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drawings/drawing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drawings/drawing5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P:\IDT\TEC\SAS\CAA\Comité mensuel\Reportings 2025\11 Novembre\Risques\"/>
    </mc:Choice>
  </mc:AlternateContent>
  <xr:revisionPtr revIDLastSave="0" documentId="13_ncr:1_{428E6B2A-DBB0-4952-9E0B-917B736FA95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 to HY" sheetId="1" r:id="rId1"/>
    <sheet name="Sheet1" sheetId="32" r:id="rId2"/>
    <sheet name="BBB- en direct" sheetId="2" r:id="rId3"/>
    <sheet name="non notés" sheetId="29" r:id="rId4"/>
    <sheet name="HY en direct" sheetId="3" r:id="rId5"/>
    <sheet name="USD hedgé" sheetId="19" r:id="rId6"/>
    <sheet name="expo_russie" sheetId="31" r:id="rId7"/>
    <sheet name="data" sheetId="28" r:id="rId8"/>
    <sheet name="previous" sheetId="30" r:id="rId9"/>
    <sheet name="Sheet2" sheetId="34" r:id="rId10"/>
  </sheets>
  <functionGroups builtInGroupCount="19"/>
  <definedNames>
    <definedName name="_?module_globalAnalysis_view_Stock_RatingHY" localSheetId="4">'HY en direct'!$A$6:$CW$48</definedName>
    <definedName name="_?module_globalAnalysis_view_Stock_RatingHY_1" localSheetId="4">'HY en direct'!$A$6:$CW$48</definedName>
    <definedName name="_?module_globalAnalysis_view_Stock_RatingHY_10" localSheetId="4">'HY en direct'!$A$6:$CU$48</definedName>
    <definedName name="_?module_globalAnalysis_view_Stock_RatingHY_11" localSheetId="4">'HY en direct'!$A$6:$CT$48</definedName>
    <definedName name="_?module_globalAnalysis_view_Stock_RatingHY_12" localSheetId="4">'HY en direct'!$A$6:$CS$48</definedName>
    <definedName name="_?module_globalAnalysis_view_Stock_RatingHY_13" localSheetId="4">'HY en direct'!$A$6:$CR$48</definedName>
    <definedName name="_?module_globalAnalysis_view_Stock_RatingHY_14" localSheetId="4">'HY en direct'!$A$6:$CQ$48</definedName>
    <definedName name="_?module_globalAnalysis_view_Stock_RatingHY_15" localSheetId="4">'HY en direct'!$A$6:$CP$48</definedName>
    <definedName name="_?module_globalAnalysis_view_Stock_RatingHY_16" localSheetId="4">'HY en direct'!$A$6:$CO$48</definedName>
    <definedName name="_?module_globalAnalysis_view_Stock_RatingHY_17" localSheetId="4">'HY en direct'!$A$6:$CN$48</definedName>
    <definedName name="_?module_globalAnalysis_view_Stock_RatingHY_18" localSheetId="4">'HY en direct'!$A$6:$BE$8</definedName>
    <definedName name="_?module_globalAnalysis_view_Stock_RatingHY_19" localSheetId="4">'HY en direct'!$A$6:$CO$51</definedName>
    <definedName name="_?module_globalAnalysis_view_Stock_RatingHY_2" localSheetId="4">'HY en direct'!$A$6:$CW$48</definedName>
    <definedName name="_?module_globalAnalysis_view_Stock_RatingHY_20" localSheetId="4">'HY en direct'!$A$6:$CL$49</definedName>
    <definedName name="_?module_globalAnalysis_view_Stock_RatingHY_21" localSheetId="4">'HY en direct'!$A$6:$CK$51</definedName>
    <definedName name="_?module_globalAnalysis_view_Stock_RatingHY_22" localSheetId="4">'HY en direct'!$A$6:$CJ$50</definedName>
    <definedName name="_?module_globalAnalysis_view_Stock_RatingHY_23" localSheetId="4">'HY en direct'!$A$6:$CK$50</definedName>
    <definedName name="_?module_globalAnalysis_view_Stock_RatingHY_24" localSheetId="4">'HY en direct'!$A$6:$CJ$50</definedName>
    <definedName name="_?module_globalAnalysis_view_Stock_RatingHY_25" localSheetId="4">'HY en direct'!$A$6:$CG$49</definedName>
    <definedName name="_?module_globalAnalysis_view_Stock_RatingHY_26" localSheetId="4">'HY en direct'!$A$6:$CF$48</definedName>
    <definedName name="_?module_globalAnalysis_view_Stock_RatingHY_27" localSheetId="4">'HY en direct'!$A$6:$CE$49</definedName>
    <definedName name="_?module_globalAnalysis_view_Stock_RatingHY_28" localSheetId="4">'HY en direct'!$A$6:$CD$49</definedName>
    <definedName name="_?module_globalAnalysis_view_Stock_RatingHY_29" localSheetId="4">'HY en direct'!$A$6:$CC$49</definedName>
    <definedName name="_?module_globalAnalysis_view_Stock_RatingHY_3" localSheetId="4">'HY en direct'!$A$6:$CW$48</definedName>
    <definedName name="_?module_globalAnalysis_view_Stock_RatingHY_30" localSheetId="4">'HY en direct'!$A$6:$AT$8</definedName>
    <definedName name="_?module_globalAnalysis_view_Stock_RatingHY_31" localSheetId="4">'HY en direct'!$A$6:$CB$49</definedName>
    <definedName name="_?module_globalAnalysis_view_Stock_RatingHY_32" localSheetId="4">'HY en direct'!$A$6:$CA$49</definedName>
    <definedName name="_?module_globalAnalysis_view_Stock_RatingHY_33" localSheetId="4">'HY en direct'!$A$6:$BZ$49</definedName>
    <definedName name="_?module_globalAnalysis_view_Stock_RatingHY_34" localSheetId="4">'HY en direct'!$A$6:$BY$49</definedName>
    <definedName name="_?module_globalAnalysis_view_Stock_RatingHY_35" localSheetId="4">'HY en direct'!$A$6:$BX$49</definedName>
    <definedName name="_?module_globalAnalysis_view_Stock_RatingHY_36" localSheetId="4">'HY en direct'!$A$6:$BW$49</definedName>
    <definedName name="_?module_globalAnalysis_view_Stock_RatingHY_37" localSheetId="4">'HY en direct'!$A$6:$BV$48</definedName>
    <definedName name="_?module_globalAnalysis_view_Stock_RatingHY_38" localSheetId="4">'HY en direct'!$A$6:$BU$48</definedName>
    <definedName name="_?module_globalAnalysis_view_Stock_RatingHY_39" localSheetId="4">'HY en direct'!$A$6:$BT$48</definedName>
    <definedName name="_?module_globalAnalysis_view_Stock_RatingHY_4" localSheetId="4">'HY en direct'!$A$6:$CW$48</definedName>
    <definedName name="_?module_globalAnalysis_view_Stock_RatingHY_40" localSheetId="4">'HY en direct'!$A$6:$BS$47</definedName>
    <definedName name="_?module_globalAnalysis_view_Stock_RatingHY_41" localSheetId="4">'HY en direct'!$A$6:$BR$47</definedName>
    <definedName name="_?module_globalAnalysis_view_Stock_RatingHY_42" localSheetId="4">'HY en direct'!$A$6:$BQ$47</definedName>
    <definedName name="_?module_globalAnalysis_view_Stock_RatingHY_43" localSheetId="4">'HY en direct'!$A$6:$BR$50</definedName>
    <definedName name="_?module_globalAnalysis_view_Stock_RatingHY_44" localSheetId="4">'HY en direct'!$A$6:$AG$8</definedName>
    <definedName name="_?module_globalAnalysis_view_Stock_RatingHY_45" localSheetId="4">'HY en direct'!$A$6:$BQ$50</definedName>
    <definedName name="_?module_globalAnalysis_view_Stock_RatingHY_46" localSheetId="4">'HY en direct'!$A$6:$BP$50</definedName>
    <definedName name="_?module_globalAnalysis_view_Stock_RatingHY_47" localSheetId="4">'HY en direct'!$A$6:$BO$48</definedName>
    <definedName name="_?module_globalAnalysis_view_Stock_RatingHY_48" localSheetId="4">'HY en direct'!$A$6:$BN$48</definedName>
    <definedName name="_?module_globalAnalysis_view_Stock_RatingHY_49" localSheetId="4">'HY en direct'!$A$6:$BM$48</definedName>
    <definedName name="_?module_globalAnalysis_view_Stock_RatingHY_5" localSheetId="4">'HY en direct'!$A$6:$CW$48</definedName>
    <definedName name="_?module_globalAnalysis_view_Stock_RatingHY_50" localSheetId="4">'HY en direct'!$A$6:$BL$48</definedName>
    <definedName name="_?module_globalAnalysis_view_Stock_RatingHY_51" localSheetId="4">'HY en direct'!$A$6:$BK$48</definedName>
    <definedName name="_?module_globalAnalysis_view_Stock_RatingHY_52" localSheetId="4">'HY en direct'!$A$6:$BJ$48</definedName>
    <definedName name="_?module_globalAnalysis_view_Stock_RatingHY_53" localSheetId="4">'HY en direct'!$A$6:$BI$48</definedName>
    <definedName name="_?module_globalAnalysis_view_Stock_RatingHY_54" localSheetId="4">'HY en direct'!$A$6:$BH$48</definedName>
    <definedName name="_?module_globalAnalysis_view_Stock_RatingHY_55" localSheetId="4">'HY en direct'!$A$6:$BG$48</definedName>
    <definedName name="_?module_globalAnalysis_view_Stock_RatingHY_56" localSheetId="4">'HY en direct'!$A$6:$BF$46</definedName>
    <definedName name="_?module_globalAnalysis_view_Stock_RatingHY_57" localSheetId="4">'HY en direct'!$A$6:$BE$46</definedName>
    <definedName name="_?module_globalAnalysis_view_Stock_RatingHY_58" localSheetId="4">'HY en direct'!$A$6:$AZ$44</definedName>
    <definedName name="_?module_globalAnalysis_view_Stock_RatingHY_59" localSheetId="4">'HY en direct'!$A$6:$AY$46</definedName>
    <definedName name="_?module_globalAnalysis_view_Stock_RatingHY_6" localSheetId="4">'HY en direct'!$A$6:$CW$48</definedName>
    <definedName name="_?module_globalAnalysis_view_Stock_RatingHY_60" localSheetId="4">'HY en direct'!$A$6:$AV$46</definedName>
    <definedName name="_?module_globalAnalysis_view_Stock_RatingHY_61" localSheetId="4">'HY en direct'!$A$6:$AF$49</definedName>
    <definedName name="_?module_globalAnalysis_view_Stock_RatingHY_62" localSheetId="4">'HY en direct'!$A$6:$AS$47</definedName>
    <definedName name="_?module_globalAnalysis_view_Stock_RatingHY_63" localSheetId="4">'HY en direct'!$A$6:$AR$49</definedName>
    <definedName name="_?module_globalAnalysis_view_Stock_RatingHY_64" localSheetId="4">'HY en direct'!$A$6:$AQ$48</definedName>
    <definedName name="_?module_globalAnalysis_view_Stock_RatingHY_65" localSheetId="4">'HY en direct'!$A$6:$AP$48</definedName>
    <definedName name="_?module_globalAnalysis_view_Stock_RatingHY_66" localSheetId="4">'HY en direct'!$A$6:$AO$46</definedName>
    <definedName name="_?module_globalAnalysis_view_Stock_RatingHY_67" localSheetId="4">'HY en direct'!$A$6:$AN$43</definedName>
    <definedName name="_?module_globalAnalysis_view_Stock_RatingHY_68" localSheetId="4">'HY en direct'!$A$6:$AM$42</definedName>
    <definedName name="_?module_globalAnalysis_view_Stock_RatingHY_69" localSheetId="4">'HY en direct'!$A$6:$AL$44</definedName>
    <definedName name="_?module_globalAnalysis_view_Stock_RatingHY_7" localSheetId="4">'HY en direct'!$A$6:$CW$48</definedName>
    <definedName name="_?module_globalAnalysis_view_Stock_RatingHY_8" localSheetId="4">'HY en direct'!$A$6:$CW$48</definedName>
    <definedName name="_?module_globalAnalysis_view_Stock_RatingHY_9" localSheetId="4">'HY en direct'!$A$6:$CV$48</definedName>
    <definedName name="_?module_globalAnalysis_view_StockDetail" localSheetId="0">'risk to HY'!$AM$1:$CE$2126</definedName>
    <definedName name="_?module_globalAnalysis_view_StockDetail_1" localSheetId="0">'risk to HY'!$AM$1:$CE$2126</definedName>
    <definedName name="_?module_globalAnalysis_view_StockDetail_10" localSheetId="0">'risk to HY'!$AM$1</definedName>
    <definedName name="_?module_globalAnalysis_view_StockDetail_11" localSheetId="0">'risk to HY'!$AM$1:$CD$2170</definedName>
    <definedName name="_?module_globalAnalysis_view_StockDetail_12" localSheetId="0">'risk to HY'!$AM$1:$CD$2172</definedName>
    <definedName name="_?module_globalAnalysis_view_StockDetail_13" localSheetId="0">'risk to HY'!$AM$1:$CD$2170</definedName>
    <definedName name="_?module_globalAnalysis_view_StockDetail_14" localSheetId="0">'risk to HY'!$AM$1:$CD$2172</definedName>
    <definedName name="_?module_globalAnalysis_view_StockDetail_15" localSheetId="0">'risk to HY'!$AM$1:$CD$2170</definedName>
    <definedName name="_?module_globalAnalysis_view_StockDetail_16" localSheetId="0">'risk to HY'!$AM$1:$CD$2094</definedName>
    <definedName name="_?module_globalAnalysis_view_StockDetail_17" localSheetId="0">'risk to HY'!$AM$1:$CE$2082</definedName>
    <definedName name="_?module_globalAnalysis_view_StockDetail_18" localSheetId="0">'risk to HY'!$AM$1</definedName>
    <definedName name="_?module_globalAnalysis_view_StockDetail_19" localSheetId="0">'risk to HY'!$AM$1:$CE$2076</definedName>
    <definedName name="_?module_globalAnalysis_view_StockDetail_2" localSheetId="0">'risk to HY'!$AM$1:$CE$2126</definedName>
    <definedName name="_?module_globalAnalysis_view_StockDetail_20" localSheetId="0">'risk to HY'!$AM$1:$CE$2070</definedName>
    <definedName name="_?module_globalAnalysis_view_StockDetail_21" localSheetId="0">'risk to HY'!$AM$1:$CD$2108</definedName>
    <definedName name="_?module_globalAnalysis_view_StockDetail_22" localSheetId="0">'risk to HY'!$AM$1:$CE$2152</definedName>
    <definedName name="_?module_globalAnalysis_view_StockDetail_23" localSheetId="0">'risk to HY'!$AM$1:$CE$2182</definedName>
    <definedName name="_?module_globalAnalysis_view_StockDetail_24" localSheetId="0">'risk to HY'!$AM$1</definedName>
    <definedName name="_?module_globalAnalysis_view_StockDetail_25" localSheetId="0">'risk to HY'!$AM$1:$CE$2241</definedName>
    <definedName name="_?module_globalAnalysis_view_StockDetail_26" localSheetId="0">'risk to HY'!$AM$1:$CF$2214</definedName>
    <definedName name="_?module_globalAnalysis_view_StockDetail_27" localSheetId="0">'risk to HY'!$AM$1:$CE$2150</definedName>
    <definedName name="_?module_globalAnalysis_view_StockDetail_28" localSheetId="0">'risk to HY'!$AM$1:$CE$2215</definedName>
    <definedName name="_?module_globalAnalysis_view_StockDetail_29" localSheetId="0">'risk to HY'!$AM$1:$CE$2256</definedName>
    <definedName name="_?module_globalAnalysis_view_StockDetail_3" localSheetId="0">'risk to HY'!$AM$1:$CE$2144</definedName>
    <definedName name="_?module_globalAnalysis_view_StockDetail_30" localSheetId="0">'risk to HY'!$AM$1:$BL$2279</definedName>
    <definedName name="_?module_globalAnalysis_view_StockDetail_31" localSheetId="0">'risk to HY'!$AM$1:$CE$2281</definedName>
    <definedName name="_?module_globalAnalysis_view_StockDetail_32" localSheetId="0">'risk to HY'!$AM$1:$CD$2324</definedName>
    <definedName name="_?module_globalAnalysis_view_StockDetail_4" localSheetId="0">'risk to HY'!$AM$1:$CE$2144</definedName>
    <definedName name="_?module_globalAnalysis_view_StockDetail_5" localSheetId="0">'risk to HY'!$AM$1:$CE$2148</definedName>
    <definedName name="_?module_globalAnalysis_view_StockDetail_6" localSheetId="0">'risk to HY'!$AM$1:$CF$2148</definedName>
    <definedName name="_?module_globalAnalysis_view_StockDetail_7" localSheetId="0">'risk to HY'!$AM$1:$CE$2172</definedName>
    <definedName name="_?module_globalAnalysis_view_StockDetail_8" localSheetId="0">'risk to HY'!$AM$1:$CD$2172</definedName>
    <definedName name="_?module_globalAnalysis_view_StockDetail_9" localSheetId="0">'risk to HY'!$AM$1:$CD$2172</definedName>
    <definedName name="_?module_globalAnalysis_view_StockHorsEuro" localSheetId="3">'non notés'!$A$4:$AT$33</definedName>
    <definedName name="_?module_globalAnalysis_view_StockHorsEuro" localSheetId="5">'USD hedgé'!$A$4:$G$152</definedName>
    <definedName name="_?module_globalAnalysis_view_StockHorsEuro_1" localSheetId="3">'non notés'!#REF!</definedName>
    <definedName name="_?module_globalAnalysis_view_StockHorsEuro_1" localSheetId="5">'USD hedgé'!$A$4:$G$152</definedName>
    <definedName name="_?module_globalAnalysis_view_StockHorsEuro_10" localSheetId="3">'non notés'!#REF!</definedName>
    <definedName name="_?module_globalAnalysis_view_StockHorsEuro_10" localSheetId="5">'USD hedgé'!$A$4:$G$151</definedName>
    <definedName name="_?module_globalAnalysis_view_StockHorsEuro_11" localSheetId="3">'non notés'!#REF!</definedName>
    <definedName name="_?module_globalAnalysis_view_StockHorsEuro_11" localSheetId="5">'USD hedgé'!$A$4:$G$146</definedName>
    <definedName name="_?module_globalAnalysis_view_StockHorsEuro_12" localSheetId="3">'non notés'!#REF!</definedName>
    <definedName name="_?module_globalAnalysis_view_StockHorsEuro_12" localSheetId="5">'USD hedgé'!$A$4:$G$151</definedName>
    <definedName name="_?module_globalAnalysis_view_StockHorsEuro_13" localSheetId="3">'non notés'!#REF!</definedName>
    <definedName name="_?module_globalAnalysis_view_StockHorsEuro_13" localSheetId="5">'USD hedgé'!$A$4:$G$43</definedName>
    <definedName name="_?module_globalAnalysis_view_StockHorsEuro_14" localSheetId="3">'non notés'!#REF!</definedName>
    <definedName name="_?module_globalAnalysis_view_StockHorsEuro_14" localSheetId="5">'USD hedgé'!$A$4:$H$43</definedName>
    <definedName name="_?module_globalAnalysis_view_StockHorsEuro_15" localSheetId="3">'non notés'!#REF!</definedName>
    <definedName name="_?module_globalAnalysis_view_StockHorsEuro_15" localSheetId="5">'USD hedgé'!$A$4:$H$43</definedName>
    <definedName name="_?module_globalAnalysis_view_StockHorsEuro_16" localSheetId="3">'non notés'!#REF!</definedName>
    <definedName name="_?module_globalAnalysis_view_StockHorsEuro_16" localSheetId="5">'USD hedgé'!$A$4:$H$43</definedName>
    <definedName name="_?module_globalAnalysis_view_StockHorsEuro_17" localSheetId="3">'non notés'!#REF!</definedName>
    <definedName name="_?module_globalAnalysis_view_StockHorsEuro_17" localSheetId="5">'USD hedgé'!$A$4:$H$42</definedName>
    <definedName name="_?module_globalAnalysis_view_StockHorsEuro_18" localSheetId="3">'non notés'!#REF!</definedName>
    <definedName name="_?module_globalAnalysis_view_StockHorsEuro_18" localSheetId="5">'USD hedgé'!$A$4:$H$41</definedName>
    <definedName name="_?module_globalAnalysis_view_StockHorsEuro_19" localSheetId="3">'non notés'!#REF!</definedName>
    <definedName name="_?module_globalAnalysis_view_StockHorsEuro_19" localSheetId="5">'USD hedgé'!$A$4:$H$41</definedName>
    <definedName name="_?module_globalAnalysis_view_StockHorsEuro_2" localSheetId="3">'non notés'!#REF!</definedName>
    <definedName name="_?module_globalAnalysis_view_StockHorsEuro_2" localSheetId="5">'USD hedgé'!$A$4:$G$152</definedName>
    <definedName name="_?module_globalAnalysis_view_StockHorsEuro_20" localSheetId="3">'non notés'!#REF!</definedName>
    <definedName name="_?module_globalAnalysis_view_StockHorsEuro_20" localSheetId="5">'USD hedgé'!$A$4:$F$6</definedName>
    <definedName name="_?module_globalAnalysis_view_StockHorsEuro_21" localSheetId="3">'non notés'!#REF!</definedName>
    <definedName name="_?module_globalAnalysis_view_StockHorsEuro_21" localSheetId="5">'USD hedgé'!$A$4:$F$6</definedName>
    <definedName name="_?module_globalAnalysis_view_StockHorsEuro_22" localSheetId="3">'non notés'!#REF!</definedName>
    <definedName name="_?module_globalAnalysis_view_StockHorsEuro_22" localSheetId="5">'USD hedgé'!$A$4:$H$41</definedName>
    <definedName name="_?module_globalAnalysis_view_StockHorsEuro_23" localSheetId="3">'non notés'!#REF!</definedName>
    <definedName name="_?module_globalAnalysis_view_StockHorsEuro_23" localSheetId="5">'USD hedgé'!$A$4:$H$41</definedName>
    <definedName name="_?module_globalAnalysis_view_StockHorsEuro_24" localSheetId="3">'non notés'!#REF!</definedName>
    <definedName name="_?module_globalAnalysis_view_StockHorsEuro_24" localSheetId="5">'USD hedgé'!$A$4:$H$40</definedName>
    <definedName name="_?module_globalAnalysis_view_StockHorsEuro_25" localSheetId="3">'non notés'!#REF!</definedName>
    <definedName name="_?module_globalAnalysis_view_StockHorsEuro_25" localSheetId="5">'USD hedgé'!$A$4:$H$41</definedName>
    <definedName name="_?module_globalAnalysis_view_StockHorsEuro_26" localSheetId="3">'non notés'!#REF!</definedName>
    <definedName name="_?module_globalAnalysis_view_StockHorsEuro_26" localSheetId="5">'USD hedgé'!$A$4:$H$41</definedName>
    <definedName name="_?module_globalAnalysis_view_StockHorsEuro_27" localSheetId="3">'non notés'!#REF!</definedName>
    <definedName name="_?module_globalAnalysis_view_StockHorsEuro_27" localSheetId="5">'USD hedgé'!$A$4:$H$40</definedName>
    <definedName name="_?module_globalAnalysis_view_StockHorsEuro_28" localSheetId="3">'non notés'!#REF!</definedName>
    <definedName name="_?module_globalAnalysis_view_StockHorsEuro_28" localSheetId="5">'USD hedgé'!$A$4:$H$40</definedName>
    <definedName name="_?module_globalAnalysis_view_StockHorsEuro_29" localSheetId="3">'non notés'!#REF!</definedName>
    <definedName name="_?module_globalAnalysis_view_StockHorsEuro_29" localSheetId="5">'USD hedgé'!$A$4:$H$40</definedName>
    <definedName name="_?module_globalAnalysis_view_StockHorsEuro_3" localSheetId="3">'non notés'!#REF!</definedName>
    <definedName name="_?module_globalAnalysis_view_StockHorsEuro_3" localSheetId="5">'USD hedgé'!$A$4:$G$152</definedName>
    <definedName name="_?module_globalAnalysis_view_StockHorsEuro_30" localSheetId="3">'non notés'!#REF!</definedName>
    <definedName name="_?module_globalAnalysis_view_StockHorsEuro_30" localSheetId="5">'USD hedgé'!$A$4:$H$40</definedName>
    <definedName name="_?module_globalAnalysis_view_StockHorsEuro_31" localSheetId="3">'non notés'!#REF!</definedName>
    <definedName name="_?module_globalAnalysis_view_StockHorsEuro_31" localSheetId="5">'USD hedgé'!$A$4:$H$40</definedName>
    <definedName name="_?module_globalAnalysis_view_StockHorsEuro_32" localSheetId="3">'non notés'!#REF!</definedName>
    <definedName name="_?module_globalAnalysis_view_StockHorsEuro_32" localSheetId="5">'USD hedgé'!$A$4:$H$40</definedName>
    <definedName name="_?module_globalAnalysis_view_StockHorsEuro_33" localSheetId="3">'non notés'!#REF!</definedName>
    <definedName name="_?module_globalAnalysis_view_StockHorsEuro_33" localSheetId="5">'USD hedgé'!$A$4:$H$40</definedName>
    <definedName name="_?module_globalAnalysis_view_StockHorsEuro_34" localSheetId="3">'non notés'!#REF!</definedName>
    <definedName name="_?module_globalAnalysis_view_StockHorsEuro_34" localSheetId="5">'USD hedgé'!$A$4:$H$40</definedName>
    <definedName name="_?module_globalAnalysis_view_StockHorsEuro_35" localSheetId="3">'non notés'!#REF!</definedName>
    <definedName name="_?module_globalAnalysis_view_StockHorsEuro_35" localSheetId="5">'USD hedgé'!$A$4:$H$40</definedName>
    <definedName name="_?module_globalAnalysis_view_StockHorsEuro_36" localSheetId="3">'non notés'!#REF!</definedName>
    <definedName name="_?module_globalAnalysis_view_StockHorsEuro_36" localSheetId="5">'USD hedgé'!$A$4:$H$40</definedName>
    <definedName name="_?module_globalAnalysis_view_StockHorsEuro_37" localSheetId="3">'non notés'!#REF!</definedName>
    <definedName name="_?module_globalAnalysis_view_StockHorsEuro_37" localSheetId="5">'USD hedgé'!$A$4:$H$40</definedName>
    <definedName name="_?module_globalAnalysis_view_StockHorsEuro_38" localSheetId="3">'non notés'!#REF!</definedName>
    <definedName name="_?module_globalAnalysis_view_StockHorsEuro_38" localSheetId="5">'USD hedgé'!$A$4:$H$40</definedName>
    <definedName name="_?module_globalAnalysis_view_StockHorsEuro_39" localSheetId="3">'non notés'!#REF!</definedName>
    <definedName name="_?module_globalAnalysis_view_StockHorsEuro_39" localSheetId="5">'USD hedgé'!$A$4:$H$40</definedName>
    <definedName name="_?module_globalAnalysis_view_StockHorsEuro_4" localSheetId="3">'non notés'!#REF!</definedName>
    <definedName name="_?module_globalAnalysis_view_StockHorsEuro_4" localSheetId="5">'USD hedgé'!$A$4:$G$152</definedName>
    <definedName name="_?module_globalAnalysis_view_StockHorsEuro_40" localSheetId="3">'non notés'!#REF!</definedName>
    <definedName name="_?module_globalAnalysis_view_StockHorsEuro_40" localSheetId="5">'USD hedgé'!$A$4:$H$40</definedName>
    <definedName name="_?module_globalAnalysis_view_StockHorsEuro_41" localSheetId="3">'non notés'!#REF!</definedName>
    <definedName name="_?module_globalAnalysis_view_StockHorsEuro_41" localSheetId="5">'USD hedgé'!$A$4:$H$40</definedName>
    <definedName name="_?module_globalAnalysis_view_StockHorsEuro_42" localSheetId="3">'non notés'!#REF!</definedName>
    <definedName name="_?module_globalAnalysis_view_StockHorsEuro_42" localSheetId="5">'USD hedgé'!$A$4:$H$40</definedName>
    <definedName name="_?module_globalAnalysis_view_StockHorsEuro_43" localSheetId="3">'non notés'!#REF!</definedName>
    <definedName name="_?module_globalAnalysis_view_StockHorsEuro_43" localSheetId="5">'USD hedgé'!$A$4:$H$40</definedName>
    <definedName name="_?module_globalAnalysis_view_StockHorsEuro_44" localSheetId="3">'non notés'!#REF!</definedName>
    <definedName name="_?module_globalAnalysis_view_StockHorsEuro_44" localSheetId="5">'USD hedgé'!$A$4:$H$40</definedName>
    <definedName name="_?module_globalAnalysis_view_StockHorsEuro_45" localSheetId="3">'non notés'!#REF!</definedName>
    <definedName name="_?module_globalAnalysis_view_StockHorsEuro_45" localSheetId="5">'USD hedgé'!$A$4:$H$40</definedName>
    <definedName name="_?module_globalAnalysis_view_StockHorsEuro_46" localSheetId="3">'non notés'!#REF!</definedName>
    <definedName name="_?module_globalAnalysis_view_StockHorsEuro_46" localSheetId="5">'USD hedgé'!$A$4:$H$40</definedName>
    <definedName name="_?module_globalAnalysis_view_StockHorsEuro_47" localSheetId="3">'non notés'!#REF!</definedName>
    <definedName name="_?module_globalAnalysis_view_StockHorsEuro_48" localSheetId="3">'non notés'!#REF!</definedName>
    <definedName name="_?module_globalAnalysis_view_StockHorsEuro_49" localSheetId="3">'non notés'!#REF!</definedName>
    <definedName name="_?module_globalAnalysis_view_StockHorsEuro_5" localSheetId="3">'non notés'!#REF!</definedName>
    <definedName name="_?module_globalAnalysis_view_StockHorsEuro_5" localSheetId="5">'USD hedgé'!$A$4:$G$151</definedName>
    <definedName name="_?module_globalAnalysis_view_StockHorsEuro_50" localSheetId="3">'non notés'!#REF!</definedName>
    <definedName name="_?module_globalAnalysis_view_StockHorsEuro_51" localSheetId="3">'non notés'!#REF!</definedName>
    <definedName name="_?module_globalAnalysis_view_StockHorsEuro_52" localSheetId="3">'non notés'!#REF!</definedName>
    <definedName name="_?module_globalAnalysis_view_StockHorsEuro_53" localSheetId="3">'non notés'!#REF!</definedName>
    <definedName name="_?module_globalAnalysis_view_StockHorsEuro_54" localSheetId="3">'non notés'!#REF!</definedName>
    <definedName name="_?module_globalAnalysis_view_StockHorsEuro_55" localSheetId="3">'non notés'!#REF!</definedName>
    <definedName name="_?module_globalAnalysis_view_StockHorsEuro_56" localSheetId="3">'non notés'!#REF!</definedName>
    <definedName name="_?module_globalAnalysis_view_StockHorsEuro_57" localSheetId="3">'non notés'!#REF!</definedName>
    <definedName name="_?module_globalAnalysis_view_StockHorsEuro_58" localSheetId="3">'non notés'!#REF!</definedName>
    <definedName name="_?module_globalAnalysis_view_StockHorsEuro_59" localSheetId="3">'non notés'!#REF!</definedName>
    <definedName name="_?module_globalAnalysis_view_StockHorsEuro_6" localSheetId="3">'non notés'!#REF!</definedName>
    <definedName name="_?module_globalAnalysis_view_StockHorsEuro_6" localSheetId="5">'USD hedgé'!$A$4:$G$151</definedName>
    <definedName name="_?module_globalAnalysis_view_StockHorsEuro_60" localSheetId="3">'non notés'!#REF!</definedName>
    <definedName name="_?module_globalAnalysis_view_StockHorsEuro_61" localSheetId="3">'non notés'!#REF!</definedName>
    <definedName name="_?module_globalAnalysis_view_StockHorsEuro_62" localSheetId="3">'non notés'!$A$4:$AR$4</definedName>
    <definedName name="_?module_globalAnalysis_view_StockHorsEuro_63" localSheetId="3">'non notés'!$A$4:$AR$12</definedName>
    <definedName name="_?module_globalAnalysis_view_StockHorsEuro_64" localSheetId="3">'non notés'!$A$4:$AR$23</definedName>
    <definedName name="_?module_globalAnalysis_view_StockHorsEuro_65" localSheetId="3">'non notés'!$A$4:$AR$25</definedName>
    <definedName name="_?module_globalAnalysis_view_StockHorsEuro_7" localSheetId="3">'non notés'!#REF!</definedName>
    <definedName name="_?module_globalAnalysis_view_StockHorsEuro_7" localSheetId="5">'USD hedgé'!$A$4:$G$152</definedName>
    <definedName name="_?module_globalAnalysis_view_StockHorsEuro_8" localSheetId="3">'non notés'!#REF!</definedName>
    <definedName name="_?module_globalAnalysis_view_StockHorsEuro_8" localSheetId="5">'USD hedgé'!$A$4:$G$152</definedName>
    <definedName name="_?module_globalAnalysis_view_StockHorsEuro_9" localSheetId="3">'non notés'!#REF!</definedName>
    <definedName name="_?module_globalAnalysis_view_StockHorsEuro_9" localSheetId="5">'USD hedgé'!$A$4:$G$152</definedName>
    <definedName name="_xlnm._FilterDatabase" localSheetId="0" hidden="1">'risk to HY'!$AM$2:$CE$2182</definedName>
    <definedName name="_xleta.VLOOKUP" hidden="1" xlm="1">#NAME?</definedName>
    <definedName name="date">'HY en direct'!$D$1</definedName>
    <definedName name="transfo.action?report_AFE_MSA_CCA_date_20220421_scenario_Rating_Details_occurrence_Family_occurrence_3_view_Rating_Details_format_html_expand__2" localSheetId="7">data!$A$1:$CJ$2546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7" i="2" l="1"/>
  <c r="D36" i="2"/>
  <c r="D33" i="2"/>
  <c r="D34" i="2"/>
  <c r="D35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32" i="2"/>
  <c r="I6" i="19" l="1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C17" i="1"/>
  <c r="C18" i="1"/>
  <c r="AF18" i="1"/>
  <c r="R17" i="1"/>
  <c r="AE17" i="1"/>
  <c r="AE18" i="1"/>
  <c r="N18" i="1"/>
  <c r="P18" i="1"/>
  <c r="P17" i="1"/>
  <c r="AA18" i="1"/>
  <c r="N17" i="1"/>
  <c r="K17" i="1"/>
  <c r="O18" i="1"/>
  <c r="K18" i="1"/>
  <c r="Q18" i="1"/>
  <c r="V18" i="1"/>
  <c r="AA17" i="1"/>
  <c r="R18" i="1"/>
  <c r="AF17" i="1"/>
  <c r="Q17" i="1"/>
  <c r="W17" i="1"/>
  <c r="M18" i="1"/>
  <c r="W18" i="1"/>
  <c r="S17" i="1"/>
  <c r="T17" i="1"/>
  <c r="X17" i="1"/>
  <c r="AD17" i="1"/>
  <c r="AH17" i="1"/>
  <c r="AH18" i="1"/>
  <c r="Y18" i="1"/>
  <c r="M17" i="1"/>
  <c r="T18" i="1"/>
  <c r="O17" i="1"/>
  <c r="U18" i="1"/>
  <c r="AG17" i="1"/>
  <c r="AJ18" i="1"/>
  <c r="AB18" i="1"/>
  <c r="AB17" i="1"/>
  <c r="AJ17" i="1"/>
  <c r="Z17" i="1"/>
  <c r="U17" i="1"/>
  <c r="AD18" i="1"/>
  <c r="X18" i="1"/>
  <c r="AG18" i="1"/>
  <c r="Z18" i="1"/>
  <c r="AC17" i="1"/>
  <c r="Y17" i="1"/>
  <c r="AC18" i="1"/>
  <c r="V17" i="1"/>
  <c r="AI18" i="1"/>
  <c r="AI17" i="1"/>
  <c r="S18" i="1"/>
  <c r="C16" i="1" l="1"/>
  <c r="J16" i="1"/>
  <c r="C15" i="1"/>
  <c r="AD16" i="1"/>
  <c r="M16" i="1"/>
  <c r="AC16" i="1"/>
  <c r="AA16" i="1"/>
  <c r="AB16" i="1"/>
  <c r="Q16" i="1"/>
  <c r="AH16" i="1"/>
  <c r="AE16" i="1"/>
  <c r="T16" i="1"/>
  <c r="W16" i="1"/>
  <c r="X16" i="1"/>
  <c r="V16" i="1"/>
  <c r="Z16" i="1"/>
  <c r="U16" i="1"/>
  <c r="K2" i="1"/>
  <c r="K16" i="1"/>
  <c r="S16" i="1"/>
  <c r="R16" i="1"/>
  <c r="Y16" i="1"/>
  <c r="AF16" i="1"/>
  <c r="AG16" i="1"/>
  <c r="AJ16" i="1"/>
  <c r="AI16" i="1"/>
  <c r="P16" i="1"/>
  <c r="O16" i="1"/>
  <c r="N16" i="1"/>
  <c r="B3" i="29"/>
  <c r="C14" i="1" l="1"/>
  <c r="U2" i="1"/>
  <c r="Q15" i="1"/>
  <c r="V15" i="1"/>
  <c r="K13" i="1"/>
  <c r="Y14" i="1"/>
  <c r="AJ2" i="1"/>
  <c r="AA15" i="1"/>
  <c r="AD14" i="1"/>
  <c r="R15" i="1"/>
  <c r="T15" i="1"/>
  <c r="S2" i="1"/>
  <c r="R2" i="1"/>
  <c r="N14" i="1"/>
  <c r="R14" i="1"/>
  <c r="Z15" i="1"/>
  <c r="N2" i="1"/>
  <c r="X15" i="1"/>
  <c r="AF2" i="1"/>
  <c r="AB2" i="1"/>
  <c r="T14" i="1"/>
  <c r="K14" i="1"/>
  <c r="AI2" i="1"/>
  <c r="W14" i="1"/>
  <c r="AH15" i="1"/>
  <c r="AA2" i="1"/>
  <c r="W2" i="1"/>
  <c r="AG15" i="1"/>
  <c r="M15" i="1"/>
  <c r="O15" i="1"/>
  <c r="AJ15" i="1"/>
  <c r="Q2" i="1"/>
  <c r="X2" i="1"/>
  <c r="Y2" i="1"/>
  <c r="AE2" i="1"/>
  <c r="U14" i="1"/>
  <c r="AI15" i="1"/>
  <c r="Z2" i="1"/>
  <c r="AH14" i="1"/>
  <c r="AJ14" i="1"/>
  <c r="AD2" i="1"/>
  <c r="Y15" i="1"/>
  <c r="AC14" i="1"/>
  <c r="AG14" i="1"/>
  <c r="O14" i="1"/>
  <c r="S15" i="1"/>
  <c r="M2" i="1"/>
  <c r="AB14" i="1"/>
  <c r="K15" i="1"/>
  <c r="N15" i="1"/>
  <c r="AF14" i="1"/>
  <c r="V2" i="1"/>
  <c r="O2" i="1"/>
  <c r="AH2" i="1"/>
  <c r="W15" i="1"/>
  <c r="AB15" i="1"/>
  <c r="P15" i="1"/>
  <c r="Q14" i="1"/>
  <c r="AE14" i="1"/>
  <c r="V14" i="1"/>
  <c r="U15" i="1"/>
  <c r="P2" i="1"/>
  <c r="X14" i="1"/>
  <c r="AA14" i="1"/>
  <c r="AD15" i="1"/>
  <c r="AC2" i="1"/>
  <c r="AF15" i="1"/>
  <c r="AG2" i="1"/>
  <c r="P14" i="1"/>
  <c r="AC15" i="1"/>
  <c r="AE15" i="1"/>
  <c r="T2" i="1"/>
  <c r="Z14" i="1"/>
  <c r="AI14" i="1"/>
  <c r="M14" i="1"/>
  <c r="S14" i="1"/>
  <c r="C11" i="1" l="1"/>
  <c r="C3" i="1"/>
  <c r="Y3" i="1"/>
  <c r="X3" i="1"/>
  <c r="AC3" i="1"/>
  <c r="O3" i="1"/>
  <c r="AE3" i="1"/>
  <c r="T3" i="1"/>
  <c r="V3" i="1"/>
  <c r="U3" i="1"/>
  <c r="AB3" i="1"/>
  <c r="AH3" i="1"/>
  <c r="AD3" i="1"/>
  <c r="AI3" i="1"/>
  <c r="AG3" i="1"/>
  <c r="N3" i="1"/>
  <c r="W3" i="1"/>
  <c r="Z3" i="1"/>
  <c r="AF3" i="1"/>
  <c r="K3" i="1"/>
  <c r="AJ3" i="1"/>
  <c r="S3" i="1"/>
  <c r="AA3" i="1"/>
  <c r="R3" i="1"/>
  <c r="M3" i="1"/>
  <c r="P3" i="1"/>
  <c r="Q3" i="1"/>
  <c r="E11" i="31" l="1"/>
  <c r="D11" i="31"/>
  <c r="C11" i="31"/>
  <c r="E10" i="31"/>
  <c r="D10" i="31"/>
  <c r="C10" i="31"/>
  <c r="E9" i="31"/>
  <c r="E8" i="31"/>
  <c r="D8" i="31"/>
  <c r="C8" i="31"/>
  <c r="E7" i="31"/>
  <c r="D7" i="31"/>
  <c r="C7" i="31"/>
  <c r="D6" i="31"/>
  <c r="C6" i="31"/>
  <c r="E5" i="31"/>
  <c r="D5" i="31"/>
  <c r="C5" i="31"/>
  <c r="E4" i="31"/>
  <c r="D4" i="31"/>
  <c r="C4" i="31"/>
  <c r="E3" i="31"/>
  <c r="D3" i="31"/>
  <c r="D15" i="31" s="1"/>
  <c r="C3" i="31"/>
  <c r="J25" i="1" l="1"/>
  <c r="I25" i="1"/>
  <c r="J24" i="1" l="1"/>
  <c r="I24" i="1"/>
  <c r="J23" i="1" l="1"/>
  <c r="I23" i="1"/>
  <c r="J22" i="1" l="1"/>
  <c r="I22" i="1"/>
  <c r="J21" i="1"/>
  <c r="J20" i="1"/>
  <c r="J19" i="1"/>
  <c r="J18" i="1"/>
  <c r="J17" i="1"/>
  <c r="J15" i="1"/>
  <c r="J14" i="1"/>
  <c r="J13" i="1"/>
  <c r="C13" i="1"/>
  <c r="J12" i="1"/>
  <c r="C12" i="1"/>
  <c r="J11" i="1"/>
  <c r="J10" i="1"/>
  <c r="C10" i="1"/>
  <c r="J9" i="1"/>
  <c r="C9" i="1"/>
  <c r="J8" i="1"/>
  <c r="C8" i="1"/>
  <c r="J7" i="1"/>
  <c r="C7" i="1"/>
  <c r="J6" i="1"/>
  <c r="C6" i="1"/>
  <c r="J5" i="1"/>
  <c r="C5" i="1"/>
  <c r="J4" i="1"/>
  <c r="C4" i="1"/>
  <c r="J3" i="1"/>
  <c r="V13" i="1"/>
  <c r="Y8" i="1"/>
  <c r="T9" i="1"/>
  <c r="T11" i="1"/>
  <c r="K8" i="1"/>
  <c r="Y7" i="1"/>
  <c r="AH11" i="1"/>
  <c r="AB5" i="1"/>
  <c r="AE12" i="1"/>
  <c r="T10" i="1"/>
  <c r="P12" i="1"/>
  <c r="T6" i="1"/>
  <c r="AJ10" i="1"/>
  <c r="V12" i="1"/>
  <c r="T5" i="1"/>
  <c r="O6" i="1"/>
  <c r="AC7" i="1"/>
  <c r="AF11" i="1"/>
  <c r="O13" i="1"/>
  <c r="AG7" i="1"/>
  <c r="R7" i="1"/>
  <c r="U8" i="1"/>
  <c r="AB10" i="1"/>
  <c r="W9" i="1"/>
  <c r="AI10" i="1"/>
  <c r="T4" i="1"/>
  <c r="V8" i="1"/>
  <c r="AI5" i="1"/>
  <c r="AD6" i="1"/>
  <c r="AG13" i="1"/>
  <c r="X7" i="1"/>
  <c r="W13" i="1"/>
  <c r="AB11" i="1"/>
  <c r="S8" i="1"/>
  <c r="U11" i="1"/>
  <c r="K6" i="1"/>
  <c r="M6" i="1"/>
  <c r="N10" i="1"/>
  <c r="AH4" i="1"/>
  <c r="R10" i="1"/>
  <c r="X6" i="1"/>
  <c r="Z13" i="1"/>
  <c r="K10" i="1"/>
  <c r="AD10" i="1"/>
  <c r="Z6" i="1"/>
  <c r="W6" i="1"/>
  <c r="U12" i="1"/>
  <c r="T7" i="1"/>
  <c r="AH9" i="1"/>
  <c r="AD11" i="1"/>
  <c r="AE13" i="1"/>
  <c r="AF9" i="1"/>
  <c r="AC10" i="1"/>
  <c r="AJ5" i="1"/>
  <c r="V6" i="1"/>
  <c r="P10" i="1"/>
  <c r="AB12" i="1"/>
  <c r="R9" i="1"/>
  <c r="M13" i="1"/>
  <c r="U7" i="1"/>
  <c r="AI12" i="1"/>
  <c r="AG10" i="1"/>
  <c r="N8" i="1"/>
  <c r="P13" i="1"/>
  <c r="N12" i="1"/>
  <c r="AD4" i="1"/>
  <c r="M9" i="1"/>
  <c r="Q10" i="1"/>
  <c r="U13" i="1"/>
  <c r="AI6" i="1"/>
  <c r="V5" i="1"/>
  <c r="Z5" i="1"/>
  <c r="Y13" i="1"/>
  <c r="P7" i="1"/>
  <c r="Q7" i="1"/>
  <c r="Q6" i="1"/>
  <c r="AE8" i="1"/>
  <c r="AB4" i="1"/>
  <c r="AJ11" i="1"/>
  <c r="W5" i="1"/>
  <c r="AA10" i="1"/>
  <c r="AF4" i="1"/>
  <c r="AE9" i="1"/>
  <c r="K4" i="1"/>
  <c r="AB6" i="1"/>
  <c r="Z7" i="1"/>
  <c r="P11" i="1"/>
  <c r="AE11" i="1"/>
  <c r="AE7" i="1"/>
  <c r="S9" i="1"/>
  <c r="S10" i="1"/>
  <c r="AF8" i="1"/>
  <c r="AJ7" i="1"/>
  <c r="Y9" i="1"/>
  <c r="AF10" i="1"/>
  <c r="W8" i="1"/>
  <c r="N5" i="1"/>
  <c r="Z12" i="1"/>
  <c r="R8" i="1"/>
  <c r="AA13" i="1"/>
  <c r="Y6" i="1"/>
  <c r="V7" i="1"/>
  <c r="S7" i="1"/>
  <c r="S4" i="1"/>
  <c r="AJ4" i="1"/>
  <c r="AB9" i="1"/>
  <c r="AA6" i="1"/>
  <c r="AI9" i="1"/>
  <c r="AB8" i="1"/>
  <c r="U6" i="1"/>
  <c r="AH13" i="1"/>
  <c r="P4" i="1"/>
  <c r="K9" i="1"/>
  <c r="AF5" i="1"/>
  <c r="R5" i="1"/>
  <c r="AH6" i="1"/>
  <c r="X13" i="1"/>
  <c r="N6" i="1"/>
  <c r="Q8" i="1"/>
  <c r="T13" i="1"/>
  <c r="M4" i="1"/>
  <c r="W10" i="1"/>
  <c r="O7" i="1"/>
  <c r="AG9" i="1"/>
  <c r="R13" i="1"/>
  <c r="M11" i="1"/>
  <c r="X12" i="1"/>
  <c r="AA11" i="1"/>
  <c r="Z11" i="1"/>
  <c r="P8" i="1"/>
  <c r="W11" i="1"/>
  <c r="R6" i="1"/>
  <c r="O4" i="1"/>
  <c r="AC6" i="1"/>
  <c r="M10" i="1"/>
  <c r="X11" i="1"/>
  <c r="AG8" i="1"/>
  <c r="V10" i="1"/>
  <c r="Z10" i="1"/>
  <c r="Y12" i="1"/>
  <c r="M7" i="1"/>
  <c r="AA8" i="1"/>
  <c r="Y11" i="1"/>
  <c r="AC11" i="1"/>
  <c r="R11" i="1"/>
  <c r="Z9" i="1"/>
  <c r="U4" i="1"/>
  <c r="AH7" i="1"/>
  <c r="AC13" i="1"/>
  <c r="N13" i="1"/>
  <c r="Q9" i="1"/>
  <c r="V11" i="1"/>
  <c r="AC8" i="1"/>
  <c r="U9" i="1"/>
  <c r="V9" i="1"/>
  <c r="V4" i="1"/>
  <c r="AE4" i="1"/>
  <c r="AJ6" i="1"/>
  <c r="AA4" i="1"/>
  <c r="M8" i="1"/>
  <c r="AH8" i="1"/>
  <c r="AD12" i="1"/>
  <c r="T12" i="1"/>
  <c r="U5" i="1"/>
  <c r="AD5" i="1"/>
  <c r="P9" i="1"/>
  <c r="AF13" i="1"/>
  <c r="AJ12" i="1"/>
  <c r="AD13" i="1"/>
  <c r="AJ9" i="1"/>
  <c r="P5" i="1"/>
  <c r="K5" i="1"/>
  <c r="M12" i="1"/>
  <c r="O8" i="1"/>
  <c r="Y5" i="1"/>
  <c r="W4" i="1"/>
  <c r="R4" i="1"/>
  <c r="AD8" i="1"/>
  <c r="AG4" i="1"/>
  <c r="Y10" i="1"/>
  <c r="U10" i="1"/>
  <c r="K11" i="1"/>
  <c r="X9" i="1"/>
  <c r="AF7" i="1"/>
  <c r="AF6" i="1"/>
  <c r="AC5" i="1"/>
  <c r="K12" i="1"/>
  <c r="S6" i="1"/>
  <c r="N4" i="1"/>
  <c r="S5" i="1"/>
  <c r="AC4" i="1"/>
  <c r="S11" i="1"/>
  <c r="R12" i="1"/>
  <c r="AC12" i="1"/>
  <c r="AG5" i="1"/>
  <c r="M5" i="1"/>
  <c r="AJ8" i="1"/>
  <c r="AB7" i="1"/>
  <c r="O10" i="1"/>
  <c r="O11" i="1"/>
  <c r="O12" i="1"/>
  <c r="N9" i="1"/>
  <c r="AA7" i="1"/>
  <c r="AJ13" i="1"/>
  <c r="AE6" i="1"/>
  <c r="AA9" i="1"/>
  <c r="N7" i="1"/>
  <c r="AI7" i="1"/>
  <c r="AH5" i="1"/>
  <c r="Y4" i="1"/>
  <c r="AG12" i="1"/>
  <c r="AE10" i="1"/>
  <c r="N11" i="1"/>
  <c r="W12" i="1"/>
  <c r="S13" i="1"/>
  <c r="K7" i="1"/>
  <c r="X5" i="1"/>
  <c r="S12" i="1"/>
  <c r="Q12" i="1"/>
  <c r="AI13" i="1"/>
  <c r="X4" i="1"/>
  <c r="T8" i="1"/>
  <c r="AG11" i="1"/>
  <c r="Z4" i="1"/>
  <c r="P6" i="1"/>
  <c r="AF12" i="1"/>
  <c r="AH12" i="1"/>
  <c r="AH10" i="1"/>
  <c r="AA12" i="1"/>
  <c r="AB13" i="1"/>
  <c r="Q11" i="1"/>
  <c r="Q13" i="1"/>
  <c r="X10" i="1"/>
  <c r="O9" i="1"/>
  <c r="Z8" i="1"/>
  <c r="AI11" i="1"/>
  <c r="AI4" i="1"/>
  <c r="AE5" i="1"/>
  <c r="Q5" i="1"/>
  <c r="AA5" i="1"/>
  <c r="AD7" i="1"/>
  <c r="O5" i="1"/>
  <c r="AC9" i="1"/>
  <c r="X8" i="1"/>
  <c r="AI8" i="1"/>
  <c r="W7" i="1"/>
  <c r="AG6" i="1"/>
  <c r="Q4" i="1"/>
  <c r="AD9" i="1"/>
  <c r="I11" i="1" l="1"/>
  <c r="I5" i="1"/>
  <c r="I20" i="1"/>
  <c r="I3" i="1"/>
  <c r="I13" i="1"/>
  <c r="I4" i="1"/>
  <c r="I19" i="1"/>
  <c r="I18" i="1"/>
  <c r="I16" i="1"/>
  <c r="I21" i="1"/>
  <c r="I10" i="1"/>
  <c r="I14" i="1"/>
  <c r="I8" i="1"/>
  <c r="I7" i="1"/>
  <c r="I9" i="1"/>
  <c r="I12" i="1"/>
  <c r="I6" i="1"/>
  <c r="I15" i="1"/>
  <c r="I17" i="1"/>
  <c r="K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J2" i="1"/>
  <c r="I2" i="1"/>
  <c r="F8" i="1"/>
  <c r="G25" i="30" l="1"/>
  <c r="G29" i="30"/>
  <c r="G16" i="30"/>
  <c r="G15" i="30"/>
  <c r="G17" i="30"/>
  <c r="G22" i="30"/>
  <c r="G6" i="30"/>
  <c r="G28" i="30"/>
  <c r="G18" i="30"/>
  <c r="G11" i="30"/>
  <c r="G8" i="30"/>
  <c r="G24" i="30"/>
  <c r="G4" i="30"/>
  <c r="G10" i="30"/>
  <c r="G7" i="30"/>
  <c r="G23" i="30"/>
  <c r="G3" i="30"/>
  <c r="G26" i="30"/>
  <c r="G27" i="30"/>
  <c r="G13" i="30"/>
  <c r="G20" i="30"/>
  <c r="G9" i="30"/>
  <c r="G12" i="30"/>
  <c r="G14" i="30"/>
  <c r="G5" i="30"/>
  <c r="G2" i="30"/>
  <c r="G21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background="1" saveData="1">
    <webPr sourceData="1" parsePre="1" consecutive="1" xl2000="1" url="http://localhost:8080/alto/?module=globalAnalysis&amp;view=StockDetail" htmlTables="1"/>
  </connection>
  <connection id="2" xr16:uid="{00000000-0015-0000-FFFF-FFFF01000000}" name="Connection1" type="4" refreshedVersion="6" background="1" saveData="1">
    <webPr sourceData="1" parsePre="1" consecutive="1" xl2000="1" url="http://webalto/reporting/nodecorate/transfo.action?report=AFE-MSA-CCA&amp;date=20220421&amp;scenario=Rating_Details&amp;occurrence=Family_occurrence_3&amp;view=Rating+Details&amp;format=html&amp;expand=-2" htmlTables="1"/>
  </connection>
  <connection id="3" xr16:uid="{00000000-0015-0000-FFFF-FFFF02000000}" name="Connection10" type="4" refreshedVersion="6" background="1" saveData="1">
    <webPr sourceData="1" parsePre="1" consecutive="1" xl2000="1" url="http://localhost:8080/alto/?module=globalAnalysis&amp;view=StockHorsEuro" htmlTables="1"/>
  </connection>
  <connection id="4" xr16:uid="{00000000-0015-0000-FFFF-FFFF03000000}" name="Connection100" type="4" refreshedVersion="7" background="1" saveData="1">
    <webPr sourceData="1" parsePre="1" consecutive="1" xl2000="1" url="http://webalto.sits.credit-agricole.fr/altoservices/medkouri/alto/?module=globalAnalysis&amp;view=StockDetail" htmlTables="1"/>
  </connection>
  <connection id="5" xr16:uid="{00000000-0015-0000-FFFF-FFFF04000000}" name="Connection101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6" xr16:uid="{00000000-0015-0000-FFFF-FFFF05000000}" name="Connection102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7" xr16:uid="{00000000-0015-0000-FFFF-FFFF06000000}" name="Connection103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8" xr16:uid="{00000000-0015-0000-FFFF-FFFF07000000}" name="Connection104" type="4" refreshedVersion="7" background="1" saveData="1">
    <webPr sourceData="1" parsePre="1" consecutive="1" xl2000="1" url="http://webalto.sits.credit-agricole.fr/altoservices/Medkouri/alto/?module=globalAnalysis&amp;view=StockDetail" htmlTables="1"/>
  </connection>
  <connection id="9" xr16:uid="{00000000-0015-0000-FFFF-FFFF08000000}" name="Connection105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0" xr16:uid="{00000000-0015-0000-FFFF-FFFF09000000}" name="Connection106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1" xr16:uid="{00000000-0015-0000-FFFF-FFFF0A000000}" name="Connection107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2" xr16:uid="{00000000-0015-0000-FFFF-FFFF0B000000}" name="Connection108" type="4" refreshedVersion="7" background="1" saveData="1">
    <webPr sourceData="1" parsePre="1" consecutive="1" xl2000="1" url="http://webalto.sits.credit-agricole.fr/altoservices/Medkouri/alto/?module=globalAnalysis&amp;view=Stock+RatingHY" htmlTables="1"/>
  </connection>
  <connection id="13" xr16:uid="{00000000-0015-0000-FFFF-FFFF0C000000}" name="Connection109" type="4" refreshedVersion="7" background="1" saveData="1">
    <webPr sourceData="1" parsePre="1" consecutive="1" xl2000="1" url="http://webalto.sits.credit-agricole.fr/altoservices/Medkouri/alto/?module=globalAnalysis&amp;view=StockHorsEuro" htmlTables="1"/>
  </connection>
  <connection id="14" xr16:uid="{00000000-0015-0000-FFFF-FFFF0D000000}" name="Connection1091" type="4" refreshedVersion="7" background="1" saveData="1">
    <webPr sourceData="1" parsePre="1" consecutive="1" xl2000="1" url="http://webalto.sits.credit-agricole.fr/altoservices/Medkouri/alto/?module=globalAnalysis&amp;view=StockHorsEuro" htmlTables="1"/>
  </connection>
  <connection id="15" xr16:uid="{00000000-0015-0000-FFFF-FFFF0E000000}" name="Connection11" type="4" refreshedVersion="6" background="1" saveData="1">
    <webPr sourceData="1" parsePre="1" consecutive="1" xl2000="1" url="http://localhost:8080/alto/?module=globalAnalysis&amp;view=Stock+RatingHY" htmlTables="1"/>
  </connection>
  <connection id="16" xr16:uid="{00000000-0015-0000-FFFF-FFFF0F000000}" name="Connection110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7" xr16:uid="{00000000-0015-0000-FFFF-FFFF10000000}" name="Connection111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8" xr16:uid="{00000000-0015-0000-FFFF-FFFF11000000}" name="Connection112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9" xr16:uid="{00000000-0015-0000-FFFF-FFFF12000000}" name="Connection113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20" xr16:uid="{00000000-0015-0000-FFFF-FFFF13000000}" name="Connection114" type="4" refreshedVersion="6" background="1" saveData="1">
    <webPr sourceData="1" parsePre="1" consecutive="1" xl2000="1" url="http://webalto.sits.credit-agricole.fr/altoservices/Medkouri/alto/?module=globalAnalysis&amp;view=StockDetail" htmlTables="1"/>
  </connection>
  <connection id="21" xr16:uid="{00000000-0015-0000-FFFF-FFFF14000000}" name="Connection115" type="4" refreshedVersion="6" background="1" saveData="1">
    <webPr sourceData="1" parsePre="1" consecutive="1" xl2000="1" url="http://webalto.sits.credit-agricole.fr/altoservices/Medkouri/alto/?module=globalAnalysis&amp;view=StockDetail" htmlTables="1"/>
  </connection>
  <connection id="22" xr16:uid="{00000000-0015-0000-FFFF-FFFF15000000}" name="Connection116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23" xr16:uid="{00000000-0015-0000-FFFF-FFFF16000000}" name="Connection117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24" xr16:uid="{A809EC83-D659-4680-A52E-23D5ECF85C52}" name="Connection118" type="4" refreshedVersion="7" background="1" saveData="1">
    <webPr sourceData="1" parsePre="1" consecutive="1" xl2000="1" url="http://webalto.sits.credit-agricole.fr/altoservices/anselot/alto/?module=globalAnalysis&amp;view=Stock+RatingHY" htmlTables="1"/>
  </connection>
  <connection id="25" xr16:uid="{00000000-0015-0000-FFFF-FFFF17000000}" name="Connection119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26" xr16:uid="{00000000-0015-0000-FFFF-FFFF18000000}" name="Connection1191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27" xr16:uid="{00000000-0015-0000-FFFF-FFFF19000000}" name="Connection12" type="4" refreshedVersion="6" background="1" saveData="1">
    <webPr sourceData="1" parsePre="1" consecutive="1" xl2000="1" url="http://localhost:8080/alto/?module=globalAnalysis&amp;view=StockHorsEuro" htmlTables="1"/>
  </connection>
  <connection id="28" xr16:uid="{00000000-0015-0000-FFFF-FFFF1B000000}" name="Connection121" type="4" refreshedVersion="6" background="1" saveData="1">
    <webPr sourceData="1" parsePre="1" consecutive="1" xl2000="1" url="http://webalto.sits.credit-agricole.fr/altoservices/Medkouri/alto/?module=globalAnalysis&amp;view=Stock+RatingHY" htmlTables="1"/>
  </connection>
  <connection id="29" xr16:uid="{00000000-0015-0000-FFFF-FFFF1D000000}" name="Connection123" type="4" refreshedVersion="6" background="1" saveData="1">
    <webPr sourceData="1" parsePre="1" consecutive="1" xl2000="1" url="http://webalto.sits.credit-agricole.fr/altoservices/Medkouri/alto/?module=globalAnalysis&amp;view=StockHorsEuro" htmlTables="1"/>
  </connection>
  <connection id="30" xr16:uid="{00000000-0015-0000-FFFF-FFFF1E000000}" name="Connection1231" type="4" refreshedVersion="6" background="1" saveData="1">
    <webPr sourceData="1" parsePre="1" consecutive="1" xl2000="1" url="http://webalto.sits.credit-agricole.fr/altoservices/Medkouri/alto/?module=globalAnalysis&amp;view=StockHorsEuro" htmlTables="1"/>
  </connection>
  <connection id="31" xr16:uid="{00000000-0015-0000-FFFF-FFFF1F000000}" name="Connection124" type="4" refreshedVersion="6" background="1" saveData="1">
    <webPr sourceData="1" parsePre="1" consecutive="1" xl2000="1" url="http://webalto.sits.credit-agricole.fr/altoservices/Medkouri/alto/?module=globalAnalysis&amp;view=Stock+RatingHY" htmlTables="1"/>
  </connection>
  <connection id="32" xr16:uid="{00000000-0015-0000-FFFF-FFFF21000000}" name="Connection126" type="4" refreshedVersion="6" background="1" saveData="1">
    <webPr sourceData="1" parsePre="1" consecutive="1" xl2000="1" url="http://webalto.sits.credit-agricole.fr/altoservices/Medkouri/alto/?module=globalAnalysis&amp;view=StockHorsEuro" htmlTables="1"/>
  </connection>
  <connection id="33" xr16:uid="{00000000-0015-0000-FFFF-FFFF22000000}" name="Connection1261" type="4" refreshedVersion="6" background="1">
    <webPr sourceData="1" parsePre="1" consecutive="1" xl2000="1" url="http://webalto.sits.credit-agricole.fr/altoservices/Medkouri/alto/?module=globalAnalysis&amp;view=StockHorsEuro" htmlTables="1"/>
  </connection>
  <connection id="34" xr16:uid="{00000000-0015-0000-FFFF-FFFF23000000}" name="Connection127" type="4" refreshedVersion="6" background="1" saveData="1">
    <webPr sourceData="1" parsePre="1" consecutive="1" xl2000="1" url="http://webalto.sits.credit-agricole.fr/altoservices/Medkouri/alto/?module=globalAnalysis&amp;view=StockHorsEuro" htmlTables="1"/>
  </connection>
  <connection id="35" xr16:uid="{00000000-0015-0000-FFFF-FFFF25000000}" name="Connection129" type="4" refreshedVersion="6" background="1" saveData="1">
    <webPr sourceData="1" parsePre="1" consecutive="1" xl2000="1" url="http://webalto.sits.credit-agricole.fr/altoservices/mullerni/alto/?module=globalAnalysis&amp;view=StockHorsEuro" htmlTables="1"/>
  </connection>
  <connection id="36" xr16:uid="{00000000-0015-0000-FFFF-FFFF26000000}" name="Connection13" type="4" refreshedVersion="6" background="1" saveData="1">
    <webPr sourceData="1" parsePre="1" consecutive="1" xl2000="1" url="http://localhost:8080/alto/?module=globalAnalysis&amp;view=StockHorsEuro" htmlTables="1"/>
  </connection>
  <connection id="37" xr16:uid="{00000000-0015-0000-FFFF-FFFF27000000}" name="Connection130" type="4" refreshedVersion="6" background="1" saveData="1">
    <webPr sourceData="1" parsePre="1" consecutive="1" xl2000="1" url="http://webalto.sits.credit-agricole.fr/altoservices/mullerni/alto/?module=globalAnalysis&amp;view=StockDetail" htmlTables="1"/>
  </connection>
  <connection id="38" xr16:uid="{6699E82D-D4CF-4379-9E98-164859D9EE46}" name="Connection132" type="4" refreshedVersion="7" background="1" saveData="1">
    <webPr sourceData="1" parsePre="1" consecutive="1" xl2000="1" url="http://webalto.sits.credit-agricole.fr/altoservices/anselot/alto/?module=globalAnalysis&amp;view=StockDetail" htmlTables="1"/>
  </connection>
  <connection id="39" xr16:uid="{834E9171-2C64-45EB-A13F-C621D2495AA0}" name="Connection133" type="4" refreshedVersion="7" background="1" saveData="1">
    <webPr sourceData="1" parsePre="1" consecutive="1" xl2000="1" url="http://webalto.sits.credit-agricole.fr/altoservices/mullerni/alto/?module=globalAnalysis&amp;view=StockDetail" htmlTables="1"/>
  </connection>
  <connection id="40" xr16:uid="{7272E2B2-F9C3-4972-B33E-C3CBCE5AE941}" name="Connection134" type="4" refreshedVersion="7" background="1" saveData="1">
    <webPr sourceData="1" parsePre="1" consecutive="1" xl2000="1" url="http://webalto.sits.credit-agricole.fr/altoservices/mullerni/alto/?module=globalAnalysis&amp;view=StockDetail" htmlTables="1"/>
  </connection>
  <connection id="41" xr16:uid="{EAC3EA5F-8EBC-45F3-967B-2FBFBF21D145}" name="Connection135" type="4" refreshedVersion="7" background="1" saveData="1">
    <webPr sourceData="1" parsePre="1" consecutive="1" xl2000="1" url="http://webalto.sits.credit-agricole.fr/altoservices/mullerni/alto/?module=globalAnalysis&amp;view=Stock+RatingHY" htmlTables="1"/>
  </connection>
  <connection id="42" xr16:uid="{00000000-0015-0000-FFFF-FFFF28000000}" name="Connection14" type="4" refreshedVersion="6" background="1" saveData="1">
    <webPr sourceData="1" parsePre="1" consecutive="1" xl2000="1" url="http://localhost:8080/alto/?module=globalAnalysis&amp;view=Stock+RatingHY" htmlTables="1"/>
  </connection>
  <connection id="43" xr16:uid="{00000000-0015-0000-FFFF-FFFF29000000}" name="Connection15" type="4" refreshedVersion="6" background="1" saveData="1">
    <webPr sourceData="1" parsePre="1" consecutive="1" xl2000="1" url="http://localhost:8080/alto/?module=globalAnalysis&amp;view=Stock+RatingHY" htmlTables="1"/>
  </connection>
  <connection id="44" xr16:uid="{00000000-0015-0000-FFFF-FFFF2A000000}" name="Connection16" type="4" refreshedVersion="6" background="1" saveData="1">
    <webPr sourceData="1" parsePre="1" consecutive="1" xl2000="1" url="http://localhost:8080/alto/?module=globalAnalysis&amp;view=Stock+RatingHY" htmlTables="1"/>
  </connection>
  <connection id="45" xr16:uid="{00000000-0015-0000-FFFF-FFFF2B000000}" name="Connection17" type="4" refreshedVersion="6" background="1" saveData="1">
    <webPr sourceData="1" parsePre="1" consecutive="1" xl2000="1" url="http://localhost:8080/alto/?module=globalAnalysis&amp;view=Stock+RatingHY" htmlTables="1"/>
  </connection>
  <connection id="46" xr16:uid="{00000000-0015-0000-FFFF-FFFF2C000000}" name="Connection18" type="4" refreshedVersion="6" background="1" saveData="1">
    <webPr sourceData="1" parsePre="1" consecutive="1" xl2000="1" url="http://localhost:8080/alto/?module=globalAnalysis&amp;view=StockHorsEuro" htmlTables="1"/>
  </connection>
  <connection id="47" xr16:uid="{00000000-0015-0000-FFFF-FFFF2D000000}" name="Connection19" type="4" refreshedVersion="6" background="1" saveData="1">
    <webPr sourceData="1" parsePre="1" consecutive="1" xl2000="1" url="http://localhost:8080/alto/?module=globalAnalysis&amp;view=Stock+RatingHY" htmlTables="1"/>
  </connection>
  <connection id="48" xr16:uid="{00000000-0015-0000-FFFF-FFFF2E000000}" name="Connection2" type="4" refreshedVersion="6" background="1" saveData="1">
    <webPr sourceData="1" parsePre="1" consecutive="1" xl2000="1" url="http://localhost:8080/alto/?module=globalAnalysis&amp;view=Stock+RatingHY" htmlTables="1"/>
  </connection>
  <connection id="49" xr16:uid="{00000000-0015-0000-FFFF-FFFF2F000000}" name="Connection20" type="4" refreshedVersion="6" background="1" saveData="1">
    <webPr sourceData="1" parsePre="1" consecutive="1" xl2000="1" url="http://localhost:8080/alto/?module=globalAnalysis&amp;view=StockHorsEuro" htmlTables="1"/>
  </connection>
  <connection id="50" xr16:uid="{00000000-0015-0000-FFFF-FFFF30000000}" name="Connection21" type="4" refreshedVersion="6" background="1" saveData="1">
    <webPr sourceData="1" parsePre="1" consecutive="1" xl2000="1" url="http://localhost:8080/alto/?module=globalAnalysis&amp;view=StockHorsEuro" htmlTables="1"/>
  </connection>
  <connection id="51" xr16:uid="{00000000-0015-0000-FFFF-FFFF31000000}" name="Connection22" type="4" refreshedVersion="6" background="1" saveData="1">
    <webPr sourceData="1" parsePre="1" consecutive="1" xl2000="1" url="http://localhost:8080/alto/?module=globalAnalysis&amp;view=Stock+RatingHY" htmlTables="1"/>
  </connection>
  <connection id="52" xr16:uid="{00000000-0015-0000-FFFF-FFFF32000000}" name="Connection23" type="4" refreshedVersion="6" background="1" saveData="1">
    <webPr sourceData="1" parsePre="1" consecutive="1" xl2000="1" url="http://localhost:8080/alto/?module=globalAnalysis&amp;view=Stock+RatingHY" htmlTables="1"/>
  </connection>
  <connection id="53" xr16:uid="{00000000-0015-0000-FFFF-FFFF33000000}" name="Connection24" type="4" refreshedVersion="6" background="1" saveData="1">
    <webPr sourceData="1" parsePre="1" consecutive="1" xl2000="1" url="http://localhost:8080/alto/?module=globalAnalysis&amp;view=StockHorsEuro" htmlTables="1"/>
  </connection>
  <connection id="54" xr16:uid="{00000000-0015-0000-FFFF-FFFF34000000}" name="Connection25" type="4" refreshedVersion="6" background="1" saveData="1">
    <webPr sourceData="1" parsePre="1" consecutive="1" xl2000="1" url="http://localhost:8080/alto/?module=globalAnalysis&amp;view=StockHorsEuro" htmlTables="1"/>
  </connection>
  <connection id="55" xr16:uid="{00000000-0015-0000-FFFF-FFFF35000000}" name="Connection26" type="4" refreshedVersion="6" background="1" saveData="1">
    <webPr sourceData="1" parsePre="1" consecutive="1" xl2000="1" url="http://localhost:8080/alto/?module=globalAnalysis&amp;view=Stock+RatingHY" htmlTables="1"/>
  </connection>
  <connection id="56" xr16:uid="{00000000-0015-0000-FFFF-FFFF36000000}" name="Connection27" type="4" refreshedVersion="6" background="1" saveData="1">
    <webPr sourceData="1" parsePre="1" consecutive="1" xl2000="1" url="http://localhost:8080/alto/?module=globalAnalysis&amp;view=Stock+RatingHY" htmlTables="1"/>
  </connection>
  <connection id="57" xr16:uid="{00000000-0015-0000-FFFF-FFFF37000000}" name="Connection28" type="4" refreshedVersion="6" background="1" saveData="1">
    <webPr sourceData="1" parsePre="1" consecutive="1" xl2000="1" url="http://localhost:8080/alto/?module=globalAnalysis&amp;view=Stock+RatingHY" htmlTables="1"/>
  </connection>
  <connection id="58" xr16:uid="{00000000-0015-0000-FFFF-FFFF38000000}" name="Connection29" type="4" refreshedVersion="6" background="1" saveData="1">
    <webPr sourceData="1" parsePre="1" consecutive="1" xl2000="1" url="http://localhost:8080/alto/?module=globalAnalysis&amp;view=Stock+RatingHY" htmlTables="1"/>
  </connection>
  <connection id="59" xr16:uid="{00000000-0015-0000-FFFF-FFFF39000000}" name="Connection3" type="4" refreshedVersion="6" background="1" saveData="1">
    <webPr sourceData="1" parsePre="1" consecutive="1" xl2000="1" url="http://localhost:8080/alto/?module=globalAnalysis&amp;view=Stock+RatingHY" htmlTables="1"/>
  </connection>
  <connection id="60" xr16:uid="{00000000-0015-0000-FFFF-FFFF3A000000}" name="Connection30" type="4" refreshedVersion="6" background="1" saveData="1">
    <webPr sourceData="1" parsePre="1" consecutive="1" xl2000="1" url="http://localhost:8080/alto/?module=globalAnalysis&amp;view=Stock+RatingHY" htmlTables="1"/>
  </connection>
  <connection id="61" xr16:uid="{00000000-0015-0000-FFFF-FFFF3B000000}" name="Connection31" type="4" refreshedVersion="6" background="1" saveData="1">
    <webPr sourceData="1" parsePre="1" consecutive="1" xl2000="1" url="http://localhost:8080/alto/?module=globalAnalysis&amp;view=StockHorsEuro" htmlTables="1"/>
  </connection>
  <connection id="62" xr16:uid="{00000000-0015-0000-FFFF-FFFF3C000000}" name="Connection32" type="4" refreshedVersion="6" background="1" saveData="1">
    <webPr sourceData="1" parsePre="1" consecutive="1" xl2000="1" url="http://localhost:8080/alto/?module=globalAnalysis&amp;view=Stock+RatingHY" htmlTables="1"/>
  </connection>
  <connection id="63" xr16:uid="{00000000-0015-0000-FFFF-FFFF3D000000}" name="Connection33" type="4" refreshedVersion="6" background="1" saveData="1">
    <webPr sourceData="1" parsePre="1" consecutive="1" xl2000="1" url="http://localhost:8080/alto/?module=globalAnalysis&amp;view=StockHorsEuro" htmlTables="1"/>
  </connection>
  <connection id="64" xr16:uid="{00000000-0015-0000-FFFF-FFFF3E000000}" name="Connection34" type="4" refreshedVersion="6" background="1" saveData="1">
    <webPr sourceData="1" parsePre="1" consecutive="1" xl2000="1" url="http://localhost:8080/alto/?module=globalAnalysis&amp;view=StockHorsEuro" htmlTables="1"/>
  </connection>
  <connection id="65" xr16:uid="{00000000-0015-0000-FFFF-FFFF3F000000}" name="Connection35" type="4" refreshedVersion="6" background="1" saveData="1">
    <webPr sourceData="1" parsePre="1" consecutive="1" xl2000="1" url="http://localhost:8080/alto/?module=globalAnalysis&amp;view=Stock+RatingHY" htmlTables="1"/>
  </connection>
  <connection id="66" xr16:uid="{00000000-0015-0000-FFFF-FFFF40000000}" name="Connection36" type="4" refreshedVersion="6" background="1" saveData="1">
    <webPr sourceData="1" parsePre="1" consecutive="1" xl2000="1" url="http://localhost:8080/alto/?module=globalAnalysis&amp;view=Stock+RatingHY" htmlTables="1"/>
  </connection>
  <connection id="67" xr16:uid="{00000000-0015-0000-FFFF-FFFF41000000}" name="Connection37" type="4" refreshedVersion="6" background="1" saveData="1">
    <webPr sourceData="1" parsePre="1" consecutive="1" xl2000="1" url="http://localhost:8080/alto/?module=globalAnalysis&amp;view=Stock+RatingHY" htmlTables="1"/>
  </connection>
  <connection id="68" xr16:uid="{00000000-0015-0000-FFFF-FFFF42000000}" name="Connection38" type="4" refreshedVersion="6" background="1" saveData="1">
    <webPr sourceData="1" parsePre="1" consecutive="1" xl2000="1" url="http://localhost:8080/alto/?module=globalAnalysis&amp;view=Stock+RatingHY" htmlTables="1"/>
  </connection>
  <connection id="69" xr16:uid="{00000000-0015-0000-FFFF-FFFF43000000}" name="Connection39" type="4" refreshedVersion="6" background="1" saveData="1">
    <webPr sourceData="1" parsePre="1" consecutive="1" xl2000="1" url="http://localhost:8080/alto/?module=globalAnalysis&amp;view=StockHorsEuro" htmlTables="1"/>
  </connection>
  <connection id="70" xr16:uid="{00000000-0015-0000-FFFF-FFFF44000000}" name="Connection4" type="4" refreshedVersion="6" background="1" saveData="1">
    <webPr sourceData="1" parsePre="1" consecutive="1" xl2000="1" url="http://localhost:8080/alto/?module=globalAnalysis&amp;view=Stock+RatingHY" htmlTables="1"/>
  </connection>
  <connection id="71" xr16:uid="{00000000-0015-0000-FFFF-FFFF45000000}" name="Connection40" type="4" refreshedVersion="6" background="1" saveData="1">
    <webPr sourceData="1" parsePre="1" consecutive="1" xl2000="1" url="http://localhost:8080/alto/?module=globalAnalysis&amp;view=StockHorsEuro" htmlTables="1"/>
  </connection>
  <connection id="72" xr16:uid="{00000000-0015-0000-FFFF-FFFF46000000}" name="Connection41" type="4" refreshedVersion="6" background="1" saveData="1">
    <webPr sourceData="1" parsePre="1" consecutive="1" xl2000="1" url="http://localhost:8080/alto/?module=globalAnalysis&amp;view=Stock+RatingHY" htmlTables="1"/>
  </connection>
  <connection id="73" xr16:uid="{00000000-0015-0000-FFFF-FFFF47000000}" name="Connection42" type="4" refreshedVersion="6" background="1" saveData="1">
    <webPr sourceData="1" parsePre="1" consecutive="1" xl2000="1" url="http://localhost:8080/alto/?module=globalAnalysis&amp;view=StockHorsEuro" htmlTables="1"/>
  </connection>
  <connection id="74" xr16:uid="{00000000-0015-0000-FFFF-FFFF48000000}" name="Connection43" type="4" refreshedVersion="6" background="1" saveData="1">
    <webPr sourceData="1" parsePre="1" consecutive="1" xl2000="1" url="http://localhost:8080/alto/?module=globalAnalysis&amp;view=Stock+RatingHY" htmlTables="1"/>
  </connection>
  <connection id="75" xr16:uid="{00000000-0015-0000-FFFF-FFFF49000000}" name="Connection44" type="4" refreshedVersion="6" background="1" saveData="1">
    <webPr sourceData="1" parsePre="1" consecutive="1" xl2000="1" url="http://localhost:8080/alto/?module=globalAnalysis&amp;view=Stock+RatingHY" htmlTables="1"/>
  </connection>
  <connection id="76" xr16:uid="{00000000-0015-0000-FFFF-FFFF4A000000}" name="Connection45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77" xr16:uid="{00000000-0015-0000-FFFF-FFFF4B000000}" name="Connection46" type="4" refreshedVersion="6" background="1" saveData="1">
    <webPr sourceData="1" parsePre="1" consecutive="1" xl2000="1" url="http://localhost:8080/alto/?module=globalAnalysis&amp;view=StockHorsEuro" htmlTables="1"/>
  </connection>
  <connection id="78" xr16:uid="{00000000-0015-0000-FFFF-FFFF4C000000}" name="Connection47" type="4" refreshedVersion="6" background="1" saveData="1">
    <webPr sourceData="1" parsePre="1" consecutive="1" xl2000="1" url="http://localhost:8080/alto/?module=globalAnalysis&amp;view=StockHorsEuro" htmlTables="1"/>
  </connection>
  <connection id="79" xr16:uid="{00000000-0015-0000-FFFF-FFFF4D000000}" name="Connection48" type="4" refreshedVersion="6" background="1" saveData="1">
    <webPr sourceData="1" parsePre="1" consecutive="1" xl2000="1" url="http://localhost:8080/alto/?module=globalAnalysis&amp;view=StockHorsEuro" htmlTables="1"/>
  </connection>
  <connection id="80" xr16:uid="{00000000-0015-0000-FFFF-FFFF4E000000}" name="Connection49" type="4" refreshedVersion="6" background="1" saveData="1">
    <webPr sourceData="1" parsePre="1" consecutive="1" xl2000="1" url="http://localhost:8080/alto/?module=globalAnalysis&amp;view=Stock+RatingHY" htmlTables="1"/>
  </connection>
  <connection id="81" xr16:uid="{00000000-0015-0000-FFFF-FFFF4F000000}" name="Connection5" type="4" refreshedVersion="6" background="1" saveData="1">
    <webPr sourceData="1" parsePre="1" consecutive="1" xl2000="1" url="http://localhost:8080/alto/?module=globalAnalysis&amp;view=Stock+RatingHY" htmlTables="1"/>
  </connection>
  <connection id="82" xr16:uid="{00000000-0015-0000-FFFF-FFFF50000000}" name="Connection50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83" xr16:uid="{00000000-0015-0000-FFFF-FFFF51000000}" name="Connection51" type="4" refreshedVersion="6" background="1" saveData="1">
    <webPr sourceData="1" parsePre="1" consecutive="1" xl2000="1" url="http://localhost:8080/alto/?module=globalAnalysis&amp;view=Stock+RatingHY" htmlTables="1"/>
  </connection>
  <connection id="84" xr16:uid="{00000000-0015-0000-FFFF-FFFF52000000}" name="Connection52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85" xr16:uid="{00000000-0015-0000-FFFF-FFFF53000000}" name="Connection53" type="4" refreshedVersion="6" background="1" saveData="1">
    <webPr sourceData="1" parsePre="1" consecutive="1" xl2000="1" url="http://localhost:8080/alto/?module=globalAnalysis&amp;view=Stock+RatingHY" htmlTables="1"/>
  </connection>
  <connection id="86" xr16:uid="{00000000-0015-0000-FFFF-FFFF54000000}" name="Connection54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87" xr16:uid="{00000000-0015-0000-FFFF-FFFF55000000}" name="Connection55" type="4" refreshedVersion="6" background="1" saveData="1">
    <webPr sourceData="1" parsePre="1" consecutive="1" xl2000="1" url="http://localhost:8080/alto/?module=globalAnalysis&amp;view=Stock+RatingHY" htmlTables="1"/>
  </connection>
  <connection id="88" xr16:uid="{00000000-0015-0000-FFFF-FFFF56000000}" name="Connection56" type="4" refreshedVersion="6" background="1" saveData="1">
    <webPr sourceData="1" parsePre="1" consecutive="1" xl2000="1" url="http://localhost:8080/alto/?module=globalAnalysis&amp;view=StockHorsEuro" htmlTables="1"/>
  </connection>
  <connection id="89" xr16:uid="{00000000-0015-0000-FFFF-FFFF57000000}" name="Connection57" type="4" refreshedVersion="6" background="1" saveData="1">
    <webPr sourceData="1" parsePre="1" consecutive="1" xl2000="1" url="http://localhost:8080/alto/?module=globalAnalysis&amp;view=Stock+RatingHY" htmlTables="1"/>
  </connection>
  <connection id="90" xr16:uid="{00000000-0015-0000-FFFF-FFFF58000000}" name="Connection58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91" xr16:uid="{00000000-0015-0000-FFFF-FFFF59000000}" name="Connection59" type="4" refreshedVersion="6" background="1" saveData="1">
    <webPr sourceData="1" parsePre="1" consecutive="1" xl2000="1" url="http://localhost:8080/alto/?module=globalAnalysis&amp;view=Stock+RatingHY" htmlTables="1"/>
  </connection>
  <connection id="92" xr16:uid="{00000000-0015-0000-FFFF-FFFF5A000000}" name="Connection6" type="4" refreshedVersion="6" background="1" saveData="1">
    <webPr sourceData="1" parsePre="1" consecutive="1" xl2000="1" url="http://localhost:8080/alto/?module=globalAnalysis&amp;view=Stock+RatingHY" htmlTables="1"/>
  </connection>
  <connection id="93" xr16:uid="{00000000-0015-0000-FFFF-FFFF5B000000}" name="Connection60" type="4" refreshedVersion="6" background="1" saveData="1">
    <webPr sourceData="1" parsePre="1" consecutive="1" xl2000="1" url="http://localhost:8080/alto/?module=globalAnalysis&amp;view=Stock+RatingHY" htmlTables="1"/>
  </connection>
  <connection id="94" xr16:uid="{00000000-0015-0000-FFFF-FFFF5C000000}" name="Connection61" type="4" refreshedVersion="6" background="1" saveData="1">
    <webPr sourceData="1" parsePre="1" consecutive="1" xl2000="1" url="http://localhost:8080/alto/?module=globalAnalysis&amp;view=Stock+RatingHY" htmlTables="1"/>
  </connection>
  <connection id="95" xr16:uid="{00000000-0015-0000-FFFF-FFFF5D000000}" name="Connection62" type="4" refreshedVersion="6" background="1" saveData="1">
    <webPr sourceData="1" parsePre="1" consecutive="1" xl2000="1" url="http://localhost:8080/alto/?module=globalAnalysis&amp;view=Stock+RatingHY" htmlTables="1"/>
  </connection>
  <connection id="96" xr16:uid="{00000000-0015-0000-FFFF-FFFF5E000000}" name="Connection63" type="4" refreshedVersion="6" background="1" saveData="1">
    <webPr sourceData="1" parsePre="1" consecutive="1" xl2000="1" url="http://localhost:8080/alto/?module=globalAnalysis&amp;view=StockHorsEuro" htmlTables="1"/>
  </connection>
  <connection id="97" xr16:uid="{00000000-0015-0000-FFFF-FFFF5F000000}" name="Connection631" type="4" refreshedVersion="6" background="1" saveData="1">
    <webPr sourceData="1" parsePre="1" consecutive="1" xl2000="1" url="http://localhost:8080/alto/?module=globalAnalysis&amp;view=StockHorsEuro" htmlTables="1"/>
  </connection>
  <connection id="98" xr16:uid="{00000000-0015-0000-FFFF-FFFF60000000}" name="Connection64" type="4" refreshedVersion="6" background="1" saveData="1">
    <webPr sourceData="1" parsePre="1" consecutive="1" xl2000="1" url="http://localhost:8080/alto/?module=globalAnalysis&amp;view=StockHorsEuro" htmlTables="1"/>
  </connection>
  <connection id="99" xr16:uid="{00000000-0015-0000-FFFF-FFFF61000000}" name="Connection641" type="4" refreshedVersion="6" background="1" saveData="1">
    <webPr sourceData="1" parsePre="1" consecutive="1" xl2000="1" url="http://localhost:8080/alto/?module=globalAnalysis&amp;view=StockHorsEuro" htmlTables="1"/>
  </connection>
  <connection id="100" xr16:uid="{00000000-0015-0000-FFFF-FFFF62000000}" name="Connection65" type="4" refreshedVersion="6" background="1" saveData="1">
    <webPr sourceData="1" parsePre="1" consecutive="1" xl2000="1" url="http://localhost:8080/alto/?module=globalAnalysis&amp;view=StockHorsEuro" htmlTables="1"/>
  </connection>
  <connection id="101" xr16:uid="{00000000-0015-0000-FFFF-FFFF63000000}" name="Connection66" type="4" refreshedVersion="6" background="1" saveData="1">
    <webPr sourceData="1" parsePre="1" consecutive="1" xl2000="1" url="http://localhost:8080/alto/?module=globalAnalysis&amp;view=StockHorsEuro" htmlTables="1"/>
  </connection>
  <connection id="102" xr16:uid="{00000000-0015-0000-FFFF-FFFF64000000}" name="Connection67" type="4" refreshedVersion="6" background="1" saveData="1">
    <webPr sourceData="1" parsePre="1" consecutive="1" xl2000="1" url="http://localhost:8080/alto/?module=globalAnalysis&amp;view=StockHorsEuro" htmlTables="1"/>
  </connection>
  <connection id="103" xr16:uid="{00000000-0015-0000-FFFF-FFFF65000000}" name="Connection671" type="4" refreshedVersion="6" background="1" saveData="1">
    <webPr sourceData="1" parsePre="1" consecutive="1" xl2000="1" url="http://localhost:8080/alto/?module=globalAnalysis&amp;view=StockHorsEuro" htmlTables="1"/>
  </connection>
  <connection id="104" xr16:uid="{00000000-0015-0000-FFFF-FFFF66000000}" name="Connection68" type="4" refreshedVersion="6" background="1" saveData="1">
    <webPr sourceData="1" parsePre="1" consecutive="1" xl2000="1" url="http://localhost:8080/alto/?module=globalAnalysis&amp;view=StockHorsEuro" htmlTables="1"/>
  </connection>
  <connection id="105" xr16:uid="{00000000-0015-0000-FFFF-FFFF67000000}" name="Connection69" type="4" refreshedVersion="6" background="1" saveData="1">
    <webPr sourceData="1" parsePre="1" consecutive="1" xl2000="1" url="http://localhost:8080/alto/?module=globalAnalysis&amp;view=StockHorsEuro" htmlTables="1"/>
  </connection>
  <connection id="106" xr16:uid="{00000000-0015-0000-FFFF-FFFF68000000}" name="Connection7" type="4" refreshedVersion="6" background="1" saveData="1">
    <webPr sourceData="1" parsePre="1" consecutive="1" xl2000="1" url="http://localhost:8080/alto/?module=globalAnalysis&amp;view=Stock+RatingHY" htmlTables="1"/>
  </connection>
  <connection id="107" xr16:uid="{00000000-0015-0000-FFFF-FFFF69000000}" name="Connection70" type="4" refreshedVersion="6" background="1" saveData="1">
    <webPr sourceData="1" parsePre="1" consecutive="1" xl2000="1" url="http://localhost:8080/alto/?module=globalAnalysis&amp;view=Stock+RatingHY" htmlTables="1"/>
  </connection>
  <connection id="108" xr16:uid="{00000000-0015-0000-FFFF-FFFF6A000000}" name="Connection71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09" xr16:uid="{00000000-0015-0000-FFFF-FFFF6B000000}" name="Connection72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10" xr16:uid="{00000000-0015-0000-FFFF-FFFF6C000000}" name="Connection73" type="4" refreshedVersion="6" background="1" saveData="1">
    <webPr sourceData="1" parsePre="1" consecutive="1" xl2000="1" url="http://localhost:8080/alto/?module=globalAnalysis&amp;view=Stock+RatingHY" htmlTables="1"/>
  </connection>
  <connection id="111" xr16:uid="{00000000-0015-0000-FFFF-FFFF6D000000}" name="Connection74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12" xr16:uid="{00000000-0015-0000-FFFF-FFFF6E000000}" name="Connection75" type="4" refreshedVersion="6" background="1" saveData="1">
    <webPr sourceData="1" parsePre="1" consecutive="1" xl2000="1" url="http://localhost:8080/alto/?module=globalAnalysis&amp;view=StockHorsEuro" htmlTables="1"/>
  </connection>
  <connection id="113" xr16:uid="{00000000-0015-0000-FFFF-FFFF6F000000}" name="Connection751" type="4" refreshedVersion="6" background="1" saveData="1">
    <webPr sourceData="1" parsePre="1" consecutive="1" xl2000="1" url="http://localhost:8080/alto/?module=globalAnalysis&amp;view=StockHorsEuro" htmlTables="1"/>
  </connection>
  <connection id="114" xr16:uid="{00000000-0015-0000-FFFF-FFFF70000000}" name="Connection76" type="4" refreshedVersion="6" background="1" saveData="1">
    <webPr sourceData="1" parsePre="1" consecutive="1" xl2000="1" url="http://localhost:8080/alto/?module=globalAnalysis&amp;view=StockHorsEuro" htmlTables="1"/>
  </connection>
  <connection id="115" xr16:uid="{00000000-0015-0000-FFFF-FFFF71000000}" name="Connection761" type="4" refreshedVersion="6" background="1" saveData="1">
    <webPr sourceData="1" parsePre="1" consecutive="1" xl2000="1" url="http://localhost:8080/alto/?module=globalAnalysis&amp;view=StockHorsEuro" htmlTables="1"/>
  </connection>
  <connection id="116" xr16:uid="{00000000-0015-0000-FFFF-FFFF72000000}" name="Connection77" type="4" refreshedVersion="6" background="1" saveData="1">
    <webPr sourceData="1" parsePre="1" consecutive="1" xl2000="1" url="http://localhost:8080/alto/?module=globalAnalysis&amp;view=StockHorsEuro" htmlTables="1"/>
  </connection>
  <connection id="117" xr16:uid="{00000000-0015-0000-FFFF-FFFF73000000}" name="Connection771" type="4" refreshedVersion="6" background="1" saveData="1">
    <webPr sourceData="1" parsePre="1" consecutive="1" xl2000="1" url="http://localhost:8080/alto/?module=globalAnalysis&amp;view=StockHorsEuro" htmlTables="1"/>
  </connection>
  <connection id="118" xr16:uid="{00000000-0015-0000-FFFF-FFFF74000000}" name="Connection78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19" xr16:uid="{00000000-0015-0000-FFFF-FFFF75000000}" name="Connection79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20" xr16:uid="{00000000-0015-0000-FFFF-FFFF76000000}" name="Connection8" type="4" refreshedVersion="6" background="1" saveData="1">
    <webPr sourceData="1" parsePre="1" consecutive="1" xl2000="1" url="http://localhost:8080/alto/?module=globalAnalysis&amp;view=StockHorsEuro" htmlTables="1"/>
  </connection>
  <connection id="121" xr16:uid="{00000000-0015-0000-FFFF-FFFF77000000}" name="Connection80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22" xr16:uid="{00000000-0015-0000-FFFF-FFFF78000000}" name="Connection81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23" xr16:uid="{00000000-0015-0000-FFFF-FFFF79000000}" name="Connection82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24" xr16:uid="{00000000-0015-0000-FFFF-FFFF7A000000}" name="Connection83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25" xr16:uid="{00000000-0015-0000-FFFF-FFFF7B000000}" name="Connection831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26" xr16:uid="{00000000-0015-0000-FFFF-FFFF7C000000}" name="Connection84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27" xr16:uid="{00000000-0015-0000-FFFF-FFFF7D000000}" name="Connection841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28" xr16:uid="{00000000-0015-0000-FFFF-FFFF7E000000}" name="Connection85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29" xr16:uid="{F2667E9A-56B8-452B-BB3C-CB554B3403E3}" name="Connection86" type="4" refreshedVersion="7" background="1" saveData="1">
    <webPr sourceData="1" parsePre="1" consecutive="1" xl2000="1" url="http://webalto.sits.credit-agricole.fr/altoservices/anselot/alto/?module=globalAnalysis&amp;view=StockHorsEuro" htmlTables="1"/>
  </connection>
  <connection id="130" xr16:uid="{00000000-0015-0000-FFFF-FFFF80000000}" name="Connection87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31" xr16:uid="{00000000-0015-0000-FFFF-FFFF81000000}" name="Connection88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32" xr16:uid="{00000000-0015-0000-FFFF-FFFF83000000}" name="Connection9" type="4" refreshedVersion="6" background="1" saveData="1">
    <webPr sourceData="1" parsePre="1" consecutive="1" xl2000="1" url="http://localhost:8080/alto/?module=globalAnalysis&amp;view=StockHorsEuro" htmlTables="1"/>
  </connection>
  <connection id="133" xr16:uid="{00000000-0015-0000-FFFF-FFFF84000000}" name="Connection90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34" xr16:uid="{00000000-0015-0000-FFFF-FFFF85000000}" name="Connection901" type="4" refreshedVersion="6" background="1" saveData="1">
    <webPr sourceData="1" parsePre="1" consecutive="1" xl2000="1" url="http://webalto.sits.credit-agricole.fr/altoservices/pincon/alto/?module=globalAnalysis&amp;view=StockHorsEuro" htmlTables="1"/>
  </connection>
  <connection id="135" xr16:uid="{00000000-0015-0000-FFFF-FFFF86000000}" name="Connection91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36" xr16:uid="{00000000-0015-0000-FFFF-FFFF87000000}" name="Connection92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37" xr16:uid="{00000000-0015-0000-FFFF-FFFF88000000}" name="Connection93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38" xr16:uid="{00000000-0015-0000-FFFF-FFFF89000000}" name="Connection94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39" xr16:uid="{00000000-0015-0000-FFFF-FFFF8A000000}" name="Connection95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40" xr16:uid="{00000000-0015-0000-FFFF-FFFF8B000000}" name="Connection96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41" xr16:uid="{00000000-0015-0000-FFFF-FFFF8C000000}" name="Connection97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42" xr16:uid="{00000000-0015-0000-FFFF-FFFF8D000000}" name="Connection98" type="4" refreshedVersion="6" background="1" saveData="1">
    <webPr sourceData="1" parsePre="1" consecutive="1" xl2000="1" url="http://webalto.sits.credit-agricole.fr/altoservices/pincon/alto/?module=globalAnalysis&amp;view=Stock+RatingHY" htmlTables="1"/>
  </connection>
  <connection id="143" xr16:uid="{00000000-0015-0000-FFFF-FFFF8E000000}" name="Connection99" type="4" refreshedVersion="6" background="1" saveData="1">
    <webPr sourceData="1" parsePre="1" consecutive="1" xl2000="1" url="http://webalto.sits.credit-agricole.fr/altoservices/pincon/alto/?module=globalAnalysis&amp;view=StockDetail" htmlTables="1"/>
  </connection>
  <connection id="144" xr16:uid="{F73F8EB6-016F-4A26-822A-20D4D103BD80}" name="Connexion" type="4" refreshedVersion="7" background="1" saveData="1">
    <webPr sourceData="1" parsePre="1" consecutive="1" xl2000="1" url="http://webalto.sits.credit-agricole.fr/altoservices/dubrail/alto/?module=globalAnalysis&amp;view=StockDetail" htmlTables="1"/>
  </connection>
  <connection id="145" xr16:uid="{1DC8D7D0-4C5E-43ED-B0FB-2DDB32C3B26B}" name="Connexion1" type="4" refreshedVersion="7" background="1" saveData="1">
    <webPr sourceData="1" parsePre="1" consecutive="1" xl2000="1" url="http://webalto.sits.credit-agricole.fr/altoservices/dubrail/alto/?module=globalAnalysis&amp;view=Stock+RatingHY" htmlTables="1"/>
  </connection>
  <connection id="146" xr16:uid="{061CE4F8-5382-4B25-B1CF-58D94634BB9B}" name="Connexion10" type="4" refreshedVersion="7" background="1" saveData="1">
    <webPr sourceData="1" parsePre="1" consecutive="1" xl2000="1" url="http://webalto.sits.credit-agricole.fr/altoservices/dubrail/alto/?module=globalAnalysis&amp;view=Stock+RatingNR" htmlTables="1"/>
  </connection>
  <connection id="147" xr16:uid="{004BF705-811D-4900-8285-1888FBFEAAEA}" name="Connexion11" type="4" refreshedVersion="7" background="1" saveData="1">
    <webPr sourceData="1" parsePre="1" consecutive="1" xl2000="1" url="http://webalto.sits.credit-agricole.fr/altoservices/dubrail/alto/?module=globalAnalysis&amp;view=Stock+RatingHY" htmlTables="1"/>
  </connection>
  <connection id="148" xr16:uid="{83671497-5E3A-4B17-B49F-BF4704FB0752}" name="Connexion12" type="4" refreshedVersion="7" background="1" saveData="1">
    <webPr sourceData="1" parsePre="1" consecutive="1" xl2000="1" url="http://webalto.sits.credit-agricole.fr/altoservices/dubrail/alto/?module=globalAnalysis&amp;view=StockHorsEuro" htmlTables="1"/>
  </connection>
  <connection id="149" xr16:uid="{D048D855-DF37-4099-B6C0-5F8216FAFFCF}" name="Connexion13" type="4" refreshedVersion="7" background="1" saveData="1">
    <webPr sourceData="1" parsePre="1" consecutive="1" xl2000="1" url="http://webalto.sits.credit-agricole.fr/altoservices/dubrail/alto/?module=globalAnalysis&amp;view=StockDetail" htmlTables="1"/>
  </connection>
  <connection id="150" xr16:uid="{50EB3FC2-546C-4D51-9AFD-E7422F042F23}" name="Connexion14" type="4" refreshedVersion="7" background="1" saveData="1">
    <webPr sourceData="1" parsePre="1" consecutive="1" xl2000="1" url="http://webalto.sits.credit-agricole.fr/altoservices/dubrail/alto/?module=globalAnalysis&amp;view=StockHorsEuro" htmlTables="1"/>
  </connection>
  <connection id="151" xr16:uid="{B68600C3-F4D7-4783-9433-CBCECC02F182}" name="Connexion15" type="4" refreshedVersion="8" background="1" saveData="1">
    <webPr sourceData="1" parsePre="1" consecutive="1" xl2000="1" url="http://webalto.sits.credit-agricole.fr/altoservices/dubrail/alto/?module=globalAnalysis&amp;view=StockDetail" htmlTables="1"/>
  </connection>
  <connection id="152" xr16:uid="{36AB0048-3F8C-4FCE-B6C0-38AB829EF93F}" name="Connexion16" type="4" refreshedVersion="8" background="1" saveData="1">
    <webPr sourceData="1" parsePre="1" consecutive="1" xl2000="1" url="http://webalto.sits.credit-agricole.fr/altoservices/dubrail/alto/?module=globalAnalysis&amp;view=StockDetail" htmlTables="1"/>
  </connection>
  <connection id="153" xr16:uid="{63B8156F-5B80-4169-BF44-45F51EB8E1A6}" name="Connexion17" type="4" refreshedVersion="8" background="1" saveData="1">
    <webPr sourceData="1" parsePre="1" consecutive="1" xl2000="1" url="http://webalto.sits.credit-agricole.fr/altoservices/dubrail/alto/?module=globalAnalysis&amp;view=Stock+RatingHY" htmlTables="1"/>
  </connection>
  <connection id="154" xr16:uid="{B51B997E-9F91-421F-903F-6FC49095C3D6}" name="Connexion18" type="4" refreshedVersion="8" background="1" saveData="1">
    <webPr sourceData="1" parsePre="1" consecutive="1" xl2000="1" url="http://webalto.sits.credit-agricole.fr/altoservices/dubrail/alto/?module=globalAnalysis&amp;view=Stock+RatingNR" htmlTables="1"/>
  </connection>
  <connection id="155" xr16:uid="{8A60499D-8B8E-432A-88BB-F454BFF0D783}" name="Connexion19" type="4" refreshedVersion="8" background="1" saveData="1">
    <webPr sourceData="1" parsePre="1" consecutive="1" xl2000="1" url="http://webalto.sits.credit-agricole.fr/altoservices/dubrail/alto/?module=globalAnalysis&amp;view=StockHorsEuro" htmlTables="1"/>
  </connection>
  <connection id="156" xr16:uid="{967E61BE-920B-42E3-A078-C3947FCEEFF4}" name="Connexion2" type="4" refreshedVersion="7" background="1" saveData="1">
    <webPr sourceData="1" parsePre="1" consecutive="1" xl2000="1" url="http://webalto.sits.credit-agricole.fr/altoservices/dubrail/alto/?module=globalAnalysis&amp;view=Stock+RatingHY" htmlTables="1"/>
  </connection>
  <connection id="157" xr16:uid="{21F4C421-9AFF-4EF5-82AC-2809A78EEC65}" name="Connexion20" type="4" refreshedVersion="8" background="1" saveData="1">
    <webPr sourceData="1" parsePre="1" consecutive="1" xl2000="1" url="http://webalto.sits.credit-agricole.fr/altoservices/dubrail/alto/?module=globalAnalysis&amp;view=StockDetail" htmlTables="1"/>
  </connection>
  <connection id="158" xr16:uid="{1144A0DF-76BC-4405-AE9E-D9B3124AA05C}" name="Connexion21" type="4" refreshedVersion="8" background="1" saveData="1">
    <webPr sourceData="1" parsePre="1" consecutive="1" xl2000="1" url="http://webalto.sits.credit-agricole.fr/altoservices/dubrail/alto/?module=globalAnalysis&amp;view=Stock+RatingHY" htmlTables="1"/>
  </connection>
  <connection id="159" xr16:uid="{9DA63F16-4089-47C6-94A8-5C0AD4114D6B}" name="Connexion22" type="4" refreshedVersion="8" background="1" saveData="1">
    <webPr sourceData="1" parsePre="1" consecutive="1" xl2000="1" url="http://webalto.sits.credit-agricole.fr/altoservices/dubrail/alto/?module=globalAnalysis&amp;view=Stock+RatingNR" htmlTables="1"/>
  </connection>
  <connection id="160" xr16:uid="{D61AA6F3-66C0-4121-8CAB-B7378AFD57AE}" name="Connexion23" type="4" refreshedVersion="8" background="1" saveData="1">
    <webPr sourceData="1" parsePre="1" consecutive="1" xl2000="1" url="http://webalto.sits.credit-agricole.fr/altoservices/dubrail/alto/?module=globalAnalysis&amp;view=StockHorsEuro" htmlTables="1"/>
  </connection>
  <connection id="161" xr16:uid="{2E45AB89-A6A4-481C-996B-FE58F74ED319}" name="Connexion24" type="4" refreshedVersion="8" background="1" saveData="1">
    <webPr sourceData="1" parsePre="1" consecutive="1" xl2000="1" url="http://webalto.sits.credit-agricole.fr/altoservices/dubrail/alto/?module=globalAnalysis&amp;view=Stock+RatingHY" htmlTables="1"/>
  </connection>
  <connection id="162" xr16:uid="{7BBCB2E9-CCF9-4E45-B559-BF507531FCDF}" name="Connexion25" type="4" refreshedVersion="8" background="1" saveData="1">
    <webPr sourceData="1" parsePre="1" consecutive="1" xl2000="1" url="http://webalto.sits.credit-agricole.fr/altoservices/dubrail/alto/?module=globalAnalysis&amp;view=Stock+RatingNR" htmlTables="1"/>
  </connection>
  <connection id="163" xr16:uid="{8E9AE681-965D-4927-B9A3-722498C489FD}" name="Connexion26" type="4" refreshedVersion="8" background="1" saveData="1">
    <webPr sourceData="1" parsePre="1" consecutive="1" xl2000="1" url="http://webalto.sits.credit-agricole.fr/altoservices/dubrail/alto/?module=globalAnalysis&amp;view=StockHorsEuro" htmlTables="1"/>
  </connection>
  <connection id="164" xr16:uid="{F70E1426-FD95-4E65-B2A4-B8A7EA58556F}" name="Connexion4" type="4" refreshedVersion="7" background="1" saveData="1">
    <webPr sourceData="1" parsePre="1" consecutive="1" xl2000="1" url="http://webalto.sits.credit-agricole.fr/altoservices/dubrail/alto/?module=globalAnalysis&amp;view=StockHorsEuro" htmlTables="1"/>
  </connection>
  <connection id="165" xr16:uid="{C5EA86D5-A5A1-456B-A0F5-1547F650D090}" name="Connexion5" type="4" refreshedVersion="7" background="1" saveData="1">
    <webPr sourceData="1" parsePre="1" consecutive="1" xl2000="1" url="http://webalto.sits.credit-agricole.fr/altoservices/dubrail/alto/?module=globalAnalysis&amp;view=StockDetail" htmlTables="1"/>
  </connection>
  <connection id="166" xr16:uid="{24478428-CA1E-4AA5-9C6F-C4DE931C243C}" name="Connexion6" type="4" refreshedVersion="7" background="1" saveData="1">
    <webPr sourceData="1" parsePre="1" consecutive="1" xl2000="1" url="http://webalto.sits.credit-agricole.fr/altoservices/dubrail/alto/?module=globalAnalysis&amp;view=Stock+RatingHY" htmlTables="1"/>
  </connection>
  <connection id="167" xr16:uid="{7ED0DA40-76B4-4FC3-9EE9-26E9DC8D505A}" name="Connexion7" type="4" refreshedVersion="7" background="1" saveData="1">
    <webPr sourceData="1" parsePre="1" consecutive="1" xl2000="1" url="http://webalto.sits.credit-agricole.fr/altoservices/dubrail/alto/?module=globalAnalysis&amp;view=Stock+RatingNR" htmlTables="1"/>
  </connection>
  <connection id="168" xr16:uid="{E5C86754-96A9-4640-8904-8EE7A78BAAF0}" name="Connexion8" type="4" refreshedVersion="7" background="1" saveData="1">
    <webPr sourceData="1" parsePre="1" consecutive="1" xl2000="1" url="http://webalto.sits.credit-agricole.fr/altoservices/dubrail/alto/?module=globalAnalysis&amp;view=StockHorsEuro" htmlTables="1"/>
  </connection>
  <connection id="169" xr16:uid="{24F86727-5023-46F9-A2C0-33646D63108A}" name="Connexion9" type="4" refreshedVersion="7" background="1" saveData="1">
    <webPr sourceData="1" parsePre="1" consecutive="1" xl2000="1" url="http://webalto.sits.credit-agricole.fr/altoservices/dubrail/alto/?module=globalAnalysis&amp;view=StockDetail" htmlTables="1"/>
  </connection>
</connections>
</file>

<file path=xl/sharedStrings.xml><?xml version="1.0" encoding="utf-8"?>
<sst xmlns="http://schemas.openxmlformats.org/spreadsheetml/2006/main" count="69705" uniqueCount="13230">
  <si>
    <t>Emetteur</t>
  </si>
  <si>
    <t>Montant restant en portefeuille en M€</t>
  </si>
  <si>
    <t>Nouveau risk to HY</t>
  </si>
  <si>
    <t>Imerys</t>
  </si>
  <si>
    <t>ISS A/S</t>
  </si>
  <si>
    <t>Amadeus</t>
  </si>
  <si>
    <t>Covestro</t>
  </si>
  <si>
    <t>Eastman Chemical</t>
  </si>
  <si>
    <t>General Electric</t>
  </si>
  <si>
    <t>Risque HY élevé</t>
  </si>
  <si>
    <t>Risque HY Medium</t>
  </si>
  <si>
    <t>Emetteurs sous surveillance</t>
  </si>
  <si>
    <t>étroite :</t>
  </si>
  <si>
    <t xml:space="preserve">Actualité éméteur </t>
  </si>
  <si>
    <t>General Info</t>
  </si>
  <si>
    <t>ACTIF CANTON CA (GLOBAL) (CA)</t>
  </si>
  <si>
    <t>ACTIF CANTON LCL (GLOBAL) (CA)</t>
  </si>
  <si>
    <t>CANTON RETRAITE EUR</t>
  </si>
  <si>
    <t>PERP VELOURS (GLOBAL)</t>
  </si>
  <si>
    <t>PERP VITALITE EURO (CA)</t>
  </si>
  <si>
    <t>PSA TITRES-CANTON (CA)</t>
  </si>
  <si>
    <t>GRANDES ENTREPRISES EPARGNE (GLOBAL)(CA)</t>
  </si>
  <si>
    <t>OFFRE SOLIDAIRE EUR</t>
  </si>
  <si>
    <t>EURO CROISSANCE MERE AMUNDI</t>
  </si>
  <si>
    <t>RECOP (CA)</t>
  </si>
  <si>
    <t>CREDIT AGRICOLE ASSURANCES</t>
  </si>
  <si>
    <t>MDF (GLOBAL)</t>
  </si>
  <si>
    <t>SPIRICA - DOLCEA FONDS EURO</t>
  </si>
  <si>
    <t>CA LIFE GREECE (GLOBAL)</t>
  </si>
  <si>
    <t>CALI EUROPE</t>
  </si>
  <si>
    <t>SPIRICA-VIGA FDS EUROS</t>
  </si>
  <si>
    <t>CACI LIFE</t>
  </si>
  <si>
    <t>CACI NON LIFE</t>
  </si>
  <si>
    <t>CACI RE</t>
  </si>
  <si>
    <t>PACIFICA - GLOBAL (CA)</t>
  </si>
  <si>
    <t>CACI VIE</t>
  </si>
  <si>
    <t>CACI NON VIE</t>
  </si>
  <si>
    <t>SPIRICA-ALT FDS EUROS</t>
  </si>
  <si>
    <t>SPIRICA - UAF FONDS EUROS</t>
  </si>
  <si>
    <t>CALI EUROPE USD</t>
  </si>
  <si>
    <t>SPIRICA - FONDS EURO NG</t>
  </si>
  <si>
    <t>ISIN</t>
  </si>
  <si>
    <t>Ticker corp</t>
  </si>
  <si>
    <t>Seniority</t>
  </si>
  <si>
    <t>Median rating</t>
  </si>
  <si>
    <t>Min rating</t>
  </si>
  <si>
    <t>ZSprd</t>
  </si>
  <si>
    <t>Quote</t>
  </si>
  <si>
    <t>AAA</t>
  </si>
  <si>
    <t>EUR</t>
  </si>
  <si>
    <t>XS0995643003</t>
  </si>
  <si>
    <t>WPPLN</t>
  </si>
  <si>
    <t>WPP FINANCE 2013</t>
  </si>
  <si>
    <t>SEN</t>
  </si>
  <si>
    <t>BBB</t>
  </si>
  <si>
    <t>NR</t>
  </si>
  <si>
    <t>BBB+</t>
  </si>
  <si>
    <t>XS1112013666</t>
  </si>
  <si>
    <t>WPP FINANCE SA</t>
  </si>
  <si>
    <t>US713448CY22</t>
  </si>
  <si>
    <t>PEP</t>
  </si>
  <si>
    <t>PEPSICO INC</t>
  </si>
  <si>
    <t>A+</t>
  </si>
  <si>
    <t>A</t>
  </si>
  <si>
    <t>XS1418788755</t>
  </si>
  <si>
    <t>ZURNVX</t>
  </si>
  <si>
    <t>ARGENTUM NETH BV ZURICH INSUR</t>
  </si>
  <si>
    <t>SUB</t>
  </si>
  <si>
    <t>A-</t>
  </si>
  <si>
    <t>FR0014006KD4</t>
  </si>
  <si>
    <t>BFCM</t>
  </si>
  <si>
    <t>BANQUE FED.CREDIT MUTUEL</t>
  </si>
  <si>
    <t>T2</t>
  </si>
  <si>
    <t>XS2026171079</t>
  </si>
  <si>
    <t>FERROV</t>
  </si>
  <si>
    <t>FERROVIE DELLO STATO ITA SPA</t>
  </si>
  <si>
    <t>BBB-</t>
  </si>
  <si>
    <t>XS2035564629</t>
  </si>
  <si>
    <t>ENBW</t>
  </si>
  <si>
    <t>ENBW ENERGIE BADENWUERTTEMBERG</t>
  </si>
  <si>
    <t>XS1179916017</t>
  </si>
  <si>
    <t>CAFP</t>
  </si>
  <si>
    <t>CARREFOUR SA</t>
  </si>
  <si>
    <t>US91282CDJ71</t>
  </si>
  <si>
    <t>ZCTO</t>
  </si>
  <si>
    <t>UNITED STATES OF AMERICA</t>
  </si>
  <si>
    <t>XS1004551294</t>
  </si>
  <si>
    <t>MCD</t>
  </si>
  <si>
    <t>MCDONALD S CORP</t>
  </si>
  <si>
    <t>XS0452187916</t>
  </si>
  <si>
    <t>ENELIM</t>
  </si>
  <si>
    <t>ENEL FINANCE INTL NV</t>
  </si>
  <si>
    <t>XS1375955678</t>
  </si>
  <si>
    <t>IBM</t>
  </si>
  <si>
    <t>IBM-INTL BUSIN MACHINES CORP</t>
  </si>
  <si>
    <t>XS2019815062</t>
  </si>
  <si>
    <t>OMC</t>
  </si>
  <si>
    <t>OMNICOM FINANCE HOLDINGS PLC</t>
  </si>
  <si>
    <t>HNDA</t>
  </si>
  <si>
    <t>AMERICAN HONDA FINANCE</t>
  </si>
  <si>
    <t>US02665WDJ71</t>
  </si>
  <si>
    <t>XS1072516690</t>
  </si>
  <si>
    <t>PLD</t>
  </si>
  <si>
    <t>PROLOGIS LP</t>
  </si>
  <si>
    <t>BE0000348574</t>
  </si>
  <si>
    <t>BELG</t>
  </si>
  <si>
    <t>BELGIUM</t>
  </si>
  <si>
    <t>AA-</t>
  </si>
  <si>
    <t>AA</t>
  </si>
  <si>
    <t>FR0011289230</t>
  </si>
  <si>
    <t>ENGIFP</t>
  </si>
  <si>
    <t>ENGIE SA</t>
  </si>
  <si>
    <t>IT0004848591</t>
  </si>
  <si>
    <t>ITALY</t>
  </si>
  <si>
    <t>ITALIAN REPUBLIC</t>
  </si>
  <si>
    <t>TELIAS</t>
  </si>
  <si>
    <t>TELIA CO AB</t>
  </si>
  <si>
    <t>FR0011461482</t>
  </si>
  <si>
    <t>FRENCH</t>
  </si>
  <si>
    <t>FRANCE</t>
  </si>
  <si>
    <t>FR0013428489</t>
  </si>
  <si>
    <t>FR0014008T35</t>
  </si>
  <si>
    <t>OCCTNE</t>
  </si>
  <si>
    <t>REGION OCCITANIE</t>
  </si>
  <si>
    <t>FR0013504644</t>
  </si>
  <si>
    <t>FR0010631762</t>
  </si>
  <si>
    <t>CAFFIL</t>
  </si>
  <si>
    <t>CAISSE FRANCAISE DE FCT LOCAL</t>
  </si>
  <si>
    <t>COVERED</t>
  </si>
  <si>
    <t>AA+</t>
  </si>
  <si>
    <t>XS1945110861</t>
  </si>
  <si>
    <t>XS1617845679</t>
  </si>
  <si>
    <t>XS0191154961</t>
  </si>
  <si>
    <t>VATFAL</t>
  </si>
  <si>
    <t>VATTENFALL TREASURY AB</t>
  </si>
  <si>
    <t>XS1452574509</t>
  </si>
  <si>
    <t>BRCOL</t>
  </si>
  <si>
    <t>BRITISH COLUMBIA (PROVINCE)</t>
  </si>
  <si>
    <t>US713448ER52</t>
  </si>
  <si>
    <t>XS2038721861</t>
  </si>
  <si>
    <t>FR0012602761</t>
  </si>
  <si>
    <t>XS0826189028</t>
  </si>
  <si>
    <t>XS2433244246</t>
  </si>
  <si>
    <t>EOANGR</t>
  </si>
  <si>
    <t>E ON SE</t>
  </si>
  <si>
    <t>FR0014008T68</t>
  </si>
  <si>
    <t>FR0013310505</t>
  </si>
  <si>
    <t>US91282CDW82</t>
  </si>
  <si>
    <t>FR0011261924</t>
  </si>
  <si>
    <t>ES0000012593</t>
  </si>
  <si>
    <t>SPAIN</t>
  </si>
  <si>
    <t>SPAIN (KINGDOM OF )</t>
  </si>
  <si>
    <t>FR0010185892</t>
  </si>
  <si>
    <t>XS1861322383</t>
  </si>
  <si>
    <t>PROLOGIS EURO FINANCE LLC</t>
  </si>
  <si>
    <t>XS0192503695</t>
  </si>
  <si>
    <t>ENEL SPA</t>
  </si>
  <si>
    <t>XS1080163964</t>
  </si>
  <si>
    <t>SWFP</t>
  </si>
  <si>
    <t>SODEXO SA</t>
  </si>
  <si>
    <t>FR0011461516</t>
  </si>
  <si>
    <t>FR0013245859</t>
  </si>
  <si>
    <t>XS2390400807</t>
  </si>
  <si>
    <t>XS1331756442</t>
  </si>
  <si>
    <t>RY</t>
  </si>
  <si>
    <t>ROYAL BANK OF CANADA</t>
  </si>
  <si>
    <t>XS2231331344</t>
  </si>
  <si>
    <t>JCI</t>
  </si>
  <si>
    <t>JOHNSON CTL INTL PLC/TYCO F&amp;SF</t>
  </si>
  <si>
    <t>XS1550149204</t>
  </si>
  <si>
    <t>XS1199356954</t>
  </si>
  <si>
    <t>K</t>
  </si>
  <si>
    <t>KELLOGG CO</t>
  </si>
  <si>
    <t>FR0010952770</t>
  </si>
  <si>
    <t>FR0010809632</t>
  </si>
  <si>
    <t>XS1215181980</t>
  </si>
  <si>
    <t>DSM</t>
  </si>
  <si>
    <t>KONINKLIJKE DSM NV</t>
  </si>
  <si>
    <t>XS1890836296</t>
  </si>
  <si>
    <t>CLOVERIE PLC FOR ZURICH INSUR</t>
  </si>
  <si>
    <t>XS1617845083</t>
  </si>
  <si>
    <t>FR0013419736</t>
  </si>
  <si>
    <t>FR0013383213</t>
  </si>
  <si>
    <t>XS1410417544</t>
  </si>
  <si>
    <t>FR0011942283</t>
  </si>
  <si>
    <t>FR0011911247</t>
  </si>
  <si>
    <t>XS1075995768</t>
  </si>
  <si>
    <t>XS0746010908</t>
  </si>
  <si>
    <t>US532457BH00</t>
  </si>
  <si>
    <t>LLY</t>
  </si>
  <si>
    <t>ELI LILLY &amp; CO</t>
  </si>
  <si>
    <t>XS1086835979</t>
  </si>
  <si>
    <t>XS1288342659</t>
  </si>
  <si>
    <t>FR0010501825</t>
  </si>
  <si>
    <t>XS0203712939</t>
  </si>
  <si>
    <t>TRNIM</t>
  </si>
  <si>
    <t>TERNA SPA-RETE ELETTR NTL SPA</t>
  </si>
  <si>
    <t>XS2035564975</t>
  </si>
  <si>
    <t>AT0000A1ZGE4</t>
  </si>
  <si>
    <t>AUST</t>
  </si>
  <si>
    <t>AUSTRIA (REPUBLIC OF)</t>
  </si>
  <si>
    <t>USN30707AM05</t>
  </si>
  <si>
    <t>XS1226748439</t>
  </si>
  <si>
    <t>BMY</t>
  </si>
  <si>
    <t>BRISTOL-MYERS SQUIBB CO</t>
  </si>
  <si>
    <t>XS1193213953</t>
  </si>
  <si>
    <t>US058498AS54</t>
  </si>
  <si>
    <t>BLL</t>
  </si>
  <si>
    <t>BALL CORP</t>
  </si>
  <si>
    <t>BB+</t>
  </si>
  <si>
    <t>XS2363117321</t>
  </si>
  <si>
    <t>XS1378780891</t>
  </si>
  <si>
    <t>XYL</t>
  </si>
  <si>
    <t>XYLEM INC/NY</t>
  </si>
  <si>
    <t>FR0013342128</t>
  </si>
  <si>
    <t>XS1041772986</t>
  </si>
  <si>
    <t>XS1205618470</t>
  </si>
  <si>
    <t>VATTENFALL AB</t>
  </si>
  <si>
    <t>XS2436433333</t>
  </si>
  <si>
    <t>CADES</t>
  </si>
  <si>
    <t>XS2066706735</t>
  </si>
  <si>
    <t>FR0010809608</t>
  </si>
  <si>
    <t>ES0000012C12</t>
  </si>
  <si>
    <t>XS2432293756</t>
  </si>
  <si>
    <t>FR0013284270</t>
  </si>
  <si>
    <t>XS2353182293</t>
  </si>
  <si>
    <t>XS1505132602</t>
  </si>
  <si>
    <t>XS1679515038</t>
  </si>
  <si>
    <t>KMB</t>
  </si>
  <si>
    <t>KIMBERLY-CLARK CORP</t>
  </si>
  <si>
    <t>IT0004689433</t>
  </si>
  <si>
    <t>UCGIM</t>
  </si>
  <si>
    <t>UNICREDIT SPA</t>
  </si>
  <si>
    <t>XS1223837250</t>
  </si>
  <si>
    <t>GIS</t>
  </si>
  <si>
    <t>GENERAL MILLS INC</t>
  </si>
  <si>
    <t>FR0011461649</t>
  </si>
  <si>
    <t>XS1446746189</t>
  </si>
  <si>
    <t>US47837RAA86</t>
  </si>
  <si>
    <t>BE6257983286</t>
  </si>
  <si>
    <t>APETRA</t>
  </si>
  <si>
    <t>APETRA NV</t>
  </si>
  <si>
    <t>US609207AR65</t>
  </si>
  <si>
    <t>MDLZ</t>
  </si>
  <si>
    <t>MONDELEZ INTL INC</t>
  </si>
  <si>
    <t>FR0013245867</t>
  </si>
  <si>
    <t>XS1957532887</t>
  </si>
  <si>
    <t>USN30707AL22</t>
  </si>
  <si>
    <t>ES0000012E51</t>
  </si>
  <si>
    <t>XS0811690550</t>
  </si>
  <si>
    <t>BERTEL</t>
  </si>
  <si>
    <t>BERTELSMANN SE &amp; CO KGAA</t>
  </si>
  <si>
    <t>XS0693164500</t>
  </si>
  <si>
    <t>RATPFP</t>
  </si>
  <si>
    <t>RATP</t>
  </si>
  <si>
    <t>XS1226748512</t>
  </si>
  <si>
    <t>XS1425966287</t>
  </si>
  <si>
    <t>DE000A1UDWN5</t>
  </si>
  <si>
    <t>SIEGR</t>
  </si>
  <si>
    <t>SIEMENS FINANCIERINGSMAAT NV</t>
  </si>
  <si>
    <t>XS0897406814</t>
  </si>
  <si>
    <t>AQUARIUS &amp; INV FOR ZURICH INSU</t>
  </si>
  <si>
    <t>Unknown</t>
  </si>
  <si>
    <t>XS1121177767</t>
  </si>
  <si>
    <t>US02665WDT53</t>
  </si>
  <si>
    <t>XS0857662448</t>
  </si>
  <si>
    <t>XS0731209341</t>
  </si>
  <si>
    <t>XS1143163183</t>
  </si>
  <si>
    <t>XS2434506320</t>
  </si>
  <si>
    <t>RABOBK</t>
  </si>
  <si>
    <t>COOPERATIEVE RABOBANK UA</t>
  </si>
  <si>
    <t>SNP</t>
  </si>
  <si>
    <t>XS0545428285</t>
  </si>
  <si>
    <t>XS0907606379</t>
  </si>
  <si>
    <t>AMCR</t>
  </si>
  <si>
    <t>AMCOR PTY LTD</t>
  </si>
  <si>
    <t>FR0011461581</t>
  </si>
  <si>
    <t>XS2193979254</t>
  </si>
  <si>
    <t>BE0000346552</t>
  </si>
  <si>
    <t>XS1061714165</t>
  </si>
  <si>
    <t>FR0010809624</t>
  </si>
  <si>
    <t>XS2176562812</t>
  </si>
  <si>
    <t>FR0010809657</t>
  </si>
  <si>
    <t>XS0968972199</t>
  </si>
  <si>
    <t>XS1750986744</t>
  </si>
  <si>
    <t>FR0013455813</t>
  </si>
  <si>
    <t>XS2066706909</t>
  </si>
  <si>
    <t>XS2168625544</t>
  </si>
  <si>
    <t>US86562MCN83</t>
  </si>
  <si>
    <t>SUMIBK</t>
  </si>
  <si>
    <t>SUMITOMO MITSUI FINANCIAL GROU</t>
  </si>
  <si>
    <t>XS1441773550</t>
  </si>
  <si>
    <t>BFB</t>
  </si>
  <si>
    <t>BROWN-FORMAN CORP</t>
  </si>
  <si>
    <t>FR0014008T27</t>
  </si>
  <si>
    <t>XS0982019126</t>
  </si>
  <si>
    <t>E ON INTERNATIONAL FINANCE BV</t>
  </si>
  <si>
    <t>XS0991099630</t>
  </si>
  <si>
    <t>BE6316942117</t>
  </si>
  <si>
    <t>XS1876069185</t>
  </si>
  <si>
    <t>CPGLN</t>
  </si>
  <si>
    <t>COMPASS GROUP FINANCE NLD BV</t>
  </si>
  <si>
    <t>XS0934983999</t>
  </si>
  <si>
    <t>XS2432293913</t>
  </si>
  <si>
    <t>US110122CN68</t>
  </si>
  <si>
    <t>XS1079320203</t>
  </si>
  <si>
    <t>COMPASS GROUP PLC</t>
  </si>
  <si>
    <t>FR0011461466</t>
  </si>
  <si>
    <t>XS1074208270</t>
  </si>
  <si>
    <t>ENBW INTERNATIONAL FINANCE BV</t>
  </si>
  <si>
    <t>US459200JZ55</t>
  </si>
  <si>
    <t>XS2390400716</t>
  </si>
  <si>
    <t>US10112RAV69</t>
  </si>
  <si>
    <t>BXP</t>
  </si>
  <si>
    <t>BOSTON PROPERTIES LP</t>
  </si>
  <si>
    <t>XS0207320242</t>
  </si>
  <si>
    <t>BE0000355645</t>
  </si>
  <si>
    <t>FR0010775486</t>
  </si>
  <si>
    <t>FR0010809665</t>
  </si>
  <si>
    <t>XS1237271421</t>
  </si>
  <si>
    <t>XS2112475509</t>
  </si>
  <si>
    <t>XS2432293673</t>
  </si>
  <si>
    <t>FR0010194506</t>
  </si>
  <si>
    <t>ES0000012B47</t>
  </si>
  <si>
    <t>FR0012146801</t>
  </si>
  <si>
    <t>SANFP</t>
  </si>
  <si>
    <t>SANOFI</t>
  </si>
  <si>
    <t>FR0011461490</t>
  </si>
  <si>
    <t>FR0013292927</t>
  </si>
  <si>
    <t>BRTGNE</t>
  </si>
  <si>
    <t>REGION BRETAGNE FRANCE</t>
  </si>
  <si>
    <t>XS1495373505</t>
  </si>
  <si>
    <t>IT0004848492</t>
  </si>
  <si>
    <t>XS0452314536</t>
  </si>
  <si>
    <t>ASSGEN</t>
  </si>
  <si>
    <t>ASSICURAZIONI GENERALI SPA</t>
  </si>
  <si>
    <t>FR0010809640</t>
  </si>
  <si>
    <t>FR0013296704</t>
  </si>
  <si>
    <t>VDP</t>
  </si>
  <si>
    <t>VILLE DE PARIS</t>
  </si>
  <si>
    <t>XS1375841233</t>
  </si>
  <si>
    <t>XS1176079843</t>
  </si>
  <si>
    <t>FR0013284254</t>
  </si>
  <si>
    <t>XS1223830677</t>
  </si>
  <si>
    <t>FR0011461607</t>
  </si>
  <si>
    <t>FR0013054897</t>
  </si>
  <si>
    <t>ACAFP</t>
  </si>
  <si>
    <t>FR0013456431</t>
  </si>
  <si>
    <t>RIFP</t>
  </si>
  <si>
    <t>PERNOD RICARD SA</t>
  </si>
  <si>
    <t>XS1909186451</t>
  </si>
  <si>
    <t>INTNED</t>
  </si>
  <si>
    <t>ING GROEP NV</t>
  </si>
  <si>
    <t>BNP</t>
  </si>
  <si>
    <t>BNP PARIBAS SA</t>
  </si>
  <si>
    <t>BE0002596741</t>
  </si>
  <si>
    <t>ELIASO</t>
  </si>
  <si>
    <t>ELIA GROUP SA/NV</t>
  </si>
  <si>
    <t>FR0012537124</t>
  </si>
  <si>
    <t>UNEDIC</t>
  </si>
  <si>
    <t>UNEDIC-STATE GTY</t>
  </si>
  <si>
    <t>LIFP</t>
  </si>
  <si>
    <t>KLEPIERRE</t>
  </si>
  <si>
    <t>FR0013411162</t>
  </si>
  <si>
    <t>XS1403388694</t>
  </si>
  <si>
    <t>ENGSM</t>
  </si>
  <si>
    <t>ENAGAS FINANCIACIONES SA</t>
  </si>
  <si>
    <t>XS0755873253</t>
  </si>
  <si>
    <t>EIB</t>
  </si>
  <si>
    <t>EUROPEAN INVESTMENT BANK</t>
  </si>
  <si>
    <t>XS2403533263</t>
  </si>
  <si>
    <t>AEMSPA</t>
  </si>
  <si>
    <t>A2A SPA</t>
  </si>
  <si>
    <t>FR0013445335</t>
  </si>
  <si>
    <t>SUEZ SA</t>
  </si>
  <si>
    <t>XS1788529490</t>
  </si>
  <si>
    <t>CPPIBC</t>
  </si>
  <si>
    <t>CPPIB CAPITAL INC</t>
  </si>
  <si>
    <t>XS2176605306</t>
  </si>
  <si>
    <t>TTEFP</t>
  </si>
  <si>
    <t>TOTALENERGIES CAPITAL INTL SA</t>
  </si>
  <si>
    <t>FR0012766889</t>
  </si>
  <si>
    <t>AIFP</t>
  </si>
  <si>
    <t>AIR LIQUIDE FINANCE SA</t>
  </si>
  <si>
    <t>XS1117299484</t>
  </si>
  <si>
    <t>APD</t>
  </si>
  <si>
    <t>AIR PRODUCTS &amp; CHEMICALS INC</t>
  </si>
  <si>
    <t>FR0010920900</t>
  </si>
  <si>
    <t>ACACB</t>
  </si>
  <si>
    <t>CREDIT AGRICOLE HOME LOAN SFH</t>
  </si>
  <si>
    <t>XS0802756683</t>
  </si>
  <si>
    <t>SOCGEN</t>
  </si>
  <si>
    <t>SOCIETE GENERALE</t>
  </si>
  <si>
    <t>FR0013429073</t>
  </si>
  <si>
    <t>BPCEGP</t>
  </si>
  <si>
    <t>BPCE SA</t>
  </si>
  <si>
    <t>JPM</t>
  </si>
  <si>
    <t>FR0011178946</t>
  </si>
  <si>
    <t>CRH</t>
  </si>
  <si>
    <t>CAISSE DE REFIN. DE L HABITAT</t>
  </si>
  <si>
    <t>US35177PAL13</t>
  </si>
  <si>
    <t>ORAFP</t>
  </si>
  <si>
    <t>ORANGE SA</t>
  </si>
  <si>
    <t>XS2297204815</t>
  </si>
  <si>
    <t>SKFBSS</t>
  </si>
  <si>
    <t>SKF AB</t>
  </si>
  <si>
    <t>FR0013349099</t>
  </si>
  <si>
    <t>FRLBP</t>
  </si>
  <si>
    <t>LA BANQUE POSTALE</t>
  </si>
  <si>
    <t>XS1882544973</t>
  </si>
  <si>
    <t>XS2001278899</t>
  </si>
  <si>
    <t>ACEIM</t>
  </si>
  <si>
    <t>ACEA SPA</t>
  </si>
  <si>
    <t>XS1412417617</t>
  </si>
  <si>
    <t>NAB</t>
  </si>
  <si>
    <t>NAT AUSTRALIA BK LTD</t>
  </si>
  <si>
    <t>XS0308742187</t>
  </si>
  <si>
    <t>CNCEST</t>
  </si>
  <si>
    <t>CRCAM CENTRE EST</t>
  </si>
  <si>
    <t>XS1206411230</t>
  </si>
  <si>
    <t>CCEP</t>
  </si>
  <si>
    <t>COCA-COLA EUROPACIF PTNERS PLC</t>
  </si>
  <si>
    <t>XS2384473992</t>
  </si>
  <si>
    <t>OPBANK</t>
  </si>
  <si>
    <t>OP CORPORATE BANK PLC</t>
  </si>
  <si>
    <t>CFF</t>
  </si>
  <si>
    <t>CIE FINANCEMENT FONCIER</t>
  </si>
  <si>
    <t>XS1237184533</t>
  </si>
  <si>
    <t>ADENVX</t>
  </si>
  <si>
    <t>ADECCO INTL FINANCIAL SRVS BV</t>
  </si>
  <si>
    <t>XS2069380991</t>
  </si>
  <si>
    <t>US254687FX90</t>
  </si>
  <si>
    <t>DIS</t>
  </si>
  <si>
    <t>WALT DISNEY CO/THE</t>
  </si>
  <si>
    <t>XS2156510021</t>
  </si>
  <si>
    <t>SHBASS</t>
  </si>
  <si>
    <t>SVENSKA HANDELSBANKEN AB</t>
  </si>
  <si>
    <t>XS1529684695</t>
  </si>
  <si>
    <t>BOGAEI</t>
  </si>
  <si>
    <t>GAS NETWORKS IRELAND</t>
  </si>
  <si>
    <t>FR0014004UB2</t>
  </si>
  <si>
    <t>MONNOY</t>
  </si>
  <si>
    <t>M FINANCE SASU</t>
  </si>
  <si>
    <t>XS2305026929</t>
  </si>
  <si>
    <t>NTT</t>
  </si>
  <si>
    <t>NTT FINANCE CORP</t>
  </si>
  <si>
    <t>US86562MBV19</t>
  </si>
  <si>
    <t>XS0819130302</t>
  </si>
  <si>
    <t>XS2055646918</t>
  </si>
  <si>
    <t>ABBV</t>
  </si>
  <si>
    <t>ABBVIE INC</t>
  </si>
  <si>
    <t>XS1981054221</t>
  </si>
  <si>
    <t>FR0011508332</t>
  </si>
  <si>
    <t>ACASCF</t>
  </si>
  <si>
    <t>CREDIT AGRICOLE PBLC SECT SCF</t>
  </si>
  <si>
    <t>XS2381261424</t>
  </si>
  <si>
    <t>MUNRE</t>
  </si>
  <si>
    <t>MUNICH REINSURANCE COMPANY</t>
  </si>
  <si>
    <t>XS0940332504</t>
  </si>
  <si>
    <t>XS1346228577</t>
  </si>
  <si>
    <t>AXASA</t>
  </si>
  <si>
    <t>AXA SA</t>
  </si>
  <si>
    <t>FR0011319227</t>
  </si>
  <si>
    <t>OSEOFI</t>
  </si>
  <si>
    <t>BPIFRANCE SACA</t>
  </si>
  <si>
    <t>FR0011242700</t>
  </si>
  <si>
    <t>US9128285K26</t>
  </si>
  <si>
    <t>XS1074055770</t>
  </si>
  <si>
    <t>ULFP</t>
  </si>
  <si>
    <t>UNIBAIL-RODAMCO-WESTFIELD SE</t>
  </si>
  <si>
    <t>XS2244941063</t>
  </si>
  <si>
    <t>IBESM</t>
  </si>
  <si>
    <t>IBERDROLA INTERNATIONAL BV</t>
  </si>
  <si>
    <t>XS2440690456</t>
  </si>
  <si>
    <t>ATCOA</t>
  </si>
  <si>
    <t>ATLAS COPCO FINANCE DAC</t>
  </si>
  <si>
    <t>HSBC</t>
  </si>
  <si>
    <t>HSBC CONTINENTAL EUROPE SA</t>
  </si>
  <si>
    <t>US22411VAP31</t>
  </si>
  <si>
    <t>XS1822828122</t>
  </si>
  <si>
    <t>GSK</t>
  </si>
  <si>
    <t>GLAXOSMITHKLINE CAP PLC</t>
  </si>
  <si>
    <t>KNFP</t>
  </si>
  <si>
    <t>NATIXIS SA</t>
  </si>
  <si>
    <t>US29250NBF15</t>
  </si>
  <si>
    <t>ENBCN</t>
  </si>
  <si>
    <t>ENBRIDGE INC</t>
  </si>
  <si>
    <t>XS1616411119</t>
  </si>
  <si>
    <t>US22411WAK27</t>
  </si>
  <si>
    <t>XS0542825160</t>
  </si>
  <si>
    <t>ASFING</t>
  </si>
  <si>
    <t>ASFINAG</t>
  </si>
  <si>
    <t>FR0013275385</t>
  </si>
  <si>
    <t>AGAFP</t>
  </si>
  <si>
    <t>FINANCIERE AGACHE SA</t>
  </si>
  <si>
    <t>XS1406006798</t>
  </si>
  <si>
    <t>BUNIMM</t>
  </si>
  <si>
    <t>BUNDES IMMOBILIENGESELL</t>
  </si>
  <si>
    <t>XS1405767515</t>
  </si>
  <si>
    <t>UPS</t>
  </si>
  <si>
    <t>UNITED PARCEL SERVICE INC</t>
  </si>
  <si>
    <t>ES0000012I08</t>
  </si>
  <si>
    <t>US57636QAM69</t>
  </si>
  <si>
    <t>MA</t>
  </si>
  <si>
    <t>MASTERCARD INC</t>
  </si>
  <si>
    <t>FR0014001EW8</t>
  </si>
  <si>
    <t>ALOFP</t>
  </si>
  <si>
    <t>ALSTOM SA</t>
  </si>
  <si>
    <t>FR0013220902</t>
  </si>
  <si>
    <t>AGFRNC</t>
  </si>
  <si>
    <t>AGENCE FRSE DEVELOPMENT</t>
  </si>
  <si>
    <t>XS1074382893</t>
  </si>
  <si>
    <t>WFC</t>
  </si>
  <si>
    <t>WELLS FARGO &amp; CO</t>
  </si>
  <si>
    <t>MS</t>
  </si>
  <si>
    <t>XS2275029085</t>
  </si>
  <si>
    <t>IREIM</t>
  </si>
  <si>
    <t>IREN SPA</t>
  </si>
  <si>
    <t>FR0014006XA3</t>
  </si>
  <si>
    <t>XS0332481489</t>
  </si>
  <si>
    <t>MOTIRL</t>
  </si>
  <si>
    <t>MOTIF FINANCE/CRCA NORD EST</t>
  </si>
  <si>
    <t>XS1240964483</t>
  </si>
  <si>
    <t>XS1167667283</t>
  </si>
  <si>
    <t>VW</t>
  </si>
  <si>
    <t>VOLKSWAGEN INTL FIN NV</t>
  </si>
  <si>
    <t>XS2126170161</t>
  </si>
  <si>
    <t>GIVNVX</t>
  </si>
  <si>
    <t>GIVAUDAN FINANCE EUROPE BV</t>
  </si>
  <si>
    <t>XS0834385923</t>
  </si>
  <si>
    <t>BHP</t>
  </si>
  <si>
    <t>BHP BILLITON FINANCE LTD</t>
  </si>
  <si>
    <t>DE000A2DAHN6</t>
  </si>
  <si>
    <t>ALVGR</t>
  </si>
  <si>
    <t>ALLIANZ SE</t>
  </si>
  <si>
    <t>BE6285457519</t>
  </si>
  <si>
    <t>ABIBB</t>
  </si>
  <si>
    <t>ANHEUSER-BUSCH INBEV SA/NV</t>
  </si>
  <si>
    <t>FR0012612588</t>
  </si>
  <si>
    <t>XS1395021089</t>
  </si>
  <si>
    <t>CREDIT AGRICOLE SA/LONDON</t>
  </si>
  <si>
    <t>XS1379171140</t>
  </si>
  <si>
    <t>MORGAN STANLEY</t>
  </si>
  <si>
    <t>FR0013232253</t>
  </si>
  <si>
    <t>XS2081058096</t>
  </si>
  <si>
    <t>KOMMUN</t>
  </si>
  <si>
    <t>KOMMUNEKREDIT</t>
  </si>
  <si>
    <t>FR0013440104</t>
  </si>
  <si>
    <t>VLGHLM</t>
  </si>
  <si>
    <t>VILOGIA SA D HLM</t>
  </si>
  <si>
    <t>XS1515222385</t>
  </si>
  <si>
    <t>EQNR</t>
  </si>
  <si>
    <t>EQUINOR ASA</t>
  </si>
  <si>
    <t>XS2166122486</t>
  </si>
  <si>
    <t>XS1167204699</t>
  </si>
  <si>
    <t>LLOYDS</t>
  </si>
  <si>
    <t>LLOYDS BANK PLC</t>
  </si>
  <si>
    <t>FR0011439785</t>
  </si>
  <si>
    <t>SAGESS</t>
  </si>
  <si>
    <t>GESTION DE STOCKS DE SEC SA</t>
  </si>
  <si>
    <t>XS2399154181</t>
  </si>
  <si>
    <t>WESAU</t>
  </si>
  <si>
    <t>WESFARMERS LIMITED</t>
  </si>
  <si>
    <t>COFBBB</t>
  </si>
  <si>
    <t>COFINIMMO SA</t>
  </si>
  <si>
    <t>XS0302954473</t>
  </si>
  <si>
    <t>CAMUNE</t>
  </si>
  <si>
    <t>CRCAM NORD EST</t>
  </si>
  <si>
    <t>FR0013190220</t>
  </si>
  <si>
    <t>US68323AFG40</t>
  </si>
  <si>
    <t>ONT</t>
  </si>
  <si>
    <t>ONTARIO (PROVINCE OF)</t>
  </si>
  <si>
    <t>XS0307792159</t>
  </si>
  <si>
    <t>OBND</t>
  </si>
  <si>
    <t>OEBB-INFRASTRUKT AG-STATE GTY</t>
  </si>
  <si>
    <t>FR0013465358</t>
  </si>
  <si>
    <t>XS2189767515</t>
  </si>
  <si>
    <t>KBN</t>
  </si>
  <si>
    <t>KOMMUNALBANKEN AS</t>
  </si>
  <si>
    <t>XS2247546711</t>
  </si>
  <si>
    <t>UBS</t>
  </si>
  <si>
    <t>UBS GROUP AG</t>
  </si>
  <si>
    <t>US437076BK73</t>
  </si>
  <si>
    <t>HD</t>
  </si>
  <si>
    <t>HOME DEPOT INC/THE</t>
  </si>
  <si>
    <t>XS2221845683</t>
  </si>
  <si>
    <t>ES0000012F43</t>
  </si>
  <si>
    <t>XS1068871448</t>
  </si>
  <si>
    <t>FR0012329845</t>
  </si>
  <si>
    <t>BNP PARIBAS CARDIF</t>
  </si>
  <si>
    <t>XS0854759080</t>
  </si>
  <si>
    <t>ALLRNV</t>
  </si>
  <si>
    <t>ALLIANDER NV</t>
  </si>
  <si>
    <t>US683234AU21</t>
  </si>
  <si>
    <t>XS1377745937</t>
  </si>
  <si>
    <t>COVEGR</t>
  </si>
  <si>
    <t>COVESTRO AG</t>
  </si>
  <si>
    <t>XS0825855751</t>
  </si>
  <si>
    <t>FUMVFH</t>
  </si>
  <si>
    <t>FORTUM OYJ</t>
  </si>
  <si>
    <t>US22411VAQ14</t>
  </si>
  <si>
    <t>FR0013447166</t>
  </si>
  <si>
    <t>STLA</t>
  </si>
  <si>
    <t>STELLANTIS NV</t>
  </si>
  <si>
    <t>SAPGR</t>
  </si>
  <si>
    <t>SAP SE</t>
  </si>
  <si>
    <t>XS1958648294</t>
  </si>
  <si>
    <t>CL</t>
  </si>
  <si>
    <t>COLGATE-PALMOLIVE CO</t>
  </si>
  <si>
    <t>KYGID</t>
  </si>
  <si>
    <t>KERRY GROUP PLC</t>
  </si>
  <si>
    <t>XS1637863546</t>
  </si>
  <si>
    <t>BPLN</t>
  </si>
  <si>
    <t>BP CAPITAL MARKETS PLC</t>
  </si>
  <si>
    <t>FR0011401751</t>
  </si>
  <si>
    <t>EDF</t>
  </si>
  <si>
    <t>ELECTRICITE DE FRANCE SA</t>
  </si>
  <si>
    <t>B+</t>
  </si>
  <si>
    <t>FR0013297975</t>
  </si>
  <si>
    <t>RLOIRE</t>
  </si>
  <si>
    <t>REGION PAYS DE LA LOIRE</t>
  </si>
  <si>
    <t>XS2168285000</t>
  </si>
  <si>
    <t>XS0505157965</t>
  </si>
  <si>
    <t>XS2052998403</t>
  </si>
  <si>
    <t>ANZNZ</t>
  </si>
  <si>
    <t>ANZ NEW ZELAND INTL/LDN</t>
  </si>
  <si>
    <t>XS2447983813</t>
  </si>
  <si>
    <t>XS1135277140</t>
  </si>
  <si>
    <t>RDSALN</t>
  </si>
  <si>
    <t>SHELL INTERNATIONAL FIN</t>
  </si>
  <si>
    <t>US126650DR85</t>
  </si>
  <si>
    <t>CVS</t>
  </si>
  <si>
    <t>CVS HEALTH CORP</t>
  </si>
  <si>
    <t>XS1291004270</t>
  </si>
  <si>
    <t>XS2055104785</t>
  </si>
  <si>
    <t>ASBBNK</t>
  </si>
  <si>
    <t>ASB FINANCE LTD</t>
  </si>
  <si>
    <t>XS2381362966</t>
  </si>
  <si>
    <t>BNS</t>
  </si>
  <si>
    <t>BANK OF NOVA SCOTIA</t>
  </si>
  <si>
    <t>FR0012283653</t>
  </si>
  <si>
    <t>US099724AL02</t>
  </si>
  <si>
    <t>BWA</t>
  </si>
  <si>
    <t>BORGWARNER INC</t>
  </si>
  <si>
    <t>XS2439004412</t>
  </si>
  <si>
    <t>FR0013164530</t>
  </si>
  <si>
    <t>CDCEPS</t>
  </si>
  <si>
    <t>CAISSE DES DEPOTS &amp; CONSIGNATI</t>
  </si>
  <si>
    <t>FR0011883966</t>
  </si>
  <si>
    <t>XS1082971588</t>
  </si>
  <si>
    <t>TSCOLN</t>
  </si>
  <si>
    <t>TESCO CORPORATE TREASURY SRV</t>
  </si>
  <si>
    <t>FR0011001684</t>
  </si>
  <si>
    <t>SOCSCF</t>
  </si>
  <si>
    <t>SOCIETE GENERALE SCF SA</t>
  </si>
  <si>
    <t>XS0970852348</t>
  </si>
  <si>
    <t>ENIIM</t>
  </si>
  <si>
    <t>ENI SPA</t>
  </si>
  <si>
    <t>DE000A2TSDE2</t>
  </si>
  <si>
    <t>DT</t>
  </si>
  <si>
    <t>DEUTSCHE TELEKOM AG</t>
  </si>
  <si>
    <t>FR0013518487</t>
  </si>
  <si>
    <t>UNEDIC ASSEO</t>
  </si>
  <si>
    <t>XS1942708527</t>
  </si>
  <si>
    <t>XS1689535000</t>
  </si>
  <si>
    <t>NDASS</t>
  </si>
  <si>
    <t>NORDEA BANK ABP</t>
  </si>
  <si>
    <t>EU000A1G0DT0</t>
  </si>
  <si>
    <t>EFSF</t>
  </si>
  <si>
    <t>EUROPEAN FINANCIAL STAB FACIL</t>
  </si>
  <si>
    <t>XS2382953789</t>
  </si>
  <si>
    <t>CZGRID</t>
  </si>
  <si>
    <t>CZECH GAS NETWORKS INV SARL</t>
  </si>
  <si>
    <t>US00287YBV02</t>
  </si>
  <si>
    <t>XS2451376219</t>
  </si>
  <si>
    <t>DBHNGR</t>
  </si>
  <si>
    <t>DEUTSCHE BAHN FIN GMBH</t>
  </si>
  <si>
    <t>XS0301348693</t>
  </si>
  <si>
    <t>US71427QAB41</t>
  </si>
  <si>
    <t>PERNOD RICARD INT FIN LLC</t>
  </si>
  <si>
    <t>XS1772374770</t>
  </si>
  <si>
    <t>DE000A2TSTF5</t>
  </si>
  <si>
    <t>XS1872032799</t>
  </si>
  <si>
    <t>XS0953564191</t>
  </si>
  <si>
    <t>XS0347908096</t>
  </si>
  <si>
    <t>XS2334114779</t>
  </si>
  <si>
    <t>IDAWBG</t>
  </si>
  <si>
    <t>INTL DEVELOPMENT ASSOC</t>
  </si>
  <si>
    <t>XS0691970601</t>
  </si>
  <si>
    <t>XS2126161764</t>
  </si>
  <si>
    <t>RELLN</t>
  </si>
  <si>
    <t>RELX FINANCE BV</t>
  </si>
  <si>
    <t>FR0013399680</t>
  </si>
  <si>
    <t>CNPFP</t>
  </si>
  <si>
    <t>CNP ASSURANCES</t>
  </si>
  <si>
    <t>FR0012949923</t>
  </si>
  <si>
    <t>US681919BB11</t>
  </si>
  <si>
    <t>OMNICOM GROUP INC</t>
  </si>
  <si>
    <t>XS0819759571</t>
  </si>
  <si>
    <t>FR0014004JA7</t>
  </si>
  <si>
    <t>ALSFR</t>
  </si>
  <si>
    <t>ACTION LOGEMENT SERVICES</t>
  </si>
  <si>
    <t>XS2049582542</t>
  </si>
  <si>
    <t>XS2198574209</t>
  </si>
  <si>
    <t>HANRUE</t>
  </si>
  <si>
    <t>HANNOVER RUECK SE</t>
  </si>
  <si>
    <t>XS2118213888</t>
  </si>
  <si>
    <t>ANVAU</t>
  </si>
  <si>
    <t>AUSNET SERVICES HOLD PTY LTD</t>
  </si>
  <si>
    <t>XS1255433754</t>
  </si>
  <si>
    <t>ECL</t>
  </si>
  <si>
    <t>ECOLAB INC</t>
  </si>
  <si>
    <t>XS2049769297</t>
  </si>
  <si>
    <t>MOLNLY</t>
  </si>
  <si>
    <t>MOLNLYCKE HOLDING</t>
  </si>
  <si>
    <t>XS2185867673</t>
  </si>
  <si>
    <t>FR0013521630</t>
  </si>
  <si>
    <t>ES0000012I24</t>
  </si>
  <si>
    <t>XS2399933386</t>
  </si>
  <si>
    <t>HERIM</t>
  </si>
  <si>
    <t>HERA SPA</t>
  </si>
  <si>
    <t>FR0010990390</t>
  </si>
  <si>
    <t>CMCICB</t>
  </si>
  <si>
    <t>CM CIC HOME LOAN SFH</t>
  </si>
  <si>
    <t>XS2345317510</t>
  </si>
  <si>
    <t>FR0012159812</t>
  </si>
  <si>
    <t>XS1636469865</t>
  </si>
  <si>
    <t>RIKSHM</t>
  </si>
  <si>
    <t>RIKSHEM AB</t>
  </si>
  <si>
    <t>XS0524471355</t>
  </si>
  <si>
    <t>XS1196173089</t>
  </si>
  <si>
    <t>TEL</t>
  </si>
  <si>
    <t>TYCO ELECTRONICS GROUP SA</t>
  </si>
  <si>
    <t>XS2125914916</t>
  </si>
  <si>
    <t>XS1180451657</t>
  </si>
  <si>
    <t>FR0012685691</t>
  </si>
  <si>
    <t>IDF</t>
  </si>
  <si>
    <t>ILE DE FRANCE</t>
  </si>
  <si>
    <t>FR0013505104</t>
  </si>
  <si>
    <t>XS1683495136</t>
  </si>
  <si>
    <t>DE</t>
  </si>
  <si>
    <t>JOHN DEERE CASH MGNT SA</t>
  </si>
  <si>
    <t>US06406RBB24</t>
  </si>
  <si>
    <t>BK</t>
  </si>
  <si>
    <t>BANK NY MELLON CORP</t>
  </si>
  <si>
    <t>XS0866310088</t>
  </si>
  <si>
    <t>T</t>
  </si>
  <si>
    <t>AT&amp;T INC</t>
  </si>
  <si>
    <t>XS0503603267</t>
  </si>
  <si>
    <t>DEUTSCHE TELEKOM INT FIN</t>
  </si>
  <si>
    <t>XS0288429532</t>
  </si>
  <si>
    <t>GE</t>
  </si>
  <si>
    <t>GE CAPITAL EURO FUNDING UNL</t>
  </si>
  <si>
    <t>FR0013324340</t>
  </si>
  <si>
    <t>FR0013217346</t>
  </si>
  <si>
    <t>PUBFP</t>
  </si>
  <si>
    <t>PUBLICIS GROUPE SA</t>
  </si>
  <si>
    <t>XS1420337633</t>
  </si>
  <si>
    <t>HOLNSW</t>
  </si>
  <si>
    <t>HOLCIM FINANCE LUXEMBOURG SA</t>
  </si>
  <si>
    <t>XS1244539760</t>
  </si>
  <si>
    <t>MOTOPG</t>
  </si>
  <si>
    <t>MOTABILITY OPERATIONS GRP PLC</t>
  </si>
  <si>
    <t>PTOTEOOE0033</t>
  </si>
  <si>
    <t>PORTUG</t>
  </si>
  <si>
    <t>PORTUGAL</t>
  </si>
  <si>
    <t>XS2448014808</t>
  </si>
  <si>
    <t>XS1192872866</t>
  </si>
  <si>
    <t>RENTEN</t>
  </si>
  <si>
    <t>LANDWIRTSCH RENTENBK</t>
  </si>
  <si>
    <t>XS1524654248</t>
  </si>
  <si>
    <t>XS1191877452</t>
  </si>
  <si>
    <t>XS2121207828</t>
  </si>
  <si>
    <t>US298785JL15</t>
  </si>
  <si>
    <t>XS1362384262</t>
  </si>
  <si>
    <t>LIN</t>
  </si>
  <si>
    <t>LINDE INC/CT</t>
  </si>
  <si>
    <t>XS1843435501</t>
  </si>
  <si>
    <t>ARNDTN</t>
  </si>
  <si>
    <t>AROUNDTOWN SA</t>
  </si>
  <si>
    <t>XS1451306036</t>
  </si>
  <si>
    <t>NORDEA EIENDOMSKREDITT AS</t>
  </si>
  <si>
    <t>XS2447564332</t>
  </si>
  <si>
    <t>BMW</t>
  </si>
  <si>
    <t>BMW FINANCE NV</t>
  </si>
  <si>
    <t>FR0013342334</t>
  </si>
  <si>
    <t>FRFP</t>
  </si>
  <si>
    <t>VALEO</t>
  </si>
  <si>
    <t>XS2063268754</t>
  </si>
  <si>
    <t>RMGLN</t>
  </si>
  <si>
    <t>ROYAL MAIL PLC</t>
  </si>
  <si>
    <t>FR0013518057</t>
  </si>
  <si>
    <t>US456837AQ60</t>
  </si>
  <si>
    <t>XS2115094737</t>
  </si>
  <si>
    <t>SEB</t>
  </si>
  <si>
    <t>SKANDINAVISKA ENSKILDA BANK AB</t>
  </si>
  <si>
    <t>FR0013505260</t>
  </si>
  <si>
    <t>XS0177618039</t>
  </si>
  <si>
    <t>RESFER</t>
  </si>
  <si>
    <t>SNCF RESEAU</t>
  </si>
  <si>
    <t>US025816BW85</t>
  </si>
  <si>
    <t>AXP</t>
  </si>
  <si>
    <t>AMERICAN EXPRESS CO</t>
  </si>
  <si>
    <t>XS2156768546</t>
  </si>
  <si>
    <t>XS1808480534</t>
  </si>
  <si>
    <t>SBAB</t>
  </si>
  <si>
    <t>SWEDISH COVERED BOND CORP</t>
  </si>
  <si>
    <t>XS1637277572</t>
  </si>
  <si>
    <t>XS0764278528</t>
  </si>
  <si>
    <t>XS1882544627</t>
  </si>
  <si>
    <t>NL0000102275</t>
  </si>
  <si>
    <t>NETHER</t>
  </si>
  <si>
    <t>NETHERLANDS</t>
  </si>
  <si>
    <t>XS2439880712</t>
  </si>
  <si>
    <t>SIPLAT</t>
  </si>
  <si>
    <t>SINGLE PLATFORM INV REPACK ENT</t>
  </si>
  <si>
    <t>BE0002285543</t>
  </si>
  <si>
    <t>FLUVIU</t>
  </si>
  <si>
    <t>FLUVIUS SYSTEM OPE CVBA</t>
  </si>
  <si>
    <t>XS1883355197</t>
  </si>
  <si>
    <t>ABT</t>
  </si>
  <si>
    <t>ABBOTT IRELAND FINANCING DAC</t>
  </si>
  <si>
    <t>BE0002766476</t>
  </si>
  <si>
    <t>KBCBB</t>
  </si>
  <si>
    <t>KBC GROUP NV</t>
  </si>
  <si>
    <t>US460690BR09</t>
  </si>
  <si>
    <t>IPG</t>
  </si>
  <si>
    <t>INTERPUBLIC GROUP OF COS INC</t>
  </si>
  <si>
    <t>XS1034975406</t>
  </si>
  <si>
    <t>JPMORGAN CHASE &amp; CO</t>
  </si>
  <si>
    <t>FR0010190066</t>
  </si>
  <si>
    <t>FR0013154127</t>
  </si>
  <si>
    <t>XS2152795709</t>
  </si>
  <si>
    <t>AIRFP</t>
  </si>
  <si>
    <t>AIRBUS SE</t>
  </si>
  <si>
    <t>XS2034626460</t>
  </si>
  <si>
    <t>FDX</t>
  </si>
  <si>
    <t>FEDEX CORP</t>
  </si>
  <si>
    <t>FR0013190188</t>
  </si>
  <si>
    <t>XS0937160272</t>
  </si>
  <si>
    <t>RBOSGR</t>
  </si>
  <si>
    <t>ROBERT BOSCH INVEST NEDERLD BV</t>
  </si>
  <si>
    <t>FR0011842913</t>
  </si>
  <si>
    <t>EFFP</t>
  </si>
  <si>
    <t>ESSILORLUXOTTICA SA</t>
  </si>
  <si>
    <t>XS1721422068</t>
  </si>
  <si>
    <t>VOD</t>
  </si>
  <si>
    <t>VODAFONE GROUP PLC</t>
  </si>
  <si>
    <t>XS1463101680</t>
  </si>
  <si>
    <t>XS1823246712</t>
  </si>
  <si>
    <t>XS1112829947</t>
  </si>
  <si>
    <t>DGELN</t>
  </si>
  <si>
    <t>DIAGEO FINANCE PLC</t>
  </si>
  <si>
    <t>XS2250376477</t>
  </si>
  <si>
    <t>FR0012939841</t>
  </si>
  <si>
    <t>SUFP</t>
  </si>
  <si>
    <t>SCHNEIDER ELECTRIC SE</t>
  </si>
  <si>
    <t>XS1410582313</t>
  </si>
  <si>
    <t>XS2399981435</t>
  </si>
  <si>
    <t>SCHPFP</t>
  </si>
  <si>
    <t>SECHE ENVIRONNEMENT SA</t>
  </si>
  <si>
    <t>BB</t>
  </si>
  <si>
    <t>FR0013182078</t>
  </si>
  <si>
    <t>ARRFP</t>
  </si>
  <si>
    <t>APRR</t>
  </si>
  <si>
    <t>US515110BY94</t>
  </si>
  <si>
    <t>LANDWIRTSCH RENTENBK-STATE GTY</t>
  </si>
  <si>
    <t>FR0013447604</t>
  </si>
  <si>
    <t>FRPTT</t>
  </si>
  <si>
    <t>LA POSTE SA</t>
  </si>
  <si>
    <t>FR0011461623</t>
  </si>
  <si>
    <t>US059438AH41</t>
  </si>
  <si>
    <t>XS1328173080</t>
  </si>
  <si>
    <t>CRHID</t>
  </si>
  <si>
    <t>CRH FUNDING BV</t>
  </si>
  <si>
    <t>XS2436798347</t>
  </si>
  <si>
    <t>XS1856797219</t>
  </si>
  <si>
    <t>WSTP</t>
  </si>
  <si>
    <t>WESTPAC BANKING CORP</t>
  </si>
  <si>
    <t>FR0014006PN2</t>
  </si>
  <si>
    <t>IDFMOB</t>
  </si>
  <si>
    <t>ILE-DE-FRANCE MOBILITES</t>
  </si>
  <si>
    <t>XS1292389415</t>
  </si>
  <si>
    <t>AAPL</t>
  </si>
  <si>
    <t>APPLE INC</t>
  </si>
  <si>
    <t>XS1289193176</t>
  </si>
  <si>
    <t>MAN</t>
  </si>
  <si>
    <t>MANPOWERGROUP</t>
  </si>
  <si>
    <t>FR0010804500</t>
  </si>
  <si>
    <t>ORANOF</t>
  </si>
  <si>
    <t>ORANO SA</t>
  </si>
  <si>
    <t>FR0013463676</t>
  </si>
  <si>
    <t>FR0013506862</t>
  </si>
  <si>
    <t>DE000A13SL34</t>
  </si>
  <si>
    <t>FR0013155009</t>
  </si>
  <si>
    <t>XS2051494495</t>
  </si>
  <si>
    <t>BRITEL</t>
  </si>
  <si>
    <t>BRITISH TELECOMMUNICATIONS PLC</t>
  </si>
  <si>
    <t>US168863DV76</t>
  </si>
  <si>
    <t>CHILE</t>
  </si>
  <si>
    <t>US458140BU38</t>
  </si>
  <si>
    <t>INTC</t>
  </si>
  <si>
    <t>INTEL CORP</t>
  </si>
  <si>
    <t>FR0013484458</t>
  </si>
  <si>
    <t>FR0013368164</t>
  </si>
  <si>
    <t>RTEFRA</t>
  </si>
  <si>
    <t>RTE - RESEAU TRANSP ELEC SA</t>
  </si>
  <si>
    <t>XS0790003023</t>
  </si>
  <si>
    <t>ES0000012411</t>
  </si>
  <si>
    <t>XS2332689681</t>
  </si>
  <si>
    <t>DNFSDC</t>
  </si>
  <si>
    <t>DANFOSS FINANCE I BV</t>
  </si>
  <si>
    <t>XS0755239471</t>
  </si>
  <si>
    <t>NEDWBK</t>
  </si>
  <si>
    <t>NEDERLANDSE WATERSCHAPSBANK</t>
  </si>
  <si>
    <t>FR0011462746</t>
  </si>
  <si>
    <t>FR00140027U2</t>
  </si>
  <si>
    <t>SGOFP</t>
  </si>
  <si>
    <t>CIE DE SAINT-GOBAIN</t>
  </si>
  <si>
    <t>UNANA</t>
  </si>
  <si>
    <t>UNILEVER PLC</t>
  </si>
  <si>
    <t>XS1072438366</t>
  </si>
  <si>
    <t>XS1496758092</t>
  </si>
  <si>
    <t>ANZ</t>
  </si>
  <si>
    <t>ANZ BANKING GRP LTD</t>
  </si>
  <si>
    <t>XS2002018500</t>
  </si>
  <si>
    <t>C</t>
  </si>
  <si>
    <t>CITIGROUP INC</t>
  </si>
  <si>
    <t>XS1843436228</t>
  </si>
  <si>
    <t>FIS</t>
  </si>
  <si>
    <t>FIDELITY NATIONAL INFORMATION</t>
  </si>
  <si>
    <t>XS1361554584</t>
  </si>
  <si>
    <t>DE000A1RE1Q3</t>
  </si>
  <si>
    <t>FR0013381704</t>
  </si>
  <si>
    <t>XS2177580508</t>
  </si>
  <si>
    <t>XS2066392452</t>
  </si>
  <si>
    <t>US110122DU92</t>
  </si>
  <si>
    <t>XS1980064833</t>
  </si>
  <si>
    <t>XS1508566392</t>
  </si>
  <si>
    <t>POLAND</t>
  </si>
  <si>
    <t>XS2442764747</t>
  </si>
  <si>
    <t>XS0816704125</t>
  </si>
  <si>
    <t>PG</t>
  </si>
  <si>
    <t>PROCTER &amp; GAMBLE CO/THE</t>
  </si>
  <si>
    <t>DE000SYM7720</t>
  </si>
  <si>
    <t>SYMRIS</t>
  </si>
  <si>
    <t>SYMRISE AG</t>
  </si>
  <si>
    <t>FR0011512193</t>
  </si>
  <si>
    <t>FR0014003G27</t>
  </si>
  <si>
    <t>VRLAFP</t>
  </si>
  <si>
    <t>VERALLIA SA</t>
  </si>
  <si>
    <t>ES00000126Z1</t>
  </si>
  <si>
    <t>XS2103014457</t>
  </si>
  <si>
    <t>XS1550950759</t>
  </si>
  <si>
    <t>XS2198580271</t>
  </si>
  <si>
    <t>WKLNA</t>
  </si>
  <si>
    <t>WOLTERS KLUWER NV</t>
  </si>
  <si>
    <t>PTCPEJOM0004</t>
  </si>
  <si>
    <t>REFER</t>
  </si>
  <si>
    <t>INFRAESTRUCTURAS DE PORTUGAL</t>
  </si>
  <si>
    <t>FR0013521960</t>
  </si>
  <si>
    <t>FGRFP</t>
  </si>
  <si>
    <t>EIFFAGE</t>
  </si>
  <si>
    <t>XS1113143736</t>
  </si>
  <si>
    <t>INVSA</t>
  </si>
  <si>
    <t>INVESTOR AB</t>
  </si>
  <si>
    <t>XS1992927902</t>
  </si>
  <si>
    <t>FR0011982776</t>
  </si>
  <si>
    <t>US676167BZ12</t>
  </si>
  <si>
    <t>OKB</t>
  </si>
  <si>
    <t>OESTERREICHI KTLBK-STATE GTY</t>
  </si>
  <si>
    <t>XS1135334800</t>
  </si>
  <si>
    <t>XS1606720131</t>
  </si>
  <si>
    <t>Q</t>
  </si>
  <si>
    <t>PROVINCE OF QUEBEC CANADA</t>
  </si>
  <si>
    <t>XS1807430811</t>
  </si>
  <si>
    <t>FR0013414091</t>
  </si>
  <si>
    <t>CMARK</t>
  </si>
  <si>
    <t>CREDIT MUTUEL ARKEA SA</t>
  </si>
  <si>
    <t>XS0933540527</t>
  </si>
  <si>
    <t>XS1442479819</t>
  </si>
  <si>
    <t>XS1730885073</t>
  </si>
  <si>
    <t>XS1907118894</t>
  </si>
  <si>
    <t>XS2308313860</t>
  </si>
  <si>
    <t>TOTALENERGIES CAPITAL CANADA</t>
  </si>
  <si>
    <t>SK4000017166</t>
  </si>
  <si>
    <t>SLOVAK</t>
  </si>
  <si>
    <t>SLOVAK REPUBLIC</t>
  </si>
  <si>
    <t>FR0013143997</t>
  </si>
  <si>
    <t>DE000A3MQNQ2</t>
  </si>
  <si>
    <t>LEGGR</t>
  </si>
  <si>
    <t>LEG IMMOBILIEN SE</t>
  </si>
  <si>
    <t>BE0002780618</t>
  </si>
  <si>
    <t>FLEMSH</t>
  </si>
  <si>
    <t>MTRY VAN DE VLAAMSE GEMEENSCHA</t>
  </si>
  <si>
    <t>EU000A18Z2D4</t>
  </si>
  <si>
    <t>EU</t>
  </si>
  <si>
    <t>EUROPEAN UNION</t>
  </si>
  <si>
    <t>XS1843435923</t>
  </si>
  <si>
    <t>XS1463043973</t>
  </si>
  <si>
    <t>XS2181959110</t>
  </si>
  <si>
    <t>SRENVX</t>
  </si>
  <si>
    <t>SWISS RE FINANCE UK PLC</t>
  </si>
  <si>
    <t>XS2436853035</t>
  </si>
  <si>
    <t>FR0013264066</t>
  </si>
  <si>
    <t>POMFP</t>
  </si>
  <si>
    <t>PLASTIC OMNIUM</t>
  </si>
  <si>
    <t>XS1493320656</t>
  </si>
  <si>
    <t>CDTFIN</t>
  </si>
  <si>
    <t>CADENT FINANCE PLC</t>
  </si>
  <si>
    <t>CH0595205524</t>
  </si>
  <si>
    <t>US701094AN45</t>
  </si>
  <si>
    <t>PH</t>
  </si>
  <si>
    <t>PARKER HANNIFIN CORP</t>
  </si>
  <si>
    <t>FR0014007LK5</t>
  </si>
  <si>
    <t>FR0013425154</t>
  </si>
  <si>
    <t>MMS USA HOLDINGS INC</t>
  </si>
  <si>
    <t>ASIA</t>
  </si>
  <si>
    <t>ASIAN DEVELOPMENT BANK</t>
  </si>
  <si>
    <t>FR0011439835</t>
  </si>
  <si>
    <t>AIR LIQUIDE SA</t>
  </si>
  <si>
    <t>IT0003934657</t>
  </si>
  <si>
    <t>XS0847580353</t>
  </si>
  <si>
    <t>FR0014007PW1</t>
  </si>
  <si>
    <t>FR0013463775</t>
  </si>
  <si>
    <t>BE6301511034</t>
  </si>
  <si>
    <t>XS1903442744</t>
  </si>
  <si>
    <t>ESBIRE</t>
  </si>
  <si>
    <t>ESB FINANCE DAC</t>
  </si>
  <si>
    <t>XS0316086601</t>
  </si>
  <si>
    <t>CAATLA</t>
  </si>
  <si>
    <t>CRCAM ATLANTIQUE VENDEE</t>
  </si>
  <si>
    <t>XS1314318301</t>
  </si>
  <si>
    <t>FR0013332988</t>
  </si>
  <si>
    <t>FR0011461540</t>
  </si>
  <si>
    <t>XS0368361217</t>
  </si>
  <si>
    <t>SNCF</t>
  </si>
  <si>
    <t>SOCIETE NATIONALE SNCF SA</t>
  </si>
  <si>
    <t>LINDE PLC</t>
  </si>
  <si>
    <t>US00206RGQ92</t>
  </si>
  <si>
    <t>XS2295333988</t>
  </si>
  <si>
    <t>XS2366407018</t>
  </si>
  <si>
    <t>TMO</t>
  </si>
  <si>
    <t>THERMO FISHER SCIENTI FIN 1 BV</t>
  </si>
  <si>
    <t>ES0000012G42</t>
  </si>
  <si>
    <t>FR0013248523</t>
  </si>
  <si>
    <t>FR0013519824</t>
  </si>
  <si>
    <t>ARTEMI</t>
  </si>
  <si>
    <t>TERISAM</t>
  </si>
  <si>
    <t>XS2189970317</t>
  </si>
  <si>
    <t>ZURICH FINANCE IRELAND DAC</t>
  </si>
  <si>
    <t>XS1319606387</t>
  </si>
  <si>
    <t>XS1509942170</t>
  </si>
  <si>
    <t>IBRD</t>
  </si>
  <si>
    <t>BIRD - IBRD</t>
  </si>
  <si>
    <t>XS1651071950</t>
  </si>
  <si>
    <t>THERMO FISHER SCIENTIFIC INC</t>
  </si>
  <si>
    <t>XS1918000107</t>
  </si>
  <si>
    <t>LSELN</t>
  </si>
  <si>
    <t>LONDON STOCK EXCHANGE GROUP</t>
  </si>
  <si>
    <t>XS2107315470</t>
  </si>
  <si>
    <t>FR0013286192</t>
  </si>
  <si>
    <t>FR0012682060</t>
  </si>
  <si>
    <t>XS1748236699</t>
  </si>
  <si>
    <t>BNG</t>
  </si>
  <si>
    <t>BNG BANK NV</t>
  </si>
  <si>
    <t>US9128285Z94</t>
  </si>
  <si>
    <t>XS0525602339</t>
  </si>
  <si>
    <t>XS1788586375</t>
  </si>
  <si>
    <t>REESM</t>
  </si>
  <si>
    <t>RED ELECTRICA FINANCIACIONES</t>
  </si>
  <si>
    <t>FR0013313186</t>
  </si>
  <si>
    <t>UBIFP</t>
  </si>
  <si>
    <t>UBISOFT ENTERTAINMENT</t>
  </si>
  <si>
    <t>XS0554975325</t>
  </si>
  <si>
    <t>XS0525787874</t>
  </si>
  <si>
    <t>XS1986416698</t>
  </si>
  <si>
    <t>SIKASW</t>
  </si>
  <si>
    <t>SIKA CAPITAL BV</t>
  </si>
  <si>
    <t>XS2241387096</t>
  </si>
  <si>
    <t>MIZUHO</t>
  </si>
  <si>
    <t>MIZUHO FINANCIAL GROUP INC</t>
  </si>
  <si>
    <t>XS2446846888</t>
  </si>
  <si>
    <t>XS0953222550</t>
  </si>
  <si>
    <t>FR0013386539</t>
  </si>
  <si>
    <t>FR0013367406</t>
  </si>
  <si>
    <t>XS0731129234</t>
  </si>
  <si>
    <t>US911312BM79</t>
  </si>
  <si>
    <t>FR0013203825</t>
  </si>
  <si>
    <t>FR0012770063</t>
  </si>
  <si>
    <t>SCOR</t>
  </si>
  <si>
    <t>SCOR SE</t>
  </si>
  <si>
    <t>FR0013461688</t>
  </si>
  <si>
    <t>XS1525879455</t>
  </si>
  <si>
    <t>XS0617307375</t>
  </si>
  <si>
    <t>XS1142279782</t>
  </si>
  <si>
    <t>FR0013179314</t>
  </si>
  <si>
    <t>XS1076018131</t>
  </si>
  <si>
    <t>XS1529859321</t>
  </si>
  <si>
    <t>XS0302859136</t>
  </si>
  <si>
    <t>CRCAM NORMANDIE</t>
  </si>
  <si>
    <t>XS1963116964</t>
  </si>
  <si>
    <t>SWISS RE FINCE LUX SA</t>
  </si>
  <si>
    <t>XS2366415110</t>
  </si>
  <si>
    <t>US883556CL42</t>
  </si>
  <si>
    <t>XS1001749289</t>
  </si>
  <si>
    <t>MSFT</t>
  </si>
  <si>
    <t>MICROSOFT CORP</t>
  </si>
  <si>
    <t>USU09513HY80</t>
  </si>
  <si>
    <t>BMW US CAPITAL LLC</t>
  </si>
  <si>
    <t>DE000A3MQNP4</t>
  </si>
  <si>
    <t>XS1734689620</t>
  </si>
  <si>
    <t>OMVAV</t>
  </si>
  <si>
    <t>OMV AG</t>
  </si>
  <si>
    <t>XS1612542826</t>
  </si>
  <si>
    <t>GENERAL ELECTRIC CO</t>
  </si>
  <si>
    <t>US254687DD54</t>
  </si>
  <si>
    <t>XS2082818951</t>
  </si>
  <si>
    <t>XS0817639924</t>
  </si>
  <si>
    <t>XS2343510520</t>
  </si>
  <si>
    <t>FR0014005ZP8</t>
  </si>
  <si>
    <t>FR0012633345</t>
  </si>
  <si>
    <t>FR0013479276</t>
  </si>
  <si>
    <t>XS1014610254</t>
  </si>
  <si>
    <t>VOLKSWAGEN LEASING GMBH</t>
  </si>
  <si>
    <t>US045167FB48</t>
  </si>
  <si>
    <t>XS1325221031</t>
  </si>
  <si>
    <t>ABNANV</t>
  </si>
  <si>
    <t>ABN AMRO BANK NV</t>
  </si>
  <si>
    <t>USU8336LAB46</t>
  </si>
  <si>
    <t>SODEXO INC</t>
  </si>
  <si>
    <t>US68389XBS36</t>
  </si>
  <si>
    <t>ORCL</t>
  </si>
  <si>
    <t>ORACLE CORP</t>
  </si>
  <si>
    <t>XS0820547825</t>
  </si>
  <si>
    <t>XS0758420748</t>
  </si>
  <si>
    <t>HEIANA</t>
  </si>
  <si>
    <t>HEINEKEN NV</t>
  </si>
  <si>
    <t>XS2135801160</t>
  </si>
  <si>
    <t>FR0010765859</t>
  </si>
  <si>
    <t>US09660V2B87</t>
  </si>
  <si>
    <t>US907818FB91</t>
  </si>
  <si>
    <t>UNP</t>
  </si>
  <si>
    <t>UNION PACIFIC CORP</t>
  </si>
  <si>
    <t>BACR</t>
  </si>
  <si>
    <t>XS1557229322</t>
  </si>
  <si>
    <t>US912828M490</t>
  </si>
  <si>
    <t>FR0011607225</t>
  </si>
  <si>
    <t>MASSOG</t>
  </si>
  <si>
    <t>MAISONS &amp; CITES SAHLM</t>
  </si>
  <si>
    <t>XS1372839214</t>
  </si>
  <si>
    <t>XS2049583607</t>
  </si>
  <si>
    <t>XS1718480327</t>
  </si>
  <si>
    <t>XS0161488498</t>
  </si>
  <si>
    <t>XS1799611642</t>
  </si>
  <si>
    <t>XS1551068676</t>
  </si>
  <si>
    <t>XS1287779208</t>
  </si>
  <si>
    <t>SSELN</t>
  </si>
  <si>
    <t>SSE PLC</t>
  </si>
  <si>
    <t>XS1401197253</t>
  </si>
  <si>
    <t>US91282CDD02</t>
  </si>
  <si>
    <t>XS1342506158</t>
  </si>
  <si>
    <t>XS0222383027</t>
  </si>
  <si>
    <t>FR0013413887</t>
  </si>
  <si>
    <t>XS0309973104</t>
  </si>
  <si>
    <t>ING BANK NV</t>
  </si>
  <si>
    <t>FR0013459922</t>
  </si>
  <si>
    <t>TRAGRP</t>
  </si>
  <si>
    <t>TRANSDEV GROUP</t>
  </si>
  <si>
    <t>BE6321529396</t>
  </si>
  <si>
    <t>ELIATB</t>
  </si>
  <si>
    <t>ELIA TRANSMISSION BELGIUM SA</t>
  </si>
  <si>
    <t>XS1681521081</t>
  </si>
  <si>
    <t>TELEFO</t>
  </si>
  <si>
    <t>TELEFONICA EMISIONES SA</t>
  </si>
  <si>
    <t>DE000A254TM8</t>
  </si>
  <si>
    <t>US02364WBH79</t>
  </si>
  <si>
    <t>AMXLMM</t>
  </si>
  <si>
    <t>AMERICA MOVIL SAB DE CV</t>
  </si>
  <si>
    <t>EDENFP</t>
  </si>
  <si>
    <t>EDENRED</t>
  </si>
  <si>
    <t>XS1961772560</t>
  </si>
  <si>
    <t>US421946AL83</t>
  </si>
  <si>
    <t>HR</t>
  </si>
  <si>
    <t>HEALTHCARE REALTY TRUST INC</t>
  </si>
  <si>
    <t>XS1936139770</t>
  </si>
  <si>
    <t>XS1191309720</t>
  </si>
  <si>
    <t>XS1880928459</t>
  </si>
  <si>
    <t>SWEDA</t>
  </si>
  <si>
    <t>SWEDBANK AB</t>
  </si>
  <si>
    <t>FR0013397452</t>
  </si>
  <si>
    <t>DGFP</t>
  </si>
  <si>
    <t>VINCI SA</t>
  </si>
  <si>
    <t>US90265EAT73</t>
  </si>
  <si>
    <t>UDR</t>
  </si>
  <si>
    <t>UDR INC</t>
  </si>
  <si>
    <t>XS2002017361</t>
  </si>
  <si>
    <t>XS1311586967</t>
  </si>
  <si>
    <t>XS0881362502</t>
  </si>
  <si>
    <t>TOYOTA</t>
  </si>
  <si>
    <t>TOYOTA MOTOR CREDIT CORP</t>
  </si>
  <si>
    <t>FR0011037001</t>
  </si>
  <si>
    <t>XS2432544349</t>
  </si>
  <si>
    <t>BE0002786672</t>
  </si>
  <si>
    <t>US748149AR21</t>
  </si>
  <si>
    <t>XS2227905903</t>
  </si>
  <si>
    <t>AMT</t>
  </si>
  <si>
    <t>AMERICAN TOWER CORP</t>
  </si>
  <si>
    <t>XS1369278764</t>
  </si>
  <si>
    <t>AMGN</t>
  </si>
  <si>
    <t>AMGEN INC</t>
  </si>
  <si>
    <t>XS1822302193</t>
  </si>
  <si>
    <t>RTX</t>
  </si>
  <si>
    <t>RAYTHEON TECHNOLOGIES CORP</t>
  </si>
  <si>
    <t>US68323AFH23</t>
  </si>
  <si>
    <t>FR0013289162</t>
  </si>
  <si>
    <t>ALPAZU</t>
  </si>
  <si>
    <t>PROVENCE ALPES COTE AZUR</t>
  </si>
  <si>
    <t>FR0013452620</t>
  </si>
  <si>
    <t>DE000A2GSCW3</t>
  </si>
  <si>
    <t>MBGGR</t>
  </si>
  <si>
    <t>MERCEDES-BENZ GROUP AG</t>
  </si>
  <si>
    <t>FR0013252624</t>
  </si>
  <si>
    <t>HFNPCP</t>
  </si>
  <si>
    <t>REGION HAUTS-DE-FRANCE</t>
  </si>
  <si>
    <t>XS1771723167</t>
  </si>
  <si>
    <t>MCK</t>
  </si>
  <si>
    <t>MCKESSON CORP</t>
  </si>
  <si>
    <t>FR00140002P5</t>
  </si>
  <si>
    <t>FR0010202200</t>
  </si>
  <si>
    <t>US11133TAE38</t>
  </si>
  <si>
    <t>BR</t>
  </si>
  <si>
    <t>BROADRIDGE FINANCIAL SOLUTIONS</t>
  </si>
  <si>
    <t>XS1288849471</t>
  </si>
  <si>
    <t>KERRY GROUP FINANCIAL SERVICES</t>
  </si>
  <si>
    <t>XS1501423773</t>
  </si>
  <si>
    <t>FR0014008CQ9</t>
  </si>
  <si>
    <t>XS1197833053</t>
  </si>
  <si>
    <t>KO</t>
  </si>
  <si>
    <t>COCA COLA CO/THE</t>
  </si>
  <si>
    <t>FR0014006UO0</t>
  </si>
  <si>
    <t>PTOTEVOE0018</t>
  </si>
  <si>
    <t>DE000A1HG1K6</t>
  </si>
  <si>
    <t>ALLIANZ FINANCE II BV</t>
  </si>
  <si>
    <t>EU000A1U9969</t>
  </si>
  <si>
    <t>ESM</t>
  </si>
  <si>
    <t>EURO STABILITY MECHANISM</t>
  </si>
  <si>
    <t>IT0001444378</t>
  </si>
  <si>
    <t>DE000A1RQDB8</t>
  </si>
  <si>
    <t>HESSEN</t>
  </si>
  <si>
    <t>HESSEN(STATE OF)</t>
  </si>
  <si>
    <t>XS1747670922</t>
  </si>
  <si>
    <t>FR0013532280</t>
  </si>
  <si>
    <t>XS0926785808</t>
  </si>
  <si>
    <t>XS1064307058</t>
  </si>
  <si>
    <t>FR0011569920</t>
  </si>
  <si>
    <t>FR0013311503</t>
  </si>
  <si>
    <t>XS0798790027</t>
  </si>
  <si>
    <t>TELNO</t>
  </si>
  <si>
    <t>TELENOR ASA</t>
  </si>
  <si>
    <t>FR0011962398</t>
  </si>
  <si>
    <t>XS1531347661</t>
  </si>
  <si>
    <t>BDX</t>
  </si>
  <si>
    <t>BECTON DICKINSON AND CO</t>
  </si>
  <si>
    <t>XS2032727310</t>
  </si>
  <si>
    <t>IGIM</t>
  </si>
  <si>
    <t>ITALGAS SPA</t>
  </si>
  <si>
    <t>US126650CX62</t>
  </si>
  <si>
    <t>US494368BZ58</t>
  </si>
  <si>
    <t>XS1411404855</t>
  </si>
  <si>
    <t>AZN</t>
  </si>
  <si>
    <t>ASTRAZENECA PLC</t>
  </si>
  <si>
    <t>XS1134519120</t>
  </si>
  <si>
    <t>AKZANA</t>
  </si>
  <si>
    <t>AKZO NOBEL NV</t>
  </si>
  <si>
    <t>XS1511781897</t>
  </si>
  <si>
    <t>XS2227906208</t>
  </si>
  <si>
    <t>FR0010800540</t>
  </si>
  <si>
    <t>XS2240063730</t>
  </si>
  <si>
    <t>DIAGEO CAPITAL BV</t>
  </si>
  <si>
    <t>US002824BF69</t>
  </si>
  <si>
    <t>ABBOTT LABORATORIES</t>
  </si>
  <si>
    <t>FR0014002MH0</t>
  </si>
  <si>
    <t>APHP</t>
  </si>
  <si>
    <t>US431282AT94</t>
  </si>
  <si>
    <t>HIW</t>
  </si>
  <si>
    <t>HIGHWOODS REALTY LP</t>
  </si>
  <si>
    <t>XS2404651163</t>
  </si>
  <si>
    <t>SANTAN</t>
  </si>
  <si>
    <t>BANCO SANTANDER SA</t>
  </si>
  <si>
    <t>FR0013409851</t>
  </si>
  <si>
    <t>FR0012792000</t>
  </si>
  <si>
    <t>KERFP</t>
  </si>
  <si>
    <t>KERING SA</t>
  </si>
  <si>
    <t>FR0011408657</t>
  </si>
  <si>
    <t>XS2389343380</t>
  </si>
  <si>
    <t>XS2350756446</t>
  </si>
  <si>
    <t>XS0908570459</t>
  </si>
  <si>
    <t>XS2153405118</t>
  </si>
  <si>
    <t>IBERDROLA FINANZAS SA</t>
  </si>
  <si>
    <t>FR0013385473</t>
  </si>
  <si>
    <t>VIEFP</t>
  </si>
  <si>
    <t>VEOLIA ENVIRONNEMENT SA</t>
  </si>
  <si>
    <t>XS2168088602</t>
  </si>
  <si>
    <t>VLVY</t>
  </si>
  <si>
    <t>VOLVO TREASURY AB</t>
  </si>
  <si>
    <t>XS2299001888</t>
  </si>
  <si>
    <t>XS0903433513</t>
  </si>
  <si>
    <t>XS2148372696</t>
  </si>
  <si>
    <t>NESNVX</t>
  </si>
  <si>
    <t>NESTLE FINANCE INTL LTD</t>
  </si>
  <si>
    <t>FR0011360478</t>
  </si>
  <si>
    <t>FR0014005SE7</t>
  </si>
  <si>
    <t>FR0014000UG9</t>
  </si>
  <si>
    <t>XS1523135868</t>
  </si>
  <si>
    <t>FR0013430741</t>
  </si>
  <si>
    <t>FR0014005X99</t>
  </si>
  <si>
    <t>FR0011317783</t>
  </si>
  <si>
    <t>US00206RHS40</t>
  </si>
  <si>
    <t>US585055BS43</t>
  </si>
  <si>
    <t>MDT</t>
  </si>
  <si>
    <t>MEDTRONIC INC</t>
  </si>
  <si>
    <t>XS1062493934</t>
  </si>
  <si>
    <t>AON</t>
  </si>
  <si>
    <t>XS1045553812</t>
  </si>
  <si>
    <t>XS2046736752</t>
  </si>
  <si>
    <t>US91282CAE12</t>
  </si>
  <si>
    <t>XS1411404426</t>
  </si>
  <si>
    <t>XS1405775708</t>
  </si>
  <si>
    <t>XS2385121582</t>
  </si>
  <si>
    <t>EJRAIL</t>
  </si>
  <si>
    <t>EAST JAPAN RAILWAY CO</t>
  </si>
  <si>
    <t>XS2414830963</t>
  </si>
  <si>
    <t>XS1180256528</t>
  </si>
  <si>
    <t>FR0013415692</t>
  </si>
  <si>
    <t>XS1828033834</t>
  </si>
  <si>
    <t>XS1708167652</t>
  </si>
  <si>
    <t>VZ</t>
  </si>
  <si>
    <t>VERIZON COMMUNICATIONS INC</t>
  </si>
  <si>
    <t>BE6265262327</t>
  </si>
  <si>
    <t>PROXBB</t>
  </si>
  <si>
    <t>PROXIMUS SADP</t>
  </si>
  <si>
    <t>US031162CW82</t>
  </si>
  <si>
    <t>XS1917601582</t>
  </si>
  <si>
    <t>HSBC HOLDINGS PLC</t>
  </si>
  <si>
    <t>BE0000335449</t>
  </si>
  <si>
    <t>FR0011318658</t>
  </si>
  <si>
    <t>FR0013413499</t>
  </si>
  <si>
    <t>XS1309529680</t>
  </si>
  <si>
    <t>XS2150006307</t>
  </si>
  <si>
    <t>FR0014007PV3</t>
  </si>
  <si>
    <t>FR0013044278</t>
  </si>
  <si>
    <t>FR0013516259</t>
  </si>
  <si>
    <t>FR0014004J31</t>
  </si>
  <si>
    <t>XS2403444677</t>
  </si>
  <si>
    <t>XS2085608326</t>
  </si>
  <si>
    <t>FR0013185311</t>
  </si>
  <si>
    <t>XS1875284702</t>
  </si>
  <si>
    <t>XS2195096420</t>
  </si>
  <si>
    <t>FR0013312501</t>
  </si>
  <si>
    <t>FR0014003OB7</t>
  </si>
  <si>
    <t>XS1245687147</t>
  </si>
  <si>
    <t>XS1146282634</t>
  </si>
  <si>
    <t>AT0000A0DXC2</t>
  </si>
  <si>
    <t>FR0011332196</t>
  </si>
  <si>
    <t>ENFP</t>
  </si>
  <si>
    <t>BOUYGUES SA</t>
  </si>
  <si>
    <t>US09659W2D51</t>
  </si>
  <si>
    <t>FR0013420429</t>
  </si>
  <si>
    <t>XS0291970670</t>
  </si>
  <si>
    <t>HSBC BANK PLC</t>
  </si>
  <si>
    <t>US09659W2F00</t>
  </si>
  <si>
    <t>FR0011951771</t>
  </si>
  <si>
    <t>LRFP</t>
  </si>
  <si>
    <t>LEGRAND SA</t>
  </si>
  <si>
    <t>XS0807336077</t>
  </si>
  <si>
    <t>FR0012969129</t>
  </si>
  <si>
    <t>FR0014001GA9</t>
  </si>
  <si>
    <t>XS1492685885</t>
  </si>
  <si>
    <t>ETN</t>
  </si>
  <si>
    <t>EATON CAPITAL UNLTD CO</t>
  </si>
  <si>
    <t>XS0753143709</t>
  </si>
  <si>
    <t>FR0011619436</t>
  </si>
  <si>
    <t>FR0010190231</t>
  </si>
  <si>
    <t>WLNFP</t>
  </si>
  <si>
    <t>WORLDLINE SA/FRANCE</t>
  </si>
  <si>
    <t>XS0255800285</t>
  </si>
  <si>
    <t>BE6330288687</t>
  </si>
  <si>
    <t>AEDBB</t>
  </si>
  <si>
    <t>AEDIFICA SA</t>
  </si>
  <si>
    <t>XS1979262448</t>
  </si>
  <si>
    <t>DNBNO</t>
  </si>
  <si>
    <t>DNB BANK ASA</t>
  </si>
  <si>
    <t>XS1955187858</t>
  </si>
  <si>
    <t>XS1394103789</t>
  </si>
  <si>
    <t>FR0014001L06</t>
  </si>
  <si>
    <t>FR0013408960</t>
  </si>
  <si>
    <t>FR0010773192</t>
  </si>
  <si>
    <t>XS1333139746</t>
  </si>
  <si>
    <t>FR0011225325</t>
  </si>
  <si>
    <t>FR0013250560</t>
  </si>
  <si>
    <t>XS0811555183</t>
  </si>
  <si>
    <t>XS1878191219</t>
  </si>
  <si>
    <t>AMSSM</t>
  </si>
  <si>
    <t>AMADEUS IT GROUP SA</t>
  </si>
  <si>
    <t>XS1186684137</t>
  </si>
  <si>
    <t>CURRENCY</t>
  </si>
  <si>
    <t>USJ5S39RAE49</t>
  </si>
  <si>
    <t>FR0011225143</t>
  </si>
  <si>
    <t>US06368FAA75</t>
  </si>
  <si>
    <t>BMO</t>
  </si>
  <si>
    <t>BANK OF MONTREAL</t>
  </si>
  <si>
    <t>FR0013121753</t>
  </si>
  <si>
    <t>US500769JD71</t>
  </si>
  <si>
    <t>KFW</t>
  </si>
  <si>
    <t>KFW-KDT F WDERAUFBAU-STATE GTY</t>
  </si>
  <si>
    <t>XS2085655590</t>
  </si>
  <si>
    <t>XS2317288301</t>
  </si>
  <si>
    <t>ADNA</t>
  </si>
  <si>
    <t>KONINKLIJKE AHOLD DELHAIZE NV</t>
  </si>
  <si>
    <t>US459200KN07</t>
  </si>
  <si>
    <t>XS1719267855</t>
  </si>
  <si>
    <t>XS1824240136</t>
  </si>
  <si>
    <t>XS1505967858</t>
  </si>
  <si>
    <t>XS1548458014</t>
  </si>
  <si>
    <t>DE000A2YPFA1</t>
  </si>
  <si>
    <t>FR0013209871</t>
  </si>
  <si>
    <t>FR0014007LM1</t>
  </si>
  <si>
    <t>FR0013078847</t>
  </si>
  <si>
    <t>GROUPEMENT 2 DES CHU/CHR</t>
  </si>
  <si>
    <t>XS1189263400</t>
  </si>
  <si>
    <t>XS1881574591</t>
  </si>
  <si>
    <t>US25156PAD50</t>
  </si>
  <si>
    <t>XS1812905526</t>
  </si>
  <si>
    <t>AUSGF</t>
  </si>
  <si>
    <t>AUSGRID FINANCE PTY LTD</t>
  </si>
  <si>
    <t>XS1493322355</t>
  </si>
  <si>
    <t>FR0013518081</t>
  </si>
  <si>
    <t>SKFP</t>
  </si>
  <si>
    <t>SEB SA</t>
  </si>
  <si>
    <t>XS0315528850</t>
  </si>
  <si>
    <t>CREDIT AGRICOLE SA</t>
  </si>
  <si>
    <t>XS1183208328</t>
  </si>
  <si>
    <t>XS2063232727</t>
  </si>
  <si>
    <t>XS0520578096</t>
  </si>
  <si>
    <t>FR0013425139</t>
  </si>
  <si>
    <t>DE000A169NC2</t>
  </si>
  <si>
    <t>FR0011461417</t>
  </si>
  <si>
    <t>XS2125426796</t>
  </si>
  <si>
    <t>DSVDC</t>
  </si>
  <si>
    <t>DSV A/S</t>
  </si>
  <si>
    <t>FR0013173432</t>
  </si>
  <si>
    <t>XS1428953407</t>
  </si>
  <si>
    <t>US25468PDF09</t>
  </si>
  <si>
    <t>TWDC ENTERPRISES 18 CORP</t>
  </si>
  <si>
    <t>XS1514051694</t>
  </si>
  <si>
    <t>US06675GAT22</t>
  </si>
  <si>
    <t>XS2296155562</t>
  </si>
  <si>
    <t>JFM</t>
  </si>
  <si>
    <t>JAPAN FIN ORG MCPAL</t>
  </si>
  <si>
    <t>XS1196373507</t>
  </si>
  <si>
    <t>FR0013264421</t>
  </si>
  <si>
    <t>CTEFRA</t>
  </si>
  <si>
    <t>COENTREPRISE DE TRANSPORT ELEC</t>
  </si>
  <si>
    <t>FR0011244367</t>
  </si>
  <si>
    <t>FR0014007LL3</t>
  </si>
  <si>
    <t>XS2329144591</t>
  </si>
  <si>
    <t>XS2262263622</t>
  </si>
  <si>
    <t>XS2344735811</t>
  </si>
  <si>
    <t>XS2239067379</t>
  </si>
  <si>
    <t>AVINOR</t>
  </si>
  <si>
    <t>AVINOR AS</t>
  </si>
  <si>
    <t>US742718EP07</t>
  </si>
  <si>
    <t>FR0014006LM3</t>
  </si>
  <si>
    <t>NOUAQU</t>
  </si>
  <si>
    <t>REGION NOUVELLE-AQUITAINE</t>
  </si>
  <si>
    <t>FR0000187635</t>
  </si>
  <si>
    <t>XS1346115295</t>
  </si>
  <si>
    <t>XS2287909159</t>
  </si>
  <si>
    <t>XS1875333178</t>
  </si>
  <si>
    <t>XS1068874970</t>
  </si>
  <si>
    <t>XS1190624038</t>
  </si>
  <si>
    <t>XS1898256257</t>
  </si>
  <si>
    <t>SLB</t>
  </si>
  <si>
    <t>SCHLUMBERGER FINANCE FRANCE</t>
  </si>
  <si>
    <t>DE000A1685X6</t>
  </si>
  <si>
    <t>HAMBRG</t>
  </si>
  <si>
    <t>FREE &amp; HANSEATIC CITY OF HAMBG</t>
  </si>
  <si>
    <t>XS0895249620</t>
  </si>
  <si>
    <t>XS2356316872</t>
  </si>
  <si>
    <t>CECGR</t>
  </si>
  <si>
    <t>CECONOMY AG</t>
  </si>
  <si>
    <t>FR0014006IG1</t>
  </si>
  <si>
    <t>CRLOG</t>
  </si>
  <si>
    <t>CREDIT LOGEMENT SA</t>
  </si>
  <si>
    <t>FR0013020450</t>
  </si>
  <si>
    <t>FR0013281946</t>
  </si>
  <si>
    <t>XS1962571011</t>
  </si>
  <si>
    <t>XS1396285279</t>
  </si>
  <si>
    <t>EUROGR</t>
  </si>
  <si>
    <t>EUROGRID GMBH</t>
  </si>
  <si>
    <t>HK0000789856</t>
  </si>
  <si>
    <t>CHINA</t>
  </si>
  <si>
    <t>HONG KONG</t>
  </si>
  <si>
    <t>BE6238416554</t>
  </si>
  <si>
    <t>INFBEL</t>
  </si>
  <si>
    <t>INFRABEL SA</t>
  </si>
  <si>
    <t>US92890HAC60</t>
  </si>
  <si>
    <t>WEA FINANCE LLC/WTF UK &amp; EUR F</t>
  </si>
  <si>
    <t>XS1755428502</t>
  </si>
  <si>
    <t>NTGYSM</t>
  </si>
  <si>
    <t>NATURGY FINANCE BV</t>
  </si>
  <si>
    <t>XS2024715794</t>
  </si>
  <si>
    <t>FR0014001R34</t>
  </si>
  <si>
    <t>EU000A1G0ED2</t>
  </si>
  <si>
    <t>XS2034629134</t>
  </si>
  <si>
    <t>FR0012938116</t>
  </si>
  <si>
    <t>XS1115498260</t>
  </si>
  <si>
    <t>XS1948611840</t>
  </si>
  <si>
    <t>BE0002803840</t>
  </si>
  <si>
    <t>FR0013060209</t>
  </si>
  <si>
    <t>XS1309446471</t>
  </si>
  <si>
    <t>XS1369250755</t>
  </si>
  <si>
    <t>XS1979280853</t>
  </si>
  <si>
    <t>XS1168962063</t>
  </si>
  <si>
    <t>US91282CCB54</t>
  </si>
  <si>
    <t>US879385AD49</t>
  </si>
  <si>
    <t>TELEFONICA EUROPE BV</t>
  </si>
  <si>
    <t>FR0010891317</t>
  </si>
  <si>
    <t>XS1520907814</t>
  </si>
  <si>
    <t>FR0013519857</t>
  </si>
  <si>
    <t>XS2102357105</t>
  </si>
  <si>
    <t>XS1376614118</t>
  </si>
  <si>
    <t>FR0011805803</t>
  </si>
  <si>
    <t>COFCHD</t>
  </si>
  <si>
    <t>COFACE SA</t>
  </si>
  <si>
    <t>XS1791485011</t>
  </si>
  <si>
    <t>US03522AAG58</t>
  </si>
  <si>
    <t>ANHEUSER-BUSCH COS LLC</t>
  </si>
  <si>
    <t>FR0013139482</t>
  </si>
  <si>
    <t>PTOTELOE0028</t>
  </si>
  <si>
    <t>FR0013520657</t>
  </si>
  <si>
    <t>BIMFP</t>
  </si>
  <si>
    <t>BIOMERIEUX</t>
  </si>
  <si>
    <t>XS1485597329</t>
  </si>
  <si>
    <t>XS1752475720</t>
  </si>
  <si>
    <t>DE000A1684V3</t>
  </si>
  <si>
    <t>DBOERS</t>
  </si>
  <si>
    <t>DEUTSCHE BOERSE AG</t>
  </si>
  <si>
    <t>FR0011011188</t>
  </si>
  <si>
    <t>XS0410937659</t>
  </si>
  <si>
    <t>XS1395060491</t>
  </si>
  <si>
    <t>FR0014003067</t>
  </si>
  <si>
    <t>XS1144088165</t>
  </si>
  <si>
    <t>FR0011461037</t>
  </si>
  <si>
    <t>ES00000121G2</t>
  </si>
  <si>
    <t>DE000A190NE4</t>
  </si>
  <si>
    <t>US12636YAC66</t>
  </si>
  <si>
    <t>CRH AMERICA FINANCE INC</t>
  </si>
  <si>
    <t>FR0013430535</t>
  </si>
  <si>
    <t>INLIFP</t>
  </si>
  <si>
    <t>IN LI SA</t>
  </si>
  <si>
    <t>DE000A3E5VK1</t>
  </si>
  <si>
    <t>FR0011521319</t>
  </si>
  <si>
    <t>XS1146286205</t>
  </si>
  <si>
    <t>DE000A3H3GG2</t>
  </si>
  <si>
    <t>HOWOGE</t>
  </si>
  <si>
    <t>HOWOGE WOHNUNGS-BAUGESELLS MBH</t>
  </si>
  <si>
    <t>US05583JAJ16</t>
  </si>
  <si>
    <t>FR0013505112</t>
  </si>
  <si>
    <t>FR0000101750</t>
  </si>
  <si>
    <t>BPF</t>
  </si>
  <si>
    <t>BQ PALLAS-DEFAULT</t>
  </si>
  <si>
    <t>XS0951155869</t>
  </si>
  <si>
    <t>VGASDE</t>
  </si>
  <si>
    <t>VIER GAS TRANSPORT GMBH</t>
  </si>
  <si>
    <t>US83368TAU25</t>
  </si>
  <si>
    <t>XS0787786440</t>
  </si>
  <si>
    <t>FR0013214137</t>
  </si>
  <si>
    <t>FR0014000UL9</t>
  </si>
  <si>
    <t>XS1015217703</t>
  </si>
  <si>
    <t>US90265EAR18</t>
  </si>
  <si>
    <t>XS2384723263</t>
  </si>
  <si>
    <t>MONDELEZ INTL HOLDING NETHERLD</t>
  </si>
  <si>
    <t>XS1405766624</t>
  </si>
  <si>
    <t>FR0013463668</t>
  </si>
  <si>
    <t>FR0013431061</t>
  </si>
  <si>
    <t>SOPFP</t>
  </si>
  <si>
    <t>SOPRA STERIA GROUP SACA</t>
  </si>
  <si>
    <t>XS2393236695</t>
  </si>
  <si>
    <t>XS1652855815</t>
  </si>
  <si>
    <t>XS1612977717</t>
  </si>
  <si>
    <t>XS2176785447</t>
  </si>
  <si>
    <t>CH0576402181</t>
  </si>
  <si>
    <t>XS1485643610</t>
  </si>
  <si>
    <t>FR0013421823</t>
  </si>
  <si>
    <t>XS1173792059</t>
  </si>
  <si>
    <t>XS1384281090</t>
  </si>
  <si>
    <t>BE6279151508</t>
  </si>
  <si>
    <t>SLRCHE</t>
  </si>
  <si>
    <t>SOLAR CHEST SA</t>
  </si>
  <si>
    <t>FR0010975656</t>
  </si>
  <si>
    <t>US89236TGU34</t>
  </si>
  <si>
    <t>XS0830194501</t>
  </si>
  <si>
    <t>US0641594B99</t>
  </si>
  <si>
    <t>XS2004871179</t>
  </si>
  <si>
    <t>DWNIGY</t>
  </si>
  <si>
    <t>DEUTSCHE WOHNEN SE</t>
  </si>
  <si>
    <t>US31620MBJ45</t>
  </si>
  <si>
    <t>DE000A1ZZ028</t>
  </si>
  <si>
    <t>XS1802424496</t>
  </si>
  <si>
    <t>ARTBV</t>
  </si>
  <si>
    <t>ASSET REPACKAGING TRUST SIX BV</t>
  </si>
  <si>
    <t>XS1075218799</t>
  </si>
  <si>
    <t>BARCLAYS BANK PLC</t>
  </si>
  <si>
    <t>XS1039826422</t>
  </si>
  <si>
    <t>EU000A1U9803</t>
  </si>
  <si>
    <t>BVIFP</t>
  </si>
  <si>
    <t>BUREAU VERITAS SA</t>
  </si>
  <si>
    <t>FR0014003CJ5</t>
  </si>
  <si>
    <t>SOGRPR</t>
  </si>
  <si>
    <t>SOCIETE DU GRAND PARIS EPIC</t>
  </si>
  <si>
    <t>XS0933241456</t>
  </si>
  <si>
    <t>XS1706111793</t>
  </si>
  <si>
    <t>XS2154418730</t>
  </si>
  <si>
    <t>XS1953240261</t>
  </si>
  <si>
    <t>XS1747444831</t>
  </si>
  <si>
    <t>XS2337253319</t>
  </si>
  <si>
    <t>BE6325493268</t>
  </si>
  <si>
    <t>XS0611783928</t>
  </si>
  <si>
    <t>FR0012601367</t>
  </si>
  <si>
    <t>XS1619312686</t>
  </si>
  <si>
    <t>XS2147977479</t>
  </si>
  <si>
    <t>XS1139688268</t>
  </si>
  <si>
    <t>BGGRP</t>
  </si>
  <si>
    <t>BG ENERGY CAPITAL PLC</t>
  </si>
  <si>
    <t>US92343VFF67</t>
  </si>
  <si>
    <t>DE000A3H3JU7</t>
  </si>
  <si>
    <t>US05964HAJ41</t>
  </si>
  <si>
    <t>XS1801905628</t>
  </si>
  <si>
    <t>XS1293571425</t>
  </si>
  <si>
    <t>STATK</t>
  </si>
  <si>
    <t>STATKRAFT AS</t>
  </si>
  <si>
    <t>XS2098350965</t>
  </si>
  <si>
    <t>DE000LB2CW16</t>
  </si>
  <si>
    <t>LBBW</t>
  </si>
  <si>
    <t>LANDESBANK BADEN-WUERTTEMBERG</t>
  </si>
  <si>
    <t>XS2244941147</t>
  </si>
  <si>
    <t>FR0013431053</t>
  </si>
  <si>
    <t>FR0013234986</t>
  </si>
  <si>
    <t>USG15820DY96</t>
  </si>
  <si>
    <t>EU000A19XC51</t>
  </si>
  <si>
    <t>XS1960678412</t>
  </si>
  <si>
    <t>MEDTRONIC GLOBAL HOLDINGS</t>
  </si>
  <si>
    <t>XS1476573743</t>
  </si>
  <si>
    <t>DNB BOLIGKREDITT AS</t>
  </si>
  <si>
    <t>XS0311191547</t>
  </si>
  <si>
    <t>CRCAMA</t>
  </si>
  <si>
    <t>CRCAM COTES D ARMOR</t>
  </si>
  <si>
    <t>XS2292547317</t>
  </si>
  <si>
    <t>FIREIT</t>
  </si>
  <si>
    <t>2I RETE GAS SPA</t>
  </si>
  <si>
    <t>XS2170736263</t>
  </si>
  <si>
    <t>CFRVX</t>
  </si>
  <si>
    <t>RICHEMONT INTL HOLDING SA</t>
  </si>
  <si>
    <t>XS1717441726</t>
  </si>
  <si>
    <t>US92343VER15</t>
  </si>
  <si>
    <t>XS1509003361</t>
  </si>
  <si>
    <t>AVLN</t>
  </si>
  <si>
    <t>AVIVA PLC</t>
  </si>
  <si>
    <t>XS2387734317</t>
  </si>
  <si>
    <t>INDON</t>
  </si>
  <si>
    <t>INDONESIA</t>
  </si>
  <si>
    <t>XS1048529041</t>
  </si>
  <si>
    <t>FR0010447367</t>
  </si>
  <si>
    <t>XS2433211310</t>
  </si>
  <si>
    <t>SRGIM</t>
  </si>
  <si>
    <t>SNAM SPA</t>
  </si>
  <si>
    <t>XS1511787589</t>
  </si>
  <si>
    <t>FR0013454584</t>
  </si>
  <si>
    <t>FBELFP</t>
  </si>
  <si>
    <t>BEL SA</t>
  </si>
  <si>
    <t>XS1050846507</t>
  </si>
  <si>
    <t>XS1793224632</t>
  </si>
  <si>
    <t>FR0013067196</t>
  </si>
  <si>
    <t>T1</t>
  </si>
  <si>
    <t>XS2392951344</t>
  </si>
  <si>
    <t>FR0013231099</t>
  </si>
  <si>
    <t>AUTOROUTES DU SUD DE LA FRANCE</t>
  </si>
  <si>
    <t>XS2009943379</t>
  </si>
  <si>
    <t>ENXFP</t>
  </si>
  <si>
    <t>EURONEXT NV</t>
  </si>
  <si>
    <t>FR0013252277</t>
  </si>
  <si>
    <t>AKEFP</t>
  </si>
  <si>
    <t>ARKEMA SA</t>
  </si>
  <si>
    <t>XS0606704558</t>
  </si>
  <si>
    <t>XS2153629493</t>
  </si>
  <si>
    <t>US09062XAH61</t>
  </si>
  <si>
    <t>BIIB</t>
  </si>
  <si>
    <t>BIOGEN INC</t>
  </si>
  <si>
    <t>FR0000186413</t>
  </si>
  <si>
    <t>FR0013456449</t>
  </si>
  <si>
    <t>XS1325645825</t>
  </si>
  <si>
    <t>DE000A3H3JM4</t>
  </si>
  <si>
    <t>XS0925599556</t>
  </si>
  <si>
    <t>US91282CAV37</t>
  </si>
  <si>
    <t>FR0013183431</t>
  </si>
  <si>
    <t>FR0013291556</t>
  </si>
  <si>
    <t>FR0013365269</t>
  </si>
  <si>
    <t>FR0013512233</t>
  </si>
  <si>
    <t>BE0002601798</t>
  </si>
  <si>
    <t>BPOST</t>
  </si>
  <si>
    <t>BPOST SA</t>
  </si>
  <si>
    <t>ENAGAS</t>
  </si>
  <si>
    <t>XS1379184473</t>
  </si>
  <si>
    <t>FR0011580034</t>
  </si>
  <si>
    <t>XS1622193321</t>
  </si>
  <si>
    <t>US10510KAC18</t>
  </si>
  <si>
    <t>BXBAU</t>
  </si>
  <si>
    <t>BRAMBLES USA INC</t>
  </si>
  <si>
    <t>XS2176560444</t>
  </si>
  <si>
    <t>FR0013252061</t>
  </si>
  <si>
    <t>XS0307473214</t>
  </si>
  <si>
    <t>XS1485603747</t>
  </si>
  <si>
    <t>APTV</t>
  </si>
  <si>
    <t>APTIV PLC</t>
  </si>
  <si>
    <t>XS1190632999</t>
  </si>
  <si>
    <t>XS0801636902</t>
  </si>
  <si>
    <t>XS1684269332</t>
  </si>
  <si>
    <t>BE0000350596</t>
  </si>
  <si>
    <t>USF42768GM14</t>
  </si>
  <si>
    <t>FR0011182542</t>
  </si>
  <si>
    <t>FR0010807503</t>
  </si>
  <si>
    <t>XS1587911451</t>
  </si>
  <si>
    <t>XS2444263102</t>
  </si>
  <si>
    <t>EXPNLN</t>
  </si>
  <si>
    <t>EXPERIAN EUROPE DAC</t>
  </si>
  <si>
    <t>US191216CR95</t>
  </si>
  <si>
    <t>XS0745896000</t>
  </si>
  <si>
    <t>XS1372838679</t>
  </si>
  <si>
    <t>FR0011654771</t>
  </si>
  <si>
    <t>US064159MK98</t>
  </si>
  <si>
    <t>XS1989389041</t>
  </si>
  <si>
    <t>XS1681520356</t>
  </si>
  <si>
    <t>BE0002239086</t>
  </si>
  <si>
    <t>FR0011486067</t>
  </si>
  <si>
    <t>IT0001086567</t>
  </si>
  <si>
    <t>XS2005658781</t>
  </si>
  <si>
    <t>US51808BAE20</t>
  </si>
  <si>
    <t>ENI USA INC</t>
  </si>
  <si>
    <t>US25243YBD04</t>
  </si>
  <si>
    <t>DIAGEO CAPITAL PLC</t>
  </si>
  <si>
    <t>DE000A2LQHT2</t>
  </si>
  <si>
    <t>FR0013447877</t>
  </si>
  <si>
    <t>FR0011273887</t>
  </si>
  <si>
    <t>FTI</t>
  </si>
  <si>
    <t>TECHNIPFMC PLC</t>
  </si>
  <si>
    <t>XS2171713006</t>
  </si>
  <si>
    <t>XS1789751531</t>
  </si>
  <si>
    <t>XS2091606330</t>
  </si>
  <si>
    <t>CB</t>
  </si>
  <si>
    <t>CHUBB INA HOLDINGS INC</t>
  </si>
  <si>
    <t>XS2057985017</t>
  </si>
  <si>
    <t>KOMINS</t>
  </si>
  <si>
    <t>KOMMUNINVEST I SVERIGE</t>
  </si>
  <si>
    <t>FR0013515749</t>
  </si>
  <si>
    <t>FR0010945451</t>
  </si>
  <si>
    <t>CH0336602930</t>
  </si>
  <si>
    <t>FR00140062C7</t>
  </si>
  <si>
    <t>REGRHO</t>
  </si>
  <si>
    <t>REGION AUVERGNE RHONES ALPES</t>
  </si>
  <si>
    <t>DE000A2RWAY2</t>
  </si>
  <si>
    <t>XS1823485039</t>
  </si>
  <si>
    <t>HONDA MOTOR CO LTD</t>
  </si>
  <si>
    <t>FR0013505542</t>
  </si>
  <si>
    <t>FR0000571150</t>
  </si>
  <si>
    <t>FR0013404571</t>
  </si>
  <si>
    <t>FR0000571218</t>
  </si>
  <si>
    <t>FR0011885680</t>
  </si>
  <si>
    <t>CDAFP</t>
  </si>
  <si>
    <t>COMPAGNIE DES ALPES</t>
  </si>
  <si>
    <t>XS2147133495</t>
  </si>
  <si>
    <t>UNILEVER FIN NETHERLANDS BV</t>
  </si>
  <si>
    <t>FR0014001VD2</t>
  </si>
  <si>
    <t>SFILFR</t>
  </si>
  <si>
    <t>SFIL SA</t>
  </si>
  <si>
    <t>USH42097CC91</t>
  </si>
  <si>
    <t>XS1030143447</t>
  </si>
  <si>
    <t>XS1933820372</t>
  </si>
  <si>
    <t>FR0012591832</t>
  </si>
  <si>
    <t>CAINAT</t>
  </si>
  <si>
    <t>CAISSE NATLE DES AUTOROUTES</t>
  </si>
  <si>
    <t>US431282AQ55</t>
  </si>
  <si>
    <t>US037833CU23</t>
  </si>
  <si>
    <t>XS1613374559</t>
  </si>
  <si>
    <t>FINNVE</t>
  </si>
  <si>
    <t>FINNVERA OYJ</t>
  </si>
  <si>
    <t>FR0013154085</t>
  </si>
  <si>
    <t>XS1292902696</t>
  </si>
  <si>
    <t>XS1069521083</t>
  </si>
  <si>
    <t>XS1448353018</t>
  </si>
  <si>
    <t>XS1515222468</t>
  </si>
  <si>
    <t>XS1873208950</t>
  </si>
  <si>
    <t>TOTALENERGIES SE</t>
  </si>
  <si>
    <t>XS1309518998</t>
  </si>
  <si>
    <t>XS1167203881</t>
  </si>
  <si>
    <t>FR0013235165</t>
  </si>
  <si>
    <t>XS2182093943</t>
  </si>
  <si>
    <t>XS1195574881</t>
  </si>
  <si>
    <t>XS1432384409</t>
  </si>
  <si>
    <t>TENN</t>
  </si>
  <si>
    <t>TENNET HOLDING BV</t>
  </si>
  <si>
    <t>XS2078735276</t>
  </si>
  <si>
    <t>FR0013240835</t>
  </si>
  <si>
    <t>RENAUL</t>
  </si>
  <si>
    <t>RENAULT SA</t>
  </si>
  <si>
    <t>XS2383901761</t>
  </si>
  <si>
    <t>DE000A289N78</t>
  </si>
  <si>
    <t>XS2180008513</t>
  </si>
  <si>
    <t>FR0013287273</t>
  </si>
  <si>
    <t>ILDFP</t>
  </si>
  <si>
    <t>ILIAD SA</t>
  </si>
  <si>
    <t>ES00000122E5</t>
  </si>
  <si>
    <t>XS1681519184</t>
  </si>
  <si>
    <t>FR0013241536</t>
  </si>
  <si>
    <t>FR0013323870</t>
  </si>
  <si>
    <t>XS1076018305</t>
  </si>
  <si>
    <t>XS1577950667</t>
  </si>
  <si>
    <t>BRAMBLES FINANCE PLC</t>
  </si>
  <si>
    <t>BE0002432079</t>
  </si>
  <si>
    <t>FR0013330529</t>
  </si>
  <si>
    <t>XS0829114999</t>
  </si>
  <si>
    <t>ORSTED</t>
  </si>
  <si>
    <t>ORSTED AS</t>
  </si>
  <si>
    <t>XS0953580981</t>
  </si>
  <si>
    <t>XS0794399674</t>
  </si>
  <si>
    <t>XS1757377400</t>
  </si>
  <si>
    <t>XS0355119115</t>
  </si>
  <si>
    <t>XS2104886341</t>
  </si>
  <si>
    <t>MEX</t>
  </si>
  <si>
    <t>UNITED MEXICAN STATES</t>
  </si>
  <si>
    <t>XS2386592567</t>
  </si>
  <si>
    <t>XS1411401083</t>
  </si>
  <si>
    <t>XS1054418600</t>
  </si>
  <si>
    <t>XS1115208107</t>
  </si>
  <si>
    <t>XS1078218218</t>
  </si>
  <si>
    <t>SANDSS</t>
  </si>
  <si>
    <t>SANDVIK AB</t>
  </si>
  <si>
    <t>FR0013252632</t>
  </si>
  <si>
    <t>XS0942082115</t>
  </si>
  <si>
    <t>FR0013424876</t>
  </si>
  <si>
    <t>VIVFP</t>
  </si>
  <si>
    <t>VIVENDI SE</t>
  </si>
  <si>
    <t>DE000A1R0XG3</t>
  </si>
  <si>
    <t>BASGR</t>
  </si>
  <si>
    <t>BASF SE</t>
  </si>
  <si>
    <t>XS0938999629</t>
  </si>
  <si>
    <t>XS2207430120</t>
  </si>
  <si>
    <t>US10112RBF01</t>
  </si>
  <si>
    <t>FR0013299591</t>
  </si>
  <si>
    <t>FR0013396520</t>
  </si>
  <si>
    <t>XS1558472129</t>
  </si>
  <si>
    <t>US05565EBL83</t>
  </si>
  <si>
    <t>XS2049616621</t>
  </si>
  <si>
    <t>XS1614416193</t>
  </si>
  <si>
    <t>XS1974394675</t>
  </si>
  <si>
    <t>XS1224445202</t>
  </si>
  <si>
    <t>XS1048519679</t>
  </si>
  <si>
    <t>XS1241577490</t>
  </si>
  <si>
    <t>BE0002730118</t>
  </si>
  <si>
    <t>UCBBB</t>
  </si>
  <si>
    <t>UCB SA</t>
  </si>
  <si>
    <t>XS1856834608</t>
  </si>
  <si>
    <t>XS0847433561</t>
  </si>
  <si>
    <t>FR00140057U9</t>
  </si>
  <si>
    <t>US83368TBC18</t>
  </si>
  <si>
    <t>FR0013353646</t>
  </si>
  <si>
    <t>XS1396767854</t>
  </si>
  <si>
    <t>FR0013226818</t>
  </si>
  <si>
    <t>ITMENT</t>
  </si>
  <si>
    <t>ITM ENTREPRISES SASU</t>
  </si>
  <si>
    <t>FR0000471930</t>
  </si>
  <si>
    <t>FR0013506698</t>
  </si>
  <si>
    <t>XS0993148856</t>
  </si>
  <si>
    <t>FR0013407418</t>
  </si>
  <si>
    <t>XS1492825051</t>
  </si>
  <si>
    <t>NOVNVX</t>
  </si>
  <si>
    <t>NOVARTIS FINANCE SA</t>
  </si>
  <si>
    <t>XS0768448796</t>
  </si>
  <si>
    <t>FINPOW</t>
  </si>
  <si>
    <t>FINGRID OYJ</t>
  </si>
  <si>
    <t>XS0300113254</t>
  </si>
  <si>
    <t>FR0010070060</t>
  </si>
  <si>
    <t>DE000A2GSE59</t>
  </si>
  <si>
    <t>KFW-KDT F WDERAUFBAU</t>
  </si>
  <si>
    <t>FR0013368206</t>
  </si>
  <si>
    <t>XS2307309893</t>
  </si>
  <si>
    <t>FR0013204468</t>
  </si>
  <si>
    <t>BE0002663442</t>
  </si>
  <si>
    <t>BEFTBB</t>
  </si>
  <si>
    <t>BEFIMMO SA</t>
  </si>
  <si>
    <t>FR0013517307</t>
  </si>
  <si>
    <t>FR0013154119</t>
  </si>
  <si>
    <t>XS1228153661</t>
  </si>
  <si>
    <t>PSON</t>
  </si>
  <si>
    <t>PEARSON FUNDING PLC</t>
  </si>
  <si>
    <t>XS0557553533</t>
  </si>
  <si>
    <t>EUROF</t>
  </si>
  <si>
    <t>EUROFIMA</t>
  </si>
  <si>
    <t>XS0856032213</t>
  </si>
  <si>
    <t>XS1559529976</t>
  </si>
  <si>
    <t>XS1405783983</t>
  </si>
  <si>
    <t>EMN</t>
  </si>
  <si>
    <t>EASTMAN CHEMICAL CO</t>
  </si>
  <si>
    <t>ES0000012I32</t>
  </si>
  <si>
    <t>US4581X0DG01</t>
  </si>
  <si>
    <t>IADB</t>
  </si>
  <si>
    <t>INTER-AMERICAN DEVELOPMENT BK</t>
  </si>
  <si>
    <t>US581557BE41</t>
  </si>
  <si>
    <t>US91282CBS98</t>
  </si>
  <si>
    <t>FR0013520673</t>
  </si>
  <si>
    <t>XS0617251995</t>
  </si>
  <si>
    <t>XS2153406868</t>
  </si>
  <si>
    <t>XS1590823859</t>
  </si>
  <si>
    <t>FR0013299435</t>
  </si>
  <si>
    <t>XS1612543121</t>
  </si>
  <si>
    <t>XS2101563646</t>
  </si>
  <si>
    <t>FR0013346137</t>
  </si>
  <si>
    <t>XS0313102880</t>
  </si>
  <si>
    <t>XS2063350925</t>
  </si>
  <si>
    <t>US4581X0DS49</t>
  </si>
  <si>
    <t>FR0013242336</t>
  </si>
  <si>
    <t>FR0000475758</t>
  </si>
  <si>
    <t>ENGALL</t>
  </si>
  <si>
    <t>ENGIE ALLIANCE GIE</t>
  </si>
  <si>
    <t>XS1548387593</t>
  </si>
  <si>
    <t>US631005BJ39</t>
  </si>
  <si>
    <t>NGGLN</t>
  </si>
  <si>
    <t>NARRAGANSETT ELECTRIC</t>
  </si>
  <si>
    <t>XS2114852564</t>
  </si>
  <si>
    <t>CMCSA</t>
  </si>
  <si>
    <t>COMCAST CORP</t>
  </si>
  <si>
    <t>RELX PLC</t>
  </si>
  <si>
    <t>FR0011832039</t>
  </si>
  <si>
    <t>FR0013182847</t>
  </si>
  <si>
    <t>XS2182426937</t>
  </si>
  <si>
    <t>XS1998215559</t>
  </si>
  <si>
    <t>BAX</t>
  </si>
  <si>
    <t>BAXTER INTERNATIONAL INC</t>
  </si>
  <si>
    <t>FR0013154093</t>
  </si>
  <si>
    <t>XS0488101527</t>
  </si>
  <si>
    <t>US031162CZ14</t>
  </si>
  <si>
    <t>DE0001135143</t>
  </si>
  <si>
    <t>GERMAN</t>
  </si>
  <si>
    <t>GERMANY</t>
  </si>
  <si>
    <t>XS2292263121</t>
  </si>
  <si>
    <t>XS0706261368</t>
  </si>
  <si>
    <t>XS2168478068</t>
  </si>
  <si>
    <t>CRH SMW FINANCE DAC</t>
  </si>
  <si>
    <t>IT0003745541</t>
  </si>
  <si>
    <t>FR0013154101</t>
  </si>
  <si>
    <t>US500769GQ12</t>
  </si>
  <si>
    <t>FR0011858323</t>
  </si>
  <si>
    <t>FR0013512969</t>
  </si>
  <si>
    <t>HOFP</t>
  </si>
  <si>
    <t>THALES SA</t>
  </si>
  <si>
    <t>XS1493328477</t>
  </si>
  <si>
    <t>FR0011394907</t>
  </si>
  <si>
    <t>XS2075811948</t>
  </si>
  <si>
    <t>FR0013367604</t>
  </si>
  <si>
    <t>FR00140007J7</t>
  </si>
  <si>
    <t>XS1397134609</t>
  </si>
  <si>
    <t>LINDE FINANCE BV</t>
  </si>
  <si>
    <t>XS1874122770</t>
  </si>
  <si>
    <t>XS2020608548</t>
  </si>
  <si>
    <t>XS1791415828</t>
  </si>
  <si>
    <t>IMCDNA</t>
  </si>
  <si>
    <t>IMCD NV</t>
  </si>
  <si>
    <t>FR0011461664</t>
  </si>
  <si>
    <t>XS1028941117</t>
  </si>
  <si>
    <t>MRK</t>
  </si>
  <si>
    <t>MERCK &amp; CO INC</t>
  </si>
  <si>
    <t>FR0011486117</t>
  </si>
  <si>
    <t>SNAIMM</t>
  </si>
  <si>
    <t>CDC HABITAT SEM</t>
  </si>
  <si>
    <t>FR0013385515</t>
  </si>
  <si>
    <t>XS1433072557</t>
  </si>
  <si>
    <t>XS2320759884</t>
  </si>
  <si>
    <t>XS1028421383</t>
  </si>
  <si>
    <t>XS1405766897</t>
  </si>
  <si>
    <t>XS1195056079</t>
  </si>
  <si>
    <t>ROSW</t>
  </si>
  <si>
    <t>ROCHE FINANCE EUROPE BV</t>
  </si>
  <si>
    <t>XS1023684522</t>
  </si>
  <si>
    <t>US177376AF70</t>
  </si>
  <si>
    <t>CTXS</t>
  </si>
  <si>
    <t>CITRIX SYSTEMS INC</t>
  </si>
  <si>
    <t>DE000A3H3GF4</t>
  </si>
  <si>
    <t>XS2160857798</t>
  </si>
  <si>
    <t>TLSAU</t>
  </si>
  <si>
    <t>TELSTRA CORP LTD</t>
  </si>
  <si>
    <t>XS2346208197</t>
  </si>
  <si>
    <t>US571748BN17</t>
  </si>
  <si>
    <t>MMC</t>
  </si>
  <si>
    <t>MARSH &amp; MCLENNAN COS INC</t>
  </si>
  <si>
    <t>XS1234267976</t>
  </si>
  <si>
    <t>FR0014004R72</t>
  </si>
  <si>
    <t>FR0013535101</t>
  </si>
  <si>
    <t>US31620MBT27</t>
  </si>
  <si>
    <t>XS2013618421</t>
  </si>
  <si>
    <t>ISSDC</t>
  </si>
  <si>
    <t>ISS GLOBAL A/S</t>
  </si>
  <si>
    <t>XS1488494987</t>
  </si>
  <si>
    <t>HEMSOF</t>
  </si>
  <si>
    <t>HEMSO FASTIGHETS AB</t>
  </si>
  <si>
    <t>XS1769090991</t>
  </si>
  <si>
    <t>XS1843448314</t>
  </si>
  <si>
    <t>XS2016228087</t>
  </si>
  <si>
    <t>CARLB</t>
  </si>
  <si>
    <t>CARLSBERG BREWERIES AS</t>
  </si>
  <si>
    <t>XS1920471023</t>
  </si>
  <si>
    <t>XS2405855375</t>
  </si>
  <si>
    <t>XS0038824974</t>
  </si>
  <si>
    <t>XS2432502008</t>
  </si>
  <si>
    <t>TD</t>
  </si>
  <si>
    <t>TORONTO-DOMINION BANK/THE</t>
  </si>
  <si>
    <t>XS1109802568</t>
  </si>
  <si>
    <t>UNIBAIL-RODAMCO-WESTFIELD</t>
  </si>
  <si>
    <t>FR0013017415</t>
  </si>
  <si>
    <t>XS0951565091</t>
  </si>
  <si>
    <t>FR0014004QX4</t>
  </si>
  <si>
    <t>MCFP</t>
  </si>
  <si>
    <t>LVMH-MOET HENNESSY LOUIS VUITT</t>
  </si>
  <si>
    <t>XS1415535340</t>
  </si>
  <si>
    <t>XS1605365193</t>
  </si>
  <si>
    <t>US86562MCG33</t>
  </si>
  <si>
    <t>FR0012881555</t>
  </si>
  <si>
    <t>TEREGA</t>
  </si>
  <si>
    <t>TEREGA SA</t>
  </si>
  <si>
    <t>DPWGR</t>
  </si>
  <si>
    <t>DEUTSCHE POST AG</t>
  </si>
  <si>
    <t>FR0011509488</t>
  </si>
  <si>
    <t>ADPFP</t>
  </si>
  <si>
    <t>AEROPORTS DE PARIS</t>
  </si>
  <si>
    <t>FR0011333186</t>
  </si>
  <si>
    <t>MERYFP</t>
  </si>
  <si>
    <t>MERCIALYS SA</t>
  </si>
  <si>
    <t>US135087K787</t>
  </si>
  <si>
    <t>CANPAC</t>
  </si>
  <si>
    <t>CANADA</t>
  </si>
  <si>
    <t>XS2446843430</t>
  </si>
  <si>
    <t>FR0011527241</t>
  </si>
  <si>
    <t>BNFP</t>
  </si>
  <si>
    <t>DANONE</t>
  </si>
  <si>
    <t>US68389XAV73</t>
  </si>
  <si>
    <t>XS2009891479</t>
  </si>
  <si>
    <t>FR0013017423</t>
  </si>
  <si>
    <t>FR0013384567</t>
  </si>
  <si>
    <t>XS1412593185</t>
  </si>
  <si>
    <t>FR0013414158</t>
  </si>
  <si>
    <t>FR0013370129</t>
  </si>
  <si>
    <t>FR0013054913</t>
  </si>
  <si>
    <t>XS0418669429</t>
  </si>
  <si>
    <t>TOTALENERGIES CAPITAL SA</t>
  </si>
  <si>
    <t>BE6265142099</t>
  </si>
  <si>
    <t>XS2295572627</t>
  </si>
  <si>
    <t>LIDLSC</t>
  </si>
  <si>
    <t>LIDL DIENSTLEISTUNG GMBH CO KG</t>
  </si>
  <si>
    <t>BE0002819002</t>
  </si>
  <si>
    <t>XS0809847667</t>
  </si>
  <si>
    <t>CH0595205532</t>
  </si>
  <si>
    <t>XS2170362912</t>
  </si>
  <si>
    <t>XS1444493552</t>
  </si>
  <si>
    <t>XS2113889351</t>
  </si>
  <si>
    <t>US683234AR91</t>
  </si>
  <si>
    <t>XS2050968333</t>
  </si>
  <si>
    <t>SKGID</t>
  </si>
  <si>
    <t>SMURFIT KAPPA TREASURY ULC</t>
  </si>
  <si>
    <t>XS2080318053</t>
  </si>
  <si>
    <t>US42225UAH77</t>
  </si>
  <si>
    <t>HTA</t>
  </si>
  <si>
    <t>HEALTHCARE TRUST OF AMER HLD L</t>
  </si>
  <si>
    <t>XS0883614231</t>
  </si>
  <si>
    <t>XS2224632971</t>
  </si>
  <si>
    <t>US037833DK32</t>
  </si>
  <si>
    <t>FR0012173862</t>
  </si>
  <si>
    <t>XS1603892149</t>
  </si>
  <si>
    <t>FR0013325172</t>
  </si>
  <si>
    <t>US29446MAD48</t>
  </si>
  <si>
    <t>FR0010697516</t>
  </si>
  <si>
    <t>FR0010474239</t>
  </si>
  <si>
    <t>XS1904312318</t>
  </si>
  <si>
    <t>XS1273454220</t>
  </si>
  <si>
    <t>US806854AJ48</t>
  </si>
  <si>
    <t>SCHLUMBERGER INVESTMENT</t>
  </si>
  <si>
    <t>FR0010491720</t>
  </si>
  <si>
    <t>DE000A3KNP96</t>
  </si>
  <si>
    <t>TRAGR</t>
  </si>
  <si>
    <t>TRATON FINANCE LUXEMBOURG SA</t>
  </si>
  <si>
    <t>XS2234567233</t>
  </si>
  <si>
    <t>US4581X0DC96</t>
  </si>
  <si>
    <t>BE6282460615</t>
  </si>
  <si>
    <t>SOLBBB</t>
  </si>
  <si>
    <t>SOLVAY SA</t>
  </si>
  <si>
    <t>XS1346652891</t>
  </si>
  <si>
    <t>FR0013179553</t>
  </si>
  <si>
    <t>DECFP</t>
  </si>
  <si>
    <t>JCDECAUX SA</t>
  </si>
  <si>
    <t>XS1107727007</t>
  </si>
  <si>
    <t>FR0013200813</t>
  </si>
  <si>
    <t>MLFP</t>
  </si>
  <si>
    <t>CIE GENERALE DES ETBS MICHELIN</t>
  </si>
  <si>
    <t>FR0013059417</t>
  </si>
  <si>
    <t>DK0030403993</t>
  </si>
  <si>
    <t>XS2163333656</t>
  </si>
  <si>
    <t>XS1837288494</t>
  </si>
  <si>
    <t>KNOGR</t>
  </si>
  <si>
    <t>KNORR-BREMSE AG</t>
  </si>
  <si>
    <t>FR0013507704</t>
  </si>
  <si>
    <t>FR0013460607</t>
  </si>
  <si>
    <t>XS2391430837</t>
  </si>
  <si>
    <t>XS1550951211</t>
  </si>
  <si>
    <t>XS1637333748</t>
  </si>
  <si>
    <t>XS1673102734</t>
  </si>
  <si>
    <t>XS2116503546</t>
  </si>
  <si>
    <t>AMPIM</t>
  </si>
  <si>
    <t>AMPLIFON SPA</t>
  </si>
  <si>
    <t>FR0014000KN6</t>
  </si>
  <si>
    <t>XS1236685613</t>
  </si>
  <si>
    <t>XS2028900087</t>
  </si>
  <si>
    <t>MUFG</t>
  </si>
  <si>
    <t>MITSUBISHI UFJ FINANCIAL GROUP</t>
  </si>
  <si>
    <t>FR0013398070</t>
  </si>
  <si>
    <t>XS2357205587</t>
  </si>
  <si>
    <t>XS0616578943</t>
  </si>
  <si>
    <t>XS1853999313</t>
  </si>
  <si>
    <t>LIEENE</t>
  </si>
  <si>
    <t>AB IGNITIS GRUPE</t>
  </si>
  <si>
    <t>XS2031976678</t>
  </si>
  <si>
    <t>LBANK</t>
  </si>
  <si>
    <t>LANDESKREDITBK BW (L-BANK)</t>
  </si>
  <si>
    <t>FR0013063609</t>
  </si>
  <si>
    <t>XS1935139995</t>
  </si>
  <si>
    <t>DE000A1R07P5</t>
  </si>
  <si>
    <t>FR0000476087</t>
  </si>
  <si>
    <t>FR0013336492</t>
  </si>
  <si>
    <t>BE0000343526</t>
  </si>
  <si>
    <t>XS2200513070</t>
  </si>
  <si>
    <t>NATIONAL GRID ELEC TRANSM PLC</t>
  </si>
  <si>
    <t>XS2178833690</t>
  </si>
  <si>
    <t>FR0013332996</t>
  </si>
  <si>
    <t>XS1514467106</t>
  </si>
  <si>
    <t>XS2102380776</t>
  </si>
  <si>
    <t>XS0603832782</t>
  </si>
  <si>
    <t>XS1091654761</t>
  </si>
  <si>
    <t>XS2375844144</t>
  </si>
  <si>
    <t>BECTON DICKINSON EURO FIN</t>
  </si>
  <si>
    <t>XS2314246526</t>
  </si>
  <si>
    <t>STEDIN</t>
  </si>
  <si>
    <t>STEDIN HOLDING NV</t>
  </si>
  <si>
    <t>US456837AW39</t>
  </si>
  <si>
    <t>FR0013073277</t>
  </si>
  <si>
    <t>XS2361358539</t>
  </si>
  <si>
    <t>REPSM</t>
  </si>
  <si>
    <t>REPSOL EUROPE FINANCE SARL</t>
  </si>
  <si>
    <t>XS2116701348</t>
  </si>
  <si>
    <t>FR0013367638</t>
  </si>
  <si>
    <t>FR0013404969</t>
  </si>
  <si>
    <t>XS1233734562</t>
  </si>
  <si>
    <t>XS2356040357</t>
  </si>
  <si>
    <t>XS1492446460</t>
  </si>
  <si>
    <t>VFC</t>
  </si>
  <si>
    <t>VF CORP</t>
  </si>
  <si>
    <t>ES00000124H4</t>
  </si>
  <si>
    <t>XS1685653211</t>
  </si>
  <si>
    <t>FR0013259116</t>
  </si>
  <si>
    <t>XS1782803503</t>
  </si>
  <si>
    <t>US377372AM97</t>
  </si>
  <si>
    <t>GLAXOSMITHKLINE CAP INC</t>
  </si>
  <si>
    <t>FR0013330537</t>
  </si>
  <si>
    <t>XS2300175655</t>
  </si>
  <si>
    <t>FR0013476199</t>
  </si>
  <si>
    <t>XS1856791873</t>
  </si>
  <si>
    <t>FR0013220399</t>
  </si>
  <si>
    <t>DE000A2AAL31</t>
  </si>
  <si>
    <t>XS2259866577</t>
  </si>
  <si>
    <t>FR0013234333</t>
  </si>
  <si>
    <t>IT0001174611</t>
  </si>
  <si>
    <t>XS1626191792</t>
  </si>
  <si>
    <t>XS1218809389</t>
  </si>
  <si>
    <t>FR0013506508</t>
  </si>
  <si>
    <t>XS2354246816</t>
  </si>
  <si>
    <t>XS1847692636</t>
  </si>
  <si>
    <t>XS2168647357</t>
  </si>
  <si>
    <t>XS1377679961</t>
  </si>
  <si>
    <t>FR0013217114</t>
  </si>
  <si>
    <t>XS1963837197</t>
  </si>
  <si>
    <t>XS1511904564</t>
  </si>
  <si>
    <t>BPCECB</t>
  </si>
  <si>
    <t>BPCE SFH</t>
  </si>
  <si>
    <t>FR0013445137</t>
  </si>
  <si>
    <t>FR0013302809</t>
  </si>
  <si>
    <t>BE6252911977</t>
  </si>
  <si>
    <t>US031162DD92</t>
  </si>
  <si>
    <t>XS1791423178</t>
  </si>
  <si>
    <t>US60687YBQ17</t>
  </si>
  <si>
    <t>FR0011390921</t>
  </si>
  <si>
    <t>XS0823975585</t>
  </si>
  <si>
    <t>ES00000127A2</t>
  </si>
  <si>
    <t>XS1197833137</t>
  </si>
  <si>
    <t>FR0013154143</t>
  </si>
  <si>
    <t>FR0011689579</t>
  </si>
  <si>
    <t>FR0011461565</t>
  </si>
  <si>
    <t>XS2406914346</t>
  </si>
  <si>
    <t>OTIS</t>
  </si>
  <si>
    <t>HIGHLAND HOLDINGS SARL</t>
  </si>
  <si>
    <t>CAPFP</t>
  </si>
  <si>
    <t>CAPGEMINI SE</t>
  </si>
  <si>
    <t>XS0934539726</t>
  </si>
  <si>
    <t>US459058JG93</t>
  </si>
  <si>
    <t>XS1562601424</t>
  </si>
  <si>
    <t>US89236THX63</t>
  </si>
  <si>
    <t>XS1708161291</t>
  </si>
  <si>
    <t>FR0013290749</t>
  </si>
  <si>
    <t>US037389BC65</t>
  </si>
  <si>
    <t>AON CORP</t>
  </si>
  <si>
    <t>XS1490133938</t>
  </si>
  <si>
    <t>XS1254428896</t>
  </si>
  <si>
    <t>XS0863127279</t>
  </si>
  <si>
    <t>RIOLN</t>
  </si>
  <si>
    <t>RIO TINTO FINANCE PLC</t>
  </si>
  <si>
    <t>US177376AE06</t>
  </si>
  <si>
    <t>DE000A1RE1W1</t>
  </si>
  <si>
    <t>XS2051362072</t>
  </si>
  <si>
    <t>XS1839680680</t>
  </si>
  <si>
    <t>XS1523250295</t>
  </si>
  <si>
    <t>FR00140022B3</t>
  </si>
  <si>
    <t>XS0942094805</t>
  </si>
  <si>
    <t>ESSITY</t>
  </si>
  <si>
    <t>ESSITY AB</t>
  </si>
  <si>
    <t>XS0834367863</t>
  </si>
  <si>
    <t>FR0013369758</t>
  </si>
  <si>
    <t>FR0013264439</t>
  </si>
  <si>
    <t>XS0903136736</t>
  </si>
  <si>
    <t>XS2327299884</t>
  </si>
  <si>
    <t>LSEG NETHERLANDS BV</t>
  </si>
  <si>
    <t>XS1794344827</t>
  </si>
  <si>
    <t>XS2156598281</t>
  </si>
  <si>
    <t>XS1382791975</t>
  </si>
  <si>
    <t>FR0011694033</t>
  </si>
  <si>
    <t>XS0878743623</t>
  </si>
  <si>
    <t>US421946AM66</t>
  </si>
  <si>
    <t>FR0013336922</t>
  </si>
  <si>
    <t>LYON</t>
  </si>
  <si>
    <t>LYON (VILLE DE)</t>
  </si>
  <si>
    <t>FR0014003SA0</t>
  </si>
  <si>
    <t>US67066GAN43</t>
  </si>
  <si>
    <t>NVDA</t>
  </si>
  <si>
    <t>NVIDIA CORP</t>
  </si>
  <si>
    <t>FR0014003OC5</t>
  </si>
  <si>
    <t>XS0827999318</t>
  </si>
  <si>
    <t>XS2348638433</t>
  </si>
  <si>
    <t>US90265EAQ35</t>
  </si>
  <si>
    <t>FR0013186046</t>
  </si>
  <si>
    <t>FR0013495181</t>
  </si>
  <si>
    <t>XS2386592484</t>
  </si>
  <si>
    <t>XS1923634387</t>
  </si>
  <si>
    <t>CICFP</t>
  </si>
  <si>
    <t>CREDIT INDUS ET COMMERCIAL SA</t>
  </si>
  <si>
    <t>XS1767087866</t>
  </si>
  <si>
    <t>XS2283177561</t>
  </si>
  <si>
    <t>US00206RHJ41</t>
  </si>
  <si>
    <t>XS1241581096</t>
  </si>
  <si>
    <t>DE000A2TSDD4</t>
  </si>
  <si>
    <t>FR0011461458</t>
  </si>
  <si>
    <t>FR0013444544</t>
  </si>
  <si>
    <t>DSYFP</t>
  </si>
  <si>
    <t>DASSAULT SYSTEMES SE</t>
  </si>
  <si>
    <t>FR0013403441</t>
  </si>
  <si>
    <t>XS1378880253</t>
  </si>
  <si>
    <t>XS1030851791</t>
  </si>
  <si>
    <t>FR0012199065</t>
  </si>
  <si>
    <t>FR0013249372</t>
  </si>
  <si>
    <t>FR0013510591</t>
  </si>
  <si>
    <t>XS1748436356</t>
  </si>
  <si>
    <t>XS1402921412</t>
  </si>
  <si>
    <t>US025816CF44</t>
  </si>
  <si>
    <t>DE000A3E5VX4</t>
  </si>
  <si>
    <t>AMPRIO</t>
  </si>
  <si>
    <t>AMPRION GMBH</t>
  </si>
  <si>
    <t>USG5690PAD36</t>
  </si>
  <si>
    <t>LSEGA FINANCING PLC</t>
  </si>
  <si>
    <t>XS1979280937</t>
  </si>
  <si>
    <t>US458140BR09</t>
  </si>
  <si>
    <t>US21688AAE29</t>
  </si>
  <si>
    <t>COOPERATIEVE RABOBANK UA/NY</t>
  </si>
  <si>
    <t>FR0014002X43</t>
  </si>
  <si>
    <t>FR0014002P50</t>
  </si>
  <si>
    <t>US09659X2E17</t>
  </si>
  <si>
    <t>XS2055647213</t>
  </si>
  <si>
    <t>FR00140052W6</t>
  </si>
  <si>
    <t>FR0011266527</t>
  </si>
  <si>
    <t>XS2111948803</t>
  </si>
  <si>
    <t>XS1873209172</t>
  </si>
  <si>
    <t>FR0013534674</t>
  </si>
  <si>
    <t>US26078JAD28</t>
  </si>
  <si>
    <t>DD</t>
  </si>
  <si>
    <t>DUPONT DE NEMOURS INC</t>
  </si>
  <si>
    <t>XS0909369489</t>
  </si>
  <si>
    <t>CRH FINANCE DAC</t>
  </si>
  <si>
    <t>FR0013291101</t>
  </si>
  <si>
    <t>FR0013348760</t>
  </si>
  <si>
    <t>DE000A2R9ZU9</t>
  </si>
  <si>
    <t>XS1292468045</t>
  </si>
  <si>
    <t>FR0012300812</t>
  </si>
  <si>
    <t>XS1456422135</t>
  </si>
  <si>
    <t>XS1457608286</t>
  </si>
  <si>
    <t>XS1434650393</t>
  </si>
  <si>
    <t>FR0013188430</t>
  </si>
  <si>
    <t>XS1520899532</t>
  </si>
  <si>
    <t>XS2010039035</t>
  </si>
  <si>
    <t>XS2435102103</t>
  </si>
  <si>
    <t>ROYAL BANK OF CANADA/TORONTO</t>
  </si>
  <si>
    <t>XS1069448220</t>
  </si>
  <si>
    <t>XS1112678989</t>
  </si>
  <si>
    <t>FR0011461433</t>
  </si>
  <si>
    <t>FR0013455540</t>
  </si>
  <si>
    <t>US471048BV90</t>
  </si>
  <si>
    <t>JBIC</t>
  </si>
  <si>
    <t>JAPAN BANK FOR INTL COOP</t>
  </si>
  <si>
    <t>FR0013422383</t>
  </si>
  <si>
    <t>US521865BA22</t>
  </si>
  <si>
    <t>LEA</t>
  </si>
  <si>
    <t>LEAR CORP</t>
  </si>
  <si>
    <t>XS2224639802</t>
  </si>
  <si>
    <t>XS0907301260</t>
  </si>
  <si>
    <t>FR0013425162</t>
  </si>
  <si>
    <t>US03027XAU46</t>
  </si>
  <si>
    <t>US748148SB04</t>
  </si>
  <si>
    <t>XS1224958501</t>
  </si>
  <si>
    <t>US13607GRK21</t>
  </si>
  <si>
    <t>CM</t>
  </si>
  <si>
    <t>CANADIAN IMPERIAL BANK OF COMM</t>
  </si>
  <si>
    <t>XS1577586321</t>
  </si>
  <si>
    <t>FR0010951806</t>
  </si>
  <si>
    <t>US606822BJ24</t>
  </si>
  <si>
    <t>XS2033262622</t>
  </si>
  <si>
    <t>IBERDROLA SA</t>
  </si>
  <si>
    <t>BE6282459609</t>
  </si>
  <si>
    <t>XS2194370727</t>
  </si>
  <si>
    <t>FR0010913749</t>
  </si>
  <si>
    <t>XS1400169931</t>
  </si>
  <si>
    <t>ES0000012G00</t>
  </si>
  <si>
    <t>FR0013331196</t>
  </si>
  <si>
    <t>CH0409606354</t>
  </si>
  <si>
    <t>BE6235391370</t>
  </si>
  <si>
    <t>XS2010032022</t>
  </si>
  <si>
    <t>XS2182054887</t>
  </si>
  <si>
    <t>XS2239845253</t>
  </si>
  <si>
    <t>CHANEL</t>
  </si>
  <si>
    <t>CHANEL CERES PLC</t>
  </si>
  <si>
    <t>FR0011192392</t>
  </si>
  <si>
    <t>FR0011185636</t>
  </si>
  <si>
    <t>XS0427291751</t>
  </si>
  <si>
    <t>XS1319817323</t>
  </si>
  <si>
    <t>IFF</t>
  </si>
  <si>
    <t>INTERNATIONAL FLAVORS &amp; FRAGRA</t>
  </si>
  <si>
    <t>XS0686487421</t>
  </si>
  <si>
    <t>US521865BB05</t>
  </si>
  <si>
    <t>FR0013512621</t>
  </si>
  <si>
    <t>COFIROUTE (CIE FIN IND AUTORT)</t>
  </si>
  <si>
    <t>XS1174469137</t>
  </si>
  <si>
    <t>XS2001737910</t>
  </si>
  <si>
    <t>FR0014005NA6</t>
  </si>
  <si>
    <t>US89236TDW27</t>
  </si>
  <si>
    <t>XS2180007549</t>
  </si>
  <si>
    <t>XS0910943983</t>
  </si>
  <si>
    <t>ORGAU</t>
  </si>
  <si>
    <t>ORIGIN ENERGY FINANCE LTD</t>
  </si>
  <si>
    <t>FR00140065E6</t>
  </si>
  <si>
    <t>FR0013071560</t>
  </si>
  <si>
    <t>USU94303AF86</t>
  </si>
  <si>
    <t>WEA FINANCE LLC</t>
  </si>
  <si>
    <t>FR0013244415</t>
  </si>
  <si>
    <t>XS2060691040</t>
  </si>
  <si>
    <t>NEGANV</t>
  </si>
  <si>
    <t>NEDERLANDSE GASUNIE NV</t>
  </si>
  <si>
    <t>XS1617859464</t>
  </si>
  <si>
    <t>DE000A11QTF7</t>
  </si>
  <si>
    <t>XS1238901166</t>
  </si>
  <si>
    <t>SIEMENS AG</t>
  </si>
  <si>
    <t>XS0924998809</t>
  </si>
  <si>
    <t>FR0013144052</t>
  </si>
  <si>
    <t>US74949LAD47</t>
  </si>
  <si>
    <t>RELX CAPITAL INC</t>
  </si>
  <si>
    <t>XS2126169742</t>
  </si>
  <si>
    <t>XS0540501359</t>
  </si>
  <si>
    <t>DE000A254P69</t>
  </si>
  <si>
    <t>EU000A1Z99D5</t>
  </si>
  <si>
    <t>FR0011461573</t>
  </si>
  <si>
    <t>XS0315059336</t>
  </si>
  <si>
    <t>XS0782697071</t>
  </si>
  <si>
    <t>XS1218821756</t>
  </si>
  <si>
    <t>FR0013183563</t>
  </si>
  <si>
    <t>IPNFP</t>
  </si>
  <si>
    <t>IPSEN SA</t>
  </si>
  <si>
    <t>XS2431319875</t>
  </si>
  <si>
    <t>FR0013405032</t>
  </si>
  <si>
    <t>CH1142231690</t>
  </si>
  <si>
    <t>US05964HAM79</t>
  </si>
  <si>
    <t>XS1470601656</t>
  </si>
  <si>
    <t>XS0213026197</t>
  </si>
  <si>
    <t>XS2242633258</t>
  </si>
  <si>
    <t>XS1851226891</t>
  </si>
  <si>
    <t>XS0906397491</t>
  </si>
  <si>
    <t>FR0013169885</t>
  </si>
  <si>
    <t>US466313AH63</t>
  </si>
  <si>
    <t>JBL</t>
  </si>
  <si>
    <t>JABIL INC</t>
  </si>
  <si>
    <t>XS0855167523</t>
  </si>
  <si>
    <t>LXSGR</t>
  </si>
  <si>
    <t>LANXESS AG</t>
  </si>
  <si>
    <t>XS2332689764</t>
  </si>
  <si>
    <t>DANFOSS FINANCE II BV</t>
  </si>
  <si>
    <t>XS1178242506</t>
  </si>
  <si>
    <t>DE000A14J9N8</t>
  </si>
  <si>
    <t>XS1533922263</t>
  </si>
  <si>
    <t>AVY</t>
  </si>
  <si>
    <t>AVERY DENNISON CORP</t>
  </si>
  <si>
    <t>FR0013380847</t>
  </si>
  <si>
    <t>XS0826634874</t>
  </si>
  <si>
    <t>FR0011461631</t>
  </si>
  <si>
    <t>FR0013505559</t>
  </si>
  <si>
    <t>XS1117528189</t>
  </si>
  <si>
    <t>BABLN</t>
  </si>
  <si>
    <t>BABCOCK INTERNATIONAL GRP PLC</t>
  </si>
  <si>
    <t>XS1748456974</t>
  </si>
  <si>
    <t>RED ELECTRICA CORP SA</t>
  </si>
  <si>
    <t>FR0013421815</t>
  </si>
  <si>
    <t>XS2115091808</t>
  </si>
  <si>
    <t>XS2360881549</t>
  </si>
  <si>
    <t>FR0013209715</t>
  </si>
  <si>
    <t>ATOFP</t>
  </si>
  <si>
    <t>ATOS SE</t>
  </si>
  <si>
    <t>FR0012969038</t>
  </si>
  <si>
    <t>XS1238902057</t>
  </si>
  <si>
    <t>XS2168629967</t>
  </si>
  <si>
    <t>XS0355115394</t>
  </si>
  <si>
    <t>COVFP</t>
  </si>
  <si>
    <t>COVIVIO</t>
  </si>
  <si>
    <t>XS0944835734</t>
  </si>
  <si>
    <t>XS1564394796</t>
  </si>
  <si>
    <t>FR0012861821</t>
  </si>
  <si>
    <t>US459058HJ50</t>
  </si>
  <si>
    <t>XS2435787283</t>
  </si>
  <si>
    <t>US471048CL00</t>
  </si>
  <si>
    <t>XS2268340010</t>
  </si>
  <si>
    <t>XS1851229218</t>
  </si>
  <si>
    <t>FR0013108933</t>
  </si>
  <si>
    <t>XS1789752182</t>
  </si>
  <si>
    <t>XS1508831051</t>
  </si>
  <si>
    <t>BE0002237064</t>
  </si>
  <si>
    <t>EU000A1GVVF8</t>
  </si>
  <si>
    <t>XS1508377584</t>
  </si>
  <si>
    <t>FR0013448776</t>
  </si>
  <si>
    <t>US009158AY27</t>
  </si>
  <si>
    <t>XS1877654126</t>
  </si>
  <si>
    <t>XS1084043451</t>
  </si>
  <si>
    <t>FR0011565555</t>
  </si>
  <si>
    <t>US4581X0CY26</t>
  </si>
  <si>
    <t>FR0013241346</t>
  </si>
  <si>
    <t>XS0775914277</t>
  </si>
  <si>
    <t>CBAAU</t>
  </si>
  <si>
    <t>COMMONWEALTH BANK AUSTRALIA</t>
  </si>
  <si>
    <t>US458140AN04</t>
  </si>
  <si>
    <t>XS2205081966</t>
  </si>
  <si>
    <t>NEDFIN</t>
  </si>
  <si>
    <t>NEDERLANDSE FIN MATSCHAPPIJ ON</t>
  </si>
  <si>
    <t>US29446MAF95</t>
  </si>
  <si>
    <t>FR0014000D49</t>
  </si>
  <si>
    <t>XS1567174286</t>
  </si>
  <si>
    <t>FR0012821940</t>
  </si>
  <si>
    <t>XS2058556619</t>
  </si>
  <si>
    <t>FR0013170834</t>
  </si>
  <si>
    <t>FR0013524014</t>
  </si>
  <si>
    <t>XS1493724584</t>
  </si>
  <si>
    <t>FR0012206993</t>
  </si>
  <si>
    <t>XS1443250284</t>
  </si>
  <si>
    <t>BE6309913638</t>
  </si>
  <si>
    <t>XS1615079974</t>
  </si>
  <si>
    <t>FR0013359296</t>
  </si>
  <si>
    <t>DE000A13SL26</t>
  </si>
  <si>
    <t>XS0163771396</t>
  </si>
  <si>
    <t>XS1722801708</t>
  </si>
  <si>
    <t>US25159MAS61</t>
  </si>
  <si>
    <t>DBJJP</t>
  </si>
  <si>
    <t>DEVLPMNT BK OF JAPAN-STATE GTY</t>
  </si>
  <si>
    <t>XS2016196706</t>
  </si>
  <si>
    <t>XS2357417257</t>
  </si>
  <si>
    <t>XS2078737215</t>
  </si>
  <si>
    <t>US045167EJ82</t>
  </si>
  <si>
    <t>DE000A2DAF77</t>
  </si>
  <si>
    <t>WIBANK</t>
  </si>
  <si>
    <t>WIRT AND INFRA BK HESSEN</t>
  </si>
  <si>
    <t>FR0012384667</t>
  </si>
  <si>
    <t>XS2123970241</t>
  </si>
  <si>
    <t>XS2078734626</t>
  </si>
  <si>
    <t>XS1883354620</t>
  </si>
  <si>
    <t>XS1195202822</t>
  </si>
  <si>
    <t>XS2406915236</t>
  </si>
  <si>
    <t>XS1700721464</t>
  </si>
  <si>
    <t>B</t>
  </si>
  <si>
    <t>XS0951216166</t>
  </si>
  <si>
    <t>XS1288894691</t>
  </si>
  <si>
    <t>SCMNVX</t>
  </si>
  <si>
    <t>LUNAR FUNDING V FROM SWISSCOM</t>
  </si>
  <si>
    <t>XS1171489393</t>
  </si>
  <si>
    <t>US521865BC87</t>
  </si>
  <si>
    <t>FR0013154135</t>
  </si>
  <si>
    <t>US29266MAF68</t>
  </si>
  <si>
    <t>XS1835955474</t>
  </si>
  <si>
    <t>XS1985004370</t>
  </si>
  <si>
    <t>XS0989155089</t>
  </si>
  <si>
    <t>XS1310934382</t>
  </si>
  <si>
    <t>FR0013430733</t>
  </si>
  <si>
    <t>XS1808482746</t>
  </si>
  <si>
    <t>USU94303AE12</t>
  </si>
  <si>
    <t>FR0013296373</t>
  </si>
  <si>
    <t>XS1874128033</t>
  </si>
  <si>
    <t>XS1069539291</t>
  </si>
  <si>
    <t>ES0000012G34</t>
  </si>
  <si>
    <t>DE000A0PM5F0</t>
  </si>
  <si>
    <t>XS2439004685</t>
  </si>
  <si>
    <t>US459058JN45</t>
  </si>
  <si>
    <t>XS2020670852</t>
  </si>
  <si>
    <t>XS2148390755</t>
  </si>
  <si>
    <t>US904764BQ99</t>
  </si>
  <si>
    <t>UNILEVER CAPITAL CORP</t>
  </si>
  <si>
    <t>US91282CBL46</t>
  </si>
  <si>
    <t>XS2083976139</t>
  </si>
  <si>
    <t>DE000A2TSTG3</t>
  </si>
  <si>
    <t>XS2206600871</t>
  </si>
  <si>
    <t>NACN</t>
  </si>
  <si>
    <t>NATIONAL BANK OF CANADA</t>
  </si>
  <si>
    <t>XS0453133950</t>
  </si>
  <si>
    <t>WMT</t>
  </si>
  <si>
    <t>WALMART INC</t>
  </si>
  <si>
    <t>XS2250008245</t>
  </si>
  <si>
    <t>XS1038708522</t>
  </si>
  <si>
    <t>US91282CDF59</t>
  </si>
  <si>
    <t>FR0013483526</t>
  </si>
  <si>
    <t>FR00140004R7</t>
  </si>
  <si>
    <t>BE6312822628</t>
  </si>
  <si>
    <t>US89153VAG41</t>
  </si>
  <si>
    <t>XS0593606121</t>
  </si>
  <si>
    <t>FR0014002BJ9</t>
  </si>
  <si>
    <t>XS1105276759</t>
  </si>
  <si>
    <t>AT0000383864</t>
  </si>
  <si>
    <t>XS1198117670</t>
  </si>
  <si>
    <t>FR0014002G36</t>
  </si>
  <si>
    <t>SAFFP</t>
  </si>
  <si>
    <t>SAFRAN SA</t>
  </si>
  <si>
    <t>US500769JG03</t>
  </si>
  <si>
    <t>FR0011410281</t>
  </si>
  <si>
    <t>GDCHU</t>
  </si>
  <si>
    <t>GROUPEMENT DES CHU/CHR</t>
  </si>
  <si>
    <t>XS0303553779</t>
  </si>
  <si>
    <t>ISPIM</t>
  </si>
  <si>
    <t>INTESA SANPAOLO SPA</t>
  </si>
  <si>
    <t>FR0011601350</t>
  </si>
  <si>
    <t>XS0706229555</t>
  </si>
  <si>
    <t>XS2153409029</t>
  </si>
  <si>
    <t>XS1551294256</t>
  </si>
  <si>
    <t>ISRAEL</t>
  </si>
  <si>
    <t>FR0013204377</t>
  </si>
  <si>
    <t>XS0896144655</t>
  </si>
  <si>
    <t>ATLAS COPCO AB</t>
  </si>
  <si>
    <t>XS1345331299</t>
  </si>
  <si>
    <t>US92343VFR06</t>
  </si>
  <si>
    <t>XS1864034365</t>
  </si>
  <si>
    <t>XS0304458051</t>
  </si>
  <si>
    <t>XS2056399855</t>
  </si>
  <si>
    <t>XS1312016055</t>
  </si>
  <si>
    <t>US208251AE82</t>
  </si>
  <si>
    <t>COP</t>
  </si>
  <si>
    <t>CONOCOPHILLIPS CO</t>
  </si>
  <si>
    <t>XS1907120791</t>
  </si>
  <si>
    <t>US59217HCF29</t>
  </si>
  <si>
    <t>MET</t>
  </si>
  <si>
    <t>METROPOLITAN LIFE GBL FDG I</t>
  </si>
  <si>
    <t>XS1136406342</t>
  </si>
  <si>
    <t>MMM</t>
  </si>
  <si>
    <t>3M CO.</t>
  </si>
  <si>
    <t>XS1394791492</t>
  </si>
  <si>
    <t>XS2450200741</t>
  </si>
  <si>
    <t>XS1508585772</t>
  </si>
  <si>
    <t>SI0002103685</t>
  </si>
  <si>
    <t>SLOVEN</t>
  </si>
  <si>
    <t>SLOVENIA</t>
  </si>
  <si>
    <t>FR0013454592</t>
  </si>
  <si>
    <t>FR00140066E4</t>
  </si>
  <si>
    <t>FR0013506292</t>
  </si>
  <si>
    <t>XS2047500926</t>
  </si>
  <si>
    <t>XS1128224703</t>
  </si>
  <si>
    <t>FR0013372299</t>
  </si>
  <si>
    <t>BE0002799808</t>
  </si>
  <si>
    <t>US78013XZU52</t>
  </si>
  <si>
    <t>XS1550135831</t>
  </si>
  <si>
    <t>FR00140005B8</t>
  </si>
  <si>
    <t>ES0000012J07</t>
  </si>
  <si>
    <t>FR0010212613</t>
  </si>
  <si>
    <t>FR0014001IO6</t>
  </si>
  <si>
    <t>US912828Y792</t>
  </si>
  <si>
    <t>FR0013448859</t>
  </si>
  <si>
    <t>XS2079107830</t>
  </si>
  <si>
    <t>FR0013396447</t>
  </si>
  <si>
    <t>US91324PDJ84</t>
  </si>
  <si>
    <t>UNH</t>
  </si>
  <si>
    <t>UNITEDHEALTH GROUP INC</t>
  </si>
  <si>
    <t>XS0513509959</t>
  </si>
  <si>
    <t>XS0410174659</t>
  </si>
  <si>
    <t>XS0541453147</t>
  </si>
  <si>
    <t>FR0013327988</t>
  </si>
  <si>
    <t>US31562QAF46</t>
  </si>
  <si>
    <t>XS1382792197</t>
  </si>
  <si>
    <t>XS2381853279</t>
  </si>
  <si>
    <t>NATIONAL GRID PLC</t>
  </si>
  <si>
    <t>XS0785624049</t>
  </si>
  <si>
    <t>US05348EBH18</t>
  </si>
  <si>
    <t>AVB</t>
  </si>
  <si>
    <t>AVALONBAY COMMUNITIES INC</t>
  </si>
  <si>
    <t>FR0010981746</t>
  </si>
  <si>
    <t>BE0000344532</t>
  </si>
  <si>
    <t>XS1019493896</t>
  </si>
  <si>
    <t>US693506BS57</t>
  </si>
  <si>
    <t>PPG</t>
  </si>
  <si>
    <t>PPG INDUSTRIES INC</t>
  </si>
  <si>
    <t>FR0011417591</t>
  </si>
  <si>
    <t>XS2170386853</t>
  </si>
  <si>
    <t>FR0013510054</t>
  </si>
  <si>
    <t>XS1207450005</t>
  </si>
  <si>
    <t>FR0013264488</t>
  </si>
  <si>
    <t>XS2078667925</t>
  </si>
  <si>
    <t>DE000A2YPFU9</t>
  </si>
  <si>
    <t>ES0000011876</t>
  </si>
  <si>
    <t>XS2295573351</t>
  </si>
  <si>
    <t>XS1886403200</t>
  </si>
  <si>
    <t>XS0813400305</t>
  </si>
  <si>
    <t>XS1196797614</t>
  </si>
  <si>
    <t>NWIDE</t>
  </si>
  <si>
    <t>NATIONWIDE BLDG STY</t>
  </si>
  <si>
    <t>XS2404028230</t>
  </si>
  <si>
    <t>XS1315101011</t>
  </si>
  <si>
    <t>XS1995795504</t>
  </si>
  <si>
    <t>CCHLN</t>
  </si>
  <si>
    <t>COCA-COLA HBC FINANCE BV</t>
  </si>
  <si>
    <t>XS2444911031</t>
  </si>
  <si>
    <t>BE6251142749</t>
  </si>
  <si>
    <t>US05583JAF93</t>
  </si>
  <si>
    <t>FR0014004QL9</t>
  </si>
  <si>
    <t>XS2001738991</t>
  </si>
  <si>
    <t>FR0013320033</t>
  </si>
  <si>
    <t>BE0002443183</t>
  </si>
  <si>
    <t>XS1323463726</t>
  </si>
  <si>
    <t>XS1826622240</t>
  </si>
  <si>
    <t>FR0013426731</t>
  </si>
  <si>
    <t>XS1422953932</t>
  </si>
  <si>
    <t>XS1998902479</t>
  </si>
  <si>
    <t>FR0013396512</t>
  </si>
  <si>
    <t>XS2306851853</t>
  </si>
  <si>
    <t>XS0854746343</t>
  </si>
  <si>
    <t>US00287YAX76</t>
  </si>
  <si>
    <t>UBS AG/LONDON</t>
  </si>
  <si>
    <t>FR0013248507</t>
  </si>
  <si>
    <t>FR0013216926</t>
  </si>
  <si>
    <t>XS1527758145</t>
  </si>
  <si>
    <t>XS2026150313</t>
  </si>
  <si>
    <t>EU000A1G0D88</t>
  </si>
  <si>
    <t>FR0014002KP7</t>
  </si>
  <si>
    <t>RINFP</t>
  </si>
  <si>
    <t>VILMORIN &amp; CIE SA</t>
  </si>
  <si>
    <t>FR0013297967</t>
  </si>
  <si>
    <t>XS1612543394</t>
  </si>
  <si>
    <t>XS1435056426</t>
  </si>
  <si>
    <t>SO</t>
  </si>
  <si>
    <t>SOUTHERN POWER CO</t>
  </si>
  <si>
    <t>XS2363205969</t>
  </si>
  <si>
    <t>CPILN</t>
  </si>
  <si>
    <t>CAPITA PLC</t>
  </si>
  <si>
    <t>BE0002470459</t>
  </si>
  <si>
    <t>CRH PLC</t>
  </si>
  <si>
    <t>IT0004644735</t>
  </si>
  <si>
    <t>FR0013324357</t>
  </si>
  <si>
    <t>XS1180130939</t>
  </si>
  <si>
    <t>FR0013358124</t>
  </si>
  <si>
    <t>FR0012780781</t>
  </si>
  <si>
    <t>XS2149368529</t>
  </si>
  <si>
    <t>PHIANA</t>
  </si>
  <si>
    <t>KONINKLIJKE PHILIPS NV</t>
  </si>
  <si>
    <t>FR00140044X1</t>
  </si>
  <si>
    <t>FR00140046Y4</t>
  </si>
  <si>
    <t>FR0013344215</t>
  </si>
  <si>
    <t>XS1991126431</t>
  </si>
  <si>
    <t>DE000A3KY359</t>
  </si>
  <si>
    <t>XS1395057430</t>
  </si>
  <si>
    <t>FR0013410818</t>
  </si>
  <si>
    <t>XS1795252672</t>
  </si>
  <si>
    <t>XS1437661363</t>
  </si>
  <si>
    <t>FR0014007RB1</t>
  </si>
  <si>
    <t>FR0013256369</t>
  </si>
  <si>
    <t>US20030NCT63</t>
  </si>
  <si>
    <t>FR0011461599</t>
  </si>
  <si>
    <t>XS2281155254</t>
  </si>
  <si>
    <t>US110709AE21</t>
  </si>
  <si>
    <t>IT0000366655</t>
  </si>
  <si>
    <t>FR0011461656</t>
  </si>
  <si>
    <t>XS2381853436</t>
  </si>
  <si>
    <t>FR0013312774</t>
  </si>
  <si>
    <t>FR0013505518</t>
  </si>
  <si>
    <t>FR0011461615</t>
  </si>
  <si>
    <t>XS0544644957</t>
  </si>
  <si>
    <t>BE0002481563</t>
  </si>
  <si>
    <t>US883556BZ47</t>
  </si>
  <si>
    <t>XS0997775837</t>
  </si>
  <si>
    <t>BE6243179650</t>
  </si>
  <si>
    <t>XS2296204444</t>
  </si>
  <si>
    <t>XS2010032451</t>
  </si>
  <si>
    <t>FR0013336096</t>
  </si>
  <si>
    <t>US826200AD92</t>
  </si>
  <si>
    <t>US88579YBG52</t>
  </si>
  <si>
    <t>XS2387735470</t>
  </si>
  <si>
    <t>XS1506398244</t>
  </si>
  <si>
    <t>USG3257NAH91</t>
  </si>
  <si>
    <t>EXPERIAN FINANCE PLC</t>
  </si>
  <si>
    <t>XFCS00X0FCK0</t>
  </si>
  <si>
    <t>SONEPAR</t>
  </si>
  <si>
    <t>FR0013447638</t>
  </si>
  <si>
    <t>FR0013370871</t>
  </si>
  <si>
    <t>US14913Q2V06</t>
  </si>
  <si>
    <t>CAT</t>
  </si>
  <si>
    <t>CATERPILLAR FIN SERV CORP-CFSC</t>
  </si>
  <si>
    <t>XS1327028459</t>
  </si>
  <si>
    <t>US33938XAB10</t>
  </si>
  <si>
    <t>FLEX</t>
  </si>
  <si>
    <t>FLEX LTD</t>
  </si>
  <si>
    <t>XS0388366097</t>
  </si>
  <si>
    <t>US298785JB33</t>
  </si>
  <si>
    <t>XS0831425888</t>
  </si>
  <si>
    <t>XS2019260764</t>
  </si>
  <si>
    <t>FR0013524410</t>
  </si>
  <si>
    <t>XS1442166366</t>
  </si>
  <si>
    <t>FR0012517027</t>
  </si>
  <si>
    <t>XS1411405662</t>
  </si>
  <si>
    <t>XS1721423462</t>
  </si>
  <si>
    <t>XS0290050524</t>
  </si>
  <si>
    <t>FR0013327491</t>
  </si>
  <si>
    <t>FR0010916924</t>
  </si>
  <si>
    <t>BE6301510028</t>
  </si>
  <si>
    <t>XS1671760384</t>
  </si>
  <si>
    <t>XS2052320954</t>
  </si>
  <si>
    <t>XS2393236000</t>
  </si>
  <si>
    <t>US00206RJY99</t>
  </si>
  <si>
    <t>DE0001135044</t>
  </si>
  <si>
    <t>FR0013422011</t>
  </si>
  <si>
    <t>FR0122655501</t>
  </si>
  <si>
    <t>XS0760187400</t>
  </si>
  <si>
    <t>FR0011280056</t>
  </si>
  <si>
    <t>XS2326546350</t>
  </si>
  <si>
    <t>ECLEAR</t>
  </si>
  <si>
    <t>EUROCLEAR INVESTISSEMENTS SA</t>
  </si>
  <si>
    <t>US90265EAV20</t>
  </si>
  <si>
    <t>XS2443920751</t>
  </si>
  <si>
    <t>XS1415535696</t>
  </si>
  <si>
    <t>FR0010780528</t>
  </si>
  <si>
    <t>US80685XAB73</t>
  </si>
  <si>
    <t>SCHLUMBERGER FINANCE CANADA</t>
  </si>
  <si>
    <t>XS1718393439</t>
  </si>
  <si>
    <t>XS1877595014</t>
  </si>
  <si>
    <t>FR00140005L7</t>
  </si>
  <si>
    <t>US05584KAJ79</t>
  </si>
  <si>
    <t>XS0630644168</t>
  </si>
  <si>
    <t>US902133AY31</t>
  </si>
  <si>
    <t>XS1803247557</t>
  </si>
  <si>
    <t>XS1638964947</t>
  </si>
  <si>
    <t>XS2176621170</t>
  </si>
  <si>
    <t>XS1632767718</t>
  </si>
  <si>
    <t>XS1582205040</t>
  </si>
  <si>
    <t>XS1028952312</t>
  </si>
  <si>
    <t>BRAMBLES FINANCE LTD</t>
  </si>
  <si>
    <t>US92343VGJ70</t>
  </si>
  <si>
    <t>FR0012758985</t>
  </si>
  <si>
    <t>XS1529559525</t>
  </si>
  <si>
    <t>XS1837975736</t>
  </si>
  <si>
    <t>SBAB BANK AB</t>
  </si>
  <si>
    <t>XS0307670397</t>
  </si>
  <si>
    <t>CRCAM PYRENEES GASCOGNE</t>
  </si>
  <si>
    <t>US47109LAE48</t>
  </si>
  <si>
    <t>JICA</t>
  </si>
  <si>
    <t>JAPAN INTL COOP AGENCY</t>
  </si>
  <si>
    <t>XS1436847849</t>
  </si>
  <si>
    <t>XS2289408440</t>
  </si>
  <si>
    <t>XS0858366684</t>
  </si>
  <si>
    <t>XS1910948162</t>
  </si>
  <si>
    <t>FR0014003U03</t>
  </si>
  <si>
    <t>FR0013425147</t>
  </si>
  <si>
    <t>US05971KAC36</t>
  </si>
  <si>
    <t>FR0014008PC1</t>
  </si>
  <si>
    <t>FR0013431277</t>
  </si>
  <si>
    <t>XS1350417421</t>
  </si>
  <si>
    <t>FR0011349349</t>
  </si>
  <si>
    <t>COLTER</t>
  </si>
  <si>
    <t>COLLECTIVITES TERRITORIALES</t>
  </si>
  <si>
    <t>XS2434787235</t>
  </si>
  <si>
    <t>US748148QR73</t>
  </si>
  <si>
    <t>XS2263684776</t>
  </si>
  <si>
    <t>XS0215093534</t>
  </si>
  <si>
    <t>LDOIM</t>
  </si>
  <si>
    <t>LEONARDO SPA</t>
  </si>
  <si>
    <t>XS1143916465</t>
  </si>
  <si>
    <t>XS2343459074</t>
  </si>
  <si>
    <t>FR0013323664</t>
  </si>
  <si>
    <t>FR0013476553</t>
  </si>
  <si>
    <t>US053611AM12</t>
  </si>
  <si>
    <t>XS1992085867</t>
  </si>
  <si>
    <t>XS2346207892</t>
  </si>
  <si>
    <t>XS1319820541</t>
  </si>
  <si>
    <t>XS2320759538</t>
  </si>
  <si>
    <t>FR0014006ZC4</t>
  </si>
  <si>
    <t>XS1511589605</t>
  </si>
  <si>
    <t>FR0013508694</t>
  </si>
  <si>
    <t>FR0011580026</t>
  </si>
  <si>
    <t>FR0011461425</t>
  </si>
  <si>
    <t>FR0011133008</t>
  </si>
  <si>
    <t>FR0010913780</t>
  </si>
  <si>
    <t>XS1234370127</t>
  </si>
  <si>
    <t>FR0011461524</t>
  </si>
  <si>
    <t>BE6285455497</t>
  </si>
  <si>
    <t>XS2123320033</t>
  </si>
  <si>
    <t>FR0011119783</t>
  </si>
  <si>
    <t>FR0013510724</t>
  </si>
  <si>
    <t>XS2306517876</t>
  </si>
  <si>
    <t>US03027XAB64</t>
  </si>
  <si>
    <t>XS2390506546</t>
  </si>
  <si>
    <t>XS1401196958</t>
  </si>
  <si>
    <t>IT0004513641</t>
  </si>
  <si>
    <t>FR0013506516</t>
  </si>
  <si>
    <t>FR0013508710</t>
  </si>
  <si>
    <t>XS1492825481</t>
  </si>
  <si>
    <t>XS2126162069</t>
  </si>
  <si>
    <t>US002824BG43</t>
  </si>
  <si>
    <t>FR0013516101</t>
  </si>
  <si>
    <t>XS1394764689</t>
  </si>
  <si>
    <t>XS0994991411</t>
  </si>
  <si>
    <t>XS2108408696</t>
  </si>
  <si>
    <t>IT0004243512</t>
  </si>
  <si>
    <t>FR0013382108</t>
  </si>
  <si>
    <t>VALOIS</t>
  </si>
  <si>
    <t>DEPARTMENT OF VAL DOISE FRANCE</t>
  </si>
  <si>
    <t>XS0862952297</t>
  </si>
  <si>
    <t>XS1030900242</t>
  </si>
  <si>
    <t>XS2338991941</t>
  </si>
  <si>
    <t>DE000A2G8VU3</t>
  </si>
  <si>
    <t>DE000A1R0691</t>
  </si>
  <si>
    <t>XS2404247384</t>
  </si>
  <si>
    <t>FR0013144003</t>
  </si>
  <si>
    <t>FR00140079T5</t>
  </si>
  <si>
    <t>XS2407529309</t>
  </si>
  <si>
    <t>FR0013313582</t>
  </si>
  <si>
    <t>FR0013066388</t>
  </si>
  <si>
    <t>US25746UDL08</t>
  </si>
  <si>
    <t>D</t>
  </si>
  <si>
    <t>DOMINION ENERGY INC</t>
  </si>
  <si>
    <t>FR0014007VJ6</t>
  </si>
  <si>
    <t>XS1177459531</t>
  </si>
  <si>
    <t>XS1917590959</t>
  </si>
  <si>
    <t>XS1111559925</t>
  </si>
  <si>
    <t>FR0013182839</t>
  </si>
  <si>
    <t>FR0014006Y22</t>
  </si>
  <si>
    <t>DE000A289NF1</t>
  </si>
  <si>
    <t>XS2238792175</t>
  </si>
  <si>
    <t>USN2557FFM16</t>
  </si>
  <si>
    <t>FR0010961540</t>
  </si>
  <si>
    <t>XS1231027464</t>
  </si>
  <si>
    <t>XS2282210231</t>
  </si>
  <si>
    <t>BE0000338476</t>
  </si>
  <si>
    <t>FR0013507654</t>
  </si>
  <si>
    <t>XS2010039548</t>
  </si>
  <si>
    <t>US111021AL54</t>
  </si>
  <si>
    <t>XS1823246803</t>
  </si>
  <si>
    <t>XS1405775534</t>
  </si>
  <si>
    <t>FR0013252228</t>
  </si>
  <si>
    <t>FR0013486834</t>
  </si>
  <si>
    <t>TEREGA SASU</t>
  </si>
  <si>
    <t>PTOTEPOE0032</t>
  </si>
  <si>
    <t>FR0013480613</t>
  </si>
  <si>
    <t>US20030NDM02</t>
  </si>
  <si>
    <t>XS0304159576</t>
  </si>
  <si>
    <t>US31788DAJ37</t>
  </si>
  <si>
    <t>FINL</t>
  </si>
  <si>
    <t>FINLAND</t>
  </si>
  <si>
    <t>XS1958646082</t>
  </si>
  <si>
    <t>XS0874864860</t>
  </si>
  <si>
    <t>US460690BT64</t>
  </si>
  <si>
    <t>XS1578127778</t>
  </si>
  <si>
    <t>USU09513JG56</t>
  </si>
  <si>
    <t>FR0013235199</t>
  </si>
  <si>
    <t>FR0013332020</t>
  </si>
  <si>
    <t>XS2090807293</t>
  </si>
  <si>
    <t>FR00140005R4</t>
  </si>
  <si>
    <t>US833794AB68</t>
  </si>
  <si>
    <t>FR0011689033</t>
  </si>
  <si>
    <t>US05971KAF66</t>
  </si>
  <si>
    <t>US298785JH03</t>
  </si>
  <si>
    <t>FR0013246873</t>
  </si>
  <si>
    <t>US00206RDR03</t>
  </si>
  <si>
    <t>XS2320745156</t>
  </si>
  <si>
    <t>US459058JR58</t>
  </si>
  <si>
    <t>FR0013368602</t>
  </si>
  <si>
    <t>XS2299002423</t>
  </si>
  <si>
    <t>FR0000188799</t>
  </si>
  <si>
    <t>FR0010913178</t>
  </si>
  <si>
    <t>XS1785147098</t>
  </si>
  <si>
    <t>XS2433226854</t>
  </si>
  <si>
    <t>XS0512125849</t>
  </si>
  <si>
    <t>USU2339CEB01</t>
  </si>
  <si>
    <t>DAIMLER FINANCE NORTH AMER LLC</t>
  </si>
  <si>
    <t>FR0013421369</t>
  </si>
  <si>
    <t>XS1879112495</t>
  </si>
  <si>
    <t>ARGENTUM NETHERLANDS GIVAUDAN</t>
  </si>
  <si>
    <t>XS0942388462</t>
  </si>
  <si>
    <t>XS1024136282</t>
  </si>
  <si>
    <t>FR0013522695</t>
  </si>
  <si>
    <t>XS2384274440</t>
  </si>
  <si>
    <t>WOWAU</t>
  </si>
  <si>
    <t>WOOLWORTHS LTD</t>
  </si>
  <si>
    <t>XS1796079488</t>
  </si>
  <si>
    <t>XS1523192588</t>
  </si>
  <si>
    <t>XS2442768227</t>
  </si>
  <si>
    <t>FR0013417334</t>
  </si>
  <si>
    <t>FR0012993103</t>
  </si>
  <si>
    <t>XS1517295926</t>
  </si>
  <si>
    <t>XS1963836892</t>
  </si>
  <si>
    <t>FR0013457058</t>
  </si>
  <si>
    <t>XS1410582586</t>
  </si>
  <si>
    <t>FR0013183167</t>
  </si>
  <si>
    <t>FR0013143351</t>
  </si>
  <si>
    <t>NK</t>
  </si>
  <si>
    <t>IMERYS SA</t>
  </si>
  <si>
    <t>XS1828037587</t>
  </si>
  <si>
    <t>USN82008BA54</t>
  </si>
  <si>
    <t>FR0012432912</t>
  </si>
  <si>
    <t>XS1586555945</t>
  </si>
  <si>
    <t>XS0351489579</t>
  </si>
  <si>
    <t>XS2010447238</t>
  </si>
  <si>
    <t>US594918BB90</t>
  </si>
  <si>
    <t>FR0013494168</t>
  </si>
  <si>
    <t>XS0732998967</t>
  </si>
  <si>
    <t>DE000A2GSCX1</t>
  </si>
  <si>
    <t>XS2170362672</t>
  </si>
  <si>
    <t>XS1793349926</t>
  </si>
  <si>
    <t>FR0013357845</t>
  </si>
  <si>
    <t>XS2009861480</t>
  </si>
  <si>
    <t>XS1166201035</t>
  </si>
  <si>
    <t>US89114QCB23</t>
  </si>
  <si>
    <t>XS1057055060</t>
  </si>
  <si>
    <t>XS2265262936</t>
  </si>
  <si>
    <t>FR0013154044</t>
  </si>
  <si>
    <t>XS1382784509</t>
  </si>
  <si>
    <t>XS0300417986</t>
  </si>
  <si>
    <t>XS1676933853</t>
  </si>
  <si>
    <t>XS2337061670</t>
  </si>
  <si>
    <t>CCEP FINANCE IRELAND DAC</t>
  </si>
  <si>
    <t>FR0013373065</t>
  </si>
  <si>
    <t>FR0011213453</t>
  </si>
  <si>
    <t>XS1956955980</t>
  </si>
  <si>
    <t>FR0013201084</t>
  </si>
  <si>
    <t>FR0013367778</t>
  </si>
  <si>
    <t>XS2055727916</t>
  </si>
  <si>
    <t>XS1327027998</t>
  </si>
  <si>
    <t>FR0014008CP1</t>
  </si>
  <si>
    <t>XS2135799679</t>
  </si>
  <si>
    <t>XS1419646317</t>
  </si>
  <si>
    <t>FR0011337880</t>
  </si>
  <si>
    <t>US68323AFF66</t>
  </si>
  <si>
    <t>US92343VEA89</t>
  </si>
  <si>
    <t>XS1412711217</t>
  </si>
  <si>
    <t>FR0013018090</t>
  </si>
  <si>
    <t>XS1019326641</t>
  </si>
  <si>
    <t>XS1551446880</t>
  </si>
  <si>
    <t>IT0004356843</t>
  </si>
  <si>
    <t>XS1709374497</t>
  </si>
  <si>
    <t>FR0014001ZY9</t>
  </si>
  <si>
    <t>XS1520980902</t>
  </si>
  <si>
    <t>XS0942172296</t>
  </si>
  <si>
    <t>XS0862442331</t>
  </si>
  <si>
    <t>FR0010466938</t>
  </si>
  <si>
    <t>FR0013357852</t>
  </si>
  <si>
    <t>DE000A169NB4</t>
  </si>
  <si>
    <t>FR0013251329</t>
  </si>
  <si>
    <t>XS1881593971</t>
  </si>
  <si>
    <t>XS2288948859</t>
  </si>
  <si>
    <t>XS1292384960</t>
  </si>
  <si>
    <t>XS0966564915</t>
  </si>
  <si>
    <t>XS2238789460</t>
  </si>
  <si>
    <t>XS1718316281</t>
  </si>
  <si>
    <t>XS0750894577</t>
  </si>
  <si>
    <t>CZECH</t>
  </si>
  <si>
    <t>CZECH REPUBLIC</t>
  </si>
  <si>
    <t>FR0013409612</t>
  </si>
  <si>
    <t>US071813CB37</t>
  </si>
  <si>
    <t>FR0013286788</t>
  </si>
  <si>
    <t>US41163GAF81</t>
  </si>
  <si>
    <t>RELX INC</t>
  </si>
  <si>
    <t>US437076AS19</t>
  </si>
  <si>
    <t>XS1041934800</t>
  </si>
  <si>
    <t>FR0013499464</t>
  </si>
  <si>
    <t>XS2133390521</t>
  </si>
  <si>
    <t>XS2337061753</t>
  </si>
  <si>
    <t>XS2356049069</t>
  </si>
  <si>
    <t>US771196BJ08</t>
  </si>
  <si>
    <t>ROCHE HOLDINGS INC</t>
  </si>
  <si>
    <t>FR0124175367</t>
  </si>
  <si>
    <t>BE0002784651</t>
  </si>
  <si>
    <t>US969457BY52</t>
  </si>
  <si>
    <t>WMB</t>
  </si>
  <si>
    <t>WILLIAMS COS INC/THE</t>
  </si>
  <si>
    <t>XS0935427970</t>
  </si>
  <si>
    <t>XS2076155105</t>
  </si>
  <si>
    <t>XS2442765124</t>
  </si>
  <si>
    <t>XS0985666436</t>
  </si>
  <si>
    <t>XS1134729794</t>
  </si>
  <si>
    <t>XS1190624202</t>
  </si>
  <si>
    <t>US854502AQ45</t>
  </si>
  <si>
    <t>SWK</t>
  </si>
  <si>
    <t>STANLEY BLACK &amp; DECKER INC</t>
  </si>
  <si>
    <t>XS1147605791</t>
  </si>
  <si>
    <t>XS1995662027</t>
  </si>
  <si>
    <t>XS1288858548</t>
  </si>
  <si>
    <t>FR0013505567</t>
  </si>
  <si>
    <t>XS1434560642</t>
  </si>
  <si>
    <t>XS2180510732</t>
  </si>
  <si>
    <t>+</t>
  </si>
  <si>
    <t>Issuer</t>
  </si>
  <si>
    <t>Quantity</t>
  </si>
  <si>
    <t>StockAgg</t>
  </si>
  <si>
    <t>BT GROUP PLC</t>
  </si>
  <si>
    <t>CGN HOLDINGS SARL</t>
  </si>
  <si>
    <t>DEUTSCHE BAHN AG</t>
  </si>
  <si>
    <t>VONOVIA SE</t>
  </si>
  <si>
    <t>US438127AC63</t>
  </si>
  <si>
    <t>GROUPE BRUXE LAM - GRO BRU LAM</t>
  </si>
  <si>
    <t>BURELLE SA</t>
  </si>
  <si>
    <t>TELEFONICA SA</t>
  </si>
  <si>
    <t>TIGF HOLDING SAS</t>
  </si>
  <si>
    <t>Stock par PTF</t>
  </si>
  <si>
    <t>Unibail - Hybride</t>
  </si>
  <si>
    <t>XS2393701284</t>
  </si>
  <si>
    <t>XS2458335044</t>
  </si>
  <si>
    <t>US06418BAE83</t>
  </si>
  <si>
    <t>XS2343846940</t>
  </si>
  <si>
    <t>BRUSSELS (CAPITAL REGION OF)</t>
  </si>
  <si>
    <t>BE0002842236</t>
  </si>
  <si>
    <t>BRUCAP</t>
  </si>
  <si>
    <t>DSV FINANCE BV</t>
  </si>
  <si>
    <t>XS2411311652</t>
  </si>
  <si>
    <t>SPIRE SA</t>
  </si>
  <si>
    <t>US89114TZV78</t>
  </si>
  <si>
    <t>US91282CEB37</t>
  </si>
  <si>
    <t>VESTAS WIND SYSTEMS FINANCE BV</t>
  </si>
  <si>
    <t>XS2449929517</t>
  </si>
  <si>
    <t>VWSDC</t>
  </si>
  <si>
    <t>XS2449928543</t>
  </si>
  <si>
    <t>AXA HOME LOAN SFH SA</t>
  </si>
  <si>
    <t>FR00140098T5</t>
  </si>
  <si>
    <t>AXASFH</t>
  </si>
  <si>
    <t>XS2150006562</t>
  </si>
  <si>
    <t>XS1505568136</t>
  </si>
  <si>
    <t>AFRICAN DEVELOPMENT BANK</t>
  </si>
  <si>
    <t>XS2459747791</t>
  </si>
  <si>
    <t>AFDB</t>
  </si>
  <si>
    <t>FR0014009A50</t>
  </si>
  <si>
    <t>FR0014008JQ4</t>
  </si>
  <si>
    <t>US771196BX91</t>
  </si>
  <si>
    <t>XS2459310343</t>
  </si>
  <si>
    <t>Changements / mois précédent :</t>
  </si>
  <si>
    <t>XS2460345320</t>
  </si>
  <si>
    <t>XS2460043743</t>
  </si>
  <si>
    <t>XS2461798162</t>
  </si>
  <si>
    <t>XS2461827102</t>
  </si>
  <si>
    <t>XS2461234622</t>
  </si>
  <si>
    <t>BE0002736172</t>
  </si>
  <si>
    <t>BE0001784389</t>
  </si>
  <si>
    <t>XS2459046657</t>
  </si>
  <si>
    <t>USC7976PAD80</t>
  </si>
  <si>
    <t>XS2461741212</t>
  </si>
  <si>
    <t>ANNGR</t>
  </si>
  <si>
    <t>AON GLOBAL LTD</t>
  </si>
  <si>
    <t>FREISTAAT BAYERN/FREE ST BAVAR</t>
  </si>
  <si>
    <t>XS2231588547</t>
  </si>
  <si>
    <t>CAIXABANK SA</t>
  </si>
  <si>
    <t>CABKSM</t>
  </si>
  <si>
    <t>XS2466401572</t>
  </si>
  <si>
    <t>BE6334363692</t>
  </si>
  <si>
    <t>MERCEDES-BENZ INTL FIN BV</t>
  </si>
  <si>
    <t>FR0014009L57</t>
  </si>
  <si>
    <t>XS2466350993</t>
  </si>
  <si>
    <t>XS1234373733</t>
  </si>
  <si>
    <t>FR0014009N55</t>
  </si>
  <si>
    <t>US03027XBV10</t>
  </si>
  <si>
    <t>BE6320935271</t>
  </si>
  <si>
    <t>ARKEA HOME LOANS SFH</t>
  </si>
  <si>
    <t>FR0014009HV6</t>
  </si>
  <si>
    <t>XS2463550702</t>
  </si>
  <si>
    <t>FR0014009LQ8</t>
  </si>
  <si>
    <t>FR0014009J85</t>
  </si>
  <si>
    <t>FR0014001G37</t>
  </si>
  <si>
    <t>FR0014001MN0</t>
  </si>
  <si>
    <t>FR0014009QA1</t>
  </si>
  <si>
    <t>XS2434702424</t>
  </si>
  <si>
    <t>US13607HR618</t>
  </si>
  <si>
    <t>FR0013235132</t>
  </si>
  <si>
    <t>DE000A3MQXZ2</t>
  </si>
  <si>
    <t>XS2459747874</t>
  </si>
  <si>
    <t>EU000A3K4DE6</t>
  </si>
  <si>
    <t>FED CAISSES DESJARDINS QUEBEC</t>
  </si>
  <si>
    <t>XS2328625723</t>
  </si>
  <si>
    <t>CCDJ</t>
  </si>
  <si>
    <t>BE0002755362</t>
  </si>
  <si>
    <t>DE0001053593</t>
  </si>
  <si>
    <t>BAYERN</t>
  </si>
  <si>
    <t>XS2457469547</t>
  </si>
  <si>
    <t>XS2455216007</t>
  </si>
  <si>
    <t>XS2463961677</t>
  </si>
  <si>
    <t>US78016FZQ08</t>
  </si>
  <si>
    <t>FR0014009KQ0</t>
  </si>
  <si>
    <t>XS2457732001</t>
  </si>
  <si>
    <t>XS2459467754</t>
  </si>
  <si>
    <t>XS2467636150</t>
  </si>
  <si>
    <t>XS2459032517</t>
  </si>
  <si>
    <t>SOCIETE GENERALE SFH SA</t>
  </si>
  <si>
    <t>FR0014009S92</t>
  </si>
  <si>
    <t>SOCSFH</t>
  </si>
  <si>
    <t>XS2468830927</t>
  </si>
  <si>
    <t>XS2406569579</t>
  </si>
  <si>
    <t>USF5879XNZ70</t>
  </si>
  <si>
    <t>DE000A3MQS72</t>
  </si>
  <si>
    <t>XS2101336316</t>
  </si>
  <si>
    <t>FR0014009VY1</t>
  </si>
  <si>
    <t>FR0014009YC1</t>
  </si>
  <si>
    <t>XS2438619426</t>
  </si>
  <si>
    <t>BE6334364708</t>
  </si>
  <si>
    <t>BE0002831122</t>
  </si>
  <si>
    <t>LITHUANIA</t>
  </si>
  <si>
    <t>XS2168038847</t>
  </si>
  <si>
    <t>LITHUN</t>
  </si>
  <si>
    <t>XS2472166268</t>
  </si>
  <si>
    <t>(rating min)</t>
  </si>
  <si>
    <t>Rating Details</t>
  </si>
  <si>
    <t>PACIFICA - VIAVITA</t>
  </si>
  <si>
    <t>PACIFICA - SIRCA</t>
  </si>
  <si>
    <t>Currency</t>
  </si>
  <si>
    <t>Issuer (Original)</t>
  </si>
  <si>
    <t>PFI_Paris_sector_2</t>
  </si>
  <si>
    <t>Maturity date</t>
  </si>
  <si>
    <t>S&amp;P inst. rating date</t>
  </si>
  <si>
    <t>S&amp;P inst. rating (LT)</t>
  </si>
  <si>
    <t>Fitch inst. rating date</t>
  </si>
  <si>
    <t>Fitch inst. rating (LT)</t>
  </si>
  <si>
    <t>Moody's inst. rating date</t>
  </si>
  <si>
    <t>Moody's inst. rating (LT)</t>
  </si>
  <si>
    <t>Max rating</t>
  </si>
  <si>
    <t>Moody's Outlook</t>
  </si>
  <si>
    <t>Fitch Outlook</t>
  </si>
  <si>
    <t>S&amp;P Outlook</t>
  </si>
  <si>
    <t>Moody's Watch</t>
  </si>
  <si>
    <t>S&amp;P Watch</t>
  </si>
  <si>
    <t>Fitch Watch</t>
  </si>
  <si>
    <t>Credit Risk Exposure</t>
  </si>
  <si>
    <t>TESTFitchchange</t>
  </si>
  <si>
    <t>S&amp;P inst. prev. rating (LT)</t>
  </si>
  <si>
    <t>Moody's inst. prev. rating (LT)</t>
  </si>
  <si>
    <t>TESTSandPchange</t>
  </si>
  <si>
    <t>TESTMoodyschange</t>
  </si>
  <si>
    <t>Fitch inst. prev. rating (LT)</t>
  </si>
  <si>
    <t>MtM (PTF)</t>
  </si>
  <si>
    <t>Wght% (PTF)</t>
  </si>
  <si>
    <t>section1</t>
  </si>
  <si>
    <t xml:space="preserve">      K 1.25% 3/25</t>
  </si>
  <si>
    <t>Consum</t>
  </si>
  <si>
    <t>10/03/25</t>
  </si>
  <si>
    <t>05/11/15</t>
  </si>
  <si>
    <t>13/11/20</t>
  </si>
  <si>
    <t>02/03/15</t>
  </si>
  <si>
    <t>Baa2</t>
  </si>
  <si>
    <t>STABLE</t>
  </si>
  <si>
    <t xml:space="preserve">      FERROVIE DELLO STATO 1.03% 07/08/29 EUR</t>
  </si>
  <si>
    <t>Transportation</t>
  </si>
  <si>
    <t>07/08/29</t>
  </si>
  <si>
    <t>01/08/19</t>
  </si>
  <si>
    <t>23/12/21</t>
  </si>
  <si>
    <t>16/08/19</t>
  </si>
  <si>
    <t>POS</t>
  </si>
  <si>
    <t xml:space="preserve">      CPGLN 1.5% 09/28 EMTN</t>
  </si>
  <si>
    <t>05/09/28</t>
  </si>
  <si>
    <t>04/09/18</t>
  </si>
  <si>
    <t>09/09/20</t>
  </si>
  <si>
    <t>05/09/18</t>
  </si>
  <si>
    <t>A3</t>
  </si>
  <si>
    <t>NEG</t>
  </si>
  <si>
    <t xml:space="preserve">      PEP 2.625% 03/27</t>
  </si>
  <si>
    <t>USD</t>
  </si>
  <si>
    <t>19/03/27</t>
  </si>
  <si>
    <t>19/03/20</t>
  </si>
  <si>
    <t>12/08/20</t>
  </si>
  <si>
    <t>15/05/20</t>
  </si>
  <si>
    <t>A1</t>
  </si>
  <si>
    <t xml:space="preserve">      ENELIM 1.25% 01/35 EMTN</t>
  </si>
  <si>
    <t>Utility</t>
  </si>
  <si>
    <t>17/01/35</t>
  </si>
  <si>
    <t>14/01/22</t>
  </si>
  <si>
    <t>04/02/22</t>
  </si>
  <si>
    <t>Baa1</t>
  </si>
  <si>
    <t xml:space="preserve">      XYL 2.25% 11/03/23</t>
  </si>
  <si>
    <t>Capital Goods</t>
  </si>
  <si>
    <t>11/03/23</t>
  </si>
  <si>
    <t>23/09/16</t>
  </si>
  <si>
    <t>25/10/21</t>
  </si>
  <si>
    <t>29/09/16</t>
  </si>
  <si>
    <t xml:space="preserve">      CPGLN 1.875% 1/23</t>
  </si>
  <si>
    <t>27/01/23</t>
  </si>
  <si>
    <t>07/07/14</t>
  </si>
  <si>
    <t>02/03/17</t>
  </si>
  <si>
    <t xml:space="preserve">      RY 0.625% 03/26 EMTN</t>
  </si>
  <si>
    <t>Others Covered</t>
  </si>
  <si>
    <t>23/03/26</t>
  </si>
  <si>
    <t>24/03/22</t>
  </si>
  <si>
    <t>23/03/22</t>
  </si>
  <si>
    <t>Aaa</t>
  </si>
  <si>
    <t xml:space="preserve">      VATFAL 5.375% 04/24</t>
  </si>
  <si>
    <t>29/04/24</t>
  </si>
  <si>
    <t>19/05/16</t>
  </si>
  <si>
    <t>22/05/19</t>
  </si>
  <si>
    <t>13/05/16</t>
  </si>
  <si>
    <t xml:space="preserve">      SANFP 1.25% 04/29</t>
  </si>
  <si>
    <t>Chemistry</t>
  </si>
  <si>
    <t>06/04/29</t>
  </si>
  <si>
    <t>07/04/22</t>
  </si>
  <si>
    <t>14/04/22</t>
  </si>
  <si>
    <t>31/03/22</t>
  </si>
  <si>
    <t xml:space="preserve">      BNS 1.18% 03/37 EMTN</t>
  </si>
  <si>
    <t>Banking SP</t>
  </si>
  <si>
    <t>24/03/37</t>
  </si>
  <si>
    <t>25/03/22</t>
  </si>
  <si>
    <t xml:space="preserve">      ETAT 0% 25/05/30 FUN</t>
  </si>
  <si>
    <t>SOVRG IN</t>
  </si>
  <si>
    <t>25/05/30</t>
  </si>
  <si>
    <t>23/11/17</t>
  </si>
  <si>
    <t>24/11/17</t>
  </si>
  <si>
    <t xml:space="preserve">      RY 1.296% 03/37 EMTN</t>
  </si>
  <si>
    <t xml:space="preserve">      ENGIFP 0.375% 06/27 EMTN</t>
  </si>
  <si>
    <t>21/06/27</t>
  </si>
  <si>
    <t>24/04/20</t>
  </si>
  <si>
    <t>25/03/21</t>
  </si>
  <si>
    <t>09/11/20</t>
  </si>
  <si>
    <t xml:space="preserve">      EMTN DEXIA FRN 04/22</t>
  </si>
  <si>
    <t>Foncière</t>
  </si>
  <si>
    <t>29/04/22</t>
  </si>
  <si>
    <t>15/11/13</t>
  </si>
  <si>
    <t>18/01/19</t>
  </si>
  <si>
    <t>05/02/13</t>
  </si>
  <si>
    <t xml:space="preserve">      OCCTNE 1.229% 05/38 EMT.</t>
  </si>
  <si>
    <t>AGCE</t>
  </si>
  <si>
    <t>25/05/38</t>
  </si>
  <si>
    <t>02/03/22</t>
  </si>
  <si>
    <t xml:space="preserve">      ENELIM 0.375% 06/27 EMTN</t>
  </si>
  <si>
    <t>17/06/27</t>
  </si>
  <si>
    <t>14/10/19</t>
  </si>
  <si>
    <t>14/01/21</t>
  </si>
  <si>
    <t xml:space="preserve">      SODEXO 2.5% 6/26</t>
  </si>
  <si>
    <t>24/06/26</t>
  </si>
  <si>
    <t>07/04/21</t>
  </si>
  <si>
    <t>13/02/19</t>
  </si>
  <si>
    <t xml:space="preserve">      ENGIFP 1.375% 03/25</t>
  </si>
  <si>
    <t>27/03/25</t>
  </si>
  <si>
    <t xml:space="preserve">      ENGIFP 2.375% 5/26</t>
  </si>
  <si>
    <t>19/05/26</t>
  </si>
  <si>
    <t xml:space="preserve">      BPCEGP 2.375% 04/32 EMTN</t>
  </si>
  <si>
    <t>26/04/32</t>
  </si>
  <si>
    <t>19/04/22</t>
  </si>
  <si>
    <t>20/04/22</t>
  </si>
  <si>
    <t>21/04/22</t>
  </si>
  <si>
    <t xml:space="preserve">      ENGIFP 1.375% 02/29</t>
  </si>
  <si>
    <t>28/02/29</t>
  </si>
  <si>
    <t xml:space="preserve">      ASSGEN 5.125% 09/24</t>
  </si>
  <si>
    <t>Insurance</t>
  </si>
  <si>
    <t>16/09/24</t>
  </si>
  <si>
    <t>13/02/15</t>
  </si>
  <si>
    <t>10/12/21</t>
  </si>
  <si>
    <t>21/03/13</t>
  </si>
  <si>
    <t xml:space="preserve">      VDP 1.375% 11/34 EMTN</t>
  </si>
  <si>
    <t>20/11/34</t>
  </si>
  <si>
    <t>07/02/18</t>
  </si>
  <si>
    <t xml:space="preserve">      ETAT 0% 25/04/51 FUN</t>
  </si>
  <si>
    <t>25/04/51</t>
  </si>
  <si>
    <t xml:space="preserve">      CADES 2.125% 01/32 REGS</t>
  </si>
  <si>
    <t>26/01/32</t>
  </si>
  <si>
    <t>20/01/22</t>
  </si>
  <si>
    <t>27/01/22</t>
  </si>
  <si>
    <t>21/01/22</t>
  </si>
  <si>
    <t>Aa2</t>
  </si>
  <si>
    <t xml:space="preserve">      CAFP 0.875% 06/23 EMTN</t>
  </si>
  <si>
    <t>12/06/23</t>
  </si>
  <si>
    <t>22/03/19</t>
  </si>
  <si>
    <t>11/11/19</t>
  </si>
  <si>
    <t>25/09/18</t>
  </si>
  <si>
    <t xml:space="preserve">      CAFP 1.25% 6/25</t>
  </si>
  <si>
    <t>03/06/25</t>
  </si>
  <si>
    <t>17/03/15</t>
  </si>
  <si>
    <t xml:space="preserve">      BFCM 1.125% 11/31 EMTN</t>
  </si>
  <si>
    <t>Banking Tier 2</t>
  </si>
  <si>
    <t>19/11/31</t>
  </si>
  <si>
    <t>18/11/21</t>
  </si>
  <si>
    <t>22/11/21</t>
  </si>
  <si>
    <t xml:space="preserve">      RY 1.616% 12/34 REGS</t>
  </si>
  <si>
    <t>15/12/34</t>
  </si>
  <si>
    <t>02/12/21</t>
  </si>
  <si>
    <t>16/12/15</t>
  </si>
  <si>
    <t xml:space="preserve">      JCI 1% 09/32</t>
  </si>
  <si>
    <t>15/09/32</t>
  </si>
  <si>
    <t>18/05/21</t>
  </si>
  <si>
    <t xml:space="preserve">      ABNANV 1.29% 03/37 EMTN</t>
  </si>
  <si>
    <t>NLD Covered</t>
  </si>
  <si>
    <t>25/03/37</t>
  </si>
  <si>
    <t xml:space="preserve">      SIEGR 2.875% 3/28</t>
  </si>
  <si>
    <t>10/03/28</t>
  </si>
  <si>
    <t>19/03/13</t>
  </si>
  <si>
    <t>12/03/21</t>
  </si>
  <si>
    <t>03/02/15</t>
  </si>
  <si>
    <t xml:space="preserve">      ENEL 5.25% 20/05/24</t>
  </si>
  <si>
    <t>20/05/24</t>
  </si>
  <si>
    <t>06/12/17</t>
  </si>
  <si>
    <t xml:space="preserve">      BNP 1.625% 07/31 APR</t>
  </si>
  <si>
    <t>02/07/31</t>
  </si>
  <si>
    <t>18/04/22</t>
  </si>
  <si>
    <t>06/04/22</t>
  </si>
  <si>
    <t xml:space="preserve">      TLIASS 3.625% 02/24</t>
  </si>
  <si>
    <t>Telecom/Techno</t>
  </si>
  <si>
    <t>14/02/24</t>
  </si>
  <si>
    <t>23/10/18</t>
  </si>
  <si>
    <t>28/12/18</t>
  </si>
  <si>
    <t>04/05/16</t>
  </si>
  <si>
    <t xml:space="preserve">      IBM 3.3% 05/26</t>
  </si>
  <si>
    <t>15/05/26</t>
  </si>
  <si>
    <t>06/05/21</t>
  </si>
  <si>
    <t>01/07/19</t>
  </si>
  <si>
    <t>14/10/21</t>
  </si>
  <si>
    <t xml:space="preserve">      CAFP 1.75% 05/26 EMTN</t>
  </si>
  <si>
    <t>04/05/26</t>
  </si>
  <si>
    <t>28/01/19</t>
  </si>
  <si>
    <t xml:space="preserve">      PLD 3% 6/26</t>
  </si>
  <si>
    <t>Real-Estate</t>
  </si>
  <si>
    <t>02/06/26</t>
  </si>
  <si>
    <t>02/12/16</t>
  </si>
  <si>
    <t>09/12/20</t>
  </si>
  <si>
    <t>26/10/16</t>
  </si>
  <si>
    <t xml:space="preserve">      SUMIBK 2.472% 01/29</t>
  </si>
  <si>
    <t>14/01/29</t>
  </si>
  <si>
    <t>05/01/22</t>
  </si>
  <si>
    <t>06/01/22</t>
  </si>
  <si>
    <t xml:space="preserve">      BELGI IE 0.1% 07/47 EMTN</t>
  </si>
  <si>
    <t>25/07/47</t>
  </si>
  <si>
    <t>30/03/22</t>
  </si>
  <si>
    <t>10/02/20</t>
  </si>
  <si>
    <t>25/10/19</t>
  </si>
  <si>
    <t xml:space="preserve">      US TSY 1.375% 11/31</t>
  </si>
  <si>
    <t>SOVRG OUT</t>
  </si>
  <si>
    <t>15/11/31</t>
  </si>
  <si>
    <t>19/11/21</t>
  </si>
  <si>
    <t xml:space="preserve">      ENEL 5% 09/22</t>
  </si>
  <si>
    <t>14/09/22</t>
  </si>
  <si>
    <t xml:space="preserve">      PEP 0.875% 07/28</t>
  </si>
  <si>
    <t>18/07/28</t>
  </si>
  <si>
    <t>26/04/17</t>
  </si>
  <si>
    <t xml:space="preserve">      HNDA 0.35% 08/22</t>
  </si>
  <si>
    <t>Auto</t>
  </si>
  <si>
    <t>26/08/22</t>
  </si>
  <si>
    <t>20/05/20</t>
  </si>
  <si>
    <t>12/01/22</t>
  </si>
  <si>
    <t>08/06/20</t>
  </si>
  <si>
    <t>*-</t>
  </si>
  <si>
    <t xml:space="preserve">      APETRA 3.125% 9/23</t>
  </si>
  <si>
    <t>25/09/23</t>
  </si>
  <si>
    <t>09/06/20</t>
  </si>
  <si>
    <t xml:space="preserve">      SANFP 1.75% 9/26</t>
  </si>
  <si>
    <t>10/09/26</t>
  </si>
  <si>
    <t>04/09/14</t>
  </si>
  <si>
    <t>02/04/19</t>
  </si>
  <si>
    <t>05/09/14</t>
  </si>
  <si>
    <t xml:space="preserve">      IBM 1.75% 01/31</t>
  </si>
  <si>
    <t>31/01/31</t>
  </si>
  <si>
    <t xml:space="preserve">      BRTGNE 1.343% 06/11/31</t>
  </si>
  <si>
    <t>06/11/31</t>
  </si>
  <si>
    <t>22/01/18</t>
  </si>
  <si>
    <t xml:space="preserve">      XXXAXA HOME LOAN SFH SA 0.65% 22/10/26 E</t>
  </si>
  <si>
    <t>22/10/26</t>
  </si>
  <si>
    <t>21/03/22</t>
  </si>
  <si>
    <t>22/03/22</t>
  </si>
  <si>
    <t xml:space="preserve">      ENGIFP VAR PERP(3.875%)</t>
  </si>
  <si>
    <t>02/06/49</t>
  </si>
  <si>
    <t>Baa3</t>
  </si>
  <si>
    <t xml:space="preserve">      WPPLN 3% 11/23</t>
  </si>
  <si>
    <t>20/11/23</t>
  </si>
  <si>
    <t>14/11/13</t>
  </si>
  <si>
    <t>07/10/20</t>
  </si>
  <si>
    <t>18/11/13</t>
  </si>
  <si>
    <t xml:space="preserve">      SNCF 1.69% 25/01/31</t>
  </si>
  <si>
    <t>25/01/31</t>
  </si>
  <si>
    <t>13/04/22</t>
  </si>
  <si>
    <t xml:space="preserve">      GIS 1% 4/23</t>
  </si>
  <si>
    <t>27/04/23</t>
  </si>
  <si>
    <t>23/02/18</t>
  </si>
  <si>
    <t>10/03/21</t>
  </si>
  <si>
    <t xml:space="preserve">      ENELIM 0.5% 06/30 EMTN</t>
  </si>
  <si>
    <t>17/06/30</t>
  </si>
  <si>
    <t>16/06/21</t>
  </si>
  <si>
    <t xml:space="preserve">      MCD 1.875% 5/27</t>
  </si>
  <si>
    <t>26/05/27</t>
  </si>
  <si>
    <t>10/11/15</t>
  </si>
  <si>
    <t>08/10/19</t>
  </si>
  <si>
    <t>11/11/15</t>
  </si>
  <si>
    <t xml:space="preserve">      ETAT 0% 25/04/55 FUN</t>
  </si>
  <si>
    <t>25/04/55</t>
  </si>
  <si>
    <t xml:space="preserve">      ENELIM 1.125% 09/26 EMTN</t>
  </si>
  <si>
    <t>16/09/26</t>
  </si>
  <si>
    <t>10/01/18</t>
  </si>
  <si>
    <t xml:space="preserve">      TLSNSS 3.5% 9/33</t>
  </si>
  <si>
    <t>05/09/33</t>
  </si>
  <si>
    <t xml:space="preserve">      IBM 1.125% 09/24</t>
  </si>
  <si>
    <t>06/09/24</t>
  </si>
  <si>
    <t xml:space="preserve">      EMTN DEX FRN 20/5/22</t>
  </si>
  <si>
    <t>20/05/22</t>
  </si>
  <si>
    <t xml:space="preserve">      ENGIE 3% 02/23</t>
  </si>
  <si>
    <t>01/02/23</t>
  </si>
  <si>
    <t xml:space="preserve">      JBL 4.25% 05/27</t>
  </si>
  <si>
    <t>US466313AM58</t>
  </si>
  <si>
    <t>15/05/27</t>
  </si>
  <si>
    <t xml:space="preserve">      BTPSH 0% 5/31</t>
  </si>
  <si>
    <t>01/05/31</t>
  </si>
  <si>
    <t xml:space="preserve">      DSM 0.625% 06/32 EMTN</t>
  </si>
  <si>
    <t>23/06/32</t>
  </si>
  <si>
    <t>18/06/20</t>
  </si>
  <si>
    <t>17/08/20</t>
  </si>
  <si>
    <t>19/06/20</t>
  </si>
  <si>
    <t xml:space="preserve">      CMARK 1.393% 03/37 EMTN</t>
  </si>
  <si>
    <t>31/03/37</t>
  </si>
  <si>
    <t>01/04/22</t>
  </si>
  <si>
    <t xml:space="preserve">      PEP 2.625% 4/26</t>
  </si>
  <si>
    <t>28/04/26</t>
  </si>
  <si>
    <t xml:space="preserve">      MDLZ 3.625% 02/26</t>
  </si>
  <si>
    <t>13/02/26</t>
  </si>
  <si>
    <t>11/02/19</t>
  </si>
  <si>
    <t>26/08/21</t>
  </si>
  <si>
    <t xml:space="preserve">      WPPLN 2.375% 05/27 EMTN</t>
  </si>
  <si>
    <t>19/05/27</t>
  </si>
  <si>
    <t>14/05/20</t>
  </si>
  <si>
    <t xml:space="preserve">      BMY 3.2% 06/26</t>
  </si>
  <si>
    <t>15/06/26</t>
  </si>
  <si>
    <t>20/11/19</t>
  </si>
  <si>
    <t>07/06/21</t>
  </si>
  <si>
    <t>07/11/19</t>
  </si>
  <si>
    <t>A2</t>
  </si>
  <si>
    <t xml:space="preserve">      ENELIM 1.966% 1/25</t>
  </si>
  <si>
    <t>27/01/25</t>
  </si>
  <si>
    <t xml:space="preserve">      ENELIM 0.25% 11/25</t>
  </si>
  <si>
    <t>17/11/25</t>
  </si>
  <si>
    <t xml:space="preserve">      OCCTNE 1.198% 05/36 EMTN</t>
  </si>
  <si>
    <t>25/05/36</t>
  </si>
  <si>
    <t xml:space="preserve">      IBM 1.50% 05/29</t>
  </si>
  <si>
    <t>23/05/29</t>
  </si>
  <si>
    <t xml:space="preserve">      FERROV 1.125% 07/26 EMTN</t>
  </si>
  <si>
    <t>09/07/26</t>
  </si>
  <si>
    <t>05/07/19</t>
  </si>
  <si>
    <t>09/07/19</t>
  </si>
  <si>
    <t xml:space="preserve">      SPAIN 2.7% 10/48 30Y</t>
  </si>
  <si>
    <t>31/10/48</t>
  </si>
  <si>
    <t>22/02/18</t>
  </si>
  <si>
    <t>21/05/18</t>
  </si>
  <si>
    <t>03/12/18</t>
  </si>
  <si>
    <t xml:space="preserve">      DSM 0.75% 09/26</t>
  </si>
  <si>
    <t>28/09/26</t>
  </si>
  <si>
    <t>28/09/16</t>
  </si>
  <si>
    <t xml:space="preserve">      SIEGR 0.625% 02/27 EMTN</t>
  </si>
  <si>
    <t>25/02/27</t>
  </si>
  <si>
    <t>28/02/22</t>
  </si>
  <si>
    <t>24/02/22</t>
  </si>
  <si>
    <t xml:space="preserve">      BELGIUM 1.4% 06/53 95</t>
  </si>
  <si>
    <t>22/06/53</t>
  </si>
  <si>
    <t>22/02/22</t>
  </si>
  <si>
    <t>Aa3</t>
  </si>
  <si>
    <t xml:space="preserve">      ZURICH VAR 10/43-23</t>
  </si>
  <si>
    <t>Insurance Sub</t>
  </si>
  <si>
    <t>02/10/43</t>
  </si>
  <si>
    <t>22/03/21</t>
  </si>
  <si>
    <t>09/11/21</t>
  </si>
  <si>
    <t>19/03/21</t>
  </si>
  <si>
    <t xml:space="preserve">      PEP 0.5% 05/28 EMTN</t>
  </si>
  <si>
    <t>06/05/28</t>
  </si>
  <si>
    <t>30/04/20</t>
  </si>
  <si>
    <t xml:space="preserve">      WPPLN 2.25% 09/26</t>
  </si>
  <si>
    <t>22/09/26</t>
  </si>
  <si>
    <t>17/09/14</t>
  </si>
  <si>
    <t xml:space="preserve">      BASS 2008-1 A</t>
  </si>
  <si>
    <t>BE0002364363</t>
  </si>
  <si>
    <t>BASS 2008-1</t>
  </si>
  <si>
    <t>full ABS</t>
  </si>
  <si>
    <t>15/10/64</t>
  </si>
  <si>
    <t>15/02/18</t>
  </si>
  <si>
    <t>23/06/08</t>
  </si>
  <si>
    <t xml:space="preserve">      KMB 0.625% 09/24</t>
  </si>
  <si>
    <t>07/09/24</t>
  </si>
  <si>
    <t>31/08/17</t>
  </si>
  <si>
    <t>13/07/18</t>
  </si>
  <si>
    <t xml:space="preserve">      DEXMA 5.375% 07/24</t>
  </si>
  <si>
    <t>08/07/24</t>
  </si>
  <si>
    <t xml:space="preserve">      ETAT 0% 25/05/29 FUN</t>
  </si>
  <si>
    <t>25/05/29</t>
  </si>
  <si>
    <t xml:space="preserve">      EU 1.125% 06/37 SURE</t>
  </si>
  <si>
    <t>SUPRA</t>
  </si>
  <si>
    <t>04/06/37</t>
  </si>
  <si>
    <t>05/04/22</t>
  </si>
  <si>
    <t>29/03/22</t>
  </si>
  <si>
    <t xml:space="preserve">      BELGIUM 1.7% 06/50 88</t>
  </si>
  <si>
    <t>22/06/50</t>
  </si>
  <si>
    <t>29/04/19</t>
  </si>
  <si>
    <t>30/01/19</t>
  </si>
  <si>
    <t xml:space="preserve">      ENELIM 0.375% 05/29 EMTN</t>
  </si>
  <si>
    <t>28/05/29</t>
  </si>
  <si>
    <t>23/09/21</t>
  </si>
  <si>
    <t xml:space="preserve">      ENGIFP 2.625 07/22</t>
  </si>
  <si>
    <t>20/07/22</t>
  </si>
  <si>
    <t xml:space="preserve">      RATPFP 3.75% 10/26</t>
  </si>
  <si>
    <t>19/10/26</t>
  </si>
  <si>
    <t>19/10/16</t>
  </si>
  <si>
    <t>22/09/15</t>
  </si>
  <si>
    <t xml:space="preserve">      ENBW IN 4.875% 01/25</t>
  </si>
  <si>
    <t>16/01/25</t>
  </si>
  <si>
    <t>13/06/16</t>
  </si>
  <si>
    <t>14/12/21</t>
  </si>
  <si>
    <t xml:space="preserve">      ETAT 0% 25/04/53 FUN</t>
  </si>
  <si>
    <t>25/04/53</t>
  </si>
  <si>
    <t xml:space="preserve">      MCD 2% 6/23</t>
  </si>
  <si>
    <t>01/06/23</t>
  </si>
  <si>
    <t xml:space="preserve">      DSM 1% 4/25</t>
  </si>
  <si>
    <t>09/04/25</t>
  </si>
  <si>
    <t>14/08/15</t>
  </si>
  <si>
    <t>02/04/15</t>
  </si>
  <si>
    <t xml:space="preserve">      ETAT 0% 25/04/52 FUN</t>
  </si>
  <si>
    <t>25/04/52</t>
  </si>
  <si>
    <t xml:space="preserve">      PLD 0.375% 02/28</t>
  </si>
  <si>
    <t>06/02/28</t>
  </si>
  <si>
    <t>28/01/20</t>
  </si>
  <si>
    <t>07/02/20</t>
  </si>
  <si>
    <t xml:space="preserve">      TLIASS 3.875% 10/25-FB</t>
  </si>
  <si>
    <t>01/10/25</t>
  </si>
  <si>
    <t xml:space="preserve">      MCD 2.375% 11/24</t>
  </si>
  <si>
    <t>27/11/24</t>
  </si>
  <si>
    <t xml:space="preserve">      IBM 2.875% 11/25</t>
  </si>
  <si>
    <t>07/11/25</t>
  </si>
  <si>
    <t xml:space="preserve">      IBM 1.25% 5/23</t>
  </si>
  <si>
    <t>26/05/23</t>
  </si>
  <si>
    <t xml:space="preserve">      TD 3.2% 03/32 MTN</t>
  </si>
  <si>
    <t>Banking SNP</t>
  </si>
  <si>
    <t>10/03/32</t>
  </si>
  <si>
    <t>08/03/22</t>
  </si>
  <si>
    <t>10/03/22</t>
  </si>
  <si>
    <t xml:space="preserve">      BFB 1.20% 07/26</t>
  </si>
  <si>
    <t>07/07/26</t>
  </si>
  <si>
    <t>30/06/16</t>
  </si>
  <si>
    <t>11/01/19</t>
  </si>
  <si>
    <t xml:space="preserve">      RY 2.6% 03/27 REGS</t>
  </si>
  <si>
    <t>24/03/27</t>
  </si>
  <si>
    <t>Aa1</t>
  </si>
  <si>
    <t xml:space="preserve">      OCCTNE 1.282% 05/40 EMT1</t>
  </si>
  <si>
    <t>25/05/40</t>
  </si>
  <si>
    <t xml:space="preserve">      ETAT 0% 25/04/54 FUN</t>
  </si>
  <si>
    <t>25/04/54</t>
  </si>
  <si>
    <t xml:space="preserve">      ELIDE 2018-1 A</t>
  </si>
  <si>
    <t>FR0013334448</t>
  </si>
  <si>
    <t>ELIDE 2018-1</t>
  </si>
  <si>
    <t>26/09/46</t>
  </si>
  <si>
    <t>31/05/18</t>
  </si>
  <si>
    <t>30/05/18</t>
  </si>
  <si>
    <t xml:space="preserve">      ENELIM 1.125% 10/34 EMTN</t>
  </si>
  <si>
    <t>17/10/34</t>
  </si>
  <si>
    <t xml:space="preserve">      ETAT 0% 25/04/50 FUN</t>
  </si>
  <si>
    <t>25/04/50</t>
  </si>
  <si>
    <t xml:space="preserve">      SPAIN 0% PP 30/07/32</t>
  </si>
  <si>
    <t>30/07/32</t>
  </si>
  <si>
    <t xml:space="preserve">      SPGB IE IE 0.7% 11/33</t>
  </si>
  <si>
    <t>30/11/33</t>
  </si>
  <si>
    <t>10/12/18</t>
  </si>
  <si>
    <t>29/07/20</t>
  </si>
  <si>
    <t xml:space="preserve">      ETAT 0% 25/05/39 FUN</t>
  </si>
  <si>
    <t>25/05/39</t>
  </si>
  <si>
    <t xml:space="preserve">      JCI 1.75% 09/30</t>
  </si>
  <si>
    <t>15/09/30</t>
  </si>
  <si>
    <t>08/09/20</t>
  </si>
  <si>
    <t xml:space="preserve">      ENGIFP 1% 03/26</t>
  </si>
  <si>
    <t>13/03/26</t>
  </si>
  <si>
    <t xml:space="preserve">      SPNAU 3% 2/24</t>
  </si>
  <si>
    <t>13/02/24</t>
  </si>
  <si>
    <t>07/02/22</t>
  </si>
  <si>
    <t>15/03/22</t>
  </si>
  <si>
    <t>08/02/22</t>
  </si>
  <si>
    <t xml:space="preserve">      BRCOL 0.7% 20/07/32</t>
  </si>
  <si>
    <t>20/07/32</t>
  </si>
  <si>
    <t>28/07/16</t>
  </si>
  <si>
    <t xml:space="preserve">      GIS 1.5% 4/27</t>
  </si>
  <si>
    <t>27/04/27</t>
  </si>
  <si>
    <t xml:space="preserve">      TLSNSS 1.625% 02/35</t>
  </si>
  <si>
    <t>23/02/35</t>
  </si>
  <si>
    <t xml:space="preserve">      ETAT 0% 25/05/31 FUN</t>
  </si>
  <si>
    <t>25/05/31</t>
  </si>
  <si>
    <t xml:space="preserve">      PLD 1.875% 01/29</t>
  </si>
  <si>
    <t>05/01/29</t>
  </si>
  <si>
    <t>25/07/18</t>
  </si>
  <si>
    <t>26/07/18</t>
  </si>
  <si>
    <t xml:space="preserve">      CAFP 1.75% 7/22</t>
  </si>
  <si>
    <t>15/07/22</t>
  </si>
  <si>
    <t>22/01/15</t>
  </si>
  <si>
    <t xml:space="preserve">      ENBW VAR 11/79</t>
  </si>
  <si>
    <t>05/11/79</t>
  </si>
  <si>
    <t>29/07/19</t>
  </si>
  <si>
    <t xml:space="preserve">      ENBW 2.5% 6/26</t>
  </si>
  <si>
    <t>04/06/26</t>
  </si>
  <si>
    <t xml:space="preserve">      CAFP 1% 05/27 EMTN</t>
  </si>
  <si>
    <t>17/05/27</t>
  </si>
  <si>
    <t>07/05/19</t>
  </si>
  <si>
    <t>08/05/19</t>
  </si>
  <si>
    <t xml:space="preserve">      BXP 3.125% 9/23</t>
  </si>
  <si>
    <t>01/09/23</t>
  </si>
  <si>
    <t>03/08/20</t>
  </si>
  <si>
    <t>19/12/19</t>
  </si>
  <si>
    <t>16/02/18</t>
  </si>
  <si>
    <t xml:space="preserve">      VATFAL VAR 3/77</t>
  </si>
  <si>
    <t>19/03/77</t>
  </si>
  <si>
    <t xml:space="preserve">      ENELIM 1.375% 6/26</t>
  </si>
  <si>
    <t>01/06/26</t>
  </si>
  <si>
    <t xml:space="preserve">      SIEGR 1.25% 02/35 EMTN</t>
  </si>
  <si>
    <t>25/02/35</t>
  </si>
  <si>
    <t xml:space="preserve">      ENELIM 4.875% 06/29 REGS</t>
  </si>
  <si>
    <t>14/06/29</t>
  </si>
  <si>
    <t>12/09/18</t>
  </si>
  <si>
    <t xml:space="preserve">      BELGIUM 1.25% 22/04/33 EUR</t>
  </si>
  <si>
    <t>22/04/33</t>
  </si>
  <si>
    <t>27/02/18</t>
  </si>
  <si>
    <t>28/05/18</t>
  </si>
  <si>
    <t xml:space="preserve">      ETAT 0% 25/05/37 FUN</t>
  </si>
  <si>
    <t>25/05/37</t>
  </si>
  <si>
    <t xml:space="preserve">      HNDA 0.3% 07/28</t>
  </si>
  <si>
    <t>07/07/28</t>
  </si>
  <si>
    <t>07/07/21</t>
  </si>
  <si>
    <t>06/07/21</t>
  </si>
  <si>
    <t xml:space="preserve">      AMCAU 2.75% 3/23</t>
  </si>
  <si>
    <t>22/03/23</t>
  </si>
  <si>
    <t>17/03/13</t>
  </si>
  <si>
    <t>26/04/21</t>
  </si>
  <si>
    <t>06/11/13</t>
  </si>
  <si>
    <t xml:space="preserve">      IBM 1.75% 03/28</t>
  </si>
  <si>
    <t>07/03/28</t>
  </si>
  <si>
    <t xml:space="preserve">      BMY 1.75% 05/35</t>
  </si>
  <si>
    <t>15/05/35</t>
  </si>
  <si>
    <t xml:space="preserve">      ENGIFP 1.5% 03/28</t>
  </si>
  <si>
    <t>27/03/28</t>
  </si>
  <si>
    <t xml:space="preserve">      DSM 2.375% 04/24</t>
  </si>
  <si>
    <t>03/04/24</t>
  </si>
  <si>
    <t>05/03/14</t>
  </si>
  <si>
    <t xml:space="preserve">      ENGIFP VAR PERP</t>
  </si>
  <si>
    <t>16/01/49</t>
  </si>
  <si>
    <t xml:space="preserve">      BERTEL 2.625% 08/22</t>
  </si>
  <si>
    <t>02/08/22</t>
  </si>
  <si>
    <t>14/10/20</t>
  </si>
  <si>
    <t>06/05/20</t>
  </si>
  <si>
    <t xml:space="preserve">      SPAIN 1.45% 04/29</t>
  </si>
  <si>
    <t>30/04/29</t>
  </si>
  <si>
    <t>17/07/19</t>
  </si>
  <si>
    <t>23/01/19</t>
  </si>
  <si>
    <t xml:space="preserve">      ENELIM 2.65% 09/24 REGS</t>
  </si>
  <si>
    <t>10/09/24</t>
  </si>
  <si>
    <t>06/09/19</t>
  </si>
  <si>
    <t xml:space="preserve">      AUSTRIA 0.75% 02/28</t>
  </si>
  <si>
    <t>20/02/28</t>
  </si>
  <si>
    <t>19/01/18</t>
  </si>
  <si>
    <t>18/04/18</t>
  </si>
  <si>
    <t xml:space="preserve">      ETAT 0% 25/05/43 FUN</t>
  </si>
  <si>
    <t>25/05/43</t>
  </si>
  <si>
    <t xml:space="preserve">      RABOBK 1% 01/34 GMTN</t>
  </si>
  <si>
    <t>19/01/34</t>
  </si>
  <si>
    <t>18/01/22</t>
  </si>
  <si>
    <t xml:space="preserve">      MCD 2.625% 6/29</t>
  </si>
  <si>
    <t>11/06/29</t>
  </si>
  <si>
    <t xml:space="preserve">      LLY 2.75% 6/25</t>
  </si>
  <si>
    <t>01/06/25</t>
  </si>
  <si>
    <t>19/02/19</t>
  </si>
  <si>
    <t>17/10/19</t>
  </si>
  <si>
    <t>24/02/15</t>
  </si>
  <si>
    <t xml:space="preserve">      ENELIM 0.875% 01/31 EMTN</t>
  </si>
  <si>
    <t>17/01/31</t>
  </si>
  <si>
    <t xml:space="preserve">      US TSY 1.875% 02/29</t>
  </si>
  <si>
    <t>14/03/22</t>
  </si>
  <si>
    <t xml:space="preserve">      HNDA 1.8% 01/31 MTN</t>
  </si>
  <si>
    <t>13/01/31</t>
  </si>
  <si>
    <t>11/01/21</t>
  </si>
  <si>
    <t>12/01/21</t>
  </si>
  <si>
    <t xml:space="preserve">      ENGIFP 2% 09/37</t>
  </si>
  <si>
    <t>28/09/37</t>
  </si>
  <si>
    <t xml:space="preserve">      HNDA 1.375% 11/22</t>
  </si>
  <si>
    <t>10/11/22</t>
  </si>
  <si>
    <t xml:space="preserve">      US TSY 1.75% 01/29</t>
  </si>
  <si>
    <t>31/01/29</t>
  </si>
  <si>
    <t>18/02/22</t>
  </si>
  <si>
    <t>17/02/22</t>
  </si>
  <si>
    <t xml:space="preserve">      ENGIFP 0.5% 10/30 EMTN</t>
  </si>
  <si>
    <t>24/10/30</t>
  </si>
  <si>
    <t xml:space="preserve">      BLL 4% 11/23</t>
  </si>
  <si>
    <t>15/11/23</t>
  </si>
  <si>
    <t>09/05/13</t>
  </si>
  <si>
    <t>06/05/19</t>
  </si>
  <si>
    <t>30/11/15</t>
  </si>
  <si>
    <t>Ba1</t>
  </si>
  <si>
    <t xml:space="preserve">      MCD 2.875% 12/25</t>
  </si>
  <si>
    <t>17/12/25</t>
  </si>
  <si>
    <t xml:space="preserve">      ENELIM 1% 09/24</t>
  </si>
  <si>
    <t xml:space="preserve">      TLIASS 3% 9/27</t>
  </si>
  <si>
    <t>07/09/27</t>
  </si>
  <si>
    <t xml:space="preserve">      ENGIFP 3.5% 10/22</t>
  </si>
  <si>
    <t>18/10/22</t>
  </si>
  <si>
    <t xml:space="preserve">      UCGIM 5.25% 04/23</t>
  </si>
  <si>
    <t>ITA Covered</t>
  </si>
  <si>
    <t>30/04/23</t>
  </si>
  <si>
    <t>20/03/19</t>
  </si>
  <si>
    <t>21/12/21</t>
  </si>
  <si>
    <t>24/10/18</t>
  </si>
  <si>
    <t xml:space="preserve">      AGFRNC 3.75% 02/27</t>
  </si>
  <si>
    <t>15/02/27</t>
  </si>
  <si>
    <t>12/11/13</t>
  </si>
  <si>
    <t xml:space="preserve">      TELIAS 4% 01/27</t>
  </si>
  <si>
    <t>18/01/27</t>
  </si>
  <si>
    <t xml:space="preserve">      ENGIFP 0.875% 03/24</t>
  </si>
  <si>
    <t>27/03/24</t>
  </si>
  <si>
    <t xml:space="preserve">      BERTEL 1.75% 10/24</t>
  </si>
  <si>
    <t>14/10/24</t>
  </si>
  <si>
    <t xml:space="preserve">      DEXMA 5% 07/22</t>
  </si>
  <si>
    <t xml:space="preserve">      TERNA 4.9% 10/24</t>
  </si>
  <si>
    <t>28/10/24</t>
  </si>
  <si>
    <t>30/10/17</t>
  </si>
  <si>
    <t>04/03/21</t>
  </si>
  <si>
    <t xml:space="preserve">      BMY 1% 05/25</t>
  </si>
  <si>
    <t>15/05/25</t>
  </si>
  <si>
    <t xml:space="preserve">      ENELIM 0.875% 09/34 EMTN</t>
  </si>
  <si>
    <t>28/09/34</t>
  </si>
  <si>
    <t xml:space="preserve">      SODEXO 0.75% 04/27</t>
  </si>
  <si>
    <t>14/04/27</t>
  </si>
  <si>
    <t xml:space="preserve">      ZURNVX 3.5% 10/46</t>
  </si>
  <si>
    <t>01/10/46</t>
  </si>
  <si>
    <t>29/10/21</t>
  </si>
  <si>
    <t xml:space="preserve">      PEP 3.5% 7/25</t>
  </si>
  <si>
    <t>17/07/25</t>
  </si>
  <si>
    <t xml:space="preserve">      ENBW VAR 08/79</t>
  </si>
  <si>
    <t>05/08/79</t>
  </si>
  <si>
    <t xml:space="preserve">      ETAT 0% 25/05/32 FUN</t>
  </si>
  <si>
    <t>25/05/32</t>
  </si>
  <si>
    <t xml:space="preserve">      HNDA 2.35% 01/27 MTN</t>
  </si>
  <si>
    <t>08/01/27</t>
  </si>
  <si>
    <t xml:space="preserve">      ANVAU 1.5% 2/27</t>
  </si>
  <si>
    <t>26/02/27</t>
  </si>
  <si>
    <t xml:space="preserve">      ZURNVX 1.5% 12/28</t>
  </si>
  <si>
    <t>15/12/28</t>
  </si>
  <si>
    <t>17/10/18</t>
  </si>
  <si>
    <t xml:space="preserve">      OMC 1.4% 07/31 EMTN</t>
  </si>
  <si>
    <t>08/07/31</t>
  </si>
  <si>
    <t>24/06/19</t>
  </si>
  <si>
    <t>23/09/19</t>
  </si>
  <si>
    <t xml:space="preserve">      IBM 0.95% 05/25</t>
  </si>
  <si>
    <t>23/05/25</t>
  </si>
  <si>
    <t xml:space="preserve">      EMTN DEXMA FRN 6/23 CMS</t>
  </si>
  <si>
    <t>26/06/23</t>
  </si>
  <si>
    <t xml:space="preserve">      K 1% 17/05/24</t>
  </si>
  <si>
    <t>17/05/24</t>
  </si>
  <si>
    <t>10/05/16</t>
  </si>
  <si>
    <t xml:space="preserve">      BTPSH 0% 8/34</t>
  </si>
  <si>
    <t>01/08/34</t>
  </si>
  <si>
    <t xml:space="preserve">      MIZUHO 0.693% 10/30 EMTN</t>
  </si>
  <si>
    <t>07/10/30</t>
  </si>
  <si>
    <t>08/10/20</t>
  </si>
  <si>
    <t>02/10/20</t>
  </si>
  <si>
    <t>06/10/20</t>
  </si>
  <si>
    <t xml:space="preserve">      RATFPP 0.875% 25/05/27</t>
  </si>
  <si>
    <t>25/05/27</t>
  </si>
  <si>
    <t>29/06/17</t>
  </si>
  <si>
    <t>11/07/17</t>
  </si>
  <si>
    <t xml:space="preserve">      AMUNDI EURO LIQUIDITY RATED SRI -I</t>
  </si>
  <si>
    <t>FR0007038138</t>
  </si>
  <si>
    <t>AMUNDI EURO LIQUIDITY RATED SR</t>
  </si>
  <si>
    <t>Cash</t>
  </si>
  <si>
    <t xml:space="preserve">      CAND ABSRETEQ MKTNTRL V C EUR</t>
  </si>
  <si>
    <t>LU1819524072</t>
  </si>
  <si>
    <t>CANDRIAM ABS RTN EQ MARKET NEU</t>
  </si>
  <si>
    <t>OPCVM</t>
  </si>
  <si>
    <t xml:space="preserve">      SRENVX VAR 04/50</t>
  </si>
  <si>
    <t>30/04/50</t>
  </si>
  <si>
    <t>14/03/19</t>
  </si>
  <si>
    <t>15/03/19</t>
  </si>
  <si>
    <t>21/03/19</t>
  </si>
  <si>
    <t xml:space="preserve">      ZURNVX VAR 02/49</t>
  </si>
  <si>
    <t>19/02/49</t>
  </si>
  <si>
    <t>12/02/19</t>
  </si>
  <si>
    <t xml:space="preserve">      CAP SPREAD 2.7%/4.7% 01/08/25 CRED</t>
  </si>
  <si>
    <t>CREDIT AGRICOLE CIB</t>
  </si>
  <si>
    <t>CAP_FLOOR</t>
  </si>
  <si>
    <t>01/08/25</t>
  </si>
  <si>
    <t xml:space="preserve">      AGFRNC 0.5% 05/35 EMTN</t>
  </si>
  <si>
    <t>31/05/35</t>
  </si>
  <si>
    <t>13/11/19</t>
  </si>
  <si>
    <t>14/11/19</t>
  </si>
  <si>
    <t xml:space="preserve">      ABNANV 1.125% 01/32</t>
  </si>
  <si>
    <t>12/01/32</t>
  </si>
  <si>
    <t>16/01/17</t>
  </si>
  <si>
    <t>12/01/17</t>
  </si>
  <si>
    <t xml:space="preserve">      ADNA 0.375% 03/30</t>
  </si>
  <si>
    <t>18/03/30</t>
  </si>
  <si>
    <t>18/03/21</t>
  </si>
  <si>
    <t>16/03/21</t>
  </si>
  <si>
    <t xml:space="preserve">      BPCEGP 0.625% 09/23 EMTN</t>
  </si>
  <si>
    <t>26/09/23</t>
  </si>
  <si>
    <t>24/06/21</t>
  </si>
  <si>
    <t>24/09/20</t>
  </si>
  <si>
    <t>24/09/18</t>
  </si>
  <si>
    <t xml:space="preserve">      ASBBNK 0.979% 10/26</t>
  </si>
  <si>
    <t>18/10/16</t>
  </si>
  <si>
    <t>07/04/20</t>
  </si>
  <si>
    <t>19/06/17</t>
  </si>
  <si>
    <t xml:space="preserve">      IBM 2.72% 02/32</t>
  </si>
  <si>
    <t>09/02/32</t>
  </si>
  <si>
    <t>02/02/22</t>
  </si>
  <si>
    <t>09/02/22</t>
  </si>
  <si>
    <t xml:space="preserve">      UNH 3.5% 06/23</t>
  </si>
  <si>
    <t>15/06/23</t>
  </si>
  <si>
    <t>14/06/18</t>
  </si>
  <si>
    <t>21/02/20</t>
  </si>
  <si>
    <t xml:space="preserve">      NESNVX 0.125% 11/27 EMTN</t>
  </si>
  <si>
    <t>12/11/27</t>
  </si>
  <si>
    <t>07/05/20</t>
  </si>
  <si>
    <t>11/06/20</t>
  </si>
  <si>
    <t>08/05/20</t>
  </si>
  <si>
    <t xml:space="preserve">      NEDWBK 1% 03/28 EMTN</t>
  </si>
  <si>
    <t>01/03/28</t>
  </si>
  <si>
    <t>01/03/18</t>
  </si>
  <si>
    <t xml:space="preserve">      Q 0.875% 01/25</t>
  </si>
  <si>
    <t>15/01/25</t>
  </si>
  <si>
    <t>16/06/17</t>
  </si>
  <si>
    <t>15/01/15</t>
  </si>
  <si>
    <t>12/01/15</t>
  </si>
  <si>
    <t xml:space="preserve">      SW20310501_1.1175/2.6</t>
  </si>
  <si>
    <t>Swaps</t>
  </si>
  <si>
    <t xml:space="preserve">      SX5E 16/12/22 P3150 EUREX</t>
  </si>
  <si>
    <t>DE000C4SJUX1</t>
  </si>
  <si>
    <t>EUREX FRANKFURT AG</t>
  </si>
  <si>
    <t>Options</t>
  </si>
  <si>
    <t>16/12/22</t>
  </si>
  <si>
    <t xml:space="preserve">      LEGGR 0.75% 06/31 EMTN</t>
  </si>
  <si>
    <t>30/06/31</t>
  </si>
  <si>
    <t>30/06/21</t>
  </si>
  <si>
    <t xml:space="preserve">      EDF 1% 11/33 EMTN</t>
  </si>
  <si>
    <t>29/11/33</t>
  </si>
  <si>
    <t>21/02/22</t>
  </si>
  <si>
    <t xml:space="preserve">      SCOR VAR 6/47(3.25%)</t>
  </si>
  <si>
    <t>05/06/47</t>
  </si>
  <si>
    <t>07/09/15</t>
  </si>
  <si>
    <t>02/09/21</t>
  </si>
  <si>
    <t xml:space="preserve">      MSFT 3.125% 12/28</t>
  </si>
  <si>
    <t>06/12/28</t>
  </si>
  <si>
    <t>04/12/13</t>
  </si>
  <si>
    <t>01/04/21</t>
  </si>
  <si>
    <t>25/07/16</t>
  </si>
  <si>
    <t xml:space="preserve">      SKFP 1.375% 06/25</t>
  </si>
  <si>
    <t>16/06/25</t>
  </si>
  <si>
    <t>16/06/20</t>
  </si>
  <si>
    <t xml:space="preserve">      IBESM 1% 03/24</t>
  </si>
  <si>
    <t>07/03/24</t>
  </si>
  <si>
    <t>25/11/16</t>
  </si>
  <si>
    <t>26/01/18</t>
  </si>
  <si>
    <t>30/11/16</t>
  </si>
  <si>
    <t xml:space="preserve">      OAT 5.50% 97-04/29</t>
  </si>
  <si>
    <t>25/04/29</t>
  </si>
  <si>
    <t>17/05/11</t>
  </si>
  <si>
    <t>12/12/14</t>
  </si>
  <si>
    <t>18/09/15</t>
  </si>
  <si>
    <t xml:space="preserve">      SW20300330_1.2/4.75</t>
  </si>
  <si>
    <t>30/03/30</t>
  </si>
  <si>
    <t xml:space="preserve">      EFSF 0.625% 10/26 EMTN</t>
  </si>
  <si>
    <t>16/10/26</t>
  </si>
  <si>
    <t>16/04/18</t>
  </si>
  <si>
    <t xml:space="preserve">      LEGGR 0.875% 01/29 EMTN</t>
  </si>
  <si>
    <t>17/01/29</t>
  </si>
  <si>
    <t>11/01/22</t>
  </si>
  <si>
    <t xml:space="preserve">      ABBV 2.85% 5/23</t>
  </si>
  <si>
    <t>14/05/23</t>
  </si>
  <si>
    <t>01/06/16</t>
  </si>
  <si>
    <t xml:space="preserve">      ULFP 0.875% 02/25</t>
  </si>
  <si>
    <t>21/02/25</t>
  </si>
  <si>
    <t>12/11/20</t>
  </si>
  <si>
    <t>22/09/21</t>
  </si>
  <si>
    <t xml:space="preserve">      ENIIM 0.625% 09/24</t>
  </si>
  <si>
    <t>Energy</t>
  </si>
  <si>
    <t>19/09/24</t>
  </si>
  <si>
    <t>30/08/18</t>
  </si>
  <si>
    <t>26/11/19</t>
  </si>
  <si>
    <t xml:space="preserve">      BNG 1.25% 03/37 EMTN</t>
  </si>
  <si>
    <t>30/03/37</t>
  </si>
  <si>
    <t xml:space="preserve">      OPBANK 0.625% 11/29 EMTN</t>
  </si>
  <si>
    <t>12/11/29</t>
  </si>
  <si>
    <t>05/11/19</t>
  </si>
  <si>
    <t>12/11/19</t>
  </si>
  <si>
    <t>13/07/21</t>
  </si>
  <si>
    <t xml:space="preserve">      FRFP 3.25% 01/24</t>
  </si>
  <si>
    <t>22/01/24</t>
  </si>
  <si>
    <t>31/07/20</t>
  </si>
  <si>
    <t xml:space="preserve">      CAP SPREAD 3.2%/5.2% 27/10/26 CRED</t>
  </si>
  <si>
    <t>27/10/26</t>
  </si>
  <si>
    <t xml:space="preserve">      PUBFP 0.625% 06/25</t>
  </si>
  <si>
    <t>13/06/25</t>
  </si>
  <si>
    <t>16/10/19</t>
  </si>
  <si>
    <t>06/06/19</t>
  </si>
  <si>
    <t>03/06/19</t>
  </si>
  <si>
    <t xml:space="preserve">      CPR EUROLAND PREMIUM ESG- I</t>
  </si>
  <si>
    <t>FR0011052844</t>
  </si>
  <si>
    <t>CPR EUROLAND PREMIUM ESG</t>
  </si>
  <si>
    <t xml:space="preserve">      BFT CREDIT OPPORTUNITES ISR -ID</t>
  </si>
  <si>
    <t>FR0012722890</t>
  </si>
  <si>
    <t>BFT CREDIT OPPORTUNITES ISR</t>
  </si>
  <si>
    <t xml:space="preserve">      INTNED VAR 03/30</t>
  </si>
  <si>
    <t>22/03/30</t>
  </si>
  <si>
    <t>21/03/18</t>
  </si>
  <si>
    <t>15/09/20</t>
  </si>
  <si>
    <t xml:space="preserve">      DIS 3.15% 9/25</t>
  </si>
  <si>
    <t>17/09/25</t>
  </si>
  <si>
    <t>18/11/20</t>
  </si>
  <si>
    <t>08/10/18</t>
  </si>
  <si>
    <t xml:space="preserve">      HSBC 3.125% 06/28</t>
  </si>
  <si>
    <t>07/06/28</t>
  </si>
  <si>
    <t>13/05/20</t>
  </si>
  <si>
    <t>01/04/20</t>
  </si>
  <si>
    <t>08/06/21</t>
  </si>
  <si>
    <t xml:space="preserve">      SW20300530_1.0125/3.5</t>
  </si>
  <si>
    <t>30/05/30</t>
  </si>
  <si>
    <t xml:space="preserve">      SW20290614_0.865/4.875</t>
  </si>
  <si>
    <t xml:space="preserve">      EDF VAR PERP (5.375%)</t>
  </si>
  <si>
    <t>29/01/49</t>
  </si>
  <si>
    <t xml:space="preserve">      CAP SPREAD 3.2%/5.2% 30/03/25 CRED</t>
  </si>
  <si>
    <t>30/03/25</t>
  </si>
  <si>
    <t xml:space="preserve">      RABOBK 1.375% 2/27</t>
  </si>
  <si>
    <t>03/02/27</t>
  </si>
  <si>
    <t>30/01/15</t>
  </si>
  <si>
    <t xml:space="preserve">      DSVDC 0.375% 02/27</t>
  </si>
  <si>
    <t>15/02/21</t>
  </si>
  <si>
    <t>26/02/20</t>
  </si>
  <si>
    <t xml:space="preserve">      SWFP 2.718% 04/31 REGS</t>
  </si>
  <si>
    <t>16/04/31</t>
  </si>
  <si>
    <t>13/04/21</t>
  </si>
  <si>
    <t>27/04/21</t>
  </si>
  <si>
    <t xml:space="preserve">      EUROGR 1.113% 05/32 EMTN</t>
  </si>
  <si>
    <t>15/05/32</t>
  </si>
  <si>
    <t xml:space="preserve">      SCOR VAR 05/48(3.625%)</t>
  </si>
  <si>
    <t>27/05/48</t>
  </si>
  <si>
    <t>24/05/16</t>
  </si>
  <si>
    <t xml:space="preserve">      SONEPAR 1.668% 06/23</t>
  </si>
  <si>
    <t>08/06/23</t>
  </si>
  <si>
    <t>08/01/18</t>
  </si>
  <si>
    <t xml:space="preserve">      FRPTT 1% 09/34 EMTN</t>
  </si>
  <si>
    <t>17/09/34</t>
  </si>
  <si>
    <t>04/11/21</t>
  </si>
  <si>
    <t>12/09/19</t>
  </si>
  <si>
    <t>17/09/19</t>
  </si>
  <si>
    <t xml:space="preserve">      ETAT 0% 05/46 CAC</t>
  </si>
  <si>
    <t>25/05/46</t>
  </si>
  <si>
    <t>12/05/20</t>
  </si>
  <si>
    <t xml:space="preserve">      CAP SPREAD 3.5%/5.5% 08/11/26 CRED</t>
  </si>
  <si>
    <t>08/11/26</t>
  </si>
  <si>
    <t xml:space="preserve">      BPLN 2.822% 04/32</t>
  </si>
  <si>
    <t>07/04/32</t>
  </si>
  <si>
    <t>03/04/20</t>
  </si>
  <si>
    <t>08/04/20</t>
  </si>
  <si>
    <t>23/03/21</t>
  </si>
  <si>
    <t xml:space="preserve">      ACCOR</t>
  </si>
  <si>
    <t>FR0000120404</t>
  </si>
  <si>
    <t>ACFP</t>
  </si>
  <si>
    <t>ACCOR SA</t>
  </si>
  <si>
    <t>Equities</t>
  </si>
  <si>
    <t>*</t>
  </si>
  <si>
    <t xml:space="preserve">      TLSAU 1.125% 14/04/26</t>
  </si>
  <si>
    <t>14/04/26</t>
  </si>
  <si>
    <t>27/05/18</t>
  </si>
  <si>
    <t>10/02/17</t>
  </si>
  <si>
    <t>12/04/16</t>
  </si>
  <si>
    <t>WD</t>
  </si>
  <si>
    <t xml:space="preserve">      SIEMENS GAMESA RENEWABLE ENE</t>
  </si>
  <si>
    <t>ES0143416115</t>
  </si>
  <si>
    <t>SGRESM</t>
  </si>
  <si>
    <t>SIEMENS GAMESA RENEW ENERGY</t>
  </si>
  <si>
    <t xml:space="preserve">      BPCEGP 4% 09/23 144A</t>
  </si>
  <si>
    <t>12/09/23</t>
  </si>
  <si>
    <t xml:space="preserve">      HANRUE VAR 06/42</t>
  </si>
  <si>
    <t>30/06/42</t>
  </si>
  <si>
    <t>15/03/21</t>
  </si>
  <si>
    <t xml:space="preserve">      ASIA 1.5% 03/31 GMTN</t>
  </si>
  <si>
    <t>04/03/31</t>
  </si>
  <si>
    <t>01/03/21</t>
  </si>
  <si>
    <t xml:space="preserve">      FRLBP 0.75% 06/31 EMTN</t>
  </si>
  <si>
    <t>23/06/31</t>
  </si>
  <si>
    <t>18/06/21</t>
  </si>
  <si>
    <t>23/06/21</t>
  </si>
  <si>
    <t xml:space="preserve">      CC VM OTC MORGAN EUR</t>
  </si>
  <si>
    <t>XX0004584412</t>
  </si>
  <si>
    <t>MORGAN STANLEY &amp; CO INTL PLC</t>
  </si>
  <si>
    <t xml:space="preserve">      RABOBK VAR 05/28 GMTN</t>
  </si>
  <si>
    <t>05/05/28</t>
  </si>
  <si>
    <t>01/05/20</t>
  </si>
  <si>
    <t xml:space="preserve">      C 2.375% 5/24</t>
  </si>
  <si>
    <t>22/05/24</t>
  </si>
  <si>
    <t>02/12/15</t>
  </si>
  <si>
    <t>23/05/14</t>
  </si>
  <si>
    <t>21/02/19</t>
  </si>
  <si>
    <t xml:space="preserve">      SOCGEN 1.75% 03/29 EMTN</t>
  </si>
  <si>
    <t>22/03/29</t>
  </si>
  <si>
    <t>28/05/20</t>
  </si>
  <si>
    <t>19/03/19</t>
  </si>
  <si>
    <t xml:space="preserve">      ETAT 0% 05/44</t>
  </si>
  <si>
    <t>25/05/44</t>
  </si>
  <si>
    <t xml:space="preserve">      SX5E 16/12/22 P2600 EUREX</t>
  </si>
  <si>
    <t>DE000P0TG8H2</t>
  </si>
  <si>
    <t xml:space="preserve">      CNA 1.125% 04/30</t>
  </si>
  <si>
    <t>01/04/30</t>
  </si>
  <si>
    <t>30/03/15</t>
  </si>
  <si>
    <t xml:space="preserve">      ILDFP 1.5% 10/24</t>
  </si>
  <si>
    <t xml:space="preserve">      GE 0.875% 05/25</t>
  </si>
  <si>
    <t>17/05/25</t>
  </si>
  <si>
    <t>12/04/20</t>
  </si>
  <si>
    <t>31/10/18</t>
  </si>
  <si>
    <t xml:space="preserve">      GEDISC 2.875% 5/29</t>
  </si>
  <si>
    <t>07/05/29</t>
  </si>
  <si>
    <t>14/12/16</t>
  </si>
  <si>
    <t xml:space="preserve">      SW20310815_1.529/2.25</t>
  </si>
  <si>
    <t>15/08/31</t>
  </si>
  <si>
    <t xml:space="preserve">      BELGBB 2.375% 4/24</t>
  </si>
  <si>
    <t>04/04/24</t>
  </si>
  <si>
    <t>01/04/14</t>
  </si>
  <si>
    <t>02/04/14</t>
  </si>
  <si>
    <t xml:space="preserve">      GDCHU 3.65% 2/23</t>
  </si>
  <si>
    <t>14/02/23</t>
  </si>
  <si>
    <t>18/12/14</t>
  </si>
  <si>
    <t xml:space="preserve">      AT&amp;T 1.05% 09/23</t>
  </si>
  <si>
    <t>05/09/23</t>
  </si>
  <si>
    <t>26/12/18</t>
  </si>
  <si>
    <t>13/12/18</t>
  </si>
  <si>
    <t xml:space="preserve">      IBESM VAR PERP NC5</t>
  </si>
  <si>
    <t>28/10/49</t>
  </si>
  <si>
    <t>21/10/20</t>
  </si>
  <si>
    <t>23/10/20</t>
  </si>
  <si>
    <t xml:space="preserve">      NDASS 0.5% 11/28 EMTN</t>
  </si>
  <si>
    <t>02/11/28</t>
  </si>
  <si>
    <t>26/10/21</t>
  </si>
  <si>
    <t xml:space="preserve">      BNP 1.125% 01/23</t>
  </si>
  <si>
    <t>15/01/23</t>
  </si>
  <si>
    <t>05/04/19</t>
  </si>
  <si>
    <t>12/10/20</t>
  </si>
  <si>
    <t>27/09/17</t>
  </si>
  <si>
    <t xml:space="preserve">      HUHTAMAKI VAN L.(I)</t>
  </si>
  <si>
    <t>FI0009000459</t>
  </si>
  <si>
    <t>HUHTAM</t>
  </si>
  <si>
    <t>HUHTAMAKI OYJ</t>
  </si>
  <si>
    <t xml:space="preserve">      BTPS 5% 03/25</t>
  </si>
  <si>
    <t>01/03/25</t>
  </si>
  <si>
    <t>03/12/21</t>
  </si>
  <si>
    <t>19/10/18</t>
  </si>
  <si>
    <t xml:space="preserve">      BNP 4.5% 03/23</t>
  </si>
  <si>
    <t>21/03/23</t>
  </si>
  <si>
    <t xml:space="preserve">      TELNO 0.625% 09/31 EMTN</t>
  </si>
  <si>
    <t>25/09/31</t>
  </si>
  <si>
    <t>19/09/19</t>
  </si>
  <si>
    <t>24/09/19</t>
  </si>
  <si>
    <t xml:space="preserve">      DANONE</t>
  </si>
  <si>
    <t>FR0000120644</t>
  </si>
  <si>
    <t xml:space="preserve">      WFC 1% 02/27</t>
  </si>
  <si>
    <t>02/02/27</t>
  </si>
  <si>
    <t>22/07/20</t>
  </si>
  <si>
    <t>03/10/17</t>
  </si>
  <si>
    <t>12/07/21</t>
  </si>
  <si>
    <t xml:space="preserve">      BNP 2.1% 04/32 EMTN</t>
  </si>
  <si>
    <t xml:space="preserve">      SW20310315_1.211/2.6</t>
  </si>
  <si>
    <t>15/03/31</t>
  </si>
  <si>
    <t xml:space="preserve">      BFCM 0.625% 11/27 EMTN</t>
  </si>
  <si>
    <t>19/11/27</t>
  </si>
  <si>
    <t>19/01/22</t>
  </si>
  <si>
    <t xml:space="preserve">      ISRAEL 1.50% 01/27</t>
  </si>
  <si>
    <t>03/08/18</t>
  </si>
  <si>
    <t>18/01/17</t>
  </si>
  <si>
    <t xml:space="preserve">      OPBANK 0.625% 07/27 EMTN</t>
  </si>
  <si>
    <t>27/07/27</t>
  </si>
  <si>
    <t>26/01/22</t>
  </si>
  <si>
    <t>28/01/22</t>
  </si>
  <si>
    <t>24/01/22</t>
  </si>
  <si>
    <t xml:space="preserve">      ALVGR VAR 07/50 EMTN</t>
  </si>
  <si>
    <t>08/07/50</t>
  </si>
  <si>
    <t>18/05/20</t>
  </si>
  <si>
    <t>27/05/20</t>
  </si>
  <si>
    <t xml:space="preserve">      WFC 2.25% 5/23</t>
  </si>
  <si>
    <t>02/05/23</t>
  </si>
  <si>
    <t xml:space="preserve">      ENIIM 0.375% 06/28 EMTN</t>
  </si>
  <si>
    <t>14/06/28</t>
  </si>
  <si>
    <t xml:space="preserve">      UNANA 1.25% 02/31 EMTN</t>
  </si>
  <si>
    <t>28/02/31</t>
  </si>
  <si>
    <t>25/02/22</t>
  </si>
  <si>
    <t xml:space="preserve">      IBRD 0.625% 01/33</t>
  </si>
  <si>
    <t>12/01/33</t>
  </si>
  <si>
    <t>27/10/16</t>
  </si>
  <si>
    <t xml:space="preserve">      BPCEGP 1.625% 01/28 EMTN</t>
  </si>
  <si>
    <t>31/01/28</t>
  </si>
  <si>
    <t xml:space="preserve">      SSELN 1.375% 09/27 EMTN</t>
  </si>
  <si>
    <t>04/09/27</t>
  </si>
  <si>
    <t>20/12/18</t>
  </si>
  <si>
    <t>23/02/21</t>
  </si>
  <si>
    <t xml:space="preserve">      KBCBB VAR 01/29 EMTN</t>
  </si>
  <si>
    <t>08/01/21</t>
  </si>
  <si>
    <t xml:space="preserve">      VZ 3.25% 2/26</t>
  </si>
  <si>
    <t>17/02/26</t>
  </si>
  <si>
    <t>05/02/14</t>
  </si>
  <si>
    <t xml:space="preserve">      Q 0.25% 05/31 EMTN</t>
  </si>
  <si>
    <t>05/05/31</t>
  </si>
  <si>
    <t>28/04/21</t>
  </si>
  <si>
    <t>07/05/21</t>
  </si>
  <si>
    <t>21/06/21</t>
  </si>
  <si>
    <t xml:space="preserve">      XENON 05/25</t>
  </si>
  <si>
    <t>Spec finance</t>
  </si>
  <si>
    <t>01/05/25</t>
  </si>
  <si>
    <t xml:space="preserve">      CPR AMBITION FRANCE - SI</t>
  </si>
  <si>
    <t>FR0013532736</t>
  </si>
  <si>
    <t>CPR AMBITION FRANCE</t>
  </si>
  <si>
    <t xml:space="preserve">      CAP SPREAD 2.7%/4.7% 22/08/25 CRED</t>
  </si>
  <si>
    <t>22/08/25</t>
  </si>
  <si>
    <t xml:space="preserve">      BFCM 1.125% 01/32 EMTN</t>
  </si>
  <si>
    <t>19/01/32</t>
  </si>
  <si>
    <t xml:space="preserve">      SW20310315_1.159/2.6</t>
  </si>
  <si>
    <t xml:space="preserve">      SNCF 4.875% 06/23</t>
  </si>
  <si>
    <t>21/09/15</t>
  </si>
  <si>
    <t xml:space="preserve">      CAP SPREAD 2.7%/4.7% 13/08/24 JP M</t>
  </si>
  <si>
    <t>JP MORGAN SECURITIES PLC</t>
  </si>
  <si>
    <t>13/08/24</t>
  </si>
  <si>
    <t xml:space="preserve">      KBCBB 0.75% 05/31 EMTN</t>
  </si>
  <si>
    <t>31/05/31</t>
  </si>
  <si>
    <t>25/05/21</t>
  </si>
  <si>
    <t>26/05/21</t>
  </si>
  <si>
    <t xml:space="preserve">      D 2.25% 08/31 C</t>
  </si>
  <si>
    <t>11/08/21</t>
  </si>
  <si>
    <t>10/08/21</t>
  </si>
  <si>
    <t xml:space="preserve">      SANFP 1.125% 05/04/28</t>
  </si>
  <si>
    <t>05/04/28</t>
  </si>
  <si>
    <t>31/03/16</t>
  </si>
  <si>
    <t>19/06/19</t>
  </si>
  <si>
    <t xml:space="preserve">      SAGESS 1.5% 10/27</t>
  </si>
  <si>
    <t>25/10/27</t>
  </si>
  <si>
    <t>17/09/15</t>
  </si>
  <si>
    <t xml:space="preserve">      ASML HOLDING NV</t>
  </si>
  <si>
    <t>NL0010273215</t>
  </si>
  <si>
    <t>ASML</t>
  </si>
  <si>
    <t>ASML HOLDING NV</t>
  </si>
  <si>
    <t xml:space="preserve">      SOCGEN 0.875% 09/29 EMTN</t>
  </si>
  <si>
    <t>24/09/29</t>
  </si>
  <si>
    <t>18/09/19</t>
  </si>
  <si>
    <t xml:space="preserve">      NEXITY</t>
  </si>
  <si>
    <t>FR0010112524</t>
  </si>
  <si>
    <t>NXIFP</t>
  </si>
  <si>
    <t>NEXITY SA</t>
  </si>
  <si>
    <t xml:space="preserve">      TMO 1.95% 07/29</t>
  </si>
  <si>
    <t>24/07/29</t>
  </si>
  <si>
    <t>01/05/18</t>
  </si>
  <si>
    <t>25/01/22</t>
  </si>
  <si>
    <t xml:space="preserve">      ACAFP 1 09/24</t>
  </si>
  <si>
    <t>30/03/20</t>
  </si>
  <si>
    <t xml:space="preserve">      TMO 0.8% 10/30</t>
  </si>
  <si>
    <t>18/10/30</t>
  </si>
  <si>
    <t>05/10/21</t>
  </si>
  <si>
    <t xml:space="preserve">      CMCICB 4.125% 01/24</t>
  </si>
  <si>
    <t>19/01/24</t>
  </si>
  <si>
    <t>23/01/12</t>
  </si>
  <si>
    <t>30/01/12</t>
  </si>
  <si>
    <t xml:space="preserve">      REEDLN 1.3% 05/25</t>
  </si>
  <si>
    <t>12/05/25</t>
  </si>
  <si>
    <t>10/09/18</t>
  </si>
  <si>
    <t>13/08/21</t>
  </si>
  <si>
    <t>05/05/15</t>
  </si>
  <si>
    <t xml:space="preserve">      BNG 0.75% 01/28 EMTN</t>
  </si>
  <si>
    <t>11/01/28</t>
  </si>
  <si>
    <t>28/03/19</t>
  </si>
  <si>
    <t>11/01/18</t>
  </si>
  <si>
    <t xml:space="preserve">      TENN 4.75% 6/30</t>
  </si>
  <si>
    <t>03/06/30</t>
  </si>
  <si>
    <t>02/06/10</t>
  </si>
  <si>
    <t>08/06/10</t>
  </si>
  <si>
    <t xml:space="preserve">      NDASS 1.125% 2/25</t>
  </si>
  <si>
    <t>12/02/25</t>
  </si>
  <si>
    <t>05/02/15</t>
  </si>
  <si>
    <t>18/09/20</t>
  </si>
  <si>
    <t>17/06/15</t>
  </si>
  <si>
    <t xml:space="preserve">      FRTEL 3.375% 09/22</t>
  </si>
  <si>
    <t>16/09/22</t>
  </si>
  <si>
    <t>04/03/14</t>
  </si>
  <si>
    <t>14/01/14</t>
  </si>
  <si>
    <t xml:space="preserve">      ALLRNV VAR PERP</t>
  </si>
  <si>
    <t>08/02/49</t>
  </si>
  <si>
    <t>20/12/21</t>
  </si>
  <si>
    <t>01/02/18</t>
  </si>
  <si>
    <t>09/06/21</t>
  </si>
  <si>
    <t xml:space="preserve">      MARSHALL WACE GB OPPORT -A EUR</t>
  </si>
  <si>
    <t>IE00B64Z2H35</t>
  </si>
  <si>
    <t>MARSHALL WACE GB OPPORTUNITIES</t>
  </si>
  <si>
    <t xml:space="preserve">      UBS 0.25% 02/28</t>
  </si>
  <si>
    <t>24/02/28</t>
  </si>
  <si>
    <t>17/02/21</t>
  </si>
  <si>
    <t>24/02/21</t>
  </si>
  <si>
    <t xml:space="preserve">      AT&amp;T INC 2.35 SEP 2029CALL</t>
  </si>
  <si>
    <t>05/09/29</t>
  </si>
  <si>
    <t>15/06/18</t>
  </si>
  <si>
    <t xml:space="preserve">      OAT 1% 5/27</t>
  </si>
  <si>
    <t>10/04/17</t>
  </si>
  <si>
    <t>06/10/17</t>
  </si>
  <si>
    <t xml:space="preserve">      BELGIUM 1.45% 6/37</t>
  </si>
  <si>
    <t>22/06/37</t>
  </si>
  <si>
    <t>31/05/17</t>
  </si>
  <si>
    <t>Aa3e</t>
  </si>
  <si>
    <t xml:space="preserve">      MS 1.342% 23/10/26</t>
  </si>
  <si>
    <t>23/10/26</t>
  </si>
  <si>
    <t>19/10/17</t>
  </si>
  <si>
    <t>23/10/17</t>
  </si>
  <si>
    <t>27/01/21</t>
  </si>
  <si>
    <t xml:space="preserve">      HEIANA 2.875% 08/25</t>
  </si>
  <si>
    <t>04/08/25</t>
  </si>
  <si>
    <t>02/10/12</t>
  </si>
  <si>
    <t>31/07/12</t>
  </si>
  <si>
    <t xml:space="preserve">      FRAIS OPERAT. EUR</t>
  </si>
  <si>
    <t>EMETTEUR NON RENSEIGNE</t>
  </si>
  <si>
    <t xml:space="preserve">      REESM 1.25% 03/27 EMTN</t>
  </si>
  <si>
    <t>13/03/27</t>
  </si>
  <si>
    <t>02/03/18</t>
  </si>
  <si>
    <t>08/04/19</t>
  </si>
  <si>
    <t>22/03/18</t>
  </si>
  <si>
    <t xml:space="preserve">      SARTORIUS STEDIM</t>
  </si>
  <si>
    <t>FR0013154002</t>
  </si>
  <si>
    <t>DIMFP</t>
  </si>
  <si>
    <t>SARTORIUS STEDIM BIOTECH</t>
  </si>
  <si>
    <t xml:space="preserve">      SHBASS 1.125% 12/22</t>
  </si>
  <si>
    <t>14/12/22</t>
  </si>
  <si>
    <t>10/12/15</t>
  </si>
  <si>
    <t>14/12/15</t>
  </si>
  <si>
    <t xml:space="preserve">      UBS VAR 02/32 REGS</t>
  </si>
  <si>
    <t>11/02/32</t>
  </si>
  <si>
    <t>02/02/21</t>
  </si>
  <si>
    <t xml:space="preserve">      GRD 20</t>
  </si>
  <si>
    <t>FR0010587931</t>
  </si>
  <si>
    <t>GRD 20</t>
  </si>
  <si>
    <t xml:space="preserve">      SIPLAT 1.72% 02/41 EMTN</t>
  </si>
  <si>
    <t>15/02/41</t>
  </si>
  <si>
    <t xml:space="preserve">      EIB 2.75% 9/25</t>
  </si>
  <si>
    <t>15/09/25</t>
  </si>
  <si>
    <t>27/07/12</t>
  </si>
  <si>
    <t>25/09/12</t>
  </si>
  <si>
    <t>30/07/12</t>
  </si>
  <si>
    <t xml:space="preserve">      NORDEA 3.25% 7/22</t>
  </si>
  <si>
    <t>05/07/22</t>
  </si>
  <si>
    <t>03/07/12</t>
  </si>
  <si>
    <t xml:space="preserve">      SUFP 1.5% 9/23</t>
  </si>
  <si>
    <t>08/09/23</t>
  </si>
  <si>
    <t>15/11/19</t>
  </si>
  <si>
    <t xml:space="preserve">      CAP SPREAD 2.5%/4.5% 08/02/25 HSBC</t>
  </si>
  <si>
    <t>08/02/25</t>
  </si>
  <si>
    <t xml:space="preserve">      AIRFP 1.375% 13/05/31</t>
  </si>
  <si>
    <t>13/05/31</t>
  </si>
  <si>
    <t>04/11/20</t>
  </si>
  <si>
    <t>12/05/16</t>
  </si>
  <si>
    <t xml:space="preserve">      CCE 2.75% 5/26</t>
  </si>
  <si>
    <t>06/05/26</t>
  </si>
  <si>
    <t>29/03/21</t>
  </si>
  <si>
    <t>19/04/21</t>
  </si>
  <si>
    <t xml:space="preserve">      LINDE PLC</t>
  </si>
  <si>
    <t>IE00BZ12WP82</t>
  </si>
  <si>
    <t xml:space="preserve">      FRAPORT AG</t>
  </si>
  <si>
    <t>DE0005773303</t>
  </si>
  <si>
    <t>FRAGR</t>
  </si>
  <si>
    <t>FRAPORT AG FRANKFURT AIRPORT S</t>
  </si>
  <si>
    <t xml:space="preserve">      CAP SPREAD 3.5%/5.5% 19/01/27 CRED</t>
  </si>
  <si>
    <t>19/01/27</t>
  </si>
  <si>
    <t xml:space="preserve">      REEDLN 1.375% 12/05/26</t>
  </si>
  <si>
    <t>12/05/26</t>
  </si>
  <si>
    <t>17/03/16</t>
  </si>
  <si>
    <t>15/03/16</t>
  </si>
  <si>
    <t xml:space="preserve">      BDX 1.9% 12/26</t>
  </si>
  <si>
    <t>15/12/26</t>
  </si>
  <si>
    <t>29/12/17</t>
  </si>
  <si>
    <t>04/05/17</t>
  </si>
  <si>
    <t>19/01/21</t>
  </si>
  <si>
    <t xml:space="preserve">      BNP VAR 02/28 EMTN</t>
  </si>
  <si>
    <t>19/02/28</t>
  </si>
  <si>
    <t>18/02/20</t>
  </si>
  <si>
    <t>19/02/20</t>
  </si>
  <si>
    <t xml:space="preserve">      ORAFP 1.342% 05/31 EMTN</t>
  </si>
  <si>
    <t>29/05/31</t>
  </si>
  <si>
    <t>21/05/19</t>
  </si>
  <si>
    <t>17/06/19</t>
  </si>
  <si>
    <t>13/06/19</t>
  </si>
  <si>
    <t xml:space="preserve">      C 1.75% 28/01/25</t>
  </si>
  <si>
    <t>28/01/25</t>
  </si>
  <si>
    <t>21/01/15</t>
  </si>
  <si>
    <t xml:space="preserve">      SW0629_4.815/EUR EU</t>
  </si>
  <si>
    <t>28/06/29</t>
  </si>
  <si>
    <t xml:space="preserve">      SW0626_4.9225/EURIBO</t>
  </si>
  <si>
    <t>30/06/26</t>
  </si>
  <si>
    <t xml:space="preserve">      INTC 2% 08/31</t>
  </si>
  <si>
    <t>12/08/31</t>
  </si>
  <si>
    <t>16/08/21</t>
  </si>
  <si>
    <t xml:space="preserve">      TOTAL 2.125% 3/23</t>
  </si>
  <si>
    <t>15/03/23</t>
  </si>
  <si>
    <t>18/02/21</t>
  </si>
  <si>
    <t>25/02/15</t>
  </si>
  <si>
    <t>24/03/21</t>
  </si>
  <si>
    <t xml:space="preserve">      CRHID 1.875% 01/24</t>
  </si>
  <si>
    <t>09/01/24</t>
  </si>
  <si>
    <t>08/08/19</t>
  </si>
  <si>
    <t>02/05/17</t>
  </si>
  <si>
    <t xml:space="preserve">      SW20310325_0.9575/2.958</t>
  </si>
  <si>
    <t>25/03/31</t>
  </si>
  <si>
    <t xml:space="preserve">      KO 1.125% 3/27</t>
  </si>
  <si>
    <t>09/03/27</t>
  </si>
  <si>
    <t>26/04/18</t>
  </si>
  <si>
    <t>20/11/18</t>
  </si>
  <si>
    <t xml:space="preserve">      DWNIGY 1.625% 06/31</t>
  </si>
  <si>
    <t>03/06/31</t>
  </si>
  <si>
    <t>27/05/19</t>
  </si>
  <si>
    <t xml:space="preserve">      SW20310815_1.06/2.25</t>
  </si>
  <si>
    <t xml:space="preserve">      SANTAN 1% 11/31 EMTN</t>
  </si>
  <si>
    <t>04/11/31</t>
  </si>
  <si>
    <t>27/10/21</t>
  </si>
  <si>
    <t>01/11/21</t>
  </si>
  <si>
    <t xml:space="preserve">      DGELN 1.875% 06/34</t>
  </si>
  <si>
    <t>08/06/34</t>
  </si>
  <si>
    <t>12/04/22</t>
  </si>
  <si>
    <t xml:space="preserve">      BNP VAR 06/26</t>
  </si>
  <si>
    <t>02/12/19</t>
  </si>
  <si>
    <t>03/12/19</t>
  </si>
  <si>
    <t xml:space="preserve">      AMT 1% 01/32</t>
  </si>
  <si>
    <t>15/01/32</t>
  </si>
  <si>
    <t>02/09/20</t>
  </si>
  <si>
    <t>15/11/21</t>
  </si>
  <si>
    <t xml:space="preserve">      SUFP 1% 04/27 EMTN</t>
  </si>
  <si>
    <t>09/04/27</t>
  </si>
  <si>
    <t>02/04/20</t>
  </si>
  <si>
    <t>09/04/20</t>
  </si>
  <si>
    <t xml:space="preserve">      BFT VALUE PREMIUM OPPORTUNITY</t>
  </si>
  <si>
    <t>FR0013327483</t>
  </si>
  <si>
    <t>BFT VALUE PREMIUM OPPORTUNITY</t>
  </si>
  <si>
    <t>BB-</t>
  </si>
  <si>
    <t xml:space="preserve">      IGIM % 02/28 EMTN</t>
  </si>
  <si>
    <t>16/02/28</t>
  </si>
  <si>
    <t>22/02/21</t>
  </si>
  <si>
    <t>10/02/21</t>
  </si>
  <si>
    <t xml:space="preserve">      AIRBUS SE</t>
  </si>
  <si>
    <t>NL0000235190</t>
  </si>
  <si>
    <t xml:space="preserve">      VZ 2.55% 03/31</t>
  </si>
  <si>
    <t>21/03/31</t>
  </si>
  <si>
    <t>11/03/21</t>
  </si>
  <si>
    <t xml:space="preserve">      BMW 1% 4/27</t>
  </si>
  <si>
    <t>20/04/27</t>
  </si>
  <si>
    <t>26/03/20</t>
  </si>
  <si>
    <t>02/06/20</t>
  </si>
  <si>
    <t xml:space="preserve">      ENAV SPA</t>
  </si>
  <si>
    <t>IT0005176406</t>
  </si>
  <si>
    <t>ENAVIT</t>
  </si>
  <si>
    <t>ENAV SPA</t>
  </si>
  <si>
    <t xml:space="preserve">      ECLEAR 1.125% 12/26</t>
  </si>
  <si>
    <t>07/12/26</t>
  </si>
  <si>
    <t>17/11/16</t>
  </si>
  <si>
    <t>09/07/21</t>
  </si>
  <si>
    <t xml:space="preserve">      BACR 2.25% 06/24</t>
  </si>
  <si>
    <t>10/06/24</t>
  </si>
  <si>
    <t>17/10/17</t>
  </si>
  <si>
    <t>29/01/20</t>
  </si>
  <si>
    <t xml:space="preserve">      SW20311213_1.4/2.076</t>
  </si>
  <si>
    <t>13/12/31</t>
  </si>
  <si>
    <t xml:space="preserve">      FDC SILVER AGE</t>
  </si>
  <si>
    <t>FR0013223609</t>
  </si>
  <si>
    <t>FDC SILVER AGE</t>
  </si>
  <si>
    <t xml:space="preserve">      TELNO 2.75% 06/2022</t>
  </si>
  <si>
    <t>27/06/22</t>
  </si>
  <si>
    <t>09/09/19</t>
  </si>
  <si>
    <t>27/06/12</t>
  </si>
  <si>
    <t xml:space="preserve">      FERROVIAL SA</t>
  </si>
  <si>
    <t>ES0118900010</t>
  </si>
  <si>
    <t>FERSM</t>
  </si>
  <si>
    <t>FERROVIAL SA</t>
  </si>
  <si>
    <t xml:space="preserve">      EMTN SG FRN 4/23</t>
  </si>
  <si>
    <t>15/04/23</t>
  </si>
  <si>
    <t>22/06/12</t>
  </si>
  <si>
    <t xml:space="preserve">      FIS 1.5% 05/27</t>
  </si>
  <si>
    <t>21/05/27</t>
  </si>
  <si>
    <t>28/05/19</t>
  </si>
  <si>
    <t>14/05/19</t>
  </si>
  <si>
    <t xml:space="preserve">      VRLAFP 1.625% 05/28</t>
  </si>
  <si>
    <t>14/05/28</t>
  </si>
  <si>
    <t>04/05/21</t>
  </si>
  <si>
    <t>14/05/21</t>
  </si>
  <si>
    <t xml:space="preserve">      HEIANA 1.625% 03/25 EMTN</t>
  </si>
  <si>
    <t>25/03/20</t>
  </si>
  <si>
    <t xml:space="preserve">      EOANGR 0.75% 12/30 EMTN</t>
  </si>
  <si>
    <t>18/12/30</t>
  </si>
  <si>
    <t>10/01/20</t>
  </si>
  <si>
    <t>12/02/20</t>
  </si>
  <si>
    <t>13/01/20</t>
  </si>
  <si>
    <t xml:space="preserve">      FLUVIU 0.25% 12/30 EMTN</t>
  </si>
  <si>
    <t>02/12/30</t>
  </si>
  <si>
    <t>02/12/20</t>
  </si>
  <si>
    <t>27/11/20</t>
  </si>
  <si>
    <t xml:space="preserve">      IBM 0.875% 02/30 EMTN</t>
  </si>
  <si>
    <t>09/02/30</t>
  </si>
  <si>
    <t xml:space="preserve">      FRTEL FRN03/31</t>
  </si>
  <si>
    <t>01/03/31</t>
  </si>
  <si>
    <t>22/04/13</t>
  </si>
  <si>
    <t>30/10/12</t>
  </si>
  <si>
    <t xml:space="preserve">      REFER 4.675% 10/24</t>
  </si>
  <si>
    <t>16/10/24</t>
  </si>
  <si>
    <t>17/08/12</t>
  </si>
  <si>
    <t>20/09/21</t>
  </si>
  <si>
    <t xml:space="preserve">      MDT 3.5% 3/25</t>
  </si>
  <si>
    <t>15/03/25</t>
  </si>
  <si>
    <t>26/01/15</t>
  </si>
  <si>
    <t>27/01/15</t>
  </si>
  <si>
    <t xml:space="preserve">      IDF 2.25% 6/23</t>
  </si>
  <si>
    <t>10/06/23</t>
  </si>
  <si>
    <t>20/10/17</t>
  </si>
  <si>
    <t>17/12/14</t>
  </si>
  <si>
    <t>14/02/18</t>
  </si>
  <si>
    <t xml:space="preserve">      AAPL 1% 10/11/22</t>
  </si>
  <si>
    <t>04/11/14</t>
  </si>
  <si>
    <t xml:space="preserve">      BNP VAR PERP(4.032%)</t>
  </si>
  <si>
    <t>25/11/49</t>
  </si>
  <si>
    <t xml:space="preserve">      GASSM 1.375% 01/27</t>
  </si>
  <si>
    <t>08/08/17</t>
  </si>
  <si>
    <t xml:space="preserve">      VZ 1.625% 03/24</t>
  </si>
  <si>
    <t>01/03/24</t>
  </si>
  <si>
    <t>24/11/14</t>
  </si>
  <si>
    <t xml:space="preserve">      CAP SPREAD 3.2%/5.2% 26/08/22 CRED</t>
  </si>
  <si>
    <t xml:space="preserve">      SAPGR 1.625% 03/31</t>
  </si>
  <si>
    <t>10/03/31</t>
  </si>
  <si>
    <t>04/12/18</t>
  </si>
  <si>
    <t xml:space="preserve">      INVSA 2.25% 09/29 EMTN</t>
  </si>
  <si>
    <t>18/09/14</t>
  </si>
  <si>
    <t>24/08/18</t>
  </si>
  <si>
    <t>25/11/15</t>
  </si>
  <si>
    <t xml:space="preserve">      OSEOFI 1.875% 5/30</t>
  </si>
  <si>
    <t>14/04/21</t>
  </si>
  <si>
    <t>23/09/15</t>
  </si>
  <si>
    <t xml:space="preserve">      CMARK 1.875% 10/29</t>
  </si>
  <si>
    <t>25/10/29</t>
  </si>
  <si>
    <t>31/05/19</t>
  </si>
  <si>
    <t>31/10/19</t>
  </si>
  <si>
    <t xml:space="preserve">      PERNOD RICARD</t>
  </si>
  <si>
    <t>FR0000120693</t>
  </si>
  <si>
    <t xml:space="preserve">      NATIONAL BANK OF CANADA FRN 07/28</t>
  </si>
  <si>
    <t>24/07/28</t>
  </si>
  <si>
    <t>23/07/20</t>
  </si>
  <si>
    <t>11/09/20</t>
  </si>
  <si>
    <t xml:space="preserve">      AON 2.875% 5/26</t>
  </si>
  <si>
    <t>14/05/26</t>
  </si>
  <si>
    <t>07/05/14</t>
  </si>
  <si>
    <t xml:space="preserve">      TENN 4.625% 02/23</t>
  </si>
  <si>
    <t>21/02/23</t>
  </si>
  <si>
    <t>16/02/11</t>
  </si>
  <si>
    <t>18/02/11</t>
  </si>
  <si>
    <t xml:space="preserve">      AUSTRIA 6.25% 07/27</t>
  </si>
  <si>
    <t>15/07/27</t>
  </si>
  <si>
    <t>13/01/12</t>
  </si>
  <si>
    <t xml:space="preserve">      RABOBK 2.375% 5/23</t>
  </si>
  <si>
    <t>22/05/23</t>
  </si>
  <si>
    <t xml:space="preserve">      MS 1.75% 30/01/25</t>
  </si>
  <si>
    <t>30/01/25</t>
  </si>
  <si>
    <t>29/01/15</t>
  </si>
  <si>
    <t xml:space="preserve">      GRD 44 N 2</t>
  </si>
  <si>
    <t>FR0013241098</t>
  </si>
  <si>
    <t>GRD 44 N 2</t>
  </si>
  <si>
    <t xml:space="preserve">      CMARK 0.875% 03/33 EMTN</t>
  </si>
  <si>
    <t>11/03/33</t>
  </si>
  <si>
    <t>05/03/21</t>
  </si>
  <si>
    <t xml:space="preserve">      ENIIM 4.25% 05/29 REGS</t>
  </si>
  <si>
    <t>09/05/29</t>
  </si>
  <si>
    <t>03/05/19</t>
  </si>
  <si>
    <t xml:space="preserve">      ORAFP 0.625% 12/33 EMTN</t>
  </si>
  <si>
    <t>16/12/33</t>
  </si>
  <si>
    <t>16/12/21</t>
  </si>
  <si>
    <t>13/12/21</t>
  </si>
  <si>
    <t xml:space="preserve">      SW20280912_0.895/4.75</t>
  </si>
  <si>
    <t>12/09/28</t>
  </si>
  <si>
    <t xml:space="preserve">      CAP SPREAD 2.7%/5.% 28/01/24 CRED</t>
  </si>
  <si>
    <t>28/01/24</t>
  </si>
  <si>
    <t xml:space="preserve">      LIFP 0.625% 07/30 EMTN</t>
  </si>
  <si>
    <t>01/07/30</t>
  </si>
  <si>
    <t>02/07/19</t>
  </si>
  <si>
    <t xml:space="preserve">      ULFP 3.5% 06/29 REGS</t>
  </si>
  <si>
    <t>15/06/29</t>
  </si>
  <si>
    <t>07/06/19</t>
  </si>
  <si>
    <t>*+</t>
  </si>
  <si>
    <t xml:space="preserve">      AGFRNC 0.125% 11/23 EMTN</t>
  </si>
  <si>
    <t>08/11/17</t>
  </si>
  <si>
    <t>09/11/17</t>
  </si>
  <si>
    <t xml:space="preserve">      VW 2.625% 11/27</t>
  </si>
  <si>
    <t>16/11/27</t>
  </si>
  <si>
    <t>15/11/18</t>
  </si>
  <si>
    <t xml:space="preserve">      SUMIBK 0.632% 10/29 EMTN</t>
  </si>
  <si>
    <t>23/10/29</t>
  </si>
  <si>
    <t>15/10/19</t>
  </si>
  <si>
    <t>23/10/19</t>
  </si>
  <si>
    <t xml:space="preserve">      ARRFP 1.125% 01/26</t>
  </si>
  <si>
    <t>09/01/26</t>
  </si>
  <si>
    <t>03/11/16</t>
  </si>
  <si>
    <t xml:space="preserve">      DGELN 2.375% 5/26</t>
  </si>
  <si>
    <t>20/05/26</t>
  </si>
  <si>
    <t>14/05/14</t>
  </si>
  <si>
    <t>08/03/21</t>
  </si>
  <si>
    <t>19/05/14</t>
  </si>
  <si>
    <t xml:space="preserve">      SOGIN 3.5% 16/12/25</t>
  </si>
  <si>
    <t>16/12/25</t>
  </si>
  <si>
    <t>12/12/13</t>
  </si>
  <si>
    <t xml:space="preserve">      BXBAU 1.5% 10/27</t>
  </si>
  <si>
    <t>04/10/27</t>
  </si>
  <si>
    <t>26/09/17</t>
  </si>
  <si>
    <t>29/09/17</t>
  </si>
  <si>
    <t xml:space="preserve">      ULFP 2% 04/36</t>
  </si>
  <si>
    <t>28/04/36</t>
  </si>
  <si>
    <t xml:space="preserve">      IBRD 1.5% 1/36</t>
  </si>
  <si>
    <t>14/01/36</t>
  </si>
  <si>
    <t>18/01/16</t>
  </si>
  <si>
    <t>23/01/16</t>
  </si>
  <si>
    <t xml:space="preserve">      CRH 3.6% 03/24</t>
  </si>
  <si>
    <t>08/03/24</t>
  </si>
  <si>
    <t>12/03/12</t>
  </si>
  <si>
    <t>22/03/12</t>
  </si>
  <si>
    <t xml:space="preserve">      JBIC 1.25% 01/31</t>
  </si>
  <si>
    <t>21/01/31</t>
  </si>
  <si>
    <t>13/01/21</t>
  </si>
  <si>
    <t>22/01/21</t>
  </si>
  <si>
    <t xml:space="preserve">      US TSY 0.375% 10/23</t>
  </si>
  <si>
    <t>31/10/23</t>
  </si>
  <si>
    <t>05/11/21</t>
  </si>
  <si>
    <t xml:space="preserve">      MS 1.875% 3/23</t>
  </si>
  <si>
    <t>30/03/23</t>
  </si>
  <si>
    <t>23/09/14</t>
  </si>
  <si>
    <t xml:space="preserve">      ABIBB 2.875% 04/32 EMTN</t>
  </si>
  <si>
    <t>02/04/32</t>
  </si>
  <si>
    <t>14/04/20</t>
  </si>
  <si>
    <t xml:space="preserve">      SW20320801_0.868/2.1</t>
  </si>
  <si>
    <t>01/08/32</t>
  </si>
  <si>
    <t xml:space="preserve">      BMW % 03/23 EMTN</t>
  </si>
  <si>
    <t>24/03/23</t>
  </si>
  <si>
    <t xml:space="preserve">      PREDIQUANT A3</t>
  </si>
  <si>
    <t>FR0010581991</t>
  </si>
  <si>
    <t>PREDIQUANT A3</t>
  </si>
  <si>
    <t xml:space="preserve">      CNPFP VAR 06/51 EMTN</t>
  </si>
  <si>
    <t>30/06/51</t>
  </si>
  <si>
    <t>30/06/20</t>
  </si>
  <si>
    <t>24/06/20</t>
  </si>
  <si>
    <t xml:space="preserve">      SW20300315_0.765/2.4</t>
  </si>
  <si>
    <t>15/03/30</t>
  </si>
  <si>
    <t xml:space="preserve">      ADENVX 0.5% 09/31 EMTN</t>
  </si>
  <si>
    <t>21/09/31</t>
  </si>
  <si>
    <t>10/09/21</t>
  </si>
  <si>
    <t>21/09/21</t>
  </si>
  <si>
    <t xml:space="preserve">      TELEFO 1.788% 03/29 EMTN</t>
  </si>
  <si>
    <t>12/03/29</t>
  </si>
  <si>
    <t>20/11/20</t>
  </si>
  <si>
    <t>08/03/19</t>
  </si>
  <si>
    <t>06/03/19</t>
  </si>
  <si>
    <t xml:space="preserve">      EU 1.25% 04/33 EMTN</t>
  </si>
  <si>
    <t>04/04/33</t>
  </si>
  <si>
    <t>07/03/18</t>
  </si>
  <si>
    <t>15/03/18</t>
  </si>
  <si>
    <t xml:space="preserve">      BPCEGP 1% 10/28</t>
  </si>
  <si>
    <t>05/10/28</t>
  </si>
  <si>
    <t>29/06/18</t>
  </si>
  <si>
    <t xml:space="preserve">      HFNPCP 1.521% 05/29</t>
  </si>
  <si>
    <t>24/05/29</t>
  </si>
  <si>
    <t xml:space="preserve">      CAP SPREAD 2.7%/4.7% 27/09/25 CRED</t>
  </si>
  <si>
    <t>27/09/25</t>
  </si>
  <si>
    <t xml:space="preserve">      CAP SPREAD 3.%/5.% 12/10/24 HSBC</t>
  </si>
  <si>
    <t>12/10/24</t>
  </si>
  <si>
    <t xml:space="preserve">      ALVGR 3.099 07/47</t>
  </si>
  <si>
    <t>06/07/47</t>
  </si>
  <si>
    <t>06/01/17</t>
  </si>
  <si>
    <t>09/01/17</t>
  </si>
  <si>
    <t xml:space="preserve">      GRD 44</t>
  </si>
  <si>
    <t>FR0013215761</t>
  </si>
  <si>
    <t>GRD 44</t>
  </si>
  <si>
    <t xml:space="preserve">      CAP SPREAD 3.5%/5.5% 17/05/26 CRED</t>
  </si>
  <si>
    <t>17/05/26</t>
  </si>
  <si>
    <t xml:space="preserve">      AMUNDI CRD EUR-I</t>
  </si>
  <si>
    <t>FR0000446288</t>
  </si>
  <si>
    <t>AMUNDI CREDIT EURO</t>
  </si>
  <si>
    <t xml:space="preserve">      UCBBB 1% 03/28 EMTN</t>
  </si>
  <si>
    <t>30/03/28</t>
  </si>
  <si>
    <t>30/03/21</t>
  </si>
  <si>
    <t xml:space="preserve">      PROVISIONS P/E INT EUR</t>
  </si>
  <si>
    <t xml:space="preserve">      HANRUE VAR 10/40</t>
  </si>
  <si>
    <t>08/10/40</t>
  </si>
  <si>
    <t>29/06/20</t>
  </si>
  <si>
    <t>08/07/20</t>
  </si>
  <si>
    <t xml:space="preserve">      SW0732_5.066/EURIBOR</t>
  </si>
  <si>
    <t>MORGAN STANLEY INTL FINANCE SA</t>
  </si>
  <si>
    <t>29/07/32</t>
  </si>
  <si>
    <t xml:space="preserve">      AMXLMM 3.625% 04/29</t>
  </si>
  <si>
    <t>22/04/29</t>
  </si>
  <si>
    <t>27/03/20</t>
  </si>
  <si>
    <t>15/04/19</t>
  </si>
  <si>
    <t xml:space="preserve">      ENGSM 0.75% 27/10/26</t>
  </si>
  <si>
    <t>09/01/20</t>
  </si>
  <si>
    <t xml:space="preserve">      CFRVX 1.5% 03/30</t>
  </si>
  <si>
    <t>26/03/30</t>
  </si>
  <si>
    <t>20/03/18</t>
  </si>
  <si>
    <t>16/03/18</t>
  </si>
  <si>
    <t xml:space="preserve">      TELEFO 1.715% 01/28</t>
  </si>
  <si>
    <t>12/01/28</t>
  </si>
  <si>
    <t>06/09/17</t>
  </si>
  <si>
    <t xml:space="preserve">      INTNED VAR 11/32</t>
  </si>
  <si>
    <t>16/11/32</t>
  </si>
  <si>
    <t>11/11/21</t>
  </si>
  <si>
    <t>12/11/21</t>
  </si>
  <si>
    <t xml:space="preserve">      SGOFP 1.875% 09/28 EMTN</t>
  </si>
  <si>
    <t>21/09/28</t>
  </si>
  <si>
    <t>20/09/18</t>
  </si>
  <si>
    <t>09/10/18</t>
  </si>
  <si>
    <t xml:space="preserve">      SW20310225_1.175/2.3</t>
  </si>
  <si>
    <t>25/02/31</t>
  </si>
  <si>
    <t xml:space="preserve">      DAIGR 0.75% 11/05/23</t>
  </si>
  <si>
    <t>11/05/23</t>
  </si>
  <si>
    <t>27/07/21</t>
  </si>
  <si>
    <t xml:space="preserve">      FBELFP 1.5% 04/24</t>
  </si>
  <si>
    <t>18/04/24</t>
  </si>
  <si>
    <t xml:space="preserve">      EIB 2% 4/23</t>
  </si>
  <si>
    <t>14/04/23</t>
  </si>
  <si>
    <t>17/06/13</t>
  </si>
  <si>
    <t>12/06/13</t>
  </si>
  <si>
    <t>24/07/13</t>
  </si>
  <si>
    <t xml:space="preserve">      A-F GLOBAL CONVERTIBLE BOND-I EUR AD</t>
  </si>
  <si>
    <t>LU0194910997</t>
  </si>
  <si>
    <t>A-F GLOBAL CONVERTIBLE BOND</t>
  </si>
  <si>
    <t xml:space="preserve">      OSEOFI 0.05% 09/29</t>
  </si>
  <si>
    <t>26/09/29</t>
  </si>
  <si>
    <t xml:space="preserve">      WORLDLINE SA</t>
  </si>
  <si>
    <t>FR0011981968</t>
  </si>
  <si>
    <t xml:space="preserve">      GRD 5</t>
  </si>
  <si>
    <t>FR0007008065</t>
  </si>
  <si>
    <t>GRD 5</t>
  </si>
  <si>
    <t xml:space="preserve">      EOANGR 0.875% 08/31 EMTN</t>
  </si>
  <si>
    <t>20/08/31</t>
  </si>
  <si>
    <t>03/09/20</t>
  </si>
  <si>
    <t xml:space="preserve">      DGFP 1% 05/26</t>
  </si>
  <si>
    <t>13/05/26</t>
  </si>
  <si>
    <t>09/05/16</t>
  </si>
  <si>
    <t>26/05/16</t>
  </si>
  <si>
    <t xml:space="preserve">      VOD 0.9% 11/26 EMTN</t>
  </si>
  <si>
    <t>24/11/26</t>
  </si>
  <si>
    <t>13/08/19</t>
  </si>
  <si>
    <t>04/06/19</t>
  </si>
  <si>
    <t xml:space="preserve">      UNP 3.7% 03/29</t>
  </si>
  <si>
    <t>01/03/29</t>
  </si>
  <si>
    <t>01/09/21</t>
  </si>
  <si>
    <t xml:space="preserve">      ALSFR 0.5% 10/34 EMTN</t>
  </si>
  <si>
    <t>30/10/34</t>
  </si>
  <si>
    <t>24/10/19</t>
  </si>
  <si>
    <t xml:space="preserve">      CAP SPREAD 2.7%/5.% 09/01/24 CRED</t>
  </si>
  <si>
    <t>CS</t>
  </si>
  <si>
    <t>CREDIT SUISSE INTERNATIONAL</t>
  </si>
  <si>
    <t xml:space="preserve">      CCEP 0.5% 09/29</t>
  </si>
  <si>
    <t>06/09/29</t>
  </si>
  <si>
    <t>05/05/21</t>
  </si>
  <si>
    <t>20/04/21</t>
  </si>
  <si>
    <t xml:space="preserve">      SW20300915_1.33/8.25</t>
  </si>
  <si>
    <t xml:space="preserve">      MCK 1.625% 10/26</t>
  </si>
  <si>
    <t>30/10/26</t>
  </si>
  <si>
    <t xml:space="preserve">      CADES % 02/28 EMTN</t>
  </si>
  <si>
    <t>25/02/28</t>
  </si>
  <si>
    <t>30/11/21</t>
  </si>
  <si>
    <t>01/10/20</t>
  </si>
  <si>
    <t xml:space="preserve">      BR 2.6% 05/31</t>
  </si>
  <si>
    <t xml:space="preserve">      IDFMOB 1.2% 04/50 EMTN</t>
  </si>
  <si>
    <t>08/04/50</t>
  </si>
  <si>
    <t>31/01/22</t>
  </si>
  <si>
    <t xml:space="preserve">      FRANCE TEL 8 1/8% 33</t>
  </si>
  <si>
    <t>28/01/33</t>
  </si>
  <si>
    <t xml:space="preserve">      SW20300528_1.1875/3.49</t>
  </si>
  <si>
    <t>28/05/30</t>
  </si>
  <si>
    <t xml:space="preserve">      CAND ABSRETEQ MKTNTRL PI C EUR</t>
  </si>
  <si>
    <t>LU1819523694</t>
  </si>
  <si>
    <t xml:space="preserve">      PROCTER 4.875% 05/27</t>
  </si>
  <si>
    <t>11/05/27</t>
  </si>
  <si>
    <t>03/05/07</t>
  </si>
  <si>
    <t>04/05/07</t>
  </si>
  <si>
    <t xml:space="preserve">      HELIUM FUND SELECTION -S</t>
  </si>
  <si>
    <t>LU1112771768</t>
  </si>
  <si>
    <t>HELIUM SELECTION S EUR CAP</t>
  </si>
  <si>
    <t xml:space="preserve">      ALPAZU 1.447% 10/32</t>
  </si>
  <si>
    <t>24/10/32</t>
  </si>
  <si>
    <t xml:space="preserve">      TRAGRP 1.779% 08/25</t>
  </si>
  <si>
    <t>03/08/25</t>
  </si>
  <si>
    <t>10/08/18</t>
  </si>
  <si>
    <t xml:space="preserve">      DAIGR 1.5% 03/07/29</t>
  </si>
  <si>
    <t>03/07/29</t>
  </si>
  <si>
    <t xml:space="preserve">      BNP VAR 07/30 EMTN</t>
  </si>
  <si>
    <t>11/07/30</t>
  </si>
  <si>
    <t>07/01/22</t>
  </si>
  <si>
    <t>10/01/22</t>
  </si>
  <si>
    <t xml:space="preserve">      GRD 11</t>
  </si>
  <si>
    <t>FR0007083886</t>
  </si>
  <si>
    <t>GRD 11</t>
  </si>
  <si>
    <t xml:space="preserve">      SW20330801_0.8875/2.5</t>
  </si>
  <si>
    <t>01/08/33</t>
  </si>
  <si>
    <t xml:space="preserve">      CC VM OTC CNATEBP EUR</t>
  </si>
  <si>
    <t>XX0004584388</t>
  </si>
  <si>
    <t xml:space="preserve">      UNEDIC 0.125% 05/22</t>
  </si>
  <si>
    <t>25/05/22</t>
  </si>
  <si>
    <t>17/01/17</t>
  </si>
  <si>
    <t xml:space="preserve">      ENIIM 1.625% 05/28 EMTN</t>
  </si>
  <si>
    <t>17/05/28</t>
  </si>
  <si>
    <t xml:space="preserve">      KLEPIERRE</t>
  </si>
  <si>
    <t>FR0000121964</t>
  </si>
  <si>
    <t xml:space="preserve">      AXASA 3.375% 06/07/47</t>
  </si>
  <si>
    <t xml:space="preserve">      CCE 2.375% 5/25</t>
  </si>
  <si>
    <t>07/05/25</t>
  </si>
  <si>
    <t xml:space="preserve">      CPR MONETAIRE ISR - SI</t>
  </si>
  <si>
    <t>FR00140010O1</t>
  </si>
  <si>
    <t>CPR MONETAIRE ISR</t>
  </si>
  <si>
    <t xml:space="preserve">      NOVNVX 1.625% 11/26</t>
  </si>
  <si>
    <t>09/11/26</t>
  </si>
  <si>
    <t>03/11/14</t>
  </si>
  <si>
    <t>02/07/18</t>
  </si>
  <si>
    <t xml:space="preserve">      HESSEN(STATE OF) 1.30% 10/10/33 EUR</t>
  </si>
  <si>
    <t>10/10/33</t>
  </si>
  <si>
    <t>18/10/18</t>
  </si>
  <si>
    <t xml:space="preserve">      MDT 0.375% 10/28</t>
  </si>
  <si>
    <t>15/10/28</t>
  </si>
  <si>
    <t>29/09/20</t>
  </si>
  <si>
    <t xml:space="preserve">      BNP 2.875 % 10/2022</t>
  </si>
  <si>
    <t>24/10/22</t>
  </si>
  <si>
    <t xml:space="preserve">      BPCEGP 4.25% 2/23</t>
  </si>
  <si>
    <t>06/02/23</t>
  </si>
  <si>
    <t xml:space="preserve">      INTC 4% 12/32</t>
  </si>
  <si>
    <t>15/12/32</t>
  </si>
  <si>
    <t>10/12/12</t>
  </si>
  <si>
    <t>06/12/12</t>
  </si>
  <si>
    <t>04/12/12</t>
  </si>
  <si>
    <t xml:space="preserve">      EIB 0.75% 09/30</t>
  </si>
  <si>
    <t>23/09/30</t>
  </si>
  <si>
    <t xml:space="preserve">      RAM LUX SYS LS EUR EQ I</t>
  </si>
  <si>
    <t>LU0705071701</t>
  </si>
  <si>
    <t>RAM (LUX) SF-LONGSHORT EURO EQ</t>
  </si>
  <si>
    <t xml:space="preserve">      WIBANK 1.25% 09/33</t>
  </si>
  <si>
    <t>06/09/33</t>
  </si>
  <si>
    <t>31/08/18</t>
  </si>
  <si>
    <t xml:space="preserve">      PREDIQUANT OPPORTUN</t>
  </si>
  <si>
    <t>FR0010119990</t>
  </si>
  <si>
    <t>PREDIQUANT OPPORTUNITES</t>
  </si>
  <si>
    <t xml:space="preserve">      UPS 0.375% 11/23</t>
  </si>
  <si>
    <t>09/08/19</t>
  </si>
  <si>
    <t xml:space="preserve">      SW20300522_1.789/3</t>
  </si>
  <si>
    <t>22/05/30</t>
  </si>
  <si>
    <t xml:space="preserve">      CAP SPREAD 3.%/5.% 05/11/22 CRED</t>
  </si>
  <si>
    <t>05/11/22</t>
  </si>
  <si>
    <t xml:space="preserve">      ORAFP 0.75% 11/09/23</t>
  </si>
  <si>
    <t>11/09/23</t>
  </si>
  <si>
    <t>09/03/17</t>
  </si>
  <si>
    <t>08/03/17</t>
  </si>
  <si>
    <t xml:space="preserve">      COVIVIO HOTELS SACA</t>
  </si>
  <si>
    <t>FR0000060303</t>
  </si>
  <si>
    <t>FMUFP</t>
  </si>
  <si>
    <t>COVIVIO HOTELS SACA</t>
  </si>
  <si>
    <t xml:space="preserve">      RDSALN 1.25% 11/32 EMTN</t>
  </si>
  <si>
    <t>11/11/32</t>
  </si>
  <si>
    <t>26/05/20</t>
  </si>
  <si>
    <t xml:space="preserve">      EIB 4% 04/30</t>
  </si>
  <si>
    <t>15/04/30</t>
  </si>
  <si>
    <t>17/01/12</t>
  </si>
  <si>
    <t>28/05/10</t>
  </si>
  <si>
    <t xml:space="preserve">      CAP SPREAD 2.7%/4.7% 31/03/26 CRED</t>
  </si>
  <si>
    <t>31/03/26</t>
  </si>
  <si>
    <t xml:space="preserve">      SW20281115_0.79/4.725</t>
  </si>
  <si>
    <t>15/11/28</t>
  </si>
  <si>
    <t xml:space="preserve">      ADP</t>
  </si>
  <si>
    <t>FR0010340141</t>
  </si>
  <si>
    <t xml:space="preserve">      SRGIM 1.625% 01/30 EMTN</t>
  </si>
  <si>
    <t>07/01/30</t>
  </si>
  <si>
    <t>30/05/19</t>
  </si>
  <si>
    <t xml:space="preserve">      GIVNVX 1% 04/27</t>
  </si>
  <si>
    <t>22/04/27</t>
  </si>
  <si>
    <t>15/04/20</t>
  </si>
  <si>
    <t>22/04/20</t>
  </si>
  <si>
    <t xml:space="preserve">      CAP SPREAD 3.%/5.% 05/08/24 NATI</t>
  </si>
  <si>
    <t>05/08/24</t>
  </si>
  <si>
    <t xml:space="preserve">      SW20280412_1.196/4.379</t>
  </si>
  <si>
    <t>12/04/28</t>
  </si>
  <si>
    <t xml:space="preserve">      IBESM 1.75% 9/23</t>
  </si>
  <si>
    <t>17/09/23</t>
  </si>
  <si>
    <t>22/04/16</t>
  </si>
  <si>
    <t>08/09/15</t>
  </si>
  <si>
    <t xml:space="preserve">      BNP 1.125% 06/26 EMTN</t>
  </si>
  <si>
    <t>11/06/26</t>
  </si>
  <si>
    <t xml:space="preserve">      CBAAU 0.807% 07/31</t>
  </si>
  <si>
    <t>18/07/31</t>
  </si>
  <si>
    <t>19/07/16</t>
  </si>
  <si>
    <t>20/07/16</t>
  </si>
  <si>
    <t xml:space="preserve">      BANCO ESPIRITO SANTO-REG</t>
  </si>
  <si>
    <t>PTBES0AM0007</t>
  </si>
  <si>
    <t>BESPL</t>
  </si>
  <si>
    <t>BANCO ESPIRITO SANTO</t>
  </si>
  <si>
    <t xml:space="preserve">      MUNRE FRN 5/42</t>
  </si>
  <si>
    <t>26/05/42</t>
  </si>
  <si>
    <t>19/03/12</t>
  </si>
  <si>
    <t>30/03/12</t>
  </si>
  <si>
    <t xml:space="preserve">      TSCOLN 2.5% 7/24</t>
  </si>
  <si>
    <t>01/07/24</t>
  </si>
  <si>
    <t>21/11/19</t>
  </si>
  <si>
    <t>25/06/19</t>
  </si>
  <si>
    <t xml:space="preserve">      BPCEGP 2.25% 3/25</t>
  </si>
  <si>
    <t>12/03/25</t>
  </si>
  <si>
    <t xml:space="preserve">      CMARK 1.125% 05/29 EMTN</t>
  </si>
  <si>
    <t>20/05/19</t>
  </si>
  <si>
    <t xml:space="preserve">      CAP SPREAD 3.5%/5.5% 27/06/26 CRED</t>
  </si>
  <si>
    <t>27/06/26</t>
  </si>
  <si>
    <t xml:space="preserve">      ULFP 1% 02/27 EMTN</t>
  </si>
  <si>
    <t>27/02/27</t>
  </si>
  <si>
    <t xml:space="preserve">      UPS 1.625% 15/11/25</t>
  </si>
  <si>
    <t>15/11/25</t>
  </si>
  <si>
    <t xml:space="preserve">      TMO 2% 10/31</t>
  </si>
  <si>
    <t>15/10/31</t>
  </si>
  <si>
    <t>09/08/21</t>
  </si>
  <si>
    <t xml:space="preserve">      BNFP 1.208% 11/28</t>
  </si>
  <si>
    <t>03/11/28</t>
  </si>
  <si>
    <t xml:space="preserve">      ICADE</t>
  </si>
  <si>
    <t>FR0000035081</t>
  </si>
  <si>
    <t>ICADFP</t>
  </si>
  <si>
    <t>ICADE</t>
  </si>
  <si>
    <t xml:space="preserve">      MMC 1.349% 09/26</t>
  </si>
  <si>
    <t>21/09/26</t>
  </si>
  <si>
    <t>18/03/19</t>
  </si>
  <si>
    <t xml:space="preserve">      BMW 4.15% 04/30 REGS</t>
  </si>
  <si>
    <t>09/04/30</t>
  </si>
  <si>
    <t xml:space="preserve">      HEIANA 3.5% 7/29</t>
  </si>
  <si>
    <t>30/07/29</t>
  </si>
  <si>
    <t>30/01/14</t>
  </si>
  <si>
    <t>27/01/14</t>
  </si>
  <si>
    <t xml:space="preserve">      RABOBK 0.625% 02/33 GMTN</t>
  </si>
  <si>
    <t>25/02/33</t>
  </si>
  <si>
    <t xml:space="preserve">      EIB 1% 3/31</t>
  </si>
  <si>
    <t>14/03/31</t>
  </si>
  <si>
    <t>08/04/15</t>
  </si>
  <si>
    <t>06/02/15</t>
  </si>
  <si>
    <t xml:space="preserve">      SIPLAT 1.23% 02/34 EMTN</t>
  </si>
  <si>
    <t>03/02/34</t>
  </si>
  <si>
    <t>03/02/22</t>
  </si>
  <si>
    <t xml:space="preserve">      UNEDIC 0.25% 11/29 EMTN</t>
  </si>
  <si>
    <t>25/11/29</t>
  </si>
  <si>
    <t>15/06/20</t>
  </si>
  <si>
    <t xml:space="preserve">      NDASS 1.125% 09/27</t>
  </si>
  <si>
    <t>27/09/27</t>
  </si>
  <si>
    <t>21/09/17</t>
  </si>
  <si>
    <t xml:space="preserve">      INTNED 2.125% 01/26 EMTN</t>
  </si>
  <si>
    <t>10/01/26</t>
  </si>
  <si>
    <t>07/01/19</t>
  </si>
  <si>
    <t xml:space="preserve">      JPM 3.04% 3/29</t>
  </si>
  <si>
    <t>20/03/29</t>
  </si>
  <si>
    <t xml:space="preserve">      CPR MEZZO - I</t>
  </si>
  <si>
    <t>FR0011486661</t>
  </si>
  <si>
    <t>CPR GLOBAL RETURN BOND</t>
  </si>
  <si>
    <t xml:space="preserve">      HERA SPA</t>
  </si>
  <si>
    <t>IT0001250932</t>
  </si>
  <si>
    <t xml:space="preserve">      BMO 0.4% 09/23 MTN</t>
  </si>
  <si>
    <t>15/09/23</t>
  </si>
  <si>
    <t xml:space="preserve">      SW0730_5.133/EURIBOR</t>
  </si>
  <si>
    <t>31/07/30</t>
  </si>
  <si>
    <t xml:space="preserve">      LIFP 1.875% 02/26</t>
  </si>
  <si>
    <t>19/02/26</t>
  </si>
  <si>
    <t xml:space="preserve">      OBND 3.50% 10/26</t>
  </si>
  <si>
    <t>27/06/16</t>
  </si>
  <si>
    <t xml:space="preserve">      PRED EUROCROISSANCE A2 - O</t>
  </si>
  <si>
    <t>FR0010988113</t>
  </si>
  <si>
    <t>FDC A5</t>
  </si>
  <si>
    <t xml:space="preserve">      SHBASS 0.05% 09/26</t>
  </si>
  <si>
    <t>03/09/26</t>
  </si>
  <si>
    <t>30/08/19</t>
  </si>
  <si>
    <t xml:space="preserve">      ALSFR 0.75% 07/41 EMTN</t>
  </si>
  <si>
    <t>19/07/41</t>
  </si>
  <si>
    <t>23/07/21</t>
  </si>
  <si>
    <t xml:space="preserve">      SEVFP 1.75% 09/25</t>
  </si>
  <si>
    <t>10/09/25</t>
  </si>
  <si>
    <t xml:space="preserve">      ECL 1% 1/24</t>
  </si>
  <si>
    <t>15/01/24</t>
  </si>
  <si>
    <t>05/12/16</t>
  </si>
  <si>
    <t>13/09/18</t>
  </si>
  <si>
    <t>08/10/21</t>
  </si>
  <si>
    <t xml:space="preserve">      ONT 0.01% 11/30 EMTN</t>
  </si>
  <si>
    <t>25/11/30</t>
  </si>
  <si>
    <t>08/12/20</t>
  </si>
  <si>
    <t>24/11/20</t>
  </si>
  <si>
    <t xml:space="preserve">      VEOLIA ENVIRONNEMT</t>
  </si>
  <si>
    <t>FR0000124141</t>
  </si>
  <si>
    <t xml:space="preserve">      ENIIM 4.75% 09/28 REGS</t>
  </si>
  <si>
    <t xml:space="preserve">      CTEFRA 1.50% 07/28</t>
  </si>
  <si>
    <t>29/07/28</t>
  </si>
  <si>
    <t>21/06/17</t>
  </si>
  <si>
    <t xml:space="preserve">      AIFP 1% 04/25 EMTN</t>
  </si>
  <si>
    <t>02/04/25</t>
  </si>
  <si>
    <t>28/07/21</t>
  </si>
  <si>
    <t xml:space="preserve">      SHBASS 0.05% 09/28 EMTN</t>
  </si>
  <si>
    <t>06/09/28</t>
  </si>
  <si>
    <t xml:space="preserve">      DBHNGR VAR PERP CB</t>
  </si>
  <si>
    <t>18/10/49</t>
  </si>
  <si>
    <t>18/10/19</t>
  </si>
  <si>
    <t>20/10/20</t>
  </si>
  <si>
    <t xml:space="preserve">      CAP SPREAD 3.5%/5.5% 06/06/22 CRED</t>
  </si>
  <si>
    <t>06/06/22</t>
  </si>
  <si>
    <t xml:space="preserve">      TD 3.25% 03/24 GMTN</t>
  </si>
  <si>
    <t>11/03/24</t>
  </si>
  <si>
    <t>07/03/19</t>
  </si>
  <si>
    <t>12/03/19</t>
  </si>
  <si>
    <t xml:space="preserve">      SLB 1% 02/26</t>
  </si>
  <si>
    <t>18/02/26</t>
  </si>
  <si>
    <t>29/10/18</t>
  </si>
  <si>
    <t>21/04/20</t>
  </si>
  <si>
    <t xml:space="preserve">      HAMBRG 1.2% 06/33 15Y</t>
  </si>
  <si>
    <t>03/06/33</t>
  </si>
  <si>
    <t>27/09/18</t>
  </si>
  <si>
    <t xml:space="preserve">      IDAWBG 1% 12/30 REGS</t>
  </si>
  <si>
    <t>03/12/30</t>
  </si>
  <si>
    <t>01/12/20</t>
  </si>
  <si>
    <t>04/12/20</t>
  </si>
  <si>
    <t>03/12/20</t>
  </si>
  <si>
    <t xml:space="preserve">      HERIM 1% 04/34 EMTN</t>
  </si>
  <si>
    <t>25/04/34</t>
  </si>
  <si>
    <t>18/10/21</t>
  </si>
  <si>
    <t xml:space="preserve">      BTPS 9% 11/23</t>
  </si>
  <si>
    <t>01/11/23</t>
  </si>
  <si>
    <t xml:space="preserve">      GE 1.875% 5/27</t>
  </si>
  <si>
    <t>28/05/27</t>
  </si>
  <si>
    <t xml:space="preserve">      STLNO 1.25% 02/27</t>
  </si>
  <si>
    <t>17/02/27</t>
  </si>
  <si>
    <t>18/05/18</t>
  </si>
  <si>
    <t>09/08/18</t>
  </si>
  <si>
    <t xml:space="preserve">      C 1.625% 03/28 EMTN</t>
  </si>
  <si>
    <t>21/03/28</t>
  </si>
  <si>
    <t>19/03/18</t>
  </si>
  <si>
    <t xml:space="preserve">      SNCF 1.1% 06/31</t>
  </si>
  <si>
    <t>27/06/31</t>
  </si>
  <si>
    <t xml:space="preserve">      SPAIN 4.65% 07/25</t>
  </si>
  <si>
    <t>30/07/25</t>
  </si>
  <si>
    <t>13/04/18</t>
  </si>
  <si>
    <t xml:space="preserve">      OSEOFI 1% 05/27</t>
  </si>
  <si>
    <t>12/05/17</t>
  </si>
  <si>
    <t xml:space="preserve">      EOANGR 0.875% 10/34 EMTN</t>
  </si>
  <si>
    <t>18/10/34</t>
  </si>
  <si>
    <t>17/01/22</t>
  </si>
  <si>
    <t xml:space="preserve">      SW20330801_0.88/2.5</t>
  </si>
  <si>
    <t xml:space="preserve">      ETAT 0% 05/25</t>
  </si>
  <si>
    <t>25/05/25</t>
  </si>
  <si>
    <t xml:space="preserve">      KFW 0.375% 4/30</t>
  </si>
  <si>
    <t>23/04/30</t>
  </si>
  <si>
    <t>04/05/15</t>
  </si>
  <si>
    <t>25/02/21</t>
  </si>
  <si>
    <t>11/05/15</t>
  </si>
  <si>
    <t xml:space="preserve">      ELEVA ABS RET EUROPE I2 EUR CAP</t>
  </si>
  <si>
    <t>LU1739248950</t>
  </si>
  <si>
    <t>ELEVA ABSOLUTE RETURN EUROPE F</t>
  </si>
  <si>
    <t xml:space="preserve">      PPG 2.55% 06/30</t>
  </si>
  <si>
    <t>15/06/30</t>
  </si>
  <si>
    <t>04/06/20</t>
  </si>
  <si>
    <t xml:space="preserve">      ASFING 3.375% 09/25</t>
  </si>
  <si>
    <t>22/09/25</t>
  </si>
  <si>
    <t xml:space="preserve">      CAP SPREAD 3.2%/5.2% 22/09/25 CRED</t>
  </si>
  <si>
    <t xml:space="preserve">      SRGIM 0.75% 06/29 EMTN</t>
  </si>
  <si>
    <t>20/06/29</t>
  </si>
  <si>
    <t>13/01/22</t>
  </si>
  <si>
    <t xml:space="preserve">      OPBANK VAR 06/30</t>
  </si>
  <si>
    <t>09/06/30</t>
  </si>
  <si>
    <t xml:space="preserve">      PREDIQUANT A5</t>
  </si>
  <si>
    <t>FR0010671958</t>
  </si>
  <si>
    <t>PREDIQUANT A5</t>
  </si>
  <si>
    <t xml:space="preserve">      ALPAZU 0.438% 10/25</t>
  </si>
  <si>
    <t>06/10/25</t>
  </si>
  <si>
    <t xml:space="preserve">      FIS 2% 05/30</t>
  </si>
  <si>
    <t>21/05/30</t>
  </si>
  <si>
    <t xml:space="preserve">      NDASS VAR 08/31 EMTN</t>
  </si>
  <si>
    <t>18/08/31</t>
  </si>
  <si>
    <t>11/05/21</t>
  </si>
  <si>
    <t xml:space="preserve">      PURPLE 1.0925% 25/10/38</t>
  </si>
  <si>
    <t>25/10/38</t>
  </si>
  <si>
    <t xml:space="preserve">      DNBNO 0.694% 08/32</t>
  </si>
  <si>
    <t>16/08/32</t>
  </si>
  <si>
    <t>09/05/19</t>
  </si>
  <si>
    <t xml:space="preserve">      INMOBILIARA COLONIAL</t>
  </si>
  <si>
    <t>ES0139140174</t>
  </si>
  <si>
    <t>COLSM</t>
  </si>
  <si>
    <t>INMOBILIARIA COLONIAL SOCIM SA</t>
  </si>
  <si>
    <t xml:space="preserve">      BNP 3.375% 01/25 144A</t>
  </si>
  <si>
    <t>09/01/25</t>
  </si>
  <si>
    <t>03/01/18</t>
  </si>
  <si>
    <t>04/01/18</t>
  </si>
  <si>
    <t xml:space="preserve">      CAPFP 1.75% 04/28</t>
  </si>
  <si>
    <t>18/04/28</t>
  </si>
  <si>
    <t>24/03/20</t>
  </si>
  <si>
    <t>04/04/18</t>
  </si>
  <si>
    <t xml:space="preserve">      LIFP 2% 05/29 EMTN</t>
  </si>
  <si>
    <t>12/05/29</t>
  </si>
  <si>
    <t xml:space="preserve">      ABIBB 2% 01/35 EMTN</t>
  </si>
  <si>
    <t>23/01/35</t>
  </si>
  <si>
    <t>24/01/18</t>
  </si>
  <si>
    <t xml:space="preserve">      AMUNDI EURO LIQUIDITY-RATED SRI - Z (C)</t>
  </si>
  <si>
    <t>FR0014005XN8</t>
  </si>
  <si>
    <t xml:space="preserve">      ALSFR 1.375% 04/32 EMTN</t>
  </si>
  <si>
    <t>13/04/32</t>
  </si>
  <si>
    <t>04/04/22</t>
  </si>
  <si>
    <t xml:space="preserve">      HSBC 2.5% 15/03/27</t>
  </si>
  <si>
    <t>15/03/27</t>
  </si>
  <si>
    <t>05/12/19</t>
  </si>
  <si>
    <t xml:space="preserve">      DAIGR 2.375% 3/23</t>
  </si>
  <si>
    <t>08/03/23</t>
  </si>
  <si>
    <t xml:space="preserve">      ABIBB 2.75% 17/03/36</t>
  </si>
  <si>
    <t>17/03/36</t>
  </si>
  <si>
    <t>09/11/16</t>
  </si>
  <si>
    <t xml:space="preserve">      GRD 12</t>
  </si>
  <si>
    <t>FR0010003160</t>
  </si>
  <si>
    <t>GRD 12</t>
  </si>
  <si>
    <t xml:space="preserve">      BXBAU 4.125% 10/25</t>
  </si>
  <si>
    <t>23/10/25</t>
  </si>
  <si>
    <t>21/10/15</t>
  </si>
  <si>
    <t xml:space="preserve">      ACAFP 1.25% 14/04/26</t>
  </si>
  <si>
    <t xml:space="preserve">      RDSALN 1.875% 9/25</t>
  </si>
  <si>
    <t>18/02/16</t>
  </si>
  <si>
    <t>08/04/16</t>
  </si>
  <si>
    <t xml:space="preserve">      C 1.25% 04/29 EMTN</t>
  </si>
  <si>
    <t>10/04/29</t>
  </si>
  <si>
    <t>04/04/19</t>
  </si>
  <si>
    <t>10/04/19</t>
  </si>
  <si>
    <t xml:space="preserve">      OSEOFI 0.625% 07/31</t>
  </si>
  <si>
    <t>22/07/31</t>
  </si>
  <si>
    <t>18/07/16</t>
  </si>
  <si>
    <t xml:space="preserve">      SW20271013_0.645/1.826</t>
  </si>
  <si>
    <t>13/10/27</t>
  </si>
  <si>
    <t xml:space="preserve">      ENIIM 1% 03/25</t>
  </si>
  <si>
    <t>14/03/25</t>
  </si>
  <si>
    <t xml:space="preserve">      AM INDEX MSCI JAPAN SRI PAB UCITS ETF DR</t>
  </si>
  <si>
    <t>LU2269164310</t>
  </si>
  <si>
    <t>AMUNDI IDX MSCI JAP SRI UCITS</t>
  </si>
  <si>
    <t xml:space="preserve">      GRD 34</t>
  </si>
  <si>
    <t>FR0010587394</t>
  </si>
  <si>
    <t>GRD 34</t>
  </si>
  <si>
    <t xml:space="preserve">      SANTAN 1.125% 06/27 EMTN</t>
  </si>
  <si>
    <t>23/06/27</t>
  </si>
  <si>
    <t>22/06/20</t>
  </si>
  <si>
    <t xml:space="preserve">      KBN 1.125% 06/30 REGS</t>
  </si>
  <si>
    <t>14/06/30</t>
  </si>
  <si>
    <t>13/08/20</t>
  </si>
  <si>
    <t xml:space="preserve">      CADES 1% 10/30 REGS</t>
  </si>
  <si>
    <t>21/10/30</t>
  </si>
  <si>
    <t>15/10/20</t>
  </si>
  <si>
    <t xml:space="preserve">      CNA 3.75% 15/07/25</t>
  </si>
  <si>
    <t>15/07/25</t>
  </si>
  <si>
    <t>13/06/18</t>
  </si>
  <si>
    <t xml:space="preserve">      SNCVP 3.95% 3/24</t>
  </si>
  <si>
    <t>20/01/14</t>
  </si>
  <si>
    <t>28/02/14</t>
  </si>
  <si>
    <t xml:space="preserve">      CHILE 3.5% 01/34</t>
  </si>
  <si>
    <t>31/01/34</t>
  </si>
  <si>
    <t xml:space="preserve">      US TSY 2.5% 01/24</t>
  </si>
  <si>
    <t>31/01/24</t>
  </si>
  <si>
    <t>31/01/19</t>
  </si>
  <si>
    <t xml:space="preserve">      LEA 3.5% 05/30</t>
  </si>
  <si>
    <t>20/02/20</t>
  </si>
  <si>
    <t>12/06/20</t>
  </si>
  <si>
    <t xml:space="preserve">      SW20290614_0.8625/4.875</t>
  </si>
  <si>
    <t xml:space="preserve">      INTNED VAR 02/31</t>
  </si>
  <si>
    <t>16/02/31</t>
  </si>
  <si>
    <t>14/02/22</t>
  </si>
  <si>
    <t>11/02/22</t>
  </si>
  <si>
    <t>15/02/22</t>
  </si>
  <si>
    <t xml:space="preserve">      NOVNVX 0.625% 09/28</t>
  </si>
  <si>
    <t>20/09/28</t>
  </si>
  <si>
    <t>14/09/16</t>
  </si>
  <si>
    <t xml:space="preserve">      CAP SPREAD 3.5%/5.5% 27/03/26 CRED</t>
  </si>
  <si>
    <t>27/03/26</t>
  </si>
  <si>
    <t xml:space="preserve">      SW20310815_1.0625/2.25</t>
  </si>
  <si>
    <t xml:space="preserve">      BPCEGP 1% 07/24</t>
  </si>
  <si>
    <t>15/07/24</t>
  </si>
  <si>
    <t xml:space="preserve">      IFF 1.75% 14/03/24</t>
  </si>
  <si>
    <t>14/03/24</t>
  </si>
  <si>
    <t>29/05/20</t>
  </si>
  <si>
    <t>24/08/20</t>
  </si>
  <si>
    <t xml:space="preserve">      PREGRE VAR 04/35(1.531%)</t>
  </si>
  <si>
    <t>25/04/35</t>
  </si>
  <si>
    <t xml:space="preserve">      BFCM 1.75% 03/29 EMTN</t>
  </si>
  <si>
    <t>15/03/29</t>
  </si>
  <si>
    <t xml:space="preserve">      BPLN 1.637% 06/29</t>
  </si>
  <si>
    <t>26/06/29</t>
  </si>
  <si>
    <t>23/06/17</t>
  </si>
  <si>
    <t xml:space="preserve">      EIB 0.95% 09/37</t>
  </si>
  <si>
    <t>15/09/37</t>
  </si>
  <si>
    <t>18/06/19</t>
  </si>
  <si>
    <t>02/05/19</t>
  </si>
  <si>
    <t>12/07/19</t>
  </si>
  <si>
    <t xml:space="preserve">      AT&amp;T 1.6% 05/28</t>
  </si>
  <si>
    <t>19/05/28</t>
  </si>
  <si>
    <t>19/05/20</t>
  </si>
  <si>
    <t xml:space="preserve">      BMW 1.95% 08/31 REGS</t>
  </si>
  <si>
    <t xml:space="preserve">      VDP 1.45% 04/35 EMTN</t>
  </si>
  <si>
    <t>30/04/35</t>
  </si>
  <si>
    <t>23/04/18</t>
  </si>
  <si>
    <t>30/04/21</t>
  </si>
  <si>
    <t>24/04/18</t>
  </si>
  <si>
    <t xml:space="preserve">      DBBAHN 3.375% 11/22</t>
  </si>
  <si>
    <t>04/11/22</t>
  </si>
  <si>
    <t>24/10/17</t>
  </si>
  <si>
    <t>16/11/10</t>
  </si>
  <si>
    <t xml:space="preserve">      OAT 4.5% 04/41</t>
  </si>
  <si>
    <t>25/04/41</t>
  </si>
  <si>
    <t>08/11/13</t>
  </si>
  <si>
    <t xml:space="preserve">      DT 0.625% 03/04/23</t>
  </si>
  <si>
    <t>03/04/23</t>
  </si>
  <si>
    <t>15/01/18</t>
  </si>
  <si>
    <t xml:space="preserve">      EOANGR 0.35% 02/30 EMTN</t>
  </si>
  <si>
    <t>28/02/30</t>
  </si>
  <si>
    <t>22/08/19</t>
  </si>
  <si>
    <t>29/10/19</t>
  </si>
  <si>
    <t xml:space="preserve">      CAP SPREAD 3.2%/5.2% 25/09/25 NATI</t>
  </si>
  <si>
    <t>25/09/25</t>
  </si>
  <si>
    <t xml:space="preserve">      ISHARES DJ STX SMALL</t>
  </si>
  <si>
    <t>DE000A0D8QZ7</t>
  </si>
  <si>
    <t>ISHARES DJ STX SMALL 200 DE</t>
  </si>
  <si>
    <t xml:space="preserve">      UNEDIC 0.875% 05/28 EMTN</t>
  </si>
  <si>
    <t>25/05/28</t>
  </si>
  <si>
    <t>02/10/18</t>
  </si>
  <si>
    <t xml:space="preserve">      ETN 0.75% 09/24</t>
  </si>
  <si>
    <t>20/09/24</t>
  </si>
  <si>
    <t>02/09/16</t>
  </si>
  <si>
    <t xml:space="preserve">      BNP 2.375% 2/25</t>
  </si>
  <si>
    <t>17/02/25</t>
  </si>
  <si>
    <t>16/02/15</t>
  </si>
  <si>
    <t xml:space="preserve">      SW20310815_0.7725/3</t>
  </si>
  <si>
    <t xml:space="preserve">      SW20280112_1.7925/3.95</t>
  </si>
  <si>
    <t xml:space="preserve">      OTIS 0.934% 12/31</t>
  </si>
  <si>
    <t>15/12/31</t>
  </si>
  <si>
    <t xml:space="preserve">      AZN 0.75% 05/24</t>
  </si>
  <si>
    <t>12/05/24</t>
  </si>
  <si>
    <t>21/07/21</t>
  </si>
  <si>
    <t>12/10/18</t>
  </si>
  <si>
    <t xml:space="preserve">      MAN 1.875% 09/22</t>
  </si>
  <si>
    <t>11/09/22</t>
  </si>
  <si>
    <t>04/09/15</t>
  </si>
  <si>
    <t xml:space="preserve">      EFFP 0.75% 11/31</t>
  </si>
  <si>
    <t>27/11/31</t>
  </si>
  <si>
    <t>27/11/19</t>
  </si>
  <si>
    <t xml:space="preserve">      AMU PLAN-EM GR ONE-SEN EUR HD</t>
  </si>
  <si>
    <t>LU1688575783</t>
  </si>
  <si>
    <t>AM PLAN-EM GR ONE</t>
  </si>
  <si>
    <t xml:space="preserve">      AMUNDI RESPONS INVEST - EURO CRE SRI -I2</t>
  </si>
  <si>
    <t>FR0013455359</t>
  </si>
  <si>
    <t>ARI - EUROPEAN CREDIT SRI</t>
  </si>
  <si>
    <t xml:space="preserve">      AFDB 0.5% 03/27</t>
  </si>
  <si>
    <t>22/03/27</t>
  </si>
  <si>
    <t>18/03/22</t>
  </si>
  <si>
    <t xml:space="preserve">      IGIM 0.875% 04/30 EMTN</t>
  </si>
  <si>
    <t>24/04/30</t>
  </si>
  <si>
    <t>19/07/19</t>
  </si>
  <si>
    <t>18/07/19</t>
  </si>
  <si>
    <t xml:space="preserve">      DASSAULT SYSTEMES SE</t>
  </si>
  <si>
    <t>FR0014003TT8</t>
  </si>
  <si>
    <t xml:space="preserve">      KOEUPT 1.75% 26/05/28</t>
  </si>
  <si>
    <t>26/05/28</t>
  </si>
  <si>
    <t xml:space="preserve">      BDL REMPART EUROPE I</t>
  </si>
  <si>
    <t>FR0011790492</t>
  </si>
  <si>
    <t>BDL REMPART EUROPE</t>
  </si>
  <si>
    <t xml:space="preserve">      AON 3.75% 05/29</t>
  </si>
  <si>
    <t>02/05/29</t>
  </si>
  <si>
    <t>30/04/19</t>
  </si>
  <si>
    <t xml:space="preserve">      OKB 1.625% 09/22</t>
  </si>
  <si>
    <t>17/09/22</t>
  </si>
  <si>
    <t>20/09/19</t>
  </si>
  <si>
    <t xml:space="preserve">      CPPIBC 1.5% 03/33 EMTN</t>
  </si>
  <si>
    <t>04/03/33</t>
  </si>
  <si>
    <t>28/02/18</t>
  </si>
  <si>
    <t xml:space="preserve">      RTEFRA 1.5% 09/30 EMTN</t>
  </si>
  <si>
    <t>27/09/30</t>
  </si>
  <si>
    <t>21/09/18</t>
  </si>
  <si>
    <t xml:space="preserve">      VIEFP VAR PERP</t>
  </si>
  <si>
    <t>12/09/49</t>
  </si>
  <si>
    <t>11/09/19</t>
  </si>
  <si>
    <t xml:space="preserve">      SW0626_4.75/EUR EU</t>
  </si>
  <si>
    <t xml:space="preserve">      TTEFP 0.952% 05/31 EMTN</t>
  </si>
  <si>
    <t>18/05/31</t>
  </si>
  <si>
    <t xml:space="preserve">      SW20290628_4.75/EUR EU</t>
  </si>
  <si>
    <t xml:space="preserve">      SANFP 1.25% 03/34 EMTN</t>
  </si>
  <si>
    <t>21/03/34</t>
  </si>
  <si>
    <t xml:space="preserve">      BXBAU 2.375% 06/24</t>
  </si>
  <si>
    <t>12/06/24</t>
  </si>
  <si>
    <t>06/06/14</t>
  </si>
  <si>
    <t>11/06/14</t>
  </si>
  <si>
    <t xml:space="preserve">      SW20300330_1.87/4.75</t>
  </si>
  <si>
    <t xml:space="preserve">      COLTER 4.3% 11/22</t>
  </si>
  <si>
    <t>07/11/22</t>
  </si>
  <si>
    <t xml:space="preserve">      AKZANA 1.75% 11/24</t>
  </si>
  <si>
    <t>07/11/24</t>
  </si>
  <si>
    <t>25/11/21</t>
  </si>
  <si>
    <t xml:space="preserve">      DGELN 0.125% 09/28 EMTN</t>
  </si>
  <si>
    <t>28/09/28</t>
  </si>
  <si>
    <t>25/09/20</t>
  </si>
  <si>
    <t xml:space="preserve">      WMT 4.875% 09/29</t>
  </si>
  <si>
    <t>21/09/29</t>
  </si>
  <si>
    <t>05/10/09</t>
  </si>
  <si>
    <t>15/03/10</t>
  </si>
  <si>
    <t>18/09/09</t>
  </si>
  <si>
    <t xml:space="preserve">      BNS 2.15% 08/31</t>
  </si>
  <si>
    <t>01/08/31</t>
  </si>
  <si>
    <t xml:space="preserve">      MUNRE VAR 05/42</t>
  </si>
  <si>
    <t>25/08/21</t>
  </si>
  <si>
    <t xml:space="preserve">      AEMSPA 1% 11/33 EMTN</t>
  </si>
  <si>
    <t>02/11/33</t>
  </si>
  <si>
    <t>02/11/21</t>
  </si>
  <si>
    <t xml:space="preserve">      ENGSM 1.375% 05/28</t>
  </si>
  <si>
    <t xml:space="preserve">      EDENRED</t>
  </si>
  <si>
    <t>FR0010908533</t>
  </si>
  <si>
    <t xml:space="preserve">      TOTAL VAR PERP(2.625%)</t>
  </si>
  <si>
    <t>26/02/49</t>
  </si>
  <si>
    <t>03/03/16</t>
  </si>
  <si>
    <t xml:space="preserve">      BRITEL 1.125% 09/29 EMTN</t>
  </si>
  <si>
    <t>12/09/29</t>
  </si>
  <si>
    <t>10/09/19</t>
  </si>
  <si>
    <t xml:space="preserve">      ASFING 2.75% 6/32</t>
  </si>
  <si>
    <t>11/06/32</t>
  </si>
  <si>
    <t>31/05/12</t>
  </si>
  <si>
    <t xml:space="preserve">      CAP SPREAD 2.7%/4.7% 08/09/25 NATI</t>
  </si>
  <si>
    <t>08/09/25</t>
  </si>
  <si>
    <t xml:space="preserve">      ORAFP VAR PERP EMTN</t>
  </si>
  <si>
    <t>15/10/49</t>
  </si>
  <si>
    <t>29/10/20</t>
  </si>
  <si>
    <t xml:space="preserve">      AGFRNC 2.25% 5/26</t>
  </si>
  <si>
    <t>28/05/26</t>
  </si>
  <si>
    <t>21/05/14</t>
  </si>
  <si>
    <t xml:space="preserve">      SW20300512_2.0675/4.875</t>
  </si>
  <si>
    <t>12/05/30</t>
  </si>
  <si>
    <t xml:space="preserve">      SOCGEN 4.25% 7/22</t>
  </si>
  <si>
    <t>13/07/22</t>
  </si>
  <si>
    <t>09/07/12</t>
  </si>
  <si>
    <t>11/04/18</t>
  </si>
  <si>
    <t xml:space="preserve">      ACAFP 4% 07/25</t>
  </si>
  <si>
    <t>16/07/25</t>
  </si>
  <si>
    <t>21/07/10</t>
  </si>
  <si>
    <t>02/08/10</t>
  </si>
  <si>
    <t>09/08/10</t>
  </si>
  <si>
    <t xml:space="preserve">      AT&amp;T 4.35% 03/29</t>
  </si>
  <si>
    <t xml:space="preserve">      IBESM 0.875% 06/25 EMTN</t>
  </si>
  <si>
    <t>06/04/20</t>
  </si>
  <si>
    <t>16/04/20</t>
  </si>
  <si>
    <t xml:space="preserve">      EIB 1.125% 04/33</t>
  </si>
  <si>
    <t>13/04/33</t>
  </si>
  <si>
    <t>13/03/18</t>
  </si>
  <si>
    <t>17/05/17</t>
  </si>
  <si>
    <t>26/06/17</t>
  </si>
  <si>
    <t xml:space="preserve">      GETLINK</t>
  </si>
  <si>
    <t>FR0010533075</t>
  </si>
  <si>
    <t>GETFP</t>
  </si>
  <si>
    <t>GETLINK SE</t>
  </si>
  <si>
    <t xml:space="preserve">      BMW 1.125% 01/28 EMTN</t>
  </si>
  <si>
    <t>10/01/28</t>
  </si>
  <si>
    <t xml:space="preserve">      SW0630_4.791/EURIBOR</t>
  </si>
  <si>
    <t>30/06/30</t>
  </si>
  <si>
    <t xml:space="preserve">      SW0627_4.75/EUR EU</t>
  </si>
  <si>
    <t>30/06/27</t>
  </si>
  <si>
    <t xml:space="preserve">      VDP 1.75% 05/31</t>
  </si>
  <si>
    <t>13/11/15</t>
  </si>
  <si>
    <t xml:space="preserve">      AXP 3.125% 05/26</t>
  </si>
  <si>
    <t>16/05/19</t>
  </si>
  <si>
    <t>01/02/22</t>
  </si>
  <si>
    <t xml:space="preserve">      SANTAN 3.306% 06/29</t>
  </si>
  <si>
    <t>27/06/29</t>
  </si>
  <si>
    <t xml:space="preserve">      MONNOY 2.475% 10/28</t>
  </si>
  <si>
    <t>04/10/28</t>
  </si>
  <si>
    <t>07/12/21</t>
  </si>
  <si>
    <t xml:space="preserve">      FWD-OAT 4% 25/04/55-20260122</t>
  </si>
  <si>
    <t>22/01/26</t>
  </si>
  <si>
    <t xml:space="preserve">      MUNRE VAR 05/41</t>
  </si>
  <si>
    <t>26/05/41</t>
  </si>
  <si>
    <t>14/09/20</t>
  </si>
  <si>
    <t>23/09/20</t>
  </si>
  <si>
    <t xml:space="preserve">      BPCEGP VAR 01/32 REGS</t>
  </si>
  <si>
    <t>20/01/32</t>
  </si>
  <si>
    <t>18/01/21</t>
  </si>
  <si>
    <t xml:space="preserve">      VZ 3% 03/27</t>
  </si>
  <si>
    <t>18/03/20</t>
  </si>
  <si>
    <t>17/03/20</t>
  </si>
  <si>
    <t xml:space="preserve">      PG 2% 08/22</t>
  </si>
  <si>
    <t>16/08/22</t>
  </si>
  <si>
    <t>10/08/12</t>
  </si>
  <si>
    <t xml:space="preserve">      CC VM OTC CBNPF EUR</t>
  </si>
  <si>
    <t>XX0004584361</t>
  </si>
  <si>
    <t xml:space="preserve">      PLD 1.5% 02/34</t>
  </si>
  <si>
    <t>08/02/34</t>
  </si>
  <si>
    <t xml:space="preserve">      DIS 2.65% 01/31</t>
  </si>
  <si>
    <t>11/05/20</t>
  </si>
  <si>
    <t xml:space="preserve">      CAP SPREAD 3.%/5.% 12/08/24 CRED</t>
  </si>
  <si>
    <t>12/08/24</t>
  </si>
  <si>
    <t xml:space="preserve">      ABBV 0.75% 11/27</t>
  </si>
  <si>
    <t>18/11/27</t>
  </si>
  <si>
    <t>25/09/19</t>
  </si>
  <si>
    <t>16/09/19</t>
  </si>
  <si>
    <t xml:space="preserve">      IBRD 0.75% 11/27</t>
  </si>
  <si>
    <t>24/11/27</t>
  </si>
  <si>
    <t>23/11/20</t>
  </si>
  <si>
    <t xml:space="preserve">      ULFP 2.5% 2/24</t>
  </si>
  <si>
    <t>26/02/24</t>
  </si>
  <si>
    <t xml:space="preserve">      US TSY 1.625% 05/31</t>
  </si>
  <si>
    <t>15/05/31</t>
  </si>
  <si>
    <t xml:space="preserve">      NESNVX % 03/33 EMTN</t>
  </si>
  <si>
    <t>03/03/33</t>
  </si>
  <si>
    <t xml:space="preserve">      BPLN 1.231% 05/31 EMTN</t>
  </si>
  <si>
    <t>08/05/31</t>
  </si>
  <si>
    <t xml:space="preserve">      BRITEL 3.25% 11/29 REGS</t>
  </si>
  <si>
    <t>08/11/29</t>
  </si>
  <si>
    <t>06/11/19</t>
  </si>
  <si>
    <t xml:space="preserve">      KYGID 0.875% 12/31</t>
  </si>
  <si>
    <t>01/12/31</t>
  </si>
  <si>
    <t>01/12/21</t>
  </si>
  <si>
    <t xml:space="preserve">      PREDIQUANT A1</t>
  </si>
  <si>
    <t>FR0007071824</t>
  </si>
  <si>
    <t>PREDIQUANT A1</t>
  </si>
  <si>
    <t xml:space="preserve">      SW20310315_1.215/2.6</t>
  </si>
  <si>
    <t xml:space="preserve">      AVY 2.25% 02/32</t>
  </si>
  <si>
    <t>15/02/32</t>
  </si>
  <si>
    <t>19/08/21</t>
  </si>
  <si>
    <t xml:space="preserve">      CPPIBC 0.375% 07/25 144A</t>
  </si>
  <si>
    <t>29/07/25</t>
  </si>
  <si>
    <t>28/07/20</t>
  </si>
  <si>
    <t>04/08/20</t>
  </si>
  <si>
    <t xml:space="preserve">      SW20290509_1.18/4.25</t>
  </si>
  <si>
    <t xml:space="preserve">      TOTAL 3.7% 1/24</t>
  </si>
  <si>
    <t xml:space="preserve">      EDF 2.75% 3/23</t>
  </si>
  <si>
    <t>10/03/23</t>
  </si>
  <si>
    <t xml:space="preserve">      NEOEN SA</t>
  </si>
  <si>
    <t>FR0011675362</t>
  </si>
  <si>
    <t>NEOEN</t>
  </si>
  <si>
    <t xml:space="preserve">      VZ 4.329% 09/28</t>
  </si>
  <si>
    <t>19/06/18</t>
  </si>
  <si>
    <t>20/06/18</t>
  </si>
  <si>
    <t xml:space="preserve">      ULFP 2.5% 6/26</t>
  </si>
  <si>
    <t xml:space="preserve">      DE 2.2% 04/32 EMTN</t>
  </si>
  <si>
    <t>31/03/20</t>
  </si>
  <si>
    <t xml:space="preserve">      UPS 1% 15/11/28</t>
  </si>
  <si>
    <t xml:space="preserve">      CAP SPREAD 3.5%/5.5% 29/03/26 CRED</t>
  </si>
  <si>
    <t>29/03/26</t>
  </si>
  <si>
    <t xml:space="preserve">      ELIASO 1.5% 09/28</t>
  </si>
  <si>
    <t>22/11/19</t>
  </si>
  <si>
    <t>29/08/18</t>
  </si>
  <si>
    <t xml:space="preserve">      APHP 1.091% 05/34 EMTN</t>
  </si>
  <si>
    <t>25/05/34</t>
  </si>
  <si>
    <t xml:space="preserve">      AEMSPA 0.625% 10/32 EMTN</t>
  </si>
  <si>
    <t>28/10/32</t>
  </si>
  <si>
    <t>28/10/20</t>
  </si>
  <si>
    <t xml:space="preserve">      SANFP 1% 04/25 EMTN</t>
  </si>
  <si>
    <t>01/04/25</t>
  </si>
  <si>
    <t>30/12/20</t>
  </si>
  <si>
    <t xml:space="preserve">      COFINIMMO</t>
  </si>
  <si>
    <t>BE0003593044</t>
  </si>
  <si>
    <t xml:space="preserve">      ETAT 0% 05/40</t>
  </si>
  <si>
    <t xml:space="preserve">      GE 4.625% 2/27</t>
  </si>
  <si>
    <t>22/02/27</t>
  </si>
  <si>
    <t xml:space="preserve">      PLD 0.5% 02/32</t>
  </si>
  <si>
    <t>16/02/32</t>
  </si>
  <si>
    <t>16/02/21</t>
  </si>
  <si>
    <t>04/02/21</t>
  </si>
  <si>
    <t xml:space="preserve">      SOCGEN VAR 12/27</t>
  </si>
  <si>
    <t>02/12/27</t>
  </si>
  <si>
    <t>26/11/21</t>
  </si>
  <si>
    <t>29/11/21</t>
  </si>
  <si>
    <t xml:space="preserve">      SANFP 1% 03/26 8FXD</t>
  </si>
  <si>
    <t>21/03/26</t>
  </si>
  <si>
    <t xml:space="preserve">      SWAPTION 0622 BNP RTR</t>
  </si>
  <si>
    <t>XX0002044450</t>
  </si>
  <si>
    <t>28/06/22</t>
  </si>
  <si>
    <t xml:space="preserve">      BTPS 6.50% 11/27</t>
  </si>
  <si>
    <t>01/11/27</t>
  </si>
  <si>
    <t xml:space="preserve">      SW20310416_0.95/2.718</t>
  </si>
  <si>
    <t xml:space="preserve">      NTT 0.399% 12/28 EMTN</t>
  </si>
  <si>
    <t>13/12/28</t>
  </si>
  <si>
    <t>06/12/21</t>
  </si>
  <si>
    <t xml:space="preserve">      TELEFO 8.25 09/30</t>
  </si>
  <si>
    <t>05/09/16</t>
  </si>
  <si>
    <t>07/11/16</t>
  </si>
  <si>
    <t xml:space="preserve">      BPCEGP 0.25% 01/26</t>
  </si>
  <si>
    <t>15/01/26</t>
  </si>
  <si>
    <t xml:space="preserve">      ARTEMI 1.905% 06/30</t>
  </si>
  <si>
    <t>22/06/30</t>
  </si>
  <si>
    <t xml:space="preserve">      OPBANK 0.375% 06/28 EMTN</t>
  </si>
  <si>
    <t>16/06/28</t>
  </si>
  <si>
    <t>14/06/21</t>
  </si>
  <si>
    <t xml:space="preserve">      VZ 0.875% 03/32</t>
  </si>
  <si>
    <t>19/03/32</t>
  </si>
  <si>
    <t xml:space="preserve">      SW20310315_1.17/2.6</t>
  </si>
  <si>
    <t xml:space="preserve">      BELGBB 2.256% 05/2023</t>
  </si>
  <si>
    <t>08/05/13</t>
  </si>
  <si>
    <t>20/05/13</t>
  </si>
  <si>
    <t xml:space="preserve">      BRITEL 1.75% 10/03/26</t>
  </si>
  <si>
    <t>10/03/26</t>
  </si>
  <si>
    <t>12/06/18</t>
  </si>
  <si>
    <t>23/03/18</t>
  </si>
  <si>
    <t xml:space="preserve">      RMGLN 1.25% 10/26</t>
  </si>
  <si>
    <t>08/10/26</t>
  </si>
  <si>
    <t>07/10/19</t>
  </si>
  <si>
    <t xml:space="preserve">      SOCGEN 1.25% 06/30</t>
  </si>
  <si>
    <t>12/06/30</t>
  </si>
  <si>
    <t>10/06/20</t>
  </si>
  <si>
    <t xml:space="preserve">      ULFP 1.375% 09/03/26</t>
  </si>
  <si>
    <t>09/03/26</t>
  </si>
  <si>
    <t xml:space="preserve">      OAT IE 0.7% 7/30</t>
  </si>
  <si>
    <t>25/07/30</t>
  </si>
  <si>
    <t xml:space="preserve">      FRFP 1.625% 18/03/26</t>
  </si>
  <si>
    <t>18/03/26</t>
  </si>
  <si>
    <t xml:space="preserve">      NDASS 0.738% 07/31</t>
  </si>
  <si>
    <t>15/07/31</t>
  </si>
  <si>
    <t xml:space="preserve">      FRFP 1.5% 06/25 EMTN</t>
  </si>
  <si>
    <t>18/06/25</t>
  </si>
  <si>
    <t xml:space="preserve">      NAB 1.375% 08/28 GMTN</t>
  </si>
  <si>
    <t>30/08/28</t>
  </si>
  <si>
    <t xml:space="preserve">      SG MONET PLUS-I2</t>
  </si>
  <si>
    <t>FR0013065257</t>
  </si>
  <si>
    <t>SG MONETAIRE PLUS</t>
  </si>
  <si>
    <t xml:space="preserve">      ETAT 0% 05/52 CAC</t>
  </si>
  <si>
    <t>25/05/52</t>
  </si>
  <si>
    <t xml:space="preserve">      UNILEVER PLC</t>
  </si>
  <si>
    <t>GB00B10RZP78</t>
  </si>
  <si>
    <t xml:space="preserve">      CAFP 2.625% 12/27 EMTN</t>
  </si>
  <si>
    <t>15/12/27</t>
  </si>
  <si>
    <t xml:space="preserve">      FLEX 4.875% 05/30</t>
  </si>
  <si>
    <t xml:space="preserve">      ENIIM 1.5% 02/26</t>
  </si>
  <si>
    <t>02/02/26</t>
  </si>
  <si>
    <t xml:space="preserve">      AXP 3.7% 08/23</t>
  </si>
  <si>
    <t>03/08/23</t>
  </si>
  <si>
    <t>01/08/18</t>
  </si>
  <si>
    <t>06/08/18</t>
  </si>
  <si>
    <t xml:space="preserve">      CAP SPREAD 2.7%/5.% 06/03/24 DEUT</t>
  </si>
  <si>
    <t>DB</t>
  </si>
  <si>
    <t>DEUTSCHE BANK AG</t>
  </si>
  <si>
    <t>06/03/24</t>
  </si>
  <si>
    <t xml:space="preserve">      RABOBK 1.3% 03/39 EMTN</t>
  </si>
  <si>
    <t>28/03/39</t>
  </si>
  <si>
    <t>28/03/22</t>
  </si>
  <si>
    <t xml:space="preserve">      RDSALN 0.75% 12/05/24</t>
  </si>
  <si>
    <t>10/06/16</t>
  </si>
  <si>
    <t xml:space="preserve">      OAT 3.25% 5/45</t>
  </si>
  <si>
    <t>25/05/45</t>
  </si>
  <si>
    <t xml:space="preserve">      MBGGR 1% 11/25 EMTN</t>
  </si>
  <si>
    <t>11/11/25</t>
  </si>
  <si>
    <t xml:space="preserve">      VOD 1.125% 11/25 EMTN</t>
  </si>
  <si>
    <t>20/11/25</t>
  </si>
  <si>
    <t>26/02/19</t>
  </si>
  <si>
    <t xml:space="preserve">      ADIDAS AG</t>
  </si>
  <si>
    <t>DE000A1EWWW0</t>
  </si>
  <si>
    <t>ADSGR</t>
  </si>
  <si>
    <t>ADIDAS AG</t>
  </si>
  <si>
    <t xml:space="preserve">      SEB VAR 10/28(1.375%)</t>
  </si>
  <si>
    <t>31/10/28</t>
  </si>
  <si>
    <t>28/10/16</t>
  </si>
  <si>
    <t xml:space="preserve">      ETAT 0% 05/50 CAC</t>
  </si>
  <si>
    <t>25/05/50</t>
  </si>
  <si>
    <t xml:space="preserve">      SPIRICA - DOLCEA FONDS EURO-ALTERNATIVES</t>
  </si>
  <si>
    <t>M6125AL</t>
  </si>
  <si>
    <t xml:space="preserve">      BNP VAR 04/29 EMTN</t>
  </si>
  <si>
    <t>17/04/29</t>
  </si>
  <si>
    <t xml:space="preserve">      BMW 0.875% 01/32 EMTN</t>
  </si>
  <si>
    <t>14/01/32</t>
  </si>
  <si>
    <t>14/01/20</t>
  </si>
  <si>
    <t xml:space="preserve">      ABBV 2.125% 11/28</t>
  </si>
  <si>
    <t>17/11/28</t>
  </si>
  <si>
    <t>14/11/16</t>
  </si>
  <si>
    <t xml:space="preserve">      CADES 2.375% 1/24</t>
  </si>
  <si>
    <t>25/01/24</t>
  </si>
  <si>
    <t xml:space="preserve">      FDC T1</t>
  </si>
  <si>
    <t>FR0013128873</t>
  </si>
  <si>
    <t>FDC T1</t>
  </si>
  <si>
    <t xml:space="preserve">      OAT 3.50% 04/26</t>
  </si>
  <si>
    <t>25/04/26</t>
  </si>
  <si>
    <t xml:space="preserve">      SW20320515_1.5625/3</t>
  </si>
  <si>
    <t xml:space="preserve">      SCOR 3% 06/46</t>
  </si>
  <si>
    <t>08/06/46</t>
  </si>
  <si>
    <t xml:space="preserve">      OMVAV 2.625% 09/22</t>
  </si>
  <si>
    <t>27/09/22</t>
  </si>
  <si>
    <t xml:space="preserve">      AMUNDI EURO LIQ SHORT TERM SRI - Z</t>
  </si>
  <si>
    <t>FR0014005XL2</t>
  </si>
  <si>
    <t>AMUNDI CASH INSTITUTIONS SRI</t>
  </si>
  <si>
    <t xml:space="preserve">      SW20310201_0.922/2.6</t>
  </si>
  <si>
    <t>01/02/31</t>
  </si>
  <si>
    <t xml:space="preserve">      AT&amp;T 2.75% 06/31</t>
  </si>
  <si>
    <t>01/06/31</t>
  </si>
  <si>
    <t>21/05/20</t>
  </si>
  <si>
    <t xml:space="preserve">      SANFP 1.5% 04/30 EMTN</t>
  </si>
  <si>
    <t xml:space="preserve">      MCD 0.25% 10/28 GMTN</t>
  </si>
  <si>
    <t>27/09/21</t>
  </si>
  <si>
    <t>04/10/21</t>
  </si>
  <si>
    <t xml:space="preserve">      VOD 1.6% 07/31</t>
  </si>
  <si>
    <t>29/07/31</t>
  </si>
  <si>
    <t xml:space="preserve">      SAGESS 0.625% 20/10/28</t>
  </si>
  <si>
    <t>20/10/28</t>
  </si>
  <si>
    <t xml:space="preserve">      DBHNGR 1.375% 04/40 EMTN</t>
  </si>
  <si>
    <t>16/04/40</t>
  </si>
  <si>
    <t xml:space="preserve">      LSELN 0.75% 04/33</t>
  </si>
  <si>
    <t>06/04/33</t>
  </si>
  <si>
    <t>06/04/21</t>
  </si>
  <si>
    <t xml:space="preserve">      RESFER 0.35% 07/47</t>
  </si>
  <si>
    <t>25/01/17</t>
  </si>
  <si>
    <t xml:space="preserve">      BK 2.5% 01/32</t>
  </si>
  <si>
    <t xml:space="preserve">      VW 2.375% 9/22</t>
  </si>
  <si>
    <t>06/09/22</t>
  </si>
  <si>
    <t>01/12/15</t>
  </si>
  <si>
    <t>03/06/20</t>
  </si>
  <si>
    <t xml:space="preserve">      GRD 44 N 4</t>
  </si>
  <si>
    <t>FR0013400041</t>
  </si>
  <si>
    <t>GRD 44 N 4</t>
  </si>
  <si>
    <t xml:space="preserve">      RIFP 0.5% 10/27</t>
  </si>
  <si>
    <t>24/10/27</t>
  </si>
  <si>
    <t>22/10/19</t>
  </si>
  <si>
    <t>21/10/19</t>
  </si>
  <si>
    <t xml:space="preserve">      JPM VAR 02/28 EMTN</t>
  </si>
  <si>
    <t>14/02/20</t>
  </si>
  <si>
    <t xml:space="preserve">      EOANGR 5.684% 9/22</t>
  </si>
  <si>
    <t>15/03/17</t>
  </si>
  <si>
    <t>17/05/18</t>
  </si>
  <si>
    <t xml:space="preserve">      EQNR 2.875% 04/25</t>
  </si>
  <si>
    <t>06/04/25</t>
  </si>
  <si>
    <t xml:space="preserve">      BNG 2.25% 7/23</t>
  </si>
  <si>
    <t>17/07/23</t>
  </si>
  <si>
    <t>24/11/15</t>
  </si>
  <si>
    <t>16/07/13</t>
  </si>
  <si>
    <t xml:space="preserve">      FINANCE ET SOLIDARITE - ASSURANCE VIE C</t>
  </si>
  <si>
    <t>FR0011305598</t>
  </si>
  <si>
    <t>FINANCE ET SOLIDARITE</t>
  </si>
  <si>
    <t xml:space="preserve">      IBRD 1.25% 02/31</t>
  </si>
  <si>
    <t>10/02/31</t>
  </si>
  <si>
    <t>05/02/21</t>
  </si>
  <si>
    <t xml:space="preserve">      SW20270801_0.956/7.2</t>
  </si>
  <si>
    <t>01/08/27</t>
  </si>
  <si>
    <t xml:space="preserve">      SOCGEN VAR 02/28 EMTN</t>
  </si>
  <si>
    <t>23/02/28</t>
  </si>
  <si>
    <t>20/02/18</t>
  </si>
  <si>
    <t xml:space="preserve">      PLD 1% 02/29 EMTN</t>
  </si>
  <si>
    <t>08/02/29</t>
  </si>
  <si>
    <t xml:space="preserve">      SW20310630_4.75/EUR EU</t>
  </si>
  <si>
    <t xml:space="preserve">      ASBBNK 0.5% 09/29 EMTN</t>
  </si>
  <si>
    <t>30/09/19</t>
  </si>
  <si>
    <t xml:space="preserve">      SUFP 0.25% 03/29 EMTN</t>
  </si>
  <si>
    <t>11/03/29</t>
  </si>
  <si>
    <t>11/03/20</t>
  </si>
  <si>
    <t xml:space="preserve">      IBM 1.25% 02/34 EMTN</t>
  </si>
  <si>
    <t>09/02/34</t>
  </si>
  <si>
    <t xml:space="preserve">      GIVNVX 2% 09/30 EUR</t>
  </si>
  <si>
    <t>17/09/30</t>
  </si>
  <si>
    <t>17/09/18</t>
  </si>
  <si>
    <t>11/09/18</t>
  </si>
  <si>
    <t xml:space="preserve">      RMGLN 2.375% 07/24</t>
  </si>
  <si>
    <t>29/07/24</t>
  </si>
  <si>
    <t>29/07/14</t>
  </si>
  <si>
    <t xml:space="preserve">      PREDIQUANT A2</t>
  </si>
  <si>
    <t>FR0010527424</t>
  </si>
  <si>
    <t>PREDIQUANT A2</t>
  </si>
  <si>
    <t xml:space="preserve">      SW20310315_0.79/2</t>
  </si>
  <si>
    <t xml:space="preserve">      CAP SPREAD 2.5%/4.5% 11/02/25 HSBC</t>
  </si>
  <si>
    <t>11/02/25</t>
  </si>
  <si>
    <t xml:space="preserve">      EFSF 1.25% 05/33</t>
  </si>
  <si>
    <t>24/05/33</t>
  </si>
  <si>
    <t>22/05/17</t>
  </si>
  <si>
    <t>24/05/17</t>
  </si>
  <si>
    <t>23/05/17</t>
  </si>
  <si>
    <t xml:space="preserve">      SW20310113_1.4275/2.65</t>
  </si>
  <si>
    <t xml:space="preserve">      OBND 3.375% 5/32</t>
  </si>
  <si>
    <t>18/05/32</t>
  </si>
  <si>
    <t>14/05/12</t>
  </si>
  <si>
    <t xml:space="preserve">      CAP SPREAD 2.5%/4.5% 15/02/25 CRED</t>
  </si>
  <si>
    <t>15/02/25</t>
  </si>
  <si>
    <t xml:space="preserve">      SW20330801_0.9075/2.5</t>
  </si>
  <si>
    <t xml:space="preserve">      SW20310815_1.4275/2.25</t>
  </si>
  <si>
    <t xml:space="preserve">      BRITEL 1.5% 23/06/27</t>
  </si>
  <si>
    <t xml:space="preserve">      SOGRPR 1.125% 05/34 EMTN</t>
  </si>
  <si>
    <t>26/07/19</t>
  </si>
  <si>
    <t>23/04/19</t>
  </si>
  <si>
    <t xml:space="preserve">      TRAGR 0.75% 03/29 EMTN</t>
  </si>
  <si>
    <t>24/03/29</t>
  </si>
  <si>
    <t xml:space="preserve">      IDAWBG 0.35% 04/36</t>
  </si>
  <si>
    <t>22/04/36</t>
  </si>
  <si>
    <t>22/04/21</t>
  </si>
  <si>
    <t xml:space="preserve">      SW0729_5.1560/EURIBO</t>
  </si>
  <si>
    <t>31/07/29</t>
  </si>
  <si>
    <t xml:space="preserve">      LITHOS</t>
  </si>
  <si>
    <t>FR0007034715</t>
  </si>
  <si>
    <t>LITHOS</t>
  </si>
  <si>
    <t xml:space="preserve">      BNFP 1% 03/25 EMTN</t>
  </si>
  <si>
    <t>26/03/25</t>
  </si>
  <si>
    <t xml:space="preserve">      CAP SPREAD 3.%/5.% 28/10/24 JP M</t>
  </si>
  <si>
    <t xml:space="preserve">      CAP SPREAD 3.5%/5.5% 13/01/27 DEUT</t>
  </si>
  <si>
    <t>13/01/27</t>
  </si>
  <si>
    <t xml:space="preserve">      SW20290614_0.8775/4.875</t>
  </si>
  <si>
    <t xml:space="preserve">      EMTN PREM FRN 6/22</t>
  </si>
  <si>
    <t>04/06/22</t>
  </si>
  <si>
    <t>26/09/19</t>
  </si>
  <si>
    <t xml:space="preserve">      SAPGR 1.25% 03/28</t>
  </si>
  <si>
    <t xml:space="preserve">      AMUNDI CRD EUR-I2</t>
  </si>
  <si>
    <t>FR0010628644</t>
  </si>
  <si>
    <t xml:space="preserve">      IDF 0.5% 06/25</t>
  </si>
  <si>
    <t>14/06/25</t>
  </si>
  <si>
    <t>09/06/16</t>
  </si>
  <si>
    <t>31/01/18</t>
  </si>
  <si>
    <t xml:space="preserve">      CAP SPREAD 3.2%/5.2% 16/09/25 CRED</t>
  </si>
  <si>
    <t>16/09/25</t>
  </si>
  <si>
    <t xml:space="preserve">      SIEGR 2.15% 03/31 REGS</t>
  </si>
  <si>
    <t>11/03/31</t>
  </si>
  <si>
    <t>19/10/21</t>
  </si>
  <si>
    <t>09/03/21</t>
  </si>
  <si>
    <t xml:space="preserve">      UNEDIC 1.25% 05/33 EMTN</t>
  </si>
  <si>
    <t>25/05/33</t>
  </si>
  <si>
    <t>29/05/18</t>
  </si>
  <si>
    <t xml:space="preserve">      BNFP 1.125% 1/25</t>
  </si>
  <si>
    <t>14/01/25</t>
  </si>
  <si>
    <t>21/09/16</t>
  </si>
  <si>
    <t>08/09/16</t>
  </si>
  <si>
    <t xml:space="preserve">      EQNR 1.375% 05/32 EMTN</t>
  </si>
  <si>
    <t>22/05/32</t>
  </si>
  <si>
    <t>22/05/20</t>
  </si>
  <si>
    <t xml:space="preserve">      BELGIUM 2.25% 6/57</t>
  </si>
  <si>
    <t>22/06/57</t>
  </si>
  <si>
    <t>17/02/17</t>
  </si>
  <si>
    <t>24/04/17</t>
  </si>
  <si>
    <t xml:space="preserve">      SW20280112_1.515/3.95</t>
  </si>
  <si>
    <t xml:space="preserve">      MOLNLY 0.875% 09/29 EMTN</t>
  </si>
  <si>
    <t>28/08/19</t>
  </si>
  <si>
    <t>04/09/19</t>
  </si>
  <si>
    <t xml:space="preserve">      BNFP 1.25% 05/24</t>
  </si>
  <si>
    <t>30/05/24</t>
  </si>
  <si>
    <t xml:space="preserve">      LA POST 4.375% 06/23</t>
  </si>
  <si>
    <t xml:space="preserve">      CORSAIR VAR 04/35 REGS</t>
  </si>
  <si>
    <t xml:space="preserve">      SHBASS 2.625% 08/22</t>
  </si>
  <si>
    <t>23/08/22</t>
  </si>
  <si>
    <t xml:space="preserve">      WFC 1.625% 06/25</t>
  </si>
  <si>
    <t>02/06/25</t>
  </si>
  <si>
    <t xml:space="preserve">      SGOFP 1.125% 03/26 EMTN</t>
  </si>
  <si>
    <t>17/04/18</t>
  </si>
  <si>
    <t xml:space="preserve">      ULFP 2.5% 6/23</t>
  </si>
  <si>
    <t>29/09/15</t>
  </si>
  <si>
    <t xml:space="preserve">      TELEFO 1.528 01/25</t>
  </si>
  <si>
    <t>17/01/25</t>
  </si>
  <si>
    <t>11/01/17</t>
  </si>
  <si>
    <t xml:space="preserve">      RATPFP 2.875% 9/22</t>
  </si>
  <si>
    <t>09/09/22</t>
  </si>
  <si>
    <t xml:space="preserve">      SW20310315_0.731/2.05</t>
  </si>
  <si>
    <t xml:space="preserve">      CDTFIN 0.75% 03/32 EMTN</t>
  </si>
  <si>
    <t>11/03/32</t>
  </si>
  <si>
    <t>10/03/20</t>
  </si>
  <si>
    <t>09/03/20</t>
  </si>
  <si>
    <t xml:space="preserve">      ABNANV 1.875% 11/27</t>
  </si>
  <si>
    <t>25/11/27</t>
  </si>
  <si>
    <t>20/05/16</t>
  </si>
  <si>
    <t xml:space="preserve">      SANFP 1.5% 9/25</t>
  </si>
  <si>
    <t>16/09/15</t>
  </si>
  <si>
    <t xml:space="preserve">      RABOBK 1.25% 23/03/26</t>
  </si>
  <si>
    <t>22/03/16</t>
  </si>
  <si>
    <t xml:space="preserve">      HELLOFRESH AG</t>
  </si>
  <si>
    <t>DE000A161408</t>
  </si>
  <si>
    <t>HFGGR</t>
  </si>
  <si>
    <t>HELLOFRESH AG</t>
  </si>
  <si>
    <t xml:space="preserve">      DBBAHN 3.75% 07/25</t>
  </si>
  <si>
    <t>09/07/25</t>
  </si>
  <si>
    <t>20/07/10</t>
  </si>
  <si>
    <t xml:space="preserve">      LRFP 1.875% 12/27</t>
  </si>
  <si>
    <t>16/12/27</t>
  </si>
  <si>
    <t xml:space="preserve">      DSVDC 0.75% 07/33 EMTN</t>
  </si>
  <si>
    <t>05/07/33</t>
  </si>
  <si>
    <t>28/06/21</t>
  </si>
  <si>
    <t>05/07/21</t>
  </si>
  <si>
    <t>29/06/21</t>
  </si>
  <si>
    <t xml:space="preserve">      C 1% 03/33 GMTN</t>
  </si>
  <si>
    <t>29/03/33</t>
  </si>
  <si>
    <t xml:space="preserve">      CMARK VAR 06/29 EMTN</t>
  </si>
  <si>
    <t>05/06/20</t>
  </si>
  <si>
    <t xml:space="preserve">      KOMMUN 0.75% 07/28 EMTN</t>
  </si>
  <si>
    <t>05/07/28</t>
  </si>
  <si>
    <t>24/07/19</t>
  </si>
  <si>
    <t>05/07/18</t>
  </si>
  <si>
    <t xml:space="preserve">      TENN 1.375% 06/28 EMTN</t>
  </si>
  <si>
    <t>05/06/28</t>
  </si>
  <si>
    <t>23/05/18</t>
  </si>
  <si>
    <t xml:space="preserve">      LIEENE 1.875% 07/28 EMTN</t>
  </si>
  <si>
    <t>10/07/28</t>
  </si>
  <si>
    <t>04/07/18</t>
  </si>
  <si>
    <t xml:space="preserve">      MS 1.875% 04/27</t>
  </si>
  <si>
    <t>27/04/17</t>
  </si>
  <si>
    <t xml:space="preserve">      CRH 3.9% 10/23</t>
  </si>
  <si>
    <t>20/10/23</t>
  </si>
  <si>
    <t>20/10/11</t>
  </si>
  <si>
    <t>21/12/11</t>
  </si>
  <si>
    <t xml:space="preserve">      ENBCN 2.5% 08/33</t>
  </si>
  <si>
    <t xml:space="preserve">      CARLB 0.875% 07/29 EMTN</t>
  </si>
  <si>
    <t>01/07/29</t>
  </si>
  <si>
    <t xml:space="preserve">      MMC 2.25% 11/30</t>
  </si>
  <si>
    <t>15/11/30</t>
  </si>
  <si>
    <t>04/05/20</t>
  </si>
  <si>
    <t xml:space="preserve">      EOANGR 1.625% 5/29</t>
  </si>
  <si>
    <t>22/05/29</t>
  </si>
  <si>
    <t>16/05/17</t>
  </si>
  <si>
    <t xml:space="preserve">      ARRFP 1.25% 01/27 EMTN</t>
  </si>
  <si>
    <t>14/01/27</t>
  </si>
  <si>
    <t xml:space="preserve">      JPM 0.625% 01/24</t>
  </si>
  <si>
    <t>21/06/18</t>
  </si>
  <si>
    <t>25/10/18</t>
  </si>
  <si>
    <t xml:space="preserve">      RY 1.034% 01/34 EMTN</t>
  </si>
  <si>
    <t>25/01/34</t>
  </si>
  <si>
    <t xml:space="preserve">      C 1.5% 26/10/28</t>
  </si>
  <si>
    <t>26/10/28</t>
  </si>
  <si>
    <t>25/10/16</t>
  </si>
  <si>
    <t xml:space="preserve">      ALOFP % 01/29</t>
  </si>
  <si>
    <t>11/01/29</t>
  </si>
  <si>
    <t>05/01/21</t>
  </si>
  <si>
    <t xml:space="preserve">      CAP SPREAD 3.5%/5.5% 19/06/27 CRED</t>
  </si>
  <si>
    <t>19/06/27</t>
  </si>
  <si>
    <t xml:space="preserve">      ACASCF 1.875% 6/23</t>
  </si>
  <si>
    <t>07/06/23</t>
  </si>
  <si>
    <t>07/06/13</t>
  </si>
  <si>
    <t xml:space="preserve">      AMER TOW 3.50% 01/23</t>
  </si>
  <si>
    <t>31/01/23</t>
  </si>
  <si>
    <t>28/08/13</t>
  </si>
  <si>
    <t>03/01/13</t>
  </si>
  <si>
    <t xml:space="preserve">      COVEGR 1.75% 25/09/24</t>
  </si>
  <si>
    <t>25/09/24</t>
  </si>
  <si>
    <t xml:space="preserve">      GIVNVX 1.625% 04/32</t>
  </si>
  <si>
    <t>22/04/32</t>
  </si>
  <si>
    <t xml:space="preserve">      MRK 1.875% 10/26</t>
  </si>
  <si>
    <t>15/10/26</t>
  </si>
  <si>
    <t>03/06/21</t>
  </si>
  <si>
    <t>08/12/15</t>
  </si>
  <si>
    <t xml:space="preserve">      BHP 3.25% 09/27</t>
  </si>
  <si>
    <t>Others</t>
  </si>
  <si>
    <t>24/09/27</t>
  </si>
  <si>
    <t>23/08/21</t>
  </si>
  <si>
    <t>19/09/18</t>
  </si>
  <si>
    <t xml:space="preserve">      VOD 1.875% 9/25</t>
  </si>
  <si>
    <t>11/09/25</t>
  </si>
  <si>
    <t xml:space="preserve">      ENIIM 3.25% 7/23</t>
  </si>
  <si>
    <t>10/07/23</t>
  </si>
  <si>
    <t xml:space="preserve">      APHP 1.63% 10/29</t>
  </si>
  <si>
    <t>22/10/29</t>
  </si>
  <si>
    <t xml:space="preserve">      PH 3.25% 06/29</t>
  </si>
  <si>
    <t>04/08/21</t>
  </si>
  <si>
    <t>03/08/21</t>
  </si>
  <si>
    <t xml:space="preserve">      DPW 2.875% 12/24</t>
  </si>
  <si>
    <t>11/12/24</t>
  </si>
  <si>
    <t>05/12/12</t>
  </si>
  <si>
    <t>15/09/14</t>
  </si>
  <si>
    <t xml:space="preserve">      CIMA OPPORTUNITIES FUND</t>
  </si>
  <si>
    <t>LU0523270758</t>
  </si>
  <si>
    <t>CIAM OPPORTUNITIES FUND</t>
  </si>
  <si>
    <t xml:space="preserve">      CAP SPREAD 3.5%/5.5% 21/04/27 CRED</t>
  </si>
  <si>
    <t>21/04/27</t>
  </si>
  <si>
    <t xml:space="preserve">      OSEOFI 0.875% 11/26</t>
  </si>
  <si>
    <t>25/11/26</t>
  </si>
  <si>
    <t xml:space="preserve">      CM 0.95% 06/23</t>
  </si>
  <si>
    <t>23/06/23</t>
  </si>
  <si>
    <t xml:space="preserve">      SAPGR 1.375% 03/30</t>
  </si>
  <si>
    <t>13/03/30</t>
  </si>
  <si>
    <t>08/03/18</t>
  </si>
  <si>
    <t xml:space="preserve">      ADPFP 2.75% 6/28</t>
  </si>
  <si>
    <t>06/10/21</t>
  </si>
  <si>
    <t xml:space="preserve">      ABT 4.75% 11/36</t>
  </si>
  <si>
    <t>30/11/36</t>
  </si>
  <si>
    <t>09/03/22</t>
  </si>
  <si>
    <t>02/11/17</t>
  </si>
  <si>
    <t xml:space="preserve">      CORSAIR 1.52% 25/10/38</t>
  </si>
  <si>
    <t xml:space="preserve">      VALOIS 1.237% 11/30 EMTN</t>
  </si>
  <si>
    <t>19/11/30</t>
  </si>
  <si>
    <t>14/11/18</t>
  </si>
  <si>
    <t xml:space="preserve">      KOEUPT 1.125% 26/05/24</t>
  </si>
  <si>
    <t>26/05/24</t>
  </si>
  <si>
    <t xml:space="preserve">      MTU AERO ENGINES AG</t>
  </si>
  <si>
    <t>DE000A0D9PT0</t>
  </si>
  <si>
    <t>MTXGR</t>
  </si>
  <si>
    <t>MTU AERO ENGINES AG</t>
  </si>
  <si>
    <t xml:space="preserve">      BUNIMM 1.705% 5/36</t>
  </si>
  <si>
    <t>06/05/36</t>
  </si>
  <si>
    <t xml:space="preserve">      AIFP 0.75% 06/24</t>
  </si>
  <si>
    <t>13/06/24</t>
  </si>
  <si>
    <t xml:space="preserve">      OPBANK 0.375% 12/28 EMTN</t>
  </si>
  <si>
    <t>08/12/28</t>
  </si>
  <si>
    <t>08/09/21</t>
  </si>
  <si>
    <t xml:space="preserve">      BFT CONVERTIBLES ISR-I</t>
  </si>
  <si>
    <t>FR0010236091</t>
  </si>
  <si>
    <t>BFT CONVERTIBLES ISR</t>
  </si>
  <si>
    <t xml:space="preserve">      ACEIM 1.75% 05/28 EMTN</t>
  </si>
  <si>
    <t>23/05/28</t>
  </si>
  <si>
    <t>23/05/19</t>
  </si>
  <si>
    <t>17/05/19</t>
  </si>
  <si>
    <t xml:space="preserve">      ALPAZU 1.296% 07/34 EMTN</t>
  </si>
  <si>
    <t>17/07/34</t>
  </si>
  <si>
    <t>06/07/18</t>
  </si>
  <si>
    <t xml:space="preserve">      VLGHLM 1.5% 08/34</t>
  </si>
  <si>
    <t>07/08/34</t>
  </si>
  <si>
    <t xml:space="preserve">      STLNO 0.75% 11/26</t>
  </si>
  <si>
    <t xml:space="preserve">      MUFG 2.801% 07/24</t>
  </si>
  <si>
    <t>18/07/24</t>
  </si>
  <si>
    <t>11/07/19</t>
  </si>
  <si>
    <t xml:space="preserve">      FREY</t>
  </si>
  <si>
    <t>FR0010588079</t>
  </si>
  <si>
    <t>FREYFP</t>
  </si>
  <si>
    <t>FREY</t>
  </si>
  <si>
    <t xml:space="preserve">      SW20310201_1/2.6</t>
  </si>
  <si>
    <t xml:space="preserve">      LIDL DIENSTLEISTUNG G 1.15% 25/02/28 EUR</t>
  </si>
  <si>
    <t>Bonds</t>
  </si>
  <si>
    <t xml:space="preserve">      TMO 1.375% 09/28</t>
  </si>
  <si>
    <t xml:space="preserve">      VATFAL 0.5% 06/26 EMTN</t>
  </si>
  <si>
    <t>20/06/19</t>
  </si>
  <si>
    <t>14/06/19</t>
  </si>
  <si>
    <t xml:space="preserve">      AT&amp;T 4.3% 02/30</t>
  </si>
  <si>
    <t>15/02/30</t>
  </si>
  <si>
    <t xml:space="preserve">      APHP 1.73% 10/30</t>
  </si>
  <si>
    <t>22/10/30</t>
  </si>
  <si>
    <t xml:space="preserve">      UBS 0.625% 02/33</t>
  </si>
  <si>
    <t>24/02/33</t>
  </si>
  <si>
    <t xml:space="preserve">      CAP SPREAD 3.2%/5.2% 05/08/22 CRED</t>
  </si>
  <si>
    <t>05/08/22</t>
  </si>
  <si>
    <t xml:space="preserve">      OBND 4.875% 06/22</t>
  </si>
  <si>
    <t xml:space="preserve">      SWEDA 0.2% 01/28 GMTN</t>
  </si>
  <si>
    <t>07/01/21</t>
  </si>
  <si>
    <t xml:space="preserve">      IDFMOB 1% 05/34 EMTN</t>
  </si>
  <si>
    <t xml:space="preserve">      SEVFP 1.50% 04/29 EUR</t>
  </si>
  <si>
    <t>03/04/29</t>
  </si>
  <si>
    <t xml:space="preserve">      DNBNO 0.73% 12/07/31</t>
  </si>
  <si>
    <t>12/07/31</t>
  </si>
  <si>
    <t>08/07/16</t>
  </si>
  <si>
    <t xml:space="preserve">      SANTAN 0.5% 02/27 EMTN</t>
  </si>
  <si>
    <t>04/02/27</t>
  </si>
  <si>
    <t>31/01/20</t>
  </si>
  <si>
    <t>03/02/20</t>
  </si>
  <si>
    <t xml:space="preserve">      FINL 0.875% 05/30 144A</t>
  </si>
  <si>
    <t>20/05/30</t>
  </si>
  <si>
    <t>24/07/20</t>
  </si>
  <si>
    <t xml:space="preserve">      SKFP 2.375% 11/22</t>
  </si>
  <si>
    <t>25/11/22</t>
  </si>
  <si>
    <t xml:space="preserve">      CAP SPREAD 3.%/5.% 15/09/24 HSBC</t>
  </si>
  <si>
    <t>15/09/24</t>
  </si>
  <si>
    <t xml:space="preserve">      ENIIM 0.625% 01/30 EMTN</t>
  </si>
  <si>
    <t>23/01/30</t>
  </si>
  <si>
    <t>22/01/20</t>
  </si>
  <si>
    <t>23/01/20</t>
  </si>
  <si>
    <t>21/01/20</t>
  </si>
  <si>
    <t xml:space="preserve">      LYOE 5.75% 24/06/23</t>
  </si>
  <si>
    <t>24/06/23</t>
  </si>
  <si>
    <t xml:space="preserve">      SPAIN 0.6% 10/29</t>
  </si>
  <si>
    <t>31/10/29</t>
  </si>
  <si>
    <t xml:space="preserve">      OAT 0.75% 05/52</t>
  </si>
  <si>
    <t xml:space="preserve">      ALLRNV 2.25 % 11/22</t>
  </si>
  <si>
    <t>14/11/22</t>
  </si>
  <si>
    <t xml:space="preserve">      HD 3.35% 9/25</t>
  </si>
  <si>
    <t xml:space="preserve">      CAP SPREAD 2.5%/4.5% 10/02/25 CRED</t>
  </si>
  <si>
    <t>10/02/25</t>
  </si>
  <si>
    <t xml:space="preserve">      UBIFP 1.289% 01/23</t>
  </si>
  <si>
    <t>30/01/23</t>
  </si>
  <si>
    <t>25/01/18</t>
  </si>
  <si>
    <t xml:space="preserve">      CAP SPREAD 2.7%/4.7% 16/03/26 HSBC</t>
  </si>
  <si>
    <t>16/03/26</t>
  </si>
  <si>
    <t xml:space="preserve">      RIFP 2.125% 9/24</t>
  </si>
  <si>
    <t>27/09/24</t>
  </si>
  <si>
    <t xml:space="preserve">      IGIM 1% 12/31 EMTN</t>
  </si>
  <si>
    <t>11/12/31</t>
  </si>
  <si>
    <t>04/12/19</t>
  </si>
  <si>
    <t xml:space="preserve">      AGFRNC 0.125% 09/31</t>
  </si>
  <si>
    <t>29/09/31</t>
  </si>
  <si>
    <t>29/09/21</t>
  </si>
  <si>
    <t xml:space="preserve">      SKGID 1.5% 09/27</t>
  </si>
  <si>
    <t>15/09/27</t>
  </si>
  <si>
    <t>11/12/20</t>
  </si>
  <si>
    <t xml:space="preserve">      SW20310315_1.1375/2.6</t>
  </si>
  <si>
    <t xml:space="preserve">      TMO 1.45% 03/27</t>
  </si>
  <si>
    <t>16/03/27</t>
  </si>
  <si>
    <t xml:space="preserve">      HTA 2% 03/31</t>
  </si>
  <si>
    <t xml:space="preserve">      STLA 1.125% 09/29 EMTN</t>
  </si>
  <si>
    <t>18/09/29</t>
  </si>
  <si>
    <t xml:space="preserve">      WFC 1.375% 26/10/26</t>
  </si>
  <si>
    <t>26/10/26</t>
  </si>
  <si>
    <t xml:space="preserve">      PUMA SE</t>
  </si>
  <si>
    <t>DE0006969603</t>
  </si>
  <si>
    <t>PUMGR</t>
  </si>
  <si>
    <t>PUMA SE</t>
  </si>
  <si>
    <t xml:space="preserve">      SW20320115_1.0575/2.6</t>
  </si>
  <si>
    <t xml:space="preserve">      BNFP 2.6% 6/23</t>
  </si>
  <si>
    <t>28/06/23</t>
  </si>
  <si>
    <t xml:space="preserve">      DBOERS VAR 06/47</t>
  </si>
  <si>
    <t>16/06/47</t>
  </si>
  <si>
    <t xml:space="preserve">      ESBIRE 2.125% 11/33 EMTN</t>
  </si>
  <si>
    <t>05/11/33</t>
  </si>
  <si>
    <t>30/10/18</t>
  </si>
  <si>
    <t xml:space="preserve">      CANADA 1.625% 01/25</t>
  </si>
  <si>
    <t>22/01/25</t>
  </si>
  <si>
    <t xml:space="preserve">      CAP SPREAD 2.7%/4.7% 22/01/25 DEUT</t>
  </si>
  <si>
    <t xml:space="preserve">      INTNED 2.5% 11/30 EMTN</t>
  </si>
  <si>
    <t>12/11/18</t>
  </si>
  <si>
    <t>09/11/18</t>
  </si>
  <si>
    <t xml:space="preserve">      ACAFP 5.052% 07/22</t>
  </si>
  <si>
    <t>26/07/22</t>
  </si>
  <si>
    <t xml:space="preserve">      UNEDIC 0.625% 2/25</t>
  </si>
  <si>
    <t>05/04/16</t>
  </si>
  <si>
    <t xml:space="preserve">      BRTGNE 1.11% 05/34 EMTN</t>
  </si>
  <si>
    <t xml:space="preserve">      CRH PLC - IRL</t>
  </si>
  <si>
    <t>IE0001827041</t>
  </si>
  <si>
    <t xml:space="preserve">      CAP SPREAD 3.2%/5.2% 05/10/25 DEUT</t>
  </si>
  <si>
    <t>05/10/25</t>
  </si>
  <si>
    <t xml:space="preserve">      HR 2.05% 03/31</t>
  </si>
  <si>
    <t>21/09/20</t>
  </si>
  <si>
    <t xml:space="preserve">      VINCI SA (PARIS)</t>
  </si>
  <si>
    <t>FR0000125486</t>
  </si>
  <si>
    <t xml:space="preserve">      BFT CREDIT 12 MOIS ISR-I</t>
  </si>
  <si>
    <t>FR0010796433</t>
  </si>
  <si>
    <t>BFT CREDIT 12 MOIS ISR</t>
  </si>
  <si>
    <t xml:space="preserve">      ETAT 0% 05/41</t>
  </si>
  <si>
    <t>25/05/41</t>
  </si>
  <si>
    <t xml:space="preserve">      AIFP 1.25% 06/25</t>
  </si>
  <si>
    <t>17/06/16</t>
  </si>
  <si>
    <t xml:space="preserve">      SUEZE 5.50% 07/24</t>
  </si>
  <si>
    <t>22/07/24</t>
  </si>
  <si>
    <t xml:space="preserve">      TEL 2.5% 02/32</t>
  </si>
  <si>
    <t>04/02/32</t>
  </si>
  <si>
    <t xml:space="preserve">      CAP SPREAD 2.5%/5% 20250601 CRED</t>
  </si>
  <si>
    <t xml:space="preserve">      PX 1.625% 12/25</t>
  </si>
  <si>
    <t>01/12/25</t>
  </si>
  <si>
    <t>29/01/19</t>
  </si>
  <si>
    <t>21/11/14</t>
  </si>
  <si>
    <t xml:space="preserve">      SW20300915_1.3375/8.25</t>
  </si>
  <si>
    <t xml:space="preserve">      FRTEL 2.5% 03/23</t>
  </si>
  <si>
    <t>01/03/23</t>
  </si>
  <si>
    <t xml:space="preserve">      NGGLN 3.395% 04/30 144A</t>
  </si>
  <si>
    <t>03/03/21</t>
  </si>
  <si>
    <t xml:space="preserve">      EIB 3.5% 4/27</t>
  </si>
  <si>
    <t>15/04/27</t>
  </si>
  <si>
    <t>26/03/12</t>
  </si>
  <si>
    <t xml:space="preserve">      CAP SPREAD 3.2%/5.2% 19/10/25 CRED</t>
  </si>
  <si>
    <t>19/10/25</t>
  </si>
  <si>
    <t xml:space="preserve">      BASGR 1.45% 12/32</t>
  </si>
  <si>
    <t>13/12/32</t>
  </si>
  <si>
    <t>01/09/20</t>
  </si>
  <si>
    <t>25/06/20</t>
  </si>
  <si>
    <t xml:space="preserve">      SAPGR 1.75% 02/27</t>
  </si>
  <si>
    <t>17/11/14</t>
  </si>
  <si>
    <t>12/11/14</t>
  </si>
  <si>
    <t xml:space="preserve">      AMGN 2% 01/32</t>
  </si>
  <si>
    <t>05/08/21</t>
  </si>
  <si>
    <t xml:space="preserve">      TENN 0.875% 06/35 EMTN</t>
  </si>
  <si>
    <t>16/06/35</t>
  </si>
  <si>
    <t>16/11/21</t>
  </si>
  <si>
    <t>08/11/21</t>
  </si>
  <si>
    <t xml:space="preserve">      TENN 1.75% 06/27</t>
  </si>
  <si>
    <t>04/06/27</t>
  </si>
  <si>
    <t>01/06/15</t>
  </si>
  <si>
    <t>02/06/15</t>
  </si>
  <si>
    <t xml:space="preserve">      SW20310815_1.0425/2.25</t>
  </si>
  <si>
    <t xml:space="preserve">      CRH 4% 6/22</t>
  </si>
  <si>
    <t>17/06/22</t>
  </si>
  <si>
    <t>04/01/12</t>
  </si>
  <si>
    <t>05/01/12</t>
  </si>
  <si>
    <t xml:space="preserve">      DNFSDC 0.375% 10/28 EMTN</t>
  </si>
  <si>
    <t>28/10/28</t>
  </si>
  <si>
    <t>15/04/21</t>
  </si>
  <si>
    <t xml:space="preserve">      CRHID 1.25% 11/26 EMTN</t>
  </si>
  <si>
    <t>05/11/26</t>
  </si>
  <si>
    <t xml:space="preserve">      SOCGEN 1.25% 02/24 EMTN</t>
  </si>
  <si>
    <t>15/02/24</t>
  </si>
  <si>
    <t xml:space="preserve">      SANTAN 1.74% 06/30 EMTN</t>
  </si>
  <si>
    <t>01/06/20</t>
  </si>
  <si>
    <t xml:space="preserve">      NEDWBK 3.25% 3/27</t>
  </si>
  <si>
    <t xml:space="preserve">      BPCEGP 0.625% 09/24 EMTN</t>
  </si>
  <si>
    <t>26/09/24</t>
  </si>
  <si>
    <t xml:space="preserve">      OAT IE 1.80% 07/40</t>
  </si>
  <si>
    <t>25/07/40</t>
  </si>
  <si>
    <t xml:space="preserve">      CAATLA 1.44% 6/22</t>
  </si>
  <si>
    <t xml:space="preserve">      CZECH 3.875% 05/22</t>
  </si>
  <si>
    <t>24/05/22</t>
  </si>
  <si>
    <t>27/08/18</t>
  </si>
  <si>
    <t>04/10/19</t>
  </si>
  <si>
    <t xml:space="preserve">      EMTN PREM FRN 4/7/22</t>
  </si>
  <si>
    <t>04/07/22</t>
  </si>
  <si>
    <t xml:space="preserve">      OSEOFI 0.875% 09/28</t>
  </si>
  <si>
    <t>26/09/28</t>
  </si>
  <si>
    <t xml:space="preserve">      UDR 2.1% 06/33 MTN</t>
  </si>
  <si>
    <t>15/06/33</t>
  </si>
  <si>
    <t>11/02/21</t>
  </si>
  <si>
    <t xml:space="preserve">      EJRAIL 1.85% 04/33 EMTN</t>
  </si>
  <si>
    <t xml:space="preserve">      ACAFP 5.125% 04/23</t>
  </si>
  <si>
    <t>18/04/23</t>
  </si>
  <si>
    <t xml:space="preserve">      BNP PARIBAS</t>
  </si>
  <si>
    <t>FR0000131104</t>
  </si>
  <si>
    <t xml:space="preserve">      TELSTRA 2.5% 9/2023</t>
  </si>
  <si>
    <t>14/03/13</t>
  </si>
  <si>
    <t xml:space="preserve">      INTNED 2% 09/28 EMTN</t>
  </si>
  <si>
    <t xml:space="preserve">      LYON 1.136% 04/26 EUR</t>
  </si>
  <si>
    <t>07/04/26</t>
  </si>
  <si>
    <t xml:space="preserve">      EIB 1.125% 9/36</t>
  </si>
  <si>
    <t>15/09/36</t>
  </si>
  <si>
    <t>28/04/20</t>
  </si>
  <si>
    <t>10/02/16</t>
  </si>
  <si>
    <t>23/02/16</t>
  </si>
  <si>
    <t xml:space="preserve">      CAP SPREAD 3.%/5.% 26/10/24 JP M</t>
  </si>
  <si>
    <t>26/10/24</t>
  </si>
  <si>
    <t xml:space="preserve">      OSEOFI 1.046% 05/50 EMTN</t>
  </si>
  <si>
    <t xml:space="preserve">      CCE 1.875% 3/30</t>
  </si>
  <si>
    <t xml:space="preserve">      PREGRE 0.508% 10/38</t>
  </si>
  <si>
    <t xml:space="preserve">      ETAT 0% 05/45</t>
  </si>
  <si>
    <t xml:space="preserve">      SHBASS 1% 04/25 EMTN</t>
  </si>
  <si>
    <t>15/04/25</t>
  </si>
  <si>
    <t xml:space="preserve">      CAP SPREAD 3.%/5.% 10/08/24 CRED</t>
  </si>
  <si>
    <t>10/08/24</t>
  </si>
  <si>
    <t xml:space="preserve">      BNP 1.625% 07/31 EMTN</t>
  </si>
  <si>
    <t>28/06/19</t>
  </si>
  <si>
    <t>27/06/19</t>
  </si>
  <si>
    <t xml:space="preserve">      GRD 13</t>
  </si>
  <si>
    <t>FR0010337436</t>
  </si>
  <si>
    <t>GRD 13</t>
  </si>
  <si>
    <t xml:space="preserve">      LIN 1.625% 03/35</t>
  </si>
  <si>
    <t>31/03/35</t>
  </si>
  <si>
    <t xml:space="preserve">      CAP SPREAD 2.5%/4.5% 20250419 BARC</t>
  </si>
  <si>
    <t>BARCLAYS BANK IRELAND PLC</t>
  </si>
  <si>
    <t>19/04/25</t>
  </si>
  <si>
    <t xml:space="preserve">      OAT IE 0.1% 07/47</t>
  </si>
  <si>
    <t>05/10/16</t>
  </si>
  <si>
    <t>28/11/16</t>
  </si>
  <si>
    <t xml:space="preserve">      PUBFP 1.25% 06/28 EMTN</t>
  </si>
  <si>
    <t>13/06/28</t>
  </si>
  <si>
    <t xml:space="preserve">      CAP SPREAD 3.%/5.% 15/10/22 CRED</t>
  </si>
  <si>
    <t>15/10/22</t>
  </si>
  <si>
    <t xml:space="preserve">      ADPFP 3.125% 06/24</t>
  </si>
  <si>
    <t>11/06/24</t>
  </si>
  <si>
    <t xml:space="preserve">      A-I MSCI WORLD-IUD</t>
  </si>
  <si>
    <t>LU0996181326</t>
  </si>
  <si>
    <t>AMUNDI ID MSCI WORLD</t>
  </si>
  <si>
    <t xml:space="preserve">      SOCSFH 1.603% 04/37 EMTN</t>
  </si>
  <si>
    <t>21/04/37</t>
  </si>
  <si>
    <t xml:space="preserve">      XXXSPIRE SA 2.00% 15/02/44 EUR REGS</t>
  </si>
  <si>
    <t>15/02/44</t>
  </si>
  <si>
    <t xml:space="preserve">      RATPFP 0.953% 05/52 EMTN</t>
  </si>
  <si>
    <t>24/05/52</t>
  </si>
  <si>
    <t>12/08/21</t>
  </si>
  <si>
    <t xml:space="preserve">      QUEBEC 7.50% 09/29</t>
  </si>
  <si>
    <t>15/09/29</t>
  </si>
  <si>
    <t>18/06/02</t>
  </si>
  <si>
    <t>14/11/06</t>
  </si>
  <si>
    <t xml:space="preserve">      BNP 3.5% 03/23 REGS</t>
  </si>
  <si>
    <t>26/02/18</t>
  </si>
  <si>
    <t xml:space="preserve">      ORAFP VAR PERP(5%)</t>
  </si>
  <si>
    <t>01/10/49</t>
  </si>
  <si>
    <t>22/09/14</t>
  </si>
  <si>
    <t xml:space="preserve">      CAP SPREAD 3.5%/5.5% 17/10/26 CRED</t>
  </si>
  <si>
    <t>17/10/26</t>
  </si>
  <si>
    <t xml:space="preserve">      ROSW 0.875% 02/25</t>
  </si>
  <si>
    <t>25/02/25</t>
  </si>
  <si>
    <t>19/02/15</t>
  </si>
  <si>
    <t>08/02/18</t>
  </si>
  <si>
    <t xml:space="preserve">      IDF 2.375% 04/26</t>
  </si>
  <si>
    <t>24/04/26</t>
  </si>
  <si>
    <t xml:space="preserve">      DGFP 2.875% 1/23</t>
  </si>
  <si>
    <t>18/01/23</t>
  </si>
  <si>
    <t>31/03/14</t>
  </si>
  <si>
    <t xml:space="preserve">      ADENVX 1.5% 11/22</t>
  </si>
  <si>
    <t>22/11/22</t>
  </si>
  <si>
    <t>21/05/15</t>
  </si>
  <si>
    <t>22/07/15</t>
  </si>
  <si>
    <t xml:space="preserve">      EOANGR 0.25% 10/26 EMTN</t>
  </si>
  <si>
    <t>24/10/26</t>
  </si>
  <si>
    <t xml:space="preserve">      CAP SPREAD 2.7%/4.7% 29/10/24 JP M</t>
  </si>
  <si>
    <t>29/10/24</t>
  </si>
  <si>
    <t xml:space="preserve">      AMT 1.25% 05/33</t>
  </si>
  <si>
    <t>21/05/33</t>
  </si>
  <si>
    <t>24/05/21</t>
  </si>
  <si>
    <t xml:space="preserve">      WSTP 1.125% 09/27</t>
  </si>
  <si>
    <t>05/09/27</t>
  </si>
  <si>
    <t>30/08/17</t>
  </si>
  <si>
    <t xml:space="preserve">      CM 3.45% 04/27</t>
  </si>
  <si>
    <t>07/04/27</t>
  </si>
  <si>
    <t xml:space="preserve">      OSEOFI 0.25% 06/31 EMTN</t>
  </si>
  <si>
    <t>04/06/31</t>
  </si>
  <si>
    <t>02/06/21</t>
  </si>
  <si>
    <t xml:space="preserve">      AGFRNC 1.5% 10/34 EMRN</t>
  </si>
  <si>
    <t>31/10/34</t>
  </si>
  <si>
    <t>11/10/18</t>
  </si>
  <si>
    <t>15/10/18</t>
  </si>
  <si>
    <t xml:space="preserve">      GRD 18</t>
  </si>
  <si>
    <t>FR0010537241</t>
  </si>
  <si>
    <t>GRD 18</t>
  </si>
  <si>
    <t xml:space="preserve">      BNP 1.50% 05/28</t>
  </si>
  <si>
    <t xml:space="preserve">      OAT 2.25% 10/22</t>
  </si>
  <si>
    <t>25/10/22</t>
  </si>
  <si>
    <t xml:space="preserve">      MIZUHO VAR 05/32</t>
  </si>
  <si>
    <t xml:space="preserve">      CC VM OTC CALYON EUR</t>
  </si>
  <si>
    <t>CCVOTCEUR027</t>
  </si>
  <si>
    <t>01/01/00</t>
  </si>
  <si>
    <t xml:space="preserve">      ADPFP 1.5% 7/23</t>
  </si>
  <si>
    <t>24/07/23</t>
  </si>
  <si>
    <t xml:space="preserve">      IDFMOB 1.275% 02/42 EMTN</t>
  </si>
  <si>
    <t>14/02/42</t>
  </si>
  <si>
    <t>10/02/22</t>
  </si>
  <si>
    <t xml:space="preserve">      SX5E 20/12/24 P3400 EUREX</t>
  </si>
  <si>
    <t>DE000P9856U9</t>
  </si>
  <si>
    <t>20/12/24</t>
  </si>
  <si>
    <t xml:space="preserve">      BPLN 2.519% 04/28 EMTN</t>
  </si>
  <si>
    <t>07/04/28</t>
  </si>
  <si>
    <t xml:space="preserve">      ABT 0.375% 11/27</t>
  </si>
  <si>
    <t>19/11/19</t>
  </si>
  <si>
    <t xml:space="preserve">      BTPS 6% 05/31</t>
  </si>
  <si>
    <t xml:space="preserve">      FIREIT 1.608% 10/27</t>
  </si>
  <si>
    <t>31/10/27</t>
  </si>
  <si>
    <t>25/10/17</t>
  </si>
  <si>
    <t>26/10/17</t>
  </si>
  <si>
    <t xml:space="preserve">      DAIGR 2.125% 03/07/37</t>
  </si>
  <si>
    <t>03/07/37</t>
  </si>
  <si>
    <t xml:space="preserve">      CPPIBC 0.75% 02/37 EMTN</t>
  </si>
  <si>
    <t>02/02/37</t>
  </si>
  <si>
    <t xml:space="preserve">      BNG 0.875% 10/36</t>
  </si>
  <si>
    <t>24/10/36</t>
  </si>
  <si>
    <t>21/10/16</t>
  </si>
  <si>
    <t xml:space="preserve">      RATPFP 1.75% 05/31</t>
  </si>
  <si>
    <t>19/04/16</t>
  </si>
  <si>
    <t>02/08/16</t>
  </si>
  <si>
    <t xml:space="preserve">      SRGIM 3.25% 01/24</t>
  </si>
  <si>
    <t>09/09/15</t>
  </si>
  <si>
    <t xml:space="preserve">      TRAGRP 1.385% 11/29</t>
  </si>
  <si>
    <t xml:space="preserve">      ELIATB 0.875% 04/30 EMTN</t>
  </si>
  <si>
    <t>28/04/30</t>
  </si>
  <si>
    <t>20/04/20</t>
  </si>
  <si>
    <t xml:space="preserve">      MICHELIN (CIE GALE DE 1.75% 03/09/30 EUR</t>
  </si>
  <si>
    <t>03/09/30</t>
  </si>
  <si>
    <t>15/07/19</t>
  </si>
  <si>
    <t xml:space="preserve">      NAB 0.875% 02/27</t>
  </si>
  <si>
    <t>19/02/27</t>
  </si>
  <si>
    <t>20/02/15</t>
  </si>
  <si>
    <t xml:space="preserve">      UDR 2.1% 08/32 MTN</t>
  </si>
  <si>
    <t>14/07/20</t>
  </si>
  <si>
    <t>17/07/20</t>
  </si>
  <si>
    <t xml:space="preserve">      TELNO 2.625% 12/24</t>
  </si>
  <si>
    <t>06/12/24</t>
  </si>
  <si>
    <t xml:space="preserve">      OAT 4.25% 10/23</t>
  </si>
  <si>
    <t>25/10/23</t>
  </si>
  <si>
    <t xml:space="preserve">      SIPLAT 1.69% 07/53 EMTN</t>
  </si>
  <si>
    <t>25/07/53</t>
  </si>
  <si>
    <t xml:space="preserve">      OCCTNE 1.37% 09/33</t>
  </si>
  <si>
    <t>26/09/33</t>
  </si>
  <si>
    <t xml:space="preserve">      RELLN 7.2% 08/27</t>
  </si>
  <si>
    <t>12/12/08</t>
  </si>
  <si>
    <t>11/10/19</t>
  </si>
  <si>
    <t>03/12/02</t>
  </si>
  <si>
    <t xml:space="preserve">      DGFP 1.125% 10/27</t>
  </si>
  <si>
    <t>13/10/17</t>
  </si>
  <si>
    <t xml:space="preserve">      UBS VAR 04/25</t>
  </si>
  <si>
    <t>17/04/25</t>
  </si>
  <si>
    <t xml:space="preserve">      AIFP 1% 03/27</t>
  </si>
  <si>
    <t>08/03/27</t>
  </si>
  <si>
    <t>03/03/17</t>
  </si>
  <si>
    <t xml:space="preserve">      AAPL 1.375% 01/24</t>
  </si>
  <si>
    <t>17/01/24</t>
  </si>
  <si>
    <t xml:space="preserve">      FLUVIU 0.81% 04/33 EMTN</t>
  </si>
  <si>
    <t>08/04/33</t>
  </si>
  <si>
    <t>08/04/21</t>
  </si>
  <si>
    <t>31/03/21</t>
  </si>
  <si>
    <t xml:space="preserve">      FDA 14 -O-</t>
  </si>
  <si>
    <t>FR0010998385</t>
  </si>
  <si>
    <t>FDA 14</t>
  </si>
  <si>
    <t xml:space="preserve">      SW20300530_1.055/3.5</t>
  </si>
  <si>
    <t xml:space="preserve">      L OREAL PRIME DE FIDELITE 2023</t>
  </si>
  <si>
    <t>FR0014000RC4</t>
  </si>
  <si>
    <t>ORFP</t>
  </si>
  <si>
    <t>L OREAL SA</t>
  </si>
  <si>
    <t xml:space="preserve">      EOANGR 0.1% 12/28 EMTN</t>
  </si>
  <si>
    <t>19/12/28</t>
  </si>
  <si>
    <t>03/02/21</t>
  </si>
  <si>
    <t xml:space="preserve">      SEB 0.375% 06/28 GMTN</t>
  </si>
  <si>
    <t>21/06/28</t>
  </si>
  <si>
    <t>17/06/21</t>
  </si>
  <si>
    <t>15/06/21</t>
  </si>
  <si>
    <t xml:space="preserve">      IDFMOB 0.95% 02/32 EMTN</t>
  </si>
  <si>
    <t xml:space="preserve">      JPM VAR 03/30 EMTN</t>
  </si>
  <si>
    <t>23/03/30</t>
  </si>
  <si>
    <t>16/03/22</t>
  </si>
  <si>
    <t xml:space="preserve">      BNS 0.65% 03/27</t>
  </si>
  <si>
    <t>16/07/18</t>
  </si>
  <si>
    <t xml:space="preserve">      EQNR 3.125% 04/30</t>
  </si>
  <si>
    <t>06/04/30</t>
  </si>
  <si>
    <t xml:space="preserve">      ECLEAR VAR 04/48</t>
  </si>
  <si>
    <t>11/04/48</t>
  </si>
  <si>
    <t xml:space="preserve">      CAP SPREAD 2.5%/4.5% 14/06/25 JP M</t>
  </si>
  <si>
    <t xml:space="preserve">      SW20300409_0.87/4.15</t>
  </si>
  <si>
    <t xml:space="preserve">      GASSM 2.875% 03/24</t>
  </si>
  <si>
    <t xml:space="preserve">      RATPFP 0.938% 05/50 EMTN</t>
  </si>
  <si>
    <t>20/03/20</t>
  </si>
  <si>
    <t xml:space="preserve">      ASIA 6.22% 8/27</t>
  </si>
  <si>
    <t>US045167AU73</t>
  </si>
  <si>
    <t>15/08/27</t>
  </si>
  <si>
    <t>01/02/99</t>
  </si>
  <si>
    <t>12/06/02</t>
  </si>
  <si>
    <t xml:space="preserve">      FLUVIU 0.625% 11/31 EMTN</t>
  </si>
  <si>
    <t>24/11/31</t>
  </si>
  <si>
    <t xml:space="preserve">      VATFAL 0.05% 10/25 EMTN</t>
  </si>
  <si>
    <t>15/10/25</t>
  </si>
  <si>
    <t>12/03/20</t>
  </si>
  <si>
    <t xml:space="preserve">      ALVGR 3% 03/28</t>
  </si>
  <si>
    <t>13/03/28</t>
  </si>
  <si>
    <t>11/03/13</t>
  </si>
  <si>
    <t>26/03/13</t>
  </si>
  <si>
    <t>03/04/13</t>
  </si>
  <si>
    <t xml:space="preserve">      ESM 1.125% 5/32</t>
  </si>
  <si>
    <t>03/05/32</t>
  </si>
  <si>
    <t>03/05/16</t>
  </si>
  <si>
    <t>16/05/16</t>
  </si>
  <si>
    <t xml:space="preserve">      HFNPCP 1.449% 05/28</t>
  </si>
  <si>
    <t>24/05/28</t>
  </si>
  <si>
    <t xml:space="preserve">      ABNANV 0.375% 01/35</t>
  </si>
  <si>
    <t>14/01/35</t>
  </si>
  <si>
    <t>16/01/20</t>
  </si>
  <si>
    <t xml:space="preserve">      RESFER 3.125% 10/28</t>
  </si>
  <si>
    <t>25/10/28</t>
  </si>
  <si>
    <t xml:space="preserve">      VZ 4.5% 8/33</t>
  </si>
  <si>
    <t>10/08/33</t>
  </si>
  <si>
    <t>13/09/17</t>
  </si>
  <si>
    <t>01/08/17</t>
  </si>
  <si>
    <t>03/08/17</t>
  </si>
  <si>
    <t xml:space="preserve">      IGIM 0.5% 02/33 EMTN</t>
  </si>
  <si>
    <t>16/02/33</t>
  </si>
  <si>
    <t xml:space="preserve">      SNCF 4.375% 04/26</t>
  </si>
  <si>
    <t>15/04/26</t>
  </si>
  <si>
    <t xml:space="preserve">      UNEDIC 0.1% 05/34 EMTN</t>
  </si>
  <si>
    <t>12/02/21</t>
  </si>
  <si>
    <t xml:space="preserve">      WMB 2.6% 03/31</t>
  </si>
  <si>
    <t>04/06/21</t>
  </si>
  <si>
    <t xml:space="preserve">      SW20280629_4.75/EUR EU</t>
  </si>
  <si>
    <t>29/06/28</t>
  </si>
  <si>
    <t xml:space="preserve">      JPM 2.875% 5/28</t>
  </si>
  <si>
    <t xml:space="preserve">      BFCM 3% 09/25</t>
  </si>
  <si>
    <t xml:space="preserve">      SW0626_4.79/EURIBOR</t>
  </si>
  <si>
    <t xml:space="preserve">      BRUCAP 1.286% 12/46 EMTN</t>
  </si>
  <si>
    <t>17/12/46</t>
  </si>
  <si>
    <t>11/03/22</t>
  </si>
  <si>
    <t xml:space="preserve">      SWK 3% 05/32</t>
  </si>
  <si>
    <t xml:space="preserve">      ABNANV 1.25% 01/33 EMTN</t>
  </si>
  <si>
    <t>10/01/33</t>
  </si>
  <si>
    <t xml:space="preserve">      ADENVX 1.25% 11/29 EMTN</t>
  </si>
  <si>
    <t>20/11/29</t>
  </si>
  <si>
    <t>10/05/19</t>
  </si>
  <si>
    <t xml:space="preserve">      STLNO 1.625% 02/35</t>
  </si>
  <si>
    <t>17/02/35</t>
  </si>
  <si>
    <t xml:space="preserve">      GSK 1.375% 12/24</t>
  </si>
  <si>
    <t>02/12/24</t>
  </si>
  <si>
    <t>28/11/14</t>
  </si>
  <si>
    <t xml:space="preserve">      RABOBK 0.625% 02/24 EMTN</t>
  </si>
  <si>
    <t>27/02/24</t>
  </si>
  <si>
    <t>25/02/19</t>
  </si>
  <si>
    <t xml:space="preserve">      RTX 2.15% 05/30</t>
  </si>
  <si>
    <t>18/05/30</t>
  </si>
  <si>
    <t>15/05/18</t>
  </si>
  <si>
    <t xml:space="preserve">      CBA 3% 5/22</t>
  </si>
  <si>
    <t>03/05/22</t>
  </si>
  <si>
    <t>04/05/12</t>
  </si>
  <si>
    <t xml:space="preserve">      AMUNDI EURO LIQUIDITY SRI-I2</t>
  </si>
  <si>
    <t>FR0013095312</t>
  </si>
  <si>
    <t>AMUNDI EURO LIQUIDITY SRI</t>
  </si>
  <si>
    <t xml:space="preserve">      GE 1.5% 05/29</t>
  </si>
  <si>
    <t>17/05/29</t>
  </si>
  <si>
    <t xml:space="preserve">      AMT 0.5% 01/28</t>
  </si>
  <si>
    <t>15/01/28</t>
  </si>
  <si>
    <t xml:space="preserve">      IADB 2.375% 7/27</t>
  </si>
  <si>
    <t>07/07/27</t>
  </si>
  <si>
    <t>07/07/17</t>
  </si>
  <si>
    <t xml:space="preserve">      SANTAN 3.49% 05/30</t>
  </si>
  <si>
    <t xml:space="preserve">      SHBASS VAR 03/29 EMTN</t>
  </si>
  <si>
    <t>05/03/29</t>
  </si>
  <si>
    <t>03/09/18</t>
  </si>
  <si>
    <t xml:space="preserve">      SNAIMM 1.47% 12/25</t>
  </si>
  <si>
    <t>11/12/25</t>
  </si>
  <si>
    <t xml:space="preserve">      AT&amp;T 5.25% 03/37</t>
  </si>
  <si>
    <t>01/03/37</t>
  </si>
  <si>
    <t xml:space="preserve">      LIFP 1.75% 11/24</t>
  </si>
  <si>
    <t>06/11/24</t>
  </si>
  <si>
    <t xml:space="preserve">      BNS 0.25% 11/28 EMTN</t>
  </si>
  <si>
    <t>01/11/28</t>
  </si>
  <si>
    <t>31/08/21</t>
  </si>
  <si>
    <t xml:space="preserve">      DECFP 1% 06/23</t>
  </si>
  <si>
    <t xml:space="preserve">      BRITEL 2.125% 09/28 EMTN</t>
  </si>
  <si>
    <t>26/09/18</t>
  </si>
  <si>
    <t xml:space="preserve">      CHILE 1.75% 01/26</t>
  </si>
  <si>
    <t>20/01/26</t>
  </si>
  <si>
    <t xml:space="preserve">      EURONEXT NV PARIS</t>
  </si>
  <si>
    <t>NL0006294274</t>
  </si>
  <si>
    <t xml:space="preserve">      DT 4.3% 01/27 EMTN</t>
  </si>
  <si>
    <t>20/01/27</t>
  </si>
  <si>
    <t>06/03/12</t>
  </si>
  <si>
    <t>03/02/12</t>
  </si>
  <si>
    <t xml:space="preserve">      SW20310315_1.575/2.05</t>
  </si>
  <si>
    <t xml:space="preserve">      HEIANA 3.50% 03/24</t>
  </si>
  <si>
    <t>19/03/24</t>
  </si>
  <si>
    <t>13/03/12</t>
  </si>
  <si>
    <t xml:space="preserve">      AT&amp;T 1.95% 09/23</t>
  </si>
  <si>
    <t xml:space="preserve">      CAP SPREAD 3.5%/5.5% 22/06/26 UNIC</t>
  </si>
  <si>
    <t>HVB</t>
  </si>
  <si>
    <t>UNICREDIT BANK AG</t>
  </si>
  <si>
    <t>22/06/26</t>
  </si>
  <si>
    <t xml:space="preserve">      IPNFP 1.875% 16/06/23</t>
  </si>
  <si>
    <t>16/06/23</t>
  </si>
  <si>
    <t xml:space="preserve">      SWFP 1% 04/29</t>
  </si>
  <si>
    <t>27/04/29</t>
  </si>
  <si>
    <t>27/04/20</t>
  </si>
  <si>
    <t xml:space="preserve">      TRAGRP 1.15% 07/31</t>
  </si>
  <si>
    <t>28/07/31</t>
  </si>
  <si>
    <t xml:space="preserve">      AEMSPA 1% 07/29 EMTN</t>
  </si>
  <si>
    <t>16/07/29</t>
  </si>
  <si>
    <t>16/07/19</t>
  </si>
  <si>
    <t>10/07/19</t>
  </si>
  <si>
    <t xml:space="preserve">      UBS 0.875% 11/31</t>
  </si>
  <si>
    <t>03/11/31</t>
  </si>
  <si>
    <t>03/11/21</t>
  </si>
  <si>
    <t xml:space="preserve">      ACACB 0.875% 05/34 EMTN</t>
  </si>
  <si>
    <t>06/05/34</t>
  </si>
  <si>
    <t>26/04/19</t>
  </si>
  <si>
    <t xml:space="preserve">      CAP SPREAD 3.5%/5.5% 10/08/26 CRED</t>
  </si>
  <si>
    <t>10/08/26</t>
  </si>
  <si>
    <t xml:space="preserve">      IDFMOB 0.2% 11/35 EMTN</t>
  </si>
  <si>
    <t>16/11/35</t>
  </si>
  <si>
    <t>16/11/20</t>
  </si>
  <si>
    <t xml:space="preserve">      ENCAVIS AG</t>
  </si>
  <si>
    <t>DE0006095003</t>
  </si>
  <si>
    <t>CAPGR</t>
  </si>
  <si>
    <t>ENCAVIS AG</t>
  </si>
  <si>
    <t xml:space="preserve">      OAT 1.5% 5/31</t>
  </si>
  <si>
    <t>13/10/15</t>
  </si>
  <si>
    <t>04/10/15</t>
  </si>
  <si>
    <t xml:space="preserve">      DBOERS 1.5% 04/32</t>
  </si>
  <si>
    <t>04/04/32</t>
  </si>
  <si>
    <t xml:space="preserve">      IBRD FRN 10/31 EMTN</t>
  </si>
  <si>
    <t>28/10/31</t>
  </si>
  <si>
    <t>30/01/18</t>
  </si>
  <si>
    <t>04/11/16</t>
  </si>
  <si>
    <t xml:space="preserve">      RTEFRA 0.625% 07/32 EMTN</t>
  </si>
  <si>
    <t>08/07/32</t>
  </si>
  <si>
    <t>01/07/20</t>
  </si>
  <si>
    <t xml:space="preserve">      CARLB 2.625% 11/22</t>
  </si>
  <si>
    <t>15/11/22</t>
  </si>
  <si>
    <t>12/11/12</t>
  </si>
  <si>
    <t xml:space="preserve">      RINFP 1.375% 03/28</t>
  </si>
  <si>
    <t>26/03/28</t>
  </si>
  <si>
    <t>26/03/21</t>
  </si>
  <si>
    <t xml:space="preserve">      ORAFP 1.125% 07/24 EMTN</t>
  </si>
  <si>
    <t>14/01/19</t>
  </si>
  <si>
    <t xml:space="preserve">      SEB 0.75% 08/27 EMTN</t>
  </si>
  <si>
    <t>09/08/27</t>
  </si>
  <si>
    <t xml:space="preserve">      SEVFP 1% 04/25 EUR</t>
  </si>
  <si>
    <t>03/04/25</t>
  </si>
  <si>
    <t xml:space="preserve">      TRNIM 0.375% 06/29 EMTN</t>
  </si>
  <si>
    <t>23/06/29</t>
  </si>
  <si>
    <t xml:space="preserve">      UNEDIC 1.25% 03/27 EUR</t>
  </si>
  <si>
    <t>28/03/27</t>
  </si>
  <si>
    <t>27/03/17</t>
  </si>
  <si>
    <t>28/03/17</t>
  </si>
  <si>
    <t xml:space="preserve">      CAPITA 2.125% NOV22 REG S</t>
  </si>
  <si>
    <t>07/10/21</t>
  </si>
  <si>
    <t xml:space="preserve">      SW20290509_0.867/4.25</t>
  </si>
  <si>
    <t xml:space="preserve">      DIS 3.7% 10/25</t>
  </si>
  <si>
    <t xml:space="preserve">      SWFP 2.718% 04/31 144A</t>
  </si>
  <si>
    <t>16/04/21</t>
  </si>
  <si>
    <t xml:space="preserve">      RIFP 1.625% 04/31 144A</t>
  </si>
  <si>
    <t>01/04/31</t>
  </si>
  <si>
    <t>28/01/21</t>
  </si>
  <si>
    <t>28/09/20</t>
  </si>
  <si>
    <t xml:space="preserve">      EMTN CLAR II FL 8/22</t>
  </si>
  <si>
    <t>24/08/22</t>
  </si>
  <si>
    <t xml:space="preserve">      BNP VAR 09/28</t>
  </si>
  <si>
    <t>01/09/28</t>
  </si>
  <si>
    <t>31/08/20</t>
  </si>
  <si>
    <t xml:space="preserve">      GRD 17 GLOBAL</t>
  </si>
  <si>
    <t>FR0010537233</t>
  </si>
  <si>
    <t>GRD 17</t>
  </si>
  <si>
    <t xml:space="preserve">      JPM 1.638% 05/28</t>
  </si>
  <si>
    <t>18/05/28</t>
  </si>
  <si>
    <t xml:space="preserve">      ARGAN</t>
  </si>
  <si>
    <t>FR0010481960</t>
  </si>
  <si>
    <t>ARGFP</t>
  </si>
  <si>
    <t>ARGAN</t>
  </si>
  <si>
    <t xml:space="preserve">      NGGLN 0.823% 07/32 EMTN</t>
  </si>
  <si>
    <t>07/07/32</t>
  </si>
  <si>
    <t>02/03/21</t>
  </si>
  <si>
    <t xml:space="preserve">      VW 1.875% 03/27</t>
  </si>
  <si>
    <t>30/03/27</t>
  </si>
  <si>
    <t>24/03/17</t>
  </si>
  <si>
    <t>09/10/17</t>
  </si>
  <si>
    <t xml:space="preserve">      SANFP 1.375% 03/30 12FX</t>
  </si>
  <si>
    <t>21/03/30</t>
  </si>
  <si>
    <t xml:space="preserve">      CAP SPREAD 2.5%/4.5% 05/05/25 CRED</t>
  </si>
  <si>
    <t>05/05/25</t>
  </si>
  <si>
    <t xml:space="preserve">      BPCEGP 0.25% 01/31</t>
  </si>
  <si>
    <t>14/01/31</t>
  </si>
  <si>
    <t xml:space="preserve">      OMC 2.45% 04/30</t>
  </si>
  <si>
    <t>30/04/30</t>
  </si>
  <si>
    <t xml:space="preserve">      ALVGR 0.5% 11/33</t>
  </si>
  <si>
    <t>22/11/33</t>
  </si>
  <si>
    <t>23/11/21</t>
  </si>
  <si>
    <t>17/11/21</t>
  </si>
  <si>
    <t xml:space="preserve">      RABOBK 1.125% 05/31 GMTN</t>
  </si>
  <si>
    <t>07/05/31</t>
  </si>
  <si>
    <t xml:space="preserve">      CAP SPREAD 2.7%/4.7% 16/10/24 CRED</t>
  </si>
  <si>
    <t xml:space="preserve">      AT&amp;T 2.40% 03/24</t>
  </si>
  <si>
    <t>15/03/24</t>
  </si>
  <si>
    <t xml:space="preserve">      SW20290614_0.9715/4.875</t>
  </si>
  <si>
    <t xml:space="preserve">      ESBIRE 1.125% 06/30 EMTN</t>
  </si>
  <si>
    <t>11/06/30</t>
  </si>
  <si>
    <t>05/06/19</t>
  </si>
  <si>
    <t xml:space="preserve">      DEUT TEL 5.851% 03/23</t>
  </si>
  <si>
    <t>17/03/23</t>
  </si>
  <si>
    <t>23/04/09</t>
  </si>
  <si>
    <t>22/12/11</t>
  </si>
  <si>
    <t xml:space="preserve">      ENGIFP 0.375% 10/29 EMTN</t>
  </si>
  <si>
    <t>26/10/29</t>
  </si>
  <si>
    <t>21/10/21</t>
  </si>
  <si>
    <t>22/10/21</t>
  </si>
  <si>
    <t xml:space="preserve">      RELLN 0.875% 03/32</t>
  </si>
  <si>
    <t>05/03/20</t>
  </si>
  <si>
    <t xml:space="preserve">      VW 2.625% 1/24</t>
  </si>
  <si>
    <t xml:space="preserve">      CMCSA 4.15% 10/28</t>
  </si>
  <si>
    <t xml:space="preserve">      REPSM 0.875% 07/33 EMTN</t>
  </si>
  <si>
    <t>06/07/33</t>
  </si>
  <si>
    <t>01/07/21</t>
  </si>
  <si>
    <t>13/09/21</t>
  </si>
  <si>
    <t>02/07/21</t>
  </si>
  <si>
    <t xml:space="preserve">      BMW 0.75% 07/26 EMTN</t>
  </si>
  <si>
    <t>13/07/26</t>
  </si>
  <si>
    <t xml:space="preserve">      ATOFP 1.444% 10/23</t>
  </si>
  <si>
    <t>06/10/23</t>
  </si>
  <si>
    <t xml:space="preserve">      CC VM OTC CDBKL EUR</t>
  </si>
  <si>
    <t>XX0004584376</t>
  </si>
  <si>
    <t xml:space="preserve">      CADES 1.375% 11/24</t>
  </si>
  <si>
    <t>25/11/24</t>
  </si>
  <si>
    <t xml:space="preserve">      OAT 1.25% 25/05/36</t>
  </si>
  <si>
    <t>28/04/16</t>
  </si>
  <si>
    <t xml:space="preserve">      CAP SPREAD 2.7%/4.7% 07/04/26 JP M</t>
  </si>
  <si>
    <t xml:space="preserve">      ROSW 2.076% 12/31 144A</t>
  </si>
  <si>
    <t>09/12/21</t>
  </si>
  <si>
    <t>08/12/21</t>
  </si>
  <si>
    <t xml:space="preserve">      BRCOL 1.3% 01/31</t>
  </si>
  <si>
    <t>29/01/31</t>
  </si>
  <si>
    <t>25/06/21</t>
  </si>
  <si>
    <t>01/02/21</t>
  </si>
  <si>
    <t xml:space="preserve">      L OREAL</t>
  </si>
  <si>
    <t>FR0000120321</t>
  </si>
  <si>
    <t xml:space="preserve">      ULFP 2.875% 01/27 REGS</t>
  </si>
  <si>
    <t>15/01/27</t>
  </si>
  <si>
    <t xml:space="preserve">      IMERYS 1.875% 31/03/28</t>
  </si>
  <si>
    <t>31/03/28</t>
  </si>
  <si>
    <t xml:space="preserve">      MMM 0.95% 05/23</t>
  </si>
  <si>
    <t>15/05/23</t>
  </si>
  <si>
    <t>24/02/20</t>
  </si>
  <si>
    <t>29/03/16</t>
  </si>
  <si>
    <t xml:space="preserve">      CAP SPREAD 3.%/5.% 28/09/24 CRED</t>
  </si>
  <si>
    <t>28/09/24</t>
  </si>
  <si>
    <t xml:space="preserve">      CPPIBC 2% 11/29 REGS</t>
  </si>
  <si>
    <t>01/11/29</t>
  </si>
  <si>
    <t xml:space="preserve">      BPCEGP VAR 09/27 DMTN</t>
  </si>
  <si>
    <t xml:space="preserve">      ABBV 1.375% 05/24</t>
  </si>
  <si>
    <t xml:space="preserve">      WFC 2.125% 06/24</t>
  </si>
  <si>
    <t>04/06/24</t>
  </si>
  <si>
    <t xml:space="preserve">      CAP SPREAD 2.5%/4.5% 26/02/25 HSBC</t>
  </si>
  <si>
    <t>26/02/25</t>
  </si>
  <si>
    <t xml:space="preserve">      IBRD 1.2% 08/34 GDIF</t>
  </si>
  <si>
    <t>08/08/34</t>
  </si>
  <si>
    <t>02/08/18</t>
  </si>
  <si>
    <t>17/08/18</t>
  </si>
  <si>
    <t xml:space="preserve">      OSEOFI 3.125% 09/23</t>
  </si>
  <si>
    <t>21/03/16</t>
  </si>
  <si>
    <t xml:space="preserve">      NDASS 1.847% 12/28 EMTN</t>
  </si>
  <si>
    <t>06/12/18</t>
  </si>
  <si>
    <t xml:space="preserve">      FLEMSH 0.875% 03/46 EMTN</t>
  </si>
  <si>
    <t>21/03/46</t>
  </si>
  <si>
    <t xml:space="preserve">      MULTIASSSTFACXEURC</t>
  </si>
  <si>
    <t>LU1460782573</t>
  </si>
  <si>
    <t>HSBC GI M/A STYLE FACTORS</t>
  </si>
  <si>
    <t xml:space="preserve">      OSEOFI 0.125% 02/27</t>
  </si>
  <si>
    <t xml:space="preserve">      ATCOA 2.5% 2/23</t>
  </si>
  <si>
    <t>28/02/23</t>
  </si>
  <si>
    <t>02/02/15</t>
  </si>
  <si>
    <t xml:space="preserve">      HEMSOF 1% 09/26</t>
  </si>
  <si>
    <t>09/09/26</t>
  </si>
  <si>
    <t xml:space="preserve">      JBIC 3.5% 10/28</t>
  </si>
  <si>
    <t>26/10/18</t>
  </si>
  <si>
    <t xml:space="preserve">      UNANA 1.125% 02/27 EMTN</t>
  </si>
  <si>
    <t>12/02/27</t>
  </si>
  <si>
    <t>05/02/18</t>
  </si>
  <si>
    <t xml:space="preserve">      A-F EURO CORPORATE BOND-X EUR</t>
  </si>
  <si>
    <t>LU1998921008</t>
  </si>
  <si>
    <t>A-F EURO CORPORATE BOND</t>
  </si>
  <si>
    <t xml:space="preserve">      TELEFO 3.987% 1/23</t>
  </si>
  <si>
    <t>23/01/23</t>
  </si>
  <si>
    <t xml:space="preserve">      MLFP 0.875% 09/25 EUR</t>
  </si>
  <si>
    <t>03/09/25</t>
  </si>
  <si>
    <t xml:space="preserve">      IREIM 0.25% 01/31 EMTN</t>
  </si>
  <si>
    <t>17/12/20</t>
  </si>
  <si>
    <t xml:space="preserve">      ABNANV 1.25% 01/34 EMTN</t>
  </si>
  <si>
    <t>20/01/34</t>
  </si>
  <si>
    <t xml:space="preserve">      MMM 1.5% 11/26</t>
  </si>
  <si>
    <t xml:space="preserve">      PUBFP 1.75% 06/31 EMTN</t>
  </si>
  <si>
    <t>13/06/31</t>
  </si>
  <si>
    <t xml:space="preserve">      FDA 7 -O-</t>
  </si>
  <si>
    <t>FR0011056118</t>
  </si>
  <si>
    <t>FDA 7</t>
  </si>
  <si>
    <t xml:space="preserve">      A-F EURO CORPORATE BOND-Q-X EUR</t>
  </si>
  <si>
    <t>LU1250882104</t>
  </si>
  <si>
    <t xml:space="preserve">      SW0628_4.789/EUR EU</t>
  </si>
  <si>
    <t xml:space="preserve">      TELEFO 1.46% 04/26</t>
  </si>
  <si>
    <t>13/04/26</t>
  </si>
  <si>
    <t xml:space="preserve">      SIPLAT 1.36% 04/32 EMTN</t>
  </si>
  <si>
    <t>06/04/32</t>
  </si>
  <si>
    <t xml:space="preserve">      APD 0.8% 05/32 EMTN</t>
  </si>
  <si>
    <t>05/05/32</t>
  </si>
  <si>
    <t>05/05/20</t>
  </si>
  <si>
    <t xml:space="preserve">      BFCM 1.875% 06/29 EMTN</t>
  </si>
  <si>
    <t>18/06/29</t>
  </si>
  <si>
    <t xml:space="preserve">      WKLNA 2.875% 3/23</t>
  </si>
  <si>
    <t>01/03/13</t>
  </si>
  <si>
    <t xml:space="preserve">      BNP VAR 11/30 EMTN</t>
  </si>
  <si>
    <t>20/11/30</t>
  </si>
  <si>
    <t>19/11/18</t>
  </si>
  <si>
    <t>16/11/18</t>
  </si>
  <si>
    <t xml:space="preserve">      BTPS 4.5% 03/26</t>
  </si>
  <si>
    <t>01/03/26</t>
  </si>
  <si>
    <t xml:space="preserve">      IDFMOB 1% 12/43 EMTN</t>
  </si>
  <si>
    <t>02/12/43</t>
  </si>
  <si>
    <t xml:space="preserve">      TELSTRA 3.75% 05/22</t>
  </si>
  <si>
    <t>16/05/22</t>
  </si>
  <si>
    <t>19/04/12</t>
  </si>
  <si>
    <t xml:space="preserve">      ISHARES MSCI JAPAN MTH-EU</t>
  </si>
  <si>
    <t>IE00B42Z5J44</t>
  </si>
  <si>
    <t>ISHRS MSCI JAPAN EUR HEDGED ET</t>
  </si>
  <si>
    <t xml:space="preserve">      LEGGR 1.5% 01/34 EMTN</t>
  </si>
  <si>
    <t>17/01/34</t>
  </si>
  <si>
    <t xml:space="preserve">      GE 2.125% 05/37</t>
  </si>
  <si>
    <t>17/05/37</t>
  </si>
  <si>
    <t xml:space="preserve">      BOUYGUES</t>
  </si>
  <si>
    <t>FR0000120503</t>
  </si>
  <si>
    <t xml:space="preserve">      AIRFP 0.875% 05/26</t>
  </si>
  <si>
    <t xml:space="preserve">      SCOR VAR 09/51</t>
  </si>
  <si>
    <t>17/09/51</t>
  </si>
  <si>
    <t>17/09/20</t>
  </si>
  <si>
    <t xml:space="preserve">      VWSDC 2% 06/34 EMTN</t>
  </si>
  <si>
    <t>15/06/34</t>
  </si>
  <si>
    <t xml:space="preserve">      ULFP 1.125% 09/25 EMTN</t>
  </si>
  <si>
    <t xml:space="preserve">      US TSY 2.875% 07/25</t>
  </si>
  <si>
    <t>31/07/25</t>
  </si>
  <si>
    <t>20/08/18</t>
  </si>
  <si>
    <t xml:space="preserve">      ABIBB 2.7% 3/26</t>
  </si>
  <si>
    <t xml:space="preserve">      BMW 1.125% 05/26 EMTN</t>
  </si>
  <si>
    <t>22/05/26</t>
  </si>
  <si>
    <t xml:space="preserve">      ING BANK FRN 07/27</t>
  </si>
  <si>
    <t>12/07/27</t>
  </si>
  <si>
    <t>15/06/12</t>
  </si>
  <si>
    <t xml:space="preserve">      MDT 0.75% 10/32</t>
  </si>
  <si>
    <t>15/10/32</t>
  </si>
  <si>
    <t xml:space="preserve">      TEREGA 0.625% 02/28</t>
  </si>
  <si>
    <t>27/02/28</t>
  </si>
  <si>
    <t>27/02/20</t>
  </si>
  <si>
    <t xml:space="preserve">      DT 4.75% 06/38 REGS</t>
  </si>
  <si>
    <t>21/06/38</t>
  </si>
  <si>
    <t xml:space="preserve">      CAP SPREAD 2.5%/5% 20250619 CRED</t>
  </si>
  <si>
    <t>19/06/25</t>
  </si>
  <si>
    <t xml:space="preserve">      ONT 2% 10/29</t>
  </si>
  <si>
    <t>02/10/29</t>
  </si>
  <si>
    <t>01/10/19</t>
  </si>
  <si>
    <t>03/10/19</t>
  </si>
  <si>
    <t xml:space="preserve">      SOGRPR % 11/30 EMTN</t>
  </si>
  <si>
    <t>13/10/20</t>
  </si>
  <si>
    <t xml:space="preserve">      SPAIN 1% 07/42</t>
  </si>
  <si>
    <t>30/07/42</t>
  </si>
  <si>
    <t>14/09/21</t>
  </si>
  <si>
    <t xml:space="preserve">      FRPTT % 07/29 EMTN</t>
  </si>
  <si>
    <t>18/07/29</t>
  </si>
  <si>
    <t xml:space="preserve">      SPAIN 1.2% 10/40</t>
  </si>
  <si>
    <t>31/10/40</t>
  </si>
  <si>
    <t xml:space="preserve">      BELGIUM 1.6% 6/47</t>
  </si>
  <si>
    <t>22/06/47</t>
  </si>
  <si>
    <t>23/12/16</t>
  </si>
  <si>
    <t>24/03/16</t>
  </si>
  <si>
    <t xml:space="preserve">      RABOBK 4.75% 06/22</t>
  </si>
  <si>
    <t xml:space="preserve">      SRGIM 1.25% 06/34 EMTN</t>
  </si>
  <si>
    <t>20/06/34</t>
  </si>
  <si>
    <t xml:space="preserve">      RABOBK 4.125% 07/25</t>
  </si>
  <si>
    <t>14/07/25</t>
  </si>
  <si>
    <t xml:space="preserve">      DGFP 1% 05/31 EMTN</t>
  </si>
  <si>
    <t>19/05/31</t>
  </si>
  <si>
    <t xml:space="preserve">      IPG 2.4% 03/31</t>
  </si>
  <si>
    <t xml:space="preserve">      SX5E 15/12/23 P2500 EUREX</t>
  </si>
  <si>
    <t>DE000P939SD8</t>
  </si>
  <si>
    <t>15/12/23</t>
  </si>
  <si>
    <t xml:space="preserve">      EIB 4.5% 10/25</t>
  </si>
  <si>
    <t>18/05/09</t>
  </si>
  <si>
    <t xml:space="preserve">      NGGLN 0.75% 09/33 MAR</t>
  </si>
  <si>
    <t>01/09/33</t>
  </si>
  <si>
    <t xml:space="preserve">      AVB 2.45% 01/31 MTN</t>
  </si>
  <si>
    <t>15/01/31</t>
  </si>
  <si>
    <t xml:space="preserve">      SOGRPR 0.7% 10/60 EMTN</t>
  </si>
  <si>
    <t>15/10/60</t>
  </si>
  <si>
    <t xml:space="preserve">      SW0631_4.763/EURIBOR</t>
  </si>
  <si>
    <t xml:space="preserve">      CPPIBC 1.25% 01/31 144A</t>
  </si>
  <si>
    <t>28/01/31</t>
  </si>
  <si>
    <t xml:space="preserve">      CAP SPREAD 2.5%/4.5% 19/02/25 HSBC</t>
  </si>
  <si>
    <t>19/02/25</t>
  </si>
  <si>
    <t xml:space="preserve">      CAP SPREAD 3.2%/5.2% 03/11/24 CRED</t>
  </si>
  <si>
    <t>03/11/24</t>
  </si>
  <si>
    <t xml:space="preserve">      TOTAL 2.125% 9/29</t>
  </si>
  <si>
    <t xml:space="preserve">      CITIGRP VAR 02/30</t>
  </si>
  <si>
    <t>25/02/30</t>
  </si>
  <si>
    <t xml:space="preserve">      ABIBB 2% 17/03/28</t>
  </si>
  <si>
    <t>17/03/28</t>
  </si>
  <si>
    <t xml:space="preserve">      SX5E 15/12/23 P2400 EUREX</t>
  </si>
  <si>
    <t>DE000P939SC0</t>
  </si>
  <si>
    <t xml:space="preserve">      SOGRPR 1.125% 10/28 EMTN</t>
  </si>
  <si>
    <t>22/10/28</t>
  </si>
  <si>
    <t xml:space="preserve">      ANZ VAR 11/29 EMTN</t>
  </si>
  <si>
    <t>21/11/29</t>
  </si>
  <si>
    <t xml:space="preserve">      SLB 2.65% 11/22 144A</t>
  </si>
  <si>
    <t>20/11/22</t>
  </si>
  <si>
    <t xml:space="preserve">      GASSM 0.875% 5/25</t>
  </si>
  <si>
    <t>14/11/17</t>
  </si>
  <si>
    <t xml:space="preserve">      IDFMOB 0.4% 05/31 EMTN</t>
  </si>
  <si>
    <t>28/05/31</t>
  </si>
  <si>
    <t>28/05/21</t>
  </si>
  <si>
    <t xml:space="preserve">      SX5E 19/12/25 P2300 EUREX</t>
  </si>
  <si>
    <t>DE000P8D0NU2</t>
  </si>
  <si>
    <t>19/12/25</t>
  </si>
  <si>
    <t xml:space="preserve">      AREVA 4.875% 09/24</t>
  </si>
  <si>
    <t>23/09/24</t>
  </si>
  <si>
    <t>05/04/18</t>
  </si>
  <si>
    <t xml:space="preserve">      ABT 0.875% 09/23</t>
  </si>
  <si>
    <t>27/09/23</t>
  </si>
  <si>
    <t xml:space="preserve">      FRPTT 0.375% 09/27 EMTN</t>
  </si>
  <si>
    <t>17/09/27</t>
  </si>
  <si>
    <t xml:space="preserve">      BNFP 0.571% 03/27 EMTN</t>
  </si>
  <si>
    <t>17/03/27</t>
  </si>
  <si>
    <t xml:space="preserve">      US TSY 1.375% 10/28</t>
  </si>
  <si>
    <t xml:space="preserve">      APD 1% 2/25</t>
  </si>
  <si>
    <t xml:space="preserve">      HEMSOF 1.75% 06/29</t>
  </si>
  <si>
    <t>19/06/29</t>
  </si>
  <si>
    <t xml:space="preserve">      CC VM OTC BBI EUR</t>
  </si>
  <si>
    <t>XX0006374311</t>
  </si>
  <si>
    <t xml:space="preserve">      UDR 3.2% 01/30 MTN</t>
  </si>
  <si>
    <t>15/01/30</t>
  </si>
  <si>
    <t>29/06/19</t>
  </si>
  <si>
    <t xml:space="preserve">      GRD 2</t>
  </si>
  <si>
    <t>FR0007025275</t>
  </si>
  <si>
    <t>GRD 2</t>
  </si>
  <si>
    <t xml:space="preserve">      VZ 0.75% 03/32</t>
  </si>
  <si>
    <t>22/03/32</t>
  </si>
  <si>
    <t xml:space="preserve">      IBESM VAR PERP NC9</t>
  </si>
  <si>
    <t>09/02/49</t>
  </si>
  <si>
    <t>09/02/21</t>
  </si>
  <si>
    <t xml:space="preserve">      SCMNVX 1.75% 9/25</t>
  </si>
  <si>
    <t>15/09/15</t>
  </si>
  <si>
    <t xml:space="preserve">      SBAB 0.75% 06/23 EMTN</t>
  </si>
  <si>
    <t>14/06/23</t>
  </si>
  <si>
    <t>08/06/18</t>
  </si>
  <si>
    <t xml:space="preserve">      SKFBSS 0.25% 02/31</t>
  </si>
  <si>
    <t>15/02/31</t>
  </si>
  <si>
    <t xml:space="preserve">      NEDWBK 3% 11/23</t>
  </si>
  <si>
    <t>16/11/23</t>
  </si>
  <si>
    <t>01/12/11</t>
  </si>
  <si>
    <t xml:space="preserve">      EAS 6.75% 7/36</t>
  </si>
  <si>
    <t>15/07/36</t>
  </si>
  <si>
    <t>05/11/12</t>
  </si>
  <si>
    <t xml:space="preserve">      FRPTT 1.125% 6/25</t>
  </si>
  <si>
    <t>04/06/25</t>
  </si>
  <si>
    <t>27/05/15</t>
  </si>
  <si>
    <t xml:space="preserve">      SNCF 4.125% 02/25</t>
  </si>
  <si>
    <t xml:space="preserve">      CAP SPREAD 2.5%/4.5% 25/05/25 CRED</t>
  </si>
  <si>
    <t xml:space="preserve">      ENGSM 1.25% 2/25</t>
  </si>
  <si>
    <t>06/02/25</t>
  </si>
  <si>
    <t xml:space="preserve">      SEB 0.625% 11/29 EMTN</t>
  </si>
  <si>
    <t>04/11/19</t>
  </si>
  <si>
    <t xml:space="preserve">      SW20270701_1.5375/2.65</t>
  </si>
  <si>
    <t>01/07/27</t>
  </si>
  <si>
    <t xml:space="preserve">      CAP SPREAD 2.7%/4.7% 24/09/23 HSBC</t>
  </si>
  <si>
    <t>24/09/23</t>
  </si>
  <si>
    <t xml:space="preserve">      CC VM OTC JPMORGAN EUR</t>
  </si>
  <si>
    <t>XX0004584408</t>
  </si>
  <si>
    <t xml:space="preserve">      SOCGEN 0.875% 07/26 EMTN</t>
  </si>
  <si>
    <t>01/07/26</t>
  </si>
  <si>
    <t>26/06/19</t>
  </si>
  <si>
    <t xml:space="preserve">      VZ 1.25% 04/30</t>
  </si>
  <si>
    <t>08/04/30</t>
  </si>
  <si>
    <t xml:space="preserve">      THALES</t>
  </si>
  <si>
    <t>FR0000121329</t>
  </si>
  <si>
    <t xml:space="preserve">      STATKRAFT AS</t>
  </si>
  <si>
    <t>28/11/22</t>
  </si>
  <si>
    <t>22/11/12</t>
  </si>
  <si>
    <t>20/12/19</t>
  </si>
  <si>
    <t xml:space="preserve">      HANRUE 1.125% 04/28</t>
  </si>
  <si>
    <t>10/04/18</t>
  </si>
  <si>
    <t>12/04/18</t>
  </si>
  <si>
    <t xml:space="preserve">      NTGYSM 0.75% 11/29 EMTN</t>
  </si>
  <si>
    <t>28/11/29</t>
  </si>
  <si>
    <t>15/04/49</t>
  </si>
  <si>
    <t>03/04/19</t>
  </si>
  <si>
    <t xml:space="preserve">      SUMIBK 2.348% 01/25</t>
  </si>
  <si>
    <t>06/01/20</t>
  </si>
  <si>
    <t>08/01/20</t>
  </si>
  <si>
    <t>07/01/20</t>
  </si>
  <si>
    <t xml:space="preserve">      SPAIN 1.25% 10/30</t>
  </si>
  <si>
    <t>31/10/30</t>
  </si>
  <si>
    <t xml:space="preserve">      SW20300528_1.2025/3.49</t>
  </si>
  <si>
    <t xml:space="preserve">      FINMEC 4.875% 03/25</t>
  </si>
  <si>
    <t>24/03/25</t>
  </si>
  <si>
    <t>18/01/13</t>
  </si>
  <si>
    <t>19/09/13</t>
  </si>
  <si>
    <t xml:space="preserve">      SW20300530_1.0825/3.5</t>
  </si>
  <si>
    <t xml:space="preserve">      SX5E 15/12/23 P3400 EUREX</t>
  </si>
  <si>
    <t>DE000P9360X6</t>
  </si>
  <si>
    <t xml:space="preserve">      TOYOTA 0.75% 7/22</t>
  </si>
  <si>
    <t>21/07/22</t>
  </si>
  <si>
    <t>24/11/21</t>
  </si>
  <si>
    <t xml:space="preserve">      EXANE OVERDRIVE FUND-A EUR</t>
  </si>
  <si>
    <t>LU0923609035</t>
  </si>
  <si>
    <t>EXANE FUNDS 1 EXANE OVERDRIV F</t>
  </si>
  <si>
    <t xml:space="preserve">      SW20300630_4.75/EUR EU</t>
  </si>
  <si>
    <t xml:space="preserve">      CAP SPREAD 2.7%/4.7% 20/10/23 JP M</t>
  </si>
  <si>
    <t xml:space="preserve">      HEINEKEN NV</t>
  </si>
  <si>
    <t>NL0000009165</t>
  </si>
  <si>
    <t xml:space="preserve">      PRPLEP FRN 10/38 EMTN</t>
  </si>
  <si>
    <t xml:space="preserve">      ACAFP 0.75% 12/23 EMTN</t>
  </si>
  <si>
    <t>05/12/23</t>
  </si>
  <si>
    <t>30/11/18</t>
  </si>
  <si>
    <t xml:space="preserve">      CMARK 1.625% 04/26 EMTN</t>
  </si>
  <si>
    <t xml:space="preserve">      FDX 1.625% 11/01/27</t>
  </si>
  <si>
    <t>11/01/27</t>
  </si>
  <si>
    <t>04/04/16</t>
  </si>
  <si>
    <t xml:space="preserve">      INTNED 1.375% 01/28</t>
  </si>
  <si>
    <t>29/11/17</t>
  </si>
  <si>
    <t>30/11/17</t>
  </si>
  <si>
    <t xml:space="preserve">      NEDWBK 0.778% 07/32</t>
  </si>
  <si>
    <t>05/07/16</t>
  </si>
  <si>
    <t xml:space="preserve">      SCABSS 1.125% 3/25</t>
  </si>
  <si>
    <t>05/03/25</t>
  </si>
  <si>
    <t>20/12/16</t>
  </si>
  <si>
    <t>03/03/15</t>
  </si>
  <si>
    <t xml:space="preserve">      BFCM 0.75% 01/30</t>
  </si>
  <si>
    <t>17/01/30</t>
  </si>
  <si>
    <t>15/01/20</t>
  </si>
  <si>
    <t xml:space="preserve">      AGFRNC % 03/25 EMTN</t>
  </si>
  <si>
    <t>25/03/25</t>
  </si>
  <si>
    <t>11/02/20</t>
  </si>
  <si>
    <t>17/02/20</t>
  </si>
  <si>
    <t xml:space="preserve">      BNP 2.875% 12/24</t>
  </si>
  <si>
    <t xml:space="preserve">      BMY 2.95% 03/32</t>
  </si>
  <si>
    <t>15/03/32</t>
  </si>
  <si>
    <t xml:space="preserve">      DEUT TEL 4.875% 04/25</t>
  </si>
  <si>
    <t>22/04/25</t>
  </si>
  <si>
    <t>14/07/10</t>
  </si>
  <si>
    <t xml:space="preserve">      SW20320801_0.742/2.1</t>
  </si>
  <si>
    <t xml:space="preserve">      SEVFP 4.125% 06/22</t>
  </si>
  <si>
    <t>24/06/22</t>
  </si>
  <si>
    <t xml:space="preserve">      AGFRNC 1% 01/28 EMTN</t>
  </si>
  <si>
    <t>23/01/18</t>
  </si>
  <si>
    <t xml:space="preserve">      SUEZE 5.20% 06/27</t>
  </si>
  <si>
    <t>08/06/27</t>
  </si>
  <si>
    <t>08/06/17</t>
  </si>
  <si>
    <t xml:space="preserve">      CNPFP VAR 07/50</t>
  </si>
  <si>
    <t>27/07/50</t>
  </si>
  <si>
    <t xml:space="preserve">      OSEOFI 0.125% 03/25</t>
  </si>
  <si>
    <t xml:space="preserve">      SX5E 15/12/23 P3500 EUREX</t>
  </si>
  <si>
    <t>DE000P936067</t>
  </si>
  <si>
    <t xml:space="preserve">      SIEM 6.125% 8/26</t>
  </si>
  <si>
    <t>17/08/26</t>
  </si>
  <si>
    <t>05/06/09</t>
  </si>
  <si>
    <t xml:space="preserve">      AMUNDI ENHANCED ULTRA SHORT TM BD SRI-I</t>
  </si>
  <si>
    <t>FR0010830844</t>
  </si>
  <si>
    <t>AMUNDI ENHANCED ULTRA SH TM SR</t>
  </si>
  <si>
    <t xml:space="preserve">      TMO 2.375% 04/32</t>
  </si>
  <si>
    <t>15/04/32</t>
  </si>
  <si>
    <t xml:space="preserve">      CAP SPREAD 3.%/5.% 08/09/24 HSBC</t>
  </si>
  <si>
    <t>08/09/24</t>
  </si>
  <si>
    <t xml:space="preserve">      SW20310315_1.2/2.05</t>
  </si>
  <si>
    <t xml:space="preserve">      GEDISC 1.75% 12/26</t>
  </si>
  <si>
    <t>04/12/26</t>
  </si>
  <si>
    <t xml:space="preserve">      TMO 2.6% 10/29</t>
  </si>
  <si>
    <t>01/10/29</t>
  </si>
  <si>
    <t xml:space="preserve">      FDC PREMIUM</t>
  </si>
  <si>
    <t>FR0013232634</t>
  </si>
  <si>
    <t>FDC PREMIUM</t>
  </si>
  <si>
    <t xml:space="preserve">      BFCM 3% 11/23</t>
  </si>
  <si>
    <t>28/11/23</t>
  </si>
  <si>
    <t xml:space="preserve">      ABNANV 0.5% 07/23 EMTN</t>
  </si>
  <si>
    <t>11/07/18</t>
  </si>
  <si>
    <t>12/07/18</t>
  </si>
  <si>
    <t xml:space="preserve">      ABIBB 2.875% 09/24</t>
  </si>
  <si>
    <t xml:space="preserve">      WSTP 0.875% 17/04/27</t>
  </si>
  <si>
    <t>17/04/27</t>
  </si>
  <si>
    <t>12/10/16</t>
  </si>
  <si>
    <t xml:space="preserve">      EXPNLN 2.75% 03/30 REGS</t>
  </si>
  <si>
    <t>08/03/30</t>
  </si>
  <si>
    <t>25/11/19</t>
  </si>
  <si>
    <t>10/12/19</t>
  </si>
  <si>
    <t xml:space="preserve">      NAB 0.601% 14/09/26</t>
  </si>
  <si>
    <t>14/09/26</t>
  </si>
  <si>
    <t>13/09/16</t>
  </si>
  <si>
    <t xml:space="preserve">      BPCEGP 1.375% 03/26 EMTN</t>
  </si>
  <si>
    <t xml:space="preserve">      MMM 3.375% 03/29 MTN</t>
  </si>
  <si>
    <t xml:space="preserve">      MA 1% 02/29</t>
  </si>
  <si>
    <t>22/02/29</t>
  </si>
  <si>
    <t>16/02/22</t>
  </si>
  <si>
    <t xml:space="preserve">      IBRD 0.5% 4/30</t>
  </si>
  <si>
    <t>16/04/30</t>
  </si>
  <si>
    <t>28/05/15</t>
  </si>
  <si>
    <t>17/04/15</t>
  </si>
  <si>
    <t>28/04/15</t>
  </si>
  <si>
    <t xml:space="preserve">      EMTN PREM FRN 8/22</t>
  </si>
  <si>
    <t>27/08/22</t>
  </si>
  <si>
    <t xml:space="preserve">      MOTOPG 1.625% 6/23</t>
  </si>
  <si>
    <t>09/06/23</t>
  </si>
  <si>
    <t xml:space="preserve">      SRENVX VAR 06/52 EMTN</t>
  </si>
  <si>
    <t>04/06/52</t>
  </si>
  <si>
    <t xml:space="preserve">      MA 2.1% 12/27</t>
  </si>
  <si>
    <t>01/12/27</t>
  </si>
  <si>
    <t xml:space="preserve">      INTNED 4.05% 04/29</t>
  </si>
  <si>
    <t>09/04/29</t>
  </si>
  <si>
    <t xml:space="preserve">      LVMH MOET HENNESSY</t>
  </si>
  <si>
    <t>FR0000121014</t>
  </si>
  <si>
    <t xml:space="preserve">      ARNDTN 1.5% 05/26</t>
  </si>
  <si>
    <t xml:space="preserve">      CAT 2.85% 05/24 MTN</t>
  </si>
  <si>
    <t>15/05/19</t>
  </si>
  <si>
    <t>21/04/21</t>
  </si>
  <si>
    <t xml:space="preserve">      RLOIRE 1.219% 10/30 EMTN</t>
  </si>
  <si>
    <t>12/10/30</t>
  </si>
  <si>
    <t>03/10/18</t>
  </si>
  <si>
    <t xml:space="preserve">      RTEFRA % 09/27 EMTN</t>
  </si>
  <si>
    <t>09/09/27</t>
  </si>
  <si>
    <t>03/09/19</t>
  </si>
  <si>
    <t xml:space="preserve">      CAP SPREAD 3.2%/5.2% 11/01/26 CRED</t>
  </si>
  <si>
    <t>11/01/26</t>
  </si>
  <si>
    <t xml:space="preserve">      PREGRE VAR 04/35(1.24%)</t>
  </si>
  <si>
    <t xml:space="preserve">      EIB 3.00% 09/22</t>
  </si>
  <si>
    <t>28/09/22</t>
  </si>
  <si>
    <t>01/10/14</t>
  </si>
  <si>
    <t>07/10/10</t>
  </si>
  <si>
    <t xml:space="preserve">      ACAFP 3.125% 7/23</t>
  </si>
  <si>
    <t xml:space="preserve">      CAP SPREAD 2.7%/5.% 10/04/24 HSBC</t>
  </si>
  <si>
    <t>10/04/24</t>
  </si>
  <si>
    <t xml:space="preserve">      AT&amp;T 3.55 12/32</t>
  </si>
  <si>
    <t>17/12/32</t>
  </si>
  <si>
    <t xml:space="preserve">      STLA 0.75% 01/29 EMTN</t>
  </si>
  <si>
    <t>18/01/29</t>
  </si>
  <si>
    <t xml:space="preserve">      BPCE 2.875% 1/24</t>
  </si>
  <si>
    <t>16/01/24</t>
  </si>
  <si>
    <t xml:space="preserve">      AMU EURO STOXX 50 UC ETF DR-USD(C)</t>
  </si>
  <si>
    <t>LU1681047400</t>
  </si>
  <si>
    <t>AMND EURO STX 50 ETF</t>
  </si>
  <si>
    <t xml:space="preserve">      EIB 1.625% 03/25</t>
  </si>
  <si>
    <t xml:space="preserve">      AVINOR 1.25% 02/27</t>
  </si>
  <si>
    <t>09/02/27</t>
  </si>
  <si>
    <t xml:space="preserve">      ABT 1.5% 09/26 EUR</t>
  </si>
  <si>
    <t>27/09/26</t>
  </si>
  <si>
    <t xml:space="preserve">      ALTAREA</t>
  </si>
  <si>
    <t>FR0000033219</t>
  </si>
  <si>
    <t>ALTAFP</t>
  </si>
  <si>
    <t>ALTAREA SCA</t>
  </si>
  <si>
    <t xml:space="preserve">      UNEDIC 0.25% 07/35 EMTN</t>
  </si>
  <si>
    <t>16/07/35</t>
  </si>
  <si>
    <t>15/07/20</t>
  </si>
  <si>
    <t xml:space="preserve">      SBAB 1.25% 04/33 EMTN</t>
  </si>
  <si>
    <t>SWE Covered</t>
  </si>
  <si>
    <t>19/04/33</t>
  </si>
  <si>
    <t>20/04/18</t>
  </si>
  <si>
    <t xml:space="preserve">      ETAT 0% 05/35</t>
  </si>
  <si>
    <t>25/05/35</t>
  </si>
  <si>
    <t xml:space="preserve">      NEDERLD 3.75% 01/23</t>
  </si>
  <si>
    <t>04/12/07</t>
  </si>
  <si>
    <t>08/02/06</t>
  </si>
  <si>
    <t>23/08/12</t>
  </si>
  <si>
    <t xml:space="preserve">      US DOLLAR</t>
  </si>
  <si>
    <t xml:space="preserve">      BNP 1.% 06/24</t>
  </si>
  <si>
    <t>27/06/24</t>
  </si>
  <si>
    <t xml:space="preserve">      GEDISC 2% 06/25</t>
  </si>
  <si>
    <t>23/06/25</t>
  </si>
  <si>
    <t xml:space="preserve">      OAT 0.5% 5/25</t>
  </si>
  <si>
    <t>12/02/15</t>
  </si>
  <si>
    <t xml:space="preserve">      KOMMUNEKREDIT 1.022% 06/32</t>
  </si>
  <si>
    <t>29/06/32</t>
  </si>
  <si>
    <t>28/06/17</t>
  </si>
  <si>
    <t xml:space="preserve">      PHIANA 0.5% 09/23</t>
  </si>
  <si>
    <t>06/09/23</t>
  </si>
  <si>
    <t>25/08/17</t>
  </si>
  <si>
    <t xml:space="preserve">      RATPFP 0.35% 06/29 EMTN</t>
  </si>
  <si>
    <t xml:space="preserve">      SHBASS 0.5% 02/30</t>
  </si>
  <si>
    <t>18/02/30</t>
  </si>
  <si>
    <t xml:space="preserve">      FDA 17 -0-</t>
  </si>
  <si>
    <t>FR0011038405</t>
  </si>
  <si>
    <t>FDA 17</t>
  </si>
  <si>
    <t>CCC+</t>
  </si>
  <si>
    <t>CCC</t>
  </si>
  <si>
    <t>B-</t>
  </si>
  <si>
    <t xml:space="preserve">      CAP SPREAD 2.75%/4.75% 20250204 BARC</t>
  </si>
  <si>
    <t>04/02/25</t>
  </si>
  <si>
    <t xml:space="preserve">      CAP SPREAD 2.7%/4.7% 07/06/26 CRED</t>
  </si>
  <si>
    <t>07/06/26</t>
  </si>
  <si>
    <t xml:space="preserve">      RIOLN 2.875% 12/24</t>
  </si>
  <si>
    <t>12/02/18</t>
  </si>
  <si>
    <t>06/02/19</t>
  </si>
  <si>
    <t xml:space="preserve">      ABIBB 1.15% 01/27 EMTN</t>
  </si>
  <si>
    <t>22/01/27</t>
  </si>
  <si>
    <t xml:space="preserve">      SW20320515_1.602/3</t>
  </si>
  <si>
    <t xml:space="preserve">      ALVGR 2.241% 07/45 EUR</t>
  </si>
  <si>
    <t>07/07/45</t>
  </si>
  <si>
    <t>31/03/15</t>
  </si>
  <si>
    <t>15/04/15</t>
  </si>
  <si>
    <t>01/04/15</t>
  </si>
  <si>
    <t xml:space="preserve">      RTEFRA 1.875% 10/37</t>
  </si>
  <si>
    <t>23/10/37</t>
  </si>
  <si>
    <t xml:space="preserve">      AIRFP 1.625% 04/25</t>
  </si>
  <si>
    <t>07/04/25</t>
  </si>
  <si>
    <t xml:space="preserve">      BMW 0.5% 11/22 EMTN</t>
  </si>
  <si>
    <t xml:space="preserve">      CAP SPREAD 3.5%/5.5% 30/06/22 CRED</t>
  </si>
  <si>
    <t>30/06/22</t>
  </si>
  <si>
    <t xml:space="preserve">      SCABSS 2.5% 6/23</t>
  </si>
  <si>
    <t>05/06/13</t>
  </si>
  <si>
    <t xml:space="preserve">      MAN 1.75% 06/26</t>
  </si>
  <si>
    <t xml:space="preserve">      STELLANTIS</t>
  </si>
  <si>
    <t>NL00150001Q9</t>
  </si>
  <si>
    <t xml:space="preserve">      DNBNO VAR 03/28</t>
  </si>
  <si>
    <t>20/03/28</t>
  </si>
  <si>
    <t>14/03/18</t>
  </si>
  <si>
    <t xml:space="preserve">      ASIA 3.125% 09/28 GMTN</t>
  </si>
  <si>
    <t xml:space="preserve">      HSBC VAR 12/24 EMTN</t>
  </si>
  <si>
    <t>04/12/24</t>
  </si>
  <si>
    <t xml:space="preserve">      AMUNDI MSCI ERP SRI ETF DR D(LSE)</t>
  </si>
  <si>
    <t>LU2059756598</t>
  </si>
  <si>
    <t>AMUNDI INDEX MSCI EUROPE SRI</t>
  </si>
  <si>
    <t xml:space="preserve">      TELSTRA 3.5% 9/22</t>
  </si>
  <si>
    <t>21/09/22</t>
  </si>
  <si>
    <t xml:space="preserve">      SW20271115_1.07/7.3</t>
  </si>
  <si>
    <t>15/11/27</t>
  </si>
  <si>
    <t xml:space="preserve">      RATPFP 1.07% 04/50 EMTN</t>
  </si>
  <si>
    <t>28/04/50</t>
  </si>
  <si>
    <t xml:space="preserve">      SW0631_4.764/EURIBOR</t>
  </si>
  <si>
    <t xml:space="preserve">      RELLN 3% 05/30</t>
  </si>
  <si>
    <t xml:space="preserve">      PROXBB 3.19% 03/28 EMTN</t>
  </si>
  <si>
    <t>10/04/13</t>
  </si>
  <si>
    <t>04/04/13</t>
  </si>
  <si>
    <t xml:space="preserve">      SIPLAT 1.48% 07/53 EMTN</t>
  </si>
  <si>
    <t xml:space="preserve">      GE 1.25% 5/23</t>
  </si>
  <si>
    <t xml:space="preserve">      NAB 2.75 08/22</t>
  </si>
  <si>
    <t>08/08/22</t>
  </si>
  <si>
    <t>07/08/12</t>
  </si>
  <si>
    <t xml:space="preserve">      NWIDE 1.25% 03/25</t>
  </si>
  <si>
    <t>03/03/25</t>
  </si>
  <si>
    <t>07/02/17</t>
  </si>
  <si>
    <t xml:space="preserve">      OAT I 3.40% 25/07/29</t>
  </si>
  <si>
    <t>25/07/29</t>
  </si>
  <si>
    <t xml:space="preserve">      EDF 3.875% 06/22</t>
  </si>
  <si>
    <t>03/04/17</t>
  </si>
  <si>
    <t xml:space="preserve">      CAP SPREAD 2.7%/4.7% 11/08/25 CRED</t>
  </si>
  <si>
    <t>11/08/25</t>
  </si>
  <si>
    <t xml:space="preserve">      CCHLN 1.625% 05/31 EMTN</t>
  </si>
  <si>
    <t>14/05/31</t>
  </si>
  <si>
    <t>13/05/19</t>
  </si>
  <si>
    <t xml:space="preserve">      MIZUHO 0.843% 04/33 EMTN</t>
  </si>
  <si>
    <t>12/04/33</t>
  </si>
  <si>
    <t xml:space="preserve">      SGOFP 0.875% 09/23 EMTN</t>
  </si>
  <si>
    <t>21/09/23</t>
  </si>
  <si>
    <t xml:space="preserve">      JFM 1.375% 02/31 REGS</t>
  </si>
  <si>
    <t xml:space="preserve">      BFT CREDIT OPPORTUNITES ISR -IC</t>
  </si>
  <si>
    <t>FR0010638676</t>
  </si>
  <si>
    <t xml:space="preserve">      RENTEN 1% 02/28 EMTN</t>
  </si>
  <si>
    <t xml:space="preserve">      SW20290415_0.99/6.95</t>
  </si>
  <si>
    <t>15/04/29</t>
  </si>
  <si>
    <t xml:space="preserve">      CAP SPREAD 3.5%/5.5% 20260206 BARC</t>
  </si>
  <si>
    <t>06/02/26</t>
  </si>
  <si>
    <t xml:space="preserve">      BPCEGP 1% 01/32 EMTN</t>
  </si>
  <si>
    <t xml:space="preserve">      TECHNIP 3.40% 06/22</t>
  </si>
  <si>
    <t>14/06/22</t>
  </si>
  <si>
    <t xml:space="preserve">      CAP SPREAD 3.2%/5.2% 18/01/26 CRED</t>
  </si>
  <si>
    <t>18/01/26</t>
  </si>
  <si>
    <t xml:space="preserve">      GEDISC 2.875% 10/23</t>
  </si>
  <si>
    <t>09/10/23</t>
  </si>
  <si>
    <t xml:space="preserve">      ABNANV 1% 4/25</t>
  </si>
  <si>
    <t>16/04/25</t>
  </si>
  <si>
    <t>10/04/15</t>
  </si>
  <si>
    <t>14/04/16</t>
  </si>
  <si>
    <t xml:space="preserve">      RLOIRE 1.33% 12/31 EMTN</t>
  </si>
  <si>
    <t>08/12/31</t>
  </si>
  <si>
    <t xml:space="preserve">      OPBANK 1% 05/25 EMTN</t>
  </si>
  <si>
    <t>22/05/25</t>
  </si>
  <si>
    <t>16/05/18</t>
  </si>
  <si>
    <t xml:space="preserve">      GRD 9</t>
  </si>
  <si>
    <t>FR0007074661</t>
  </si>
  <si>
    <t>GRD 9</t>
  </si>
  <si>
    <t xml:space="preserve">      FDC A3 -P-</t>
  </si>
  <si>
    <t>FR0010850503</t>
  </si>
  <si>
    <t>FDC A3</t>
  </si>
  <si>
    <t xml:space="preserve">      ACCIONA S.A.</t>
  </si>
  <si>
    <t>ES0125220311</t>
  </si>
  <si>
    <t>ANASM</t>
  </si>
  <si>
    <t>ACCIONA SA</t>
  </si>
  <si>
    <t xml:space="preserve">      SPAIN 0% PP 31/01/29</t>
  </si>
  <si>
    <t xml:space="preserve">      NEGANV 0.375% 10/31 EMTN</t>
  </si>
  <si>
    <t>03/10/31</t>
  </si>
  <si>
    <t>02/10/19</t>
  </si>
  <si>
    <t xml:space="preserve">      LITHUN 0.75% 05/30 EMTN</t>
  </si>
  <si>
    <t>06/05/30</t>
  </si>
  <si>
    <t xml:space="preserve">      BNP 4.4% 08/28 144A</t>
  </si>
  <si>
    <t>14/08/28</t>
  </si>
  <si>
    <t>08/08/18</t>
  </si>
  <si>
    <t xml:space="preserve">      AIFP 1.875% 6/24</t>
  </si>
  <si>
    <t>05/06/24</t>
  </si>
  <si>
    <t xml:space="preserve">      SW20310315_0.7875/2</t>
  </si>
  <si>
    <t xml:space="preserve">      SIPLAT 1.675% 02/41 EMTN</t>
  </si>
  <si>
    <t xml:space="preserve">      CAP SPREAD 2.7%/4.7% 21/03/26 HSBC</t>
  </si>
  <si>
    <t xml:space="preserve">      COVIVIO</t>
  </si>
  <si>
    <t>FR0000064578</t>
  </si>
  <si>
    <t xml:space="preserve">      BFCM 2.375% 11/24 REGS</t>
  </si>
  <si>
    <t>21/11/24</t>
  </si>
  <si>
    <t xml:space="preserve">      ENGIE PRIME DE FIDELITE 2023</t>
  </si>
  <si>
    <t>FR0014000R50</t>
  </si>
  <si>
    <t xml:space="preserve">      SEVFP 1.25% 05/28</t>
  </si>
  <si>
    <t xml:space="preserve">      RABOBK 4.125% 9/22</t>
  </si>
  <si>
    <t>27/03/18</t>
  </si>
  <si>
    <t xml:space="preserve">      GDCHU 1.75% 12/25</t>
  </si>
  <si>
    <t>29/12/25</t>
  </si>
  <si>
    <t>17/12/15</t>
  </si>
  <si>
    <t>22/12/15</t>
  </si>
  <si>
    <t xml:space="preserve">      SGOFP 2.875% 12/23</t>
  </si>
  <si>
    <t>06/12/16</t>
  </si>
  <si>
    <t>06/06/13</t>
  </si>
  <si>
    <t xml:space="preserve">      KBCBB VAR 12/31 EMTN</t>
  </si>
  <si>
    <t>07/12/31</t>
  </si>
  <si>
    <t>07/09/21</t>
  </si>
  <si>
    <t xml:space="preserve">      UNANA 0.5% 01/25 6Y</t>
  </si>
  <si>
    <t>06/01/25</t>
  </si>
  <si>
    <t>28/08/18</t>
  </si>
  <si>
    <t xml:space="preserve">      FRLBP VAR 11/27(2.75%)</t>
  </si>
  <si>
    <t xml:space="preserve">      SUFP 1.375% 06/27 EMTN</t>
  </si>
  <si>
    <t>28/06/18</t>
  </si>
  <si>
    <t xml:space="preserve">      GSK 1% 09/26</t>
  </si>
  <si>
    <t>12/09/26</t>
  </si>
  <si>
    <t xml:space="preserve">      IBESM 2.5% 10/22</t>
  </si>
  <si>
    <t>09/04/14</t>
  </si>
  <si>
    <t xml:space="preserve">      ETAT 0% 05/38</t>
  </si>
  <si>
    <t xml:space="preserve">      CAP SPREAD 3.5%/5.5% 31/08/26 CRED</t>
  </si>
  <si>
    <t>31/08/26</t>
  </si>
  <si>
    <t xml:space="preserve">      BFCM 1.25% 14/01/25</t>
  </si>
  <si>
    <t xml:space="preserve">      CADES 0.45% 01/32</t>
  </si>
  <si>
    <t xml:space="preserve">      ULFP VAR PERP</t>
  </si>
  <si>
    <t>25/04/49</t>
  </si>
  <si>
    <t xml:space="preserve">      AT&amp;T 2.05% 05/32</t>
  </si>
  <si>
    <t>19/05/32</t>
  </si>
  <si>
    <t xml:space="preserve">      DAIGR 1.375% 05/28</t>
  </si>
  <si>
    <t>11/05/28</t>
  </si>
  <si>
    <t xml:space="preserve">      BPCEGP VAR 02/34 EMTN</t>
  </si>
  <si>
    <t>02/02/34</t>
  </si>
  <si>
    <t xml:space="preserve">      HIW 4.125% 03/28</t>
  </si>
  <si>
    <t>15/03/28</t>
  </si>
  <si>
    <t xml:space="preserve">      OSEOFI 0.75% 11/24</t>
  </si>
  <si>
    <t>10/03/17</t>
  </si>
  <si>
    <t>16/03/17</t>
  </si>
  <si>
    <t xml:space="preserve">      SGOFP 3.875% 03/33 EMTN</t>
  </si>
  <si>
    <t>28/03/33</t>
  </si>
  <si>
    <t xml:space="preserve">      JBL 3.95% 01/28</t>
  </si>
  <si>
    <t>09/01/18</t>
  </si>
  <si>
    <t>01/05/19</t>
  </si>
  <si>
    <t xml:space="preserve">      VWSDC 1.5% 06/29 EMTN</t>
  </si>
  <si>
    <t xml:space="preserve">      SW0626_4.805/EURIBOR</t>
  </si>
  <si>
    <t xml:space="preserve">      SO 1.85% 06/26</t>
  </si>
  <si>
    <t>20/06/26</t>
  </si>
  <si>
    <t>28/09/18</t>
  </si>
  <si>
    <t>15/06/16</t>
  </si>
  <si>
    <t xml:space="preserve">      ETAT 0% 05/26</t>
  </si>
  <si>
    <t>25/05/26</t>
  </si>
  <si>
    <t xml:space="preserve">      KFW 0.75% 09/30</t>
  </si>
  <si>
    <t>30/09/30</t>
  </si>
  <si>
    <t>21/08/20</t>
  </si>
  <si>
    <t>25/08/20</t>
  </si>
  <si>
    <t xml:space="preserve">      FDC OPPORTUNITES -O-</t>
  </si>
  <si>
    <t>FR0010988121</t>
  </si>
  <si>
    <t>FDC OPPORTUNITES</t>
  </si>
  <si>
    <t xml:space="preserve">      SW20290410_1.71/3.75</t>
  </si>
  <si>
    <t xml:space="preserve">      VZ 1.875% 10/29</t>
  </si>
  <si>
    <t xml:space="preserve">      CFF 0.793% 07/31</t>
  </si>
  <si>
    <t>18/11/16</t>
  </si>
  <si>
    <t>18/08/16</t>
  </si>
  <si>
    <t xml:space="preserve">      VZ 1.75% 01/31</t>
  </si>
  <si>
    <t>20/01/31</t>
  </si>
  <si>
    <t>10/11/20</t>
  </si>
  <si>
    <t>11/11/20</t>
  </si>
  <si>
    <t xml:space="preserve">      ULFP 1.125% 28/04/27</t>
  </si>
  <si>
    <t>28/04/27</t>
  </si>
  <si>
    <t xml:space="preserve">      ONT 1.875% 5/24</t>
  </si>
  <si>
    <t>21/05/24</t>
  </si>
  <si>
    <t>06/07/15</t>
  </si>
  <si>
    <t xml:space="preserve">      A-I MSCI NORTH AMERICA-IUD</t>
  </si>
  <si>
    <t>LU1049756668</t>
  </si>
  <si>
    <t>AMUNDI ID MSCI NORTH AMERICA</t>
  </si>
  <si>
    <t xml:space="preserve">      DE 1.85% 04/28</t>
  </si>
  <si>
    <t>02/04/28</t>
  </si>
  <si>
    <t xml:space="preserve">      ABNANV 1% 04/31</t>
  </si>
  <si>
    <t>13/04/31</t>
  </si>
  <si>
    <t>16/12/16</t>
  </si>
  <si>
    <t>13/04/16</t>
  </si>
  <si>
    <t>20/04/16</t>
  </si>
  <si>
    <t xml:space="preserve">      OAT 0.75% 05/53</t>
  </si>
  <si>
    <t>25/05/53</t>
  </si>
  <si>
    <t xml:space="preserve">      SNCF 1.1% 05/31</t>
  </si>
  <si>
    <t xml:space="preserve">      ATCOA 0.125% 09/29 EMTN</t>
  </si>
  <si>
    <t>03/09/29</t>
  </si>
  <si>
    <t>29/08/19</t>
  </si>
  <si>
    <t>02/09/19</t>
  </si>
  <si>
    <t xml:space="preserve">      AUSTRIA 4.85% 03/26</t>
  </si>
  <si>
    <t>15/03/26</t>
  </si>
  <si>
    <t xml:space="preserve">      ACAFP 1% 07/29 EMTN</t>
  </si>
  <si>
    <t xml:space="preserve">      MET 3.05% 06/29 REGS</t>
  </si>
  <si>
    <t>17/06/29</t>
  </si>
  <si>
    <t xml:space="preserve">      SYMRIS 1.375% 07/27</t>
  </si>
  <si>
    <t xml:space="preserve">      RIFP 0.875% 10/31</t>
  </si>
  <si>
    <t>24/10/31</t>
  </si>
  <si>
    <t xml:space="preserve">      EMTN PREM FL 23/5/22</t>
  </si>
  <si>
    <t>23/05/22</t>
  </si>
  <si>
    <t xml:space="preserve">      CARMILA</t>
  </si>
  <si>
    <t>FR0010828137</t>
  </si>
  <si>
    <t>CARDFP</t>
  </si>
  <si>
    <t>CARMILA SA</t>
  </si>
  <si>
    <t xml:space="preserve">      FAURECIA</t>
  </si>
  <si>
    <t>FR0000121147</t>
  </si>
  <si>
    <t>EOFP</t>
  </si>
  <si>
    <t>FAURECIA SE</t>
  </si>
  <si>
    <t xml:space="preserve">      OSEOFI 0.25% 03/30 EMTN</t>
  </si>
  <si>
    <t>29/03/30</t>
  </si>
  <si>
    <t xml:space="preserve">      TOTAL 2.875% 11/25</t>
  </si>
  <si>
    <t>19/11/25</t>
  </si>
  <si>
    <t xml:space="preserve">      AMT 3.95% 03/29</t>
  </si>
  <si>
    <t xml:space="preserve">      ALLIANZ SE-REG</t>
  </si>
  <si>
    <t>DE0008404005</t>
  </si>
  <si>
    <t xml:space="preserve">      A-I MSCI WORLD-UCITS ETF DRCD-FRANKFURT</t>
  </si>
  <si>
    <t>LU1737652237</t>
  </si>
  <si>
    <t xml:space="preserve">      BFT EQUITY PROTECT 2</t>
  </si>
  <si>
    <t>FR0050000142</t>
  </si>
  <si>
    <t>BFT EQUITY PROTECT 2</t>
  </si>
  <si>
    <t xml:space="preserve">      SAFFP 0.75% 03/31</t>
  </si>
  <si>
    <t>17/03/31</t>
  </si>
  <si>
    <t xml:space="preserve">      JPM VAR 11/32 EMTN</t>
  </si>
  <si>
    <t>04/11/32</t>
  </si>
  <si>
    <t>28/10/19</t>
  </si>
  <si>
    <t xml:space="preserve">      A-F GLOBAL CONVERTIBLE BOND-I USD Hgd</t>
  </si>
  <si>
    <t>LU0613078699</t>
  </si>
  <si>
    <t xml:space="preserve">      FBELFP 1.761% 10/29</t>
  </si>
  <si>
    <t xml:space="preserve">      BRITEL 5.125% 12/28</t>
  </si>
  <si>
    <t>04/12/28</t>
  </si>
  <si>
    <t>05/12/18</t>
  </si>
  <si>
    <t xml:space="preserve">      CAP SPREAD 3.2%/5.2% 08/08/22 CRED</t>
  </si>
  <si>
    <t xml:space="preserve">      CADES 4% 12/25 EMTN</t>
  </si>
  <si>
    <t>15/12/25</t>
  </si>
  <si>
    <t>18/02/13</t>
  </si>
  <si>
    <t xml:space="preserve">      UNEDIC 1.5% 04/32</t>
  </si>
  <si>
    <t>20/04/32</t>
  </si>
  <si>
    <t>19/04/17</t>
  </si>
  <si>
    <t xml:space="preserve">      RY 2.55% 07/24 GMTN</t>
  </si>
  <si>
    <t>16/07/24</t>
  </si>
  <si>
    <t>15/07/21</t>
  </si>
  <si>
    <t xml:space="preserve">      DWNIGY 1.5% 04/30</t>
  </si>
  <si>
    <t>15/12/21</t>
  </si>
  <si>
    <t xml:space="preserve">      OAT 2.25% 5/24</t>
  </si>
  <si>
    <t>25/05/24</t>
  </si>
  <si>
    <t xml:space="preserve">      RESFER 4.375% 06/22</t>
  </si>
  <si>
    <t>02/06/22</t>
  </si>
  <si>
    <t xml:space="preserve">      EDF 4% 11/25</t>
  </si>
  <si>
    <t>12/11/25</t>
  </si>
  <si>
    <t xml:space="preserve">      ENFP 1.125% 07/28</t>
  </si>
  <si>
    <t xml:space="preserve">      SIEGR 1.25% 02/31</t>
  </si>
  <si>
    <t>28/02/19</t>
  </si>
  <si>
    <t xml:space="preserve">      PREGRE VAR 10/38</t>
  </si>
  <si>
    <t xml:space="preserve">      MBGGR 0.75% 03/33 EMTN</t>
  </si>
  <si>
    <t xml:space="preserve">      BPCE SA 0.75% 24/02/27 EUR</t>
  </si>
  <si>
    <t>24/02/27</t>
  </si>
  <si>
    <t xml:space="preserve">      CL 0.5% 03/26</t>
  </si>
  <si>
    <t>06/03/26</t>
  </si>
  <si>
    <t>27/02/19</t>
  </si>
  <si>
    <t xml:space="preserve">      LEA 2.6% 01/32</t>
  </si>
  <si>
    <t xml:space="preserve">      PORTUGAL 1.15% 04/42</t>
  </si>
  <si>
    <t>11/04/42</t>
  </si>
  <si>
    <t xml:space="preserve">      A-F PIONEER US HIGH YIELD BD-I2 USD QD</t>
  </si>
  <si>
    <t>LU1883863935</t>
  </si>
  <si>
    <t>A-F PIONEER US HIGH YIELD BD</t>
  </si>
  <si>
    <t xml:space="preserve">      AGFRNC 0.875% 06/31</t>
  </si>
  <si>
    <t>29/06/16</t>
  </si>
  <si>
    <t xml:space="preserve">      COP 6.95% 4/29</t>
  </si>
  <si>
    <t xml:space="preserve">      AGFRNC 0.625% 01/26 EMTN</t>
  </si>
  <si>
    <t>15/01/21</t>
  </si>
  <si>
    <t>23/01/21</t>
  </si>
  <si>
    <t xml:space="preserve">      SKFBSS 0.875% 11/29 EMTN</t>
  </si>
  <si>
    <t>15/11/29</t>
  </si>
  <si>
    <t xml:space="preserve">      IDF 3.625% 03/24</t>
  </si>
  <si>
    <t xml:space="preserve">      PREDIQUANT PREMIUM</t>
  </si>
  <si>
    <t>FR0013232659</t>
  </si>
  <si>
    <t>PREDIQUANT PREMIUM</t>
  </si>
  <si>
    <t xml:space="preserve">      CMCSA 1.95% 01/31</t>
  </si>
  <si>
    <t xml:space="preserve">      ULFP 3.196% 05/22 TAP</t>
  </si>
  <si>
    <t>30/05/22</t>
  </si>
  <si>
    <t>18/06/12</t>
  </si>
  <si>
    <t xml:space="preserve">      SW20310201_0.987/2.6</t>
  </si>
  <si>
    <t xml:space="preserve">      VDP 1.625% 02/33</t>
  </si>
  <si>
    <t>02/02/33</t>
  </si>
  <si>
    <t>AAe</t>
  </si>
  <si>
    <t xml:space="preserve">      TELEPERFORMANCE</t>
  </si>
  <si>
    <t>FR0000051807</t>
  </si>
  <si>
    <t>RCFFP</t>
  </si>
  <si>
    <t>TELEPERFORMANCE</t>
  </si>
  <si>
    <t xml:space="preserve">      RESFER 1.125% 5/30</t>
  </si>
  <si>
    <t>23/02/15</t>
  </si>
  <si>
    <t xml:space="preserve">      AMSSM 1.5% 09/26 EMTN</t>
  </si>
  <si>
    <t>18/09/26</t>
  </si>
  <si>
    <t>07/09/18</t>
  </si>
  <si>
    <t xml:space="preserve">      SW20290614_0.817/4.875</t>
  </si>
  <si>
    <t xml:space="preserve">      PORTFOLIO LCR GOV 4A</t>
  </si>
  <si>
    <t>FR0007039383</t>
  </si>
  <si>
    <t>PORTFOLIO LCR GOV 4A</t>
  </si>
  <si>
    <t xml:space="preserve">      SWEDA 1% 11/27</t>
  </si>
  <si>
    <t>22/11/27</t>
  </si>
  <si>
    <t xml:space="preserve">      JHUK ABSRTN G Â ACC H</t>
  </si>
  <si>
    <t>LU0966752916</t>
  </si>
  <si>
    <t>HENDERSON GARTMO UK ABS RTN FD</t>
  </si>
  <si>
    <t xml:space="preserve">      MIZUHO VAR 09/29</t>
  </si>
  <si>
    <t>17/12/21</t>
  </si>
  <si>
    <t xml:space="preserve">      FRAIS OPERAT. GBP</t>
  </si>
  <si>
    <t>GBP</t>
  </si>
  <si>
    <t xml:space="preserve">      INTNED FRN 02/29</t>
  </si>
  <si>
    <t>15/02/29</t>
  </si>
  <si>
    <t>15/02/17</t>
  </si>
  <si>
    <t>14/02/17</t>
  </si>
  <si>
    <t xml:space="preserve">      OAT 1.25% 05/34</t>
  </si>
  <si>
    <t>04/06/18</t>
  </si>
  <si>
    <t xml:space="preserve">      SAGESS 3.125% 10/22</t>
  </si>
  <si>
    <t>21/10/22</t>
  </si>
  <si>
    <t xml:space="preserve">      KBC GROUP NV</t>
  </si>
  <si>
    <t>BE0003565737</t>
  </si>
  <si>
    <t xml:space="preserve">      SX5E 15/12/23 P3200 EUREX</t>
  </si>
  <si>
    <t>DE000P936034</t>
  </si>
  <si>
    <t xml:space="preserve">      SRGIM 1.375% 10/27</t>
  </si>
  <si>
    <t xml:space="preserve">      BFCM 0.625% 11/28 EMTN</t>
  </si>
  <si>
    <t xml:space="preserve">      SIPLAT 1.8% 07/53 EMTN</t>
  </si>
  <si>
    <t xml:space="preserve">      SW0728_5.152/EURIBOR</t>
  </si>
  <si>
    <t>31/07/28</t>
  </si>
  <si>
    <t xml:space="preserve">      SW20330615_0.87/2.1</t>
  </si>
  <si>
    <t xml:space="preserve">      RDSALN 0.125% 11/27 EMTN</t>
  </si>
  <si>
    <t>08/11/27</t>
  </si>
  <si>
    <t xml:space="preserve">      MS VAR 02/31</t>
  </si>
  <si>
    <t>07/02/31</t>
  </si>
  <si>
    <t xml:space="preserve">      INTNED VAR 05/31 EMTN</t>
  </si>
  <si>
    <t>26/05/31</t>
  </si>
  <si>
    <t>25/05/20</t>
  </si>
  <si>
    <t xml:space="preserve">      SW20300330_2.021/4.75</t>
  </si>
  <si>
    <t xml:space="preserve">      CAP SPREAD 3.2%/5.2% 31/03/25 CRED</t>
  </si>
  <si>
    <t>31/03/25</t>
  </si>
  <si>
    <t xml:space="preserve">      CAP SPREAD 3.5%/5.5% 14/05/22 NATI</t>
  </si>
  <si>
    <t>14/05/22</t>
  </si>
  <si>
    <t xml:space="preserve">      EDF 3.45% 01/33 EMTN</t>
  </si>
  <si>
    <t>31/01/33</t>
  </si>
  <si>
    <t xml:space="preserve">      SLRCHE 2.636% 6/22</t>
  </si>
  <si>
    <t xml:space="preserve">      RENTEN 0.625% 10/36</t>
  </si>
  <si>
    <t>31/10/36</t>
  </si>
  <si>
    <t>24/10/16</t>
  </si>
  <si>
    <t xml:space="preserve">      SW0626_4.9060/EURIBO</t>
  </si>
  <si>
    <t xml:space="preserve">      HIW 2.6% 02/31</t>
  </si>
  <si>
    <t>30/07/20</t>
  </si>
  <si>
    <t>01/08/20</t>
  </si>
  <si>
    <t xml:space="preserve">      ORCL 3.125% 7/25</t>
  </si>
  <si>
    <t>10/07/25</t>
  </si>
  <si>
    <t xml:space="preserve">      VLVY 1.14% 05/22 EMTN</t>
  </si>
  <si>
    <t>05/05/22</t>
  </si>
  <si>
    <t>29/04/20</t>
  </si>
  <si>
    <t xml:space="preserve">      DT 0.875% 03/26 EMTN</t>
  </si>
  <si>
    <t>25/03/26</t>
  </si>
  <si>
    <t xml:space="preserve">      ABNANV 1.125% 04/39</t>
  </si>
  <si>
    <t>23/04/39</t>
  </si>
  <si>
    <t xml:space="preserve">      TELNO 2.5% 5/25</t>
  </si>
  <si>
    <t>16/05/13</t>
  </si>
  <si>
    <t xml:space="preserve">      NESNVX 1.125% 04/26 EMTN</t>
  </si>
  <si>
    <t>01/04/26</t>
  </si>
  <si>
    <t xml:space="preserve">      AT&amp;T 2.50% 03/23</t>
  </si>
  <si>
    <t xml:space="preserve">      DSYFP 0.125% 09/26</t>
  </si>
  <si>
    <t xml:space="preserve">      ETAT 0% 05/51 CAC</t>
  </si>
  <si>
    <t>25/05/51</t>
  </si>
  <si>
    <t xml:space="preserve">      SW20330801_0.8625/2.5</t>
  </si>
  <si>
    <t xml:space="preserve">      HANRUE VAR 10/39</t>
  </si>
  <si>
    <t>09/10/39</t>
  </si>
  <si>
    <t xml:space="preserve">      ACEIM 1.5% 06/27 EMTN</t>
  </si>
  <si>
    <t>02/02/18</t>
  </si>
  <si>
    <t xml:space="preserve">      SW20280912_0.695/4.75</t>
  </si>
  <si>
    <t xml:space="preserve">      SOCGEN 1.375% 01/28 EMTN</t>
  </si>
  <si>
    <t>13/01/28</t>
  </si>
  <si>
    <t xml:space="preserve">      AKZANA 1.625% 04/30 EMTN</t>
  </si>
  <si>
    <t>14/04/30</t>
  </si>
  <si>
    <t xml:space="preserve">      ESM 2.125% 11/23</t>
  </si>
  <si>
    <t>16/12/14</t>
  </si>
  <si>
    <t xml:space="preserve">      SW20290614_0.87625/4.875</t>
  </si>
  <si>
    <t xml:space="preserve">      SW20300315_1.0825/2.4</t>
  </si>
  <si>
    <t xml:space="preserve">      UBS 0.5% 03/31 EMTN</t>
  </si>
  <si>
    <t>31/03/31</t>
  </si>
  <si>
    <t xml:space="preserve">      INTNED 3% 11/04/28</t>
  </si>
  <si>
    <t>11/04/28</t>
  </si>
  <si>
    <t>04/04/17</t>
  </si>
  <si>
    <t>06/04/17</t>
  </si>
  <si>
    <t xml:space="preserve">      RLOIRE 0.877% 10/41 EMTN</t>
  </si>
  <si>
    <t>28/10/41</t>
  </si>
  <si>
    <t>28/10/21</t>
  </si>
  <si>
    <t xml:space="preserve">      KAUFMAN &amp; BROAD SA</t>
  </si>
  <si>
    <t>FR0004007813</t>
  </si>
  <si>
    <t>KOFFP</t>
  </si>
  <si>
    <t>KAUFMAN &amp; BROAD SA</t>
  </si>
  <si>
    <t xml:space="preserve">      RWE 3% 1/24</t>
  </si>
  <si>
    <t>11/10/17</t>
  </si>
  <si>
    <t xml:space="preserve">      EDF 1.625% 10/24</t>
  </si>
  <si>
    <t>08/10/24</t>
  </si>
  <si>
    <t xml:space="preserve">      CADES % 02/26</t>
  </si>
  <si>
    <t>25/02/26</t>
  </si>
  <si>
    <t xml:space="preserve">      SW20290415_1.01/6.95</t>
  </si>
  <si>
    <t xml:space="preserve">      WSTP 1.25% 01/33 EMTN</t>
  </si>
  <si>
    <t>14/01/33</t>
  </si>
  <si>
    <t>16/01/18</t>
  </si>
  <si>
    <t>17/01/18</t>
  </si>
  <si>
    <t xml:space="preserve">      ALSFR 0.375% 10/31 EMTN</t>
  </si>
  <si>
    <t>05/10/31</t>
  </si>
  <si>
    <t>01/10/21</t>
  </si>
  <si>
    <t xml:space="preserve">      SW20310315_0.859/2</t>
  </si>
  <si>
    <t xml:space="preserve">      SEVFP 2.875% PERP</t>
  </si>
  <si>
    <t>19/04/49</t>
  </si>
  <si>
    <t xml:space="preserve">      BNS 2.951% 03/27</t>
  </si>
  <si>
    <t>11/03/27</t>
  </si>
  <si>
    <t xml:space="preserve">      INTC 3.9% 03/30</t>
  </si>
  <si>
    <t>25/03/30</t>
  </si>
  <si>
    <t>23/03/20</t>
  </si>
  <si>
    <t xml:space="preserve">      BGGRP 1.25% 11/22</t>
  </si>
  <si>
    <t>21/11/22</t>
  </si>
  <si>
    <t xml:space="preserve">      SW20280112_1.577/3.95</t>
  </si>
  <si>
    <t xml:space="preserve">      US TSY 1.125% 02/31</t>
  </si>
  <si>
    <t xml:space="preserve">      LEGGR 0.875% 03/33 EMTN</t>
  </si>
  <si>
    <t>30/03/33</t>
  </si>
  <si>
    <t>17/03/21</t>
  </si>
  <si>
    <t xml:space="preserve">      OAT 2.75% 10/27</t>
  </si>
  <si>
    <t xml:space="preserve">      KFW 4.625% 01/23</t>
  </si>
  <si>
    <t>04/01/23</t>
  </si>
  <si>
    <t>30/10/07</t>
  </si>
  <si>
    <t>12/10/07</t>
  </si>
  <si>
    <t xml:space="preserve">      TTEFP VAR PERP</t>
  </si>
  <si>
    <t>04/09/49</t>
  </si>
  <si>
    <t>30/09/20</t>
  </si>
  <si>
    <t xml:space="preserve">      ACACB 1.5% 2/37</t>
  </si>
  <si>
    <t>03/02/37</t>
  </si>
  <si>
    <t>30/01/17</t>
  </si>
  <si>
    <t>02/02/17</t>
  </si>
  <si>
    <t>09/02/17</t>
  </si>
  <si>
    <t xml:space="preserve">      AT&amp;T 3.6% 07/25</t>
  </si>
  <si>
    <t xml:space="preserve">      LSELN 2.5% 04/31 REGS</t>
  </si>
  <si>
    <t>06/04/31</t>
  </si>
  <si>
    <t xml:space="preserve">      ETAT 0% 05/27</t>
  </si>
  <si>
    <t xml:space="preserve">      BFCM 2.625% 03/24</t>
  </si>
  <si>
    <t>18/03/24</t>
  </si>
  <si>
    <t xml:space="preserve">      MDT 1% 07/31</t>
  </si>
  <si>
    <t xml:space="preserve">      SCMNVX 1.125% 10/26</t>
  </si>
  <si>
    <t>12/10/26</t>
  </si>
  <si>
    <t xml:space="preserve">      STATK 1.125% 03/25 EUR</t>
  </si>
  <si>
    <t>20/03/25</t>
  </si>
  <si>
    <t xml:space="preserve">      MICHELIN</t>
  </si>
  <si>
    <t>FR0000121261</t>
  </si>
  <si>
    <t xml:space="preserve">      BAYERN 0.01% 01/35</t>
  </si>
  <si>
    <t>18/01/35</t>
  </si>
  <si>
    <t xml:space="preserve">      PROVISIONS P/E INT GBP</t>
  </si>
  <si>
    <t xml:space="preserve">      BMW 1.25% 05/09/22</t>
  </si>
  <si>
    <t>05/09/22</t>
  </si>
  <si>
    <t xml:space="preserve">      DNBNO VAR 02/29 EMTN</t>
  </si>
  <si>
    <t>23/02/29</t>
  </si>
  <si>
    <t xml:space="preserve">      SX5E 20/12/24 P2400 EUREX</t>
  </si>
  <si>
    <t>DE000P99HKF8</t>
  </si>
  <si>
    <t xml:space="preserve">      ABIBB 1.65% 03/31 EMTN</t>
  </si>
  <si>
    <t>28/03/31</t>
  </si>
  <si>
    <t xml:space="preserve">      SOGIN 3.125% 12/23</t>
  </si>
  <si>
    <t>16/12/23</t>
  </si>
  <si>
    <t xml:space="preserve">      FRPTT 2.75% 11/24</t>
  </si>
  <si>
    <t>26/11/24</t>
  </si>
  <si>
    <t xml:space="preserve">      CTEFRA 2.125% 07/32</t>
  </si>
  <si>
    <t xml:space="preserve">      WFC 2% 04/26</t>
  </si>
  <si>
    <t>27/04/26</t>
  </si>
  <si>
    <t xml:space="preserve">      SIEGR 1% 09/27 EMTN</t>
  </si>
  <si>
    <t>06/09/27</t>
  </si>
  <si>
    <t xml:space="preserve">      ELIASO 3.25% 4/28</t>
  </si>
  <si>
    <t>04/04/28</t>
  </si>
  <si>
    <t>19/09/16</t>
  </si>
  <si>
    <t xml:space="preserve">      Q 0.5% 01/32 EMTN</t>
  </si>
  <si>
    <t>25/01/32</t>
  </si>
  <si>
    <t xml:space="preserve">      CAP SPREAD 3.2%/5.2% 19/04/25 CRED</t>
  </si>
  <si>
    <t xml:space="preserve">      VOD 2.20% 08/26</t>
  </si>
  <si>
    <t>25/08/26</t>
  </si>
  <si>
    <t xml:space="preserve">      RDSALN 1.25% 12/05/28</t>
  </si>
  <si>
    <t>12/05/28</t>
  </si>
  <si>
    <t xml:space="preserve">      ONT 2.3% 06/26</t>
  </si>
  <si>
    <t>21/06/19</t>
  </si>
  <si>
    <t xml:space="preserve">      SW20310315_0.752/2</t>
  </si>
  <si>
    <t xml:space="preserve">      SANDVK 3% 6/26</t>
  </si>
  <si>
    <t>18/06/26</t>
  </si>
  <si>
    <t>22/02/19</t>
  </si>
  <si>
    <t xml:space="preserve">      IBRD 1.75% 10/29 GDIF</t>
  </si>
  <si>
    <t xml:space="preserve">      ENIIM 1.5 01/27</t>
  </si>
  <si>
    <t>17/01/27</t>
  </si>
  <si>
    <t xml:space="preserve">      MA 1.10% 12/22</t>
  </si>
  <si>
    <t>01/12/22</t>
  </si>
  <si>
    <t xml:space="preserve">      SOCGEN 6.363% 04/23</t>
  </si>
  <si>
    <t>06/04/23</t>
  </si>
  <si>
    <t xml:space="preserve">      MDT 1.625% 03/31</t>
  </si>
  <si>
    <t>07/03/31</t>
  </si>
  <si>
    <t>04/03/19</t>
  </si>
  <si>
    <t>05/03/19</t>
  </si>
  <si>
    <t xml:space="preserve">      CAP SPREAD 2.5%/5% 20250626 CRED</t>
  </si>
  <si>
    <t>26/06/25</t>
  </si>
  <si>
    <t xml:space="preserve">      CAP SPREAD 2.75%/4.75% 20260422 BARC</t>
  </si>
  <si>
    <t>22/04/26</t>
  </si>
  <si>
    <t xml:space="preserve">      PROXBB 1.875% 10/25</t>
  </si>
  <si>
    <t>24/09/15</t>
  </si>
  <si>
    <t xml:space="preserve">      EU 3.00% 09/26</t>
  </si>
  <si>
    <t>04/09/26</t>
  </si>
  <si>
    <t>07/10/11</t>
  </si>
  <si>
    <t>12/10/11</t>
  </si>
  <si>
    <t xml:space="preserve">      VIVFP 1.125% 12/28 EMTN</t>
  </si>
  <si>
    <t>11/12/28</t>
  </si>
  <si>
    <t xml:space="preserve">      STLNO 1.625% 11/36</t>
  </si>
  <si>
    <t>09/11/36</t>
  </si>
  <si>
    <t xml:space="preserve">      SW20310315_0.82/2</t>
  </si>
  <si>
    <t xml:space="preserve">      Q 0.875% 07/28</t>
  </si>
  <si>
    <t>18/07/18</t>
  </si>
  <si>
    <t xml:space="preserve">      FRLBP VAR 08/32 EMTN</t>
  </si>
  <si>
    <t>02/08/32</t>
  </si>
  <si>
    <t xml:space="preserve">      SW0726_5.159/EURIBOR</t>
  </si>
  <si>
    <t>29/07/26</t>
  </si>
  <si>
    <t xml:space="preserve">      CADES 4.125% 04/23-2</t>
  </si>
  <si>
    <t>25/04/23</t>
  </si>
  <si>
    <t xml:space="preserve">      HERA SPA 2.375% 7/24</t>
  </si>
  <si>
    <t>04/07/24</t>
  </si>
  <si>
    <t xml:space="preserve">      MEXICO 1.625% 04/26</t>
  </si>
  <si>
    <t>08/04/26</t>
  </si>
  <si>
    <t>17/04/20</t>
  </si>
  <si>
    <t xml:space="preserve">      SW0731_5.101/EURIBOR</t>
  </si>
  <si>
    <t>30/07/31</t>
  </si>
  <si>
    <t xml:space="preserve">      BNP 1.50% 11/25</t>
  </si>
  <si>
    <t>15/05/17</t>
  </si>
  <si>
    <t xml:space="preserve">      SIEGR 0.125% 09/29</t>
  </si>
  <si>
    <t xml:space="preserve">      OSEOFI 0.125% 11/23</t>
  </si>
  <si>
    <t>25/11/23</t>
  </si>
  <si>
    <t>27/11/17</t>
  </si>
  <si>
    <t xml:space="preserve">      BXP 2.45% 10/33</t>
  </si>
  <si>
    <t>01/10/33</t>
  </si>
  <si>
    <t>15/09/21</t>
  </si>
  <si>
    <t>30/09/21</t>
  </si>
  <si>
    <t xml:space="preserve">      DGFP 1.625% 01/29 EMTN</t>
  </si>
  <si>
    <t>16/01/19</t>
  </si>
  <si>
    <t xml:space="preserve">      BUREAU VERITAS</t>
  </si>
  <si>
    <t>FR0006174348</t>
  </si>
  <si>
    <t xml:space="preserve">      DANGAS 2.625% 9/22</t>
  </si>
  <si>
    <t>19/09/22</t>
  </si>
  <si>
    <t>24/10/12</t>
  </si>
  <si>
    <t>01/10/12</t>
  </si>
  <si>
    <t>26/04/16</t>
  </si>
  <si>
    <t xml:space="preserve">      INVSA 1.5% 09/30 EMTN</t>
  </si>
  <si>
    <t>12/09/30</t>
  </si>
  <si>
    <t>06/09/18</t>
  </si>
  <si>
    <t xml:space="preserve">      BVIFP 1.25% 07/09/23</t>
  </si>
  <si>
    <t>07/09/23</t>
  </si>
  <si>
    <t xml:space="preserve">      QUEBEC 2.25% 7/23</t>
  </si>
  <si>
    <t>03/09/13</t>
  </si>
  <si>
    <t>18/07/13</t>
  </si>
  <si>
    <t xml:space="preserve">      US TSY 1.875% 10/22</t>
  </si>
  <si>
    <t>31/10/22</t>
  </si>
  <si>
    <t>02/11/15</t>
  </si>
  <si>
    <t xml:space="preserve">      CELLNEX TELECOM SA</t>
  </si>
  <si>
    <t>ES0105066007</t>
  </si>
  <si>
    <t>CLNXSM</t>
  </si>
  <si>
    <t>CELLNEX TELECOM SA</t>
  </si>
  <si>
    <t xml:space="preserve">      RTEFRA 2.875% 09/23 EMTN</t>
  </si>
  <si>
    <t xml:space="preserve">      ESBIRE 1% 07/34 EMTN</t>
  </si>
  <si>
    <t>19/07/34</t>
  </si>
  <si>
    <t xml:space="preserve">      AMT 0.4% 02/27</t>
  </si>
  <si>
    <t xml:space="preserve">      GRD 3</t>
  </si>
  <si>
    <t>FR0007010897</t>
  </si>
  <si>
    <t>GRD 3</t>
  </si>
  <si>
    <t xml:space="preserve">      BFCM 1.375% 07/28 EMTN</t>
  </si>
  <si>
    <t>16/07/28</t>
  </si>
  <si>
    <t xml:space="preserve">      CAP SPREAD 3.5%/5.5% 08/08/26 CRED</t>
  </si>
  <si>
    <t>08/08/26</t>
  </si>
  <si>
    <t xml:space="preserve">      MCK 1.5% 11/25</t>
  </si>
  <si>
    <t>13/02/17</t>
  </si>
  <si>
    <t xml:space="preserve">      TMO 0.875% 10/31</t>
  </si>
  <si>
    <t>01/10/31</t>
  </si>
  <si>
    <t xml:space="preserve">      SW20310815_1.3575/2.25</t>
  </si>
  <si>
    <t xml:space="preserve">      SW20330801_0.836/2.5</t>
  </si>
  <si>
    <t xml:space="preserve">      HD 5.875% 12/36</t>
  </si>
  <si>
    <t>16/12/36</t>
  </si>
  <si>
    <t>15/10/13</t>
  </si>
  <si>
    <t>19/11/13</t>
  </si>
  <si>
    <t xml:space="preserve">      FINGRID 3.5% 04/24</t>
  </si>
  <si>
    <t>08/10/12</t>
  </si>
  <si>
    <t xml:space="preserve">      CCEP 0.875% 05/33</t>
  </si>
  <si>
    <t>06/05/33</t>
  </si>
  <si>
    <t xml:space="preserve">      EMTN DEX FRN 13/5/22</t>
  </si>
  <si>
    <t>13/05/22</t>
  </si>
  <si>
    <t xml:space="preserve">      CAP SPREAD 2.5%/4.5% 04/07/25 CRED</t>
  </si>
  <si>
    <t>04/07/25</t>
  </si>
  <si>
    <t xml:space="preserve">      BTPS 4.75% 08/23</t>
  </si>
  <si>
    <t>01/08/23</t>
  </si>
  <si>
    <t xml:space="preserve">      GASSM 1.25% 19/04/26</t>
  </si>
  <si>
    <t>19/04/26</t>
  </si>
  <si>
    <t xml:space="preserve">      CAP SPREAD 3.2%/5.2% 22/03/25 CRED</t>
  </si>
  <si>
    <t>22/03/25</t>
  </si>
  <si>
    <t xml:space="preserve">      IBESM VAR PERP NC8</t>
  </si>
  <si>
    <t xml:space="preserve">      ADENVX 0.125% 09/28 EMTN</t>
  </si>
  <si>
    <t xml:space="preserve">      SHBASS VAR 03/28 EMTN</t>
  </si>
  <si>
    <t>02/03/28</t>
  </si>
  <si>
    <t xml:space="preserve">      OBND 3.9% 05/30 EMTN</t>
  </si>
  <si>
    <t>29/11/18</t>
  </si>
  <si>
    <t xml:space="preserve">      ROSW 3% 11/25</t>
  </si>
  <si>
    <t>10/11/25</t>
  </si>
  <si>
    <t>04/11/15</t>
  </si>
  <si>
    <t xml:space="preserve">      SRGIM % 12/28 EMTN</t>
  </si>
  <si>
    <t>07/12/28</t>
  </si>
  <si>
    <t xml:space="preserve">      STEDIN VAR PERP</t>
  </si>
  <si>
    <t>31/03/49</t>
  </si>
  <si>
    <t xml:space="preserve">      FDRFP 1.875% 05/26</t>
  </si>
  <si>
    <t>16/04/19</t>
  </si>
  <si>
    <t xml:space="preserve">      SW20300409_0.87875/4.15</t>
  </si>
  <si>
    <t xml:space="preserve">      A-F EMERGING MKT CORP BD-I USD AD</t>
  </si>
  <si>
    <t>LU0755947719</t>
  </si>
  <si>
    <t>A-F EMERGING MARKETS CORP BOND</t>
  </si>
  <si>
    <t xml:space="preserve">      GRD 8 GLOBAL</t>
  </si>
  <si>
    <t>FR0007034848</t>
  </si>
  <si>
    <t>GRD 8</t>
  </si>
  <si>
    <t xml:space="preserve">      MUNRE VAR 05/49</t>
  </si>
  <si>
    <t>26/05/49</t>
  </si>
  <si>
    <t xml:space="preserve">      DBJJP 1.875% 9/26</t>
  </si>
  <si>
    <t>01/09/26</t>
  </si>
  <si>
    <t>26/08/16</t>
  </si>
  <si>
    <t xml:space="preserve">      ABNANV 1.25% 05/25 EMTN</t>
  </si>
  <si>
    <t>28/05/25</t>
  </si>
  <si>
    <t>26/02/21</t>
  </si>
  <si>
    <t xml:space="preserve">      CAP SPREAD 3.2%/5.2% 17/10/24 CRED</t>
  </si>
  <si>
    <t>17/10/24</t>
  </si>
  <si>
    <t xml:space="preserve">      AIFP 1.375% 04/30 EMTN</t>
  </si>
  <si>
    <t>02/04/30</t>
  </si>
  <si>
    <t xml:space="preserve">      SO 1% 06/22</t>
  </si>
  <si>
    <t>20/06/22</t>
  </si>
  <si>
    <t xml:space="preserve">      SINGLE PLATFORM INV R 1.10% 30/11/33 EUR</t>
  </si>
  <si>
    <t xml:space="preserve">      DBHNGR VAR PERP</t>
  </si>
  <si>
    <t xml:space="preserve">      ALPAZU 1.292% 09/33 EMTN</t>
  </si>
  <si>
    <t>14/09/33</t>
  </si>
  <si>
    <t xml:space="preserve">      SAPGR 1.125% 02/23</t>
  </si>
  <si>
    <t>20/02/23</t>
  </si>
  <si>
    <t xml:space="preserve">      ETAT 0% 05/49 CAC</t>
  </si>
  <si>
    <t>25/05/49</t>
  </si>
  <si>
    <t xml:space="preserve">      CAP SPREAD 3.5%/5.5% 14/06/27 CRED</t>
  </si>
  <si>
    <t>14/06/27</t>
  </si>
  <si>
    <t xml:space="preserve">      SHOP APOTHEKE EUROPE NV</t>
  </si>
  <si>
    <t>NL0012044747</t>
  </si>
  <si>
    <t>SAEGR</t>
  </si>
  <si>
    <t>SHOP APOTHEKE EUROPE NV</t>
  </si>
  <si>
    <t xml:space="preserve">      Q 1.9% 04/31</t>
  </si>
  <si>
    <t>21/04/31</t>
  </si>
  <si>
    <t xml:space="preserve">      PATRIMOINE COMMERCE</t>
  </si>
  <si>
    <t>FR0011027135</t>
  </si>
  <si>
    <t>PATFP</t>
  </si>
  <si>
    <t>PATRIMOINE ET COMMERCE</t>
  </si>
  <si>
    <t xml:space="preserve">      INTNED VAR 04/32</t>
  </si>
  <si>
    <t>01/04/32</t>
  </si>
  <si>
    <t xml:space="preserve">      PUBFP 1.625% 12/24</t>
  </si>
  <si>
    <t>16/12/24</t>
  </si>
  <si>
    <t>05/12/14</t>
  </si>
  <si>
    <t xml:space="preserve">      BFCM 0.75% 06/23 EMTN</t>
  </si>
  <si>
    <t xml:space="preserve">      AXASA FRN 7/43</t>
  </si>
  <si>
    <t>04/07/43</t>
  </si>
  <si>
    <t xml:space="preserve">      BAX 1.73% 04/31</t>
  </si>
  <si>
    <t xml:space="preserve">      DGFP 2.95% 1/24</t>
  </si>
  <si>
    <t xml:space="preserve">      TOTAL 2.5% 03/26</t>
  </si>
  <si>
    <t xml:space="preserve">      NPC 4.411% 12/23-2</t>
  </si>
  <si>
    <t>22/12/23</t>
  </si>
  <si>
    <t>14/12/18</t>
  </si>
  <si>
    <t xml:space="preserve">      SIKASW 1.5% 04/31</t>
  </si>
  <si>
    <t>29/04/31</t>
  </si>
  <si>
    <t>17/04/19</t>
  </si>
  <si>
    <t xml:space="preserve">      DGELN 2% 04/30</t>
  </si>
  <si>
    <t>29/04/30</t>
  </si>
  <si>
    <t xml:space="preserve">      CAP SPREAD 3.5%/5.5% 17/03/26 CRED</t>
  </si>
  <si>
    <t>17/03/26</t>
  </si>
  <si>
    <t xml:space="preserve">      LIDL DIENSTLEISTUNG G 1.67% 25/02/31 EUR</t>
  </si>
  <si>
    <t xml:space="preserve">      EUROGR 1.625% 11/23</t>
  </si>
  <si>
    <t>03/11/23</t>
  </si>
  <si>
    <t>31/07/18</t>
  </si>
  <si>
    <t xml:space="preserve">      VW 0.875% 09/28 EMTN</t>
  </si>
  <si>
    <t>22/09/28</t>
  </si>
  <si>
    <t xml:space="preserve">      SOCGEN 2.125% 09/28 EMTN</t>
  </si>
  <si>
    <t>27/09/28</t>
  </si>
  <si>
    <t xml:space="preserve">      SOLBBB 2.75% 12/27</t>
  </si>
  <si>
    <t>08/05/17</t>
  </si>
  <si>
    <t xml:space="preserve">      UPS 3.05% 11/27</t>
  </si>
  <si>
    <t>02/07/49</t>
  </si>
  <si>
    <t xml:space="preserve">      AFD 4.00% 03/23</t>
  </si>
  <si>
    <t>14/03/23</t>
  </si>
  <si>
    <t>12/08/11</t>
  </si>
  <si>
    <t xml:space="preserve">      ANZ 3.625% 7/22</t>
  </si>
  <si>
    <t>18/07/22</t>
  </si>
  <si>
    <t>18/01/12</t>
  </si>
  <si>
    <t xml:space="preserve">      BFCM 2.5% 05/28 EMTN</t>
  </si>
  <si>
    <t>24/05/18</t>
  </si>
  <si>
    <t xml:space="preserve">      KNOGR 1.125% 06/25 EMTN</t>
  </si>
  <si>
    <t xml:space="preserve">      GRD 10</t>
  </si>
  <si>
    <t>FR0007083878</t>
  </si>
  <si>
    <t>GRD 10-CAAM</t>
  </si>
  <si>
    <t xml:space="preserve">      DBOERS 2.375 % 10/22</t>
  </si>
  <si>
    <t>05/10/22</t>
  </si>
  <si>
    <t xml:space="preserve">      KOMINS 1.625% 10/22 REGS</t>
  </si>
  <si>
    <t>27/09/19</t>
  </si>
  <si>
    <t xml:space="preserve">      GRD 54</t>
  </si>
  <si>
    <t>FR0013222080</t>
  </si>
  <si>
    <t>GRD 54</t>
  </si>
  <si>
    <t xml:space="preserve">      AUSGF 0.875% 10/31 EMTN</t>
  </si>
  <si>
    <t>07/10/31</t>
  </si>
  <si>
    <t>28/09/21</t>
  </si>
  <si>
    <t xml:space="preserve">      VOPAK</t>
  </si>
  <si>
    <t>NL0009432491</t>
  </si>
  <si>
    <t>VPKNA</t>
  </si>
  <si>
    <t>KONINKLIJKE VOPAK NV</t>
  </si>
  <si>
    <t xml:space="preserve">      SX5E 15/12/23 P2600 EUREX</t>
  </si>
  <si>
    <t>DE000P939SA4</t>
  </si>
  <si>
    <t xml:space="preserve">      SOCGEN 0.75% 01/27</t>
  </si>
  <si>
    <t>25/01/27</t>
  </si>
  <si>
    <t xml:space="preserve">      ETAT 0% 05/36</t>
  </si>
  <si>
    <t xml:space="preserve">      ACTIF CANTON LCL - IG US</t>
  </si>
  <si>
    <t>PF83053</t>
  </si>
  <si>
    <t>ACTIF CANTON LCL - IG US</t>
  </si>
  <si>
    <t xml:space="preserve">      CM CIC 5.15% 11/22</t>
  </si>
  <si>
    <t>18/11/22</t>
  </si>
  <si>
    <t xml:space="preserve">      CDAFP 3.504% 5/24</t>
  </si>
  <si>
    <t>07/05/24</t>
  </si>
  <si>
    <t xml:space="preserve">      DEUT TEL 9.25% 06/32</t>
  </si>
  <si>
    <t>01/06/32</t>
  </si>
  <si>
    <t xml:space="preserve">      WOWAU 0.375% 11/28 EMTN</t>
  </si>
  <si>
    <t>03/09/21</t>
  </si>
  <si>
    <t>16/09/21</t>
  </si>
  <si>
    <t xml:space="preserve">      TMO 1.125% 10/33</t>
  </si>
  <si>
    <t>18/10/33</t>
  </si>
  <si>
    <t xml:space="preserve">      AUSGF 1.25% 07/25 EMTN</t>
  </si>
  <si>
    <t>25/04/18</t>
  </si>
  <si>
    <t xml:space="preserve">      CNPFP 4.5% 06/47</t>
  </si>
  <si>
    <t>10/06/47</t>
  </si>
  <si>
    <t xml:space="preserve">      SLB 2.65% 06/30</t>
  </si>
  <si>
    <t>26/06/30</t>
  </si>
  <si>
    <t>17/06/20</t>
  </si>
  <si>
    <t>23/06/20</t>
  </si>
  <si>
    <t xml:space="preserve">      Q 2.375% 1/24</t>
  </si>
  <si>
    <t>22/01/14</t>
  </si>
  <si>
    <t xml:space="preserve">      AGFRNC 0.875% 5/31</t>
  </si>
  <si>
    <t>18/03/15</t>
  </si>
  <si>
    <t xml:space="preserve">      OBND 3.875% 06/25</t>
  </si>
  <si>
    <t>30/06/25</t>
  </si>
  <si>
    <t xml:space="preserve">      MUFG 0.848% 07/29</t>
  </si>
  <si>
    <t>19/07/29</t>
  </si>
  <si>
    <t xml:space="preserve">      AVY 1.25% 03/25</t>
  </si>
  <si>
    <t>24/02/17</t>
  </si>
  <si>
    <t xml:space="preserve">      HSBC 1.375% 09/28 EMTN</t>
  </si>
  <si>
    <t>04/09/28</t>
  </si>
  <si>
    <t xml:space="preserve">      BRTGNE 1.378% 11/33 EMTN</t>
  </si>
  <si>
    <t>15/11/33</t>
  </si>
  <si>
    <t>07/11/18</t>
  </si>
  <si>
    <t xml:space="preserve">      CAP SPREAD 3.5%/5.5% 25/06/22 CRED</t>
  </si>
  <si>
    <t>25/06/22</t>
  </si>
  <si>
    <t xml:space="preserve">      CAP SPREAD 3.2%/5.2% 20/10/25 CRED</t>
  </si>
  <si>
    <t>20/10/25</t>
  </si>
  <si>
    <t xml:space="preserve">      SW0632_4.706/EURIBOR</t>
  </si>
  <si>
    <t>30/06/32</t>
  </si>
  <si>
    <t xml:space="preserve">      RESFER 1% 11/31</t>
  </si>
  <si>
    <t>09/11/31</t>
  </si>
  <si>
    <t>11/11/16</t>
  </si>
  <si>
    <t>13/12/16</t>
  </si>
  <si>
    <t xml:space="preserve">      PHIANA 1.375% 03/25 EMTN</t>
  </si>
  <si>
    <t xml:space="preserve">      CDCEPS 1.44% 11/30</t>
  </si>
  <si>
    <t>18/06/15</t>
  </si>
  <si>
    <t xml:space="preserve">      A-F GLOBAL CONVERTIBLE BOND-I EUR</t>
  </si>
  <si>
    <t>LU0119108156</t>
  </si>
  <si>
    <t xml:space="preserve">      ABNANV 0.875% 01/24 EMTN</t>
  </si>
  <si>
    <t>10/01/19</t>
  </si>
  <si>
    <t xml:space="preserve">      MSFT 2.7% 2/25</t>
  </si>
  <si>
    <t>09/02/15</t>
  </si>
  <si>
    <t xml:space="preserve">      ORCL 2.95% 11/24</t>
  </si>
  <si>
    <t>15/11/24</t>
  </si>
  <si>
    <t xml:space="preserve">      BDX 0.334% 08/28</t>
  </si>
  <si>
    <t>13/08/28</t>
  </si>
  <si>
    <t xml:space="preserve">      MBGGR 2.45% 03/31 REGS</t>
  </si>
  <si>
    <t>02/03/31</t>
  </si>
  <si>
    <t xml:space="preserve">      BFCM 1.25% 06/30</t>
  </si>
  <si>
    <t xml:space="preserve">      EIB 1% 04/32</t>
  </si>
  <si>
    <t>14/04/32</t>
  </si>
  <si>
    <t>06/06/16</t>
  </si>
  <si>
    <t>14/06/16</t>
  </si>
  <si>
    <t xml:space="preserve">      NOUAQU 0.439% 11/33 EMTN</t>
  </si>
  <si>
    <t xml:space="preserve">      SOGRPR 1.7% 05/50 EMTN</t>
  </si>
  <si>
    <t>29/05/19</t>
  </si>
  <si>
    <t xml:space="preserve">      EDENFP 3.75% 05/22</t>
  </si>
  <si>
    <t xml:space="preserve">      SW20290614_0.841/4.875</t>
  </si>
  <si>
    <t xml:space="preserve">      SW20300409_0.8725/4.15</t>
  </si>
  <si>
    <t xml:space="preserve">      MLFP 1.75% 5/27</t>
  </si>
  <si>
    <t>29/01/16</t>
  </si>
  <si>
    <t xml:space="preserve">      BFCM 1.625% 01/26</t>
  </si>
  <si>
    <t>19/01/26</t>
  </si>
  <si>
    <t>15/01/16</t>
  </si>
  <si>
    <t xml:space="preserve">      EDF 4.125% 3/27</t>
  </si>
  <si>
    <t>25/03/27</t>
  </si>
  <si>
    <t xml:space="preserve">      SOCGEN VAR 06/29</t>
  </si>
  <si>
    <t>12/06/29</t>
  </si>
  <si>
    <t xml:space="preserve">      ETAT 0% 05/33</t>
  </si>
  <si>
    <t xml:space="preserve">      SW20310325_1.0675/2.958</t>
  </si>
  <si>
    <t xml:space="preserve">      SANFP 0.625% 04/24 EMTN</t>
  </si>
  <si>
    <t>05/04/24</t>
  </si>
  <si>
    <t xml:space="preserve">      A-F EURO CORP SHRT TERM BD-I EUR AD</t>
  </si>
  <si>
    <t>LU0945151065</t>
  </si>
  <si>
    <t>A-F EURO CORPORATE SHT-TERM BD</t>
  </si>
  <si>
    <t xml:space="preserve">      AMUNDI EURO LIQUIDITY SRI - Z (C)</t>
  </si>
  <si>
    <t>FR0014005XM0</t>
  </si>
  <si>
    <t xml:space="preserve">      ASFFP 5.625% 07/22</t>
  </si>
  <si>
    <t xml:space="preserve">      OSEOFI 2.75% 10/25</t>
  </si>
  <si>
    <t>25/10/25</t>
  </si>
  <si>
    <t>27/07/16</t>
  </si>
  <si>
    <t xml:space="preserve">      ALPAZU 1.323% 10/31</t>
  </si>
  <si>
    <t>30/10/31</t>
  </si>
  <si>
    <t xml:space="preserve">      BELGIUM 1% 6/31</t>
  </si>
  <si>
    <t>22/06/31</t>
  </si>
  <si>
    <t xml:space="preserve">      SANOFI</t>
  </si>
  <si>
    <t>FR0000120578</t>
  </si>
  <si>
    <t xml:space="preserve">      SNCF 8.875% 92-8/23</t>
  </si>
  <si>
    <t>11/08/23</t>
  </si>
  <si>
    <t xml:space="preserve">      ENXFP 1.125% 06/29</t>
  </si>
  <si>
    <t>29/04/21</t>
  </si>
  <si>
    <t xml:space="preserve">      VODAFONE 5.375% 6/22</t>
  </si>
  <si>
    <t xml:space="preserve">      BRCOL 1% 04/48 EMTN</t>
  </si>
  <si>
    <t>09/04/48</t>
  </si>
  <si>
    <t xml:space="preserve">      ISSDC 0.875% 06/26 EMTN</t>
  </si>
  <si>
    <t xml:space="preserve">      RELLN 1.5% 05/27</t>
  </si>
  <si>
    <t>13/05/27</t>
  </si>
  <si>
    <t xml:space="preserve">      TTEFP 1.994% 04/32 EMTN</t>
  </si>
  <si>
    <t>08/04/32</t>
  </si>
  <si>
    <t xml:space="preserve">      ARRFP 1.5% 01/24</t>
  </si>
  <si>
    <t>19/11/15</t>
  </si>
  <si>
    <t xml:space="preserve">      JPM 2.75% 8/22</t>
  </si>
  <si>
    <t xml:space="preserve">      SW20310815_1.2625/2.25</t>
  </si>
  <si>
    <t xml:space="preserve">      ENFP 3.625% 1/23</t>
  </si>
  <si>
    <t>16/01/23</t>
  </si>
  <si>
    <t xml:space="preserve">      RELX PLC EURO</t>
  </si>
  <si>
    <t>GB00B2B0DG97</t>
  </si>
  <si>
    <t xml:space="preserve">      SLOREP 1.25% 03/27</t>
  </si>
  <si>
    <t xml:space="preserve">      AMUNDI EURO LIQ SHORT TERM SRI SRI-I</t>
  </si>
  <si>
    <t>FR0007435920</t>
  </si>
  <si>
    <t xml:space="preserve">      AIFP 2.375% 9/23</t>
  </si>
  <si>
    <t xml:space="preserve">      DT 2.75% 10/24</t>
  </si>
  <si>
    <t>24/10/24</t>
  </si>
  <si>
    <t>04/03/13</t>
  </si>
  <si>
    <t xml:space="preserve">      OMVAV 1.875% 12/28 EMTN</t>
  </si>
  <si>
    <t>27/11/18</t>
  </si>
  <si>
    <t xml:space="preserve">      LXSGR 2.625% 11/22</t>
  </si>
  <si>
    <t xml:space="preserve">      FRPTT 1.375% 04/32 EMTN</t>
  </si>
  <si>
    <t>21/04/32</t>
  </si>
  <si>
    <t xml:space="preserve">      BNP 2.25% 01/27</t>
  </si>
  <si>
    <t>08/08/16</t>
  </si>
  <si>
    <t xml:space="preserve">      CAP SPREAD 3.5%/5.5% 28/02/26 UNIC</t>
  </si>
  <si>
    <t>28/02/26</t>
  </si>
  <si>
    <t xml:space="preserve">      SOLBBB 1.625% 12/22</t>
  </si>
  <si>
    <t>02/12/22</t>
  </si>
  <si>
    <t xml:space="preserve">      ORAFP 1.25% 07/27 EMTN</t>
  </si>
  <si>
    <t xml:space="preserve">      AGAFP 0.861% 12/28</t>
  </si>
  <si>
    <t>20/12/28</t>
  </si>
  <si>
    <t xml:space="preserve">      CFF 4% 10/25</t>
  </si>
  <si>
    <t>24/10/25</t>
  </si>
  <si>
    <t>09/01/13</t>
  </si>
  <si>
    <t>29/07/10</t>
  </si>
  <si>
    <t xml:space="preserve">      TOTAL 5.125% 03/24</t>
  </si>
  <si>
    <t>26/03/24</t>
  </si>
  <si>
    <t xml:space="preserve">      AKZANA 2.625% 07/22</t>
  </si>
  <si>
    <t>27/07/22</t>
  </si>
  <si>
    <t>26/02/13</t>
  </si>
  <si>
    <t xml:space="preserve">      DBHNGR 3% 3/24</t>
  </si>
  <si>
    <t>27/03/12</t>
  </si>
  <si>
    <t xml:space="preserve">      AMU INDEX MSCI USA SRI-IU D</t>
  </si>
  <si>
    <t>LU1861134549</t>
  </si>
  <si>
    <t>AMU INDEX MSCI USA SRI- UC ETF</t>
  </si>
  <si>
    <t xml:space="preserve">      TMO 1.75% 04/27</t>
  </si>
  <si>
    <t xml:space="preserve">      PREDICA ISR MONDE</t>
  </si>
  <si>
    <t>FR0010450411</t>
  </si>
  <si>
    <t>PREDICA ISR MONDE</t>
  </si>
  <si>
    <t xml:space="preserve">      HANNOVER RUECK SE</t>
  </si>
  <si>
    <t>DE0008402215</t>
  </si>
  <si>
    <t xml:space="preserve">      CAP SPREAD 2.7%/4.7% 27/10/24 CRED</t>
  </si>
  <si>
    <t>27/10/24</t>
  </si>
  <si>
    <t xml:space="preserve">      EMTN DEX FRN 6/5/22</t>
  </si>
  <si>
    <t>06/05/22</t>
  </si>
  <si>
    <t xml:space="preserve">      JPM 1.5% 1/25</t>
  </si>
  <si>
    <t xml:space="preserve">      UBS VAR 11/28 EMTN</t>
  </si>
  <si>
    <t>05/11/28</t>
  </si>
  <si>
    <t>30/11/20</t>
  </si>
  <si>
    <t xml:space="preserve">      RESFER 4.50% 01/24-EMTN</t>
  </si>
  <si>
    <t>30/01/24</t>
  </si>
  <si>
    <t xml:space="preserve">      SW0627_4.795/EURIBOR</t>
  </si>
  <si>
    <t xml:space="preserve">      OSEOFI 0.5% 05/25</t>
  </si>
  <si>
    <t xml:space="preserve">      JPM VAR 02/33 EMTN</t>
  </si>
  <si>
    <t>17/02/33</t>
  </si>
  <si>
    <t>08/02/21</t>
  </si>
  <si>
    <t xml:space="preserve">      ACAFP 4.25% 2/23</t>
  </si>
  <si>
    <t>04/02/23</t>
  </si>
  <si>
    <t xml:space="preserve">      DEUT TEL 4.25% 07/22</t>
  </si>
  <si>
    <t>09/02/11</t>
  </si>
  <si>
    <t xml:space="preserve">      FCAIM 5.25% 4/23</t>
  </si>
  <si>
    <t xml:space="preserve">      NGGLN 0.25% 09/28 EMTN</t>
  </si>
  <si>
    <t>30/08/21</t>
  </si>
  <si>
    <t xml:space="preserve">      AAPL 3% 11/27</t>
  </si>
  <si>
    <t>13/11/27</t>
  </si>
  <si>
    <t>06/11/17</t>
  </si>
  <si>
    <t xml:space="preserve">      BLL 1.5% 03/27</t>
  </si>
  <si>
    <t xml:space="preserve">      SW20300530_0.986/3.5</t>
  </si>
  <si>
    <t xml:space="preserve">      BNP VAR 01/27 EMTN</t>
  </si>
  <si>
    <t>23/01/27</t>
  </si>
  <si>
    <t>22/01/19</t>
  </si>
  <si>
    <t xml:space="preserve">      ITALGAS SPA</t>
  </si>
  <si>
    <t>IT0005211237</t>
  </si>
  <si>
    <t xml:space="preserve">      GRD 7</t>
  </si>
  <si>
    <t>FR0007012166</t>
  </si>
  <si>
    <t>GRD 7</t>
  </si>
  <si>
    <t xml:space="preserve">      VDP 3.049% 10/26</t>
  </si>
  <si>
    <t>01/10/26</t>
  </si>
  <si>
    <t xml:space="preserve">      PG 1.125% 11/23</t>
  </si>
  <si>
    <t>02/11/23</t>
  </si>
  <si>
    <t>29/10/15</t>
  </si>
  <si>
    <t>27/10/15</t>
  </si>
  <si>
    <t xml:space="preserve">      IADB 2.25% 06/29</t>
  </si>
  <si>
    <t xml:space="preserve">      SOCGEN 1.125% 01/25 EMTN</t>
  </si>
  <si>
    <t>23/01/25</t>
  </si>
  <si>
    <t xml:space="preserve">      SX5E 16/12/22 P3400 EUREX</t>
  </si>
  <si>
    <t>DE000P92WZN4</t>
  </si>
  <si>
    <t xml:space="preserve">      IDFMOB 0.675% 11/36 EMTN</t>
  </si>
  <si>
    <t>24/11/36</t>
  </si>
  <si>
    <t xml:space="preserve">      KMB 3.2% 04/29</t>
  </si>
  <si>
    <t>25/04/19</t>
  </si>
  <si>
    <t xml:space="preserve">      LYON 1.058% 06/28 EMTN</t>
  </si>
  <si>
    <t>01/06/28</t>
  </si>
  <si>
    <t xml:space="preserve">      VFC 0.625% 02/32</t>
  </si>
  <si>
    <t>25/02/32</t>
  </si>
  <si>
    <t>14/12/20</t>
  </si>
  <si>
    <t>25/02/20</t>
  </si>
  <si>
    <t xml:space="preserve">      NEDWBK 1.75% 01/25 REGS</t>
  </si>
  <si>
    <t xml:space="preserve">      IADB 1.125% 01/31 GMTN</t>
  </si>
  <si>
    <t xml:space="preserve">      HEIANA 1.75% 03/31 EMTN</t>
  </si>
  <si>
    <t xml:space="preserve">      IDF 1.375% 03/29 EUR</t>
  </si>
  <si>
    <t>14/03/29</t>
  </si>
  <si>
    <t xml:space="preserve">      RENTEN 0.875% 09/30</t>
  </si>
  <si>
    <t>27/08/20</t>
  </si>
  <si>
    <t xml:space="preserve">      CVS 4.3% 03/28</t>
  </si>
  <si>
    <t>25/03/28</t>
  </si>
  <si>
    <t>06/03/18</t>
  </si>
  <si>
    <t>09/03/18</t>
  </si>
  <si>
    <t>28/11/18</t>
  </si>
  <si>
    <t xml:space="preserve">      EFFP 2.375% 4/24</t>
  </si>
  <si>
    <t>09/04/24</t>
  </si>
  <si>
    <t>04/04/14</t>
  </si>
  <si>
    <t xml:space="preserve">      SOCGEN VAR 06/27 REGS</t>
  </si>
  <si>
    <t>09/06/27</t>
  </si>
  <si>
    <t xml:space="preserve">      GRD 21 GLOBAL</t>
  </si>
  <si>
    <t>FR0010831081</t>
  </si>
  <si>
    <t>GRD 21</t>
  </si>
  <si>
    <t xml:space="preserve">      BPCECB 0.875% 06/31</t>
  </si>
  <si>
    <t>22/06/16</t>
  </si>
  <si>
    <t>01/07/16</t>
  </si>
  <si>
    <t xml:space="preserve">      RFF IE 2.45% 02/23</t>
  </si>
  <si>
    <t xml:space="preserve">      APHP 1.053% 05/52 EMTN</t>
  </si>
  <si>
    <t xml:space="preserve">      CMCSA 0.75% 02/32</t>
  </si>
  <si>
    <t>20/02/32</t>
  </si>
  <si>
    <t>05/02/20</t>
  </si>
  <si>
    <t>06/02/20</t>
  </si>
  <si>
    <t xml:space="preserve">      BWA 1% 05/31</t>
  </si>
  <si>
    <t>12/05/21</t>
  </si>
  <si>
    <t xml:space="preserve">      CAP SPREAD 3.5%/5.5% 23/06/26 CRED</t>
  </si>
  <si>
    <t>23/06/26</t>
  </si>
  <si>
    <t xml:space="preserve">      ETAT 0% 05/28</t>
  </si>
  <si>
    <t xml:space="preserve">      CCE 2.625% 11/23</t>
  </si>
  <si>
    <t>06/11/23</t>
  </si>
  <si>
    <t xml:space="preserve">      KERFP 2.75% 4/24</t>
  </si>
  <si>
    <t>08/04/24</t>
  </si>
  <si>
    <t>18/04/19</t>
  </si>
  <si>
    <t xml:space="preserve">      OAT 0.1% 03/36 OATI</t>
  </si>
  <si>
    <t>01/03/36</t>
  </si>
  <si>
    <t xml:space="preserve">      RESFER 2.625% 12/25</t>
  </si>
  <si>
    <t>30/10/14</t>
  </si>
  <si>
    <t xml:space="preserve">      ETAT 0% 05/47 CAC</t>
  </si>
  <si>
    <t>25/05/47</t>
  </si>
  <si>
    <t xml:space="preserve">      AIFP 1.25% 06/28</t>
  </si>
  <si>
    <t xml:space="preserve">      ENGIE</t>
  </si>
  <si>
    <t>FR0010208488</t>
  </si>
  <si>
    <t xml:space="preserve">      VIEFP 1.94% 01/30 EMTN</t>
  </si>
  <si>
    <t xml:space="preserve">      VOD 1.5% 07/27</t>
  </si>
  <si>
    <t>24/07/27</t>
  </si>
  <si>
    <t xml:space="preserve">      AIRFP 2.125% 10/29</t>
  </si>
  <si>
    <t>29/10/29</t>
  </si>
  <si>
    <t>20/10/14</t>
  </si>
  <si>
    <t xml:space="preserve">      BIOMERIEUX</t>
  </si>
  <si>
    <t>FR0013280286</t>
  </si>
  <si>
    <t xml:space="preserve">      BIOMERIEUX 1.902% 29/06/30 EUR</t>
  </si>
  <si>
    <t>29/06/30</t>
  </si>
  <si>
    <t>18/08/20</t>
  </si>
  <si>
    <t xml:space="preserve">      CORSIE VAR 10/38 REGS(0.83%)</t>
  </si>
  <si>
    <t xml:space="preserve">      DBHNGR 2% 2/23</t>
  </si>
  <si>
    <t xml:space="preserve">      BNP VAR 08/33 EMTN</t>
  </si>
  <si>
    <t>31/08/33</t>
  </si>
  <si>
    <t>27/08/21</t>
  </si>
  <si>
    <t xml:space="preserve">      JICA 1.75% 04/31</t>
  </si>
  <si>
    <t>28/04/31</t>
  </si>
  <si>
    <t xml:space="preserve">      SX5E 20/12/24 P3500 EUREX</t>
  </si>
  <si>
    <t>DE000P9856V7</t>
  </si>
  <si>
    <t xml:space="preserve">      CAP SPREAD 3.5%/5.5% 16/10/26 CRED</t>
  </si>
  <si>
    <t xml:space="preserve">      CC VM OTC CCCF EUR</t>
  </si>
  <si>
    <t>CCVOTCEUR039</t>
  </si>
  <si>
    <t xml:space="preserve">      L OREAL PRIME FID</t>
  </si>
  <si>
    <t>FR0011149590</t>
  </si>
  <si>
    <t xml:space="preserve">      RDSALN 1.5% 04/28 EMTN</t>
  </si>
  <si>
    <t xml:space="preserve">      NGGLN 0.163% 01/28 EMTN</t>
  </si>
  <si>
    <t>20/01/28</t>
  </si>
  <si>
    <t xml:space="preserve">      UNANA 1.75% 08/31</t>
  </si>
  <si>
    <t>09/09/21</t>
  </si>
  <si>
    <t xml:space="preserve">      SUFP 0.875% 3/25</t>
  </si>
  <si>
    <t>11/03/25</t>
  </si>
  <si>
    <t>06/03/15</t>
  </si>
  <si>
    <t xml:space="preserve">      SANTAN 4.379% 04/28</t>
  </si>
  <si>
    <t xml:space="preserve">      RESFER 4.25% 10/26 EMTN</t>
  </si>
  <si>
    <t>07/10/26</t>
  </si>
  <si>
    <t xml:space="preserve">      NESNVX 1.5% 04/30 EMTN</t>
  </si>
  <si>
    <t xml:space="preserve">      TTEFP 1.023% 03/27 EMTN</t>
  </si>
  <si>
    <t>04/03/27</t>
  </si>
  <si>
    <t xml:space="preserve">      AAPL 1.375% 05/29</t>
  </si>
  <si>
    <t xml:space="preserve">      SYMRIS 1.25% 11/25</t>
  </si>
  <si>
    <t>29/11/25</t>
  </si>
  <si>
    <t>24/05/19</t>
  </si>
  <si>
    <t xml:space="preserve">      SIEMENS AG-REG</t>
  </si>
  <si>
    <t>DE0007236101</t>
  </si>
  <si>
    <t xml:space="preserve">      Q 0.875% 05/27</t>
  </si>
  <si>
    <t>04/05/27</t>
  </si>
  <si>
    <t>05/05/17</t>
  </si>
  <si>
    <t>30/05/17</t>
  </si>
  <si>
    <t xml:space="preserve">      SW20320115_0.965/2.6</t>
  </si>
  <si>
    <t xml:space="preserve">      SW20261015_0.632/7.625</t>
  </si>
  <si>
    <t xml:space="preserve">      TD 0.5% 01/27 EMTN</t>
  </si>
  <si>
    <t xml:space="preserve">      STATK 1.5% 9/23</t>
  </si>
  <si>
    <t xml:space="preserve">      BNG 3.875% 05/23</t>
  </si>
  <si>
    <t>27/05/11</t>
  </si>
  <si>
    <t xml:space="preserve">      ABNANV 1% 06/33</t>
  </si>
  <si>
    <t>02/06/33</t>
  </si>
  <si>
    <t>27/05/21</t>
  </si>
  <si>
    <t xml:space="preserve">      VZ 0.875% 02/04/25</t>
  </si>
  <si>
    <t xml:space="preserve">      BFT AUREUS ISR - I2 (C)</t>
  </si>
  <si>
    <t>FR0013067790</t>
  </si>
  <si>
    <t>BFT AUREUS ISR</t>
  </si>
  <si>
    <t xml:space="preserve">      SNI 2.20 % 6/23</t>
  </si>
  <si>
    <t xml:space="preserve">      ABBV 1.25% 11/31</t>
  </si>
  <si>
    <t>18/11/31</t>
  </si>
  <si>
    <t xml:space="preserve">      RED ELECTRICA CORP</t>
  </si>
  <si>
    <t>ES0173093024</t>
  </si>
  <si>
    <t xml:space="preserve">      CAP SPREAD 2.5%/4.5% 13/06/25 JP M</t>
  </si>
  <si>
    <t xml:space="preserve">      VZ 0.375% 03/29</t>
  </si>
  <si>
    <t xml:space="preserve">      UNEDIC 0.01% 05/31 EMTN</t>
  </si>
  <si>
    <t xml:space="preserve">      SW20270115_0.82/2.875</t>
  </si>
  <si>
    <t xml:space="preserve">      ACACB 1.375% 2/32</t>
  </si>
  <si>
    <t>03/02/32</t>
  </si>
  <si>
    <t xml:space="preserve">      TMO 0.75% 09/24</t>
  </si>
  <si>
    <t>12/09/24</t>
  </si>
  <si>
    <t xml:space="preserve">      AMT 0.875% 05/29</t>
  </si>
  <si>
    <t>21/05/29</t>
  </si>
  <si>
    <t xml:space="preserve">      BPCEGP 1.826% 10/27 EMTN</t>
  </si>
  <si>
    <t xml:space="preserve">      SW20320115_1.025/2.6</t>
  </si>
  <si>
    <t xml:space="preserve">      DWNIGY 1.25% 07/31</t>
  </si>
  <si>
    <t>31/07/31</t>
  </si>
  <si>
    <t>01/02/20</t>
  </si>
  <si>
    <t xml:space="preserve">      KFW 2% 5/25</t>
  </si>
  <si>
    <t>02/05/25</t>
  </si>
  <si>
    <t>29/04/15</t>
  </si>
  <si>
    <t>30/04/15</t>
  </si>
  <si>
    <t xml:space="preserve">      JPM 1.5% 10/26</t>
  </si>
  <si>
    <t>29/10/26</t>
  </si>
  <si>
    <t>27/04/16</t>
  </si>
  <si>
    <t xml:space="preserve">      CAP SPREAD 3.%/5.% 07/11/22 CRED</t>
  </si>
  <si>
    <t xml:space="preserve">      ONT 0.625% 04/25 EMTN</t>
  </si>
  <si>
    <t>22/05/18</t>
  </si>
  <si>
    <t xml:space="preserve">      ENIIM 1.125% 9/28</t>
  </si>
  <si>
    <t>19/09/28</t>
  </si>
  <si>
    <t xml:space="preserve">      HOFP 1% 05/28 EMTN</t>
  </si>
  <si>
    <t>15/05/28</t>
  </si>
  <si>
    <t xml:space="preserve">      LUXIM 2.625% 10/02/24</t>
  </si>
  <si>
    <t>10/02/24</t>
  </si>
  <si>
    <t xml:space="preserve">      ARRFP 1.875% 01/25</t>
  </si>
  <si>
    <t>19/12/14</t>
  </si>
  <si>
    <t xml:space="preserve">      DE 0.5% 09/23</t>
  </si>
  <si>
    <t>08/09/17</t>
  </si>
  <si>
    <t>07/09/17</t>
  </si>
  <si>
    <t>12/09/17</t>
  </si>
  <si>
    <t xml:space="preserve">      IBERDROLA SA</t>
  </si>
  <si>
    <t>ES0144580Y14</t>
  </si>
  <si>
    <t xml:space="preserve">      BNP 2.875% 9/23</t>
  </si>
  <si>
    <t xml:space="preserve">      NGGLN 0.75% 09/33 EMTN</t>
  </si>
  <si>
    <t xml:space="preserve">      VIVFP 1.125% 11/23</t>
  </si>
  <si>
    <t>24/11/23</t>
  </si>
  <si>
    <t>21/11/16</t>
  </si>
  <si>
    <t xml:space="preserve">      BNG 0.5% 11/25 REGS</t>
  </si>
  <si>
    <t>24/11/25</t>
  </si>
  <si>
    <t xml:space="preserve">      SX5E 15/12/23 P3300 EUREX</t>
  </si>
  <si>
    <t>DE000P936042</t>
  </si>
  <si>
    <t xml:space="preserve">      EDF 1.625% 11/25</t>
  </si>
  <si>
    <t>27/11/25</t>
  </si>
  <si>
    <t xml:space="preserve">      RLOIRE 0.977% 06/27 EMTN</t>
  </si>
  <si>
    <t xml:space="preserve">      FLUVIU 0.25% 06/28 EMTN</t>
  </si>
  <si>
    <t>11/06/21</t>
  </si>
  <si>
    <t xml:space="preserve">      SW20330801_0.87/2.5</t>
  </si>
  <si>
    <t xml:space="preserve">      CAP SPREAD 3.5%/5.5% 07/11/26 CRED</t>
  </si>
  <si>
    <t>07/11/26</t>
  </si>
  <si>
    <t xml:space="preserve">      CAP SPREAD 3.%/5.% 19/10/24 HSBC</t>
  </si>
  <si>
    <t>19/10/24</t>
  </si>
  <si>
    <t xml:space="preserve">      EDF 4.625% 04/30</t>
  </si>
  <si>
    <t>26/04/30</t>
  </si>
  <si>
    <t xml:space="preserve">      CC VM OTC UNICRED EUR</t>
  </si>
  <si>
    <t xml:space="preserve">      VOD 1.875% 11/29 EMTN</t>
  </si>
  <si>
    <t xml:space="preserve">      LHNVX 1.375% 05/23</t>
  </si>
  <si>
    <t xml:space="preserve">      TENN VAR PERP</t>
  </si>
  <si>
    <t>22/07/49</t>
  </si>
  <si>
    <t>13/07/20</t>
  </si>
  <si>
    <t xml:space="preserve">      NEDWBK 1.25% 6/32</t>
  </si>
  <si>
    <t>07/06/32</t>
  </si>
  <si>
    <t>01/06/17</t>
  </si>
  <si>
    <t>05/06/17</t>
  </si>
  <si>
    <t xml:space="preserve">      ORAFP 0.875% 03/02/27</t>
  </si>
  <si>
    <t>08/11/16</t>
  </si>
  <si>
    <t>01/11/16</t>
  </si>
  <si>
    <t xml:space="preserve">      MCFP 0.75% 04/25 EMTN</t>
  </si>
  <si>
    <t xml:space="preserve">      INTNED VAR 09/28</t>
  </si>
  <si>
    <t>29/09/28</t>
  </si>
  <si>
    <t>24/09/21</t>
  </si>
  <si>
    <t xml:space="preserve">      DSVDC 0.875% 09/36 EMTN</t>
  </si>
  <si>
    <t>17/09/36</t>
  </si>
  <si>
    <t>17/09/21</t>
  </si>
  <si>
    <t xml:space="preserve">      SUFP 0.875% 12/26</t>
  </si>
  <si>
    <t>13/12/26</t>
  </si>
  <si>
    <t>12/12/17</t>
  </si>
  <si>
    <t>07/12/17</t>
  </si>
  <si>
    <t>18/01/18</t>
  </si>
  <si>
    <t xml:space="preserve">      AMGN 3% 02/29</t>
  </si>
  <si>
    <t xml:space="preserve">      GRD 44 N 5</t>
  </si>
  <si>
    <t>FR0013441797</t>
  </si>
  <si>
    <t>GRD 44 N°5</t>
  </si>
  <si>
    <t xml:space="preserve">      FINNVE 1.25% 07/33 EMTN</t>
  </si>
  <si>
    <t>14/07/33</t>
  </si>
  <si>
    <t xml:space="preserve">      HSBC 0.875% 09/24</t>
  </si>
  <si>
    <t xml:space="preserve">      FDA RE -O-</t>
  </si>
  <si>
    <t>FR0011001981</t>
  </si>
  <si>
    <t>FDA RE</t>
  </si>
  <si>
    <t xml:space="preserve">      EMTN INTES FRN 6/22</t>
  </si>
  <si>
    <t>15/06/22</t>
  </si>
  <si>
    <t>31/10/17</t>
  </si>
  <si>
    <t>22/06/15</t>
  </si>
  <si>
    <t xml:space="preserve">      PORTUGAL 0.475% 10/30</t>
  </si>
  <si>
    <t xml:space="preserve">      SW20310501_1.0975/2.6</t>
  </si>
  <si>
    <t xml:space="preserve">      VFC 0.625% 09/23</t>
  </si>
  <si>
    <t>20/09/23</t>
  </si>
  <si>
    <t xml:space="preserve">      EUROGR 1.5% 04/28</t>
  </si>
  <si>
    <t xml:space="preserve">      SATELLITE EVENT DRIVEN UCITS FUND - CLUB</t>
  </si>
  <si>
    <t>LU2023192110</t>
  </si>
  <si>
    <t>SATELLITE ED UCITS FUND - CLUB</t>
  </si>
  <si>
    <t xml:space="preserve">      SPAIN 5.15% 10/44</t>
  </si>
  <si>
    <t>31/10/44</t>
  </si>
  <si>
    <t xml:space="preserve">      NTGYSM 1.5% 01/28 EMTN</t>
  </si>
  <si>
    <t>29/01/28</t>
  </si>
  <si>
    <t xml:space="preserve">      SGOFP 1.875% 03/31 EMTN</t>
  </si>
  <si>
    <t xml:space="preserve">      CNPFP VAR 10/53 EMTN</t>
  </si>
  <si>
    <t>12/10/53</t>
  </si>
  <si>
    <t>12/10/21</t>
  </si>
  <si>
    <t xml:space="preserve">      UNIBAIL RODAMCO WESTFIELD</t>
  </si>
  <si>
    <t>FR0013326246</t>
  </si>
  <si>
    <t>URWNA</t>
  </si>
  <si>
    <t xml:space="preserve">      SANDSS 4% 09/32 EMTN</t>
  </si>
  <si>
    <t>20/09/32</t>
  </si>
  <si>
    <t xml:space="preserve">      SW0631_4.815/EURIBOR</t>
  </si>
  <si>
    <t xml:space="preserve">      JPM VAR 06/29 EMTN</t>
  </si>
  <si>
    <t>06/06/18</t>
  </si>
  <si>
    <t>09/07/18</t>
  </si>
  <si>
    <t xml:space="preserve">      IPG 4.75% 03/30</t>
  </si>
  <si>
    <t xml:space="preserve">      EIB 4.125% 4/24</t>
  </si>
  <si>
    <t>15/04/24</t>
  </si>
  <si>
    <t>01/03/07</t>
  </si>
  <si>
    <t xml:space="preserve">      TOYOTA 1.65% 01/31 MTN</t>
  </si>
  <si>
    <t>10/01/31</t>
  </si>
  <si>
    <t xml:space="preserve">      RBOSCH 2.625% 5/28</t>
  </si>
  <si>
    <t xml:space="preserve">      IBRD 0.539% 15/07/31</t>
  </si>
  <si>
    <t>15/07/16</t>
  </si>
  <si>
    <t>26/07/16</t>
  </si>
  <si>
    <t>19/09/49</t>
  </si>
  <si>
    <t>13/09/19</t>
  </si>
  <si>
    <t xml:space="preserve">      LMW TOPS UCITS EUR B ACC</t>
  </si>
  <si>
    <t>LU2367648776</t>
  </si>
  <si>
    <t>LMW TOPS UCITS EUR G DIS</t>
  </si>
  <si>
    <t xml:space="preserve">      HSBC 3% 6/25</t>
  </si>
  <si>
    <t xml:space="preserve">      KOMMUN 0.875% 11/36</t>
  </si>
  <si>
    <t>03/11/36</t>
  </si>
  <si>
    <t xml:space="preserve">      TELNO 1.75% 05/34 EMTN</t>
  </si>
  <si>
    <t>31/05/34</t>
  </si>
  <si>
    <t xml:space="preserve">      BPCEGP VAR 03/32 EMTN</t>
  </si>
  <si>
    <t>02/03/32</t>
  </si>
  <si>
    <t>23/02/22</t>
  </si>
  <si>
    <t xml:space="preserve">      FDX 0.45% 08/25</t>
  </si>
  <si>
    <t>05/08/25</t>
  </si>
  <si>
    <t>06/08/19</t>
  </si>
  <si>
    <t>23/07/19</t>
  </si>
  <si>
    <t xml:space="preserve">      MERYFP 2.5% 02/29</t>
  </si>
  <si>
    <t xml:space="preserve">      SOCGEN 0.125% 02/28 EMTN</t>
  </si>
  <si>
    <t>18/02/28</t>
  </si>
  <si>
    <t xml:space="preserve">      BNP 1.375% 05/29 EMTN</t>
  </si>
  <si>
    <t xml:space="preserve">      TD 0.864% 03/27 GMTN</t>
  </si>
  <si>
    <t xml:space="preserve">      BPCECB 0.01% 01/36 EMTN</t>
  </si>
  <si>
    <t>29/01/36</t>
  </si>
  <si>
    <t>29/01/21</t>
  </si>
  <si>
    <t xml:space="preserve">      VZ 2.625% 12/31</t>
  </si>
  <si>
    <t xml:space="preserve">      HOWOGE 1.125% 11/33 EMTN</t>
  </si>
  <si>
    <t>01/11/33</t>
  </si>
  <si>
    <t>10/11/21</t>
  </si>
  <si>
    <t xml:space="preserve">      SW20310315_1.213/2.05</t>
  </si>
  <si>
    <t xml:space="preserve">      DBR 6.50% 04/07/27</t>
  </si>
  <si>
    <t>04/07/27</t>
  </si>
  <si>
    <t>28/08/03</t>
  </si>
  <si>
    <t>01/05/11</t>
  </si>
  <si>
    <t xml:space="preserve">      SW20310315_0.805/2</t>
  </si>
  <si>
    <t xml:space="preserve">      MBGGR 1.125% 11/31 EMTN</t>
  </si>
  <si>
    <t xml:space="preserve">      TEL 1.1% 03/23</t>
  </si>
  <si>
    <t xml:space="preserve">      BTPS IE 2.6% 9/23</t>
  </si>
  <si>
    <t xml:space="preserve">      CAP SPREAD 2.7%/4.7% 29/09/25 CRED</t>
  </si>
  <si>
    <t>29/09/25</t>
  </si>
  <si>
    <t xml:space="preserve">      SAT EVENT DRIVEN A C</t>
  </si>
  <si>
    <t>LU1840467259</t>
  </si>
  <si>
    <t>SAT EVENT DRIVEN A C</t>
  </si>
  <si>
    <t xml:space="preserve">      SW20270315_1.99/3.65</t>
  </si>
  <si>
    <t xml:space="preserve">      VEOLIA 5.125% 05/22</t>
  </si>
  <si>
    <t>13/11/13</t>
  </si>
  <si>
    <t>07/02/12</t>
  </si>
  <si>
    <t xml:space="preserve">      BWA 2.65% 07/27</t>
  </si>
  <si>
    <t xml:space="preserve">      LIFP 1.25% 09/31</t>
  </si>
  <si>
    <t xml:space="preserve">      CDCEPS 1.183% 05/31</t>
  </si>
  <si>
    <t>06/05/16</t>
  </si>
  <si>
    <t xml:space="preserve">      OAT 2.5% 5/30</t>
  </si>
  <si>
    <t xml:space="preserve">      C 2.125% 9/26</t>
  </si>
  <si>
    <t>03/09/14</t>
  </si>
  <si>
    <t xml:space="preserve">      OAT 0.25% 11/26</t>
  </si>
  <si>
    <t xml:space="preserve">      BTPS 7.25% 11/26</t>
  </si>
  <si>
    <t>01/11/26</t>
  </si>
  <si>
    <t xml:space="preserve">      SHBASS 1.375% 02/29 EMTN</t>
  </si>
  <si>
    <t xml:space="preserve">      ELID2 2021-1 A</t>
  </si>
  <si>
    <t>FR0014002E79</t>
  </si>
  <si>
    <t>26/03/49</t>
  </si>
  <si>
    <t xml:space="preserve">      IADB 3.125% 09/28</t>
  </si>
  <si>
    <t>18/09/28</t>
  </si>
  <si>
    <t>25/01/19</t>
  </si>
  <si>
    <t xml:space="preserve">      CANDRIAM BONDS CREDIT OPPORT I-C</t>
  </si>
  <si>
    <t>LU0151325312</t>
  </si>
  <si>
    <t>CANDRIAM BONDS CREDIT OPPORTUN</t>
  </si>
  <si>
    <t xml:space="preserve">      RDSALN 1.625% 01/27</t>
  </si>
  <si>
    <t xml:space="preserve">      SW0629_4.714/EURIBOR</t>
  </si>
  <si>
    <t xml:space="preserve">      ENI 3.75% 9/25</t>
  </si>
  <si>
    <t>12/09/25</t>
  </si>
  <si>
    <t xml:space="preserve">      BABLN 1.75% 10/22</t>
  </si>
  <si>
    <t>06/10/22</t>
  </si>
  <si>
    <t xml:space="preserve">      CFRVX 1% 03/26</t>
  </si>
  <si>
    <t>26/03/26</t>
  </si>
  <si>
    <t xml:space="preserve">      FORTUM 2.25% 09/22</t>
  </si>
  <si>
    <t xml:space="preserve">      VIEFP 1.25% 04/28 EMTN</t>
  </si>
  <si>
    <t>15/04/28</t>
  </si>
  <si>
    <t xml:space="preserve">      BNG 1% 06/30 REGS</t>
  </si>
  <si>
    <t xml:space="preserve">      ESM 1.2% 05/33 EMTN</t>
  </si>
  <si>
    <t>23/05/33</t>
  </si>
  <si>
    <t xml:space="preserve">      REGRHO 0.892% 10/41 EMTN</t>
  </si>
  <si>
    <t>21/10/41</t>
  </si>
  <si>
    <t xml:space="preserve">      DSVDC 1.75% 09/24</t>
  </si>
  <si>
    <t xml:space="preserve">      ISSDC 1.50% 08/27</t>
  </si>
  <si>
    <t>31/08/27</t>
  </si>
  <si>
    <t xml:space="preserve">      DGFP 1.375% 02/31 EMTN</t>
  </si>
  <si>
    <t>21/02/31</t>
  </si>
  <si>
    <t>15/02/19</t>
  </si>
  <si>
    <t>18/02/19</t>
  </si>
  <si>
    <t xml:space="preserve">      CZGRID 0.45% 09/29</t>
  </si>
  <si>
    <t>08/09/29</t>
  </si>
  <si>
    <t xml:space="preserve">      AMPIM 1.125% 02/27</t>
  </si>
  <si>
    <t>13/02/27</t>
  </si>
  <si>
    <t>13/02/20</t>
  </si>
  <si>
    <t xml:space="preserve">      ABBV 2.95% 11/26</t>
  </si>
  <si>
    <t>21/11/26</t>
  </si>
  <si>
    <t>21/11/20</t>
  </si>
  <si>
    <t xml:space="preserve">      SANTAN 2.958% 03/31</t>
  </si>
  <si>
    <t xml:space="preserve">      DT 1.75% 03/31 EMTN</t>
  </si>
  <si>
    <t xml:space="preserve">      ALVGR 1.5% 01/30 EMTN</t>
  </si>
  <si>
    <t xml:space="preserve">      PREGRE VAR 10/38(1.095%)</t>
  </si>
  <si>
    <t xml:space="preserve">      DBHNGR 1.375% 03/34 EMTN</t>
  </si>
  <si>
    <t>03/03/34</t>
  </si>
  <si>
    <t xml:space="preserve">      CHILE 1.875% 5/30</t>
  </si>
  <si>
    <t>27/05/30</t>
  </si>
  <si>
    <t xml:space="preserve">      CANDRIAM DIVERSIFIED FUTURES I</t>
  </si>
  <si>
    <t>FR0010813105</t>
  </si>
  <si>
    <t>CANDRIAM DIVERSIFIED FUTURES I</t>
  </si>
  <si>
    <t xml:space="preserve">      OVH GROUPE SAS</t>
  </si>
  <si>
    <t>FR0014005HJ9</t>
  </si>
  <si>
    <t>OVH</t>
  </si>
  <si>
    <t>OVH GROUPE SAS</t>
  </si>
  <si>
    <t xml:space="preserve">      OAT 1.75% 5/23</t>
  </si>
  <si>
    <t>25/05/23</t>
  </si>
  <si>
    <t xml:space="preserve">      RLOIRE 1.075 12/08/28</t>
  </si>
  <si>
    <t xml:space="preserve">      CMARK 0.875% 10/31 EMTN</t>
  </si>
  <si>
    <t>25/10/31</t>
  </si>
  <si>
    <t xml:space="preserve">      ORCL 4.3% 7/34</t>
  </si>
  <si>
    <t>08/07/34</t>
  </si>
  <si>
    <t xml:space="preserve">      DBHNGR 1.625% 08/33 EMTN</t>
  </si>
  <si>
    <t>16/08/33</t>
  </si>
  <si>
    <t xml:space="preserve">      OMVAV 1% 12/26 EMTN</t>
  </si>
  <si>
    <t>14/12/26</t>
  </si>
  <si>
    <t xml:space="preserve">      SNAM SPA</t>
  </si>
  <si>
    <t>IT0003153415</t>
  </si>
  <si>
    <t xml:space="preserve">      SW0730_4.77000/EURIB</t>
  </si>
  <si>
    <t xml:space="preserve">      IBRD 0.52% 21/07/32</t>
  </si>
  <si>
    <t>21/07/32</t>
  </si>
  <si>
    <t>22/07/16</t>
  </si>
  <si>
    <t xml:space="preserve">      ACAFP 2.375% 05/24</t>
  </si>
  <si>
    <t xml:space="preserve">      ANVAU 0.625% 08/30 EMTN</t>
  </si>
  <si>
    <t>25/08/30</t>
  </si>
  <si>
    <t xml:space="preserve">      RELLN 0.5% 03/28</t>
  </si>
  <si>
    <t xml:space="preserve">      CNPFP 2.75% 02/29 EMTN</t>
  </si>
  <si>
    <t>05/02/29</t>
  </si>
  <si>
    <t xml:space="preserve">      LBANK 2% 07/24 EMTN</t>
  </si>
  <si>
    <t>23/07/24</t>
  </si>
  <si>
    <t xml:space="preserve">      FDA 18 -O</t>
  </si>
  <si>
    <t>FR0011001940</t>
  </si>
  <si>
    <t>FDA 18</t>
  </si>
  <si>
    <t xml:space="preserve">      K 0.5% 05/29</t>
  </si>
  <si>
    <t>20/05/29</t>
  </si>
  <si>
    <t>20/05/21</t>
  </si>
  <si>
    <t xml:space="preserve">      ALOFP 0.125% 07/27</t>
  </si>
  <si>
    <t xml:space="preserve">      VW 1.625% 01/30</t>
  </si>
  <si>
    <t>16/01/30</t>
  </si>
  <si>
    <t xml:space="preserve">      SPAIN 0.85% 07/37</t>
  </si>
  <si>
    <t>30/07/37</t>
  </si>
  <si>
    <t xml:space="preserve">      IBM 0.65% 02/32</t>
  </si>
  <si>
    <t xml:space="preserve">      HR 2.4% 03/30</t>
  </si>
  <si>
    <t>04/03/20</t>
  </si>
  <si>
    <t xml:space="preserve">      CADES 0.125% 11/22</t>
  </si>
  <si>
    <t>Aa2e</t>
  </si>
  <si>
    <t xml:space="preserve">      UBS 1.25% 01/09/26</t>
  </si>
  <si>
    <t>24/08/16</t>
  </si>
  <si>
    <t>28/09/17</t>
  </si>
  <si>
    <t xml:space="preserve">      ALVGR VAR 09/49</t>
  </si>
  <si>
    <t>25/09/49</t>
  </si>
  <si>
    <t xml:space="preserve">      CAP SPREAD 3.5%/5.5% 06/03/26 UNIC</t>
  </si>
  <si>
    <t xml:space="preserve">      SW20310201_0.933/2.6</t>
  </si>
  <si>
    <t xml:space="preserve">      SW20300530_1.113/3.5</t>
  </si>
  <si>
    <t xml:space="preserve">      HEIANA 1.25% 05/33 EMTN</t>
  </si>
  <si>
    <t>07/05/33</t>
  </si>
  <si>
    <t xml:space="preserve">      MANGLGALPHASELECTALT IN H EUR</t>
  </si>
  <si>
    <t>IE00BJQ2XG97</t>
  </si>
  <si>
    <t>GLG INVEST VI-ALPHA SELECT ALT</t>
  </si>
  <si>
    <t xml:space="preserve">      RIKSHM 1.25% 6/24</t>
  </si>
  <si>
    <t>28/06/24</t>
  </si>
  <si>
    <t xml:space="preserve">      OAT 1.5% 05/50</t>
  </si>
  <si>
    <t xml:space="preserve">      RENAUL 1% 03/23</t>
  </si>
  <si>
    <t>Ba2</t>
  </si>
  <si>
    <t xml:space="preserve">      AMUNDI INDEX MSCI EMERGING MARKETS SRI</t>
  </si>
  <si>
    <t>LU2059756754</t>
  </si>
  <si>
    <t>AMU IDX MSCI EMERGING MKTS SRI</t>
  </si>
  <si>
    <t xml:space="preserve">      AGAFP 1.204% 08/22</t>
  </si>
  <si>
    <t>01/08/22</t>
  </si>
  <si>
    <t xml:space="preserve">      EOANGR 5.528% 2/23</t>
  </si>
  <si>
    <t xml:space="preserve">      AAPL 2.85% 5/24</t>
  </si>
  <si>
    <t>11/05/24</t>
  </si>
  <si>
    <t xml:space="preserve">      ASFING 2.75% 6/33</t>
  </si>
  <si>
    <t>20/06/33</t>
  </si>
  <si>
    <t>20/06/13</t>
  </si>
  <si>
    <t xml:space="preserve">      FINNVE 1.125% 05/32</t>
  </si>
  <si>
    <t>17/05/32</t>
  </si>
  <si>
    <t xml:space="preserve">      AGFRNC 0.375% 04/24</t>
  </si>
  <si>
    <t>30/04/24</t>
  </si>
  <si>
    <t>23/11/16</t>
  </si>
  <si>
    <t xml:space="preserve">      DGFP 1.25% 01/27</t>
  </si>
  <si>
    <t>19/01/17</t>
  </si>
  <si>
    <t xml:space="preserve">      SW20310315_1.1525/2.6</t>
  </si>
  <si>
    <t xml:space="preserve">      MA 2.95% 06/29</t>
  </si>
  <si>
    <t>01/06/29</t>
  </si>
  <si>
    <t xml:space="preserve">      CAP SPREAD 3.5%/5.5% 06/04/26 CRED</t>
  </si>
  <si>
    <t>06/04/26</t>
  </si>
  <si>
    <t xml:space="preserve">      SANTAN 1% 10/33 EMTN</t>
  </si>
  <si>
    <t xml:space="preserve">      FIS 2.25% 03/31</t>
  </si>
  <si>
    <t xml:space="preserve">      AIRFP 2.375% 4/24</t>
  </si>
  <si>
    <t>02/04/24</t>
  </si>
  <si>
    <t>28/03/14</t>
  </si>
  <si>
    <t xml:space="preserve">      BPCEGP VAR 01/28 EMTN</t>
  </si>
  <si>
    <t>14/01/28</t>
  </si>
  <si>
    <t xml:space="preserve">      SW20320601_1.26/9.25</t>
  </si>
  <si>
    <t xml:space="preserve">      CAP SPREAD 2.7%/4.7% 25/01/25 HSBC</t>
  </si>
  <si>
    <t>25/01/25</t>
  </si>
  <si>
    <t xml:space="preserve">      RATPFP 0.375% 06/24</t>
  </si>
  <si>
    <t>15/06/24</t>
  </si>
  <si>
    <t xml:space="preserve">      SX5E 20/12/24 P3200 EUREX</t>
  </si>
  <si>
    <t>DE000P9856T1</t>
  </si>
  <si>
    <t xml:space="preserve">      SW20331001_0.95/2.45</t>
  </si>
  <si>
    <t xml:space="preserve">      KO 1.875% 09/26</t>
  </si>
  <si>
    <t xml:space="preserve">      BIIB 2.25% 05/30</t>
  </si>
  <si>
    <t>01/05/30</t>
  </si>
  <si>
    <t>11/04/22</t>
  </si>
  <si>
    <t xml:space="preserve">      AVINOR 1% 04/25</t>
  </si>
  <si>
    <t>29/04/25</t>
  </si>
  <si>
    <t xml:space="preserve">      Q 1.35% 05/30</t>
  </si>
  <si>
    <t xml:space="preserve">      DLPH 1.6% 09/28</t>
  </si>
  <si>
    <t>15/09/28</t>
  </si>
  <si>
    <t>01/09/16</t>
  </si>
  <si>
    <t xml:space="preserve">      CAP SPREAD 3.5%/5.5% 14/08/26 CRED</t>
  </si>
  <si>
    <t>14/08/26</t>
  </si>
  <si>
    <t xml:space="preserve">      KOMMUN 0.625% 11/39</t>
  </si>
  <si>
    <t>21/11/39</t>
  </si>
  <si>
    <t xml:space="preserve">      JFM 0.625% 09/25 REGS</t>
  </si>
  <si>
    <t>02/09/25</t>
  </si>
  <si>
    <t>26/08/20</t>
  </si>
  <si>
    <t xml:space="preserve">      CAPGEMINI</t>
  </si>
  <si>
    <t>FR0000125338</t>
  </si>
  <si>
    <t xml:space="preserve">      SUMIBK 1.902% 09/28</t>
  </si>
  <si>
    <t>17/09/28</t>
  </si>
  <si>
    <t>18/09/21</t>
  </si>
  <si>
    <t xml:space="preserve">      VDP 1.214% 5/30</t>
  </si>
  <si>
    <t>16/03/15</t>
  </si>
  <si>
    <t xml:space="preserve">      CADES 2.5% 10/22</t>
  </si>
  <si>
    <t xml:space="preserve">      VDP 3.155% 10/27</t>
  </si>
  <si>
    <t>01/10/27</t>
  </si>
  <si>
    <t xml:space="preserve">      SW20310315_1.455/2.05</t>
  </si>
  <si>
    <t xml:space="preserve">      TTLINF 2.2% 08/25</t>
  </si>
  <si>
    <t>31/07/15</t>
  </si>
  <si>
    <t xml:space="preserve">      ACAFP 1.375% 05/27 EUR</t>
  </si>
  <si>
    <t>03/05/27</t>
  </si>
  <si>
    <t xml:space="preserve">      C VAR 10/27 EMTN</t>
  </si>
  <si>
    <t>08/10/27</t>
  </si>
  <si>
    <t xml:space="preserve">      SAGESS 2.625% 3/25</t>
  </si>
  <si>
    <t>06/03/25</t>
  </si>
  <si>
    <t xml:space="preserve">      RATPFP 4.125% 04/23</t>
  </si>
  <si>
    <t>13/04/23</t>
  </si>
  <si>
    <t xml:space="preserve">      ENGIFP 2.875% 10/22-REGS</t>
  </si>
  <si>
    <t>10/10/22</t>
  </si>
  <si>
    <t xml:space="preserve">      RAMSAY GENERALE DE SANTE</t>
  </si>
  <si>
    <t>FR0000044471</t>
  </si>
  <si>
    <t>GDSFP</t>
  </si>
  <si>
    <t>RAMSAY GENERALE DE SANTE</t>
  </si>
  <si>
    <t xml:space="preserve">      ETAT 0% 05/34</t>
  </si>
  <si>
    <t xml:space="preserve">      BFCM 2.625% 03/27</t>
  </si>
  <si>
    <t>31/03/27</t>
  </si>
  <si>
    <t xml:space="preserve">      CHANEL 1% 07/31</t>
  </si>
  <si>
    <t xml:space="preserve">      SW20310815_1.495/2.25</t>
  </si>
  <si>
    <t xml:space="preserve">      FRPTT 1.45% 11/28 EMTN</t>
  </si>
  <si>
    <t>30/11/28</t>
  </si>
  <si>
    <t>26/11/18</t>
  </si>
  <si>
    <t xml:space="preserve">      SW20300530_1.015/3.5</t>
  </si>
  <si>
    <t xml:space="preserve">      ENIIM 0.75% 17/05/22</t>
  </si>
  <si>
    <t>17/05/22</t>
  </si>
  <si>
    <t xml:space="preserve">      MS VAR 04/33</t>
  </si>
  <si>
    <t>29/04/33</t>
  </si>
  <si>
    <t xml:space="preserve">      AGFRNC 3.125% 01/24</t>
  </si>
  <si>
    <t>04/01/24</t>
  </si>
  <si>
    <t>04/11/11</t>
  </si>
  <si>
    <t xml:space="preserve">      ONT 2.125% 01/32</t>
  </si>
  <si>
    <t>21/01/32</t>
  </si>
  <si>
    <t xml:space="preserve">      LSELN 1.75% 12/27 EMTN</t>
  </si>
  <si>
    <t>06/12/27</t>
  </si>
  <si>
    <t xml:space="preserve">      TMO 2% 4/25</t>
  </si>
  <si>
    <t xml:space="preserve">      SOCSCF 4.25% 02/23</t>
  </si>
  <si>
    <t>03/02/23</t>
  </si>
  <si>
    <t>21/10/14</t>
  </si>
  <si>
    <t>23/06/11</t>
  </si>
  <si>
    <t xml:space="preserve">      ELIS</t>
  </si>
  <si>
    <t>FR0012435121</t>
  </si>
  <si>
    <t>ELISGP</t>
  </si>
  <si>
    <t>ELIS SA</t>
  </si>
  <si>
    <t xml:space="preserve">      SW20310201_1.01/2.6</t>
  </si>
  <si>
    <t xml:space="preserve">      XXXSPIRE SA 1.81% 15/02/44 EUR REGS</t>
  </si>
  <si>
    <t xml:space="preserve">      CAP SPREAD 3.%/5.% 17/11/24 CRED</t>
  </si>
  <si>
    <t>17/11/24</t>
  </si>
  <si>
    <t xml:space="preserve">      BNP 2.375% 5/24</t>
  </si>
  <si>
    <t xml:space="preserve">      SAGESS 4% 1/24</t>
  </si>
  <si>
    <t>24/01/24</t>
  </si>
  <si>
    <t xml:space="preserve">      CAP SPREAD 3.2%/5.2% 06/10/25 HSBC</t>
  </si>
  <si>
    <t xml:space="preserve">      TOYOTA 2.9% 4/24</t>
  </si>
  <si>
    <t>17/04/24</t>
  </si>
  <si>
    <t xml:space="preserve">      GECINA</t>
  </si>
  <si>
    <t>FR0010040865</t>
  </si>
  <si>
    <t>GFCFP</t>
  </si>
  <si>
    <t>GECINA SA</t>
  </si>
  <si>
    <t xml:space="preserve">      ORGAU 3% 4/23</t>
  </si>
  <si>
    <t>05/04/23</t>
  </si>
  <si>
    <t xml:space="preserve">      CL 1.375% 03/34 EMTN</t>
  </si>
  <si>
    <t>06/03/34</t>
  </si>
  <si>
    <t xml:space="preserve">      OSEOFI 2.5% 5/24</t>
  </si>
  <si>
    <t xml:space="preserve">      CRLOG VAR 02/34 EMTN</t>
  </si>
  <si>
    <t>15/02/34</t>
  </si>
  <si>
    <t xml:space="preserve">      WESAU 0.954% 10/33 EMTN</t>
  </si>
  <si>
    <t>21/10/33</t>
  </si>
  <si>
    <t xml:space="preserve">      BELGIUM 0.4% 06/40 90</t>
  </si>
  <si>
    <t>22/06/40</t>
  </si>
  <si>
    <t xml:space="preserve">      ILDFP 1.875% 04/25</t>
  </si>
  <si>
    <t>25/04/25</t>
  </si>
  <si>
    <t>19/04/18</t>
  </si>
  <si>
    <t xml:space="preserve">      CAP SPREAD 3.5%/5.5% 11/07/22 CRED</t>
  </si>
  <si>
    <t>11/07/22</t>
  </si>
  <si>
    <t xml:space="preserve">      SGOFP 1% 03/25</t>
  </si>
  <si>
    <t>17/03/25</t>
  </si>
  <si>
    <t>30/03/17</t>
  </si>
  <si>
    <t>12/04/17</t>
  </si>
  <si>
    <t xml:space="preserve">      US TSY 1.25% 03/28</t>
  </si>
  <si>
    <t>02/04/21</t>
  </si>
  <si>
    <t xml:space="preserve">      EMN 1.50% 05/23</t>
  </si>
  <si>
    <t>11/08/20</t>
  </si>
  <si>
    <t xml:space="preserve">      MCK 3.796% 3/24</t>
  </si>
  <si>
    <t>06/03/14</t>
  </si>
  <si>
    <t xml:space="preserve">      SPAIN 0.5% 10/31</t>
  </si>
  <si>
    <t>31/10/31</t>
  </si>
  <si>
    <t xml:space="preserve">      NVDA 2% 06/31</t>
  </si>
  <si>
    <t>15/06/31</t>
  </si>
  <si>
    <t xml:space="preserve">      DEUTSCHE TELEKOM NAM (XETRA)</t>
  </si>
  <si>
    <t>DE0005557508</t>
  </si>
  <si>
    <t xml:space="preserve">      FLEMSH 0.125% 10/35 EMTN</t>
  </si>
  <si>
    <t>15/10/35</t>
  </si>
  <si>
    <t xml:space="preserve">      AAPL 2% 09/27</t>
  </si>
  <si>
    <t xml:space="preserve">      SX5E 16/12/22 P2400 EUREX</t>
  </si>
  <si>
    <t>DE000P0THC75</t>
  </si>
  <si>
    <t xml:space="preserve">      KO 1.10% 09/36</t>
  </si>
  <si>
    <t>02/09/36</t>
  </si>
  <si>
    <t xml:space="preserve">      DGFP 1.375% 06/28 EMTN</t>
  </si>
  <si>
    <t>27/06/28</t>
  </si>
  <si>
    <t>22/06/18</t>
  </si>
  <si>
    <t xml:space="preserve">      SW20300301_1.3/3.3</t>
  </si>
  <si>
    <t>01/03/30</t>
  </si>
  <si>
    <t xml:space="preserve">      SW20290509_0.866/4.25</t>
  </si>
  <si>
    <t xml:space="preserve">      TELNO 1.125% 05/29 EMTN</t>
  </si>
  <si>
    <t>31/05/29</t>
  </si>
  <si>
    <t xml:space="preserve">      NAB 2.25% 6/25</t>
  </si>
  <si>
    <t>06/06/25</t>
  </si>
  <si>
    <t xml:space="preserve">      BPCEGP 2.875% 22/04/26</t>
  </si>
  <si>
    <t xml:space="preserve">      SOGRPR 0.875% 05/46 EMTN</t>
  </si>
  <si>
    <t>10/05/46</t>
  </si>
  <si>
    <t>10/05/21</t>
  </si>
  <si>
    <t xml:space="preserve">      KORIAN</t>
  </si>
  <si>
    <t>FR0010386334</t>
  </si>
  <si>
    <t>KORIFP</t>
  </si>
  <si>
    <t>KORIAN SA</t>
  </si>
  <si>
    <t xml:space="preserve">      ARTBV 1.4% 09/23 EMTN</t>
  </si>
  <si>
    <t>29/03/18</t>
  </si>
  <si>
    <t xml:space="preserve">      SPAIN 5.75% 07/32</t>
  </si>
  <si>
    <t xml:space="preserve">      BPCEGP 0.75% 03/31 EMTN</t>
  </si>
  <si>
    <t>03/03/31</t>
  </si>
  <si>
    <t xml:space="preserve">      CAP SPREAD 3.2%/5.2% 16/01/26 DEUT</t>
  </si>
  <si>
    <t>16/01/26</t>
  </si>
  <si>
    <t xml:space="preserve">      BAX 1.3% 05/29</t>
  </si>
  <si>
    <t>15/05/29</t>
  </si>
  <si>
    <t xml:space="preserve">      SW0628_4.838/EURIBOR</t>
  </si>
  <si>
    <t xml:space="preserve">      LLOYDS 1.25% 1/25</t>
  </si>
  <si>
    <t>13/01/25</t>
  </si>
  <si>
    <t>08/05/18</t>
  </si>
  <si>
    <t>19/05/15</t>
  </si>
  <si>
    <t xml:space="preserve">      SW20291108_1.0475/3.25</t>
  </si>
  <si>
    <t xml:space="preserve">      SX5E 20/12/24 P2600 EUREX</t>
  </si>
  <si>
    <t>DE000P9857R3</t>
  </si>
  <si>
    <t xml:space="preserve">      ETAT 0% 05/48 CAC</t>
  </si>
  <si>
    <t>25/05/48</t>
  </si>
  <si>
    <t xml:space="preserve">      APHP 1.808% 04/37 EMTN</t>
  </si>
  <si>
    <t>27/04/37</t>
  </si>
  <si>
    <t xml:space="preserve">      ZURNVX VAR 04/51 EMTN</t>
  </si>
  <si>
    <t>19/04/51</t>
  </si>
  <si>
    <t>20/01/21</t>
  </si>
  <si>
    <t xml:space="preserve">      SPAIN 1.6% 4/25</t>
  </si>
  <si>
    <t>30/04/25</t>
  </si>
  <si>
    <t xml:space="preserve">      NTT 0.342% 03/30 REGS</t>
  </si>
  <si>
    <t>03/03/30</t>
  </si>
  <si>
    <t>21/02/21</t>
  </si>
  <si>
    <t xml:space="preserve">      MERCK KGA</t>
  </si>
  <si>
    <t>DE0006599905</t>
  </si>
  <si>
    <t>MRKGR</t>
  </si>
  <si>
    <t>MERCK KGAA</t>
  </si>
  <si>
    <t xml:space="preserve">      FGRFP 1.625% 01/27</t>
  </si>
  <si>
    <t xml:space="preserve">      MIZUHO 1.598% 04/28 EMTN</t>
  </si>
  <si>
    <t>10/04/28</t>
  </si>
  <si>
    <t xml:space="preserve">      WKLNA 0.75% 07/30</t>
  </si>
  <si>
    <t>03/07/30</t>
  </si>
  <si>
    <t>03/07/20</t>
  </si>
  <si>
    <t xml:space="preserve">      BFCM 3.25% 8/22</t>
  </si>
  <si>
    <t xml:space="preserve">      CORSIE 0.7% 25/10/38 REGS</t>
  </si>
  <si>
    <t xml:space="preserve">      LINGR 1% 20/04/28</t>
  </si>
  <si>
    <t>20/04/28</t>
  </si>
  <si>
    <t>21/04/16</t>
  </si>
  <si>
    <t xml:space="preserve">      CCEP 1.125% 04/29</t>
  </si>
  <si>
    <t>12/04/29</t>
  </si>
  <si>
    <t xml:space="preserve">      ACAFP 3.125% 02/26</t>
  </si>
  <si>
    <t>05/02/26</t>
  </si>
  <si>
    <t xml:space="preserve">      MIZUHO 0.797% 04/30 EMTN</t>
  </si>
  <si>
    <t xml:space="preserve">      CAP SPREAD 3.%/5.% 08/09/24 NATI</t>
  </si>
  <si>
    <t xml:space="preserve">      EMTN CLAR II FL 7/22</t>
  </si>
  <si>
    <t>25/07/22</t>
  </si>
  <si>
    <t xml:space="preserve">      INDON 1.3% 03/34</t>
  </si>
  <si>
    <t>23/03/34</t>
  </si>
  <si>
    <t xml:space="preserve">      SOPFP 1.749% 07/26 EMTN</t>
  </si>
  <si>
    <t>05/07/26</t>
  </si>
  <si>
    <t>04/07/19</t>
  </si>
  <si>
    <t xml:space="preserve">      RDSALN 2.5% 03/26</t>
  </si>
  <si>
    <t>24/03/26</t>
  </si>
  <si>
    <t xml:space="preserve">      GRD 14</t>
  </si>
  <si>
    <t>FR0007002340</t>
  </si>
  <si>
    <t>GRD 14</t>
  </si>
  <si>
    <t xml:space="preserve">      SW20331001_0.962/2.45</t>
  </si>
  <si>
    <t xml:space="preserve">      CFF 3.875% 04/27</t>
  </si>
  <si>
    <t>26/04/27</t>
  </si>
  <si>
    <t>25/05/12</t>
  </si>
  <si>
    <t xml:space="preserve">      UPS 1.5% 11/32</t>
  </si>
  <si>
    <t>15/11/32</t>
  </si>
  <si>
    <t xml:space="preserve">      NDASS VAR 06/29 EMTN</t>
  </si>
  <si>
    <t xml:space="preserve">      ATCOA 0.75% 02/32 EMTN</t>
  </si>
  <si>
    <t>08/02/32</t>
  </si>
  <si>
    <t xml:space="preserve">      ALOFP 0.5% 07/30</t>
  </si>
  <si>
    <t>27/07/30</t>
  </si>
  <si>
    <t xml:space="preserve">      US TSY 2.875% 10/23</t>
  </si>
  <si>
    <t>01/11/18</t>
  </si>
  <si>
    <t xml:space="preserve">      PALLAS STERN TMO 96-DEFAUT</t>
  </si>
  <si>
    <t>29/09/49</t>
  </si>
  <si>
    <t xml:space="preserve">      RENAUL 1% 11/25 EMTN</t>
  </si>
  <si>
    <t>28/11/25</t>
  </si>
  <si>
    <t xml:space="preserve">      EMTN PREM FL 26/7/22</t>
  </si>
  <si>
    <t xml:space="preserve">      COFBBB 0.875% 12/30</t>
  </si>
  <si>
    <t xml:space="preserve">      BPCEGP VAR 01/32 144A</t>
  </si>
  <si>
    <t xml:space="preserve">      FBELFP 1.486% 10/27 DMTN</t>
  </si>
  <si>
    <t>22/10/27</t>
  </si>
  <si>
    <t xml:space="preserve">      DGELN 1.75% 9/24</t>
  </si>
  <si>
    <t>19/09/14</t>
  </si>
  <si>
    <t xml:space="preserve">      EMTN MOTRL 5.17 5/22</t>
  </si>
  <si>
    <t xml:space="preserve">      MEXICO 3.625% 4/29</t>
  </si>
  <si>
    <t xml:space="preserve">      SW20300512_2.04/4.875</t>
  </si>
  <si>
    <t xml:space="preserve">      DEUT TELEK 7 1/2% 33</t>
  </si>
  <si>
    <t>24/01/33</t>
  </si>
  <si>
    <t xml:space="preserve">      SEB VAR 11/31 GMTN</t>
  </si>
  <si>
    <t xml:space="preserve">      SSELN 1.75% 9/23</t>
  </si>
  <si>
    <t xml:space="preserve">      MEXICO 1.125% 01/30</t>
  </si>
  <si>
    <t xml:space="preserve">      CC VM OTC CSFBLO EUR</t>
  </si>
  <si>
    <t>XX0004584396</t>
  </si>
  <si>
    <t xml:space="preserve">      CAP SPREAD 3.2%/5.2% 24/09/25 HSBC</t>
  </si>
  <si>
    <t>24/09/25</t>
  </si>
  <si>
    <t xml:space="preserve">      SW0632_4.729/EURIBOR</t>
  </si>
  <si>
    <t xml:space="preserve">      BASGR 2% 12/22</t>
  </si>
  <si>
    <t>05/12/22</t>
  </si>
  <si>
    <t xml:space="preserve">      LUMYNA SBAR GLBL ETY MKT NEUT UCITS FD</t>
  </si>
  <si>
    <t>LU2228243460</t>
  </si>
  <si>
    <t>LUMYNA SBAR GLOBAL UCITS EUR</t>
  </si>
  <si>
    <t xml:space="preserve">      RDSALN 0.5% 11/31 EMTN</t>
  </si>
  <si>
    <t>08/11/31</t>
  </si>
  <si>
    <t xml:space="preserve">      RIFP 1.375% 04/29</t>
  </si>
  <si>
    <t>07/04/29</t>
  </si>
  <si>
    <t xml:space="preserve">      GLAXOSMITH 4% 06/25</t>
  </si>
  <si>
    <t>01/08/14</t>
  </si>
  <si>
    <t xml:space="preserve">      ETAT 0% 05/42</t>
  </si>
  <si>
    <t>25/05/42</t>
  </si>
  <si>
    <t xml:space="preserve">      CAP SPREAD 3.5%/5.5% 11/04/26 CRED</t>
  </si>
  <si>
    <t>11/04/26</t>
  </si>
  <si>
    <t xml:space="preserve">      CCDJ 0.01% 04/26 EMTN</t>
  </si>
  <si>
    <t xml:space="preserve">      SAGESS 0.625% 05/23</t>
  </si>
  <si>
    <t xml:space="preserve">      CAP SPREAD 2.7%/4.7% 15/08/25 JP M</t>
  </si>
  <si>
    <t>15/08/25</t>
  </si>
  <si>
    <t xml:space="preserve">      CAP SPREAD 3.5%/5.5% 20260207 BARC</t>
  </si>
  <si>
    <t>07/02/26</t>
  </si>
  <si>
    <t xml:space="preserve">      SNCF 1.50% 02/29</t>
  </si>
  <si>
    <t>02/02/29</t>
  </si>
  <si>
    <t>31/01/17</t>
  </si>
  <si>
    <t xml:space="preserve">      BMW 4.15% 04/30 144A</t>
  </si>
  <si>
    <t xml:space="preserve">      AMUNDI ULTRA SHORT TERM BOND SRI - I</t>
  </si>
  <si>
    <t>FR0011088657</t>
  </si>
  <si>
    <t>AMUNDI ULTRA SHORT TERM BOND S</t>
  </si>
  <si>
    <t xml:space="preserve">      KERING</t>
  </si>
  <si>
    <t>FR0000121485</t>
  </si>
  <si>
    <t xml:space="preserve">      NEDWBK 0.5% 4/30</t>
  </si>
  <si>
    <t>24/04/15</t>
  </si>
  <si>
    <t xml:space="preserve">      GRD 44 N 3</t>
  </si>
  <si>
    <t>FR0013293164</t>
  </si>
  <si>
    <t>GRD 44 N 3</t>
  </si>
  <si>
    <t xml:space="preserve">      ENAGAS</t>
  </si>
  <si>
    <t>ES0130960018</t>
  </si>
  <si>
    <t xml:space="preserve">      CAP SPREAD 3.5%/5.5% 01/06/26 CRED</t>
  </si>
  <si>
    <t xml:space="preserve">      EMTN SANTAN FRN 7/22</t>
  </si>
  <si>
    <t>06/07/22</t>
  </si>
  <si>
    <t>06/04/18</t>
  </si>
  <si>
    <t xml:space="preserve">      DBHNGR 1.125% 12/28 EMTN</t>
  </si>
  <si>
    <t>18/12/28</t>
  </si>
  <si>
    <t xml:space="preserve">      SX5E 20/12/24 P2500 EUREX</t>
  </si>
  <si>
    <t>DE000P9857E1</t>
  </si>
  <si>
    <t xml:space="preserve">      ORAFP 2% 01/29 EMTN</t>
  </si>
  <si>
    <t>15/01/29</t>
  </si>
  <si>
    <t>15/01/19</t>
  </si>
  <si>
    <t xml:space="preserve">      TOYOTA 2.375% 2/23</t>
  </si>
  <si>
    <t xml:space="preserve">      POLAND 3.75% 01/23</t>
  </si>
  <si>
    <t>19/01/23</t>
  </si>
  <si>
    <t xml:space="preserve">      APD 1.85% 05/27</t>
  </si>
  <si>
    <t xml:space="preserve">      Q 1.125% 28/10/25</t>
  </si>
  <si>
    <t>28/10/25</t>
  </si>
  <si>
    <t>30/10/15</t>
  </si>
  <si>
    <t xml:space="preserve">      PLD 0.625% 09/31</t>
  </si>
  <si>
    <t>10/09/31</t>
  </si>
  <si>
    <t>27/08/19</t>
  </si>
  <si>
    <t xml:space="preserve">      ELIA GROUP SA/NV</t>
  </si>
  <si>
    <t>BE0003822393</t>
  </si>
  <si>
    <t xml:space="preserve">      INTNED VAR 06/32 EMTN</t>
  </si>
  <si>
    <t>09/06/32</t>
  </si>
  <si>
    <t xml:space="preserve">      POLAND 1% 10/28</t>
  </si>
  <si>
    <t>02/11/16</t>
  </si>
  <si>
    <t xml:space="preserve">      DNFSDC 0.75% 04/31 EMTN</t>
  </si>
  <si>
    <t xml:space="preserve">      ORAFP 1.375% 03/28 EMTN</t>
  </si>
  <si>
    <t xml:space="preserve">      AT&amp;T 3.375% 03/34</t>
  </si>
  <si>
    <t>15/03/34</t>
  </si>
  <si>
    <t xml:space="preserve">      SW20240910_0.412/2.65</t>
  </si>
  <si>
    <t xml:space="preserve">      AT&amp;T 3.5% 12/25</t>
  </si>
  <si>
    <t xml:space="preserve">      CAPFP 2.5% 7/23</t>
  </si>
  <si>
    <t>01/07/23</t>
  </si>
  <si>
    <t xml:space="preserve">      KYGID 2.375% 09/25</t>
  </si>
  <si>
    <t xml:space="preserve">      NOVNVX 0.125% 09/23</t>
  </si>
  <si>
    <t xml:space="preserve">      ECLEAR 1.5% 04/30</t>
  </si>
  <si>
    <t>11/04/30</t>
  </si>
  <si>
    <t xml:space="preserve">      CMARK 3.375% 03/31</t>
  </si>
  <si>
    <t xml:space="preserve">      CABKSM VAR 01/28 EMTN</t>
  </si>
  <si>
    <t>21/01/28</t>
  </si>
  <si>
    <t xml:space="preserve">      NESTE OYJ</t>
  </si>
  <si>
    <t>FI0009013296</t>
  </si>
  <si>
    <t>NESVFH</t>
  </si>
  <si>
    <t>NESTE OYJ</t>
  </si>
  <si>
    <t xml:space="preserve">      VIEFP 0.5% 10/31 EMTN</t>
  </si>
  <si>
    <t>14/10/31</t>
  </si>
  <si>
    <t xml:space="preserve">      ITMENT 2.4% 11/23</t>
  </si>
  <si>
    <t>10/11/23</t>
  </si>
  <si>
    <t xml:space="preserve">      MLFP 0.25% 11/32</t>
  </si>
  <si>
    <t>02/11/32</t>
  </si>
  <si>
    <t>26/10/20</t>
  </si>
  <si>
    <t>27/10/20</t>
  </si>
  <si>
    <t>02/11/20</t>
  </si>
  <si>
    <t xml:space="preserve">      KFW 1.125% 9/32</t>
  </si>
  <si>
    <t>21/07/17</t>
  </si>
  <si>
    <t>24/07/17</t>
  </si>
  <si>
    <t>AAAe</t>
  </si>
  <si>
    <t xml:space="preserve">      SW20330615_0.85/2.1</t>
  </si>
  <si>
    <t xml:space="preserve">      TOYOTA 2.15% 02/30 MTN</t>
  </si>
  <si>
    <t>13/02/30</t>
  </si>
  <si>
    <t xml:space="preserve">      ADPFP 1.5% 04/25</t>
  </si>
  <si>
    <t xml:space="preserve">      RENAUL 2% 09/26 EMTN</t>
  </si>
  <si>
    <t xml:space="preserve">      VGASDE 2.875% 6/25</t>
  </si>
  <si>
    <t>12/06/25</t>
  </si>
  <si>
    <t>04/06/13</t>
  </si>
  <si>
    <t xml:space="preserve">      OAT 4.75% 04/35</t>
  </si>
  <si>
    <t xml:space="preserve">      CAP SPREAD 2.5%/5% 20250621 CRED</t>
  </si>
  <si>
    <t>21/06/25</t>
  </si>
  <si>
    <t xml:space="preserve">      DBHNGR 0.625% 09/28</t>
  </si>
  <si>
    <t xml:space="preserve">      A-F EUROPEAN CONVERT BD-I EUR</t>
  </si>
  <si>
    <t>LU0568614670</t>
  </si>
  <si>
    <t>A-F EUROPEAN CONVERTIBLE BOND</t>
  </si>
  <si>
    <t xml:space="preserve">      EMTN CLRS II FL 6/22</t>
  </si>
  <si>
    <t>08/06/22</t>
  </si>
  <si>
    <t xml:space="preserve">      EUROF 3.125% 11/22</t>
  </si>
  <si>
    <t xml:space="preserve">      LYXOR/TIEDEMANN ARB STR FD-SI EUR OFF</t>
  </si>
  <si>
    <t>IE00BNK9T448</t>
  </si>
  <si>
    <t>LYXOR TIEDEMANN ARB STRAT</t>
  </si>
  <si>
    <t xml:space="preserve">      PORTUGAL 2.125% 10/28</t>
  </si>
  <si>
    <t>17/10/28</t>
  </si>
  <si>
    <t xml:space="preserve">      LIDL DIENSTLEISTUNG G 3.026% 15/04/34 EU</t>
  </si>
  <si>
    <t>14/04/34</t>
  </si>
  <si>
    <t>08/04/22</t>
  </si>
  <si>
    <t xml:space="preserve">      BNP 1.5% 05/28 EMTN</t>
  </si>
  <si>
    <t>21/11/17</t>
  </si>
  <si>
    <t>22/11/17</t>
  </si>
  <si>
    <t xml:space="preserve">      BEFIMMO SA 1.114% 19/07/27</t>
  </si>
  <si>
    <t>19/07/27</t>
  </si>
  <si>
    <t>24/12/19</t>
  </si>
  <si>
    <t xml:space="preserve">      BEFIMMO SA 2.10% 29/11/26 EUR</t>
  </si>
  <si>
    <t>29/11/26</t>
  </si>
  <si>
    <t xml:space="preserve">      PSON 1.375% 05/25</t>
  </si>
  <si>
    <t>06/05/25</t>
  </si>
  <si>
    <t>17/08/21</t>
  </si>
  <si>
    <t>10/08/20</t>
  </si>
  <si>
    <t xml:space="preserve">      CORSIE VAR 10/38 REGS(1.24%)</t>
  </si>
  <si>
    <t xml:space="preserve">      AMGN 2% 25/02/26</t>
  </si>
  <si>
    <t xml:space="preserve">      IBRD 0.1% 09/35 GDIF</t>
  </si>
  <si>
    <t>17/09/35</t>
  </si>
  <si>
    <t xml:space="preserve">      GDES ENTSES EPARGNE ALTERNATIVES</t>
  </si>
  <si>
    <t>M5982AL</t>
  </si>
  <si>
    <t>GRANDES ENTREPRISES EPARGNE</t>
  </si>
  <si>
    <t xml:space="preserve">      ONT 1.6% 02/31</t>
  </si>
  <si>
    <t xml:space="preserve">      UCBBB 1% 10/27 EMTN</t>
  </si>
  <si>
    <t xml:space="preserve">      ELIASO 1.375% 05/24</t>
  </si>
  <si>
    <t>27/05/24</t>
  </si>
  <si>
    <t xml:space="preserve">      UNANA 1% 06/23</t>
  </si>
  <si>
    <t>03/06/23</t>
  </si>
  <si>
    <t xml:space="preserve">      BNS 1.283% 02/29</t>
  </si>
  <si>
    <t xml:space="preserve">      NTT 2.065% 04/31 REGS</t>
  </si>
  <si>
    <t>03/04/31</t>
  </si>
  <si>
    <t xml:space="preserve">      GSK 1.375% 09/29</t>
  </si>
  <si>
    <t xml:space="preserve">      SW20300530_1.1/3.5</t>
  </si>
  <si>
    <t xml:space="preserve">      VDP 1.25% 12/01/32</t>
  </si>
  <si>
    <t xml:space="preserve">      KFW 1.125% 05/33 EMTN</t>
  </si>
  <si>
    <t>09/05/33</t>
  </si>
  <si>
    <t>02/05/18</t>
  </si>
  <si>
    <t xml:space="preserve">      INTNED VAR 02/30</t>
  </si>
  <si>
    <t>01/02/30</t>
  </si>
  <si>
    <t xml:space="preserve">      BHP 3.125% 4/33</t>
  </si>
  <si>
    <t xml:space="preserve">      PH 1.125% 03/25</t>
  </si>
  <si>
    <t xml:space="preserve">      CVS 2.125% 09/31</t>
  </si>
  <si>
    <t>15/09/31</t>
  </si>
  <si>
    <t xml:space="preserve">      ENIIM 7.3% 11/27</t>
  </si>
  <si>
    <t xml:space="preserve">      VOD 1.75% 08/23</t>
  </si>
  <si>
    <t>25/08/23</t>
  </si>
  <si>
    <t xml:space="preserve">      TENN 1.875% 06/36</t>
  </si>
  <si>
    <t>13/06/36</t>
  </si>
  <si>
    <t>08/06/16</t>
  </si>
  <si>
    <t>07/06/16</t>
  </si>
  <si>
    <t xml:space="preserve">      BVIFP 1.125% 01/27</t>
  </si>
  <si>
    <t>18/11/19</t>
  </si>
  <si>
    <t xml:space="preserve">      CRH 3.3% 9/22</t>
  </si>
  <si>
    <t>23/09/22</t>
  </si>
  <si>
    <t>17/11/10</t>
  </si>
  <si>
    <t>09/12/10</t>
  </si>
  <si>
    <t xml:space="preserve">      CAP SPREAD 3.5%/5.5% 13/04/26 CRED</t>
  </si>
  <si>
    <t xml:space="preserve">      LEGGR 1.625% 11/34 EMTN</t>
  </si>
  <si>
    <t>28/11/34</t>
  </si>
  <si>
    <t>28/11/19</t>
  </si>
  <si>
    <t xml:space="preserve">      FLEMSH 1.5% 07/38 EMTN</t>
  </si>
  <si>
    <t>12/07/38</t>
  </si>
  <si>
    <t xml:space="preserve">      ASSURDIX</t>
  </si>
  <si>
    <t>FR0007481718</t>
  </si>
  <si>
    <t>ASSURDIX</t>
  </si>
  <si>
    <t xml:space="preserve">      OAT 6% 94-10/25</t>
  </si>
  <si>
    <t xml:space="preserve">      UNANA 1.25% 03/25 EMTN</t>
  </si>
  <si>
    <t xml:space="preserve">      JPM VAR 07/31 EMTN</t>
  </si>
  <si>
    <t>25/07/31</t>
  </si>
  <si>
    <t xml:space="preserve">      ACAFP 5.065% 08/22</t>
  </si>
  <si>
    <t>10/08/22</t>
  </si>
  <si>
    <t xml:space="preserve">      HNDA 2.967% 03/32</t>
  </si>
  <si>
    <t>04/03/22</t>
  </si>
  <si>
    <t xml:space="preserve">      VIEFP 1.25% 04/27 EMTN</t>
  </si>
  <si>
    <t>02/04/27</t>
  </si>
  <si>
    <t xml:space="preserve">      EMTN STARTS FRN 5/22</t>
  </si>
  <si>
    <t>01/06/22</t>
  </si>
  <si>
    <t xml:space="preserve">      SW20330801_0.871/2.5</t>
  </si>
  <si>
    <t xml:space="preserve">      ANZNZ 0.375% 09/29 EMTN</t>
  </si>
  <si>
    <t>17/09/29</t>
  </si>
  <si>
    <t xml:space="preserve">      GRD 44 NO 6</t>
  </si>
  <si>
    <t>FR0013441805</t>
  </si>
  <si>
    <t>GRD 44 NO 6</t>
  </si>
  <si>
    <t xml:space="preserve">      FIS 1% 12/28</t>
  </si>
  <si>
    <t>03/12/28</t>
  </si>
  <si>
    <t xml:space="preserve">      SFILFR 0.625% 02/26 EMTN</t>
  </si>
  <si>
    <t>09/02/26</t>
  </si>
  <si>
    <t xml:space="preserve">      SIEMENS HEALTHINEERS AG</t>
  </si>
  <si>
    <t>DE000SHL1006</t>
  </si>
  <si>
    <t>SIEMENS HEALTHINEERS AG</t>
  </si>
  <si>
    <t xml:space="preserve">      AMUNDI EURO LIQ SHORT TERM SRI SRI-I2</t>
  </si>
  <si>
    <t>FR0013016615</t>
  </si>
  <si>
    <t xml:space="preserve">      ECL 2.625% 07/25</t>
  </si>
  <si>
    <t>08/07/25</t>
  </si>
  <si>
    <t>28/03/16</t>
  </si>
  <si>
    <t xml:space="preserve">      JPM 1.75% 1/30</t>
  </si>
  <si>
    <t>30/01/30</t>
  </si>
  <si>
    <t xml:space="preserve">      SW20290601_0.79/2.95</t>
  </si>
  <si>
    <t xml:space="preserve">      WFC 2.625% 08/22</t>
  </si>
  <si>
    <t xml:space="preserve">      LINGR 2% 4/23</t>
  </si>
  <si>
    <t>16/06/14</t>
  </si>
  <si>
    <t xml:space="preserve">      CAP SPREAD 3.5%/5.5% 16/08/26 CRED</t>
  </si>
  <si>
    <t>16/08/26</t>
  </si>
  <si>
    <t xml:space="preserve">      US TSY 0.875% 11/30</t>
  </si>
  <si>
    <t>23/12/20</t>
  </si>
  <si>
    <t xml:space="preserve">      CB 0.875% 12/29</t>
  </si>
  <si>
    <t>15/12/29</t>
  </si>
  <si>
    <t xml:space="preserve">      AVINOR 0.75% 10/30 EMTN</t>
  </si>
  <si>
    <t>01/10/30</t>
  </si>
  <si>
    <t xml:space="preserve">      SOCIETE GENERALE 2.625% 02/25</t>
  </si>
  <si>
    <t>27/02/25</t>
  </si>
  <si>
    <t xml:space="preserve">      PG 2.7% 02/26</t>
  </si>
  <si>
    <t xml:space="preserve">      DBHNGR 0.75% 07/35 EMTN</t>
  </si>
  <si>
    <t xml:space="preserve">      ULFP 1.875% 01/31 EMTN</t>
  </si>
  <si>
    <t xml:space="preserve">      ZURNVX VAR 09/50 EMTN</t>
  </si>
  <si>
    <t>17/09/50</t>
  </si>
  <si>
    <t xml:space="preserve">      AT&amp;T 1.3% 09/23</t>
  </si>
  <si>
    <t xml:space="preserve">      BFT CREDIT 6 MOIS ISR -I-</t>
  </si>
  <si>
    <t>FR0010816439</t>
  </si>
  <si>
    <t>BFT CREDIT 6 MOIS ISR</t>
  </si>
  <si>
    <t xml:space="preserve">      ALTEN SA</t>
  </si>
  <si>
    <t>FR0000071946</t>
  </si>
  <si>
    <t>ATEFP</t>
  </si>
  <si>
    <t>ALTEN LTD</t>
  </si>
  <si>
    <t xml:space="preserve">      DGFP 1.75% 09/30 EMTN</t>
  </si>
  <si>
    <t>26/09/30</t>
  </si>
  <si>
    <t>18/09/18</t>
  </si>
  <si>
    <t xml:space="preserve">      BFCM 1% 05/25 EMTN</t>
  </si>
  <si>
    <t xml:space="preserve">      SW20320515_1.547/3</t>
  </si>
  <si>
    <t xml:space="preserve">      OAT 5.75% 01-10/32</t>
  </si>
  <si>
    <t>25/10/32</t>
  </si>
  <si>
    <t xml:space="preserve">      CMCIC 4.125% 01/23 (EMTN)</t>
  </si>
  <si>
    <t>14/01/11</t>
  </si>
  <si>
    <t>19/01/11</t>
  </si>
  <si>
    <t xml:space="preserve">      DGFP 3.75% 04/29 REGS</t>
  </si>
  <si>
    <t>12/04/19</t>
  </si>
  <si>
    <t>29/03/19</t>
  </si>
  <si>
    <t xml:space="preserve">      CADES 1.375% 01/31 REGS</t>
  </si>
  <si>
    <t xml:space="preserve">      NEDFIN VAR 01/31</t>
  </si>
  <si>
    <t>09/07/20</t>
  </si>
  <si>
    <t xml:space="preserve">      RESFER 0.542% 07/47</t>
  </si>
  <si>
    <t>03/02/17</t>
  </si>
  <si>
    <t xml:space="preserve">      MS 1.375% 10/26</t>
  </si>
  <si>
    <t xml:space="preserve">      PEP 0.4% 10/32</t>
  </si>
  <si>
    <t>09/10/32</t>
  </si>
  <si>
    <t>05/10/20</t>
  </si>
  <si>
    <t>09/10/20</t>
  </si>
  <si>
    <t xml:space="preserve">      FINNVE 0.75% 08/28 EMTN</t>
  </si>
  <si>
    <t>07/08/28</t>
  </si>
  <si>
    <t>05/11/18</t>
  </si>
  <si>
    <t xml:space="preserve">      OAT IE 0.1% 07/36 OATE</t>
  </si>
  <si>
    <t>25/07/36</t>
  </si>
  <si>
    <t>04/02/20</t>
  </si>
  <si>
    <t>26/06/18</t>
  </si>
  <si>
    <t xml:space="preserve">      LSELN 1.75% 09/29</t>
  </si>
  <si>
    <t>19/09/29</t>
  </si>
  <si>
    <t xml:space="preserve">      APPEL MARGE REPO EUR</t>
  </si>
  <si>
    <t xml:space="preserve">      IMCDNA 2.125% 03/27</t>
  </si>
  <si>
    <t xml:space="preserve">      ABBV 2.125% 06/29</t>
  </si>
  <si>
    <t xml:space="preserve">      KFW 1.75% 09/29</t>
  </si>
  <si>
    <t>14/09/29</t>
  </si>
  <si>
    <t xml:space="preserve">      MBGGR 0.625% 05/27 EMTN</t>
  </si>
  <si>
    <t>06/05/27</t>
  </si>
  <si>
    <t xml:space="preserve">      AMGN 2.3% 02/31</t>
  </si>
  <si>
    <t xml:space="preserve">      SW20310815_0.81/3</t>
  </si>
  <si>
    <t xml:space="preserve">      AKEFP 1.5% 04/27</t>
  </si>
  <si>
    <t xml:space="preserve">      FIS 0.625% 12/25</t>
  </si>
  <si>
    <t>03/12/25</t>
  </si>
  <si>
    <t xml:space="preserve">      BNP VAR 04/27 EMTN</t>
  </si>
  <si>
    <t>13/04/27</t>
  </si>
  <si>
    <t>09/04/21</t>
  </si>
  <si>
    <t>12/04/21</t>
  </si>
  <si>
    <t xml:space="preserve">      NGGLN 0.625% 09/24</t>
  </si>
  <si>
    <t>22/09/24</t>
  </si>
  <si>
    <t>10/05/17</t>
  </si>
  <si>
    <t xml:space="preserve">      SANTAN VAR 06/29 EMTN</t>
  </si>
  <si>
    <t>24/06/29</t>
  </si>
  <si>
    <t>22/06/21</t>
  </si>
  <si>
    <t xml:space="preserve">      EU 0.75% 4/31</t>
  </si>
  <si>
    <t>04/04/31</t>
  </si>
  <si>
    <t>22/11/18</t>
  </si>
  <si>
    <t>29/04/16</t>
  </si>
  <si>
    <t xml:space="preserve">      VDP 0.963% 06/50 EMTN</t>
  </si>
  <si>
    <t>08/06/50</t>
  </si>
  <si>
    <t xml:space="preserve">      IDFMOB 0.95% 05/41 EMTN</t>
  </si>
  <si>
    <t>28/05/41</t>
  </si>
  <si>
    <t xml:space="preserve">      DBHNGR 1.25% 10/25</t>
  </si>
  <si>
    <t xml:space="preserve">      POMFP 1.25% 26/06/24</t>
  </si>
  <si>
    <t>26/06/24</t>
  </si>
  <si>
    <t xml:space="preserve">      SX5E 19/12/25 P3100 EUREX</t>
  </si>
  <si>
    <t>DE000P8B6G84</t>
  </si>
  <si>
    <t xml:space="preserve">      BPOST 1.25% 07/26</t>
  </si>
  <si>
    <t>11/07/26</t>
  </si>
  <si>
    <t xml:space="preserve">      ASIA 5.82% 6/28</t>
  </si>
  <si>
    <t>US045167AW30</t>
  </si>
  <si>
    <t>07/10/03</t>
  </si>
  <si>
    <t>04/01/01</t>
  </si>
  <si>
    <t xml:space="preserve">      BFT OPPORTUNITES</t>
  </si>
  <si>
    <t>FR0010222604</t>
  </si>
  <si>
    <t>BFT OPPORTUNITES</t>
  </si>
  <si>
    <t xml:space="preserve">      ONT 1.125% 10/30</t>
  </si>
  <si>
    <t xml:space="preserve">      CDCEPS 0.75% 09/28 EMTN</t>
  </si>
  <si>
    <t>14/09/18</t>
  </si>
  <si>
    <t xml:space="preserve">      BNP 2.75% 01/26</t>
  </si>
  <si>
    <t>27/01/26</t>
  </si>
  <si>
    <t xml:space="preserve">      MS 1.75% 11/03/24</t>
  </si>
  <si>
    <t>08/03/16</t>
  </si>
  <si>
    <t>10/03/16</t>
  </si>
  <si>
    <t xml:space="preserve">      CAP SPREAD 3.5%/5.5% 05/04/27 UNIC</t>
  </si>
  <si>
    <t>05/04/27</t>
  </si>
  <si>
    <t xml:space="preserve">      IBESM VAR PERP .</t>
  </si>
  <si>
    <t>16/11/49</t>
  </si>
  <si>
    <t xml:space="preserve">      BTPS 4% 02/37</t>
  </si>
  <si>
    <t>01/02/37</t>
  </si>
  <si>
    <t xml:space="preserve">      LEA 4.25% 05/29</t>
  </si>
  <si>
    <t xml:space="preserve">      RABOBK 1.25% 5/32</t>
  </si>
  <si>
    <t>31/05/32</t>
  </si>
  <si>
    <t xml:space="preserve">      VDP 1.2% 06/39 EMTN</t>
  </si>
  <si>
    <t>25/06/39</t>
  </si>
  <si>
    <t xml:space="preserve">      CPR INVEST-CLIMATE BONDS EURO - I(C)</t>
  </si>
  <si>
    <t>LU1902444741</t>
  </si>
  <si>
    <t>CPR INVEST-CLIMATE BONDS EURO</t>
  </si>
  <si>
    <t xml:space="preserve">      BTPS IE 2.35% 09/35</t>
  </si>
  <si>
    <t>15/09/35</t>
  </si>
  <si>
    <t xml:space="preserve">      LA FRANCAISE DES JEUX SAEM</t>
  </si>
  <si>
    <t>FR0013451333</t>
  </si>
  <si>
    <t>FDJFP</t>
  </si>
  <si>
    <t>LA FRANCAISE DES JEUX SAEM</t>
  </si>
  <si>
    <t xml:space="preserve">      ANVAU VAR 03/81 EMTN</t>
  </si>
  <si>
    <t>11/03/81</t>
  </si>
  <si>
    <t xml:space="preserve">      SPAIN 1% 10/50</t>
  </si>
  <si>
    <t>31/10/50</t>
  </si>
  <si>
    <t>03/03/20</t>
  </si>
  <si>
    <t xml:space="preserve">      BNG 1.375% 10/30</t>
  </si>
  <si>
    <t xml:space="preserve">      SLOVGB 1% 05/32 239</t>
  </si>
  <si>
    <t>14/05/32</t>
  </si>
  <si>
    <t xml:space="preserve">      SW0626_4.724/EUR EU</t>
  </si>
  <si>
    <t xml:space="preserve">      VZ 1.3% 05/33</t>
  </si>
  <si>
    <t>18/05/33</t>
  </si>
  <si>
    <t xml:space="preserve">      SPAIN % 01/28</t>
  </si>
  <si>
    <t xml:space="preserve">      SW20310815_0.7975/3</t>
  </si>
  <si>
    <t xml:space="preserve">      BNP 2.875% 01/10/26</t>
  </si>
  <si>
    <t>09/03/16</t>
  </si>
  <si>
    <t xml:space="preserve">      BNP 0.75% 11/22</t>
  </si>
  <si>
    <t>11/11/22</t>
  </si>
  <si>
    <t xml:space="preserve">      EXPNLN 1.56% 05/31 EMTN</t>
  </si>
  <si>
    <t>16/05/31</t>
  </si>
  <si>
    <t xml:space="preserve">      KO 3.375% 03/27</t>
  </si>
  <si>
    <t xml:space="preserve">      EMTN CFF FRN 15/6/22</t>
  </si>
  <si>
    <t xml:space="preserve">      BVIFP 1.875% 01/25</t>
  </si>
  <si>
    <t xml:space="preserve">      AEDBB 0.75% 09/31</t>
  </si>
  <si>
    <t>09/09/31</t>
  </si>
  <si>
    <t xml:space="preserve">      DGFP 5.75% 9/24</t>
  </si>
  <si>
    <t>30/09/24</t>
  </si>
  <si>
    <t xml:space="preserve">      DNBNO 0.25% 04/24</t>
  </si>
  <si>
    <t xml:space="preserve">      SIEGR 0.375% 06/26 EMTN</t>
  </si>
  <si>
    <t>05/06/26</t>
  </si>
  <si>
    <t xml:space="preserve">      ARTEMI 1.487% 06/27</t>
  </si>
  <si>
    <t>22/06/27</t>
  </si>
  <si>
    <t xml:space="preserve">      A-F CASH USD - Z USD</t>
  </si>
  <si>
    <t>LU2359308389</t>
  </si>
  <si>
    <t>A-F CASH USD</t>
  </si>
  <si>
    <t xml:space="preserve">      ANNGR 2.375% 03/32</t>
  </si>
  <si>
    <t>25/03/32</t>
  </si>
  <si>
    <t xml:space="preserve">      NESNVX 0.375% 05/32</t>
  </si>
  <si>
    <t>12/05/32</t>
  </si>
  <si>
    <t xml:space="preserve">      OAT 0.75% 05/28</t>
  </si>
  <si>
    <t xml:space="preserve">      CAFFIL 1.562% 04/37 EMTN</t>
  </si>
  <si>
    <t>13/04/37</t>
  </si>
  <si>
    <t xml:space="preserve">      CAP SPREAD 3.5%/5.5% 14/07/22 CRED</t>
  </si>
  <si>
    <t>14/07/22</t>
  </si>
  <si>
    <t xml:space="preserve">      CAP SPREAD 3.5%/5.5% 22/05/26 CRED</t>
  </si>
  <si>
    <t xml:space="preserve">      BNS 3.4% 02/24</t>
  </si>
  <si>
    <t>11/02/24</t>
  </si>
  <si>
    <t>07/02/19</t>
  </si>
  <si>
    <t xml:space="preserve">      JPM 2.75% 2/23</t>
  </si>
  <si>
    <t xml:space="preserve">      EFFP 0.375% 11/27 EMTN</t>
  </si>
  <si>
    <t>27/11/27</t>
  </si>
  <si>
    <t xml:space="preserve">      RATPFP 3.03% 10/25</t>
  </si>
  <si>
    <t xml:space="preserve">      CICFP 4.1% 12/24 1O11</t>
  </si>
  <si>
    <t>27/12/24</t>
  </si>
  <si>
    <t>09/01/19</t>
  </si>
  <si>
    <t xml:space="preserve">      WSTP 1.45% 07/28 EMTN</t>
  </si>
  <si>
    <t>17/07/28</t>
  </si>
  <si>
    <t xml:space="preserve">      FDC A1 -O-</t>
  </si>
  <si>
    <t>FR0010988105</t>
  </si>
  <si>
    <t>FDC A1</t>
  </si>
  <si>
    <t xml:space="preserve">      BNS 1.139% 01/34 EMTN</t>
  </si>
  <si>
    <t xml:space="preserve">      AMT 3.65% 03/27</t>
  </si>
  <si>
    <t xml:space="preserve">      JPM 7.625% 10/26</t>
  </si>
  <si>
    <t xml:space="preserve">      AGFRNC 0.25% 21/07/26</t>
  </si>
  <si>
    <t>21/07/26</t>
  </si>
  <si>
    <t>13/07/16</t>
  </si>
  <si>
    <t>14/07/16</t>
  </si>
  <si>
    <t xml:space="preserve">      MS VAR 10/29</t>
  </si>
  <si>
    <t xml:space="preserve">      CAP SPREAD 2.7%/4.7% 03/02/25 DEUT</t>
  </si>
  <si>
    <t>03/02/25</t>
  </si>
  <si>
    <t xml:space="preserve">      CTXS 4.5% 12/27</t>
  </si>
  <si>
    <t>13/11/17</t>
  </si>
  <si>
    <t xml:space="preserve">      LEGRAND SA</t>
  </si>
  <si>
    <t>FR0010307819</t>
  </si>
  <si>
    <t xml:space="preserve">      AENA SME SA</t>
  </si>
  <si>
    <t>ES0105046009</t>
  </si>
  <si>
    <t>AENASM</t>
  </si>
  <si>
    <t>AENA SME SA</t>
  </si>
  <si>
    <t xml:space="preserve">      EDF 4.625% 09/24</t>
  </si>
  <si>
    <t>11/09/24</t>
  </si>
  <si>
    <t xml:space="preserve">      ABT 3.75% 11/26</t>
  </si>
  <si>
    <t>30/11/26</t>
  </si>
  <si>
    <t xml:space="preserve">      RY 3.875% 05/32</t>
  </si>
  <si>
    <t>04/05/32</t>
  </si>
  <si>
    <t xml:space="preserve">      DBR 6.25% 04/01/30</t>
  </si>
  <si>
    <t>04/01/30</t>
  </si>
  <si>
    <t>06/12/10</t>
  </si>
  <si>
    <t xml:space="preserve">      ANZ 0.75% 09/26</t>
  </si>
  <si>
    <t>29/09/26</t>
  </si>
  <si>
    <t xml:space="preserve">      VW 3.3% 3/33</t>
  </si>
  <si>
    <t>22/03/33</t>
  </si>
  <si>
    <t>09/11/15</t>
  </si>
  <si>
    <t xml:space="preserve">      FIS 3.75% 05/29</t>
  </si>
  <si>
    <t xml:space="preserve">      UNEDIC 2.25% 4/23</t>
  </si>
  <si>
    <t>XX0006442822</t>
  </si>
  <si>
    <t xml:space="preserve">      ALVGR FRN 10/42</t>
  </si>
  <si>
    <t>17/10/42</t>
  </si>
  <si>
    <t>11/10/12</t>
  </si>
  <si>
    <t>15/10/12</t>
  </si>
  <si>
    <t xml:space="preserve">      TTEFP 1.491% 04/27 EMTN</t>
  </si>
  <si>
    <t>08/04/27</t>
  </si>
  <si>
    <t xml:space="preserve">      SW20300215_1.0225/4.3</t>
  </si>
  <si>
    <t xml:space="preserve">      NAB 1.25% 05/26</t>
  </si>
  <si>
    <t>18/05/26</t>
  </si>
  <si>
    <t>25/05/16</t>
  </si>
  <si>
    <t xml:space="preserve">      IMCDNA 2.5% 03/25</t>
  </si>
  <si>
    <t xml:space="preserve">      FDC A2 -P-</t>
  </si>
  <si>
    <t>FR0010827824</t>
  </si>
  <si>
    <t>FDC A2</t>
  </si>
  <si>
    <t xml:space="preserve">      RABOBK 3.375% 5/25</t>
  </si>
  <si>
    <t>21/05/25</t>
  </si>
  <si>
    <t>20/05/15</t>
  </si>
  <si>
    <t xml:space="preserve">      BOGAEI 1.375% 12/26</t>
  </si>
  <si>
    <t>05/12/26</t>
  </si>
  <si>
    <t xml:space="preserve">      TENN 1.25% 24/10/33</t>
  </si>
  <si>
    <t>24/10/33</t>
  </si>
  <si>
    <t xml:space="preserve">      BFCM 0.625% 02/31 EMTN</t>
  </si>
  <si>
    <t xml:space="preserve">      AMPRIO 0.625% 09/33 EMTN</t>
  </si>
  <si>
    <t>23/09/33</t>
  </si>
  <si>
    <t xml:space="preserve">      CAP SPREAD 2.7%/4.7% 27/11/24 HSBC</t>
  </si>
  <si>
    <t xml:space="preserve">      HERIM 0.875% 07/27 EMTN</t>
  </si>
  <si>
    <t>05/07/27</t>
  </si>
  <si>
    <t xml:space="preserve">      ACAFP 4.2% 12/22</t>
  </si>
  <si>
    <t>28/12/22</t>
  </si>
  <si>
    <t xml:space="preserve">      ABNANV 0.5% 09/29 EMTN</t>
  </si>
  <si>
    <t>23/09/29</t>
  </si>
  <si>
    <t xml:space="preserve">      LBBW 0.375% 02/31 EMTN</t>
  </si>
  <si>
    <t xml:space="preserve">      PREGRE 1.55% 7/40</t>
  </si>
  <si>
    <t xml:space="preserve">      TOTALENERGIES SE PARIS</t>
  </si>
  <si>
    <t>FR0000120271</t>
  </si>
  <si>
    <t xml:space="preserve">      CAP SPREAD 3.%/5.% 12/11/22 CRED</t>
  </si>
  <si>
    <t>12/11/22</t>
  </si>
  <si>
    <t xml:space="preserve">      HOWOGE 0.625% 11/28 EMTN</t>
  </si>
  <si>
    <t xml:space="preserve">      EURO</t>
  </si>
  <si>
    <t xml:space="preserve">      EJRAIL 0.773% 09/34 EMTN</t>
  </si>
  <si>
    <t>15/09/34</t>
  </si>
  <si>
    <t xml:space="preserve">      TLSAU 1% 04/30</t>
  </si>
  <si>
    <t>23/04/20</t>
  </si>
  <si>
    <t xml:space="preserve">      AVLN 0.625% 27/10/23</t>
  </si>
  <si>
    <t>27/10/23</t>
  </si>
  <si>
    <t>22/07/19</t>
  </si>
  <si>
    <t>01/12/16</t>
  </si>
  <si>
    <t xml:space="preserve">      CRHID 3.125% 4/23</t>
  </si>
  <si>
    <t xml:space="preserve">      BANCO SANTANDER SA</t>
  </si>
  <si>
    <t>ES0113900J37</t>
  </si>
  <si>
    <t xml:space="preserve">      DD 4.725% 11/28</t>
  </si>
  <si>
    <t xml:space="preserve">      FRLBP 1.375% 04/29 EMTN</t>
  </si>
  <si>
    <t>24/04/29</t>
  </si>
  <si>
    <t xml:space="preserve">      US TSY 0.625% 08/30</t>
  </si>
  <si>
    <t>15/08/30</t>
  </si>
  <si>
    <t xml:space="preserve">      SW20281115_0.805/4.725</t>
  </si>
  <si>
    <t xml:space="preserve">      CFRVX 1.125% 05/32</t>
  </si>
  <si>
    <t>26/05/32</t>
  </si>
  <si>
    <t xml:space="preserve">      AZN 1.25% 05/28</t>
  </si>
  <si>
    <t xml:space="preserve">      GSK 1.25% 05/26 EMTN</t>
  </si>
  <si>
    <t>21/05/26</t>
  </si>
  <si>
    <t xml:space="preserve">      DT 2% 12/29 EMTN</t>
  </si>
  <si>
    <t>01/12/29</t>
  </si>
  <si>
    <t>01/06/18</t>
  </si>
  <si>
    <t>05/06/18</t>
  </si>
  <si>
    <t xml:space="preserve">      CAP SPREAD 3.%/5.% 04/11/22 NATI</t>
  </si>
  <si>
    <t xml:space="preserve">      CTXS 3.3% 03/30</t>
  </si>
  <si>
    <t xml:space="preserve">      FIREIT 0.579% 01/31 EMTN</t>
  </si>
  <si>
    <t>26/01/21</t>
  </si>
  <si>
    <t xml:space="preserve">      OSEO 2.375% 04/22</t>
  </si>
  <si>
    <t>25/04/22</t>
  </si>
  <si>
    <t xml:space="preserve">      UNANA 1.375% 09/30</t>
  </si>
  <si>
    <t>04/09/30</t>
  </si>
  <si>
    <t xml:space="preserve">      MCD 0.875% 10/33 GMTN</t>
  </si>
  <si>
    <t>04/10/33</t>
  </si>
  <si>
    <t xml:space="preserve">      DT 1.5% 03/04/28</t>
  </si>
  <si>
    <t>03/04/28</t>
  </si>
  <si>
    <t xml:space="preserve">      TELIAS 2.125% 02/34 EMTN</t>
  </si>
  <si>
    <t>20/02/34</t>
  </si>
  <si>
    <t xml:space="preserve">      SCHPFP 2.25% 11/28</t>
  </si>
  <si>
    <t xml:space="preserve">      BFT FRANCE FUTUR - Z (C)</t>
  </si>
  <si>
    <t>FR0013245727</t>
  </si>
  <si>
    <t>BFT FRANCE FUTUR</t>
  </si>
  <si>
    <t xml:space="preserve">      LA BANQUE POSTALE SA 2.00% 13/07/28 EUR</t>
  </si>
  <si>
    <t>13/07/28</t>
  </si>
  <si>
    <t xml:space="preserve">      VOD 1.625% 11/30 EMTN</t>
  </si>
  <si>
    <t>24/11/30</t>
  </si>
  <si>
    <t xml:space="preserve">      CECGR 1.75% 06/26</t>
  </si>
  <si>
    <t xml:space="preserve">      IDF 0.625% 04/27</t>
  </si>
  <si>
    <t>23/04/27</t>
  </si>
  <si>
    <t xml:space="preserve">      OAT 1% 11/25</t>
  </si>
  <si>
    <t>25/11/25</t>
  </si>
  <si>
    <t>03/09/15</t>
  </si>
  <si>
    <t xml:space="preserve">      FDX 1.3% 08/31</t>
  </si>
  <si>
    <t>05/08/31</t>
  </si>
  <si>
    <t xml:space="preserve">      EFSF 0.875% 04/35 EMTN</t>
  </si>
  <si>
    <t>10/04/35</t>
  </si>
  <si>
    <t>09/04/19</t>
  </si>
  <si>
    <t xml:space="preserve">      DAIGR 1.5% 09/03/26</t>
  </si>
  <si>
    <t xml:space="preserve">      OAT 1.75% 06/39</t>
  </si>
  <si>
    <t xml:space="preserve">      SKFP 1.5% 05/24 EUR</t>
  </si>
  <si>
    <t>31/05/24</t>
  </si>
  <si>
    <t xml:space="preserve">      GSK 3.625% 05/25</t>
  </si>
  <si>
    <t>14/05/18</t>
  </si>
  <si>
    <t xml:space="preserve">      BMW 1.5% 02/29 EMTN</t>
  </si>
  <si>
    <t>06/02/29</t>
  </si>
  <si>
    <t>01/02/19</t>
  </si>
  <si>
    <t xml:space="preserve">      OAT IE 3.15% 07/32</t>
  </si>
  <si>
    <t>25/07/32</t>
  </si>
  <si>
    <t xml:space="preserve">      DT 0.5% 07/27 EMTN</t>
  </si>
  <si>
    <t xml:space="preserve">      RENTEN 0.625% 2/30</t>
  </si>
  <si>
    <t>20/02/30</t>
  </si>
  <si>
    <t xml:space="preserve">      CAP SPREAD 3.%/5.% 14/10/24 HSBC</t>
  </si>
  <si>
    <t xml:space="preserve">      PUBFP 0.5% 11/23</t>
  </si>
  <si>
    <t xml:space="preserve">      SW0727_5.1575/EURIBO</t>
  </si>
  <si>
    <t>28/07/27</t>
  </si>
  <si>
    <t xml:space="preserve">      BNP 1.625% 23/02/26</t>
  </si>
  <si>
    <t>23/02/26</t>
  </si>
  <si>
    <t xml:space="preserve">      SW20280412_1.1725/4.379</t>
  </si>
  <si>
    <t xml:space="preserve">      SANTAN 1.375% 01/26 EMTN</t>
  </si>
  <si>
    <t>05/01/26</t>
  </si>
  <si>
    <t xml:space="preserve">      MMM 1.75% 05/30</t>
  </si>
  <si>
    <t>15/05/30</t>
  </si>
  <si>
    <t xml:space="preserve">      TD 1.952% 04/30 EMTN</t>
  </si>
  <si>
    <t xml:space="preserve">      PORTUGAL 0.3% 10/31</t>
  </si>
  <si>
    <t>17/10/31</t>
  </si>
  <si>
    <t xml:space="preserve">      MMC 1.979% 03/30</t>
  </si>
  <si>
    <t xml:space="preserve">      VZ 0.875% 04/27</t>
  </si>
  <si>
    <t xml:space="preserve">      FONDS OBJECTIF CLIMAT ACTIONS 1</t>
  </si>
  <si>
    <t>FR0013534419</t>
  </si>
  <si>
    <t>FONDS OBJECTIF CLIMAT ACTIONS</t>
  </si>
  <si>
    <t xml:space="preserve">      DBHNGR 1% 12/27 EMTN</t>
  </si>
  <si>
    <t>17/12/27</t>
  </si>
  <si>
    <t xml:space="preserve">      SEB 0.375% 02/27 EMTN</t>
  </si>
  <si>
    <t>11/02/27</t>
  </si>
  <si>
    <t>26/07/21</t>
  </si>
  <si>
    <t xml:space="preserve">      ANHEUSER BUSCH 3.65% 01/02/2026</t>
  </si>
  <si>
    <t>01/02/26</t>
  </si>
  <si>
    <t xml:space="preserve">      PX 1.2% 02/24</t>
  </si>
  <si>
    <t>12/02/24</t>
  </si>
  <si>
    <t>04/02/16</t>
  </si>
  <si>
    <t xml:space="preserve">      SW20330801_0.85/2.5</t>
  </si>
  <si>
    <t xml:space="preserve">      EIB 1.25% 02/31</t>
  </si>
  <si>
    <t>14/02/31</t>
  </si>
  <si>
    <t xml:space="preserve">      CAP SPREAD 3.%/5.% 16/11/24 HSBC</t>
  </si>
  <si>
    <t>16/11/24</t>
  </si>
  <si>
    <t xml:space="preserve">      COFACE 4.125% 3/24</t>
  </si>
  <si>
    <t>13/03/14</t>
  </si>
  <si>
    <t xml:space="preserve">      EIB 0.875% 01/28 EARN</t>
  </si>
  <si>
    <t>26/03/18</t>
  </si>
  <si>
    <t xml:space="preserve">      BMW 1% 05/28 EMTN</t>
  </si>
  <si>
    <t>22/05/28</t>
  </si>
  <si>
    <t xml:space="preserve">      BIOMERIEUX 1.5% 29/06/27 EUR</t>
  </si>
  <si>
    <t>29/06/27</t>
  </si>
  <si>
    <t xml:space="preserve">      SW20300530_1.03/3.5</t>
  </si>
  <si>
    <t xml:space="preserve">      DEUTSCHE POST AG-REG (XETRA)</t>
  </si>
  <si>
    <t>DE0005552004</t>
  </si>
  <si>
    <t xml:space="preserve">      SNCVP 3.616% 05/23</t>
  </si>
  <si>
    <t xml:space="preserve">      SPAIN 1.95% 7/30</t>
  </si>
  <si>
    <t>30/07/30</t>
  </si>
  <si>
    <t xml:space="preserve">      HKINTL 1% 11/41 GMTN</t>
  </si>
  <si>
    <t>24/11/41</t>
  </si>
  <si>
    <t xml:space="preserve">      FDX 0.95% 05/33</t>
  </si>
  <si>
    <t>04/05/33</t>
  </si>
  <si>
    <t xml:space="preserve">      SWEDA VAR 09/28 EMTN</t>
  </si>
  <si>
    <t xml:space="preserve">      WFDAU 3.75% 9/24</t>
  </si>
  <si>
    <t>17/09/24</t>
  </si>
  <si>
    <t xml:space="preserve">      REESM 1% 21/04/26</t>
  </si>
  <si>
    <t>21/04/26</t>
  </si>
  <si>
    <t xml:space="preserve">      SIPLAT 1.785% 02/41 EMTN</t>
  </si>
  <si>
    <t xml:space="preserve">      DBOERS 1.625% 10/25</t>
  </si>
  <si>
    <t>08/10/25</t>
  </si>
  <si>
    <t xml:space="preserve">      RFF 5% 10/10/33</t>
  </si>
  <si>
    <t xml:space="preserve">      SW20320801_0.85/2.1</t>
  </si>
  <si>
    <t xml:space="preserve">      CRH 4.30% 02/23</t>
  </si>
  <si>
    <t>24/02/23</t>
  </si>
  <si>
    <t>01/03/11</t>
  </si>
  <si>
    <t>18/04/11</t>
  </si>
  <si>
    <t xml:space="preserve">      SW20290614_0.8825/4.875</t>
  </si>
  <si>
    <t xml:space="preserve">      AMUNDI EURO LIQUIDITY RATED SRI I2 (C)</t>
  </si>
  <si>
    <t>FR0013016607</t>
  </si>
  <si>
    <t xml:space="preserve">      SPAIN 4.80% 01/24</t>
  </si>
  <si>
    <t xml:space="preserve">      CRHID 3.95% 04/28 144A</t>
  </si>
  <si>
    <t>28/03/18</t>
  </si>
  <si>
    <t xml:space="preserve">      JPM 3% 02/26</t>
  </si>
  <si>
    <t xml:space="preserve">      BNP VAR 08/35 REGS</t>
  </si>
  <si>
    <t>12/08/35</t>
  </si>
  <si>
    <t xml:space="preserve">      SAP SE</t>
  </si>
  <si>
    <t>DE0007164600</t>
  </si>
  <si>
    <t xml:space="preserve">      SIPLAT 1.375% 07/53 EMTN</t>
  </si>
  <si>
    <t xml:space="preserve">      OTIS 0.318% 12/26</t>
  </si>
  <si>
    <t xml:space="preserve">      IBRD 0.75% 08/30</t>
  </si>
  <si>
    <t>26/08/30</t>
  </si>
  <si>
    <t xml:space="preserve">      AT&amp;T 2.6% 12/29</t>
  </si>
  <si>
    <t>17/12/29</t>
  </si>
  <si>
    <t xml:space="preserve">      INTNED 1% 09/23 EMTN</t>
  </si>
  <si>
    <t xml:space="preserve">      CAP SPREAD 2.7%/4.7% 04/08/25 HSBC</t>
  </si>
  <si>
    <t xml:space="preserve">      IDF % 04/28 EMTN</t>
  </si>
  <si>
    <t xml:space="preserve">      RBOSCH 2.979% 5/33</t>
  </si>
  <si>
    <t>27/05/33</t>
  </si>
  <si>
    <t xml:space="preserve">      BMW 1% 01/25</t>
  </si>
  <si>
    <t>21/01/25</t>
  </si>
  <si>
    <t xml:space="preserve">      SW0627_4.844/EURIBOR</t>
  </si>
  <si>
    <t xml:space="preserve">      AXASA VAR 05/49 EMTN</t>
  </si>
  <si>
    <t>28/05/49</t>
  </si>
  <si>
    <t xml:space="preserve">      BFT EQUITY PROTECT 44</t>
  </si>
  <si>
    <t>FR0050000159</t>
  </si>
  <si>
    <t>BFT EQUITY PROTECT 44</t>
  </si>
  <si>
    <t xml:space="preserve">      INLIFP 1.125% 07/29</t>
  </si>
  <si>
    <t>02/07/29</t>
  </si>
  <si>
    <t xml:space="preserve">      IBESM 1.25% 10/26 EMTN</t>
  </si>
  <si>
    <t>28/10/26</t>
  </si>
  <si>
    <t>25/06/18</t>
  </si>
  <si>
    <t xml:space="preserve">      VZ 1.375% 10/26</t>
  </si>
  <si>
    <t xml:space="preserve">      UDR 3% 08/31</t>
  </si>
  <si>
    <t xml:space="preserve">      BNP 0.625% 12/32 EMTN</t>
  </si>
  <si>
    <t>03/12/32</t>
  </si>
  <si>
    <t xml:space="preserve">      VZ 1.375% 02/11/28</t>
  </si>
  <si>
    <t xml:space="preserve">      BMW 2.625% 1/24</t>
  </si>
  <si>
    <t xml:space="preserve">      MDLZ 0.25% 09/29 REGS</t>
  </si>
  <si>
    <t>09/09/29</t>
  </si>
  <si>
    <t xml:space="preserve">      AT&amp;T 0.8% 03/30</t>
  </si>
  <si>
    <t>04/03/30</t>
  </si>
  <si>
    <t>05/09/19</t>
  </si>
  <si>
    <t xml:space="preserve">      SOCGEN 2.625% 10/24 REGS</t>
  </si>
  <si>
    <t xml:space="preserve">      BHP 3% 05/24</t>
  </si>
  <si>
    <t>29/05/24</t>
  </si>
  <si>
    <t xml:space="preserve">      EMN 1.875% 11/26</t>
  </si>
  <si>
    <t>23/11/26</t>
  </si>
  <si>
    <t xml:space="preserve">      TERNA SPA</t>
  </si>
  <si>
    <t>IT0003242622</t>
  </si>
  <si>
    <t xml:space="preserve">      VGASDE 3.125% 7/23</t>
  </si>
  <si>
    <t>02/07/13</t>
  </si>
  <si>
    <t xml:space="preserve">      INGFP 1.625% 09/24</t>
  </si>
  <si>
    <t>13/09/24</t>
  </si>
  <si>
    <t xml:space="preserve">      SW20300530_1.025/3.5</t>
  </si>
  <si>
    <t xml:space="preserve">      UNEDIC 1.25% 10/27</t>
  </si>
  <si>
    <t>21/10/27</t>
  </si>
  <si>
    <t>20/10/15</t>
  </si>
  <si>
    <t xml:space="preserve">      SNCF 4.625% 02/24</t>
  </si>
  <si>
    <t>02/02/24</t>
  </si>
  <si>
    <t xml:space="preserve">      KERRY GROUP-A</t>
  </si>
  <si>
    <t>IE0004906560</t>
  </si>
  <si>
    <t xml:space="preserve">      ENIIM 2% 05/31 EMTN</t>
  </si>
  <si>
    <t xml:space="preserve">      A-F EMERGING MARKETS BD-I2 USD QD</t>
  </si>
  <si>
    <t>LU1882453746</t>
  </si>
  <si>
    <t>A-F EMERGING MARKETS BD</t>
  </si>
  <si>
    <t xml:space="preserve">      OAT 1.75% 11/24</t>
  </si>
  <si>
    <t xml:space="preserve">      BPCEGP 3% 7/24</t>
  </si>
  <si>
    <t>19/07/24</t>
  </si>
  <si>
    <t xml:space="preserve">      SOPFP 2% 07/27 EMTN</t>
  </si>
  <si>
    <t xml:space="preserve">      KO 1.625% 3/35</t>
  </si>
  <si>
    <t>09/03/35</t>
  </si>
  <si>
    <t xml:space="preserve">      NORDEA BANK ABP</t>
  </si>
  <si>
    <t>FI4000297767</t>
  </si>
  <si>
    <t>Swp Sprd</t>
  </si>
  <si>
    <t>Emetteurs HY</t>
  </si>
  <si>
    <t>vue STOCK RATINGHY</t>
  </si>
  <si>
    <t xml:space="preserve">        AMERICAN TOWER CORP</t>
  </si>
  <si>
    <t xml:space="preserve">        AMGEN INC</t>
  </si>
  <si>
    <t xml:space="preserve">        AT&amp;T INC</t>
  </si>
  <si>
    <t xml:space="preserve">        BANCO SANTANDER SA</t>
  </si>
  <si>
    <t xml:space="preserve">        BAYERISCHE MOTOREN WERKE AG</t>
  </si>
  <si>
    <t xml:space="preserve">        BORGWARNER INC</t>
  </si>
  <si>
    <t xml:space="preserve">        BROADRIDGE FINANCIAL SOLUTIONS</t>
  </si>
  <si>
    <t xml:space="preserve">        BT GROUP PLC</t>
  </si>
  <si>
    <t xml:space="preserve">        DEUTSCHE TELEKOM AG</t>
  </si>
  <si>
    <t xml:space="preserve">        DOMINION ENERGY INC</t>
  </si>
  <si>
    <t xml:space="preserve">        DUPONT DE NEMOURS INC</t>
  </si>
  <si>
    <t xml:space="preserve">        ENBRIDGE INC</t>
  </si>
  <si>
    <t xml:space="preserve">        ENEL SPA</t>
  </si>
  <si>
    <t xml:space="preserve">        ENI SPA</t>
  </si>
  <si>
    <t xml:space="preserve">        FLEX LTD</t>
  </si>
  <si>
    <t xml:space="preserve">        GROUPE BPCE</t>
  </si>
  <si>
    <t xml:space="preserve">        HEALTHCARE REALTY TRUST INC</t>
  </si>
  <si>
    <t xml:space="preserve">        HIGHWOODS PROPERTIES INC</t>
  </si>
  <si>
    <t xml:space="preserve">        INTERPUBLIC GROUP OF COS INC</t>
  </si>
  <si>
    <t xml:space="preserve">        JABIL INC</t>
  </si>
  <si>
    <t xml:space="preserve">        JPMORGAN CHASE &amp; CO</t>
  </si>
  <si>
    <t xml:space="preserve">        LEAR CORP</t>
  </si>
  <si>
    <t xml:space="preserve">        MASTERCARD INC</t>
  </si>
  <si>
    <t xml:space="preserve">        RELX PLC</t>
  </si>
  <si>
    <t xml:space="preserve">        ROCHE HOLDING AG</t>
  </si>
  <si>
    <t xml:space="preserve">        SODEXO SA</t>
  </si>
  <si>
    <t xml:space="preserve">        STANLEY BLACK &amp; DECKER INC</t>
  </si>
  <si>
    <t xml:space="preserve">        TELEFONICA SA</t>
  </si>
  <si>
    <t xml:space="preserve">        UDR INC</t>
  </si>
  <si>
    <t xml:space="preserve">        UNIBAIL-RODAMCO-WESTFIELD</t>
  </si>
  <si>
    <t xml:space="preserve">        VINCI SA</t>
  </si>
  <si>
    <t xml:space="preserve">        WALT DISNEY CO/THE</t>
  </si>
  <si>
    <t xml:space="preserve">        WILLIAMS COS INC/THE</t>
  </si>
  <si>
    <t xml:space="preserve">                        BEL SA</t>
  </si>
  <si>
    <t xml:space="preserve">                        BIOMERIEUX</t>
  </si>
  <si>
    <t xml:space="preserve">                        CHANEL CERES PLC</t>
  </si>
  <si>
    <t xml:space="preserve">                        FINANCIERE AGACHE SA</t>
  </si>
  <si>
    <t xml:space="preserve">                        M FINANCE SASU</t>
  </si>
  <si>
    <t xml:space="preserve">                        SEB SA</t>
  </si>
  <si>
    <t xml:space="preserve">                        SYMRISE AG</t>
  </si>
  <si>
    <t xml:space="preserve">                        TERISAM</t>
  </si>
  <si>
    <t xml:space="preserve">                        UCB SA</t>
  </si>
  <si>
    <t xml:space="preserve">                        VILMORIN &amp; CIE SA</t>
  </si>
  <si>
    <t xml:space="preserve">                        LIDL DIENSTLEISTUNG GMBH CO KG</t>
  </si>
  <si>
    <t>-</t>
  </si>
  <si>
    <t>Delta</t>
  </si>
  <si>
    <t>B5:B3000</t>
  </si>
  <si>
    <t>British Telecom</t>
  </si>
  <si>
    <t>Czech Gas Network</t>
  </si>
  <si>
    <t>SPIRICA - VIGA FDS EUROS-TAUX</t>
  </si>
  <si>
    <t>ACTIF CANTON CA - IG US</t>
  </si>
  <si>
    <t>ACTIF CANTON CA TAUX (CA)</t>
  </si>
  <si>
    <t>Montant restant en potefeuille en M€</t>
  </si>
  <si>
    <t>Maturité</t>
  </si>
  <si>
    <t>HEALTHCARE REALTY HOLDINGS LP</t>
  </si>
  <si>
    <t>FORTUM</t>
  </si>
  <si>
    <t>Telefonica</t>
  </si>
  <si>
    <t>Delta TOTAL</t>
  </si>
  <si>
    <t>Jabil</t>
  </si>
  <si>
    <t>BROOKFIELD CORP</t>
  </si>
  <si>
    <t xml:space="preserve">                        DAVIDE CAMPARI-MILANO NV</t>
  </si>
  <si>
    <t xml:space="preserve">                        EIFFAGE SA</t>
  </si>
  <si>
    <t>SOCIETE GENERALE SA</t>
  </si>
  <si>
    <t>ENEL FINANCE INTERNATIONAL NV</t>
  </si>
  <si>
    <t>VALEO SE</t>
  </si>
  <si>
    <t xml:space="preserve">                        SOPRA STERIA GROUP</t>
  </si>
  <si>
    <t>3M</t>
  </si>
  <si>
    <t>CALIE EURO3</t>
  </si>
  <si>
    <t xml:space="preserve">        BBB-</t>
  </si>
  <si>
    <t xml:space="preserve">                UNIBAIL-RODAMCO-WESTFIELD SE</t>
  </si>
  <si>
    <t xml:space="preserve">                        URWFP VAR PERP</t>
  </si>
  <si>
    <t xml:space="preserve">        BB+</t>
  </si>
  <si>
    <t xml:space="preserve">                AMPLIFON SPA</t>
  </si>
  <si>
    <t xml:space="preserve">                        AMPIM 1.125% 02/27</t>
  </si>
  <si>
    <t xml:space="preserve">                BALL CORP</t>
  </si>
  <si>
    <t xml:space="preserve">                        BALL 1.5% 03/27</t>
  </si>
  <si>
    <t xml:space="preserve">                CIE PLASTIC OMNIUM SE</t>
  </si>
  <si>
    <t xml:space="preserve">                        POMFP 4.875% 03/29 EMTN</t>
  </si>
  <si>
    <t xml:space="preserve">                ELIA GROUP SA/NV</t>
  </si>
  <si>
    <t xml:space="preserve">                        ELIASO VAR PERP</t>
  </si>
  <si>
    <t xml:space="preserve">                RENAULT SA</t>
  </si>
  <si>
    <t xml:space="preserve">                        RENAUL 1% 11/25 EMTN</t>
  </si>
  <si>
    <t xml:space="preserve">                        RENAUL 2% 09/26 EMTN</t>
  </si>
  <si>
    <t xml:space="preserve">                REXEL SA</t>
  </si>
  <si>
    <t xml:space="preserve">                        RXLFP 5.25% 09/30</t>
  </si>
  <si>
    <t xml:space="preserve">                TENNET HOLDING BV</t>
  </si>
  <si>
    <t xml:space="preserve">                        TENN VAR PERP</t>
  </si>
  <si>
    <t xml:space="preserve">                        TENN VAR PERP **</t>
  </si>
  <si>
    <t xml:space="preserve">                VALEO SE</t>
  </si>
  <si>
    <t xml:space="preserve">                        FRFP 1.5% 06/25 EMTN</t>
  </si>
  <si>
    <t xml:space="preserve">                        FRFP 1.625% 18/03/26</t>
  </si>
  <si>
    <t xml:space="preserve">                        FRFP 5.875% 04/29 EMTN</t>
  </si>
  <si>
    <t xml:space="preserve">                VATTENFALL AB</t>
  </si>
  <si>
    <t xml:space="preserve">                        VATFAL VAR 3/77</t>
  </si>
  <si>
    <t xml:space="preserve">                VEOLIA ENVIRONNEMENT SA</t>
  </si>
  <si>
    <t xml:space="preserve">                        SEVFP 2.875% PERP</t>
  </si>
  <si>
    <t xml:space="preserve">                        VIEFP VAR PERP</t>
  </si>
  <si>
    <t xml:space="preserve">        BB</t>
  </si>
  <si>
    <t xml:space="preserve">                ELECTRICITE DE FRANCE SA</t>
  </si>
  <si>
    <t xml:space="preserve">                        EDF VAR PERP (5.375%)</t>
  </si>
  <si>
    <t xml:space="preserve">                ILIAD SA</t>
  </si>
  <si>
    <t xml:space="preserve">                        ILDFP 1.5% 10/24</t>
  </si>
  <si>
    <t xml:space="preserve">                        ILDFP 1.875% 04/25</t>
  </si>
  <si>
    <t xml:space="preserve">                SECHE ENVIRONNEMENT SACA</t>
  </si>
  <si>
    <t xml:space="preserve">                        SCHPFP 2.25% 11/28</t>
  </si>
  <si>
    <t xml:space="preserve">        BB-</t>
  </si>
  <si>
    <t xml:space="preserve">                CECONOMY AG</t>
  </si>
  <si>
    <t xml:space="preserve">                        CECGR 1.75% 06/26</t>
  </si>
  <si>
    <t>Issuer group</t>
  </si>
  <si>
    <t>Yld%</t>
  </si>
  <si>
    <t>ESG Score</t>
  </si>
  <si>
    <t>Issr code</t>
  </si>
  <si>
    <t xml:space="preserve">        FIREIT 0.579% 01/31 EMTN</t>
  </si>
  <si>
    <t xml:space="preserve">        FIREIT 1.608% 10/27</t>
  </si>
  <si>
    <t xml:space="preserve">        MMM 1.5% 02/06/31</t>
  </si>
  <si>
    <t>XS1421915049</t>
  </si>
  <si>
    <t xml:space="preserve">        MMM 1.5% 11/26</t>
  </si>
  <si>
    <t xml:space="preserve">        AEMSPA 0.625% 10/32 EMTN</t>
  </si>
  <si>
    <t xml:space="preserve">        AEMSPA 1% 11/33 EMTN</t>
  </si>
  <si>
    <t xml:space="preserve">        AEMSPA 1% 07/29 EMTN</t>
  </si>
  <si>
    <t xml:space="preserve">        ABBNVX 3.25% 01/27 EMTN</t>
  </si>
  <si>
    <t>ABB FINANCE BV</t>
  </si>
  <si>
    <t>ABB LTD</t>
  </si>
  <si>
    <t>XS2575555938</t>
  </si>
  <si>
    <t>ABBNVX</t>
  </si>
  <si>
    <t xml:space="preserve">        ABBNVX 3.125% 01/29 EMTN</t>
  </si>
  <si>
    <t>XS2747181969</t>
  </si>
  <si>
    <t xml:space="preserve">        ABBNVX % 01/30 EMTN</t>
  </si>
  <si>
    <t>XS2286044370</t>
  </si>
  <si>
    <t xml:space="preserve">        ABT 0.375% 11/27</t>
  </si>
  <si>
    <t xml:space="preserve">        ABT 1.5% 09/26 EUR</t>
  </si>
  <si>
    <t xml:space="preserve">        ABBV 1.25% 11/31</t>
  </si>
  <si>
    <t xml:space="preserve">        ABBV 2.125% 11/28</t>
  </si>
  <si>
    <t xml:space="preserve">        ABNANV 0.375% 01/35</t>
  </si>
  <si>
    <t>STAK AAB</t>
  </si>
  <si>
    <t xml:space="preserve">        ABNANV 1.29% 03/37 EMTN</t>
  </si>
  <si>
    <t xml:space="preserve">        ABNANV 2.375% 06/27 EMTN</t>
  </si>
  <si>
    <t>XS2487054004</t>
  </si>
  <si>
    <t xml:space="preserve">        ABNANV 1.875% 11/27</t>
  </si>
  <si>
    <t xml:space="preserve">        ABNANV VAR 02/33 EMTN</t>
  </si>
  <si>
    <t>XS2558022591</t>
  </si>
  <si>
    <t xml:space="preserve">        ABNANV 1.125% 01/32</t>
  </si>
  <si>
    <t xml:space="preserve">        ABNANV 4% 01/28 EMTN</t>
  </si>
  <si>
    <t>XS2575971994</t>
  </si>
  <si>
    <t xml:space="preserve">        ABNANV 3% 06/32 EMTN</t>
  </si>
  <si>
    <t>XS2487054939</t>
  </si>
  <si>
    <t xml:space="preserve">        ABNANV 0.625% 01/37 EMTN</t>
  </si>
  <si>
    <t>XS2435570895</t>
  </si>
  <si>
    <t xml:space="preserve">        ABNANV 0.5% 09/29 EMTN</t>
  </si>
  <si>
    <t xml:space="preserve">        ABNANV 1% 06/33</t>
  </si>
  <si>
    <t xml:space="preserve">        ABNANV 3.625% 01/26 EMTN</t>
  </si>
  <si>
    <t>XS2573331324</t>
  </si>
  <si>
    <t xml:space="preserve">        ABNANV 4.5% 11/34</t>
  </si>
  <si>
    <t>XS2557084733</t>
  </si>
  <si>
    <t xml:space="preserve">        ABNANV 1.25% 01/34 EMTN</t>
  </si>
  <si>
    <t xml:space="preserve">        ABNANV 1.25% 01/33 EMTN</t>
  </si>
  <si>
    <t xml:space="preserve">        ABNANV VAR 09/33 EMTN</t>
  </si>
  <si>
    <t>XS2637967139</t>
  </si>
  <si>
    <t xml:space="preserve">        ABNANV 1% 04/31</t>
  </si>
  <si>
    <t xml:space="preserve">        ABNANV FRN 01/27 EMTN</t>
  </si>
  <si>
    <t>XS2747616105</t>
  </si>
  <si>
    <t xml:space="preserve">        ABNANV 1.125% 04/39</t>
  </si>
  <si>
    <t xml:space="preserve">        ACEIM 1.5% 06/27 EMTN</t>
  </si>
  <si>
    <t>CITY OF ROME ITALY</t>
  </si>
  <si>
    <t xml:space="preserve">        ACEIM 1.75% 05/28 EMTN</t>
  </si>
  <si>
    <t xml:space="preserve">        ALSFR 0.5% 10/34 EMTN</t>
  </si>
  <si>
    <t>ACTION LOGEMENT GROUPE</t>
  </si>
  <si>
    <t xml:space="preserve">        ALSFR 0.75% 07/41 EMTN</t>
  </si>
  <si>
    <t xml:space="preserve">        ALSFR 0.375% 10/31 EMTN</t>
  </si>
  <si>
    <t xml:space="preserve">        ALSFR 4.125% 10/38 EMTN</t>
  </si>
  <si>
    <t>FR001400L362</t>
  </si>
  <si>
    <t xml:space="preserve">        ALSFR 3.625% 05/43 EMTN</t>
  </si>
  <si>
    <t>FR001400FTI1</t>
  </si>
  <si>
    <t xml:space="preserve">        ALSFR 1.375% 04/32 EMTN</t>
  </si>
  <si>
    <t xml:space="preserve">        ALSFR 3.125% 09/37 EMTN</t>
  </si>
  <si>
    <t>FR001400CWI2</t>
  </si>
  <si>
    <t xml:space="preserve">        ADENVX 1.25% 11/29 EMTN</t>
  </si>
  <si>
    <t>ADECCO GROUP AG</t>
  </si>
  <si>
    <t xml:space="preserve">        ADENVX 0.5% 09/31 EMTN</t>
  </si>
  <si>
    <t xml:space="preserve">        ADENVX 0.125% 09/28 EMTN</t>
  </si>
  <si>
    <t xml:space="preserve">        AEDBB 0.75% 09/31</t>
  </si>
  <si>
    <t>AEROPORTS DE PARIS SA</t>
  </si>
  <si>
    <t xml:space="preserve">        ADPFP 2.75% 6/28</t>
  </si>
  <si>
    <t xml:space="preserve">        AFDB 0.5% 03/27</t>
  </si>
  <si>
    <t xml:space="preserve">        AFLBNK 3.625% 06/38 EMTN</t>
  </si>
  <si>
    <t>AGENCE FRANCE LOCALE</t>
  </si>
  <si>
    <t>AGENCE FRANCE LOCALE-SOC TERRI</t>
  </si>
  <si>
    <t>FR001400I9C2</t>
  </si>
  <si>
    <t>AFLBNK</t>
  </si>
  <si>
    <t xml:space="preserve">        AGFRNC 0.5% 05/35 EMTN</t>
  </si>
  <si>
    <t xml:space="preserve">        AGFRNC 2.25% 5/26</t>
  </si>
  <si>
    <t xml:space="preserve">        AGFRNC 0.25% 21/07/26</t>
  </si>
  <si>
    <t xml:space="preserve">        AGFRNC 3.75% 02/27</t>
  </si>
  <si>
    <t xml:space="preserve">        AGFRNC 3.375% 05/33</t>
  </si>
  <si>
    <t>FR001400I822</t>
  </si>
  <si>
    <t xml:space="preserve">        AGFRNC 0.875% 06/31</t>
  </si>
  <si>
    <t xml:space="preserve">        AGFRNC 0.125% 09/31</t>
  </si>
  <si>
    <t xml:space="preserve">        AGFRNC 0.875% 5/31</t>
  </si>
  <si>
    <t xml:space="preserve">        AGFRNC 3% 01/34</t>
  </si>
  <si>
    <t>FR001400N7K2</t>
  </si>
  <si>
    <t xml:space="preserve">        AGFRNC 1.5% 10/34 EMRN</t>
  </si>
  <si>
    <t xml:space="preserve">        AGFRNC 1% 01/28 EMTN</t>
  </si>
  <si>
    <t xml:space="preserve">        AGFRNC 2.875% 01/30</t>
  </si>
  <si>
    <t>FR001400F7C9</t>
  </si>
  <si>
    <t xml:space="preserve">        AGFRNC 3.5% 02/33</t>
  </si>
  <si>
    <t>FR001400DCB7</t>
  </si>
  <si>
    <t xml:space="preserve">        AIFP 2.875% 09/32 EMTN</t>
  </si>
  <si>
    <t>FR001400CND2</t>
  </si>
  <si>
    <t xml:space="preserve">        AIFP 1% 03/27</t>
  </si>
  <si>
    <t xml:space="preserve">        AIFP 1.25% 06/28</t>
  </si>
  <si>
    <t xml:space="preserve">        AIFP 1.375% 04/30 EMTN</t>
  </si>
  <si>
    <t xml:space="preserve">        APD 0.8% 05/32 EMTN</t>
  </si>
  <si>
    <t xml:space="preserve">        APD 4% 03/35</t>
  </si>
  <si>
    <t>XS2595036554</t>
  </si>
  <si>
    <t xml:space="preserve">        AIRFP 1.375% 13/05/31</t>
  </si>
  <si>
    <t xml:space="preserve">        AIRFP 2% 04/28</t>
  </si>
  <si>
    <t>XS2152796269</t>
  </si>
  <si>
    <t xml:space="preserve">        AIRFP 2.125% 10/29</t>
  </si>
  <si>
    <t xml:space="preserve">        AIRFP 0.875% 05/26</t>
  </si>
  <si>
    <t xml:space="preserve">        AKZANA 1.625% 04/30 EMTN</t>
  </si>
  <si>
    <t xml:space="preserve">        AKZANA 2% 03/32 EMTN</t>
  </si>
  <si>
    <t>XS2462468740</t>
  </si>
  <si>
    <t>XS2498554992</t>
  </si>
  <si>
    <t xml:space="preserve">        ALLRNV VAR PERP</t>
  </si>
  <si>
    <t xml:space="preserve">        ALVGR 3% 03/28</t>
  </si>
  <si>
    <t xml:space="preserve">        ALVGR 1.5% 01/30 EMTN</t>
  </si>
  <si>
    <t xml:space="preserve">        ALVGR 0.5% 11/33</t>
  </si>
  <si>
    <t xml:space="preserve">        ALVGR VAR 09/38 EMTN</t>
  </si>
  <si>
    <t>DE000A30VTT8</t>
  </si>
  <si>
    <t xml:space="preserve">        ALVGR VAR 09/49</t>
  </si>
  <si>
    <t xml:space="preserve">        ALVGR 3.099 07/47</t>
  </si>
  <si>
    <t xml:space="preserve">        ALVGR 2.241% 07/45 EUR</t>
  </si>
  <si>
    <t xml:space="preserve">        ALVGR VAR 07/52 EMTN</t>
  </si>
  <si>
    <t>DE000A30VJZ6</t>
  </si>
  <si>
    <t xml:space="preserve">        ALVGR VAR 07/50 EMTN</t>
  </si>
  <si>
    <t xml:space="preserve">        ALOFP 0.5% 07/30</t>
  </si>
  <si>
    <t xml:space="preserve">        ALOFP 0.125% 07/27</t>
  </si>
  <si>
    <t xml:space="preserve">        ALOFP % 01/29</t>
  </si>
  <si>
    <t xml:space="preserve">        AMSSM 1.5% 09/26 EMTN</t>
  </si>
  <si>
    <t xml:space="preserve">        HNDA 0.3% 07/28</t>
  </si>
  <si>
    <t xml:space="preserve">        AMT 0.95% 10/30</t>
  </si>
  <si>
    <t>XS2393701953</t>
  </si>
  <si>
    <t xml:space="preserve">        AMT 0.5% 01/28</t>
  </si>
  <si>
    <t xml:space="preserve">        AMT 1% 01/32</t>
  </si>
  <si>
    <t xml:space="preserve">        AMT 0.875% 05/29</t>
  </si>
  <si>
    <t xml:space="preserve">        AMT 3.65% 03/27</t>
  </si>
  <si>
    <t xml:space="preserve">        AMT 1.25% 05/33</t>
  </si>
  <si>
    <t xml:space="preserve">        AMT 0.4% 02/27</t>
  </si>
  <si>
    <t xml:space="preserve">        AMGN 2% 25/02/26</t>
  </si>
  <si>
    <t xml:space="preserve">        AMGN 2.3% 02/31</t>
  </si>
  <si>
    <t xml:space="preserve">        AMPIM 1.125% 02/27</t>
  </si>
  <si>
    <t xml:space="preserve">        AMPRIO 3.45% 09/27</t>
  </si>
  <si>
    <t>M31 BETEILIGU MBH &amp; CO ENER KG</t>
  </si>
  <si>
    <t>DE000A30VPL3</t>
  </si>
  <si>
    <t xml:space="preserve">        AMPRIO 0.625% 09/33 EMTN</t>
  </si>
  <si>
    <t xml:space="preserve">        AMPRIO 3.971% 09/32</t>
  </si>
  <si>
    <t>DE000A30VPM1</t>
  </si>
  <si>
    <t xml:space="preserve">        ABIBB 2% 01/35 EMTN</t>
  </si>
  <si>
    <t xml:space="preserve">        ABIBB 2.75% 17/03/36</t>
  </si>
  <si>
    <t xml:space="preserve">        ABIBB 3.45% 09/31 EMTN</t>
  </si>
  <si>
    <t>BE6350702153</t>
  </si>
  <si>
    <t xml:space="preserve">        ABIBB 3.75% 03/37 EMTN</t>
  </si>
  <si>
    <t>BE6350703169</t>
  </si>
  <si>
    <t xml:space="preserve">        ABIBB 2.7% 3/26</t>
  </si>
  <si>
    <t xml:space="preserve">        ABIBB 1.15% 01/27 EMTN</t>
  </si>
  <si>
    <t xml:space="preserve">        ABIBB 2% 17/03/28</t>
  </si>
  <si>
    <t xml:space="preserve">        AON 2.875% 5/26</t>
  </si>
  <si>
    <t>AON PLC</t>
  </si>
  <si>
    <t xml:space="preserve">        APHP 1.091% 05/34 EMTN</t>
  </si>
  <si>
    <t xml:space="preserve">        APHP 3.578% 05/43 EMTN</t>
  </si>
  <si>
    <t>FR001400FYM3</t>
  </si>
  <si>
    <t xml:space="preserve">        APHP 4.125% 10/35 EMTN</t>
  </si>
  <si>
    <t>FR001400LKV1</t>
  </si>
  <si>
    <t xml:space="preserve">        APHP 1.73% 10/30</t>
  </si>
  <si>
    <t xml:space="preserve">        APHP 1.808% 04/37 EMTN</t>
  </si>
  <si>
    <t xml:space="preserve">        APHP 1.053% 05/52 EMTN</t>
  </si>
  <si>
    <t xml:space="preserve">        APHP 1.63% 10/29</t>
  </si>
  <si>
    <t xml:space="preserve">        APHP 3.79% 07/44 EMTN</t>
  </si>
  <si>
    <t>FR001400JBI1</t>
  </si>
  <si>
    <t xml:space="preserve">        AAPL 1.375% 05/29</t>
  </si>
  <si>
    <t xml:space="preserve">        AAPL 2% 09/27</t>
  </si>
  <si>
    <t xml:space="preserve">        ARRFP 1.125% 01/26</t>
  </si>
  <si>
    <t>EIFFAGE SA</t>
  </si>
  <si>
    <t xml:space="preserve">        ARRFP 1.25% 01/27 EMTN</t>
  </si>
  <si>
    <t xml:space="preserve">        ARRFP 1.5% 01/33 EMTN</t>
  </si>
  <si>
    <t>FR0013295722</t>
  </si>
  <si>
    <t xml:space="preserve">        ARRFP 1.875% 01/29 EMTN</t>
  </si>
  <si>
    <t>FR001400AOL7</t>
  </si>
  <si>
    <t xml:space="preserve">        ZURNVX VAR 02/49</t>
  </si>
  <si>
    <t>ZURICH INSURANCE GROUP AG</t>
  </si>
  <si>
    <t xml:space="preserve">        ZURNVX 3.5% 10/46</t>
  </si>
  <si>
    <t xml:space="preserve">        GIVNVX 2% 09/30 EUR</t>
  </si>
  <si>
    <t>GIVAUDAN SA</t>
  </si>
  <si>
    <t xml:space="preserve">        CMARK 1.393% 03/37 EMTN</t>
  </si>
  <si>
    <t>ARKEA HOME LOANS SFH SA</t>
  </si>
  <si>
    <t>CONF NAT DU CREDIT MUTUEL</t>
  </si>
  <si>
    <t xml:space="preserve">        CMARK 3.111% 02/29</t>
  </si>
  <si>
    <t>ARKEA PUBLIC SECTOR SCF SA</t>
  </si>
  <si>
    <t>FR001400O9E0</t>
  </si>
  <si>
    <t xml:space="preserve">        AKEFP 1.5% 04/27</t>
  </si>
  <si>
    <t xml:space="preserve">        AKEFP 3.5% 01/31 EMTN</t>
  </si>
  <si>
    <t>FR001400FAZ5</t>
  </si>
  <si>
    <t xml:space="preserve">        ARNDTN 1.5% 05/26</t>
  </si>
  <si>
    <t xml:space="preserve">        ASABRE 3.384% 04/29</t>
  </si>
  <si>
    <t>ASAHI GROUP HOLDINGS LTD</t>
  </si>
  <si>
    <t>XS2799473637</t>
  </si>
  <si>
    <t>ASABRE</t>
  </si>
  <si>
    <t xml:space="preserve">        ASBBNK 0.5% 09/29 EMTN</t>
  </si>
  <si>
    <t>ASB BANK LTD</t>
  </si>
  <si>
    <t xml:space="preserve">        ASBBNK 0.979% 10/26</t>
  </si>
  <si>
    <t xml:space="preserve">        ASFING 3.375% 09/25</t>
  </si>
  <si>
    <t xml:space="preserve">        ASFING 2.125% 09/28 EMTN</t>
  </si>
  <si>
    <t>XS2532310682</t>
  </si>
  <si>
    <t xml:space="preserve">        ASFING 2.75% 6/32</t>
  </si>
  <si>
    <t xml:space="preserve">        ASFING 2.75% 6/33</t>
  </si>
  <si>
    <t xml:space="preserve">        ASIA 2% 06/37 GMTN</t>
  </si>
  <si>
    <t>XS2489466446</t>
  </si>
  <si>
    <t xml:space="preserve">        ASML 3.5% 12/25 EMTN</t>
  </si>
  <si>
    <t>XS2631416950</t>
  </si>
  <si>
    <t xml:space="preserve">        ASSABS 4.125% 09/35 GMTN</t>
  </si>
  <si>
    <t>ASSA ABLOY AB</t>
  </si>
  <si>
    <t>XS2678191904</t>
  </si>
  <si>
    <t>ASSABS</t>
  </si>
  <si>
    <t xml:space="preserve">        ASSABS 3.875% 09/30 EMTN</t>
  </si>
  <si>
    <t>XS2678226114</t>
  </si>
  <si>
    <t xml:space="preserve">        ASSABS 3.75% 09/26 EMTN</t>
  </si>
  <si>
    <t>XS2678207676</t>
  </si>
  <si>
    <t xml:space="preserve">        AZN 3.75% 03/32 EMTN</t>
  </si>
  <si>
    <t>XS2593105476</t>
  </si>
  <si>
    <t xml:space="preserve">        AZN 1.25% 05/28</t>
  </si>
  <si>
    <t xml:space="preserve">        AT&amp;T 4.3% 11/34</t>
  </si>
  <si>
    <t>XS2590758822</t>
  </si>
  <si>
    <t xml:space="preserve">        AT&amp;T 3.375% 03/34</t>
  </si>
  <si>
    <t xml:space="preserve">        AT&amp;T 3.5% 12/25</t>
  </si>
  <si>
    <t xml:space="preserve">        AT&amp;T 2.05% 05/32</t>
  </si>
  <si>
    <t xml:space="preserve">        AT&amp;T 3.15% 06/36</t>
  </si>
  <si>
    <t>XS1629866432</t>
  </si>
  <si>
    <t xml:space="preserve">        AT&amp;T 0.8% 03/30</t>
  </si>
  <si>
    <t xml:space="preserve">        AT&amp;T 2.45% 03/35</t>
  </si>
  <si>
    <t>XS1196380031</t>
  </si>
  <si>
    <t xml:space="preserve">        AT&amp;T 4.3% 02/30</t>
  </si>
  <si>
    <t xml:space="preserve">        AT&amp;T INC 2.35 SEP 2029CALL</t>
  </si>
  <si>
    <t xml:space="preserve">        AT&amp;T 3.55 12/32</t>
  </si>
  <si>
    <t xml:space="preserve">        ATCOA 0.75% 02/32 EMTN</t>
  </si>
  <si>
    <t xml:space="preserve">        ATCOA 0.125% 09/29 EMTN</t>
  </si>
  <si>
    <t xml:space="preserve">        AUSGF 0.875% 10/31 EMTN</t>
  </si>
  <si>
    <t>AUSGRID GROUP</t>
  </si>
  <si>
    <t xml:space="preserve">        ANVAU 1.5% 2/27</t>
  </si>
  <si>
    <t xml:space="preserve">        ANVAU 0.625% 08/30 EMTN</t>
  </si>
  <si>
    <t xml:space="preserve">        ANVAU VAR 03/81 EMTN</t>
  </si>
  <si>
    <t xml:space="preserve">        ANZ 0.75% 09/26</t>
  </si>
  <si>
    <t>AUSTRALIA &amp; NW ZEALAND BKG GRP</t>
  </si>
  <si>
    <t>ANZ GROUP HOLDINGS LTD</t>
  </si>
  <si>
    <t xml:space="preserve">        AUSTRIA 6.25% 07/27</t>
  </si>
  <si>
    <t xml:space="preserve">        AUSTRIA 0.75% 02/28</t>
  </si>
  <si>
    <t xml:space="preserve">        AUSTRIA 4.85% 03/26</t>
  </si>
  <si>
    <t xml:space="preserve">        AUSTRIA 2.9% 02/34</t>
  </si>
  <si>
    <t>AT0000A39UW5</t>
  </si>
  <si>
    <t xml:space="preserve">        MADRID 3.25% 5/46</t>
  </si>
  <si>
    <t>AUTONOMOUS COMMUNITY OF MADRID</t>
  </si>
  <si>
    <t>ES0000101701</t>
  </si>
  <si>
    <t>MADRID</t>
  </si>
  <si>
    <t xml:space="preserve">        DGFP 3.25% 01/33 EMTN</t>
  </si>
  <si>
    <t>FR001400F8Z8</t>
  </si>
  <si>
    <t xml:space="preserve">        DGFP 1.375% 02/31 EMTN</t>
  </si>
  <si>
    <t xml:space="preserve">        DGFP 1.375% 06/28 EMTN</t>
  </si>
  <si>
    <t xml:space="preserve">        DGFP 2.75% 09/32 EMTN</t>
  </si>
  <si>
    <t>FR001400CH94</t>
  </si>
  <si>
    <t xml:space="preserve">        DGFP 1% 05/26</t>
  </si>
  <si>
    <t xml:space="preserve">        AVINOR 0.75% 10/30 EMTN</t>
  </si>
  <si>
    <t xml:space="preserve">        AVINOR 1.25% 02/27</t>
  </si>
  <si>
    <t xml:space="preserve">        AXA HOME LOAN SFH SA 0.65% 22/10/26 E RE</t>
  </si>
  <si>
    <t xml:space="preserve">        AXASA VAR 05/49 EMTN</t>
  </si>
  <si>
    <t xml:space="preserve">        AXASA VAR 07/43 EMTN</t>
  </si>
  <si>
    <t>XS2610457967</t>
  </si>
  <si>
    <t xml:space="preserve">        AXASA VAR 03/43 EMTN</t>
  </si>
  <si>
    <t>XS2487052487</t>
  </si>
  <si>
    <t xml:space="preserve">        AXASA 3.375% 06/07/47</t>
  </si>
  <si>
    <t xml:space="preserve">        AXASA 3.625% 01/33 EMTN</t>
  </si>
  <si>
    <t>XS2573807778</t>
  </si>
  <si>
    <t xml:space="preserve">        BALL 1.5% 03/27</t>
  </si>
  <si>
    <t>BALL</t>
  </si>
  <si>
    <t xml:space="preserve">        BBVASM 4.375% 10/29 GMTN</t>
  </si>
  <si>
    <t>BANCO BILBAO VIZCAYA ARGENTARI</t>
  </si>
  <si>
    <t>XS2545206166</t>
  </si>
  <si>
    <t>BBVASM</t>
  </si>
  <si>
    <t xml:space="preserve">        BBVASM VAR 01/31</t>
  </si>
  <si>
    <t>XS2573712044</t>
  </si>
  <si>
    <t xml:space="preserve">        BBVASM 3.875% 01/34 EMTN</t>
  </si>
  <si>
    <t>XS2747065030</t>
  </si>
  <si>
    <t xml:space="preserve">        SANTAN 1% 10/33 EMTN</t>
  </si>
  <si>
    <t xml:space="preserve">        SANTAN 3.75% 01/34 EMTN</t>
  </si>
  <si>
    <t>XS2743029840</t>
  </si>
  <si>
    <t xml:space="preserve">        SANTAN 1% 11/31 EMTN</t>
  </si>
  <si>
    <t xml:space="preserve">        SANTAN 4.125% 04/34 EMTN</t>
  </si>
  <si>
    <t>XS2806471525</t>
  </si>
  <si>
    <t xml:space="preserve">        SANTAN 4.875% 10/31 EMTN</t>
  </si>
  <si>
    <t>XS2705604234</t>
  </si>
  <si>
    <t xml:space="preserve">        SANTAN 3.75% 01/26 EMTN</t>
  </si>
  <si>
    <t>XS2575952424</t>
  </si>
  <si>
    <t xml:space="preserve">        SANTAN VAR 06/29 EMTN</t>
  </si>
  <si>
    <t xml:space="preserve">        SANTAN 1.375% 01/26 EMTN</t>
  </si>
  <si>
    <t xml:space="preserve">        SANTAN 0.5% 02/27 EMTN</t>
  </si>
  <si>
    <t xml:space="preserve">        SANTAN 1.74% 06/30 EMTN</t>
  </si>
  <si>
    <t xml:space="preserve">        SANTAN 2.958% 03/31</t>
  </si>
  <si>
    <t xml:space="preserve">        SANTAN 3.25% 02/28</t>
  </si>
  <si>
    <t>ES0413900939</t>
  </si>
  <si>
    <t xml:space="preserve">        SANTAN 4.379% 04/28</t>
  </si>
  <si>
    <t xml:space="preserve">        SANTAN 1.125% 06/27 EMTN</t>
  </si>
  <si>
    <t xml:space="preserve">        SANTAN 3.49% 05/30</t>
  </si>
  <si>
    <t xml:space="preserve">        SANTAN 4.25% 06/30 EMTN</t>
  </si>
  <si>
    <t>XS2634826031</t>
  </si>
  <si>
    <t xml:space="preserve">        BNS 0.25% 11/28 EMTN</t>
  </si>
  <si>
    <t xml:space="preserve">        BNS 1.283% 02/29</t>
  </si>
  <si>
    <t xml:space="preserve">        BNS 0.65% 03/27</t>
  </si>
  <si>
    <t xml:space="preserve">        BNS FRN 12/25 EMTN</t>
  </si>
  <si>
    <t>XS2733010628</t>
  </si>
  <si>
    <t xml:space="preserve">        BNS 1.139% 01/34 EMTN</t>
  </si>
  <si>
    <t xml:space="preserve">        BNS 3.25% 01/28 EMTN</t>
  </si>
  <si>
    <t>XS2576390459</t>
  </si>
  <si>
    <t xml:space="preserve">        BNS 3.5% 04/29 EMTN</t>
  </si>
  <si>
    <t>XS2804565435</t>
  </si>
  <si>
    <t xml:space="preserve">        BNS 1.18% 03/37 EMTN</t>
  </si>
  <si>
    <t xml:space="preserve">        BFCM 3% 09/25</t>
  </si>
  <si>
    <t xml:space="preserve">        BFCM 1.125% 11/31 EMTN</t>
  </si>
  <si>
    <t xml:space="preserve">        BFCM 1.25% 05/27</t>
  </si>
  <si>
    <t>XS1617831026</t>
  </si>
  <si>
    <t xml:space="preserve">        BFCM 1.125% 01/32 EMTN</t>
  </si>
  <si>
    <t xml:space="preserve">        BFCM 4.375% 05/30 EMTN</t>
  </si>
  <si>
    <t>FR001400HMF8</t>
  </si>
  <si>
    <t xml:space="preserve">        BFCM 3.75% 02/34 EMTN</t>
  </si>
  <si>
    <t>FR001400N6I8</t>
  </si>
  <si>
    <t xml:space="preserve">        BFCM VAR 06/32</t>
  </si>
  <si>
    <t>FR001400AY79</t>
  </si>
  <si>
    <t xml:space="preserve">        BFCM 1.625% 01/26</t>
  </si>
  <si>
    <t xml:space="preserve">        BFCM 1.25% 06/30</t>
  </si>
  <si>
    <t xml:space="preserve">        BFCM 4.125% 03/29 EMTN</t>
  </si>
  <si>
    <t>FR001400GGZ0</t>
  </si>
  <si>
    <t xml:space="preserve">        BFCM 3.625% 09/32 EMTN</t>
  </si>
  <si>
    <t>FR001400CMZ7</t>
  </si>
  <si>
    <t xml:space="preserve">        BFCM 2.5% 05/28 EMTN</t>
  </si>
  <si>
    <t xml:space="preserve">        BFCM 1.75% 03/29 EMTN</t>
  </si>
  <si>
    <t xml:space="preserve">        BFCM 4% 01/33 EMTN</t>
  </si>
  <si>
    <t>FR001400FBR0</t>
  </si>
  <si>
    <t xml:space="preserve">        BFCM 0.625% 02/31 EMTN</t>
  </si>
  <si>
    <t xml:space="preserve">        BFCM 0.625% 11/27 EMTN</t>
  </si>
  <si>
    <t xml:space="preserve">        BFCM 1.875% 06/29 EMTN</t>
  </si>
  <si>
    <t xml:space="preserve">        BFCM 4.375% 01/34 EMTN</t>
  </si>
  <si>
    <t>FR001400N3I5</t>
  </si>
  <si>
    <t xml:space="preserve">        BFCM 0.625% 11/28 EMTN</t>
  </si>
  <si>
    <t xml:space="preserve">        BFCM 1.375% 07/28 EMTN</t>
  </si>
  <si>
    <t xml:space="preserve">        BFCM 3.75% 02/33 EMTN</t>
  </si>
  <si>
    <t>FR001400EAY1</t>
  </si>
  <si>
    <t xml:space="preserve">        BFCM 3.125% 09/27 EMTN</t>
  </si>
  <si>
    <t>FR001400CMY0</t>
  </si>
  <si>
    <t xml:space="preserve">        BFCM 4.125% 06/33 EMTN</t>
  </si>
  <si>
    <t>FR001400IG08</t>
  </si>
  <si>
    <t xml:space="preserve">        BFCM 5.125% 01/33 EMTN</t>
  </si>
  <si>
    <t>FR001400F323</t>
  </si>
  <si>
    <t xml:space="preserve">        BFCM 2.625% 11/29 EMTN</t>
  </si>
  <si>
    <t>FR001400A3G4</t>
  </si>
  <si>
    <t xml:space="preserve">        BASGR 1.45% 12/32</t>
  </si>
  <si>
    <t xml:space="preserve">        BAX 1.3% 05/29</t>
  </si>
  <si>
    <t xml:space="preserve">        BDX 3.519% 02/31</t>
  </si>
  <si>
    <t>BECTON DICKINSON &amp; CO</t>
  </si>
  <si>
    <t>XS2763026395</t>
  </si>
  <si>
    <t xml:space="preserve">        BDX 1.9% 12/26</t>
  </si>
  <si>
    <t xml:space="preserve">        BDX 0.034% 08/25</t>
  </si>
  <si>
    <t>XS2375836553</t>
  </si>
  <si>
    <t xml:space="preserve">        BDX 3.553% 09/29</t>
  </si>
  <si>
    <t>XS2585932275</t>
  </si>
  <si>
    <t xml:space="preserve">        BDX 0.334% 08/28</t>
  </si>
  <si>
    <t xml:space="preserve">        FBELFP 4.375% 04/29</t>
  </si>
  <si>
    <t>UNIBEL SA</t>
  </si>
  <si>
    <t>FR001400P4R2</t>
  </si>
  <si>
    <t xml:space="preserve">        FBELFP 1.486% 10/27 DMTN</t>
  </si>
  <si>
    <t xml:space="preserve">        BEL 5.5% 13/12/30</t>
  </si>
  <si>
    <t>FR001400MN03</t>
  </si>
  <si>
    <t xml:space="preserve">        FBELFP 1.761% 10/29</t>
  </si>
  <si>
    <t xml:space="preserve">        CCBGBB VAR 04/34 EMTN</t>
  </si>
  <si>
    <t>BELFIUS BANK SA</t>
  </si>
  <si>
    <t>BE6331190973</t>
  </si>
  <si>
    <t>CCBGBB</t>
  </si>
  <si>
    <t xml:space="preserve">        CCBGBB VAR 04/33 EMTN</t>
  </si>
  <si>
    <t>BE6340794013</t>
  </si>
  <si>
    <t xml:space="preserve">        BELGIUM 1.7% 06/50 88</t>
  </si>
  <si>
    <t xml:space="preserve">        BELGIUM 1.6% 6/47</t>
  </si>
  <si>
    <t xml:space="preserve">        BELGIUM 1.45% 6/37</t>
  </si>
  <si>
    <t xml:space="preserve">        BELGIUM 2.75% 04/39 96</t>
  </si>
  <si>
    <t>BE0000356650</t>
  </si>
  <si>
    <t xml:space="preserve">        BELGIUM 4% 03/32</t>
  </si>
  <si>
    <t>BE0000326356</t>
  </si>
  <si>
    <t xml:space="preserve">        BELGIUM 3.5% 06/55 101</t>
  </si>
  <si>
    <t>BE0000361700</t>
  </si>
  <si>
    <t xml:space="preserve">        BELGIUM 0.4% 06/40 90</t>
  </si>
  <si>
    <t xml:space="preserve">        BELGIUM 3% 06/33 97</t>
  </si>
  <si>
    <t>BE0000357666</t>
  </si>
  <si>
    <t xml:space="preserve">        BELGIUM 1.25% 22/04/33 EUR</t>
  </si>
  <si>
    <t xml:space="preserve">        BELGIUM 3.3% 06/54 98</t>
  </si>
  <si>
    <t>BE0000358672</t>
  </si>
  <si>
    <t xml:space="preserve">        BELGIUM 3.45% 06/43 99</t>
  </si>
  <si>
    <t>BE0000359688</t>
  </si>
  <si>
    <t xml:space="preserve">        BELGIUM 1% 6/31</t>
  </si>
  <si>
    <t xml:space="preserve">        BELGI IE 0.1% 07/47 EMTN</t>
  </si>
  <si>
    <t xml:space="preserve">        BELGIUM 3% 06/34</t>
  </si>
  <si>
    <t>BE0000333428</t>
  </si>
  <si>
    <t xml:space="preserve">        BELGIUM 2.25% 6/57</t>
  </si>
  <si>
    <t xml:space="preserve">        BELGIUM 1.4% 06/53 95</t>
  </si>
  <si>
    <t xml:space="preserve">        BERGER 1.25% 06/28</t>
  </si>
  <si>
    <t>BERLIN (STATE OF)</t>
  </si>
  <si>
    <t>DE000A3MQYK2</t>
  </si>
  <si>
    <t>BERGER</t>
  </si>
  <si>
    <t xml:space="preserve">        BIOMERIEUX 1.5% 29/06/27 EUR</t>
  </si>
  <si>
    <t>INSTITUT MERIEUX SACA</t>
  </si>
  <si>
    <t xml:space="preserve">        BIOMERIEUX 1.902% 29/06/30 EUR</t>
  </si>
  <si>
    <t xml:space="preserve">        BMW 1.125% 01/28 EMTN</t>
  </si>
  <si>
    <t>BAYERISCHE MOTOREN WERKE AG</t>
  </si>
  <si>
    <t xml:space="preserve">        BMW 0.875% 01/32 EMTN</t>
  </si>
  <si>
    <t xml:space="preserve">        BMW 3.25% 07/30 EMTN</t>
  </si>
  <si>
    <t>XS2625968347</t>
  </si>
  <si>
    <t xml:space="preserve">        BMW 1% 05/28 EMTN</t>
  </si>
  <si>
    <t xml:space="preserve">        BMW 0.75% 07/26 EMTN</t>
  </si>
  <si>
    <t xml:space="preserve">        BMW 3.625% 05/35 EMTN</t>
  </si>
  <si>
    <t>XS2625968776</t>
  </si>
  <si>
    <t xml:space="preserve">        BMW 1.125% 05/26 EMTN</t>
  </si>
  <si>
    <t xml:space="preserve">        BMW 4.15% 04/30 REGS</t>
  </si>
  <si>
    <t xml:space="preserve">        BMW 3% 11/27 EMTN</t>
  </si>
  <si>
    <t>DE000A3LT431</t>
  </si>
  <si>
    <t xml:space="preserve">        BMW 1% 4/27</t>
  </si>
  <si>
    <t xml:space="preserve">        BMW 3.375% 02/34 EMTN</t>
  </si>
  <si>
    <t>DE000A3LT423</t>
  </si>
  <si>
    <t xml:space="preserve">        BNG 0.75% 01/28 EMTN</t>
  </si>
  <si>
    <t xml:space="preserve">        BNG 1.25% 03/37 EMTN</t>
  </si>
  <si>
    <t xml:space="preserve">        BNG 3% 04/30 EMTN</t>
  </si>
  <si>
    <t>XS2613259774</t>
  </si>
  <si>
    <t xml:space="preserve">        BNG 1.375% 10/30</t>
  </si>
  <si>
    <t xml:space="preserve">        BNG 0.875% 10/36</t>
  </si>
  <si>
    <t xml:space="preserve">        BNP VAR PERP(4.032%)</t>
  </si>
  <si>
    <t>BNP PARIBAS CARDIF SA</t>
  </si>
  <si>
    <t xml:space="preserve">        BNP 4.095% 02/34 EMTN</t>
  </si>
  <si>
    <t>FR001400NV51</t>
  </si>
  <si>
    <t xml:space="preserve">        BNP 3.606% 07/34 EMTN</t>
  </si>
  <si>
    <t>FR001400BYA7</t>
  </si>
  <si>
    <t xml:space="preserve">        BNP VAR 11/30 EMTN</t>
  </si>
  <si>
    <t xml:space="preserve">        BNP VAR 04/31 EMTN</t>
  </si>
  <si>
    <t>FR001400H9B5</t>
  </si>
  <si>
    <t xml:space="preserve">        BNP VAR 01/32 EMTN</t>
  </si>
  <si>
    <t>FR0013476611</t>
  </si>
  <si>
    <t xml:space="preserve">        BNP VAR 04/29 EMTN</t>
  </si>
  <si>
    <t xml:space="preserve">        BNP VAR 08/33 EMTN</t>
  </si>
  <si>
    <t xml:space="preserve">        BNP 1.125% 06/26 EMTN</t>
  </si>
  <si>
    <t xml:space="preserve">        BNP VAR 04/27 EMTN</t>
  </si>
  <si>
    <t xml:space="preserve">        BNP 1.5% 05/28 EMTN</t>
  </si>
  <si>
    <t xml:space="preserve">        BNP VAR 02/29 EMTN</t>
  </si>
  <si>
    <t>FR001400G3A1</t>
  </si>
  <si>
    <t xml:space="preserve">        BNP 1.50% 11/25</t>
  </si>
  <si>
    <t xml:space="preserve">        BNP VAR 01/31 EMTN</t>
  </si>
  <si>
    <t>FR001400F0V4</t>
  </si>
  <si>
    <t xml:space="preserve">        BNP 4.125% 05/33 EMTN</t>
  </si>
  <si>
    <t>FR001400I4X9</t>
  </si>
  <si>
    <t xml:space="preserve">        BNP 1.625% 23/02/26</t>
  </si>
  <si>
    <t xml:space="preserve">        BNP 0.625% 12/32 EMTN</t>
  </si>
  <si>
    <t xml:space="preserve">        BNP VAR 03/32 EMTN</t>
  </si>
  <si>
    <t>FR0014009HA0</t>
  </si>
  <si>
    <t xml:space="preserve">        BNP 2.25% 01/27</t>
  </si>
  <si>
    <t xml:space="preserve">        BNP 2.875% 01/10/26</t>
  </si>
  <si>
    <t xml:space="preserve">        BNP 2.75% 01/26</t>
  </si>
  <si>
    <t xml:space="preserve">        BNP VAR 01/27 EMTN</t>
  </si>
  <si>
    <t xml:space="preserve">        BNP VAR 11/32 EMTN</t>
  </si>
  <si>
    <t>FR001400LZI6</t>
  </si>
  <si>
    <t xml:space="preserve">        BNP 1.375% 05/29 EMTN</t>
  </si>
  <si>
    <t xml:space="preserve">        BNP VAR 09/32 EMTN</t>
  </si>
  <si>
    <t>FR001400KY44</t>
  </si>
  <si>
    <t xml:space="preserve">        BNP VAR 07/30 EMTN</t>
  </si>
  <si>
    <t xml:space="preserve">        BNP VAR 02/28 EMTN</t>
  </si>
  <si>
    <t xml:space="preserve">        BNP 1.50% 05/28</t>
  </si>
  <si>
    <t xml:space="preserve">        BNP 1.625% 07/31 EMTN</t>
  </si>
  <si>
    <t xml:space="preserve">        BNP 2.1% 04/32 EMTN</t>
  </si>
  <si>
    <t xml:space="preserve">        BWA 2.65% 07/27</t>
  </si>
  <si>
    <t xml:space="preserve">        BWA 1% 05/31</t>
  </si>
  <si>
    <t xml:space="preserve">        BXP 2.45% 10/33</t>
  </si>
  <si>
    <t xml:space="preserve">        ENFP 3.25% 06/37</t>
  </si>
  <si>
    <t>FR001400AJY0</t>
  </si>
  <si>
    <t xml:space="preserve">        ENFP 2.25% 06/29</t>
  </si>
  <si>
    <t>FR001400AJX2</t>
  </si>
  <si>
    <t xml:space="preserve">        ENFP 4.625% 06/32</t>
  </si>
  <si>
    <t>FR001400DNG3</t>
  </si>
  <si>
    <t xml:space="preserve">        ENFP 1.125% 07/28</t>
  </si>
  <si>
    <t xml:space="preserve">        ENFP 3.875% 07/31</t>
  </si>
  <si>
    <t>FR001400IBM5</t>
  </si>
  <si>
    <t>BP PLC</t>
  </si>
  <si>
    <t xml:space="preserve">        BPLN 2.822% 04/32</t>
  </si>
  <si>
    <t xml:space="preserve">        BPLN 1.231% 05/31 EMTN</t>
  </si>
  <si>
    <t xml:space="preserve">        BPLN 2.519% 04/28 EMTN</t>
  </si>
  <si>
    <t xml:space="preserve">        BPCEGP 2.375% 04/32 EMTN</t>
  </si>
  <si>
    <t>GROUPE BPCE</t>
  </si>
  <si>
    <t xml:space="preserve">        BPCEGP 4% 11/32 EMTN</t>
  </si>
  <si>
    <t>FR001400E797</t>
  </si>
  <si>
    <t xml:space="preserve">        BPCEGP 4.5% 01/33 EMTN</t>
  </si>
  <si>
    <t>FR001400F083</t>
  </si>
  <si>
    <t xml:space="preserve">        BPCEGP 1% 10/28</t>
  </si>
  <si>
    <t>FR001400G6Y4</t>
  </si>
  <si>
    <t xml:space="preserve">        BPCEGP VAR 03/29</t>
  </si>
  <si>
    <t>FR0014008PK4</t>
  </si>
  <si>
    <t xml:space="preserve">        BPCEGP 1.625% 01/28 EMTN</t>
  </si>
  <si>
    <t xml:space="preserve">        BPCEGP 4.125% 07/28 EMTN</t>
  </si>
  <si>
    <t>FR001400J2V6</t>
  </si>
  <si>
    <t xml:space="preserve">        BPCEGP 0.75% 03/31 EMTN</t>
  </si>
  <si>
    <t xml:space="preserve">        BPCEGP 2.875% 22/04/26</t>
  </si>
  <si>
    <t xml:space="preserve">        BPCEGP VAR 06/34 EMTN</t>
  </si>
  <si>
    <t>FR001400IJ13</t>
  </si>
  <si>
    <t xml:space="preserve">        BPCEGP VAR 01/28 EMTN</t>
  </si>
  <si>
    <t xml:space="preserve">        BPCEGP VAR 03/33 EMTN</t>
  </si>
  <si>
    <t>FR001400OIX5</t>
  </si>
  <si>
    <t xml:space="preserve">        BPCEGP 1% 01/32 EMTN</t>
  </si>
  <si>
    <t xml:space="preserve">        BPCEGP VAR 01/35 EMTN</t>
  </si>
  <si>
    <t>FR001400N4M5</t>
  </si>
  <si>
    <t xml:space="preserve">        BPCE SA 0.75% 24/02/27 EUR</t>
  </si>
  <si>
    <t xml:space="preserve">        BPCEGP 1.826% 10/27 EMTN</t>
  </si>
  <si>
    <t xml:space="preserve">        BPCEGP VAR 02/36 EMTN</t>
  </si>
  <si>
    <t>FR001400O671</t>
  </si>
  <si>
    <t xml:space="preserve">        BPCEGP VAR 06/33 EMTN</t>
  </si>
  <si>
    <t>FR001400I7P8</t>
  </si>
  <si>
    <t xml:space="preserve">        BPCEGP VAR 03/32 EMTN</t>
  </si>
  <si>
    <t>FR001400FB22</t>
  </si>
  <si>
    <t xml:space="preserve">        BPCEGP VAR 02/34 EMTN</t>
  </si>
  <si>
    <t xml:space="preserve">        BPCEGP 3.875% 01/29 EMTN</t>
  </si>
  <si>
    <t>FR001400N4L7</t>
  </si>
  <si>
    <t xml:space="preserve">        BPCEGP VAR 09/27 DMTN</t>
  </si>
  <si>
    <t xml:space="preserve">        BPCEGP 3.875% 01/36 EMTN</t>
  </si>
  <si>
    <t>FR001400NDS8</t>
  </si>
  <si>
    <t xml:space="preserve">        BPCEGP 1.375% 03/26 EMTN</t>
  </si>
  <si>
    <t xml:space="preserve">        BPCECB 0.01% 01/36 EMTN</t>
  </si>
  <si>
    <t>BPCE SFH SA</t>
  </si>
  <si>
    <t xml:space="preserve">        BPCECB 3% 10/29</t>
  </si>
  <si>
    <t>FR001400FWP0</t>
  </si>
  <si>
    <t xml:space="preserve">        BPCECB 1.75% 05/32</t>
  </si>
  <si>
    <t>FR001400AJW4</t>
  </si>
  <si>
    <t xml:space="preserve">        BPCECB 3% 02/29</t>
  </si>
  <si>
    <t>FR001400NXE6</t>
  </si>
  <si>
    <t xml:space="preserve">        BPCECB 0.875% 06/31</t>
  </si>
  <si>
    <t xml:space="preserve">        BPCECB 3.125% 02/36</t>
  </si>
  <si>
    <t>FR001400NXK3</t>
  </si>
  <si>
    <t xml:space="preserve">        OSEOFI 0.625% 07/31</t>
  </si>
  <si>
    <t>BPIFRA</t>
  </si>
  <si>
    <t>FR001400DHQ4</t>
  </si>
  <si>
    <t xml:space="preserve">        OSEOFI 2.75% 10/25</t>
  </si>
  <si>
    <t xml:space="preserve">        BPIFRA 3% 09/26 EMTN</t>
  </si>
  <si>
    <t>FR001400DXK4</t>
  </si>
  <si>
    <t xml:space="preserve">        OSEOFI 1.875% 5/30</t>
  </si>
  <si>
    <t>FR001400CHQ6</t>
  </si>
  <si>
    <t xml:space="preserve">        BPIFRA 2.875% 11/29 EMTN</t>
  </si>
  <si>
    <t>FR001400FKA7</t>
  </si>
  <si>
    <t xml:space="preserve">        BPIFRA 1.046% 05/50 EMTN</t>
  </si>
  <si>
    <t xml:space="preserve">        OSEOFI 1% 05/27</t>
  </si>
  <si>
    <t xml:space="preserve">        BPIFRA 2.875% 01/32 EMTN</t>
  </si>
  <si>
    <t>FR001400PGB2</t>
  </si>
  <si>
    <t xml:space="preserve">        BPIFRA 0.25% 06/31 EMTN</t>
  </si>
  <si>
    <t xml:space="preserve">        BPIFRA 0.25% 03/30 EMTN</t>
  </si>
  <si>
    <t xml:space="preserve">        OSEOFI 0.875% 11/26</t>
  </si>
  <si>
    <t xml:space="preserve">        BPOST 1.25% 07/26</t>
  </si>
  <si>
    <t>BRAMBLES LTD</t>
  </si>
  <si>
    <t xml:space="preserve">        BXBAU 1.5% 10/27</t>
  </si>
  <si>
    <t xml:space="preserve">        BXBAU 4.25% 03/31 EMTN</t>
  </si>
  <si>
    <t>XS2596458591</t>
  </si>
  <si>
    <t xml:space="preserve">        BMY 1.75% 05/35</t>
  </si>
  <si>
    <t xml:space="preserve">        BRCOL 1% 04/48 EMTN</t>
  </si>
  <si>
    <t xml:space="preserve">        BRCOL 0.7% 20/07/32</t>
  </si>
  <si>
    <t xml:space="preserve">        BRCOL 3% 07/34</t>
  </si>
  <si>
    <t>XS2753539068</t>
  </si>
  <si>
    <t xml:space="preserve">        BRITEL 3.25% 11/29 REGS</t>
  </si>
  <si>
    <t xml:space="preserve">        BRITEL 1.125% 09/29 EMTN</t>
  </si>
  <si>
    <t xml:space="preserve">        BRITEL 1.75% 10/03/26</t>
  </si>
  <si>
    <t xml:space="preserve">        BRITEL 2.125% 09/28 EMTN</t>
  </si>
  <si>
    <t xml:space="preserve">        BRITEL 1.5% 23/06/27</t>
  </si>
  <si>
    <t xml:space="preserve">        BR 2.6% 05/31</t>
  </si>
  <si>
    <t xml:space="preserve">        BFB 1.20% 07/26</t>
  </si>
  <si>
    <t xml:space="preserve">        BRUCAP 3.45% 01/53 EMTN</t>
  </si>
  <si>
    <t>BE0002917988</t>
  </si>
  <si>
    <t xml:space="preserve">        BRUCAP 3.944% 01/55 EMTN</t>
  </si>
  <si>
    <t>BE6345393415</t>
  </si>
  <si>
    <t xml:space="preserve">        BRUCAP 4% 03/46 EMTN</t>
  </si>
  <si>
    <t>BE0002926070</t>
  </si>
  <si>
    <t xml:space="preserve">        BRUCAP 1.805% 06/37 EMTN</t>
  </si>
  <si>
    <t>BE0002854355</t>
  </si>
  <si>
    <t xml:space="preserve">        BRUCAP 1.286% 12/46 EMTN</t>
  </si>
  <si>
    <t xml:space="preserve">        BUNIMM 1.705% 5/36</t>
  </si>
  <si>
    <t>BUNDESIMMOBILIENGESELLSCHAFT M</t>
  </si>
  <si>
    <t xml:space="preserve">        BVIFP 1.125% 01/27</t>
  </si>
  <si>
    <t>QUADGAS HOLDINGS TOPCO LTD</t>
  </si>
  <si>
    <t xml:space="preserve">        CDTFIN 0.625% 03/30 EMTN</t>
  </si>
  <si>
    <t>XS2320438653</t>
  </si>
  <si>
    <t xml:space="preserve">        CDTFIN 0.75% 03/32 EMTN</t>
  </si>
  <si>
    <t xml:space="preserve">        CADES 3% 05/28 EMTN</t>
  </si>
  <si>
    <t>FR001400F5U5</t>
  </si>
  <si>
    <t xml:space="preserve">        CADES 1.5% 05/32 EMTN</t>
  </si>
  <si>
    <t>FR001400A3H2</t>
  </si>
  <si>
    <t xml:space="preserve">        CADES 3.125% 03/30 EMTN</t>
  </si>
  <si>
    <t>FR001400G6E6</t>
  </si>
  <si>
    <t xml:space="preserve">        CADES 3% 11/31 EMTN</t>
  </si>
  <si>
    <t>FR001400IVT8</t>
  </si>
  <si>
    <t xml:space="preserve">        CADES 1.75% 11/27 EMTN</t>
  </si>
  <si>
    <t>FR001400CHC6</t>
  </si>
  <si>
    <t xml:space="preserve">        CADES % 02/28 EMTN</t>
  </si>
  <si>
    <t xml:space="preserve">        CADES 4% 12/25 EMTN</t>
  </si>
  <si>
    <t xml:space="preserve">        CADES 0.125% 09/31 EMTN</t>
  </si>
  <si>
    <t>FR0014005FC8</t>
  </si>
  <si>
    <t xml:space="preserve">        CADES 0.45% 01/32</t>
  </si>
  <si>
    <t xml:space="preserve">        CRH 3.125% 02/33</t>
  </si>
  <si>
    <t>FR001400FXU8</t>
  </si>
  <si>
    <t xml:space="preserve">        CDCEPS 1.44% 11/30</t>
  </si>
  <si>
    <t xml:space="preserve">        CDCEPS 1.183% 05/31</t>
  </si>
  <si>
    <t xml:space="preserve">        CDCEPS 0.398% 12/50 EMTN</t>
  </si>
  <si>
    <t>FR0014001194</t>
  </si>
  <si>
    <t xml:space="preserve">        CDCEPS 1.552% 08/38 EMTN</t>
  </si>
  <si>
    <t>FR0013355211</t>
  </si>
  <si>
    <t xml:space="preserve">        CDCEPS 0.75% 09/28 EMTN</t>
  </si>
  <si>
    <t xml:space="preserve">        CDCEPS 3.125% 05/33</t>
  </si>
  <si>
    <t>FR001400FTZ5</t>
  </si>
  <si>
    <t xml:space="preserve">        CAFFIL 1.562% 04/37 EMTN</t>
  </si>
  <si>
    <t xml:space="preserve">        CAFFIL 1.875% 05/34 EMTN</t>
  </si>
  <si>
    <t>FR001400AJT0</t>
  </si>
  <si>
    <t xml:space="preserve">        CAFFIL 3.125% 11/33</t>
  </si>
  <si>
    <t>FR001400NE03</t>
  </si>
  <si>
    <t xml:space="preserve">        CAFFIL 1.125% 9/25</t>
  </si>
  <si>
    <t>FR0012939882</t>
  </si>
  <si>
    <t xml:space="preserve">        CNA 3.75% 15/07/25</t>
  </si>
  <si>
    <t xml:space="preserve">        CNA 1.125% 04/30</t>
  </si>
  <si>
    <t xml:space="preserve">        CABKSM 3.668% 07/34 EMTN</t>
  </si>
  <si>
    <t>XS2505299532</t>
  </si>
  <si>
    <t xml:space="preserve">        CABKSM 4.375% 11/33 EMTN</t>
  </si>
  <si>
    <t>XS2726256113</t>
  </si>
  <si>
    <t xml:space="preserve">        CABKSM 3.75% 09/29 EMTN</t>
  </si>
  <si>
    <t>XS2530034649</t>
  </si>
  <si>
    <t xml:space="preserve">        CABKSM VAR 01/28 EMTN</t>
  </si>
  <si>
    <t xml:space="preserve">        CM 0.375% 03/26 EMTN</t>
  </si>
  <si>
    <t>XS2454011839</t>
  </si>
  <si>
    <t xml:space="preserve">        CAPFP 1.75% 04/28</t>
  </si>
  <si>
    <t xml:space="preserve">        CARLB 3.25% 10/25 EMTN</t>
  </si>
  <si>
    <t>CARLSBERG AS</t>
  </si>
  <si>
    <t>XS2545263399</t>
  </si>
  <si>
    <t xml:space="preserve">        CAFP 1.75% 05/26 EMTN</t>
  </si>
  <si>
    <t xml:space="preserve">        CAFP 3.75% 10/30 EMTN</t>
  </si>
  <si>
    <t>FR001400HU68</t>
  </si>
  <si>
    <t xml:space="preserve">        CAFP 1% 05/27 EMTN</t>
  </si>
  <si>
    <t xml:space="preserve">        CAFP 4.375% 11/31 EMTN</t>
  </si>
  <si>
    <t>FR001400LUK3</t>
  </si>
  <si>
    <t xml:space="preserve">        CCEP 0.875% 05/33</t>
  </si>
  <si>
    <t xml:space="preserve">        SNAIMM 3.85% 03/39 EMTN</t>
  </si>
  <si>
    <t>FR001400OFH4</t>
  </si>
  <si>
    <t xml:space="preserve">        SNAIMM 4.031% 05/43</t>
  </si>
  <si>
    <t>FR001400HGJ2</t>
  </si>
  <si>
    <t xml:space="preserve">        SNAIMM 1.47% 12/25</t>
  </si>
  <si>
    <t xml:space="preserve">        SNAIMM 3.971% 05/40</t>
  </si>
  <si>
    <t>FR001400HGL8</t>
  </si>
  <si>
    <t xml:space="preserve">        CADEPO 3% 04/29 REGS</t>
  </si>
  <si>
    <t>CDP FINANCIAL INC</t>
  </si>
  <si>
    <t>XS2800676525</t>
  </si>
  <si>
    <t>CADEPO</t>
  </si>
  <si>
    <t xml:space="preserve">        CHANEL 1% 07/31</t>
  </si>
  <si>
    <t>CHANEL LTD</t>
  </si>
  <si>
    <t xml:space="preserve">        CHILE 1.75% 01/26</t>
  </si>
  <si>
    <t xml:space="preserve">        CHILE 1.875% 5/30</t>
  </si>
  <si>
    <t xml:space="preserve">        CHILE 4.125% 07/34</t>
  </si>
  <si>
    <t>XS2645248225</t>
  </si>
  <si>
    <t xml:space="preserve">        SGOFP 2.625% 08/32 EMTN</t>
  </si>
  <si>
    <t>CIE DE SAINT-GOBAIN SA</t>
  </si>
  <si>
    <t>XS2517103334</t>
  </si>
  <si>
    <t xml:space="preserve">        SGOFP 3.875% 11/30 EMTN</t>
  </si>
  <si>
    <t>XS2723549361</t>
  </si>
  <si>
    <t xml:space="preserve">        SGOFP 1.625% 08/25 EMTN</t>
  </si>
  <si>
    <t>XS2517103250</t>
  </si>
  <si>
    <t xml:space="preserve">        SGOFP 3.875% 03/33 EMTN</t>
  </si>
  <si>
    <t xml:space="preserve">        SGOFP 1.875% 03/31 EMTN</t>
  </si>
  <si>
    <t xml:space="preserve">        SGOFP 3.5% 01/29 EMTN</t>
  </si>
  <si>
    <t>XS2576245281</t>
  </si>
  <si>
    <t xml:space="preserve">        SGOFP 1.875% 09/28 EMTN</t>
  </si>
  <si>
    <t xml:space="preserve">        SGOFP 2.125% 06/28 EMTN</t>
  </si>
  <si>
    <t>XS2517103417</t>
  </si>
  <si>
    <t>CIE DES ALPES</t>
  </si>
  <si>
    <t xml:space="preserve">        CFF 3.875% 04/27</t>
  </si>
  <si>
    <t xml:space="preserve">        CFF 0.793% 07/31</t>
  </si>
  <si>
    <t xml:space="preserve">        CFF 4% 10/25</t>
  </si>
  <si>
    <t xml:space="preserve">        MLFP 0.25% 11/32</t>
  </si>
  <si>
    <t xml:space="preserve">        MLFP 1.75% 5/27</t>
  </si>
  <si>
    <t xml:space="preserve">        MICHELIN (CIE GALE DE 1.75% 03/09/30 EUR</t>
  </si>
  <si>
    <t xml:space="preserve">        MLFP 0.875% 09/25 EUR</t>
  </si>
  <si>
    <t>FR001400OLD1</t>
  </si>
  <si>
    <t xml:space="preserve">        C 1.25% 04/29 EMTN</t>
  </si>
  <si>
    <t xml:space="preserve">        C 1.625% 03/28 EMTN</t>
  </si>
  <si>
    <t xml:space="preserve">        C 2.125% 9/26</t>
  </si>
  <si>
    <t xml:space="preserve">        C VAR 10/27 EMTN</t>
  </si>
  <si>
    <t xml:space="preserve">        C 1% 03/33 GMTN</t>
  </si>
  <si>
    <t xml:space="preserve">        C 1.5% 26/10/28</t>
  </si>
  <si>
    <t xml:space="preserve">        ZURNVX 1.5% 12/28</t>
  </si>
  <si>
    <t xml:space="preserve">        CNPFP VAR 07/50</t>
  </si>
  <si>
    <t>CNP ASSURANCES SACA</t>
  </si>
  <si>
    <t xml:space="preserve">        CNPFP 1.25% 01/29</t>
  </si>
  <si>
    <t>FR0014007YA9</t>
  </si>
  <si>
    <t xml:space="preserve">        CNPFP VAR 06/51 EMTN</t>
  </si>
  <si>
    <t xml:space="preserve">        CNPFP 4.5% 06/47</t>
  </si>
  <si>
    <t xml:space="preserve">        CNPFP VAR 10/53 EMTN</t>
  </si>
  <si>
    <t xml:space="preserve">        CNPFP 2.75% 02/29 EMTN</t>
  </si>
  <si>
    <t xml:space="preserve">        KO 1.125% 3/27</t>
  </si>
  <si>
    <t xml:space="preserve">        KO 1.10% 09/36</t>
  </si>
  <si>
    <t xml:space="preserve">        KO 1.625% 3/35</t>
  </si>
  <si>
    <t xml:space="preserve">        KO 1.875% 09/26</t>
  </si>
  <si>
    <t xml:space="preserve">        KOEUPT 1.75% 26/05/28</t>
  </si>
  <si>
    <t xml:space="preserve">        CCE 2.75% 5/26</t>
  </si>
  <si>
    <t xml:space="preserve">        CCE 1.875% 3/30</t>
  </si>
  <si>
    <t xml:space="preserve">        CCHLN 1.625% 05/31 EMTN</t>
  </si>
  <si>
    <t>COCA-COLA HBC AG</t>
  </si>
  <si>
    <t xml:space="preserve">        CTEFRA 1.50% 07/28</t>
  </si>
  <si>
    <t xml:space="preserve">        CTEFRA 3.75% 01/36</t>
  </si>
  <si>
    <t>FR001400N8H6</t>
  </si>
  <si>
    <t xml:space="preserve">        CTEFRA 2.125% 07/32</t>
  </si>
  <si>
    <t xml:space="preserve">        COFBBB 0.875% 12/30</t>
  </si>
  <si>
    <t xml:space="preserve">        DGFP 1.125% 10/27</t>
  </si>
  <si>
    <t xml:space="preserve">        DGFP 1% 05/31 EMTN</t>
  </si>
  <si>
    <t xml:space="preserve">        CL 1.375% 03/34 EMTN</t>
  </si>
  <si>
    <t xml:space="preserve">        CL 0.5% 03/26</t>
  </si>
  <si>
    <t xml:space="preserve">        CMCSA 0.75% 02/32</t>
  </si>
  <si>
    <t xml:space="preserve">        CBAAU 0.807% 07/31</t>
  </si>
  <si>
    <t xml:space="preserve">        LCFB 3.375% 06/34 EMTN</t>
  </si>
  <si>
    <t>COMMUNAUTE FRANCAIS DE BELGIQU</t>
  </si>
  <si>
    <t>BE0002996776</t>
  </si>
  <si>
    <t>LCFB</t>
  </si>
  <si>
    <t xml:space="preserve">        LCFB 3.305% 05/54 EMTN</t>
  </si>
  <si>
    <t>BE6266167640</t>
  </si>
  <si>
    <t xml:space="preserve">        CPGLN 1.5% 09/28 EMTN</t>
  </si>
  <si>
    <t xml:space="preserve">        CPGLN 3% 03/30 EMTN</t>
  </si>
  <si>
    <t>XS2528582377</t>
  </si>
  <si>
    <t xml:space="preserve">        CPGLN 3.25% 02/31 EMTN</t>
  </si>
  <si>
    <t>XS2758114321</t>
  </si>
  <si>
    <t xml:space="preserve">        CONGR 4% 06/28 EMTN</t>
  </si>
  <si>
    <t>CONTINENTAL AG</t>
  </si>
  <si>
    <t>XS2630117328</t>
  </si>
  <si>
    <t>CONGR</t>
  </si>
  <si>
    <t xml:space="preserve">        CONGR 3.625% 11/27 EMTN</t>
  </si>
  <si>
    <t>XS2558972415</t>
  </si>
  <si>
    <t xml:space="preserve">        RABOBK 4% 01/30 EMTN</t>
  </si>
  <si>
    <t>XS2572996606</t>
  </si>
  <si>
    <t xml:space="preserve">        RABOBK 3.822% 07/34 GMTN</t>
  </si>
  <si>
    <t>XS2753315626</t>
  </si>
  <si>
    <t xml:space="preserve">        RABOBK VAR 11/32 GMTN</t>
  </si>
  <si>
    <t>XS2524143554</t>
  </si>
  <si>
    <t xml:space="preserve">        RABOBK VAR 04/29 GMTN</t>
  </si>
  <si>
    <t>XS2613658041</t>
  </si>
  <si>
    <t xml:space="preserve">        RABOBK 1.25% 5/32</t>
  </si>
  <si>
    <t xml:space="preserve">        RABOBK 1.25% 23/03/26</t>
  </si>
  <si>
    <t xml:space="preserve">        RABOBK 3.913% 11/26 GMTN</t>
  </si>
  <si>
    <t>XS2712746960</t>
  </si>
  <si>
    <t xml:space="preserve">        RABOBK 1% 01/34 GMTN</t>
  </si>
  <si>
    <t xml:space="preserve">        RABOBK 1.3% 03/39 EMTN</t>
  </si>
  <si>
    <t xml:space="preserve">        RABOBK 0.625% 02/33 GMTN</t>
  </si>
  <si>
    <t xml:space="preserve">        RABOBK 4.125% 07/25</t>
  </si>
  <si>
    <t xml:space="preserve">        RABOBK VAR 05/28 GMTN</t>
  </si>
  <si>
    <t xml:space="preserve">        RABOBK 1.375% 2/27</t>
  </si>
  <si>
    <t xml:space="preserve">        RABOBK 1.125% 05/31 GMTN</t>
  </si>
  <si>
    <t xml:space="preserve">        COE 0.125% 03/27 EMTN</t>
  </si>
  <si>
    <t>COUNCIL EUROPE DEVELOPMENT BK</t>
  </si>
  <si>
    <t>XS2454764429</t>
  </si>
  <si>
    <t>COE</t>
  </si>
  <si>
    <t xml:space="preserve">        COE 0.25% 01/32 EMTN</t>
  </si>
  <si>
    <t>XS2433831885</t>
  </si>
  <si>
    <t xml:space="preserve">        FDRFP 1.875% 05/26</t>
  </si>
  <si>
    <t>COVIVIO SA/FRANCE</t>
  </si>
  <si>
    <t xml:space="preserve">        CPPIBC 1.5% 03/33 EMTN</t>
  </si>
  <si>
    <t>CANADA PENSION PLAN INVT BOARD</t>
  </si>
  <si>
    <t xml:space="preserve">        CPPIBC 0.75% 02/37 EMTN</t>
  </si>
  <si>
    <t xml:space="preserve">        ACAFP 4% 07/25</t>
  </si>
  <si>
    <t xml:space="preserve">        ACACB 3.125% 08/29 EMTN</t>
  </si>
  <si>
    <t>FR001400F091</t>
  </si>
  <si>
    <t xml:space="preserve">        ACACB 0.875% 05/34 EMTN</t>
  </si>
  <si>
    <t xml:space="preserve">        ACACB 1.5% 2/37</t>
  </si>
  <si>
    <t xml:space="preserve">        ACACB 1.375% 2/32</t>
  </si>
  <si>
    <t xml:space="preserve">        ACACB 2.125% 01/30</t>
  </si>
  <si>
    <t>FR001400CGA2</t>
  </si>
  <si>
    <t xml:space="preserve">        ACACB 2.875% 06/28</t>
  </si>
  <si>
    <t>FR001400E1P5</t>
  </si>
  <si>
    <t xml:space="preserve">        ACAFP 4% 01/33 EMTN</t>
  </si>
  <si>
    <t>FR001400F7K2</t>
  </si>
  <si>
    <t xml:space="preserve">        ACAFP 3.75% 01/34 EMTN</t>
  </si>
  <si>
    <t>FR001400N2M9</t>
  </si>
  <si>
    <t xml:space="preserve">        ACAFP 4.125% 03/30 EMTN</t>
  </si>
  <si>
    <t>FR001400GDF9</t>
  </si>
  <si>
    <t xml:space="preserve">        ACAFP 3.875% 04/31 EMTN</t>
  </si>
  <si>
    <t>FR001400HCR4</t>
  </si>
  <si>
    <t xml:space="preserve">        ACAFP 3.875% 11/34 EMTN</t>
  </si>
  <si>
    <t>FR001400E7I7</t>
  </si>
  <si>
    <t xml:space="preserve">        ACAFP 3.375% 07/27 EMTN</t>
  </si>
  <si>
    <t>FR001400E7J5</t>
  </si>
  <si>
    <t xml:space="preserve">        ACAFP 2.5% 08/29 EMTN</t>
  </si>
  <si>
    <t>FR001400CEQ3</t>
  </si>
  <si>
    <t xml:space="preserve">        ACAFP 3.665% 04/36 EMTN</t>
  </si>
  <si>
    <t>FR001400PH24</t>
  </si>
  <si>
    <t xml:space="preserve">        ACAFP 1.125% 02/29 EMTN</t>
  </si>
  <si>
    <t>FR0014008MT2</t>
  </si>
  <si>
    <t xml:space="preserve">        ACAFP 3.644% 04/34 EMTN</t>
  </si>
  <si>
    <t>FR001400PNJ1</t>
  </si>
  <si>
    <t xml:space="preserve">        ACAFP 1.25% 14/04/26</t>
  </si>
  <si>
    <t xml:space="preserve">        ACAFP 3.125% 02/26</t>
  </si>
  <si>
    <t xml:space="preserve">        ACAFP 1% 07/29 EMTN</t>
  </si>
  <si>
    <t xml:space="preserve">        CRLOG VAR 02/34 EMTN</t>
  </si>
  <si>
    <t xml:space="preserve">        CMARK 1.125% 05/29 EMTN</t>
  </si>
  <si>
    <t xml:space="preserve">        CMARK 4.25% 12/32 EMTN</t>
  </si>
  <si>
    <t>FR001400E946</t>
  </si>
  <si>
    <t xml:space="preserve">        CMARK VAR 06/29 EMTN</t>
  </si>
  <si>
    <t xml:space="preserve">        CMARK 3.5% 02/29</t>
  </si>
  <si>
    <t>FR0013236544</t>
  </si>
  <si>
    <t xml:space="preserve">        CMARK 0.75% 01/30 EMTN</t>
  </si>
  <si>
    <t>FR0014007Q96</t>
  </si>
  <si>
    <t xml:space="preserve">        CMARK 0.875% 10/31 EMTN</t>
  </si>
  <si>
    <t xml:space="preserve">        CMARK 4.125% 02/34 EMTN</t>
  </si>
  <si>
    <t>FR001400MCE2</t>
  </si>
  <si>
    <t xml:space="preserve">        CMARK 0.875% 03/33 EMTN</t>
  </si>
  <si>
    <t xml:space="preserve">        CMARK 1.625% 04/26 EMTN</t>
  </si>
  <si>
    <t xml:space="preserve">        CMARK 3.875% 05/28 EMTN</t>
  </si>
  <si>
    <t>FR001400I186</t>
  </si>
  <si>
    <t xml:space="preserve">        CMCICB 2.375% 02/28</t>
  </si>
  <si>
    <t>CREDIT MUTUEL HOME LOAN SFH SA</t>
  </si>
  <si>
    <t>FR001400B9U1</t>
  </si>
  <si>
    <t xml:space="preserve">        CMCICB 3.125% 06/27 EMTN</t>
  </si>
  <si>
    <t>FR001400FZ24</t>
  </si>
  <si>
    <t xml:space="preserve">        CRHID 1.25% 11/26 EMTN</t>
  </si>
  <si>
    <t xml:space="preserve">        EURO</t>
  </si>
  <si>
    <t xml:space="preserve">        DNFSDC 0.375% 10/28 EMTN</t>
  </si>
  <si>
    <t xml:space="preserve">        DNFSDC 0.75% 04/31 EMTN</t>
  </si>
  <si>
    <t>DANONE SA</t>
  </si>
  <si>
    <t xml:space="preserve">        BNFP 1.208% 11/28</t>
  </si>
  <si>
    <t xml:space="preserve">        BNFP 0.571% 03/27 EMTN</t>
  </si>
  <si>
    <t xml:space="preserve">        BNFP 3.481% 05/30 EMTN</t>
  </si>
  <si>
    <t>FR001400PU35</t>
  </si>
  <si>
    <t xml:space="preserve">        BNFP 3.706% 11/29 EMTN</t>
  </si>
  <si>
    <t>FR001400LY92</t>
  </si>
  <si>
    <t xml:space="preserve">        CPRIM 4.71% 05/30</t>
  </si>
  <si>
    <t>DAVIDE CAMPARI-MILANO NV</t>
  </si>
  <si>
    <t>LAGFIN SCA</t>
  </si>
  <si>
    <t>XS2623930117</t>
  </si>
  <si>
    <t>CPRIM</t>
  </si>
  <si>
    <t xml:space="preserve">        GIROND 3.776% 04/40</t>
  </si>
  <si>
    <t>DEPARTMENT OF GIRONDE FRANCE</t>
  </si>
  <si>
    <t>FR001400PGU2</t>
  </si>
  <si>
    <t>GIROND</t>
  </si>
  <si>
    <t xml:space="preserve">        LOIRET 3.714% 04/44 EMTN</t>
  </si>
  <si>
    <t>DEPARTMENT OF LOIRET FRANCE</t>
  </si>
  <si>
    <t>FR001400P6W7</t>
  </si>
  <si>
    <t>LOIRET</t>
  </si>
  <si>
    <t xml:space="preserve">        VALOIS 1.602% 04/32 EMTN</t>
  </si>
  <si>
    <t>FR0013250370</t>
  </si>
  <si>
    <t xml:space="preserve">        VALOIS 1.237% 11/30 EMTN</t>
  </si>
  <si>
    <t xml:space="preserve">        DBHNGR 3.25% 05/33 EMTN</t>
  </si>
  <si>
    <t>XS2624017070</t>
  </si>
  <si>
    <t xml:space="preserve">        DBHNGR 1.375% 03/31 EMTN</t>
  </si>
  <si>
    <t>XS1885608817</t>
  </si>
  <si>
    <t xml:space="preserve">        DBHNGR 1.25% 10/25</t>
  </si>
  <si>
    <t xml:space="preserve">        DBHNGR 3.375% 01/38 EMTN</t>
  </si>
  <si>
    <t>XS2755487076</t>
  </si>
  <si>
    <t xml:space="preserve">        DBBAHN 3.75% 07/25</t>
  </si>
  <si>
    <t xml:space="preserve">        DBHNGR VAR PERP CB</t>
  </si>
  <si>
    <t xml:space="preserve">        DBHNGR 3.625% 12/37 EMTN</t>
  </si>
  <si>
    <t>XS2577042893</t>
  </si>
  <si>
    <t xml:space="preserve">        DBHNGR 1.375% 04/40 EMTN</t>
  </si>
  <si>
    <t xml:space="preserve">        DBHNGR 3.875% 10/42 EMTN</t>
  </si>
  <si>
    <t>XS2541394750</t>
  </si>
  <si>
    <t xml:space="preserve">        DBHNGR 1.125% 12/28 EMTN</t>
  </si>
  <si>
    <t xml:space="preserve">        DBHNGR 1.375% 03/34 EMTN</t>
  </si>
  <si>
    <t xml:space="preserve">        DBHNGR 1% 12/27 EMTN</t>
  </si>
  <si>
    <t xml:space="preserve">        DBHNGR 1.625% 08/33 EMTN</t>
  </si>
  <si>
    <t xml:space="preserve">        DBHNGR 0.75% 07/35 EMTN</t>
  </si>
  <si>
    <t xml:space="preserve">        DBHNGR 0.625% 09/28</t>
  </si>
  <si>
    <t xml:space="preserve">        DBHNGR 0.625% 04/36 EMTN</t>
  </si>
  <si>
    <t>XS2331271242</t>
  </si>
  <si>
    <t xml:space="preserve">        DBHNGR 4% 11/43 EMTN</t>
  </si>
  <si>
    <t>XS2722190795</t>
  </si>
  <si>
    <t xml:space="preserve">        DBHNGR 1.875% 05/30 EMTN</t>
  </si>
  <si>
    <t>XS2484327999</t>
  </si>
  <si>
    <t xml:space="preserve">        DBOERS VAR 06/47</t>
  </si>
  <si>
    <t xml:space="preserve">        DBOERS 3.875% 09/33</t>
  </si>
  <si>
    <t>DE000A351ZT4</t>
  </si>
  <si>
    <t xml:space="preserve">        DBOERS 3.75% 09/29</t>
  </si>
  <si>
    <t>DE000A351ZS6</t>
  </si>
  <si>
    <t xml:space="preserve">        DBOERS 1.5% 04/32</t>
  </si>
  <si>
    <t xml:space="preserve">        DT 1.75% 03/31 EMTN</t>
  </si>
  <si>
    <t xml:space="preserve">        DT 0.5% 07/27 EMTN</t>
  </si>
  <si>
    <t xml:space="preserve">        DT 0.875% 03/26 EMTN</t>
  </si>
  <si>
    <t xml:space="preserve">        DEUT TELEK 7 1/2% 33</t>
  </si>
  <si>
    <t xml:space="preserve">        DEUT TEL 9.25% 06/32</t>
  </si>
  <si>
    <t xml:space="preserve">        DT 1.5% 03/04/28</t>
  </si>
  <si>
    <t xml:space="preserve">        DT 2% 12/29 EMTN</t>
  </si>
  <si>
    <t xml:space="preserve">        DT 4.3% 01/27 EMTN</t>
  </si>
  <si>
    <t xml:space="preserve">        DWNIGY 1.625% 06/31</t>
  </si>
  <si>
    <t xml:space="preserve">        DWNIGY 1.25% 07/31</t>
  </si>
  <si>
    <t xml:space="preserve">        DWNIGY 1.5% 04/30</t>
  </si>
  <si>
    <t xml:space="preserve">        DGELN 1.875% 06/34</t>
  </si>
  <si>
    <t>DIAGEO PLC</t>
  </si>
  <si>
    <t xml:space="preserve">        DGELN 0.125% 09/28 EMTN</t>
  </si>
  <si>
    <t xml:space="preserve">        DGELN 2.375% 5/26</t>
  </si>
  <si>
    <t xml:space="preserve">        DNBNO VAR 09/27 EMTN</t>
  </si>
  <si>
    <t>XS2534985523</t>
  </si>
  <si>
    <t xml:space="preserve">        DNBNO VAR 09/33 EMTN</t>
  </si>
  <si>
    <t>XS2635428274</t>
  </si>
  <si>
    <t xml:space="preserve">        DNBNO VAR 02/29 EMTN</t>
  </si>
  <si>
    <t xml:space="preserve">        DNBNO VAR 03/29 EMTN</t>
  </si>
  <si>
    <t>XS2597696124</t>
  </si>
  <si>
    <t xml:space="preserve">        DNBNO VAR 02/33 EMTN</t>
  </si>
  <si>
    <t>XS2560328648</t>
  </si>
  <si>
    <t xml:space="preserve">        DNBNO VAR 02/27 EMTN</t>
  </si>
  <si>
    <t>XS2588099478</t>
  </si>
  <si>
    <t xml:space="preserve">        DNBNO 0.694% 08/32</t>
  </si>
  <si>
    <t xml:space="preserve">        DNBNO 0.73% 12/07/31</t>
  </si>
  <si>
    <t xml:space="preserve">        D 2.25% 08/31 C</t>
  </si>
  <si>
    <t>DSM BV</t>
  </si>
  <si>
    <t>DSM-FIRMENICH AG</t>
  </si>
  <si>
    <t xml:space="preserve">        DSM 0.75% 09/26</t>
  </si>
  <si>
    <t xml:space="preserve">        DSVDC 0.375% 02/27</t>
  </si>
  <si>
    <t xml:space="preserve">        DSVDC 0.75% 07/33 EMTN</t>
  </si>
  <si>
    <t xml:space="preserve">        DSVDC 0.875% 09/36 EMTN</t>
  </si>
  <si>
    <t xml:space="preserve">        DD 4.725% 11/28</t>
  </si>
  <si>
    <t xml:space="preserve">        SIPLAT 1.23% 02/34 EMTN</t>
  </si>
  <si>
    <t xml:space="preserve">        EOANGR 0.875% 10/34 EMTN</t>
  </si>
  <si>
    <t xml:space="preserve">        EOANGR 0.25% 10/26 EMTN</t>
  </si>
  <si>
    <t xml:space="preserve">        EOANGR 0.75% 12/30 EMTN</t>
  </si>
  <si>
    <t xml:space="preserve">        EOANGR 0.875% 08/31 EMTN</t>
  </si>
  <si>
    <t xml:space="preserve">        EOANGR 3.75% 01/36</t>
  </si>
  <si>
    <t>XS2747600109</t>
  </si>
  <si>
    <t xml:space="preserve">        EOANGR 1.625% 5/29</t>
  </si>
  <si>
    <t xml:space="preserve">        EOANGR 3.875% 01/35 EMTN</t>
  </si>
  <si>
    <t>XS2574873183</t>
  </si>
  <si>
    <t xml:space="preserve">        EOANGR 0.35% 02/30 EMTN</t>
  </si>
  <si>
    <t xml:space="preserve">        EOANGR 1.625% 03/31 EMTN</t>
  </si>
  <si>
    <t>XS2463518998</t>
  </si>
  <si>
    <t xml:space="preserve">        EOANGR 3.5% 10/37</t>
  </si>
  <si>
    <t>XS2229743724</t>
  </si>
  <si>
    <t xml:space="preserve">        EOANGR 0.1% 12/28 EMTN</t>
  </si>
  <si>
    <t xml:space="preserve">        EJRAIL 3.245% 09/30 EMTN</t>
  </si>
  <si>
    <t>XS2528170777</t>
  </si>
  <si>
    <t xml:space="preserve">        EJRAIL 0.773% 09/34 EMTN</t>
  </si>
  <si>
    <t xml:space="preserve">        EJRAIL 3.976% 09/32 EMTN</t>
  </si>
  <si>
    <t>XS2673433814</t>
  </si>
  <si>
    <t xml:space="preserve">        EJRAIL 2.614% 09/25 EMTN</t>
  </si>
  <si>
    <t>XS2526860965</t>
  </si>
  <si>
    <t xml:space="preserve">        EJRAIL 1.85% 04/33 EMTN</t>
  </si>
  <si>
    <t xml:space="preserve">        EMN 1.875% 11/26</t>
  </si>
  <si>
    <t xml:space="preserve">        ECL 2.625% 07/25</t>
  </si>
  <si>
    <t xml:space="preserve">        FGRFP 1.625% 01/27</t>
  </si>
  <si>
    <t xml:space="preserve">        EDF 1% 11/33 EMTN</t>
  </si>
  <si>
    <t xml:space="preserve">        EDF 4.625% 04/30</t>
  </si>
  <si>
    <t xml:space="preserve">        EDF 3.45% 01/33 EMTN</t>
  </si>
  <si>
    <t xml:space="preserve">        EDF 4% 11/25</t>
  </si>
  <si>
    <t xml:space="preserve">        EDF 4.125% 3/27</t>
  </si>
  <si>
    <t xml:space="preserve">        EDF 4.75% 10/34 EMTN</t>
  </si>
  <si>
    <t>FR001400D6O8</t>
  </si>
  <si>
    <t xml:space="preserve">        EDF 4.375% 10/29 EMTN</t>
  </si>
  <si>
    <t>FR001400D6N0</t>
  </si>
  <si>
    <t xml:space="preserve">        ELTLX 2.5% 05/30 EMTN</t>
  </si>
  <si>
    <t>ELECTROLUX AB</t>
  </si>
  <si>
    <t>XS2475919663</t>
  </si>
  <si>
    <t>ELTLX</t>
  </si>
  <si>
    <t xml:space="preserve">        ELIASO 1.5% 09/28</t>
  </si>
  <si>
    <t xml:space="preserve">        ELIASO VAR PERP</t>
  </si>
  <si>
    <t>BE6342251038</t>
  </si>
  <si>
    <t xml:space="preserve">        ELIATB 0.875% 04/30 EMTN</t>
  </si>
  <si>
    <t xml:space="preserve">        ELIASO 3.25% 4/28</t>
  </si>
  <si>
    <t xml:space="preserve">        ELIATB 3.75% 01/36</t>
  </si>
  <si>
    <t>BE6349118800</t>
  </si>
  <si>
    <t xml:space="preserve">        ELLEVI 4.125% 03/34 EMTN</t>
  </si>
  <si>
    <t>ELLEVIO AB</t>
  </si>
  <si>
    <t>ELLEVIO HOLDING 1 AB</t>
  </si>
  <si>
    <t>XS2777383840</t>
  </si>
  <si>
    <t>ELLEVI</t>
  </si>
  <si>
    <t xml:space="preserve">        ENGSM 3.625% 01/34 EMTN</t>
  </si>
  <si>
    <t>ENAGAS SA</t>
  </si>
  <si>
    <t>XS2751598322</t>
  </si>
  <si>
    <t xml:space="preserve">        ENGSM 1.375% 05/28</t>
  </si>
  <si>
    <t xml:space="preserve">        ENGSM 0.75% 27/10/26</t>
  </si>
  <si>
    <t xml:space="preserve">        ENBCN 2.5% 08/33</t>
  </si>
  <si>
    <t xml:space="preserve">        ENBW VAR 08/79</t>
  </si>
  <si>
    <t xml:space="preserve">        ENELIM 1.25% 01/35 EMTN</t>
  </si>
  <si>
    <t xml:space="preserve">        ENELIM 0.375% 06/27 EMTN</t>
  </si>
  <si>
    <t xml:space="preserve">        ENELIM 0.875% 09/34 EMTN</t>
  </si>
  <si>
    <t xml:space="preserve">        ENELIM 4.875% 06/29 REGS</t>
  </si>
  <si>
    <t xml:space="preserve">        ENELIM 1.125% 10/34 EMTN</t>
  </si>
  <si>
    <t xml:space="preserve">        ENELIM 1.125% 09/26 EMTN</t>
  </si>
  <si>
    <t xml:space="preserve">        ENELIM 0.875% 01/31 EMTN</t>
  </si>
  <si>
    <t xml:space="preserve">        ENELIM 1.375% 6/26</t>
  </si>
  <si>
    <t xml:space="preserve">        ENEXIS 3.625% 06/34 EMTN</t>
  </si>
  <si>
    <t>ENEXIS HOLDING NV</t>
  </si>
  <si>
    <t>XS2634616572</t>
  </si>
  <si>
    <t>ENEXIS</t>
  </si>
  <si>
    <t xml:space="preserve">        ENGIFP 2.375% 5/26</t>
  </si>
  <si>
    <t xml:space="preserve">        ENGIFP 1.375% 02/29</t>
  </si>
  <si>
    <t xml:space="preserve">        ENGIFP 0.5% 10/30 EMTN</t>
  </si>
  <si>
    <t xml:space="preserve">        ENGIFP 4.25% 09/34 EMTN</t>
  </si>
  <si>
    <t>FR001400KHH8</t>
  </si>
  <si>
    <t xml:space="preserve">        ENGIFP 3.875% 03/36 EMTN</t>
  </si>
  <si>
    <t>FR001400OJC7</t>
  </si>
  <si>
    <t xml:space="preserve">        ENGIFP 2% 09/37</t>
  </si>
  <si>
    <t xml:space="preserve">        ENGIFP 1.5% 03/28</t>
  </si>
  <si>
    <t xml:space="preserve">        ENGIFP 1% 03/26</t>
  </si>
  <si>
    <t xml:space="preserve">        ENGIFP VAR PERP</t>
  </si>
  <si>
    <t xml:space="preserve">        ENGIFP 0.375% 10/29 EMTN</t>
  </si>
  <si>
    <t xml:space="preserve">        ENGIFP 4% 01/35 EMTN</t>
  </si>
  <si>
    <t>FR001400F1I9</t>
  </si>
  <si>
    <t xml:space="preserve">        ENIIM 1.5% 02/26</t>
  </si>
  <si>
    <t xml:space="preserve">        ENIIM 1.625% 05/28 EMTN</t>
  </si>
  <si>
    <t xml:space="preserve">        ENIIM 4.25% 05/29 REGS</t>
  </si>
  <si>
    <t xml:space="preserve">        ENIIM 0.625% 01/30 EMTN</t>
  </si>
  <si>
    <t xml:space="preserve">        ENI 3.75% 9/25</t>
  </si>
  <si>
    <t xml:space="preserve">        ENIIM 2% 05/31 EMTN</t>
  </si>
  <si>
    <t xml:space="preserve">        ENIIM 4.25% 05/33 EMTN</t>
  </si>
  <si>
    <t>XS2623956773</t>
  </si>
  <si>
    <t xml:space="preserve">        ENIIM 4.75% 09/28 REGS</t>
  </si>
  <si>
    <t xml:space="preserve">        ENIIM 1.5 01/27</t>
  </si>
  <si>
    <t xml:space="preserve">        ENIIM 7.3% 11/27</t>
  </si>
  <si>
    <t xml:space="preserve">        STLNO 0.75% 11/26</t>
  </si>
  <si>
    <t xml:space="preserve">        STLNO 1.25% 02/27</t>
  </si>
  <si>
    <t xml:space="preserve">        STLNO 1.625% 11/36</t>
  </si>
  <si>
    <t xml:space="preserve">        STLNO 1.625% 02/35</t>
  </si>
  <si>
    <t xml:space="preserve">        EQNR 1.375% 05/32 EMTN</t>
  </si>
  <si>
    <t xml:space="preserve">        ESBIRE 4.25% 03/36 EMTN</t>
  </si>
  <si>
    <t>ELECTRICITY SUPPLY BOARD</t>
  </si>
  <si>
    <t>XS2697970536</t>
  </si>
  <si>
    <t xml:space="preserve">        ESBIRE 2.125% 11/33 EMTN</t>
  </si>
  <si>
    <t xml:space="preserve">        ESBIRE 1% 07/34 EMTN</t>
  </si>
  <si>
    <t xml:space="preserve">        ESBIRE 1.125% 06/30 EMTN</t>
  </si>
  <si>
    <t xml:space="preserve">        EFFP 0.75% 11/31</t>
  </si>
  <si>
    <t xml:space="preserve">        EFFP 0.375% 11/27 EMTN</t>
  </si>
  <si>
    <t xml:space="preserve">        ESSITY 0.5% 02/30</t>
  </si>
  <si>
    <t>XS2113167568</t>
  </si>
  <si>
    <t xml:space="preserve">        ESSITY 3% 09/26 EMTN</t>
  </si>
  <si>
    <t>ESSITY CAPITAL BV</t>
  </si>
  <si>
    <t>XS2535484526</t>
  </si>
  <si>
    <t xml:space="preserve">        ECLEAR 1.125% 12/26</t>
  </si>
  <si>
    <t>BE6334365713</t>
  </si>
  <si>
    <t xml:space="preserve">        ECLEAR 1.5% 04/30</t>
  </si>
  <si>
    <t xml:space="preserve">        ECLEAR VAR 04/48</t>
  </si>
  <si>
    <t xml:space="preserve">        EUROGR 3.279% 09/31 EMTN</t>
  </si>
  <si>
    <t>XS2527319979</t>
  </si>
  <si>
    <t xml:space="preserve">        EUROGR 0.741% 04/33 EMTN</t>
  </si>
  <si>
    <t>XS2333297625</t>
  </si>
  <si>
    <t xml:space="preserve">        EUROGR 1.113% 05/32 EMTN</t>
  </si>
  <si>
    <t xml:space="preserve">        EUROGR 1.5% 04/28</t>
  </si>
  <si>
    <t xml:space="preserve">        EUROGR 3.915% 02/34 EMTN</t>
  </si>
  <si>
    <t>XS2756342122</t>
  </si>
  <si>
    <t xml:space="preserve">        ENXFP 1.125% 06/29</t>
  </si>
  <si>
    <t xml:space="preserve">        EFSF 0.875% 09/28</t>
  </si>
  <si>
    <t>EU000A2SCAB4</t>
  </si>
  <si>
    <t xml:space="preserve">        EFSF 0.875% 04/35 EMTN</t>
  </si>
  <si>
    <t xml:space="preserve">        EFSF 2.375% 06/32</t>
  </si>
  <si>
    <t>EU000A2SCAC2</t>
  </si>
  <si>
    <t xml:space="preserve">        EFSF 1.25% 05/33</t>
  </si>
  <si>
    <t xml:space="preserve">        EIB 4% 04/30</t>
  </si>
  <si>
    <t xml:space="preserve">        EIB 3.5% 4/27</t>
  </si>
  <si>
    <t xml:space="preserve">        EIB 1% 04/32</t>
  </si>
  <si>
    <t xml:space="preserve">        EIB 0.95% 09/37</t>
  </si>
  <si>
    <t xml:space="preserve">        EIB 2.75% 9/25</t>
  </si>
  <si>
    <t xml:space="preserve">        EIB 0.2% 03/36 EARN</t>
  </si>
  <si>
    <t>XS2308323661</t>
  </si>
  <si>
    <t xml:space="preserve">        EIB 0.875% 01/28 EARN</t>
  </si>
  <si>
    <t xml:space="preserve">        EIB 4.5% 10/25</t>
  </si>
  <si>
    <t xml:space="preserve">        EIB 1.125% 04/33</t>
  </si>
  <si>
    <t xml:space="preserve">        EIB 2.875% 01/33 EARN</t>
  </si>
  <si>
    <t>XS2574388646</t>
  </si>
  <si>
    <t xml:space="preserve">        EIB 1% 3/31</t>
  </si>
  <si>
    <t xml:space="preserve">        EIB 1.125% 9/36</t>
  </si>
  <si>
    <t xml:space="preserve">        ESM 1.2% 05/33 EMTN</t>
  </si>
  <si>
    <t>EUROPEAN STABILITY MECHANISM</t>
  </si>
  <si>
    <t xml:space="preserve">        ESM 1.125% 5/32</t>
  </si>
  <si>
    <t xml:space="preserve">        EU 0.75% 4/31</t>
  </si>
  <si>
    <t xml:space="preserve">        EU 1.25% 04/33 EMTN</t>
  </si>
  <si>
    <t xml:space="preserve">        EU 2.125% 08/40 EMTN</t>
  </si>
  <si>
    <t>EU000A3K73L1</t>
  </si>
  <si>
    <t>EU000A3KWCF4</t>
  </si>
  <si>
    <t>EU000A3K4DY4</t>
  </si>
  <si>
    <t>EU000A3K4EL9</t>
  </si>
  <si>
    <t>EU000A3K4DV0</t>
  </si>
  <si>
    <t xml:space="preserve">        EU 3.00% 09/26</t>
  </si>
  <si>
    <t xml:space="preserve">        EU 3.375% 4/38</t>
  </si>
  <si>
    <t>EU000A1G30R0</t>
  </si>
  <si>
    <t xml:space="preserve">        EU 0.25% 04/36 EMTN</t>
  </si>
  <si>
    <t>EU000A3KP2Z3</t>
  </si>
  <si>
    <t>EU000A3K4DG1</t>
  </si>
  <si>
    <t>EU000A3K4D74</t>
  </si>
  <si>
    <t>EU000A3K4C42</t>
  </si>
  <si>
    <t>EU000A3K4DS6</t>
  </si>
  <si>
    <t>EU000A3KT6B1</t>
  </si>
  <si>
    <t xml:space="preserve">        EU 1.125% 06/37 SURE</t>
  </si>
  <si>
    <t xml:space="preserve">        EXPNLN 1.56% 05/31 EMTN</t>
  </si>
  <si>
    <t>EXPERIAN PLC</t>
  </si>
  <si>
    <t xml:space="preserve">        CCDJ 0.01% 04/26 EMTN</t>
  </si>
  <si>
    <t>LE MOUVEMENT CAISSE DESJARDINS</t>
  </si>
  <si>
    <t xml:space="preserve">        CCDJ 2% 08/26 GMTN</t>
  </si>
  <si>
    <t>XS2526825463</t>
  </si>
  <si>
    <t xml:space="preserve">        FDX 0.45% 08/25</t>
  </si>
  <si>
    <t xml:space="preserve">        FDX 1.3% 08/31</t>
  </si>
  <si>
    <t xml:space="preserve">        FDX 1.625% 11/01/27</t>
  </si>
  <si>
    <t xml:space="preserve">        FERROV 1.125% 07/26 EMTN</t>
  </si>
  <si>
    <t xml:space="preserve">        FERROVIE DELLO STATO 1.03% 07/08/29 EUR</t>
  </si>
  <si>
    <t xml:space="preserve">        FIS 1.5% 05/27</t>
  </si>
  <si>
    <t xml:space="preserve">        FIS 2% 05/30</t>
  </si>
  <si>
    <t xml:space="preserve">        FIS 1% 12/28</t>
  </si>
  <si>
    <t xml:space="preserve">        FIS 0.625% 12/25</t>
  </si>
  <si>
    <t xml:space="preserve">        AGAFP 0.861% 12/28</t>
  </si>
  <si>
    <t>AGACHE SE</t>
  </si>
  <si>
    <t>FI4000527551</t>
  </si>
  <si>
    <t xml:space="preserve">        FINNVE 1.125% 05/32</t>
  </si>
  <si>
    <t xml:space="preserve">        FINNVE 0.75% 08/28 EMTN</t>
  </si>
  <si>
    <t xml:space="preserve">        FINNVE 1.25% 07/33 EMTN</t>
  </si>
  <si>
    <t xml:space="preserve">        FLEX 4.875% 05/30</t>
  </si>
  <si>
    <t xml:space="preserve">        FLUVIU 3.95% 07/32 EMTN</t>
  </si>
  <si>
    <t>FLUVIUS SYSTEM OPERATOR CV</t>
  </si>
  <si>
    <t>BE6239860446</t>
  </si>
  <si>
    <t xml:space="preserve">        FLUVIU 0.625% 11/31 EMTN</t>
  </si>
  <si>
    <t xml:space="preserve">        FLUVIU 4% 07/32 EMTN</t>
  </si>
  <si>
    <t>BE0002871524</t>
  </si>
  <si>
    <t xml:space="preserve">        FLUVIU 0.81% 04/33 EMTN</t>
  </si>
  <si>
    <t xml:space="preserve">        FLUVIU 0.25% 12/30 EMTN</t>
  </si>
  <si>
    <t xml:space="preserve">        GEDISC 2.875% 5/29</t>
  </si>
  <si>
    <t xml:space="preserve">        FLUVIU 3.875% 05/34 EMTN</t>
  </si>
  <si>
    <t>BE0390128917</t>
  </si>
  <si>
    <t xml:space="preserve">        FLUVIU 3.875% 03/31 EMTN</t>
  </si>
  <si>
    <t>BE0002964451</t>
  </si>
  <si>
    <t xml:space="preserve">        FLUVIU 0.25% 06/28 EMTN</t>
  </si>
  <si>
    <t xml:space="preserve">        FLUVIU 3.875% 05/33</t>
  </si>
  <si>
    <t>BE0002939206</t>
  </si>
  <si>
    <t xml:space="preserve">        GEDISC 1.75% 12/26</t>
  </si>
  <si>
    <t xml:space="preserve">        FTV 3.7% 08/29</t>
  </si>
  <si>
    <t>FORTIVE CORP</t>
  </si>
  <si>
    <t>XS2764790833</t>
  </si>
  <si>
    <t>FTV</t>
  </si>
  <si>
    <t xml:space="preserve">        PREGRE VAR 10/38(1.095%)</t>
  </si>
  <si>
    <t>FR001400CMX2</t>
  </si>
  <si>
    <t xml:space="preserve">        ETAT 0% 25/05/30 FUN</t>
  </si>
  <si>
    <t xml:space="preserve">        OAT 4.75% 04/35</t>
  </si>
  <si>
    <t xml:space="preserve">        PREGRE VAR 04/35(1.531%)</t>
  </si>
  <si>
    <t>FR001400FTH3</t>
  </si>
  <si>
    <t xml:space="preserve">        ETAT 0% 05/46 CAC</t>
  </si>
  <si>
    <t xml:space="preserve">        OAT 2.5% 5/30</t>
  </si>
  <si>
    <t xml:space="preserve">        OAT 3.50% 04/26</t>
  </si>
  <si>
    <t xml:space="preserve">        ETAT 0% 05/41</t>
  </si>
  <si>
    <t xml:space="preserve">        ETAT 0% 05/50 CAC</t>
  </si>
  <si>
    <t>FR001400H7V7</t>
  </si>
  <si>
    <t>FR001400OHF4</t>
  </si>
  <si>
    <t xml:space="preserve">        ETAT 0% 05/40</t>
  </si>
  <si>
    <t xml:space="preserve">        OAT 5.75% 01-10/32</t>
  </si>
  <si>
    <t xml:space="preserve">        ETAT 0% 05/49 CAC</t>
  </si>
  <si>
    <t xml:space="preserve">        PREGRE VAR 10/38</t>
  </si>
  <si>
    <t xml:space="preserve">        OAT 0.75% 05/28</t>
  </si>
  <si>
    <t xml:space="preserve">        OAT 3.25% 5/45</t>
  </si>
  <si>
    <t xml:space="preserve">        OAT 1% 11/25</t>
  </si>
  <si>
    <t xml:space="preserve">        ETAT 0% 25/04/51 FUN</t>
  </si>
  <si>
    <t xml:space="preserve">        OAT 6% 94-10/25</t>
  </si>
  <si>
    <t xml:space="preserve">        OAT IE 0.1% 07/36 OATE</t>
  </si>
  <si>
    <t xml:space="preserve">        ETAT 0% 25/04/54 FUN</t>
  </si>
  <si>
    <t xml:space="preserve">        OAT IE 0.1% 07/38 OATE</t>
  </si>
  <si>
    <t>FR001400AQH0</t>
  </si>
  <si>
    <t xml:space="preserve">        OAT 5.50% 97-04/29</t>
  </si>
  <si>
    <t xml:space="preserve">        ETAT 0% 05/34</t>
  </si>
  <si>
    <t xml:space="preserve">        ETAT 0% 25/04/50 FUN</t>
  </si>
  <si>
    <t xml:space="preserve">        OAT 1% 5/27</t>
  </si>
  <si>
    <t xml:space="preserve">        PREGRE 1.55% 7/40</t>
  </si>
  <si>
    <t xml:space="preserve">        ETAT 0% 25/05/32 FUN</t>
  </si>
  <si>
    <t xml:space="preserve">        SIPLAT 1.375% 07/53 EMTN</t>
  </si>
  <si>
    <t xml:space="preserve">        OAT 1.75% 06/39</t>
  </si>
  <si>
    <t xml:space="preserve">        ETAT 0% 05/36</t>
  </si>
  <si>
    <t xml:space="preserve">        ETAT 0% 05/45</t>
  </si>
  <si>
    <t xml:space="preserve">        SIPLAT 1.8% 07/53 EMTN</t>
  </si>
  <si>
    <t xml:space="preserve">        SIPLAT 1.69% 07/53 EMTN</t>
  </si>
  <si>
    <t xml:space="preserve">        ETAT 0% 05/33</t>
  </si>
  <si>
    <t xml:space="preserve">        ETAT 0% 05/27</t>
  </si>
  <si>
    <t>FR001400L834</t>
  </si>
  <si>
    <t xml:space="preserve">        ETAT 0% 05/42</t>
  </si>
  <si>
    <t xml:space="preserve">        ETAT 0% 05/48 CAC</t>
  </si>
  <si>
    <t xml:space="preserve">        ETAT 0% 25/05/37 FUN</t>
  </si>
  <si>
    <t xml:space="preserve">        OAT 0.25% 11/26</t>
  </si>
  <si>
    <t xml:space="preserve">        ETAT 0% 05/52 CAC</t>
  </si>
  <si>
    <t xml:space="preserve">        OAT IE 0.1% 07/53 OATE</t>
  </si>
  <si>
    <t>FR0014008181</t>
  </si>
  <si>
    <t xml:space="preserve">        ETAT 0% 25/05/43 FUN</t>
  </si>
  <si>
    <t xml:space="preserve">        ETAT 0% 05/47 CAC</t>
  </si>
  <si>
    <t xml:space="preserve">        ETAT 0% 05/38</t>
  </si>
  <si>
    <t xml:space="preserve">        ETAT 0% 05/28</t>
  </si>
  <si>
    <t xml:space="preserve">        OAT 1.5% 05/50</t>
  </si>
  <si>
    <t xml:space="preserve">        ETAT 0% 25/04/52 FUN</t>
  </si>
  <si>
    <t xml:space="preserve">        ETAT 0% 25/05/39 FUN</t>
  </si>
  <si>
    <t xml:space="preserve">        OAT 1.5% 5/31</t>
  </si>
  <si>
    <t xml:space="preserve">        OAT 4.5% 04/41</t>
  </si>
  <si>
    <t xml:space="preserve">        OAT 1.25% 25/05/36</t>
  </si>
  <si>
    <t xml:space="preserve">        ETAT 0% 25/05/29 FUN</t>
  </si>
  <si>
    <t>FR001400BKZ3</t>
  </si>
  <si>
    <t xml:space="preserve">        ETAT 0% 25/05/31 FUN</t>
  </si>
  <si>
    <t xml:space="preserve">        OAT 2.75% 10/27</t>
  </si>
  <si>
    <t xml:space="preserve">        ETAT 0% 05/51 CAC</t>
  </si>
  <si>
    <t xml:space="preserve">        SIPLAT 1.48% 07/53 EMTN</t>
  </si>
  <si>
    <t xml:space="preserve">        ETAT 0% 05/26</t>
  </si>
  <si>
    <t xml:space="preserve">        ETAT 0% 25/04/55 FUN</t>
  </si>
  <si>
    <t xml:space="preserve">        ETAT 0% 05/44</t>
  </si>
  <si>
    <t xml:space="preserve">        ETAT 0% 25/04/53 FUN</t>
  </si>
  <si>
    <t xml:space="preserve">        ETAT 0% 05/35</t>
  </si>
  <si>
    <t xml:space="preserve">        HAMBRG 1.2% 06/33 15Y</t>
  </si>
  <si>
    <t xml:space="preserve">        BAYERN 0.01% 01/35</t>
  </si>
  <si>
    <t xml:space="preserve">        GE 4.625% 2/27</t>
  </si>
  <si>
    <t xml:space="preserve">        GE 1.875% 5/27</t>
  </si>
  <si>
    <t xml:space="preserve">        GE 1.5% 05/29</t>
  </si>
  <si>
    <t xml:space="preserve">        GE 2.125% 05/37</t>
  </si>
  <si>
    <t xml:space="preserve">        GIS 3.65% 10/30</t>
  </si>
  <si>
    <t>XS2809270072</t>
  </si>
  <si>
    <t xml:space="preserve">        GIS 3.85% 04/34</t>
  </si>
  <si>
    <t>XS2809271047</t>
  </si>
  <si>
    <t xml:space="preserve">        GIS 1.5% 4/27</t>
  </si>
  <si>
    <t xml:space="preserve">        GIS 3.907% 04/29</t>
  </si>
  <si>
    <t>XS2605914105</t>
  </si>
  <si>
    <t xml:space="preserve">        GIS 0.125% 11/25</t>
  </si>
  <si>
    <t>XS2405467528</t>
  </si>
  <si>
    <t xml:space="preserve">        DBR 6.25% 04/01/30</t>
  </si>
  <si>
    <t xml:space="preserve">        DBR 6.50% 04/07/27</t>
  </si>
  <si>
    <t xml:space="preserve">        GIVNVX 1.625% 04/32</t>
  </si>
  <si>
    <t xml:space="preserve">        GIVNVX 1% 04/27</t>
  </si>
  <si>
    <t xml:space="preserve">        GIVNVX 4.125% 11/33</t>
  </si>
  <si>
    <t>XS2715302001</t>
  </si>
  <si>
    <t>GSK PLC</t>
  </si>
  <si>
    <t xml:space="preserve">        GSK 1.375% 09/29</t>
  </si>
  <si>
    <t xml:space="preserve">        GSK 1% 09/26</t>
  </si>
  <si>
    <t xml:space="preserve">        GSK 1.25% 05/26 EMTN</t>
  </si>
  <si>
    <t xml:space="preserve">        GWOCN 4.7% 11/29</t>
  </si>
  <si>
    <t>GREAT-WEST LIFECO INC</t>
  </si>
  <si>
    <t>XS2552362704</t>
  </si>
  <si>
    <t>GWOCN</t>
  </si>
  <si>
    <t xml:space="preserve">        GDCHU 1.75% 12/25</t>
  </si>
  <si>
    <t xml:space="preserve">        GSK 3% 11/27 EMTN</t>
  </si>
  <si>
    <t>GSK CAPITAL BV</t>
  </si>
  <si>
    <t>XS2553817680</t>
  </si>
  <si>
    <t xml:space="preserve">        HLNLN 2.125% 03/34 EMTN</t>
  </si>
  <si>
    <t>HALEON NETHERLANDS CAPITAL BV</t>
  </si>
  <si>
    <t>HALEON PLC</t>
  </si>
  <si>
    <t>XS2462325122</t>
  </si>
  <si>
    <t>HLNLN</t>
  </si>
  <si>
    <t xml:space="preserve">        HANRUE VAR 08/43</t>
  </si>
  <si>
    <t>HDI HAFTPFLICHTVERBAND DER DEU</t>
  </si>
  <si>
    <t>XS2549815913</t>
  </si>
  <si>
    <t xml:space="preserve">        HANRUE VAR 06/42</t>
  </si>
  <si>
    <t xml:space="preserve">        HANRUE VAR 10/39</t>
  </si>
  <si>
    <t xml:space="preserve">        HANRUE VAR 10/40</t>
  </si>
  <si>
    <t xml:space="preserve">        HANRUE 1.125% 04/28</t>
  </si>
  <si>
    <t xml:space="preserve">        HR 2.05% 03/31</t>
  </si>
  <si>
    <t>US42225UAM62</t>
  </si>
  <si>
    <t xml:space="preserve">        HR 2.4% 03/30</t>
  </si>
  <si>
    <t>US42225UAL89</t>
  </si>
  <si>
    <t xml:space="preserve">        HR 2% 03/31</t>
  </si>
  <si>
    <t xml:space="preserve">        HEIANA 3.5% 7/29</t>
  </si>
  <si>
    <t>L ARCHE GREEN NV</t>
  </si>
  <si>
    <t xml:space="preserve">        HEIANA 3.875% 09/30 EMTN</t>
  </si>
  <si>
    <t>XS2599730822</t>
  </si>
  <si>
    <t xml:space="preserve">        HEIANA 2.875% 08/25</t>
  </si>
  <si>
    <t xml:space="preserve">        HEIANA 4.125% 03/35 EMTN</t>
  </si>
  <si>
    <t>XS2599169922</t>
  </si>
  <si>
    <t xml:space="preserve">        HEIANA 1.25% 05/33 EMTN</t>
  </si>
  <si>
    <t xml:space="preserve">        HEIANA 1.75% 03/31 EMTN</t>
  </si>
  <si>
    <t xml:space="preserve">        HEIANA 2.02% 05/32</t>
  </si>
  <si>
    <t>XS1611855237</t>
  </si>
  <si>
    <t xml:space="preserve">        HEMSOF 1% 09/26</t>
  </si>
  <si>
    <t>TREDJE AP-FONDEN</t>
  </si>
  <si>
    <t xml:space="preserve">        HEMSOF 1.75% 06/29</t>
  </si>
  <si>
    <t xml:space="preserve">        HERIM 1% 04/34 EMTN</t>
  </si>
  <si>
    <t xml:space="preserve">        HERIM 0.875% 07/27 EMTN</t>
  </si>
  <si>
    <t xml:space="preserve">        HERIM 4.25% 04/33 EMTN</t>
  </si>
  <si>
    <t>XS2613472963</t>
  </si>
  <si>
    <t xml:space="preserve">        HESSEN(STATE OF) 1.30% 10/10/33 EUR</t>
  </si>
  <si>
    <t xml:space="preserve">        OTIS 0.934% 12/31</t>
  </si>
  <si>
    <t>OTIS WORLDWIDE CORP</t>
  </si>
  <si>
    <t xml:space="preserve">        OTIS 0.318% 12/26</t>
  </si>
  <si>
    <t xml:space="preserve">        HIW 2.6% 02/31</t>
  </si>
  <si>
    <t>HIGHWOODS PROPERTIES INC</t>
  </si>
  <si>
    <t xml:space="preserve">        HKINTL 1% 11/41 GMTN</t>
  </si>
  <si>
    <t xml:space="preserve">        HOWOGE 1.125% 11/33 EMTN</t>
  </si>
  <si>
    <t>HOWOGE WOHNUNGSBAUGESELLS MBH</t>
  </si>
  <si>
    <t xml:space="preserve">        HOWOGE 0.625% 11/28 EMTN</t>
  </si>
  <si>
    <t xml:space="preserve">        HSBC 1.375% 09/28 EMTN</t>
  </si>
  <si>
    <t xml:space="preserve">        HSBC 3.125% 06/28</t>
  </si>
  <si>
    <t xml:space="preserve">        HSBC 2.5% 15/03/27</t>
  </si>
  <si>
    <t xml:space="preserve">        HSBC VAR 06/27</t>
  </si>
  <si>
    <t>XS2486589596</t>
  </si>
  <si>
    <t xml:space="preserve">        HSBC VAR 03/32 EMTN</t>
  </si>
  <si>
    <t>XS2597114284</t>
  </si>
  <si>
    <t xml:space="preserve">        HSBC VAR 03/28 EMTN</t>
  </si>
  <si>
    <t>XS2597113989</t>
  </si>
  <si>
    <t xml:space="preserve">        HSBC VAR 05/33 EMTN</t>
  </si>
  <si>
    <t>XS2621539910</t>
  </si>
  <si>
    <t xml:space="preserve">        IBESM VAR PERP .</t>
  </si>
  <si>
    <t xml:space="preserve">        IBESM VAR PERP NC9</t>
  </si>
  <si>
    <t xml:space="preserve">        IBESM VAR PERP NC8</t>
  </si>
  <si>
    <t xml:space="preserve">        IBM 0.875% 02/30 EMTN</t>
  </si>
  <si>
    <t xml:space="preserve">        IBM 3.75% 02/35</t>
  </si>
  <si>
    <t>XS2583742585</t>
  </si>
  <si>
    <t xml:space="preserve">        IBM 1.75% 03/28</t>
  </si>
  <si>
    <t xml:space="preserve">        IBM 3.625% 02/31</t>
  </si>
  <si>
    <t>XS2583742239</t>
  </si>
  <si>
    <t xml:space="preserve">        IBM 0.65% 02/32</t>
  </si>
  <si>
    <t xml:space="preserve">        IBM 1.50% 05/29</t>
  </si>
  <si>
    <t xml:space="preserve">        IBM 1.25% 02/34 EMTN</t>
  </si>
  <si>
    <t xml:space="preserve">        IBM 2.875% 11/25</t>
  </si>
  <si>
    <t xml:space="preserve">        IBM 1.75% 01/31</t>
  </si>
  <si>
    <t xml:space="preserve">        LIEENE 1.875% 07/28 EMTN</t>
  </si>
  <si>
    <t>IGNITIS GRUPE AB</t>
  </si>
  <si>
    <t xml:space="preserve">        IDF 3.2% 05/34 EMTN</t>
  </si>
  <si>
    <t>FR001400NHX9</t>
  </si>
  <si>
    <t xml:space="preserve">        IDF % 04/28 EMTN</t>
  </si>
  <si>
    <t xml:space="preserve">        IDF 0.625% 04/27</t>
  </si>
  <si>
    <t xml:space="preserve">        IDF 2.375% 04/26</t>
  </si>
  <si>
    <t xml:space="preserve">        IDF 1.375% 03/29 EUR</t>
  </si>
  <si>
    <t xml:space="preserve">        IDF 0.1% 07/30</t>
  </si>
  <si>
    <t>FR0013521382</t>
  </si>
  <si>
    <t xml:space="preserve">        IDFMOB 1.2% 04/50 EMTN</t>
  </si>
  <si>
    <t xml:space="preserve">        IDFMOB 0.95% 02/32 EMTN</t>
  </si>
  <si>
    <t xml:space="preserve">        IDFMOB 3.4% 05/43 EMTN</t>
  </si>
  <si>
    <t>FR001400FIN4</t>
  </si>
  <si>
    <t xml:space="preserve">        IDFMOB 0.675% 11/36 EMTN</t>
  </si>
  <si>
    <t xml:space="preserve">        IDFMOB 0.95% 05/41 EMTN</t>
  </si>
  <si>
    <t xml:space="preserve">        IDFMOB 1% 05/34 EMTN</t>
  </si>
  <si>
    <t xml:space="preserve">        IDFMOB 3.05% 02/33 EMTN</t>
  </si>
  <si>
    <t>FR001400FIM6</t>
  </si>
  <si>
    <t xml:space="preserve">        IDFMOB 3.45% 06/49 EMTN</t>
  </si>
  <si>
    <t>FR001400OQE8</t>
  </si>
  <si>
    <t xml:space="preserve">        IDFMOB 1.275% 02/42 EMTN</t>
  </si>
  <si>
    <t xml:space="preserve">        IDFMOB 0.4% 05/31 EMTN</t>
  </si>
  <si>
    <t xml:space="preserve">        IDFMOB 1% 12/43 EMTN</t>
  </si>
  <si>
    <t xml:space="preserve">        IMCDNA 2.125% 03/27</t>
  </si>
  <si>
    <t xml:space="preserve">        IMERYS 1.875% 31/03/28</t>
  </si>
  <si>
    <t xml:space="preserve">        INLIFP 1.125% 07/29</t>
  </si>
  <si>
    <t xml:space="preserve">        INDON 1.3% 03/34</t>
  </si>
  <si>
    <t xml:space="preserve">        IFXGR 3.375% 02/27 EMTN</t>
  </si>
  <si>
    <t>INFINEON TECHNOLOGIES AG</t>
  </si>
  <si>
    <t>XS2767979052</t>
  </si>
  <si>
    <t>IFXGR</t>
  </si>
  <si>
    <t xml:space="preserve">        IFXGR 1.625% 06/29 EMTN</t>
  </si>
  <si>
    <t>XS2194283839</t>
  </si>
  <si>
    <t xml:space="preserve">        INTNED 3% 02/26</t>
  </si>
  <si>
    <t>XS2585966257</t>
  </si>
  <si>
    <t xml:space="preserve">        INGB 3% 02/31 EMTN</t>
  </si>
  <si>
    <t>ING BELGIUM SA</t>
  </si>
  <si>
    <t>BE0390110733</t>
  </si>
  <si>
    <t>INGB</t>
  </si>
  <si>
    <t xml:space="preserve">        INTNED 2% 09/28 EMTN</t>
  </si>
  <si>
    <t xml:space="preserve">        INTNED 1.375% 01/28</t>
  </si>
  <si>
    <t xml:space="preserve">        INTNED VAR 06/32 EMTN</t>
  </si>
  <si>
    <t xml:space="preserve">        INTNED 2.5% 11/30 EMTN</t>
  </si>
  <si>
    <t xml:space="preserve">        INTNED VAR 02/35 EMTN</t>
  </si>
  <si>
    <t>XS2764264789</t>
  </si>
  <si>
    <t xml:space="preserve">        INTNED VAR 11/30 EMTN</t>
  </si>
  <si>
    <t>XS2413697140</t>
  </si>
  <si>
    <t xml:space="preserve">        INTNED VAR 02/31</t>
  </si>
  <si>
    <t xml:space="preserve">        INTNED VAR 11/32</t>
  </si>
  <si>
    <t xml:space="preserve">        INTNED VAR 05/31 EMTN</t>
  </si>
  <si>
    <t xml:space="preserve">        INTNED VAR 02/30</t>
  </si>
  <si>
    <t xml:space="preserve">        INTNED 2.125% 01/26 EMTN</t>
  </si>
  <si>
    <t xml:space="preserve">        INTNED VAR 08/33</t>
  </si>
  <si>
    <t>XS2524746687</t>
  </si>
  <si>
    <t xml:space="preserve">        INTNED VAR 11/33</t>
  </si>
  <si>
    <t>XS2554745708</t>
  </si>
  <si>
    <t xml:space="preserve">        INTNED VAR 05/34</t>
  </si>
  <si>
    <t>XS2624977554</t>
  </si>
  <si>
    <t>XS2588986997</t>
  </si>
  <si>
    <t xml:space="preserve">        INTNED VAR 09/28</t>
  </si>
  <si>
    <t xml:space="preserve">        IDBINV 3.125% 11/27</t>
  </si>
  <si>
    <t>INTER-AMERICAN INVEST CO</t>
  </si>
  <si>
    <t>XS2547604715</t>
  </si>
  <si>
    <t>IDBINV</t>
  </si>
  <si>
    <t xml:space="preserve">        IBRD 1.5% 1/36</t>
  </si>
  <si>
    <t>INTERNATIONAL BK RECONSTR DVPT</t>
  </si>
  <si>
    <t>WORLD BANK GROUP</t>
  </si>
  <si>
    <t xml:space="preserve">        IBRD 0.1% 09/35 GDIF</t>
  </si>
  <si>
    <t xml:space="preserve">        IBRD 0.52% 21/07/32</t>
  </si>
  <si>
    <t xml:space="preserve">        IBRD 0.539% 15/07/31</t>
  </si>
  <si>
    <t xml:space="preserve">        IBRD 1.2% 08/34 GDIF</t>
  </si>
  <si>
    <t xml:space="preserve">        IBRD FRN 10/31 EMTN</t>
  </si>
  <si>
    <t xml:space="preserve">        IBRD 0.625% 01/33</t>
  </si>
  <si>
    <t xml:space="preserve">        IBRD 0.5% 4/30</t>
  </si>
  <si>
    <t xml:space="preserve">        IFADUN 3.5% 06/38 EMTN</t>
  </si>
  <si>
    <t>INTERNATIONAL FD FOR AGRI DVPT</t>
  </si>
  <si>
    <t>XS2630467657</t>
  </si>
  <si>
    <t>IFADUN</t>
  </si>
  <si>
    <t xml:space="preserve">        IPG 4.75% 03/30</t>
  </si>
  <si>
    <t xml:space="preserve">        IDAWBG 1.75% 05/37 EMTN</t>
  </si>
  <si>
    <t>XS2475492349</t>
  </si>
  <si>
    <t xml:space="preserve">        IDAWBG 2.5% 01/38 GMTN</t>
  </si>
  <si>
    <t>XS2528875714</t>
  </si>
  <si>
    <t xml:space="preserve">        INVSA 2.25% 09/29 EMTN</t>
  </si>
  <si>
    <t xml:space="preserve">        INVSA 1.5% 09/30 EMTN</t>
  </si>
  <si>
    <t xml:space="preserve">        INVSA 2.75% 06/32</t>
  </si>
  <si>
    <t>XS2481287634</t>
  </si>
  <si>
    <t xml:space="preserve">        IREIM 0.25% 01/31 EMTN</t>
  </si>
  <si>
    <t xml:space="preserve">        IREIM 0.875% 10/29 EMTN</t>
  </si>
  <si>
    <t>XS2065601937</t>
  </si>
  <si>
    <t xml:space="preserve">        ISRAEL 1.50% 01/27</t>
  </si>
  <si>
    <t xml:space="preserve">        ISSDC 1.50% 08/27</t>
  </si>
  <si>
    <t xml:space="preserve">        IGIM 0.875% 04/30 EMTN</t>
  </si>
  <si>
    <t xml:space="preserve">        IGIM % 02/28 EMTN</t>
  </si>
  <si>
    <t xml:space="preserve">        IGIM 0.5% 02/33 EMTN</t>
  </si>
  <si>
    <t xml:space="preserve">        IGIM 1% 12/31 EMTN</t>
  </si>
  <si>
    <t xml:space="preserve">        BTPS 0.95% 03/37 16Y</t>
  </si>
  <si>
    <t>IT0005433195</t>
  </si>
  <si>
    <t xml:space="preserve">        BTPS 4% 02/37</t>
  </si>
  <si>
    <t xml:space="preserve">        BTPS 5% 08/34</t>
  </si>
  <si>
    <t>IT0003535157</t>
  </si>
  <si>
    <t xml:space="preserve">        BTPS 1.45% 03/36 16Y</t>
  </si>
  <si>
    <t>IT0005402117</t>
  </si>
  <si>
    <t xml:space="preserve">        BTPS 4% 04/35 13Y</t>
  </si>
  <si>
    <t>IT0005508590</t>
  </si>
  <si>
    <t xml:space="preserve">        BTPS 5.75% 02/33</t>
  </si>
  <si>
    <t>IT0003256820</t>
  </si>
  <si>
    <t xml:space="preserve">        BTPSH 0% 8/34</t>
  </si>
  <si>
    <t xml:space="preserve">        BTPS 2.8% 06/29 7Y</t>
  </si>
  <si>
    <t>IT0005495731</t>
  </si>
  <si>
    <t xml:space="preserve">        BTPS 7.25% 11/26</t>
  </si>
  <si>
    <t xml:space="preserve">        BTPS 6.50% 11/27</t>
  </si>
  <si>
    <t xml:space="preserve">        BTPS 4.5% 03/26</t>
  </si>
  <si>
    <t xml:space="preserve">        BTPSH 0% 5/31</t>
  </si>
  <si>
    <t xml:space="preserve">        BTPS 2.65% 12/27 5Y</t>
  </si>
  <si>
    <t>IT0005500068</t>
  </si>
  <si>
    <t xml:space="preserve">        BTPS 6% 05/31</t>
  </si>
  <si>
    <t xml:space="preserve">        JBL 4.25% 05/27</t>
  </si>
  <si>
    <t xml:space="preserve">        JBL 3.95% 01/28</t>
  </si>
  <si>
    <t xml:space="preserve">        DE 2.2% 04/32 EMTN</t>
  </si>
  <si>
    <t>DEERE &amp; CO</t>
  </si>
  <si>
    <t xml:space="preserve">        DE 1.85% 04/28</t>
  </si>
  <si>
    <t xml:space="preserve">        JCI 4.25% 05/35</t>
  </si>
  <si>
    <t>JOHNSON CONTROLS INTL PLC</t>
  </si>
  <si>
    <t>XS2626007939</t>
  </si>
  <si>
    <t xml:space="preserve">        JCI 1% 09/32</t>
  </si>
  <si>
    <t xml:space="preserve">        JPM VAR 02/28 EMTN</t>
  </si>
  <si>
    <t xml:space="preserve">        JPM VAR 06/29 EMTN</t>
  </si>
  <si>
    <t xml:space="preserve">        JPM VAR 11/32 EMTN</t>
  </si>
  <si>
    <t xml:space="preserve">        JPM 3% 02/26</t>
  </si>
  <si>
    <t xml:space="preserve">        JPM VAR 07/31 EMTN</t>
  </si>
  <si>
    <t xml:space="preserve">        JPM 7.625% 10/26</t>
  </si>
  <si>
    <t xml:space="preserve">        JPM 2.875% 5/28</t>
  </si>
  <si>
    <t xml:space="preserve">        JPM VAR 03/30 EMTN</t>
  </si>
  <si>
    <t xml:space="preserve">        JPM 1.75% 1/30</t>
  </si>
  <si>
    <t xml:space="preserve">        JPM VAR 02/33 EMTN</t>
  </si>
  <si>
    <t xml:space="preserve">        JPM 3.04% 3/29</t>
  </si>
  <si>
    <t xml:space="preserve">        JPM 1.5% 10/26</t>
  </si>
  <si>
    <t xml:space="preserve">        JPM 1.638% 05/28</t>
  </si>
  <si>
    <t xml:space="preserve">        KBCBB VAR 01/28 EMTN</t>
  </si>
  <si>
    <t>BE0002839208</t>
  </si>
  <si>
    <t xml:space="preserve">        KBCBB 3% 08/30 EMTN</t>
  </si>
  <si>
    <t>BE0002875566</t>
  </si>
  <si>
    <t xml:space="preserve">        KBCBB 0.75% 05/31 EMTN</t>
  </si>
  <si>
    <t xml:space="preserve">        KBCBB 4.375% 12/31 EMTN</t>
  </si>
  <si>
    <t>BE0002951326</t>
  </si>
  <si>
    <t xml:space="preserve">        KBCBB VAR 04/33 EMTN</t>
  </si>
  <si>
    <t>BE0002914951</t>
  </si>
  <si>
    <t xml:space="preserve">        KBCBB VAR 11/27 EMTN</t>
  </si>
  <si>
    <t>BE0002900810</t>
  </si>
  <si>
    <t xml:space="preserve">        KBCBB VAR 01/29 EMTN</t>
  </si>
  <si>
    <t xml:space="preserve">        KBCBB VAR 12/31 EMTN</t>
  </si>
  <si>
    <t xml:space="preserve">        KBCBB VAR 04/30 EMTN</t>
  </si>
  <si>
    <t>BE0002935162</t>
  </si>
  <si>
    <t xml:space="preserve">        K 0.5% 05/29</t>
  </si>
  <si>
    <t>KELLANOVA</t>
  </si>
  <si>
    <t xml:space="preserve">        KERFP 3.375% 03/32 EMTN</t>
  </si>
  <si>
    <t>FR001400OM10</t>
  </si>
  <si>
    <t xml:space="preserve">        KERFP 3.875% 09/35 EMTN</t>
  </si>
  <si>
    <t>FR001400KHX5</t>
  </si>
  <si>
    <t xml:space="preserve">        KERFP 3.625% 09/31 EMTN</t>
  </si>
  <si>
    <t>FR001400KHW7</t>
  </si>
  <si>
    <t xml:space="preserve">        KERFP 3.625% 03/36 EMTN</t>
  </si>
  <si>
    <t>FR001400OM28</t>
  </si>
  <si>
    <t xml:space="preserve">        KERFP 3.25% 02/29 EMTN</t>
  </si>
  <si>
    <t>FR001400G3Y1</t>
  </si>
  <si>
    <t xml:space="preserve">        KYGID 2.375% 09/25</t>
  </si>
  <si>
    <t xml:space="preserve">        KYGID 0.875% 12/31</t>
  </si>
  <si>
    <t xml:space="preserve">        KFW 2% 11/29</t>
  </si>
  <si>
    <t>XS2498154207</t>
  </si>
  <si>
    <t xml:space="preserve">        KFW 1.125% 05/33 EMTN</t>
  </si>
  <si>
    <t xml:space="preserve">        KFW 1.125% 9/32</t>
  </si>
  <si>
    <t xml:space="preserve">        KFW 0.375% 4/30</t>
  </si>
  <si>
    <t>KLEPIERRE SA</t>
  </si>
  <si>
    <t xml:space="preserve">        LIFP 2% 05/29 EMTN</t>
  </si>
  <si>
    <t xml:space="preserve">        LIFP 1.25% 09/31</t>
  </si>
  <si>
    <t xml:space="preserve">        LIFP 1.875% 02/26</t>
  </si>
  <si>
    <t xml:space="preserve">        LIFP 0.625% 07/30 EMTN</t>
  </si>
  <si>
    <t>STELLA VERMOGENSVERWALTUNGS GM</t>
  </si>
  <si>
    <t xml:space="preserve">        KNOGR 3.25% 09/27 EMTN</t>
  </si>
  <si>
    <t>XS2534891978</t>
  </si>
  <si>
    <t xml:space="preserve">        KOMMUN 0.625% 11/39</t>
  </si>
  <si>
    <t xml:space="preserve">        KOMMUN 2.375% 09/32 EMTN</t>
  </si>
  <si>
    <t>XS2529234200</t>
  </si>
  <si>
    <t xml:space="preserve">        KOMMUN 0.75% 07/28 EMTN</t>
  </si>
  <si>
    <t xml:space="preserve">        KOMMUN 0.875% 11/36</t>
  </si>
  <si>
    <t xml:space="preserve">        KOMMUN 3.375% 04/43 EMTN</t>
  </si>
  <si>
    <t>XS2615916850</t>
  </si>
  <si>
    <t xml:space="preserve">        KOMMUNEKREDIT 1.022% 06/32</t>
  </si>
  <si>
    <t xml:space="preserve">        ADNA 0.375% 03/30</t>
  </si>
  <si>
    <t xml:space="preserve">        ADNA FRN 03/26</t>
  </si>
  <si>
    <t>XS2780024977</t>
  </si>
  <si>
    <t xml:space="preserve">        ADNA 3.375% 03/31</t>
  </si>
  <si>
    <t>XS2780025271</t>
  </si>
  <si>
    <t xml:space="preserve">        ADNA 3.875% 03/36</t>
  </si>
  <si>
    <t>XS2780025511</t>
  </si>
  <si>
    <t xml:space="preserve">        PHIANA 1.875% 05/27 EMTN</t>
  </si>
  <si>
    <t>XS2475954579</t>
  </si>
  <si>
    <t xml:space="preserve">        PHIANA 2.625% 05/33 EMTN</t>
  </si>
  <si>
    <t>XS2475955543</t>
  </si>
  <si>
    <t xml:space="preserve">        PHIANA 2.125% 11/29 EMTN</t>
  </si>
  <si>
    <t>XS2475958059</t>
  </si>
  <si>
    <t xml:space="preserve">        KHC 3.5% 03/29 EMTN</t>
  </si>
  <si>
    <t>KRAFT HEINZ FOODS CO</t>
  </si>
  <si>
    <t>KRAFT HEINZ CO/THE</t>
  </si>
  <si>
    <t>XS2776793965</t>
  </si>
  <si>
    <t>KHC</t>
  </si>
  <si>
    <t xml:space="preserve">        FRLBP VAR 01/31 EMTN</t>
  </si>
  <si>
    <t>FR00140009W6</t>
  </si>
  <si>
    <t xml:space="preserve">        LA BANQUE POSTALE SA 2.00% 13/07/28 EUR</t>
  </si>
  <si>
    <t xml:space="preserve">        FRLBP 4% 05/28 EMTN</t>
  </si>
  <si>
    <t>FR001400HOZ2</t>
  </si>
  <si>
    <t xml:space="preserve">        FRLBP 4.375% 01/30 EMTN</t>
  </si>
  <si>
    <t>FR001400F5F6</t>
  </si>
  <si>
    <t xml:space="preserve">        FRLBP 0.75% 06/31 EMTN</t>
  </si>
  <si>
    <t xml:space="preserve">        FRLBP 3.5% 06/30 EMTN</t>
  </si>
  <si>
    <t>FR001400NU45</t>
  </si>
  <si>
    <t xml:space="preserve">        FRLBP VAR 08/32 EMTN</t>
  </si>
  <si>
    <t xml:space="preserve">        FRLBP 1.375% 04/29 EMTN</t>
  </si>
  <si>
    <t xml:space="preserve">        FRLBP VAR 03/34 EMTN</t>
  </si>
  <si>
    <t>FR001400DLD4</t>
  </si>
  <si>
    <t xml:space="preserve">        FRPTT 3.75% 06/30 EMTN</t>
  </si>
  <si>
    <t>FR001400IIR9</t>
  </si>
  <si>
    <t xml:space="preserve">        FRPTT 1% 09/34 EMTN</t>
  </si>
  <si>
    <t xml:space="preserve">        FRPTT 0.625% 01/36 EMTN</t>
  </si>
  <si>
    <t>FR0014001IP3</t>
  </si>
  <si>
    <t xml:space="preserve">        FRPTT 1.45% 11/28 EMTN</t>
  </si>
  <si>
    <t xml:space="preserve">        FRPTT 4% 06/35 EMTN</t>
  </si>
  <si>
    <t>FR001400IIS7</t>
  </si>
  <si>
    <t xml:space="preserve">        FRPTT % 07/29 EMTN</t>
  </si>
  <si>
    <t xml:space="preserve">        FRPTT 3.125% 03/33 EMTN</t>
  </si>
  <si>
    <t>FR001400CN54</t>
  </si>
  <si>
    <t xml:space="preserve">        FRPTT 1.375% 04/32 EMTN</t>
  </si>
  <si>
    <t xml:space="preserve">        FRPTT 0.375% 09/27 EMTN</t>
  </si>
  <si>
    <t xml:space="preserve">        FRPTT 2.625% 09/28 EMTN</t>
  </si>
  <si>
    <t>FR001400CN47</t>
  </si>
  <si>
    <t xml:space="preserve">        LBBW 0.375% 02/31 EMTN</t>
  </si>
  <si>
    <t xml:space="preserve">        HESLAN 4% 02/30 EMTN</t>
  </si>
  <si>
    <t>LANDESBANK HESSEN-THUERINGEN</t>
  </si>
  <si>
    <t>XS2582195207</t>
  </si>
  <si>
    <t>HESLAN</t>
  </si>
  <si>
    <t xml:space="preserve">        HESLAN 5.375% 02/33 EMTN</t>
  </si>
  <si>
    <t>XS2582098930</t>
  </si>
  <si>
    <t xml:space="preserve">        RENTEN 0.625% 10/36</t>
  </si>
  <si>
    <t xml:space="preserve">        RENTEN 0.625% 2/30</t>
  </si>
  <si>
    <t xml:space="preserve">        RENTEN 0.05% 12/29 EMTN</t>
  </si>
  <si>
    <t>XS2021173922</t>
  </si>
  <si>
    <t xml:space="preserve">        LEA 2.6% 01/32</t>
  </si>
  <si>
    <t xml:space="preserve">        LEA 3.5% 05/30</t>
  </si>
  <si>
    <t xml:space="preserve">        LEGGR 0.875% 01/29 EMTN</t>
  </si>
  <si>
    <t xml:space="preserve">        LEGGR 0.75% 06/31 EMTN</t>
  </si>
  <si>
    <t xml:space="preserve">        LEGGR 1.625% 11/34 EMTN</t>
  </si>
  <si>
    <t xml:space="preserve">        LEGGR 0.875% 03/33 EMTN</t>
  </si>
  <si>
    <t xml:space="preserve">        LEGGR 1.5% 01/34 EMTN</t>
  </si>
  <si>
    <t xml:space="preserve">        LRFP 0.75% 05/30</t>
  </si>
  <si>
    <t>FR0013513538</t>
  </si>
  <si>
    <t xml:space="preserve">        LRFP 1.875% 12/27</t>
  </si>
  <si>
    <t xml:space="preserve">        LIDL DIENSTLEISTUNG G 3.026% 15/04/34 EU</t>
  </si>
  <si>
    <t>SCHWARZ GROUP</t>
  </si>
  <si>
    <t xml:space="preserve">        LIDL DIENSTLEISTUNG G 1.15% 25/02/28 EUR</t>
  </si>
  <si>
    <t xml:space="preserve">        LIDL DIENSTLEISTUNG G 1.67% 25/02/31 EUR</t>
  </si>
  <si>
    <t xml:space="preserve">        LINGR 1% 20/04/28</t>
  </si>
  <si>
    <t xml:space="preserve">        LIN 1.625% 03/35</t>
  </si>
  <si>
    <t xml:space="preserve">        LIN 3.375% 06/29</t>
  </si>
  <si>
    <t>XS2634593938</t>
  </si>
  <si>
    <t xml:space="preserve">        LITHUN 0.75% 05/30 EMTN</t>
  </si>
  <si>
    <t>LLOYDS BANKING GROUP PLC</t>
  </si>
  <si>
    <t xml:space="preserve">        SIPLAT 1.36% 04/32 EMTN</t>
  </si>
  <si>
    <t xml:space="preserve">        LSELN 1.75% 12/27 EMTN</t>
  </si>
  <si>
    <t>LONDON STOCK EXCHANGE GRP</t>
  </si>
  <si>
    <t xml:space="preserve">        LSELN 1.75% 09/29</t>
  </si>
  <si>
    <t xml:space="preserve">        LONNVX 3.875% 04/36 EMTN</t>
  </si>
  <si>
    <t>LONZA FINANCE INTERNATIONAL NV</t>
  </si>
  <si>
    <t>LONZA GROUP AG</t>
  </si>
  <si>
    <t>BE6351290216</t>
  </si>
  <si>
    <t>LONNVX</t>
  </si>
  <si>
    <t xml:space="preserve">        LONNVX 3.875% 05/33</t>
  </si>
  <si>
    <t>BE6343825251</t>
  </si>
  <si>
    <t xml:space="preserve">        LSELN 0.75% 04/33</t>
  </si>
  <si>
    <t xml:space="preserve">        LSELN 4.231% 09/30 EMTN</t>
  </si>
  <si>
    <t>XS2679904685</t>
  </si>
  <si>
    <t xml:space="preserve">        SCMNVX 1.125% 10/26</t>
  </si>
  <si>
    <t>SWISSCOM AG</t>
  </si>
  <si>
    <t xml:space="preserve">        SCMNVX 1.75% 9/25</t>
  </si>
  <si>
    <t xml:space="preserve">        LGB 1.375% 05/29</t>
  </si>
  <si>
    <t>LU2475493826</t>
  </si>
  <si>
    <t>LGB</t>
  </si>
  <si>
    <t xml:space="preserve">        LGB 3% 03/33</t>
  </si>
  <si>
    <t>LU2591860569</t>
  </si>
  <si>
    <t xml:space="preserve">        LYON 1.136% 04/26 EUR</t>
  </si>
  <si>
    <t xml:space="preserve">        LYON 1.058% 06/28 EMTN</t>
  </si>
  <si>
    <t xml:space="preserve">        MONNOY 2.475% 10/28</t>
  </si>
  <si>
    <t>MONNOYEUR SA</t>
  </si>
  <si>
    <t xml:space="preserve">        SOGIN 3.5% 16/12/25</t>
  </si>
  <si>
    <t xml:space="preserve">        MAN 3.5% 06/27</t>
  </si>
  <si>
    <t>XS2490187759</t>
  </si>
  <si>
    <t xml:space="preserve">        MAN 1.75% 06/26</t>
  </si>
  <si>
    <t xml:space="preserve">        MMC 1.349% 09/26</t>
  </si>
  <si>
    <t xml:space="preserve">        MMC 1.979% 03/30</t>
  </si>
  <si>
    <t xml:space="preserve">        MA 2.95% 06/29</t>
  </si>
  <si>
    <t xml:space="preserve">        MA 2.1% 12/27</t>
  </si>
  <si>
    <t xml:space="preserve">        MA 1% 02/29</t>
  </si>
  <si>
    <t xml:space="preserve">        MCD 2.875% 12/25</t>
  </si>
  <si>
    <t xml:space="preserve">        MCD 2.625% 6/29</t>
  </si>
  <si>
    <t xml:space="preserve">        MCD 0.875% 10/33 GMTN</t>
  </si>
  <si>
    <t xml:space="preserve">        MCD 1.875% 5/27</t>
  </si>
  <si>
    <t xml:space="preserve">        MCK 1.625% 10/26</t>
  </si>
  <si>
    <t xml:space="preserve">        MCK 1.5% 11/25</t>
  </si>
  <si>
    <t xml:space="preserve">        MDT 0.375% 10/28</t>
  </si>
  <si>
    <t>MEDTRONIC PLC</t>
  </si>
  <si>
    <t xml:space="preserve">        MDT 3.125% 10/31</t>
  </si>
  <si>
    <t>XS2535308634</t>
  </si>
  <si>
    <t xml:space="preserve">        MDT 1% 07/31</t>
  </si>
  <si>
    <t xml:space="preserve">        MDT 1.125% 03/27</t>
  </si>
  <si>
    <t>XS1960678255</t>
  </si>
  <si>
    <t xml:space="preserve">        MDT 1.625% 03/31</t>
  </si>
  <si>
    <t xml:space="preserve">        MDT 3.375% 10/34</t>
  </si>
  <si>
    <t>XS2535309798</t>
  </si>
  <si>
    <t xml:space="preserve">        MDT 0.75% 10/32</t>
  </si>
  <si>
    <t xml:space="preserve">        MBGGR 3% 02/27 EMTN</t>
  </si>
  <si>
    <t>MERCEDES BENZ FINANCE CANADA</t>
  </si>
  <si>
    <t>DE000A3LBMY2</t>
  </si>
  <si>
    <t xml:space="preserve">        DAIGR 1.5% 03/07/29</t>
  </si>
  <si>
    <t xml:space="preserve">        MBGGR 1.125% 08/34 EMTN</t>
  </si>
  <si>
    <t>DE000A2YNZY4</t>
  </si>
  <si>
    <t xml:space="preserve">        MBGGR 0.75% 03/33 EMTN</t>
  </si>
  <si>
    <t xml:space="preserve">        DAIGR 2.125% 03/07/37</t>
  </si>
  <si>
    <t xml:space="preserve">        DAIGR 1.375% 05/28</t>
  </si>
  <si>
    <t xml:space="preserve">        MBGGR 1.125% 11/31 EMTN</t>
  </si>
  <si>
    <t xml:space="preserve">        MBGGR FRN 04/26 EMTN</t>
  </si>
  <si>
    <t>DE000A3LW3B3</t>
  </si>
  <si>
    <t xml:space="preserve">        MBGGR 3% 07/27 EMTN</t>
  </si>
  <si>
    <t>DE000A3LSYG8</t>
  </si>
  <si>
    <t xml:space="preserve">        MBGGR 0.625% 05/27 EMTN</t>
  </si>
  <si>
    <t xml:space="preserve">        DAIGR 1.5% 09/03/26</t>
  </si>
  <si>
    <t xml:space="preserve">        MBGGR 3.25% 01/32 EMTN</t>
  </si>
  <si>
    <t>DE000A3LSYH6</t>
  </si>
  <si>
    <t xml:space="preserve">        MBGGR 1% 11/25 EMTN</t>
  </si>
  <si>
    <t xml:space="preserve">        MBGGR 3.7% 05/31 EMTN</t>
  </si>
  <si>
    <t>DE000A3LH6U5</t>
  </si>
  <si>
    <t xml:space="preserve">        MERYFP 2.5% 02/29</t>
  </si>
  <si>
    <t xml:space="preserve">        MRK 1.875% 10/26</t>
  </si>
  <si>
    <t xml:space="preserve">        METLYO 3.54% 04/40 EMTN</t>
  </si>
  <si>
    <t>METROPOLE DE LYON</t>
  </si>
  <si>
    <t>FR001400P496</t>
  </si>
  <si>
    <t>METLYO</t>
  </si>
  <si>
    <t xml:space="preserve">        METLYO 2.657% 05/38 EMTN</t>
  </si>
  <si>
    <t>FR001400BGB2</t>
  </si>
  <si>
    <t xml:space="preserve">        METLYO 2.75% 06/44 EMTN</t>
  </si>
  <si>
    <t>FR001400BG88</t>
  </si>
  <si>
    <t xml:space="preserve">        METLYO 3.572% 04/41 EMTN</t>
  </si>
  <si>
    <t>FR001400P4A8</t>
  </si>
  <si>
    <t xml:space="preserve">        MET 3.625% 03/34 GMTN</t>
  </si>
  <si>
    <t>METROPOLITAN LIFE GLOBAL FDG I</t>
  </si>
  <si>
    <t>METLIFE INC</t>
  </si>
  <si>
    <t>XS2792184421</t>
  </si>
  <si>
    <t xml:space="preserve">        MSFT 3.125% 12/28</t>
  </si>
  <si>
    <t xml:space="preserve">        MUFG 3.556% 06/32 EMTN</t>
  </si>
  <si>
    <t>XS2489982293</t>
  </si>
  <si>
    <t xml:space="preserve">        MUFG 0.848% 07/29</t>
  </si>
  <si>
    <t xml:space="preserve">        MIZUHO 4.608% 08/30 EMTN</t>
  </si>
  <si>
    <t>XS2672418055</t>
  </si>
  <si>
    <t xml:space="preserve">        MIZUHO 0.797% 04/30 EMTN</t>
  </si>
  <si>
    <t xml:space="preserve">        MIZUHO 1.598% 04/28 EMTN</t>
  </si>
  <si>
    <t xml:space="preserve">        MIZUHO VAR 09/29</t>
  </si>
  <si>
    <t xml:space="preserve">        MIZUHO 0.843% 04/33 EMTN</t>
  </si>
  <si>
    <t xml:space="preserve">        MIZUHO 0.693% 10/30 EMTN</t>
  </si>
  <si>
    <t xml:space="preserve">        PUBFP 1.75% 06/31 EMTN</t>
  </si>
  <si>
    <t xml:space="preserve">        PUBFP 1.25% 06/28 EMTN</t>
  </si>
  <si>
    <t xml:space="preserve">        MOLNLY 0.875% 09/29 EMTN</t>
  </si>
  <si>
    <t xml:space="preserve">        MS VAR 10/29</t>
  </si>
  <si>
    <t xml:space="preserve">        MS VAR 04/33 GMTN</t>
  </si>
  <si>
    <t xml:space="preserve">        MS 1.875% 04/27</t>
  </si>
  <si>
    <t xml:space="preserve">        MS VAR 02/31</t>
  </si>
  <si>
    <t xml:space="preserve">        MOTOPG 3.5% 07/31 EMTN</t>
  </si>
  <si>
    <t>XS2574870759</t>
  </si>
  <si>
    <t xml:space="preserve">        MOTOPG 3.625% 07/29 EMTN</t>
  </si>
  <si>
    <t>XS2742660157</t>
  </si>
  <si>
    <t xml:space="preserve">        FLEMSH 0.125% 10/35 EMTN</t>
  </si>
  <si>
    <t xml:space="preserve">        FLEMSH 3.5% 06/45 EMTN</t>
  </si>
  <si>
    <t>BE0390122852</t>
  </si>
  <si>
    <t xml:space="preserve">        FLEMSH 1% 10/36</t>
  </si>
  <si>
    <t>BE0001765198</t>
  </si>
  <si>
    <t xml:space="preserve">        FLEMSH 1% 01/51 EMTN</t>
  </si>
  <si>
    <t>BE0002717982</t>
  </si>
  <si>
    <t xml:space="preserve">        FLEMSH 1.5% 07/38 EMTN</t>
  </si>
  <si>
    <t xml:space="preserve">        FLEMSH 4% 09/42 EMTN</t>
  </si>
  <si>
    <t>BE0002966472</t>
  </si>
  <si>
    <t xml:space="preserve">        FLEMSH 0.875% 03/46 EMTN</t>
  </si>
  <si>
    <t xml:space="preserve">        FLEMSH 3.625% 06/32 EMTN</t>
  </si>
  <si>
    <t>BE0002965466</t>
  </si>
  <si>
    <t xml:space="preserve">        FLEMSH 3.25% 01/43 EMTN</t>
  </si>
  <si>
    <t>BE0002889716</t>
  </si>
  <si>
    <t xml:space="preserve">        MUNRE VAR 05/41</t>
  </si>
  <si>
    <t xml:space="preserve">        MUNRE VAR 05/42</t>
  </si>
  <si>
    <t xml:space="preserve">        MUNRE VAR 05/49</t>
  </si>
  <si>
    <t xml:space="preserve">        NAB 0.875% 02/27</t>
  </si>
  <si>
    <t xml:space="preserve">        NAB 1.375% 08/28 GMTN</t>
  </si>
  <si>
    <t xml:space="preserve">        NAB 1.25% 05/26</t>
  </si>
  <si>
    <t xml:space="preserve">        NAB 0.601% 14/09/26</t>
  </si>
  <si>
    <t xml:space="preserve">        NACN 3.75% 05/29 EMTN</t>
  </si>
  <si>
    <t>XS2806614223</t>
  </si>
  <si>
    <t xml:space="preserve">        NACN FRN 03/26 EMTN</t>
  </si>
  <si>
    <t>XS2780858994</t>
  </si>
  <si>
    <t xml:space="preserve">        NATIONAL BANK OF CANADA FRN 07/28</t>
  </si>
  <si>
    <t xml:space="preserve">        NACN 3.75% 01/28 EMTN</t>
  </si>
  <si>
    <t>XS2579324869</t>
  </si>
  <si>
    <t xml:space="preserve">        NGGLN 0.823% 07/32 EMTN</t>
  </si>
  <si>
    <t xml:space="preserve">        NGGLN 3.245% 03/34 EMTN</t>
  </si>
  <si>
    <t>XS2486461523</t>
  </si>
  <si>
    <t xml:space="preserve">        NGGLN 0.25% 09/28 EMTN</t>
  </si>
  <si>
    <t xml:space="preserve">        NGGLN 0.75% 09/33 EMTN</t>
  </si>
  <si>
    <t xml:space="preserve">        NGGLN 0.163% 01/28 EMTN</t>
  </si>
  <si>
    <t xml:space="preserve">        NGGLN 4.275% 01/35 EMTN</t>
  </si>
  <si>
    <t>XS2576067081</t>
  </si>
  <si>
    <t xml:space="preserve">        GASSM 1.25% 19/04/26</t>
  </si>
  <si>
    <t>NATURGY ENERGY GROUP SA</t>
  </si>
  <si>
    <t xml:space="preserve">        NTGYSM 1.5% 01/28 EMTN</t>
  </si>
  <si>
    <t xml:space="preserve">        GASSM 1.375% 01/27</t>
  </si>
  <si>
    <t xml:space="preserve">        NTGYSM 0.75% 11/29 EMTN</t>
  </si>
  <si>
    <t xml:space="preserve">        NBNAUS 4.125% 03/29 GMTN</t>
  </si>
  <si>
    <t>NBN CO LTD</t>
  </si>
  <si>
    <t>XS2590621103</t>
  </si>
  <si>
    <t>NBNAUS</t>
  </si>
  <si>
    <t xml:space="preserve">        NBNAUS 3.5% 03/30 EMTN</t>
  </si>
  <si>
    <t>XS2788379126</t>
  </si>
  <si>
    <t xml:space="preserve">        NBNAUS 3.75% 03/34 EMTN</t>
  </si>
  <si>
    <t>XS2788379472</t>
  </si>
  <si>
    <t xml:space="preserve">        NEDFIN VAR 01/31</t>
  </si>
  <si>
    <t xml:space="preserve">        NEGANV 0.375% 10/31 EMTN</t>
  </si>
  <si>
    <t xml:space="preserve">        NEGANV 0.75% 10/36 EMTN</t>
  </si>
  <si>
    <t>XS2393539593</t>
  </si>
  <si>
    <t xml:space="preserve">        NEGANV 3.375% 07/34 EMTN</t>
  </si>
  <si>
    <t>XS2498042584</t>
  </si>
  <si>
    <t xml:space="preserve">        NEDWBK 0.5% 4/30</t>
  </si>
  <si>
    <t>NEDERLANDSE WATERSCHAPSBANK NV</t>
  </si>
  <si>
    <t xml:space="preserve">        NEDWBK 3.25% 3/27</t>
  </si>
  <si>
    <t xml:space="preserve">        NEDWBK 1.25% 6/32</t>
  </si>
  <si>
    <t xml:space="preserve">        NEDWBK 1% 03/28 EMTN</t>
  </si>
  <si>
    <t xml:space="preserve">        NEDWBK 0.778% 07/32</t>
  </si>
  <si>
    <t xml:space="preserve">        NESVFH 4.25% 03/33 EMTN</t>
  </si>
  <si>
    <t>XS2599779597</t>
  </si>
  <si>
    <t xml:space="preserve">        NESVFH 3.875% 03/29 EMTN</t>
  </si>
  <si>
    <t>XS2598649254</t>
  </si>
  <si>
    <t xml:space="preserve">        NESNVX 0% 03/33 EMTN</t>
  </si>
  <si>
    <t>NESTLE SA</t>
  </si>
  <si>
    <t xml:space="preserve">        NESNVX 1.125% 04/26 EMTN</t>
  </si>
  <si>
    <t xml:space="preserve">        NESNVX 0.375% 05/32</t>
  </si>
  <si>
    <t xml:space="preserve">        NESNVX 1.5% 04/30 EMTN</t>
  </si>
  <si>
    <t xml:space="preserve">        NESNVX 0.125% 11/27 EMTN</t>
  </si>
  <si>
    <t xml:space="preserve">        NDASS 1.125% 09/27</t>
  </si>
  <si>
    <t>NDAFH</t>
  </si>
  <si>
    <t xml:space="preserve">        NDAFH 2.875% 08/32 EMTN</t>
  </si>
  <si>
    <t>XS2524740649</t>
  </si>
  <si>
    <t xml:space="preserve">        NDAFH 0.5% 11/28 EMTN</t>
  </si>
  <si>
    <t xml:space="preserve">        NDAFH VAR 08/31 EMTN</t>
  </si>
  <si>
    <t xml:space="preserve">        NDAFH VAR 02/34 EMTN</t>
  </si>
  <si>
    <t>XS2723860990</t>
  </si>
  <si>
    <t xml:space="preserve">        NDAFH 4.125% 05/28 EMTN</t>
  </si>
  <si>
    <t>XS2618906585</t>
  </si>
  <si>
    <t xml:space="preserve">        NDAFH 1.847% 12/28 EMTN</t>
  </si>
  <si>
    <t xml:space="preserve">        NDAFH 2.5% 05/29 EMTN</t>
  </si>
  <si>
    <t>XS2482618464</t>
  </si>
  <si>
    <t xml:space="preserve">        NDAFH 3.625% 03/34 EMTN</t>
  </si>
  <si>
    <t>XS2784667011</t>
  </si>
  <si>
    <t xml:space="preserve">        NDASS 0.738% 07/31</t>
  </si>
  <si>
    <t xml:space="preserve">        NDAFH 3% 04/34 EMTN</t>
  </si>
  <si>
    <t>XS2802191937</t>
  </si>
  <si>
    <t xml:space="preserve">        NDAFH 2.625% 12/25 EMTN</t>
  </si>
  <si>
    <t>XS2561746855</t>
  </si>
  <si>
    <t xml:space="preserve">        NDAFH 3% 02/30 EMTN</t>
  </si>
  <si>
    <t>XS2589317697</t>
  </si>
  <si>
    <t xml:space="preserve">        NOVNVX 0.625% 09/28</t>
  </si>
  <si>
    <t>NOVARTIS AG</t>
  </si>
  <si>
    <t xml:space="preserve">        NOVNVX 1.625% 11/26</t>
  </si>
  <si>
    <t xml:space="preserve">        NOVNVX % 09/28</t>
  </si>
  <si>
    <t>XS2235996217</t>
  </si>
  <si>
    <t xml:space="preserve">        NTT 0.342% 03/30 REGS</t>
  </si>
  <si>
    <t>NIPPON TELEGRAP &amp; TELEPHON COR</t>
  </si>
  <si>
    <t xml:space="preserve">        NTT 3.359% 03/31 EMTN</t>
  </si>
  <si>
    <t>XS2778374129</t>
  </si>
  <si>
    <t xml:space="preserve">        NTT 0.399% 12/28 EMTN</t>
  </si>
  <si>
    <t xml:space="preserve">        OBND 3.50% 10/26</t>
  </si>
  <si>
    <t>OEBB-INFRASTRUKTUR AG</t>
  </si>
  <si>
    <t>OEBB HOLDING AG</t>
  </si>
  <si>
    <t xml:space="preserve">        OBND 3.375% 5/32</t>
  </si>
  <si>
    <t xml:space="preserve">        OBND 3.9% 05/30 EMTN</t>
  </si>
  <si>
    <t xml:space="preserve">        OMC 1.4% 07/31 EMTN</t>
  </si>
  <si>
    <t xml:space="preserve">        OMC 3.7% 03/32</t>
  </si>
  <si>
    <t>XS2776001377</t>
  </si>
  <si>
    <t xml:space="preserve">        OMVAV 1% 12/26 EMTN</t>
  </si>
  <si>
    <t xml:space="preserve">        OMVAV 2.375% 04/32 EMTN</t>
  </si>
  <si>
    <t>XS2154348424</t>
  </si>
  <si>
    <t xml:space="preserve">        OMVAV 1.875% 12/28 EMTN</t>
  </si>
  <si>
    <t xml:space="preserve">        ONT 0.01% 11/30 EMTN</t>
  </si>
  <si>
    <t xml:space="preserve">        ONT 3.1% 01/34 EMTN</t>
  </si>
  <si>
    <t>XS2757519017</t>
  </si>
  <si>
    <t>OP FINANCIAL GROUP</t>
  </si>
  <si>
    <t xml:space="preserve">        OPBANK 0.1% 11/27 EMTN</t>
  </si>
  <si>
    <t>XS2258389415</t>
  </si>
  <si>
    <t xml:space="preserve">        OPBANK FRN 03/27 EMTN</t>
  </si>
  <si>
    <t>XS2794477518</t>
  </si>
  <si>
    <t xml:space="preserve">        OPBANK 0.375% 06/28 EMTN</t>
  </si>
  <si>
    <t xml:space="preserve">        OPBANK 0.75% 03/31 EMTN</t>
  </si>
  <si>
    <t>XS2322253944</t>
  </si>
  <si>
    <t xml:space="preserve">        OPBANK 0.625% 11/29 EMTN</t>
  </si>
  <si>
    <t xml:space="preserve">        OPBANK 0.625% 07/27 EMTN</t>
  </si>
  <si>
    <t xml:space="preserve">        OPBANK 0.375% 12/28 EMTN</t>
  </si>
  <si>
    <t xml:space="preserve">        OPBANK 4.125% 04/27 EMTN</t>
  </si>
  <si>
    <t>XS2546781555</t>
  </si>
  <si>
    <t xml:space="preserve">        OPBANK 2.75% 06/26 EMTN</t>
  </si>
  <si>
    <t>OP MORTGAGE BANK</t>
  </si>
  <si>
    <t>XS2558247677</t>
  </si>
  <si>
    <t xml:space="preserve">        OPBANK 3% 07/31 EMTN</t>
  </si>
  <si>
    <t>XS2749486556</t>
  </si>
  <si>
    <t xml:space="preserve">        OPBANK 2.75% 01/30 EMTN</t>
  </si>
  <si>
    <t>XS2580224082</t>
  </si>
  <si>
    <t xml:space="preserve">        ORCL 3.125% 7/25</t>
  </si>
  <si>
    <t xml:space="preserve">        ORAFP 1.342% 05/31 EMTN</t>
  </si>
  <si>
    <t xml:space="preserve">        ORAFP VAR PERP(5%)</t>
  </si>
  <si>
    <t xml:space="preserve">        ORAFP 0.625% 12/33 EMTN</t>
  </si>
  <si>
    <t xml:space="preserve">        ORAFP VAR PERP EMTN</t>
  </si>
  <si>
    <t xml:space="preserve">        ORAFP 1.25% 07/27 EMTN</t>
  </si>
  <si>
    <t xml:space="preserve">        ORAFP 3.875% 09/35 EMTN</t>
  </si>
  <si>
    <t>FR001400KKM2</t>
  </si>
  <si>
    <t xml:space="preserve">        ORAFP 1.375% 03/28 EMTN</t>
  </si>
  <si>
    <t xml:space="preserve">        ORAFP 2% 01/29 EMTN</t>
  </si>
  <si>
    <t xml:space="preserve">        ORAFP 2.375% 05/32 EMTN</t>
  </si>
  <si>
    <t>FR001400AF72</t>
  </si>
  <si>
    <t xml:space="preserve">        FRANCE TEL 8 1/8% 33</t>
  </si>
  <si>
    <t xml:space="preserve">        ORAFP 0.75% 06/34 EMTN</t>
  </si>
  <si>
    <t>FR0014004A06</t>
  </si>
  <si>
    <t xml:space="preserve">        ORAFP 0.875% 03/02/27</t>
  </si>
  <si>
    <t>FR001400GDJ1</t>
  </si>
  <si>
    <t xml:space="preserve">        ORSTED 3.625% 06/28 EMTN</t>
  </si>
  <si>
    <t>XS2635408599</t>
  </si>
  <si>
    <t xml:space="preserve">        ORSTED 2.25% 06/28 EMTN</t>
  </si>
  <si>
    <t>XS2490471807</t>
  </si>
  <si>
    <t xml:space="preserve">        ORSTED 3.625% 03/26 EMTN</t>
  </si>
  <si>
    <t>XS2591026856</t>
  </si>
  <si>
    <t xml:space="preserve">        ORSTED 3.75% 03/30 EMTN</t>
  </si>
  <si>
    <t>XS2591029876</t>
  </si>
  <si>
    <t xml:space="preserve">        ORSTED 4.125% 03/35 EMTN</t>
  </si>
  <si>
    <t>XS2591032235</t>
  </si>
  <si>
    <t xml:space="preserve">        ORSTED 2.875% 06/33 EMTN</t>
  </si>
  <si>
    <t>XS2490472102</t>
  </si>
  <si>
    <t xml:space="preserve">        ORSTED 3.25% 09/31 EMTN</t>
  </si>
  <si>
    <t>XS2531569965</t>
  </si>
  <si>
    <t xml:space="preserve">        PEP 0.4% 10/32</t>
  </si>
  <si>
    <t xml:space="preserve">        PEP 2.625% 4/26</t>
  </si>
  <si>
    <t xml:space="preserve">        PEP 0.5% 05/28 EMTN</t>
  </si>
  <si>
    <t xml:space="preserve">        RIFP 3.75% 09/33 EMTN</t>
  </si>
  <si>
    <t>FR001400KPC2</t>
  </si>
  <si>
    <t xml:space="preserve">        RIFP 3.25% 11/28 EMTN</t>
  </si>
  <si>
    <t>FR001400DOV0</t>
  </si>
  <si>
    <t xml:space="preserve">        RIFP 3.625% 05/34 EMTN</t>
  </si>
  <si>
    <t>FR001400PX57</t>
  </si>
  <si>
    <t xml:space="preserve">        RIFP 0.875% 10/31</t>
  </si>
  <si>
    <t xml:space="preserve">        RIFP 3.75% 09/27 EMTN</t>
  </si>
  <si>
    <t>FR001400KPB4</t>
  </si>
  <si>
    <t xml:space="preserve">        RIFP 3.375% 11/30 EMTN</t>
  </si>
  <si>
    <t>FR001400PX40</t>
  </si>
  <si>
    <t xml:space="preserve">        RIFP 3.75% 11/32 EMTN</t>
  </si>
  <si>
    <t>FR001400DP44</t>
  </si>
  <si>
    <t xml:space="preserve">        POLAND 1% 10/28</t>
  </si>
  <si>
    <t xml:space="preserve">        POLAND 3.875% 02/33 EMTN</t>
  </si>
  <si>
    <t>XS2586944659</t>
  </si>
  <si>
    <t xml:space="preserve">        PORSCH 4.25% 09/30 EMTN</t>
  </si>
  <si>
    <t>XS2643320109</t>
  </si>
  <si>
    <t>PORSCH</t>
  </si>
  <si>
    <t xml:space="preserve">        PORSCH 3.75% 09/29 EMTN</t>
  </si>
  <si>
    <t>XS2802891833</t>
  </si>
  <si>
    <t xml:space="preserve">        PORSCH 4.125% 09/32 EMTN</t>
  </si>
  <si>
    <t>XS2802892054</t>
  </si>
  <si>
    <t xml:space="preserve">        PORSCH 4.5% 09/28 EMTN</t>
  </si>
  <si>
    <t>XS2615940215</t>
  </si>
  <si>
    <t>PTOTEYOE0031</t>
  </si>
  <si>
    <t>PTOTEMOE0035</t>
  </si>
  <si>
    <t xml:space="preserve">        PORTUGAL 2.25% 04/34 15Y</t>
  </si>
  <si>
    <t>PTOTEWOE0017</t>
  </si>
  <si>
    <t>PTOTEZOE0014</t>
  </si>
  <si>
    <t xml:space="preserve">        PG 3.25% 08/26</t>
  </si>
  <si>
    <t>XS2617256065</t>
  </si>
  <si>
    <t xml:space="preserve">        PLD 0.625% 09/31</t>
  </si>
  <si>
    <t>PROLOGIS INC</t>
  </si>
  <si>
    <t xml:space="preserve">        PLD 0.5% 02/32</t>
  </si>
  <si>
    <t xml:space="preserve">        PLD 1.5% 02/34</t>
  </si>
  <si>
    <t xml:space="preserve">        PLD 1.875% 01/29</t>
  </si>
  <si>
    <t xml:space="preserve">        PLD 4.625% 05/33</t>
  </si>
  <si>
    <t>XS2625194811</t>
  </si>
  <si>
    <t xml:space="preserve">        PLD 1% 02/35</t>
  </si>
  <si>
    <t>XS2112475921</t>
  </si>
  <si>
    <t xml:space="preserve">        PLD 1% 02/29 EMTN</t>
  </si>
  <si>
    <t xml:space="preserve">        PLD 0.375% 02/28</t>
  </si>
  <si>
    <t xml:space="preserve">        PLD 3% 6/26</t>
  </si>
  <si>
    <t xml:space="preserve">        ALPAZU 1.447% 10/32</t>
  </si>
  <si>
    <t xml:space="preserve">        ALPAZU 0.438% 10/25</t>
  </si>
  <si>
    <t xml:space="preserve">        ALPAZU 1.292% 09/33 EMTN</t>
  </si>
  <si>
    <t xml:space="preserve">        ALPAZU 1.296% 07/34 EMTN</t>
  </si>
  <si>
    <t xml:space="preserve">        ALPAZU 1.323% 10/31</t>
  </si>
  <si>
    <t xml:space="preserve">        Q 0% 10/30 EMTN</t>
  </si>
  <si>
    <t>XS2250201329</t>
  </si>
  <si>
    <t xml:space="preserve">        Q 3% 01/33 EMTN</t>
  </si>
  <si>
    <t>XS2579050639</t>
  </si>
  <si>
    <t xml:space="preserve">        Q 0.25% 05/31 EMTN</t>
  </si>
  <si>
    <t xml:space="preserve">        Q 0.875% 05/27</t>
  </si>
  <si>
    <t xml:space="preserve">        Q 1.125% 28/10/25</t>
  </si>
  <si>
    <t xml:space="preserve">        Q 0.5% 01/32 EMTN</t>
  </si>
  <si>
    <t xml:space="preserve">        Q 0.875% 07/28</t>
  </si>
  <si>
    <t xml:space="preserve">        PROXBB 4.125% 11/33 EMTN</t>
  </si>
  <si>
    <t>BE0002977586</t>
  </si>
  <si>
    <t xml:space="preserve">        PROXBB 1.875% 10/25</t>
  </si>
  <si>
    <t xml:space="preserve">        PROXBB 4% 03/30 EMTN</t>
  </si>
  <si>
    <t>BE0002925064</t>
  </si>
  <si>
    <t xml:space="preserve">        PROXBB 3.19% 03/28 EMTN</t>
  </si>
  <si>
    <t xml:space="preserve">        RANDNA 3.61% 03/29 EMTN</t>
  </si>
  <si>
    <t>RANDSTAD NV</t>
  </si>
  <si>
    <t>XS2782937937</t>
  </si>
  <si>
    <t>RANDNA</t>
  </si>
  <si>
    <t xml:space="preserve">        RATPFP 3.03% 10/25</t>
  </si>
  <si>
    <t xml:space="preserve">        RATPFP 3.75% 10/26</t>
  </si>
  <si>
    <t xml:space="preserve">        RATPFP 1.07% 04/50 EMTN</t>
  </si>
  <si>
    <t xml:space="preserve">        RATPFP 1.75% 05/31</t>
  </si>
  <si>
    <t xml:space="preserve">        RATPFP 0.938% 05/50 EMTN</t>
  </si>
  <si>
    <t xml:space="preserve">        RATPFP 0.953% 05/52 EMTN</t>
  </si>
  <si>
    <t xml:space="preserve">        RATFPP 0.875% 25/05/27</t>
  </si>
  <si>
    <t xml:space="preserve">        RKTLN 3.875% 09/33 EMTN</t>
  </si>
  <si>
    <t>RECKITT BENCKISER TREASURY SV</t>
  </si>
  <si>
    <t>RECKITT BENCKISER GROUP PLC</t>
  </si>
  <si>
    <t>XS2681384041</t>
  </si>
  <si>
    <t>RKTLN</t>
  </si>
  <si>
    <t xml:space="preserve">        REESM VAR PERP</t>
  </si>
  <si>
    <t>REDEIA CORP SA</t>
  </si>
  <si>
    <t>XS2552369469</t>
  </si>
  <si>
    <t xml:space="preserve">        REGRHO 0.892% 10/41 EMTN</t>
  </si>
  <si>
    <t xml:space="preserve">        REGRHO % 09/28 EMTN</t>
  </si>
  <si>
    <t>FR0014005BZ8</t>
  </si>
  <si>
    <t xml:space="preserve">        REGRHO 3.542% 04/39 EMTN</t>
  </si>
  <si>
    <t>FR001400PEB7</t>
  </si>
  <si>
    <t xml:space="preserve">        BURGNE 2.76% 06/36 EMTN</t>
  </si>
  <si>
    <t>REGION BOURGOGNE-FRANCHE-COMTE</t>
  </si>
  <si>
    <t>FR001400B5B9</t>
  </si>
  <si>
    <t>BURGNE</t>
  </si>
  <si>
    <t xml:space="preserve">        BRTGNE 1.11% 05/34 EMTN</t>
  </si>
  <si>
    <t xml:space="preserve">        BRTGNE 1.378% 11/33 EMTN</t>
  </si>
  <si>
    <t xml:space="preserve">        BRTGNE 1.343% 06/11/31</t>
  </si>
  <si>
    <t xml:space="preserve">        HFNPCP 1.521% 05/29</t>
  </si>
  <si>
    <t xml:space="preserve">        HFNPCP 2.981% 09/44 EMTN</t>
  </si>
  <si>
    <t>FR001400CU22</t>
  </si>
  <si>
    <t xml:space="preserve">        HFNPCP 1.449% 05/28</t>
  </si>
  <si>
    <t xml:space="preserve">        NOUAQU 0.439% 11/33 EMTN</t>
  </si>
  <si>
    <t xml:space="preserve">        NOUAQU 2.661% 07/42 EMTN</t>
  </si>
  <si>
    <t>FR001400BML9</t>
  </si>
  <si>
    <t xml:space="preserve">        NOUAQU 3.5675% 05/43 EMTN</t>
  </si>
  <si>
    <t>FR001400G0L4</t>
  </si>
  <si>
    <t xml:space="preserve">        OCCTNE 1.229% 05/38 EMT.</t>
  </si>
  <si>
    <t xml:space="preserve">        OCCTNE 1.109% 03/35 EMTN</t>
  </si>
  <si>
    <t>FR0014008Y04</t>
  </si>
  <si>
    <t xml:space="preserve">        OCCTNE 1.198% 05/36 EMTN</t>
  </si>
  <si>
    <t xml:space="preserve">        OCCTNE 1.282% 05/40 EMT1</t>
  </si>
  <si>
    <t xml:space="preserve">        OCCTNE 1.37% 09/33</t>
  </si>
  <si>
    <t xml:space="preserve">        RLOIRE 3.633% 03/44 EMTN</t>
  </si>
  <si>
    <t>FR001400OWS6</t>
  </si>
  <si>
    <t xml:space="preserve">        RLOIRE 0.977% 06/27 EMTN</t>
  </si>
  <si>
    <t xml:space="preserve">        RLOIRE 1.075 12/08/28</t>
  </si>
  <si>
    <t xml:space="preserve">        RLOIRE 1.33% 12/31 EMTN</t>
  </si>
  <si>
    <t xml:space="preserve">        RLOIRE 0.877% 10/41 EMTN</t>
  </si>
  <si>
    <t xml:space="preserve">        RLOIRE 1.219% 10/30 EMTN</t>
  </si>
  <si>
    <t xml:space="preserve">        RELLN 3% 05/30</t>
  </si>
  <si>
    <t xml:space="preserve">        RELLN 3.375% 03/33</t>
  </si>
  <si>
    <t>XS2779010300</t>
  </si>
  <si>
    <t xml:space="preserve">        RELLN 0.5% 03/28</t>
  </si>
  <si>
    <t xml:space="preserve">        REEDLN 1.375% 12/05/26</t>
  </si>
  <si>
    <t xml:space="preserve">        RELLN 0.875% 03/32</t>
  </si>
  <si>
    <t xml:space="preserve">        RCOFP 5.626% 09/33 2</t>
  </si>
  <si>
    <t>REMY COINTREAU SA</t>
  </si>
  <si>
    <t>FR001400KOC5</t>
  </si>
  <si>
    <t>RCOFP</t>
  </si>
  <si>
    <t xml:space="preserve">        RENAUL 2% 09/26 EMTN</t>
  </si>
  <si>
    <t xml:space="preserve">        RENAUL 1% 11/25 EMTN</t>
  </si>
  <si>
    <t xml:space="preserve">        RTOLN 3.875% 06/27 EMTN</t>
  </si>
  <si>
    <t>RENTOKIL INITIAL FINANCE BV</t>
  </si>
  <si>
    <t>RENTOKIL INITIAL PLC</t>
  </si>
  <si>
    <t>XS2494945939</t>
  </si>
  <si>
    <t>RTOLN</t>
  </si>
  <si>
    <t xml:space="preserve">        RTOLN 4.375% 06/30 EMTN</t>
  </si>
  <si>
    <t>XS2494946820</t>
  </si>
  <si>
    <t xml:space="preserve">        REPSM 0.875% 07/33 EMTN</t>
  </si>
  <si>
    <t>REPSOL SA</t>
  </si>
  <si>
    <t xml:space="preserve">        RXLFP 5.25% 09/30</t>
  </si>
  <si>
    <t>REXEL SA</t>
  </si>
  <si>
    <t>XS2655993033</t>
  </si>
  <si>
    <t>RXLFP</t>
  </si>
  <si>
    <t xml:space="preserve">        CFRVX 1% 03/26</t>
  </si>
  <si>
    <t>CIE FINANCIERE RICHEMONT SA</t>
  </si>
  <si>
    <t xml:space="preserve">        CFRVX 1.125% 05/32</t>
  </si>
  <si>
    <t xml:space="preserve">        CFRVX 1.5% 03/30</t>
  </si>
  <si>
    <t xml:space="preserve">        RBOSGR 3.625% 06/30 EMTN</t>
  </si>
  <si>
    <t>ROBERT BOSCH GMBH</t>
  </si>
  <si>
    <t>ROBERT BOSCH STIFTUNG GMBH</t>
  </si>
  <si>
    <t>XS2629468278</t>
  </si>
  <si>
    <t xml:space="preserve">        RBOSGR 4% 06/35 EMTN</t>
  </si>
  <si>
    <t>XS2629470845</t>
  </si>
  <si>
    <t xml:space="preserve">        RBOSGR 4.375% 06/43 EMTN</t>
  </si>
  <si>
    <t>XS2629470761</t>
  </si>
  <si>
    <t xml:space="preserve">        RBOSCH 2.979% 5/33</t>
  </si>
  <si>
    <t xml:space="preserve">        RBOSCH 2.625% 5/28</t>
  </si>
  <si>
    <t xml:space="preserve">        ROSW 3.355% 02/35</t>
  </si>
  <si>
    <t>ROCHE HOLDING AG</t>
  </si>
  <si>
    <t>XS2592088400</t>
  </si>
  <si>
    <t xml:space="preserve">        ROSW 3.204% 08/29</t>
  </si>
  <si>
    <t>XS2592088236</t>
  </si>
  <si>
    <t xml:space="preserve">        ROSW 2.076% 12/31 144A</t>
  </si>
  <si>
    <t xml:space="preserve">        RY 1.296% 03/37 EMTN</t>
  </si>
  <si>
    <t xml:space="preserve">        RY 0.625% 03/26 EMTN</t>
  </si>
  <si>
    <t xml:space="preserve">        RY 1.616% 12/34 REGS</t>
  </si>
  <si>
    <t xml:space="preserve">        RY 1.75% 06/29</t>
  </si>
  <si>
    <t>XS2488800405</t>
  </si>
  <si>
    <t xml:space="preserve">        RY 2.375% 09/27</t>
  </si>
  <si>
    <t>XS2531567753</t>
  </si>
  <si>
    <t xml:space="preserve">        RY 1.034% 01/34 EMTN</t>
  </si>
  <si>
    <t xml:space="preserve">        LUCSHI 0.75% 04/33 EMTN</t>
  </si>
  <si>
    <t>ROYAL SCHIPHOL GROUP NV</t>
  </si>
  <si>
    <t>XS2333391485</t>
  </si>
  <si>
    <t>LUCSHI</t>
  </si>
  <si>
    <t xml:space="preserve">        EDF 2.625% 10/34</t>
  </si>
  <si>
    <t>RTE RESE DE TRA D ELECTRIC SAD</t>
  </si>
  <si>
    <t>FR0012199081</t>
  </si>
  <si>
    <t xml:space="preserve">        RTEFRA 3.75% 04/44 EMTN</t>
  </si>
  <si>
    <t>FR001400PST9</t>
  </si>
  <si>
    <t xml:space="preserve">        RTEFRA 1.5% 09/30 EMTN</t>
  </si>
  <si>
    <t xml:space="preserve">        RTEFRA 0.75% 01/34 EMTN</t>
  </si>
  <si>
    <t>FR0014007LP4</t>
  </si>
  <si>
    <t xml:space="preserve">        RTEFRA 1.875% 10/37</t>
  </si>
  <si>
    <t xml:space="preserve">        EDF 1.625% 11/25</t>
  </si>
  <si>
    <t xml:space="preserve">        RTEFRA 0.625% 07/32 EMTN</t>
  </si>
  <si>
    <t xml:space="preserve">        RTEFRA 3.75% 07/35 EMTN</t>
  </si>
  <si>
    <t>FR001400J150</t>
  </si>
  <si>
    <t xml:space="preserve">        RTX 2.15% 05/30</t>
  </si>
  <si>
    <t>RTX CORP</t>
  </si>
  <si>
    <t xml:space="preserve">        SAFFP 0.75% 03/31</t>
  </si>
  <si>
    <t xml:space="preserve">        SAGESS 1.5% 10/27</t>
  </si>
  <si>
    <t xml:space="preserve">        SAGESS 0.625% 20/10/28</t>
  </si>
  <si>
    <t xml:space="preserve">        SAGESS 2.875% 09/32 EMTN</t>
  </si>
  <si>
    <t>FR001400CKB2</t>
  </si>
  <si>
    <t xml:space="preserve">        SDZSW 4.22% 04/30</t>
  </si>
  <si>
    <t>SANDOZ FINANCE BV</t>
  </si>
  <si>
    <t>SANDOZ GROUP AG</t>
  </si>
  <si>
    <t>XS2715940891</t>
  </si>
  <si>
    <t>SDZSW</t>
  </si>
  <si>
    <t xml:space="preserve">        SANDSS 3.75% 09/29 EMTN</t>
  </si>
  <si>
    <t>XS2538368221</t>
  </si>
  <si>
    <t xml:space="preserve">        SANDVK 3% 6/26</t>
  </si>
  <si>
    <t xml:space="preserve">        SANDSS 4% 09/32 EMTN</t>
  </si>
  <si>
    <t xml:space="preserve">        SANFP 1.75% 9/26</t>
  </si>
  <si>
    <t>SANOFI SA</t>
  </si>
  <si>
    <t xml:space="preserve">        SANFP 1% 03/26 8FXD</t>
  </si>
  <si>
    <t xml:space="preserve">        SANFP 1.25% 03/34 EMTN</t>
  </si>
  <si>
    <t xml:space="preserve">        SANFP 1.5% 04/30 EMTN</t>
  </si>
  <si>
    <t xml:space="preserve">        SANFP 1.5% 9/25</t>
  </si>
  <si>
    <t xml:space="preserve">        SANFP 1.125% 05/04/28</t>
  </si>
  <si>
    <t xml:space="preserve">        SANFP 1.375% 03/30 12FX</t>
  </si>
  <si>
    <t xml:space="preserve">        SAPGR 1.75% 02/27</t>
  </si>
  <si>
    <t xml:space="preserve">        SAPGR 1.625% 03/31</t>
  </si>
  <si>
    <t xml:space="preserve">        SAPGR 1.375% 03/30</t>
  </si>
  <si>
    <t xml:space="preserve">        SBAB 1.875% 12/25 EMTN</t>
  </si>
  <si>
    <t>XS2489627047</t>
  </si>
  <si>
    <t>VOLKSWAGEN AG</t>
  </si>
  <si>
    <t xml:space="preserve">        SLB 1% 02/26</t>
  </si>
  <si>
    <t>SCHLUMBERGER NV</t>
  </si>
  <si>
    <t xml:space="preserve">        SUFP 1% 04/27 EMTN</t>
  </si>
  <si>
    <t xml:space="preserve">        SUFP 3.5% 11/32 EMTN</t>
  </si>
  <si>
    <t>FR001400DTA3</t>
  </si>
  <si>
    <t xml:space="preserve">        SUFP 0.875% 12/26</t>
  </si>
  <si>
    <t xml:space="preserve">        SUFP 3.25% 11/27 EMTN</t>
  </si>
  <si>
    <t>FR001400DT99</t>
  </si>
  <si>
    <t xml:space="preserve">        SUFP 3.125% 10/29 EMTN</t>
  </si>
  <si>
    <t>FR001400F703</t>
  </si>
  <si>
    <t xml:space="preserve">        SUFP 0.25% 03/29 EMTN</t>
  </si>
  <si>
    <t xml:space="preserve">        SUFP 3.5% 06/33 EMTN</t>
  </si>
  <si>
    <t>FR001400IJU1</t>
  </si>
  <si>
    <t xml:space="preserve">        SCOR VAR 6/47(3.25%)</t>
  </si>
  <si>
    <t xml:space="preserve">        SCOR 3% 06/46</t>
  </si>
  <si>
    <t xml:space="preserve">        SCOR VAR 09/51</t>
  </si>
  <si>
    <t xml:space="preserve">        SCOR VAR 05/48(3.625%)</t>
  </si>
  <si>
    <t xml:space="preserve">        SCHPFP 2.25% 11/28</t>
  </si>
  <si>
    <t>SECHE ENVIRONNEMENT SACA</t>
  </si>
  <si>
    <t>GROUPE SECHE SAS</t>
  </si>
  <si>
    <t xml:space="preserve">        SECUSS 0.25% 02/28 EMTN</t>
  </si>
  <si>
    <t>SECURITAS AB</t>
  </si>
  <si>
    <t>XS2303927227</t>
  </si>
  <si>
    <t>SECUSS</t>
  </si>
  <si>
    <t xml:space="preserve">        SECUSS 3.875% 02/30 EMTN</t>
  </si>
  <si>
    <t>SECURITAS TREASURY IRELAND DAC</t>
  </si>
  <si>
    <t>XS2771418097</t>
  </si>
  <si>
    <t xml:space="preserve">        SECUSS 4.375% 03/29 EMTN</t>
  </si>
  <si>
    <t>XS2676818482</t>
  </si>
  <si>
    <t xml:space="preserve">        RDSALN 1.5% 04/28 EMTN</t>
  </si>
  <si>
    <t>SHELL PLC</t>
  </si>
  <si>
    <t xml:space="preserve">        RDSALN 1.25% 11/32 EMTN</t>
  </si>
  <si>
    <t xml:space="preserve">        RDSALN 2.5% 03/26</t>
  </si>
  <si>
    <t xml:space="preserve">        RDSALN 0.5% 11/31 EMTN</t>
  </si>
  <si>
    <t xml:space="preserve">        RDSALN 1.625% 01/27</t>
  </si>
  <si>
    <t xml:space="preserve">        RDSALN 1.25% 12/05/28</t>
  </si>
  <si>
    <t xml:space="preserve">        RDSALN 1.875% 9/25</t>
  </si>
  <si>
    <t xml:space="preserve">        SIEGR 2.75% 09/30 EMTN</t>
  </si>
  <si>
    <t>SIEMENS FINANCIERINGSMAATSC NV</t>
  </si>
  <si>
    <t>XS2526839761</t>
  </si>
  <si>
    <t xml:space="preserve">        SIEGR 1.25% 02/35 EMTN</t>
  </si>
  <si>
    <t xml:space="preserve">        SIEGR 0.375% 06/26 EMTN</t>
  </si>
  <si>
    <t xml:space="preserve">        SIEGR 0.125% 09/29</t>
  </si>
  <si>
    <t xml:space="preserve">        SIEGR 0.625% 02/27 EMTN</t>
  </si>
  <si>
    <t xml:space="preserve">        SIEGR 3.375% 02/37</t>
  </si>
  <si>
    <t>XS2769892865</t>
  </si>
  <si>
    <t xml:space="preserve">        SIEGR 1% 09/27 EMTN</t>
  </si>
  <si>
    <t xml:space="preserve">        SIEGR 1.25% 02/31</t>
  </si>
  <si>
    <t xml:space="preserve">        SIEGR 2.875% 3/28</t>
  </si>
  <si>
    <t xml:space="preserve">        SIEGR 2.5% 09/27 EMTN</t>
  </si>
  <si>
    <t>XS2526839258</t>
  </si>
  <si>
    <t xml:space="preserve">        SIEGR 3.5% 02/36 EMTN</t>
  </si>
  <si>
    <t>XS2589792220</t>
  </si>
  <si>
    <t xml:space="preserve">        SIEGR 0.5% 09/34 EMTN</t>
  </si>
  <si>
    <t>XS2049616894</t>
  </si>
  <si>
    <t xml:space="preserve">        SIEGR 3% 11/28 EMTN</t>
  </si>
  <si>
    <t>XS2769892519</t>
  </si>
  <si>
    <t xml:space="preserve">        SIEGR 3% 09/33 EMTN</t>
  </si>
  <si>
    <t>XS2526839506</t>
  </si>
  <si>
    <t xml:space="preserve">        SIKASW 3.75% 11/26</t>
  </si>
  <si>
    <t>SIKA AG</t>
  </si>
  <si>
    <t>XS2616008541</t>
  </si>
  <si>
    <t xml:space="preserve">        SIKASW 1.5% 04/31</t>
  </si>
  <si>
    <t xml:space="preserve">        SIKASW 3.75% 05/30</t>
  </si>
  <si>
    <t>XS2616008970</t>
  </si>
  <si>
    <t xml:space="preserve">        SEB VAR 11/31 GMTN</t>
  </si>
  <si>
    <t>SKANDINAVISKA ENSKILD BANKE AB</t>
  </si>
  <si>
    <t xml:space="preserve">        SEB VAR 11/34 EMTN</t>
  </si>
  <si>
    <t>XS2774448521</t>
  </si>
  <si>
    <t xml:space="preserve">        SEB 0.375% 06/28 GMTN</t>
  </si>
  <si>
    <t xml:space="preserve">        SEB 0.375% 02/27 EMTN</t>
  </si>
  <si>
    <t xml:space="preserve">        SEB 4% 11/26</t>
  </si>
  <si>
    <t>XS2553798443</t>
  </si>
  <si>
    <t xml:space="preserve">        SEB 3.25% 11/25 GMTN</t>
  </si>
  <si>
    <t>XS2558953621</t>
  </si>
  <si>
    <t xml:space="preserve">        SEB FRN 05/27 DMTN</t>
  </si>
  <si>
    <t>XS2813108870</t>
  </si>
  <si>
    <t xml:space="preserve">        SEB 0.625% 11/29 EMTN</t>
  </si>
  <si>
    <t xml:space="preserve">        SEB 0.75% 08/27 EMTN</t>
  </si>
  <si>
    <t xml:space="preserve">        SKFBSS 3.125% 09/28</t>
  </si>
  <si>
    <t>XS2532247892</t>
  </si>
  <si>
    <t xml:space="preserve">        SKFBSS 0.875% 11/29 EMTN</t>
  </si>
  <si>
    <t xml:space="preserve">        SKFBSS 0.25% 02/31</t>
  </si>
  <si>
    <t xml:space="preserve">        SLOVGB 1% 05/32 239</t>
  </si>
  <si>
    <t xml:space="preserve">        SLOVGB 3.75% 03/34 250</t>
  </si>
  <si>
    <t>SK4000024865</t>
  </si>
  <si>
    <t xml:space="preserve">        SLOREP 1.25% 03/27</t>
  </si>
  <si>
    <t xml:space="preserve">        SRGIM 1.25% 06/34 EMTN</t>
  </si>
  <si>
    <t xml:space="preserve">        SRGIM 1.625% 01/30 EMTN</t>
  </si>
  <si>
    <t xml:space="preserve">        SRGIM 0.75% 06/29 EMTN</t>
  </si>
  <si>
    <t xml:space="preserve">        SRGIM % 12/28 EMTN</t>
  </si>
  <si>
    <t xml:space="preserve">        SRGIM 1.375% 10/27</t>
  </si>
  <si>
    <t xml:space="preserve">        RESFER 1% 11/31</t>
  </si>
  <si>
    <t>SOCIETE NATIONALE SNCF SACA</t>
  </si>
  <si>
    <t xml:space="preserve">        RESFER 2.625% 12/25</t>
  </si>
  <si>
    <t xml:space="preserve">        RESFER 1.125% 5/30</t>
  </si>
  <si>
    <t xml:space="preserve">        RFF 5% 10/10/33</t>
  </si>
  <si>
    <t xml:space="preserve">        RESFER 0.542% 07/47</t>
  </si>
  <si>
    <t xml:space="preserve">        RESFER 4.25% 10/26 EMTN</t>
  </si>
  <si>
    <t xml:space="preserve">        RESFER 0.35% 07/47</t>
  </si>
  <si>
    <t xml:space="preserve">        RESFER 3.125% 10/28</t>
  </si>
  <si>
    <t xml:space="preserve">        SOGRPR 0.875% 05/46 EMTN</t>
  </si>
  <si>
    <t>SOCIETE DES GRANDS PROJETS EPI</t>
  </si>
  <si>
    <t xml:space="preserve">        SOGRPR 3.7% 05/53 EMTN</t>
  </si>
  <si>
    <t>FR001400H4K7</t>
  </si>
  <si>
    <t xml:space="preserve">        SOGRPR 1.7% 05/50 EMTN</t>
  </si>
  <si>
    <t xml:space="preserve">        SOGRPR 3.5% 06/49 EMTN</t>
  </si>
  <si>
    <t>FR001400NUQ6</t>
  </si>
  <si>
    <t xml:space="preserve">        SOGRPR % 11/30 EMTN</t>
  </si>
  <si>
    <t xml:space="preserve">        SOGRPR 3.5% 05/43 EMTN</t>
  </si>
  <si>
    <t>FR001400F6X7</t>
  </si>
  <si>
    <t xml:space="preserve">        SOGRPR 1.125% 05/34 EMTN</t>
  </si>
  <si>
    <t xml:space="preserve">        SOGRPR 0.7% 10/60 EMTN</t>
  </si>
  <si>
    <t xml:space="preserve">        SOGRPR 1.125% 10/28 EMTN</t>
  </si>
  <si>
    <t xml:space="preserve">        SOCGEN VAR 12/30 EMTN</t>
  </si>
  <si>
    <t>FR001400EHG3</t>
  </si>
  <si>
    <t xml:space="preserve">        SOCGEN VAR 11/31</t>
  </si>
  <si>
    <t>FR001400M6F5</t>
  </si>
  <si>
    <t xml:space="preserve">        SOCGEN 4.125% 11/28 EMTN</t>
  </si>
  <si>
    <t>FR001400M6G3</t>
  </si>
  <si>
    <t xml:space="preserve">        SOCGEN VAR 09/32 EMTN</t>
  </si>
  <si>
    <t>FR001400CKA4</t>
  </si>
  <si>
    <t xml:space="preserve">        SOCGEN VAR 06/29</t>
  </si>
  <si>
    <t xml:space="preserve">        SOCGEN VAR 12/27</t>
  </si>
  <si>
    <t xml:space="preserve">        SOCGEN 1.25% 06/30</t>
  </si>
  <si>
    <t xml:space="preserve">        SOCGEN VAR 06/31 EMTN</t>
  </si>
  <si>
    <t>FR0014002QE8</t>
  </si>
  <si>
    <t xml:space="preserve">        SOCGEN 4.15% 07/35 EMTN</t>
  </si>
  <si>
    <t>FR001400BO05</t>
  </si>
  <si>
    <t xml:space="preserve">        SOCGEN 4% 11/27 EMTN</t>
  </si>
  <si>
    <t>FR001400DZM5</t>
  </si>
  <si>
    <t xml:space="preserve">        SOCGEN 2.125% 09/28 EMTN</t>
  </si>
  <si>
    <t xml:space="preserve">        SOCGEN 2.625% 05/29 EMTN</t>
  </si>
  <si>
    <t>FR001400AO14</t>
  </si>
  <si>
    <t xml:space="preserve">        SOCGEN 4.25% 11/32 EMTN</t>
  </si>
  <si>
    <t>FR001400DZO1</t>
  </si>
  <si>
    <t xml:space="preserve">        SOCGEN 0.125% 02/28 EMTN</t>
  </si>
  <si>
    <t xml:space="preserve">        SOCGEN 0.75% 01/27 EMTN</t>
  </si>
  <si>
    <t xml:space="preserve">        SOCGEN VAR 11/31 EMTN</t>
  </si>
  <si>
    <t>FR0014000Q51</t>
  </si>
  <si>
    <t xml:space="preserve">        SOCGEN 5.625% 06/33 EMTN</t>
  </si>
  <si>
    <t>FR001400IDY6</t>
  </si>
  <si>
    <t xml:space="preserve">        SOCGEN 0.875% 09/29 EMTN</t>
  </si>
  <si>
    <t xml:space="preserve">        SOCGEN 1.375% 01/28 EMTN</t>
  </si>
  <si>
    <t xml:space="preserve">        SOCGEN 1.75% 03/29 EMTN</t>
  </si>
  <si>
    <t xml:space="preserve">        SOCGEN 0.875% 07/26 EMTN</t>
  </si>
  <si>
    <t xml:space="preserve">        SOCSFH 1.75% 05/34</t>
  </si>
  <si>
    <t>FR001400A2T9</t>
  </si>
  <si>
    <t xml:space="preserve">        SOCSFH 1.603% 04/37 EMTN</t>
  </si>
  <si>
    <t xml:space="preserve">        SNCF 4.375% 04/26</t>
  </si>
  <si>
    <t xml:space="preserve">        SNCF 1.1% 06/31</t>
  </si>
  <si>
    <t xml:space="preserve">        SNCF 1.50% 02/29</t>
  </si>
  <si>
    <t xml:space="preserve">        SNCF 1.1% 05/31</t>
  </si>
  <si>
    <t xml:space="preserve">        SNCF 1.69% 25/01/31</t>
  </si>
  <si>
    <t xml:space="preserve">        SNCF 3.375% 05/33</t>
  </si>
  <si>
    <t>FR001400HIK6</t>
  </si>
  <si>
    <t xml:space="preserve">        SWFP 2.718% 04/31 144A</t>
  </si>
  <si>
    <t xml:space="preserve">        SODEXO 2.5% 6/26</t>
  </si>
  <si>
    <t xml:space="preserve">        SWFP 1% 04/29</t>
  </si>
  <si>
    <t xml:space="preserve">        SODEXO 0.75% 04/27</t>
  </si>
  <si>
    <t xml:space="preserve">        SOPFP 1.749% 07/26 EMTN</t>
  </si>
  <si>
    <t>SOPRA STERIA GROUP</t>
  </si>
  <si>
    <t xml:space="preserve">        SOPFP 2% 07/27 EMTN</t>
  </si>
  <si>
    <t xml:space="preserve">        SO 1.85% 06/26</t>
  </si>
  <si>
    <t>SOUTHERN CO/THE</t>
  </si>
  <si>
    <t xml:space="preserve">        SPAIN 3.45% 07/43</t>
  </si>
  <si>
    <t>ES0000012K95</t>
  </si>
  <si>
    <t xml:space="preserve">        SPAIN % 01/28</t>
  </si>
  <si>
    <t xml:space="preserve">        SPAIN 1.2% 10/40</t>
  </si>
  <si>
    <t xml:space="preserve">        SPAIN 2.35% 7/33</t>
  </si>
  <si>
    <t>ES00000128Q6</t>
  </si>
  <si>
    <t xml:space="preserve">        SPAIN 0.5% 04/30</t>
  </si>
  <si>
    <t>ES0000012F76</t>
  </si>
  <si>
    <t xml:space="preserve">        SPAIN 0.6% 10/29</t>
  </si>
  <si>
    <t xml:space="preserve">        SPAIN 5.75% 07/32</t>
  </si>
  <si>
    <t xml:space="preserve">        SPAIN 3.9% 07/39</t>
  </si>
  <si>
    <t>ES0000012L60</t>
  </si>
  <si>
    <t xml:space="preserve">        SPAIN 0.7% 04/32</t>
  </si>
  <si>
    <t>ES0000012K20</t>
  </si>
  <si>
    <t xml:space="preserve">        SPAIN 1.85% 07/35</t>
  </si>
  <si>
    <t>ES0000012E69</t>
  </si>
  <si>
    <t>ES0000012M69</t>
  </si>
  <si>
    <t xml:space="preserve">        SPAIN 4% 10/54</t>
  </si>
  <si>
    <t>ES0000012M93</t>
  </si>
  <si>
    <t xml:space="preserve">        SPAIN 0% PP 30/07/32</t>
  </si>
  <si>
    <t xml:space="preserve">        SPAIN 1.95% 7/30</t>
  </si>
  <si>
    <t xml:space="preserve">        SPAIN 1.45% 04/29</t>
  </si>
  <si>
    <t xml:space="preserve">        SPAIN 0.85% 07/37</t>
  </si>
  <si>
    <t xml:space="preserve">        SPAIN 0.5% 10/31</t>
  </si>
  <si>
    <t xml:space="preserve">        SPAIN 1% 10/50</t>
  </si>
  <si>
    <t xml:space="preserve">        SPAIN 1.45% 10/27</t>
  </si>
  <si>
    <t>ES0000012A89</t>
  </si>
  <si>
    <t xml:space="preserve">        SPAIN 3.15% 04/33</t>
  </si>
  <si>
    <t>ES0000012L52</t>
  </si>
  <si>
    <t xml:space="preserve">        SPAIN 0% PP 31/01/29</t>
  </si>
  <si>
    <t xml:space="preserve">        SINGLE PLATFORM INV R 1.10% 30/11/33 EUR</t>
  </si>
  <si>
    <t xml:space="preserve">        SPAIN 5.15% 10/44</t>
  </si>
  <si>
    <t xml:space="preserve">        SPAIN 4.20% 01/37</t>
  </si>
  <si>
    <t>ES0000012932</t>
  </si>
  <si>
    <t xml:space="preserve">        SPAIN 1% 07/42</t>
  </si>
  <si>
    <t xml:space="preserve">        SPAIN 2.7% 10/48 30Y</t>
  </si>
  <si>
    <t xml:space="preserve">        SPAIN 1.9% 10/52</t>
  </si>
  <si>
    <t>ES0000012K46</t>
  </si>
  <si>
    <t xml:space="preserve">        SPAIN 3.55% 10/33</t>
  </si>
  <si>
    <t>ES0000012L78</t>
  </si>
  <si>
    <t xml:space="preserve">        SPAIN 2.55% 10/32</t>
  </si>
  <si>
    <t>ES0000012K61</t>
  </si>
  <si>
    <t xml:space="preserve">        SPAIN 1.25% 10/30</t>
  </si>
  <si>
    <t xml:space="preserve">        SSELN 1.375% 09/27 EMTN</t>
  </si>
  <si>
    <t xml:space="preserve">        SWK 3% 05/32</t>
  </si>
  <si>
    <t>STATKRAFT SF</t>
  </si>
  <si>
    <t xml:space="preserve">        STATK 3.75% 03/39 EMTN</t>
  </si>
  <si>
    <t>XS2779793061</t>
  </si>
  <si>
    <t xml:space="preserve">        STATK 3.5% 06/33 EMTN</t>
  </si>
  <si>
    <t>XS2631822868</t>
  </si>
  <si>
    <t xml:space="preserve">        STATK 2.875% 09/29 EMTN</t>
  </si>
  <si>
    <t>XS2532312548</t>
  </si>
  <si>
    <t xml:space="preserve">        STEDIN VAR PERP</t>
  </si>
  <si>
    <t xml:space="preserve">        STLA 1.125% 09/29 EMTN</t>
  </si>
  <si>
    <t xml:space="preserve">        STLA 3.75% 03/36 EMTN</t>
  </si>
  <si>
    <t>XS2787827604</t>
  </si>
  <si>
    <t xml:space="preserve">        STLA 1.25% 06/33 EMTN</t>
  </si>
  <si>
    <t>XS2356041165</t>
  </si>
  <si>
    <t xml:space="preserve">        STLA 4.25% 06/31 EMTN</t>
  </si>
  <si>
    <t>XS2634690114</t>
  </si>
  <si>
    <t xml:space="preserve">        STLA 4.5% 07/28</t>
  </si>
  <si>
    <t>XS2199351375</t>
  </si>
  <si>
    <t xml:space="preserve">        STLA 4.375% 03/30 EMTN</t>
  </si>
  <si>
    <t>XS2597110027</t>
  </si>
  <si>
    <t xml:space="preserve">        STLA 3.5% 09/30 EMTN</t>
  </si>
  <si>
    <t>XS2787827190</t>
  </si>
  <si>
    <t xml:space="preserve">        STLA 0.75% 01/29 EMTN</t>
  </si>
  <si>
    <t xml:space="preserve">        SUEZFP 2.875% 05/34 EMTN</t>
  </si>
  <si>
    <t>SUEZ SACA</t>
  </si>
  <si>
    <t>FR001400AFO9</t>
  </si>
  <si>
    <t>SUEZFP</t>
  </si>
  <si>
    <t xml:space="preserve">        SUEZFP 4.625% 11/28 EMTN</t>
  </si>
  <si>
    <t>FR001400DQ84</t>
  </si>
  <si>
    <t xml:space="preserve">        SUEZFP 5% 11/32 EMTN</t>
  </si>
  <si>
    <t>FR001400DQ92</t>
  </si>
  <si>
    <t xml:space="preserve">        SUEZFP 2.375% 05/30 EMTN</t>
  </si>
  <si>
    <t>FR001400AFN1</t>
  </si>
  <si>
    <t xml:space="preserve">        SUMIBK 0.632% 10/29 EMTN</t>
  </si>
  <si>
    <t xml:space="preserve">        SHBASS 0.05% 09/28 EMTN</t>
  </si>
  <si>
    <t xml:space="preserve">        SHBASS 3.75% 11/27 EMTN</t>
  </si>
  <si>
    <t>XS2551280436</t>
  </si>
  <si>
    <t xml:space="preserve">        SHBASS 3.75% 02/34</t>
  </si>
  <si>
    <t>XS2767224921</t>
  </si>
  <si>
    <t xml:space="preserve">        SHBASS 0.05% 09/26</t>
  </si>
  <si>
    <t xml:space="preserve">        SHBASS 3.75% 05/26 EMTN</t>
  </si>
  <si>
    <t>XS2618499177</t>
  </si>
  <si>
    <t xml:space="preserve">        SHBASS 1.375% 02/29 EMTN</t>
  </si>
  <si>
    <t xml:space="preserve">        SHBASS VAR 06/33</t>
  </si>
  <si>
    <t>XS2486857431</t>
  </si>
  <si>
    <t xml:space="preserve">        SHBASS 2.625% 09/29</t>
  </si>
  <si>
    <t>XS2527451905</t>
  </si>
  <si>
    <t xml:space="preserve">        SHBASS VAR 08/34 EMTN</t>
  </si>
  <si>
    <t>XS2667124569</t>
  </si>
  <si>
    <t xml:space="preserve">        SHBASS 3.875% 05/27 EMTN</t>
  </si>
  <si>
    <t>XS2715276163</t>
  </si>
  <si>
    <t xml:space="preserve">        SHBASS 3.375% 02/28</t>
  </si>
  <si>
    <t>XS2588099981</t>
  </si>
  <si>
    <t xml:space="preserve">        SHBASS 0.5% 02/30</t>
  </si>
  <si>
    <t xml:space="preserve">        SWEDA 0.2% 01/28 GMTN</t>
  </si>
  <si>
    <t xml:space="preserve">        SBAB 1.25% 04/33 EMTN</t>
  </si>
  <si>
    <t xml:space="preserve">        SRENVX VAR 06/52 EMTN</t>
  </si>
  <si>
    <t>SWISS RE AG</t>
  </si>
  <si>
    <t xml:space="preserve">        SOLBBB 2.75% 12/27</t>
  </si>
  <si>
    <t>SYENSQO SA</t>
  </si>
  <si>
    <t>SYENS</t>
  </si>
  <si>
    <t xml:space="preserve">        SYMRIS 1.25% 11/25</t>
  </si>
  <si>
    <t xml:space="preserve">        SYMRIS 1.375% 07/27</t>
  </si>
  <si>
    <t xml:space="preserve">        TELEFO 1.715% 01/28</t>
  </si>
  <si>
    <t xml:space="preserve">        TELEFO 8.25 09/30</t>
  </si>
  <si>
    <t xml:space="preserve">        TELNO 4% 10/30 EMTN</t>
  </si>
  <si>
    <t>XS2696803696</t>
  </si>
  <si>
    <t xml:space="preserve">        TELNO 1.125% 05/29 EMTN</t>
  </si>
  <si>
    <t xml:space="preserve">        TELNO 4.25% 10/35 EMTN</t>
  </si>
  <si>
    <t>XS2696803852</t>
  </si>
  <si>
    <t xml:space="preserve">        TELNO 1.75% 05/34 EMTN</t>
  </si>
  <si>
    <t xml:space="preserve">        TELNO 0.625% 09/31 EMTN</t>
  </si>
  <si>
    <t xml:space="preserve">        TELIAS 4% 01/27</t>
  </si>
  <si>
    <t xml:space="preserve">        TLSNSS 1.625% 02/35</t>
  </si>
  <si>
    <t xml:space="preserve">        TLIASS 3% 9/27</t>
  </si>
  <si>
    <t xml:space="preserve">        TELIAS 2.125% 02/34 EMTN</t>
  </si>
  <si>
    <t xml:space="preserve">        TLIASS 3.875% 10/25-FB</t>
  </si>
  <si>
    <t xml:space="preserve">        TLSNSS 3.5% 9/33</t>
  </si>
  <si>
    <t xml:space="preserve">        TLSAU 1.125% 14/04/26</t>
  </si>
  <si>
    <t>TELSTRA GROUP LTD</t>
  </si>
  <si>
    <t xml:space="preserve">        TLSAU 1% 04/30</t>
  </si>
  <si>
    <t xml:space="preserve">        TLSAU 3.75% 05/31</t>
  </si>
  <si>
    <t>XS2613162424</t>
  </si>
  <si>
    <t xml:space="preserve">        TENN 1.875% 06/36</t>
  </si>
  <si>
    <t xml:space="preserve">        TENN 2.125% 11/29 EMTN</t>
  </si>
  <si>
    <t>XS2478299204</t>
  </si>
  <si>
    <t xml:space="preserve">        TENN 0.875% 06/35 EMTN</t>
  </si>
  <si>
    <t xml:space="preserve">        TENN 1.625% 11/26 EMTN</t>
  </si>
  <si>
    <t>XS2477935345</t>
  </si>
  <si>
    <t xml:space="preserve">        TENN VAR PERP</t>
  </si>
  <si>
    <t>XS2783649176</t>
  </si>
  <si>
    <t xml:space="preserve">        TENN VAR PERP **</t>
  </si>
  <si>
    <t xml:space="preserve">        TENN 1.25% 24/10/33</t>
  </si>
  <si>
    <t xml:space="preserve">        TENN 2.375% 05/33 EMTN</t>
  </si>
  <si>
    <t>XS2478299386</t>
  </si>
  <si>
    <t xml:space="preserve">        TENN 1.75% 06/27</t>
  </si>
  <si>
    <t xml:space="preserve">        TENN 4.5% 10/34 EMTN</t>
  </si>
  <si>
    <t>XS2549543499</t>
  </si>
  <si>
    <t xml:space="preserve">        TENN 1.375% 06/28 EMTN</t>
  </si>
  <si>
    <t xml:space="preserve">        TENN 4.75% 6/30</t>
  </si>
  <si>
    <t xml:space="preserve">        TTLINF 2.2% 08/25</t>
  </si>
  <si>
    <t xml:space="preserve">        TEREGA 0.625% 02/28</t>
  </si>
  <si>
    <t xml:space="preserve">        ARTEMI 1.905% 06/30</t>
  </si>
  <si>
    <t xml:space="preserve">        ARTEMI 1.487% 06/27</t>
  </si>
  <si>
    <t xml:space="preserve">        TRNIM 0.375% 06/29 EMTN</t>
  </si>
  <si>
    <t xml:space="preserve">        TRNIM 0.375% 09/30 EMTN</t>
  </si>
  <si>
    <t>XS2237901355</t>
  </si>
  <si>
    <t xml:space="preserve">        HOFP 3.625% 06/29 EMTN</t>
  </si>
  <si>
    <t>FR001400IIO6</t>
  </si>
  <si>
    <t xml:space="preserve">        HOFP 1% 05/28 EMTN</t>
  </si>
  <si>
    <t xml:space="preserve">        TMO % 11/25</t>
  </si>
  <si>
    <t>XS2407914394</t>
  </si>
  <si>
    <t xml:space="preserve">        TMO 1.125% 10/33</t>
  </si>
  <si>
    <t xml:space="preserve">        TMO 0.8% 10/30</t>
  </si>
  <si>
    <t xml:space="preserve">        TMO 1.95% 07/29</t>
  </si>
  <si>
    <t xml:space="preserve">        TMO 0.875% 10/31</t>
  </si>
  <si>
    <t xml:space="preserve">        TMO 1.375% 09/28</t>
  </si>
  <si>
    <t xml:space="preserve">        TMO 1.75% 04/27</t>
  </si>
  <si>
    <t xml:space="preserve">        TMO 3.2% 01/26</t>
  </si>
  <si>
    <t>XS2557526006</t>
  </si>
  <si>
    <t xml:space="preserve">        TMO 2.375% 04/32</t>
  </si>
  <si>
    <t>FR001400P8C5</t>
  </si>
  <si>
    <t xml:space="preserve">        TD 1.952% 04/30 EMTN</t>
  </si>
  <si>
    <t xml:space="preserve">        TD 3.129% 08/32 EMTN</t>
  </si>
  <si>
    <t>XS2511309903</t>
  </si>
  <si>
    <t xml:space="preserve">        TD 3.631% 12/29 EMTN</t>
  </si>
  <si>
    <t>XS2565831943</t>
  </si>
  <si>
    <t xml:space="preserve">        TD 2.551% 08/27 EMTN</t>
  </si>
  <si>
    <t>XS2511301322</t>
  </si>
  <si>
    <t xml:space="preserve">        TD 0.864% 03/27 GMTN</t>
  </si>
  <si>
    <t xml:space="preserve">        TD FRN 04/26 GMTN</t>
  </si>
  <si>
    <t>XS2803392021</t>
  </si>
  <si>
    <t xml:space="preserve">        TD 0.5% 01/27 EMTN</t>
  </si>
  <si>
    <t xml:space="preserve">        TOTAL 2.125% 9/29</t>
  </si>
  <si>
    <t xml:space="preserve">        TTEFP 0.952% 05/31 EMTN</t>
  </si>
  <si>
    <t xml:space="preserve">        TTEFP 1.491% 04/27 EMTN</t>
  </si>
  <si>
    <t xml:space="preserve">        TOTAL 2.5% 03/26</t>
  </si>
  <si>
    <t xml:space="preserve">        TOTAL 2.875% 11/25</t>
  </si>
  <si>
    <t xml:space="preserve">        TTEFP 1.619% 07/33 EMTN</t>
  </si>
  <si>
    <t>XS1856281834</t>
  </si>
  <si>
    <t xml:space="preserve">        TTEFP 1.023% 03/27 EMTN</t>
  </si>
  <si>
    <t xml:space="preserve">        TTEFP VAR PERP</t>
  </si>
  <si>
    <t>TOYOTA MOTOR CORP</t>
  </si>
  <si>
    <t xml:space="preserve">        TOYOTA 4.05% 09/29 EMTN</t>
  </si>
  <si>
    <t>XS2597093009</t>
  </si>
  <si>
    <t xml:space="preserve">        TOYOTA 3.5% 01/28 EMTN</t>
  </si>
  <si>
    <t>XS2572989817</t>
  </si>
  <si>
    <t xml:space="preserve">        TOYOTA FRN 04/26 EMTN</t>
  </si>
  <si>
    <t>XS2812416480</t>
  </si>
  <si>
    <t xml:space="preserve">        TOYOTA 3.375% 01/26 EMTN</t>
  </si>
  <si>
    <t>XS2572989650</t>
  </si>
  <si>
    <t xml:space="preserve">        TOYOTA 3.125% 07/29 EMTN</t>
  </si>
  <si>
    <t>XS2744121943</t>
  </si>
  <si>
    <t xml:space="preserve">        TRAGRP 1.779% 08/25</t>
  </si>
  <si>
    <t xml:space="preserve">        TRAGRP 1.15% 07/31</t>
  </si>
  <si>
    <t xml:space="preserve">        TRAGRP 1.385% 11/29</t>
  </si>
  <si>
    <t xml:space="preserve">        TRAGR 4.5% 11/26 EMTN</t>
  </si>
  <si>
    <t>DE000A3LQ9S2</t>
  </si>
  <si>
    <t xml:space="preserve">        TRAGR 0.75% 03/29 EMTN</t>
  </si>
  <si>
    <t xml:space="preserve">        TRAGR 4.125% 11/25 EMTN</t>
  </si>
  <si>
    <t>DE000A3LBGG1</t>
  </si>
  <si>
    <t xml:space="preserve">        TRAGR 4.25% 05/28 EMTN</t>
  </si>
  <si>
    <t>DE000A3LHK80</t>
  </si>
  <si>
    <t xml:space="preserve">        TRAGR 1.25% 03/33 EMTN</t>
  </si>
  <si>
    <t>DE000A3KNQA0</t>
  </si>
  <si>
    <t xml:space="preserve">        UBS 0.5% 03/31 EMTN</t>
  </si>
  <si>
    <t xml:space="preserve">        UBS 1.25% 01/09/26</t>
  </si>
  <si>
    <t xml:space="preserve">        UBS 0.875% 11/31</t>
  </si>
  <si>
    <t xml:space="preserve">        UBS 0.625% 02/33</t>
  </si>
  <si>
    <t xml:space="preserve">        UBS VAR 06/30 EMTN</t>
  </si>
  <si>
    <t>CH1194000357</t>
  </si>
  <si>
    <t xml:space="preserve">        UCBBB 1% 03/28 EMTN</t>
  </si>
  <si>
    <t xml:space="preserve">        UCBBB 4.25% 03/30 EMTN</t>
  </si>
  <si>
    <t>BE0390119825</t>
  </si>
  <si>
    <t xml:space="preserve">        UCBBB 1% 10/27 EMTN</t>
  </si>
  <si>
    <t xml:space="preserve">        UDR 3% 08/31</t>
  </si>
  <si>
    <t xml:space="preserve">        UDR 2.1% 06/33 MTN</t>
  </si>
  <si>
    <t xml:space="preserve">        UDR 2.1% 08/32 MTN</t>
  </si>
  <si>
    <t xml:space="preserve">        UNEDIC 1.25% 03/27 EUR</t>
  </si>
  <si>
    <t xml:space="preserve">        UNEDIC 0.25% 11/29 EMTN</t>
  </si>
  <si>
    <t xml:space="preserve">        UNEDIC 1.75% 11/32 EMTN</t>
  </si>
  <si>
    <t>FR001400ADP1</t>
  </si>
  <si>
    <t xml:space="preserve">        UNEDIC 1.25% 10/27</t>
  </si>
  <si>
    <t xml:space="preserve">        UNEDIC 0.875% 05/28 EMTN</t>
  </si>
  <si>
    <t xml:space="preserve">        UNEDIC 0.25% 07/35 EMTN</t>
  </si>
  <si>
    <t xml:space="preserve">        UNEDIC 0.1% 05/34 EMTN</t>
  </si>
  <si>
    <t xml:space="preserve">        UNEDIC 1.5% 04/32</t>
  </si>
  <si>
    <t xml:space="preserve">        UNEDIC 1.25% 05/33 EMTN</t>
  </si>
  <si>
    <t xml:space="preserve">        UNEDIC 3.125% 11/34 EMTN</t>
  </si>
  <si>
    <t>FR001400PT61</t>
  </si>
  <si>
    <t>URWFP</t>
  </si>
  <si>
    <t xml:space="preserve">        URWFP 1.125% 09/25 EMTN</t>
  </si>
  <si>
    <t xml:space="preserve">        ULFP 1.375% 09/03/26</t>
  </si>
  <si>
    <t xml:space="preserve">        URWFP 1% 02/27 EMTN</t>
  </si>
  <si>
    <t xml:space="preserve">        ULFP 2% 04/36</t>
  </si>
  <si>
    <t xml:space="preserve">        ULFP 1.125% 28/04/27</t>
  </si>
  <si>
    <t xml:space="preserve">        URWFP VAR PERP</t>
  </si>
  <si>
    <t xml:space="preserve">        UNANA 2.25% 05/34 EMTN</t>
  </si>
  <si>
    <t>UNILEVER FINANCE NETHERLANDS</t>
  </si>
  <si>
    <t>XS2481498256</t>
  </si>
  <si>
    <t xml:space="preserve">        UNANA 3.5% 02/35</t>
  </si>
  <si>
    <t>XS2591848192</t>
  </si>
  <si>
    <t xml:space="preserve">        UNANA 3.25% 02/31 EMTN</t>
  </si>
  <si>
    <t>XS2591848275</t>
  </si>
  <si>
    <t xml:space="preserve">        UNANA 1.375% 09/30</t>
  </si>
  <si>
    <t xml:space="preserve">        UNANA 1.125% 02/27 EMTN</t>
  </si>
  <si>
    <t xml:space="preserve">        UNANA 1.25% 02/31 EMTN</t>
  </si>
  <si>
    <t xml:space="preserve">        UNANA 3.25% 02/32 EMTN</t>
  </si>
  <si>
    <t>XS2767489474</t>
  </si>
  <si>
    <t xml:space="preserve">        MEXICO 1.625% 04/26</t>
  </si>
  <si>
    <t xml:space="preserve">        MEXICO 3.625% 4/29</t>
  </si>
  <si>
    <t xml:space="preserve">        MEXICO 1.125% 01/30</t>
  </si>
  <si>
    <t xml:space="preserve">        UPS 1% 15/11/28</t>
  </si>
  <si>
    <t xml:space="preserve">        UPS 1.5% 11/32</t>
  </si>
  <si>
    <t xml:space="preserve">        UPS 1.625% 15/11/25</t>
  </si>
  <si>
    <t xml:space="preserve">        CORSAIR VAR 04/35 REGS</t>
  </si>
  <si>
    <t xml:space="preserve">        PRPLEP FRN 02/44 EMTN</t>
  </si>
  <si>
    <t xml:space="preserve">        SIPLAT 2.04% 02/44 EMTN</t>
  </si>
  <si>
    <t xml:space="preserve">        SIPLAT 3.201% 02/46 EMTN</t>
  </si>
  <si>
    <t>XS2497079298</t>
  </si>
  <si>
    <t xml:space="preserve">        CORSIE VAR 02/44 REGS(0.83%)</t>
  </si>
  <si>
    <t xml:space="preserve">        SPIRE SA EURIB 3M +0% 15/02/46 REG UB TI</t>
  </si>
  <si>
    <t>XS2543297894</t>
  </si>
  <si>
    <t xml:space="preserve">        SIPLAT 3.8425% 02/46 EMTN</t>
  </si>
  <si>
    <t>XS2548086011</t>
  </si>
  <si>
    <t xml:space="preserve">        SIPLAT 3.116% 02/46 EMTN</t>
  </si>
  <si>
    <t>XS2495339553</t>
  </si>
  <si>
    <t xml:space="preserve">        SIPLAT 1.842% 02/44 EMTN</t>
  </si>
  <si>
    <t xml:space="preserve">        SIPLAT 1.785% 02/41 EMTN</t>
  </si>
  <si>
    <t xml:space="preserve">        SIPLAT 2.742% 02/44 EMTN</t>
  </si>
  <si>
    <t>XS2490939639</t>
  </si>
  <si>
    <t xml:space="preserve">        SIPLAT 3% 02/46 EMTN</t>
  </si>
  <si>
    <t>XS2531473341</t>
  </si>
  <si>
    <t xml:space="preserve">        CORSIE VAR 02/44 REGS(1.24%)</t>
  </si>
  <si>
    <t xml:space="preserve">        SIPLAT 2.16% 02/44 EMTN</t>
  </si>
  <si>
    <t>XS2478523280</t>
  </si>
  <si>
    <t xml:space="preserve">        CORSIE 0.7% 25/10/38 REGS</t>
  </si>
  <si>
    <t xml:space="preserve">        SIPLAT 1.675% 02/41 EMTN</t>
  </si>
  <si>
    <t xml:space="preserve">        SIPLAT 3.083% 02/46 EMTN</t>
  </si>
  <si>
    <t>XS2495064193</t>
  </si>
  <si>
    <t xml:space="preserve">        SPIRE SA 1.38% 15/02/44 EUR REGS</t>
  </si>
  <si>
    <t>XS2484500298</t>
  </si>
  <si>
    <t xml:space="preserve">        SIPLAT 2.72% 02/44 EMTN</t>
  </si>
  <si>
    <t>XS2490473332</t>
  </si>
  <si>
    <t xml:space="preserve">        PREGRE VAR 04/35(1.24%)</t>
  </si>
  <si>
    <t xml:space="preserve">        SIPLAT 1.72% 02/41 EMTN</t>
  </si>
  <si>
    <t xml:space="preserve">        CORSAIR 1.52% 25/10/38</t>
  </si>
  <si>
    <t xml:space="preserve">        UNIMUS 3% 06/27 EMTN</t>
  </si>
  <si>
    <t>UNIVERSAL MUSIC GROUP NV</t>
  </si>
  <si>
    <t>XS2496288593</t>
  </si>
  <si>
    <t>UNIMUS</t>
  </si>
  <si>
    <t xml:space="preserve">        URENCO 3.25% 06/32 EMTN</t>
  </si>
  <si>
    <t>URENCO FINANCE NV</t>
  </si>
  <si>
    <t>URENCO LTD</t>
  </si>
  <si>
    <t>XS2489138789</t>
  </si>
  <si>
    <t>URENCO</t>
  </si>
  <si>
    <t xml:space="preserve">        FRFP 1.625% 18/03/26</t>
  </si>
  <si>
    <t xml:space="preserve">        VATFAL VAR 3/77</t>
  </si>
  <si>
    <t xml:space="preserve">        VATFAL 0.5% 06/26 EMTN</t>
  </si>
  <si>
    <t xml:space="preserve">        VATFAL 0.05% 10/25 EMTN</t>
  </si>
  <si>
    <t xml:space="preserve">        SUEZE 5.20% 06/27</t>
  </si>
  <si>
    <t xml:space="preserve">        VIEFP 0.5% 10/31 EMTN</t>
  </si>
  <si>
    <t xml:space="preserve">        VIEFP VAR PERP</t>
  </si>
  <si>
    <t xml:space="preserve">        VIEFP 0.8% 01/32 EMTN</t>
  </si>
  <si>
    <t>FR0013517059</t>
  </si>
  <si>
    <t xml:space="preserve">        SEVFP 1.75% 09/25</t>
  </si>
  <si>
    <t xml:space="preserve">        SEVFP 1.25% 05/28</t>
  </si>
  <si>
    <t xml:space="preserve">        VEOLIA ENV 6.125% 33</t>
  </si>
  <si>
    <t>FR0010033381</t>
  </si>
  <si>
    <t xml:space="preserve">        VIEFP 1.25% 04/27 EMTN</t>
  </si>
  <si>
    <t xml:space="preserve">        VIEFP 1.25% 04/28 EMTN</t>
  </si>
  <si>
    <t xml:space="preserve">        VIEFP 1.94% 01/30 EMTN</t>
  </si>
  <si>
    <t xml:space="preserve">        SEVFP 1.50% 04/29 EUR</t>
  </si>
  <si>
    <t xml:space="preserve">        VRLAFP 1.625% 05/28</t>
  </si>
  <si>
    <t xml:space="preserve">        VRLAFP 1.875% 11/31</t>
  </si>
  <si>
    <t>FR0014006EG0</t>
  </si>
  <si>
    <t>VERALTO CORP</t>
  </si>
  <si>
    <t>VLTO</t>
  </si>
  <si>
    <t xml:space="preserve">        VZ 4.75% 10/34</t>
  </si>
  <si>
    <t>XS2550898204</t>
  </si>
  <si>
    <t xml:space="preserve">        VZ 4.25% 10/30</t>
  </si>
  <si>
    <t>XS2550881143</t>
  </si>
  <si>
    <t xml:space="preserve">        VZ 0.875% 03/32</t>
  </si>
  <si>
    <t xml:space="preserve">        VZ 3.25% 2/26</t>
  </si>
  <si>
    <t xml:space="preserve">        VZ 1.375% 02/11/28</t>
  </si>
  <si>
    <t xml:space="preserve">        VZ 2.625% 12/31</t>
  </si>
  <si>
    <t xml:space="preserve">        VZ 0.875% 04/27</t>
  </si>
  <si>
    <t xml:space="preserve">        VZ 3.5% 06/32</t>
  </si>
  <si>
    <t>XS2770514789</t>
  </si>
  <si>
    <t xml:space="preserve">        VZ 1.3% 05/33</t>
  </si>
  <si>
    <t xml:space="preserve">        VZ 1.125% 09/35</t>
  </si>
  <si>
    <t>XS2320760114</t>
  </si>
  <si>
    <t xml:space="preserve">        VZ 1.375% 10/26</t>
  </si>
  <si>
    <t xml:space="preserve">        VZ 3.75% 02/36 EMTN</t>
  </si>
  <si>
    <t>XS2770514946</t>
  </si>
  <si>
    <t xml:space="preserve">        VZ 1.25% 04/30</t>
  </si>
  <si>
    <t xml:space="preserve">        VZ 0.75% 03/32</t>
  </si>
  <si>
    <t xml:space="preserve">        VWSDC 4.125% 06/31 EMTN</t>
  </si>
  <si>
    <t>VESTAS WIND SYSTEMS A/S</t>
  </si>
  <si>
    <t>XS2725957042</t>
  </si>
  <si>
    <t xml:space="preserve">        VWSDC 2% 06/34 EMTN</t>
  </si>
  <si>
    <t xml:space="preserve">        VWSDC 1.5% 06/29 EMTN</t>
  </si>
  <si>
    <t xml:space="preserve">        VFC 0.625% 02/32</t>
  </si>
  <si>
    <t xml:space="preserve">        VDP 1.75% 05/31</t>
  </si>
  <si>
    <t xml:space="preserve">        VDP 1.45% 04/35 EMTN</t>
  </si>
  <si>
    <t xml:space="preserve">        VDP 1.214% 5/30</t>
  </si>
  <si>
    <t xml:space="preserve">        VDP 1.2% 06/39 EMTN</t>
  </si>
  <si>
    <t xml:space="preserve">        VDP 1.25% 12/01/32</t>
  </si>
  <si>
    <t xml:space="preserve">        VDP 0.963% 06/50 EMTN</t>
  </si>
  <si>
    <t xml:space="preserve">        VDP 3.155% 10/27</t>
  </si>
  <si>
    <t xml:space="preserve">        VDP 3.5% 02/44 EMTN</t>
  </si>
  <si>
    <t>FR001400NMM2</t>
  </si>
  <si>
    <t xml:space="preserve">        VDP 1.625% 02/33</t>
  </si>
  <si>
    <t xml:space="preserve">        VDP 3% 09/42 EMTN</t>
  </si>
  <si>
    <t>FR001400CVK0</t>
  </si>
  <si>
    <t xml:space="preserve">        VDP 3.049% 10/26</t>
  </si>
  <si>
    <t xml:space="preserve">        VDP 1.375% 11/34 EMTN</t>
  </si>
  <si>
    <t xml:space="preserve">        VDP 3.5% 07/43 EMTN</t>
  </si>
  <si>
    <t>FR001400J4K5</t>
  </si>
  <si>
    <t xml:space="preserve">        RINFP 1.375% 03/28</t>
  </si>
  <si>
    <t>COOPERATIVE AGRICOLE LIMAGRAIN</t>
  </si>
  <si>
    <t xml:space="preserve">        VLGHLM 1.5% 08/34</t>
  </si>
  <si>
    <t xml:space="preserve">        DGFP 3.75% 04/29 REGS</t>
  </si>
  <si>
    <t xml:space="preserve">        DGFP 1.75% 09/30 EMTN</t>
  </si>
  <si>
    <t xml:space="preserve">        DGFP 1.625% 01/29 EMTN</t>
  </si>
  <si>
    <t xml:space="preserve">        V 2% 06/29</t>
  </si>
  <si>
    <t>VISA INC</t>
  </si>
  <si>
    <t>XS2479941572</t>
  </si>
  <si>
    <t>V</t>
  </si>
  <si>
    <t xml:space="preserve">        V 2.375% 06/34</t>
  </si>
  <si>
    <t>XS2479942034</t>
  </si>
  <si>
    <t xml:space="preserve">        V 1.5% 06/26</t>
  </si>
  <si>
    <t>XS2479941499</t>
  </si>
  <si>
    <t xml:space="preserve">        VOD 1.875% 11/29 EMTN</t>
  </si>
  <si>
    <t xml:space="preserve">        VOD 1.6% 07/31</t>
  </si>
  <si>
    <t xml:space="preserve">        VOD 1.125% 11/25 EMTN</t>
  </si>
  <si>
    <t xml:space="preserve">        VOD 1.625% 11/30 EMTN</t>
  </si>
  <si>
    <t xml:space="preserve">        VOD 0.9% 11/26 EMTN</t>
  </si>
  <si>
    <t xml:space="preserve">        VOD 2.875% 11/37 EMTN</t>
  </si>
  <si>
    <t>XS1721422902</t>
  </si>
  <si>
    <t xml:space="preserve">        VOD 1.875% 9/25</t>
  </si>
  <si>
    <t xml:space="preserve">        VOD 2.20% 08/26</t>
  </si>
  <si>
    <t xml:space="preserve">        VOD 3.75% 12/34 EMTN</t>
  </si>
  <si>
    <t>VODAFONE INT FINAN DESIGN ACTI</t>
  </si>
  <si>
    <t>XS2560495116</t>
  </si>
  <si>
    <t xml:space="preserve">        VW 0.375% 02/30 EMTN</t>
  </si>
  <si>
    <t>XS2374594823</t>
  </si>
  <si>
    <t xml:space="preserve">        VW 1.625% 01/30</t>
  </si>
  <si>
    <t xml:space="preserve">        VW 2.625% 11/27</t>
  </si>
  <si>
    <t xml:space="preserve">        VW 4.375% 05/30 EMTN</t>
  </si>
  <si>
    <t>XS2554489513</t>
  </si>
  <si>
    <t xml:space="preserve">        VW 3.75% 09/27</t>
  </si>
  <si>
    <t>XS2491738949</t>
  </si>
  <si>
    <t xml:space="preserve">        VW 3.25% 11/30</t>
  </si>
  <si>
    <t>XS1910948329</t>
  </si>
  <si>
    <t xml:space="preserve">        VW 3.3% 3/33</t>
  </si>
  <si>
    <t xml:space="preserve">        VW 1.25% 09/32 EMTN</t>
  </si>
  <si>
    <t>XS2234567662</t>
  </si>
  <si>
    <t xml:space="preserve">        VW 4.25% 03/29 EMTN</t>
  </si>
  <si>
    <t>XS2604699327</t>
  </si>
  <si>
    <t xml:space="preserve">        VW 0.875% 09/28 EMTN</t>
  </si>
  <si>
    <t xml:space="preserve">        VW 1.875% 03/27</t>
  </si>
  <si>
    <t xml:space="preserve">        VW 0.625% 07/29 EMTN</t>
  </si>
  <si>
    <t>XS2343822503</t>
  </si>
  <si>
    <t xml:space="preserve">        VW 0.5% 01/29 EMTN</t>
  </si>
  <si>
    <t>XS2282095970</t>
  </si>
  <si>
    <t xml:space="preserve">        VLVY 3.625% 05/27 EMTN</t>
  </si>
  <si>
    <t>VOLVO AB</t>
  </si>
  <si>
    <t>XS2626343375</t>
  </si>
  <si>
    <t xml:space="preserve">        VLVY 3.125% 02/29 EMTN</t>
  </si>
  <si>
    <t>XS2760217880</t>
  </si>
  <si>
    <t xml:space="preserve">        VLVY 2% 08/27 EMTN</t>
  </si>
  <si>
    <t>XS2521820048</t>
  </si>
  <si>
    <t xml:space="preserve">        VLVY 3.125% 09/26 EMTN</t>
  </si>
  <si>
    <t>XS2760218185</t>
  </si>
  <si>
    <t xml:space="preserve">        VLVY 3.5% 11/25 EMTN</t>
  </si>
  <si>
    <t>XS2583352443</t>
  </si>
  <si>
    <t xml:space="preserve">        ANNGR 2.375% 03/32</t>
  </si>
  <si>
    <t xml:space="preserve">        WALLOO 3.5% 03/43 EMTN</t>
  </si>
  <si>
    <t>BE0002923044</t>
  </si>
  <si>
    <t>WALLOO</t>
  </si>
  <si>
    <t xml:space="preserve">        WALLOO 4.13% 06/54 EMTN</t>
  </si>
  <si>
    <t>BE6347926527</t>
  </si>
  <si>
    <t xml:space="preserve">        WALLOO 2.875% 01/38 EMTN</t>
  </si>
  <si>
    <t>BE0002877588</t>
  </si>
  <si>
    <t xml:space="preserve">        WALLOO 3% 12/30 EMTN</t>
  </si>
  <si>
    <t>BE0390103662</t>
  </si>
  <si>
    <t xml:space="preserve">        WALLOO 1.05% 06/40 EMTN</t>
  </si>
  <si>
    <t>BE0002709906</t>
  </si>
  <si>
    <t xml:space="preserve">        WALLOO 3.25% 06/33 EMTN</t>
  </si>
  <si>
    <t>BE0002922038</t>
  </si>
  <si>
    <t xml:space="preserve">        WALLOO 3.75% 04/39 EMTN</t>
  </si>
  <si>
    <t>BE0002956374</t>
  </si>
  <si>
    <t xml:space="preserve">        WMT 4.875% 09/29</t>
  </si>
  <si>
    <t xml:space="preserve">        DIS 2.65% 01/31</t>
  </si>
  <si>
    <t xml:space="preserve">        URWFP 2.875% 01/27 REGS</t>
  </si>
  <si>
    <t xml:space="preserve">        WFC 1% 02/27</t>
  </si>
  <si>
    <t xml:space="preserve">        WFC 1.375% 26/10/26</t>
  </si>
  <si>
    <t xml:space="preserve">        WFC 2% 04/26</t>
  </si>
  <si>
    <t xml:space="preserve">        WESAU 0.954% 10/33 EMTN</t>
  </si>
  <si>
    <t xml:space="preserve">        WSTP 1.45% 07/28 EMTN</t>
  </si>
  <si>
    <t xml:space="preserve">        WSTP 1.25% 01/33 EMTN</t>
  </si>
  <si>
    <t xml:space="preserve">        WSTP 0.875% 17/04/27</t>
  </si>
  <si>
    <t xml:space="preserve">        WSTP 1.125% 09/27</t>
  </si>
  <si>
    <t xml:space="preserve">        WMB 2.6% 03/31</t>
  </si>
  <si>
    <t xml:space="preserve">        WIBANK 1.25% 09/33</t>
  </si>
  <si>
    <t xml:space="preserve">        WKLNA 0.75% 07/30</t>
  </si>
  <si>
    <t xml:space="preserve">        WKLNA 3.75% 04/31</t>
  </si>
  <si>
    <t>XS2592516210</t>
  </si>
  <si>
    <t xml:space="preserve">        WKLNA 3.25% 03/29</t>
  </si>
  <si>
    <t>XS2778864210</t>
  </si>
  <si>
    <t xml:space="preserve">        WOWAU 0.375% 11/28 EMTN</t>
  </si>
  <si>
    <t>WOOLWORTHS GROUP LTD</t>
  </si>
  <si>
    <t xml:space="preserve">        WPPLN 3.625% 09/29 EMTN</t>
  </si>
  <si>
    <t>WPP PLC</t>
  </si>
  <si>
    <t>XS2782800713</t>
  </si>
  <si>
    <t xml:space="preserve">        WPPLN 4% 09/33 EMTN</t>
  </si>
  <si>
    <t>XS2782803147</t>
  </si>
  <si>
    <t xml:space="preserve">        WPPLN 2.25% 09/26</t>
  </si>
  <si>
    <t xml:space="preserve">        WPPLN 2.375% 05/27 EMTN</t>
  </si>
  <si>
    <t xml:space="preserve">        ZURNVX VAR 09/50 EMTN</t>
  </si>
  <si>
    <t xml:space="preserve">        ABNANV VAR 07/36 EMTN</t>
  </si>
  <si>
    <t>XS2859413341</t>
  </si>
  <si>
    <t>XS2829852842</t>
  </si>
  <si>
    <t xml:space="preserve">        ALVGR VAR 07/53</t>
  </si>
  <si>
    <t>DE000A351U49</t>
  </si>
  <si>
    <t xml:space="preserve">        HNDA 3.65% 04/31 EMTN</t>
  </si>
  <si>
    <t>XS2866190965</t>
  </si>
  <si>
    <t xml:space="preserve">        APTV 4.25% 06/36</t>
  </si>
  <si>
    <t>XS2839195877</t>
  </si>
  <si>
    <t xml:space="preserve">        MADRID 3.462% 04/34</t>
  </si>
  <si>
    <t>ES00001010M4</t>
  </si>
  <si>
    <t xml:space="preserve">        AXASA 3.375% 05/34 EMTN</t>
  </si>
  <si>
    <t>XS2834471463</t>
  </si>
  <si>
    <t xml:space="preserve">        AYVFP 4% 07/27 EMTN</t>
  </si>
  <si>
    <t>AYVENS SA</t>
  </si>
  <si>
    <t>AYVFP</t>
  </si>
  <si>
    <t xml:space="preserve">        BMO VAR 07/30 EMTN</t>
  </si>
  <si>
    <t>XS2856789511</t>
  </si>
  <si>
    <t xml:space="preserve">        BFCM 3.5% 05/31 EMTN</t>
  </si>
  <si>
    <t>FR001400Q0T5</t>
  </si>
  <si>
    <t xml:space="preserve">        BARY 4% 06/29</t>
  </si>
  <si>
    <t>BARRY CALLEBAUT SERVICES NV</t>
  </si>
  <si>
    <t>BARRY CALLEBAUT AG</t>
  </si>
  <si>
    <t>BE6352800765</t>
  </si>
  <si>
    <t>BARY</t>
  </si>
  <si>
    <t xml:space="preserve">        BDX 3.828% 06/32</t>
  </si>
  <si>
    <t>XS2839004368</t>
  </si>
  <si>
    <t xml:space="preserve">        BDX 4.029% 06/36</t>
  </si>
  <si>
    <t>XS2838924848</t>
  </si>
  <si>
    <t xml:space="preserve">        CCBGBB VAR 06/35 EMTN</t>
  </si>
  <si>
    <t>BE0390117803</t>
  </si>
  <si>
    <t xml:space="preserve">        BMW 3.125% 08/30 EMTN</t>
  </si>
  <si>
    <t>BMW INTERNATIONAL INVESTMENT</t>
  </si>
  <si>
    <t>XS2887901598</t>
  </si>
  <si>
    <t xml:space="preserve">        BMW FRN 06/26 EMTN</t>
  </si>
  <si>
    <t>XS2835763702</t>
  </si>
  <si>
    <t xml:space="preserve">        BNP VAR 08/34 EMTN</t>
  </si>
  <si>
    <t>FR001400SAJ2</t>
  </si>
  <si>
    <t>BXP INC</t>
  </si>
  <si>
    <t xml:space="preserve">        BPIFRA 3.375% 05/34 EMTN</t>
  </si>
  <si>
    <t>FR001400RH06</t>
  </si>
  <si>
    <t xml:space="preserve">        BPIFRA 2.75% 05/29 EMTN</t>
  </si>
  <si>
    <t>FR001400SCU5</t>
  </si>
  <si>
    <t xml:space="preserve">        BRCOL 3.4% 05/39</t>
  </si>
  <si>
    <t>XS2824742048</t>
  </si>
  <si>
    <t xml:space="preserve">        BRUCAP 3.375% 04/44 EMTN</t>
  </si>
  <si>
    <t>BE0002465400</t>
  </si>
  <si>
    <t xml:space="preserve">        BVIFP 3.5% 05/36</t>
  </si>
  <si>
    <t>FR001400Q6S4</t>
  </si>
  <si>
    <t xml:space="preserve">        SGOFP 3.625% 08/36 EMTN</t>
  </si>
  <si>
    <t>XS2874381333</t>
  </si>
  <si>
    <t xml:space="preserve">        SGOFP 3.25% 08/29 EMTN</t>
  </si>
  <si>
    <t>XS2874384279</t>
  </si>
  <si>
    <t xml:space="preserve">        CFF 3% 03/33 EMTN</t>
  </si>
  <si>
    <t>FR001400SGD2</t>
  </si>
  <si>
    <t xml:space="preserve">        CDAFP 5.045% 06/31</t>
  </si>
  <si>
    <t>COMPAGNIE DES ALPES-FINANCEMEN</t>
  </si>
  <si>
    <t>FR001400QUB1</t>
  </si>
  <si>
    <t>COMPAGNIE GENERA DES ETS MICHE</t>
  </si>
  <si>
    <t xml:space="preserve">        MLFP 3.375% 05/36 EMTN</t>
  </si>
  <si>
    <t>FR001400Q4A7</t>
  </si>
  <si>
    <t xml:space="preserve">        ACAFP 3.711% 06/34 EMTN</t>
  </si>
  <si>
    <t>FR001400QE67</t>
  </si>
  <si>
    <t xml:space="preserve">        ACAFP 3.77% 06/36 EMTN</t>
  </si>
  <si>
    <t>FR001400QM26</t>
  </si>
  <si>
    <t xml:space="preserve">        CMARK 3.375% 03/31 EMTN</t>
  </si>
  <si>
    <t xml:space="preserve">        CPRIM 4.256% 06/31</t>
  </si>
  <si>
    <t>XS2845835318</t>
  </si>
  <si>
    <t xml:space="preserve">        GIROND 3.635% 04/38</t>
  </si>
  <si>
    <t>FR001400P991</t>
  </si>
  <si>
    <t xml:space="preserve">        DSFIR 0.625% 06/32 EMTN</t>
  </si>
  <si>
    <t>DSFIR</t>
  </si>
  <si>
    <t xml:space="preserve">        DSFIR 3.625% 07/34 EMTN</t>
  </si>
  <si>
    <t>XS2852136063</t>
  </si>
  <si>
    <t xml:space="preserve">        EJRAIL 3.533% 09/36 EMTN</t>
  </si>
  <si>
    <t>XS2891034063</t>
  </si>
  <si>
    <t xml:space="preserve">        EDF 4.375% 06/36 EMTN</t>
  </si>
  <si>
    <t>FR001400QR70</t>
  </si>
  <si>
    <t xml:space="preserve">        ENELIM FRN 06/30 EMTN</t>
  </si>
  <si>
    <t xml:space="preserve">        ENEXIS 3.5% 05/36 EMTN</t>
  </si>
  <si>
    <t>XS2831084657</t>
  </si>
  <si>
    <t xml:space="preserve">        EFFP 2.875% 03/29 EMTN</t>
  </si>
  <si>
    <t>FR001400RYN6</t>
  </si>
  <si>
    <t xml:space="preserve">        EXPNLN 3.375% 10/34 EMTN</t>
  </si>
  <si>
    <t>XS2896485930</t>
  </si>
  <si>
    <t xml:space="preserve">        CCDJ 3.467% 09/29 EMTN</t>
  </si>
  <si>
    <t>XS2892967949</t>
  </si>
  <si>
    <t xml:space="preserve">        FINLAND 1.375% 04/27 4Y</t>
  </si>
  <si>
    <t xml:space="preserve">        OAT 0.75% 05/53 OAT</t>
  </si>
  <si>
    <t xml:space="preserve">        OAT 3.25% 05/55 OAT</t>
  </si>
  <si>
    <t xml:space="preserve">        SIPLAT FRN 07/53 EMTN</t>
  </si>
  <si>
    <t>XS2842877461</t>
  </si>
  <si>
    <t xml:space="preserve">        OAT 3.5% 11/33 OAT</t>
  </si>
  <si>
    <t xml:space="preserve">        SPIRE/3.57 MTN 20430725 CL-2024-127</t>
  </si>
  <si>
    <t>XS2831197186</t>
  </si>
  <si>
    <t xml:space="preserve">        OAT 3% 05/33 OAT</t>
  </si>
  <si>
    <t xml:space="preserve">        SIPLAT 4.0575% 07/53 EMTN</t>
  </si>
  <si>
    <t>XS2870885402</t>
  </si>
  <si>
    <t xml:space="preserve">        OAT 3% 05/54 OAT</t>
  </si>
  <si>
    <t xml:space="preserve">        OAT 2.5% 05/43 OAT</t>
  </si>
  <si>
    <t xml:space="preserve">        OAT 2% 11/32 OAT</t>
  </si>
  <si>
    <t xml:space="preserve">        OAT 1.25% 05/34 OAT</t>
  </si>
  <si>
    <t xml:space="preserve">        OAT 0.75% 05/52 OAT</t>
  </si>
  <si>
    <t>XS2844900022</t>
  </si>
  <si>
    <t xml:space="preserve">        HEIANA 3.812% 07/36 EMTN</t>
  </si>
  <si>
    <t>XS2852894679</t>
  </si>
  <si>
    <t xml:space="preserve">        INTNED VAR 09/35 EMTN</t>
  </si>
  <si>
    <t>XS2891741923</t>
  </si>
  <si>
    <t xml:space="preserve">        KYGID 3.375% 03/33 EMTN</t>
  </si>
  <si>
    <t>XS2896495814</t>
  </si>
  <si>
    <t xml:space="preserve">        KYGID 3.75% 09/36 EMTN</t>
  </si>
  <si>
    <t>XS2896353781</t>
  </si>
  <si>
    <t xml:space="preserve">        LRFP 3.5% 06/34</t>
  </si>
  <si>
    <t>FR001400QQ30</t>
  </si>
  <si>
    <t xml:space="preserve">        LLOYDS 2.75% 09/29</t>
  </si>
  <si>
    <t>LLOYDS BANK GMBH</t>
  </si>
  <si>
    <t>DE000A383G15</t>
  </si>
  <si>
    <t xml:space="preserve">        LLOYDS VAR 05/32 EMTN</t>
  </si>
  <si>
    <t>XS2815980664</t>
  </si>
  <si>
    <t xml:space="preserve">        LONNVX 3.5% 09/34</t>
  </si>
  <si>
    <t>BE6355215664</t>
  </si>
  <si>
    <t xml:space="preserve">        LONNVX 3.25% 09/30</t>
  </si>
  <si>
    <t>BE6355213644</t>
  </si>
  <si>
    <t xml:space="preserve">        MCFP 3.5% 10/34 EMTN</t>
  </si>
  <si>
    <t>FR001400QJ13</t>
  </si>
  <si>
    <t xml:space="preserve">        MDT 3.65% 10/29</t>
  </si>
  <si>
    <t>XS2834367646</t>
  </si>
  <si>
    <t xml:space="preserve">        MDT 3.875% 10/36</t>
  </si>
  <si>
    <t>XS2834367729</t>
  </si>
  <si>
    <t xml:space="preserve">        MBGGR 2% 08/26 EMTN</t>
  </si>
  <si>
    <t>DE000A289XJ2</t>
  </si>
  <si>
    <t xml:space="preserve">        METLYO 3.494% 04/39 EMTN</t>
  </si>
  <si>
    <t>FR001400P6E5</t>
  </si>
  <si>
    <t xml:space="preserve">        MOLNLY 4.25% 06/34 EMTN</t>
  </si>
  <si>
    <t>XS2834462983</t>
  </si>
  <si>
    <t xml:space="preserve">        MOTOPG 4.25% 06/35 EMTN</t>
  </si>
  <si>
    <t>XS2838538374</t>
  </si>
  <si>
    <t xml:space="preserve">        FLEMSH 3.125% 06/34 EMTN</t>
  </si>
  <si>
    <t>BE0390121847</t>
  </si>
  <si>
    <t xml:space="preserve">        MUNRE VAR 05/44</t>
  </si>
  <si>
    <t>XS2817890077</t>
  </si>
  <si>
    <t>NATURGY FINANCE IBERIA SA</t>
  </si>
  <si>
    <t>NATWEST GROUP PLC</t>
  </si>
  <si>
    <t>NWG</t>
  </si>
  <si>
    <t xml:space="preserve">        NWG VAR 08/31 EMTN</t>
  </si>
  <si>
    <t>XS2871577115</t>
  </si>
  <si>
    <t xml:space="preserve">        NDAFH VAR 05/35 EMTN</t>
  </si>
  <si>
    <t>XS2828791074</t>
  </si>
  <si>
    <t xml:space="preserve">        OPBANK 0.25% 03/26 EMTN</t>
  </si>
  <si>
    <t>XS2320747285</t>
  </si>
  <si>
    <t xml:space="preserve">        OPMFP 4.875% 03/29 EMTN</t>
  </si>
  <si>
    <t>OPMOBILITY</t>
  </si>
  <si>
    <t>OPMFP</t>
  </si>
  <si>
    <t xml:space="preserve">        PORTUGAL 0.475% 10/30 11Y</t>
  </si>
  <si>
    <t xml:space="preserve">        PORTUGAL 0.3% 10/31 11Y</t>
  </si>
  <si>
    <t xml:space="preserve">        PORTUGAL 3.5% 06/38 15Y</t>
  </si>
  <si>
    <t xml:space="preserve">        PORTUGAL 1.65% 07/32 10Y</t>
  </si>
  <si>
    <t xml:space="preserve">        PORTUGAL 2.125% 10/28 11Y</t>
  </si>
  <si>
    <t xml:space="preserve">        PORTUGAL 0.7% 10/27 8Y</t>
  </si>
  <si>
    <t xml:space="preserve">        PORTUGAL 1.15% 04/42 20Y</t>
  </si>
  <si>
    <t xml:space="preserve">        Q 3.35% 07/39 EMTN</t>
  </si>
  <si>
    <t>XS2865588797</t>
  </si>
  <si>
    <t xml:space="preserve">        SUFP 3% 09/30 EMTN</t>
  </si>
  <si>
    <t>FR001400SCY7</t>
  </si>
  <si>
    <t xml:space="preserve">        SUFP 3.375% 09/36 EMTN</t>
  </si>
  <si>
    <t>FR001400SCZ4</t>
  </si>
  <si>
    <t xml:space="preserve">        SIPLAT 3.71% 07/40 EMTN</t>
  </si>
  <si>
    <t>XS2896244816</t>
  </si>
  <si>
    <t>FR001400RUH6</t>
  </si>
  <si>
    <t>FR001400RU58</t>
  </si>
  <si>
    <t xml:space="preserve">        SOCGEN 4.125% 06/27</t>
  </si>
  <si>
    <t>FR001400IDW0</t>
  </si>
  <si>
    <t xml:space="preserve">        SOCGEN VAR 09/28</t>
  </si>
  <si>
    <t>FR0013536661</t>
  </si>
  <si>
    <t xml:space="preserve">        STLA 2.75% 04/32 EMTN</t>
  </si>
  <si>
    <t>XS2464732770</t>
  </si>
  <si>
    <t>SUEZ HOLDING SAS</t>
  </si>
  <si>
    <t xml:space="preserve">        SHBASS 3.25% 08/31</t>
  </si>
  <si>
    <t>XS2888395659</t>
  </si>
  <si>
    <t xml:space="preserve">        SCMNVX 3.625% 11/36 EMTN</t>
  </si>
  <si>
    <t>SWISSCOM FINANCE BV</t>
  </si>
  <si>
    <t>XS2827697272</t>
  </si>
  <si>
    <t xml:space="preserve">        SCMNVX 3.5% 11/31 EMTN</t>
  </si>
  <si>
    <t>XS2827696035</t>
  </si>
  <si>
    <t xml:space="preserve">        SCMNVX 3.5% 05/26 EMTN</t>
  </si>
  <si>
    <t>XS2827693446</t>
  </si>
  <si>
    <t xml:space="preserve">        TELNO 0.875% 02/35 EMTN</t>
  </si>
  <si>
    <t>XS2117454871</t>
  </si>
  <si>
    <t xml:space="preserve">        TLSAU 3.5% 09/36 EMTN</t>
  </si>
  <si>
    <t>XS2895610488</t>
  </si>
  <si>
    <t>ARTEMIS</t>
  </si>
  <si>
    <t xml:space="preserve">        TOYOTA 3.434% 06/26 EMTN</t>
  </si>
  <si>
    <t>TOYOTA FINANCE AUSTRALIA LTD</t>
  </si>
  <si>
    <t>XS2785465860</t>
  </si>
  <si>
    <t xml:space="preserve">        TOYOTA 3.625% 07/31 EMTN</t>
  </si>
  <si>
    <t>XS2857918804</t>
  </si>
  <si>
    <t xml:space="preserve">        SIPLAT 4.26% 11/47</t>
  </si>
  <si>
    <t>UNITED KINGDOM</t>
  </si>
  <si>
    <t>XS2814158833</t>
  </si>
  <si>
    <t>UKT</t>
  </si>
  <si>
    <t xml:space="preserve">        UPMFH 3.375% 08/34 EMTN</t>
  </si>
  <si>
    <t>UPM-KYMMENE OYJ</t>
  </si>
  <si>
    <t>XS2886143770</t>
  </si>
  <si>
    <t>UPMFH</t>
  </si>
  <si>
    <t>APOLLO GLOBAL MANAGEMENT INC</t>
  </si>
  <si>
    <t>XS2868742409</t>
  </si>
  <si>
    <t xml:space="preserve">        VDP 3.75% 06/48</t>
  </si>
  <si>
    <t>FR001400QW65</t>
  </si>
  <si>
    <t xml:space="preserve">        VOD 3.375% 08/33 EMTN</t>
  </si>
  <si>
    <t>XS2872349613</t>
  </si>
  <si>
    <t xml:space="preserve">        VW 4.125% 11/38</t>
  </si>
  <si>
    <t>XS1910948675</t>
  </si>
  <si>
    <t xml:space="preserve">        VLVY 3.125% 08/29 EMTN</t>
  </si>
  <si>
    <t>XS2887184401</t>
  </si>
  <si>
    <t xml:space="preserve">        VLVY 3.125% 08/27 EMTN</t>
  </si>
  <si>
    <t>XS2887185127</t>
  </si>
  <si>
    <t>Expo% (PTF)</t>
  </si>
  <si>
    <t xml:space="preserve">                DEUTSCHE BAHN FIN GMBH</t>
  </si>
  <si>
    <t xml:space="preserve">                        DBHNGR VAR PERP CB</t>
  </si>
  <si>
    <t xml:space="preserve">                OPMOBILITY</t>
  </si>
  <si>
    <t xml:space="preserve">                        OPMFP 4.875% 03/29 EMTN</t>
  </si>
  <si>
    <t xml:space="preserve">                        COMPAGNIE DES ALPES-FINANCEMEN</t>
  </si>
  <si>
    <t>Valeo</t>
  </si>
  <si>
    <t>Leonardo SPA</t>
  </si>
  <si>
    <t xml:space="preserve">        ALSFR 3.625% 10/39</t>
  </si>
  <si>
    <t>FR001400TB83</t>
  </si>
  <si>
    <t xml:space="preserve">        AFLBNK 3% 08/32 EMTN</t>
  </si>
  <si>
    <t>FR001400TUC3</t>
  </si>
  <si>
    <t xml:space="preserve">        AKZANA 3.75% 09/34 EMTN</t>
  </si>
  <si>
    <t>XS2901993019</t>
  </si>
  <si>
    <t>AUSTRALIA (COMMONWEALTH OF)</t>
  </si>
  <si>
    <t>AUSTLA</t>
  </si>
  <si>
    <t xml:space="preserve">        AUSTRALIA 0.25% 11/25 161</t>
  </si>
  <si>
    <t>AU0000095457</t>
  </si>
  <si>
    <t xml:space="preserve">        BFCM 4.75% 11/31 EMTN</t>
  </si>
  <si>
    <t>FR001400LWN3</t>
  </si>
  <si>
    <t xml:space="preserve">        BPOST 3.632% 10/34</t>
  </si>
  <si>
    <t>BE0390161272</t>
  </si>
  <si>
    <t xml:space="preserve">        BRUCAP 3.72% 10/49 EMTN</t>
  </si>
  <si>
    <t>BE0390164300</t>
  </si>
  <si>
    <t>CAISSE FRANC DE FINANCE LOC SA</t>
  </si>
  <si>
    <t>CARLSBERG BREWERIES A/S</t>
  </si>
  <si>
    <t xml:space="preserve">        CAFP 3.625% 10/32 EMTN</t>
  </si>
  <si>
    <t>FR001400SID8</t>
  </si>
  <si>
    <t xml:space="preserve">        SNAIMM 3.652% 10/38</t>
  </si>
  <si>
    <t>FR001400SUC5</t>
  </si>
  <si>
    <t xml:space="preserve">        SNAIMM 3.85% 10/40</t>
  </si>
  <si>
    <t>FR001400T8W9</t>
  </si>
  <si>
    <t xml:space="preserve">        LCFB 3.221% 05/40 EMTN</t>
  </si>
  <si>
    <t>BE6253136319</t>
  </si>
  <si>
    <t xml:space="preserve">        CPGLN 3.25% 09/33 EMTN</t>
  </si>
  <si>
    <t>XS2895051212</t>
  </si>
  <si>
    <t xml:space="preserve">        BNFP 3.2% 09/31 EMTN</t>
  </si>
  <si>
    <t>FR001400SHQ2</t>
  </si>
  <si>
    <t xml:space="preserve">        DSVDC 3.375% 11/32 EMTN</t>
  </si>
  <si>
    <t>XS2932836211</t>
  </si>
  <si>
    <t>EUROCLEAR HOLDING NV</t>
  </si>
  <si>
    <t xml:space="preserve">        EUROGR 3.732% 10/35 EMTN</t>
  </si>
  <si>
    <t>XS2919680236</t>
  </si>
  <si>
    <t xml:space="preserve">        EIB 3.1% 8/26</t>
  </si>
  <si>
    <t>AU3CB0235612</t>
  </si>
  <si>
    <t xml:space="preserve">        OAT 1.25% 05/38 OAT</t>
  </si>
  <si>
    <t>FR0014009O62</t>
  </si>
  <si>
    <t xml:space="preserve">        OAT 4% 10/38</t>
  </si>
  <si>
    <t>FR0010371401</t>
  </si>
  <si>
    <t xml:space="preserve">        OAT 3% 06/49 OAT</t>
  </si>
  <si>
    <t>FR001400NEF3</t>
  </si>
  <si>
    <t xml:space="preserve">        OAT 0.75% 11/28 OAT</t>
  </si>
  <si>
    <t>FR0013341682</t>
  </si>
  <si>
    <t xml:space="preserve">        HSBC VAR 09/35</t>
  </si>
  <si>
    <t>XS2904541070</t>
  </si>
  <si>
    <t xml:space="preserve">        HSBC VAR 09/30</t>
  </si>
  <si>
    <t>XS2904540775</t>
  </si>
  <si>
    <t xml:space="preserve">        IBESM 3.375% 09/35 EMTN</t>
  </si>
  <si>
    <t>XS2909822277</t>
  </si>
  <si>
    <t xml:space="preserve">        IBESM 3.625% 07/34 EMTN</t>
  </si>
  <si>
    <t>XS2861000235</t>
  </si>
  <si>
    <t xml:space="preserve">        IHGLN 3.625% 09/31 EMTN</t>
  </si>
  <si>
    <t>IHG FINANCE LLC</t>
  </si>
  <si>
    <t>INTERCONTINENTAL HOTELS GROUP</t>
  </si>
  <si>
    <t>XS2909822517</t>
  </si>
  <si>
    <t>IHGLN</t>
  </si>
  <si>
    <t xml:space="preserve">        IDFMOB 3.5% 10/39 EMTN</t>
  </si>
  <si>
    <t>FR001400SZ94</t>
  </si>
  <si>
    <t xml:space="preserve">        IREIM 3.625% 09/33 EMTN</t>
  </si>
  <si>
    <t>XS2906211946</t>
  </si>
  <si>
    <t xml:space="preserve">        JPM VAR 03/34 EMTN</t>
  </si>
  <si>
    <t>XS2791972248</t>
  </si>
  <si>
    <t xml:space="preserve">        KNOGR 3.25% 09/32 EMTN</t>
  </si>
  <si>
    <t>XS2905504754</t>
  </si>
  <si>
    <t xml:space="preserve">        FRLBP VAR 04/31 EMTN</t>
  </si>
  <si>
    <t>FR001400SWX7</t>
  </si>
  <si>
    <t>SPARKASSEN- &amp; GIR HESSEN-T SGV</t>
  </si>
  <si>
    <t xml:space="preserve">        NWIDE VAR 07/32 EMTN</t>
  </si>
  <si>
    <t>XS2866379220</t>
  </si>
  <si>
    <t xml:space="preserve">        NWG VAR 09/32 EMTN</t>
  </si>
  <si>
    <t>XS2898838516</t>
  </si>
  <si>
    <t xml:space="preserve">        LUCSHI 3.375% 09/36 EMTN</t>
  </si>
  <si>
    <t>XS2901969902</t>
  </si>
  <si>
    <t xml:space="preserve">        RTEFRA 3.5% 10/36 EMTN</t>
  </si>
  <si>
    <t>FR001400SZ78</t>
  </si>
  <si>
    <t xml:space="preserve">        SDZSW 3.25% 09/29</t>
  </si>
  <si>
    <t>XS2900391777</t>
  </si>
  <si>
    <t>XS2931208974</t>
  </si>
  <si>
    <t xml:space="preserve">        SEB 3.125% 11/31 GMTN</t>
  </si>
  <si>
    <t>XS2932080851</t>
  </si>
  <si>
    <t>SW</t>
  </si>
  <si>
    <t xml:space="preserve">        SW 1.5% 09/27</t>
  </si>
  <si>
    <t xml:space="preserve">        SOGRPR 3.375% 05/45 EMTN</t>
  </si>
  <si>
    <t>FR001400SNH9</t>
  </si>
  <si>
    <t>STATE OF GRAND-DUCHY OF LUX</t>
  </si>
  <si>
    <t xml:space="preserve">        SHBASS VAR 11/36 EMTN</t>
  </si>
  <si>
    <t>XS2930111096</t>
  </si>
  <si>
    <t xml:space="preserve">        SCMNVX 3.25% 09/34 EMTN</t>
  </si>
  <si>
    <t>XS2894869416</t>
  </si>
  <si>
    <t xml:space="preserve">        TELEFO 4.055% 01/36 EMTN</t>
  </si>
  <si>
    <t>XS2753311393</t>
  </si>
  <si>
    <t xml:space="preserve">        TISSEO 3.77% 08/31 EMTN</t>
  </si>
  <si>
    <t>TISSEO COLLECTIVITES SMTCAT SM</t>
  </si>
  <si>
    <t>TISSEO</t>
  </si>
  <si>
    <t xml:space="preserve">        TISSEO 4% 04/39 EMTN</t>
  </si>
  <si>
    <t xml:space="preserve">        TISSEO 4% 08/34 EMTN</t>
  </si>
  <si>
    <t xml:space="preserve">        US STRIP 15/05/26</t>
  </si>
  <si>
    <t>US912833LZ13</t>
  </si>
  <si>
    <t xml:space="preserve">        VLTO 4.15% 09/31</t>
  </si>
  <si>
    <t xml:space="preserve">        WALLOO 3.9% 06/54 EMTN</t>
  </si>
  <si>
    <t>BE0390135011</t>
  </si>
  <si>
    <t xml:space="preserve">                VF CORP</t>
  </si>
  <si>
    <t xml:space="preserve">                        VFC 0.625% 02/32</t>
  </si>
  <si>
    <t xml:space="preserve">        BXP INC</t>
  </si>
  <si>
    <t>AIR PRODUCTS AND CHEMICALS INC</t>
  </si>
  <si>
    <t xml:space="preserve">        AMT 4.1% 05/34 EMTN</t>
  </si>
  <si>
    <t>XS2830466301</t>
  </si>
  <si>
    <t xml:space="preserve">        BNP VAR 09/28 EMTN</t>
  </si>
  <si>
    <t xml:space="preserve">        KERFP 3.625% 11/34 EMTN</t>
  </si>
  <si>
    <t>FR001400U595</t>
  </si>
  <si>
    <t>MANPOWERGROUP INC</t>
  </si>
  <si>
    <t xml:space="preserve">        PRYIM 3.875% 11/31 EMTN</t>
  </si>
  <si>
    <t>PRYSMIAN SPA</t>
  </si>
  <si>
    <t>XS2948434266</t>
  </si>
  <si>
    <t>PRYIM</t>
  </si>
  <si>
    <t>REGION DE BRUXELLES-CAPITALE</t>
  </si>
  <si>
    <t xml:space="preserve">        SIPLAT 4.25% 07/53 EMTN</t>
  </si>
  <si>
    <t xml:space="preserve">        SW 3.807% 11/36 REGS</t>
  </si>
  <si>
    <t>XS2948453720</t>
  </si>
  <si>
    <t xml:space="preserve">        SOCGEN VAR 11/30</t>
  </si>
  <si>
    <t>FR001400U1Q3</t>
  </si>
  <si>
    <t>TERNA - RETE ELETTRIC NAZIONAL</t>
  </si>
  <si>
    <t>XS2937308497</t>
  </si>
  <si>
    <t>VOLKSWAGEN FINANCIAL SRVC AG</t>
  </si>
  <si>
    <t xml:space="preserve">        ABNANV 3.125% 01/30 EMTN</t>
  </si>
  <si>
    <t>XS2979678864</t>
  </si>
  <si>
    <t xml:space="preserve">        ABNANV 3.875% 01/32 EMTN</t>
  </si>
  <si>
    <t>XS2747610751</t>
  </si>
  <si>
    <t xml:space="preserve">        AFLBNK 3.125% 03/34 EMTN</t>
  </si>
  <si>
    <t>FR001400N9U7</t>
  </si>
  <si>
    <t xml:space="preserve">        AFLBNK % 03/31 EMTN</t>
  </si>
  <si>
    <t>FR0014001LQ5</t>
  </si>
  <si>
    <t xml:space="preserve">        AGFRNC 0.25% 06/29 EMTN</t>
  </si>
  <si>
    <t>FR0013431137</t>
  </si>
  <si>
    <t xml:space="preserve">        AGFRNC 3.625% 01/35</t>
  </si>
  <si>
    <t>FR001400WPS3</t>
  </si>
  <si>
    <t xml:space="preserve">        AMT 3.9% 05/30</t>
  </si>
  <si>
    <t>XS2830466137</t>
  </si>
  <si>
    <t>APTIV SWISS HOLDINGS LTD</t>
  </si>
  <si>
    <t>ARGENTUM NL BV FOR GIVAUDAN SA</t>
  </si>
  <si>
    <t xml:space="preserve">        CMARK 3.004% 01/32</t>
  </si>
  <si>
    <t>FR001400WVN2</t>
  </si>
  <si>
    <t xml:space="preserve">        BFCM 3.25% 10/31 EMTN</t>
  </si>
  <si>
    <t>FR001400T9Q9</t>
  </si>
  <si>
    <t xml:space="preserve">        CCBGBB 3.125% 01/31 EMTN</t>
  </si>
  <si>
    <t>BE0390187533</t>
  </si>
  <si>
    <t xml:space="preserve">        PREGRE 0.508% 06/54 EMTN</t>
  </si>
  <si>
    <t xml:space="preserve">        BNP 5% 08/32</t>
  </si>
  <si>
    <t>BNP PARIBAS ISSUANCE BV</t>
  </si>
  <si>
    <t>FR001400A0U1</t>
  </si>
  <si>
    <t>FR001400LJ34</t>
  </si>
  <si>
    <t>FR001400N4G7</t>
  </si>
  <si>
    <t xml:space="preserve">        BNP VAR 07/35 EMTN</t>
  </si>
  <si>
    <t>FR001400WO34</t>
  </si>
  <si>
    <t>FR001400X5Q1</t>
  </si>
  <si>
    <t xml:space="preserve">        BNP VAR 07/28 EMTN</t>
  </si>
  <si>
    <t>FR001400AKP6</t>
  </si>
  <si>
    <t>FR001400WLJ1</t>
  </si>
  <si>
    <t xml:space="preserve">        BPCEGP VAR 01/34 EMTN</t>
  </si>
  <si>
    <t>FR001400WP90</t>
  </si>
  <si>
    <t xml:space="preserve">        BPCEGP VAR 07/35 EMTN</t>
  </si>
  <si>
    <t>FR001400WKP0</t>
  </si>
  <si>
    <t xml:space="preserve">        BPIFRA 2.875% 11/31 EMTN</t>
  </si>
  <si>
    <t>FR001400TML1</t>
  </si>
  <si>
    <t>FR00140084Y5</t>
  </si>
  <si>
    <t xml:space="preserve">        CASA CIB F ZCP 12-35</t>
  </si>
  <si>
    <t>CA CIB FINANCIAL SOLUTIONS</t>
  </si>
  <si>
    <t>FR2CIBFS4344</t>
  </si>
  <si>
    <t xml:space="preserve">        CASA CIB F ZCP 12-33</t>
  </si>
  <si>
    <t>FR2CIBFS3577</t>
  </si>
  <si>
    <t xml:space="preserve">        CA INDICIA EUROPE (SEPTEMBRE 2016)</t>
  </si>
  <si>
    <t>FR0013196995</t>
  </si>
  <si>
    <t xml:space="preserve">        CADES % 05/31 EMTN</t>
  </si>
  <si>
    <t>FR0014001S17</t>
  </si>
  <si>
    <t xml:space="preserve">        CAFFIL 3.125% 07/33 EMTN</t>
  </si>
  <si>
    <t>FR001400WO83</t>
  </si>
  <si>
    <t xml:space="preserve">        CAFP 3.25% 06/30 EMTN</t>
  </si>
  <si>
    <t>FR001400UJE0</t>
  </si>
  <si>
    <t xml:space="preserve">        SNAIMM 3.817% 02/37 EMTN</t>
  </si>
  <si>
    <t>FR0128958420</t>
  </si>
  <si>
    <t xml:space="preserve">        CHILE 3.75% 01/32</t>
  </si>
  <si>
    <t>XS2975303483</t>
  </si>
  <si>
    <t xml:space="preserve">        LCFB 0.25% 01/30 EMTN</t>
  </si>
  <si>
    <t>BE6318635552</t>
  </si>
  <si>
    <t xml:space="preserve">        LCFB 3.8% 06/40 EMTN</t>
  </si>
  <si>
    <t>BE0390188549</t>
  </si>
  <si>
    <t xml:space="preserve">        RABOBK VAR 01/28 GMTN</t>
  </si>
  <si>
    <t>XS2550081454</t>
  </si>
  <si>
    <t xml:space="preserve">        ACAFP VAR 07/29 *</t>
  </si>
  <si>
    <t>FR001400F1U4</t>
  </si>
  <si>
    <t xml:space="preserve">        ACAFP 3.72% 01/37 EMTN</t>
  </si>
  <si>
    <t>FR001400WRB5</t>
  </si>
  <si>
    <t xml:space="preserve">        PREDICA 1.835 % 2028</t>
  </si>
  <si>
    <t>XFCS00X0MD63</t>
  </si>
  <si>
    <t>DANFOSS A/S</t>
  </si>
  <si>
    <t xml:space="preserve">        DT 3% 02/32 EMTN</t>
  </si>
  <si>
    <t>XS2987630873</t>
  </si>
  <si>
    <t xml:space="preserve">        DNBNO VAR 01/31 EMTN</t>
  </si>
  <si>
    <t>XS2977974927</t>
  </si>
  <si>
    <t xml:space="preserve">        DSVDC 3.125% 11/28 EMTN</t>
  </si>
  <si>
    <t>XS2932831923</t>
  </si>
  <si>
    <t xml:space="preserve">        DSVDC 3.25% 11/30 EMTN</t>
  </si>
  <si>
    <t>XS2932834604</t>
  </si>
  <si>
    <t xml:space="preserve">        DSVDC 3.375% 11/34 EMTN</t>
  </si>
  <si>
    <t>XS2932829356</t>
  </si>
  <si>
    <t xml:space="preserve">        ELIATB 3.625% 01/33 EMTN</t>
  </si>
  <si>
    <t>BE6340849569</t>
  </si>
  <si>
    <t xml:space="preserve">        EXPNLN 3.51% 12/33 EMTN</t>
  </si>
  <si>
    <t>XS2982065018</t>
  </si>
  <si>
    <t xml:space="preserve">        OAT I 0.1% 03/36 OATI</t>
  </si>
  <si>
    <t xml:space="preserve">        OAT I 3.40% 25/07/29 OATI</t>
  </si>
  <si>
    <t xml:space="preserve">        OAT IE 1.80% 07/40 OATE</t>
  </si>
  <si>
    <t xml:space="preserve">        OAT 0.5% 05/40 OAT</t>
  </si>
  <si>
    <t>FR0013515806</t>
  </si>
  <si>
    <t xml:space="preserve">        OAT 3.6% 05/42 OAT</t>
  </si>
  <si>
    <t>FR001400WYO4</t>
  </si>
  <si>
    <t xml:space="preserve">        OAT IE 0.7% 7/30 OATE</t>
  </si>
  <si>
    <t xml:space="preserve">        OAT IE 0.1% 07/47 OATE</t>
  </si>
  <si>
    <t xml:space="preserve">        OAT 3% 11/34 OAT</t>
  </si>
  <si>
    <t>FR001400QMF9</t>
  </si>
  <si>
    <t xml:space="preserve">        HSBC VAR 05/29</t>
  </si>
  <si>
    <t>XS2817916484</t>
  </si>
  <si>
    <t xml:space="preserve">        IDF 3.65% 05/35 EMTN</t>
  </si>
  <si>
    <t>FR001400WR49</t>
  </si>
  <si>
    <t xml:space="preserve">        IDFMOB 3.8% 05/45</t>
  </si>
  <si>
    <t>FR001400X2F1</t>
  </si>
  <si>
    <t xml:space="preserve">        IDFMOB 0.2% 11/35 EMTN</t>
  </si>
  <si>
    <t xml:space="preserve">        IDFMOB 3.7% 06/38 EMTN</t>
  </si>
  <si>
    <t>FR001400IKC7</t>
  </si>
  <si>
    <t xml:space="preserve">        INTNED VAR 05/29</t>
  </si>
  <si>
    <t>XS2624976077</t>
  </si>
  <si>
    <t xml:space="preserve">        IPSFP 3.75% 01/30</t>
  </si>
  <si>
    <t>FR001400WRF6</t>
  </si>
  <si>
    <t>IPSFP</t>
  </si>
  <si>
    <t xml:space="preserve">        BTPS IE 2.35% 09/35 BTPE</t>
  </si>
  <si>
    <t xml:space="preserve">        BTPS 2.45% 9/33</t>
  </si>
  <si>
    <t>IT0005240350</t>
  </si>
  <si>
    <t xml:space="preserve">        BTPS 4.35% 11/33 10Y</t>
  </si>
  <si>
    <t>IT0005544082</t>
  </si>
  <si>
    <t xml:space="preserve">        ITMENT 4.125% 01/30 0</t>
  </si>
  <si>
    <t>SOCIETE CIVILE MOUSQUETAIRES</t>
  </si>
  <si>
    <t>FR001400WTD7</t>
  </si>
  <si>
    <t>JOHN DEERE CASH MGNT SARL</t>
  </si>
  <si>
    <t>JP MORGAN CHASE BANK NA</t>
  </si>
  <si>
    <t>XS2168684988</t>
  </si>
  <si>
    <t xml:space="preserve">        JPM VAR 01/36 EMTN</t>
  </si>
  <si>
    <t>XS2986317506</t>
  </si>
  <si>
    <t xml:space="preserve">        KBCBB VAR 01/32 EMTN</t>
  </si>
  <si>
    <t>BE0390179456</t>
  </si>
  <si>
    <t xml:space="preserve">        KBCBB VAR 11/29 EMTN</t>
  </si>
  <si>
    <t>BE0002987684</t>
  </si>
  <si>
    <t xml:space="preserve">        LEGGR 3.875% 01/35 EMTN</t>
  </si>
  <si>
    <t>DE000A383YA0</t>
  </si>
  <si>
    <t xml:space="preserve">        LLOYDS VAR 09/31 EMTN</t>
  </si>
  <si>
    <t>XS2690137299</t>
  </si>
  <si>
    <t xml:space="preserve">        LLOYDS VAR 11/30 EMTN</t>
  </si>
  <si>
    <t>XS2868171229</t>
  </si>
  <si>
    <t xml:space="preserve">        LLOYDS VAR 01/29 EMTN</t>
  </si>
  <si>
    <t>XS2569069375</t>
  </si>
  <si>
    <t>LUNAR FUNDING V FOR SWISSCOM</t>
  </si>
  <si>
    <t xml:space="preserve">        MET 3.25% 12/32 GMTN</t>
  </si>
  <si>
    <t>XS2970154436</t>
  </si>
  <si>
    <t xml:space="preserve">        MOTOPG 4% 01/37 EMTN</t>
  </si>
  <si>
    <t>XS2978917230</t>
  </si>
  <si>
    <t xml:space="preserve">        MOTOPG 3.625% 01/33 EMTN</t>
  </si>
  <si>
    <t>XS2978917156</t>
  </si>
  <si>
    <t xml:space="preserve">        NWIDE VAR 01/36 EMTN</t>
  </si>
  <si>
    <t>XS2986730617</t>
  </si>
  <si>
    <t xml:space="preserve">        NWG 3.125% 01/30 EMTN</t>
  </si>
  <si>
    <t>NATWEST MARKETS PLC</t>
  </si>
  <si>
    <t>XS2975316899</t>
  </si>
  <si>
    <t>FR001400MCH5</t>
  </si>
  <si>
    <t>FR001400IA61</t>
  </si>
  <si>
    <t>FR001400KXC6</t>
  </si>
  <si>
    <t xml:space="preserve">        OPBANK VAR 01/35 EMTN</t>
  </si>
  <si>
    <t>XS2988555426</t>
  </si>
  <si>
    <t xml:space="preserve">        PREMIUM FRN 09/27</t>
  </si>
  <si>
    <t>PREMIUM GREEN PLC</t>
  </si>
  <si>
    <t>XS0857680770</t>
  </si>
  <si>
    <t>PREGRE</t>
  </si>
  <si>
    <t xml:space="preserve">        PREMIUM 4.72% 09/27</t>
  </si>
  <si>
    <t>XS0818041252</t>
  </si>
  <si>
    <t xml:space="preserve">        PRYIM 3.625% 11/28 EMTN</t>
  </si>
  <si>
    <t>XS2948435743</t>
  </si>
  <si>
    <t>REPUBLIC OF AUSTRIA</t>
  </si>
  <si>
    <t xml:space="preserve">        ROQFRE 3.774% 11/31</t>
  </si>
  <si>
    <t>ROQUETTE FRERES SA</t>
  </si>
  <si>
    <t>FR001400U3P1</t>
  </si>
  <si>
    <t>ROQFRE</t>
  </si>
  <si>
    <t xml:space="preserve">        SBAB 3.25% 02/30 EMTN</t>
  </si>
  <si>
    <t>XS2980741099</t>
  </si>
  <si>
    <t xml:space="preserve">        SFILFR 3% 09/30 EMTN</t>
  </si>
  <si>
    <t>FR001400WU93</t>
  </si>
  <si>
    <t xml:space="preserve">        SIPLAT 4.357% 07/53 EMTN</t>
  </si>
  <si>
    <t>XS2980734631</t>
  </si>
  <si>
    <t xml:space="preserve">        SIPLAT 4.27% 07/53 EMTN</t>
  </si>
  <si>
    <t>XS2978601867</t>
  </si>
  <si>
    <t xml:space="preserve">        SEB 3.75% 02/28 GMTN</t>
  </si>
  <si>
    <t>XS2583600791</t>
  </si>
  <si>
    <t>SMURFIT WESTROCK PLC</t>
  </si>
  <si>
    <t xml:space="preserve">        SOGRPR 0.3% 11/31 EMTN</t>
  </si>
  <si>
    <t>FR0014006NV0</t>
  </si>
  <si>
    <t xml:space="preserve">        SOGRPR 1.625% 04/42 EMTN</t>
  </si>
  <si>
    <t>FR0014009KL1</t>
  </si>
  <si>
    <t xml:space="preserve">        SOCGEN 3.768% 12/36 EMTN</t>
  </si>
  <si>
    <t>FR001400ULP2</t>
  </si>
  <si>
    <t xml:space="preserve">        SOCGEN VAR 07/31</t>
  </si>
  <si>
    <t>FR001400WL86</t>
  </si>
  <si>
    <t xml:space="preserve">        SNCF 0.625% 04/30 EMTN</t>
  </si>
  <si>
    <t>FR0013507647</t>
  </si>
  <si>
    <t xml:space="preserve">        SNCF 1% 05/40</t>
  </si>
  <si>
    <t>FR0013518099</t>
  </si>
  <si>
    <t xml:space="preserve">        SPGB IE 0.7% 11/33 SPGBE</t>
  </si>
  <si>
    <t xml:space="preserve">        SPGB IE 2.05% 11/39 SPGBE</t>
  </si>
  <si>
    <t xml:space="preserve">        TELEFO 3.724% 01/34</t>
  </si>
  <si>
    <t>XS2984223102</t>
  </si>
  <si>
    <t xml:space="preserve">        TEREGA 4% 09/34</t>
  </si>
  <si>
    <t>FR001400SGZ5</t>
  </si>
  <si>
    <t>TOYOTA MOTOR FINANCE NL BV</t>
  </si>
  <si>
    <t xml:space="preserve">        TOYOTA 3.125% 04/28 EMTN</t>
  </si>
  <si>
    <t>XS2972972017</t>
  </si>
  <si>
    <t xml:space="preserve">        TEL 3.25% 01/33</t>
  </si>
  <si>
    <t>TE CONNECTIVITY PLC</t>
  </si>
  <si>
    <t>XS2991296752</t>
  </si>
  <si>
    <t xml:space="preserve">        UNIMUS 3.75% 06/32 EMTN</t>
  </si>
  <si>
    <t>XS2496289138</t>
  </si>
  <si>
    <t xml:space="preserve">        VRLAFP 3.875% 11/32</t>
  </si>
  <si>
    <t>FR001400TRD7</t>
  </si>
  <si>
    <t xml:space="preserve">        VDP 3.5% 02/36 EMTN</t>
  </si>
  <si>
    <t>FR001400X656</t>
  </si>
  <si>
    <t xml:space="preserve">        WPPLN 4.125% 05/28 EMTN</t>
  </si>
  <si>
    <t>XS2626022573</t>
  </si>
  <si>
    <t>3M CO</t>
  </si>
  <si>
    <t xml:space="preserve">        ADIFAL 3.625% 04/35 EMTN</t>
  </si>
  <si>
    <t>ADIF ALTA VELOCIDAD</t>
  </si>
  <si>
    <t>ES0200002147</t>
  </si>
  <si>
    <t>ADIFAL</t>
  </si>
  <si>
    <t xml:space="preserve">        AMT 0.45% 01/27</t>
  </si>
  <si>
    <t>XS2346206902</t>
  </si>
  <si>
    <t xml:space="preserve">        OBLIGATION EQUILIBRE SPIRICA DEC 2033</t>
  </si>
  <si>
    <t>AMUNDI FINANCE EMISSIONS SA</t>
  </si>
  <si>
    <t>AMFIEM</t>
  </si>
  <si>
    <t xml:space="preserve">        OBLIGATION EQUILIBRE SPIRICA JUIN 2033</t>
  </si>
  <si>
    <t xml:space="preserve">        MADRID 3.137% 04/35</t>
  </si>
  <si>
    <t>ES00001010Q5</t>
  </si>
  <si>
    <t xml:space="preserve">        BBVASM 3.375% 09/27 GMTN</t>
  </si>
  <si>
    <t>XS2534785865</t>
  </si>
  <si>
    <t xml:space="preserve">        SANTAN 3.5% 02/35 EMTN</t>
  </si>
  <si>
    <t>XS3002233628</t>
  </si>
  <si>
    <t xml:space="preserve">        SANTAN 3.6% 03/35 EMTN</t>
  </si>
  <si>
    <t>XS3017938559</t>
  </si>
  <si>
    <t xml:space="preserve">        SANTAN VAR 04/29 EMTN</t>
  </si>
  <si>
    <t>XS2908735504</t>
  </si>
  <si>
    <t xml:space="preserve">        BNS VAR 03/33 EMTN</t>
  </si>
  <si>
    <t>XS3017244206</t>
  </si>
  <si>
    <t xml:space="preserve">        BFCM 3.625% 03/35 EMTN</t>
  </si>
  <si>
    <t>BANQUE FED CREDIT MUTUEL</t>
  </si>
  <si>
    <t>FR001400XUR3</t>
  </si>
  <si>
    <t xml:space="preserve">        BFCM 0.75% 01/30 EMTN</t>
  </si>
  <si>
    <t xml:space="preserve">        BACR VAR 01/36</t>
  </si>
  <si>
    <t>BARCLAYS PLC</t>
  </si>
  <si>
    <t>XS2931242569</t>
  </si>
  <si>
    <t xml:space="preserve">        BARY 3.75% 02/28</t>
  </si>
  <si>
    <t>BE6360448615</t>
  </si>
  <si>
    <t xml:space="preserve">        BARY 4.25% 08/31</t>
  </si>
  <si>
    <t>BE6360449621</t>
  </si>
  <si>
    <t xml:space="preserve">        BMW 3.25% 11/28 EMTN</t>
  </si>
  <si>
    <t>XS2823825711</t>
  </si>
  <si>
    <t xml:space="preserve">        BMW 3.125% 07/29 EMTN</t>
  </si>
  <si>
    <t>XS2982332400</t>
  </si>
  <si>
    <t xml:space="preserve">        BNP 3.757% 02/35 EMTN</t>
  </si>
  <si>
    <t xml:space="preserve">        BNP VAR 02/37 EMTN</t>
  </si>
  <si>
    <t>FR001400XHU4</t>
  </si>
  <si>
    <t>FR001400XLI1</t>
  </si>
  <si>
    <t xml:space="preserve">        BPCEGP 4.375% 07/28 EMTN</t>
  </si>
  <si>
    <t>FR001400F075</t>
  </si>
  <si>
    <t xml:space="preserve">        BPIFRA 3.375% 11/32 EMTN</t>
  </si>
  <si>
    <t xml:space="preserve">        BPIFRA 2% 09/30 EMTN</t>
  </si>
  <si>
    <t xml:space="preserve">        BPOST 3.29% 10/29</t>
  </si>
  <si>
    <t>BE0390160266</t>
  </si>
  <si>
    <t xml:space="preserve">        CARLB 3.5% 02/35 EMTN</t>
  </si>
  <si>
    <t>XS3002420902</t>
  </si>
  <si>
    <t xml:space="preserve">        CAFP 2.375% 10/29 EMTN</t>
  </si>
  <si>
    <t>FR0014009E07</t>
  </si>
  <si>
    <t>COCA-COLA CO/THE</t>
  </si>
  <si>
    <t xml:space="preserve">        RABOBK VAR 12/27 GMTN</t>
  </si>
  <si>
    <t>XS2416413339</t>
  </si>
  <si>
    <t xml:space="preserve">        CMARK 3.375% 09/27 EMTN</t>
  </si>
  <si>
    <t>FR001400CQ85</t>
  </si>
  <si>
    <t xml:space="preserve">        CROATI 3.25% 02/37</t>
  </si>
  <si>
    <t>CROATIA</t>
  </si>
  <si>
    <t>XS2997390153</t>
  </si>
  <si>
    <t>CROATB</t>
  </si>
  <si>
    <t xml:space="preserve">        DNBNO VAR 11/30 EMTN</t>
  </si>
  <si>
    <t>XS2950722616</t>
  </si>
  <si>
    <t xml:space="preserve">        DSFIR 3.375% 02/36 EMTN</t>
  </si>
  <si>
    <t>XS3009012637</t>
  </si>
  <si>
    <t xml:space="preserve">        EMR 3.5% 03/37</t>
  </si>
  <si>
    <t>EMERSON ELECTRIC CO</t>
  </si>
  <si>
    <t>XS3007570495</t>
  </si>
  <si>
    <t>EMR</t>
  </si>
  <si>
    <t xml:space="preserve">        OBLIGATION EQUILIBRE SPIRICA NOV 2033</t>
  </si>
  <si>
    <t xml:space="preserve">        OAT 3.2% 05/35 OAT</t>
  </si>
  <si>
    <t>FR001400X8V5</t>
  </si>
  <si>
    <t xml:space="preserve">        OAT 3.75% 05/56 OAT</t>
  </si>
  <si>
    <t>FR001400XJJ3</t>
  </si>
  <si>
    <t xml:space="preserve">        PRPLEP FRN 07/53 EMTN</t>
  </si>
  <si>
    <t>POWER CORP OF CANADA</t>
  </si>
  <si>
    <t xml:space="preserve">        IBM 3.15% 02/33</t>
  </si>
  <si>
    <t>XS2999658565</t>
  </si>
  <si>
    <t xml:space="preserve">        IBM 3.45% 02/37</t>
  </si>
  <si>
    <t>XS2999658649</t>
  </si>
  <si>
    <t xml:space="preserve">        INTNED VAR 09/30</t>
  </si>
  <si>
    <t>XS2891742731</t>
  </si>
  <si>
    <t xml:space="preserve">        INTNED VAR 08/36 EMTN</t>
  </si>
  <si>
    <t>XS3002547647</t>
  </si>
  <si>
    <t xml:space="preserve">        BTPS 3.85% 02/35 11Y</t>
  </si>
  <si>
    <t>IT0005607970</t>
  </si>
  <si>
    <t xml:space="preserve">        BTPS 5% 09/40</t>
  </si>
  <si>
    <t>IT0004532559</t>
  </si>
  <si>
    <t xml:space="preserve">        BTPS 4.15% 10/39 15Y</t>
  </si>
  <si>
    <t>IT0005582421</t>
  </si>
  <si>
    <t xml:space="preserve">        JPM 2.935% 02/29 EMTN</t>
  </si>
  <si>
    <t xml:space="preserve">        JPM VAR 06/28 EMTN</t>
  </si>
  <si>
    <t>XS2838379712</t>
  </si>
  <si>
    <t xml:space="preserve">        KBCBB VAR 03/27 EMTN</t>
  </si>
  <si>
    <t>BE0002832138</t>
  </si>
  <si>
    <t xml:space="preserve">        OBLIGATION EQUILIBRE SPIRICA MARS 2023</t>
  </si>
  <si>
    <t>LCL EMISSIONS SA</t>
  </si>
  <si>
    <t>FR001400G966</t>
  </si>
  <si>
    <t>LCLEMI</t>
  </si>
  <si>
    <t>FR001400I5S6</t>
  </si>
  <si>
    <t xml:space="preserve">        LIN 2.625% 02/29 EMTN</t>
  </si>
  <si>
    <t>XS3000977234</t>
  </si>
  <si>
    <t xml:space="preserve">        LLOYDS VAR 03/36 EMTN</t>
  </si>
  <si>
    <t>XS3010675695</t>
  </si>
  <si>
    <t xml:space="preserve">        LONNVX 1.625% 04/27</t>
  </si>
  <si>
    <t>BE6321076711</t>
  </si>
  <si>
    <t xml:space="preserve">        LYON 1.05% 05/28 EMTN</t>
  </si>
  <si>
    <t>FR0013336732</t>
  </si>
  <si>
    <t xml:space="preserve">        FLEMSH 3.25% 06/37 EMTN</t>
  </si>
  <si>
    <t>BE0390193598</t>
  </si>
  <si>
    <t>NLD FINANC MAAT ONTWIKKELIN NV</t>
  </si>
  <si>
    <t xml:space="preserve">        OBLIGATION EQUILIBRE SPIRICA JUILLE 2033</t>
  </si>
  <si>
    <t>OBIGATION EQUILIBRE SPIRICA JU</t>
  </si>
  <si>
    <t>FR001400I962</t>
  </si>
  <si>
    <t xml:space="preserve">        OBLIGATION EQUILIBRE SPIRICA MAI 2023</t>
  </si>
  <si>
    <t>OBLIG EQUIL SPIRICA MAI 2023</t>
  </si>
  <si>
    <t>FR001400HEW0</t>
  </si>
  <si>
    <t xml:space="preserve">        OBIGATION EQ SPIRICA SEPT 2023</t>
  </si>
  <si>
    <t>OBLIGATION EQUIL SPIRICA 09 23</t>
  </si>
  <si>
    <t>FR001400K3O6</t>
  </si>
  <si>
    <t xml:space="preserve">        NOUAQU 3.394% 02/36 EMTN</t>
  </si>
  <si>
    <t>FR001400XD77</t>
  </si>
  <si>
    <t xml:space="preserve">        SAGESS 3% 11/31 EMTN</t>
  </si>
  <si>
    <t>FR001400XJE4</t>
  </si>
  <si>
    <t xml:space="preserve">        SLOVGB 3.75% 02/40 252</t>
  </si>
  <si>
    <t>SK4000026845</t>
  </si>
  <si>
    <t xml:space="preserve">        SW 3.454% 11/32 REGS</t>
  </si>
  <si>
    <t>XS2948452326</t>
  </si>
  <si>
    <t xml:space="preserve">        SOCGEN VAR 05/35 EMTN</t>
  </si>
  <si>
    <t>FR001400XFK9</t>
  </si>
  <si>
    <t xml:space="preserve">        SPAIN 3.5% 01/41</t>
  </si>
  <si>
    <t>ES0000012O75</t>
  </si>
  <si>
    <t xml:space="preserve">        STEDIN 3.375% 02/37 EMTN</t>
  </si>
  <si>
    <t>XS2997384776</t>
  </si>
  <si>
    <t xml:space="preserve">        TISSEO 3.923% 03/37 EMTN</t>
  </si>
  <si>
    <t>FR001400XSG0</t>
  </si>
  <si>
    <t xml:space="preserve">        VW 3.625% 05/29</t>
  </si>
  <si>
    <t>XS2941605078</t>
  </si>
  <si>
    <t xml:space="preserve">        VW 4.25% 02/28 EMTN</t>
  </si>
  <si>
    <t>XS2554488978</t>
  </si>
  <si>
    <t xml:space="preserve">        FLUVIU 3.5% 03/35 EMTN</t>
  </si>
  <si>
    <t>BE0390201672</t>
  </si>
  <si>
    <t xml:space="preserve">        ALVGR VAR 07/55</t>
  </si>
  <si>
    <t>DE000A4DFLN3</t>
  </si>
  <si>
    <t xml:space="preserve">        ADIFAL 3.9% 04/33 EMTN</t>
  </si>
  <si>
    <t>ES0200002089</t>
  </si>
  <si>
    <t xml:space="preserve">        ETAT 0% 25/10/38 FUN</t>
  </si>
  <si>
    <t>FR0010810101</t>
  </si>
  <si>
    <t xml:space="preserve">        SOCGEN VAR 07/31 EMTN</t>
  </si>
  <si>
    <t>FR0013525136</t>
  </si>
  <si>
    <t xml:space="preserve">        SOGRPR 0.3% 09/36 EMTN</t>
  </si>
  <si>
    <t>FR00140058G6</t>
  </si>
  <si>
    <t xml:space="preserve">        AGFRNC 1.125% 03/37 EMTN</t>
  </si>
  <si>
    <t>FR0014008SA9</t>
  </si>
  <si>
    <t xml:space="preserve">        RIFP 1.375% 04/29</t>
  </si>
  <si>
    <t xml:space="preserve">        RATPFP 3.25% 05/34 EMTN</t>
  </si>
  <si>
    <t>FR001400PNN3</t>
  </si>
  <si>
    <t xml:space="preserve">        SOCGEN 50% 07/34</t>
  </si>
  <si>
    <t>FR001400QEN0</t>
  </si>
  <si>
    <t>SG ISSUER SA</t>
  </si>
  <si>
    <t xml:space="preserve">        AGFRNC 3.875% 04/40</t>
  </si>
  <si>
    <t>FR001400YM26</t>
  </si>
  <si>
    <t xml:space="preserve">        SNCF 3.625% 04/35 .</t>
  </si>
  <si>
    <t>FR001400YNT2</t>
  </si>
  <si>
    <t xml:space="preserve">        GS 04/34 000A</t>
  </si>
  <si>
    <t>FR1459AB2619</t>
  </si>
  <si>
    <t>GOLDMAN SACHS FIN CORP INTL</t>
  </si>
  <si>
    <t>GOLDMAN SACHS GRP INC</t>
  </si>
  <si>
    <t>GS</t>
  </si>
  <si>
    <t xml:space="preserve">        ACAFP 01/32 EMTN</t>
  </si>
  <si>
    <t>FRCASA010225</t>
  </si>
  <si>
    <t xml:space="preserve">        ACAFP 06/34 EMTN</t>
  </si>
  <si>
    <t>FRCASA010316</t>
  </si>
  <si>
    <t xml:space="preserve">        ACAFP 10/34 EMTN</t>
  </si>
  <si>
    <t>FRCASA010449</t>
  </si>
  <si>
    <t xml:space="preserve">        ACAFP 11/34 EMTN</t>
  </si>
  <si>
    <t>FRCASA010506</t>
  </si>
  <si>
    <t xml:space="preserve">        BTPS IE 2.55% 09/41 BTPE</t>
  </si>
  <si>
    <t>IT0004545890</t>
  </si>
  <si>
    <t xml:space="preserve">        BTPS IE 2.4% 05/39 BTPE</t>
  </si>
  <si>
    <t>IT0005547812</t>
  </si>
  <si>
    <t xml:space="preserve">        BTPS IE 1.8% 05/36 BTPE</t>
  </si>
  <si>
    <t>IT0005588881</t>
  </si>
  <si>
    <t xml:space="preserve">        BTPS 3.85% 10/40 15Y</t>
  </si>
  <si>
    <t>IT0005635583</t>
  </si>
  <si>
    <t xml:space="preserve">        PRET SCI HEART OF LA DEFENSE ELEMENTAIRE</t>
  </si>
  <si>
    <t>XFCS00X0ME13</t>
  </si>
  <si>
    <t>HEART OF LA DEFENSE SCI</t>
  </si>
  <si>
    <t>AMUNFP</t>
  </si>
  <si>
    <t xml:space="preserve">        PRET SCI HEART OF LA DEFENSE VIGA</t>
  </si>
  <si>
    <t>XFCS00X0ME14</t>
  </si>
  <si>
    <t xml:space="preserve">        PRET SCI HEART OF LA DEFENSE FONDS EUROS</t>
  </si>
  <si>
    <t>XFCS00X0ME15</t>
  </si>
  <si>
    <t xml:space="preserve">        SRENVX VAR 04/50 .</t>
  </si>
  <si>
    <t xml:space="preserve">        IFXGR 2% 06/32 EMTN</t>
  </si>
  <si>
    <t>XS2194192527</t>
  </si>
  <si>
    <t xml:space="preserve">        BACR VAR 08/29</t>
  </si>
  <si>
    <t>XS2373642102</t>
  </si>
  <si>
    <t xml:space="preserve">        UPMFH 2.25% 05/29 EMTN</t>
  </si>
  <si>
    <t>XS2478685931</t>
  </si>
  <si>
    <t xml:space="preserve">        NWIDE 3.25% 09/29 EMTN</t>
  </si>
  <si>
    <t>XS2525246901</t>
  </si>
  <si>
    <t>NORDEA KIINNITYSLUOTTOPANK OYJ</t>
  </si>
  <si>
    <t xml:space="preserve">        EUROGR 3.598% 02/29 EMTN</t>
  </si>
  <si>
    <t>XS2756341314</t>
  </si>
  <si>
    <t xml:space="preserve">        SANTAN 3.875% 04/29 EMTN</t>
  </si>
  <si>
    <t>XS2806471368</t>
  </si>
  <si>
    <t xml:space="preserve">        SCMNVX 3.5% 08/28 EMTN</t>
  </si>
  <si>
    <t>XS2827694170</t>
  </si>
  <si>
    <t xml:space="preserve">        SCHPFP 4.5% 03/30</t>
  </si>
  <si>
    <t>XS2895496680</t>
  </si>
  <si>
    <t xml:space="preserve">        SANTAN 3.5% 10/32 EMTN</t>
  </si>
  <si>
    <t>XS2908735686</t>
  </si>
  <si>
    <t xml:space="preserve">        IBESM 2.625% 03/28 EMTN</t>
  </si>
  <si>
    <t>XS2909821899</t>
  </si>
  <si>
    <t xml:space="preserve">        OPBANK 2.875% 11/29 EMTN</t>
  </si>
  <si>
    <t>XS2948448563</t>
  </si>
  <si>
    <t xml:space="preserve">        CABKSM VAR 01/36 EMTN</t>
  </si>
  <si>
    <t>XS2988651498</t>
  </si>
  <si>
    <t xml:space="preserve">        FDX 0.95% 05/33 REGS</t>
  </si>
  <si>
    <t>XS2992396593</t>
  </si>
  <si>
    <t xml:space="preserve">        CARLB 3% 08/29 EMTN</t>
  </si>
  <si>
    <t>XS3002418914</t>
  </si>
  <si>
    <t xml:space="preserve">        WKLNA 3.375% 03/32</t>
  </si>
  <si>
    <t>XS3019296840</t>
  </si>
  <si>
    <t xml:space="preserve">        BCEE VAR 03/31 EMTN</t>
  </si>
  <si>
    <t>XS3019311581</t>
  </si>
  <si>
    <t>BCEE LUXEMBOURG</t>
  </si>
  <si>
    <t>BCEE</t>
  </si>
  <si>
    <t>XS3025207807</t>
  </si>
  <si>
    <t>SWISS RE SUBORDINATED FIN PLC</t>
  </si>
  <si>
    <t xml:space="preserve">        SIPLAT 4.2705% 07/40 EMTN</t>
  </si>
  <si>
    <t>XS3025210348</t>
  </si>
  <si>
    <t xml:space="preserve">        SEB 3.375% 03/30 EMTN</t>
  </si>
  <si>
    <t>XS3029220392</t>
  </si>
  <si>
    <t xml:space="preserve">        NESVFH 3.75% 03/30 EMTN</t>
  </si>
  <si>
    <t>XS3030307865</t>
  </si>
  <si>
    <t xml:space="preserve">        SIPLAT 5.27% 09/41 EMTN</t>
  </si>
  <si>
    <t>XS3030321007</t>
  </si>
  <si>
    <t xml:space="preserve">        SWEDA 3.25% 09/29 EMTN</t>
  </si>
  <si>
    <t>XS3031485827</t>
  </si>
  <si>
    <t xml:space="preserve">        HNDA 3.3% 03/29 EMTN</t>
  </si>
  <si>
    <t>XS3032018239</t>
  </si>
  <si>
    <t xml:space="preserve">        HNDA 3.95% 03/32 EMTN</t>
  </si>
  <si>
    <t>XS3032019476</t>
  </si>
  <si>
    <t xml:space="preserve">        LLOYDS 3.25% 03/30 EMTN</t>
  </si>
  <si>
    <t>XS3032035837</t>
  </si>
  <si>
    <t>LLOYDS BANK CORPO MARKETS PLC</t>
  </si>
  <si>
    <t xml:space="preserve">        DHLGR 4% 03/40 EMTN</t>
  </si>
  <si>
    <t>XS3032045398</t>
  </si>
  <si>
    <t>DHLGR</t>
  </si>
  <si>
    <t xml:space="preserve">        DHLGR 3% 03/30 EMTN</t>
  </si>
  <si>
    <t>XS3032045471</t>
  </si>
  <si>
    <t xml:space="preserve">        INVSA 4% 03/38 EMTN</t>
  </si>
  <si>
    <t>XS3032045984</t>
  </si>
  <si>
    <t xml:space="preserve">        TELNO 3.375% 04/32 EMTN</t>
  </si>
  <si>
    <t>XS3035229999</t>
  </si>
  <si>
    <t xml:space="preserve">        MET 3.25% 03/30 GMTN</t>
  </si>
  <si>
    <t>XS3036075102</t>
  </si>
  <si>
    <t xml:space="preserve">        AKZANA 4% 03/35 EMTN</t>
  </si>
  <si>
    <t>XS3037682112</t>
  </si>
  <si>
    <t xml:space="preserve">        BLK 3.75% 07/35</t>
  </si>
  <si>
    <t>XS3038485689</t>
  </si>
  <si>
    <t>BLACKROCK INC</t>
  </si>
  <si>
    <t>BLK</t>
  </si>
  <si>
    <t xml:space="preserve">        DNBNO VAR 07/35 EMTN</t>
  </si>
  <si>
    <t>XS3038553353</t>
  </si>
  <si>
    <t>CANTON FONDS PROPRES ET PREVOYANCE</t>
  </si>
  <si>
    <t>SPIRICA PER EURO</t>
  </si>
  <si>
    <t>SPIRICA OBJECTIF CLIMAT</t>
  </si>
  <si>
    <t>CALI EUROPE FP</t>
  </si>
  <si>
    <t>CA-LIFE AUD</t>
  </si>
  <si>
    <t>CA-LIFE USD</t>
  </si>
  <si>
    <t>Called Date</t>
  </si>
  <si>
    <t>Called Price</t>
  </si>
  <si>
    <t>Holding Date</t>
  </si>
  <si>
    <t xml:space="preserve">        ABIBB 1.65% 03/31 EMTN</t>
  </si>
  <si>
    <t xml:space="preserve">        ANZNZ 2.993% 03/28 EMTN</t>
  </si>
  <si>
    <t>XS3023809703</t>
  </si>
  <si>
    <t xml:space="preserve">        CCBGBB 0.375% 06/27 EMTN</t>
  </si>
  <si>
    <t>BE6328785207</t>
  </si>
  <si>
    <t xml:space="preserve">        BNP FRN 04/29 EMTN</t>
  </si>
  <si>
    <t xml:space="preserve">        BNP VAR 05/36 EMTN</t>
  </si>
  <si>
    <t>FR001400ZE90</t>
  </si>
  <si>
    <t xml:space="preserve">        BPIFRA 0.125% 11/28 EMTN</t>
  </si>
  <si>
    <t>FR001400ZEK7</t>
  </si>
  <si>
    <t>CCF SFH SACA</t>
  </si>
  <si>
    <t>CERBERUS CAPITAL MANAGEMENT LP</t>
  </si>
  <si>
    <t>FR001400ZEJ9</t>
  </si>
  <si>
    <t>CCFSFH</t>
  </si>
  <si>
    <t xml:space="preserve">        CMARK 3.307% 05/32 EMTN</t>
  </si>
  <si>
    <t>FR001400ZBI7</t>
  </si>
  <si>
    <t xml:space="preserve">        DHLGR 3.5% 03/36 EMTN</t>
  </si>
  <si>
    <t>XS2784415718</t>
  </si>
  <si>
    <t>ENCEVO SA</t>
  </si>
  <si>
    <t>ENOVOS</t>
  </si>
  <si>
    <t xml:space="preserve">        ENEXIS 3.625% 04/37 EMTN</t>
  </si>
  <si>
    <t>XS3045471037</t>
  </si>
  <si>
    <t>FISERV FUNDING ULC</t>
  </si>
  <si>
    <t>FISERV INC</t>
  </si>
  <si>
    <t>XS3060660050</t>
  </si>
  <si>
    <t>XS3060656884</t>
  </si>
  <si>
    <t xml:space="preserve">        OTIS 2.875% 11/27</t>
  </si>
  <si>
    <t>XS2939370107</t>
  </si>
  <si>
    <t xml:space="preserve">        HSBC VAR 11/31</t>
  </si>
  <si>
    <t>XS2251736992</t>
  </si>
  <si>
    <t xml:space="preserve">        IBESM 3.125% 11/28 EMTN</t>
  </si>
  <si>
    <t>XS2558916693</t>
  </si>
  <si>
    <t xml:space="preserve">        KNOGR 3% 09/29 EMTN</t>
  </si>
  <si>
    <t>XS2905504671</t>
  </si>
  <si>
    <t xml:space="preserve">        MCFP 3% 03/32 EMTN</t>
  </si>
  <si>
    <t>FR001400ZEB6</t>
  </si>
  <si>
    <t xml:space="preserve">        NWIDE 4.5% 11/26 EMTN</t>
  </si>
  <si>
    <t>XS2710354544</t>
  </si>
  <si>
    <t xml:space="preserve">        NDAFH 2.75% 05/30 EMTN</t>
  </si>
  <si>
    <t>XS3062936649</t>
  </si>
  <si>
    <t xml:space="preserve">        NOVOB 3.125% 01/29 EMTN</t>
  </si>
  <si>
    <t>NOVO NORDISK FIN NETHERLAND BV</t>
  </si>
  <si>
    <t>NOVO NORDISK FONDEN</t>
  </si>
  <si>
    <t>XS2820454606</t>
  </si>
  <si>
    <t>NOVOB</t>
  </si>
  <si>
    <t xml:space="preserve">        PROXBB 3.75% 04/35 EMTN</t>
  </si>
  <si>
    <t>BE0390211770</t>
  </si>
  <si>
    <t xml:space="preserve">        BRUCAP 1.8% 08/48 EMTN</t>
  </si>
  <si>
    <t>BE0002609874</t>
  </si>
  <si>
    <t xml:space="preserve">        SEB 3% 02/32 EMTN</t>
  </si>
  <si>
    <t>XS2993969323</t>
  </si>
  <si>
    <t xml:space="preserve">        SHBASS 2.875% 02/32 EMTN</t>
  </si>
  <si>
    <t>XS3000592363</t>
  </si>
  <si>
    <t xml:space="preserve">        SRENVX VAR 03/33 EMTN</t>
  </si>
  <si>
    <t xml:space="preserve">        TISSEO 3.77% 03/35 EMTN</t>
  </si>
  <si>
    <t>FR001400XTS3</t>
  </si>
  <si>
    <t xml:space="preserve">        TOTAL 0.75% 12/07/28</t>
  </si>
  <si>
    <t>XS1443997819</t>
  </si>
  <si>
    <t xml:space="preserve">        DGFP 2.625% 04/28 EMTN</t>
  </si>
  <si>
    <t>FR001400YS79</t>
  </si>
  <si>
    <t xml:space="preserve">                        BALL 4.25% 07/32</t>
  </si>
  <si>
    <t xml:space="preserve">                        SCHPFP 4.5% 03/30</t>
  </si>
  <si>
    <t xml:space="preserve">                        AMUNDI FINANCE EMISSIONS SA</t>
  </si>
  <si>
    <t xml:space="preserve">                        BMW FINANCE NV</t>
  </si>
  <si>
    <t xml:space="preserve">                        ENCEVO SA</t>
  </si>
  <si>
    <t xml:space="preserve">                        FLUXYS SA</t>
  </si>
  <si>
    <t xml:space="preserve">                        LCL EMISSIONS SA</t>
  </si>
  <si>
    <t xml:space="preserve">                        LYON (VILLE DE)</t>
  </si>
  <si>
    <t xml:space="preserve">                        HEART OF LA DEFENSE SCI</t>
  </si>
  <si>
    <t xml:space="preserve">                        OBIGATION EQUILIBRE SPIRICA JU</t>
  </si>
  <si>
    <t xml:space="preserve">                        OBLIG EQUIL SPIRICA MAI 2023</t>
  </si>
  <si>
    <t xml:space="preserve">                        OBLIGATION EQUIL SPIRICA 09 23</t>
  </si>
  <si>
    <t xml:space="preserve">        ABNANV 2.75% 06/29 EMTN</t>
  </si>
  <si>
    <t>XS3083189319</t>
  </si>
  <si>
    <t xml:space="preserve">        ADIFAL 3.125% 10/32 EMTN</t>
  </si>
  <si>
    <t>ES0200002154</t>
  </si>
  <si>
    <t xml:space="preserve">        AFLBNK 3.125% 03/33 EMTN</t>
  </si>
  <si>
    <t>FR001400ZPA4</t>
  </si>
  <si>
    <t xml:space="preserve">        AMT 3.625% 05/32</t>
  </si>
  <si>
    <t>XS3082807135</t>
  </si>
  <si>
    <t xml:space="preserve">        APH 3.125% 06/32 .</t>
  </si>
  <si>
    <t>AMPHENOL CORP</t>
  </si>
  <si>
    <t>XS3096108819</t>
  </si>
  <si>
    <t>APH</t>
  </si>
  <si>
    <t xml:space="preserve">        SINGLE PLATFORM INV R 4.30% 19/05/38 EUR</t>
  </si>
  <si>
    <t>XS3076169716</t>
  </si>
  <si>
    <t xml:space="preserve">        ABIBB 3.875% 05/38 EMTN</t>
  </si>
  <si>
    <t>BE6364525640</t>
  </si>
  <si>
    <t xml:space="preserve">        ARRFP 1.625% 01/32</t>
  </si>
  <si>
    <t>FR0013260551</t>
  </si>
  <si>
    <t xml:space="preserve">        BALL 4.25% 07/32</t>
  </si>
  <si>
    <t>XS3070629335</t>
  </si>
  <si>
    <t xml:space="preserve">        SIPLAT 3.96% 01/35 EMTN</t>
  </si>
  <si>
    <t>XS3064423760</t>
  </si>
  <si>
    <t xml:space="preserve">        SANTAN 3.25% 05/32 EMTN</t>
  </si>
  <si>
    <t>XS3081016654</t>
  </si>
  <si>
    <t xml:space="preserve">        BFCM 3.5% 05/35 EMTN</t>
  </si>
  <si>
    <t>FR001400ZBF3</t>
  </si>
  <si>
    <t xml:space="preserve">        BACR VAR 05/32</t>
  </si>
  <si>
    <t>XS2342060360</t>
  </si>
  <si>
    <t xml:space="preserve">        BMW 2.625% 05/28 EMTN</t>
  </si>
  <si>
    <t>XS3075491152</t>
  </si>
  <si>
    <t xml:space="preserve">        SIPLAT IE % 05/28 EMTN</t>
  </si>
  <si>
    <t>XS3077193046</t>
  </si>
  <si>
    <t xml:space="preserve">        BNP 3.625% 05/37</t>
  </si>
  <si>
    <t>XS3082802094</t>
  </si>
  <si>
    <t xml:space="preserve">        BNP 0.8% 02/28 EMTN</t>
  </si>
  <si>
    <t>FR00140083X9</t>
  </si>
  <si>
    <t xml:space="preserve">        BNP VAR 01/36 EMTN</t>
  </si>
  <si>
    <t>FR0014010KM7</t>
  </si>
  <si>
    <t xml:space="preserve">        BPCEGP VAR 03/30 EMTN</t>
  </si>
  <si>
    <t xml:space="preserve">        BPCEGP 06/28</t>
  </si>
  <si>
    <t>FR001400HRP6</t>
  </si>
  <si>
    <t xml:space="preserve">        BPIFRA 3% 05/32 EMTN</t>
  </si>
  <si>
    <t>FR001400X862</t>
  </si>
  <si>
    <t xml:space="preserve">        BPIFRA 3.5% 06/37 EMTN</t>
  </si>
  <si>
    <t>FR0014010QU7</t>
  </si>
  <si>
    <t xml:space="preserve">        BPOST 3.479% 06/32 .</t>
  </si>
  <si>
    <t>BE0390226927</t>
  </si>
  <si>
    <t xml:space="preserve">        CABKSM 3.375% 06/35 EMTN</t>
  </si>
  <si>
    <t>XS3103589670</t>
  </si>
  <si>
    <t xml:space="preserve">        CAFP 2.875% 05/29 EMTN</t>
  </si>
  <si>
    <t xml:space="preserve">        CCFSFH 2.75% 05/31</t>
  </si>
  <si>
    <t>CAISSE DE DEP ET PLAC DU QUEBE</t>
  </si>
  <si>
    <t xml:space="preserve">        CHILE 3.8% 07/35</t>
  </si>
  <si>
    <t>XS3107229281</t>
  </si>
  <si>
    <t xml:space="preserve">        DTRGR 3% 11/29 EMTN</t>
  </si>
  <si>
    <t>DAIMLER TRUCK INT FIN BV</t>
  </si>
  <si>
    <t>DAIMLER TRUCK HOLDING AG</t>
  </si>
  <si>
    <t>XS3081821699</t>
  </si>
  <si>
    <t>DTRGR</t>
  </si>
  <si>
    <t xml:space="preserve">        DHLGR 3.125% 06/32 EMTN</t>
  </si>
  <si>
    <t>XS3084418907</t>
  </si>
  <si>
    <t xml:space="preserve">        SIPLAT IE 1.974% 05/37 EMTN</t>
  </si>
  <si>
    <t>XS3069877804</t>
  </si>
  <si>
    <t xml:space="preserve">        EDF 4% 05/37 EMTN</t>
  </si>
  <si>
    <t>FR001400ZGE5</t>
  </si>
  <si>
    <t xml:space="preserve">        ELLEVI 3.75% 05/35 EMTN</t>
  </si>
  <si>
    <t>XS3044299769</t>
  </si>
  <si>
    <t xml:space="preserve">        ENOVOS 4.25% 05/35</t>
  </si>
  <si>
    <t>XS3068580417</t>
  </si>
  <si>
    <t xml:space="preserve">        ENELIM FRN 05/29 EMTN</t>
  </si>
  <si>
    <t xml:space="preserve">        SINGLE PLATFORM INV R 3.00% 10/06/30 EUR</t>
  </si>
  <si>
    <t>XS3092546608</t>
  </si>
  <si>
    <t xml:space="preserve">        EUROF 3.375% 05/40 EMTN</t>
  </si>
  <si>
    <t>EUROFIMA EUR GE FU DI FI VO EI</t>
  </si>
  <si>
    <t>XS3075425879</t>
  </si>
  <si>
    <t xml:space="preserve">        EUROGR 4.056% 05/37 EMTN</t>
  </si>
  <si>
    <t>XS3077380825</t>
  </si>
  <si>
    <t xml:space="preserve">        EU % 10/28 UFA</t>
  </si>
  <si>
    <t xml:space="preserve">        EU 3% 03/53 UFA</t>
  </si>
  <si>
    <t xml:space="preserve">        EU 0.4% 02/37 UFA</t>
  </si>
  <si>
    <t xml:space="preserve">        EU 3.375% 11/42 UFA</t>
  </si>
  <si>
    <t xml:space="preserve">        EU 0.45% 07/41 UFA</t>
  </si>
  <si>
    <t xml:space="preserve">        EU 3.375% 10/38 UFA</t>
  </si>
  <si>
    <t xml:space="preserve">        EU 4% 04/44 UFA</t>
  </si>
  <si>
    <t xml:space="preserve">        EU 3.75% 10/45 UFA</t>
  </si>
  <si>
    <t>EU000A4EA8Y7</t>
  </si>
  <si>
    <t xml:space="preserve">        EU 2% 10/27 UFA</t>
  </si>
  <si>
    <t xml:space="preserve">        EU 1.25% 02/43 UFA</t>
  </si>
  <si>
    <t xml:space="preserve">        FI 2.875% 06/28</t>
  </si>
  <si>
    <t>FI</t>
  </si>
  <si>
    <t xml:space="preserve">        FI 4% 06/36</t>
  </si>
  <si>
    <t>XS3060660563</t>
  </si>
  <si>
    <t xml:space="preserve">        FI 3.5% 06/32</t>
  </si>
  <si>
    <t xml:space="preserve">        FLUXBB 4% 11/30 .</t>
  </si>
  <si>
    <t>FLUXYS SA</t>
  </si>
  <si>
    <t>PUBLIGAZ - PUBLIGAS SC</t>
  </si>
  <si>
    <t>BE0390222884</t>
  </si>
  <si>
    <t>FLUXBB</t>
  </si>
  <si>
    <t xml:space="preserve">        XXXSINGLE PLATFORM INV R 4.00% 25/07/40</t>
  </si>
  <si>
    <t>XS3093744368</t>
  </si>
  <si>
    <t xml:space="preserve">        SIPLAT 4.8% 07/53 EMTN</t>
  </si>
  <si>
    <t>XS3069223355</t>
  </si>
  <si>
    <t xml:space="preserve">        SIPLAT 4.885% 07/53 EMTN</t>
  </si>
  <si>
    <t>XS3084418816</t>
  </si>
  <si>
    <t xml:space="preserve">        SIPLAT 4.045% 07/40</t>
  </si>
  <si>
    <t>XS3072359436</t>
  </si>
  <si>
    <t xml:space="preserve">        OAT 0.5% 06/44 OAT</t>
  </si>
  <si>
    <t>FR0014002JM6</t>
  </si>
  <si>
    <t xml:space="preserve">        OAT 2.25% 5/24</t>
  </si>
  <si>
    <t xml:space="preserve">        HSBC VAR 05/34 EMTN</t>
  </si>
  <si>
    <t>XS3069291782</t>
  </si>
  <si>
    <t xml:space="preserve">        HSBC VAR 05/30 EMTN</t>
  </si>
  <si>
    <t>XS3069291196</t>
  </si>
  <si>
    <t xml:space="preserve">        IBESM 3.5% 05/35 EMTN</t>
  </si>
  <si>
    <t>XS3072230744</t>
  </si>
  <si>
    <t xml:space="preserve">        INTNED VAR 05/36 EMTN</t>
  </si>
  <si>
    <t>XS3074495444</t>
  </si>
  <si>
    <t xml:space="preserve">        INTNED 1.625% 03/29 EMTN</t>
  </si>
  <si>
    <t>XS1968711876</t>
  </si>
  <si>
    <t>IPSOS SA</t>
  </si>
  <si>
    <t xml:space="preserve">        LRFP 3.625% 05/29</t>
  </si>
  <si>
    <t xml:space="preserve">        LLOYDS VAR 05/35 EMTN</t>
  </si>
  <si>
    <t>XS3069338336</t>
  </si>
  <si>
    <t xml:space="preserve">        SINGLE PLATFORM INV R 1.60% 07/03/32 EUR</t>
  </si>
  <si>
    <t>XS3067483605</t>
  </si>
  <si>
    <t xml:space="preserve">        MLKOFF 4.5% 06/35</t>
  </si>
  <si>
    <t>MALAKOFF HUMANIS PREVOYANCE</t>
  </si>
  <si>
    <t>FR0014010J17</t>
  </si>
  <si>
    <t>MLKOFF</t>
  </si>
  <si>
    <t xml:space="preserve">        MBGGR 2.808% 07/29 EMTN</t>
  </si>
  <si>
    <t>XS3106096764</t>
  </si>
  <si>
    <t xml:space="preserve">        MERYFP 4% 06/32</t>
  </si>
  <si>
    <t>FR001400ZOM2</t>
  </si>
  <si>
    <t>MUNICH RE AG</t>
  </si>
  <si>
    <t xml:space="preserve">        NGGLN 3.917% 06/35 EMTN</t>
  </si>
  <si>
    <t>NATIONAL GRID NORTH AMERICA</t>
  </si>
  <si>
    <t>XS3086253112</t>
  </si>
  <si>
    <t xml:space="preserve">        NWIDE 2.745% 06/29 EMTN</t>
  </si>
  <si>
    <t>XS1079524895</t>
  </si>
  <si>
    <t xml:space="preserve">        NWG VAR 05/30 EMTN</t>
  </si>
  <si>
    <t>XS3069320474</t>
  </si>
  <si>
    <t xml:space="preserve">        NWG VAR 05/36 EMTN</t>
  </si>
  <si>
    <t>XS3069320714</t>
  </si>
  <si>
    <t xml:space="preserve">        NEGANV 3.5% 04/35 EMTN</t>
  </si>
  <si>
    <t>XS3053369982</t>
  </si>
  <si>
    <t xml:space="preserve">        NEDFIN VAR 06/36 EMTN</t>
  </si>
  <si>
    <t>XS3091296288</t>
  </si>
  <si>
    <t xml:space="preserve">        ONCRTX 3.625% 06/34 REGS</t>
  </si>
  <si>
    <t>ONCOR ELECTRIC DELIVERY CO LLC</t>
  </si>
  <si>
    <t>SEMPRA</t>
  </si>
  <si>
    <t>XS3095367119</t>
  </si>
  <si>
    <t>ONCRTX</t>
  </si>
  <si>
    <t>FR0014010IV2</t>
  </si>
  <si>
    <t xml:space="preserve">        XXXPOLAND 4.17% 07/07/37 EUR REGS</t>
  </si>
  <si>
    <t>XS3109460959</t>
  </si>
  <si>
    <t>PORSCHE AUTOMOBIL HOLDING SE</t>
  </si>
  <si>
    <t xml:space="preserve">        PUBFP 3.375% 06/32 EMTN</t>
  </si>
  <si>
    <t>FR0014010CI2</t>
  </si>
  <si>
    <t xml:space="preserve">        PUBFP 2.875% 06/29 EMTN</t>
  </si>
  <si>
    <t>FR0014010CJ0</t>
  </si>
  <si>
    <t xml:space="preserve">        QTC 3.25% 05/35 REGS</t>
  </si>
  <si>
    <t>QUEENSLAND TREASURY</t>
  </si>
  <si>
    <t>STATE OF QUEENSLAND AUSTRALIA</t>
  </si>
  <si>
    <t>XS3045728683</t>
  </si>
  <si>
    <t>QTC</t>
  </si>
  <si>
    <t xml:space="preserve">        REGCEN 2.163% 06/40 EMTN</t>
  </si>
  <si>
    <t>REGION CENTRE-VAL DE LOIRE</t>
  </si>
  <si>
    <t>FR001400APR1</t>
  </si>
  <si>
    <t xml:space="preserve">        XXXREGION PAYS DE LA LOI 2.80% 07/07/39</t>
  </si>
  <si>
    <t>FR0014011060</t>
  </si>
  <si>
    <t xml:space="preserve">        REWEEG 2.75% 07/28</t>
  </si>
  <si>
    <t>REWE INTERNATIONAL FINANCE BV</t>
  </si>
  <si>
    <t>REWE-ZENTRALFINANZ EG</t>
  </si>
  <si>
    <t>XS3090081467</t>
  </si>
  <si>
    <t>REWEEG</t>
  </si>
  <si>
    <t xml:space="preserve">        RBOSGR 2.75% 05/28 EMTN</t>
  </si>
  <si>
    <t>ROBERT BOSCH FINANCE LLC</t>
  </si>
  <si>
    <t>DE000A4EBMA5</t>
  </si>
  <si>
    <t xml:space="preserve">        RBOSGR FRN 11/26 EMTN</t>
  </si>
  <si>
    <t>DE000A4EBME7</t>
  </si>
  <si>
    <t xml:space="preserve">        RBOSGR 3.25% 05/31 EMTN</t>
  </si>
  <si>
    <t>DE000A4EBMB3</t>
  </si>
  <si>
    <t xml:space="preserve">        SINGLE PLATFORM INV R 3.45% 23/06/32 EUR</t>
  </si>
  <si>
    <t>XS3103626035</t>
  </si>
  <si>
    <t xml:space="preserve">        SANFP 2.625% 06/29 EMTN</t>
  </si>
  <si>
    <t>FR0014010MQ4</t>
  </si>
  <si>
    <t xml:space="preserve">        SKFP 3.625% 06/30</t>
  </si>
  <si>
    <t>FR0014010ME0</t>
  </si>
  <si>
    <t xml:space="preserve">        SIEGR 2.625% 05/29 EMTN</t>
  </si>
  <si>
    <t>XS3078501338</t>
  </si>
  <si>
    <t xml:space="preserve">        SIEGR 3.625% 05/36 EMTN</t>
  </si>
  <si>
    <t>XS3078501684</t>
  </si>
  <si>
    <t xml:space="preserve">        SRGIM 4% 11/29 EMTN</t>
  </si>
  <si>
    <t>XS2725959683</t>
  </si>
  <si>
    <t xml:space="preserve">        SOCGEN VAR 05/30 EMTN</t>
  </si>
  <si>
    <t>FR001400ZKO6</t>
  </si>
  <si>
    <t xml:space="preserve">        SOCGEN VAR 05/36 EMTN</t>
  </si>
  <si>
    <t>FR001400ZKQ1</t>
  </si>
  <si>
    <t xml:space="preserve">        SOCGEN VAR 09/29</t>
  </si>
  <si>
    <t>FR001400KZQ1</t>
  </si>
  <si>
    <t xml:space="preserve">        SINGLE PLATFORM INV R 4.06% 15/05/35 EUR</t>
  </si>
  <si>
    <t>XS3085109729</t>
  </si>
  <si>
    <t xml:space="preserve">        SIPLAT 4.021% 08/35 EMTN</t>
  </si>
  <si>
    <t>XS3084285249</t>
  </si>
  <si>
    <t xml:space="preserve">        STATNE 3.5% 06/37 EMTN</t>
  </si>
  <si>
    <t>STATNETT SF</t>
  </si>
  <si>
    <t>XS3088764033</t>
  </si>
  <si>
    <t>STATNE</t>
  </si>
  <si>
    <t xml:space="preserve">        SCMNVX 3.125% 05/32 EMTN</t>
  </si>
  <si>
    <t>XS3071336526</t>
  </si>
  <si>
    <t xml:space="preserve">        SYENS 4% 05/35</t>
  </si>
  <si>
    <t>BE6365316791</t>
  </si>
  <si>
    <t xml:space="preserve">        TELEFO 3.941% 06/35 EMTN</t>
  </si>
  <si>
    <t>XS3103696087</t>
  </si>
  <si>
    <t xml:space="preserve">        TELEFO 3.698% 01/32 EMTN</t>
  </si>
  <si>
    <t>XS2753310825</t>
  </si>
  <si>
    <t xml:space="preserve">        TISSEO 4.27% 06/41 EMTN</t>
  </si>
  <si>
    <t>FR00140102G2</t>
  </si>
  <si>
    <t xml:space="preserve">        TTEFP 4.06% 07/40 EMTN</t>
  </si>
  <si>
    <t>XS3106109922</t>
  </si>
  <si>
    <t xml:space="preserve">        TOYOTA 2.969% 05/29 EMTN</t>
  </si>
  <si>
    <t>XS3076246217</t>
  </si>
  <si>
    <t xml:space="preserve">        TRAGRP 3.845% 05/32</t>
  </si>
  <si>
    <t>FR001400ZPD8</t>
  </si>
  <si>
    <t xml:space="preserve">        TRAGRP 3.054% 05/28 .</t>
  </si>
  <si>
    <t>FR001400ZPC0</t>
  </si>
  <si>
    <t xml:space="preserve">        SIPLAT IE 1.001% 05/28 EMTN</t>
  </si>
  <si>
    <t>XS3067995681</t>
  </si>
  <si>
    <t xml:space="preserve">        UNANA 3.375% 05/35 EMTN</t>
  </si>
  <si>
    <t>XS3080788097</t>
  </si>
  <si>
    <t xml:space="preserve">        URENCO 3.625% 06/35</t>
  </si>
  <si>
    <t>XS3092615189</t>
  </si>
  <si>
    <t xml:space="preserve">        VZ 2.875% 01/38</t>
  </si>
  <si>
    <t>XS1708335978</t>
  </si>
  <si>
    <t xml:space="preserve">        DGFP 1.625% 01/29 JUN</t>
  </si>
  <si>
    <t>FR0014010E46</t>
  </si>
  <si>
    <t xml:space="preserve">        V 3.5% 05/37</t>
  </si>
  <si>
    <t>XS3063724754</t>
  </si>
  <si>
    <t xml:space="preserve">        VOD 3.875% 07/38 EMTN</t>
  </si>
  <si>
    <t>XS3109655293</t>
  </si>
  <si>
    <t>WALLONNE REGION</t>
  </si>
  <si>
    <t xml:space="preserve">                        PORSCHE AUTOMOBIL HOLDING SE</t>
  </si>
  <si>
    <t xml:space="preserve">                DEUTSCHE BAHN AG</t>
  </si>
  <si>
    <t xml:space="preserve">                LA POSTE SA</t>
  </si>
  <si>
    <t xml:space="preserve">                        FRPTT VAR PERP</t>
  </si>
  <si>
    <t xml:space="preserve">                        OPMFP 4.2955% 02/31</t>
  </si>
  <si>
    <t>Emetteurs BBB-</t>
  </si>
  <si>
    <t>Dégradation</t>
  </si>
  <si>
    <t>Cessions suite primaire (limite à 400m€)</t>
  </si>
  <si>
    <t>Achats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</si>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</sst>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.##"/>
    <numFmt numFmtId="165" formatCode="#,##0.#"/>
    <numFmt numFmtId="166" formatCode="0.##%"/>
    <numFmt numFmtId="167" formatCode="#,##0.###"/>
    <numFmt numFmtId="168" formatCode="_-* #,##0_-;\-* #,##0_-;_-* &quot;-&quot;??_-;_-@_-"/>
    <numFmt numFmtId="169" formatCode="00%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28"/>
      <color rgb="FF00206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4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rgb="FF00206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1"/>
      </bottom>
      <diagonal/>
    </border>
    <border>
      <left style="thin">
        <color indexed="31"/>
      </left>
      <right style="thin">
        <color indexed="31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15" fillId="0" borderId="0"/>
    <xf numFmtId="0" fontId="14" fillId="0" borderId="0"/>
  </cellStyleXfs>
  <cellXfs count="11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0" fillId="2" borderId="8" xfId="0" applyFill="1" applyBorder="1"/>
    <xf numFmtId="0" fontId="0" fillId="5" borderId="0" xfId="0" applyFill="1"/>
    <xf numFmtId="1" fontId="0" fillId="0" borderId="1" xfId="0" applyNumberFormat="1" applyFill="1" applyBorder="1" applyAlignment="1">
      <alignment horizontal="center"/>
    </xf>
    <xf numFmtId="0" fontId="0" fillId="2" borderId="0" xfId="0" applyFill="1" applyBorder="1"/>
    <xf numFmtId="0" fontId="4" fillId="2" borderId="10" xfId="0" applyFont="1" applyFill="1" applyBorder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43" fontId="0" fillId="2" borderId="13" xfId="1" applyFont="1" applyFill="1" applyBorder="1" applyAlignment="1">
      <alignment horizontal="center" vertical="center"/>
    </xf>
    <xf numFmtId="43" fontId="0" fillId="2" borderId="14" xfId="1" applyFont="1" applyFill="1" applyBorder="1" applyAlignment="1">
      <alignment horizontal="center" vertical="center"/>
    </xf>
    <xf numFmtId="43" fontId="0" fillId="2" borderId="15" xfId="1" applyFont="1" applyFill="1" applyBorder="1" applyAlignment="1">
      <alignment horizontal="center" vertical="center"/>
    </xf>
    <xf numFmtId="168" fontId="0" fillId="2" borderId="0" xfId="1" applyNumberFormat="1" applyFont="1" applyFill="1"/>
    <xf numFmtId="0" fontId="10" fillId="2" borderId="0" xfId="0" applyFont="1" applyFill="1"/>
    <xf numFmtId="9" fontId="0" fillId="2" borderId="0" xfId="0" applyNumberFormat="1" applyFill="1"/>
    <xf numFmtId="0" fontId="0" fillId="0" borderId="0" xfId="0" applyFill="1" applyBorder="1"/>
    <xf numFmtId="0" fontId="5" fillId="2" borderId="0" xfId="0" applyFont="1" applyFill="1" applyBorder="1" applyAlignment="1">
      <alignment horizontal="center"/>
    </xf>
    <xf numFmtId="0" fontId="5" fillId="2" borderId="0" xfId="0" applyNumberFormat="1" applyFont="1" applyFill="1" applyBorder="1" applyAlignment="1">
      <alignment indent="1"/>
    </xf>
    <xf numFmtId="0" fontId="11" fillId="2" borderId="0" xfId="0" applyNumberFormat="1" applyFont="1" applyFill="1" applyBorder="1"/>
    <xf numFmtId="0" fontId="5" fillId="2" borderId="0" xfId="0" applyNumberFormat="1" applyFont="1" applyFill="1" applyBorder="1"/>
    <xf numFmtId="0" fontId="5" fillId="2" borderId="0" xfId="0" applyNumberFormat="1" applyFont="1" applyFill="1" applyBorder="1" applyAlignment="1">
      <alignment horizontal="right"/>
    </xf>
    <xf numFmtId="14" fontId="5" fillId="2" borderId="0" xfId="0" applyNumberFormat="1" applyFont="1" applyFill="1" applyBorder="1"/>
    <xf numFmtId="164" fontId="5" fillId="2" borderId="0" xfId="0" applyNumberFormat="1" applyFont="1" applyFill="1" applyBorder="1"/>
    <xf numFmtId="3" fontId="5" fillId="2" borderId="0" xfId="0" applyNumberFormat="1" applyFont="1" applyFill="1" applyBorder="1" applyAlignment="1">
      <alignment horizontal="right"/>
    </xf>
    <xf numFmtId="165" fontId="5" fillId="2" borderId="0" xfId="0" applyNumberFormat="1" applyFont="1" applyFill="1" applyBorder="1"/>
    <xf numFmtId="0" fontId="5" fillId="2" borderId="0" xfId="0" applyNumberFormat="1" applyFont="1" applyFill="1" applyBorder="1" applyAlignment="1">
      <alignment indent="2"/>
    </xf>
    <xf numFmtId="10" fontId="5" fillId="2" borderId="0" xfId="0" applyNumberFormat="1" applyFont="1" applyFill="1" applyBorder="1"/>
    <xf numFmtId="166" fontId="5" fillId="2" borderId="0" xfId="0" applyNumberFormat="1" applyFont="1" applyFill="1" applyBorder="1"/>
    <xf numFmtId="167" fontId="5" fillId="2" borderId="0" xfId="0" applyNumberFormat="1" applyFont="1" applyFill="1" applyBorder="1"/>
    <xf numFmtId="4" fontId="5" fillId="2" borderId="0" xfId="0" applyNumberFormat="1" applyFont="1" applyFill="1" applyBorder="1" applyAlignment="1">
      <alignment horizontal="right"/>
    </xf>
    <xf numFmtId="3" fontId="5" fillId="2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43" fontId="5" fillId="2" borderId="0" xfId="1" applyFont="1" applyFill="1" applyBorder="1" applyAlignment="1">
      <alignment horizontal="center"/>
    </xf>
    <xf numFmtId="43" fontId="5" fillId="2" borderId="0" xfId="1" applyFont="1" applyFill="1" applyBorder="1" applyAlignment="1">
      <alignment horizontal="right"/>
    </xf>
    <xf numFmtId="43" fontId="5" fillId="2" borderId="0" xfId="1" applyFont="1" applyFill="1" applyBorder="1"/>
    <xf numFmtId="43" fontId="0" fillId="2" borderId="0" xfId="1" applyFont="1" applyFill="1"/>
    <xf numFmtId="0" fontId="0" fillId="2" borderId="0" xfId="0" applyFont="1" applyFill="1"/>
    <xf numFmtId="3" fontId="0" fillId="0" borderId="0" xfId="0" applyNumberFormat="1"/>
    <xf numFmtId="0" fontId="1" fillId="7" borderId="0" xfId="0" applyFont="1" applyFill="1"/>
    <xf numFmtId="3" fontId="1" fillId="7" borderId="0" xfId="0" applyNumberFormat="1" applyFont="1" applyFill="1"/>
    <xf numFmtId="0" fontId="4" fillId="9" borderId="0" xfId="0" applyFont="1" applyFill="1"/>
    <xf numFmtId="3" fontId="4" fillId="9" borderId="0" xfId="0" applyNumberFormat="1" applyFont="1" applyFill="1"/>
    <xf numFmtId="0" fontId="4" fillId="8" borderId="0" xfId="0" applyFont="1" applyFill="1"/>
    <xf numFmtId="3" fontId="4" fillId="8" borderId="0" xfId="0" applyNumberFormat="1" applyFont="1" applyFill="1"/>
    <xf numFmtId="169" fontId="4" fillId="9" borderId="0" xfId="0" applyNumberFormat="1" applyFont="1" applyFill="1"/>
    <xf numFmtId="169" fontId="4" fillId="8" borderId="0" xfId="0" applyNumberFormat="1" applyFont="1" applyFill="1"/>
    <xf numFmtId="169" fontId="0" fillId="0" borderId="0" xfId="0" applyNumberFormat="1"/>
    <xf numFmtId="14" fontId="11" fillId="2" borderId="0" xfId="0" applyNumberFormat="1" applyFont="1" applyFill="1" applyBorder="1"/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3" fontId="4" fillId="0" borderId="1" xfId="0" applyNumberFormat="1" applyFont="1" applyBorder="1"/>
    <xf numFmtId="0" fontId="1" fillId="6" borderId="0" xfId="0" applyFont="1" applyFill="1"/>
    <xf numFmtId="168" fontId="1" fillId="6" borderId="0" xfId="1" applyNumberFormat="1" applyFont="1" applyFill="1"/>
    <xf numFmtId="0" fontId="1" fillId="0" borderId="0" xfId="0" applyFont="1" applyFill="1" applyBorder="1" applyAlignment="1">
      <alignment horizontal="center" vertical="center"/>
    </xf>
    <xf numFmtId="3" fontId="4" fillId="0" borderId="0" xfId="0" applyNumberFormat="1" applyFont="1" applyFill="1" applyBorder="1"/>
    <xf numFmtId="168" fontId="0" fillId="2" borderId="0" xfId="0" applyNumberFormat="1" applyFill="1"/>
    <xf numFmtId="0" fontId="4" fillId="0" borderId="0" xfId="0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/>
    <xf numFmtId="0" fontId="0" fillId="0" borderId="1" xfId="0" applyFont="1" applyBorder="1" applyAlignment="1">
      <alignment horizont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" fontId="4" fillId="2" borderId="2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3" fontId="4" fillId="0" borderId="10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0" fillId="0" borderId="0" xfId="0" applyFill="1"/>
    <xf numFmtId="0" fontId="5" fillId="10" borderId="23" xfId="2" applyNumberFormat="1" applyFont="1" applyFill="1" applyBorder="1"/>
    <xf numFmtId="168" fontId="4" fillId="0" borderId="20" xfId="1" applyNumberFormat="1" applyFont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4" fontId="0" fillId="0" borderId="0" xfId="0" applyNumberFormat="1"/>
    <xf numFmtId="0" fontId="5" fillId="10" borderId="23" xfId="3" applyFont="1" applyFill="1" applyBorder="1"/>
    <xf numFmtId="0" fontId="0" fillId="11" borderId="0" xfId="0" applyFill="1"/>
    <xf numFmtId="0" fontId="5" fillId="11" borderId="23" xfId="3" applyFont="1" applyFill="1" applyBorder="1"/>
    <xf numFmtId="4" fontId="4" fillId="0" borderId="1" xfId="0" applyNumberFormat="1" applyFont="1" applyBorder="1"/>
    <xf numFmtId="0" fontId="5" fillId="10" borderId="23" xfId="0" applyFont="1" applyFill="1" applyBorder="1" applyAlignment="1">
      <alignment indent="3"/>
    </xf>
    <xf numFmtId="165" fontId="5" fillId="10" borderId="23" xfId="0" applyNumberFormat="1" applyFont="1" applyFill="1" applyBorder="1"/>
    <xf numFmtId="0" fontId="5" fillId="10" borderId="23" xfId="0" applyFont="1" applyFill="1" applyBorder="1"/>
    <xf numFmtId="0" fontId="0" fillId="2" borderId="0" xfId="0" applyFill="1" applyAlignment="1">
      <alignment horizontal="left" indent="2"/>
    </xf>
    <xf numFmtId="0" fontId="16" fillId="8" borderId="0" xfId="0" applyFont="1" applyFill="1"/>
    <xf numFmtId="168" fontId="16" fillId="8" borderId="0" xfId="1" applyNumberFormat="1" applyFont="1" applyFill="1"/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16" xfId="0" applyFill="1" applyBorder="1" applyAlignment="1">
      <alignment horizontal="center"/>
    </xf>
  </cellXfs>
  <cellStyles count="4">
    <cellStyle name="Milliers" xfId="1" builtinId="3"/>
    <cellStyle name="Normal" xfId="0" builtinId="0"/>
    <cellStyle name="Normal_Sheet1" xfId="2" xr:uid="{00000000-0005-0000-0000-000003000000}"/>
    <cellStyle name="Normal_Stock detail CAA Glob 31_05" xfId="3" xr:uid="{F9020E15-69C0-4781-8278-79AC16FAEFC7}"/>
  </cellStyles>
  <dxfs count="0"/>
  <tableStyles count="0" defaultTableStyle="TableStyleMedium2" defaultPivotStyle="PivotStyleLight16"/>
  <colors>
    <mruColors>
      <color rgb="FFFFFF97"/>
      <color rgb="FFFFC7CE"/>
      <color rgb="FFF862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123265</xdr:colOff>
      <xdr:row>0</xdr:row>
      <xdr:rowOff>56029</xdr:rowOff>
    </xdr:from>
    <xdr:to>
      <xdr:col>9</xdr:col>
      <xdr:colOff>1972235</xdr:colOff>
      <xdr:row>0</xdr:row>
      <xdr:rowOff>425823</xdr:rowOff>
    </xdr:to>
    <xdr:sp macro="[0]!bouton_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91383" y="56029"/>
          <a:ext cx="2521323" cy="3697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002060"/>
              </a:solidFill>
            </a:rPr>
            <a:t>Refresh</a:t>
          </a:r>
        </a:p>
      </xdr:txBody>
    </xdr:sp>
    <xdr:clientData/>
  </xdr:twoCellAnchor>
  <xdr:twoCellAnchor>
    <xdr:from>
      <xdr:col>6</xdr:col>
      <xdr:colOff>649940</xdr:colOff>
      <xdr:row>21</xdr:row>
      <xdr:rowOff>112058</xdr:rowOff>
    </xdr:from>
    <xdr:to>
      <xdr:col>7</xdr:col>
      <xdr:colOff>168087</xdr:colOff>
      <xdr:row>25</xdr:row>
      <xdr:rowOff>179294</xdr:rowOff>
    </xdr:to>
    <xdr:sp macro="[0]!btn_help" textlink="">
      <xdr:nvSpPr>
        <xdr:cNvPr id="4" name="Hexago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978587" y="4639234"/>
          <a:ext cx="1053353" cy="829236"/>
        </a:xfrm>
        <a:prstGeom prst="hexagon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0</xdr:row>
      <xdr:rowOff>114300</xdr:rowOff>
    </xdr:from>
    <xdr:to>
      <xdr:col>11</xdr:col>
      <xdr:colOff>371475</xdr:colOff>
      <xdr:row>2</xdr:row>
      <xdr:rowOff>104775</xdr:rowOff>
    </xdr:to>
    <xdr:sp macro="[0]!BBB_en_dir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124950" y="114300"/>
          <a:ext cx="1990725" cy="371475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GENERER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790575</xdr:colOff>
      <xdr:row>0</xdr:row>
      <xdr:rowOff>38100</xdr:rowOff>
    </xdr:from>
    <xdr:to>
      <xdr:col>0</xdr:col>
      <xdr:colOff>2533650</xdr:colOff>
      <xdr:row>1</xdr:row>
      <xdr:rowOff>85725</xdr:rowOff>
    </xdr:to>
    <xdr:sp macro="[0]!non_note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90575" y="38100"/>
          <a:ext cx="1743075" cy="238125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GENERER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266700</xdr:colOff>
      <xdr:row>0</xdr:row>
      <xdr:rowOff>38100</xdr:rowOff>
    </xdr:from>
    <xdr:to>
      <xdr:col>70</xdr:col>
      <xdr:colOff>409575</xdr:colOff>
      <xdr:row>1</xdr:row>
      <xdr:rowOff>180975</xdr:rowOff>
    </xdr:to>
    <xdr:sp macro="[0]!HY_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344150" y="38100"/>
          <a:ext cx="2381250" cy="333375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GENERER TCD</a:t>
          </a:r>
        </a:p>
      </xdr:txBody>
    </xdr:sp>
    <xdr:clientData/>
  </xdr:twoCellAnchor>
  <xdr:twoCellAnchor>
    <xdr:from>
      <xdr:col>0</xdr:col>
      <xdr:colOff>66675</xdr:colOff>
      <xdr:row>0</xdr:row>
      <xdr:rowOff>57150</xdr:rowOff>
    </xdr:from>
    <xdr:to>
      <xdr:col>0</xdr:col>
      <xdr:colOff>2447925</xdr:colOff>
      <xdr:row>2</xdr:row>
      <xdr:rowOff>9525</xdr:rowOff>
    </xdr:to>
    <xdr:sp macro="[0]!HY_dir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6675" y="57150"/>
          <a:ext cx="2381250" cy="333375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GENERER TABLEAU CI-DESSOUS</a:t>
          </a:r>
        </a:p>
      </xdr:txBody>
    </xdr:sp>
    <xdr:clientData/>
  </xdr:twoCellAnchor>
  <xdr:twoCellAnchor editAs="oneCell">
    <xdr:from>
      <xdr:col>15</xdr:col>
      <xdr:colOff>401919</xdr:colOff>
      <xdr:row>8</xdr:row>
      <xdr:rowOff>165847</xdr:rowOff>
    </xdr:from>
    <xdr:to>
      <xdr:col>18</xdr:col>
      <xdr:colOff>1557532</xdr:colOff>
      <xdr:row>38</xdr:row>
      <xdr:rowOff>73011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1FF9489-1F7F-4250-8F8F-74B2D15EF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74837" y="1600200"/>
          <a:ext cx="4334197" cy="52758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47625</xdr:rowOff>
    </xdr:from>
    <xdr:to>
      <xdr:col>1</xdr:col>
      <xdr:colOff>304800</xdr:colOff>
      <xdr:row>2</xdr:row>
      <xdr:rowOff>47625</xdr:rowOff>
    </xdr:to>
    <xdr:sp macro="[0]!usd_hedg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0050" y="47625"/>
          <a:ext cx="2505075" cy="38100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GENERER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1" connectionId="21" xr16:uid="{00000000-0016-0000-0000-00000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3" connectionId="16" xr16:uid="{00000000-0016-0000-0000-00001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2" connectionId="37" xr16:uid="{00000000-0016-0000-0000-00000D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9" connectionId="149" xr16:uid="{015F6609-65A4-4608-AE88-D715EF997C6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6" connectionId="90" xr16:uid="{00000000-0016-0000-0000-00001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7" connectionId="143" xr16:uid="{00000000-0016-0000-0000-00001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Detail_30" connectionId="151" xr16:uid="{181DC548-14FA-46AE-AD77-14CE2AD924A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" connectionId="82" xr16:uid="{00000000-0016-0000-0000-000002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9" connectionId="8" xr16:uid="{00000000-0016-0000-0000-000009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4" connectionId="39" xr16:uid="{770B5BCB-223D-409E-96E4-B77E618F848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6" connectionId="139" xr16:uid="{00000000-0016-0000-0000-00000B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Detail_31" connectionId="152" xr16:uid="{76BDE277-5AC8-4B0A-8032-3B9A550E78B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4" connectionId="108" xr16:uid="{00000000-0016-0000-0000-000005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5" connectionId="130" xr16:uid="{00000000-0016-0000-0000-000012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7" connectionId="137" xr16:uid="{00000000-0016-0000-0000-000003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1" connectionId="6" xr16:uid="{00000000-0016-0000-0000-000001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3" connectionId="122" xr16:uid="{00000000-0016-0000-0000-000004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8" connectionId="169" xr16:uid="{60369B29-2AEE-4FC9-9DB0-B498446504D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8" connectionId="4" xr16:uid="{00000000-0016-0000-0000-000006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2" connectionId="9" xr16:uid="{00000000-0016-0000-0000-000013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8" connectionId="128" xr16:uid="{00000000-0016-0000-0000-000016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3" connectionId="38" xr16:uid="{C314D85E-4AA5-4D81-87F1-CC3C563F836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7" connectionId="165" xr16:uid="{7FD9D279-B00A-421D-89C1-5A525AFA526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6" connectionId="144" xr16:uid="{304C2C14-30A9-4678-AC66-21BF2335A52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4" connectionId="17" xr16:uid="{00000000-0016-0000-0000-000010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" connectionId="84" xr16:uid="{00000000-0016-0000-0000-000000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5" connectionId="22" xr16:uid="{00000000-0016-0000-0000-000007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Detail_32" connectionId="157" xr16:uid="{7664F119-B6F2-4412-B726-4CE2A37CE39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5" connectionId="40" xr16:uid="{E83A4CC0-0BEE-4FBA-BDF6-61267C048DA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20" connectionId="20" xr16:uid="{00000000-0016-0000-0000-00000C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9" connectionId="140" xr16:uid="{00000000-0016-0000-0000-00000A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_10" connectionId="5" xr16:uid="{00000000-0016-0000-0000-00000F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Detail" connectionId="1" xr16:uid="{00000000-0016-0000-0000-00000E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HorsEuro_64" connectionId="154" xr16:uid="{EB13E4EF-B0DC-4DB1-8DAD-449435AAC505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63" connectionId="146" xr16:uid="{18A09DFF-BE98-48C8-B722-22589650963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HorsEuro_65" connectionId="159" xr16:uid="{5BAD3B70-4EE1-481C-9407-7651CE60130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" connectionId="162" xr16:uid="{AA1BE8FF-8191-46DC-A64C-351B13E5157F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62" connectionId="167" xr16:uid="{FF5557DB-EA2B-42D1-A117-223C390672AF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" connectionId="57" xr16:uid="{00000000-0016-0000-0300-00004E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_RatingHY_67" connectionId="153" xr16:uid="{48125115-4405-4E59-AE52-1B7FEE10859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0" connectionId="76" xr16:uid="{00000000-0016-0000-0300-00001F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7" connectionId="136" xr16:uid="{00000000-0016-0000-0300-00003D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7" connectionId="85" xr16:uid="{00000000-0016-0000-0300-00004A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5" connectionId="45" xr16:uid="{00000000-0016-0000-0300-000026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7" connectionId="51" xr16:uid="{00000000-0016-0000-0300-000035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2" connectionId="44" xr16:uid="{00000000-0016-0000-0300-00003A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1" connectionId="24" xr16:uid="{7E4DCE6A-4C99-4D4B-92BD-63047A86D4D9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1" connectionId="109" xr16:uid="{00000000-0016-0000-0300-000042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3" connectionId="145" xr16:uid="{135FEE2D-6B75-4D25-B001-7E216056C5B5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7" connectionId="138" xr16:uid="{00000000-0016-0000-0300-00001D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" connectionId="48" xr16:uid="{00000000-0016-0000-0300-000036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1" connectionId="10" xr16:uid="{00000000-0016-0000-0300-000050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" connectionId="59" xr16:uid="{00000000-0016-0000-0300-00001B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8" connectionId="141" xr16:uid="{00000000-0016-0000-0300-000041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7" connectionId="58" xr16:uid="{00000000-0016-0000-0300-00002C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_RatingHY_68" connectionId="158" xr16:uid="{4B582BE4-761C-49A9-A2B3-B633F47D48D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2" connectionId="111" xr16:uid="{00000000-0016-0000-0300-000017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6" connectionId="135" xr16:uid="{00000000-0016-0000-0300-00004D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3" connectionId="131" xr16:uid="{00000000-0016-0000-0300-000040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4" connectionId="52" xr16:uid="{00000000-0016-0000-0300-00001A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3" connectionId="83" xr16:uid="{00000000-0016-0000-0300-00002B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7" connectionId="110" xr16:uid="{00000000-0016-0000-0300-000038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6" connectionId="47" xr16:uid="{00000000-0016-0000-0300-000033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6" connectionId="107" xr16:uid="{00000000-0016-0000-0300-00004B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9" connectionId="28" xr16:uid="{00000000-0016-0000-0300-00002D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1" connectionId="42" xr16:uid="{00000000-0016-0000-0300-000052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" connectionId="81" xr16:uid="{00000000-0016-0000-0300-000049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9" connectionId="142" xr16:uid="{00000000-0016-0000-0300-000030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0" connectionId="89" xr16:uid="{00000000-0016-0000-0300-000018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5" connectionId="23" xr16:uid="{00000000-0016-0000-0300-00003C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9" connectionId="65" xr16:uid="{00000000-0016-0000-0300-00003E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2" connectionId="93" xr16:uid="{00000000-0016-0000-0300-000022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9" connectionId="56" xr16:uid="{00000000-0016-0000-0300-000047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9" connectionId="118" xr16:uid="{00000000-0016-0000-0300-00002E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4" connectionId="19" xr16:uid="{00000000-0016-0000-0300-00002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" connectionId="92" xr16:uid="{00000000-0016-0000-0300-000044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4" connectionId="119" xr16:uid="{00000000-0016-0000-0300-000020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3" connectionId="72" xr16:uid="{00000000-0016-0000-0300-00004F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0" connectionId="74" xr16:uid="{00000000-0016-0000-0300-000032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2" connectionId="11" xr16:uid="{00000000-0016-0000-0300-000024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0" connectionId="31" xr16:uid="{00000000-0016-0000-0300-000021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5" connectionId="80" xr16:uid="{00000000-0016-0000-0300-000019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0" connectionId="7" xr16:uid="{00000000-0016-0000-0300-000028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3" connectionId="18" xr16:uid="{00000000-0016-0000-0300-000046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4" connectionId="15" xr16:uid="{00000000-0016-0000-0300-00004C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5" connectionId="121" xr16:uid="{00000000-0016-0000-0300-00003B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6" connectionId="123" xr16:uid="{00000000-0016-0000-0300-000025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2" connectionId="68" xr16:uid="{00000000-0016-0000-0300-00002A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58" connectionId="12" xr16:uid="{00000000-0016-0000-0300-000039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0" connectionId="66" xr16:uid="{00000000-0016-0000-0300-00002F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" connectionId="70" xr16:uid="{00000000-0016-0000-0300-00003F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8" connectionId="87" xr16:uid="{00000000-0016-0000-0300-000034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_RatingHY_69" connectionId="161" xr16:uid="{B8D6DA0A-AFF2-4F0B-8DD1-4355DD83B8DA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8" connectionId="86" xr16:uid="{00000000-0016-0000-0300-000053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4" connectionId="156" xr16:uid="{70B7ABDE-5CDC-471A-97DE-B7841B36EA4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6" connectionId="75" xr16:uid="{00000000-0016-0000-0300-000031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6" connectionId="147" xr16:uid="{C5E173D5-2740-4AE8-8A04-977CFA174D8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1" connectionId="91" xr16:uid="{00000000-0016-0000-0300-000023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1" connectionId="67" xr16:uid="{00000000-0016-0000-0300-000051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18" connectionId="55" xr16:uid="{00000000-0016-0000-0300-000027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5" connectionId="62" xr16:uid="{00000000-0016-0000-0300-000048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29" connectionId="43" xr16:uid="{00000000-0016-0000-0300-00001E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2" connectionId="41" xr16:uid="{E6471179-5D60-4F2B-B807-FBC5720BF1D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65" connectionId="166" xr16:uid="{EBD98D54-F0C9-4B45-A09E-EFBC4F181062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8" connectionId="60" xr16:uid="{00000000-0016-0000-0300-000045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4" connectionId="95" xr16:uid="{00000000-0016-0000-0300-00001C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33" connectionId="94" xr16:uid="{00000000-0016-0000-0300-000043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+RatingHY_4" connectionId="106" xr16:uid="{00000000-0016-0000-0300-000037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8" connectionId="79" xr16:uid="{00000000-0016-0000-0500-00006B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5" connectionId="29" xr16:uid="{00000000-0016-0000-0500-00005A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4" connectionId="102" xr16:uid="{00000000-0016-0000-0500-000060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7" connectionId="112" xr16:uid="{00000000-0016-0000-0500-00006F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8" connectionId="114" xr16:uid="{00000000-0016-0000-0500-00007D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7" connectionId="49" xr16:uid="{00000000-0016-0000-0500-000063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5" connectionId="104" xr16:uid="{00000000-0016-0000-0500-000062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5" connectionId="27" xr16:uid="{00000000-0016-0000-0500-000080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9" connectionId="116" xr16:uid="{00000000-0016-0000-0500-000066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9" connectionId="53" xr16:uid="{00000000-0016-0000-0500-000069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HorsEuro_45" connectionId="160" xr16:uid="{4D2C037F-83BC-43D1-B5A0-B5C0AF746796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6" connectionId="46" xr16:uid="{00000000-0016-0000-0500-000071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" connectionId="54" xr16:uid="{00000000-0016-0000-0500-00005D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7" connectionId="34" xr16:uid="{00000000-0016-0000-0500-000074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9" connectionId="88" xr16:uid="{00000000-0016-0000-0500-000079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HorsEuro_46" connectionId="163" xr16:uid="{5951074D-3E7A-4323-AB5B-F51825B7C617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5" connectionId="73" xr16:uid="{00000000-0016-0000-0500-00006E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43" connectionId="150" xr16:uid="{31DE8F5D-16A7-4DA2-A6CA-B8F2979BCEF6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9" connectionId="129" xr16:uid="{34E62015-03C9-440F-9641-7D12EBC1FDE5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6" connectionId="77" xr16:uid="{00000000-0016-0000-0500-000072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_?module_globalAnalysis_view_StockHorsEuro_44" connectionId="155" xr16:uid="{16B8E408-C4A1-445D-B1DB-844D829DFBD4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1" connectionId="133" xr16:uid="{00000000-0016-0000-0500-00006C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8" connectionId="50" xr16:uid="{00000000-0016-0000-0500-000064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8" connectionId="35" xr16:uid="{00000000-0016-0000-0500-00005E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" connectionId="132" xr16:uid="{00000000-0016-0000-0500-000075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1" connectionId="98" xr16:uid="{00000000-0016-0000-0500-00007E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" connectionId="3" xr16:uid="{00000000-0016-0000-0500-00007B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2" connectionId="69" xr16:uid="{00000000-0016-0000-0500-000065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2" connectionId="100" xr16:uid="{00000000-0016-0000-0500-000068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4" connectionId="13" xr16:uid="{00000000-0016-0000-0500-00007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" connectionId="120" xr16:uid="{00000000-0016-0000-0500-00005C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4" connectionId="71" xr16:uid="{00000000-0016-0000-0500-000070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0" connectionId="96" xr16:uid="{00000000-0016-0000-0500-000073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0" connectionId="126" xr16:uid="{00000000-0016-0000-0500-00005F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4" connectionId="61" xr16:uid="{00000000-0016-0000-0500-000076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40" connectionId="164" xr16:uid="{BA68DBD3-74BD-443D-9E15-555E877C37B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3" connectionId="101" xr16:uid="{00000000-0016-0000-0500-000067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0" connectionId="63" xr16:uid="{00000000-0016-0000-0500-000061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3" connectionId="25" xr16:uid="{00000000-0016-0000-0500-000078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41" connectionId="168" xr16:uid="{B5022BE2-43FF-421F-AD82-057BC1F3158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7" connectionId="78" xr16:uid="{00000000-0016-0000-0500-00005B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26" connectionId="105" xr16:uid="{00000000-0016-0000-0500-00006A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42" connectionId="148" xr16:uid="{F80FD9FC-46B5-4C00-AE31-6585125CB237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1" connectionId="64" xr16:uid="{00000000-0016-0000-0500-00007F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2" connectionId="124" xr16:uid="{00000000-0016-0000-0500-000077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13" connectionId="36" xr16:uid="{00000000-0016-0000-0500-00007C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module=globalAnalysis&amp;view=StockHorsEuro_36" connectionId="32" xr16:uid="{00000000-0016-0000-0500-00006D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nsfo.action?report=AFE-MSA-CCA&amp;date=20220421&amp;scenario=Rating_Details&amp;occurrence=Family_occurrence_3&amp;view=Rating+Details&amp;format=html&amp;expand=-2" connectionId="2" xr16:uid="{00000000-0016-0000-0700-00008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3" Type="http://schemas.openxmlformats.org/officeDocument/2006/relationships/queryTable" Target="../queryTables/queryTable1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29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31" Type="http://schemas.openxmlformats.org/officeDocument/2006/relationships/queryTable" Target="../queryTables/queryTable29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8" Type="http://schemas.openxmlformats.org/officeDocument/2006/relationships/queryTable" Target="../queryTables/queryTable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7" Type="http://schemas.openxmlformats.org/officeDocument/2006/relationships/queryTable" Target="../queryTables/queryTable3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37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62.xml"/><Relationship Id="rId21" Type="http://schemas.openxmlformats.org/officeDocument/2006/relationships/queryTable" Target="../queryTables/queryTable57.xml"/><Relationship Id="rId42" Type="http://schemas.openxmlformats.org/officeDocument/2006/relationships/queryTable" Target="../queryTables/queryTable78.xml"/><Relationship Id="rId47" Type="http://schemas.openxmlformats.org/officeDocument/2006/relationships/queryTable" Target="../queryTables/queryTable83.xml"/><Relationship Id="rId63" Type="http://schemas.openxmlformats.org/officeDocument/2006/relationships/queryTable" Target="../queryTables/queryTable99.xml"/><Relationship Id="rId68" Type="http://schemas.openxmlformats.org/officeDocument/2006/relationships/queryTable" Target="../queryTables/queryTable104.xml"/><Relationship Id="rId7" Type="http://schemas.openxmlformats.org/officeDocument/2006/relationships/queryTable" Target="../queryTables/queryTable43.xml"/><Relationship Id="rId71" Type="http://schemas.openxmlformats.org/officeDocument/2006/relationships/queryTable" Target="../queryTables/queryTable107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52.xml"/><Relationship Id="rId29" Type="http://schemas.openxmlformats.org/officeDocument/2006/relationships/queryTable" Target="../queryTables/queryTable65.xml"/><Relationship Id="rId11" Type="http://schemas.openxmlformats.org/officeDocument/2006/relationships/queryTable" Target="../queryTables/queryTable47.xml"/><Relationship Id="rId24" Type="http://schemas.openxmlformats.org/officeDocument/2006/relationships/queryTable" Target="../queryTables/queryTable60.xml"/><Relationship Id="rId32" Type="http://schemas.openxmlformats.org/officeDocument/2006/relationships/queryTable" Target="../queryTables/queryTable68.xml"/><Relationship Id="rId37" Type="http://schemas.openxmlformats.org/officeDocument/2006/relationships/queryTable" Target="../queryTables/queryTable73.xml"/><Relationship Id="rId40" Type="http://schemas.openxmlformats.org/officeDocument/2006/relationships/queryTable" Target="../queryTables/queryTable76.xml"/><Relationship Id="rId45" Type="http://schemas.openxmlformats.org/officeDocument/2006/relationships/queryTable" Target="../queryTables/queryTable81.xml"/><Relationship Id="rId53" Type="http://schemas.openxmlformats.org/officeDocument/2006/relationships/queryTable" Target="../queryTables/queryTable89.xml"/><Relationship Id="rId58" Type="http://schemas.openxmlformats.org/officeDocument/2006/relationships/queryTable" Target="../queryTables/queryTable94.xml"/><Relationship Id="rId66" Type="http://schemas.openxmlformats.org/officeDocument/2006/relationships/queryTable" Target="../queryTables/queryTable102.xml"/><Relationship Id="rId5" Type="http://schemas.openxmlformats.org/officeDocument/2006/relationships/queryTable" Target="../queryTables/queryTable41.xml"/><Relationship Id="rId61" Type="http://schemas.openxmlformats.org/officeDocument/2006/relationships/queryTable" Target="../queryTables/queryTable97.xml"/><Relationship Id="rId19" Type="http://schemas.openxmlformats.org/officeDocument/2006/relationships/queryTable" Target="../queryTables/queryTable55.xml"/><Relationship Id="rId14" Type="http://schemas.openxmlformats.org/officeDocument/2006/relationships/queryTable" Target="../queryTables/queryTable50.xml"/><Relationship Id="rId22" Type="http://schemas.openxmlformats.org/officeDocument/2006/relationships/queryTable" Target="../queryTables/queryTable58.xml"/><Relationship Id="rId27" Type="http://schemas.openxmlformats.org/officeDocument/2006/relationships/queryTable" Target="../queryTables/queryTable63.xml"/><Relationship Id="rId30" Type="http://schemas.openxmlformats.org/officeDocument/2006/relationships/queryTable" Target="../queryTables/queryTable66.xml"/><Relationship Id="rId35" Type="http://schemas.openxmlformats.org/officeDocument/2006/relationships/queryTable" Target="../queryTables/queryTable71.xml"/><Relationship Id="rId43" Type="http://schemas.openxmlformats.org/officeDocument/2006/relationships/queryTable" Target="../queryTables/queryTable79.xml"/><Relationship Id="rId48" Type="http://schemas.openxmlformats.org/officeDocument/2006/relationships/queryTable" Target="../queryTables/queryTable84.xml"/><Relationship Id="rId56" Type="http://schemas.openxmlformats.org/officeDocument/2006/relationships/queryTable" Target="../queryTables/queryTable92.xml"/><Relationship Id="rId64" Type="http://schemas.openxmlformats.org/officeDocument/2006/relationships/queryTable" Target="../queryTables/queryTable100.xml"/><Relationship Id="rId69" Type="http://schemas.openxmlformats.org/officeDocument/2006/relationships/queryTable" Target="../queryTables/queryTable105.xml"/><Relationship Id="rId8" Type="http://schemas.openxmlformats.org/officeDocument/2006/relationships/queryTable" Target="../queryTables/queryTable44.xml"/><Relationship Id="rId51" Type="http://schemas.openxmlformats.org/officeDocument/2006/relationships/queryTable" Target="../queryTables/queryTable87.xml"/><Relationship Id="rId72" Type="http://schemas.openxmlformats.org/officeDocument/2006/relationships/queryTable" Target="../queryTables/queryTable108.xml"/><Relationship Id="rId3" Type="http://schemas.openxmlformats.org/officeDocument/2006/relationships/queryTable" Target="../queryTables/queryTable39.xml"/><Relationship Id="rId12" Type="http://schemas.openxmlformats.org/officeDocument/2006/relationships/queryTable" Target="../queryTables/queryTable48.xml"/><Relationship Id="rId17" Type="http://schemas.openxmlformats.org/officeDocument/2006/relationships/queryTable" Target="../queryTables/queryTable53.xml"/><Relationship Id="rId25" Type="http://schemas.openxmlformats.org/officeDocument/2006/relationships/queryTable" Target="../queryTables/queryTable61.xml"/><Relationship Id="rId33" Type="http://schemas.openxmlformats.org/officeDocument/2006/relationships/queryTable" Target="../queryTables/queryTable69.xml"/><Relationship Id="rId38" Type="http://schemas.openxmlformats.org/officeDocument/2006/relationships/queryTable" Target="../queryTables/queryTable74.xml"/><Relationship Id="rId46" Type="http://schemas.openxmlformats.org/officeDocument/2006/relationships/queryTable" Target="../queryTables/queryTable82.xml"/><Relationship Id="rId59" Type="http://schemas.openxmlformats.org/officeDocument/2006/relationships/queryTable" Target="../queryTables/queryTable95.xml"/><Relationship Id="rId67" Type="http://schemas.openxmlformats.org/officeDocument/2006/relationships/queryTable" Target="../queryTables/queryTable103.xml"/><Relationship Id="rId20" Type="http://schemas.openxmlformats.org/officeDocument/2006/relationships/queryTable" Target="../queryTables/queryTable56.xml"/><Relationship Id="rId41" Type="http://schemas.openxmlformats.org/officeDocument/2006/relationships/queryTable" Target="../queryTables/queryTable77.xml"/><Relationship Id="rId54" Type="http://schemas.openxmlformats.org/officeDocument/2006/relationships/queryTable" Target="../queryTables/queryTable90.xml"/><Relationship Id="rId62" Type="http://schemas.openxmlformats.org/officeDocument/2006/relationships/queryTable" Target="../queryTables/queryTable98.xml"/><Relationship Id="rId70" Type="http://schemas.openxmlformats.org/officeDocument/2006/relationships/queryTable" Target="../queryTables/queryTable10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42.xml"/><Relationship Id="rId15" Type="http://schemas.openxmlformats.org/officeDocument/2006/relationships/queryTable" Target="../queryTables/queryTable51.xml"/><Relationship Id="rId23" Type="http://schemas.openxmlformats.org/officeDocument/2006/relationships/queryTable" Target="../queryTables/queryTable59.xml"/><Relationship Id="rId28" Type="http://schemas.openxmlformats.org/officeDocument/2006/relationships/queryTable" Target="../queryTables/queryTable64.xml"/><Relationship Id="rId36" Type="http://schemas.openxmlformats.org/officeDocument/2006/relationships/queryTable" Target="../queryTables/queryTable72.xml"/><Relationship Id="rId49" Type="http://schemas.openxmlformats.org/officeDocument/2006/relationships/queryTable" Target="../queryTables/queryTable85.xml"/><Relationship Id="rId57" Type="http://schemas.openxmlformats.org/officeDocument/2006/relationships/queryTable" Target="../queryTables/queryTable93.xml"/><Relationship Id="rId10" Type="http://schemas.openxmlformats.org/officeDocument/2006/relationships/queryTable" Target="../queryTables/queryTable46.xml"/><Relationship Id="rId31" Type="http://schemas.openxmlformats.org/officeDocument/2006/relationships/queryTable" Target="../queryTables/queryTable67.xml"/><Relationship Id="rId44" Type="http://schemas.openxmlformats.org/officeDocument/2006/relationships/queryTable" Target="../queryTables/queryTable80.xml"/><Relationship Id="rId52" Type="http://schemas.openxmlformats.org/officeDocument/2006/relationships/queryTable" Target="../queryTables/queryTable88.xml"/><Relationship Id="rId60" Type="http://schemas.openxmlformats.org/officeDocument/2006/relationships/queryTable" Target="../queryTables/queryTable96.xml"/><Relationship Id="rId65" Type="http://schemas.openxmlformats.org/officeDocument/2006/relationships/queryTable" Target="../queryTables/queryTable101.xml"/><Relationship Id="rId4" Type="http://schemas.openxmlformats.org/officeDocument/2006/relationships/queryTable" Target="../queryTables/queryTable40.xml"/><Relationship Id="rId9" Type="http://schemas.openxmlformats.org/officeDocument/2006/relationships/queryTable" Target="../queryTables/queryTable45.xml"/><Relationship Id="rId13" Type="http://schemas.openxmlformats.org/officeDocument/2006/relationships/queryTable" Target="../queryTables/queryTable49.xml"/><Relationship Id="rId18" Type="http://schemas.openxmlformats.org/officeDocument/2006/relationships/queryTable" Target="../queryTables/queryTable54.xml"/><Relationship Id="rId39" Type="http://schemas.openxmlformats.org/officeDocument/2006/relationships/queryTable" Target="../queryTables/queryTable75.xml"/><Relationship Id="rId34" Type="http://schemas.openxmlformats.org/officeDocument/2006/relationships/queryTable" Target="../queryTables/queryTable70.xml"/><Relationship Id="rId50" Type="http://schemas.openxmlformats.org/officeDocument/2006/relationships/queryTable" Target="../queryTables/queryTable86.xml"/><Relationship Id="rId55" Type="http://schemas.openxmlformats.org/officeDocument/2006/relationships/queryTable" Target="../queryTables/queryTable9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9.xml"/><Relationship Id="rId18" Type="http://schemas.openxmlformats.org/officeDocument/2006/relationships/queryTable" Target="../queryTables/queryTable124.xml"/><Relationship Id="rId26" Type="http://schemas.openxmlformats.org/officeDocument/2006/relationships/queryTable" Target="../queryTables/queryTable132.xml"/><Relationship Id="rId39" Type="http://schemas.openxmlformats.org/officeDocument/2006/relationships/queryTable" Target="../queryTables/queryTable145.xml"/><Relationship Id="rId21" Type="http://schemas.openxmlformats.org/officeDocument/2006/relationships/queryTable" Target="../queryTables/queryTable127.xml"/><Relationship Id="rId34" Type="http://schemas.openxmlformats.org/officeDocument/2006/relationships/queryTable" Target="../queryTables/queryTable140.xml"/><Relationship Id="rId42" Type="http://schemas.openxmlformats.org/officeDocument/2006/relationships/queryTable" Target="../queryTables/queryTable148.xml"/><Relationship Id="rId47" Type="http://schemas.openxmlformats.org/officeDocument/2006/relationships/queryTable" Target="../queryTables/queryTable153.xml"/><Relationship Id="rId7" Type="http://schemas.openxmlformats.org/officeDocument/2006/relationships/queryTable" Target="../queryTables/queryTable113.xml"/><Relationship Id="rId2" Type="http://schemas.openxmlformats.org/officeDocument/2006/relationships/drawing" Target="../drawings/drawing5.xml"/><Relationship Id="rId16" Type="http://schemas.openxmlformats.org/officeDocument/2006/relationships/queryTable" Target="../queryTables/queryTable122.xml"/><Relationship Id="rId29" Type="http://schemas.openxmlformats.org/officeDocument/2006/relationships/queryTable" Target="../queryTables/queryTable135.xml"/><Relationship Id="rId11" Type="http://schemas.openxmlformats.org/officeDocument/2006/relationships/queryTable" Target="../queryTables/queryTable117.xml"/><Relationship Id="rId24" Type="http://schemas.openxmlformats.org/officeDocument/2006/relationships/queryTable" Target="../queryTables/queryTable130.xml"/><Relationship Id="rId32" Type="http://schemas.openxmlformats.org/officeDocument/2006/relationships/queryTable" Target="../queryTables/queryTable138.xml"/><Relationship Id="rId37" Type="http://schemas.openxmlformats.org/officeDocument/2006/relationships/queryTable" Target="../queryTables/queryTable143.xml"/><Relationship Id="rId40" Type="http://schemas.openxmlformats.org/officeDocument/2006/relationships/queryTable" Target="../queryTables/queryTable146.xml"/><Relationship Id="rId45" Type="http://schemas.openxmlformats.org/officeDocument/2006/relationships/queryTable" Target="../queryTables/queryTable151.xml"/><Relationship Id="rId5" Type="http://schemas.openxmlformats.org/officeDocument/2006/relationships/queryTable" Target="../queryTables/queryTable111.xml"/><Relationship Id="rId15" Type="http://schemas.openxmlformats.org/officeDocument/2006/relationships/queryTable" Target="../queryTables/queryTable121.xml"/><Relationship Id="rId23" Type="http://schemas.openxmlformats.org/officeDocument/2006/relationships/queryTable" Target="../queryTables/queryTable129.xml"/><Relationship Id="rId28" Type="http://schemas.openxmlformats.org/officeDocument/2006/relationships/queryTable" Target="../queryTables/queryTable134.xml"/><Relationship Id="rId36" Type="http://schemas.openxmlformats.org/officeDocument/2006/relationships/queryTable" Target="../queryTables/queryTable142.xml"/><Relationship Id="rId49" Type="http://schemas.openxmlformats.org/officeDocument/2006/relationships/queryTable" Target="../queryTables/queryTable155.xml"/><Relationship Id="rId10" Type="http://schemas.openxmlformats.org/officeDocument/2006/relationships/queryTable" Target="../queryTables/queryTable116.xml"/><Relationship Id="rId19" Type="http://schemas.openxmlformats.org/officeDocument/2006/relationships/queryTable" Target="../queryTables/queryTable125.xml"/><Relationship Id="rId31" Type="http://schemas.openxmlformats.org/officeDocument/2006/relationships/queryTable" Target="../queryTables/queryTable137.xml"/><Relationship Id="rId44" Type="http://schemas.openxmlformats.org/officeDocument/2006/relationships/queryTable" Target="../queryTables/queryTable150.xml"/><Relationship Id="rId4" Type="http://schemas.openxmlformats.org/officeDocument/2006/relationships/queryTable" Target="../queryTables/queryTable110.xml"/><Relationship Id="rId9" Type="http://schemas.openxmlformats.org/officeDocument/2006/relationships/queryTable" Target="../queryTables/queryTable115.xml"/><Relationship Id="rId14" Type="http://schemas.openxmlformats.org/officeDocument/2006/relationships/queryTable" Target="../queryTables/queryTable120.xml"/><Relationship Id="rId22" Type="http://schemas.openxmlformats.org/officeDocument/2006/relationships/queryTable" Target="../queryTables/queryTable128.xml"/><Relationship Id="rId27" Type="http://schemas.openxmlformats.org/officeDocument/2006/relationships/queryTable" Target="../queryTables/queryTable133.xml"/><Relationship Id="rId30" Type="http://schemas.openxmlformats.org/officeDocument/2006/relationships/queryTable" Target="../queryTables/queryTable136.xml"/><Relationship Id="rId35" Type="http://schemas.openxmlformats.org/officeDocument/2006/relationships/queryTable" Target="../queryTables/queryTable141.xml"/><Relationship Id="rId43" Type="http://schemas.openxmlformats.org/officeDocument/2006/relationships/queryTable" Target="../queryTables/queryTable149.xml"/><Relationship Id="rId48" Type="http://schemas.openxmlformats.org/officeDocument/2006/relationships/queryTable" Target="../queryTables/queryTable154.xml"/><Relationship Id="rId8" Type="http://schemas.openxmlformats.org/officeDocument/2006/relationships/queryTable" Target="../queryTables/queryTable114.xml"/><Relationship Id="rId3" Type="http://schemas.openxmlformats.org/officeDocument/2006/relationships/queryTable" Target="../queryTables/queryTable109.xml"/><Relationship Id="rId12" Type="http://schemas.openxmlformats.org/officeDocument/2006/relationships/queryTable" Target="../queryTables/queryTable118.xml"/><Relationship Id="rId17" Type="http://schemas.openxmlformats.org/officeDocument/2006/relationships/queryTable" Target="../queryTables/queryTable123.xml"/><Relationship Id="rId25" Type="http://schemas.openxmlformats.org/officeDocument/2006/relationships/queryTable" Target="../queryTables/queryTable131.xml"/><Relationship Id="rId33" Type="http://schemas.openxmlformats.org/officeDocument/2006/relationships/queryTable" Target="../queryTables/queryTable139.xml"/><Relationship Id="rId38" Type="http://schemas.openxmlformats.org/officeDocument/2006/relationships/queryTable" Target="../queryTables/queryTable144.xml"/><Relationship Id="rId46" Type="http://schemas.openxmlformats.org/officeDocument/2006/relationships/queryTable" Target="../queryTables/queryTable152.xml"/><Relationship Id="rId20" Type="http://schemas.openxmlformats.org/officeDocument/2006/relationships/queryTable" Target="../queryTables/queryTable126.xml"/><Relationship Id="rId41" Type="http://schemas.openxmlformats.org/officeDocument/2006/relationships/queryTable" Target="../queryTables/queryTable147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1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10000"/>
  <sheetViews>
    <sheetView tabSelected="1" zoomScale="86" zoomScaleNormal="86" workbookViewId="0">
      <selection activeCell="C16" sqref="C16"/>
    </sheetView>
  </sheetViews>
  <sheetFormatPr baseColWidth="10" defaultColWidth="23" defaultRowHeight="14.4" x14ac:dyDescent="0.3"/>
  <cols>
    <col min="1" max="1" width="10.33203125" style="4" bestFit="1" customWidth="1"/>
    <col min="2" max="2" width="27.6640625" style="4" bestFit="1" customWidth="1"/>
    <col min="3" max="4" width="23.44140625" style="4" bestFit="1" customWidth="1"/>
    <col min="5" max="5" width="4.6640625" style="4" customWidth="1"/>
    <col min="6" max="7" width="23" style="4"/>
    <col min="8" max="8" width="5" style="8" customWidth="1"/>
    <col min="9" max="9" width="10" style="4" customWidth="1"/>
    <col min="10" max="10" width="31.33203125" style="4" bestFit="1" customWidth="1"/>
    <col min="11" max="11" width="41.44140625" style="4" bestFit="1" customWidth="1"/>
    <col min="12" max="12" width="42.6640625" style="4" bestFit="1" customWidth="1"/>
    <col min="13" max="13" width="29.33203125" style="4" bestFit="1" customWidth="1"/>
    <col min="14" max="14" width="32.6640625" style="4" bestFit="1" customWidth="1"/>
    <col min="15" max="15" width="32.44140625" style="4" bestFit="1" customWidth="1"/>
    <col min="16" max="16" width="32.6640625" style="4" bestFit="1" customWidth="1"/>
    <col min="17" max="17" width="60.5546875" style="4" bestFit="1" customWidth="1"/>
    <col min="18" max="18" width="28.5546875" style="4" bestFit="1" customWidth="1"/>
    <col min="19" max="19" width="42" style="4" bestFit="1" customWidth="1"/>
    <col min="20" max="20" width="15.44140625" style="4" bestFit="1" customWidth="1"/>
    <col min="21" max="21" width="40.5546875" style="4" bestFit="1" customWidth="1"/>
    <col min="22" max="22" width="18.6640625" style="4" bestFit="1" customWidth="1"/>
    <col min="23" max="23" width="40.33203125" style="4" bestFit="1" customWidth="1"/>
    <col min="24" max="24" width="33.44140625" style="4" bestFit="1" customWidth="1"/>
    <col min="25" max="25" width="17.44140625" style="4" bestFit="1" customWidth="1"/>
    <col min="26" max="26" width="33" style="4" bestFit="1" customWidth="1"/>
    <col min="27" max="27" width="12.6640625" style="4" bestFit="1" customWidth="1"/>
    <col min="28" max="28" width="18.6640625" style="4" bestFit="1" customWidth="1"/>
    <col min="29" max="29" width="11" style="4" bestFit="1" customWidth="1"/>
    <col min="30" max="30" width="31" style="4" bestFit="1" customWidth="1"/>
    <col min="31" max="31" width="11.5546875" style="4" bestFit="1" customWidth="1"/>
    <col min="32" max="32" width="17.44140625" style="4" bestFit="1" customWidth="1"/>
    <col min="33" max="33" width="31.6640625" style="4" bestFit="1" customWidth="1"/>
    <col min="34" max="34" width="36.6640625" style="4" bestFit="1" customWidth="1"/>
    <col min="35" max="35" width="23.33203125" style="4" bestFit="1" customWidth="1"/>
    <col min="36" max="36" width="33.6640625" style="4" bestFit="1" customWidth="1"/>
    <col min="37" max="37" width="23" style="4"/>
    <col min="38" max="38" width="1.5546875" style="9" customWidth="1"/>
    <col min="39" max="39" width="45.44140625" style="4" bestFit="1" customWidth="1"/>
    <col min="40" max="41" width="36.44140625" style="4" bestFit="1" customWidth="1"/>
    <col min="42" max="42" width="15.33203125" style="4" bestFit="1" customWidth="1"/>
    <col min="43" max="43" width="17.109375" style="4" bestFit="1" customWidth="1"/>
    <col min="44" max="44" width="12.33203125" style="4" bestFit="1" customWidth="1"/>
    <col min="45" max="45" width="12.88671875" style="4" bestFit="1" customWidth="1"/>
    <col min="46" max="46" width="9.6640625" style="4" bestFit="1" customWidth="1"/>
    <col min="47" max="47" width="9.109375" style="4" bestFit="1" customWidth="1"/>
    <col min="48" max="48" width="12.6640625" style="4" bestFit="1" customWidth="1"/>
    <col min="49" max="49" width="9.5546875" style="4" bestFit="1" customWidth="1"/>
    <col min="50" max="50" width="9.109375" style="4" bestFit="1" customWidth="1"/>
    <col min="51" max="51" width="10.6640625" style="4" bestFit="1" customWidth="1"/>
    <col min="52" max="52" width="10.88671875" style="4" bestFit="1" customWidth="1"/>
    <col min="53" max="53" width="8.33203125" style="4" bestFit="1" customWidth="1"/>
    <col min="54" max="54" width="11.88671875" style="4" bestFit="1" customWidth="1"/>
    <col min="55" max="55" width="10.109375" style="4" bestFit="1" customWidth="1"/>
    <col min="56" max="56" width="29.5546875" style="4" bestFit="1" customWidth="1"/>
    <col min="57" max="57" width="22.44140625" style="4" bestFit="1" customWidth="1"/>
    <col min="58" max="58" width="22.88671875" style="4" bestFit="1" customWidth="1"/>
    <col min="59" max="59" width="19.88671875" style="4" bestFit="1" customWidth="1"/>
    <col min="60" max="60" width="10.88671875" style="4" bestFit="1" customWidth="1"/>
    <col min="61" max="61" width="21" style="4" bestFit="1" customWidth="1"/>
    <col min="62" max="62" width="38.109375" style="4" bestFit="1" customWidth="1"/>
    <col min="63" max="64" width="28.109375" style="4" bestFit="1" customWidth="1"/>
    <col min="65" max="65" width="23.33203125" style="4" bestFit="1" customWidth="1"/>
    <col min="66" max="66" width="22.33203125" style="4" bestFit="1" customWidth="1"/>
    <col min="67" max="67" width="11.33203125" style="4" bestFit="1" customWidth="1"/>
    <col min="68" max="68" width="13.33203125" style="4" bestFit="1" customWidth="1"/>
    <col min="69" max="69" width="10.33203125" style="4" bestFit="1" customWidth="1"/>
    <col min="70" max="70" width="21.33203125" style="4" bestFit="1" customWidth="1"/>
    <col min="71" max="71" width="11.33203125" style="4" bestFit="1" customWidth="1"/>
    <col min="72" max="72" width="12.6640625" style="4" bestFit="1" customWidth="1"/>
    <col min="73" max="73" width="21.33203125" style="4" bestFit="1" customWidth="1"/>
    <col min="74" max="74" width="25.33203125" style="4" bestFit="1" customWidth="1"/>
    <col min="75" max="75" width="23.6640625" style="4" bestFit="1" customWidth="1"/>
    <col min="76" max="76" width="15.109375" style="4" bestFit="1" customWidth="1"/>
    <col min="77" max="77" width="16.6640625" style="4" bestFit="1" customWidth="1"/>
    <col min="78" max="78" width="23" style="4" bestFit="1" customWidth="1"/>
    <col min="79" max="79" width="14.5546875" style="4" bestFit="1" customWidth="1"/>
    <col min="80" max="80" width="12.6640625" style="4" bestFit="1" customWidth="1"/>
    <col min="81" max="81" width="11.44140625" style="4" bestFit="1" customWidth="1"/>
    <col min="82" max="84" width="11.33203125" style="4" bestFit="1" customWidth="1"/>
    <col min="85" max="85" width="14" style="4" bestFit="1" customWidth="1"/>
    <col min="86" max="86" width="20.33203125" style="4" bestFit="1" customWidth="1"/>
    <col min="87" max="87" width="14" style="4" customWidth="1"/>
    <col min="88" max="88" width="20.33203125" style="4" customWidth="1"/>
    <col min="89" max="16384" width="23" style="4"/>
  </cols>
  <sheetData>
    <row r="1" spans="1:88" ht="38.25" customHeight="1" thickBot="1" x14ac:dyDescent="0.35">
      <c r="B1" s="1" t="s">
        <v>0</v>
      </c>
      <c r="C1" s="2" t="s">
        <v>1</v>
      </c>
      <c r="D1" s="1" t="s">
        <v>2</v>
      </c>
      <c r="E1" s="7"/>
      <c r="H1" s="11"/>
      <c r="I1" s="107" t="s">
        <v>3054</v>
      </c>
      <c r="J1" s="108"/>
      <c r="K1" s="14" t="s">
        <v>15</v>
      </c>
      <c r="L1" s="15" t="s">
        <v>16</v>
      </c>
      <c r="M1" s="15" t="s">
        <v>17</v>
      </c>
      <c r="N1" s="15" t="s">
        <v>18</v>
      </c>
      <c r="O1" s="15" t="s">
        <v>19</v>
      </c>
      <c r="P1" s="15" t="s">
        <v>20</v>
      </c>
      <c r="Q1" s="15" t="s">
        <v>21</v>
      </c>
      <c r="R1" s="15" t="s">
        <v>22</v>
      </c>
      <c r="S1" s="15" t="s">
        <v>23</v>
      </c>
      <c r="T1" s="15" t="s">
        <v>24</v>
      </c>
      <c r="U1" s="15" t="s">
        <v>25</v>
      </c>
      <c r="V1" s="15" t="s">
        <v>26</v>
      </c>
      <c r="W1" s="15" t="s">
        <v>27</v>
      </c>
      <c r="X1" s="15" t="s">
        <v>28</v>
      </c>
      <c r="Y1" s="15" t="s">
        <v>29</v>
      </c>
      <c r="Z1" s="15" t="s">
        <v>30</v>
      </c>
      <c r="AA1" s="15" t="s">
        <v>31</v>
      </c>
      <c r="AB1" s="15" t="s">
        <v>32</v>
      </c>
      <c r="AC1" s="15" t="s">
        <v>33</v>
      </c>
      <c r="AD1" s="15" t="s">
        <v>34</v>
      </c>
      <c r="AE1" s="15" t="s">
        <v>35</v>
      </c>
      <c r="AF1" s="15" t="s">
        <v>36</v>
      </c>
      <c r="AG1" s="15" t="s">
        <v>37</v>
      </c>
      <c r="AH1" s="15" t="s">
        <v>38</v>
      </c>
      <c r="AI1" s="15" t="s">
        <v>39</v>
      </c>
      <c r="AJ1" s="15" t="s">
        <v>40</v>
      </c>
      <c r="AM1" t="s">
        <v>3041</v>
      </c>
      <c r="AN1" t="s">
        <v>14</v>
      </c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 t="s">
        <v>15</v>
      </c>
      <c r="BE1" t="s">
        <v>18</v>
      </c>
      <c r="BF1" t="s">
        <v>19</v>
      </c>
      <c r="BG1" t="s">
        <v>22</v>
      </c>
      <c r="BH1" t="s">
        <v>24</v>
      </c>
      <c r="BI1" t="s">
        <v>17</v>
      </c>
      <c r="BJ1" t="s">
        <v>12898</v>
      </c>
      <c r="BK1" t="s">
        <v>25</v>
      </c>
      <c r="BL1" t="s">
        <v>27</v>
      </c>
      <c r="BM1" t="s">
        <v>28</v>
      </c>
      <c r="BN1" t="s">
        <v>30</v>
      </c>
      <c r="BO1" t="s">
        <v>31</v>
      </c>
      <c r="BP1" t="s">
        <v>32</v>
      </c>
      <c r="BQ1" t="s">
        <v>33</v>
      </c>
      <c r="BR1" t="s">
        <v>34</v>
      </c>
      <c r="BS1" t="s">
        <v>35</v>
      </c>
      <c r="BT1" t="s">
        <v>36</v>
      </c>
      <c r="BU1" t="s">
        <v>37</v>
      </c>
      <c r="BV1" t="s">
        <v>38</v>
      </c>
      <c r="BW1" t="s">
        <v>40</v>
      </c>
      <c r="BX1" t="s">
        <v>3159</v>
      </c>
      <c r="BY1" t="s">
        <v>12899</v>
      </c>
      <c r="BZ1" t="s">
        <v>12900</v>
      </c>
      <c r="CA1" t="s">
        <v>12901</v>
      </c>
      <c r="CB1" t="s">
        <v>9338</v>
      </c>
      <c r="CC1" t="s">
        <v>12902</v>
      </c>
      <c r="CD1" t="s">
        <v>12903</v>
      </c>
      <c r="CE1"/>
      <c r="CF1"/>
      <c r="CG1"/>
      <c r="CH1"/>
      <c r="CI1"/>
      <c r="CJ1"/>
    </row>
    <row r="2" spans="1:88" x14ac:dyDescent="0.3">
      <c r="A2" s="88" t="s">
        <v>468</v>
      </c>
      <c r="B2" s="3" t="s">
        <v>3055</v>
      </c>
      <c r="C2" s="10">
        <v>140</v>
      </c>
      <c r="D2" s="3" t="s">
        <v>9</v>
      </c>
      <c r="I2" s="13" t="e">
        <f ca="1">SUM(K2:AJ2)</f>
        <v>#VALUE!</v>
      </c>
      <c r="J2" s="12" t="str">
        <f t="shared" ref="J2:J25" si="0">B2</f>
        <v>Unibail - Hybride</v>
      </c>
      <c r="K2" s="12">
        <f ca="1">find_QTY($A$2,K1)</f>
        <v>0</v>
      </c>
      <c r="L2" s="12"/>
      <c r="M2" s="12">
        <f ca="1">find_QTY($A$2,M1)</f>
        <v>0</v>
      </c>
      <c r="N2" s="12">
        <f ca="1">find_QTY($A$2,N1)</f>
        <v>0</v>
      </c>
      <c r="O2" s="12">
        <f ca="1">find_QTY($A$2,O1)</f>
        <v>0</v>
      </c>
      <c r="P2" s="12" t="e">
        <f ca="1">find_QTY($A$2,P1)</f>
        <v>#VALUE!</v>
      </c>
      <c r="Q2" s="12">
        <f ca="1">IFERROR(find_QTY(A2,$Q$1),0)</f>
        <v>0</v>
      </c>
      <c r="R2" s="12">
        <f ca="1">find_QTY($A$2,R1)</f>
        <v>0</v>
      </c>
      <c r="S2" s="12" t="e">
        <f ca="1">find_QTY($A$2,S1)</f>
        <v>#VALUE!</v>
      </c>
      <c r="T2" s="12">
        <f ca="1">find_QTY($A$2,T1)</f>
        <v>0</v>
      </c>
      <c r="U2" s="12">
        <f ca="1">find_QTY($A$2,U1)</f>
        <v>0</v>
      </c>
      <c r="V2" s="12">
        <f ca="1">IFERROR(find_QTY(A2,$V$1),0)</f>
        <v>0</v>
      </c>
      <c r="W2" s="12">
        <f t="shared" ref="W2:AJ2" ca="1" si="1">find_QTY($A$2,W1)</f>
        <v>0</v>
      </c>
      <c r="X2" s="12">
        <f t="shared" ca="1" si="1"/>
        <v>0</v>
      </c>
      <c r="Y2" s="12">
        <f t="shared" ca="1" si="1"/>
        <v>0</v>
      </c>
      <c r="Z2" s="12">
        <f t="shared" ca="1" si="1"/>
        <v>0</v>
      </c>
      <c r="AA2" s="12">
        <f t="shared" ca="1" si="1"/>
        <v>0</v>
      </c>
      <c r="AB2" s="12">
        <f t="shared" ca="1" si="1"/>
        <v>0</v>
      </c>
      <c r="AC2" s="12">
        <f t="shared" ca="1" si="1"/>
        <v>0</v>
      </c>
      <c r="AD2" s="12">
        <f t="shared" ca="1" si="1"/>
        <v>0</v>
      </c>
      <c r="AE2" s="12">
        <f t="shared" ca="1" si="1"/>
        <v>0</v>
      </c>
      <c r="AF2" s="12">
        <f t="shared" ca="1" si="1"/>
        <v>0</v>
      </c>
      <c r="AG2" s="12">
        <f t="shared" ca="1" si="1"/>
        <v>0</v>
      </c>
      <c r="AH2" s="12">
        <f t="shared" ca="1" si="1"/>
        <v>0</v>
      </c>
      <c r="AI2" s="12" t="e">
        <f t="shared" ca="1" si="1"/>
        <v>#VALUE!</v>
      </c>
      <c r="AJ2" s="12">
        <f t="shared" ca="1" si="1"/>
        <v>0</v>
      </c>
      <c r="AM2"/>
      <c r="AN2" t="s">
        <v>3042</v>
      </c>
      <c r="AO2" t="s">
        <v>9379</v>
      </c>
      <c r="AP2" t="s">
        <v>41</v>
      </c>
      <c r="AQ2" t="s">
        <v>3043</v>
      </c>
      <c r="AR2" t="s">
        <v>47</v>
      </c>
      <c r="AS2" t="s">
        <v>9380</v>
      </c>
      <c r="AT2" t="s">
        <v>46</v>
      </c>
      <c r="AU2" t="s">
        <v>43</v>
      </c>
      <c r="AV2" t="s">
        <v>44</v>
      </c>
      <c r="AW2" t="s">
        <v>45</v>
      </c>
      <c r="AX2" t="s">
        <v>9381</v>
      </c>
      <c r="AY2" t="s">
        <v>12904</v>
      </c>
      <c r="AZ2" t="s">
        <v>12905</v>
      </c>
      <c r="BA2" t="s">
        <v>9382</v>
      </c>
      <c r="BB2" t="s">
        <v>12906</v>
      </c>
      <c r="BC2" t="s">
        <v>42</v>
      </c>
      <c r="BD2" t="s">
        <v>3043</v>
      </c>
      <c r="BE2" t="s">
        <v>3043</v>
      </c>
      <c r="BF2" t="s">
        <v>3043</v>
      </c>
      <c r="BG2" t="s">
        <v>3043</v>
      </c>
      <c r="BH2" t="s">
        <v>3043</v>
      </c>
      <c r="BI2" t="s">
        <v>3043</v>
      </c>
      <c r="BJ2" t="s">
        <v>3043</v>
      </c>
      <c r="BK2" t="s">
        <v>3043</v>
      </c>
      <c r="BL2" t="s">
        <v>3043</v>
      </c>
      <c r="BM2" t="s">
        <v>3043</v>
      </c>
      <c r="BN2" t="s">
        <v>3043</v>
      </c>
      <c r="BO2" t="s">
        <v>3043</v>
      </c>
      <c r="BP2" t="s">
        <v>3043</v>
      </c>
      <c r="BQ2" t="s">
        <v>3043</v>
      </c>
      <c r="BR2" t="s">
        <v>3043</v>
      </c>
      <c r="BS2" t="s">
        <v>3043</v>
      </c>
      <c r="BT2" t="s">
        <v>3043</v>
      </c>
      <c r="BU2" t="s">
        <v>3043</v>
      </c>
      <c r="BV2" t="s">
        <v>3043</v>
      </c>
      <c r="BW2" t="s">
        <v>3043</v>
      </c>
      <c r="BX2" t="s">
        <v>3043</v>
      </c>
      <c r="BY2" t="s">
        <v>3043</v>
      </c>
      <c r="BZ2" t="s">
        <v>3043</v>
      </c>
      <c r="CA2" t="s">
        <v>3043</v>
      </c>
      <c r="CB2" t="s">
        <v>3043</v>
      </c>
      <c r="CC2" t="s">
        <v>3043</v>
      </c>
      <c r="CD2" t="s">
        <v>3043</v>
      </c>
      <c r="CE2"/>
      <c r="CF2"/>
      <c r="CG2"/>
      <c r="CH2"/>
      <c r="CI2"/>
      <c r="CJ2"/>
    </row>
    <row r="3" spans="1:88" x14ac:dyDescent="0.3">
      <c r="A3" s="98" t="s">
        <v>2946</v>
      </c>
      <c r="B3" s="85" t="s">
        <v>3</v>
      </c>
      <c r="C3" s="10">
        <f>IFERROR(SUMIF(BC:BC,A3,AQ:AQ)/1000000,0)</f>
        <v>47</v>
      </c>
      <c r="D3" s="3" t="s">
        <v>9</v>
      </c>
      <c r="I3" s="13" t="e">
        <f t="shared" ref="I3:I25" ca="1" si="2">SUM(K3:AJ3)</f>
        <v>#VALUE!</v>
      </c>
      <c r="J3" s="12" t="str">
        <f t="shared" si="0"/>
        <v>Imerys</v>
      </c>
      <c r="K3" s="12">
        <f ca="1">find_QTY($A$3,K1)</f>
        <v>41</v>
      </c>
      <c r="L3" s="12"/>
      <c r="M3" s="12">
        <f t="shared" ref="M3:AJ3" ca="1" si="3">find_QTY($A$3,M1)</f>
        <v>0</v>
      </c>
      <c r="N3" s="12">
        <f t="shared" ca="1" si="3"/>
        <v>1</v>
      </c>
      <c r="O3" s="12">
        <f t="shared" ca="1" si="3"/>
        <v>5</v>
      </c>
      <c r="P3" s="12" t="e">
        <f t="shared" ca="1" si="3"/>
        <v>#VALUE!</v>
      </c>
      <c r="Q3" s="12" t="e">
        <f t="shared" ca="1" si="3"/>
        <v>#VALUE!</v>
      </c>
      <c r="R3" s="12">
        <f t="shared" ca="1" si="3"/>
        <v>0</v>
      </c>
      <c r="S3" s="12" t="e">
        <f t="shared" ca="1" si="3"/>
        <v>#VALUE!</v>
      </c>
      <c r="T3" s="12">
        <f t="shared" ca="1" si="3"/>
        <v>0</v>
      </c>
      <c r="U3" s="12">
        <f t="shared" ca="1" si="3"/>
        <v>0</v>
      </c>
      <c r="V3" s="12" t="e">
        <f t="shared" ca="1" si="3"/>
        <v>#VALUE!</v>
      </c>
      <c r="W3" s="12">
        <f t="shared" ca="1" si="3"/>
        <v>0</v>
      </c>
      <c r="X3" s="12">
        <f t="shared" ca="1" si="3"/>
        <v>0</v>
      </c>
      <c r="Y3" s="12">
        <f t="shared" ca="1" si="3"/>
        <v>0</v>
      </c>
      <c r="Z3" s="12">
        <f t="shared" ca="1" si="3"/>
        <v>0</v>
      </c>
      <c r="AA3" s="12">
        <f t="shared" ca="1" si="3"/>
        <v>0</v>
      </c>
      <c r="AB3" s="12">
        <f t="shared" ca="1" si="3"/>
        <v>0</v>
      </c>
      <c r="AC3" s="12">
        <f t="shared" ca="1" si="3"/>
        <v>0</v>
      </c>
      <c r="AD3" s="12">
        <f t="shared" ca="1" si="3"/>
        <v>0</v>
      </c>
      <c r="AE3" s="12">
        <f t="shared" ca="1" si="3"/>
        <v>0</v>
      </c>
      <c r="AF3" s="12">
        <f t="shared" ca="1" si="3"/>
        <v>0</v>
      </c>
      <c r="AG3" s="12">
        <f t="shared" ca="1" si="3"/>
        <v>0</v>
      </c>
      <c r="AH3" s="12">
        <f t="shared" ca="1" si="3"/>
        <v>0</v>
      </c>
      <c r="AI3" s="12" t="e">
        <f t="shared" ca="1" si="3"/>
        <v>#VALUE!</v>
      </c>
      <c r="AJ3" s="12">
        <f t="shared" ca="1" si="3"/>
        <v>0</v>
      </c>
      <c r="AM3" t="s">
        <v>3044</v>
      </c>
      <c r="AN3"/>
      <c r="AO3"/>
      <c r="AP3"/>
      <c r="AQ3"/>
      <c r="AR3"/>
      <c r="AS3"/>
      <c r="AT3"/>
      <c r="AU3"/>
      <c r="AV3" t="s">
        <v>68</v>
      </c>
      <c r="AW3" t="s">
        <v>68</v>
      </c>
      <c r="AX3"/>
      <c r="AY3"/>
      <c r="AZ3"/>
      <c r="BA3"/>
      <c r="BB3" s="95">
        <v>45838</v>
      </c>
      <c r="BC3"/>
      <c r="BD3"/>
      <c r="BE3" s="44">
        <v>352332291</v>
      </c>
      <c r="BF3" s="44">
        <v>3037626043</v>
      </c>
      <c r="BG3" s="44">
        <v>45912143</v>
      </c>
      <c r="BH3" s="44">
        <v>16340000</v>
      </c>
      <c r="BI3"/>
      <c r="BJ3" s="44">
        <v>9463988011</v>
      </c>
      <c r="BK3" s="44">
        <v>360562000</v>
      </c>
      <c r="BL3" s="44">
        <v>258530000</v>
      </c>
      <c r="BM3" s="44">
        <v>74120000</v>
      </c>
      <c r="BN3"/>
      <c r="BO3" s="44">
        <v>606819000</v>
      </c>
      <c r="BP3" s="44">
        <v>355643000</v>
      </c>
      <c r="BQ3" s="44">
        <v>31997000</v>
      </c>
      <c r="BR3" s="44">
        <v>5268305000</v>
      </c>
      <c r="BS3" s="44">
        <v>217273000</v>
      </c>
      <c r="BT3" s="44">
        <v>113083000</v>
      </c>
      <c r="BU3" s="96">
        <v>286300559.37</v>
      </c>
      <c r="BV3" s="44">
        <v>496956000</v>
      </c>
      <c r="BW3"/>
      <c r="BX3" s="44">
        <v>30000000</v>
      </c>
      <c r="BY3"/>
      <c r="BZ3" s="44">
        <v>74781000</v>
      </c>
      <c r="CA3" s="44">
        <v>6000000</v>
      </c>
      <c r="CB3" s="44">
        <v>3631000000</v>
      </c>
      <c r="CC3" s="44">
        <v>278000</v>
      </c>
      <c r="CD3" s="44">
        <v>135030</v>
      </c>
      <c r="CE3"/>
      <c r="CF3"/>
      <c r="CG3"/>
      <c r="CH3"/>
      <c r="CI3"/>
      <c r="CJ3"/>
    </row>
    <row r="4" spans="1:88" x14ac:dyDescent="0.3">
      <c r="A4" s="98" t="s">
        <v>2010</v>
      </c>
      <c r="B4" s="86" t="s">
        <v>4</v>
      </c>
      <c r="C4" s="10">
        <f>IFERROR(SUMIF(BC:BC,A4,AQ:AQ)/1000000,0)</f>
        <v>13</v>
      </c>
      <c r="D4" s="3" t="s">
        <v>9</v>
      </c>
      <c r="I4" s="13" t="e">
        <f t="shared" ca="1" si="2"/>
        <v>#VALUE!</v>
      </c>
      <c r="J4" s="12" t="str">
        <f t="shared" si="0"/>
        <v>ISS A/S</v>
      </c>
      <c r="K4" s="12">
        <f t="shared" ref="K4" ca="1" si="4">find_QTY(A4,$K$1)</f>
        <v>13</v>
      </c>
      <c r="L4" s="12"/>
      <c r="M4" s="12">
        <f t="shared" ref="M4" ca="1" si="5">find_QTY(A4,$M$1)</f>
        <v>0</v>
      </c>
      <c r="N4" s="12">
        <f t="shared" ref="N4" ca="1" si="6">find_QTY(A4,$N$1)</f>
        <v>0</v>
      </c>
      <c r="O4" s="12">
        <f t="shared" ref="O4" ca="1" si="7">find_QTY(A4,$O$1)</f>
        <v>0</v>
      </c>
      <c r="P4" s="12" t="e">
        <f t="shared" ref="P4" ca="1" si="8">find_QTY(A4,$P$1)</f>
        <v>#VALUE!</v>
      </c>
      <c r="Q4" s="12">
        <f t="shared" ref="Q4" ca="1" si="9">IFERROR(find_QTY(A4,$Q$1,1),0)</f>
        <v>0</v>
      </c>
      <c r="R4" s="12">
        <f t="shared" ref="R4" ca="1" si="10">find_QTY(A4,$R$1)</f>
        <v>0</v>
      </c>
      <c r="S4" s="12" t="e">
        <f t="shared" ref="S4" ca="1" si="11">find_QTY(A4,$S$1)</f>
        <v>#VALUE!</v>
      </c>
      <c r="T4" s="12">
        <f t="shared" ref="T4" ca="1" si="12">find_QTY(A4,$T$1)</f>
        <v>0</v>
      </c>
      <c r="U4" s="12">
        <f t="shared" ref="U4" ca="1" si="13">find_QTY(A4,$U$1)</f>
        <v>0</v>
      </c>
      <c r="V4" s="12">
        <f t="shared" ref="V4" ca="1" si="14">IFERROR(find_QTY(A4,$V$1,1),0)</f>
        <v>0</v>
      </c>
      <c r="W4" s="12">
        <f t="shared" ref="W4" ca="1" si="15">find_QTY(A4,$W$1)</f>
        <v>0</v>
      </c>
      <c r="X4" s="12">
        <f t="shared" ref="X4" ca="1" si="16">find_QTY(A4,$X$1)</f>
        <v>0</v>
      </c>
      <c r="Y4" s="12">
        <f t="shared" ref="Y4" ca="1" si="17">find_QTY(A4,$Y$1)</f>
        <v>0</v>
      </c>
      <c r="Z4" s="12">
        <f t="shared" ref="Z4" ca="1" si="18">find_QTY(A4,$Z$1)</f>
        <v>0</v>
      </c>
      <c r="AA4" s="12">
        <f t="shared" ref="AA4" ca="1" si="19">find_QTY(A4,$AA$1)</f>
        <v>0</v>
      </c>
      <c r="AB4" s="12">
        <f t="shared" ref="AB4" ca="1" si="20">find_QTY(A4,$AB$1)</f>
        <v>0</v>
      </c>
      <c r="AC4" s="12">
        <f t="shared" ref="AC4" ca="1" si="21">find_QTY(A4,$AC$1)</f>
        <v>0</v>
      </c>
      <c r="AD4" s="12">
        <f t="shared" ref="AD4" ca="1" si="22">find_QTY(A4,$AD$1)</f>
        <v>0</v>
      </c>
      <c r="AE4" s="12">
        <f t="shared" ref="AE4" ca="1" si="23">find_QTY(A4,$AE$1)</f>
        <v>0</v>
      </c>
      <c r="AF4" s="12">
        <f t="shared" ref="AF4" ca="1" si="24">find_QTY(A4,$AF$1)</f>
        <v>0</v>
      </c>
      <c r="AG4" s="12">
        <f t="shared" ref="AG4" ca="1" si="25">find_QTY(A4,$AG$1)</f>
        <v>0</v>
      </c>
      <c r="AH4" s="12">
        <f t="shared" ref="AH4" ca="1" si="26">find_QTY(A4,$AH$1)</f>
        <v>0</v>
      </c>
      <c r="AI4" s="12" t="e">
        <f t="shared" ref="AI4" ca="1" si="27">find_QTY(A4,$AI$1)</f>
        <v>#VALUE!</v>
      </c>
      <c r="AJ4" s="12">
        <f t="shared" ref="AJ4" ca="1" si="28">find_QTY(A4,$AJ$1)</f>
        <v>0</v>
      </c>
      <c r="AM4" t="s">
        <v>9384</v>
      </c>
      <c r="AN4" t="s">
        <v>1661</v>
      </c>
      <c r="AO4" t="s">
        <v>1266</v>
      </c>
      <c r="AP4" t="s">
        <v>2990</v>
      </c>
      <c r="AQ4" s="44">
        <v>153185000</v>
      </c>
      <c r="AR4">
        <v>0.97887000000000002</v>
      </c>
      <c r="AS4">
        <v>2.6672229999999901E-2</v>
      </c>
      <c r="AT4">
        <v>6.5380000000000004E-3</v>
      </c>
      <c r="AU4" t="s">
        <v>53</v>
      </c>
      <c r="AV4" t="s">
        <v>54</v>
      </c>
      <c r="AW4" t="s">
        <v>54</v>
      </c>
      <c r="AX4">
        <v>-0.34799999999999998</v>
      </c>
      <c r="AY4"/>
      <c r="AZ4"/>
      <c r="BA4">
        <v>157805</v>
      </c>
      <c r="BB4" s="95">
        <v>45838</v>
      </c>
      <c r="BC4" t="s">
        <v>1660</v>
      </c>
      <c r="BD4" s="44">
        <v>142585000</v>
      </c>
      <c r="BE4"/>
      <c r="BF4"/>
      <c r="BG4"/>
      <c r="BH4"/>
      <c r="BI4"/>
      <c r="BJ4"/>
      <c r="BK4"/>
      <c r="BL4"/>
      <c r="BM4"/>
      <c r="BN4" s="44">
        <v>8600000</v>
      </c>
      <c r="BO4"/>
      <c r="BP4"/>
      <c r="BQ4"/>
      <c r="BR4"/>
      <c r="BS4" s="44">
        <v>2000000</v>
      </c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spans="1:88" hidden="1" x14ac:dyDescent="0.3">
      <c r="A5" s="88" t="s">
        <v>1403</v>
      </c>
      <c r="B5" s="85" t="s">
        <v>5</v>
      </c>
      <c r="C5" s="10">
        <f t="shared" ref="C5:C14" si="29">IFERROR(SUMIF(BC:BC,A5,AQ:AQ)/1000000,0)</f>
        <v>35.5</v>
      </c>
      <c r="D5" s="68" t="s">
        <v>9</v>
      </c>
      <c r="I5" s="13" t="e">
        <f t="shared" ca="1" si="2"/>
        <v>#VALUE!</v>
      </c>
      <c r="J5" s="12" t="str">
        <f t="shared" si="0"/>
        <v>Amadeus</v>
      </c>
      <c r="K5" s="12">
        <f t="shared" ref="K5:K12" ca="1" si="30">find_QTY(A5,$K$1)</f>
        <v>35.5</v>
      </c>
      <c r="L5" s="12"/>
      <c r="M5" s="12">
        <f t="shared" ref="M5:M13" ca="1" si="31">find_QTY(A5,$M$1)</f>
        <v>0</v>
      </c>
      <c r="N5" s="12">
        <f t="shared" ref="N5:N13" ca="1" si="32">find_QTY(A5,$N$1)</f>
        <v>0</v>
      </c>
      <c r="O5" s="12">
        <f t="shared" ref="O5:O13" ca="1" si="33">find_QTY(A5,$O$1)</f>
        <v>0</v>
      </c>
      <c r="P5" s="12" t="e">
        <f t="shared" ref="P5:P13" ca="1" si="34">find_QTY(A5,$P$1)</f>
        <v>#VALUE!</v>
      </c>
      <c r="Q5" s="12">
        <f t="shared" ref="Q5:Q13" ca="1" si="35">IFERROR(find_QTY(A5,$Q$1,1),0)</f>
        <v>0</v>
      </c>
      <c r="R5" s="12">
        <f t="shared" ref="R5:R13" ca="1" si="36">find_QTY(A5,$R$1)</f>
        <v>0</v>
      </c>
      <c r="S5" s="12" t="e">
        <f t="shared" ref="S5:S13" ca="1" si="37">find_QTY(A5,$S$1)</f>
        <v>#VALUE!</v>
      </c>
      <c r="T5" s="12">
        <f t="shared" ref="T5:T13" ca="1" si="38">find_QTY(A5,$T$1)</f>
        <v>0</v>
      </c>
      <c r="U5" s="12">
        <f t="shared" ref="U5:U13" ca="1" si="39">find_QTY(A5,$U$1)</f>
        <v>0</v>
      </c>
      <c r="V5" s="12">
        <f t="shared" ref="V5:V13" ca="1" si="40">IFERROR(find_QTY(A5,$V$1,1),0)</f>
        <v>0</v>
      </c>
      <c r="W5" s="12">
        <f t="shared" ref="W5:W13" ca="1" si="41">find_QTY(A5,$W$1)</f>
        <v>0</v>
      </c>
      <c r="X5" s="12">
        <f t="shared" ref="X5:X13" ca="1" si="42">find_QTY(A5,$X$1)</f>
        <v>0</v>
      </c>
      <c r="Y5" s="12">
        <f t="shared" ref="Y5:Y13" ca="1" si="43">find_QTY(A5,$Y$1)</f>
        <v>0</v>
      </c>
      <c r="Z5" s="12">
        <f t="shared" ref="Z5:Z13" ca="1" si="44">find_QTY(A5,$Z$1)</f>
        <v>0</v>
      </c>
      <c r="AA5" s="12">
        <f t="shared" ref="AA5:AA13" ca="1" si="45">find_QTY(A5,$AA$1)</f>
        <v>0</v>
      </c>
      <c r="AB5" s="12">
        <f t="shared" ref="AB5:AB13" ca="1" si="46">find_QTY(A5,$AB$1)</f>
        <v>0</v>
      </c>
      <c r="AC5" s="12">
        <f t="shared" ref="AC5:AC13" ca="1" si="47">find_QTY(A5,$AC$1)</f>
        <v>0</v>
      </c>
      <c r="AD5" s="12">
        <f t="shared" ref="AD5:AD13" ca="1" si="48">find_QTY(A5,$AD$1)</f>
        <v>0</v>
      </c>
      <c r="AE5" s="12">
        <f t="shared" ref="AE5:AE13" ca="1" si="49">find_QTY(A5,$AE$1)</f>
        <v>0</v>
      </c>
      <c r="AF5" s="12">
        <f t="shared" ref="AF5:AF13" ca="1" si="50">find_QTY(A5,$AF$1)</f>
        <v>0</v>
      </c>
      <c r="AG5" s="12">
        <f t="shared" ref="AG5:AG13" ca="1" si="51">find_QTY(A5,$AG$1)</f>
        <v>0</v>
      </c>
      <c r="AH5" s="12">
        <f t="shared" ref="AH5:AH13" ca="1" si="52">find_QTY(A5,$AH$1)</f>
        <v>0</v>
      </c>
      <c r="AI5" s="12" t="e">
        <f t="shared" ref="AI5:AI13" ca="1" si="53">find_QTY(A5,$AI$1)</f>
        <v>#VALUE!</v>
      </c>
      <c r="AJ5" s="12">
        <f t="shared" ref="AJ5:AJ13" ca="1" si="54">find_QTY(A5,$AJ$1)</f>
        <v>0</v>
      </c>
      <c r="AM5" t="s">
        <v>9383</v>
      </c>
      <c r="AN5" t="s">
        <v>1661</v>
      </c>
      <c r="AO5" t="s">
        <v>1266</v>
      </c>
      <c r="AP5" t="s">
        <v>1659</v>
      </c>
      <c r="AQ5" s="44">
        <v>96733000</v>
      </c>
      <c r="AR5">
        <v>0.88212000000000002</v>
      </c>
      <c r="AS5">
        <v>3.0083950000000002E-2</v>
      </c>
      <c r="AT5">
        <v>7.0569999999999904E-3</v>
      </c>
      <c r="AU5" t="s">
        <v>53</v>
      </c>
      <c r="AV5" t="s">
        <v>54</v>
      </c>
      <c r="AW5" t="s">
        <v>54</v>
      </c>
      <c r="AX5">
        <v>-0.34799999999999998</v>
      </c>
      <c r="AY5"/>
      <c r="AZ5"/>
      <c r="BA5">
        <v>157805</v>
      </c>
      <c r="BB5" s="95">
        <v>45838</v>
      </c>
      <c r="BC5" t="s">
        <v>1660</v>
      </c>
      <c r="BD5" s="44">
        <v>74197000</v>
      </c>
      <c r="BE5"/>
      <c r="BF5"/>
      <c r="BG5"/>
      <c r="BH5"/>
      <c r="BI5" s="44">
        <v>10203000</v>
      </c>
      <c r="BJ5"/>
      <c r="BK5"/>
      <c r="BL5"/>
      <c r="BM5"/>
      <c r="BN5"/>
      <c r="BO5"/>
      <c r="BP5"/>
      <c r="BQ5"/>
      <c r="BR5" s="44">
        <v>12333000</v>
      </c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1:88" ht="16.5" hidden="1" customHeight="1" x14ac:dyDescent="0.4">
      <c r="A6" s="88" t="s">
        <v>2591</v>
      </c>
      <c r="B6" s="85" t="s">
        <v>9337</v>
      </c>
      <c r="C6" s="10">
        <f t="shared" si="29"/>
        <v>112.426</v>
      </c>
      <c r="D6" s="3" t="s">
        <v>10</v>
      </c>
      <c r="F6" s="111" t="s">
        <v>11</v>
      </c>
      <c r="G6" s="112"/>
      <c r="I6" s="13" t="e">
        <f t="shared" ca="1" si="2"/>
        <v>#VALUE!</v>
      </c>
      <c r="J6" s="12" t="str">
        <f t="shared" si="0"/>
        <v>3M</v>
      </c>
      <c r="K6" s="12">
        <f t="shared" ca="1" si="30"/>
        <v>108.426</v>
      </c>
      <c r="L6" s="12"/>
      <c r="M6" s="12">
        <f t="shared" ca="1" si="31"/>
        <v>0</v>
      </c>
      <c r="N6" s="12">
        <f t="shared" ca="1" si="32"/>
        <v>0</v>
      </c>
      <c r="O6" s="12">
        <f t="shared" ca="1" si="33"/>
        <v>0</v>
      </c>
      <c r="P6" s="12" t="e">
        <f t="shared" ca="1" si="34"/>
        <v>#VALUE!</v>
      </c>
      <c r="Q6" s="12">
        <f t="shared" ca="1" si="35"/>
        <v>0</v>
      </c>
      <c r="R6" s="12">
        <f t="shared" ca="1" si="36"/>
        <v>0</v>
      </c>
      <c r="S6" s="12" t="e">
        <f t="shared" ca="1" si="37"/>
        <v>#VALUE!</v>
      </c>
      <c r="T6" s="12">
        <f t="shared" ca="1" si="38"/>
        <v>0</v>
      </c>
      <c r="U6" s="12">
        <f t="shared" ca="1" si="39"/>
        <v>0</v>
      </c>
      <c r="V6" s="12">
        <f t="shared" ca="1" si="40"/>
        <v>0</v>
      </c>
      <c r="W6" s="12">
        <f t="shared" ca="1" si="41"/>
        <v>0</v>
      </c>
      <c r="X6" s="12">
        <f t="shared" ca="1" si="42"/>
        <v>0</v>
      </c>
      <c r="Y6" s="12">
        <f t="shared" ca="1" si="43"/>
        <v>0</v>
      </c>
      <c r="Z6" s="12">
        <f t="shared" ca="1" si="44"/>
        <v>4</v>
      </c>
      <c r="AA6" s="12">
        <f t="shared" ca="1" si="45"/>
        <v>0</v>
      </c>
      <c r="AB6" s="12">
        <f t="shared" ca="1" si="46"/>
        <v>0</v>
      </c>
      <c r="AC6" s="12">
        <f t="shared" ca="1" si="47"/>
        <v>0</v>
      </c>
      <c r="AD6" s="12">
        <f t="shared" ca="1" si="48"/>
        <v>0</v>
      </c>
      <c r="AE6" s="12">
        <f t="shared" ca="1" si="49"/>
        <v>0</v>
      </c>
      <c r="AF6" s="12">
        <f t="shared" ca="1" si="50"/>
        <v>0</v>
      </c>
      <c r="AG6" s="12">
        <f t="shared" ca="1" si="51"/>
        <v>0</v>
      </c>
      <c r="AH6" s="12">
        <f t="shared" ca="1" si="52"/>
        <v>0</v>
      </c>
      <c r="AI6" s="12" t="e">
        <f t="shared" ca="1" si="53"/>
        <v>#VALUE!</v>
      </c>
      <c r="AJ6" s="12">
        <f t="shared" ca="1" si="54"/>
        <v>0</v>
      </c>
      <c r="AM6" t="s">
        <v>9385</v>
      </c>
      <c r="AN6" t="s">
        <v>12631</v>
      </c>
      <c r="AO6" t="s">
        <v>12631</v>
      </c>
      <c r="AP6" t="s">
        <v>9386</v>
      </c>
      <c r="AQ6" s="44">
        <v>20226000</v>
      </c>
      <c r="AR6">
        <v>0.91615999999999997</v>
      </c>
      <c r="AS6">
        <v>3.1394129999999999E-2</v>
      </c>
      <c r="AT6">
        <v>8.149E-3</v>
      </c>
      <c r="AU6" t="s">
        <v>53</v>
      </c>
      <c r="AV6" t="s">
        <v>68</v>
      </c>
      <c r="AW6" t="s">
        <v>56</v>
      </c>
      <c r="AX6">
        <v>-6.0000000000000001E-3</v>
      </c>
      <c r="AY6"/>
      <c r="AZ6"/>
      <c r="BA6">
        <v>10401</v>
      </c>
      <c r="BB6" s="95">
        <v>45838</v>
      </c>
      <c r="BC6" t="s">
        <v>2591</v>
      </c>
      <c r="BD6" s="44">
        <v>20226000</v>
      </c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1:88" ht="21" hidden="1" customHeight="1" x14ac:dyDescent="0.4">
      <c r="A7" s="88" t="s">
        <v>595</v>
      </c>
      <c r="B7" s="85" t="s">
        <v>6</v>
      </c>
      <c r="C7" s="10">
        <f t="shared" si="29"/>
        <v>0</v>
      </c>
      <c r="D7" s="3" t="s">
        <v>10</v>
      </c>
      <c r="F7" s="113" t="s">
        <v>12</v>
      </c>
      <c r="G7" s="114"/>
      <c r="I7" s="13" t="e">
        <f t="shared" ca="1" si="2"/>
        <v>#VALUE!</v>
      </c>
      <c r="J7" s="12" t="str">
        <f t="shared" si="0"/>
        <v>Covestro</v>
      </c>
      <c r="K7" s="12">
        <f t="shared" ca="1" si="30"/>
        <v>0</v>
      </c>
      <c r="L7" s="12"/>
      <c r="M7" s="12">
        <f t="shared" ca="1" si="31"/>
        <v>0</v>
      </c>
      <c r="N7" s="12">
        <f t="shared" ca="1" si="32"/>
        <v>0</v>
      </c>
      <c r="O7" s="12">
        <f t="shared" ca="1" si="33"/>
        <v>0</v>
      </c>
      <c r="P7" s="12" t="e">
        <f t="shared" ca="1" si="34"/>
        <v>#VALUE!</v>
      </c>
      <c r="Q7" s="12">
        <f t="shared" ca="1" si="35"/>
        <v>0</v>
      </c>
      <c r="R7" s="12">
        <f t="shared" ca="1" si="36"/>
        <v>0</v>
      </c>
      <c r="S7" s="12" t="e">
        <f t="shared" ca="1" si="37"/>
        <v>#VALUE!</v>
      </c>
      <c r="T7" s="12">
        <f t="shared" ca="1" si="38"/>
        <v>0</v>
      </c>
      <c r="U7" s="12">
        <f t="shared" ca="1" si="39"/>
        <v>0</v>
      </c>
      <c r="V7" s="12">
        <f t="shared" ca="1" si="40"/>
        <v>0</v>
      </c>
      <c r="W7" s="12">
        <f t="shared" ca="1" si="41"/>
        <v>0</v>
      </c>
      <c r="X7" s="12">
        <f t="shared" ca="1" si="42"/>
        <v>0</v>
      </c>
      <c r="Y7" s="12">
        <f t="shared" ca="1" si="43"/>
        <v>0</v>
      </c>
      <c r="Z7" s="12">
        <f t="shared" ca="1" si="44"/>
        <v>0</v>
      </c>
      <c r="AA7" s="12">
        <f t="shared" ca="1" si="45"/>
        <v>0</v>
      </c>
      <c r="AB7" s="12">
        <f t="shared" ca="1" si="46"/>
        <v>0</v>
      </c>
      <c r="AC7" s="12">
        <f t="shared" ca="1" si="47"/>
        <v>0</v>
      </c>
      <c r="AD7" s="12">
        <f t="shared" ca="1" si="48"/>
        <v>0</v>
      </c>
      <c r="AE7" s="12">
        <f t="shared" ca="1" si="49"/>
        <v>0</v>
      </c>
      <c r="AF7" s="12">
        <f t="shared" ca="1" si="50"/>
        <v>0</v>
      </c>
      <c r="AG7" s="12">
        <f t="shared" ca="1" si="51"/>
        <v>0</v>
      </c>
      <c r="AH7" s="12">
        <f t="shared" ca="1" si="52"/>
        <v>0</v>
      </c>
      <c r="AI7" s="12" t="e">
        <f t="shared" ca="1" si="53"/>
        <v>#VALUE!</v>
      </c>
      <c r="AJ7" s="12">
        <f t="shared" ca="1" si="54"/>
        <v>0</v>
      </c>
      <c r="AM7" t="s">
        <v>9387</v>
      </c>
      <c r="AN7" t="s">
        <v>12631</v>
      </c>
      <c r="AO7" t="s">
        <v>12631</v>
      </c>
      <c r="AP7" t="s">
        <v>2590</v>
      </c>
      <c r="AQ7" s="44">
        <v>92200000</v>
      </c>
      <c r="AR7">
        <v>0.98956999999999995</v>
      </c>
      <c r="AS7">
        <v>2.2890000000000001E-2</v>
      </c>
      <c r="AT7">
        <v>3.009E-3</v>
      </c>
      <c r="AU7" t="s">
        <v>53</v>
      </c>
      <c r="AV7" t="s">
        <v>68</v>
      </c>
      <c r="AW7" t="s">
        <v>56</v>
      </c>
      <c r="AX7">
        <v>-6.0000000000000001E-3</v>
      </c>
      <c r="AY7"/>
      <c r="AZ7"/>
      <c r="BA7">
        <v>10401</v>
      </c>
      <c r="BB7" s="95">
        <v>45838</v>
      </c>
      <c r="BC7" t="s">
        <v>2591</v>
      </c>
      <c r="BD7" s="44">
        <v>88200000</v>
      </c>
      <c r="BE7"/>
      <c r="BF7"/>
      <c r="BG7"/>
      <c r="BH7"/>
      <c r="BI7"/>
      <c r="BJ7"/>
      <c r="BK7"/>
      <c r="BL7"/>
      <c r="BM7"/>
      <c r="BN7" s="44">
        <v>4000000</v>
      </c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1:88" ht="18" hidden="1" customHeight="1" x14ac:dyDescent="0.35">
      <c r="A8" s="88" t="s">
        <v>1912</v>
      </c>
      <c r="B8" s="85" t="s">
        <v>7</v>
      </c>
      <c r="C8" s="10">
        <f t="shared" si="29"/>
        <v>83</v>
      </c>
      <c r="D8" s="3" t="s">
        <v>10</v>
      </c>
      <c r="F8" s="115" t="str">
        <f>"Gisement de " &amp; ROUND(SUM(C:C)*10^-3,1) &amp; " Md€"</f>
        <v>Gisement de 1,6 Md€</v>
      </c>
      <c r="G8" s="116"/>
      <c r="I8" s="13" t="e">
        <f t="shared" ca="1" si="2"/>
        <v>#VALUE!</v>
      </c>
      <c r="J8" s="12" t="str">
        <f t="shared" si="0"/>
        <v>Eastman Chemical</v>
      </c>
      <c r="K8" s="12">
        <f t="shared" ca="1" si="30"/>
        <v>74.09</v>
      </c>
      <c r="L8" s="12"/>
      <c r="M8" s="12">
        <f t="shared" ca="1" si="31"/>
        <v>5.9020000000000001</v>
      </c>
      <c r="N8" s="12">
        <f t="shared" ca="1" si="32"/>
        <v>0</v>
      </c>
      <c r="O8" s="12">
        <f t="shared" ca="1" si="33"/>
        <v>0</v>
      </c>
      <c r="P8" s="12" t="e">
        <f t="shared" ca="1" si="34"/>
        <v>#VALUE!</v>
      </c>
      <c r="Q8" s="12">
        <f t="shared" ca="1" si="35"/>
        <v>0</v>
      </c>
      <c r="R8" s="12">
        <f t="shared" ca="1" si="36"/>
        <v>0</v>
      </c>
      <c r="S8" s="12" t="e">
        <f t="shared" ca="1" si="37"/>
        <v>#VALUE!</v>
      </c>
      <c r="T8" s="12">
        <f t="shared" ca="1" si="38"/>
        <v>0</v>
      </c>
      <c r="U8" s="12">
        <f t="shared" ca="1" si="39"/>
        <v>0</v>
      </c>
      <c r="V8" s="12">
        <f t="shared" ca="1" si="40"/>
        <v>0</v>
      </c>
      <c r="W8" s="12">
        <f t="shared" ca="1" si="41"/>
        <v>0</v>
      </c>
      <c r="X8" s="12">
        <f t="shared" ca="1" si="42"/>
        <v>0</v>
      </c>
      <c r="Y8" s="12">
        <f t="shared" ca="1" si="43"/>
        <v>0</v>
      </c>
      <c r="Z8" s="12">
        <f t="shared" ca="1" si="44"/>
        <v>0</v>
      </c>
      <c r="AA8" s="12">
        <f t="shared" ca="1" si="45"/>
        <v>0</v>
      </c>
      <c r="AB8" s="12">
        <f t="shared" ca="1" si="46"/>
        <v>0</v>
      </c>
      <c r="AC8" s="12">
        <f t="shared" ca="1" si="47"/>
        <v>0</v>
      </c>
      <c r="AD8" s="12">
        <f t="shared" ca="1" si="48"/>
        <v>0</v>
      </c>
      <c r="AE8" s="12">
        <f t="shared" ca="1" si="49"/>
        <v>0</v>
      </c>
      <c r="AF8" s="12">
        <f t="shared" ca="1" si="50"/>
        <v>0</v>
      </c>
      <c r="AG8" s="12">
        <f t="shared" ca="1" si="51"/>
        <v>0</v>
      </c>
      <c r="AH8" s="12">
        <f t="shared" ca="1" si="52"/>
        <v>0</v>
      </c>
      <c r="AI8" s="12" t="e">
        <f t="shared" ca="1" si="53"/>
        <v>#VALUE!</v>
      </c>
      <c r="AJ8" s="12">
        <f t="shared" ca="1" si="54"/>
        <v>0</v>
      </c>
      <c r="AM8" t="s">
        <v>9388</v>
      </c>
      <c r="AN8" t="s">
        <v>372</v>
      </c>
      <c r="AO8" t="s">
        <v>372</v>
      </c>
      <c r="AP8" t="s">
        <v>853</v>
      </c>
      <c r="AQ8" s="44">
        <v>118801000</v>
      </c>
      <c r="AR8">
        <v>0.82408999999999999</v>
      </c>
      <c r="AS8">
        <v>3.4742040000000002E-2</v>
      </c>
      <c r="AT8">
        <v>1.0368E-2</v>
      </c>
      <c r="AU8" t="s">
        <v>53</v>
      </c>
      <c r="AV8" t="s">
        <v>54</v>
      </c>
      <c r="AW8" t="s">
        <v>54</v>
      </c>
      <c r="AX8">
        <v>0.69099999999999995</v>
      </c>
      <c r="AY8"/>
      <c r="AZ8"/>
      <c r="BA8">
        <v>21584</v>
      </c>
      <c r="BB8" s="95">
        <v>45838</v>
      </c>
      <c r="BC8" t="s">
        <v>371</v>
      </c>
      <c r="BD8" s="44">
        <v>103693000</v>
      </c>
      <c r="BE8"/>
      <c r="BF8"/>
      <c r="BG8"/>
      <c r="BH8"/>
      <c r="BI8"/>
      <c r="BJ8" s="44">
        <v>15108000</v>
      </c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1:88" ht="15" customHeight="1" x14ac:dyDescent="0.3">
      <c r="A9" s="98" t="s">
        <v>1173</v>
      </c>
      <c r="B9" s="85" t="s">
        <v>9327</v>
      </c>
      <c r="C9" s="10">
        <f t="shared" si="29"/>
        <v>264.10000000000002</v>
      </c>
      <c r="D9" s="3" t="s">
        <v>10</v>
      </c>
      <c r="F9" s="5"/>
      <c r="G9" s="6"/>
      <c r="I9" s="13" t="e">
        <f t="shared" ca="1" si="2"/>
        <v>#VALUE!</v>
      </c>
      <c r="J9" s="12" t="str">
        <f t="shared" si="0"/>
        <v>Telefonica</v>
      </c>
      <c r="K9" s="12">
        <f t="shared" ca="1" si="30"/>
        <v>0</v>
      </c>
      <c r="L9" s="12"/>
      <c r="M9" s="12">
        <f t="shared" ca="1" si="31"/>
        <v>0</v>
      </c>
      <c r="N9" s="12">
        <f t="shared" ca="1" si="32"/>
        <v>0</v>
      </c>
      <c r="O9" s="12">
        <f t="shared" ca="1" si="33"/>
        <v>0</v>
      </c>
      <c r="P9" s="12" t="e">
        <f t="shared" ca="1" si="34"/>
        <v>#VALUE!</v>
      </c>
      <c r="Q9" s="12">
        <f t="shared" ca="1" si="35"/>
        <v>0</v>
      </c>
      <c r="R9" s="12">
        <f t="shared" ca="1" si="36"/>
        <v>0</v>
      </c>
      <c r="S9" s="12" t="e">
        <f t="shared" ca="1" si="37"/>
        <v>#VALUE!</v>
      </c>
      <c r="T9" s="12">
        <f t="shared" ca="1" si="38"/>
        <v>0</v>
      </c>
      <c r="U9" s="12">
        <f t="shared" ca="1" si="39"/>
        <v>0</v>
      </c>
      <c r="V9" s="12">
        <f t="shared" ca="1" si="40"/>
        <v>0</v>
      </c>
      <c r="W9" s="12">
        <f t="shared" ca="1" si="41"/>
        <v>0</v>
      </c>
      <c r="X9" s="12">
        <f t="shared" ca="1" si="42"/>
        <v>0</v>
      </c>
      <c r="Y9" s="12">
        <f t="shared" ca="1" si="43"/>
        <v>0</v>
      </c>
      <c r="Z9" s="12">
        <f t="shared" ca="1" si="44"/>
        <v>0</v>
      </c>
      <c r="AA9" s="12">
        <f t="shared" ca="1" si="45"/>
        <v>0</v>
      </c>
      <c r="AB9" s="12">
        <f t="shared" ca="1" si="46"/>
        <v>0</v>
      </c>
      <c r="AC9" s="12">
        <f t="shared" ca="1" si="47"/>
        <v>0</v>
      </c>
      <c r="AD9" s="12">
        <f t="shared" ca="1" si="48"/>
        <v>0</v>
      </c>
      <c r="AE9" s="12">
        <f t="shared" ca="1" si="49"/>
        <v>0</v>
      </c>
      <c r="AF9" s="12">
        <f t="shared" ca="1" si="50"/>
        <v>0</v>
      </c>
      <c r="AG9" s="12">
        <f t="shared" ca="1" si="51"/>
        <v>0</v>
      </c>
      <c r="AH9" s="12">
        <f t="shared" ca="1" si="52"/>
        <v>0</v>
      </c>
      <c r="AI9" s="12" t="e">
        <f t="shared" ca="1" si="53"/>
        <v>#VALUE!</v>
      </c>
      <c r="AJ9" s="12">
        <f t="shared" ca="1" si="54"/>
        <v>0</v>
      </c>
      <c r="AM9" t="s">
        <v>9390</v>
      </c>
      <c r="AN9" t="s">
        <v>372</v>
      </c>
      <c r="AO9" t="s">
        <v>372</v>
      </c>
      <c r="AP9" t="s">
        <v>2676</v>
      </c>
      <c r="AQ9" s="44">
        <v>32230000</v>
      </c>
      <c r="AR9">
        <v>0.93331999999999904</v>
      </c>
      <c r="AS9">
        <v>2.884811E-2</v>
      </c>
      <c r="AT9">
        <v>7.1279999999999998E-3</v>
      </c>
      <c r="AU9" t="s">
        <v>53</v>
      </c>
      <c r="AV9" t="s">
        <v>54</v>
      </c>
      <c r="AW9" t="s">
        <v>54</v>
      </c>
      <c r="AX9">
        <v>0.69099999999999995</v>
      </c>
      <c r="AY9"/>
      <c r="AZ9"/>
      <c r="BA9">
        <v>21584</v>
      </c>
      <c r="BB9" s="95">
        <v>45838</v>
      </c>
      <c r="BC9" t="s">
        <v>371</v>
      </c>
      <c r="BD9" s="44">
        <v>25887000</v>
      </c>
      <c r="BE9"/>
      <c r="BF9"/>
      <c r="BG9"/>
      <c r="BH9"/>
      <c r="BI9" s="44">
        <v>2108000</v>
      </c>
      <c r="BJ9" s="44">
        <v>2335000</v>
      </c>
      <c r="BK9"/>
      <c r="BL9"/>
      <c r="BM9"/>
      <c r="BN9" s="44">
        <v>900000</v>
      </c>
      <c r="BO9"/>
      <c r="BP9"/>
      <c r="BQ9"/>
      <c r="BR9"/>
      <c r="BS9"/>
      <c r="BT9"/>
      <c r="BU9" s="44">
        <v>600000</v>
      </c>
      <c r="BV9" s="44">
        <v>400000</v>
      </c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1:88" ht="21" hidden="1" customHeight="1" x14ac:dyDescent="0.4">
      <c r="A10" s="88" t="s">
        <v>751</v>
      </c>
      <c r="B10" s="85" t="s">
        <v>8</v>
      </c>
      <c r="C10" s="10">
        <f t="shared" si="29"/>
        <v>273.15199999999999</v>
      </c>
      <c r="D10" s="3" t="s">
        <v>10</v>
      </c>
      <c r="F10" s="113" t="s">
        <v>13</v>
      </c>
      <c r="G10" s="114"/>
      <c r="I10" s="13" t="e">
        <f t="shared" ca="1" si="2"/>
        <v>#VALUE!</v>
      </c>
      <c r="J10" s="12" t="str">
        <f t="shared" si="0"/>
        <v>General Electric</v>
      </c>
      <c r="K10" s="12">
        <f t="shared" ca="1" si="30"/>
        <v>230.00199999999998</v>
      </c>
      <c r="L10" s="12"/>
      <c r="M10" s="12">
        <f t="shared" ca="1" si="31"/>
        <v>2</v>
      </c>
      <c r="N10" s="12">
        <f t="shared" ca="1" si="32"/>
        <v>5.55</v>
      </c>
      <c r="O10" s="12">
        <f t="shared" ca="1" si="33"/>
        <v>25.299999999999997</v>
      </c>
      <c r="P10" s="12" t="e">
        <f t="shared" ca="1" si="34"/>
        <v>#VALUE!</v>
      </c>
      <c r="Q10" s="12">
        <f t="shared" ca="1" si="35"/>
        <v>0</v>
      </c>
      <c r="R10" s="12">
        <f t="shared" ca="1" si="36"/>
        <v>0.3</v>
      </c>
      <c r="S10" s="12" t="e">
        <f t="shared" ca="1" si="37"/>
        <v>#VALUE!</v>
      </c>
      <c r="T10" s="12">
        <f t="shared" ca="1" si="38"/>
        <v>0</v>
      </c>
      <c r="U10" s="12">
        <f t="shared" ca="1" si="39"/>
        <v>0</v>
      </c>
      <c r="V10" s="12">
        <f t="shared" ca="1" si="40"/>
        <v>0</v>
      </c>
      <c r="W10" s="12">
        <f t="shared" ca="1" si="41"/>
        <v>0</v>
      </c>
      <c r="X10" s="12">
        <f t="shared" ca="1" si="42"/>
        <v>0</v>
      </c>
      <c r="Y10" s="12">
        <f t="shared" ca="1" si="43"/>
        <v>0</v>
      </c>
      <c r="Z10" s="12">
        <f t="shared" ca="1" si="44"/>
        <v>0</v>
      </c>
      <c r="AA10" s="12">
        <f t="shared" ca="1" si="45"/>
        <v>0</v>
      </c>
      <c r="AB10" s="12">
        <f t="shared" ca="1" si="46"/>
        <v>0</v>
      </c>
      <c r="AC10" s="12">
        <f t="shared" ca="1" si="47"/>
        <v>0</v>
      </c>
      <c r="AD10" s="12">
        <f t="shared" ca="1" si="48"/>
        <v>0</v>
      </c>
      <c r="AE10" s="12">
        <f t="shared" ca="1" si="49"/>
        <v>0</v>
      </c>
      <c r="AF10" s="12">
        <f t="shared" ca="1" si="50"/>
        <v>0</v>
      </c>
      <c r="AG10" s="12">
        <f t="shared" ca="1" si="51"/>
        <v>0</v>
      </c>
      <c r="AH10" s="12">
        <f t="shared" ca="1" si="52"/>
        <v>10</v>
      </c>
      <c r="AI10" s="12" t="e">
        <f t="shared" ca="1" si="53"/>
        <v>#VALUE!</v>
      </c>
      <c r="AJ10" s="12">
        <f t="shared" ca="1" si="54"/>
        <v>0</v>
      </c>
      <c r="AM10" t="s">
        <v>9389</v>
      </c>
      <c r="AN10" t="s">
        <v>372</v>
      </c>
      <c r="AO10" t="s">
        <v>372</v>
      </c>
      <c r="AP10" t="s">
        <v>370</v>
      </c>
      <c r="AQ10" s="44">
        <v>71519000</v>
      </c>
      <c r="AR10">
        <v>0.81755</v>
      </c>
      <c r="AS10">
        <v>3.6469330000000001E-2</v>
      </c>
      <c r="AT10">
        <v>1.1438E-2</v>
      </c>
      <c r="AU10" t="s">
        <v>53</v>
      </c>
      <c r="AV10" t="s">
        <v>54</v>
      </c>
      <c r="AW10" t="s">
        <v>54</v>
      </c>
      <c r="AX10">
        <v>0.69099999999999995</v>
      </c>
      <c r="AY10"/>
      <c r="AZ10"/>
      <c r="BA10">
        <v>21584</v>
      </c>
      <c r="BB10" s="95">
        <v>45838</v>
      </c>
      <c r="BC10" t="s">
        <v>371</v>
      </c>
      <c r="BD10" s="44">
        <v>68360000</v>
      </c>
      <c r="BE10"/>
      <c r="BF10"/>
      <c r="BG10"/>
      <c r="BH10"/>
      <c r="BI10"/>
      <c r="BJ10" s="44">
        <v>3159000</v>
      </c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1:88" ht="18.75" hidden="1" customHeight="1" x14ac:dyDescent="0.35">
      <c r="A11" s="22" t="s">
        <v>896</v>
      </c>
      <c r="B11" s="87" t="s">
        <v>9318</v>
      </c>
      <c r="C11" s="10">
        <f>IFERROR(SUMIF(BC:BC,A11,AQ:AQ)/1000000,0)</f>
        <v>430.66300000000001</v>
      </c>
      <c r="D11" s="3" t="s">
        <v>10</v>
      </c>
      <c r="F11" s="115"/>
      <c r="G11" s="116"/>
      <c r="I11" s="13" t="e">
        <f t="shared" ca="1" si="2"/>
        <v>#VALUE!</v>
      </c>
      <c r="J11" s="12" t="str">
        <f t="shared" si="0"/>
        <v>British Telecom</v>
      </c>
      <c r="K11" s="12">
        <f t="shared" ca="1" si="30"/>
        <v>349.02199999999999</v>
      </c>
      <c r="L11" s="12"/>
      <c r="M11" s="12">
        <f t="shared" ca="1" si="31"/>
        <v>14.776999999999999</v>
      </c>
      <c r="N11" s="12">
        <f t="shared" ca="1" si="32"/>
        <v>2</v>
      </c>
      <c r="O11" s="12">
        <f t="shared" ca="1" si="33"/>
        <v>7.5</v>
      </c>
      <c r="P11" s="12" t="e">
        <f t="shared" ca="1" si="34"/>
        <v>#VALUE!</v>
      </c>
      <c r="Q11" s="12">
        <f t="shared" ca="1" si="35"/>
        <v>0</v>
      </c>
      <c r="R11" s="12">
        <f t="shared" ca="1" si="36"/>
        <v>9.9999999999999992E-2</v>
      </c>
      <c r="S11" s="12" t="e">
        <f t="shared" ca="1" si="37"/>
        <v>#VALUE!</v>
      </c>
      <c r="T11" s="12">
        <f t="shared" ca="1" si="38"/>
        <v>0</v>
      </c>
      <c r="U11" s="12">
        <f t="shared" ca="1" si="39"/>
        <v>0</v>
      </c>
      <c r="V11" s="12">
        <f t="shared" ca="1" si="40"/>
        <v>0</v>
      </c>
      <c r="W11" s="12">
        <f t="shared" ca="1" si="41"/>
        <v>0</v>
      </c>
      <c r="X11" s="12">
        <f t="shared" ca="1" si="42"/>
        <v>0</v>
      </c>
      <c r="Y11" s="12">
        <f t="shared" ca="1" si="43"/>
        <v>0</v>
      </c>
      <c r="Z11" s="12">
        <f t="shared" ca="1" si="44"/>
        <v>0</v>
      </c>
      <c r="AA11" s="12">
        <f t="shared" ca="1" si="45"/>
        <v>0</v>
      </c>
      <c r="AB11" s="12">
        <f t="shared" ca="1" si="46"/>
        <v>0</v>
      </c>
      <c r="AC11" s="12">
        <f t="shared" ca="1" si="47"/>
        <v>0</v>
      </c>
      <c r="AD11" s="12">
        <f t="shared" ca="1" si="48"/>
        <v>0</v>
      </c>
      <c r="AE11" s="12">
        <f t="shared" ca="1" si="49"/>
        <v>0</v>
      </c>
      <c r="AF11" s="12">
        <f t="shared" ca="1" si="50"/>
        <v>0</v>
      </c>
      <c r="AG11" s="12">
        <f t="shared" ca="1" si="51"/>
        <v>0</v>
      </c>
      <c r="AH11" s="12">
        <f t="shared" ca="1" si="52"/>
        <v>0</v>
      </c>
      <c r="AI11" s="12" t="e">
        <f t="shared" ca="1" si="53"/>
        <v>#VALUE!</v>
      </c>
      <c r="AJ11" s="12">
        <f t="shared" ca="1" si="54"/>
        <v>0</v>
      </c>
      <c r="AM11" t="s">
        <v>9391</v>
      </c>
      <c r="AN11" t="s">
        <v>9392</v>
      </c>
      <c r="AO11" t="s">
        <v>9393</v>
      </c>
      <c r="AP11" t="s">
        <v>9394</v>
      </c>
      <c r="AQ11" s="44">
        <v>4500000</v>
      </c>
      <c r="AR11">
        <v>1.01309</v>
      </c>
      <c r="AS11">
        <v>2.3203419999999999E-2</v>
      </c>
      <c r="AT11">
        <v>3.2940000000000001E-3</v>
      </c>
      <c r="AU11" t="s">
        <v>53</v>
      </c>
      <c r="AV11" t="s">
        <v>63</v>
      </c>
      <c r="AW11" t="s">
        <v>63</v>
      </c>
      <c r="AX11">
        <v>1.3660000000000001</v>
      </c>
      <c r="AY11"/>
      <c r="AZ11"/>
      <c r="BA11">
        <v>149087</v>
      </c>
      <c r="BB11" s="95">
        <v>45838</v>
      </c>
      <c r="BC11" t="s">
        <v>9395</v>
      </c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 s="44">
        <v>4500000</v>
      </c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1:88" ht="15.75" hidden="1" customHeight="1" x14ac:dyDescent="0.35">
      <c r="A12" s="88" t="s">
        <v>671</v>
      </c>
      <c r="B12" s="87" t="s">
        <v>9319</v>
      </c>
      <c r="C12" s="10">
        <f t="shared" si="29"/>
        <v>0</v>
      </c>
      <c r="D12" s="3" t="s">
        <v>10</v>
      </c>
      <c r="F12" s="115"/>
      <c r="G12" s="116"/>
      <c r="I12" s="13" t="e">
        <f t="shared" ca="1" si="2"/>
        <v>#VALUE!</v>
      </c>
      <c r="J12" s="12" t="str">
        <f t="shared" si="0"/>
        <v>Czech Gas Network</v>
      </c>
      <c r="K12" s="12">
        <f t="shared" ca="1" si="30"/>
        <v>0</v>
      </c>
      <c r="L12" s="12"/>
      <c r="M12" s="12">
        <f t="shared" ca="1" si="31"/>
        <v>0</v>
      </c>
      <c r="N12" s="12">
        <f t="shared" ca="1" si="32"/>
        <v>0</v>
      </c>
      <c r="O12" s="12">
        <f t="shared" ca="1" si="33"/>
        <v>0</v>
      </c>
      <c r="P12" s="12" t="e">
        <f t="shared" ca="1" si="34"/>
        <v>#VALUE!</v>
      </c>
      <c r="Q12" s="12">
        <f t="shared" ca="1" si="35"/>
        <v>0</v>
      </c>
      <c r="R12" s="12">
        <f t="shared" ca="1" si="36"/>
        <v>0</v>
      </c>
      <c r="S12" s="12" t="e">
        <f t="shared" ca="1" si="37"/>
        <v>#VALUE!</v>
      </c>
      <c r="T12" s="12">
        <f t="shared" ca="1" si="38"/>
        <v>0</v>
      </c>
      <c r="U12" s="12">
        <f t="shared" ca="1" si="39"/>
        <v>0</v>
      </c>
      <c r="V12" s="12">
        <f t="shared" ca="1" si="40"/>
        <v>0</v>
      </c>
      <c r="W12" s="12">
        <f t="shared" ca="1" si="41"/>
        <v>0</v>
      </c>
      <c r="X12" s="12">
        <f t="shared" ca="1" si="42"/>
        <v>0</v>
      </c>
      <c r="Y12" s="12">
        <f t="shared" ca="1" si="43"/>
        <v>0</v>
      </c>
      <c r="Z12" s="12">
        <f t="shared" ca="1" si="44"/>
        <v>0</v>
      </c>
      <c r="AA12" s="12">
        <f t="shared" ca="1" si="45"/>
        <v>0</v>
      </c>
      <c r="AB12" s="12">
        <f t="shared" ca="1" si="46"/>
        <v>0</v>
      </c>
      <c r="AC12" s="12">
        <f t="shared" ca="1" si="47"/>
        <v>0</v>
      </c>
      <c r="AD12" s="12">
        <f t="shared" ca="1" si="48"/>
        <v>0</v>
      </c>
      <c r="AE12" s="12">
        <f t="shared" ca="1" si="49"/>
        <v>0</v>
      </c>
      <c r="AF12" s="12">
        <f t="shared" ca="1" si="50"/>
        <v>0</v>
      </c>
      <c r="AG12" s="12">
        <f t="shared" ca="1" si="51"/>
        <v>0</v>
      </c>
      <c r="AH12" s="12">
        <f t="shared" ca="1" si="52"/>
        <v>0</v>
      </c>
      <c r="AI12" s="12" t="e">
        <f t="shared" ca="1" si="53"/>
        <v>#VALUE!</v>
      </c>
      <c r="AJ12" s="12">
        <f t="shared" ca="1" si="54"/>
        <v>0</v>
      </c>
      <c r="AM12" t="s">
        <v>9398</v>
      </c>
      <c r="AN12" t="s">
        <v>9392</v>
      </c>
      <c r="AO12" t="s">
        <v>9393</v>
      </c>
      <c r="AP12" t="s">
        <v>9399</v>
      </c>
      <c r="AQ12" s="44">
        <v>4965000</v>
      </c>
      <c r="AR12">
        <v>0.88549999999999995</v>
      </c>
      <c r="AS12">
        <v>2.8712580000000001E-2</v>
      </c>
      <c r="AT12">
        <v>6.5199999999999998E-3</v>
      </c>
      <c r="AU12" t="s">
        <v>53</v>
      </c>
      <c r="AV12" t="s">
        <v>63</v>
      </c>
      <c r="AW12" t="s">
        <v>63</v>
      </c>
      <c r="AX12">
        <v>1.3660000000000001</v>
      </c>
      <c r="AY12"/>
      <c r="AZ12"/>
      <c r="BA12">
        <v>149087</v>
      </c>
      <c r="BB12" s="95">
        <v>45838</v>
      </c>
      <c r="BC12" t="s">
        <v>9395</v>
      </c>
      <c r="BD12" s="44">
        <v>4965000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1:88" ht="17.25" customHeight="1" x14ac:dyDescent="0.35">
      <c r="A13" s="98" t="s">
        <v>2417</v>
      </c>
      <c r="B13" s="87" t="s">
        <v>9329</v>
      </c>
      <c r="C13" s="10">
        <f t="shared" si="29"/>
        <v>65.704999999999998</v>
      </c>
      <c r="D13" s="3" t="s">
        <v>10</v>
      </c>
      <c r="F13" s="115"/>
      <c r="G13" s="116"/>
      <c r="I13" s="13" t="e">
        <f t="shared" ca="1" si="2"/>
        <v>#VALUE!</v>
      </c>
      <c r="J13" s="12" t="str">
        <f t="shared" si="0"/>
        <v>Jabil</v>
      </c>
      <c r="K13" s="12">
        <f ca="1">find_QTY(A13,$K$1)</f>
        <v>65.704999999999998</v>
      </c>
      <c r="L13" s="12"/>
      <c r="M13" s="12">
        <f t="shared" ca="1" si="31"/>
        <v>0</v>
      </c>
      <c r="N13" s="12">
        <f t="shared" ca="1" si="32"/>
        <v>0</v>
      </c>
      <c r="O13" s="12">
        <f t="shared" ca="1" si="33"/>
        <v>0</v>
      </c>
      <c r="P13" s="12" t="e">
        <f t="shared" ca="1" si="34"/>
        <v>#VALUE!</v>
      </c>
      <c r="Q13" s="12">
        <f t="shared" ca="1" si="35"/>
        <v>0</v>
      </c>
      <c r="R13" s="12">
        <f t="shared" ca="1" si="36"/>
        <v>0</v>
      </c>
      <c r="S13" s="12" t="e">
        <f t="shared" ca="1" si="37"/>
        <v>#VALUE!</v>
      </c>
      <c r="T13" s="12">
        <f t="shared" ca="1" si="38"/>
        <v>0</v>
      </c>
      <c r="U13" s="12">
        <f t="shared" ca="1" si="39"/>
        <v>0</v>
      </c>
      <c r="V13" s="12">
        <f t="shared" ca="1" si="40"/>
        <v>0</v>
      </c>
      <c r="W13" s="12">
        <f t="shared" ca="1" si="41"/>
        <v>0</v>
      </c>
      <c r="X13" s="12">
        <f t="shared" ca="1" si="42"/>
        <v>0</v>
      </c>
      <c r="Y13" s="12">
        <f t="shared" ca="1" si="43"/>
        <v>0</v>
      </c>
      <c r="Z13" s="12">
        <f t="shared" ca="1" si="44"/>
        <v>0</v>
      </c>
      <c r="AA13" s="12">
        <f t="shared" ca="1" si="45"/>
        <v>0</v>
      </c>
      <c r="AB13" s="12">
        <f t="shared" ca="1" si="46"/>
        <v>0</v>
      </c>
      <c r="AC13" s="12">
        <f t="shared" ca="1" si="47"/>
        <v>0</v>
      </c>
      <c r="AD13" s="12">
        <f t="shared" ca="1" si="48"/>
        <v>0</v>
      </c>
      <c r="AE13" s="12">
        <f t="shared" ca="1" si="49"/>
        <v>0</v>
      </c>
      <c r="AF13" s="12">
        <f t="shared" ca="1" si="50"/>
        <v>0</v>
      </c>
      <c r="AG13" s="12">
        <f t="shared" ca="1" si="51"/>
        <v>0</v>
      </c>
      <c r="AH13" s="12">
        <f t="shared" ca="1" si="52"/>
        <v>0</v>
      </c>
      <c r="AI13" s="12" t="e">
        <f t="shared" ca="1" si="53"/>
        <v>#VALUE!</v>
      </c>
      <c r="AJ13" s="12">
        <f t="shared" ca="1" si="54"/>
        <v>0</v>
      </c>
      <c r="AM13" t="s">
        <v>9396</v>
      </c>
      <c r="AN13" t="s">
        <v>9392</v>
      </c>
      <c r="AO13" t="s">
        <v>9393</v>
      </c>
      <c r="AP13" t="s">
        <v>9397</v>
      </c>
      <c r="AQ13" s="44">
        <v>7400000</v>
      </c>
      <c r="AR13">
        <v>1.0181</v>
      </c>
      <c r="AS13">
        <v>2.5682719999999999E-2</v>
      </c>
      <c r="AT13">
        <v>4.2919999999999998E-3</v>
      </c>
      <c r="AU13" t="s">
        <v>53</v>
      </c>
      <c r="AV13" t="s">
        <v>63</v>
      </c>
      <c r="AW13" t="s">
        <v>63</v>
      </c>
      <c r="AX13">
        <v>1.3660000000000001</v>
      </c>
      <c r="AY13"/>
      <c r="AZ13"/>
      <c r="BA13">
        <v>149087</v>
      </c>
      <c r="BB13" s="95">
        <v>45838</v>
      </c>
      <c r="BC13" t="s">
        <v>9395</v>
      </c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 s="44">
        <v>3700000</v>
      </c>
      <c r="BS13"/>
      <c r="BT13"/>
      <c r="BU13"/>
      <c r="BV13"/>
      <c r="BW13"/>
      <c r="BX13"/>
      <c r="BY13"/>
      <c r="BZ13"/>
      <c r="CA13"/>
      <c r="CB13" s="44">
        <v>3700000</v>
      </c>
      <c r="CC13"/>
      <c r="CD13"/>
      <c r="CE13"/>
      <c r="CF13"/>
      <c r="CG13"/>
      <c r="CH13"/>
      <c r="CI13"/>
      <c r="CJ13"/>
    </row>
    <row r="14" spans="1:88" ht="18.600000000000001" customHeight="1" x14ac:dyDescent="0.35">
      <c r="A14" s="99" t="s">
        <v>786</v>
      </c>
      <c r="B14" s="87" t="s">
        <v>12295</v>
      </c>
      <c r="C14" s="10">
        <f t="shared" si="29"/>
        <v>6.6</v>
      </c>
      <c r="D14" s="3" t="s">
        <v>10</v>
      </c>
      <c r="F14" s="109"/>
      <c r="G14" s="110"/>
      <c r="I14" s="13" t="e">
        <f t="shared" ca="1" si="2"/>
        <v>#VALUE!</v>
      </c>
      <c r="J14" s="12" t="str">
        <f t="shared" si="0"/>
        <v>Valeo</v>
      </c>
      <c r="K14" s="12">
        <f ca="1">find_QTY(A14,$K$1)</f>
        <v>0</v>
      </c>
      <c r="L14" s="12"/>
      <c r="M14" s="12">
        <f t="shared" ref="M14:M17" ca="1" si="55">find_QTY(A14,$M$1)</f>
        <v>0</v>
      </c>
      <c r="N14" s="12">
        <f t="shared" ref="N14:N17" ca="1" si="56">find_QTY(A14,$N$1)</f>
        <v>0</v>
      </c>
      <c r="O14" s="12">
        <f t="shared" ref="O14:O17" ca="1" si="57">find_QTY(A14,$O$1)</f>
        <v>0</v>
      </c>
      <c r="P14" s="12" t="e">
        <f t="shared" ref="P14:P17" ca="1" si="58">find_QTY(A14,$P$1)</f>
        <v>#VALUE!</v>
      </c>
      <c r="Q14" s="12">
        <f t="shared" ref="Q14:Q17" ca="1" si="59">IFERROR(find_QTY(A14,$Q$1,1),0)</f>
        <v>0</v>
      </c>
      <c r="R14" s="12">
        <f t="shared" ref="R14:R17" ca="1" si="60">find_QTY(A14,$R$1)</f>
        <v>0</v>
      </c>
      <c r="S14" s="12" t="e">
        <f t="shared" ref="S14:S17" ca="1" si="61">find_QTY(A14,$S$1)</f>
        <v>#VALUE!</v>
      </c>
      <c r="T14" s="12">
        <f t="shared" ref="T14:T17" ca="1" si="62">find_QTY(A14,$T$1)</f>
        <v>0</v>
      </c>
      <c r="U14" s="12">
        <f t="shared" ref="U14:U17" ca="1" si="63">find_QTY(A14,$U$1)</f>
        <v>0</v>
      </c>
      <c r="V14" s="12">
        <f t="shared" ref="V14:V17" ca="1" si="64">IFERROR(find_QTY(A14,$V$1,1),0)</f>
        <v>0</v>
      </c>
      <c r="W14" s="12">
        <f t="shared" ref="W14:W17" ca="1" si="65">find_QTY(A14,$W$1)</f>
        <v>0</v>
      </c>
      <c r="X14" s="12">
        <f t="shared" ref="X14:X17" ca="1" si="66">find_QTY(A14,$X$1)</f>
        <v>0</v>
      </c>
      <c r="Y14" s="12">
        <f t="shared" ref="Y14:Y17" ca="1" si="67">find_QTY(A14,$Y$1)</f>
        <v>0</v>
      </c>
      <c r="Z14" s="12">
        <f t="shared" ref="Z14:Z17" ca="1" si="68">find_QTY(A14,$Z$1)</f>
        <v>0</v>
      </c>
      <c r="AA14" s="12">
        <f t="shared" ref="AA14:AA17" ca="1" si="69">find_QTY(A14,$AA$1)</f>
        <v>0</v>
      </c>
      <c r="AB14" s="12">
        <f t="shared" ref="AB14:AB17" ca="1" si="70">find_QTY(A14,$AB$1)</f>
        <v>0</v>
      </c>
      <c r="AC14" s="12">
        <f t="shared" ref="AC14:AC17" ca="1" si="71">find_QTY(A14,$AC$1)</f>
        <v>0</v>
      </c>
      <c r="AD14" s="12">
        <f t="shared" ref="AD14:AD17" ca="1" si="72">find_QTY(A14,$AD$1)</f>
        <v>0</v>
      </c>
      <c r="AE14" s="12">
        <f t="shared" ref="AE14:AE17" ca="1" si="73">find_QTY(A14,$AE$1)</f>
        <v>0</v>
      </c>
      <c r="AF14" s="12">
        <f t="shared" ref="AF14:AF17" ca="1" si="74">find_QTY(A14,$AF$1)</f>
        <v>0</v>
      </c>
      <c r="AG14" s="12">
        <f t="shared" ref="AG14:AG17" ca="1" si="75">find_QTY(A14,$AG$1)</f>
        <v>0</v>
      </c>
      <c r="AH14" s="12">
        <f t="shared" ref="AH14:AH17" ca="1" si="76">find_QTY(A14,$AH$1)</f>
        <v>0</v>
      </c>
      <c r="AI14" s="12" t="e">
        <f t="shared" ref="AI14:AI17" ca="1" si="77">find_QTY(A14,$AI$1)</f>
        <v>#VALUE!</v>
      </c>
      <c r="AJ14" s="12">
        <f t="shared" ref="AJ14:AJ17" ca="1" si="78">find_QTY(A14,$AJ$1)</f>
        <v>0</v>
      </c>
      <c r="AM14" t="s">
        <v>9401</v>
      </c>
      <c r="AN14" t="s">
        <v>821</v>
      </c>
      <c r="AO14" t="s">
        <v>1281</v>
      </c>
      <c r="AP14" t="s">
        <v>819</v>
      </c>
      <c r="AQ14" s="44">
        <v>138506000</v>
      </c>
      <c r="AR14">
        <v>0.99150000000000005</v>
      </c>
      <c r="AS14">
        <v>2.3841950000000001E-2</v>
      </c>
      <c r="AT14">
        <v>3.8040000000000001E-3</v>
      </c>
      <c r="AU14" t="s">
        <v>53</v>
      </c>
      <c r="AV14" t="s">
        <v>107</v>
      </c>
      <c r="AW14" t="s">
        <v>107</v>
      </c>
      <c r="AX14">
        <v>0.33900000000000002</v>
      </c>
      <c r="AY14"/>
      <c r="AZ14"/>
      <c r="BA14">
        <v>184722</v>
      </c>
      <c r="BB14" s="95">
        <v>45838</v>
      </c>
      <c r="BC14" t="s">
        <v>820</v>
      </c>
      <c r="BD14" s="44">
        <v>100118000</v>
      </c>
      <c r="BE14"/>
      <c r="BF14"/>
      <c r="BG14"/>
      <c r="BH14" s="44">
        <v>500000</v>
      </c>
      <c r="BI14"/>
      <c r="BJ14" s="44">
        <v>37888000</v>
      </c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1:88" ht="14.4" hidden="1" customHeight="1" x14ac:dyDescent="0.3">
      <c r="A15" s="22" t="s">
        <v>2816</v>
      </c>
      <c r="B15" s="87" t="s">
        <v>12296</v>
      </c>
      <c r="C15" s="10">
        <f>IFERROR(SUMIF(BC:BC,A15,AQ:AQ)/1000000,0)</f>
        <v>0</v>
      </c>
      <c r="D15" s="3" t="s">
        <v>10</v>
      </c>
      <c r="I15" s="13" t="e">
        <f t="shared" ca="1" si="2"/>
        <v>#VALUE!</v>
      </c>
      <c r="J15" s="12" t="str">
        <f t="shared" si="0"/>
        <v>Leonardo SPA</v>
      </c>
      <c r="K15" s="12">
        <f t="shared" ref="K15" ca="1" si="79">find_QTY(A15,$K$1)</f>
        <v>0</v>
      </c>
      <c r="L15" s="12"/>
      <c r="M15" s="12">
        <f t="shared" ca="1" si="55"/>
        <v>0</v>
      </c>
      <c r="N15" s="12">
        <f t="shared" ca="1" si="56"/>
        <v>0</v>
      </c>
      <c r="O15" s="12">
        <f t="shared" ca="1" si="57"/>
        <v>0</v>
      </c>
      <c r="P15" s="12" t="e">
        <f t="shared" ca="1" si="58"/>
        <v>#VALUE!</v>
      </c>
      <c r="Q15" s="12">
        <f t="shared" ca="1" si="59"/>
        <v>0</v>
      </c>
      <c r="R15" s="12">
        <f t="shared" ca="1" si="60"/>
        <v>0</v>
      </c>
      <c r="S15" s="12" t="e">
        <f t="shared" ca="1" si="61"/>
        <v>#VALUE!</v>
      </c>
      <c r="T15" s="12">
        <f t="shared" ca="1" si="62"/>
        <v>0</v>
      </c>
      <c r="U15" s="12">
        <f t="shared" ca="1" si="63"/>
        <v>0</v>
      </c>
      <c r="V15" s="12">
        <f t="shared" ca="1" si="64"/>
        <v>0</v>
      </c>
      <c r="W15" s="12">
        <f t="shared" ca="1" si="65"/>
        <v>0</v>
      </c>
      <c r="X15" s="12">
        <f t="shared" ca="1" si="66"/>
        <v>0</v>
      </c>
      <c r="Y15" s="12">
        <f t="shared" ca="1" si="67"/>
        <v>0</v>
      </c>
      <c r="Z15" s="12">
        <f t="shared" ca="1" si="68"/>
        <v>0</v>
      </c>
      <c r="AA15" s="12">
        <f t="shared" ca="1" si="69"/>
        <v>0</v>
      </c>
      <c r="AB15" s="12">
        <f t="shared" ca="1" si="70"/>
        <v>0</v>
      </c>
      <c r="AC15" s="12">
        <f t="shared" ca="1" si="71"/>
        <v>0</v>
      </c>
      <c r="AD15" s="12">
        <f t="shared" ca="1" si="72"/>
        <v>0</v>
      </c>
      <c r="AE15" s="12">
        <f t="shared" ca="1" si="73"/>
        <v>0</v>
      </c>
      <c r="AF15" s="12">
        <f t="shared" ca="1" si="74"/>
        <v>0</v>
      </c>
      <c r="AG15" s="12">
        <f t="shared" ca="1" si="75"/>
        <v>0</v>
      </c>
      <c r="AH15" s="12">
        <f t="shared" ca="1" si="76"/>
        <v>0</v>
      </c>
      <c r="AI15" s="12" t="e">
        <f t="shared" ca="1" si="77"/>
        <v>#VALUE!</v>
      </c>
      <c r="AJ15" s="12">
        <f t="shared" ca="1" si="78"/>
        <v>0</v>
      </c>
      <c r="AM15" t="s">
        <v>9400</v>
      </c>
      <c r="AN15" t="s">
        <v>821</v>
      </c>
      <c r="AO15" t="s">
        <v>1281</v>
      </c>
      <c r="AP15" t="s">
        <v>3027</v>
      </c>
      <c r="AQ15" s="44">
        <v>500000</v>
      </c>
      <c r="AR15">
        <v>0.95535999999999999</v>
      </c>
      <c r="AS15">
        <v>2.5558549999999999E-2</v>
      </c>
      <c r="AT15">
        <v>5.3749999999999996E-3</v>
      </c>
      <c r="AU15" t="s">
        <v>53</v>
      </c>
      <c r="AV15" t="s">
        <v>107</v>
      </c>
      <c r="AW15" t="s">
        <v>107</v>
      </c>
      <c r="AX15">
        <v>0.33900000000000002</v>
      </c>
      <c r="AY15"/>
      <c r="AZ15"/>
      <c r="BA15">
        <v>184722</v>
      </c>
      <c r="BB15" s="95">
        <v>45838</v>
      </c>
      <c r="BC15" t="s">
        <v>820</v>
      </c>
      <c r="BD15"/>
      <c r="BE15"/>
      <c r="BF15"/>
      <c r="BG15" s="44">
        <v>250000</v>
      </c>
      <c r="BH15" s="44">
        <v>250000</v>
      </c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1:88" x14ac:dyDescent="0.3">
      <c r="A16" s="98" t="s">
        <v>1879</v>
      </c>
      <c r="B16" s="87" t="s">
        <v>1880</v>
      </c>
      <c r="C16" s="10">
        <f>IFERROR(SUMIF(BC:BC,A16,AQ:AQ)/1000000,0)</f>
        <v>46.4</v>
      </c>
      <c r="D16" s="3" t="s">
        <v>10</v>
      </c>
      <c r="I16" s="13" t="e">
        <f t="shared" ca="1" si="2"/>
        <v>#VALUE!</v>
      </c>
      <c r="J16" s="12" t="str">
        <f t="shared" ref="J16" si="80">B16</f>
        <v>ITM ENTREPRISES SASU</v>
      </c>
      <c r="K16" s="12">
        <f ca="1">find_QTY(A16,$K$1)</f>
        <v>7.6999999999999993</v>
      </c>
      <c r="L16" s="12"/>
      <c r="M16" s="12">
        <f t="shared" ca="1" si="55"/>
        <v>3.0999999999999996</v>
      </c>
      <c r="N16" s="12">
        <f t="shared" ca="1" si="56"/>
        <v>0</v>
      </c>
      <c r="O16" s="12">
        <f t="shared" ca="1" si="57"/>
        <v>1.5999999999999999</v>
      </c>
      <c r="P16" s="12" t="e">
        <f t="shared" ca="1" si="58"/>
        <v>#VALUE!</v>
      </c>
      <c r="Q16" s="12">
        <f t="shared" ca="1" si="59"/>
        <v>0</v>
      </c>
      <c r="R16" s="12">
        <f t="shared" ca="1" si="60"/>
        <v>0</v>
      </c>
      <c r="S16" s="12" t="e">
        <f t="shared" ca="1" si="61"/>
        <v>#VALUE!</v>
      </c>
      <c r="T16" s="12">
        <f t="shared" ca="1" si="62"/>
        <v>0</v>
      </c>
      <c r="U16" s="12">
        <f t="shared" ca="1" si="63"/>
        <v>0</v>
      </c>
      <c r="V16" s="12">
        <f t="shared" ca="1" si="64"/>
        <v>0</v>
      </c>
      <c r="W16" s="12">
        <f t="shared" ca="1" si="65"/>
        <v>0</v>
      </c>
      <c r="X16" s="12">
        <f t="shared" ca="1" si="66"/>
        <v>0</v>
      </c>
      <c r="Y16" s="12">
        <f t="shared" ca="1" si="67"/>
        <v>0</v>
      </c>
      <c r="Z16" s="12">
        <f t="shared" ca="1" si="68"/>
        <v>0</v>
      </c>
      <c r="AA16" s="12">
        <f t="shared" ca="1" si="69"/>
        <v>0</v>
      </c>
      <c r="AB16" s="12">
        <f t="shared" ca="1" si="70"/>
        <v>0</v>
      </c>
      <c r="AC16" s="12">
        <f t="shared" ca="1" si="71"/>
        <v>0</v>
      </c>
      <c r="AD16" s="12">
        <f t="shared" ca="1" si="72"/>
        <v>4.5999999999999996</v>
      </c>
      <c r="AE16" s="12">
        <f t="shared" ca="1" si="73"/>
        <v>0</v>
      </c>
      <c r="AF16" s="12">
        <f t="shared" ca="1" si="74"/>
        <v>0</v>
      </c>
      <c r="AG16" s="12">
        <f t="shared" ca="1" si="75"/>
        <v>0</v>
      </c>
      <c r="AH16" s="12">
        <f t="shared" ca="1" si="76"/>
        <v>0</v>
      </c>
      <c r="AI16" s="12" t="e">
        <f t="shared" ca="1" si="77"/>
        <v>#VALUE!</v>
      </c>
      <c r="AJ16" s="12">
        <f t="shared" ca="1" si="78"/>
        <v>12.1</v>
      </c>
      <c r="AM16" t="s">
        <v>9403</v>
      </c>
      <c r="AN16" t="s">
        <v>450</v>
      </c>
      <c r="AO16" t="s">
        <v>450</v>
      </c>
      <c r="AP16" t="s">
        <v>1529</v>
      </c>
      <c r="AQ16" s="44">
        <v>173754000</v>
      </c>
      <c r="AR16">
        <v>0.98712</v>
      </c>
      <c r="AS16">
        <v>2.5586950000000001E-2</v>
      </c>
      <c r="AT16">
        <v>4.4860000000000004E-3</v>
      </c>
      <c r="AU16" t="s">
        <v>53</v>
      </c>
      <c r="AV16" t="s">
        <v>68</v>
      </c>
      <c r="AW16" t="s">
        <v>68</v>
      </c>
      <c r="AX16">
        <v>0.88600000000000001</v>
      </c>
      <c r="AY16"/>
      <c r="AZ16"/>
      <c r="BA16">
        <v>151488</v>
      </c>
      <c r="BB16" s="95">
        <v>45838</v>
      </c>
      <c r="BC16" t="s">
        <v>449</v>
      </c>
      <c r="BD16" s="44">
        <v>120091000</v>
      </c>
      <c r="BE16" s="44">
        <v>1500000</v>
      </c>
      <c r="BF16" s="44">
        <v>16300000</v>
      </c>
      <c r="BG16"/>
      <c r="BH16"/>
      <c r="BI16" s="44">
        <v>3700000</v>
      </c>
      <c r="BJ16" s="44">
        <v>32163000</v>
      </c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spans="1:88" x14ac:dyDescent="0.3">
      <c r="A17" s="97" t="s">
        <v>12413</v>
      </c>
      <c r="B17" s="87" t="s">
        <v>12411</v>
      </c>
      <c r="C17" s="10">
        <f t="shared" ref="C17:C18" si="81">IFERROR(SUMIF(BC:BC,A17,AQ:AQ)/1000000,0)</f>
        <v>48.5</v>
      </c>
      <c r="D17" s="3" t="s">
        <v>10</v>
      </c>
      <c r="I17" s="13" t="e">
        <f t="shared" ca="1" si="2"/>
        <v>#VALUE!</v>
      </c>
      <c r="J17" s="12" t="str">
        <f t="shared" si="0"/>
        <v>PRYSMIAN SPA</v>
      </c>
      <c r="K17" s="12">
        <f ca="1">find_QTY(A17,$K$1)</f>
        <v>0</v>
      </c>
      <c r="L17" s="12"/>
      <c r="M17" s="12">
        <f t="shared" ca="1" si="55"/>
        <v>0</v>
      </c>
      <c r="N17" s="12">
        <f t="shared" ca="1" si="56"/>
        <v>0</v>
      </c>
      <c r="O17" s="12">
        <f t="shared" ca="1" si="57"/>
        <v>0</v>
      </c>
      <c r="P17" s="12" t="e">
        <f t="shared" ca="1" si="58"/>
        <v>#VALUE!</v>
      </c>
      <c r="Q17" s="12">
        <f t="shared" ca="1" si="59"/>
        <v>0</v>
      </c>
      <c r="R17" s="12">
        <f t="shared" ca="1" si="60"/>
        <v>0</v>
      </c>
      <c r="S17" s="12" t="e">
        <f t="shared" ca="1" si="61"/>
        <v>#VALUE!</v>
      </c>
      <c r="T17" s="12">
        <f t="shared" ca="1" si="62"/>
        <v>0</v>
      </c>
      <c r="U17" s="12">
        <f t="shared" ca="1" si="63"/>
        <v>0</v>
      </c>
      <c r="V17" s="12">
        <f t="shared" ca="1" si="64"/>
        <v>0</v>
      </c>
      <c r="W17" s="12">
        <f t="shared" ca="1" si="65"/>
        <v>0</v>
      </c>
      <c r="X17" s="12">
        <f t="shared" ca="1" si="66"/>
        <v>0</v>
      </c>
      <c r="Y17" s="12">
        <f t="shared" ca="1" si="67"/>
        <v>0</v>
      </c>
      <c r="Z17" s="12">
        <f t="shared" ca="1" si="68"/>
        <v>0</v>
      </c>
      <c r="AA17" s="12">
        <f t="shared" ca="1" si="69"/>
        <v>0</v>
      </c>
      <c r="AB17" s="12">
        <f t="shared" ca="1" si="70"/>
        <v>0</v>
      </c>
      <c r="AC17" s="12">
        <f t="shared" ca="1" si="71"/>
        <v>0</v>
      </c>
      <c r="AD17" s="12">
        <f t="shared" ca="1" si="72"/>
        <v>0</v>
      </c>
      <c r="AE17" s="12">
        <f t="shared" ca="1" si="73"/>
        <v>0</v>
      </c>
      <c r="AF17" s="12">
        <f t="shared" ca="1" si="74"/>
        <v>0</v>
      </c>
      <c r="AG17" s="12">
        <f t="shared" ca="1" si="75"/>
        <v>0</v>
      </c>
      <c r="AH17" s="12">
        <f t="shared" ca="1" si="76"/>
        <v>0</v>
      </c>
      <c r="AI17" s="12" t="e">
        <f t="shared" ca="1" si="77"/>
        <v>#VALUE!</v>
      </c>
      <c r="AJ17" s="12">
        <f t="shared" ca="1" si="78"/>
        <v>0</v>
      </c>
      <c r="AM17" t="s">
        <v>9402</v>
      </c>
      <c r="AN17" t="s">
        <v>450</v>
      </c>
      <c r="AO17" t="s">
        <v>450</v>
      </c>
      <c r="AP17" t="s">
        <v>2299</v>
      </c>
      <c r="AQ17" s="44">
        <v>92700000</v>
      </c>
      <c r="AR17">
        <v>0.90555999999999903</v>
      </c>
      <c r="AS17">
        <v>2.9578790000000001E-2</v>
      </c>
      <c r="AT17">
        <v>5.9740000000000001E-3</v>
      </c>
      <c r="AU17" t="s">
        <v>53</v>
      </c>
      <c r="AV17" t="s">
        <v>68</v>
      </c>
      <c r="AW17" t="s">
        <v>68</v>
      </c>
      <c r="AX17">
        <v>0.88600000000000001</v>
      </c>
      <c r="AY17"/>
      <c r="AZ17"/>
      <c r="BA17">
        <v>151488</v>
      </c>
      <c r="BB17" s="95">
        <v>45838</v>
      </c>
      <c r="BC17" t="s">
        <v>449</v>
      </c>
      <c r="BD17" s="44">
        <v>72639000</v>
      </c>
      <c r="BE17"/>
      <c r="BF17"/>
      <c r="BG17"/>
      <c r="BH17"/>
      <c r="BI17" s="44">
        <v>6787000</v>
      </c>
      <c r="BJ17" s="44">
        <v>13274000</v>
      </c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spans="1:88" ht="15" customHeight="1" x14ac:dyDescent="0.3">
      <c r="A18" s="97" t="s">
        <v>3033</v>
      </c>
      <c r="B18" s="87" t="s">
        <v>3034</v>
      </c>
      <c r="C18" s="10">
        <f t="shared" si="81"/>
        <v>60</v>
      </c>
      <c r="D18" s="3" t="s">
        <v>10</v>
      </c>
      <c r="I18" s="13" t="e">
        <f t="shared" ca="1" si="2"/>
        <v>#VALUE!</v>
      </c>
      <c r="J18" s="12" t="str">
        <f t="shared" si="0"/>
        <v>STANLEY BLACK &amp; DECKER INC</v>
      </c>
      <c r="K18" s="12">
        <f ca="1">find_QTY(A18,$K$1)</f>
        <v>0</v>
      </c>
      <c r="L18" s="12"/>
      <c r="M18" s="12">
        <f t="shared" ref="M18" ca="1" si="82">find_QTY(A18,$M$1)</f>
        <v>0</v>
      </c>
      <c r="N18" s="12">
        <f t="shared" ref="N18" ca="1" si="83">find_QTY(A18,$N$1)</f>
        <v>0</v>
      </c>
      <c r="O18" s="12">
        <f t="shared" ref="O18" ca="1" si="84">find_QTY(A18,$O$1)</f>
        <v>0</v>
      </c>
      <c r="P18" s="12" t="e">
        <f t="shared" ref="P18" ca="1" si="85">find_QTY(A18,$P$1)</f>
        <v>#VALUE!</v>
      </c>
      <c r="Q18" s="12">
        <f t="shared" ref="Q18" ca="1" si="86">IFERROR(find_QTY(A18,$Q$1,1),0)</f>
        <v>0</v>
      </c>
      <c r="R18" s="12">
        <f t="shared" ref="R18" ca="1" si="87">find_QTY(A18,$R$1)</f>
        <v>0</v>
      </c>
      <c r="S18" s="12" t="e">
        <f t="shared" ref="S18" ca="1" si="88">find_QTY(A18,$S$1)</f>
        <v>#VALUE!</v>
      </c>
      <c r="T18" s="12">
        <f t="shared" ref="T18" ca="1" si="89">find_QTY(A18,$T$1)</f>
        <v>0</v>
      </c>
      <c r="U18" s="12">
        <f t="shared" ref="U18" ca="1" si="90">find_QTY(A18,$U$1)</f>
        <v>0</v>
      </c>
      <c r="V18" s="12">
        <f t="shared" ref="V18" ca="1" si="91">IFERROR(find_QTY(A18,$V$1,1),0)</f>
        <v>0</v>
      </c>
      <c r="W18" s="12">
        <f t="shared" ref="W18" ca="1" si="92">find_QTY(A18,$W$1)</f>
        <v>0</v>
      </c>
      <c r="X18" s="12">
        <f t="shared" ref="X18" ca="1" si="93">find_QTY(A18,$X$1)</f>
        <v>0</v>
      </c>
      <c r="Y18" s="12">
        <f t="shared" ref="Y18" ca="1" si="94">find_QTY(A18,$Y$1)</f>
        <v>0</v>
      </c>
      <c r="Z18" s="12">
        <f t="shared" ref="Z18" ca="1" si="95">find_QTY(A18,$Z$1)</f>
        <v>0</v>
      </c>
      <c r="AA18" s="12">
        <f t="shared" ref="AA18" ca="1" si="96">find_QTY(A18,$AA$1)</f>
        <v>0</v>
      </c>
      <c r="AB18" s="12">
        <f t="shared" ref="AB18" ca="1" si="97">find_QTY(A18,$AB$1)</f>
        <v>0</v>
      </c>
      <c r="AC18" s="12">
        <f t="shared" ref="AC18" ca="1" si="98">find_QTY(A18,$AC$1)</f>
        <v>0</v>
      </c>
      <c r="AD18" s="12">
        <f t="shared" ref="AD18" ca="1" si="99">find_QTY(A18,$AD$1)</f>
        <v>0</v>
      </c>
      <c r="AE18" s="12">
        <f t="shared" ref="AE18" ca="1" si="100">find_QTY(A18,$AE$1)</f>
        <v>0</v>
      </c>
      <c r="AF18" s="12">
        <f t="shared" ref="AF18" ca="1" si="101">find_QTY(A18,$AF$1)</f>
        <v>0</v>
      </c>
      <c r="AG18" s="12">
        <f t="shared" ref="AG18" ca="1" si="102">find_QTY(A18,$AG$1)</f>
        <v>0</v>
      </c>
      <c r="AH18" s="12">
        <f t="shared" ref="AH18" ca="1" si="103">find_QTY(A18,$AH$1)</f>
        <v>0</v>
      </c>
      <c r="AI18" s="12" t="e">
        <f t="shared" ref="AI18" ca="1" si="104">find_QTY(A18,$AI$1)</f>
        <v>#VALUE!</v>
      </c>
      <c r="AJ18" s="12">
        <f t="shared" ref="AJ18" ca="1" si="105">find_QTY(A18,$AJ$1)</f>
        <v>0</v>
      </c>
      <c r="AM18" t="s">
        <v>9410</v>
      </c>
      <c r="AN18" t="s">
        <v>1128</v>
      </c>
      <c r="AO18" t="s">
        <v>9405</v>
      </c>
      <c r="AP18" t="s">
        <v>9411</v>
      </c>
      <c r="AQ18" s="44">
        <v>143000000</v>
      </c>
      <c r="AR18">
        <v>1.04549</v>
      </c>
      <c r="AS18">
        <v>3.1179160000000001E-2</v>
      </c>
      <c r="AT18">
        <v>1.0767000000000001E-2</v>
      </c>
      <c r="AU18" t="s">
        <v>72</v>
      </c>
      <c r="AV18" t="s">
        <v>54</v>
      </c>
      <c r="AW18" t="s">
        <v>76</v>
      </c>
      <c r="AX18">
        <v>1.321</v>
      </c>
      <c r="AY18"/>
      <c r="AZ18"/>
      <c r="BA18">
        <v>3111</v>
      </c>
      <c r="BB18" s="95">
        <v>45838</v>
      </c>
      <c r="BC18" t="s">
        <v>1127</v>
      </c>
      <c r="BD18" s="44">
        <v>126300000</v>
      </c>
      <c r="BE18" s="44">
        <v>500000</v>
      </c>
      <c r="BF18" s="44">
        <v>4400000</v>
      </c>
      <c r="BG18"/>
      <c r="BH18" s="44">
        <v>300000</v>
      </c>
      <c r="BI18" s="44">
        <v>4400000</v>
      </c>
      <c r="BJ18"/>
      <c r="BK18"/>
      <c r="BL18" s="44">
        <v>7100000</v>
      </c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spans="1:88" x14ac:dyDescent="0.3">
      <c r="A19" s="97" t="s">
        <v>10329</v>
      </c>
      <c r="B19" s="87"/>
      <c r="C19" s="10"/>
      <c r="D19" s="72"/>
      <c r="I19" s="13">
        <f t="shared" si="2"/>
        <v>0</v>
      </c>
      <c r="J19" s="12">
        <f t="shared" si="0"/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M19" t="s">
        <v>12073</v>
      </c>
      <c r="AN19" t="s">
        <v>1128</v>
      </c>
      <c r="AO19" t="s">
        <v>9405</v>
      </c>
      <c r="AP19" t="s">
        <v>12074</v>
      </c>
      <c r="AQ19" s="44">
        <v>76000000</v>
      </c>
      <c r="AR19">
        <v>1.02355</v>
      </c>
      <c r="AS19">
        <v>3.9286919999999899E-2</v>
      </c>
      <c r="AT19">
        <v>1.5893999999999998E-2</v>
      </c>
      <c r="AU19" t="s">
        <v>72</v>
      </c>
      <c r="AV19" t="s">
        <v>54</v>
      </c>
      <c r="AW19" t="s">
        <v>76</v>
      </c>
      <c r="AX19">
        <v>1.321</v>
      </c>
      <c r="AY19"/>
      <c r="AZ19"/>
      <c r="BA19">
        <v>3111</v>
      </c>
      <c r="BB19" s="95">
        <v>45838</v>
      </c>
      <c r="BC19" t="s">
        <v>1127</v>
      </c>
      <c r="BD19" s="44">
        <v>57400000</v>
      </c>
      <c r="BE19" s="44">
        <v>200000</v>
      </c>
      <c r="BF19" s="44">
        <v>2000000</v>
      </c>
      <c r="BG19"/>
      <c r="BH19"/>
      <c r="BI19"/>
      <c r="BJ19"/>
      <c r="BK19"/>
      <c r="BL19"/>
      <c r="BM19"/>
      <c r="BN19"/>
      <c r="BO19" s="44">
        <v>2500000</v>
      </c>
      <c r="BP19" s="44">
        <v>500000</v>
      </c>
      <c r="BQ19"/>
      <c r="BR19"/>
      <c r="BS19"/>
      <c r="BT19"/>
      <c r="BU19"/>
      <c r="BV19"/>
      <c r="BW19" s="44">
        <v>10000000</v>
      </c>
      <c r="BX19"/>
      <c r="BY19"/>
      <c r="BZ19"/>
      <c r="CA19"/>
      <c r="CB19" s="44">
        <v>3400000</v>
      </c>
      <c r="CC19"/>
      <c r="CD19"/>
      <c r="CE19"/>
      <c r="CF19"/>
      <c r="CG19"/>
      <c r="CH19"/>
      <c r="CI19"/>
      <c r="CJ19"/>
    </row>
    <row r="20" spans="1:88" x14ac:dyDescent="0.3">
      <c r="A20" s="97" t="s">
        <v>1832</v>
      </c>
      <c r="B20" s="87"/>
      <c r="C20" s="10"/>
      <c r="D20" s="72"/>
      <c r="I20" s="13">
        <f t="shared" si="2"/>
        <v>0</v>
      </c>
      <c r="J20" s="12">
        <f t="shared" si="0"/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M20" t="s">
        <v>12979</v>
      </c>
      <c r="AN20" t="s">
        <v>1128</v>
      </c>
      <c r="AO20" t="s">
        <v>9405</v>
      </c>
      <c r="AP20" t="s">
        <v>12980</v>
      </c>
      <c r="AQ20" s="44">
        <v>65000000</v>
      </c>
      <c r="AR20">
        <v>1.00332</v>
      </c>
      <c r="AS20">
        <v>2.6589999999999999E-2</v>
      </c>
      <c r="AT20">
        <v>4.7850000000000002E-3</v>
      </c>
      <c r="AU20" t="s">
        <v>53</v>
      </c>
      <c r="AV20" t="s">
        <v>62</v>
      </c>
      <c r="AW20" t="s">
        <v>63</v>
      </c>
      <c r="AX20">
        <v>1.321</v>
      </c>
      <c r="AY20"/>
      <c r="AZ20"/>
      <c r="BA20">
        <v>3111</v>
      </c>
      <c r="BB20" s="95">
        <v>45838</v>
      </c>
      <c r="BC20" t="s">
        <v>1127</v>
      </c>
      <c r="BD20" s="44">
        <v>48800000</v>
      </c>
      <c r="BE20"/>
      <c r="BF20"/>
      <c r="BG20"/>
      <c r="BH20"/>
      <c r="BI20"/>
      <c r="BJ20" s="44">
        <v>16200000</v>
      </c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spans="1:88" x14ac:dyDescent="0.3">
      <c r="A21" s="97"/>
      <c r="B21" s="87"/>
      <c r="C21" s="10"/>
      <c r="D21" s="72"/>
      <c r="I21" s="13">
        <f t="shared" si="2"/>
        <v>0</v>
      </c>
      <c r="J21" s="12">
        <f t="shared" si="0"/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M21" t="s">
        <v>9426</v>
      </c>
      <c r="AN21" t="s">
        <v>1128</v>
      </c>
      <c r="AO21" t="s">
        <v>9405</v>
      </c>
      <c r="AP21" t="s">
        <v>1251</v>
      </c>
      <c r="AQ21" s="44">
        <v>175000000</v>
      </c>
      <c r="AR21">
        <v>0.89019999999999999</v>
      </c>
      <c r="AS21">
        <v>2.894E-2</v>
      </c>
      <c r="AT21">
        <v>4.3020000000000003E-3</v>
      </c>
      <c r="AU21" t="s">
        <v>128</v>
      </c>
      <c r="AV21" t="s">
        <v>48</v>
      </c>
      <c r="AW21" t="s">
        <v>48</v>
      </c>
      <c r="AX21">
        <v>1.321</v>
      </c>
      <c r="AY21"/>
      <c r="AZ21"/>
      <c r="BA21">
        <v>3111</v>
      </c>
      <c r="BB21" s="95">
        <v>45838</v>
      </c>
      <c r="BC21" t="s">
        <v>1127</v>
      </c>
      <c r="BD21" s="44">
        <v>172500000</v>
      </c>
      <c r="BE21"/>
      <c r="BF21"/>
      <c r="BG21"/>
      <c r="BH21"/>
      <c r="BI21"/>
      <c r="BJ21" s="44">
        <v>2500000</v>
      </c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spans="1:88" x14ac:dyDescent="0.3">
      <c r="A22" s="97"/>
      <c r="B22" s="87"/>
      <c r="C22" s="10"/>
      <c r="D22" s="72"/>
      <c r="I22" s="13">
        <f t="shared" si="2"/>
        <v>0</v>
      </c>
      <c r="J22" s="12">
        <f t="shared" si="0"/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M22" t="s">
        <v>9409</v>
      </c>
      <c r="AN22" t="s">
        <v>1128</v>
      </c>
      <c r="AO22" t="s">
        <v>9405</v>
      </c>
      <c r="AP22" t="s">
        <v>1126</v>
      </c>
      <c r="AQ22" s="44">
        <v>85000000</v>
      </c>
      <c r="AR22">
        <v>0.98051999999999995</v>
      </c>
      <c r="AS22">
        <v>2.72299999999999E-2</v>
      </c>
      <c r="AT22">
        <v>6.7959999999999904E-3</v>
      </c>
      <c r="AU22" t="s">
        <v>53</v>
      </c>
      <c r="AV22" t="s">
        <v>107</v>
      </c>
      <c r="AW22" t="s">
        <v>107</v>
      </c>
      <c r="AX22">
        <v>1.321</v>
      </c>
      <c r="AY22"/>
      <c r="AZ22"/>
      <c r="BA22">
        <v>3111</v>
      </c>
      <c r="BB22" s="95">
        <v>45838</v>
      </c>
      <c r="BC22" t="s">
        <v>1127</v>
      </c>
      <c r="BD22" s="44">
        <v>80100000</v>
      </c>
      <c r="BE22"/>
      <c r="BF22"/>
      <c r="BG22"/>
      <c r="BH22"/>
      <c r="BI22" s="44">
        <v>2700000</v>
      </c>
      <c r="BJ22" s="44">
        <v>2200000</v>
      </c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spans="1:88" x14ac:dyDescent="0.3">
      <c r="A23" s="88"/>
      <c r="B23" s="87"/>
      <c r="C23" s="10"/>
      <c r="D23" s="72"/>
      <c r="I23" s="13">
        <f t="shared" si="2"/>
        <v>0</v>
      </c>
      <c r="J23" s="12">
        <f t="shared" si="0"/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M23" t="s">
        <v>9406</v>
      </c>
      <c r="AN23" t="s">
        <v>1128</v>
      </c>
      <c r="AO23" t="s">
        <v>9405</v>
      </c>
      <c r="AP23" t="s">
        <v>3087</v>
      </c>
      <c r="AQ23" s="44">
        <v>100000000</v>
      </c>
      <c r="AR23">
        <v>0.79157999999999995</v>
      </c>
      <c r="AS23">
        <v>3.4849999999999999E-2</v>
      </c>
      <c r="AT23">
        <v>7.8510000000000003E-3</v>
      </c>
      <c r="AU23" t="s">
        <v>128</v>
      </c>
      <c r="AV23" t="s">
        <v>55</v>
      </c>
      <c r="AW23" t="s">
        <v>55</v>
      </c>
      <c r="AX23">
        <v>1.321</v>
      </c>
      <c r="AY23"/>
      <c r="AZ23"/>
      <c r="BA23">
        <v>3111</v>
      </c>
      <c r="BB23" s="95">
        <v>45838</v>
      </c>
      <c r="BC23" t="s">
        <v>1127</v>
      </c>
      <c r="BD23" s="44">
        <v>100000000</v>
      </c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spans="1:88" x14ac:dyDescent="0.3">
      <c r="I24" s="13">
        <f t="shared" si="2"/>
        <v>0</v>
      </c>
      <c r="J24" s="12">
        <f t="shared" si="0"/>
        <v>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M24" t="s">
        <v>9429</v>
      </c>
      <c r="AN24" t="s">
        <v>1128</v>
      </c>
      <c r="AO24" t="s">
        <v>9405</v>
      </c>
      <c r="AP24" t="s">
        <v>2593</v>
      </c>
      <c r="AQ24" s="44">
        <v>12300000</v>
      </c>
      <c r="AR24">
        <v>0.91110999999999998</v>
      </c>
      <c r="AS24">
        <v>2.681E-2</v>
      </c>
      <c r="AT24">
        <v>3.4529999999999999E-3</v>
      </c>
      <c r="AU24" t="s">
        <v>128</v>
      </c>
      <c r="AV24" t="s">
        <v>48</v>
      </c>
      <c r="AW24" t="s">
        <v>48</v>
      </c>
      <c r="AX24">
        <v>1.321</v>
      </c>
      <c r="AY24"/>
      <c r="AZ24"/>
      <c r="BA24">
        <v>3111</v>
      </c>
      <c r="BB24" s="95">
        <v>45838</v>
      </c>
      <c r="BC24" t="s">
        <v>1127</v>
      </c>
      <c r="BD24"/>
      <c r="BE24"/>
      <c r="BF24"/>
      <c r="BG24"/>
      <c r="BH24"/>
      <c r="BI24" s="44">
        <v>4700000</v>
      </c>
      <c r="BJ24" s="44">
        <v>7600000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spans="1:88" x14ac:dyDescent="0.3">
      <c r="A25" t="s">
        <v>897</v>
      </c>
      <c r="B25" s="97" t="s">
        <v>896</v>
      </c>
      <c r="I25" s="13">
        <f t="shared" si="2"/>
        <v>0</v>
      </c>
      <c r="J25" s="12" t="str">
        <f t="shared" si="0"/>
        <v>BRITEL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M25" t="s">
        <v>9421</v>
      </c>
      <c r="AN25" t="s">
        <v>1128</v>
      </c>
      <c r="AO25" t="s">
        <v>9405</v>
      </c>
      <c r="AP25" t="s">
        <v>9422</v>
      </c>
      <c r="AQ25" s="44">
        <v>1500000</v>
      </c>
      <c r="AR25">
        <v>1.0079499999999999</v>
      </c>
      <c r="AS25">
        <v>2.0539999999999999E-2</v>
      </c>
      <c r="AT25">
        <v>-1.7200000000000001E-4</v>
      </c>
      <c r="AU25" t="s">
        <v>53</v>
      </c>
      <c r="AV25" t="s">
        <v>62</v>
      </c>
      <c r="AW25" t="s">
        <v>63</v>
      </c>
      <c r="AX25">
        <v>1.321</v>
      </c>
      <c r="AY25"/>
      <c r="AZ25"/>
      <c r="BA25">
        <v>3111</v>
      </c>
      <c r="BB25" s="95">
        <v>45838</v>
      </c>
      <c r="BC25" t="s">
        <v>1127</v>
      </c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 s="44">
        <v>1500000</v>
      </c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spans="1:88" ht="15" thickBot="1" x14ac:dyDescent="0.35">
      <c r="A26" t="s">
        <v>596</v>
      </c>
      <c r="B26" s="97" t="s">
        <v>595</v>
      </c>
      <c r="AM26" t="s">
        <v>9404</v>
      </c>
      <c r="AN26" t="s">
        <v>1128</v>
      </c>
      <c r="AO26" t="s">
        <v>9405</v>
      </c>
      <c r="AP26" t="s">
        <v>3146</v>
      </c>
      <c r="AQ26" s="44">
        <v>2800000</v>
      </c>
      <c r="AR26">
        <v>0.77771999999999997</v>
      </c>
      <c r="AS26">
        <v>3.1040000000000002E-2</v>
      </c>
      <c r="AT26">
        <v>4.9719999999999999E-3</v>
      </c>
      <c r="AU26" t="s">
        <v>128</v>
      </c>
      <c r="AV26" t="s">
        <v>48</v>
      </c>
      <c r="AW26" t="s">
        <v>48</v>
      </c>
      <c r="AX26">
        <v>1.321</v>
      </c>
      <c r="AY26"/>
      <c r="AZ26"/>
      <c r="BA26">
        <v>3111</v>
      </c>
      <c r="BB26" s="95">
        <v>45838</v>
      </c>
      <c r="BC26" t="s">
        <v>1127</v>
      </c>
      <c r="BD26"/>
      <c r="BE26"/>
      <c r="BF26"/>
      <c r="BG26"/>
      <c r="BH26"/>
      <c r="BI26"/>
      <c r="BJ26"/>
      <c r="BK26"/>
      <c r="BL26" s="44">
        <v>2800000</v>
      </c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spans="1:88" ht="15" thickBot="1" x14ac:dyDescent="0.35">
      <c r="A27" t="s">
        <v>672</v>
      </c>
      <c r="B27" s="97" t="s">
        <v>671</v>
      </c>
      <c r="K27" s="16">
        <f ca="1">SUM(K2:K25)</f>
        <v>924.44500000000005</v>
      </c>
      <c r="L27" s="17"/>
      <c r="M27" s="17">
        <f t="shared" ref="M27:AJ27" ca="1" si="106">SUM(M2:M25)</f>
        <v>25.778999999999996</v>
      </c>
      <c r="N27" s="17">
        <f t="shared" ca="1" si="106"/>
        <v>8.5500000000000007</v>
      </c>
      <c r="O27" s="17">
        <f t="shared" ca="1" si="106"/>
        <v>39.4</v>
      </c>
      <c r="P27" s="17" t="e">
        <f t="shared" ca="1" si="106"/>
        <v>#VALUE!</v>
      </c>
      <c r="Q27" s="17" t="e">
        <f t="shared" ca="1" si="106"/>
        <v>#VALUE!</v>
      </c>
      <c r="R27" s="17">
        <f t="shared" ca="1" si="106"/>
        <v>0.39999999999999997</v>
      </c>
      <c r="S27" s="17" t="e">
        <f t="shared" ca="1" si="106"/>
        <v>#VALUE!</v>
      </c>
      <c r="T27" s="17">
        <f t="shared" ca="1" si="106"/>
        <v>0</v>
      </c>
      <c r="U27" s="17">
        <f t="shared" ca="1" si="106"/>
        <v>0</v>
      </c>
      <c r="V27" s="17" t="e">
        <f t="shared" ca="1" si="106"/>
        <v>#VALUE!</v>
      </c>
      <c r="W27" s="17">
        <f t="shared" ca="1" si="106"/>
        <v>0</v>
      </c>
      <c r="X27" s="17">
        <f t="shared" ca="1" si="106"/>
        <v>0</v>
      </c>
      <c r="Y27" s="17">
        <f t="shared" ca="1" si="106"/>
        <v>0</v>
      </c>
      <c r="Z27" s="17">
        <f t="shared" ca="1" si="106"/>
        <v>4</v>
      </c>
      <c r="AA27" s="17">
        <f t="shared" ca="1" si="106"/>
        <v>0</v>
      </c>
      <c r="AB27" s="17">
        <f t="shared" ca="1" si="106"/>
        <v>0</v>
      </c>
      <c r="AC27" s="17">
        <f t="shared" ca="1" si="106"/>
        <v>0</v>
      </c>
      <c r="AD27" s="17">
        <f t="shared" ca="1" si="106"/>
        <v>4.5999999999999996</v>
      </c>
      <c r="AE27" s="17">
        <f t="shared" ca="1" si="106"/>
        <v>0</v>
      </c>
      <c r="AF27" s="17">
        <f t="shared" ca="1" si="106"/>
        <v>0</v>
      </c>
      <c r="AG27" s="17">
        <f t="shared" ca="1" si="106"/>
        <v>0</v>
      </c>
      <c r="AH27" s="17">
        <f t="shared" ca="1" si="106"/>
        <v>10</v>
      </c>
      <c r="AI27" s="17" t="e">
        <f t="shared" ca="1" si="106"/>
        <v>#VALUE!</v>
      </c>
      <c r="AJ27" s="18">
        <f t="shared" ca="1" si="106"/>
        <v>12.1</v>
      </c>
      <c r="AM27" t="s">
        <v>9412</v>
      </c>
      <c r="AN27" t="s">
        <v>1128</v>
      </c>
      <c r="AO27" t="s">
        <v>9405</v>
      </c>
      <c r="AP27" t="s">
        <v>1424</v>
      </c>
      <c r="AQ27" s="44">
        <v>135000000</v>
      </c>
      <c r="AR27">
        <v>0.90254999999999996</v>
      </c>
      <c r="AS27">
        <v>2.777E-2</v>
      </c>
      <c r="AT27">
        <v>3.8430000000000001E-3</v>
      </c>
      <c r="AU27" t="s">
        <v>128</v>
      </c>
      <c r="AV27" t="s">
        <v>48</v>
      </c>
      <c r="AW27" t="s">
        <v>48</v>
      </c>
      <c r="AX27">
        <v>1.321</v>
      </c>
      <c r="AY27"/>
      <c r="AZ27"/>
      <c r="BA27">
        <v>3111</v>
      </c>
      <c r="BB27" s="95">
        <v>45838</v>
      </c>
      <c r="BC27" t="s">
        <v>1127</v>
      </c>
      <c r="BD27" s="44">
        <v>118500000</v>
      </c>
      <c r="BE27"/>
      <c r="BF27"/>
      <c r="BG27"/>
      <c r="BH27"/>
      <c r="BI27"/>
      <c r="BJ27" s="44">
        <v>16500000</v>
      </c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spans="1:88" x14ac:dyDescent="0.3">
      <c r="A28" t="s">
        <v>2947</v>
      </c>
      <c r="B28" s="97" t="s">
        <v>2946</v>
      </c>
      <c r="AM28" t="s">
        <v>9423</v>
      </c>
      <c r="AN28" t="s">
        <v>1128</v>
      </c>
      <c r="AO28" t="s">
        <v>9405</v>
      </c>
      <c r="AP28" t="s">
        <v>9424</v>
      </c>
      <c r="AQ28" s="44">
        <v>303000000</v>
      </c>
      <c r="AR28">
        <v>1.0829599999999999</v>
      </c>
      <c r="AS28">
        <v>3.4479999999999997E-2</v>
      </c>
      <c r="AT28">
        <v>8.9149999999999993E-3</v>
      </c>
      <c r="AU28" t="s">
        <v>271</v>
      </c>
      <c r="AV28" t="s">
        <v>56</v>
      </c>
      <c r="AW28" t="s">
        <v>54</v>
      </c>
      <c r="AX28">
        <v>1.321</v>
      </c>
      <c r="AY28"/>
      <c r="AZ28"/>
      <c r="BA28">
        <v>3111</v>
      </c>
      <c r="BB28" s="95">
        <v>45838</v>
      </c>
      <c r="BC28" t="s">
        <v>1127</v>
      </c>
      <c r="BD28" s="44">
        <v>274200000</v>
      </c>
      <c r="BE28" s="44">
        <v>1800000</v>
      </c>
      <c r="BF28" s="44">
        <v>6500000</v>
      </c>
      <c r="BG28"/>
      <c r="BH28" s="44">
        <v>100000</v>
      </c>
      <c r="BI28" s="44">
        <v>9300000</v>
      </c>
      <c r="BJ28" s="44">
        <v>2800000</v>
      </c>
      <c r="BK28"/>
      <c r="BL28" s="44">
        <v>4300000</v>
      </c>
      <c r="BM28"/>
      <c r="BN28"/>
      <c r="BO28" s="44">
        <v>1400000</v>
      </c>
      <c r="BP28" s="44">
        <v>1500000</v>
      </c>
      <c r="BQ28"/>
      <c r="BR28"/>
      <c r="BS28" s="44">
        <v>1100000</v>
      </c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spans="1:88" x14ac:dyDescent="0.3">
      <c r="A29" t="s">
        <v>2418</v>
      </c>
      <c r="B29" s="97" t="s">
        <v>2417</v>
      </c>
      <c r="AM29" t="s">
        <v>12425</v>
      </c>
      <c r="AN29" t="s">
        <v>1128</v>
      </c>
      <c r="AO29" t="s">
        <v>9405</v>
      </c>
      <c r="AP29" t="s">
        <v>12426</v>
      </c>
      <c r="AQ29" s="44">
        <v>10000000</v>
      </c>
      <c r="AR29">
        <v>1.0295300000000001</v>
      </c>
      <c r="AS29">
        <v>3.3610000000000001E-2</v>
      </c>
      <c r="AT29">
        <v>9.8279999999999999E-3</v>
      </c>
      <c r="AU29" t="s">
        <v>271</v>
      </c>
      <c r="AV29" t="s">
        <v>56</v>
      </c>
      <c r="AW29" t="s">
        <v>54</v>
      </c>
      <c r="AX29">
        <v>1.321</v>
      </c>
      <c r="AY29"/>
      <c r="AZ29"/>
      <c r="BA29">
        <v>3111</v>
      </c>
      <c r="BB29" s="95">
        <v>45838</v>
      </c>
      <c r="BC29" t="s">
        <v>1127</v>
      </c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 s="44">
        <v>10000000</v>
      </c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 spans="1:88" x14ac:dyDescent="0.3">
      <c r="A30" t="s">
        <v>9335</v>
      </c>
      <c r="B30" s="97" t="s">
        <v>786</v>
      </c>
      <c r="AM30" t="s">
        <v>9430</v>
      </c>
      <c r="AN30" t="s">
        <v>1128</v>
      </c>
      <c r="AO30" t="s">
        <v>9405</v>
      </c>
      <c r="AP30" t="s">
        <v>9431</v>
      </c>
      <c r="AQ30" s="44">
        <v>5000000</v>
      </c>
      <c r="AR30">
        <v>1.0051099999999999</v>
      </c>
      <c r="AS30">
        <v>2.2159999999999999E-2</v>
      </c>
      <c r="AT30">
        <v>2.725E-3</v>
      </c>
      <c r="AU30" t="s">
        <v>53</v>
      </c>
      <c r="AV30" t="s">
        <v>62</v>
      </c>
      <c r="AW30" t="s">
        <v>63</v>
      </c>
      <c r="AX30">
        <v>1.321</v>
      </c>
      <c r="AY30"/>
      <c r="AZ30"/>
      <c r="BA30">
        <v>3111</v>
      </c>
      <c r="BB30" s="95">
        <v>45838</v>
      </c>
      <c r="BC30" t="s">
        <v>1127</v>
      </c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 s="44">
        <v>5000000</v>
      </c>
      <c r="CC30"/>
      <c r="CD30"/>
      <c r="CE30"/>
      <c r="CF30"/>
      <c r="CG30"/>
      <c r="CH30"/>
      <c r="CI30"/>
      <c r="CJ30"/>
    </row>
    <row r="31" spans="1:88" x14ac:dyDescent="0.3">
      <c r="A31" t="s">
        <v>1385</v>
      </c>
      <c r="B31" s="97" t="s">
        <v>1384</v>
      </c>
      <c r="AM31" t="s">
        <v>9427</v>
      </c>
      <c r="AN31" t="s">
        <v>1128</v>
      </c>
      <c r="AO31" t="s">
        <v>9405</v>
      </c>
      <c r="AP31" t="s">
        <v>9428</v>
      </c>
      <c r="AQ31" s="44">
        <v>55000000</v>
      </c>
      <c r="AR31">
        <v>1.06379</v>
      </c>
      <c r="AS31">
        <v>3.2123859999999997E-2</v>
      </c>
      <c r="AT31">
        <v>1.1205E-2</v>
      </c>
      <c r="AU31" t="s">
        <v>72</v>
      </c>
      <c r="AV31" t="s">
        <v>54</v>
      </c>
      <c r="AW31" t="s">
        <v>76</v>
      </c>
      <c r="AX31">
        <v>1.321</v>
      </c>
      <c r="AY31"/>
      <c r="AZ31"/>
      <c r="BA31">
        <v>3111</v>
      </c>
      <c r="BB31" s="95">
        <v>45838</v>
      </c>
      <c r="BC31" t="s">
        <v>1127</v>
      </c>
      <c r="BD31" s="44">
        <v>55000000</v>
      </c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 spans="1:88" x14ac:dyDescent="0.3">
      <c r="A32" s="4" t="s">
        <v>2817</v>
      </c>
      <c r="B32" s="97" t="s">
        <v>2816</v>
      </c>
      <c r="AM32" t="s">
        <v>9415</v>
      </c>
      <c r="AN32" t="s">
        <v>1128</v>
      </c>
      <c r="AO32" t="s">
        <v>9405</v>
      </c>
      <c r="AP32" t="s">
        <v>9416</v>
      </c>
      <c r="AQ32" s="44">
        <v>19700000</v>
      </c>
      <c r="AR32">
        <v>0.98002999999999996</v>
      </c>
      <c r="AS32">
        <v>3.3279999999999997E-2</v>
      </c>
      <c r="AT32">
        <v>9.1590000000000005E-3</v>
      </c>
      <c r="AU32" t="s">
        <v>271</v>
      </c>
      <c r="AV32" t="s">
        <v>56</v>
      </c>
      <c r="AW32" t="s">
        <v>54</v>
      </c>
      <c r="AX32">
        <v>1.321</v>
      </c>
      <c r="AY32"/>
      <c r="AZ32"/>
      <c r="BA32">
        <v>3111</v>
      </c>
      <c r="BB32" s="95">
        <v>45838</v>
      </c>
      <c r="BC32" t="s">
        <v>1127</v>
      </c>
      <c r="BD32"/>
      <c r="BE32"/>
      <c r="BF32" s="44">
        <v>10000000</v>
      </c>
      <c r="BG32"/>
      <c r="BH32"/>
      <c r="BI32"/>
      <c r="BJ32" s="44">
        <v>9700000</v>
      </c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 spans="1:88" x14ac:dyDescent="0.3">
      <c r="A33" s="4" t="s">
        <v>12411</v>
      </c>
      <c r="B33" s="97" t="s">
        <v>12413</v>
      </c>
      <c r="AM33" t="s">
        <v>12423</v>
      </c>
      <c r="AN33" t="s">
        <v>1128</v>
      </c>
      <c r="AO33" t="s">
        <v>9405</v>
      </c>
      <c r="AP33" t="s">
        <v>12424</v>
      </c>
      <c r="AQ33" s="44">
        <v>7500000</v>
      </c>
      <c r="AR33">
        <v>1.01424</v>
      </c>
      <c r="AS33">
        <v>2.785E-2</v>
      </c>
      <c r="AT33">
        <v>5.5209999999999999E-3</v>
      </c>
      <c r="AU33" t="s">
        <v>53</v>
      </c>
      <c r="AV33" t="s">
        <v>63</v>
      </c>
      <c r="AW33" t="s">
        <v>63</v>
      </c>
      <c r="AX33">
        <v>1.321</v>
      </c>
      <c r="AY33"/>
      <c r="AZ33"/>
      <c r="BA33">
        <v>3111</v>
      </c>
      <c r="BB33" s="95">
        <v>45838</v>
      </c>
      <c r="BC33" t="s">
        <v>1127</v>
      </c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 s="44">
        <v>7500000</v>
      </c>
      <c r="CC33"/>
      <c r="CD33"/>
      <c r="CE33"/>
      <c r="CF33"/>
      <c r="CG33"/>
      <c r="CH33"/>
      <c r="CI33"/>
      <c r="CJ33"/>
    </row>
    <row r="34" spans="1:88" x14ac:dyDescent="0.3">
      <c r="A34" s="4" t="s">
        <v>3034</v>
      </c>
      <c r="B34" s="97" t="s">
        <v>3033</v>
      </c>
      <c r="AM34" t="s">
        <v>9420</v>
      </c>
      <c r="AN34" t="s">
        <v>1128</v>
      </c>
      <c r="AO34" t="s">
        <v>9405</v>
      </c>
      <c r="AP34" t="s">
        <v>2261</v>
      </c>
      <c r="AQ34" s="44">
        <v>347800000</v>
      </c>
      <c r="AR34">
        <v>0.83565999999999996</v>
      </c>
      <c r="AS34">
        <v>3.4029999999999998E-2</v>
      </c>
      <c r="AT34">
        <v>9.1129999999999996E-3</v>
      </c>
      <c r="AU34" t="s">
        <v>271</v>
      </c>
      <c r="AV34" t="s">
        <v>56</v>
      </c>
      <c r="AW34" t="s">
        <v>54</v>
      </c>
      <c r="AX34">
        <v>1.321</v>
      </c>
      <c r="AY34"/>
      <c r="AZ34"/>
      <c r="BA34">
        <v>3111</v>
      </c>
      <c r="BB34" s="95">
        <v>45838</v>
      </c>
      <c r="BC34" t="s">
        <v>1127</v>
      </c>
      <c r="BD34" s="44">
        <v>296700000</v>
      </c>
      <c r="BE34"/>
      <c r="BF34"/>
      <c r="BG34" s="44">
        <v>900000</v>
      </c>
      <c r="BH34" s="44">
        <v>400000</v>
      </c>
      <c r="BI34" s="44">
        <v>28300000</v>
      </c>
      <c r="BJ34" s="44">
        <v>16500000</v>
      </c>
      <c r="BK34"/>
      <c r="BL34"/>
      <c r="BM34"/>
      <c r="BN34"/>
      <c r="BO34"/>
      <c r="BP34"/>
      <c r="BQ34"/>
      <c r="BR34" s="44">
        <v>5000000</v>
      </c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 spans="1:88" x14ac:dyDescent="0.3">
      <c r="AM35" t="s">
        <v>9432</v>
      </c>
      <c r="AN35" t="s">
        <v>1128</v>
      </c>
      <c r="AO35" t="s">
        <v>9405</v>
      </c>
      <c r="AP35" t="s">
        <v>2521</v>
      </c>
      <c r="AQ35" s="44">
        <v>100000000</v>
      </c>
      <c r="AR35">
        <v>0.74595999999999996</v>
      </c>
      <c r="AS35">
        <v>3.4720000000000001E-2</v>
      </c>
      <c r="AT35">
        <v>6.966E-3</v>
      </c>
      <c r="AU35" t="s">
        <v>128</v>
      </c>
      <c r="AV35" t="s">
        <v>48</v>
      </c>
      <c r="AW35" t="s">
        <v>48</v>
      </c>
      <c r="AX35">
        <v>1.321</v>
      </c>
      <c r="AY35"/>
      <c r="AZ35"/>
      <c r="BA35">
        <v>3111</v>
      </c>
      <c r="BB35" s="95">
        <v>45838</v>
      </c>
      <c r="BC35" t="s">
        <v>1127</v>
      </c>
      <c r="BD35" s="44">
        <v>72700000</v>
      </c>
      <c r="BE35"/>
      <c r="BF35"/>
      <c r="BG35"/>
      <c r="BH35"/>
      <c r="BI35" s="44">
        <v>22900000</v>
      </c>
      <c r="BJ35" s="44">
        <v>4400000</v>
      </c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 spans="1:88" x14ac:dyDescent="0.3">
      <c r="AM36" t="s">
        <v>9407</v>
      </c>
      <c r="AN36" t="s">
        <v>1128</v>
      </c>
      <c r="AO36" t="s">
        <v>9405</v>
      </c>
      <c r="AP36" t="s">
        <v>9408</v>
      </c>
      <c r="AQ36" s="44">
        <v>14600000</v>
      </c>
      <c r="AR36">
        <v>1.0009399999999999</v>
      </c>
      <c r="AS36">
        <v>2.3230000000000001E-2</v>
      </c>
      <c r="AT36">
        <v>3.1939999999999998E-3</v>
      </c>
      <c r="AU36" t="s">
        <v>271</v>
      </c>
      <c r="AV36" t="s">
        <v>56</v>
      </c>
      <c r="AW36" t="s">
        <v>54</v>
      </c>
      <c r="AX36">
        <v>1.321</v>
      </c>
      <c r="AY36"/>
      <c r="AZ36"/>
      <c r="BA36">
        <v>3111</v>
      </c>
      <c r="BB36" s="95">
        <v>45838</v>
      </c>
      <c r="BC36" t="s">
        <v>1127</v>
      </c>
      <c r="BD36"/>
      <c r="BE36"/>
      <c r="BF36"/>
      <c r="BG36"/>
      <c r="BH36"/>
      <c r="BI36"/>
      <c r="BJ36"/>
      <c r="BK36" s="44">
        <v>1900000</v>
      </c>
      <c r="BL36"/>
      <c r="BM36"/>
      <c r="BN36"/>
      <c r="BO36"/>
      <c r="BP36"/>
      <c r="BQ36"/>
      <c r="BR36" s="44">
        <v>12700000</v>
      </c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 spans="1:88" x14ac:dyDescent="0.3">
      <c r="AM37" t="s">
        <v>9413</v>
      </c>
      <c r="AN37" t="s">
        <v>1128</v>
      </c>
      <c r="AO37" t="s">
        <v>9405</v>
      </c>
      <c r="AP37" t="s">
        <v>9414</v>
      </c>
      <c r="AQ37" s="44">
        <v>10100000</v>
      </c>
      <c r="AR37">
        <v>1.0381899999999999</v>
      </c>
      <c r="AS37">
        <v>2.426E-2</v>
      </c>
      <c r="AT37">
        <v>3.7090000000000001E-3</v>
      </c>
      <c r="AU37" t="s">
        <v>271</v>
      </c>
      <c r="AV37" t="s">
        <v>56</v>
      </c>
      <c r="AW37" t="s">
        <v>54</v>
      </c>
      <c r="AX37">
        <v>1.321</v>
      </c>
      <c r="AY37"/>
      <c r="AZ37"/>
      <c r="BA37">
        <v>3111</v>
      </c>
      <c r="BB37" s="95">
        <v>45838</v>
      </c>
      <c r="BC37" t="s">
        <v>1127</v>
      </c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 s="44">
        <v>10100000</v>
      </c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 spans="1:88" x14ac:dyDescent="0.3">
      <c r="AM38" t="s">
        <v>9419</v>
      </c>
      <c r="AN38" t="s">
        <v>1128</v>
      </c>
      <c r="AO38" t="s">
        <v>9405</v>
      </c>
      <c r="AP38" t="s">
        <v>1295</v>
      </c>
      <c r="AQ38" s="44">
        <v>123000000</v>
      </c>
      <c r="AR38">
        <v>0.90776999999999997</v>
      </c>
      <c r="AS38">
        <v>2.8479999999999998E-2</v>
      </c>
      <c r="AT38">
        <v>6.3590000000000001E-3</v>
      </c>
      <c r="AU38" t="s">
        <v>271</v>
      </c>
      <c r="AV38" t="s">
        <v>56</v>
      </c>
      <c r="AW38" t="s">
        <v>54</v>
      </c>
      <c r="AX38">
        <v>1.321</v>
      </c>
      <c r="AY38"/>
      <c r="AZ38"/>
      <c r="BA38">
        <v>3111</v>
      </c>
      <c r="BB38" s="95">
        <v>45838</v>
      </c>
      <c r="BC38" t="s">
        <v>1127</v>
      </c>
      <c r="BD38" s="44">
        <v>95500000</v>
      </c>
      <c r="BE38"/>
      <c r="BF38"/>
      <c r="BG38"/>
      <c r="BH38"/>
      <c r="BI38"/>
      <c r="BJ38" s="44">
        <v>6700000</v>
      </c>
      <c r="BK38"/>
      <c r="BL38"/>
      <c r="BM38"/>
      <c r="BN38"/>
      <c r="BO38"/>
      <c r="BP38"/>
      <c r="BQ38" s="44">
        <v>400000</v>
      </c>
      <c r="BR38" s="44">
        <v>15700000</v>
      </c>
      <c r="BS38" s="44">
        <v>2600000</v>
      </c>
      <c r="BT38" s="44">
        <v>2100000</v>
      </c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 spans="1:88" x14ac:dyDescent="0.3">
      <c r="AM39" t="s">
        <v>9417</v>
      </c>
      <c r="AN39" t="s">
        <v>1128</v>
      </c>
      <c r="AO39" t="s">
        <v>9405</v>
      </c>
      <c r="AP39" t="s">
        <v>9418</v>
      </c>
      <c r="AQ39" s="44">
        <v>5000000</v>
      </c>
      <c r="AR39">
        <v>0.74434999999999996</v>
      </c>
      <c r="AS39">
        <v>3.3239999999999999E-2</v>
      </c>
      <c r="AT39">
        <v>6.1980000000000004E-3</v>
      </c>
      <c r="AU39" t="s">
        <v>128</v>
      </c>
      <c r="AV39" t="s">
        <v>48</v>
      </c>
      <c r="AW39" t="s">
        <v>48</v>
      </c>
      <c r="AX39">
        <v>1.321</v>
      </c>
      <c r="AY39"/>
      <c r="AZ39"/>
      <c r="BA39">
        <v>3111</v>
      </c>
      <c r="BB39" s="95">
        <v>45838</v>
      </c>
      <c r="BC39" t="s">
        <v>1127</v>
      </c>
      <c r="BD39"/>
      <c r="BE39"/>
      <c r="BF39"/>
      <c r="BG39"/>
      <c r="BH39"/>
      <c r="BI39" s="44">
        <v>5000000</v>
      </c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 spans="1:88" x14ac:dyDescent="0.3">
      <c r="AM40" t="s">
        <v>9425</v>
      </c>
      <c r="AN40" t="s">
        <v>1128</v>
      </c>
      <c r="AO40" t="s">
        <v>9405</v>
      </c>
      <c r="AP40" t="s">
        <v>2812</v>
      </c>
      <c r="AQ40" s="44">
        <v>165000000</v>
      </c>
      <c r="AR40">
        <v>0.83757000000000004</v>
      </c>
      <c r="AS40">
        <v>3.4779999999999998E-2</v>
      </c>
      <c r="AT40">
        <v>9.4380000000000002E-3</v>
      </c>
      <c r="AU40" t="s">
        <v>271</v>
      </c>
      <c r="AV40" t="s">
        <v>56</v>
      </c>
      <c r="AW40" t="s">
        <v>54</v>
      </c>
      <c r="AX40">
        <v>1.321</v>
      </c>
      <c r="AY40"/>
      <c r="AZ40"/>
      <c r="BA40">
        <v>3111</v>
      </c>
      <c r="BB40" s="95">
        <v>45838</v>
      </c>
      <c r="BC40" t="s">
        <v>1127</v>
      </c>
      <c r="BD40" s="44">
        <v>119200000</v>
      </c>
      <c r="BE40" s="44">
        <v>1000000</v>
      </c>
      <c r="BF40" s="44">
        <v>12000000</v>
      </c>
      <c r="BG40"/>
      <c r="BH40"/>
      <c r="BI40"/>
      <c r="BJ40" s="44">
        <v>8800000</v>
      </c>
      <c r="BK40"/>
      <c r="BL40"/>
      <c r="BM40"/>
      <c r="BN40" s="44">
        <v>10000000</v>
      </c>
      <c r="BO40" s="44">
        <v>4000000</v>
      </c>
      <c r="BP40"/>
      <c r="BQ40"/>
      <c r="BR40"/>
      <c r="BS40"/>
      <c r="BT40"/>
      <c r="BU40"/>
      <c r="BV40"/>
      <c r="BW40" s="44">
        <v>10000000</v>
      </c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 spans="1:88" x14ac:dyDescent="0.3">
      <c r="AM41" t="s">
        <v>9433</v>
      </c>
      <c r="AN41" t="s">
        <v>412</v>
      </c>
      <c r="AO41" t="s">
        <v>9434</v>
      </c>
      <c r="AP41" t="s">
        <v>2269</v>
      </c>
      <c r="AQ41" s="44">
        <v>116000000</v>
      </c>
      <c r="AR41">
        <v>0.98302</v>
      </c>
      <c r="AS41">
        <v>2.54700699999999E-2</v>
      </c>
      <c r="AT41">
        <v>5.5040000000000002E-3</v>
      </c>
      <c r="AU41" t="s">
        <v>53</v>
      </c>
      <c r="AV41" t="s">
        <v>54</v>
      </c>
      <c r="AW41" t="s">
        <v>54</v>
      </c>
      <c r="AX41">
        <v>0.125</v>
      </c>
      <c r="AY41"/>
      <c r="AZ41"/>
      <c r="BA41">
        <v>8726</v>
      </c>
      <c r="BB41" s="95">
        <v>45838</v>
      </c>
      <c r="BC41" t="s">
        <v>411</v>
      </c>
      <c r="BD41" s="44">
        <v>113977000</v>
      </c>
      <c r="BE41"/>
      <c r="BF41"/>
      <c r="BG41"/>
      <c r="BH41"/>
      <c r="BI41" s="44">
        <v>2023000</v>
      </c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 spans="1:88" x14ac:dyDescent="0.3">
      <c r="AM42" t="s">
        <v>9435</v>
      </c>
      <c r="AN42" t="s">
        <v>412</v>
      </c>
      <c r="AO42" t="s">
        <v>9434</v>
      </c>
      <c r="AP42" t="s">
        <v>410</v>
      </c>
      <c r="AQ42" s="44">
        <v>107650000</v>
      </c>
      <c r="AR42">
        <v>0.97845000000000004</v>
      </c>
      <c r="AS42">
        <v>2.6055769999999999E-2</v>
      </c>
      <c r="AT42">
        <v>5.385E-3</v>
      </c>
      <c r="AU42" t="s">
        <v>53</v>
      </c>
      <c r="AV42" t="s">
        <v>54</v>
      </c>
      <c r="AW42" t="s">
        <v>54</v>
      </c>
      <c r="AX42">
        <v>0.125</v>
      </c>
      <c r="AY42"/>
      <c r="AZ42"/>
      <c r="BA42">
        <v>8726</v>
      </c>
      <c r="BB42" s="95">
        <v>45838</v>
      </c>
      <c r="BC42" t="s">
        <v>411</v>
      </c>
      <c r="BD42" s="44">
        <v>83942000</v>
      </c>
      <c r="BE42"/>
      <c r="BF42"/>
      <c r="BG42"/>
      <c r="BH42"/>
      <c r="BI42" s="44">
        <v>7864000</v>
      </c>
      <c r="BJ42" s="44">
        <v>8944000</v>
      </c>
      <c r="BK42"/>
      <c r="BL42"/>
      <c r="BM42"/>
      <c r="BN42" s="44">
        <v>3500000</v>
      </c>
      <c r="BO42"/>
      <c r="BP42"/>
      <c r="BQ42"/>
      <c r="BR42"/>
      <c r="BS42"/>
      <c r="BT42"/>
      <c r="BU42" s="44">
        <v>1700000</v>
      </c>
      <c r="BV42" s="44">
        <v>1700000</v>
      </c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 spans="1:88" x14ac:dyDescent="0.3">
      <c r="AM43" t="s">
        <v>9438</v>
      </c>
      <c r="AN43" t="s">
        <v>701</v>
      </c>
      <c r="AO43" t="s">
        <v>9437</v>
      </c>
      <c r="AP43" t="s">
        <v>699</v>
      </c>
      <c r="AQ43" s="44">
        <v>53000000</v>
      </c>
      <c r="AR43">
        <v>0.62780999999999998</v>
      </c>
      <c r="AS43">
        <v>3.9190000000000003E-2</v>
      </c>
      <c r="AT43">
        <v>1.0916E-2</v>
      </c>
      <c r="AU43" t="s">
        <v>53</v>
      </c>
      <c r="AV43" t="s">
        <v>107</v>
      </c>
      <c r="AW43" t="s">
        <v>107</v>
      </c>
      <c r="AX43">
        <v>1.4550000000000001</v>
      </c>
      <c r="AY43"/>
      <c r="AZ43"/>
      <c r="BA43">
        <v>202647</v>
      </c>
      <c r="BB43" s="95">
        <v>45838</v>
      </c>
      <c r="BC43" t="s">
        <v>700</v>
      </c>
      <c r="BD43" s="44">
        <v>25000000</v>
      </c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 s="44">
        <v>9000000</v>
      </c>
      <c r="BZ43"/>
      <c r="CA43"/>
      <c r="CB43" s="44">
        <v>19000000</v>
      </c>
      <c r="CC43"/>
      <c r="CD43"/>
      <c r="CE43"/>
      <c r="CF43"/>
      <c r="CG43"/>
      <c r="CH43"/>
      <c r="CI43"/>
      <c r="CJ43"/>
    </row>
    <row r="44" spans="1:88" x14ac:dyDescent="0.3">
      <c r="AM44" t="s">
        <v>9444</v>
      </c>
      <c r="AN44" t="s">
        <v>701</v>
      </c>
      <c r="AO44" t="s">
        <v>9437</v>
      </c>
      <c r="AP44" t="s">
        <v>3107</v>
      </c>
      <c r="AQ44" s="44">
        <v>142000000</v>
      </c>
      <c r="AR44">
        <v>0.89605000000000001</v>
      </c>
      <c r="AS44">
        <v>3.09799999999999E-2</v>
      </c>
      <c r="AT44">
        <v>6.868E-3</v>
      </c>
      <c r="AU44" t="s">
        <v>53</v>
      </c>
      <c r="AV44" t="s">
        <v>107</v>
      </c>
      <c r="AW44" t="s">
        <v>107</v>
      </c>
      <c r="AX44">
        <v>1.4550000000000001</v>
      </c>
      <c r="AY44"/>
      <c r="AZ44"/>
      <c r="BA44">
        <v>202647</v>
      </c>
      <c r="BB44" s="95">
        <v>45838</v>
      </c>
      <c r="BC44" t="s">
        <v>700</v>
      </c>
      <c r="BD44" s="44">
        <v>142000000</v>
      </c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 spans="1:88" x14ac:dyDescent="0.3">
      <c r="AM45" t="s">
        <v>9439</v>
      </c>
      <c r="AN45" t="s">
        <v>701</v>
      </c>
      <c r="AO45" t="s">
        <v>9437</v>
      </c>
      <c r="AP45" t="s">
        <v>1312</v>
      </c>
      <c r="AQ45" s="44">
        <v>34500000</v>
      </c>
      <c r="AR45">
        <v>0.85292000000000001</v>
      </c>
      <c r="AS45">
        <v>2.9860000000000001E-2</v>
      </c>
      <c r="AT45">
        <v>6.1079999999999997E-3</v>
      </c>
      <c r="AU45" t="s">
        <v>53</v>
      </c>
      <c r="AV45" t="s">
        <v>107</v>
      </c>
      <c r="AW45" t="s">
        <v>107</v>
      </c>
      <c r="AX45">
        <v>1.4550000000000001</v>
      </c>
      <c r="AY45"/>
      <c r="AZ45"/>
      <c r="BA45">
        <v>202647</v>
      </c>
      <c r="BB45" s="95">
        <v>45838</v>
      </c>
      <c r="BC45" t="s">
        <v>700</v>
      </c>
      <c r="BD45"/>
      <c r="BE45"/>
      <c r="BF45"/>
      <c r="BG45"/>
      <c r="BH45" s="44">
        <v>200000</v>
      </c>
      <c r="BI45"/>
      <c r="BJ45"/>
      <c r="BK45" s="44">
        <v>1600000</v>
      </c>
      <c r="BL45"/>
      <c r="BM45"/>
      <c r="BN45"/>
      <c r="BO45"/>
      <c r="BP45"/>
      <c r="BQ45" s="44">
        <v>500000</v>
      </c>
      <c r="BR45" s="44">
        <v>27600000</v>
      </c>
      <c r="BS45" s="44">
        <v>2300000</v>
      </c>
      <c r="BT45" s="44">
        <v>2300000</v>
      </c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</row>
    <row r="46" spans="1:88" x14ac:dyDescent="0.3">
      <c r="AM46" t="s">
        <v>9440</v>
      </c>
      <c r="AN46" t="s">
        <v>701</v>
      </c>
      <c r="AO46" t="s">
        <v>9437</v>
      </c>
      <c r="AP46" t="s">
        <v>9441</v>
      </c>
      <c r="AQ46" s="44">
        <v>13000000</v>
      </c>
      <c r="AR46">
        <v>1.0291699999999999</v>
      </c>
      <c r="AS46">
        <v>3.8390000000000001E-2</v>
      </c>
      <c r="AT46">
        <v>1.1252E-2</v>
      </c>
      <c r="AU46" t="s">
        <v>53</v>
      </c>
      <c r="AV46" t="s">
        <v>107</v>
      </c>
      <c r="AW46" t="s">
        <v>107</v>
      </c>
      <c r="AX46">
        <v>1.4550000000000001</v>
      </c>
      <c r="AY46"/>
      <c r="AZ46"/>
      <c r="BA46">
        <v>202647</v>
      </c>
      <c r="BB46" s="95">
        <v>45838</v>
      </c>
      <c r="BC46" t="s">
        <v>700</v>
      </c>
      <c r="BD46"/>
      <c r="BE46" s="44">
        <v>1500000</v>
      </c>
      <c r="BF46" s="44">
        <v>6500000</v>
      </c>
      <c r="BG46"/>
      <c r="BH46"/>
      <c r="BI46"/>
      <c r="BJ46"/>
      <c r="BK46"/>
      <c r="BL46"/>
      <c r="BM46"/>
      <c r="BN46"/>
      <c r="BO46" s="44">
        <v>4000000</v>
      </c>
      <c r="BP46" s="44">
        <v>1000000</v>
      </c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</row>
    <row r="47" spans="1:88" x14ac:dyDescent="0.3">
      <c r="AM47" t="s">
        <v>9442</v>
      </c>
      <c r="AN47" t="s">
        <v>701</v>
      </c>
      <c r="AO47" t="s">
        <v>9437</v>
      </c>
      <c r="AP47" t="s">
        <v>9443</v>
      </c>
      <c r="AQ47" s="44">
        <v>278800000</v>
      </c>
      <c r="AR47">
        <v>0.94750999999999996</v>
      </c>
      <c r="AS47">
        <v>4.0419999999999998E-2</v>
      </c>
      <c r="AT47">
        <v>1.25239999999999E-2</v>
      </c>
      <c r="AU47" t="s">
        <v>53</v>
      </c>
      <c r="AV47" t="s">
        <v>107</v>
      </c>
      <c r="AW47" t="s">
        <v>107</v>
      </c>
      <c r="AX47">
        <v>1.4550000000000001</v>
      </c>
      <c r="AY47"/>
      <c r="AZ47"/>
      <c r="BA47">
        <v>202647</v>
      </c>
      <c r="BB47" s="95">
        <v>45838</v>
      </c>
      <c r="BC47" t="s">
        <v>700</v>
      </c>
      <c r="BD47" s="44">
        <v>250300000</v>
      </c>
      <c r="BE47"/>
      <c r="BF47" s="44">
        <v>4500000</v>
      </c>
      <c r="BG47"/>
      <c r="BH47"/>
      <c r="BI47" s="44">
        <v>24000000</v>
      </c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</row>
    <row r="48" spans="1:88" x14ac:dyDescent="0.3">
      <c r="AM48" t="s">
        <v>12297</v>
      </c>
      <c r="AN48" t="s">
        <v>701</v>
      </c>
      <c r="AO48" t="s">
        <v>9437</v>
      </c>
      <c r="AP48" t="s">
        <v>12298</v>
      </c>
      <c r="AQ48" s="44">
        <v>67200000</v>
      </c>
      <c r="AR48">
        <v>0.97358</v>
      </c>
      <c r="AS48">
        <v>3.8670000000000003E-2</v>
      </c>
      <c r="AT48">
        <v>1.11659999999999E-2</v>
      </c>
      <c r="AU48" t="s">
        <v>53</v>
      </c>
      <c r="AV48" t="s">
        <v>107</v>
      </c>
      <c r="AW48" t="s">
        <v>107</v>
      </c>
      <c r="AX48">
        <v>1.4550000000000001</v>
      </c>
      <c r="AY48"/>
      <c r="AZ48"/>
      <c r="BA48">
        <v>202647</v>
      </c>
      <c r="BB48" s="95">
        <v>45838</v>
      </c>
      <c r="BC48" t="s">
        <v>700</v>
      </c>
      <c r="BD48" s="44">
        <v>26600000</v>
      </c>
      <c r="BE48" s="44">
        <v>500000</v>
      </c>
      <c r="BF48" s="44">
        <v>4300000</v>
      </c>
      <c r="BG48"/>
      <c r="BH48"/>
      <c r="BI48"/>
      <c r="BJ48"/>
      <c r="BK48"/>
      <c r="BL48"/>
      <c r="BM48"/>
      <c r="BN48"/>
      <c r="BO48"/>
      <c r="BP48"/>
      <c r="BQ48"/>
      <c r="BR48" s="44">
        <v>10600000</v>
      </c>
      <c r="BS48"/>
      <c r="BT48"/>
      <c r="BU48"/>
      <c r="BV48"/>
      <c r="BW48" s="44">
        <v>10300000</v>
      </c>
      <c r="BX48"/>
      <c r="BY48"/>
      <c r="BZ48"/>
      <c r="CA48"/>
      <c r="CB48" s="44">
        <v>14900000</v>
      </c>
      <c r="CC48"/>
      <c r="CD48"/>
      <c r="CE48"/>
      <c r="CF48"/>
      <c r="CG48"/>
      <c r="CH48"/>
      <c r="CI48"/>
      <c r="CJ48"/>
    </row>
    <row r="49" spans="39:88" x14ac:dyDescent="0.3">
      <c r="AM49" t="s">
        <v>9445</v>
      </c>
      <c r="AN49" t="s">
        <v>701</v>
      </c>
      <c r="AO49" t="s">
        <v>9437</v>
      </c>
      <c r="AP49" t="s">
        <v>9446</v>
      </c>
      <c r="AQ49" s="44">
        <v>108800000</v>
      </c>
      <c r="AR49">
        <v>0.94546999999999903</v>
      </c>
      <c r="AS49">
        <v>3.6859999999999997E-2</v>
      </c>
      <c r="AT49">
        <v>9.9260000000000008E-3</v>
      </c>
      <c r="AU49" t="s">
        <v>53</v>
      </c>
      <c r="AV49" t="s">
        <v>107</v>
      </c>
      <c r="AW49" t="s">
        <v>107</v>
      </c>
      <c r="AX49">
        <v>1.4550000000000001</v>
      </c>
      <c r="AY49"/>
      <c r="AZ49"/>
      <c r="BA49">
        <v>202647</v>
      </c>
      <c r="BB49" s="95">
        <v>45838</v>
      </c>
      <c r="BC49" t="s">
        <v>700</v>
      </c>
      <c r="BD49" s="44">
        <v>72500000</v>
      </c>
      <c r="BE49" s="44">
        <v>1800000</v>
      </c>
      <c r="BF49" s="44">
        <v>3300000</v>
      </c>
      <c r="BG49"/>
      <c r="BH49"/>
      <c r="BI49" s="44">
        <v>15000000</v>
      </c>
      <c r="BJ49" s="44">
        <v>2500000</v>
      </c>
      <c r="BK49"/>
      <c r="BL49"/>
      <c r="BM49"/>
      <c r="BN49"/>
      <c r="BO49" s="44">
        <v>2500000</v>
      </c>
      <c r="BP49" s="44">
        <v>6000000</v>
      </c>
      <c r="BQ49"/>
      <c r="BR49"/>
      <c r="BS49"/>
      <c r="BT49"/>
      <c r="BU49"/>
      <c r="BV49"/>
      <c r="BW49"/>
      <c r="BX49"/>
      <c r="BY49"/>
      <c r="BZ49"/>
      <c r="CA49"/>
      <c r="CB49" s="44">
        <v>5200000</v>
      </c>
      <c r="CC49"/>
      <c r="CD49"/>
      <c r="CE49"/>
      <c r="CF49"/>
      <c r="CG49"/>
      <c r="CH49"/>
      <c r="CI49"/>
      <c r="CJ49"/>
    </row>
    <row r="50" spans="39:88" x14ac:dyDescent="0.3">
      <c r="AM50" t="s">
        <v>9436</v>
      </c>
      <c r="AN50" t="s">
        <v>701</v>
      </c>
      <c r="AO50" t="s">
        <v>9437</v>
      </c>
      <c r="AP50" t="s">
        <v>2942</v>
      </c>
      <c r="AQ50" s="44">
        <v>133000000</v>
      </c>
      <c r="AR50">
        <v>0.77151999999999998</v>
      </c>
      <c r="AS50">
        <v>3.4000000000000002E-2</v>
      </c>
      <c r="AT50">
        <v>8.0700000000000008E-3</v>
      </c>
      <c r="AU50" t="s">
        <v>53</v>
      </c>
      <c r="AV50" t="s">
        <v>107</v>
      </c>
      <c r="AW50" t="s">
        <v>107</v>
      </c>
      <c r="AX50">
        <v>1.4550000000000001</v>
      </c>
      <c r="AY50"/>
      <c r="AZ50"/>
      <c r="BA50">
        <v>202647</v>
      </c>
      <c r="BB50" s="95">
        <v>45838</v>
      </c>
      <c r="BC50" t="s">
        <v>700</v>
      </c>
      <c r="BD50" s="44">
        <v>130100000</v>
      </c>
      <c r="BE50"/>
      <c r="BF50"/>
      <c r="BG50"/>
      <c r="BH50"/>
      <c r="BI50"/>
      <c r="BJ50" s="44">
        <v>2900000</v>
      </c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</row>
    <row r="51" spans="39:88" x14ac:dyDescent="0.3">
      <c r="AM51" t="s">
        <v>9450</v>
      </c>
      <c r="AN51" t="s">
        <v>429</v>
      </c>
      <c r="AO51" t="s">
        <v>9448</v>
      </c>
      <c r="AP51" t="s">
        <v>2265</v>
      </c>
      <c r="AQ51" s="44">
        <v>32000000</v>
      </c>
      <c r="AR51">
        <v>0.92313999999999996</v>
      </c>
      <c r="AS51">
        <v>2.8632609999999999E-2</v>
      </c>
      <c r="AT51">
        <v>7.6530000000000001E-3</v>
      </c>
      <c r="AU51" t="s">
        <v>53</v>
      </c>
      <c r="AV51" t="s">
        <v>56</v>
      </c>
      <c r="AW51" t="s">
        <v>56</v>
      </c>
      <c r="AX51">
        <v>0.34399999999999997</v>
      </c>
      <c r="AY51"/>
      <c r="AZ51"/>
      <c r="BA51">
        <v>125613</v>
      </c>
      <c r="BB51" s="95">
        <v>45838</v>
      </c>
      <c r="BC51" t="s">
        <v>428</v>
      </c>
      <c r="BD51" s="44">
        <v>32000000</v>
      </c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</row>
    <row r="52" spans="39:88" x14ac:dyDescent="0.3">
      <c r="AM52" t="s">
        <v>9449</v>
      </c>
      <c r="AN52" t="s">
        <v>429</v>
      </c>
      <c r="AO52" t="s">
        <v>9448</v>
      </c>
      <c r="AP52" t="s">
        <v>1841</v>
      </c>
      <c r="AQ52" s="44">
        <v>34909000</v>
      </c>
      <c r="AR52">
        <v>0.85528999999999999</v>
      </c>
      <c r="AS52">
        <v>3.2028269999999998E-2</v>
      </c>
      <c r="AT52">
        <v>8.5100000000000002E-3</v>
      </c>
      <c r="AU52" t="s">
        <v>53</v>
      </c>
      <c r="AV52" t="s">
        <v>56</v>
      </c>
      <c r="AW52" t="s">
        <v>56</v>
      </c>
      <c r="AX52">
        <v>0.34399999999999997</v>
      </c>
      <c r="AY52"/>
      <c r="AZ52"/>
      <c r="BA52">
        <v>125613</v>
      </c>
      <c r="BB52" s="95">
        <v>45838</v>
      </c>
      <c r="BC52" t="s">
        <v>428</v>
      </c>
      <c r="BD52" s="44">
        <v>27789000</v>
      </c>
      <c r="BE52"/>
      <c r="BF52"/>
      <c r="BG52"/>
      <c r="BH52"/>
      <c r="BI52"/>
      <c r="BJ52"/>
      <c r="BK52" s="44">
        <v>1120000</v>
      </c>
      <c r="BL52"/>
      <c r="BM52"/>
      <c r="BN52" s="44">
        <v>2600000</v>
      </c>
      <c r="BO52"/>
      <c r="BP52"/>
      <c r="BQ52" s="44">
        <v>200000</v>
      </c>
      <c r="BR52"/>
      <c r="BS52" s="44">
        <v>1600000</v>
      </c>
      <c r="BT52" s="44">
        <v>1600000</v>
      </c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</row>
    <row r="53" spans="39:88" x14ac:dyDescent="0.3">
      <c r="AM53" t="s">
        <v>9447</v>
      </c>
      <c r="AN53" t="s">
        <v>429</v>
      </c>
      <c r="AO53" t="s">
        <v>9448</v>
      </c>
      <c r="AP53" t="s">
        <v>3036</v>
      </c>
      <c r="AQ53" s="44">
        <v>53000000</v>
      </c>
      <c r="AR53">
        <v>0.93183000000000005</v>
      </c>
      <c r="AS53">
        <v>3.0300709999999901E-2</v>
      </c>
      <c r="AT53">
        <v>8.2819999999999994E-3</v>
      </c>
      <c r="AU53" t="s">
        <v>53</v>
      </c>
      <c r="AV53" t="s">
        <v>56</v>
      </c>
      <c r="AW53" t="s">
        <v>56</v>
      </c>
      <c r="AX53">
        <v>0.34399999999999997</v>
      </c>
      <c r="AY53"/>
      <c r="AZ53"/>
      <c r="BA53">
        <v>125613</v>
      </c>
      <c r="BB53" s="95">
        <v>45838</v>
      </c>
      <c r="BC53" t="s">
        <v>428</v>
      </c>
      <c r="BD53" s="44">
        <v>52350000</v>
      </c>
      <c r="BE53"/>
      <c r="BF53"/>
      <c r="BG53" s="44">
        <v>250000</v>
      </c>
      <c r="BH53" s="44">
        <v>400000</v>
      </c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</row>
    <row r="54" spans="39:88" x14ac:dyDescent="0.3">
      <c r="AM54" t="s">
        <v>12775</v>
      </c>
      <c r="AN54" t="s">
        <v>12633</v>
      </c>
      <c r="AO54" t="s">
        <v>12633</v>
      </c>
      <c r="AP54" t="s">
        <v>12776</v>
      </c>
      <c r="AQ54" s="44">
        <v>6000000</v>
      </c>
      <c r="AR54">
        <v>1.04162</v>
      </c>
      <c r="AS54">
        <v>3.2869999999999899E-2</v>
      </c>
      <c r="AT54">
        <v>8.2179999999999996E-3</v>
      </c>
      <c r="AU54" t="s">
        <v>53</v>
      </c>
      <c r="AV54" t="s">
        <v>54</v>
      </c>
      <c r="AW54" t="s">
        <v>54</v>
      </c>
      <c r="AX54">
        <v>0.29599999999999999</v>
      </c>
      <c r="AY54"/>
      <c r="AZ54"/>
      <c r="BA54">
        <v>157080</v>
      </c>
      <c r="BB54" s="95">
        <v>45838</v>
      </c>
      <c r="BC54" t="s">
        <v>12635</v>
      </c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 s="44">
        <v>6000000</v>
      </c>
      <c r="CA54"/>
      <c r="CB54"/>
      <c r="CC54"/>
      <c r="CD54"/>
      <c r="CE54"/>
      <c r="CF54"/>
      <c r="CG54"/>
      <c r="CH54"/>
      <c r="CI54"/>
      <c r="CJ54"/>
    </row>
    <row r="55" spans="39:88" x14ac:dyDescent="0.3">
      <c r="AM55" t="s">
        <v>12981</v>
      </c>
      <c r="AN55" t="s">
        <v>12633</v>
      </c>
      <c r="AO55" t="s">
        <v>12633</v>
      </c>
      <c r="AP55" t="s">
        <v>12982</v>
      </c>
      <c r="AQ55" s="44">
        <v>28000000</v>
      </c>
      <c r="AR55">
        <v>0.99626999999999999</v>
      </c>
      <c r="AS55">
        <v>3.1850000000000003E-2</v>
      </c>
      <c r="AT55">
        <v>7.4440000000000001E-3</v>
      </c>
      <c r="AU55" t="s">
        <v>53</v>
      </c>
      <c r="AV55" t="s">
        <v>54</v>
      </c>
      <c r="AW55" t="s">
        <v>54</v>
      </c>
      <c r="AX55">
        <v>0.29599999999999999</v>
      </c>
      <c r="AY55"/>
      <c r="AZ55"/>
      <c r="BA55">
        <v>157080</v>
      </c>
      <c r="BB55" s="95">
        <v>45838</v>
      </c>
      <c r="BC55" t="s">
        <v>12635</v>
      </c>
      <c r="BD55" s="44">
        <v>23300000</v>
      </c>
      <c r="BE55"/>
      <c r="BF55"/>
      <c r="BG55"/>
      <c r="BH55"/>
      <c r="BI55"/>
      <c r="BJ55" s="44">
        <v>3900000</v>
      </c>
      <c r="BK55"/>
      <c r="BL55"/>
      <c r="BM55"/>
      <c r="BN55"/>
      <c r="BO55" s="44">
        <v>800000</v>
      </c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</row>
    <row r="56" spans="39:88" x14ac:dyDescent="0.3">
      <c r="AM56" t="s">
        <v>12632</v>
      </c>
      <c r="AN56" t="s">
        <v>12633</v>
      </c>
      <c r="AO56" t="s">
        <v>12633</v>
      </c>
      <c r="AP56" t="s">
        <v>12634</v>
      </c>
      <c r="AQ56" s="44">
        <v>24000000</v>
      </c>
      <c r="AR56">
        <v>1.00726</v>
      </c>
      <c r="AS56">
        <v>3.5349999999999999E-2</v>
      </c>
      <c r="AT56">
        <v>9.476E-3</v>
      </c>
      <c r="AU56" t="s">
        <v>53</v>
      </c>
      <c r="AV56" t="s">
        <v>55</v>
      </c>
      <c r="AW56" t="s">
        <v>55</v>
      </c>
      <c r="AX56">
        <v>0.29599999999999999</v>
      </c>
      <c r="AY56"/>
      <c r="AZ56"/>
      <c r="BA56">
        <v>157080</v>
      </c>
      <c r="BB56" s="95">
        <v>45838</v>
      </c>
      <c r="BC56" t="s">
        <v>12635</v>
      </c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 s="44">
        <v>9000000</v>
      </c>
      <c r="BX56"/>
      <c r="BY56"/>
      <c r="BZ56"/>
      <c r="CA56"/>
      <c r="CB56" s="44">
        <v>15000000</v>
      </c>
      <c r="CC56"/>
      <c r="CD56"/>
      <c r="CE56"/>
      <c r="CF56"/>
      <c r="CG56"/>
      <c r="CH56"/>
      <c r="CI56"/>
      <c r="CJ56"/>
    </row>
    <row r="57" spans="39:88" x14ac:dyDescent="0.3">
      <c r="AM57" t="s">
        <v>9451</v>
      </c>
      <c r="AN57" t="s">
        <v>1389</v>
      </c>
      <c r="AO57" t="s">
        <v>1389</v>
      </c>
      <c r="AP57" t="s">
        <v>1387</v>
      </c>
      <c r="AQ57" s="44">
        <v>43200000</v>
      </c>
      <c r="AR57">
        <v>0.84462999999999999</v>
      </c>
      <c r="AS57">
        <v>3.7155899999999999E-2</v>
      </c>
      <c r="AT57">
        <v>1.3675E-2</v>
      </c>
      <c r="AU57" t="s">
        <v>53</v>
      </c>
      <c r="AV57" t="s">
        <v>54</v>
      </c>
      <c r="AW57" t="s">
        <v>54</v>
      </c>
      <c r="AX57">
        <v>0.65400000000000003</v>
      </c>
      <c r="AY57"/>
      <c r="AZ57"/>
      <c r="BA57">
        <v>147803</v>
      </c>
      <c r="BB57" s="95">
        <v>45838</v>
      </c>
      <c r="BC57" t="s">
        <v>1388</v>
      </c>
      <c r="BD57" s="44">
        <v>40100000</v>
      </c>
      <c r="BE57"/>
      <c r="BF57"/>
      <c r="BG57"/>
      <c r="BH57"/>
      <c r="BI57"/>
      <c r="BJ57" s="44">
        <v>2200000</v>
      </c>
      <c r="BK57" s="44">
        <v>900000</v>
      </c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</row>
    <row r="58" spans="39:88" x14ac:dyDescent="0.3">
      <c r="AM58" t="s">
        <v>9453</v>
      </c>
      <c r="AN58" t="s">
        <v>9452</v>
      </c>
      <c r="AO58" t="s">
        <v>9452</v>
      </c>
      <c r="AP58" t="s">
        <v>2041</v>
      </c>
      <c r="AQ58" s="44">
        <v>59500000</v>
      </c>
      <c r="AR58">
        <v>1.00681</v>
      </c>
      <c r="AS58">
        <v>2.5049999999999999E-2</v>
      </c>
      <c r="AT58">
        <v>4.1240000000000001E-3</v>
      </c>
      <c r="AU58" t="s">
        <v>53</v>
      </c>
      <c r="AV58" t="s">
        <v>56</v>
      </c>
      <c r="AW58" t="s">
        <v>56</v>
      </c>
      <c r="AX58">
        <v>0.65700000000000003</v>
      </c>
      <c r="AY58"/>
      <c r="AZ58"/>
      <c r="BA58">
        <v>25</v>
      </c>
      <c r="BB58" s="95">
        <v>45838</v>
      </c>
      <c r="BC58" t="s">
        <v>2042</v>
      </c>
      <c r="BD58" s="44">
        <v>36500000</v>
      </c>
      <c r="BE58"/>
      <c r="BF58"/>
      <c r="BG58"/>
      <c r="BH58"/>
      <c r="BI58" s="44">
        <v>2500000</v>
      </c>
      <c r="BJ58" s="44">
        <v>2500000</v>
      </c>
      <c r="BK58"/>
      <c r="BL58"/>
      <c r="BM58"/>
      <c r="BN58"/>
      <c r="BO58"/>
      <c r="BP58"/>
      <c r="BQ58"/>
      <c r="BR58"/>
      <c r="BS58"/>
      <c r="BT58"/>
      <c r="BU58"/>
      <c r="BV58" s="44">
        <v>18000000</v>
      </c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</row>
    <row r="59" spans="39:88" x14ac:dyDescent="0.3">
      <c r="AM59" t="s">
        <v>9454</v>
      </c>
      <c r="AN59" t="s">
        <v>3077</v>
      </c>
      <c r="AO59" t="s">
        <v>3077</v>
      </c>
      <c r="AP59" t="s">
        <v>3078</v>
      </c>
      <c r="AQ59" s="44">
        <v>11000000</v>
      </c>
      <c r="AR59">
        <v>0.97384000000000004</v>
      </c>
      <c r="AS59">
        <v>2.0649999999999901E-2</v>
      </c>
      <c r="AT59">
        <v>6.7500000000000004E-4</v>
      </c>
      <c r="AU59" t="s">
        <v>53</v>
      </c>
      <c r="AV59" t="s">
        <v>48</v>
      </c>
      <c r="AW59" t="s">
        <v>48</v>
      </c>
      <c r="AX59">
        <v>1.77</v>
      </c>
      <c r="AY59"/>
      <c r="AZ59"/>
      <c r="BA59">
        <v>26</v>
      </c>
      <c r="BB59" s="95">
        <v>45838</v>
      </c>
      <c r="BC59" t="s">
        <v>3079</v>
      </c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 s="44">
        <v>11000000</v>
      </c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</row>
    <row r="60" spans="39:88" x14ac:dyDescent="0.3">
      <c r="AM60" t="s">
        <v>12427</v>
      </c>
      <c r="AN60" t="s">
        <v>9456</v>
      </c>
      <c r="AO60" t="s">
        <v>9457</v>
      </c>
      <c r="AP60" t="s">
        <v>12428</v>
      </c>
      <c r="AQ60" s="44">
        <v>5000000</v>
      </c>
      <c r="AR60">
        <v>0.99058999999999997</v>
      </c>
      <c r="AS60">
        <v>3.2489999999999998E-2</v>
      </c>
      <c r="AT60">
        <v>7.208E-3</v>
      </c>
      <c r="AU60" t="s">
        <v>53</v>
      </c>
      <c r="AV60" t="s">
        <v>107</v>
      </c>
      <c r="AW60" t="s">
        <v>107</v>
      </c>
      <c r="AX60">
        <v>1.4550000000000001</v>
      </c>
      <c r="AY60"/>
      <c r="AZ60"/>
      <c r="BA60">
        <v>162358</v>
      </c>
      <c r="BB60" s="95">
        <v>45838</v>
      </c>
      <c r="BC60" t="s">
        <v>9459</v>
      </c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 s="44">
        <v>5000000</v>
      </c>
      <c r="CC60"/>
      <c r="CD60"/>
      <c r="CE60"/>
      <c r="CF60"/>
      <c r="CG60"/>
      <c r="CH60"/>
      <c r="CI60"/>
      <c r="CJ60"/>
    </row>
    <row r="61" spans="39:88" x14ac:dyDescent="0.3">
      <c r="AM61" t="s">
        <v>12299</v>
      </c>
      <c r="AN61" t="s">
        <v>9456</v>
      </c>
      <c r="AO61" t="s">
        <v>9457</v>
      </c>
      <c r="AP61" t="s">
        <v>12300</v>
      </c>
      <c r="AQ61" s="44">
        <v>26500000</v>
      </c>
      <c r="AR61">
        <v>0.99827999999999995</v>
      </c>
      <c r="AS61">
        <v>3.0269999999999998E-2</v>
      </c>
      <c r="AT61">
        <v>5.999E-3</v>
      </c>
      <c r="AU61" t="s">
        <v>53</v>
      </c>
      <c r="AV61" t="s">
        <v>107</v>
      </c>
      <c r="AW61" t="s">
        <v>107</v>
      </c>
      <c r="AX61">
        <v>1.4550000000000001</v>
      </c>
      <c r="AY61"/>
      <c r="AZ61"/>
      <c r="BA61">
        <v>162358</v>
      </c>
      <c r="BB61" s="95">
        <v>45838</v>
      </c>
      <c r="BC61" t="s">
        <v>9459</v>
      </c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 s="44">
        <v>20000000</v>
      </c>
      <c r="BS61"/>
      <c r="BT61"/>
      <c r="BU61"/>
      <c r="BV61"/>
      <c r="BW61"/>
      <c r="BX61"/>
      <c r="BY61"/>
      <c r="BZ61"/>
      <c r="CA61"/>
      <c r="CB61" s="44">
        <v>6500000</v>
      </c>
      <c r="CC61"/>
      <c r="CD61"/>
      <c r="CE61"/>
      <c r="CF61"/>
      <c r="CG61"/>
      <c r="CH61"/>
      <c r="CI61"/>
      <c r="CJ61"/>
    </row>
    <row r="62" spans="39:88" x14ac:dyDescent="0.3">
      <c r="AM62" t="s">
        <v>9455</v>
      </c>
      <c r="AN62" t="s">
        <v>9456</v>
      </c>
      <c r="AO62" t="s">
        <v>9457</v>
      </c>
      <c r="AP62" t="s">
        <v>9458</v>
      </c>
      <c r="AQ62" s="44">
        <v>104000000</v>
      </c>
      <c r="AR62">
        <v>0.99373</v>
      </c>
      <c r="AS62">
        <v>3.6859999999999997E-2</v>
      </c>
      <c r="AT62">
        <v>9.7540000000000005E-3</v>
      </c>
      <c r="AU62" t="s">
        <v>53</v>
      </c>
      <c r="AV62" t="s">
        <v>107</v>
      </c>
      <c r="AW62" t="s">
        <v>107</v>
      </c>
      <c r="AX62">
        <v>1.4550000000000001</v>
      </c>
      <c r="AY62"/>
      <c r="AZ62"/>
      <c r="BA62">
        <v>162358</v>
      </c>
      <c r="BB62" s="95">
        <v>45838</v>
      </c>
      <c r="BC62" t="s">
        <v>9459</v>
      </c>
      <c r="BD62" s="44">
        <v>104000000</v>
      </c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</row>
    <row r="63" spans="39:88" x14ac:dyDescent="0.3">
      <c r="AM63" t="s">
        <v>12429</v>
      </c>
      <c r="AN63" t="s">
        <v>9456</v>
      </c>
      <c r="AO63" t="s">
        <v>9457</v>
      </c>
      <c r="AP63" t="s">
        <v>12430</v>
      </c>
      <c r="AQ63" s="44">
        <v>6000000</v>
      </c>
      <c r="AR63">
        <v>0.85356999999999905</v>
      </c>
      <c r="AS63">
        <v>2.811E-2</v>
      </c>
      <c r="AT63">
        <v>4.7540000000000004E-3</v>
      </c>
      <c r="AU63" t="s">
        <v>53</v>
      </c>
      <c r="AV63" t="s">
        <v>107</v>
      </c>
      <c r="AW63" t="s">
        <v>107</v>
      </c>
      <c r="AX63">
        <v>1.4550000000000001</v>
      </c>
      <c r="AY63"/>
      <c r="AZ63"/>
      <c r="BA63">
        <v>162358</v>
      </c>
      <c r="BB63" s="95">
        <v>45838</v>
      </c>
      <c r="BC63" t="s">
        <v>9459</v>
      </c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 s="44">
        <v>6000000</v>
      </c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</row>
    <row r="64" spans="39:88" x14ac:dyDescent="0.3">
      <c r="AM64" t="s">
        <v>12983</v>
      </c>
      <c r="AN64" t="s">
        <v>9456</v>
      </c>
      <c r="AO64" t="s">
        <v>9457</v>
      </c>
      <c r="AP64" t="s">
        <v>12984</v>
      </c>
      <c r="AQ64" s="44">
        <v>15000000</v>
      </c>
      <c r="AR64">
        <v>0.99734999999999996</v>
      </c>
      <c r="AS64">
        <v>3.1640000000000001E-2</v>
      </c>
      <c r="AT64">
        <v>7.0109999999999999E-3</v>
      </c>
      <c r="AU64" t="s">
        <v>53</v>
      </c>
      <c r="AV64" t="s">
        <v>107</v>
      </c>
      <c r="AW64" t="s">
        <v>107</v>
      </c>
      <c r="AX64">
        <v>1.4550000000000001</v>
      </c>
      <c r="AY64"/>
      <c r="AZ64"/>
      <c r="BA64">
        <v>162358</v>
      </c>
      <c r="BB64" s="95">
        <v>45838</v>
      </c>
      <c r="BC64" t="s">
        <v>9459</v>
      </c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 s="44">
        <v>15000000</v>
      </c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</row>
    <row r="65" spans="39:88" x14ac:dyDescent="0.3">
      <c r="AM65" t="s">
        <v>12431</v>
      </c>
      <c r="AN65" t="s">
        <v>510</v>
      </c>
      <c r="AO65" t="s">
        <v>510</v>
      </c>
      <c r="AP65" t="s">
        <v>12432</v>
      </c>
      <c r="AQ65" s="44">
        <v>2000000</v>
      </c>
      <c r="AR65">
        <v>0.91208</v>
      </c>
      <c r="AS65">
        <v>2.5989999999999999E-2</v>
      </c>
      <c r="AT65">
        <v>4.071E-3</v>
      </c>
      <c r="AU65" t="s">
        <v>53</v>
      </c>
      <c r="AV65" t="s">
        <v>107</v>
      </c>
      <c r="AW65" t="s">
        <v>107</v>
      </c>
      <c r="AX65">
        <v>2.4849999999999999</v>
      </c>
      <c r="AY65"/>
      <c r="AZ65"/>
      <c r="BA65">
        <v>369</v>
      </c>
      <c r="BB65" s="95">
        <v>45838</v>
      </c>
      <c r="BC65" t="s">
        <v>509</v>
      </c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 s="44">
        <v>2000000</v>
      </c>
      <c r="CC65"/>
      <c r="CD65"/>
      <c r="CE65"/>
      <c r="CF65"/>
      <c r="CG65"/>
      <c r="CH65"/>
      <c r="CI65"/>
      <c r="CJ65"/>
    </row>
    <row r="66" spans="39:88" x14ac:dyDescent="0.3">
      <c r="AM66" t="s">
        <v>9464</v>
      </c>
      <c r="AN66" t="s">
        <v>510</v>
      </c>
      <c r="AO66" t="s">
        <v>510</v>
      </c>
      <c r="AP66" t="s">
        <v>9465</v>
      </c>
      <c r="AQ66" s="44">
        <v>2000000</v>
      </c>
      <c r="AR66">
        <v>1.01363</v>
      </c>
      <c r="AS66">
        <v>3.1759999999999997E-2</v>
      </c>
      <c r="AT66">
        <v>7.0349999999999996E-3</v>
      </c>
      <c r="AU66" t="s">
        <v>53</v>
      </c>
      <c r="AV66" t="s">
        <v>107</v>
      </c>
      <c r="AW66" t="s">
        <v>107</v>
      </c>
      <c r="AX66">
        <v>2.4849999999999999</v>
      </c>
      <c r="AY66"/>
      <c r="AZ66"/>
      <c r="BA66">
        <v>369</v>
      </c>
      <c r="BB66" s="95">
        <v>45838</v>
      </c>
      <c r="BC66" t="s">
        <v>509</v>
      </c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 s="44">
        <v>2000000</v>
      </c>
      <c r="CC66"/>
      <c r="CD66"/>
      <c r="CE66"/>
      <c r="CF66"/>
      <c r="CG66"/>
      <c r="CH66"/>
      <c r="CI66"/>
      <c r="CJ66"/>
    </row>
    <row r="67" spans="39:88" x14ac:dyDescent="0.3">
      <c r="AM67" t="s">
        <v>9471</v>
      </c>
      <c r="AN67" t="s">
        <v>510</v>
      </c>
      <c r="AO67" t="s">
        <v>510</v>
      </c>
      <c r="AP67" t="s">
        <v>2972</v>
      </c>
      <c r="AQ67" s="44">
        <v>38900000</v>
      </c>
      <c r="AR67">
        <v>0.85631999999999997</v>
      </c>
      <c r="AS67">
        <v>3.3149999999999999E-2</v>
      </c>
      <c r="AT67">
        <v>7.3359999999999996E-3</v>
      </c>
      <c r="AU67" t="s">
        <v>53</v>
      </c>
      <c r="AV67" t="s">
        <v>107</v>
      </c>
      <c r="AW67" t="s">
        <v>107</v>
      </c>
      <c r="AX67">
        <v>2.4849999999999999</v>
      </c>
      <c r="AY67"/>
      <c r="AZ67"/>
      <c r="BA67">
        <v>369</v>
      </c>
      <c r="BB67" s="95">
        <v>45838</v>
      </c>
      <c r="BC67" t="s">
        <v>509</v>
      </c>
      <c r="BD67"/>
      <c r="BE67"/>
      <c r="BF67" s="44">
        <v>13000000</v>
      </c>
      <c r="BG67"/>
      <c r="BH67"/>
      <c r="BI67"/>
      <c r="BJ67"/>
      <c r="BK67"/>
      <c r="BL67"/>
      <c r="BM67"/>
      <c r="BN67"/>
      <c r="BO67"/>
      <c r="BP67"/>
      <c r="BQ67"/>
      <c r="BR67" s="44">
        <v>20000000</v>
      </c>
      <c r="BS67"/>
      <c r="BT67"/>
      <c r="BU67"/>
      <c r="BV67"/>
      <c r="BW67" s="44">
        <v>4000000</v>
      </c>
      <c r="BX67"/>
      <c r="BY67"/>
      <c r="BZ67"/>
      <c r="CA67"/>
      <c r="CB67" s="44">
        <v>1900000</v>
      </c>
      <c r="CC67"/>
      <c r="CD67"/>
      <c r="CE67"/>
      <c r="CF67"/>
      <c r="CG67"/>
      <c r="CH67"/>
      <c r="CI67"/>
      <c r="CJ67"/>
    </row>
    <row r="68" spans="39:88" x14ac:dyDescent="0.3">
      <c r="AM68" t="s">
        <v>9463</v>
      </c>
      <c r="AN68" t="s">
        <v>510</v>
      </c>
      <c r="AO68" t="s">
        <v>510</v>
      </c>
      <c r="AP68" t="s">
        <v>1738</v>
      </c>
      <c r="AQ68" s="44">
        <v>381800000</v>
      </c>
      <c r="AR68">
        <v>1.02559</v>
      </c>
      <c r="AS68">
        <v>2.1229999999999999E-2</v>
      </c>
      <c r="AT68">
        <v>1.2719999999999999E-3</v>
      </c>
      <c r="AU68" t="s">
        <v>53</v>
      </c>
      <c r="AV68" t="s">
        <v>107</v>
      </c>
      <c r="AW68" t="s">
        <v>107</v>
      </c>
      <c r="AX68">
        <v>2.4849999999999999</v>
      </c>
      <c r="AY68"/>
      <c r="AZ68"/>
      <c r="BA68">
        <v>369</v>
      </c>
      <c r="BB68" s="95">
        <v>45838</v>
      </c>
      <c r="BC68" t="s">
        <v>509</v>
      </c>
      <c r="BD68" s="44">
        <v>233000000</v>
      </c>
      <c r="BE68"/>
      <c r="BF68"/>
      <c r="BG68"/>
      <c r="BH68"/>
      <c r="BI68"/>
      <c r="BJ68" s="44">
        <v>113300000</v>
      </c>
      <c r="BK68"/>
      <c r="BL68"/>
      <c r="BM68" s="44">
        <v>900000</v>
      </c>
      <c r="BN68" s="44">
        <v>20000000</v>
      </c>
      <c r="BO68" s="44">
        <v>7100000</v>
      </c>
      <c r="BP68" s="44">
        <v>4600000</v>
      </c>
      <c r="BQ68" s="44">
        <v>200000</v>
      </c>
      <c r="BR68"/>
      <c r="BS68"/>
      <c r="BT68" s="44">
        <v>2700000</v>
      </c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</row>
    <row r="69" spans="39:88" x14ac:dyDescent="0.3">
      <c r="AM69" t="s">
        <v>9472</v>
      </c>
      <c r="AN69" t="s">
        <v>510</v>
      </c>
      <c r="AO69" t="s">
        <v>510</v>
      </c>
      <c r="AP69" t="s">
        <v>2717</v>
      </c>
      <c r="AQ69" s="44">
        <v>25200000</v>
      </c>
      <c r="AR69">
        <v>0.96801000000000004</v>
      </c>
      <c r="AS69">
        <v>2.29E-2</v>
      </c>
      <c r="AT69">
        <v>2.2950000000000002E-3</v>
      </c>
      <c r="AU69" t="s">
        <v>53</v>
      </c>
      <c r="AV69" t="s">
        <v>107</v>
      </c>
      <c r="AW69" t="s">
        <v>107</v>
      </c>
      <c r="AX69">
        <v>2.4849999999999999</v>
      </c>
      <c r="AY69"/>
      <c r="AZ69"/>
      <c r="BA69">
        <v>369</v>
      </c>
      <c r="BB69" s="95">
        <v>45838</v>
      </c>
      <c r="BC69" t="s">
        <v>509</v>
      </c>
      <c r="BD69" s="44">
        <v>9200000</v>
      </c>
      <c r="BE69"/>
      <c r="BF69"/>
      <c r="BG69"/>
      <c r="BH69"/>
      <c r="BI69"/>
      <c r="BJ69"/>
      <c r="BK69"/>
      <c r="BL69"/>
      <c r="BM69" s="44">
        <v>1000000</v>
      </c>
      <c r="BN69"/>
      <c r="BO69" s="44">
        <v>5000000</v>
      </c>
      <c r="BP69"/>
      <c r="BQ69"/>
      <c r="BR69" s="44">
        <v>10000000</v>
      </c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</row>
    <row r="70" spans="39:88" x14ac:dyDescent="0.3">
      <c r="AM70" t="s">
        <v>12791</v>
      </c>
      <c r="AN70" t="s">
        <v>510</v>
      </c>
      <c r="AO70" t="s">
        <v>510</v>
      </c>
      <c r="AP70" t="s">
        <v>12792</v>
      </c>
      <c r="AQ70" s="44">
        <v>82500000</v>
      </c>
      <c r="AR70">
        <v>1.0100799999999901</v>
      </c>
      <c r="AS70">
        <v>3.7830000000000003E-2</v>
      </c>
      <c r="AT70">
        <v>1.0227E-2</v>
      </c>
      <c r="AU70" t="s">
        <v>53</v>
      </c>
      <c r="AV70" t="s">
        <v>107</v>
      </c>
      <c r="AW70" t="s">
        <v>107</v>
      </c>
      <c r="AX70">
        <v>2.4849999999999999</v>
      </c>
      <c r="AY70"/>
      <c r="AZ70"/>
      <c r="BA70">
        <v>369</v>
      </c>
      <c r="BB70" s="95">
        <v>45838</v>
      </c>
      <c r="BC70" t="s">
        <v>509</v>
      </c>
      <c r="BD70" s="44">
        <v>57400000</v>
      </c>
      <c r="BE70"/>
      <c r="BF70" s="44">
        <v>3600000</v>
      </c>
      <c r="BG70" s="44">
        <v>400000</v>
      </c>
      <c r="BH70"/>
      <c r="BI70" s="44">
        <v>17600000</v>
      </c>
      <c r="BJ70"/>
      <c r="BK70"/>
      <c r="BL70"/>
      <c r="BM70"/>
      <c r="BN70"/>
      <c r="BO70"/>
      <c r="BP70"/>
      <c r="BQ70"/>
      <c r="BR70"/>
      <c r="BS70"/>
      <c r="BT70"/>
      <c r="BU70"/>
      <c r="BV70"/>
      <c r="BW70" s="44">
        <v>3500000</v>
      </c>
      <c r="BX70"/>
      <c r="BY70"/>
      <c r="BZ70"/>
      <c r="CA70"/>
      <c r="CB70"/>
      <c r="CC70"/>
      <c r="CD70"/>
      <c r="CE70"/>
      <c r="CF70"/>
      <c r="CG70"/>
      <c r="CH70"/>
      <c r="CI70"/>
      <c r="CJ70"/>
    </row>
    <row r="71" spans="39:88" x14ac:dyDescent="0.3">
      <c r="AM71" t="s">
        <v>9469</v>
      </c>
      <c r="AN71" t="s">
        <v>510</v>
      </c>
      <c r="AO71" t="s">
        <v>510</v>
      </c>
      <c r="AP71" t="s">
        <v>9470</v>
      </c>
      <c r="AQ71" s="44">
        <v>16000000</v>
      </c>
      <c r="AR71">
        <v>0.98236999999999997</v>
      </c>
      <c r="AS71">
        <v>3.2379999999999999E-2</v>
      </c>
      <c r="AT71">
        <v>7.1959999999999897E-3</v>
      </c>
      <c r="AU71" t="s">
        <v>53</v>
      </c>
      <c r="AV71" t="s">
        <v>107</v>
      </c>
      <c r="AW71" t="s">
        <v>107</v>
      </c>
      <c r="AX71">
        <v>2.4849999999999999</v>
      </c>
      <c r="AY71"/>
      <c r="AZ71"/>
      <c r="BA71">
        <v>369</v>
      </c>
      <c r="BB71" s="95">
        <v>45838</v>
      </c>
      <c r="BC71" t="s">
        <v>509</v>
      </c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 s="44">
        <v>5000000</v>
      </c>
      <c r="BX71"/>
      <c r="BY71"/>
      <c r="BZ71"/>
      <c r="CA71"/>
      <c r="CB71" s="44">
        <v>11000000</v>
      </c>
      <c r="CC71"/>
      <c r="CD71"/>
      <c r="CE71"/>
      <c r="CF71"/>
      <c r="CG71"/>
      <c r="CH71"/>
      <c r="CI71"/>
      <c r="CJ71"/>
    </row>
    <row r="72" spans="39:88" x14ac:dyDescent="0.3">
      <c r="AM72" t="s">
        <v>9467</v>
      </c>
      <c r="AN72" t="s">
        <v>510</v>
      </c>
      <c r="AO72" t="s">
        <v>510</v>
      </c>
      <c r="AP72" t="s">
        <v>2373</v>
      </c>
      <c r="AQ72" s="44">
        <v>26500000</v>
      </c>
      <c r="AR72">
        <v>0.83956999999999904</v>
      </c>
      <c r="AS72">
        <v>2.98E-2</v>
      </c>
      <c r="AT72">
        <v>6.0429999999999998E-3</v>
      </c>
      <c r="AU72" t="s">
        <v>53</v>
      </c>
      <c r="AV72" t="s">
        <v>107</v>
      </c>
      <c r="AW72" t="s">
        <v>107</v>
      </c>
      <c r="AX72">
        <v>2.4849999999999999</v>
      </c>
      <c r="AY72"/>
      <c r="AZ72"/>
      <c r="BA72">
        <v>369</v>
      </c>
      <c r="BB72" s="95">
        <v>45838</v>
      </c>
      <c r="BC72" t="s">
        <v>509</v>
      </c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 s="44">
        <v>26500000</v>
      </c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</row>
    <row r="73" spans="39:88" x14ac:dyDescent="0.3">
      <c r="AM73" t="s">
        <v>12783</v>
      </c>
      <c r="AN73" t="s">
        <v>510</v>
      </c>
      <c r="AO73" t="s">
        <v>510</v>
      </c>
      <c r="AP73" t="s">
        <v>12784</v>
      </c>
      <c r="AQ73" s="44">
        <v>40000000</v>
      </c>
      <c r="AR73">
        <v>0.76953000000000005</v>
      </c>
      <c r="AS73">
        <v>3.576E-2</v>
      </c>
      <c r="AT73">
        <v>8.7559999999999999E-3</v>
      </c>
      <c r="AU73" t="s">
        <v>53</v>
      </c>
      <c r="AV73" t="s">
        <v>107</v>
      </c>
      <c r="AW73" t="s">
        <v>107</v>
      </c>
      <c r="AX73">
        <v>2.4849999999999999</v>
      </c>
      <c r="AY73"/>
      <c r="AZ73"/>
      <c r="BA73">
        <v>369</v>
      </c>
      <c r="BB73" s="95">
        <v>45838</v>
      </c>
      <c r="BC73" t="s">
        <v>509</v>
      </c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 s="44">
        <v>15000000</v>
      </c>
      <c r="BX73"/>
      <c r="BY73"/>
      <c r="BZ73"/>
      <c r="CA73"/>
      <c r="CB73" s="44">
        <v>25000000</v>
      </c>
      <c r="CC73"/>
      <c r="CD73"/>
      <c r="CE73"/>
      <c r="CF73"/>
      <c r="CG73"/>
      <c r="CH73"/>
      <c r="CI73"/>
      <c r="CJ73"/>
    </row>
    <row r="74" spans="39:88" x14ac:dyDescent="0.3">
      <c r="AM74" t="s">
        <v>9460</v>
      </c>
      <c r="AN74" t="s">
        <v>510</v>
      </c>
      <c r="AO74" t="s">
        <v>510</v>
      </c>
      <c r="AP74" t="s">
        <v>1092</v>
      </c>
      <c r="AQ74" s="44">
        <v>109500000</v>
      </c>
      <c r="AR74">
        <v>0.76305999999999996</v>
      </c>
      <c r="AS74">
        <v>3.3489999999999999E-2</v>
      </c>
      <c r="AT74">
        <v>7.2189999999999997E-3</v>
      </c>
      <c r="AU74" t="s">
        <v>53</v>
      </c>
      <c r="AV74" t="s">
        <v>107</v>
      </c>
      <c r="AW74" t="s">
        <v>107</v>
      </c>
      <c r="AX74">
        <v>2.4849999999999999</v>
      </c>
      <c r="AY74"/>
      <c r="AZ74"/>
      <c r="BA74">
        <v>369</v>
      </c>
      <c r="BB74" s="95">
        <v>45838</v>
      </c>
      <c r="BC74" t="s">
        <v>509</v>
      </c>
      <c r="BD74" s="44">
        <v>89600000</v>
      </c>
      <c r="BE74"/>
      <c r="BF74"/>
      <c r="BG74"/>
      <c r="BH74"/>
      <c r="BI74"/>
      <c r="BJ74" s="44">
        <v>3400000</v>
      </c>
      <c r="BK74"/>
      <c r="BL74"/>
      <c r="BM74"/>
      <c r="BN74"/>
      <c r="BO74"/>
      <c r="BP74"/>
      <c r="BQ74"/>
      <c r="BR74" s="44">
        <v>16500000</v>
      </c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</row>
    <row r="75" spans="39:88" x14ac:dyDescent="0.3">
      <c r="AM75" t="s">
        <v>9466</v>
      </c>
      <c r="AN75" t="s">
        <v>510</v>
      </c>
      <c r="AO75" t="s">
        <v>510</v>
      </c>
      <c r="AP75" t="s">
        <v>1356</v>
      </c>
      <c r="AQ75" s="44">
        <v>250000000</v>
      </c>
      <c r="AR75">
        <v>0.86717</v>
      </c>
      <c r="AS75">
        <v>3.363E-2</v>
      </c>
      <c r="AT75">
        <v>1.0116E-2</v>
      </c>
      <c r="AU75" t="s">
        <v>53</v>
      </c>
      <c r="AV75" t="s">
        <v>107</v>
      </c>
      <c r="AW75" t="s">
        <v>107</v>
      </c>
      <c r="AX75">
        <v>2.4849999999999999</v>
      </c>
      <c r="AY75"/>
      <c r="AZ75"/>
      <c r="BA75">
        <v>369</v>
      </c>
      <c r="BB75" s="95">
        <v>45838</v>
      </c>
      <c r="BC75" t="s">
        <v>509</v>
      </c>
      <c r="BD75" s="44">
        <v>124000000</v>
      </c>
      <c r="BE75"/>
      <c r="BF75"/>
      <c r="BG75"/>
      <c r="BH75"/>
      <c r="BI75" s="44">
        <v>126000000</v>
      </c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</row>
    <row r="76" spans="39:88" x14ac:dyDescent="0.3">
      <c r="AM76" t="s">
        <v>9462</v>
      </c>
      <c r="AN76" t="s">
        <v>510</v>
      </c>
      <c r="AO76" t="s">
        <v>510</v>
      </c>
      <c r="AP76" t="s">
        <v>838</v>
      </c>
      <c r="AQ76" s="44">
        <v>28800000</v>
      </c>
      <c r="AR76">
        <v>0.98143999999999998</v>
      </c>
      <c r="AS76">
        <v>2.0549999999999999E-2</v>
      </c>
      <c r="AT76">
        <v>5.5000000000000003E-4</v>
      </c>
      <c r="AU76" t="s">
        <v>53</v>
      </c>
      <c r="AV76" t="s">
        <v>107</v>
      </c>
      <c r="AW76" t="s">
        <v>107</v>
      </c>
      <c r="AX76">
        <v>2.4849999999999999</v>
      </c>
      <c r="AY76"/>
      <c r="AZ76"/>
      <c r="BA76">
        <v>369</v>
      </c>
      <c r="BB76" s="95">
        <v>45838</v>
      </c>
      <c r="BC76" t="s">
        <v>509</v>
      </c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 s="44">
        <v>25000000</v>
      </c>
      <c r="BS76" s="44">
        <v>1400000</v>
      </c>
      <c r="BT76" s="44">
        <v>2400000</v>
      </c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</row>
    <row r="77" spans="39:88" x14ac:dyDescent="0.3">
      <c r="AM77" t="s">
        <v>12433</v>
      </c>
      <c r="AN77" t="s">
        <v>510</v>
      </c>
      <c r="AO77" t="s">
        <v>510</v>
      </c>
      <c r="AP77" t="s">
        <v>12434</v>
      </c>
      <c r="AQ77" s="44">
        <v>21000000</v>
      </c>
      <c r="AR77">
        <v>1.0203</v>
      </c>
      <c r="AS77">
        <v>3.3709999999999997E-2</v>
      </c>
      <c r="AT77">
        <v>7.979E-3</v>
      </c>
      <c r="AU77" t="s">
        <v>53</v>
      </c>
      <c r="AV77" t="s">
        <v>107</v>
      </c>
      <c r="AW77" t="s">
        <v>107</v>
      </c>
      <c r="AX77">
        <v>2.4849999999999999</v>
      </c>
      <c r="AY77"/>
      <c r="AZ77"/>
      <c r="BA77">
        <v>369</v>
      </c>
      <c r="BB77" s="95">
        <v>45838</v>
      </c>
      <c r="BC77" t="s">
        <v>509</v>
      </c>
      <c r="BD77"/>
      <c r="BE77"/>
      <c r="BF77"/>
      <c r="BG77"/>
      <c r="BH77"/>
      <c r="BI77"/>
      <c r="BJ77"/>
      <c r="BK77"/>
      <c r="BL77"/>
      <c r="BM77"/>
      <c r="BN77"/>
      <c r="BO77" s="44">
        <v>3700000</v>
      </c>
      <c r="BP77" s="44">
        <v>2300000</v>
      </c>
      <c r="BQ77"/>
      <c r="BR77"/>
      <c r="BS77"/>
      <c r="BT77"/>
      <c r="BU77"/>
      <c r="BV77"/>
      <c r="BW77" s="44">
        <v>4000000</v>
      </c>
      <c r="BX77"/>
      <c r="BY77" s="44">
        <v>1000000</v>
      </c>
      <c r="BZ77"/>
      <c r="CA77"/>
      <c r="CB77" s="44">
        <v>10000000</v>
      </c>
      <c r="CC77"/>
      <c r="CD77"/>
      <c r="CE77"/>
      <c r="CF77"/>
      <c r="CG77"/>
      <c r="CH77"/>
      <c r="CI77"/>
      <c r="CJ77"/>
    </row>
    <row r="78" spans="39:88" x14ac:dyDescent="0.3">
      <c r="AM78" t="s">
        <v>9461</v>
      </c>
      <c r="AN78" t="s">
        <v>510</v>
      </c>
      <c r="AO78" t="s">
        <v>510</v>
      </c>
      <c r="AP78" t="s">
        <v>921</v>
      </c>
      <c r="AQ78" s="44">
        <v>300000000</v>
      </c>
      <c r="AR78">
        <v>1.00221</v>
      </c>
      <c r="AS78">
        <v>1.9949999999999999E-2</v>
      </c>
      <c r="AT78">
        <v>-5.0000000000000002E-5</v>
      </c>
      <c r="AU78" t="s">
        <v>53</v>
      </c>
      <c r="AV78" t="s">
        <v>107</v>
      </c>
      <c r="AW78" t="s">
        <v>107</v>
      </c>
      <c r="AX78">
        <v>2.4849999999999999</v>
      </c>
      <c r="AY78"/>
      <c r="AZ78"/>
      <c r="BA78">
        <v>369</v>
      </c>
      <c r="BB78" s="95">
        <v>45838</v>
      </c>
      <c r="BC78" t="s">
        <v>509</v>
      </c>
      <c r="BD78" s="44">
        <v>251400000</v>
      </c>
      <c r="BE78"/>
      <c r="BF78"/>
      <c r="BG78"/>
      <c r="BH78"/>
      <c r="BI78" s="44">
        <v>9800000</v>
      </c>
      <c r="BJ78" s="44">
        <v>38800000</v>
      </c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</row>
    <row r="79" spans="39:88" x14ac:dyDescent="0.3">
      <c r="AM79" t="s">
        <v>9468</v>
      </c>
      <c r="AN79" t="s">
        <v>510</v>
      </c>
      <c r="AO79" t="s">
        <v>510</v>
      </c>
      <c r="AP79" t="s">
        <v>2640</v>
      </c>
      <c r="AQ79" s="44">
        <v>251400000</v>
      </c>
      <c r="AR79">
        <v>0.89220999999999995</v>
      </c>
      <c r="AS79">
        <v>2.8899999999999999E-2</v>
      </c>
      <c r="AT79">
        <v>5.4559999999999999E-3</v>
      </c>
      <c r="AU79" t="s">
        <v>53</v>
      </c>
      <c r="AV79" t="s">
        <v>107</v>
      </c>
      <c r="AW79" t="s">
        <v>107</v>
      </c>
      <c r="AX79">
        <v>2.4849999999999999</v>
      </c>
      <c r="AY79"/>
      <c r="AZ79"/>
      <c r="BA79">
        <v>369</v>
      </c>
      <c r="BB79" s="95">
        <v>45838</v>
      </c>
      <c r="BC79" t="s">
        <v>509</v>
      </c>
      <c r="BD79" s="44">
        <v>246000000</v>
      </c>
      <c r="BE79"/>
      <c r="BF79"/>
      <c r="BG79"/>
      <c r="BH79"/>
      <c r="BI79"/>
      <c r="BJ79"/>
      <c r="BK79"/>
      <c r="BL79"/>
      <c r="BM79"/>
      <c r="BN79" s="44">
        <v>5000000</v>
      </c>
      <c r="BO79"/>
      <c r="BP79"/>
      <c r="BQ79"/>
      <c r="BR79" s="44">
        <v>400000</v>
      </c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</row>
    <row r="80" spans="39:88" x14ac:dyDescent="0.3">
      <c r="AM80" t="s">
        <v>9473</v>
      </c>
      <c r="AN80" t="s">
        <v>510</v>
      </c>
      <c r="AO80" t="s">
        <v>510</v>
      </c>
      <c r="AP80" t="s">
        <v>9474</v>
      </c>
      <c r="AQ80" s="44">
        <v>20000000</v>
      </c>
      <c r="AR80">
        <v>1.0081599999999999</v>
      </c>
      <c r="AS80">
        <v>2.6800000000000001E-2</v>
      </c>
      <c r="AT80">
        <v>4.4619999999999998E-3</v>
      </c>
      <c r="AU80" t="s">
        <v>53</v>
      </c>
      <c r="AV80" t="s">
        <v>107</v>
      </c>
      <c r="AW80" t="s">
        <v>107</v>
      </c>
      <c r="AX80">
        <v>2.4849999999999999</v>
      </c>
      <c r="AY80"/>
      <c r="AZ80"/>
      <c r="BA80">
        <v>369</v>
      </c>
      <c r="BB80" s="95">
        <v>45838</v>
      </c>
      <c r="BC80" t="s">
        <v>509</v>
      </c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 s="44">
        <v>20000000</v>
      </c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</row>
    <row r="81" spans="39:88" x14ac:dyDescent="0.3">
      <c r="AM81" t="s">
        <v>9475</v>
      </c>
      <c r="AN81" t="s">
        <v>510</v>
      </c>
      <c r="AO81" t="s">
        <v>510</v>
      </c>
      <c r="AP81" t="s">
        <v>9476</v>
      </c>
      <c r="AQ81" s="44">
        <v>23400000</v>
      </c>
      <c r="AR81">
        <v>1.02518</v>
      </c>
      <c r="AS81">
        <v>3.1230000000000001E-2</v>
      </c>
      <c r="AT81">
        <v>6.6629999999999997E-3</v>
      </c>
      <c r="AU81" t="s">
        <v>53</v>
      </c>
      <c r="AV81" t="s">
        <v>107</v>
      </c>
      <c r="AW81" t="s">
        <v>107</v>
      </c>
      <c r="AX81">
        <v>2.4849999999999999</v>
      </c>
      <c r="AY81"/>
      <c r="AZ81"/>
      <c r="BA81">
        <v>369</v>
      </c>
      <c r="BB81" s="95">
        <v>45838</v>
      </c>
      <c r="BC81" t="s">
        <v>509</v>
      </c>
      <c r="BD81"/>
      <c r="BE81"/>
      <c r="BF81"/>
      <c r="BG81"/>
      <c r="BH81"/>
      <c r="BI81"/>
      <c r="BJ81"/>
      <c r="BK81" s="44">
        <v>7000000</v>
      </c>
      <c r="BL81"/>
      <c r="BM81" s="44">
        <v>400000</v>
      </c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 s="44">
        <v>16000000</v>
      </c>
      <c r="CC81"/>
      <c r="CD81"/>
      <c r="CE81"/>
      <c r="CF81"/>
      <c r="CG81"/>
      <c r="CH81"/>
      <c r="CI81"/>
      <c r="CJ81"/>
    </row>
    <row r="82" spans="39:88" x14ac:dyDescent="0.3">
      <c r="AM82" t="s">
        <v>9480</v>
      </c>
      <c r="AN82" t="s">
        <v>383</v>
      </c>
      <c r="AO82" t="s">
        <v>1020</v>
      </c>
      <c r="AP82" t="s">
        <v>1944</v>
      </c>
      <c r="AQ82" s="44">
        <v>7100000</v>
      </c>
      <c r="AR82">
        <v>0.97453000000000001</v>
      </c>
      <c r="AS82">
        <v>2.235641E-2</v>
      </c>
      <c r="AT82">
        <v>1.637E-3</v>
      </c>
      <c r="AU82" t="s">
        <v>53</v>
      </c>
      <c r="AV82" t="s">
        <v>63</v>
      </c>
      <c r="AW82" t="s">
        <v>63</v>
      </c>
      <c r="AX82">
        <v>0.95</v>
      </c>
      <c r="AY82"/>
      <c r="AZ82"/>
      <c r="BA82">
        <v>100943</v>
      </c>
      <c r="BB82" s="95">
        <v>45838</v>
      </c>
      <c r="BC82" t="s">
        <v>382</v>
      </c>
      <c r="BD82" s="44">
        <v>1900000</v>
      </c>
      <c r="BE82"/>
      <c r="BF82"/>
      <c r="BG82" s="44">
        <v>100000</v>
      </c>
      <c r="BH82"/>
      <c r="BI82" s="44">
        <v>1200000</v>
      </c>
      <c r="BJ82"/>
      <c r="BK82"/>
      <c r="BL82"/>
      <c r="BM82"/>
      <c r="BN82" s="44">
        <v>3900000</v>
      </c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</row>
    <row r="83" spans="39:88" x14ac:dyDescent="0.3">
      <c r="AM83" t="s">
        <v>9481</v>
      </c>
      <c r="AN83" t="s">
        <v>383</v>
      </c>
      <c r="AO83" t="s">
        <v>1020</v>
      </c>
      <c r="AP83" t="s">
        <v>3038</v>
      </c>
      <c r="AQ83" s="44">
        <v>1500000</v>
      </c>
      <c r="AR83">
        <v>0.94328000000000001</v>
      </c>
      <c r="AS83">
        <v>2.731107E-2</v>
      </c>
      <c r="AT83">
        <v>4.9789999999999999E-3</v>
      </c>
      <c r="AU83" t="s">
        <v>53</v>
      </c>
      <c r="AV83" t="s">
        <v>63</v>
      </c>
      <c r="AW83" t="s">
        <v>63</v>
      </c>
      <c r="AX83">
        <v>0.95</v>
      </c>
      <c r="AY83"/>
      <c r="AZ83"/>
      <c r="BA83">
        <v>100943</v>
      </c>
      <c r="BB83" s="95">
        <v>45838</v>
      </c>
      <c r="BC83" t="s">
        <v>382</v>
      </c>
      <c r="BD83"/>
      <c r="BE83" s="44">
        <v>100000</v>
      </c>
      <c r="BF83" s="44">
        <v>1000000</v>
      </c>
      <c r="BG83" s="44">
        <v>100000</v>
      </c>
      <c r="BH83"/>
      <c r="BI83"/>
      <c r="BJ83"/>
      <c r="BK83"/>
      <c r="BL83"/>
      <c r="BM83"/>
      <c r="BN83" s="44">
        <v>300000</v>
      </c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</row>
    <row r="84" spans="39:88" x14ac:dyDescent="0.3">
      <c r="AM84" t="s">
        <v>9479</v>
      </c>
      <c r="AN84" t="s">
        <v>383</v>
      </c>
      <c r="AO84" t="s">
        <v>1020</v>
      </c>
      <c r="AP84" t="s">
        <v>2470</v>
      </c>
      <c r="AQ84" s="44">
        <v>4000000</v>
      </c>
      <c r="AR84">
        <v>0.98180000000000001</v>
      </c>
      <c r="AS84">
        <v>2.305548E-2</v>
      </c>
      <c r="AT84">
        <v>3.16E-3</v>
      </c>
      <c r="AU84" t="s">
        <v>53</v>
      </c>
      <c r="AV84" t="s">
        <v>63</v>
      </c>
      <c r="AW84" t="s">
        <v>63</v>
      </c>
      <c r="AX84">
        <v>0.95</v>
      </c>
      <c r="AY84"/>
      <c r="AZ84"/>
      <c r="BA84">
        <v>100943</v>
      </c>
      <c r="BB84" s="95">
        <v>45838</v>
      </c>
      <c r="BC84" t="s">
        <v>382</v>
      </c>
      <c r="BD84"/>
      <c r="BE84"/>
      <c r="BF84"/>
      <c r="BG84"/>
      <c r="BH84"/>
      <c r="BI84"/>
      <c r="BJ84"/>
      <c r="BK84"/>
      <c r="BL84"/>
      <c r="BM84"/>
      <c r="BN84"/>
      <c r="BO84" s="44">
        <v>1000000</v>
      </c>
      <c r="BP84" s="44">
        <v>1000000</v>
      </c>
      <c r="BQ84"/>
      <c r="BR84"/>
      <c r="BS84" s="44">
        <v>1000000</v>
      </c>
      <c r="BT84" s="44">
        <v>1000000</v>
      </c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</row>
    <row r="85" spans="39:88" x14ac:dyDescent="0.3">
      <c r="AM85" t="s">
        <v>9477</v>
      </c>
      <c r="AN85" t="s">
        <v>383</v>
      </c>
      <c r="AO85" t="s">
        <v>1020</v>
      </c>
      <c r="AP85" t="s">
        <v>9478</v>
      </c>
      <c r="AQ85" s="44">
        <v>13000000</v>
      </c>
      <c r="AR85">
        <v>0.99639999999999995</v>
      </c>
      <c r="AS85">
        <v>2.93299699999999E-2</v>
      </c>
      <c r="AT85">
        <v>5.1799999999999997E-3</v>
      </c>
      <c r="AU85" t="s">
        <v>53</v>
      </c>
      <c r="AV85" t="s">
        <v>63</v>
      </c>
      <c r="AW85" t="s">
        <v>63</v>
      </c>
      <c r="AX85">
        <v>0.95</v>
      </c>
      <c r="AY85"/>
      <c r="AZ85"/>
      <c r="BA85">
        <v>100943</v>
      </c>
      <c r="BB85" s="95">
        <v>45838</v>
      </c>
      <c r="BC85" t="s">
        <v>382</v>
      </c>
      <c r="BD85"/>
      <c r="BE85"/>
      <c r="BF85"/>
      <c r="BG85"/>
      <c r="BH85"/>
      <c r="BI85"/>
      <c r="BJ85"/>
      <c r="BK85"/>
      <c r="BL85"/>
      <c r="BM85"/>
      <c r="BN85"/>
      <c r="BO85"/>
      <c r="BP85" s="44">
        <v>1500000</v>
      </c>
      <c r="BQ85"/>
      <c r="BR85"/>
      <c r="BS85"/>
      <c r="BT85"/>
      <c r="BU85"/>
      <c r="BV85" s="44">
        <v>2000000</v>
      </c>
      <c r="BW85" s="44">
        <v>9500000</v>
      </c>
      <c r="BX85"/>
      <c r="BY85"/>
      <c r="BZ85"/>
      <c r="CA85"/>
      <c r="CB85"/>
      <c r="CC85"/>
      <c r="CD85"/>
      <c r="CE85"/>
      <c r="CF85"/>
      <c r="CG85"/>
      <c r="CH85"/>
      <c r="CI85"/>
      <c r="CJ85"/>
    </row>
    <row r="86" spans="39:88" x14ac:dyDescent="0.3">
      <c r="AM86" t="s">
        <v>9482</v>
      </c>
      <c r="AN86" t="s">
        <v>12403</v>
      </c>
      <c r="AO86" t="s">
        <v>12403</v>
      </c>
      <c r="AP86" t="s">
        <v>553</v>
      </c>
      <c r="AQ86" s="44">
        <v>25825000</v>
      </c>
      <c r="AR86">
        <v>0.8498</v>
      </c>
      <c r="AS86">
        <v>3.379766E-2</v>
      </c>
      <c r="AT86">
        <v>9.7929999999999996E-3</v>
      </c>
      <c r="AU86" t="s">
        <v>53</v>
      </c>
      <c r="AV86" t="s">
        <v>63</v>
      </c>
      <c r="AW86" t="s">
        <v>63</v>
      </c>
      <c r="AX86">
        <v>-1</v>
      </c>
      <c r="AY86"/>
      <c r="AZ86"/>
      <c r="BA86">
        <v>94</v>
      </c>
      <c r="BB86" s="95">
        <v>45838</v>
      </c>
      <c r="BC86" t="s">
        <v>385</v>
      </c>
      <c r="BD86" s="44">
        <v>25825000</v>
      </c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</row>
    <row r="87" spans="39:88" x14ac:dyDescent="0.3">
      <c r="AM87" t="s">
        <v>9483</v>
      </c>
      <c r="AN87" t="s">
        <v>12403</v>
      </c>
      <c r="AO87" t="s">
        <v>12403</v>
      </c>
      <c r="AP87" t="s">
        <v>9484</v>
      </c>
      <c r="AQ87" s="44">
        <v>82180000</v>
      </c>
      <c r="AR87">
        <v>1.03274</v>
      </c>
      <c r="AS87">
        <v>3.5835930000000002E-2</v>
      </c>
      <c r="AT87">
        <v>1.0214000000000001E-2</v>
      </c>
      <c r="AU87" t="s">
        <v>53</v>
      </c>
      <c r="AV87" t="s">
        <v>63</v>
      </c>
      <c r="AW87" t="s">
        <v>63</v>
      </c>
      <c r="AX87">
        <v>-1</v>
      </c>
      <c r="AY87"/>
      <c r="AZ87"/>
      <c r="BA87">
        <v>94</v>
      </c>
      <c r="BB87" s="95">
        <v>45838</v>
      </c>
      <c r="BC87" t="s">
        <v>385</v>
      </c>
      <c r="BD87" s="44">
        <v>70100000</v>
      </c>
      <c r="BE87"/>
      <c r="BF87"/>
      <c r="BG87" s="44">
        <v>180000</v>
      </c>
      <c r="BH87"/>
      <c r="BI87" s="44">
        <v>8500000</v>
      </c>
      <c r="BJ87"/>
      <c r="BK87"/>
      <c r="BL87"/>
      <c r="BM87"/>
      <c r="BN87"/>
      <c r="BO87"/>
      <c r="BP87" s="44">
        <v>2700000</v>
      </c>
      <c r="BQ87"/>
      <c r="BR87"/>
      <c r="BS87" s="44">
        <v>700000</v>
      </c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</row>
    <row r="88" spans="39:88" x14ac:dyDescent="0.3">
      <c r="AM88" t="s">
        <v>9486</v>
      </c>
      <c r="AN88" t="s">
        <v>834</v>
      </c>
      <c r="AO88" t="s">
        <v>834</v>
      </c>
      <c r="AP88" t="s">
        <v>9487</v>
      </c>
      <c r="AQ88" s="44">
        <v>3500000</v>
      </c>
      <c r="AR88">
        <v>0.99444999999999995</v>
      </c>
      <c r="AS88">
        <v>2.229718E-2</v>
      </c>
      <c r="AT88">
        <v>1.7459999999999999E-3</v>
      </c>
      <c r="AU88" t="s">
        <v>53</v>
      </c>
      <c r="AV88" t="s">
        <v>63</v>
      </c>
      <c r="AW88" t="s">
        <v>63</v>
      </c>
      <c r="AX88">
        <v>1.131</v>
      </c>
      <c r="AY88"/>
      <c r="AZ88"/>
      <c r="BA88">
        <v>170045</v>
      </c>
      <c r="BB88" s="95">
        <v>45838</v>
      </c>
      <c r="BC88" t="s">
        <v>833</v>
      </c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 s="44">
        <v>3500000</v>
      </c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</row>
    <row r="89" spans="39:88" x14ac:dyDescent="0.3">
      <c r="AM89" t="s">
        <v>9489</v>
      </c>
      <c r="AN89" t="s">
        <v>834</v>
      </c>
      <c r="AO89" t="s">
        <v>834</v>
      </c>
      <c r="AP89" t="s">
        <v>2943</v>
      </c>
      <c r="AQ89" s="44">
        <v>10000000</v>
      </c>
      <c r="AR89">
        <v>0.98894000000000004</v>
      </c>
      <c r="AS89">
        <v>2.6948639999999999E-2</v>
      </c>
      <c r="AT89">
        <v>6.6599999999999897E-3</v>
      </c>
      <c r="AU89" t="s">
        <v>53</v>
      </c>
      <c r="AV89" t="s">
        <v>63</v>
      </c>
      <c r="AW89" t="s">
        <v>63</v>
      </c>
      <c r="AX89">
        <v>1.131</v>
      </c>
      <c r="AY89"/>
      <c r="AZ89"/>
      <c r="BA89">
        <v>170045</v>
      </c>
      <c r="BB89" s="95">
        <v>45838</v>
      </c>
      <c r="BC89" t="s">
        <v>833</v>
      </c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 s="44">
        <v>10000000</v>
      </c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</row>
    <row r="90" spans="39:88" x14ac:dyDescent="0.3">
      <c r="AM90" t="s">
        <v>9485</v>
      </c>
      <c r="AN90" t="s">
        <v>834</v>
      </c>
      <c r="AO90" t="s">
        <v>834</v>
      </c>
      <c r="AP90" t="s">
        <v>857</v>
      </c>
      <c r="AQ90" s="44">
        <v>12000000</v>
      </c>
      <c r="AR90">
        <v>0.92762</v>
      </c>
      <c r="AS90">
        <v>2.7852089999999999E-2</v>
      </c>
      <c r="AT90">
        <v>4.6350000000000002E-3</v>
      </c>
      <c r="AU90" t="s">
        <v>53</v>
      </c>
      <c r="AV90" t="s">
        <v>63</v>
      </c>
      <c r="AW90" t="s">
        <v>63</v>
      </c>
      <c r="AX90">
        <v>1.131</v>
      </c>
      <c r="AY90"/>
      <c r="AZ90"/>
      <c r="BA90">
        <v>170045</v>
      </c>
      <c r="BB90" s="95">
        <v>45838</v>
      </c>
      <c r="BC90" t="s">
        <v>833</v>
      </c>
      <c r="BD90"/>
      <c r="BE90" s="44">
        <v>1412000</v>
      </c>
      <c r="BF90" s="44">
        <v>10588000</v>
      </c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</row>
    <row r="91" spans="39:88" x14ac:dyDescent="0.3">
      <c r="AM91" t="s">
        <v>9488</v>
      </c>
      <c r="AN91" t="s">
        <v>834</v>
      </c>
      <c r="AO91" t="s">
        <v>834</v>
      </c>
      <c r="AP91" t="s">
        <v>2603</v>
      </c>
      <c r="AQ91" s="44">
        <v>8000000</v>
      </c>
      <c r="AR91">
        <v>0.99043000000000003</v>
      </c>
      <c r="AS91">
        <v>2.359E-2</v>
      </c>
      <c r="AT91">
        <v>1.4270000000000001E-3</v>
      </c>
      <c r="AU91" t="s">
        <v>53</v>
      </c>
      <c r="AV91" t="s">
        <v>63</v>
      </c>
      <c r="AW91" t="s">
        <v>63</v>
      </c>
      <c r="AX91">
        <v>1.131</v>
      </c>
      <c r="AY91"/>
      <c r="AZ91"/>
      <c r="BA91">
        <v>170045</v>
      </c>
      <c r="BB91" s="95">
        <v>45838</v>
      </c>
      <c r="BC91" t="s">
        <v>833</v>
      </c>
      <c r="BD91" s="44">
        <v>1000000</v>
      </c>
      <c r="BE91" s="44">
        <v>2000000</v>
      </c>
      <c r="BF91" s="44">
        <v>5000000</v>
      </c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</row>
    <row r="92" spans="39:88" x14ac:dyDescent="0.3">
      <c r="AM92" t="s">
        <v>9491</v>
      </c>
      <c r="AN92" t="s">
        <v>1274</v>
      </c>
      <c r="AO92" t="s">
        <v>1274</v>
      </c>
      <c r="AP92" t="s">
        <v>9492</v>
      </c>
      <c r="AQ92" s="44">
        <v>5000000</v>
      </c>
      <c r="AR92">
        <v>0.92142999999999997</v>
      </c>
      <c r="AS92">
        <v>3.3685609999999998E-2</v>
      </c>
      <c r="AT92">
        <v>9.8329999999999997E-3</v>
      </c>
      <c r="AU92" t="s">
        <v>53</v>
      </c>
      <c r="AV92" t="s">
        <v>54</v>
      </c>
      <c r="AW92" t="s">
        <v>54</v>
      </c>
      <c r="AX92">
        <v>1.31</v>
      </c>
      <c r="AY92"/>
      <c r="AZ92"/>
      <c r="BA92">
        <v>3150</v>
      </c>
      <c r="BB92" s="95">
        <v>45838</v>
      </c>
      <c r="BC92" t="s">
        <v>1273</v>
      </c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 s="44">
        <v>5000000</v>
      </c>
      <c r="BX92"/>
      <c r="BY92"/>
      <c r="BZ92"/>
      <c r="CA92"/>
      <c r="CB92"/>
      <c r="CC92"/>
      <c r="CD92"/>
      <c r="CE92"/>
      <c r="CF92"/>
      <c r="CG92"/>
      <c r="CH92"/>
      <c r="CI92"/>
      <c r="CJ92"/>
    </row>
    <row r="93" spans="39:88" x14ac:dyDescent="0.3">
      <c r="AM93" t="s">
        <v>9490</v>
      </c>
      <c r="AN93" t="s">
        <v>1274</v>
      </c>
      <c r="AO93" t="s">
        <v>1274</v>
      </c>
      <c r="AP93" t="s">
        <v>2247</v>
      </c>
      <c r="AQ93" s="44">
        <v>74413000</v>
      </c>
      <c r="AR93">
        <v>0.93855</v>
      </c>
      <c r="AS93">
        <v>3.0986009999999901E-2</v>
      </c>
      <c r="AT93">
        <v>8.6339999999999993E-3</v>
      </c>
      <c r="AU93" t="s">
        <v>53</v>
      </c>
      <c r="AV93" t="s">
        <v>54</v>
      </c>
      <c r="AW93" t="s">
        <v>54</v>
      </c>
      <c r="AX93">
        <v>1.31</v>
      </c>
      <c r="AY93"/>
      <c r="AZ93"/>
      <c r="BA93">
        <v>3150</v>
      </c>
      <c r="BB93" s="95">
        <v>45838</v>
      </c>
      <c r="BC93" t="s">
        <v>1273</v>
      </c>
      <c r="BD93" s="44">
        <v>49041000</v>
      </c>
      <c r="BE93"/>
      <c r="BF93"/>
      <c r="BG93"/>
      <c r="BH93"/>
      <c r="BI93" s="44">
        <v>2204000</v>
      </c>
      <c r="BJ93" s="44">
        <v>23168000</v>
      </c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</row>
    <row r="94" spans="39:88" x14ac:dyDescent="0.3">
      <c r="AM94" t="s">
        <v>12890</v>
      </c>
      <c r="AN94" t="s">
        <v>1274</v>
      </c>
      <c r="AO94" t="s">
        <v>1274</v>
      </c>
      <c r="AP94" t="s">
        <v>12891</v>
      </c>
      <c r="AQ94" s="44">
        <v>118000000</v>
      </c>
      <c r="AR94">
        <v>1.01037</v>
      </c>
      <c r="AS94">
        <v>3.8669210000000002E-2</v>
      </c>
      <c r="AT94">
        <v>1.30099999999999E-2</v>
      </c>
      <c r="AU94" t="s">
        <v>53</v>
      </c>
      <c r="AV94" t="s">
        <v>54</v>
      </c>
      <c r="AW94" t="s">
        <v>54</v>
      </c>
      <c r="AX94">
        <v>1.31</v>
      </c>
      <c r="AY94"/>
      <c r="AZ94"/>
      <c r="BA94">
        <v>3150</v>
      </c>
      <c r="BB94" s="95">
        <v>45838</v>
      </c>
      <c r="BC94" t="s">
        <v>1273</v>
      </c>
      <c r="BD94" s="44">
        <v>90000000</v>
      </c>
      <c r="BE94"/>
      <c r="BF94"/>
      <c r="BG94"/>
      <c r="BH94"/>
      <c r="BI94"/>
      <c r="BJ94"/>
      <c r="BK94"/>
      <c r="BL94"/>
      <c r="BM94"/>
      <c r="BN94"/>
      <c r="BO94"/>
      <c r="BP94"/>
      <c r="BQ94"/>
      <c r="BR94" s="44">
        <v>8000000</v>
      </c>
      <c r="BS94"/>
      <c r="BT94"/>
      <c r="BU94"/>
      <c r="BV94"/>
      <c r="BW94" s="44">
        <v>20000000</v>
      </c>
      <c r="BX94"/>
      <c r="BY94"/>
      <c r="BZ94"/>
      <c r="CA94"/>
      <c r="CB94"/>
      <c r="CC94"/>
      <c r="CD94"/>
      <c r="CE94"/>
      <c r="CF94"/>
      <c r="CG94"/>
      <c r="CH94"/>
      <c r="CI94"/>
      <c r="CJ94"/>
    </row>
    <row r="95" spans="39:88" x14ac:dyDescent="0.3">
      <c r="AM95" t="s">
        <v>12301</v>
      </c>
      <c r="AN95" t="s">
        <v>1274</v>
      </c>
      <c r="AO95" t="s">
        <v>1274</v>
      </c>
      <c r="AP95" t="s">
        <v>12302</v>
      </c>
      <c r="AQ95" s="44">
        <v>58000000</v>
      </c>
      <c r="AR95">
        <v>1.00631</v>
      </c>
      <c r="AS95">
        <v>3.6657469999999998E-2</v>
      </c>
      <c r="AT95">
        <v>1.12769999999999E-2</v>
      </c>
      <c r="AU95" t="s">
        <v>53</v>
      </c>
      <c r="AV95" t="s">
        <v>54</v>
      </c>
      <c r="AW95" t="s">
        <v>54</v>
      </c>
      <c r="AX95">
        <v>1.31</v>
      </c>
      <c r="AY95"/>
      <c r="AZ95"/>
      <c r="BA95">
        <v>3150</v>
      </c>
      <c r="BB95" s="95">
        <v>45838</v>
      </c>
      <c r="BC95" t="s">
        <v>1273</v>
      </c>
      <c r="BD95" s="44">
        <v>52700000</v>
      </c>
      <c r="BE95"/>
      <c r="BF95"/>
      <c r="BG95"/>
      <c r="BH95"/>
      <c r="BI95"/>
      <c r="BJ95"/>
      <c r="BK95"/>
      <c r="BL95"/>
      <c r="BM95"/>
      <c r="BN95"/>
      <c r="BO95"/>
      <c r="BP95"/>
      <c r="BQ95"/>
      <c r="BR95" s="44">
        <v>3300000</v>
      </c>
      <c r="BS95"/>
      <c r="BT95"/>
      <c r="BU95"/>
      <c r="BV95"/>
      <c r="BW95"/>
      <c r="BX95"/>
      <c r="BY95"/>
      <c r="BZ95"/>
      <c r="CA95"/>
      <c r="CB95" s="44">
        <v>2000000</v>
      </c>
      <c r="CC95"/>
      <c r="CD95"/>
      <c r="CE95"/>
      <c r="CF95"/>
      <c r="CG95"/>
      <c r="CH95"/>
      <c r="CI95"/>
      <c r="CJ95"/>
    </row>
    <row r="96" spans="39:88" x14ac:dyDescent="0.3">
      <c r="AM96" t="s">
        <v>9494</v>
      </c>
      <c r="AN96" t="s">
        <v>592</v>
      </c>
      <c r="AO96" t="s">
        <v>592</v>
      </c>
      <c r="AP96" t="s">
        <v>12075</v>
      </c>
      <c r="AQ96" s="44">
        <v>6800000</v>
      </c>
      <c r="AR96">
        <v>1.02583</v>
      </c>
      <c r="AS96">
        <v>4.0558610000000002E-2</v>
      </c>
      <c r="AT96">
        <v>1.6666E-2</v>
      </c>
      <c r="AU96" t="s">
        <v>67</v>
      </c>
      <c r="AV96" t="s">
        <v>54</v>
      </c>
      <c r="AW96" t="s">
        <v>54</v>
      </c>
      <c r="AX96">
        <v>0.61599999999999999</v>
      </c>
      <c r="AY96"/>
      <c r="AZ96"/>
      <c r="BA96">
        <v>139558</v>
      </c>
      <c r="BB96" s="95">
        <v>45838</v>
      </c>
      <c r="BC96" t="s">
        <v>591</v>
      </c>
      <c r="BD96" s="44">
        <v>4000000</v>
      </c>
      <c r="BE96"/>
      <c r="BF96"/>
      <c r="BG96"/>
      <c r="BH96"/>
      <c r="BI96"/>
      <c r="BJ96"/>
      <c r="BK96"/>
      <c r="BL96"/>
      <c r="BM96"/>
      <c r="BN96"/>
      <c r="BO96" s="44">
        <v>500000</v>
      </c>
      <c r="BP96" s="44">
        <v>300000</v>
      </c>
      <c r="BQ96"/>
      <c r="BR96"/>
      <c r="BS96"/>
      <c r="BT96"/>
      <c r="BU96"/>
      <c r="BV96"/>
      <c r="BW96" s="44">
        <v>2000000</v>
      </c>
      <c r="BX96"/>
      <c r="BY96"/>
      <c r="BZ96"/>
      <c r="CA96"/>
      <c r="CB96"/>
      <c r="CC96"/>
      <c r="CD96"/>
      <c r="CE96"/>
      <c r="CF96"/>
      <c r="CG96"/>
      <c r="CH96"/>
      <c r="CI96"/>
      <c r="CJ96"/>
    </row>
    <row r="97" spans="39:88" x14ac:dyDescent="0.3">
      <c r="AM97" t="s">
        <v>9496</v>
      </c>
      <c r="AN97" t="s">
        <v>1243</v>
      </c>
      <c r="AO97" t="s">
        <v>534</v>
      </c>
      <c r="AP97" t="s">
        <v>1771</v>
      </c>
      <c r="AQ97" s="44">
        <v>4100000</v>
      </c>
      <c r="AR97">
        <v>0.95065999999999995</v>
      </c>
      <c r="AS97">
        <v>2.7354059999999999E-2</v>
      </c>
      <c r="AT97">
        <v>5.2090000000000001E-3</v>
      </c>
      <c r="AU97" t="s">
        <v>53</v>
      </c>
      <c r="AV97" t="s">
        <v>108</v>
      </c>
      <c r="AW97" t="s">
        <v>107</v>
      </c>
      <c r="AX97">
        <v>1.6879999999999999</v>
      </c>
      <c r="AY97"/>
      <c r="AZ97"/>
      <c r="BA97">
        <v>9875</v>
      </c>
      <c r="BB97" s="95">
        <v>45838</v>
      </c>
      <c r="BC97" t="s">
        <v>533</v>
      </c>
      <c r="BD97" s="44">
        <v>3900000</v>
      </c>
      <c r="BE97"/>
      <c r="BF97"/>
      <c r="BG97" s="44">
        <v>200000</v>
      </c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</row>
    <row r="98" spans="39:88" x14ac:dyDescent="0.3">
      <c r="AM98" t="s">
        <v>9497</v>
      </c>
      <c r="AN98" t="s">
        <v>1243</v>
      </c>
      <c r="AO98" t="s">
        <v>534</v>
      </c>
      <c r="AP98" t="s">
        <v>2703</v>
      </c>
      <c r="AQ98" s="44">
        <v>10000000</v>
      </c>
      <c r="AR98">
        <v>0.81904999999999994</v>
      </c>
      <c r="AS98">
        <v>3.04404899999999E-2</v>
      </c>
      <c r="AT98">
        <v>5.3229999999999996E-3</v>
      </c>
      <c r="AU98" t="s">
        <v>53</v>
      </c>
      <c r="AV98" t="s">
        <v>108</v>
      </c>
      <c r="AW98" t="s">
        <v>107</v>
      </c>
      <c r="AX98">
        <v>1.6879999999999999</v>
      </c>
      <c r="AY98"/>
      <c r="AZ98"/>
      <c r="BA98">
        <v>9875</v>
      </c>
      <c r="BB98" s="95">
        <v>45838</v>
      </c>
      <c r="BC98" t="s">
        <v>533</v>
      </c>
      <c r="BD98" s="44">
        <v>10000000</v>
      </c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</row>
    <row r="99" spans="39:88" x14ac:dyDescent="0.3">
      <c r="AM99" t="s">
        <v>9495</v>
      </c>
      <c r="AN99" t="s">
        <v>1243</v>
      </c>
      <c r="AO99" t="s">
        <v>534</v>
      </c>
      <c r="AP99" t="s">
        <v>1242</v>
      </c>
      <c r="AQ99" s="44">
        <v>20500000</v>
      </c>
      <c r="AR99">
        <v>1.02372</v>
      </c>
      <c r="AS99">
        <v>2.0830000000000001E-2</v>
      </c>
      <c r="AT99">
        <v>1.1E-4</v>
      </c>
      <c r="AU99" t="s">
        <v>53</v>
      </c>
      <c r="AV99" t="s">
        <v>108</v>
      </c>
      <c r="AW99" t="s">
        <v>107</v>
      </c>
      <c r="AX99">
        <v>1.6879999999999999</v>
      </c>
      <c r="AY99"/>
      <c r="AZ99"/>
      <c r="BA99">
        <v>9875</v>
      </c>
      <c r="BB99" s="95">
        <v>45838</v>
      </c>
      <c r="BC99" t="s">
        <v>533</v>
      </c>
      <c r="BD99" s="44">
        <v>1100000</v>
      </c>
      <c r="BE99" s="44">
        <v>2400000</v>
      </c>
      <c r="BF99" s="44">
        <v>16800000</v>
      </c>
      <c r="BG99" s="44">
        <v>200000</v>
      </c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</row>
    <row r="100" spans="39:88" x14ac:dyDescent="0.3">
      <c r="AM100" t="s">
        <v>12773</v>
      </c>
      <c r="AN100" t="s">
        <v>534</v>
      </c>
      <c r="AO100" t="s">
        <v>534</v>
      </c>
      <c r="AP100" t="s">
        <v>12774</v>
      </c>
      <c r="AQ100" s="44">
        <v>66000000</v>
      </c>
      <c r="AR100">
        <v>1.02694</v>
      </c>
      <c r="AS100">
        <v>4.0872640000000002E-2</v>
      </c>
      <c r="AT100">
        <v>1.5218000000000001E-2</v>
      </c>
      <c r="AU100" t="s">
        <v>67</v>
      </c>
      <c r="AV100" t="s">
        <v>62</v>
      </c>
      <c r="AW100" t="s">
        <v>62</v>
      </c>
      <c r="AX100">
        <v>1.6879999999999999</v>
      </c>
      <c r="AY100"/>
      <c r="AZ100"/>
      <c r="BA100">
        <v>63</v>
      </c>
      <c r="BB100" s="95">
        <v>45838</v>
      </c>
      <c r="BC100" t="s">
        <v>533</v>
      </c>
      <c r="BD100" s="44">
        <v>55800000</v>
      </c>
      <c r="BE100"/>
      <c r="BF100"/>
      <c r="BG100"/>
      <c r="BH100"/>
      <c r="BI100" s="44">
        <v>10200000</v>
      </c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</row>
    <row r="101" spans="39:88" x14ac:dyDescent="0.3">
      <c r="AM101" t="s">
        <v>9501</v>
      </c>
      <c r="AN101" t="s">
        <v>534</v>
      </c>
      <c r="AO101" t="s">
        <v>534</v>
      </c>
      <c r="AP101" t="s">
        <v>532</v>
      </c>
      <c r="AQ101" s="44">
        <v>15000000</v>
      </c>
      <c r="AR101">
        <v>1.00471</v>
      </c>
      <c r="AS101">
        <v>2.854421E-2</v>
      </c>
      <c r="AT101">
        <v>8.4749999999999999E-3</v>
      </c>
      <c r="AU101" t="s">
        <v>72</v>
      </c>
      <c r="AV101" t="s">
        <v>62</v>
      </c>
      <c r="AW101" t="s">
        <v>63</v>
      </c>
      <c r="AX101">
        <v>1.6879999999999999</v>
      </c>
      <c r="AY101"/>
      <c r="AZ101"/>
      <c r="BA101">
        <v>63</v>
      </c>
      <c r="BB101" s="95">
        <v>45838</v>
      </c>
      <c r="BC101" t="s">
        <v>533</v>
      </c>
      <c r="BD101" s="44">
        <v>15000000</v>
      </c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</row>
    <row r="102" spans="39:88" x14ac:dyDescent="0.3">
      <c r="AM102" t="s">
        <v>12076</v>
      </c>
      <c r="AN102" t="s">
        <v>534</v>
      </c>
      <c r="AO102" t="s">
        <v>534</v>
      </c>
      <c r="AP102" t="s">
        <v>12077</v>
      </c>
      <c r="AQ102" s="44">
        <v>2500000</v>
      </c>
      <c r="AR102">
        <v>1.12625</v>
      </c>
      <c r="AS102">
        <v>3.8691570000000002E-2</v>
      </c>
      <c r="AT102">
        <v>1.4315E-2</v>
      </c>
      <c r="AU102" t="s">
        <v>72</v>
      </c>
      <c r="AV102" t="s">
        <v>62</v>
      </c>
      <c r="AW102" t="s">
        <v>62</v>
      </c>
      <c r="AX102">
        <v>1.6879999999999999</v>
      </c>
      <c r="AY102"/>
      <c r="AZ102"/>
      <c r="BA102">
        <v>63</v>
      </c>
      <c r="BB102" s="95">
        <v>45838</v>
      </c>
      <c r="BC102" t="s">
        <v>533</v>
      </c>
      <c r="BD102"/>
      <c r="BE102" s="44">
        <v>200000</v>
      </c>
      <c r="BF102" s="44">
        <v>2300000</v>
      </c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</row>
    <row r="103" spans="39:88" x14ac:dyDescent="0.3">
      <c r="AM103" t="s">
        <v>9500</v>
      </c>
      <c r="AN103" t="s">
        <v>534</v>
      </c>
      <c r="AO103" t="s">
        <v>534</v>
      </c>
      <c r="AP103" t="s">
        <v>1425</v>
      </c>
      <c r="AQ103" s="44">
        <v>9700000</v>
      </c>
      <c r="AR103">
        <v>0.92096</v>
      </c>
      <c r="AS103">
        <v>3.3344559999999898E-2</v>
      </c>
      <c r="AT103">
        <v>1.1242E-2</v>
      </c>
      <c r="AU103" t="s">
        <v>72</v>
      </c>
      <c r="AV103" t="s">
        <v>62</v>
      </c>
      <c r="AW103" t="s">
        <v>63</v>
      </c>
      <c r="AX103">
        <v>1.6879999999999999</v>
      </c>
      <c r="AY103"/>
      <c r="AZ103"/>
      <c r="BA103">
        <v>63</v>
      </c>
      <c r="BB103" s="95">
        <v>45838</v>
      </c>
      <c r="BC103" t="s">
        <v>533</v>
      </c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 s="44">
        <v>9700000</v>
      </c>
      <c r="BX103"/>
      <c r="BY103"/>
      <c r="BZ103"/>
      <c r="CA103"/>
      <c r="CB103"/>
      <c r="CC103"/>
      <c r="CD103"/>
      <c r="CE103"/>
      <c r="CF103"/>
      <c r="CG103"/>
      <c r="CH103"/>
      <c r="CI103"/>
      <c r="CJ103"/>
    </row>
    <row r="104" spans="39:88" x14ac:dyDescent="0.3">
      <c r="AM104" t="s">
        <v>9498</v>
      </c>
      <c r="AN104" t="s">
        <v>534</v>
      </c>
      <c r="AO104" t="s">
        <v>534</v>
      </c>
      <c r="AP104" t="s">
        <v>9499</v>
      </c>
      <c r="AQ104" s="44">
        <v>38000000</v>
      </c>
      <c r="AR104">
        <v>1.0434399999999999</v>
      </c>
      <c r="AS104">
        <v>3.0259109999999999E-2</v>
      </c>
      <c r="AT104">
        <v>9.3659999999999993E-3</v>
      </c>
      <c r="AU104" t="s">
        <v>67</v>
      </c>
      <c r="AV104" t="s">
        <v>62</v>
      </c>
      <c r="AW104" t="s">
        <v>62</v>
      </c>
      <c r="AX104">
        <v>1.6879999999999999</v>
      </c>
      <c r="AY104"/>
      <c r="AZ104"/>
      <c r="BA104">
        <v>63</v>
      </c>
      <c r="BB104" s="95">
        <v>45838</v>
      </c>
      <c r="BC104" t="s">
        <v>533</v>
      </c>
      <c r="BD104" s="44">
        <v>29900000</v>
      </c>
      <c r="BE104"/>
      <c r="BF104"/>
      <c r="BG104"/>
      <c r="BH104"/>
      <c r="BI104"/>
      <c r="BJ104"/>
      <c r="BK104"/>
      <c r="BL104" s="44">
        <v>2400000</v>
      </c>
      <c r="BM104"/>
      <c r="BN104"/>
      <c r="BO104"/>
      <c r="BP104"/>
      <c r="BQ104"/>
      <c r="BR104"/>
      <c r="BS104"/>
      <c r="BT104"/>
      <c r="BU104"/>
      <c r="BV104" s="44">
        <v>1000000</v>
      </c>
      <c r="BW104" s="44">
        <v>4700000</v>
      </c>
      <c r="BX104"/>
      <c r="BY104"/>
      <c r="BZ104"/>
      <c r="CA104"/>
      <c r="CB104"/>
      <c r="CC104"/>
      <c r="CD104"/>
      <c r="CE104"/>
      <c r="CF104"/>
      <c r="CG104"/>
      <c r="CH104"/>
      <c r="CI104"/>
      <c r="CJ104"/>
    </row>
    <row r="105" spans="39:88" x14ac:dyDescent="0.3">
      <c r="AM105" t="s">
        <v>9502</v>
      </c>
      <c r="AN105" t="s">
        <v>534</v>
      </c>
      <c r="AO105" t="s">
        <v>534</v>
      </c>
      <c r="AP105" t="s">
        <v>2425</v>
      </c>
      <c r="AQ105" s="44">
        <v>84000000</v>
      </c>
      <c r="AR105">
        <v>1.0001899999999999</v>
      </c>
      <c r="AS105">
        <v>4.9615900000000001E-3</v>
      </c>
      <c r="AT105">
        <v>-1.5424E-2</v>
      </c>
      <c r="AU105" t="s">
        <v>72</v>
      </c>
      <c r="AV105" t="s">
        <v>62</v>
      </c>
      <c r="AW105" t="s">
        <v>63</v>
      </c>
      <c r="AX105">
        <v>1.6879999999999999</v>
      </c>
      <c r="AY105"/>
      <c r="AZ105"/>
      <c r="BA105">
        <v>63</v>
      </c>
      <c r="BB105" s="95">
        <v>45838</v>
      </c>
      <c r="BC105" t="s">
        <v>533</v>
      </c>
      <c r="BD105" s="44">
        <v>84000000</v>
      </c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</row>
    <row r="106" spans="39:88" x14ac:dyDescent="0.3">
      <c r="AM106" t="s">
        <v>9505</v>
      </c>
      <c r="AN106" t="s">
        <v>534</v>
      </c>
      <c r="AO106" t="s">
        <v>534</v>
      </c>
      <c r="AP106" t="s">
        <v>1175</v>
      </c>
      <c r="AQ106" s="44">
        <v>68400000</v>
      </c>
      <c r="AR106">
        <v>0.94172999999999996</v>
      </c>
      <c r="AS106">
        <v>3.4047559999999998E-2</v>
      </c>
      <c r="AT106">
        <v>1.1313999999999999E-2</v>
      </c>
      <c r="AU106" t="s">
        <v>67</v>
      </c>
      <c r="AV106" t="s">
        <v>62</v>
      </c>
      <c r="AW106" t="s">
        <v>63</v>
      </c>
      <c r="AX106">
        <v>1.6879999999999999</v>
      </c>
      <c r="AY106"/>
      <c r="AZ106"/>
      <c r="BA106">
        <v>63</v>
      </c>
      <c r="BB106" s="95">
        <v>45838</v>
      </c>
      <c r="BC106" t="s">
        <v>533</v>
      </c>
      <c r="BD106" s="44">
        <v>59300000</v>
      </c>
      <c r="BE106"/>
      <c r="BF106"/>
      <c r="BG106"/>
      <c r="BH106"/>
      <c r="BI106" s="44">
        <v>3200000</v>
      </c>
      <c r="BJ106"/>
      <c r="BK106"/>
      <c r="BL106"/>
      <c r="BM106" s="44">
        <v>900000</v>
      </c>
      <c r="BN106"/>
      <c r="BO106"/>
      <c r="BP106"/>
      <c r="BQ106"/>
      <c r="BR106"/>
      <c r="BS106"/>
      <c r="BT106"/>
      <c r="BU106"/>
      <c r="BV106"/>
      <c r="BW106" s="44">
        <v>5000000</v>
      </c>
      <c r="BX106"/>
      <c r="BY106"/>
      <c r="BZ106"/>
      <c r="CA106"/>
      <c r="CB106"/>
      <c r="CC106"/>
      <c r="CD106"/>
      <c r="CE106"/>
      <c r="CF106"/>
      <c r="CG106"/>
      <c r="CH106"/>
      <c r="CI106"/>
      <c r="CJ106"/>
    </row>
    <row r="107" spans="39:88" x14ac:dyDescent="0.3">
      <c r="AM107" t="s">
        <v>9503</v>
      </c>
      <c r="AN107" t="s">
        <v>534</v>
      </c>
      <c r="AO107" t="s">
        <v>534</v>
      </c>
      <c r="AP107" t="s">
        <v>9504</v>
      </c>
      <c r="AQ107" s="44">
        <v>16000000</v>
      </c>
      <c r="AR107">
        <v>1.0278</v>
      </c>
      <c r="AS107">
        <v>3.7649820000000001E-2</v>
      </c>
      <c r="AT107">
        <v>1.3906999999999999E-2</v>
      </c>
      <c r="AU107" t="s">
        <v>67</v>
      </c>
      <c r="AV107" t="s">
        <v>62</v>
      </c>
      <c r="AW107" t="s">
        <v>62</v>
      </c>
      <c r="AX107">
        <v>1.6879999999999999</v>
      </c>
      <c r="AY107"/>
      <c r="AZ107"/>
      <c r="BA107">
        <v>63</v>
      </c>
      <c r="BB107" s="95">
        <v>45838</v>
      </c>
      <c r="BC107" t="s">
        <v>533</v>
      </c>
      <c r="BD107" s="44">
        <v>16000000</v>
      </c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</row>
    <row r="108" spans="39:88" x14ac:dyDescent="0.3">
      <c r="AM108" t="s">
        <v>9507</v>
      </c>
      <c r="AN108" t="s">
        <v>507</v>
      </c>
      <c r="AO108" t="s">
        <v>507</v>
      </c>
      <c r="AP108" t="s">
        <v>2030</v>
      </c>
      <c r="AQ108" s="44">
        <v>400000</v>
      </c>
      <c r="AR108">
        <v>0.95274000000000003</v>
      </c>
      <c r="AS108">
        <v>2.8313290000000001E-2</v>
      </c>
      <c r="AT108">
        <v>8.3049999999999999E-3</v>
      </c>
      <c r="AU108" t="s">
        <v>53</v>
      </c>
      <c r="AV108" t="s">
        <v>76</v>
      </c>
      <c r="AW108" t="s">
        <v>76</v>
      </c>
      <c r="AX108">
        <v>2.016</v>
      </c>
      <c r="AY108"/>
      <c r="AZ108"/>
      <c r="BA108">
        <v>6604</v>
      </c>
      <c r="BB108" s="95">
        <v>45838</v>
      </c>
      <c r="BC108" t="s">
        <v>506</v>
      </c>
      <c r="BD108"/>
      <c r="BE108"/>
      <c r="BF108"/>
      <c r="BG108"/>
      <c r="BH108"/>
      <c r="BI108"/>
      <c r="BJ108"/>
      <c r="BK108"/>
      <c r="BL108"/>
      <c r="BM108" s="44">
        <v>400000</v>
      </c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</row>
    <row r="109" spans="39:88" x14ac:dyDescent="0.3">
      <c r="AM109" t="s">
        <v>9506</v>
      </c>
      <c r="AN109" t="s">
        <v>507</v>
      </c>
      <c r="AO109" t="s">
        <v>507</v>
      </c>
      <c r="AP109" t="s">
        <v>2006</v>
      </c>
      <c r="AQ109" s="44">
        <v>7300000</v>
      </c>
      <c r="AR109">
        <v>0.88449999999999995</v>
      </c>
      <c r="AS109">
        <v>3.1201779999999998E-2</v>
      </c>
      <c r="AT109">
        <v>8.5769999999999996E-3</v>
      </c>
      <c r="AU109" t="s">
        <v>53</v>
      </c>
      <c r="AV109" t="s">
        <v>76</v>
      </c>
      <c r="AW109" t="s">
        <v>76</v>
      </c>
      <c r="AX109">
        <v>2.016</v>
      </c>
      <c r="AY109"/>
      <c r="AZ109"/>
      <c r="BA109">
        <v>6604</v>
      </c>
      <c r="BB109" s="95">
        <v>45838</v>
      </c>
      <c r="BC109" t="s">
        <v>506</v>
      </c>
      <c r="BD109"/>
      <c r="BE109"/>
      <c r="BF109"/>
      <c r="BG109"/>
      <c r="BH109"/>
      <c r="BI109"/>
      <c r="BJ109"/>
      <c r="BK109" s="44">
        <v>2000000</v>
      </c>
      <c r="BL109"/>
      <c r="BM109"/>
      <c r="BN109"/>
      <c r="BO109" s="44">
        <v>2200000</v>
      </c>
      <c r="BP109" s="44">
        <v>1400000</v>
      </c>
      <c r="BQ109" s="44">
        <v>100000</v>
      </c>
      <c r="BR109"/>
      <c r="BS109" s="44">
        <v>800000</v>
      </c>
      <c r="BT109" s="44">
        <v>800000</v>
      </c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</row>
    <row r="110" spans="39:88" x14ac:dyDescent="0.3">
      <c r="AM110" t="s">
        <v>9508</v>
      </c>
      <c r="AN110" t="s">
        <v>507</v>
      </c>
      <c r="AO110" t="s">
        <v>507</v>
      </c>
      <c r="AP110" t="s">
        <v>505</v>
      </c>
      <c r="AQ110" s="44">
        <v>3200000</v>
      </c>
      <c r="AR110">
        <v>0.90819999999999901</v>
      </c>
      <c r="AS110">
        <v>2.98413599999999E-2</v>
      </c>
      <c r="AT110">
        <v>8.5769999999999996E-3</v>
      </c>
      <c r="AU110" t="s">
        <v>53</v>
      </c>
      <c r="AV110" t="s">
        <v>76</v>
      </c>
      <c r="AW110" t="s">
        <v>76</v>
      </c>
      <c r="AX110">
        <v>2.016</v>
      </c>
      <c r="AY110"/>
      <c r="AZ110"/>
      <c r="BA110">
        <v>6604</v>
      </c>
      <c r="BB110" s="95">
        <v>45838</v>
      </c>
      <c r="BC110" t="s">
        <v>506</v>
      </c>
      <c r="BD110"/>
      <c r="BE110"/>
      <c r="BF110"/>
      <c r="BG110"/>
      <c r="BH110"/>
      <c r="BI110"/>
      <c r="BJ110"/>
      <c r="BK110"/>
      <c r="BL110"/>
      <c r="BM110"/>
      <c r="BN110"/>
      <c r="BO110" s="44">
        <v>2100000</v>
      </c>
      <c r="BP110"/>
      <c r="BQ110" s="44">
        <v>100000</v>
      </c>
      <c r="BR110"/>
      <c r="BS110" s="44">
        <v>700000</v>
      </c>
      <c r="BT110" s="44">
        <v>300000</v>
      </c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</row>
    <row r="111" spans="39:88" x14ac:dyDescent="0.3">
      <c r="AM111" t="s">
        <v>9509</v>
      </c>
      <c r="AN111" t="s">
        <v>1404</v>
      </c>
      <c r="AO111" t="s">
        <v>1404</v>
      </c>
      <c r="AP111" t="s">
        <v>1402</v>
      </c>
      <c r="AQ111" s="44">
        <v>35500000</v>
      </c>
      <c r="AR111">
        <v>0.98959999999999904</v>
      </c>
      <c r="AS111">
        <v>2.61268099999999E-2</v>
      </c>
      <c r="AT111">
        <v>6.0990000000000003E-3</v>
      </c>
      <c r="AU111" t="s">
        <v>53</v>
      </c>
      <c r="AV111" t="s">
        <v>54</v>
      </c>
      <c r="AW111" t="s">
        <v>54</v>
      </c>
      <c r="AX111">
        <v>1.845</v>
      </c>
      <c r="AY111"/>
      <c r="AZ111"/>
      <c r="BA111">
        <v>8330</v>
      </c>
      <c r="BB111" s="95">
        <v>45838</v>
      </c>
      <c r="BC111" t="s">
        <v>1403</v>
      </c>
      <c r="BD111" s="44">
        <v>35500000</v>
      </c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</row>
    <row r="112" spans="39:88" x14ac:dyDescent="0.3">
      <c r="AM112" t="s">
        <v>9510</v>
      </c>
      <c r="AN112" t="s">
        <v>99</v>
      </c>
      <c r="AO112" t="s">
        <v>1773</v>
      </c>
      <c r="AP112" t="s">
        <v>210</v>
      </c>
      <c r="AQ112" s="44">
        <v>83000000</v>
      </c>
      <c r="AR112">
        <v>0.92909999999999904</v>
      </c>
      <c r="AS112">
        <v>2.7879999999999999E-2</v>
      </c>
      <c r="AT112">
        <v>6.8539999999999998E-3</v>
      </c>
      <c r="AU112" t="s">
        <v>53</v>
      </c>
      <c r="AV112" t="s">
        <v>68</v>
      </c>
      <c r="AW112" t="s">
        <v>68</v>
      </c>
      <c r="AX112">
        <v>0.01</v>
      </c>
      <c r="AY112"/>
      <c r="AZ112"/>
      <c r="BA112">
        <v>125245</v>
      </c>
      <c r="BB112" s="95">
        <v>45838</v>
      </c>
      <c r="BC112" t="s">
        <v>98</v>
      </c>
      <c r="BD112" s="44">
        <v>74748000</v>
      </c>
      <c r="BE112"/>
      <c r="BF112"/>
      <c r="BG112"/>
      <c r="BH112"/>
      <c r="BI112"/>
      <c r="BJ112" s="44">
        <v>3252000</v>
      </c>
      <c r="BK112"/>
      <c r="BL112"/>
      <c r="BM112"/>
      <c r="BN112"/>
      <c r="BO112"/>
      <c r="BP112"/>
      <c r="BQ112"/>
      <c r="BR112" s="44">
        <v>5000000</v>
      </c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</row>
    <row r="113" spans="39:88" x14ac:dyDescent="0.3">
      <c r="AM113" t="s">
        <v>12078</v>
      </c>
      <c r="AN113" t="s">
        <v>99</v>
      </c>
      <c r="AO113" t="s">
        <v>1773</v>
      </c>
      <c r="AP113" t="s">
        <v>12079</v>
      </c>
      <c r="AQ113" s="44">
        <v>3500000</v>
      </c>
      <c r="AR113">
        <v>1.01098</v>
      </c>
      <c r="AS113">
        <v>3.4360000000000002E-2</v>
      </c>
      <c r="AT113">
        <v>1.1103E-2</v>
      </c>
      <c r="AU113" t="s">
        <v>53</v>
      </c>
      <c r="AV113" t="s">
        <v>68</v>
      </c>
      <c r="AW113" t="s">
        <v>68</v>
      </c>
      <c r="AX113">
        <v>0.01</v>
      </c>
      <c r="AY113"/>
      <c r="AZ113"/>
      <c r="BA113">
        <v>125245</v>
      </c>
      <c r="BB113" s="95">
        <v>45838</v>
      </c>
      <c r="BC113" t="s">
        <v>98</v>
      </c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 s="44">
        <v>3500000</v>
      </c>
      <c r="CC113"/>
      <c r="CD113"/>
      <c r="CE113"/>
      <c r="CF113"/>
      <c r="CG113"/>
      <c r="CH113"/>
      <c r="CI113"/>
      <c r="CJ113"/>
    </row>
    <row r="114" spans="39:88" x14ac:dyDescent="0.3">
      <c r="AM114" t="s">
        <v>12874</v>
      </c>
      <c r="AN114" t="s">
        <v>99</v>
      </c>
      <c r="AO114" t="s">
        <v>1773</v>
      </c>
      <c r="AP114" t="s">
        <v>12875</v>
      </c>
      <c r="AQ114" s="44">
        <v>75000000</v>
      </c>
      <c r="AR114">
        <v>1.0193399999999999</v>
      </c>
      <c r="AS114">
        <v>3.6179999999999997E-2</v>
      </c>
      <c r="AT114">
        <v>1.2258E-2</v>
      </c>
      <c r="AU114" t="s">
        <v>53</v>
      </c>
      <c r="AV114" t="s">
        <v>68</v>
      </c>
      <c r="AW114" t="s">
        <v>68</v>
      </c>
      <c r="AX114">
        <v>0.01</v>
      </c>
      <c r="AY114"/>
      <c r="AZ114"/>
      <c r="BA114">
        <v>125245</v>
      </c>
      <c r="BB114" s="95">
        <v>45838</v>
      </c>
      <c r="BC114" t="s">
        <v>98</v>
      </c>
      <c r="BD114" s="44">
        <v>75000000</v>
      </c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</row>
    <row r="115" spans="39:88" x14ac:dyDescent="0.3">
      <c r="AM115" t="s">
        <v>12872</v>
      </c>
      <c r="AN115" t="s">
        <v>99</v>
      </c>
      <c r="AO115" t="s">
        <v>1773</v>
      </c>
      <c r="AP115" t="s">
        <v>12873</v>
      </c>
      <c r="AQ115" s="44">
        <v>81500000</v>
      </c>
      <c r="AR115">
        <v>1.00997</v>
      </c>
      <c r="AS115">
        <v>3.0089999999999999E-2</v>
      </c>
      <c r="AT115">
        <v>8.4759999999999992E-3</v>
      </c>
      <c r="AU115" t="s">
        <v>53</v>
      </c>
      <c r="AV115" t="s">
        <v>68</v>
      </c>
      <c r="AW115" t="s">
        <v>68</v>
      </c>
      <c r="AX115">
        <v>0.01</v>
      </c>
      <c r="AY115"/>
      <c r="AZ115"/>
      <c r="BA115">
        <v>125245</v>
      </c>
      <c r="BB115" s="95">
        <v>45838</v>
      </c>
      <c r="BC115" t="s">
        <v>98</v>
      </c>
      <c r="BD115" s="44">
        <v>81500000</v>
      </c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</row>
    <row r="116" spans="39:88" x14ac:dyDescent="0.3">
      <c r="AM116" t="s">
        <v>9518</v>
      </c>
      <c r="AN116" t="s">
        <v>1207</v>
      </c>
      <c r="AO116" t="s">
        <v>1207</v>
      </c>
      <c r="AP116" t="s">
        <v>3056</v>
      </c>
      <c r="AQ116" s="44">
        <v>8400000</v>
      </c>
      <c r="AR116">
        <v>0.96792</v>
      </c>
      <c r="AS116">
        <v>2.6813279999999998E-2</v>
      </c>
      <c r="AT116">
        <v>6.914E-3</v>
      </c>
      <c r="AU116" t="s">
        <v>53</v>
      </c>
      <c r="AV116" t="s">
        <v>54</v>
      </c>
      <c r="AW116" t="s">
        <v>76</v>
      </c>
      <c r="AX116">
        <v>0.71099999999999997</v>
      </c>
      <c r="AY116"/>
      <c r="AZ116"/>
      <c r="BA116">
        <v>122679</v>
      </c>
      <c r="BB116" s="95">
        <v>45838</v>
      </c>
      <c r="BC116" t="s">
        <v>1206</v>
      </c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 s="44">
        <v>8400000</v>
      </c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</row>
    <row r="117" spans="39:88" x14ac:dyDescent="0.3">
      <c r="AM117" t="s">
        <v>12985</v>
      </c>
      <c r="AN117" t="s">
        <v>1207</v>
      </c>
      <c r="AO117" t="s">
        <v>1207</v>
      </c>
      <c r="AP117" t="s">
        <v>12986</v>
      </c>
      <c r="AQ117" s="44">
        <v>2000000</v>
      </c>
      <c r="AR117">
        <v>1.0070300000000001</v>
      </c>
      <c r="AS117">
        <v>3.5064440000000002E-2</v>
      </c>
      <c r="AT117">
        <v>1.111E-2</v>
      </c>
      <c r="AU117" t="s">
        <v>53</v>
      </c>
      <c r="AV117" t="s">
        <v>54</v>
      </c>
      <c r="AW117" t="s">
        <v>54</v>
      </c>
      <c r="AX117">
        <v>0.71099999999999997</v>
      </c>
      <c r="AY117"/>
      <c r="AZ117"/>
      <c r="BA117">
        <v>122679</v>
      </c>
      <c r="BB117" s="95">
        <v>45838</v>
      </c>
      <c r="BC117" t="s">
        <v>1206</v>
      </c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 s="44">
        <v>2000000</v>
      </c>
      <c r="CC117"/>
      <c r="CD117"/>
      <c r="CE117"/>
      <c r="CF117"/>
      <c r="CG117"/>
      <c r="CH117"/>
      <c r="CI117"/>
      <c r="CJ117"/>
    </row>
    <row r="118" spans="39:88" x14ac:dyDescent="0.3">
      <c r="AM118" t="s">
        <v>9516</v>
      </c>
      <c r="AN118" t="s">
        <v>1207</v>
      </c>
      <c r="AO118" t="s">
        <v>1207</v>
      </c>
      <c r="AP118" t="s">
        <v>3108</v>
      </c>
      <c r="AQ118" s="44">
        <v>24400000</v>
      </c>
      <c r="AR118">
        <v>0.98821999999999999</v>
      </c>
      <c r="AS118">
        <v>4.4099220000000001E-2</v>
      </c>
      <c r="AT118">
        <v>7.8150000000000008E-3</v>
      </c>
      <c r="AU118" t="s">
        <v>53</v>
      </c>
      <c r="AV118" t="s">
        <v>54</v>
      </c>
      <c r="AW118" t="s">
        <v>76</v>
      </c>
      <c r="AX118">
        <v>0.71099999999999997</v>
      </c>
      <c r="AY118"/>
      <c r="AZ118"/>
      <c r="BA118">
        <v>122679</v>
      </c>
      <c r="BB118" s="95">
        <v>45838</v>
      </c>
      <c r="BC118" t="s">
        <v>1206</v>
      </c>
      <c r="BD118" s="44">
        <v>24400000</v>
      </c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</row>
    <row r="119" spans="39:88" x14ac:dyDescent="0.3">
      <c r="AM119" t="s">
        <v>12435</v>
      </c>
      <c r="AN119" t="s">
        <v>1207</v>
      </c>
      <c r="AO119" t="s">
        <v>1207</v>
      </c>
      <c r="AP119" t="s">
        <v>12436</v>
      </c>
      <c r="AQ119" s="44">
        <v>1800000</v>
      </c>
      <c r="AR119">
        <v>1.03471</v>
      </c>
      <c r="AS119">
        <v>3.0838239999999999E-2</v>
      </c>
      <c r="AT119">
        <v>8.4729999999999996E-3</v>
      </c>
      <c r="AU119" t="s">
        <v>53</v>
      </c>
      <c r="AV119" t="s">
        <v>54</v>
      </c>
      <c r="AW119" t="s">
        <v>76</v>
      </c>
      <c r="AX119">
        <v>0.71099999999999997</v>
      </c>
      <c r="AY119"/>
      <c r="AZ119"/>
      <c r="BA119">
        <v>122679</v>
      </c>
      <c r="BB119" s="95">
        <v>45838</v>
      </c>
      <c r="BC119" t="s">
        <v>1206</v>
      </c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 s="44">
        <v>1800000</v>
      </c>
      <c r="CC119"/>
      <c r="CD119"/>
      <c r="CE119"/>
      <c r="CF119"/>
      <c r="CG119"/>
      <c r="CH119"/>
      <c r="CI119"/>
      <c r="CJ119"/>
    </row>
    <row r="120" spans="39:88" x14ac:dyDescent="0.3">
      <c r="AM120" t="s">
        <v>9517</v>
      </c>
      <c r="AN120" t="s">
        <v>1207</v>
      </c>
      <c r="AO120" t="s">
        <v>1207</v>
      </c>
      <c r="AP120" t="s">
        <v>2001</v>
      </c>
      <c r="AQ120" s="44">
        <v>236000000</v>
      </c>
      <c r="AR120">
        <v>0.83699000000000001</v>
      </c>
      <c r="AS120">
        <v>3.7432739999999999E-2</v>
      </c>
      <c r="AT120">
        <v>1.2716999999999999E-2</v>
      </c>
      <c r="AU120" t="s">
        <v>53</v>
      </c>
      <c r="AV120" t="s">
        <v>54</v>
      </c>
      <c r="AW120" t="s">
        <v>76</v>
      </c>
      <c r="AX120">
        <v>0.71099999999999997</v>
      </c>
      <c r="AY120"/>
      <c r="AZ120"/>
      <c r="BA120">
        <v>122679</v>
      </c>
      <c r="BB120" s="95">
        <v>45838</v>
      </c>
      <c r="BC120" t="s">
        <v>1206</v>
      </c>
      <c r="BD120" s="44">
        <v>203315000</v>
      </c>
      <c r="BE120"/>
      <c r="BF120"/>
      <c r="BG120" s="44">
        <v>600000</v>
      </c>
      <c r="BH120"/>
      <c r="BI120" s="44">
        <v>10559000</v>
      </c>
      <c r="BJ120" s="44">
        <v>11826000</v>
      </c>
      <c r="BK120"/>
      <c r="BL120"/>
      <c r="BM120"/>
      <c r="BN120"/>
      <c r="BO120"/>
      <c r="BP120"/>
      <c r="BQ120"/>
      <c r="BR120"/>
      <c r="BS120"/>
      <c r="BT120"/>
      <c r="BU120"/>
      <c r="BV120"/>
      <c r="BW120" s="44">
        <v>6700000</v>
      </c>
      <c r="BX120"/>
      <c r="BY120"/>
      <c r="BZ120"/>
      <c r="CA120"/>
      <c r="CB120" s="44">
        <v>3000000</v>
      </c>
      <c r="CC120"/>
      <c r="CD120"/>
      <c r="CE120"/>
      <c r="CF120"/>
      <c r="CG120"/>
      <c r="CH120"/>
      <c r="CI120"/>
      <c r="CJ120"/>
    </row>
    <row r="121" spans="39:88" x14ac:dyDescent="0.3">
      <c r="AM121" t="s">
        <v>12404</v>
      </c>
      <c r="AN121" t="s">
        <v>1207</v>
      </c>
      <c r="AO121" t="s">
        <v>1207</v>
      </c>
      <c r="AP121" t="s">
        <v>12405</v>
      </c>
      <c r="AQ121" s="44">
        <v>21000000</v>
      </c>
      <c r="AR121">
        <v>1.0239400000000001</v>
      </c>
      <c r="AS121">
        <v>3.7708319999999997E-2</v>
      </c>
      <c r="AT121">
        <v>1.2543E-2</v>
      </c>
      <c r="AU121" t="s">
        <v>53</v>
      </c>
      <c r="AV121" t="s">
        <v>54</v>
      </c>
      <c r="AW121" t="s">
        <v>76</v>
      </c>
      <c r="AX121">
        <v>0.71099999999999997</v>
      </c>
      <c r="AY121"/>
      <c r="AZ121"/>
      <c r="BA121">
        <v>122679</v>
      </c>
      <c r="BB121" s="95">
        <v>45838</v>
      </c>
      <c r="BC121" t="s">
        <v>1206</v>
      </c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 s="44">
        <v>17000000</v>
      </c>
      <c r="BX121"/>
      <c r="BY121"/>
      <c r="BZ121"/>
      <c r="CA121"/>
      <c r="CB121" s="44">
        <v>4000000</v>
      </c>
      <c r="CC121"/>
      <c r="CD121"/>
      <c r="CE121"/>
      <c r="CF121"/>
      <c r="CG121"/>
      <c r="CH121"/>
      <c r="CI121"/>
      <c r="CJ121"/>
    </row>
    <row r="122" spans="39:88" x14ac:dyDescent="0.3">
      <c r="AM122" t="s">
        <v>9513</v>
      </c>
      <c r="AN122" t="s">
        <v>1207</v>
      </c>
      <c r="AO122" t="s">
        <v>1207</v>
      </c>
      <c r="AP122" t="s">
        <v>1205</v>
      </c>
      <c r="AQ122" s="44">
        <v>13000000</v>
      </c>
      <c r="AR122">
        <v>0.94799999999999995</v>
      </c>
      <c r="AS122">
        <v>2.8842420000000001E-2</v>
      </c>
      <c r="AT122">
        <v>8.5120000000000005E-3</v>
      </c>
      <c r="AU122" t="s">
        <v>53</v>
      </c>
      <c r="AV122" t="s">
        <v>54</v>
      </c>
      <c r="AW122" t="s">
        <v>76</v>
      </c>
      <c r="AX122">
        <v>0.71099999999999997</v>
      </c>
      <c r="AY122"/>
      <c r="AZ122"/>
      <c r="BA122">
        <v>122679</v>
      </c>
      <c r="BB122" s="95">
        <v>45838</v>
      </c>
      <c r="BC122" t="s">
        <v>1206</v>
      </c>
      <c r="BD122" s="44">
        <v>13000000</v>
      </c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</row>
    <row r="123" spans="39:88" x14ac:dyDescent="0.3">
      <c r="AM123" t="s">
        <v>12636</v>
      </c>
      <c r="AN123" t="s">
        <v>1207</v>
      </c>
      <c r="AO123" t="s">
        <v>1207</v>
      </c>
      <c r="AP123" t="s">
        <v>12637</v>
      </c>
      <c r="AQ123" s="44">
        <v>15000000</v>
      </c>
      <c r="AR123">
        <v>0.96986999999999901</v>
      </c>
      <c r="AS123">
        <v>2.7199779999999899E-2</v>
      </c>
      <c r="AT123">
        <v>7.319E-3</v>
      </c>
      <c r="AU123" t="s">
        <v>53</v>
      </c>
      <c r="AV123" t="s">
        <v>54</v>
      </c>
      <c r="AW123" t="s">
        <v>76</v>
      </c>
      <c r="AX123">
        <v>0.71099999999999997</v>
      </c>
      <c r="AY123"/>
      <c r="AZ123"/>
      <c r="BA123">
        <v>122679</v>
      </c>
      <c r="BB123" s="95">
        <v>45838</v>
      </c>
      <c r="BC123" t="s">
        <v>1206</v>
      </c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 s="44">
        <v>15000000</v>
      </c>
      <c r="CC123"/>
      <c r="CD123"/>
      <c r="CE123"/>
      <c r="CF123"/>
      <c r="CG123"/>
      <c r="CH123"/>
      <c r="CI123"/>
      <c r="CJ123"/>
    </row>
    <row r="124" spans="39:88" x14ac:dyDescent="0.3">
      <c r="AM124" t="s">
        <v>9511</v>
      </c>
      <c r="AN124" t="s">
        <v>1207</v>
      </c>
      <c r="AO124" t="s">
        <v>1207</v>
      </c>
      <c r="AP124" t="s">
        <v>9512</v>
      </c>
      <c r="AQ124" s="44">
        <v>7600000</v>
      </c>
      <c r="AR124">
        <v>0.89406999999999903</v>
      </c>
      <c r="AS124">
        <v>3.2791510000000003E-2</v>
      </c>
      <c r="AT124">
        <v>1.0024999999999999E-2</v>
      </c>
      <c r="AU124" t="s">
        <v>53</v>
      </c>
      <c r="AV124" t="s">
        <v>54</v>
      </c>
      <c r="AW124" t="s">
        <v>76</v>
      </c>
      <c r="AX124">
        <v>0.71099999999999997</v>
      </c>
      <c r="AY124"/>
      <c r="AZ124"/>
      <c r="BA124">
        <v>122679</v>
      </c>
      <c r="BB124" s="95">
        <v>45838</v>
      </c>
      <c r="BC124" t="s">
        <v>1206</v>
      </c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 s="44">
        <v>7600000</v>
      </c>
      <c r="CC124"/>
      <c r="CD124"/>
      <c r="CE124"/>
      <c r="CF124"/>
      <c r="CG124"/>
      <c r="CH124"/>
      <c r="CI124"/>
      <c r="CJ124"/>
    </row>
    <row r="125" spans="39:88" x14ac:dyDescent="0.3">
      <c r="AM125" t="s">
        <v>9514</v>
      </c>
      <c r="AN125" t="s">
        <v>1207</v>
      </c>
      <c r="AO125" t="s">
        <v>1207</v>
      </c>
      <c r="AP125" t="s">
        <v>1276</v>
      </c>
      <c r="AQ125" s="44">
        <v>183331000</v>
      </c>
      <c r="AR125">
        <v>0.85799999999999998</v>
      </c>
      <c r="AS125">
        <v>3.5612640000000001E-2</v>
      </c>
      <c r="AT125">
        <v>1.187E-2</v>
      </c>
      <c r="AU125" t="s">
        <v>53</v>
      </c>
      <c r="AV125" t="s">
        <v>54</v>
      </c>
      <c r="AW125" t="s">
        <v>76</v>
      </c>
      <c r="AX125">
        <v>0.71099999999999997</v>
      </c>
      <c r="AY125"/>
      <c r="AZ125"/>
      <c r="BA125">
        <v>122679</v>
      </c>
      <c r="BB125" s="95">
        <v>45838</v>
      </c>
      <c r="BC125" t="s">
        <v>1206</v>
      </c>
      <c r="BD125" s="44">
        <v>147253000</v>
      </c>
      <c r="BE125" s="44">
        <v>1000000</v>
      </c>
      <c r="BF125" s="44">
        <v>10000000</v>
      </c>
      <c r="BG125"/>
      <c r="BH125"/>
      <c r="BI125" s="44">
        <v>14134000</v>
      </c>
      <c r="BJ125" s="44">
        <v>10944000</v>
      </c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</row>
    <row r="126" spans="39:88" x14ac:dyDescent="0.3">
      <c r="AM126" t="s">
        <v>9515</v>
      </c>
      <c r="AN126" t="s">
        <v>1207</v>
      </c>
      <c r="AO126" t="s">
        <v>1207</v>
      </c>
      <c r="AP126" t="s">
        <v>2824</v>
      </c>
      <c r="AQ126" s="44">
        <v>24600000</v>
      </c>
      <c r="AR126">
        <v>0.92569000000000001</v>
      </c>
      <c r="AS126">
        <v>3.0648970000000001E-2</v>
      </c>
      <c r="AT126">
        <v>9.0589999999999993E-3</v>
      </c>
      <c r="AU126" t="s">
        <v>53</v>
      </c>
      <c r="AV126" t="s">
        <v>54</v>
      </c>
      <c r="AW126" t="s">
        <v>76</v>
      </c>
      <c r="AX126">
        <v>0.71099999999999997</v>
      </c>
      <c r="AY126"/>
      <c r="AZ126"/>
      <c r="BA126">
        <v>122679</v>
      </c>
      <c r="BB126" s="95">
        <v>45838</v>
      </c>
      <c r="BC126" t="s">
        <v>1206</v>
      </c>
      <c r="BD126"/>
      <c r="BE126"/>
      <c r="BF126"/>
      <c r="BG126"/>
      <c r="BH126"/>
      <c r="BI126"/>
      <c r="BJ126"/>
      <c r="BK126" s="44">
        <v>5000000</v>
      </c>
      <c r="BL126"/>
      <c r="BM126"/>
      <c r="BN126"/>
      <c r="BO126"/>
      <c r="BP126"/>
      <c r="BQ126" s="44">
        <v>200000</v>
      </c>
      <c r="BR126" s="44">
        <v>19400000</v>
      </c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</row>
    <row r="127" spans="39:88" x14ac:dyDescent="0.3">
      <c r="AM127" t="s">
        <v>9519</v>
      </c>
      <c r="AN127" t="s">
        <v>1210</v>
      </c>
      <c r="AO127" t="s">
        <v>1210</v>
      </c>
      <c r="AP127" t="s">
        <v>1208</v>
      </c>
      <c r="AQ127" s="44">
        <v>176600000</v>
      </c>
      <c r="AR127">
        <v>0.99831000000000003</v>
      </c>
      <c r="AS127">
        <v>2.4138340000000001E-2</v>
      </c>
      <c r="AT127">
        <v>3.493E-3</v>
      </c>
      <c r="AU127" t="s">
        <v>53</v>
      </c>
      <c r="AV127" t="s">
        <v>56</v>
      </c>
      <c r="AW127" t="s">
        <v>54</v>
      </c>
      <c r="AX127">
        <v>1.075</v>
      </c>
      <c r="AY127"/>
      <c r="AZ127"/>
      <c r="BA127">
        <v>3160</v>
      </c>
      <c r="BB127" s="95">
        <v>45838</v>
      </c>
      <c r="BC127" t="s">
        <v>1209</v>
      </c>
      <c r="BD127" s="44">
        <v>107874000</v>
      </c>
      <c r="BE127" s="44">
        <v>1800000</v>
      </c>
      <c r="BF127" s="44">
        <v>12000000</v>
      </c>
      <c r="BG127"/>
      <c r="BH127"/>
      <c r="BI127" s="44">
        <v>19411000</v>
      </c>
      <c r="BJ127" s="44">
        <v>35515000</v>
      </c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</row>
    <row r="128" spans="39:88" x14ac:dyDescent="0.3">
      <c r="AM128" t="s">
        <v>9520</v>
      </c>
      <c r="AN128" t="s">
        <v>1210</v>
      </c>
      <c r="AO128" t="s">
        <v>1210</v>
      </c>
      <c r="AP128" t="s">
        <v>1342</v>
      </c>
      <c r="AQ128" s="44">
        <v>89600000</v>
      </c>
      <c r="AR128">
        <v>0.88993</v>
      </c>
      <c r="AS128">
        <v>4.6281410000000002E-2</v>
      </c>
      <c r="AT128">
        <v>1.15909999999999E-2</v>
      </c>
      <c r="AU128" t="s">
        <v>53</v>
      </c>
      <c r="AV128" t="s">
        <v>56</v>
      </c>
      <c r="AW128" t="s">
        <v>54</v>
      </c>
      <c r="AX128">
        <v>1.075</v>
      </c>
      <c r="AY128"/>
      <c r="AZ128"/>
      <c r="BA128">
        <v>3160</v>
      </c>
      <c r="BB128" s="95">
        <v>45838</v>
      </c>
      <c r="BC128" t="s">
        <v>1209</v>
      </c>
      <c r="BD128" s="44">
        <v>89600000</v>
      </c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</row>
    <row r="129" spans="39:88" x14ac:dyDescent="0.3">
      <c r="AM129" t="s">
        <v>12987</v>
      </c>
      <c r="AN129" t="s">
        <v>12988</v>
      </c>
      <c r="AO129" t="s">
        <v>12988</v>
      </c>
      <c r="AP129" t="s">
        <v>12989</v>
      </c>
      <c r="AQ129" s="44">
        <v>53000000</v>
      </c>
      <c r="AR129">
        <v>0.9929</v>
      </c>
      <c r="AS129">
        <v>3.245489E-2</v>
      </c>
      <c r="AT129">
        <v>8.5030000000000001E-3</v>
      </c>
      <c r="AU129" t="s">
        <v>53</v>
      </c>
      <c r="AV129" t="s">
        <v>55</v>
      </c>
      <c r="AW129" t="s">
        <v>55</v>
      </c>
      <c r="AX129">
        <v>-0.42</v>
      </c>
      <c r="AY129"/>
      <c r="AZ129"/>
      <c r="BA129">
        <v>122673</v>
      </c>
      <c r="BB129" s="95">
        <v>45838</v>
      </c>
      <c r="BC129" t="s">
        <v>12990</v>
      </c>
      <c r="BD129" s="44">
        <v>53000000</v>
      </c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</row>
    <row r="130" spans="39:88" x14ac:dyDescent="0.3">
      <c r="AM130" t="s">
        <v>9521</v>
      </c>
      <c r="AN130" t="s">
        <v>2126</v>
      </c>
      <c r="AO130" t="s">
        <v>2126</v>
      </c>
      <c r="AP130" t="s">
        <v>2124</v>
      </c>
      <c r="AQ130" s="44">
        <v>49900000</v>
      </c>
      <c r="AR130">
        <v>0.97597999999999996</v>
      </c>
      <c r="AS130">
        <v>2.660937E-2</v>
      </c>
      <c r="AT130">
        <v>6.6610000000000003E-3</v>
      </c>
      <c r="AU130" t="s">
        <v>53</v>
      </c>
      <c r="AV130" t="s">
        <v>209</v>
      </c>
      <c r="AW130" t="s">
        <v>209</v>
      </c>
      <c r="AX130">
        <v>1.4179999999999999</v>
      </c>
      <c r="AY130"/>
      <c r="AZ130"/>
      <c r="BA130">
        <v>9726</v>
      </c>
      <c r="BB130" s="95">
        <v>45838</v>
      </c>
      <c r="BC130" t="s">
        <v>2125</v>
      </c>
      <c r="BD130" s="44">
        <v>41200000</v>
      </c>
      <c r="BE130" s="44">
        <v>1400000</v>
      </c>
      <c r="BF130" s="44">
        <v>1100000</v>
      </c>
      <c r="BG130"/>
      <c r="BH130"/>
      <c r="BI130"/>
      <c r="BJ130"/>
      <c r="BK130"/>
      <c r="BL130"/>
      <c r="BM130"/>
      <c r="BN130" s="44">
        <v>5800000</v>
      </c>
      <c r="BO130"/>
      <c r="BP130"/>
      <c r="BQ130"/>
      <c r="BR130"/>
      <c r="BS130"/>
      <c r="BT130"/>
      <c r="BU130" s="44">
        <v>400000</v>
      </c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</row>
    <row r="131" spans="39:88" x14ac:dyDescent="0.3">
      <c r="AM131" t="s">
        <v>9525</v>
      </c>
      <c r="AN131" t="s">
        <v>2289</v>
      </c>
      <c r="AO131" t="s">
        <v>9523</v>
      </c>
      <c r="AP131" t="s">
        <v>2287</v>
      </c>
      <c r="AQ131" s="44">
        <v>163200000</v>
      </c>
      <c r="AR131">
        <v>0.79535</v>
      </c>
      <c r="AS131">
        <v>3.6268740000000001E-2</v>
      </c>
      <c r="AT131">
        <v>1.1280999999999999E-2</v>
      </c>
      <c r="AU131" t="s">
        <v>53</v>
      </c>
      <c r="AV131" t="s">
        <v>56</v>
      </c>
      <c r="AW131" t="s">
        <v>56</v>
      </c>
      <c r="AX131">
        <v>1.323</v>
      </c>
      <c r="AY131"/>
      <c r="AZ131"/>
      <c r="BA131">
        <v>230732</v>
      </c>
      <c r="BB131" s="95">
        <v>45838</v>
      </c>
      <c r="BC131" t="s">
        <v>2288</v>
      </c>
      <c r="BD131" s="44">
        <v>140600000</v>
      </c>
      <c r="BE131" s="44">
        <v>800000</v>
      </c>
      <c r="BF131" s="44">
        <v>5700000</v>
      </c>
      <c r="BG131"/>
      <c r="BH131"/>
      <c r="BI131" s="44">
        <v>1100000</v>
      </c>
      <c r="BJ131"/>
      <c r="BK131"/>
      <c r="BL131" s="44">
        <v>2000000</v>
      </c>
      <c r="BM131"/>
      <c r="BN131" s="44">
        <v>13000000</v>
      </c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</row>
    <row r="132" spans="39:88" x14ac:dyDescent="0.3">
      <c r="AM132" t="s">
        <v>9522</v>
      </c>
      <c r="AN132" t="s">
        <v>2289</v>
      </c>
      <c r="AO132" t="s">
        <v>9523</v>
      </c>
      <c r="AP132" t="s">
        <v>9524</v>
      </c>
      <c r="AQ132" s="44">
        <v>2300000</v>
      </c>
      <c r="AR132">
        <v>1.0181899999999999</v>
      </c>
      <c r="AS132">
        <v>2.4924269999999998E-2</v>
      </c>
      <c r="AT132">
        <v>4.8669999999999998E-3</v>
      </c>
      <c r="AU132" t="s">
        <v>53</v>
      </c>
      <c r="AV132" t="s">
        <v>56</v>
      </c>
      <c r="AW132" t="s">
        <v>56</v>
      </c>
      <c r="AX132">
        <v>1.323</v>
      </c>
      <c r="AY132"/>
      <c r="AZ132"/>
      <c r="BA132">
        <v>230732</v>
      </c>
      <c r="BB132" s="95">
        <v>45838</v>
      </c>
      <c r="BC132" t="s">
        <v>2288</v>
      </c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 s="44">
        <v>2300000</v>
      </c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</row>
    <row r="133" spans="39:88" x14ac:dyDescent="0.3">
      <c r="AM133" t="s">
        <v>9526</v>
      </c>
      <c r="AN133" t="s">
        <v>2289</v>
      </c>
      <c r="AO133" t="s">
        <v>9523</v>
      </c>
      <c r="AP133" t="s">
        <v>9527</v>
      </c>
      <c r="AQ133" s="44">
        <v>23800000</v>
      </c>
      <c r="AR133">
        <v>1.0334699999999899</v>
      </c>
      <c r="AS133">
        <v>3.4228839999999899E-2</v>
      </c>
      <c r="AT133">
        <v>1.01319999999999E-2</v>
      </c>
      <c r="AU133" t="s">
        <v>53</v>
      </c>
      <c r="AV133" t="s">
        <v>56</v>
      </c>
      <c r="AW133" t="s">
        <v>56</v>
      </c>
      <c r="AX133">
        <v>1.323</v>
      </c>
      <c r="AY133"/>
      <c r="AZ133"/>
      <c r="BA133">
        <v>230732</v>
      </c>
      <c r="BB133" s="95">
        <v>45838</v>
      </c>
      <c r="BC133" t="s">
        <v>2288</v>
      </c>
      <c r="BD133" s="44">
        <v>20000000</v>
      </c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 s="44">
        <v>1300000</v>
      </c>
      <c r="BW133" s="44">
        <v>2500000</v>
      </c>
      <c r="BX133"/>
      <c r="BY133"/>
      <c r="BZ133"/>
      <c r="CA133"/>
      <c r="CB133"/>
      <c r="CC133"/>
      <c r="CD133"/>
      <c r="CE133"/>
      <c r="CF133"/>
      <c r="CG133"/>
      <c r="CH133"/>
      <c r="CI133"/>
      <c r="CJ133"/>
    </row>
    <row r="134" spans="39:88" x14ac:dyDescent="0.3">
      <c r="AM134" t="s">
        <v>12469</v>
      </c>
      <c r="AN134" t="s">
        <v>12639</v>
      </c>
      <c r="AO134" t="s">
        <v>1441</v>
      </c>
      <c r="AP134" t="s">
        <v>12470</v>
      </c>
      <c r="AQ134" s="44">
        <v>40000000</v>
      </c>
      <c r="AR134">
        <v>0.95930000000000004</v>
      </c>
      <c r="AS134">
        <v>0</v>
      </c>
      <c r="AT134">
        <v>0</v>
      </c>
      <c r="AU134" t="s">
        <v>72</v>
      </c>
      <c r="AV134"/>
      <c r="AW134"/>
      <c r="AX134">
        <v>0.93100000000000005</v>
      </c>
      <c r="AY134"/>
      <c r="AZ134"/>
      <c r="BA134">
        <v>224833</v>
      </c>
      <c r="BB134" s="95">
        <v>45838</v>
      </c>
      <c r="BC134" t="s">
        <v>12640</v>
      </c>
      <c r="BD134" s="44">
        <v>40000000</v>
      </c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</row>
    <row r="135" spans="39:88" x14ac:dyDescent="0.3">
      <c r="AM135" t="s">
        <v>12641</v>
      </c>
      <c r="AN135" t="s">
        <v>12639</v>
      </c>
      <c r="AO135" t="s">
        <v>1441</v>
      </c>
      <c r="AP135" t="s">
        <v>12571</v>
      </c>
      <c r="AQ135" s="44">
        <v>36100</v>
      </c>
      <c r="AR135">
        <v>1.1025</v>
      </c>
      <c r="AS135">
        <v>0</v>
      </c>
      <c r="AT135">
        <v>0</v>
      </c>
      <c r="AU135" t="s">
        <v>53</v>
      </c>
      <c r="AV135" t="s">
        <v>55</v>
      </c>
      <c r="AW135" t="s">
        <v>55</v>
      </c>
      <c r="AX135">
        <v>0.93100000000000005</v>
      </c>
      <c r="AY135"/>
      <c r="AZ135"/>
      <c r="BA135">
        <v>224833</v>
      </c>
      <c r="BB135" s="95">
        <v>45838</v>
      </c>
      <c r="BC135" t="s">
        <v>12640</v>
      </c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 s="44">
        <v>36100</v>
      </c>
      <c r="BX135"/>
      <c r="BY135"/>
      <c r="BZ135"/>
      <c r="CA135"/>
      <c r="CB135"/>
      <c r="CC135"/>
      <c r="CD135"/>
      <c r="CE135"/>
      <c r="CF135"/>
      <c r="CG135"/>
      <c r="CH135"/>
      <c r="CI135"/>
      <c r="CJ135"/>
    </row>
    <row r="136" spans="39:88" x14ac:dyDescent="0.3">
      <c r="AM136" t="s">
        <v>12638</v>
      </c>
      <c r="AN136" t="s">
        <v>12639</v>
      </c>
      <c r="AO136" t="s">
        <v>1441</v>
      </c>
      <c r="AP136" t="s">
        <v>12570</v>
      </c>
      <c r="AQ136" s="44">
        <v>4978800</v>
      </c>
      <c r="AR136">
        <v>1.0756999999999901</v>
      </c>
      <c r="AS136">
        <v>0</v>
      </c>
      <c r="AT136">
        <v>0</v>
      </c>
      <c r="AU136"/>
      <c r="AV136" t="s">
        <v>55</v>
      </c>
      <c r="AW136" t="s">
        <v>55</v>
      </c>
      <c r="AX136">
        <v>0.93100000000000005</v>
      </c>
      <c r="AY136"/>
      <c r="AZ136"/>
      <c r="BA136">
        <v>224833</v>
      </c>
      <c r="BB136" s="95">
        <v>45838</v>
      </c>
      <c r="BC136" t="s">
        <v>12640</v>
      </c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 s="44">
        <v>4978800</v>
      </c>
      <c r="BX136"/>
      <c r="BY136"/>
      <c r="BZ136"/>
      <c r="CA136"/>
      <c r="CB136"/>
      <c r="CC136"/>
      <c r="CD136"/>
      <c r="CE136"/>
      <c r="CF136"/>
      <c r="CG136"/>
      <c r="CH136"/>
      <c r="CI136"/>
      <c r="CJ136"/>
    </row>
    <row r="137" spans="39:88" x14ac:dyDescent="0.3">
      <c r="AM137" t="s">
        <v>9530</v>
      </c>
      <c r="AN137" t="s">
        <v>537</v>
      </c>
      <c r="AO137" t="s">
        <v>537</v>
      </c>
      <c r="AP137" t="s">
        <v>9531</v>
      </c>
      <c r="AQ137" s="44">
        <v>4250000</v>
      </c>
      <c r="AR137">
        <v>1.0240499999999999</v>
      </c>
      <c r="AS137">
        <v>3.00389E-2</v>
      </c>
      <c r="AT137">
        <v>6.6540000000000002E-3</v>
      </c>
      <c r="AU137" t="s">
        <v>53</v>
      </c>
      <c r="AV137" t="s">
        <v>68</v>
      </c>
      <c r="AW137" t="s">
        <v>68</v>
      </c>
      <c r="AX137">
        <v>-0.24099999999999999</v>
      </c>
      <c r="AY137"/>
      <c r="AZ137"/>
      <c r="BA137">
        <v>9471</v>
      </c>
      <c r="BB137" s="95">
        <v>45838</v>
      </c>
      <c r="BC137" t="s">
        <v>536</v>
      </c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 s="44">
        <v>4250000</v>
      </c>
      <c r="CC137"/>
      <c r="CD137"/>
      <c r="CE137"/>
      <c r="CF137"/>
      <c r="CG137"/>
      <c r="CH137"/>
      <c r="CI137"/>
      <c r="CJ137"/>
    </row>
    <row r="138" spans="39:88" x14ac:dyDescent="0.3">
      <c r="AM138" t="s">
        <v>9532</v>
      </c>
      <c r="AN138" t="s">
        <v>537</v>
      </c>
      <c r="AO138" t="s">
        <v>537</v>
      </c>
      <c r="AP138" t="s">
        <v>9533</v>
      </c>
      <c r="AQ138" s="44">
        <v>160400000</v>
      </c>
      <c r="AR138">
        <v>1.00563</v>
      </c>
      <c r="AS138">
        <v>3.6883930000000002E-2</v>
      </c>
      <c r="AT138">
        <v>1.0292000000000001E-2</v>
      </c>
      <c r="AU138" t="s">
        <v>53</v>
      </c>
      <c r="AV138" t="s">
        <v>68</v>
      </c>
      <c r="AW138" t="s">
        <v>68</v>
      </c>
      <c r="AX138">
        <v>-0.24099999999999999</v>
      </c>
      <c r="AY138"/>
      <c r="AZ138"/>
      <c r="BA138">
        <v>9471</v>
      </c>
      <c r="BB138" s="95">
        <v>45838</v>
      </c>
      <c r="BC138" t="s">
        <v>536</v>
      </c>
      <c r="BD138" s="44">
        <v>121400000</v>
      </c>
      <c r="BE138" s="44">
        <v>600000</v>
      </c>
      <c r="BF138" s="44">
        <v>2400000</v>
      </c>
      <c r="BG138"/>
      <c r="BH138"/>
      <c r="BI138" s="44">
        <v>21000000</v>
      </c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 s="44">
        <v>15000000</v>
      </c>
      <c r="CC138"/>
      <c r="CD138"/>
      <c r="CE138"/>
      <c r="CF138"/>
      <c r="CG138"/>
      <c r="CH138"/>
      <c r="CI138"/>
      <c r="CJ138"/>
    </row>
    <row r="139" spans="39:88" x14ac:dyDescent="0.3">
      <c r="AM139" t="s">
        <v>9529</v>
      </c>
      <c r="AN139" t="s">
        <v>537</v>
      </c>
      <c r="AO139" t="s">
        <v>537</v>
      </c>
      <c r="AP139" t="s">
        <v>535</v>
      </c>
      <c r="AQ139" s="44">
        <v>20000000</v>
      </c>
      <c r="AR139">
        <v>0.93082999999999905</v>
      </c>
      <c r="AS139">
        <v>3.5360000000000003E-2</v>
      </c>
      <c r="AT139">
        <v>8.9599999999999992E-3</v>
      </c>
      <c r="AU139" t="s">
        <v>53</v>
      </c>
      <c r="AV139" t="s">
        <v>68</v>
      </c>
      <c r="AW139" t="s">
        <v>68</v>
      </c>
      <c r="AX139">
        <v>-0.24099999999999999</v>
      </c>
      <c r="AY139"/>
      <c r="AZ139"/>
      <c r="BA139">
        <v>9471</v>
      </c>
      <c r="BB139" s="95">
        <v>45838</v>
      </c>
      <c r="BC139" t="s">
        <v>536</v>
      </c>
      <c r="BD139"/>
      <c r="BE139" s="44">
        <v>2400000</v>
      </c>
      <c r="BF139" s="44">
        <v>17600000</v>
      </c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</row>
    <row r="140" spans="39:88" x14ac:dyDescent="0.3">
      <c r="AM140" t="s">
        <v>9534</v>
      </c>
      <c r="AN140" t="s">
        <v>537</v>
      </c>
      <c r="AO140" t="s">
        <v>537</v>
      </c>
      <c r="AP140" t="s">
        <v>2064</v>
      </c>
      <c r="AQ140" s="44">
        <v>53536000</v>
      </c>
      <c r="AR140">
        <v>1.0038199999999999</v>
      </c>
      <c r="AS140">
        <v>2.162E-2</v>
      </c>
      <c r="AT140">
        <v>1.4109999999999999E-3</v>
      </c>
      <c r="AU140" t="s">
        <v>53</v>
      </c>
      <c r="AV140" t="s">
        <v>68</v>
      </c>
      <c r="AW140" t="s">
        <v>68</v>
      </c>
      <c r="AX140">
        <v>-0.24099999999999999</v>
      </c>
      <c r="AY140"/>
      <c r="AZ140"/>
      <c r="BA140">
        <v>9471</v>
      </c>
      <c r="BB140" s="95">
        <v>45838</v>
      </c>
      <c r="BC140" t="s">
        <v>536</v>
      </c>
      <c r="BD140" s="44">
        <v>50536000</v>
      </c>
      <c r="BE140"/>
      <c r="BF140"/>
      <c r="BG140"/>
      <c r="BH140"/>
      <c r="BI140"/>
      <c r="BJ140"/>
      <c r="BK140"/>
      <c r="BL140"/>
      <c r="BM140"/>
      <c r="BN140" s="44">
        <v>3000000</v>
      </c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</row>
    <row r="141" spans="39:88" x14ac:dyDescent="0.3">
      <c r="AM141" t="s">
        <v>12991</v>
      </c>
      <c r="AN141" t="s">
        <v>537</v>
      </c>
      <c r="AO141" t="s">
        <v>537</v>
      </c>
      <c r="AP141" t="s">
        <v>12992</v>
      </c>
      <c r="AQ141" s="44">
        <v>41200000</v>
      </c>
      <c r="AR141">
        <v>1</v>
      </c>
      <c r="AS141">
        <v>4.348852634E-2</v>
      </c>
      <c r="AT141">
        <v>4.8899999999999996E-4</v>
      </c>
      <c r="AU141"/>
      <c r="AV141" t="s">
        <v>55</v>
      </c>
      <c r="AW141" t="s">
        <v>55</v>
      </c>
      <c r="AX141">
        <v>-0.24099999999999999</v>
      </c>
      <c r="AY141"/>
      <c r="AZ141"/>
      <c r="BA141">
        <v>9471</v>
      </c>
      <c r="BB141" s="95">
        <v>45838</v>
      </c>
      <c r="BC141" t="s">
        <v>536</v>
      </c>
      <c r="BD141" s="44">
        <v>41200000</v>
      </c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</row>
    <row r="142" spans="39:88" x14ac:dyDescent="0.3">
      <c r="AM142" t="s">
        <v>12993</v>
      </c>
      <c r="AN142" t="s">
        <v>537</v>
      </c>
      <c r="AO142" t="s">
        <v>537</v>
      </c>
      <c r="AP142" t="s">
        <v>12994</v>
      </c>
      <c r="AQ142" s="44">
        <v>13800000</v>
      </c>
      <c r="AR142">
        <v>1.0037399999999901</v>
      </c>
      <c r="AS142">
        <v>3.8371429999999998E-2</v>
      </c>
      <c r="AT142">
        <v>1.1403999999999999E-2</v>
      </c>
      <c r="AU142" t="s">
        <v>53</v>
      </c>
      <c r="AV142" t="s">
        <v>68</v>
      </c>
      <c r="AW142" t="s">
        <v>68</v>
      </c>
      <c r="AX142">
        <v>-0.24099999999999999</v>
      </c>
      <c r="AY142"/>
      <c r="AZ142"/>
      <c r="BA142">
        <v>9471</v>
      </c>
      <c r="BB142" s="95">
        <v>45838</v>
      </c>
      <c r="BC142" t="s">
        <v>536</v>
      </c>
      <c r="BD142"/>
      <c r="BE142"/>
      <c r="BF142" s="44">
        <v>2800000</v>
      </c>
      <c r="BG142"/>
      <c r="BH142"/>
      <c r="BI142" s="44">
        <v>11000000</v>
      </c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</row>
    <row r="143" spans="39:88" x14ac:dyDescent="0.3">
      <c r="AM143" t="s">
        <v>9528</v>
      </c>
      <c r="AN143" t="s">
        <v>537</v>
      </c>
      <c r="AO143" t="s">
        <v>537</v>
      </c>
      <c r="AP143" t="s">
        <v>1025</v>
      </c>
      <c r="AQ143" s="44">
        <v>12000000</v>
      </c>
      <c r="AR143">
        <v>0.88756999999999997</v>
      </c>
      <c r="AS143">
        <v>3.467742E-2</v>
      </c>
      <c r="AT143">
        <v>9.0760000000000007E-3</v>
      </c>
      <c r="AU143" t="s">
        <v>53</v>
      </c>
      <c r="AV143" t="s">
        <v>68</v>
      </c>
      <c r="AW143" t="s">
        <v>68</v>
      </c>
      <c r="AX143">
        <v>-0.24099999999999999</v>
      </c>
      <c r="AY143"/>
      <c r="AZ143"/>
      <c r="BA143">
        <v>9471</v>
      </c>
      <c r="BB143" s="95">
        <v>45838</v>
      </c>
      <c r="BC143" t="s">
        <v>536</v>
      </c>
      <c r="BD143"/>
      <c r="BE143" s="44">
        <v>1500000</v>
      </c>
      <c r="BF143" s="44">
        <v>10500000</v>
      </c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</row>
    <row r="144" spans="39:88" x14ac:dyDescent="0.3">
      <c r="AM144" t="s">
        <v>9535</v>
      </c>
      <c r="AN144" t="s">
        <v>537</v>
      </c>
      <c r="AO144" t="s">
        <v>537</v>
      </c>
      <c r="AP144" t="s">
        <v>2757</v>
      </c>
      <c r="AQ144" s="44">
        <v>7000000</v>
      </c>
      <c r="AR144">
        <v>0.98317999999999905</v>
      </c>
      <c r="AS144">
        <v>2.4759150000000001E-2</v>
      </c>
      <c r="AT144">
        <v>4.8919999999999996E-3</v>
      </c>
      <c r="AU144" t="s">
        <v>53</v>
      </c>
      <c r="AV144" t="s">
        <v>68</v>
      </c>
      <c r="AW144" t="s">
        <v>68</v>
      </c>
      <c r="AX144">
        <v>-0.24099999999999999</v>
      </c>
      <c r="AY144"/>
      <c r="AZ144"/>
      <c r="BA144">
        <v>9471</v>
      </c>
      <c r="BB144" s="95">
        <v>45838</v>
      </c>
      <c r="BC144" t="s">
        <v>536</v>
      </c>
      <c r="BD144"/>
      <c r="BE144"/>
      <c r="BF144"/>
      <c r="BG144"/>
      <c r="BH144"/>
      <c r="BI144"/>
      <c r="BJ144"/>
      <c r="BK144"/>
      <c r="BL144"/>
      <c r="BM144"/>
      <c r="BN144" s="44">
        <v>7000000</v>
      </c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</row>
    <row r="145" spans="39:88" x14ac:dyDescent="0.3">
      <c r="AM145" t="s">
        <v>12907</v>
      </c>
      <c r="AN145" t="s">
        <v>537</v>
      </c>
      <c r="AO145" t="s">
        <v>537</v>
      </c>
      <c r="AP145" t="s">
        <v>2552</v>
      </c>
      <c r="AQ145" s="44">
        <v>3000000</v>
      </c>
      <c r="AR145">
        <v>0.93050999999999995</v>
      </c>
      <c r="AS145">
        <v>3.043949E-2</v>
      </c>
      <c r="AT145">
        <v>7.3309999999999998E-3</v>
      </c>
      <c r="AU145" t="s">
        <v>53</v>
      </c>
      <c r="AV145" t="s">
        <v>68</v>
      </c>
      <c r="AW145" t="s">
        <v>68</v>
      </c>
      <c r="AX145">
        <v>-0.24099999999999999</v>
      </c>
      <c r="AY145"/>
      <c r="AZ145"/>
      <c r="BA145">
        <v>9471</v>
      </c>
      <c r="BB145" s="95">
        <v>45838</v>
      </c>
      <c r="BC145" t="s">
        <v>536</v>
      </c>
      <c r="BD145"/>
      <c r="BE145"/>
      <c r="BF145"/>
      <c r="BG145"/>
      <c r="BH145"/>
      <c r="BI145"/>
      <c r="BJ145"/>
      <c r="BK145"/>
      <c r="BL145"/>
      <c r="BM145"/>
      <c r="BN145"/>
      <c r="BO145" s="44">
        <v>3000000</v>
      </c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</row>
    <row r="146" spans="39:88" x14ac:dyDescent="0.3">
      <c r="AM146" t="s">
        <v>9536</v>
      </c>
      <c r="AN146" t="s">
        <v>537</v>
      </c>
      <c r="AO146" t="s">
        <v>537</v>
      </c>
      <c r="AP146" t="s">
        <v>2836</v>
      </c>
      <c r="AQ146" s="44">
        <v>72282000</v>
      </c>
      <c r="AR146">
        <v>0.99564999999999904</v>
      </c>
      <c r="AS146">
        <v>2.1659999999999999E-2</v>
      </c>
      <c r="AT146">
        <v>9.2299999999999999E-4</v>
      </c>
      <c r="AU146" t="s">
        <v>53</v>
      </c>
      <c r="AV146" t="s">
        <v>68</v>
      </c>
      <c r="AW146" t="s">
        <v>68</v>
      </c>
      <c r="AX146">
        <v>-0.24099999999999999</v>
      </c>
      <c r="AY146"/>
      <c r="AZ146"/>
      <c r="BA146">
        <v>9471</v>
      </c>
      <c r="BB146" s="95">
        <v>45838</v>
      </c>
      <c r="BC146" t="s">
        <v>536</v>
      </c>
      <c r="BD146"/>
      <c r="BE146" s="44">
        <v>1500000</v>
      </c>
      <c r="BF146" s="44">
        <v>8500000</v>
      </c>
      <c r="BG146"/>
      <c r="BH146"/>
      <c r="BI146" s="44">
        <v>1800000</v>
      </c>
      <c r="BJ146" s="44">
        <v>50482000</v>
      </c>
      <c r="BK146"/>
      <c r="BL146"/>
      <c r="BM146"/>
      <c r="BN146" s="44">
        <v>10000000</v>
      </c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</row>
    <row r="147" spans="39:88" x14ac:dyDescent="0.3">
      <c r="AM147" t="s">
        <v>12908</v>
      </c>
      <c r="AN147" t="s">
        <v>625</v>
      </c>
      <c r="AO147" t="s">
        <v>9623</v>
      </c>
      <c r="AP147" t="s">
        <v>12909</v>
      </c>
      <c r="AQ147" s="44">
        <v>55000000</v>
      </c>
      <c r="AR147">
        <v>1.0095399999999899</v>
      </c>
      <c r="AS147">
        <v>2.6239999999999999E-2</v>
      </c>
      <c r="AT147">
        <v>5.4799999999999996E-3</v>
      </c>
      <c r="AU147" t="s">
        <v>53</v>
      </c>
      <c r="AV147" t="s">
        <v>55</v>
      </c>
      <c r="AW147" t="s">
        <v>55</v>
      </c>
      <c r="AX147">
        <v>0.27100000000000002</v>
      </c>
      <c r="AY147"/>
      <c r="AZ147"/>
      <c r="BA147">
        <v>154330</v>
      </c>
      <c r="BB147" s="95">
        <v>45838</v>
      </c>
      <c r="BC147" t="s">
        <v>624</v>
      </c>
      <c r="BD147" s="44">
        <v>55000000</v>
      </c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</row>
    <row r="148" spans="39:88" x14ac:dyDescent="0.3">
      <c r="AM148" t="s">
        <v>9537</v>
      </c>
      <c r="AN148" t="s">
        <v>3096</v>
      </c>
      <c r="AO148" t="s">
        <v>9538</v>
      </c>
      <c r="AP148" t="s">
        <v>1322</v>
      </c>
      <c r="AQ148" s="44">
        <v>81465000</v>
      </c>
      <c r="AR148">
        <v>1.0035400000000001</v>
      </c>
      <c r="AS148">
        <v>2.286177E-2</v>
      </c>
      <c r="AT148">
        <v>2.539E-3</v>
      </c>
      <c r="AU148" t="s">
        <v>53</v>
      </c>
      <c r="AV148" t="s">
        <v>56</v>
      </c>
      <c r="AW148" t="s">
        <v>54</v>
      </c>
      <c r="AX148">
        <v>0.188</v>
      </c>
      <c r="AY148"/>
      <c r="AZ148"/>
      <c r="BA148">
        <v>149173</v>
      </c>
      <c r="BB148" s="95">
        <v>45838</v>
      </c>
      <c r="BC148" t="s">
        <v>1323</v>
      </c>
      <c r="BD148" s="44">
        <v>62706000</v>
      </c>
      <c r="BE148"/>
      <c r="BF148" s="44">
        <v>2800000</v>
      </c>
      <c r="BG148" s="44">
        <v>100000</v>
      </c>
      <c r="BH148"/>
      <c r="BI148" s="44">
        <v>5498000</v>
      </c>
      <c r="BJ148" s="44">
        <v>10361000</v>
      </c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</row>
    <row r="149" spans="39:88" x14ac:dyDescent="0.3">
      <c r="AM149" t="s">
        <v>9540</v>
      </c>
      <c r="AN149" t="s">
        <v>1283</v>
      </c>
      <c r="AO149" t="s">
        <v>1283</v>
      </c>
      <c r="AP149" t="s">
        <v>9541</v>
      </c>
      <c r="AQ149" s="44">
        <v>100000000</v>
      </c>
      <c r="AR149">
        <v>0.89867999999999904</v>
      </c>
      <c r="AS149">
        <v>4.4080000000000001E-2</v>
      </c>
      <c r="AT149">
        <v>1.61949999999999E-2</v>
      </c>
      <c r="AU149"/>
      <c r="AV149" t="s">
        <v>55</v>
      </c>
      <c r="AW149" t="s">
        <v>55</v>
      </c>
      <c r="AX149">
        <v>-0.877</v>
      </c>
      <c r="AY149"/>
      <c r="AZ149"/>
      <c r="BA149">
        <v>9622</v>
      </c>
      <c r="BB149" s="95">
        <v>45838</v>
      </c>
      <c r="BC149" t="s">
        <v>1283</v>
      </c>
      <c r="BD149" s="44">
        <v>75000000</v>
      </c>
      <c r="BE149"/>
      <c r="BF149"/>
      <c r="BG149"/>
      <c r="BH149"/>
      <c r="BI149" s="44">
        <v>25000000</v>
      </c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</row>
    <row r="150" spans="39:88" x14ac:dyDescent="0.3">
      <c r="AM150" t="s">
        <v>9539</v>
      </c>
      <c r="AN150" t="s">
        <v>1283</v>
      </c>
      <c r="AO150" t="s">
        <v>1283</v>
      </c>
      <c r="AP150" t="s">
        <v>1347</v>
      </c>
      <c r="AQ150" s="44">
        <v>97000000</v>
      </c>
      <c r="AR150">
        <v>0.82121999999999995</v>
      </c>
      <c r="AS150">
        <v>3.4610000000000002E-2</v>
      </c>
      <c r="AT150">
        <v>9.0150000000000004E-3</v>
      </c>
      <c r="AU150"/>
      <c r="AV150" t="s">
        <v>55</v>
      </c>
      <c r="AW150" t="s">
        <v>55</v>
      </c>
      <c r="AX150">
        <v>-0.877</v>
      </c>
      <c r="AY150"/>
      <c r="AZ150"/>
      <c r="BA150">
        <v>9622</v>
      </c>
      <c r="BB150" s="95">
        <v>45838</v>
      </c>
      <c r="BC150" t="s">
        <v>1283</v>
      </c>
      <c r="BD150" s="44">
        <v>93500000</v>
      </c>
      <c r="BE150"/>
      <c r="BF150"/>
      <c r="BG150"/>
      <c r="BH150"/>
      <c r="BI150" s="44">
        <v>3500000</v>
      </c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</row>
    <row r="151" spans="39:88" x14ac:dyDescent="0.3">
      <c r="AM151" t="s">
        <v>9546</v>
      </c>
      <c r="AN151" t="s">
        <v>1283</v>
      </c>
      <c r="AO151" t="s">
        <v>1283</v>
      </c>
      <c r="AP151" t="s">
        <v>1282</v>
      </c>
      <c r="AQ151" s="44">
        <v>30000000</v>
      </c>
      <c r="AR151">
        <v>0.50841000000000003</v>
      </c>
      <c r="AS151">
        <v>4.1059999999999999E-2</v>
      </c>
      <c r="AT151">
        <v>1.3153E-2</v>
      </c>
      <c r="AU151"/>
      <c r="AV151" t="s">
        <v>107</v>
      </c>
      <c r="AW151" t="s">
        <v>107</v>
      </c>
      <c r="AX151">
        <v>-0.877</v>
      </c>
      <c r="AY151"/>
      <c r="AZ151"/>
      <c r="BA151">
        <v>9622</v>
      </c>
      <c r="BB151" s="95">
        <v>45838</v>
      </c>
      <c r="BC151" t="s">
        <v>1283</v>
      </c>
      <c r="BD151" s="44">
        <v>29300000</v>
      </c>
      <c r="BE151"/>
      <c r="BF151"/>
      <c r="BG151" s="44">
        <v>700000</v>
      </c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</row>
    <row r="152" spans="39:88" x14ac:dyDescent="0.3">
      <c r="AM152" t="s">
        <v>9544</v>
      </c>
      <c r="AN152" t="s">
        <v>1283</v>
      </c>
      <c r="AO152" t="s">
        <v>1283</v>
      </c>
      <c r="AP152" t="s">
        <v>2056</v>
      </c>
      <c r="AQ152" s="44">
        <v>4200000</v>
      </c>
      <c r="AR152">
        <v>0.94506999999999997</v>
      </c>
      <c r="AS152">
        <v>2.86E-2</v>
      </c>
      <c r="AT152">
        <v>5.6259999999999999E-3</v>
      </c>
      <c r="AU152"/>
      <c r="AV152" t="s">
        <v>55</v>
      </c>
      <c r="AW152" t="s">
        <v>55</v>
      </c>
      <c r="AX152">
        <v>-0.877</v>
      </c>
      <c r="AY152"/>
      <c r="AZ152"/>
      <c r="BA152">
        <v>9622</v>
      </c>
      <c r="BB152" s="95">
        <v>45838</v>
      </c>
      <c r="BC152" t="s">
        <v>1283</v>
      </c>
      <c r="BD152"/>
      <c r="BE152"/>
      <c r="BF152"/>
      <c r="BG152"/>
      <c r="BH152"/>
      <c r="BI152"/>
      <c r="BJ152" s="44">
        <v>4200000</v>
      </c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</row>
    <row r="153" spans="39:88" x14ac:dyDescent="0.3">
      <c r="AM153" t="s">
        <v>9545</v>
      </c>
      <c r="AN153" t="s">
        <v>1283</v>
      </c>
      <c r="AO153" t="s">
        <v>1283</v>
      </c>
      <c r="AP153" t="s">
        <v>3147</v>
      </c>
      <c r="AQ153" s="44">
        <v>80000000</v>
      </c>
      <c r="AR153">
        <v>0.80620000000000003</v>
      </c>
      <c r="AS153">
        <v>3.884E-2</v>
      </c>
      <c r="AT153">
        <v>1.1882999999999999E-2</v>
      </c>
      <c r="AU153" t="s">
        <v>53</v>
      </c>
      <c r="AV153" t="s">
        <v>55</v>
      </c>
      <c r="AW153" t="s">
        <v>55</v>
      </c>
      <c r="AX153">
        <v>-0.877</v>
      </c>
      <c r="AY153"/>
      <c r="AZ153"/>
      <c r="BA153">
        <v>9622</v>
      </c>
      <c r="BB153" s="95">
        <v>45838</v>
      </c>
      <c r="BC153" t="s">
        <v>1283</v>
      </c>
      <c r="BD153" s="44">
        <v>80000000</v>
      </c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</row>
    <row r="154" spans="39:88" x14ac:dyDescent="0.3">
      <c r="AM154" t="s">
        <v>9548</v>
      </c>
      <c r="AN154" t="s">
        <v>1283</v>
      </c>
      <c r="AO154" t="s">
        <v>1283</v>
      </c>
      <c r="AP154" t="s">
        <v>9549</v>
      </c>
      <c r="AQ154" s="44">
        <v>40000000</v>
      </c>
      <c r="AR154">
        <v>0.97833000000000003</v>
      </c>
      <c r="AS154">
        <v>3.9539999999999999E-2</v>
      </c>
      <c r="AT154">
        <v>1.1592E-2</v>
      </c>
      <c r="AU154"/>
      <c r="AV154" t="s">
        <v>55</v>
      </c>
      <c r="AW154" t="s">
        <v>55</v>
      </c>
      <c r="AX154">
        <v>-0.877</v>
      </c>
      <c r="AY154"/>
      <c r="AZ154"/>
      <c r="BA154">
        <v>9622</v>
      </c>
      <c r="BB154" s="95">
        <v>45838</v>
      </c>
      <c r="BC154" t="s">
        <v>1283</v>
      </c>
      <c r="BD154" s="44">
        <v>35000000</v>
      </c>
      <c r="BE154"/>
      <c r="BF154"/>
      <c r="BG154"/>
      <c r="BH154"/>
      <c r="BI154" s="44">
        <v>5000000</v>
      </c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</row>
    <row r="155" spans="39:88" x14ac:dyDescent="0.3">
      <c r="AM155" t="s">
        <v>9542</v>
      </c>
      <c r="AN155" t="s">
        <v>1283</v>
      </c>
      <c r="AO155" t="s">
        <v>1283</v>
      </c>
      <c r="AP155" t="s">
        <v>9543</v>
      </c>
      <c r="AQ155" s="44">
        <v>100600000</v>
      </c>
      <c r="AR155">
        <v>1.02522</v>
      </c>
      <c r="AS155">
        <v>3.823E-2</v>
      </c>
      <c r="AT155">
        <v>1.2163E-2</v>
      </c>
      <c r="AU155" t="s">
        <v>53</v>
      </c>
      <c r="AV155" t="s">
        <v>55</v>
      </c>
      <c r="AW155" t="s">
        <v>55</v>
      </c>
      <c r="AX155">
        <v>-0.877</v>
      </c>
      <c r="AY155"/>
      <c r="AZ155"/>
      <c r="BA155">
        <v>9622</v>
      </c>
      <c r="BB155" s="95">
        <v>45838</v>
      </c>
      <c r="BC155" t="s">
        <v>1283</v>
      </c>
      <c r="BD155" s="44">
        <v>50000000</v>
      </c>
      <c r="BE155"/>
      <c r="BF155"/>
      <c r="BG155"/>
      <c r="BH155"/>
      <c r="BI155" s="44">
        <v>15000000</v>
      </c>
      <c r="BJ155"/>
      <c r="BK155"/>
      <c r="BL155"/>
      <c r="BM155"/>
      <c r="BN155"/>
      <c r="BO155" s="44">
        <v>5300000</v>
      </c>
      <c r="BP155" s="44">
        <v>3300000</v>
      </c>
      <c r="BQ155"/>
      <c r="BR155" s="44">
        <v>27000000</v>
      </c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</row>
    <row r="156" spans="39:88" x14ac:dyDescent="0.3">
      <c r="AM156" t="s">
        <v>9547</v>
      </c>
      <c r="AN156" t="s">
        <v>1283</v>
      </c>
      <c r="AO156" t="s">
        <v>1283</v>
      </c>
      <c r="AP156" t="s">
        <v>2028</v>
      </c>
      <c r="AQ156" s="44">
        <v>80000000</v>
      </c>
      <c r="AR156">
        <v>0.96186000000000005</v>
      </c>
      <c r="AS156">
        <v>2.5770000000000001E-2</v>
      </c>
      <c r="AT156">
        <v>3.601E-3</v>
      </c>
      <c r="AU156"/>
      <c r="AV156" t="s">
        <v>55</v>
      </c>
      <c r="AW156" t="s">
        <v>55</v>
      </c>
      <c r="AX156">
        <v>-0.877</v>
      </c>
      <c r="AY156"/>
      <c r="AZ156"/>
      <c r="BA156">
        <v>9622</v>
      </c>
      <c r="BB156" s="95">
        <v>45838</v>
      </c>
      <c r="BC156" t="s">
        <v>1283</v>
      </c>
      <c r="BD156" s="44">
        <v>72200000</v>
      </c>
      <c r="BE156"/>
      <c r="BF156"/>
      <c r="BG156"/>
      <c r="BH156"/>
      <c r="BI156" s="44">
        <v>3000000</v>
      </c>
      <c r="BJ156" s="44">
        <v>4800000</v>
      </c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</row>
    <row r="157" spans="39:88" x14ac:dyDescent="0.3">
      <c r="AM157" t="s">
        <v>9550</v>
      </c>
      <c r="AN157" t="s">
        <v>884</v>
      </c>
      <c r="AO157" t="s">
        <v>884</v>
      </c>
      <c r="AP157" t="s">
        <v>1631</v>
      </c>
      <c r="AQ157" s="44">
        <v>2000000</v>
      </c>
      <c r="AR157">
        <v>0.96223000000000003</v>
      </c>
      <c r="AS157">
        <v>2.4712230000000002E-2</v>
      </c>
      <c r="AT157">
        <v>3.1229999999999999E-3</v>
      </c>
      <c r="AU157" t="s">
        <v>53</v>
      </c>
      <c r="AV157" t="s">
        <v>129</v>
      </c>
      <c r="AW157" t="s">
        <v>129</v>
      </c>
      <c r="AX157">
        <v>-1.143</v>
      </c>
      <c r="AY157"/>
      <c r="AZ157"/>
      <c r="BA157">
        <v>4894</v>
      </c>
      <c r="BB157" s="95">
        <v>45838</v>
      </c>
      <c r="BC157" t="s">
        <v>883</v>
      </c>
      <c r="BD157"/>
      <c r="BE157"/>
      <c r="BF157"/>
      <c r="BG157"/>
      <c r="BH157"/>
      <c r="BI157"/>
      <c r="BJ157"/>
      <c r="BK157"/>
      <c r="BL157"/>
      <c r="BM157"/>
      <c r="BN157"/>
      <c r="BO157"/>
      <c r="BP157" s="44">
        <v>1000000</v>
      </c>
      <c r="BQ157"/>
      <c r="BR157"/>
      <c r="BS157" s="44">
        <v>1000000</v>
      </c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</row>
    <row r="158" spans="39:88" x14ac:dyDescent="0.3">
      <c r="AM158" t="s">
        <v>9551</v>
      </c>
      <c r="AN158" t="s">
        <v>884</v>
      </c>
      <c r="AO158" t="s">
        <v>884</v>
      </c>
      <c r="AP158" t="s">
        <v>882</v>
      </c>
      <c r="AQ158" s="44">
        <v>6000000</v>
      </c>
      <c r="AR158">
        <v>0.99736000000000002</v>
      </c>
      <c r="AS158">
        <v>2.1219999999999999E-2</v>
      </c>
      <c r="AT158">
        <v>9.6299999999999999E-4</v>
      </c>
      <c r="AU158" t="s">
        <v>53</v>
      </c>
      <c r="AV158" t="s">
        <v>129</v>
      </c>
      <c r="AW158" t="s">
        <v>129</v>
      </c>
      <c r="AX158">
        <v>-1.143</v>
      </c>
      <c r="AY158"/>
      <c r="AZ158"/>
      <c r="BA158">
        <v>4894</v>
      </c>
      <c r="BB158" s="95">
        <v>45838</v>
      </c>
      <c r="BC158" t="s">
        <v>883</v>
      </c>
      <c r="BD158"/>
      <c r="BE158"/>
      <c r="BF158"/>
      <c r="BG158"/>
      <c r="BH158"/>
      <c r="BI158"/>
      <c r="BJ158"/>
      <c r="BK158"/>
      <c r="BL158"/>
      <c r="BM158"/>
      <c r="BN158" s="44">
        <v>6000000</v>
      </c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</row>
    <row r="159" spans="39:88" x14ac:dyDescent="0.3">
      <c r="AM159" t="s">
        <v>9552</v>
      </c>
      <c r="AN159" t="s">
        <v>864</v>
      </c>
      <c r="AO159" t="s">
        <v>9553</v>
      </c>
      <c r="AP159" t="s">
        <v>862</v>
      </c>
      <c r="AQ159" s="44">
        <v>10000000</v>
      </c>
      <c r="AR159">
        <v>0.99473</v>
      </c>
      <c r="AS159">
        <v>3.0893009999999999E-2</v>
      </c>
      <c r="AT159">
        <v>1.0078E-2</v>
      </c>
      <c r="AU159" t="s">
        <v>53</v>
      </c>
      <c r="AV159" t="s">
        <v>68</v>
      </c>
      <c r="AW159" t="s">
        <v>68</v>
      </c>
      <c r="AX159">
        <v>-0.21099999999999999</v>
      </c>
      <c r="AY159"/>
      <c r="AZ159"/>
      <c r="BA159">
        <v>138886</v>
      </c>
      <c r="BB159" s="95">
        <v>45838</v>
      </c>
      <c r="BC159" t="s">
        <v>863</v>
      </c>
      <c r="BD159"/>
      <c r="BE159"/>
      <c r="BF159"/>
      <c r="BG159"/>
      <c r="BH159"/>
      <c r="BI159"/>
      <c r="BJ159"/>
      <c r="BK159"/>
      <c r="BL159"/>
      <c r="BM159"/>
      <c r="BN159" s="44">
        <v>5000000</v>
      </c>
      <c r="BO159" s="44">
        <v>2500000</v>
      </c>
      <c r="BP159" s="44">
        <v>1500000</v>
      </c>
      <c r="BQ159"/>
      <c r="BR159"/>
      <c r="BS159" s="44">
        <v>500000</v>
      </c>
      <c r="BT159" s="44">
        <v>500000</v>
      </c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</row>
    <row r="160" spans="39:88" x14ac:dyDescent="0.3">
      <c r="AM160" t="s">
        <v>9554</v>
      </c>
      <c r="AN160" t="s">
        <v>864</v>
      </c>
      <c r="AO160" t="s">
        <v>9553</v>
      </c>
      <c r="AP160" t="s">
        <v>2845</v>
      </c>
      <c r="AQ160" s="44">
        <v>23000000</v>
      </c>
      <c r="AR160">
        <v>0.98341999999999996</v>
      </c>
      <c r="AS160">
        <v>2.5803759999999999E-2</v>
      </c>
      <c r="AT160">
        <v>5.9409999999999897E-3</v>
      </c>
      <c r="AU160" t="s">
        <v>53</v>
      </c>
      <c r="AV160" t="s">
        <v>68</v>
      </c>
      <c r="AW160" t="s">
        <v>68</v>
      </c>
      <c r="AX160">
        <v>-0.21099999999999999</v>
      </c>
      <c r="AY160"/>
      <c r="AZ160"/>
      <c r="BA160">
        <v>138886</v>
      </c>
      <c r="BB160" s="95">
        <v>45838</v>
      </c>
      <c r="BC160" t="s">
        <v>863</v>
      </c>
      <c r="BD160" s="44">
        <v>23000000</v>
      </c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</row>
    <row r="161" spans="39:88" x14ac:dyDescent="0.3">
      <c r="AM161" t="s">
        <v>12995</v>
      </c>
      <c r="AN161" t="s">
        <v>864</v>
      </c>
      <c r="AO161" t="s">
        <v>9553</v>
      </c>
      <c r="AP161" t="s">
        <v>12996</v>
      </c>
      <c r="AQ161" s="44">
        <v>30000000</v>
      </c>
      <c r="AR161">
        <v>0.91620999999999997</v>
      </c>
      <c r="AS161">
        <v>3.1142690000000001E-2</v>
      </c>
      <c r="AT161">
        <v>7.437E-3</v>
      </c>
      <c r="AU161" t="s">
        <v>53</v>
      </c>
      <c r="AV161" t="s">
        <v>68</v>
      </c>
      <c r="AW161" t="s">
        <v>68</v>
      </c>
      <c r="AX161">
        <v>-0.21099999999999999</v>
      </c>
      <c r="AY161"/>
      <c r="AZ161"/>
      <c r="BA161">
        <v>138886</v>
      </c>
      <c r="BB161" s="95">
        <v>45838</v>
      </c>
      <c r="BC161" t="s">
        <v>863</v>
      </c>
      <c r="BD161" s="44">
        <v>30000000</v>
      </c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</row>
    <row r="162" spans="39:88" x14ac:dyDescent="0.3">
      <c r="AM162" t="s">
        <v>9557</v>
      </c>
      <c r="AN162" t="s">
        <v>864</v>
      </c>
      <c r="AO162" t="s">
        <v>9553</v>
      </c>
      <c r="AP162" t="s">
        <v>9558</v>
      </c>
      <c r="AQ162" s="44">
        <v>37400000</v>
      </c>
      <c r="AR162">
        <v>0.97465000000000002</v>
      </c>
      <c r="AS162">
        <v>2.69905399999999E-2</v>
      </c>
      <c r="AT162">
        <v>5.7689999999999998E-3</v>
      </c>
      <c r="AU162" t="s">
        <v>53</v>
      </c>
      <c r="AV162" t="s">
        <v>68</v>
      </c>
      <c r="AW162" t="s">
        <v>68</v>
      </c>
      <c r="AX162">
        <v>-0.21099999999999999</v>
      </c>
      <c r="AY162"/>
      <c r="AZ162"/>
      <c r="BA162">
        <v>138886</v>
      </c>
      <c r="BB162" s="95">
        <v>45838</v>
      </c>
      <c r="BC162" t="s">
        <v>863</v>
      </c>
      <c r="BD162" s="44">
        <v>32500000</v>
      </c>
      <c r="BE162" s="44">
        <v>800000</v>
      </c>
      <c r="BF162" s="44">
        <v>4100000</v>
      </c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</row>
    <row r="163" spans="39:88" x14ac:dyDescent="0.3">
      <c r="AM163" t="s">
        <v>9555</v>
      </c>
      <c r="AN163" t="s">
        <v>864</v>
      </c>
      <c r="AO163" t="s">
        <v>9553</v>
      </c>
      <c r="AP163" t="s">
        <v>9556</v>
      </c>
      <c r="AQ163" s="44">
        <v>5000000</v>
      </c>
      <c r="AR163">
        <v>0.88430999999999904</v>
      </c>
      <c r="AS163">
        <v>3.311617E-2</v>
      </c>
      <c r="AT163">
        <v>8.652E-3</v>
      </c>
      <c r="AU163" t="s">
        <v>53</v>
      </c>
      <c r="AV163" t="s">
        <v>68</v>
      </c>
      <c r="AW163" t="s">
        <v>68</v>
      </c>
      <c r="AX163">
        <v>-0.21099999999999999</v>
      </c>
      <c r="AY163"/>
      <c r="AZ163"/>
      <c r="BA163">
        <v>138886</v>
      </c>
      <c r="BB163" s="95">
        <v>45838</v>
      </c>
      <c r="BC163" t="s">
        <v>863</v>
      </c>
      <c r="BD163" s="44">
        <v>5000000</v>
      </c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</row>
    <row r="164" spans="39:88" x14ac:dyDescent="0.3">
      <c r="AM164" t="s">
        <v>12080</v>
      </c>
      <c r="AN164" t="s">
        <v>12437</v>
      </c>
      <c r="AO164" t="s">
        <v>1725</v>
      </c>
      <c r="AP164" t="s">
        <v>12081</v>
      </c>
      <c r="AQ164" s="44">
        <v>106000000</v>
      </c>
      <c r="AR164">
        <v>0.99470999999999998</v>
      </c>
      <c r="AS164">
        <v>4.3134989999999998E-2</v>
      </c>
      <c r="AT164">
        <v>1.69199999999999E-2</v>
      </c>
      <c r="AU164" t="s">
        <v>53</v>
      </c>
      <c r="AV164" t="s">
        <v>54</v>
      </c>
      <c r="AW164" t="s">
        <v>54</v>
      </c>
      <c r="AX164">
        <v>1.0880000000000001</v>
      </c>
      <c r="AY164"/>
      <c r="AZ164"/>
      <c r="BA164">
        <v>294281</v>
      </c>
      <c r="BB164" s="95">
        <v>45838</v>
      </c>
      <c r="BC164" t="s">
        <v>1724</v>
      </c>
      <c r="BD164" s="44">
        <v>72000000</v>
      </c>
      <c r="BE164" s="44">
        <v>500000</v>
      </c>
      <c r="BF164" s="44">
        <v>4500000</v>
      </c>
      <c r="BG164"/>
      <c r="BH164"/>
      <c r="BI164" s="44">
        <v>14000000</v>
      </c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 s="44">
        <v>15000000</v>
      </c>
      <c r="BX164"/>
      <c r="BY164"/>
      <c r="BZ164"/>
      <c r="CA164"/>
      <c r="CB164"/>
      <c r="CC164"/>
      <c r="CD164"/>
      <c r="CE164"/>
      <c r="CF164"/>
      <c r="CG164"/>
      <c r="CH164"/>
      <c r="CI164"/>
      <c r="CJ164"/>
    </row>
    <row r="165" spans="39:88" x14ac:dyDescent="0.3">
      <c r="AM165" t="s">
        <v>9561</v>
      </c>
      <c r="AN165" t="s">
        <v>66</v>
      </c>
      <c r="AO165" t="s">
        <v>9560</v>
      </c>
      <c r="AP165" t="s">
        <v>64</v>
      </c>
      <c r="AQ165" s="44">
        <v>98300000</v>
      </c>
      <c r="AR165">
        <v>1.00753</v>
      </c>
      <c r="AS165">
        <v>2.869234E-2</v>
      </c>
      <c r="AT165">
        <v>8.822E-3</v>
      </c>
      <c r="AU165" t="s">
        <v>67</v>
      </c>
      <c r="AV165" t="s">
        <v>62</v>
      </c>
      <c r="AW165" t="s">
        <v>62</v>
      </c>
      <c r="AX165">
        <v>1.7949999999999999</v>
      </c>
      <c r="AY165"/>
      <c r="AZ165"/>
      <c r="BA165">
        <v>167125</v>
      </c>
      <c r="BB165" s="95">
        <v>45838</v>
      </c>
      <c r="BC165" t="s">
        <v>65</v>
      </c>
      <c r="BD165" s="44">
        <v>61193000</v>
      </c>
      <c r="BE165"/>
      <c r="BF165"/>
      <c r="BG165"/>
      <c r="BH165"/>
      <c r="BI165" s="44">
        <v>37107000</v>
      </c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</row>
    <row r="166" spans="39:88" x14ac:dyDescent="0.3">
      <c r="AM166" t="s">
        <v>9559</v>
      </c>
      <c r="AN166" t="s">
        <v>66</v>
      </c>
      <c r="AO166" t="s">
        <v>9560</v>
      </c>
      <c r="AP166" t="s">
        <v>663</v>
      </c>
      <c r="AQ166" s="44">
        <v>94160000</v>
      </c>
      <c r="AR166">
        <v>0.97833999999999999</v>
      </c>
      <c r="AS166">
        <v>3.390423E-2</v>
      </c>
      <c r="AT166">
        <v>1.23489999999999E-2</v>
      </c>
      <c r="AU166" t="s">
        <v>72</v>
      </c>
      <c r="AV166" t="s">
        <v>62</v>
      </c>
      <c r="AW166" t="s">
        <v>62</v>
      </c>
      <c r="AX166">
        <v>1.7949999999999999</v>
      </c>
      <c r="AY166"/>
      <c r="AZ166"/>
      <c r="BA166">
        <v>167125</v>
      </c>
      <c r="BB166" s="95">
        <v>45838</v>
      </c>
      <c r="BC166" t="s">
        <v>65</v>
      </c>
      <c r="BD166" s="44">
        <v>63564000</v>
      </c>
      <c r="BE166"/>
      <c r="BF166"/>
      <c r="BG166"/>
      <c r="BH166"/>
      <c r="BI166" s="44">
        <v>30596000</v>
      </c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</row>
    <row r="167" spans="39:88" x14ac:dyDescent="0.3">
      <c r="AM167" t="s">
        <v>9562</v>
      </c>
      <c r="AN167" t="s">
        <v>12438</v>
      </c>
      <c r="AO167" t="s">
        <v>9563</v>
      </c>
      <c r="AP167" t="s">
        <v>2927</v>
      </c>
      <c r="AQ167" s="44">
        <v>212700000</v>
      </c>
      <c r="AR167">
        <v>0.95211999999999997</v>
      </c>
      <c r="AS167">
        <v>3.0557109999999998E-2</v>
      </c>
      <c r="AT167">
        <v>7.8659999999999997E-3</v>
      </c>
      <c r="AU167" t="s">
        <v>53</v>
      </c>
      <c r="AV167" t="s">
        <v>68</v>
      </c>
      <c r="AW167" t="s">
        <v>68</v>
      </c>
      <c r="AX167">
        <v>0.60299999999999998</v>
      </c>
      <c r="AY167"/>
      <c r="AZ167"/>
      <c r="BA167">
        <v>188060</v>
      </c>
      <c r="BB167" s="95">
        <v>45838</v>
      </c>
      <c r="BC167" t="s">
        <v>527</v>
      </c>
      <c r="BD167" s="44">
        <v>80100000</v>
      </c>
      <c r="BE167" s="44">
        <v>500000</v>
      </c>
      <c r="BF167" s="44">
        <v>3600000</v>
      </c>
      <c r="BG167" s="44">
        <v>200000</v>
      </c>
      <c r="BH167"/>
      <c r="BI167" s="44">
        <v>90400000</v>
      </c>
      <c r="BJ167" s="44">
        <v>11500000</v>
      </c>
      <c r="BK167"/>
      <c r="BL167"/>
      <c r="BM167"/>
      <c r="BN167" s="44">
        <v>10700000</v>
      </c>
      <c r="BO167"/>
      <c r="BP167"/>
      <c r="BQ167"/>
      <c r="BR167" s="44">
        <v>7000000</v>
      </c>
      <c r="BS167"/>
      <c r="BT167"/>
      <c r="BU167" s="44">
        <v>700000</v>
      </c>
      <c r="BV167"/>
      <c r="BW167"/>
      <c r="BX167"/>
      <c r="BY167"/>
      <c r="BZ167"/>
      <c r="CA167"/>
      <c r="CB167" s="44">
        <v>8000000</v>
      </c>
      <c r="CC167"/>
      <c r="CD167"/>
      <c r="CE167"/>
      <c r="CF167"/>
      <c r="CG167"/>
      <c r="CH167"/>
      <c r="CI167"/>
      <c r="CJ167"/>
    </row>
    <row r="168" spans="39:88" x14ac:dyDescent="0.3">
      <c r="AM168" t="s">
        <v>9564</v>
      </c>
      <c r="AN168" t="s">
        <v>9565</v>
      </c>
      <c r="AO168" t="s">
        <v>9566</v>
      </c>
      <c r="AP168" t="s">
        <v>3111</v>
      </c>
      <c r="AQ168" s="44">
        <v>150000000</v>
      </c>
      <c r="AR168">
        <v>0.80803999999999998</v>
      </c>
      <c r="AS168">
        <v>3.4029999999999998E-2</v>
      </c>
      <c r="AT168">
        <v>7.0359999999999997E-3</v>
      </c>
      <c r="AU168" t="s">
        <v>128</v>
      </c>
      <c r="AV168" t="s">
        <v>48</v>
      </c>
      <c r="AW168" t="s">
        <v>48</v>
      </c>
      <c r="AX168">
        <v>1.6459999999999999</v>
      </c>
      <c r="AY168"/>
      <c r="AZ168"/>
      <c r="BA168">
        <v>163326</v>
      </c>
      <c r="BB168" s="95">
        <v>45838</v>
      </c>
      <c r="BC168" t="s">
        <v>977</v>
      </c>
      <c r="BD168" s="44">
        <v>150000000</v>
      </c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</row>
    <row r="169" spans="39:88" x14ac:dyDescent="0.3">
      <c r="AM169" t="s">
        <v>12439</v>
      </c>
      <c r="AN169" t="s">
        <v>9568</v>
      </c>
      <c r="AO169" t="s">
        <v>9566</v>
      </c>
      <c r="AP169" t="s">
        <v>12440</v>
      </c>
      <c r="AQ169" s="44">
        <v>6000000</v>
      </c>
      <c r="AR169">
        <v>1.0056699999999901</v>
      </c>
      <c r="AS169">
        <v>2.9059999999999999E-2</v>
      </c>
      <c r="AT169">
        <v>5.2050000000000004E-3</v>
      </c>
      <c r="AU169" t="s">
        <v>128</v>
      </c>
      <c r="AV169" t="s">
        <v>55</v>
      </c>
      <c r="AW169" t="s">
        <v>55</v>
      </c>
      <c r="AX169">
        <v>1.6459999999999999</v>
      </c>
      <c r="AY169"/>
      <c r="AZ169"/>
      <c r="BA169">
        <v>147945</v>
      </c>
      <c r="BB169" s="95">
        <v>45838</v>
      </c>
      <c r="BC169" t="s">
        <v>977</v>
      </c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 s="44">
        <v>6000000</v>
      </c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</row>
    <row r="170" spans="39:88" x14ac:dyDescent="0.3">
      <c r="AM170" t="s">
        <v>9567</v>
      </c>
      <c r="AN170" t="s">
        <v>9568</v>
      </c>
      <c r="AO170" t="s">
        <v>9566</v>
      </c>
      <c r="AP170" t="s">
        <v>9569</v>
      </c>
      <c r="AQ170" s="44">
        <v>7200000</v>
      </c>
      <c r="AR170">
        <v>1.02169</v>
      </c>
      <c r="AS170">
        <v>2.4809999999999999E-2</v>
      </c>
      <c r="AT170">
        <v>3.2369999999999999E-3</v>
      </c>
      <c r="AU170" t="s">
        <v>128</v>
      </c>
      <c r="AV170" t="s">
        <v>48</v>
      </c>
      <c r="AW170" t="s">
        <v>48</v>
      </c>
      <c r="AX170">
        <v>1.6459999999999999</v>
      </c>
      <c r="AY170"/>
      <c r="AZ170"/>
      <c r="BA170">
        <v>147945</v>
      </c>
      <c r="BB170" s="95">
        <v>45838</v>
      </c>
      <c r="BC170" t="s">
        <v>977</v>
      </c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 s="44">
        <v>7200000</v>
      </c>
      <c r="CC170"/>
      <c r="CD170"/>
      <c r="CE170"/>
      <c r="CF170"/>
      <c r="CG170"/>
      <c r="CH170"/>
      <c r="CI170"/>
      <c r="CJ170"/>
    </row>
    <row r="171" spans="39:88" x14ac:dyDescent="0.3">
      <c r="AM171" t="s">
        <v>9571</v>
      </c>
      <c r="AN171" t="s">
        <v>1694</v>
      </c>
      <c r="AO171" t="s">
        <v>1694</v>
      </c>
      <c r="AP171" t="s">
        <v>9572</v>
      </c>
      <c r="AQ171" s="44">
        <v>3000000</v>
      </c>
      <c r="AR171">
        <v>1.0184899999999999</v>
      </c>
      <c r="AS171">
        <v>3.1157439999999901E-2</v>
      </c>
      <c r="AT171">
        <v>8.2509999999999997E-3</v>
      </c>
      <c r="AU171" t="s">
        <v>53</v>
      </c>
      <c r="AV171" t="s">
        <v>56</v>
      </c>
      <c r="AW171" t="s">
        <v>56</v>
      </c>
      <c r="AX171">
        <v>1.107</v>
      </c>
      <c r="AY171"/>
      <c r="AZ171"/>
      <c r="BA171">
        <v>125993</v>
      </c>
      <c r="BB171" s="95">
        <v>45838</v>
      </c>
      <c r="BC171" t="s">
        <v>1693</v>
      </c>
      <c r="BD171"/>
      <c r="BE171"/>
      <c r="BF171" s="44">
        <v>3000000</v>
      </c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</row>
    <row r="172" spans="39:88" x14ac:dyDescent="0.3">
      <c r="AM172" t="s">
        <v>9570</v>
      </c>
      <c r="AN172" t="s">
        <v>1694</v>
      </c>
      <c r="AO172" t="s">
        <v>1694</v>
      </c>
      <c r="AP172" t="s">
        <v>1692</v>
      </c>
      <c r="AQ172" s="44">
        <v>7000000</v>
      </c>
      <c r="AR172">
        <v>0.98326999999999998</v>
      </c>
      <c r="AS172">
        <v>2.615174E-2</v>
      </c>
      <c r="AT172">
        <v>6.2249999999999996E-3</v>
      </c>
      <c r="AU172" t="s">
        <v>53</v>
      </c>
      <c r="AV172" t="s">
        <v>56</v>
      </c>
      <c r="AW172" t="s">
        <v>56</v>
      </c>
      <c r="AX172">
        <v>1.107</v>
      </c>
      <c r="AY172"/>
      <c r="AZ172"/>
      <c r="BA172">
        <v>125993</v>
      </c>
      <c r="BB172" s="95">
        <v>45838</v>
      </c>
      <c r="BC172" t="s">
        <v>1693</v>
      </c>
      <c r="BD172"/>
      <c r="BE172"/>
      <c r="BF172"/>
      <c r="BG172"/>
      <c r="BH172"/>
      <c r="BI172"/>
      <c r="BJ172"/>
      <c r="BK172"/>
      <c r="BL172"/>
      <c r="BM172"/>
      <c r="BN172"/>
      <c r="BO172" s="44">
        <v>2000000</v>
      </c>
      <c r="BP172" s="44">
        <v>1500000</v>
      </c>
      <c r="BQ172"/>
      <c r="BR172"/>
      <c r="BS172" s="44">
        <v>2000000</v>
      </c>
      <c r="BT172" s="44">
        <v>1500000</v>
      </c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</row>
    <row r="173" spans="39:88" x14ac:dyDescent="0.3">
      <c r="AM173" t="s">
        <v>9573</v>
      </c>
      <c r="AN173" t="s">
        <v>779</v>
      </c>
      <c r="AO173" t="s">
        <v>779</v>
      </c>
      <c r="AP173" t="s">
        <v>777</v>
      </c>
      <c r="AQ173" s="44">
        <v>82200000</v>
      </c>
      <c r="AR173">
        <v>0.98968999999999996</v>
      </c>
      <c r="AS173">
        <v>3.09531199999999E-2</v>
      </c>
      <c r="AT173">
        <v>1.0770999999999999E-2</v>
      </c>
      <c r="AU173" t="s">
        <v>53</v>
      </c>
      <c r="AV173" t="s">
        <v>54</v>
      </c>
      <c r="AW173" t="s">
        <v>54</v>
      </c>
      <c r="AX173">
        <v>0.441</v>
      </c>
      <c r="AY173"/>
      <c r="AZ173"/>
      <c r="BA173">
        <v>174324</v>
      </c>
      <c r="BB173" s="95">
        <v>45838</v>
      </c>
      <c r="BC173" t="s">
        <v>778</v>
      </c>
      <c r="BD173" s="44">
        <v>60400000</v>
      </c>
      <c r="BE173"/>
      <c r="BF173"/>
      <c r="BG173"/>
      <c r="BH173"/>
      <c r="BI173" s="44">
        <v>13300000</v>
      </c>
      <c r="BJ173" s="44">
        <v>2000000</v>
      </c>
      <c r="BK173"/>
      <c r="BL173" s="44">
        <v>1300000</v>
      </c>
      <c r="BM173"/>
      <c r="BN173" s="44">
        <v>3900000</v>
      </c>
      <c r="BO173"/>
      <c r="BP173"/>
      <c r="BQ173"/>
      <c r="BR173"/>
      <c r="BS173"/>
      <c r="BT173"/>
      <c r="BU173"/>
      <c r="BV173" s="44">
        <v>1300000</v>
      </c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</row>
    <row r="174" spans="39:88" x14ac:dyDescent="0.3">
      <c r="AM174" t="s">
        <v>9574</v>
      </c>
      <c r="AN174" t="s">
        <v>9575</v>
      </c>
      <c r="AO174" t="s">
        <v>9575</v>
      </c>
      <c r="AP174" t="s">
        <v>9576</v>
      </c>
      <c r="AQ174" s="44">
        <v>2000000</v>
      </c>
      <c r="AR174">
        <v>1.01969</v>
      </c>
      <c r="AS174">
        <v>2.8150769999999999E-2</v>
      </c>
      <c r="AT174">
        <v>6.5449999999999996E-3</v>
      </c>
      <c r="AU174" t="s">
        <v>53</v>
      </c>
      <c r="AV174" t="s">
        <v>56</v>
      </c>
      <c r="AW174" t="s">
        <v>56</v>
      </c>
      <c r="AX174">
        <v>0.19400000000000001</v>
      </c>
      <c r="AY174"/>
      <c r="AZ174"/>
      <c r="BA174">
        <v>154781</v>
      </c>
      <c r="BB174" s="95">
        <v>45838</v>
      </c>
      <c r="BC174" t="s">
        <v>9577</v>
      </c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 s="44">
        <v>2000000</v>
      </c>
      <c r="CC174"/>
      <c r="CD174"/>
      <c r="CE174"/>
      <c r="CF174"/>
      <c r="CG174"/>
      <c r="CH174"/>
      <c r="CI174"/>
      <c r="CJ174"/>
    </row>
    <row r="175" spans="39:88" x14ac:dyDescent="0.3">
      <c r="AM175" t="s">
        <v>9580</v>
      </c>
      <c r="AN175" t="s">
        <v>9579</v>
      </c>
      <c r="AO175" t="s">
        <v>2473</v>
      </c>
      <c r="AP175" t="s">
        <v>1423</v>
      </c>
      <c r="AQ175" s="44">
        <v>200000000</v>
      </c>
      <c r="AR175">
        <v>0.97998999999999903</v>
      </c>
      <c r="AS175">
        <v>2.5669999999999998E-2</v>
      </c>
      <c r="AT175">
        <v>5.8049999999999899E-3</v>
      </c>
      <c r="AU175" t="s">
        <v>53</v>
      </c>
      <c r="AV175" t="s">
        <v>107</v>
      </c>
      <c r="AW175" t="s">
        <v>62</v>
      </c>
      <c r="AX175">
        <v>0.85099999999999998</v>
      </c>
      <c r="AY175"/>
      <c r="AZ175"/>
      <c r="BA175">
        <v>152614</v>
      </c>
      <c r="BB175" s="95">
        <v>45838</v>
      </c>
      <c r="BC175" t="s">
        <v>635</v>
      </c>
      <c r="BD175" s="44">
        <v>172800000</v>
      </c>
      <c r="BE175"/>
      <c r="BF175"/>
      <c r="BG175"/>
      <c r="BH175"/>
      <c r="BI175" s="44">
        <v>3400000</v>
      </c>
      <c r="BJ175" s="44">
        <v>23800000</v>
      </c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</row>
    <row r="176" spans="39:88" x14ac:dyDescent="0.3">
      <c r="AM176" t="s">
        <v>9578</v>
      </c>
      <c r="AN176" t="s">
        <v>9579</v>
      </c>
      <c r="AO176" t="s">
        <v>2473</v>
      </c>
      <c r="AP176" t="s">
        <v>634</v>
      </c>
      <c r="AQ176" s="44">
        <v>202750000</v>
      </c>
      <c r="AR176">
        <v>0.90849000000000002</v>
      </c>
      <c r="AS176">
        <v>2.827E-2</v>
      </c>
      <c r="AT176">
        <v>6.1479999999999998E-3</v>
      </c>
      <c r="AU176" t="s">
        <v>53</v>
      </c>
      <c r="AV176" t="s">
        <v>107</v>
      </c>
      <c r="AW176" t="s">
        <v>62</v>
      </c>
      <c r="AX176">
        <v>0.85099999999999998</v>
      </c>
      <c r="AY176"/>
      <c r="AZ176"/>
      <c r="BA176">
        <v>152614</v>
      </c>
      <c r="BB176" s="95">
        <v>45838</v>
      </c>
      <c r="BC176" t="s">
        <v>635</v>
      </c>
      <c r="BD176" s="44">
        <v>195402000</v>
      </c>
      <c r="BE176"/>
      <c r="BF176"/>
      <c r="BG176"/>
      <c r="BH176"/>
      <c r="BI176"/>
      <c r="BJ176" s="44">
        <v>7348000</v>
      </c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</row>
    <row r="177" spans="39:88" x14ac:dyDescent="0.3">
      <c r="AM177" t="s">
        <v>9581</v>
      </c>
      <c r="AN177" t="s">
        <v>491</v>
      </c>
      <c r="AO177" t="s">
        <v>491</v>
      </c>
      <c r="AP177" t="s">
        <v>489</v>
      </c>
      <c r="AQ177" s="44">
        <v>300000000</v>
      </c>
      <c r="AR177">
        <v>1.0025299999999999</v>
      </c>
      <c r="AS177">
        <v>2.172E-2</v>
      </c>
      <c r="AT177">
        <v>7.1400000000000001E-4</v>
      </c>
      <c r="AU177" t="s">
        <v>53</v>
      </c>
      <c r="AV177" t="s">
        <v>129</v>
      </c>
      <c r="AW177" t="s">
        <v>129</v>
      </c>
      <c r="AX177">
        <v>1.591</v>
      </c>
      <c r="AY177"/>
      <c r="AZ177"/>
      <c r="BA177">
        <v>121363</v>
      </c>
      <c r="BB177" s="95">
        <v>45838</v>
      </c>
      <c r="BC177" t="s">
        <v>490</v>
      </c>
      <c r="BD177" s="44">
        <v>188078000</v>
      </c>
      <c r="BE177"/>
      <c r="BF177"/>
      <c r="BG177"/>
      <c r="BH177"/>
      <c r="BI177" s="44">
        <v>23517000</v>
      </c>
      <c r="BJ177" s="44">
        <v>88405000</v>
      </c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</row>
    <row r="178" spans="39:88" x14ac:dyDescent="0.3">
      <c r="AM178" t="s">
        <v>9585</v>
      </c>
      <c r="AN178" t="s">
        <v>491</v>
      </c>
      <c r="AO178" t="s">
        <v>491</v>
      </c>
      <c r="AP178" t="s">
        <v>2450</v>
      </c>
      <c r="AQ178" s="44">
        <v>9600000</v>
      </c>
      <c r="AR178">
        <v>0.98892999999999998</v>
      </c>
      <c r="AS178">
        <v>2.9069999999999999E-2</v>
      </c>
      <c r="AT178">
        <v>4.2560000000000002E-3</v>
      </c>
      <c r="AU178" t="s">
        <v>53</v>
      </c>
      <c r="AV178" t="s">
        <v>129</v>
      </c>
      <c r="AW178" t="s">
        <v>129</v>
      </c>
      <c r="AX178">
        <v>1.591</v>
      </c>
      <c r="AY178"/>
      <c r="AZ178"/>
      <c r="BA178">
        <v>121363</v>
      </c>
      <c r="BB178" s="95">
        <v>45838</v>
      </c>
      <c r="BC178" t="s">
        <v>490</v>
      </c>
      <c r="BD178" s="44">
        <v>3000000</v>
      </c>
      <c r="BE178"/>
      <c r="BF178"/>
      <c r="BG178"/>
      <c r="BH178"/>
      <c r="BI178" s="44">
        <v>6600000</v>
      </c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</row>
    <row r="179" spans="39:88" x14ac:dyDescent="0.3">
      <c r="AM179" t="s">
        <v>9584</v>
      </c>
      <c r="AN179" t="s">
        <v>491</v>
      </c>
      <c r="AO179" t="s">
        <v>491</v>
      </c>
      <c r="AP179" t="s">
        <v>907</v>
      </c>
      <c r="AQ179" s="44">
        <v>22984000</v>
      </c>
      <c r="AR179">
        <v>0.99934000000000001</v>
      </c>
      <c r="AS179">
        <v>2.76E-2</v>
      </c>
      <c r="AT179">
        <v>3.4499999999999999E-3</v>
      </c>
      <c r="AU179" t="s">
        <v>53</v>
      </c>
      <c r="AV179" t="s">
        <v>129</v>
      </c>
      <c r="AW179" t="s">
        <v>129</v>
      </c>
      <c r="AX179">
        <v>1.591</v>
      </c>
      <c r="AY179"/>
      <c r="AZ179"/>
      <c r="BA179">
        <v>121363</v>
      </c>
      <c r="BB179" s="95">
        <v>45838</v>
      </c>
      <c r="BC179" t="s">
        <v>490</v>
      </c>
      <c r="BD179" s="44">
        <v>4349000</v>
      </c>
      <c r="BE179"/>
      <c r="BF179"/>
      <c r="BG179"/>
      <c r="BH179"/>
      <c r="BI179" s="44">
        <v>15613000</v>
      </c>
      <c r="BJ179" s="44">
        <v>3022000</v>
      </c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</row>
    <row r="180" spans="39:88" x14ac:dyDescent="0.3">
      <c r="AM180" t="s">
        <v>9582</v>
      </c>
      <c r="AN180" t="s">
        <v>491</v>
      </c>
      <c r="AO180" t="s">
        <v>491</v>
      </c>
      <c r="AP180" t="s">
        <v>9583</v>
      </c>
      <c r="AQ180" s="44">
        <v>3300000</v>
      </c>
      <c r="AR180">
        <v>0.99670999999999998</v>
      </c>
      <c r="AS180">
        <v>2.232E-2</v>
      </c>
      <c r="AT180">
        <v>1.1429999999999999E-3</v>
      </c>
      <c r="AU180" t="s">
        <v>53</v>
      </c>
      <c r="AV180" t="s">
        <v>129</v>
      </c>
      <c r="AW180" t="s">
        <v>129</v>
      </c>
      <c r="AX180">
        <v>1.591</v>
      </c>
      <c r="AY180"/>
      <c r="AZ180"/>
      <c r="BA180">
        <v>121363</v>
      </c>
      <c r="BB180" s="95">
        <v>45838</v>
      </c>
      <c r="BC180" t="s">
        <v>490</v>
      </c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 s="44">
        <v>3300000</v>
      </c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</row>
    <row r="181" spans="39:88" x14ac:dyDescent="0.3">
      <c r="AM181" t="s">
        <v>9586</v>
      </c>
      <c r="AN181" t="s">
        <v>1018</v>
      </c>
      <c r="AO181" t="s">
        <v>1018</v>
      </c>
      <c r="AP181" t="s">
        <v>9587</v>
      </c>
      <c r="AQ181" s="44">
        <v>150000000</v>
      </c>
      <c r="AR181">
        <v>0.87718999999999903</v>
      </c>
      <c r="AS181">
        <v>3.2579999999999998E-2</v>
      </c>
      <c r="AT181">
        <v>5.6010000000000001E-3</v>
      </c>
      <c r="AU181" t="s">
        <v>53</v>
      </c>
      <c r="AV181" t="s">
        <v>48</v>
      </c>
      <c r="AW181" t="s">
        <v>48</v>
      </c>
      <c r="AX181">
        <v>1.33</v>
      </c>
      <c r="AY181"/>
      <c r="AZ181"/>
      <c r="BA181">
        <v>17</v>
      </c>
      <c r="BB181" s="95">
        <v>45838</v>
      </c>
      <c r="BC181" t="s">
        <v>1017</v>
      </c>
      <c r="BD181" s="44">
        <v>130079000</v>
      </c>
      <c r="BE181"/>
      <c r="BF181" s="44">
        <v>10000000</v>
      </c>
      <c r="BG181"/>
      <c r="BH181"/>
      <c r="BI181"/>
      <c r="BJ181" s="44">
        <v>9921000</v>
      </c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</row>
    <row r="182" spans="39:88" x14ac:dyDescent="0.3">
      <c r="AM182" t="s">
        <v>9588</v>
      </c>
      <c r="AN182" t="s">
        <v>4175</v>
      </c>
      <c r="AO182" t="s">
        <v>4175</v>
      </c>
      <c r="AP182" t="s">
        <v>9589</v>
      </c>
      <c r="AQ182" s="44">
        <v>23000000</v>
      </c>
      <c r="AR182">
        <v>1.0043500000000001</v>
      </c>
      <c r="AS182">
        <v>2.187973E-2</v>
      </c>
      <c r="AT182">
        <v>1.0859999999999999E-3</v>
      </c>
      <c r="AU182" t="s">
        <v>53</v>
      </c>
      <c r="AV182" t="s">
        <v>63</v>
      </c>
      <c r="AW182" t="s">
        <v>63</v>
      </c>
      <c r="AX182">
        <v>1.349</v>
      </c>
      <c r="AY182"/>
      <c r="AZ182"/>
      <c r="BA182">
        <v>5186</v>
      </c>
      <c r="BB182" s="95">
        <v>45838</v>
      </c>
      <c r="BC182" t="s">
        <v>4174</v>
      </c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 s="44">
        <v>23000000</v>
      </c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</row>
    <row r="183" spans="39:88" x14ac:dyDescent="0.3">
      <c r="AM183" t="s">
        <v>9590</v>
      </c>
      <c r="AN183" t="s">
        <v>9591</v>
      </c>
      <c r="AO183" t="s">
        <v>9591</v>
      </c>
      <c r="AP183" t="s">
        <v>9592</v>
      </c>
      <c r="AQ183" s="44">
        <v>101000000</v>
      </c>
      <c r="AR183">
        <v>1.0444</v>
      </c>
      <c r="AS183">
        <v>3.5861759999999999E-2</v>
      </c>
      <c r="AT183">
        <v>9.9709999999999903E-3</v>
      </c>
      <c r="AU183" t="s">
        <v>53</v>
      </c>
      <c r="AV183" t="s">
        <v>68</v>
      </c>
      <c r="AW183" t="s">
        <v>68</v>
      </c>
      <c r="AX183">
        <v>0.629</v>
      </c>
      <c r="AY183"/>
      <c r="AZ183"/>
      <c r="BA183">
        <v>4627</v>
      </c>
      <c r="BB183" s="95">
        <v>45838</v>
      </c>
      <c r="BC183" t="s">
        <v>9593</v>
      </c>
      <c r="BD183" s="44">
        <v>79700000</v>
      </c>
      <c r="BE183"/>
      <c r="BF183" s="44">
        <v>5300000</v>
      </c>
      <c r="BG183"/>
      <c r="BH183"/>
      <c r="BI183" s="44">
        <v>10000000</v>
      </c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 s="44">
        <v>6000000</v>
      </c>
      <c r="CC183"/>
      <c r="CD183"/>
      <c r="CE183"/>
      <c r="CF183"/>
      <c r="CG183"/>
      <c r="CH183"/>
      <c r="CI183"/>
      <c r="CJ183"/>
    </row>
    <row r="184" spans="39:88" x14ac:dyDescent="0.3">
      <c r="AM184" t="s">
        <v>9594</v>
      </c>
      <c r="AN184" t="s">
        <v>9591</v>
      </c>
      <c r="AO184" t="s">
        <v>9591</v>
      </c>
      <c r="AP184" t="s">
        <v>9595</v>
      </c>
      <c r="AQ184" s="44">
        <v>6000000</v>
      </c>
      <c r="AR184">
        <v>1.04034</v>
      </c>
      <c r="AS184">
        <v>2.985523E-2</v>
      </c>
      <c r="AT184">
        <v>7.2319999999999997E-3</v>
      </c>
      <c r="AU184" t="s">
        <v>53</v>
      </c>
      <c r="AV184" t="s">
        <v>68</v>
      </c>
      <c r="AW184" t="s">
        <v>68</v>
      </c>
      <c r="AX184">
        <v>0.629</v>
      </c>
      <c r="AY184"/>
      <c r="AZ184"/>
      <c r="BA184">
        <v>4627</v>
      </c>
      <c r="BB184" s="95">
        <v>45838</v>
      </c>
      <c r="BC184" t="s">
        <v>9593</v>
      </c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 s="44">
        <v>6000000</v>
      </c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</row>
    <row r="185" spans="39:88" x14ac:dyDescent="0.3">
      <c r="AM185" t="s">
        <v>9596</v>
      </c>
      <c r="AN185" t="s">
        <v>9591</v>
      </c>
      <c r="AO185" t="s">
        <v>9591</v>
      </c>
      <c r="AP185" t="s">
        <v>9597</v>
      </c>
      <c r="AQ185" s="44">
        <v>5500000</v>
      </c>
      <c r="AR185">
        <v>1.0152699999999999</v>
      </c>
      <c r="AS185">
        <v>2.3404109999999999E-2</v>
      </c>
      <c r="AT185">
        <v>3.4380000000000001E-3</v>
      </c>
      <c r="AU185" t="s">
        <v>53</v>
      </c>
      <c r="AV185" t="s">
        <v>68</v>
      </c>
      <c r="AW185" t="s">
        <v>68</v>
      </c>
      <c r="AX185">
        <v>0.629</v>
      </c>
      <c r="AY185"/>
      <c r="AZ185"/>
      <c r="BA185">
        <v>4627</v>
      </c>
      <c r="BB185" s="95">
        <v>45838</v>
      </c>
      <c r="BC185" t="s">
        <v>9593</v>
      </c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 s="44">
        <v>5500000</v>
      </c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</row>
    <row r="186" spans="39:88" x14ac:dyDescent="0.3">
      <c r="AM186" t="s">
        <v>9598</v>
      </c>
      <c r="AN186" t="s">
        <v>1271</v>
      </c>
      <c r="AO186" t="s">
        <v>1271</v>
      </c>
      <c r="AP186" t="s">
        <v>9599</v>
      </c>
      <c r="AQ186" s="44">
        <v>29500000</v>
      </c>
      <c r="AR186">
        <v>1.0426500000000001</v>
      </c>
      <c r="AS186">
        <v>3.0086669999999999E-2</v>
      </c>
      <c r="AT186">
        <v>6.3729999999999898E-3</v>
      </c>
      <c r="AU186" t="s">
        <v>53</v>
      </c>
      <c r="AV186" t="s">
        <v>62</v>
      </c>
      <c r="AW186" t="s">
        <v>63</v>
      </c>
      <c r="AX186">
        <v>0.60099999999999998</v>
      </c>
      <c r="AY186"/>
      <c r="AZ186"/>
      <c r="BA186">
        <v>3869</v>
      </c>
      <c r="BB186" s="95">
        <v>45838</v>
      </c>
      <c r="BC186" t="s">
        <v>1270</v>
      </c>
      <c r="BD186" s="44">
        <v>19000000</v>
      </c>
      <c r="BE186"/>
      <c r="BF186"/>
      <c r="BG186"/>
      <c r="BH186"/>
      <c r="BI186"/>
      <c r="BJ186"/>
      <c r="BK186"/>
      <c r="BL186"/>
      <c r="BM186"/>
      <c r="BN186"/>
      <c r="BO186" s="44">
        <v>5100000</v>
      </c>
      <c r="BP186" s="44">
        <v>2500000</v>
      </c>
      <c r="BQ186" s="44">
        <v>400000</v>
      </c>
      <c r="BR186"/>
      <c r="BS186" s="44">
        <v>2500000</v>
      </c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</row>
    <row r="187" spans="39:88" x14ac:dyDescent="0.3">
      <c r="AM187" t="s">
        <v>9600</v>
      </c>
      <c r="AN187" t="s">
        <v>1271</v>
      </c>
      <c r="AO187" t="s">
        <v>1271</v>
      </c>
      <c r="AP187" t="s">
        <v>1327</v>
      </c>
      <c r="AQ187" s="44">
        <v>27400000</v>
      </c>
      <c r="AR187">
        <v>0.96924999999999994</v>
      </c>
      <c r="AS187">
        <v>2.4810459999999999E-2</v>
      </c>
      <c r="AT187">
        <v>4.1640000000000002E-3</v>
      </c>
      <c r="AU187" t="s">
        <v>53</v>
      </c>
      <c r="AV187" t="s">
        <v>62</v>
      </c>
      <c r="AW187" t="s">
        <v>63</v>
      </c>
      <c r="AX187">
        <v>0.60099999999999998</v>
      </c>
      <c r="AY187"/>
      <c r="AZ187"/>
      <c r="BA187">
        <v>3869</v>
      </c>
      <c r="BB187" s="95">
        <v>45838</v>
      </c>
      <c r="BC187" t="s">
        <v>1270</v>
      </c>
      <c r="BD187"/>
      <c r="BE187" s="44">
        <v>1200000</v>
      </c>
      <c r="BF187" s="44">
        <v>9200000</v>
      </c>
      <c r="BG187"/>
      <c r="BH187"/>
      <c r="BI187"/>
      <c r="BJ187"/>
      <c r="BK187"/>
      <c r="BL187"/>
      <c r="BM187"/>
      <c r="BN187" s="44">
        <v>17000000</v>
      </c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</row>
    <row r="188" spans="39:88" x14ac:dyDescent="0.3">
      <c r="AM188" t="s">
        <v>9601</v>
      </c>
      <c r="AN188" t="s">
        <v>747</v>
      </c>
      <c r="AO188" t="s">
        <v>747</v>
      </c>
      <c r="AP188" t="s">
        <v>9602</v>
      </c>
      <c r="AQ188" s="44">
        <v>189000000</v>
      </c>
      <c r="AR188">
        <v>1.05054</v>
      </c>
      <c r="AS188">
        <v>3.6383260000000001E-2</v>
      </c>
      <c r="AT188">
        <v>1.0947999999999999E-2</v>
      </c>
      <c r="AU188" t="s">
        <v>53</v>
      </c>
      <c r="AV188" t="s">
        <v>54</v>
      </c>
      <c r="AW188" t="s">
        <v>54</v>
      </c>
      <c r="AX188">
        <v>-0.81399999999999995</v>
      </c>
      <c r="AY188"/>
      <c r="AZ188"/>
      <c r="BA188">
        <v>1752</v>
      </c>
      <c r="BB188" s="95">
        <v>45838</v>
      </c>
      <c r="BC188" t="s">
        <v>746</v>
      </c>
      <c r="BD188" s="44">
        <v>184600000</v>
      </c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 s="44">
        <v>3500000</v>
      </c>
      <c r="BX188"/>
      <c r="BY188" s="44">
        <v>900000</v>
      </c>
      <c r="BZ188"/>
      <c r="CA188"/>
      <c r="CB188"/>
      <c r="CC188"/>
      <c r="CD188"/>
      <c r="CE188"/>
      <c r="CF188"/>
      <c r="CG188"/>
      <c r="CH188"/>
      <c r="CI188"/>
      <c r="CJ188"/>
    </row>
    <row r="189" spans="39:88" x14ac:dyDescent="0.3">
      <c r="AM189" t="s">
        <v>9611</v>
      </c>
      <c r="AN189" t="s">
        <v>747</v>
      </c>
      <c r="AO189" t="s">
        <v>747</v>
      </c>
      <c r="AP189" t="s">
        <v>1039</v>
      </c>
      <c r="AQ189" s="44">
        <v>30000000</v>
      </c>
      <c r="AR189">
        <v>0.99734999999999996</v>
      </c>
      <c r="AS189">
        <v>4.3674229999999897E-2</v>
      </c>
      <c r="AT189">
        <v>9.3329999999999993E-3</v>
      </c>
      <c r="AU189" t="s">
        <v>53</v>
      </c>
      <c r="AV189" t="s">
        <v>54</v>
      </c>
      <c r="AW189" t="s">
        <v>54</v>
      </c>
      <c r="AX189">
        <v>-0.81399999999999995</v>
      </c>
      <c r="AY189"/>
      <c r="AZ189"/>
      <c r="BA189">
        <v>1752</v>
      </c>
      <c r="BB189" s="95">
        <v>45838</v>
      </c>
      <c r="BC189" t="s">
        <v>746</v>
      </c>
      <c r="BD189" s="44">
        <v>30000000</v>
      </c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</row>
    <row r="190" spans="39:88" x14ac:dyDescent="0.3">
      <c r="AM190" t="s">
        <v>9609</v>
      </c>
      <c r="AN190" t="s">
        <v>747</v>
      </c>
      <c r="AO190" t="s">
        <v>747</v>
      </c>
      <c r="AP190" t="s">
        <v>9610</v>
      </c>
      <c r="AQ190" s="44">
        <v>20000000</v>
      </c>
      <c r="AR190">
        <v>0.90307000000000004</v>
      </c>
      <c r="AS190">
        <v>3.682506E-2</v>
      </c>
      <c r="AT190">
        <v>1.1042E-2</v>
      </c>
      <c r="AU190" t="s">
        <v>53</v>
      </c>
      <c r="AV190" t="s">
        <v>54</v>
      </c>
      <c r="AW190" t="s">
        <v>54</v>
      </c>
      <c r="AX190">
        <v>-0.81399999999999995</v>
      </c>
      <c r="AY190"/>
      <c r="AZ190"/>
      <c r="BA190">
        <v>1752</v>
      </c>
      <c r="BB190" s="95">
        <v>45838</v>
      </c>
      <c r="BC190" t="s">
        <v>746</v>
      </c>
      <c r="BD190" s="44">
        <v>20000000</v>
      </c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</row>
    <row r="191" spans="39:88" x14ac:dyDescent="0.3">
      <c r="AM191" t="s">
        <v>9608</v>
      </c>
      <c r="AN191" t="s">
        <v>747</v>
      </c>
      <c r="AO191" t="s">
        <v>747</v>
      </c>
      <c r="AP191" t="s">
        <v>2233</v>
      </c>
      <c r="AQ191" s="44">
        <v>181750000</v>
      </c>
      <c r="AR191">
        <v>0.90950999999999904</v>
      </c>
      <c r="AS191">
        <v>3.0164049999999901E-2</v>
      </c>
      <c r="AT191">
        <v>7.8840000000000004E-3</v>
      </c>
      <c r="AU191" t="s">
        <v>53</v>
      </c>
      <c r="AV191" t="s">
        <v>54</v>
      </c>
      <c r="AW191" t="s">
        <v>54</v>
      </c>
      <c r="AX191">
        <v>-0.81399999999999995</v>
      </c>
      <c r="AY191"/>
      <c r="AZ191"/>
      <c r="BA191">
        <v>1752</v>
      </c>
      <c r="BB191" s="95">
        <v>45838</v>
      </c>
      <c r="BC191" t="s">
        <v>746</v>
      </c>
      <c r="BD191" s="44">
        <v>132407000</v>
      </c>
      <c r="BE191"/>
      <c r="BF191"/>
      <c r="BG191"/>
      <c r="BH191"/>
      <c r="BI191" s="44">
        <v>8291000</v>
      </c>
      <c r="BJ191" s="44">
        <v>17952000</v>
      </c>
      <c r="BK191"/>
      <c r="BL191"/>
      <c r="BM191"/>
      <c r="BN191"/>
      <c r="BO191"/>
      <c r="BP191"/>
      <c r="BQ191"/>
      <c r="BR191" s="44">
        <v>19200000</v>
      </c>
      <c r="BS191" s="44">
        <v>3900000</v>
      </c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</row>
    <row r="192" spans="39:88" x14ac:dyDescent="0.3">
      <c r="AM192" t="s">
        <v>9605</v>
      </c>
      <c r="AN192" t="s">
        <v>747</v>
      </c>
      <c r="AO192" t="s">
        <v>747</v>
      </c>
      <c r="AP192" t="s">
        <v>1818</v>
      </c>
      <c r="AQ192" s="44">
        <v>204265000</v>
      </c>
      <c r="AR192">
        <v>0.92381999999999997</v>
      </c>
      <c r="AS192">
        <v>3.3505269999999997E-2</v>
      </c>
      <c r="AT192">
        <v>9.5459999999999903E-3</v>
      </c>
      <c r="AU192" t="s">
        <v>53</v>
      </c>
      <c r="AV192" t="s">
        <v>54</v>
      </c>
      <c r="AW192" t="s">
        <v>54</v>
      </c>
      <c r="AX192">
        <v>-0.81399999999999995</v>
      </c>
      <c r="AY192"/>
      <c r="AZ192"/>
      <c r="BA192">
        <v>1752</v>
      </c>
      <c r="BB192" s="95">
        <v>45838</v>
      </c>
      <c r="BC192" t="s">
        <v>746</v>
      </c>
      <c r="BD192" s="44">
        <v>178050000</v>
      </c>
      <c r="BE192" s="44">
        <v>1000000</v>
      </c>
      <c r="BF192" s="44">
        <v>8000000</v>
      </c>
      <c r="BG192"/>
      <c r="BH192"/>
      <c r="BI192" s="44">
        <v>7103000</v>
      </c>
      <c r="BJ192" s="44">
        <v>10112000</v>
      </c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</row>
    <row r="193" spans="39:88" x14ac:dyDescent="0.3">
      <c r="AM193" t="s">
        <v>9613</v>
      </c>
      <c r="AN193" t="s">
        <v>747</v>
      </c>
      <c r="AO193" t="s">
        <v>747</v>
      </c>
      <c r="AP193" t="s">
        <v>745</v>
      </c>
      <c r="AQ193" s="44">
        <v>77431000</v>
      </c>
      <c r="AR193">
        <v>1.01027</v>
      </c>
      <c r="AS193">
        <v>3.3861089999999899E-2</v>
      </c>
      <c r="AT193">
        <v>9.5840000000000005E-3</v>
      </c>
      <c r="AU193" t="s">
        <v>53</v>
      </c>
      <c r="AV193" t="s">
        <v>54</v>
      </c>
      <c r="AW193" t="s">
        <v>54</v>
      </c>
      <c r="AX193">
        <v>-0.81399999999999995</v>
      </c>
      <c r="AY193"/>
      <c r="AZ193"/>
      <c r="BA193">
        <v>1752</v>
      </c>
      <c r="BB193" s="95">
        <v>45838</v>
      </c>
      <c r="BC193" t="s">
        <v>746</v>
      </c>
      <c r="BD193" s="44">
        <v>77431000</v>
      </c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</row>
    <row r="194" spans="39:88" x14ac:dyDescent="0.3">
      <c r="AM194" t="s">
        <v>9604</v>
      </c>
      <c r="AN194" t="s">
        <v>747</v>
      </c>
      <c r="AO194" t="s">
        <v>747</v>
      </c>
      <c r="AP194" t="s">
        <v>1883</v>
      </c>
      <c r="AQ194" s="44">
        <v>33250000</v>
      </c>
      <c r="AR194">
        <v>1.0025299999999999</v>
      </c>
      <c r="AS194">
        <v>2.23916799999999E-2</v>
      </c>
      <c r="AT194">
        <v>1.413E-3</v>
      </c>
      <c r="AU194" t="s">
        <v>53</v>
      </c>
      <c r="AV194" t="s">
        <v>54</v>
      </c>
      <c r="AW194" t="s">
        <v>54</v>
      </c>
      <c r="AX194">
        <v>-0.81399999999999995</v>
      </c>
      <c r="AY194"/>
      <c r="AZ194"/>
      <c r="BA194">
        <v>1752</v>
      </c>
      <c r="BB194" s="95">
        <v>45838</v>
      </c>
      <c r="BC194" t="s">
        <v>746</v>
      </c>
      <c r="BD194" s="44">
        <v>11485000</v>
      </c>
      <c r="BE194"/>
      <c r="BF194"/>
      <c r="BG194"/>
      <c r="BH194"/>
      <c r="BI194" s="44">
        <v>5389000</v>
      </c>
      <c r="BJ194" s="44">
        <v>15176000</v>
      </c>
      <c r="BK194"/>
      <c r="BL194" s="44">
        <v>1200000</v>
      </c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</row>
    <row r="195" spans="39:88" x14ac:dyDescent="0.3">
      <c r="AM195" t="s">
        <v>9612</v>
      </c>
      <c r="AN195" t="s">
        <v>747</v>
      </c>
      <c r="AO195" t="s">
        <v>747</v>
      </c>
      <c r="AP195" t="s">
        <v>2586</v>
      </c>
      <c r="AQ195" s="44">
        <v>109007000</v>
      </c>
      <c r="AR195">
        <v>0.98019999999999996</v>
      </c>
      <c r="AS195">
        <v>2.891695E-2</v>
      </c>
      <c r="AT195">
        <v>7.1040000000000001E-3</v>
      </c>
      <c r="AU195" t="s">
        <v>53</v>
      </c>
      <c r="AV195" t="s">
        <v>54</v>
      </c>
      <c r="AW195" t="s">
        <v>54</v>
      </c>
      <c r="AX195">
        <v>-0.81399999999999995</v>
      </c>
      <c r="AY195"/>
      <c r="AZ195"/>
      <c r="BA195">
        <v>1752</v>
      </c>
      <c r="BB195" s="95">
        <v>45838</v>
      </c>
      <c r="BC195" t="s">
        <v>746</v>
      </c>
      <c r="BD195" s="44">
        <v>95708000</v>
      </c>
      <c r="BE195"/>
      <c r="BF195"/>
      <c r="BG195"/>
      <c r="BH195"/>
      <c r="BI195" s="44">
        <v>4199000</v>
      </c>
      <c r="BJ195"/>
      <c r="BK195"/>
      <c r="BL195"/>
      <c r="BM195"/>
      <c r="BN195"/>
      <c r="BO195" s="44">
        <v>3500000</v>
      </c>
      <c r="BP195"/>
      <c r="BQ195" s="44">
        <v>600000</v>
      </c>
      <c r="BR195"/>
      <c r="BS195"/>
      <c r="BT195"/>
      <c r="BU195"/>
      <c r="BV195" s="44">
        <v>5000000</v>
      </c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</row>
    <row r="196" spans="39:88" x14ac:dyDescent="0.3">
      <c r="AM196" t="s">
        <v>9606</v>
      </c>
      <c r="AN196" t="s">
        <v>747</v>
      </c>
      <c r="AO196" t="s">
        <v>747</v>
      </c>
      <c r="AP196" t="s">
        <v>9607</v>
      </c>
      <c r="AQ196" s="44">
        <v>95000000</v>
      </c>
      <c r="AR196">
        <v>0.94259000000000004</v>
      </c>
      <c r="AS196">
        <v>3.8020730000000003E-2</v>
      </c>
      <c r="AT196">
        <v>1.1573E-2</v>
      </c>
      <c r="AU196" t="s">
        <v>53</v>
      </c>
      <c r="AV196" t="s">
        <v>54</v>
      </c>
      <c r="AW196" t="s">
        <v>54</v>
      </c>
      <c r="AX196">
        <v>-0.81399999999999995</v>
      </c>
      <c r="AY196"/>
      <c r="AZ196"/>
      <c r="BA196">
        <v>1752</v>
      </c>
      <c r="BB196" s="95">
        <v>45838</v>
      </c>
      <c r="BC196" t="s">
        <v>746</v>
      </c>
      <c r="BD196" s="44">
        <v>80000000</v>
      </c>
      <c r="BE196"/>
      <c r="BF196"/>
      <c r="BG196"/>
      <c r="BH196"/>
      <c r="BI196" s="44">
        <v>15000000</v>
      </c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</row>
    <row r="197" spans="39:88" x14ac:dyDescent="0.3">
      <c r="AM197" t="s">
        <v>9603</v>
      </c>
      <c r="AN197" t="s">
        <v>747</v>
      </c>
      <c r="AO197" t="s">
        <v>747</v>
      </c>
      <c r="AP197" t="s">
        <v>1826</v>
      </c>
      <c r="AQ197" s="44">
        <v>20000000</v>
      </c>
      <c r="AR197">
        <v>0.98549999999999904</v>
      </c>
      <c r="AS197">
        <v>3.5762240000000001E-2</v>
      </c>
      <c r="AT197">
        <v>1.0671999999999999E-2</v>
      </c>
      <c r="AU197" t="s">
        <v>53</v>
      </c>
      <c r="AV197" t="s">
        <v>54</v>
      </c>
      <c r="AW197" t="s">
        <v>54</v>
      </c>
      <c r="AX197">
        <v>-0.81399999999999995</v>
      </c>
      <c r="AY197"/>
      <c r="AZ197"/>
      <c r="BA197">
        <v>1752</v>
      </c>
      <c r="BB197" s="95">
        <v>45838</v>
      </c>
      <c r="BC197" t="s">
        <v>746</v>
      </c>
      <c r="BD197" s="44">
        <v>20000000</v>
      </c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</row>
    <row r="198" spans="39:88" x14ac:dyDescent="0.3">
      <c r="AM198" t="s">
        <v>9614</v>
      </c>
      <c r="AN198" t="s">
        <v>475</v>
      </c>
      <c r="AO198" t="s">
        <v>2576</v>
      </c>
      <c r="AP198" t="s">
        <v>473</v>
      </c>
      <c r="AQ198" s="44">
        <v>3428000</v>
      </c>
      <c r="AR198">
        <v>0.85868</v>
      </c>
      <c r="AS198">
        <v>3.2483289999999998E-2</v>
      </c>
      <c r="AT198">
        <v>8.6750000000000004E-3</v>
      </c>
      <c r="AU198" t="s">
        <v>53</v>
      </c>
      <c r="AV198" t="s">
        <v>62</v>
      </c>
      <c r="AW198" t="s">
        <v>62</v>
      </c>
      <c r="AX198">
        <v>0.82399999999999995</v>
      </c>
      <c r="AY198"/>
      <c r="AZ198"/>
      <c r="BA198">
        <v>201421</v>
      </c>
      <c r="BB198" s="95">
        <v>45838</v>
      </c>
      <c r="BC198" t="s">
        <v>474</v>
      </c>
      <c r="BD198"/>
      <c r="BE198"/>
      <c r="BF198"/>
      <c r="BG198"/>
      <c r="BH198"/>
      <c r="BI198"/>
      <c r="BJ198" s="44">
        <v>3428000</v>
      </c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</row>
    <row r="199" spans="39:88" x14ac:dyDescent="0.3">
      <c r="AM199" t="s">
        <v>9615</v>
      </c>
      <c r="AN199" t="s">
        <v>475</v>
      </c>
      <c r="AO199" t="s">
        <v>2576</v>
      </c>
      <c r="AP199" t="s">
        <v>1325</v>
      </c>
      <c r="AQ199" s="44">
        <v>2790000</v>
      </c>
      <c r="AR199">
        <v>0.90149000000000001</v>
      </c>
      <c r="AS199">
        <v>2.815877E-2</v>
      </c>
      <c r="AT199">
        <v>6.3039999999999997E-3</v>
      </c>
      <c r="AU199" t="s">
        <v>53</v>
      </c>
      <c r="AV199" t="s">
        <v>62</v>
      </c>
      <c r="AW199" t="s">
        <v>62</v>
      </c>
      <c r="AX199">
        <v>0.82399999999999995</v>
      </c>
      <c r="AY199"/>
      <c r="AZ199"/>
      <c r="BA199">
        <v>201421</v>
      </c>
      <c r="BB199" s="95">
        <v>45838</v>
      </c>
      <c r="BC199" t="s">
        <v>474</v>
      </c>
      <c r="BD199" s="44">
        <v>500000</v>
      </c>
      <c r="BE199"/>
      <c r="BF199"/>
      <c r="BG199" s="44">
        <v>100000</v>
      </c>
      <c r="BH199" s="44">
        <v>100000</v>
      </c>
      <c r="BI199" s="44">
        <v>400000</v>
      </c>
      <c r="BJ199"/>
      <c r="BK199"/>
      <c r="BL199"/>
      <c r="BM199"/>
      <c r="BN199" s="44">
        <v>1500000</v>
      </c>
      <c r="BO199"/>
      <c r="BP199"/>
      <c r="BQ199"/>
      <c r="BR199"/>
      <c r="BS199"/>
      <c r="BT199"/>
      <c r="BU199"/>
      <c r="BV199" s="44">
        <v>190000</v>
      </c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</row>
    <row r="200" spans="39:88" x14ac:dyDescent="0.3">
      <c r="AM200" t="s">
        <v>9616</v>
      </c>
      <c r="AN200" t="s">
        <v>1435</v>
      </c>
      <c r="AO200" t="s">
        <v>9617</v>
      </c>
      <c r="AP200" t="s">
        <v>2120</v>
      </c>
      <c r="AQ200" s="44">
        <v>73000000</v>
      </c>
      <c r="AR200">
        <v>0.86206000000000005</v>
      </c>
      <c r="AS200">
        <v>3.4555570000000001E-2</v>
      </c>
      <c r="AT200">
        <v>1.1023E-2</v>
      </c>
      <c r="AU200" t="s">
        <v>53</v>
      </c>
      <c r="AV200" t="s">
        <v>54</v>
      </c>
      <c r="AW200" t="s">
        <v>54</v>
      </c>
      <c r="AX200">
        <v>-0.67300000000000004</v>
      </c>
      <c r="AY200"/>
      <c r="AZ200"/>
      <c r="BA200">
        <v>174860</v>
      </c>
      <c r="BB200" s="95">
        <v>45838</v>
      </c>
      <c r="BC200" t="s">
        <v>1434</v>
      </c>
      <c r="BD200" s="44">
        <v>55500000</v>
      </c>
      <c r="BE200" s="44">
        <v>500000</v>
      </c>
      <c r="BF200" s="44">
        <v>7500000</v>
      </c>
      <c r="BG200"/>
      <c r="BH200"/>
      <c r="BI200" s="44">
        <v>1500000</v>
      </c>
      <c r="BJ200"/>
      <c r="BK200" s="44">
        <v>5500000</v>
      </c>
      <c r="BL200"/>
      <c r="BM200"/>
      <c r="BN200" s="44">
        <v>2500000</v>
      </c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</row>
    <row r="201" spans="39:88" x14ac:dyDescent="0.3">
      <c r="AM201" t="s">
        <v>9618</v>
      </c>
      <c r="AN201" t="s">
        <v>708</v>
      </c>
      <c r="AO201" t="s">
        <v>9330</v>
      </c>
      <c r="AP201" t="s">
        <v>771</v>
      </c>
      <c r="AQ201" s="44">
        <v>73001000</v>
      </c>
      <c r="AR201">
        <v>0.98268</v>
      </c>
      <c r="AS201">
        <v>2.5819999999999999E-2</v>
      </c>
      <c r="AT201">
        <v>5.8599999999999998E-3</v>
      </c>
      <c r="AU201" t="s">
        <v>53</v>
      </c>
      <c r="AV201" t="s">
        <v>56</v>
      </c>
      <c r="AW201" t="s">
        <v>56</v>
      </c>
      <c r="AX201">
        <v>-0.03</v>
      </c>
      <c r="AY201"/>
      <c r="AZ201"/>
      <c r="BA201">
        <v>158138</v>
      </c>
      <c r="BB201" s="95">
        <v>45838</v>
      </c>
      <c r="BC201" t="s">
        <v>707</v>
      </c>
      <c r="BD201" s="44">
        <v>64501000</v>
      </c>
      <c r="BE201"/>
      <c r="BF201" s="44">
        <v>1750000</v>
      </c>
      <c r="BG201"/>
      <c r="BH201"/>
      <c r="BI201"/>
      <c r="BJ201"/>
      <c r="BK201"/>
      <c r="BL201"/>
      <c r="BM201"/>
      <c r="BN201" s="44">
        <v>6750000</v>
      </c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</row>
    <row r="202" spans="39:88" x14ac:dyDescent="0.3">
      <c r="AM202" t="s">
        <v>9620</v>
      </c>
      <c r="AN202" t="s">
        <v>708</v>
      </c>
      <c r="AO202" t="s">
        <v>9330</v>
      </c>
      <c r="AP202" t="s">
        <v>983</v>
      </c>
      <c r="AQ202" s="44">
        <v>65800000</v>
      </c>
      <c r="AR202">
        <v>0.98163999999999996</v>
      </c>
      <c r="AS202">
        <v>3.2168759999999998E-2</v>
      </c>
      <c r="AT202">
        <v>1.2265E-2</v>
      </c>
      <c r="AU202" t="s">
        <v>67</v>
      </c>
      <c r="AV202" t="s">
        <v>76</v>
      </c>
      <c r="AW202" t="s">
        <v>76</v>
      </c>
      <c r="AX202">
        <v>-0.03</v>
      </c>
      <c r="AY202"/>
      <c r="AZ202"/>
      <c r="BA202">
        <v>158138</v>
      </c>
      <c r="BB202" s="95">
        <v>45838</v>
      </c>
      <c r="BC202" t="s">
        <v>707</v>
      </c>
      <c r="BD202" s="44">
        <v>60000000</v>
      </c>
      <c r="BE202" s="44">
        <v>200000</v>
      </c>
      <c r="BF202" s="44">
        <v>2000000</v>
      </c>
      <c r="BG202"/>
      <c r="BH202"/>
      <c r="BI202"/>
      <c r="BJ202"/>
      <c r="BK202"/>
      <c r="BL202"/>
      <c r="BM202"/>
      <c r="BN202" s="44">
        <v>3100000</v>
      </c>
      <c r="BO202"/>
      <c r="BP202"/>
      <c r="BQ202"/>
      <c r="BR202"/>
      <c r="BS202"/>
      <c r="BT202"/>
      <c r="BU202"/>
      <c r="BV202"/>
      <c r="BW202" s="44">
        <v>500000</v>
      </c>
      <c r="BX202"/>
      <c r="BY202"/>
      <c r="BZ202"/>
      <c r="CA202"/>
      <c r="CB202"/>
      <c r="CC202"/>
      <c r="CD202"/>
      <c r="CE202"/>
      <c r="CF202"/>
      <c r="CG202"/>
      <c r="CH202"/>
      <c r="CI202"/>
      <c r="CJ202"/>
    </row>
    <row r="203" spans="39:88" x14ac:dyDescent="0.3">
      <c r="AM203" t="s">
        <v>9619</v>
      </c>
      <c r="AN203" t="s">
        <v>708</v>
      </c>
      <c r="AO203" t="s">
        <v>9330</v>
      </c>
      <c r="AP203" t="s">
        <v>706</v>
      </c>
      <c r="AQ203" s="44">
        <v>6600000</v>
      </c>
      <c r="AR203">
        <v>0.88339000000000001</v>
      </c>
      <c r="AS203">
        <v>3.1119999999999998E-2</v>
      </c>
      <c r="AT203">
        <v>8.2369999999999995E-3</v>
      </c>
      <c r="AU203" t="s">
        <v>53</v>
      </c>
      <c r="AV203" t="s">
        <v>56</v>
      </c>
      <c r="AW203" t="s">
        <v>56</v>
      </c>
      <c r="AX203">
        <v>-0.03</v>
      </c>
      <c r="AY203"/>
      <c r="AZ203"/>
      <c r="BA203">
        <v>158138</v>
      </c>
      <c r="BB203" s="95">
        <v>45838</v>
      </c>
      <c r="BC203" t="s">
        <v>707</v>
      </c>
      <c r="BD203"/>
      <c r="BE203" s="44">
        <v>400000</v>
      </c>
      <c r="BF203" s="44">
        <v>2900000</v>
      </c>
      <c r="BG203"/>
      <c r="BH203"/>
      <c r="BI203" s="44">
        <v>400000</v>
      </c>
      <c r="BJ203"/>
      <c r="BK203"/>
      <c r="BL203"/>
      <c r="BM203"/>
      <c r="BN203" s="44">
        <v>1900000</v>
      </c>
      <c r="BO203"/>
      <c r="BP203"/>
      <c r="BQ203"/>
      <c r="BR203"/>
      <c r="BS203"/>
      <c r="BT203"/>
      <c r="BU203" s="44">
        <v>1000000</v>
      </c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</row>
    <row r="204" spans="39:88" x14ac:dyDescent="0.3">
      <c r="AM204" t="s">
        <v>9621</v>
      </c>
      <c r="AN204" t="s">
        <v>9622</v>
      </c>
      <c r="AO204" t="s">
        <v>9623</v>
      </c>
      <c r="AP204" t="s">
        <v>922</v>
      </c>
      <c r="AQ204" s="44">
        <v>188220000</v>
      </c>
      <c r="AR204">
        <v>0.98087000000000002</v>
      </c>
      <c r="AS204">
        <v>2.3300000000000001E-2</v>
      </c>
      <c r="AT204">
        <v>3.437E-3</v>
      </c>
      <c r="AU204" t="s">
        <v>53</v>
      </c>
      <c r="AV204" t="s">
        <v>107</v>
      </c>
      <c r="AW204" t="s">
        <v>107</v>
      </c>
      <c r="AX204">
        <v>0.27100000000000002</v>
      </c>
      <c r="AY204"/>
      <c r="AZ204"/>
      <c r="BA204">
        <v>89</v>
      </c>
      <c r="BB204" s="95">
        <v>45838</v>
      </c>
      <c r="BC204" t="s">
        <v>923</v>
      </c>
      <c r="BD204" s="44">
        <v>107538000</v>
      </c>
      <c r="BE204"/>
      <c r="BF204"/>
      <c r="BG204" s="44">
        <v>260000</v>
      </c>
      <c r="BH204"/>
      <c r="BI204" s="44">
        <v>14941000</v>
      </c>
      <c r="BJ204" s="44">
        <v>41101000</v>
      </c>
      <c r="BK204" s="44">
        <v>3080000</v>
      </c>
      <c r="BL204"/>
      <c r="BM204"/>
      <c r="BN204" s="44">
        <v>19600000</v>
      </c>
      <c r="BO204"/>
      <c r="BP204" s="44">
        <v>1700000</v>
      </c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</row>
    <row r="205" spans="39:88" x14ac:dyDescent="0.3">
      <c r="AM205" t="s">
        <v>12305</v>
      </c>
      <c r="AN205" t="s">
        <v>12303</v>
      </c>
      <c r="AO205" t="s">
        <v>12303</v>
      </c>
      <c r="AP205" t="s">
        <v>12306</v>
      </c>
      <c r="AQ205" s="44">
        <v>100000</v>
      </c>
      <c r="AR205">
        <v>0.98738999999999999</v>
      </c>
      <c r="AS205">
        <v>3.5319999999999997E-2</v>
      </c>
      <c r="AT205">
        <v>4.0400000000000001E-4</v>
      </c>
      <c r="AU205" t="s">
        <v>53</v>
      </c>
      <c r="AV205" t="s">
        <v>48</v>
      </c>
      <c r="AW205" t="s">
        <v>48</v>
      </c>
      <c r="AX205">
        <v>1.365</v>
      </c>
      <c r="AY205"/>
      <c r="AZ205"/>
      <c r="BA205">
        <v>4568</v>
      </c>
      <c r="BB205" s="95">
        <v>45838</v>
      </c>
      <c r="BC205" t="s">
        <v>12304</v>
      </c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 s="44">
        <v>100000</v>
      </c>
      <c r="CD205"/>
      <c r="CE205"/>
      <c r="CF205"/>
      <c r="CG205"/>
      <c r="CH205"/>
      <c r="CI205"/>
      <c r="CJ205"/>
    </row>
    <row r="206" spans="39:88" x14ac:dyDescent="0.3">
      <c r="AM206" t="s">
        <v>12082</v>
      </c>
      <c r="AN206" t="s">
        <v>9630</v>
      </c>
      <c r="AO206" t="s">
        <v>9630</v>
      </c>
      <c r="AP206" t="s">
        <v>12083</v>
      </c>
      <c r="AQ206" s="44">
        <v>7000000</v>
      </c>
      <c r="AR206">
        <v>1.02498</v>
      </c>
      <c r="AS206">
        <v>3.1329999999999997E-2</v>
      </c>
      <c r="AT206">
        <v>5.9940000000000002E-3</v>
      </c>
      <c r="AU206" t="s">
        <v>53</v>
      </c>
      <c r="AV206" t="s">
        <v>68</v>
      </c>
      <c r="AW206" t="s">
        <v>56</v>
      </c>
      <c r="AX206">
        <v>1.1000000000000001</v>
      </c>
      <c r="AY206"/>
      <c r="AZ206"/>
      <c r="BA206">
        <v>121384</v>
      </c>
      <c r="BB206" s="95">
        <v>45838</v>
      </c>
      <c r="BC206" t="s">
        <v>9632</v>
      </c>
      <c r="BD206"/>
      <c r="BE206"/>
      <c r="BF206"/>
      <c r="BG206"/>
      <c r="BH206"/>
      <c r="BI206"/>
      <c r="BJ206"/>
      <c r="BK206"/>
      <c r="BL206"/>
      <c r="BM206"/>
      <c r="BN206"/>
      <c r="BO206" s="44">
        <v>4000000</v>
      </c>
      <c r="BP206" s="44">
        <v>1000000</v>
      </c>
      <c r="BQ206"/>
      <c r="BR206"/>
      <c r="BS206"/>
      <c r="BT206"/>
      <c r="BU206"/>
      <c r="BV206"/>
      <c r="BW206"/>
      <c r="BX206"/>
      <c r="BY206"/>
      <c r="BZ206"/>
      <c r="CA206"/>
      <c r="CB206" s="44">
        <v>2000000</v>
      </c>
      <c r="CC206"/>
      <c r="CD206"/>
      <c r="CE206"/>
      <c r="CF206"/>
      <c r="CG206"/>
      <c r="CH206"/>
      <c r="CI206"/>
      <c r="CJ206"/>
    </row>
    <row r="207" spans="39:88" x14ac:dyDescent="0.3">
      <c r="AM207" t="s">
        <v>12642</v>
      </c>
      <c r="AN207" t="s">
        <v>9630</v>
      </c>
      <c r="AO207" t="s">
        <v>9630</v>
      </c>
      <c r="AP207" t="s">
        <v>12643</v>
      </c>
      <c r="AQ207" s="44">
        <v>16000000</v>
      </c>
      <c r="AR207">
        <v>0.99175999999999997</v>
      </c>
      <c r="AS207">
        <v>3.2329999999999998E-2</v>
      </c>
      <c r="AT207">
        <v>6.4089999999999998E-3</v>
      </c>
      <c r="AU207" t="s">
        <v>53</v>
      </c>
      <c r="AV207" t="s">
        <v>68</v>
      </c>
      <c r="AW207" t="s">
        <v>68</v>
      </c>
      <c r="AX207">
        <v>1.1000000000000001</v>
      </c>
      <c r="AY207"/>
      <c r="AZ207"/>
      <c r="BA207">
        <v>121384</v>
      </c>
      <c r="BB207" s="95">
        <v>45838</v>
      </c>
      <c r="BC207" t="s">
        <v>9632</v>
      </c>
      <c r="BD207"/>
      <c r="BE207"/>
      <c r="BF207"/>
      <c r="BG207"/>
      <c r="BH207"/>
      <c r="BI207" s="44">
        <v>4550000</v>
      </c>
      <c r="BJ207"/>
      <c r="BK207"/>
      <c r="BL207"/>
      <c r="BM207"/>
      <c r="BN207"/>
      <c r="BO207"/>
      <c r="BP207"/>
      <c r="BQ207"/>
      <c r="BR207" s="44">
        <v>6850000</v>
      </c>
      <c r="BS207"/>
      <c r="BT207"/>
      <c r="BU207"/>
      <c r="BV207"/>
      <c r="BW207" s="44">
        <v>2300000</v>
      </c>
      <c r="BX207"/>
      <c r="BY207" s="44">
        <v>2300000</v>
      </c>
      <c r="BZ207"/>
      <c r="CA207"/>
      <c r="CB207"/>
      <c r="CC207"/>
      <c r="CD207"/>
      <c r="CE207"/>
      <c r="CF207"/>
      <c r="CG207"/>
      <c r="CH207"/>
      <c r="CI207"/>
      <c r="CJ207"/>
    </row>
    <row r="208" spans="39:88" x14ac:dyDescent="0.3">
      <c r="AM208" t="s">
        <v>9629</v>
      </c>
      <c r="AN208" t="s">
        <v>9630</v>
      </c>
      <c r="AO208" t="s">
        <v>9630</v>
      </c>
      <c r="AP208" t="s">
        <v>9631</v>
      </c>
      <c r="AQ208" s="44">
        <v>100000000</v>
      </c>
      <c r="AR208">
        <v>0.89302000000000004</v>
      </c>
      <c r="AS208">
        <v>4.0169999999999997E-2</v>
      </c>
      <c r="AT208">
        <v>1.2158E-2</v>
      </c>
      <c r="AU208" t="s">
        <v>53</v>
      </c>
      <c r="AV208" t="s">
        <v>68</v>
      </c>
      <c r="AW208" t="s">
        <v>56</v>
      </c>
      <c r="AX208">
        <v>1.1000000000000001</v>
      </c>
      <c r="AY208"/>
      <c r="AZ208"/>
      <c r="BA208">
        <v>121384</v>
      </c>
      <c r="BB208" s="95">
        <v>45838</v>
      </c>
      <c r="BC208" t="s">
        <v>9632</v>
      </c>
      <c r="BD208" s="44">
        <v>79000000</v>
      </c>
      <c r="BE208" s="44">
        <v>1000000</v>
      </c>
      <c r="BF208" s="44">
        <v>5000000</v>
      </c>
      <c r="BG208"/>
      <c r="BH208"/>
      <c r="BI208" s="44">
        <v>15000000</v>
      </c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</row>
    <row r="209" spans="39:88" x14ac:dyDescent="0.3">
      <c r="AM209" t="s">
        <v>9637</v>
      </c>
      <c r="AN209" t="s">
        <v>1688</v>
      </c>
      <c r="AO209" t="s">
        <v>1192</v>
      </c>
      <c r="AP209" t="s">
        <v>9638</v>
      </c>
      <c r="AQ209" s="44">
        <v>22600000</v>
      </c>
      <c r="AR209">
        <v>0.96855000000000002</v>
      </c>
      <c r="AS209">
        <v>3.26556E-2</v>
      </c>
      <c r="AT209">
        <v>8.5280000000000009E-3</v>
      </c>
      <c r="AU209" t="s">
        <v>53</v>
      </c>
      <c r="AV209" t="s">
        <v>68</v>
      </c>
      <c r="AW209" t="s">
        <v>68</v>
      </c>
      <c r="AX209">
        <v>-0.316</v>
      </c>
      <c r="AY209"/>
      <c r="AZ209"/>
      <c r="BA209">
        <v>10087</v>
      </c>
      <c r="BB209" s="95">
        <v>45838</v>
      </c>
      <c r="BC209" t="s">
        <v>1191</v>
      </c>
      <c r="BD209"/>
      <c r="BE209"/>
      <c r="BF209" s="44">
        <v>8000000</v>
      </c>
      <c r="BG209" s="44">
        <v>300000</v>
      </c>
      <c r="BH209"/>
      <c r="BI209"/>
      <c r="BJ209" s="44">
        <v>8000000</v>
      </c>
      <c r="BK209"/>
      <c r="BL209"/>
      <c r="BM209"/>
      <c r="BN209"/>
      <c r="BO209" s="44">
        <v>4300000</v>
      </c>
      <c r="BP209" s="44">
        <v>2000000</v>
      </c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</row>
    <row r="210" spans="39:88" x14ac:dyDescent="0.3">
      <c r="AM210" t="s">
        <v>9633</v>
      </c>
      <c r="AN210" t="s">
        <v>1688</v>
      </c>
      <c r="AO210" t="s">
        <v>1192</v>
      </c>
      <c r="AP210" t="s">
        <v>9634</v>
      </c>
      <c r="AQ210" s="44">
        <v>35100000</v>
      </c>
      <c r="AR210">
        <v>0.99812000000000001</v>
      </c>
      <c r="AS210">
        <v>3.2786599999999999E-2</v>
      </c>
      <c r="AT210">
        <v>8.4329999999999995E-3</v>
      </c>
      <c r="AU210" t="s">
        <v>53</v>
      </c>
      <c r="AV210" t="s">
        <v>68</v>
      </c>
      <c r="AW210" t="s">
        <v>68</v>
      </c>
      <c r="AX210">
        <v>-0.316</v>
      </c>
      <c r="AY210"/>
      <c r="AZ210"/>
      <c r="BA210">
        <v>10087</v>
      </c>
      <c r="BB210" s="95">
        <v>45838</v>
      </c>
      <c r="BC210" t="s">
        <v>1191</v>
      </c>
      <c r="BD210" s="44">
        <v>35100000</v>
      </c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</row>
    <row r="211" spans="39:88" x14ac:dyDescent="0.3">
      <c r="AM211" t="s">
        <v>9636</v>
      </c>
      <c r="AN211" t="s">
        <v>1688</v>
      </c>
      <c r="AO211" t="s">
        <v>1192</v>
      </c>
      <c r="AP211" t="s">
        <v>1927</v>
      </c>
      <c r="AQ211" s="44">
        <v>57000000</v>
      </c>
      <c r="AR211">
        <v>0.96971999999999903</v>
      </c>
      <c r="AS211">
        <v>2.5371749999999998E-2</v>
      </c>
      <c r="AT211">
        <v>4.6169999999999996E-3</v>
      </c>
      <c r="AU211" t="s">
        <v>53</v>
      </c>
      <c r="AV211" t="s">
        <v>68</v>
      </c>
      <c r="AW211" t="s">
        <v>68</v>
      </c>
      <c r="AX211">
        <v>-0.316</v>
      </c>
      <c r="AY211"/>
      <c r="AZ211"/>
      <c r="BA211">
        <v>10087</v>
      </c>
      <c r="BB211" s="95">
        <v>45838</v>
      </c>
      <c r="BC211" t="s">
        <v>1191</v>
      </c>
      <c r="BD211" s="44">
        <v>52600000</v>
      </c>
      <c r="BE211"/>
      <c r="BF211"/>
      <c r="BG211"/>
      <c r="BH211"/>
      <c r="BI211"/>
      <c r="BJ211" s="44">
        <v>4400000</v>
      </c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</row>
    <row r="212" spans="39:88" x14ac:dyDescent="0.3">
      <c r="AM212" t="s">
        <v>9635</v>
      </c>
      <c r="AN212" t="s">
        <v>1688</v>
      </c>
      <c r="AO212" t="s">
        <v>1192</v>
      </c>
      <c r="AP212" t="s">
        <v>1776</v>
      </c>
      <c r="AQ212" s="44">
        <v>31000000</v>
      </c>
      <c r="AR212">
        <v>0.91554000000000002</v>
      </c>
      <c r="AS212">
        <v>3.1016180000000001E-2</v>
      </c>
      <c r="AT212">
        <v>7.9729999999999992E-3</v>
      </c>
      <c r="AU212" t="s">
        <v>53</v>
      </c>
      <c r="AV212" t="s">
        <v>68</v>
      </c>
      <c r="AW212" t="s">
        <v>68</v>
      </c>
      <c r="AX212">
        <v>-0.316</v>
      </c>
      <c r="AY212"/>
      <c r="AZ212"/>
      <c r="BA212">
        <v>10087</v>
      </c>
      <c r="BB212" s="95">
        <v>45838</v>
      </c>
      <c r="BC212" t="s">
        <v>1191</v>
      </c>
      <c r="BD212" s="44">
        <v>14000000</v>
      </c>
      <c r="BE212" s="44">
        <v>500000</v>
      </c>
      <c r="BF212" s="44">
        <v>5500000</v>
      </c>
      <c r="BG212"/>
      <c r="BH212"/>
      <c r="BI212" s="44">
        <v>2200000</v>
      </c>
      <c r="BJ212" s="44">
        <v>3300000</v>
      </c>
      <c r="BK212"/>
      <c r="BL212"/>
      <c r="BM212"/>
      <c r="BN212" s="44">
        <v>5500000</v>
      </c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</row>
    <row r="213" spans="39:88" x14ac:dyDescent="0.3">
      <c r="AM213" t="s">
        <v>9639</v>
      </c>
      <c r="AN213" t="s">
        <v>1688</v>
      </c>
      <c r="AO213" t="s">
        <v>1192</v>
      </c>
      <c r="AP213" t="s">
        <v>2415</v>
      </c>
      <c r="AQ213" s="44">
        <v>1400000</v>
      </c>
      <c r="AR213">
        <v>0.98943000000000003</v>
      </c>
      <c r="AS213">
        <v>2.7398209999999999E-2</v>
      </c>
      <c r="AT213">
        <v>7.1139999999999997E-3</v>
      </c>
      <c r="AU213" t="s">
        <v>53</v>
      </c>
      <c r="AV213" t="s">
        <v>68</v>
      </c>
      <c r="AW213" t="s">
        <v>68</v>
      </c>
      <c r="AX213">
        <v>-0.316</v>
      </c>
      <c r="AY213"/>
      <c r="AZ213"/>
      <c r="BA213">
        <v>10087</v>
      </c>
      <c r="BB213" s="95">
        <v>45838</v>
      </c>
      <c r="BC213" t="s">
        <v>1191</v>
      </c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 s="44">
        <v>200000</v>
      </c>
      <c r="BR213"/>
      <c r="BS213" s="44">
        <v>1200000</v>
      </c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</row>
    <row r="214" spans="39:88" x14ac:dyDescent="0.3">
      <c r="AM214" t="s">
        <v>9640</v>
      </c>
      <c r="AN214" t="s">
        <v>1471</v>
      </c>
      <c r="AO214" t="s">
        <v>1471</v>
      </c>
      <c r="AP214" t="s">
        <v>1469</v>
      </c>
      <c r="AQ214" s="44">
        <v>12971000</v>
      </c>
      <c r="AR214">
        <v>0.89327000000000001</v>
      </c>
      <c r="AS214">
        <v>3.088836E-2</v>
      </c>
      <c r="AT214">
        <v>8.123E-3</v>
      </c>
      <c r="AU214" t="s">
        <v>53</v>
      </c>
      <c r="AV214" t="s">
        <v>62</v>
      </c>
      <c r="AW214" t="s">
        <v>62</v>
      </c>
      <c r="AX214">
        <v>8.2000000000000003E-2</v>
      </c>
      <c r="AY214"/>
      <c r="AZ214"/>
      <c r="BA214">
        <v>156292</v>
      </c>
      <c r="BB214" s="95">
        <v>45838</v>
      </c>
      <c r="BC214" t="s">
        <v>1470</v>
      </c>
      <c r="BD214"/>
      <c r="BE214"/>
      <c r="BF214"/>
      <c r="BG214"/>
      <c r="BH214"/>
      <c r="BI214" s="44">
        <v>6171000</v>
      </c>
      <c r="BJ214"/>
      <c r="BK214"/>
      <c r="BL214"/>
      <c r="BM214"/>
      <c r="BN214"/>
      <c r="BO214"/>
      <c r="BP214" s="44">
        <v>1200000</v>
      </c>
      <c r="BQ214" s="44">
        <v>100000</v>
      </c>
      <c r="BR214" s="44">
        <v>5000000</v>
      </c>
      <c r="BS214" s="44">
        <v>500000</v>
      </c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</row>
    <row r="215" spans="39:88" x14ac:dyDescent="0.3">
      <c r="AM215" t="s">
        <v>9641</v>
      </c>
      <c r="AN215" t="s">
        <v>1471</v>
      </c>
      <c r="AO215" t="s">
        <v>1471</v>
      </c>
      <c r="AP215" t="s">
        <v>2220</v>
      </c>
      <c r="AQ215" s="44">
        <v>5499000</v>
      </c>
      <c r="AR215">
        <v>0.98287999999999998</v>
      </c>
      <c r="AS215">
        <v>2.5527000000000001E-2</v>
      </c>
      <c r="AT215">
        <v>5.6490000000000004E-3</v>
      </c>
      <c r="AU215" t="s">
        <v>53</v>
      </c>
      <c r="AV215" t="s">
        <v>62</v>
      </c>
      <c r="AW215" t="s">
        <v>62</v>
      </c>
      <c r="AX215">
        <v>8.2000000000000003E-2</v>
      </c>
      <c r="AY215"/>
      <c r="AZ215"/>
      <c r="BA215">
        <v>156292</v>
      </c>
      <c r="BB215" s="95">
        <v>45838</v>
      </c>
      <c r="BC215" t="s">
        <v>1470</v>
      </c>
      <c r="BD215"/>
      <c r="BE215"/>
      <c r="BF215"/>
      <c r="BG215"/>
      <c r="BH215"/>
      <c r="BI215" s="44">
        <v>2499000</v>
      </c>
      <c r="BJ215"/>
      <c r="BK215"/>
      <c r="BL215"/>
      <c r="BM215"/>
      <c r="BN215"/>
      <c r="BO215" s="44">
        <v>700000</v>
      </c>
      <c r="BP215" s="44">
        <v>800000</v>
      </c>
      <c r="BQ215"/>
      <c r="BR215"/>
      <c r="BS215" s="44">
        <v>800000</v>
      </c>
      <c r="BT215" s="44">
        <v>700000</v>
      </c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</row>
    <row r="216" spans="39:88" x14ac:dyDescent="0.3">
      <c r="AM216" t="s">
        <v>9642</v>
      </c>
      <c r="AN216" t="s">
        <v>3072</v>
      </c>
      <c r="AO216" t="s">
        <v>461</v>
      </c>
      <c r="AP216" t="s">
        <v>3073</v>
      </c>
      <c r="AQ216" s="44">
        <v>11000000</v>
      </c>
      <c r="AR216">
        <v>0.98229</v>
      </c>
      <c r="AS216">
        <v>2.1409999999999998E-2</v>
      </c>
      <c r="AT216">
        <v>1.5399999999999999E-3</v>
      </c>
      <c r="AU216" t="s">
        <v>128</v>
      </c>
      <c r="AV216" t="s">
        <v>48</v>
      </c>
      <c r="AW216" t="s">
        <v>48</v>
      </c>
      <c r="AX216">
        <v>1.913</v>
      </c>
      <c r="AY216"/>
      <c r="AZ216"/>
      <c r="BA216">
        <v>200437</v>
      </c>
      <c r="BB216" s="95">
        <v>45838</v>
      </c>
      <c r="BC216" t="s">
        <v>3074</v>
      </c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 s="44">
        <v>11000000</v>
      </c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</row>
    <row r="217" spans="39:88" x14ac:dyDescent="0.3">
      <c r="AM217" t="s">
        <v>12084</v>
      </c>
      <c r="AN217" t="s">
        <v>461</v>
      </c>
      <c r="AO217" t="s">
        <v>461</v>
      </c>
      <c r="AP217" t="s">
        <v>12085</v>
      </c>
      <c r="AQ217" s="44">
        <v>24000000</v>
      </c>
      <c r="AR217">
        <v>1.0048900000000001</v>
      </c>
      <c r="AS217">
        <v>3.3095659999999999E-2</v>
      </c>
      <c r="AT217">
        <v>7.868E-3</v>
      </c>
      <c r="AU217" t="s">
        <v>53</v>
      </c>
      <c r="AV217" t="s">
        <v>62</v>
      </c>
      <c r="AW217" t="s">
        <v>62</v>
      </c>
      <c r="AX217">
        <v>1.913</v>
      </c>
      <c r="AY217"/>
      <c r="AZ217"/>
      <c r="BA217">
        <v>6676</v>
      </c>
      <c r="BB217" s="95">
        <v>45838</v>
      </c>
      <c r="BC217" t="s">
        <v>460</v>
      </c>
      <c r="BD217"/>
      <c r="BE217"/>
      <c r="BF217"/>
      <c r="BG217"/>
      <c r="BH217"/>
      <c r="BI217"/>
      <c r="BJ217"/>
      <c r="BK217"/>
      <c r="BL217"/>
      <c r="BM217"/>
      <c r="BN217"/>
      <c r="BO217" s="44">
        <v>3000000</v>
      </c>
      <c r="BP217" s="44">
        <v>1700000</v>
      </c>
      <c r="BQ217" s="44">
        <v>300000</v>
      </c>
      <c r="BR217" s="44">
        <v>12000000</v>
      </c>
      <c r="BS217"/>
      <c r="BT217"/>
      <c r="BU217"/>
      <c r="BV217"/>
      <c r="BW217"/>
      <c r="BX217"/>
      <c r="BY217"/>
      <c r="BZ217"/>
      <c r="CA217"/>
      <c r="CB217" s="44">
        <v>7000000</v>
      </c>
      <c r="CC217"/>
      <c r="CD217"/>
      <c r="CE217"/>
      <c r="CF217"/>
      <c r="CG217"/>
      <c r="CH217"/>
      <c r="CI217"/>
      <c r="CJ217"/>
    </row>
    <row r="218" spans="39:88" x14ac:dyDescent="0.3">
      <c r="AM218" t="s">
        <v>9644</v>
      </c>
      <c r="AN218" t="s">
        <v>461</v>
      </c>
      <c r="AO218" t="s">
        <v>461</v>
      </c>
      <c r="AP218" t="s">
        <v>9645</v>
      </c>
      <c r="AQ218" s="44">
        <v>14200000</v>
      </c>
      <c r="AR218">
        <v>1.09873</v>
      </c>
      <c r="AS218">
        <v>3.9600999999999997E-2</v>
      </c>
      <c r="AT218">
        <v>1.523E-2</v>
      </c>
      <c r="AU218" t="s">
        <v>67</v>
      </c>
      <c r="AV218" t="s">
        <v>68</v>
      </c>
      <c r="AW218" t="s">
        <v>68</v>
      </c>
      <c r="AX218">
        <v>1.913</v>
      </c>
      <c r="AY218"/>
      <c r="AZ218"/>
      <c r="BA218">
        <v>6676</v>
      </c>
      <c r="BB218" s="95">
        <v>45838</v>
      </c>
      <c r="BC218" t="s">
        <v>460</v>
      </c>
      <c r="BD218" s="44">
        <v>5000000</v>
      </c>
      <c r="BE218"/>
      <c r="BF218"/>
      <c r="BG218"/>
      <c r="BH218"/>
      <c r="BI218" s="44">
        <v>9200000</v>
      </c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</row>
    <row r="219" spans="39:88" x14ac:dyDescent="0.3">
      <c r="AM219" t="s">
        <v>9648</v>
      </c>
      <c r="AN219" t="s">
        <v>461</v>
      </c>
      <c r="AO219" t="s">
        <v>461</v>
      </c>
      <c r="AP219" t="s">
        <v>459</v>
      </c>
      <c r="AQ219" s="44">
        <v>65600000</v>
      </c>
      <c r="AR219">
        <v>1.01037</v>
      </c>
      <c r="AS219">
        <v>2.8365459999999999E-2</v>
      </c>
      <c r="AT219">
        <v>8.2959999999999996E-3</v>
      </c>
      <c r="AU219" t="s">
        <v>72</v>
      </c>
      <c r="AV219" t="s">
        <v>68</v>
      </c>
      <c r="AW219" t="s">
        <v>68</v>
      </c>
      <c r="AX219">
        <v>1.913</v>
      </c>
      <c r="AY219"/>
      <c r="AZ219"/>
      <c r="BA219">
        <v>6676</v>
      </c>
      <c r="BB219" s="95">
        <v>45838</v>
      </c>
      <c r="BC219" t="s">
        <v>460</v>
      </c>
      <c r="BD219" s="44">
        <v>58095000</v>
      </c>
      <c r="BE219"/>
      <c r="BF219"/>
      <c r="BG219"/>
      <c r="BH219"/>
      <c r="BI219" s="44">
        <v>7505000</v>
      </c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</row>
    <row r="220" spans="39:88" x14ac:dyDescent="0.3">
      <c r="AM220" t="s">
        <v>9649</v>
      </c>
      <c r="AN220" t="s">
        <v>461</v>
      </c>
      <c r="AO220" t="s">
        <v>461</v>
      </c>
      <c r="AP220" t="s">
        <v>9650</v>
      </c>
      <c r="AQ220" s="44">
        <v>47500000</v>
      </c>
      <c r="AR220">
        <v>1.03843</v>
      </c>
      <c r="AS220">
        <v>3.0274760000000001E-2</v>
      </c>
      <c r="AT220">
        <v>5.9579999999999998E-3</v>
      </c>
      <c r="AU220" t="s">
        <v>53</v>
      </c>
      <c r="AV220" t="s">
        <v>62</v>
      </c>
      <c r="AW220" t="s">
        <v>62</v>
      </c>
      <c r="AX220">
        <v>1.913</v>
      </c>
      <c r="AY220"/>
      <c r="AZ220"/>
      <c r="BA220">
        <v>6676</v>
      </c>
      <c r="BB220" s="95">
        <v>45838</v>
      </c>
      <c r="BC220" t="s">
        <v>460</v>
      </c>
      <c r="BD220" s="44">
        <v>42700000</v>
      </c>
      <c r="BE220"/>
      <c r="BF220"/>
      <c r="BG220"/>
      <c r="BH220"/>
      <c r="BI220" s="44">
        <v>4800000</v>
      </c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</row>
    <row r="221" spans="39:88" x14ac:dyDescent="0.3">
      <c r="AM221" t="s">
        <v>9643</v>
      </c>
      <c r="AN221" t="s">
        <v>461</v>
      </c>
      <c r="AO221" t="s">
        <v>461</v>
      </c>
      <c r="AP221" t="s">
        <v>1154</v>
      </c>
      <c r="AQ221" s="44">
        <v>139700000</v>
      </c>
      <c r="AR221">
        <v>1.0014000000000001</v>
      </c>
      <c r="AS221">
        <v>3.2099910000000002E-2</v>
      </c>
      <c r="AT221">
        <v>1.0319999999999999E-2</v>
      </c>
      <c r="AU221" t="s">
        <v>72</v>
      </c>
      <c r="AV221" t="s">
        <v>68</v>
      </c>
      <c r="AW221" t="s">
        <v>68</v>
      </c>
      <c r="AX221">
        <v>1.913</v>
      </c>
      <c r="AY221"/>
      <c r="AZ221"/>
      <c r="BA221">
        <v>6676</v>
      </c>
      <c r="BB221" s="95">
        <v>45838</v>
      </c>
      <c r="BC221" t="s">
        <v>460</v>
      </c>
      <c r="BD221" s="44">
        <v>100408000</v>
      </c>
      <c r="BE221"/>
      <c r="BF221"/>
      <c r="BG221"/>
      <c r="BH221"/>
      <c r="BI221" s="44">
        <v>39292000</v>
      </c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</row>
    <row r="222" spans="39:88" x14ac:dyDescent="0.3">
      <c r="AM222" t="s">
        <v>9646</v>
      </c>
      <c r="AN222" t="s">
        <v>461</v>
      </c>
      <c r="AO222" t="s">
        <v>461</v>
      </c>
      <c r="AP222" t="s">
        <v>9647</v>
      </c>
      <c r="AQ222" s="44">
        <v>79500000</v>
      </c>
      <c r="AR222">
        <v>1.0229999999999999</v>
      </c>
      <c r="AS222">
        <v>3.8770430000000002E-2</v>
      </c>
      <c r="AT222">
        <v>1.4538999999999899E-2</v>
      </c>
      <c r="AU222" t="s">
        <v>67</v>
      </c>
      <c r="AV222" t="s">
        <v>68</v>
      </c>
      <c r="AW222" t="s">
        <v>68</v>
      </c>
      <c r="AX222">
        <v>1.913</v>
      </c>
      <c r="AY222"/>
      <c r="AZ222"/>
      <c r="BA222">
        <v>6676</v>
      </c>
      <c r="BB222" s="95">
        <v>45838</v>
      </c>
      <c r="BC222" t="s">
        <v>460</v>
      </c>
      <c r="BD222" s="44">
        <v>79500000</v>
      </c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</row>
    <row r="223" spans="39:88" x14ac:dyDescent="0.3">
      <c r="AM223" t="s">
        <v>12086</v>
      </c>
      <c r="AN223" t="s">
        <v>12087</v>
      </c>
      <c r="AO223" t="s">
        <v>9333</v>
      </c>
      <c r="AP223" t="s">
        <v>9493</v>
      </c>
      <c r="AQ223" s="44">
        <v>48000000</v>
      </c>
      <c r="AR223">
        <v>1.0289299999999999</v>
      </c>
      <c r="AS223">
        <v>2.503E-2</v>
      </c>
      <c r="AT223">
        <v>4.9619999999999899E-3</v>
      </c>
      <c r="AU223" t="s">
        <v>53</v>
      </c>
      <c r="AV223" t="s">
        <v>68</v>
      </c>
      <c r="AW223" t="s">
        <v>68</v>
      </c>
      <c r="AX223">
        <v>1.365</v>
      </c>
      <c r="AY223"/>
      <c r="AZ223"/>
      <c r="BA223">
        <v>172715</v>
      </c>
      <c r="BB223" s="95">
        <v>45838</v>
      </c>
      <c r="BC223" t="s">
        <v>12088</v>
      </c>
      <c r="BD223" s="44">
        <v>43900000</v>
      </c>
      <c r="BE223" s="44">
        <v>200000</v>
      </c>
      <c r="BF223" s="44">
        <v>1200000</v>
      </c>
      <c r="BG223"/>
      <c r="BH223"/>
      <c r="BI223"/>
      <c r="BJ223" s="44">
        <v>2700000</v>
      </c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</row>
    <row r="224" spans="39:88" x14ac:dyDescent="0.3">
      <c r="AM224" t="s">
        <v>9651</v>
      </c>
      <c r="AN224" t="s">
        <v>208</v>
      </c>
      <c r="AO224" t="s">
        <v>208</v>
      </c>
      <c r="AP224" t="s">
        <v>2078</v>
      </c>
      <c r="AQ224" s="44">
        <v>7000000</v>
      </c>
      <c r="AR224">
        <v>0.97989000000000004</v>
      </c>
      <c r="AS224">
        <v>2.7400859999999999E-2</v>
      </c>
      <c r="AT224">
        <v>7.3010000000000002E-3</v>
      </c>
      <c r="AU224" t="s">
        <v>53</v>
      </c>
      <c r="AV224" t="s">
        <v>209</v>
      </c>
      <c r="AW224" t="s">
        <v>209</v>
      </c>
      <c r="AX224">
        <v>0.80700000000000005</v>
      </c>
      <c r="AY224"/>
      <c r="AZ224"/>
      <c r="BA224">
        <v>11767</v>
      </c>
      <c r="BB224" s="95">
        <v>45838</v>
      </c>
      <c r="BC224" t="s">
        <v>9652</v>
      </c>
      <c r="BD224"/>
      <c r="BE224"/>
      <c r="BF224"/>
      <c r="BG224"/>
      <c r="BH224"/>
      <c r="BI224"/>
      <c r="BJ224"/>
      <c r="BK224"/>
      <c r="BL224" s="44">
        <v>1000000</v>
      </c>
      <c r="BM224"/>
      <c r="BN224" s="44">
        <v>5000000</v>
      </c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 s="44">
        <v>1000000</v>
      </c>
      <c r="CC224"/>
      <c r="CD224"/>
      <c r="CE224"/>
      <c r="CF224"/>
      <c r="CG224"/>
      <c r="CH224"/>
      <c r="CI224"/>
      <c r="CJ224"/>
    </row>
    <row r="225" spans="39:88" x14ac:dyDescent="0.3">
      <c r="AM225" t="s">
        <v>12997</v>
      </c>
      <c r="AN225" t="s">
        <v>208</v>
      </c>
      <c r="AO225" t="s">
        <v>208</v>
      </c>
      <c r="AP225" t="s">
        <v>12998</v>
      </c>
      <c r="AQ225" s="44">
        <v>30000000</v>
      </c>
      <c r="AR225">
        <v>1.0153799999999999</v>
      </c>
      <c r="AS225">
        <v>4.0264239999999903E-2</v>
      </c>
      <c r="AT225">
        <v>1.6084999999999999E-2</v>
      </c>
      <c r="AU225" t="s">
        <v>53</v>
      </c>
      <c r="AV225" t="s">
        <v>209</v>
      </c>
      <c r="AW225" t="s">
        <v>209</v>
      </c>
      <c r="AX225">
        <v>0.80700000000000005</v>
      </c>
      <c r="AY225"/>
      <c r="AZ225"/>
      <c r="BA225">
        <v>11767</v>
      </c>
      <c r="BB225" s="95">
        <v>45838</v>
      </c>
      <c r="BC225" t="s">
        <v>9652</v>
      </c>
      <c r="BD225" s="44">
        <v>24000000</v>
      </c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 s="44">
        <v>4600000</v>
      </c>
      <c r="BX225"/>
      <c r="BY225"/>
      <c r="BZ225"/>
      <c r="CA225"/>
      <c r="CB225" s="44">
        <v>1400000</v>
      </c>
      <c r="CC225"/>
      <c r="CD225"/>
      <c r="CE225"/>
      <c r="CF225"/>
      <c r="CG225"/>
      <c r="CH225"/>
      <c r="CI225"/>
      <c r="CJ225"/>
    </row>
    <row r="226" spans="39:88" x14ac:dyDescent="0.3">
      <c r="AM226" t="s">
        <v>9653</v>
      </c>
      <c r="AN226" t="s">
        <v>9654</v>
      </c>
      <c r="AO226" t="s">
        <v>9654</v>
      </c>
      <c r="AP226" t="s">
        <v>9655</v>
      </c>
      <c r="AQ226" s="44">
        <v>126000000</v>
      </c>
      <c r="AR226">
        <v>1.0665</v>
      </c>
      <c r="AS226">
        <v>2.7060000000000001E-2</v>
      </c>
      <c r="AT226">
        <v>4.9839999999999997E-3</v>
      </c>
      <c r="AU226" t="s">
        <v>53</v>
      </c>
      <c r="AV226" t="s">
        <v>68</v>
      </c>
      <c r="AW226" t="s">
        <v>68</v>
      </c>
      <c r="AX226">
        <v>0.28000000000000003</v>
      </c>
      <c r="AY226"/>
      <c r="AZ226"/>
      <c r="BA226">
        <v>187</v>
      </c>
      <c r="BB226" s="95">
        <v>45838</v>
      </c>
      <c r="BC226" t="s">
        <v>9656</v>
      </c>
      <c r="BD226" s="44">
        <v>113700000</v>
      </c>
      <c r="BE226"/>
      <c r="BF226"/>
      <c r="BG226"/>
      <c r="BH226"/>
      <c r="BI226"/>
      <c r="BJ226" s="44">
        <v>7300000</v>
      </c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 s="44">
        <v>5000000</v>
      </c>
      <c r="CC226"/>
      <c r="CD226"/>
      <c r="CE226"/>
      <c r="CF226"/>
      <c r="CG226"/>
      <c r="CH226"/>
      <c r="CI226"/>
      <c r="CJ226"/>
    </row>
    <row r="227" spans="39:88" x14ac:dyDescent="0.3">
      <c r="AM227" t="s">
        <v>9659</v>
      </c>
      <c r="AN227" t="s">
        <v>9654</v>
      </c>
      <c r="AO227" t="s">
        <v>9654</v>
      </c>
      <c r="AP227" t="s">
        <v>9660</v>
      </c>
      <c r="AQ227" s="44">
        <v>159000000</v>
      </c>
      <c r="AR227">
        <v>1.04277</v>
      </c>
      <c r="AS227">
        <v>3.2899999999999999E-2</v>
      </c>
      <c r="AT227">
        <v>7.7889999999999999E-3</v>
      </c>
      <c r="AU227" t="s">
        <v>53</v>
      </c>
      <c r="AV227" t="s">
        <v>68</v>
      </c>
      <c r="AW227" t="s">
        <v>68</v>
      </c>
      <c r="AX227">
        <v>0.28000000000000003</v>
      </c>
      <c r="AY227"/>
      <c r="AZ227"/>
      <c r="BA227">
        <v>187</v>
      </c>
      <c r="BB227" s="95">
        <v>45838</v>
      </c>
      <c r="BC227" t="s">
        <v>9656</v>
      </c>
      <c r="BD227" s="44">
        <v>109700000</v>
      </c>
      <c r="BE227"/>
      <c r="BF227"/>
      <c r="BG227"/>
      <c r="BH227"/>
      <c r="BI227" s="44">
        <v>38600000</v>
      </c>
      <c r="BJ227"/>
      <c r="BK227"/>
      <c r="BL227"/>
      <c r="BM227"/>
      <c r="BN227"/>
      <c r="BO227" s="44">
        <v>3000000</v>
      </c>
      <c r="BP227" s="44">
        <v>800000</v>
      </c>
      <c r="BQ227" s="44">
        <v>200000</v>
      </c>
      <c r="BR227"/>
      <c r="BS227"/>
      <c r="BT227"/>
      <c r="BU227"/>
      <c r="BV227"/>
      <c r="BW227"/>
      <c r="BX227"/>
      <c r="BY227"/>
      <c r="BZ227"/>
      <c r="CA227"/>
      <c r="CB227" s="44">
        <v>6700000</v>
      </c>
      <c r="CC227"/>
      <c r="CD227"/>
      <c r="CE227"/>
      <c r="CF227"/>
      <c r="CG227"/>
      <c r="CH227"/>
      <c r="CI227"/>
      <c r="CJ227"/>
    </row>
    <row r="228" spans="39:88" x14ac:dyDescent="0.3">
      <c r="AM228" t="s">
        <v>9657</v>
      </c>
      <c r="AN228" t="s">
        <v>9654</v>
      </c>
      <c r="AO228" t="s">
        <v>9654</v>
      </c>
      <c r="AP228" t="s">
        <v>9658</v>
      </c>
      <c r="AQ228" s="44">
        <v>60000000</v>
      </c>
      <c r="AR228">
        <v>1.0654600000000001</v>
      </c>
      <c r="AS228">
        <v>3.0523140000000001E-2</v>
      </c>
      <c r="AT228">
        <v>8.2459999999999999E-3</v>
      </c>
      <c r="AU228" t="s">
        <v>271</v>
      </c>
      <c r="AV228" t="s">
        <v>56</v>
      </c>
      <c r="AW228" t="s">
        <v>54</v>
      </c>
      <c r="AX228">
        <v>0.28000000000000003</v>
      </c>
      <c r="AY228"/>
      <c r="AZ228"/>
      <c r="BA228">
        <v>187</v>
      </c>
      <c r="BB228" s="95">
        <v>45838</v>
      </c>
      <c r="BC228" t="s">
        <v>9656</v>
      </c>
      <c r="BD228" s="44">
        <v>50000000</v>
      </c>
      <c r="BE228"/>
      <c r="BF228"/>
      <c r="BG228"/>
      <c r="BH228"/>
      <c r="BI228"/>
      <c r="BJ228" s="44">
        <v>10000000</v>
      </c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</row>
    <row r="229" spans="39:88" x14ac:dyDescent="0.3">
      <c r="AM229" t="s">
        <v>12644</v>
      </c>
      <c r="AN229" t="s">
        <v>9654</v>
      </c>
      <c r="AO229" t="s">
        <v>9654</v>
      </c>
      <c r="AP229" t="s">
        <v>12645</v>
      </c>
      <c r="AQ229" s="44">
        <v>2000000</v>
      </c>
      <c r="AR229">
        <v>1.0214000000000001</v>
      </c>
      <c r="AS229">
        <v>2.3699999999999999E-2</v>
      </c>
      <c r="AT229">
        <v>3.4329999999999999E-3</v>
      </c>
      <c r="AU229" t="s">
        <v>53</v>
      </c>
      <c r="AV229" t="s">
        <v>68</v>
      </c>
      <c r="AW229" t="s">
        <v>68</v>
      </c>
      <c r="AX229">
        <v>0.28000000000000003</v>
      </c>
      <c r="AY229"/>
      <c r="AZ229"/>
      <c r="BA229">
        <v>187</v>
      </c>
      <c r="BB229" s="95">
        <v>45838</v>
      </c>
      <c r="BC229" t="s">
        <v>9656</v>
      </c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 s="44">
        <v>2000000</v>
      </c>
      <c r="CC229"/>
      <c r="CD229"/>
      <c r="CE229"/>
      <c r="CF229"/>
      <c r="CG229"/>
      <c r="CH229"/>
      <c r="CI229"/>
      <c r="CJ229"/>
    </row>
    <row r="230" spans="39:88" x14ac:dyDescent="0.3">
      <c r="AM230" t="s">
        <v>9673</v>
      </c>
      <c r="AN230" t="s">
        <v>1289</v>
      </c>
      <c r="AO230" t="s">
        <v>1289</v>
      </c>
      <c r="AP230" t="s">
        <v>2073</v>
      </c>
      <c r="AQ230" s="44">
        <v>10000000</v>
      </c>
      <c r="AR230">
        <v>0.97197</v>
      </c>
      <c r="AS230">
        <v>2.3130000000000001E-2</v>
      </c>
      <c r="AT230">
        <v>3.1900000000000001E-3</v>
      </c>
      <c r="AU230" t="s">
        <v>271</v>
      </c>
      <c r="AV230" t="s">
        <v>68</v>
      </c>
      <c r="AW230" t="s">
        <v>56</v>
      </c>
      <c r="AX230">
        <v>0.90200000000000002</v>
      </c>
      <c r="AY230"/>
      <c r="AZ230"/>
      <c r="BA230">
        <v>9502</v>
      </c>
      <c r="BB230" s="95">
        <v>45838</v>
      </c>
      <c r="BC230" t="s">
        <v>1288</v>
      </c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 s="44">
        <v>10000000</v>
      </c>
      <c r="CC230"/>
      <c r="CD230"/>
      <c r="CE230"/>
      <c r="CF230"/>
      <c r="CG230"/>
      <c r="CH230"/>
      <c r="CI230"/>
      <c r="CJ230"/>
    </row>
    <row r="231" spans="39:88" x14ac:dyDescent="0.3">
      <c r="AM231" t="s">
        <v>12836</v>
      </c>
      <c r="AN231" t="s">
        <v>1289</v>
      </c>
      <c r="AO231" t="s">
        <v>1289</v>
      </c>
      <c r="AP231" t="s">
        <v>12837</v>
      </c>
      <c r="AQ231" s="44">
        <v>35000000</v>
      </c>
      <c r="AR231">
        <v>1.03626</v>
      </c>
      <c r="AS231">
        <v>2.853E-2</v>
      </c>
      <c r="AT231">
        <v>6.8450000000000004E-3</v>
      </c>
      <c r="AU231" t="s">
        <v>271</v>
      </c>
      <c r="AV231" t="s">
        <v>68</v>
      </c>
      <c r="AW231" t="s">
        <v>56</v>
      </c>
      <c r="AX231">
        <v>0.90200000000000002</v>
      </c>
      <c r="AY231"/>
      <c r="AZ231"/>
      <c r="BA231">
        <v>9502</v>
      </c>
      <c r="BB231" s="95">
        <v>45838</v>
      </c>
      <c r="BC231" t="s">
        <v>1288</v>
      </c>
      <c r="BD231" s="44">
        <v>35000000</v>
      </c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</row>
    <row r="232" spans="39:88" x14ac:dyDescent="0.3">
      <c r="AM232" t="s">
        <v>9679</v>
      </c>
      <c r="AN232" t="s">
        <v>1289</v>
      </c>
      <c r="AO232" t="s">
        <v>1289</v>
      </c>
      <c r="AP232" t="s">
        <v>2349</v>
      </c>
      <c r="AQ232" s="44">
        <v>20800000</v>
      </c>
      <c r="AR232">
        <v>0.97750999999999999</v>
      </c>
      <c r="AS232">
        <v>2.3039999999999901E-2</v>
      </c>
      <c r="AT232">
        <v>2.9840000000000001E-3</v>
      </c>
      <c r="AU232" t="s">
        <v>271</v>
      </c>
      <c r="AV232" t="s">
        <v>68</v>
      </c>
      <c r="AW232" t="s">
        <v>56</v>
      </c>
      <c r="AX232">
        <v>0.90200000000000002</v>
      </c>
      <c r="AY232"/>
      <c r="AZ232"/>
      <c r="BA232">
        <v>9502</v>
      </c>
      <c r="BB232" s="95">
        <v>45838</v>
      </c>
      <c r="BC232" t="s">
        <v>1288</v>
      </c>
      <c r="BD232"/>
      <c r="BE232" s="44">
        <v>800000</v>
      </c>
      <c r="BF232" s="44">
        <v>3300000</v>
      </c>
      <c r="BG232"/>
      <c r="BH232"/>
      <c r="BI232" s="44">
        <v>2700000</v>
      </c>
      <c r="BJ232" s="44">
        <v>14000000</v>
      </c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</row>
    <row r="233" spans="39:88" x14ac:dyDescent="0.3">
      <c r="AM233" t="s">
        <v>12650</v>
      </c>
      <c r="AN233" t="s">
        <v>1289</v>
      </c>
      <c r="AO233" t="s">
        <v>1289</v>
      </c>
      <c r="AP233" t="s">
        <v>12651</v>
      </c>
      <c r="AQ233" s="44">
        <v>109000000</v>
      </c>
      <c r="AR233">
        <v>1.0128699999999999</v>
      </c>
      <c r="AS233">
        <v>2.75410699999999E-2</v>
      </c>
      <c r="AT233">
        <v>6.7720000000000002E-3</v>
      </c>
      <c r="AU233" t="s">
        <v>271</v>
      </c>
      <c r="AV233" t="s">
        <v>68</v>
      </c>
      <c r="AW233" t="s">
        <v>56</v>
      </c>
      <c r="AX233">
        <v>0.90200000000000002</v>
      </c>
      <c r="AY233"/>
      <c r="AZ233"/>
      <c r="BA233">
        <v>9502</v>
      </c>
      <c r="BB233" s="95">
        <v>45838</v>
      </c>
      <c r="BC233" t="s">
        <v>1288</v>
      </c>
      <c r="BD233" s="44">
        <v>109000000</v>
      </c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</row>
    <row r="234" spans="39:88" x14ac:dyDescent="0.3">
      <c r="AM234" t="s">
        <v>12842</v>
      </c>
      <c r="AN234" t="s">
        <v>1289</v>
      </c>
      <c r="AO234" t="s">
        <v>1289</v>
      </c>
      <c r="AP234" t="s">
        <v>12843</v>
      </c>
      <c r="AQ234" s="44">
        <v>50000000</v>
      </c>
      <c r="AR234">
        <v>1.0028999999999999</v>
      </c>
      <c r="AS234">
        <v>3.4520000000000002E-2</v>
      </c>
      <c r="AT234">
        <v>1.0212000000000001E-2</v>
      </c>
      <c r="AU234" t="s">
        <v>271</v>
      </c>
      <c r="AV234" t="s">
        <v>68</v>
      </c>
      <c r="AW234" t="s">
        <v>56</v>
      </c>
      <c r="AX234">
        <v>0.90200000000000002</v>
      </c>
      <c r="AY234"/>
      <c r="AZ234"/>
      <c r="BA234">
        <v>9502</v>
      </c>
      <c r="BB234" s="95">
        <v>45838</v>
      </c>
      <c r="BC234" t="s">
        <v>1288</v>
      </c>
      <c r="BD234" s="44">
        <v>50000000</v>
      </c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</row>
    <row r="235" spans="39:88" x14ac:dyDescent="0.3">
      <c r="AM235" t="s">
        <v>9667</v>
      </c>
      <c r="AN235" t="s">
        <v>1289</v>
      </c>
      <c r="AO235" t="s">
        <v>1289</v>
      </c>
      <c r="AP235" t="s">
        <v>9668</v>
      </c>
      <c r="AQ235" s="44">
        <v>20200000</v>
      </c>
      <c r="AR235">
        <v>1.0846899999999999</v>
      </c>
      <c r="AS235">
        <v>3.3570000000000003E-2</v>
      </c>
      <c r="AT235">
        <v>1.00019999999999E-2</v>
      </c>
      <c r="AU235" t="s">
        <v>271</v>
      </c>
      <c r="AV235" t="s">
        <v>68</v>
      </c>
      <c r="AW235" t="s">
        <v>56</v>
      </c>
      <c r="AX235">
        <v>0.90200000000000002</v>
      </c>
      <c r="AY235"/>
      <c r="AZ235"/>
      <c r="BA235">
        <v>9502</v>
      </c>
      <c r="BB235" s="95">
        <v>45838</v>
      </c>
      <c r="BC235" t="s">
        <v>1288</v>
      </c>
      <c r="BD235" s="44">
        <v>5000000</v>
      </c>
      <c r="BE235"/>
      <c r="BF235"/>
      <c r="BG235"/>
      <c r="BH235"/>
      <c r="BI235"/>
      <c r="BJ235"/>
      <c r="BK235"/>
      <c r="BL235"/>
      <c r="BM235"/>
      <c r="BN235"/>
      <c r="BO235" s="44">
        <v>2500000</v>
      </c>
      <c r="BP235" s="44">
        <v>500000</v>
      </c>
      <c r="BQ235"/>
      <c r="BR235" s="44">
        <v>7200000</v>
      </c>
      <c r="BS235"/>
      <c r="BT235"/>
      <c r="BU235"/>
      <c r="BV235"/>
      <c r="BW235"/>
      <c r="BX235" s="44">
        <v>5000000</v>
      </c>
      <c r="BY235"/>
      <c r="BZ235"/>
      <c r="CA235"/>
      <c r="CB235"/>
      <c r="CC235"/>
      <c r="CD235"/>
      <c r="CE235"/>
      <c r="CF235"/>
      <c r="CG235"/>
      <c r="CH235"/>
      <c r="CI235"/>
      <c r="CJ235"/>
    </row>
    <row r="236" spans="39:88" x14ac:dyDescent="0.3">
      <c r="AM236" t="s">
        <v>9678</v>
      </c>
      <c r="AN236" t="s">
        <v>1289</v>
      </c>
      <c r="AO236" t="s">
        <v>1289</v>
      </c>
      <c r="AP236" t="s">
        <v>1638</v>
      </c>
      <c r="AQ236" s="44">
        <v>70000000</v>
      </c>
      <c r="AR236">
        <v>0.99770999999999999</v>
      </c>
      <c r="AS236">
        <v>4.4649999999999898E-2</v>
      </c>
      <c r="AT236">
        <v>1.0166E-2</v>
      </c>
      <c r="AU236" t="s">
        <v>271</v>
      </c>
      <c r="AV236" t="s">
        <v>68</v>
      </c>
      <c r="AW236" t="s">
        <v>56</v>
      </c>
      <c r="AX236">
        <v>0.90200000000000002</v>
      </c>
      <c r="AY236"/>
      <c r="AZ236"/>
      <c r="BA236">
        <v>9502</v>
      </c>
      <c r="BB236" s="95">
        <v>45838</v>
      </c>
      <c r="BC236" t="s">
        <v>1288</v>
      </c>
      <c r="BD236" s="44">
        <v>70000000</v>
      </c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</row>
    <row r="237" spans="39:88" x14ac:dyDescent="0.3">
      <c r="AM237" t="s">
        <v>9661</v>
      </c>
      <c r="AN237" t="s">
        <v>1289</v>
      </c>
      <c r="AO237" t="s">
        <v>1289</v>
      </c>
      <c r="AP237" t="s">
        <v>1686</v>
      </c>
      <c r="AQ237" s="44">
        <v>94000000</v>
      </c>
      <c r="AR237">
        <v>0.80123999999999995</v>
      </c>
      <c r="AS237">
        <v>3.8589999999999999E-2</v>
      </c>
      <c r="AT237">
        <v>1.3446E-2</v>
      </c>
      <c r="AU237" t="s">
        <v>271</v>
      </c>
      <c r="AV237" t="s">
        <v>68</v>
      </c>
      <c r="AW237" t="s">
        <v>56</v>
      </c>
      <c r="AX237">
        <v>0.90200000000000002</v>
      </c>
      <c r="AY237"/>
      <c r="AZ237"/>
      <c r="BA237">
        <v>9502</v>
      </c>
      <c r="BB237" s="95">
        <v>45838</v>
      </c>
      <c r="BC237" t="s">
        <v>1288</v>
      </c>
      <c r="BD237" s="44">
        <v>73000000</v>
      </c>
      <c r="BE237" s="44">
        <v>1000000</v>
      </c>
      <c r="BF237" s="44">
        <v>10000000</v>
      </c>
      <c r="BG237"/>
      <c r="BH237"/>
      <c r="BI237"/>
      <c r="BJ237"/>
      <c r="BK237"/>
      <c r="BL237"/>
      <c r="BM237"/>
      <c r="BN237" s="44">
        <v>10000000</v>
      </c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</row>
    <row r="238" spans="39:88" x14ac:dyDescent="0.3">
      <c r="AM238" t="s">
        <v>9672</v>
      </c>
      <c r="AN238" t="s">
        <v>1289</v>
      </c>
      <c r="AO238" t="s">
        <v>1289</v>
      </c>
      <c r="AP238" t="s">
        <v>2193</v>
      </c>
      <c r="AQ238" s="44">
        <v>6100000</v>
      </c>
      <c r="AR238">
        <v>0.99624999999999997</v>
      </c>
      <c r="AS238">
        <v>2.1049999999999999E-2</v>
      </c>
      <c r="AT238">
        <v>2.7399999999999999E-4</v>
      </c>
      <c r="AU238" t="s">
        <v>271</v>
      </c>
      <c r="AV238" t="s">
        <v>68</v>
      </c>
      <c r="AW238" t="s">
        <v>56</v>
      </c>
      <c r="AX238">
        <v>0.90200000000000002</v>
      </c>
      <c r="AY238"/>
      <c r="AZ238"/>
      <c r="BA238">
        <v>9502</v>
      </c>
      <c r="BB238" s="95">
        <v>45838</v>
      </c>
      <c r="BC238" t="s">
        <v>1288</v>
      </c>
      <c r="BD238"/>
      <c r="BE238"/>
      <c r="BF238"/>
      <c r="BG238"/>
      <c r="BH238"/>
      <c r="BI238" s="44">
        <v>2600000</v>
      </c>
      <c r="BJ238"/>
      <c r="BK238"/>
      <c r="BL238"/>
      <c r="BM238"/>
      <c r="BN238"/>
      <c r="BO238"/>
      <c r="BP238"/>
      <c r="BQ238"/>
      <c r="BR238"/>
      <c r="BS238"/>
      <c r="BT238"/>
      <c r="BU238" s="44">
        <v>3500000</v>
      </c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</row>
    <row r="239" spans="39:88" x14ac:dyDescent="0.3">
      <c r="AM239" t="s">
        <v>12999</v>
      </c>
      <c r="AN239" t="s">
        <v>1289</v>
      </c>
      <c r="AO239" t="s">
        <v>1289</v>
      </c>
      <c r="AP239" t="s">
        <v>13000</v>
      </c>
      <c r="AQ239" s="44">
        <v>25000000</v>
      </c>
      <c r="AR239">
        <v>1</v>
      </c>
      <c r="AS239">
        <v>3.9584443569999898E-2</v>
      </c>
      <c r="AT239">
        <v>1.4468E-2</v>
      </c>
      <c r="AU239"/>
      <c r="AV239" t="s">
        <v>55</v>
      </c>
      <c r="AW239" t="s">
        <v>55</v>
      </c>
      <c r="AX239">
        <v>0.90200000000000002</v>
      </c>
      <c r="AY239"/>
      <c r="AZ239"/>
      <c r="BA239">
        <v>9502</v>
      </c>
      <c r="BB239" s="95">
        <v>45838</v>
      </c>
      <c r="BC239" t="s">
        <v>1288</v>
      </c>
      <c r="BD239" s="44">
        <v>15000000</v>
      </c>
      <c r="BE239"/>
      <c r="BF239"/>
      <c r="BG239"/>
      <c r="BH239"/>
      <c r="BI239" s="44">
        <v>5000000</v>
      </c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 s="44">
        <v>5000000</v>
      </c>
      <c r="BX239"/>
      <c r="BY239"/>
      <c r="BZ239"/>
      <c r="CA239"/>
      <c r="CB239"/>
      <c r="CC239"/>
      <c r="CD239"/>
      <c r="CE239"/>
      <c r="CF239"/>
      <c r="CG239"/>
      <c r="CH239"/>
      <c r="CI239"/>
      <c r="CJ239"/>
    </row>
    <row r="240" spans="39:88" x14ac:dyDescent="0.3">
      <c r="AM240" t="s">
        <v>12646</v>
      </c>
      <c r="AN240" t="s">
        <v>1289</v>
      </c>
      <c r="AO240" t="s">
        <v>1289</v>
      </c>
      <c r="AP240" t="s">
        <v>12647</v>
      </c>
      <c r="AQ240" s="44">
        <v>115000000</v>
      </c>
      <c r="AR240">
        <v>0.98673999999999995</v>
      </c>
      <c r="AS240">
        <v>3.6639999999999999E-2</v>
      </c>
      <c r="AT240">
        <v>1.0862E-2</v>
      </c>
      <c r="AU240" t="s">
        <v>271</v>
      </c>
      <c r="AV240" t="s">
        <v>68</v>
      </c>
      <c r="AW240" t="s">
        <v>68</v>
      </c>
      <c r="AX240">
        <v>0.90200000000000002</v>
      </c>
      <c r="AY240"/>
      <c r="AZ240"/>
      <c r="BA240">
        <v>9502</v>
      </c>
      <c r="BB240" s="95">
        <v>45838</v>
      </c>
      <c r="BC240" t="s">
        <v>1288</v>
      </c>
      <c r="BD240" s="44">
        <v>54400000</v>
      </c>
      <c r="BE240" s="44">
        <v>1000000</v>
      </c>
      <c r="BF240" s="44">
        <v>9000000</v>
      </c>
      <c r="BG240"/>
      <c r="BH240"/>
      <c r="BI240" s="44">
        <v>10800000</v>
      </c>
      <c r="BJ240"/>
      <c r="BK240"/>
      <c r="BL240"/>
      <c r="BM240"/>
      <c r="BN240"/>
      <c r="BO240" s="44">
        <v>800000</v>
      </c>
      <c r="BP240" s="44">
        <v>800000</v>
      </c>
      <c r="BQ240"/>
      <c r="BR240" s="44">
        <v>5800000</v>
      </c>
      <c r="BS240"/>
      <c r="BT240"/>
      <c r="BU240"/>
      <c r="BV240"/>
      <c r="BW240" s="44">
        <v>3800000</v>
      </c>
      <c r="BX240"/>
      <c r="BY240" s="44">
        <v>3900000</v>
      </c>
      <c r="BZ240"/>
      <c r="CA240"/>
      <c r="CB240" s="44">
        <v>24700000</v>
      </c>
      <c r="CC240"/>
      <c r="CD240"/>
      <c r="CE240"/>
      <c r="CF240"/>
      <c r="CG240"/>
      <c r="CH240"/>
      <c r="CI240"/>
      <c r="CJ240"/>
    </row>
    <row r="241" spans="39:88" x14ac:dyDescent="0.3">
      <c r="AM241" t="s">
        <v>9662</v>
      </c>
      <c r="AN241" t="s">
        <v>1289</v>
      </c>
      <c r="AO241" t="s">
        <v>1289</v>
      </c>
      <c r="AP241" t="s">
        <v>9663</v>
      </c>
      <c r="AQ241" s="44">
        <v>138000000</v>
      </c>
      <c r="AR241">
        <v>1.0272699999999999</v>
      </c>
      <c r="AS241">
        <v>3.3739999999999999E-2</v>
      </c>
      <c r="AT241">
        <v>8.6319999999999904E-3</v>
      </c>
      <c r="AU241" t="s">
        <v>53</v>
      </c>
      <c r="AV241" t="s">
        <v>62</v>
      </c>
      <c r="AW241" t="s">
        <v>63</v>
      </c>
      <c r="AX241">
        <v>0.90200000000000002</v>
      </c>
      <c r="AY241"/>
      <c r="AZ241"/>
      <c r="BA241">
        <v>9502</v>
      </c>
      <c r="BB241" s="95">
        <v>45838</v>
      </c>
      <c r="BC241" t="s">
        <v>1288</v>
      </c>
      <c r="BD241" s="44">
        <v>82500000</v>
      </c>
      <c r="BE241" s="44">
        <v>1000000</v>
      </c>
      <c r="BF241" s="44">
        <v>4000000</v>
      </c>
      <c r="BG241"/>
      <c r="BH241"/>
      <c r="BI241" s="44">
        <v>44600000</v>
      </c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 s="44">
        <v>5900000</v>
      </c>
      <c r="BZ241"/>
      <c r="CA241"/>
      <c r="CB241"/>
      <c r="CC241"/>
      <c r="CD241"/>
      <c r="CE241"/>
      <c r="CF241"/>
      <c r="CG241"/>
      <c r="CH241"/>
      <c r="CI241"/>
      <c r="CJ241"/>
    </row>
    <row r="242" spans="39:88" x14ac:dyDescent="0.3">
      <c r="AM242" t="s">
        <v>9671</v>
      </c>
      <c r="AN242" t="s">
        <v>1289</v>
      </c>
      <c r="AO242" t="s">
        <v>1289</v>
      </c>
      <c r="AP242" t="s">
        <v>2498</v>
      </c>
      <c r="AQ242" s="44">
        <v>98400000</v>
      </c>
      <c r="AR242">
        <v>0.94269000000000003</v>
      </c>
      <c r="AS242">
        <v>2.6533810000000001E-2</v>
      </c>
      <c r="AT242">
        <v>5.5459999999999997E-3</v>
      </c>
      <c r="AU242" t="s">
        <v>271</v>
      </c>
      <c r="AV242" t="s">
        <v>68</v>
      </c>
      <c r="AW242" t="s">
        <v>56</v>
      </c>
      <c r="AX242">
        <v>0.90200000000000002</v>
      </c>
      <c r="AY242"/>
      <c r="AZ242"/>
      <c r="BA242">
        <v>9502</v>
      </c>
      <c r="BB242" s="95">
        <v>45838</v>
      </c>
      <c r="BC242" t="s">
        <v>1288</v>
      </c>
      <c r="BD242" s="44">
        <v>77700000</v>
      </c>
      <c r="BE242"/>
      <c r="BF242"/>
      <c r="BG242"/>
      <c r="BH242"/>
      <c r="BI242" s="44">
        <v>2300000</v>
      </c>
      <c r="BJ242"/>
      <c r="BK242" s="44">
        <v>1600000</v>
      </c>
      <c r="BL242"/>
      <c r="BM242"/>
      <c r="BN242"/>
      <c r="BO242" s="44">
        <v>2300000</v>
      </c>
      <c r="BP242" s="44">
        <v>2300000</v>
      </c>
      <c r="BQ242" s="44">
        <v>200000</v>
      </c>
      <c r="BR242" s="44">
        <v>9200000</v>
      </c>
      <c r="BS242" s="44">
        <v>1400000</v>
      </c>
      <c r="BT242" s="44">
        <v>1400000</v>
      </c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</row>
    <row r="243" spans="39:88" x14ac:dyDescent="0.3">
      <c r="AM243" t="s">
        <v>9680</v>
      </c>
      <c r="AN243" t="s">
        <v>1289</v>
      </c>
      <c r="AO243" t="s">
        <v>1289</v>
      </c>
      <c r="AP243" t="s">
        <v>2911</v>
      </c>
      <c r="AQ243" s="44">
        <v>55000000</v>
      </c>
      <c r="AR243">
        <v>0.95043999999999995</v>
      </c>
      <c r="AS243">
        <v>4.6300000000000001E-2</v>
      </c>
      <c r="AT243">
        <v>1.1853000000000001E-2</v>
      </c>
      <c r="AU243" t="s">
        <v>271</v>
      </c>
      <c r="AV243" t="s">
        <v>68</v>
      </c>
      <c r="AW243" t="s">
        <v>56</v>
      </c>
      <c r="AX243">
        <v>0.90200000000000002</v>
      </c>
      <c r="AY243"/>
      <c r="AZ243"/>
      <c r="BA243">
        <v>9502</v>
      </c>
      <c r="BB243" s="95">
        <v>45838</v>
      </c>
      <c r="BC243" t="s">
        <v>1288</v>
      </c>
      <c r="BD243" s="44">
        <v>55000000</v>
      </c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</row>
    <row r="244" spans="39:88" x14ac:dyDescent="0.3">
      <c r="AM244" t="s">
        <v>9669</v>
      </c>
      <c r="AN244" t="s">
        <v>1289</v>
      </c>
      <c r="AO244" t="s">
        <v>1289</v>
      </c>
      <c r="AP244" t="s">
        <v>9670</v>
      </c>
      <c r="AQ244" s="44">
        <v>15000000</v>
      </c>
      <c r="AR244">
        <v>1.00851</v>
      </c>
      <c r="AS244">
        <v>2.1190000000000001E-2</v>
      </c>
      <c r="AT244">
        <v>5.6099999999999998E-4</v>
      </c>
      <c r="AU244" t="s">
        <v>53</v>
      </c>
      <c r="AV244" t="s">
        <v>62</v>
      </c>
      <c r="AW244" t="s">
        <v>63</v>
      </c>
      <c r="AX244">
        <v>0.90200000000000002</v>
      </c>
      <c r="AY244"/>
      <c r="AZ244"/>
      <c r="BA244">
        <v>9502</v>
      </c>
      <c r="BB244" s="95">
        <v>45838</v>
      </c>
      <c r="BC244" t="s">
        <v>1288</v>
      </c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 s="44">
        <v>15000000</v>
      </c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</row>
    <row r="245" spans="39:88" x14ac:dyDescent="0.3">
      <c r="AM245" t="s">
        <v>12648</v>
      </c>
      <c r="AN245" t="s">
        <v>1289</v>
      </c>
      <c r="AO245" t="s">
        <v>1289</v>
      </c>
      <c r="AP245" t="s">
        <v>12649</v>
      </c>
      <c r="AQ245" s="44">
        <v>100000000</v>
      </c>
      <c r="AR245">
        <v>1.0079199999999999</v>
      </c>
      <c r="AS245">
        <v>3.3632160000000001E-2</v>
      </c>
      <c r="AT245">
        <v>1.2056000000000001E-2</v>
      </c>
      <c r="AU245" t="s">
        <v>53</v>
      </c>
      <c r="AV245" t="s">
        <v>63</v>
      </c>
      <c r="AW245" t="s">
        <v>63</v>
      </c>
      <c r="AX245">
        <v>0.90200000000000002</v>
      </c>
      <c r="AY245"/>
      <c r="AZ245"/>
      <c r="BA245">
        <v>9502</v>
      </c>
      <c r="BB245" s="95">
        <v>45838</v>
      </c>
      <c r="BC245" t="s">
        <v>1288</v>
      </c>
      <c r="BD245" s="44">
        <v>100000000</v>
      </c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</row>
    <row r="246" spans="39:88" x14ac:dyDescent="0.3">
      <c r="AM246" t="s">
        <v>9674</v>
      </c>
      <c r="AN246" t="s">
        <v>1289</v>
      </c>
      <c r="AO246" t="s">
        <v>1289</v>
      </c>
      <c r="AP246" t="s">
        <v>1945</v>
      </c>
      <c r="AQ246" s="44">
        <v>100000000</v>
      </c>
      <c r="AR246">
        <v>0.96631</v>
      </c>
      <c r="AS246">
        <v>2.4760000000000001E-2</v>
      </c>
      <c r="AT246">
        <v>2.0869999999999999E-3</v>
      </c>
      <c r="AU246" t="s">
        <v>271</v>
      </c>
      <c r="AV246" t="s">
        <v>68</v>
      </c>
      <c r="AW246" t="s">
        <v>56</v>
      </c>
      <c r="AX246">
        <v>0.90200000000000002</v>
      </c>
      <c r="AY246"/>
      <c r="AZ246"/>
      <c r="BA246">
        <v>9502</v>
      </c>
      <c r="BB246" s="95">
        <v>45838</v>
      </c>
      <c r="BC246" t="s">
        <v>1288</v>
      </c>
      <c r="BD246" s="44">
        <v>38400000</v>
      </c>
      <c r="BE246"/>
      <c r="BF246"/>
      <c r="BG246"/>
      <c r="BH246"/>
      <c r="BI246" s="44">
        <v>6700000</v>
      </c>
      <c r="BJ246" s="44">
        <v>54900000</v>
      </c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</row>
    <row r="247" spans="39:88" x14ac:dyDescent="0.3">
      <c r="AM247" t="s">
        <v>9681</v>
      </c>
      <c r="AN247" t="s">
        <v>1289</v>
      </c>
      <c r="AO247" t="s">
        <v>1289</v>
      </c>
      <c r="AP247" t="s">
        <v>9682</v>
      </c>
      <c r="AQ247" s="44">
        <v>11000000</v>
      </c>
      <c r="AR247">
        <v>1.0603400000000001</v>
      </c>
      <c r="AS247">
        <v>2.92E-2</v>
      </c>
      <c r="AT247">
        <v>6.5909999999999996E-3</v>
      </c>
      <c r="AU247" t="s">
        <v>53</v>
      </c>
      <c r="AV247" t="s">
        <v>62</v>
      </c>
      <c r="AW247" t="s">
        <v>63</v>
      </c>
      <c r="AX247">
        <v>0.90200000000000002</v>
      </c>
      <c r="AY247"/>
      <c r="AZ247"/>
      <c r="BA247">
        <v>9502</v>
      </c>
      <c r="BB247" s="95">
        <v>45838</v>
      </c>
      <c r="BC247" t="s">
        <v>1288</v>
      </c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 s="44">
        <v>11000000</v>
      </c>
      <c r="CC247"/>
      <c r="CD247"/>
      <c r="CE247"/>
      <c r="CF247"/>
      <c r="CG247"/>
      <c r="CH247"/>
      <c r="CI247"/>
      <c r="CJ247"/>
    </row>
    <row r="248" spans="39:88" x14ac:dyDescent="0.3">
      <c r="AM248" t="s">
        <v>9664</v>
      </c>
      <c r="AN248" t="s">
        <v>1289</v>
      </c>
      <c r="AO248" t="s">
        <v>1289</v>
      </c>
      <c r="AP248" t="s">
        <v>1287</v>
      </c>
      <c r="AQ248" s="44">
        <v>78000000</v>
      </c>
      <c r="AR248">
        <v>0.86956</v>
      </c>
      <c r="AS248">
        <v>3.3140000000000003E-2</v>
      </c>
      <c r="AT248">
        <v>9.358E-3</v>
      </c>
      <c r="AU248" t="s">
        <v>271</v>
      </c>
      <c r="AV248" t="s">
        <v>68</v>
      </c>
      <c r="AW248" t="s">
        <v>56</v>
      </c>
      <c r="AX248">
        <v>0.90200000000000002</v>
      </c>
      <c r="AY248"/>
      <c r="AZ248"/>
      <c r="BA248">
        <v>9502</v>
      </c>
      <c r="BB248" s="95">
        <v>45838</v>
      </c>
      <c r="BC248" t="s">
        <v>1288</v>
      </c>
      <c r="BD248" s="44">
        <v>68700000</v>
      </c>
      <c r="BE248"/>
      <c r="BF248"/>
      <c r="BG248"/>
      <c r="BH248"/>
      <c r="BI248"/>
      <c r="BJ248"/>
      <c r="BK248" s="44">
        <v>3900000</v>
      </c>
      <c r="BL248" s="44">
        <v>1500000</v>
      </c>
      <c r="BM248"/>
      <c r="BN248"/>
      <c r="BO248"/>
      <c r="BP248"/>
      <c r="BQ248"/>
      <c r="BR248"/>
      <c r="BS248"/>
      <c r="BT248"/>
      <c r="BU248"/>
      <c r="BV248" s="44">
        <v>3900000</v>
      </c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</row>
    <row r="249" spans="39:88" x14ac:dyDescent="0.3">
      <c r="AM249" t="s">
        <v>9665</v>
      </c>
      <c r="AN249" t="s">
        <v>1289</v>
      </c>
      <c r="AO249" t="s">
        <v>1289</v>
      </c>
      <c r="AP249" t="s">
        <v>9666</v>
      </c>
      <c r="AQ249" s="44">
        <v>157500000</v>
      </c>
      <c r="AR249">
        <v>1.0436799999999999</v>
      </c>
      <c r="AS249">
        <v>3.5369999999999999E-2</v>
      </c>
      <c r="AT249">
        <v>1.0114E-2</v>
      </c>
      <c r="AU249" t="s">
        <v>271</v>
      </c>
      <c r="AV249" t="s">
        <v>68</v>
      </c>
      <c r="AW249" t="s">
        <v>56</v>
      </c>
      <c r="AX249">
        <v>0.90200000000000002</v>
      </c>
      <c r="AY249"/>
      <c r="AZ249"/>
      <c r="BA249">
        <v>9502</v>
      </c>
      <c r="BB249" s="95">
        <v>45838</v>
      </c>
      <c r="BC249" t="s">
        <v>1288</v>
      </c>
      <c r="BD249" s="44">
        <v>114900000</v>
      </c>
      <c r="BE249" s="44">
        <v>1300000</v>
      </c>
      <c r="BF249" s="44">
        <v>8400000</v>
      </c>
      <c r="BG249"/>
      <c r="BH249"/>
      <c r="BI249" s="44">
        <v>27900000</v>
      </c>
      <c r="BJ249"/>
      <c r="BK249"/>
      <c r="BL249"/>
      <c r="BM249"/>
      <c r="BN249"/>
      <c r="BO249" s="44">
        <v>3500000</v>
      </c>
      <c r="BP249" s="44">
        <v>1500000</v>
      </c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</row>
    <row r="250" spans="39:88" x14ac:dyDescent="0.3">
      <c r="AM250" t="s">
        <v>9676</v>
      </c>
      <c r="AN250" t="s">
        <v>1289</v>
      </c>
      <c r="AO250" t="s">
        <v>1289</v>
      </c>
      <c r="AP250" t="s">
        <v>9677</v>
      </c>
      <c r="AQ250" s="44">
        <v>4800000</v>
      </c>
      <c r="AR250">
        <v>1.0240199999999999</v>
      </c>
      <c r="AS250">
        <v>2.291E-2</v>
      </c>
      <c r="AT250">
        <v>2.2850000000000001E-3</v>
      </c>
      <c r="AU250" t="s">
        <v>128</v>
      </c>
      <c r="AV250" t="s">
        <v>129</v>
      </c>
      <c r="AW250" t="s">
        <v>129</v>
      </c>
      <c r="AX250">
        <v>0.90200000000000002</v>
      </c>
      <c r="AY250"/>
      <c r="AZ250"/>
      <c r="BA250">
        <v>9502</v>
      </c>
      <c r="BB250" s="95">
        <v>45838</v>
      </c>
      <c r="BC250" t="s">
        <v>1288</v>
      </c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 s="44">
        <v>4800000</v>
      </c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</row>
    <row r="251" spans="39:88" x14ac:dyDescent="0.3">
      <c r="AM251" t="s">
        <v>13001</v>
      </c>
      <c r="AN251" t="s">
        <v>1289</v>
      </c>
      <c r="AO251" t="s">
        <v>1289</v>
      </c>
      <c r="AP251" t="s">
        <v>13002</v>
      </c>
      <c r="AQ251" s="44">
        <v>13000000</v>
      </c>
      <c r="AR251">
        <v>0.99885999999999997</v>
      </c>
      <c r="AS251">
        <v>3.2680000000000001E-2</v>
      </c>
      <c r="AT251">
        <v>8.5869999999999991E-3</v>
      </c>
      <c r="AU251" t="s">
        <v>53</v>
      </c>
      <c r="AV251" t="s">
        <v>62</v>
      </c>
      <c r="AW251" t="s">
        <v>63</v>
      </c>
      <c r="AX251">
        <v>0.90200000000000002</v>
      </c>
      <c r="AY251"/>
      <c r="AZ251"/>
      <c r="BA251">
        <v>9502</v>
      </c>
      <c r="BB251" s="95">
        <v>45838</v>
      </c>
      <c r="BC251" t="s">
        <v>1288</v>
      </c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 s="44">
        <v>13000000</v>
      </c>
      <c r="CC251"/>
      <c r="CD251"/>
      <c r="CE251"/>
      <c r="CF251"/>
      <c r="CG251"/>
      <c r="CH251"/>
      <c r="CI251"/>
      <c r="CJ251"/>
    </row>
    <row r="252" spans="39:88" x14ac:dyDescent="0.3">
      <c r="AM252" t="s">
        <v>9675</v>
      </c>
      <c r="AN252" t="s">
        <v>1289</v>
      </c>
      <c r="AO252" t="s">
        <v>1289</v>
      </c>
      <c r="AP252" t="s">
        <v>2409</v>
      </c>
      <c r="AQ252" s="44">
        <v>45000000</v>
      </c>
      <c r="AR252">
        <v>0.91415999999999997</v>
      </c>
      <c r="AS252">
        <v>4.6820000000000001E-2</v>
      </c>
      <c r="AT252">
        <v>1.20019999999999E-2</v>
      </c>
      <c r="AU252" t="s">
        <v>271</v>
      </c>
      <c r="AV252" t="s">
        <v>68</v>
      </c>
      <c r="AW252" t="s">
        <v>56</v>
      </c>
      <c r="AX252">
        <v>0.90200000000000002</v>
      </c>
      <c r="AY252"/>
      <c r="AZ252"/>
      <c r="BA252">
        <v>9502</v>
      </c>
      <c r="BB252" s="95">
        <v>45838</v>
      </c>
      <c r="BC252" t="s">
        <v>1288</v>
      </c>
      <c r="BD252" s="44">
        <v>45000000</v>
      </c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</row>
    <row r="253" spans="39:88" x14ac:dyDescent="0.3">
      <c r="AM253" t="s">
        <v>12089</v>
      </c>
      <c r="AN253" t="s">
        <v>1411</v>
      </c>
      <c r="AO253" t="s">
        <v>1411</v>
      </c>
      <c r="AP253" t="s">
        <v>12090</v>
      </c>
      <c r="AQ253" s="44">
        <v>9000000</v>
      </c>
      <c r="AR253">
        <v>1.0262800000000001</v>
      </c>
      <c r="AS253">
        <v>3.0452590000000002E-2</v>
      </c>
      <c r="AT253">
        <v>8.5810000000000001E-3</v>
      </c>
      <c r="AU253" t="s">
        <v>53</v>
      </c>
      <c r="AV253" t="s">
        <v>63</v>
      </c>
      <c r="AW253" t="s">
        <v>68</v>
      </c>
      <c r="AX253">
        <v>1.052</v>
      </c>
      <c r="AY253"/>
      <c r="AZ253"/>
      <c r="BA253">
        <v>9744</v>
      </c>
      <c r="BB253" s="95">
        <v>45838</v>
      </c>
      <c r="BC253" t="s">
        <v>1410</v>
      </c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 s="44">
        <v>5000000</v>
      </c>
      <c r="BX253"/>
      <c r="BY253"/>
      <c r="BZ253"/>
      <c r="CA253"/>
      <c r="CB253" s="44">
        <v>4000000</v>
      </c>
      <c r="CC253"/>
      <c r="CD253"/>
      <c r="CE253"/>
      <c r="CF253"/>
      <c r="CG253"/>
      <c r="CH253"/>
      <c r="CI253"/>
      <c r="CJ253"/>
    </row>
    <row r="254" spans="39:88" x14ac:dyDescent="0.3">
      <c r="AM254" t="s">
        <v>9688</v>
      </c>
      <c r="AN254" t="s">
        <v>639</v>
      </c>
      <c r="AO254" t="s">
        <v>639</v>
      </c>
      <c r="AP254" t="s">
        <v>875</v>
      </c>
      <c r="AQ254" s="44">
        <v>124200000</v>
      </c>
      <c r="AR254">
        <v>0.80998999999999999</v>
      </c>
      <c r="AS254">
        <v>3.7759999999999898E-2</v>
      </c>
      <c r="AT254">
        <v>1.2404E-2</v>
      </c>
      <c r="AU254" t="s">
        <v>53</v>
      </c>
      <c r="AV254" t="s">
        <v>68</v>
      </c>
      <c r="AW254" t="s">
        <v>68</v>
      </c>
      <c r="AX254">
        <v>0.59599999999999997</v>
      </c>
      <c r="AY254"/>
      <c r="AZ254"/>
      <c r="BA254">
        <v>255</v>
      </c>
      <c r="BB254" s="95">
        <v>45838</v>
      </c>
      <c r="BC254" t="s">
        <v>638</v>
      </c>
      <c r="BD254" s="44">
        <v>118700000</v>
      </c>
      <c r="BE254"/>
      <c r="BF254"/>
      <c r="BG254"/>
      <c r="BH254"/>
      <c r="BI254"/>
      <c r="BJ254" s="44">
        <v>5500000</v>
      </c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</row>
    <row r="255" spans="39:88" x14ac:dyDescent="0.3">
      <c r="AM255" t="s">
        <v>9691</v>
      </c>
      <c r="AN255" t="s">
        <v>639</v>
      </c>
      <c r="AO255" t="s">
        <v>639</v>
      </c>
      <c r="AP255" t="s">
        <v>9692</v>
      </c>
      <c r="AQ255" s="44">
        <v>8000000</v>
      </c>
      <c r="AR255">
        <v>1.0204</v>
      </c>
      <c r="AS255">
        <v>2.921E-2</v>
      </c>
      <c r="AT255">
        <v>7.5310000000000004E-3</v>
      </c>
      <c r="AU255" t="s">
        <v>53</v>
      </c>
      <c r="AV255" t="s">
        <v>63</v>
      </c>
      <c r="AW255" t="s">
        <v>68</v>
      </c>
      <c r="AX255">
        <v>0.59599999999999997</v>
      </c>
      <c r="AY255"/>
      <c r="AZ255"/>
      <c r="BA255">
        <v>255</v>
      </c>
      <c r="BB255" s="95">
        <v>45838</v>
      </c>
      <c r="BC255" t="s">
        <v>638</v>
      </c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 s="44">
        <v>8000000</v>
      </c>
      <c r="CC255"/>
      <c r="CD255"/>
      <c r="CE255"/>
      <c r="CF255"/>
      <c r="CG255"/>
      <c r="CH255"/>
      <c r="CI255"/>
      <c r="CJ255"/>
    </row>
    <row r="256" spans="39:88" x14ac:dyDescent="0.3">
      <c r="AM256" t="s">
        <v>9683</v>
      </c>
      <c r="AN256" t="s">
        <v>639</v>
      </c>
      <c r="AO256" t="s">
        <v>639</v>
      </c>
      <c r="AP256" t="s">
        <v>637</v>
      </c>
      <c r="AQ256" s="44">
        <v>143400000</v>
      </c>
      <c r="AR256">
        <v>0.92459999999999998</v>
      </c>
      <c r="AS256">
        <v>2.6440000000000002E-2</v>
      </c>
      <c r="AT256">
        <v>5.1189999999999899E-3</v>
      </c>
      <c r="AU256" t="s">
        <v>53</v>
      </c>
      <c r="AV256" t="s">
        <v>63</v>
      </c>
      <c r="AW256" t="s">
        <v>68</v>
      </c>
      <c r="AX256">
        <v>0.59599999999999997</v>
      </c>
      <c r="AY256"/>
      <c r="AZ256"/>
      <c r="BA256">
        <v>255</v>
      </c>
      <c r="BB256" s="95">
        <v>45838</v>
      </c>
      <c r="BC256" t="s">
        <v>638</v>
      </c>
      <c r="BD256" s="44">
        <v>125001000</v>
      </c>
      <c r="BE256"/>
      <c r="BF256"/>
      <c r="BG256"/>
      <c r="BH256"/>
      <c r="BI256"/>
      <c r="BJ256" s="44">
        <v>17599000</v>
      </c>
      <c r="BK256"/>
      <c r="BL256"/>
      <c r="BM256" s="44">
        <v>800000</v>
      </c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</row>
    <row r="257" spans="39:88" x14ac:dyDescent="0.3">
      <c r="AM257" t="s">
        <v>9689</v>
      </c>
      <c r="AN257" t="s">
        <v>639</v>
      </c>
      <c r="AO257" t="s">
        <v>639</v>
      </c>
      <c r="AP257" t="s">
        <v>9690</v>
      </c>
      <c r="AQ257" s="44">
        <v>15000000</v>
      </c>
      <c r="AR257">
        <v>1.02257</v>
      </c>
      <c r="AS257">
        <v>2.3230000000000001E-2</v>
      </c>
      <c r="AT257">
        <v>2.6649999999999998E-3</v>
      </c>
      <c r="AU257" t="s">
        <v>128</v>
      </c>
      <c r="AV257" t="s">
        <v>48</v>
      </c>
      <c r="AW257" t="s">
        <v>48</v>
      </c>
      <c r="AX257">
        <v>0.59599999999999997</v>
      </c>
      <c r="AY257"/>
      <c r="AZ257"/>
      <c r="BA257">
        <v>255</v>
      </c>
      <c r="BB257" s="95">
        <v>45838</v>
      </c>
      <c r="BC257" t="s">
        <v>638</v>
      </c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 s="44">
        <v>15000000</v>
      </c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</row>
    <row r="258" spans="39:88" x14ac:dyDescent="0.3">
      <c r="AM258" t="s">
        <v>12652</v>
      </c>
      <c r="AN258" t="s">
        <v>639</v>
      </c>
      <c r="AO258" t="s">
        <v>639</v>
      </c>
      <c r="AP258" t="s">
        <v>12653</v>
      </c>
      <c r="AQ258" s="44">
        <v>12000000</v>
      </c>
      <c r="AR258">
        <v>0.99626999999999999</v>
      </c>
      <c r="AS258">
        <v>3.4363779999999997E-2</v>
      </c>
      <c r="AT258">
        <v>1.04409999999999E-2</v>
      </c>
      <c r="AU258" t="s">
        <v>53</v>
      </c>
      <c r="AV258" t="s">
        <v>63</v>
      </c>
      <c r="AW258" t="s">
        <v>68</v>
      </c>
      <c r="AX258">
        <v>0.59599999999999997</v>
      </c>
      <c r="AY258"/>
      <c r="AZ258"/>
      <c r="BA258">
        <v>255</v>
      </c>
      <c r="BB258" s="95">
        <v>45838</v>
      </c>
      <c r="BC258" t="s">
        <v>638</v>
      </c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 s="44">
        <v>12000000</v>
      </c>
      <c r="CC258"/>
      <c r="CD258"/>
      <c r="CE258"/>
      <c r="CF258"/>
      <c r="CG258"/>
      <c r="CH258"/>
      <c r="CI258"/>
      <c r="CJ258"/>
    </row>
    <row r="259" spans="39:88" x14ac:dyDescent="0.3">
      <c r="AM259" t="s">
        <v>9693</v>
      </c>
      <c r="AN259" t="s">
        <v>639</v>
      </c>
      <c r="AO259" t="s">
        <v>639</v>
      </c>
      <c r="AP259" t="s">
        <v>3057</v>
      </c>
      <c r="AQ259" s="44">
        <v>100000000</v>
      </c>
      <c r="AR259">
        <v>0.77125999999999995</v>
      </c>
      <c r="AS259">
        <v>3.6069999999999998E-2</v>
      </c>
      <c r="AT259">
        <v>9.0519999999999993E-3</v>
      </c>
      <c r="AU259" t="s">
        <v>128</v>
      </c>
      <c r="AV259" t="s">
        <v>48</v>
      </c>
      <c r="AW259" t="s">
        <v>48</v>
      </c>
      <c r="AX259">
        <v>0.59599999999999997</v>
      </c>
      <c r="AY259"/>
      <c r="AZ259"/>
      <c r="BA259">
        <v>255</v>
      </c>
      <c r="BB259" s="95">
        <v>45838</v>
      </c>
      <c r="BC259" t="s">
        <v>638</v>
      </c>
      <c r="BD259" s="44">
        <v>69731000</v>
      </c>
      <c r="BE259"/>
      <c r="BF259"/>
      <c r="BG259"/>
      <c r="BH259"/>
      <c r="BI259"/>
      <c r="BJ259" s="44">
        <v>25269000</v>
      </c>
      <c r="BK259" s="44">
        <v>5000000</v>
      </c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</row>
    <row r="260" spans="39:88" x14ac:dyDescent="0.3">
      <c r="AM260" t="s">
        <v>9685</v>
      </c>
      <c r="AN260" t="s">
        <v>639</v>
      </c>
      <c r="AO260" t="s">
        <v>639</v>
      </c>
      <c r="AP260" t="s">
        <v>1235</v>
      </c>
      <c r="AQ260" s="44">
        <v>150000000</v>
      </c>
      <c r="AR260">
        <v>0.96338999999999997</v>
      </c>
      <c r="AS260">
        <v>2.80799999999999E-2</v>
      </c>
      <c r="AT260">
        <v>8.0879999999999997E-3</v>
      </c>
      <c r="AU260" t="s">
        <v>53</v>
      </c>
      <c r="AV260" t="s">
        <v>108</v>
      </c>
      <c r="AW260" t="s">
        <v>108</v>
      </c>
      <c r="AX260">
        <v>0.59599999999999997</v>
      </c>
      <c r="AY260"/>
      <c r="AZ260"/>
      <c r="BA260">
        <v>255</v>
      </c>
      <c r="BB260" s="95">
        <v>45838</v>
      </c>
      <c r="BC260" t="s">
        <v>638</v>
      </c>
      <c r="BD260" s="44">
        <v>125208000</v>
      </c>
      <c r="BE260"/>
      <c r="BF260"/>
      <c r="BG260"/>
      <c r="BH260"/>
      <c r="BI260"/>
      <c r="BJ260" s="44">
        <v>24792000</v>
      </c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</row>
    <row r="261" spans="39:88" x14ac:dyDescent="0.3">
      <c r="AM261" t="s">
        <v>9684</v>
      </c>
      <c r="AN261" t="s">
        <v>639</v>
      </c>
      <c r="AO261" t="s">
        <v>639</v>
      </c>
      <c r="AP261" t="s">
        <v>1145</v>
      </c>
      <c r="AQ261" s="44">
        <v>150000000</v>
      </c>
      <c r="AR261">
        <v>0.93589999999999995</v>
      </c>
      <c r="AS261">
        <v>3.202E-2</v>
      </c>
      <c r="AT261">
        <v>1.0484E-2</v>
      </c>
      <c r="AU261" t="s">
        <v>53</v>
      </c>
      <c r="AV261" t="s">
        <v>55</v>
      </c>
      <c r="AW261" t="s">
        <v>55</v>
      </c>
      <c r="AX261">
        <v>0.59599999999999997</v>
      </c>
      <c r="AY261"/>
      <c r="AZ261"/>
      <c r="BA261">
        <v>255</v>
      </c>
      <c r="BB261" s="95">
        <v>45838</v>
      </c>
      <c r="BC261" t="s">
        <v>638</v>
      </c>
      <c r="BD261" s="44">
        <v>150000000</v>
      </c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</row>
    <row r="262" spans="39:88" x14ac:dyDescent="0.3">
      <c r="AM262" t="s">
        <v>9686</v>
      </c>
      <c r="AN262" t="s">
        <v>639</v>
      </c>
      <c r="AO262" t="s">
        <v>639</v>
      </c>
      <c r="AP262" t="s">
        <v>9687</v>
      </c>
      <c r="AQ262" s="44">
        <v>5000000</v>
      </c>
      <c r="AR262">
        <v>1.001468</v>
      </c>
      <c r="AS262">
        <v>2.1409999999999998E-2</v>
      </c>
      <c r="AT262">
        <v>1.9710000000000001E-3</v>
      </c>
      <c r="AU262" t="s">
        <v>53</v>
      </c>
      <c r="AV262" t="s">
        <v>63</v>
      </c>
      <c r="AW262" t="s">
        <v>68</v>
      </c>
      <c r="AX262">
        <v>0.59599999999999997</v>
      </c>
      <c r="AY262"/>
      <c r="AZ262"/>
      <c r="BA262">
        <v>255</v>
      </c>
      <c r="BB262" s="95">
        <v>45838</v>
      </c>
      <c r="BC262" t="s">
        <v>638</v>
      </c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 s="44">
        <v>5000000</v>
      </c>
      <c r="CC262"/>
      <c r="CD262"/>
      <c r="CE262"/>
      <c r="CF262"/>
      <c r="CG262"/>
      <c r="CH262"/>
      <c r="CI262"/>
      <c r="CJ262"/>
    </row>
    <row r="263" spans="39:88" x14ac:dyDescent="0.3">
      <c r="AM263" t="s">
        <v>9706</v>
      </c>
      <c r="AN263" t="s">
        <v>12655</v>
      </c>
      <c r="AO263" t="s">
        <v>9566</v>
      </c>
      <c r="AP263" t="s">
        <v>1765</v>
      </c>
      <c r="AQ263" s="44">
        <v>80200000</v>
      </c>
      <c r="AR263">
        <v>0.91480999999999901</v>
      </c>
      <c r="AS263">
        <v>3.1460000000000002E-2</v>
      </c>
      <c r="AT263">
        <v>8.7799999999999996E-3</v>
      </c>
      <c r="AU263" t="s">
        <v>271</v>
      </c>
      <c r="AV263" t="s">
        <v>68</v>
      </c>
      <c r="AW263" t="s">
        <v>68</v>
      </c>
      <c r="AX263">
        <v>1.2789999999999999</v>
      </c>
      <c r="AY263"/>
      <c r="AZ263"/>
      <c r="BA263">
        <v>216</v>
      </c>
      <c r="BB263" s="95">
        <v>45838</v>
      </c>
      <c r="BC263" t="s">
        <v>70</v>
      </c>
      <c r="BD263" s="44">
        <v>65000000</v>
      </c>
      <c r="BE263" s="44">
        <v>500000</v>
      </c>
      <c r="BF263" s="44">
        <v>3300000</v>
      </c>
      <c r="BG263" s="44">
        <v>200000</v>
      </c>
      <c r="BH263"/>
      <c r="BI263" s="44">
        <v>4500000</v>
      </c>
      <c r="BJ263" s="44">
        <v>6700000</v>
      </c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</row>
    <row r="264" spans="39:88" x14ac:dyDescent="0.3">
      <c r="AM264" t="s">
        <v>12441</v>
      </c>
      <c r="AN264" t="s">
        <v>12655</v>
      </c>
      <c r="AO264" t="s">
        <v>9566</v>
      </c>
      <c r="AP264" t="s">
        <v>12442</v>
      </c>
      <c r="AQ264" s="44">
        <v>5000000</v>
      </c>
      <c r="AR264">
        <v>1.00288</v>
      </c>
      <c r="AS264">
        <v>3.1969999999999998E-2</v>
      </c>
      <c r="AT264">
        <v>8.3330000000000001E-3</v>
      </c>
      <c r="AU264" t="s">
        <v>53</v>
      </c>
      <c r="AV264" t="s">
        <v>62</v>
      </c>
      <c r="AW264" t="s">
        <v>62</v>
      </c>
      <c r="AX264">
        <v>1.2789999999999999</v>
      </c>
      <c r="AY264"/>
      <c r="AZ264"/>
      <c r="BA264">
        <v>216</v>
      </c>
      <c r="BB264" s="95">
        <v>45838</v>
      </c>
      <c r="BC264" t="s">
        <v>70</v>
      </c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 s="44">
        <v>5000000</v>
      </c>
      <c r="BY264"/>
      <c r="BZ264"/>
      <c r="CA264"/>
      <c r="CB264"/>
      <c r="CC264"/>
      <c r="CD264"/>
      <c r="CE264"/>
      <c r="CF264"/>
      <c r="CG264"/>
      <c r="CH264"/>
      <c r="CI264"/>
      <c r="CJ264"/>
    </row>
    <row r="265" spans="39:88" x14ac:dyDescent="0.3">
      <c r="AM265" t="s">
        <v>9717</v>
      </c>
      <c r="AN265" t="s">
        <v>12655</v>
      </c>
      <c r="AO265" t="s">
        <v>9566</v>
      </c>
      <c r="AP265" t="s">
        <v>2336</v>
      </c>
      <c r="AQ265" s="44">
        <v>195800000</v>
      </c>
      <c r="AR265">
        <v>0.95223999999999998</v>
      </c>
      <c r="AS265">
        <v>3.1780000000000003E-2</v>
      </c>
      <c r="AT265">
        <v>9.92E-3</v>
      </c>
      <c r="AU265" t="s">
        <v>72</v>
      </c>
      <c r="AV265" t="s">
        <v>56</v>
      </c>
      <c r="AW265" t="s">
        <v>56</v>
      </c>
      <c r="AX265">
        <v>1.2789999999999999</v>
      </c>
      <c r="AY265"/>
      <c r="AZ265"/>
      <c r="BA265">
        <v>216</v>
      </c>
      <c r="BB265" s="95">
        <v>45838</v>
      </c>
      <c r="BC265" t="s">
        <v>70</v>
      </c>
      <c r="BD265" s="44">
        <v>179700000</v>
      </c>
      <c r="BE265"/>
      <c r="BF265"/>
      <c r="BG265"/>
      <c r="BH265"/>
      <c r="BI265" s="44">
        <v>16100000</v>
      </c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</row>
    <row r="266" spans="39:88" x14ac:dyDescent="0.3">
      <c r="AM266" t="s">
        <v>9724</v>
      </c>
      <c r="AN266" t="s">
        <v>12655</v>
      </c>
      <c r="AO266" t="s">
        <v>9566</v>
      </c>
      <c r="AP266" t="s">
        <v>9725</v>
      </c>
      <c r="AQ266" s="44">
        <v>22500000</v>
      </c>
      <c r="AR266">
        <v>1.01542</v>
      </c>
      <c r="AS266">
        <v>2.3939999999999999E-2</v>
      </c>
      <c r="AT266">
        <v>3.6949999999999999E-3</v>
      </c>
      <c r="AU266" t="s">
        <v>53</v>
      </c>
      <c r="AV266" t="s">
        <v>62</v>
      </c>
      <c r="AW266" t="s">
        <v>62</v>
      </c>
      <c r="AX266">
        <v>1.2789999999999999</v>
      </c>
      <c r="AY266"/>
      <c r="AZ266"/>
      <c r="BA266">
        <v>216</v>
      </c>
      <c r="BB266" s="95">
        <v>45838</v>
      </c>
      <c r="BC266" t="s">
        <v>70</v>
      </c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 s="44">
        <v>8500000</v>
      </c>
      <c r="BS266"/>
      <c r="BT266"/>
      <c r="BU266"/>
      <c r="BV266"/>
      <c r="BW266"/>
      <c r="BX266"/>
      <c r="BY266"/>
      <c r="BZ266"/>
      <c r="CA266"/>
      <c r="CB266" s="44">
        <v>14000000</v>
      </c>
      <c r="CC266"/>
      <c r="CD266"/>
      <c r="CE266"/>
      <c r="CF266"/>
      <c r="CG266"/>
      <c r="CH266"/>
      <c r="CI266"/>
      <c r="CJ266"/>
    </row>
    <row r="267" spans="39:88" x14ac:dyDescent="0.3">
      <c r="AM267" t="s">
        <v>9712</v>
      </c>
      <c r="AN267" t="s">
        <v>12655</v>
      </c>
      <c r="AO267" t="s">
        <v>9566</v>
      </c>
      <c r="AP267" t="s">
        <v>1396</v>
      </c>
      <c r="AQ267" s="44">
        <v>226100000</v>
      </c>
      <c r="AR267">
        <v>0.96270999999999995</v>
      </c>
      <c r="AS267">
        <v>2.8239999999999901E-2</v>
      </c>
      <c r="AT267">
        <v>6.6150000000000002E-3</v>
      </c>
      <c r="AU267" t="s">
        <v>271</v>
      </c>
      <c r="AV267" t="s">
        <v>68</v>
      </c>
      <c r="AW267" t="s">
        <v>68</v>
      </c>
      <c r="AX267">
        <v>1.2789999999999999</v>
      </c>
      <c r="AY267"/>
      <c r="AZ267"/>
      <c r="BA267">
        <v>216</v>
      </c>
      <c r="BB267" s="95">
        <v>45838</v>
      </c>
      <c r="BC267" t="s">
        <v>70</v>
      </c>
      <c r="BD267" s="44">
        <v>194400000</v>
      </c>
      <c r="BE267" s="44">
        <v>300000</v>
      </c>
      <c r="BF267" s="44">
        <v>3500000</v>
      </c>
      <c r="BG267" s="44">
        <v>200000</v>
      </c>
      <c r="BH267" s="44">
        <v>200000</v>
      </c>
      <c r="BI267" s="44">
        <v>4300000</v>
      </c>
      <c r="BJ267" s="44">
        <v>18600000</v>
      </c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 s="44">
        <v>4600000</v>
      </c>
      <c r="BZ267"/>
      <c r="CA267"/>
      <c r="CB267"/>
      <c r="CC267"/>
      <c r="CD267"/>
      <c r="CE267"/>
      <c r="CF267"/>
      <c r="CG267"/>
      <c r="CH267"/>
      <c r="CI267"/>
      <c r="CJ267"/>
    </row>
    <row r="268" spans="39:88" x14ac:dyDescent="0.3">
      <c r="AM268" t="s">
        <v>13003</v>
      </c>
      <c r="AN268" t="s">
        <v>12655</v>
      </c>
      <c r="AO268" t="s">
        <v>9566</v>
      </c>
      <c r="AP268" t="s">
        <v>13004</v>
      </c>
      <c r="AQ268" s="44">
        <v>50000000</v>
      </c>
      <c r="AR268">
        <v>0.99185000000000001</v>
      </c>
      <c r="AS268">
        <v>3.5990000000000001E-2</v>
      </c>
      <c r="AT268">
        <v>1.0090999999999999E-2</v>
      </c>
      <c r="AU268" t="s">
        <v>53</v>
      </c>
      <c r="AV268" t="s">
        <v>62</v>
      </c>
      <c r="AW268" t="s">
        <v>62</v>
      </c>
      <c r="AX268">
        <v>1.2789999999999999</v>
      </c>
      <c r="AY268"/>
      <c r="AZ268"/>
      <c r="BA268">
        <v>216</v>
      </c>
      <c r="BB268" s="95">
        <v>45838</v>
      </c>
      <c r="BC268" t="s">
        <v>70</v>
      </c>
      <c r="BD268" s="44">
        <v>50000000</v>
      </c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</row>
    <row r="269" spans="39:88" x14ac:dyDescent="0.3">
      <c r="AM269" t="s">
        <v>9716</v>
      </c>
      <c r="AN269" t="s">
        <v>12655</v>
      </c>
      <c r="AO269" t="s">
        <v>9566</v>
      </c>
      <c r="AP269" t="s">
        <v>1350</v>
      </c>
      <c r="AQ269" s="44">
        <v>6000000</v>
      </c>
      <c r="AR269">
        <v>0.95911999999999997</v>
      </c>
      <c r="AS269">
        <v>2.4119999999999999E-2</v>
      </c>
      <c r="AT269">
        <v>3.699E-3</v>
      </c>
      <c r="AU269" t="s">
        <v>271</v>
      </c>
      <c r="AV269" t="s">
        <v>68</v>
      </c>
      <c r="AW269" t="s">
        <v>68</v>
      </c>
      <c r="AX269">
        <v>1.2789999999999999</v>
      </c>
      <c r="AY269"/>
      <c r="AZ269"/>
      <c r="BA269">
        <v>216</v>
      </c>
      <c r="BB269" s="95">
        <v>45838</v>
      </c>
      <c r="BC269" t="s">
        <v>70</v>
      </c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 s="44">
        <v>6000000</v>
      </c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</row>
    <row r="270" spans="39:88" x14ac:dyDescent="0.3">
      <c r="AM270" t="s">
        <v>9705</v>
      </c>
      <c r="AN270" t="s">
        <v>12655</v>
      </c>
      <c r="AO270" t="s">
        <v>9566</v>
      </c>
      <c r="AP270" t="s">
        <v>1477</v>
      </c>
      <c r="AQ270" s="44">
        <v>36800000</v>
      </c>
      <c r="AR270">
        <v>0.99715999999999905</v>
      </c>
      <c r="AS270">
        <v>2.1339999999999901E-2</v>
      </c>
      <c r="AT270">
        <v>7.5199999999999996E-4</v>
      </c>
      <c r="AU270" t="s">
        <v>53</v>
      </c>
      <c r="AV270" t="s">
        <v>62</v>
      </c>
      <c r="AW270" t="s">
        <v>62</v>
      </c>
      <c r="AX270">
        <v>1.2789999999999999</v>
      </c>
      <c r="AY270"/>
      <c r="AZ270"/>
      <c r="BA270">
        <v>216</v>
      </c>
      <c r="BB270" s="95">
        <v>45838</v>
      </c>
      <c r="BC270" t="s">
        <v>70</v>
      </c>
      <c r="BD270" s="44">
        <v>11900000</v>
      </c>
      <c r="BE270"/>
      <c r="BF270"/>
      <c r="BG270"/>
      <c r="BH270"/>
      <c r="BI270" s="44">
        <v>7400000</v>
      </c>
      <c r="BJ270" s="44">
        <v>8700000</v>
      </c>
      <c r="BK270"/>
      <c r="BL270"/>
      <c r="BM270"/>
      <c r="BN270" s="44">
        <v>8800000</v>
      </c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</row>
    <row r="271" spans="39:88" x14ac:dyDescent="0.3">
      <c r="AM271" t="s">
        <v>9703</v>
      </c>
      <c r="AN271" t="s">
        <v>12655</v>
      </c>
      <c r="AO271" t="s">
        <v>9566</v>
      </c>
      <c r="AP271" t="s">
        <v>9704</v>
      </c>
      <c r="AQ271" s="44">
        <v>30000000</v>
      </c>
      <c r="AR271">
        <v>1.01651</v>
      </c>
      <c r="AS271">
        <v>2.990963E-2</v>
      </c>
      <c r="AT271">
        <v>9.8589999999999997E-3</v>
      </c>
      <c r="AU271" t="s">
        <v>72</v>
      </c>
      <c r="AV271" t="s">
        <v>56</v>
      </c>
      <c r="AW271" t="s">
        <v>56</v>
      </c>
      <c r="AX271">
        <v>1.2789999999999999</v>
      </c>
      <c r="AY271"/>
      <c r="AZ271"/>
      <c r="BA271">
        <v>216</v>
      </c>
      <c r="BB271" s="95">
        <v>45838</v>
      </c>
      <c r="BC271" t="s">
        <v>70</v>
      </c>
      <c r="BD271" s="44">
        <v>30000000</v>
      </c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</row>
    <row r="272" spans="39:88" x14ac:dyDescent="0.3">
      <c r="AM272" t="s">
        <v>9709</v>
      </c>
      <c r="AN272" t="s">
        <v>12655</v>
      </c>
      <c r="AO272" t="s">
        <v>9566</v>
      </c>
      <c r="AP272" t="s">
        <v>9710</v>
      </c>
      <c r="AQ272" s="44">
        <v>100000000</v>
      </c>
      <c r="AR272">
        <v>1.01766</v>
      </c>
      <c r="AS272">
        <v>3.3430000000000001E-2</v>
      </c>
      <c r="AT272">
        <v>9.1610000000000007E-3</v>
      </c>
      <c r="AU272" t="s">
        <v>53</v>
      </c>
      <c r="AV272" t="s">
        <v>62</v>
      </c>
      <c r="AW272" t="s">
        <v>62</v>
      </c>
      <c r="AX272">
        <v>1.2789999999999999</v>
      </c>
      <c r="AY272"/>
      <c r="AZ272"/>
      <c r="BA272">
        <v>216</v>
      </c>
      <c r="BB272" s="95">
        <v>45838</v>
      </c>
      <c r="BC272" t="s">
        <v>70</v>
      </c>
      <c r="BD272" s="44">
        <v>100000000</v>
      </c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</row>
    <row r="273" spans="39:88" x14ac:dyDescent="0.3">
      <c r="AM273" t="s">
        <v>9711</v>
      </c>
      <c r="AN273" t="s">
        <v>12655</v>
      </c>
      <c r="AO273" t="s">
        <v>9566</v>
      </c>
      <c r="AP273" t="s">
        <v>1422</v>
      </c>
      <c r="AQ273" s="44">
        <v>31300000</v>
      </c>
      <c r="AR273">
        <v>0.99109999999999998</v>
      </c>
      <c r="AS273">
        <v>2.8229999999999901E-2</v>
      </c>
      <c r="AT273">
        <v>7.3350000000000004E-3</v>
      </c>
      <c r="AU273" t="s">
        <v>72</v>
      </c>
      <c r="AV273" t="s">
        <v>56</v>
      </c>
      <c r="AW273" t="s">
        <v>56</v>
      </c>
      <c r="AX273">
        <v>1.2789999999999999</v>
      </c>
      <c r="AY273"/>
      <c r="AZ273"/>
      <c r="BA273">
        <v>216</v>
      </c>
      <c r="BB273" s="95">
        <v>45838</v>
      </c>
      <c r="BC273" t="s">
        <v>70</v>
      </c>
      <c r="BD273" s="44">
        <v>31300000</v>
      </c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</row>
    <row r="274" spans="39:88" x14ac:dyDescent="0.3">
      <c r="AM274" t="s">
        <v>9726</v>
      </c>
      <c r="AN274" t="s">
        <v>12655</v>
      </c>
      <c r="AO274" t="s">
        <v>9566</v>
      </c>
      <c r="AP274" t="s">
        <v>9727</v>
      </c>
      <c r="AQ274" s="44">
        <v>262000000</v>
      </c>
      <c r="AR274">
        <v>1.05063</v>
      </c>
      <c r="AS274">
        <v>3.3869999999999997E-2</v>
      </c>
      <c r="AT274">
        <v>9.1629999999999993E-3</v>
      </c>
      <c r="AU274" t="s">
        <v>53</v>
      </c>
      <c r="AV274" t="s">
        <v>62</v>
      </c>
      <c r="AW274" t="s">
        <v>62</v>
      </c>
      <c r="AX274">
        <v>1.2789999999999999</v>
      </c>
      <c r="AY274"/>
      <c r="AZ274"/>
      <c r="BA274">
        <v>216</v>
      </c>
      <c r="BB274" s="95">
        <v>45838</v>
      </c>
      <c r="BC274" t="s">
        <v>70</v>
      </c>
      <c r="BD274" s="44">
        <v>236000000</v>
      </c>
      <c r="BE274"/>
      <c r="BF274"/>
      <c r="BG274"/>
      <c r="BH274"/>
      <c r="BI274" s="44">
        <v>26000000</v>
      </c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</row>
    <row r="275" spans="39:88" x14ac:dyDescent="0.3">
      <c r="AM275" t="s">
        <v>9730</v>
      </c>
      <c r="AN275" t="s">
        <v>12655</v>
      </c>
      <c r="AO275" t="s">
        <v>9566</v>
      </c>
      <c r="AP275" t="s">
        <v>9731</v>
      </c>
      <c r="AQ275" s="44">
        <v>2100000</v>
      </c>
      <c r="AR275">
        <v>0.98607999999999996</v>
      </c>
      <c r="AS275">
        <v>2.96899999999999E-2</v>
      </c>
      <c r="AT275">
        <v>7.5189999999999996E-3</v>
      </c>
      <c r="AU275" t="s">
        <v>271</v>
      </c>
      <c r="AV275" t="s">
        <v>68</v>
      </c>
      <c r="AW275" t="s">
        <v>68</v>
      </c>
      <c r="AX275">
        <v>1.2789999999999999</v>
      </c>
      <c r="AY275"/>
      <c r="AZ275"/>
      <c r="BA275">
        <v>216</v>
      </c>
      <c r="BB275" s="95">
        <v>45838</v>
      </c>
      <c r="BC275" t="s">
        <v>70</v>
      </c>
      <c r="BD275"/>
      <c r="BE275"/>
      <c r="BF275"/>
      <c r="BG275"/>
      <c r="BH275"/>
      <c r="BI275"/>
      <c r="BJ275"/>
      <c r="BK275"/>
      <c r="BL275"/>
      <c r="BM275"/>
      <c r="BN275"/>
      <c r="BO275" s="44">
        <v>1500000</v>
      </c>
      <c r="BP275" s="44">
        <v>600000</v>
      </c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</row>
    <row r="276" spans="39:88" x14ac:dyDescent="0.3">
      <c r="AM276" t="s">
        <v>9728</v>
      </c>
      <c r="AN276" t="s">
        <v>12655</v>
      </c>
      <c r="AO276" t="s">
        <v>9566</v>
      </c>
      <c r="AP276" t="s">
        <v>9729</v>
      </c>
      <c r="AQ276" s="44">
        <v>250100000</v>
      </c>
      <c r="AR276">
        <v>1.0798699999999899</v>
      </c>
      <c r="AS276">
        <v>3.8780000000000002E-2</v>
      </c>
      <c r="AT276">
        <v>1.439E-2</v>
      </c>
      <c r="AU276" t="s">
        <v>72</v>
      </c>
      <c r="AV276" t="s">
        <v>56</v>
      </c>
      <c r="AW276" t="s">
        <v>56</v>
      </c>
      <c r="AX276">
        <v>1.2789999999999999</v>
      </c>
      <c r="AY276"/>
      <c r="AZ276"/>
      <c r="BA276">
        <v>216</v>
      </c>
      <c r="BB276" s="95">
        <v>45838</v>
      </c>
      <c r="BC276" t="s">
        <v>70</v>
      </c>
      <c r="BD276" s="44">
        <v>219500000</v>
      </c>
      <c r="BE276"/>
      <c r="BF276" s="44">
        <v>11000000</v>
      </c>
      <c r="BG276"/>
      <c r="BH276"/>
      <c r="BI276" s="44">
        <v>15100000</v>
      </c>
      <c r="BJ276"/>
      <c r="BK276" s="44">
        <v>2100000</v>
      </c>
      <c r="BL276"/>
      <c r="BM276"/>
      <c r="BN276"/>
      <c r="BO276" s="44">
        <v>600000</v>
      </c>
      <c r="BP276" s="44">
        <v>600000</v>
      </c>
      <c r="BQ276"/>
      <c r="BR276"/>
      <c r="BS276" s="44">
        <v>600000</v>
      </c>
      <c r="BT276" s="44">
        <v>600000</v>
      </c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</row>
    <row r="277" spans="39:88" x14ac:dyDescent="0.3">
      <c r="AM277" t="s">
        <v>9718</v>
      </c>
      <c r="AN277" t="s">
        <v>12655</v>
      </c>
      <c r="AO277" t="s">
        <v>9566</v>
      </c>
      <c r="AP277" t="s">
        <v>9719</v>
      </c>
      <c r="AQ277" s="44">
        <v>204000000</v>
      </c>
      <c r="AR277">
        <v>1.0232399999999999</v>
      </c>
      <c r="AS277">
        <v>4.0439999999999997E-2</v>
      </c>
      <c r="AT277">
        <v>1.5384999999999999E-2</v>
      </c>
      <c r="AU277" t="s">
        <v>72</v>
      </c>
      <c r="AV277" t="s">
        <v>56</v>
      </c>
      <c r="AW277" t="s">
        <v>56</v>
      </c>
      <c r="AX277">
        <v>1.2789999999999999</v>
      </c>
      <c r="AY277"/>
      <c r="AZ277"/>
      <c r="BA277">
        <v>216</v>
      </c>
      <c r="BB277" s="95">
        <v>45838</v>
      </c>
      <c r="BC277" t="s">
        <v>70</v>
      </c>
      <c r="BD277" s="44">
        <v>144800000</v>
      </c>
      <c r="BE277"/>
      <c r="BF277" s="44">
        <v>6700000</v>
      </c>
      <c r="BG277"/>
      <c r="BH277"/>
      <c r="BI277" s="44">
        <v>48500000</v>
      </c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 s="44">
        <v>4000000</v>
      </c>
      <c r="CC277"/>
      <c r="CD277"/>
      <c r="CE277"/>
      <c r="CF277"/>
      <c r="CG277"/>
      <c r="CH277"/>
      <c r="CI277"/>
      <c r="CJ277"/>
    </row>
    <row r="278" spans="39:88" x14ac:dyDescent="0.3">
      <c r="AM278" t="s">
        <v>9696</v>
      </c>
      <c r="AN278" t="s">
        <v>12655</v>
      </c>
      <c r="AO278" t="s">
        <v>9566</v>
      </c>
      <c r="AP278" t="s">
        <v>9697</v>
      </c>
      <c r="AQ278" s="44">
        <v>10000000</v>
      </c>
      <c r="AR278">
        <v>0.98099999999999998</v>
      </c>
      <c r="AS278">
        <v>2.2849999999999999E-2</v>
      </c>
      <c r="AT278">
        <v>2.8140000000000001E-3</v>
      </c>
      <c r="AU278" t="s">
        <v>53</v>
      </c>
      <c r="AV278" t="s">
        <v>62</v>
      </c>
      <c r="AW278" t="s">
        <v>62</v>
      </c>
      <c r="AX278">
        <v>1.2789999999999999</v>
      </c>
      <c r="AY278"/>
      <c r="AZ278"/>
      <c r="BA278">
        <v>216</v>
      </c>
      <c r="BB278" s="95">
        <v>45838</v>
      </c>
      <c r="BC278" t="s">
        <v>70</v>
      </c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 s="44">
        <v>10000000</v>
      </c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</row>
    <row r="279" spans="39:88" x14ac:dyDescent="0.3">
      <c r="AM279" t="s">
        <v>9701</v>
      </c>
      <c r="AN279" t="s">
        <v>12655</v>
      </c>
      <c r="AO279" t="s">
        <v>9566</v>
      </c>
      <c r="AP279" t="s">
        <v>9702</v>
      </c>
      <c r="AQ279" s="44">
        <v>62000000</v>
      </c>
      <c r="AR279">
        <v>1.01766</v>
      </c>
      <c r="AS279">
        <v>3.5060000000000001E-2</v>
      </c>
      <c r="AT279">
        <v>9.9089999999999994E-3</v>
      </c>
      <c r="AU279" t="s">
        <v>53</v>
      </c>
      <c r="AV279" t="s">
        <v>62</v>
      </c>
      <c r="AW279" t="s">
        <v>62</v>
      </c>
      <c r="AX279">
        <v>1.2789999999999999</v>
      </c>
      <c r="AY279"/>
      <c r="AZ279"/>
      <c r="BA279">
        <v>216</v>
      </c>
      <c r="BB279" s="95">
        <v>45838</v>
      </c>
      <c r="BC279" t="s">
        <v>70</v>
      </c>
      <c r="BD279" s="44">
        <v>21400000</v>
      </c>
      <c r="BE279" s="44">
        <v>2000000</v>
      </c>
      <c r="BF279" s="44">
        <v>10000000</v>
      </c>
      <c r="BG279"/>
      <c r="BH279"/>
      <c r="BI279" s="44">
        <v>9700000</v>
      </c>
      <c r="BJ279"/>
      <c r="BK279"/>
      <c r="BL279"/>
      <c r="BM279"/>
      <c r="BN279"/>
      <c r="BO279"/>
      <c r="BP279"/>
      <c r="BQ279"/>
      <c r="BR279" s="44">
        <v>5800000</v>
      </c>
      <c r="BS279"/>
      <c r="BT279"/>
      <c r="BU279"/>
      <c r="BV279"/>
      <c r="BW279"/>
      <c r="BX279"/>
      <c r="BY279"/>
      <c r="BZ279"/>
      <c r="CA279"/>
      <c r="CB279" s="44">
        <v>13100000</v>
      </c>
      <c r="CC279"/>
      <c r="CD279"/>
      <c r="CE279"/>
      <c r="CF279"/>
      <c r="CG279"/>
      <c r="CH279"/>
      <c r="CI279"/>
      <c r="CJ279"/>
    </row>
    <row r="280" spans="39:88" x14ac:dyDescent="0.3">
      <c r="AM280" t="s">
        <v>9720</v>
      </c>
      <c r="AN280" t="s">
        <v>12655</v>
      </c>
      <c r="AO280" t="s">
        <v>9566</v>
      </c>
      <c r="AP280" t="s">
        <v>2255</v>
      </c>
      <c r="AQ280" s="44">
        <v>250000000</v>
      </c>
      <c r="AR280">
        <v>0.93177999999999905</v>
      </c>
      <c r="AS280">
        <v>2.794E-2</v>
      </c>
      <c r="AT280">
        <v>6.6209999999999897E-3</v>
      </c>
      <c r="AU280" t="s">
        <v>271</v>
      </c>
      <c r="AV280" t="s">
        <v>68</v>
      </c>
      <c r="AW280" t="s">
        <v>68</v>
      </c>
      <c r="AX280">
        <v>1.2789999999999999</v>
      </c>
      <c r="AY280"/>
      <c r="AZ280"/>
      <c r="BA280">
        <v>216</v>
      </c>
      <c r="BB280" s="95">
        <v>45838</v>
      </c>
      <c r="BC280" t="s">
        <v>70</v>
      </c>
      <c r="BD280" s="44">
        <v>222300000</v>
      </c>
      <c r="BE280"/>
      <c r="BF280"/>
      <c r="BG280"/>
      <c r="BH280"/>
      <c r="BI280" s="44">
        <v>6400000</v>
      </c>
      <c r="BJ280" s="44">
        <v>11300000</v>
      </c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 s="44">
        <v>10000000</v>
      </c>
      <c r="CC280"/>
      <c r="CD280"/>
      <c r="CE280"/>
      <c r="CF280"/>
      <c r="CG280"/>
      <c r="CH280"/>
      <c r="CI280"/>
      <c r="CJ280"/>
    </row>
    <row r="281" spans="39:88" x14ac:dyDescent="0.3">
      <c r="AM281" t="s">
        <v>9722</v>
      </c>
      <c r="AN281" t="s">
        <v>12655</v>
      </c>
      <c r="AO281" t="s">
        <v>9566</v>
      </c>
      <c r="AP281" t="s">
        <v>9723</v>
      </c>
      <c r="AQ281" s="44">
        <v>270000000</v>
      </c>
      <c r="AR281">
        <v>1.02529</v>
      </c>
      <c r="AS281">
        <v>3.3639999999999899E-2</v>
      </c>
      <c r="AT281">
        <v>9.136E-3</v>
      </c>
      <c r="AU281" t="s">
        <v>53</v>
      </c>
      <c r="AV281" t="s">
        <v>62</v>
      </c>
      <c r="AW281" t="s">
        <v>62</v>
      </c>
      <c r="AX281">
        <v>1.2789999999999999</v>
      </c>
      <c r="AY281"/>
      <c r="AZ281"/>
      <c r="BA281">
        <v>216</v>
      </c>
      <c r="BB281" s="95">
        <v>45838</v>
      </c>
      <c r="BC281" t="s">
        <v>70</v>
      </c>
      <c r="BD281" s="44">
        <v>265000000</v>
      </c>
      <c r="BE281"/>
      <c r="BF281"/>
      <c r="BG281"/>
      <c r="BH281"/>
      <c r="BI281" s="44">
        <v>5000000</v>
      </c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</row>
    <row r="282" spans="39:88" x14ac:dyDescent="0.3">
      <c r="AM282" t="s">
        <v>9721</v>
      </c>
      <c r="AN282" t="s">
        <v>12655</v>
      </c>
      <c r="AO282" t="s">
        <v>9566</v>
      </c>
      <c r="AP282" t="s">
        <v>1872</v>
      </c>
      <c r="AQ282" s="44">
        <v>187000000</v>
      </c>
      <c r="AR282">
        <v>0.96423000000000003</v>
      </c>
      <c r="AS282">
        <v>2.6159999999999999E-2</v>
      </c>
      <c r="AT282">
        <v>5.1229999999999999E-3</v>
      </c>
      <c r="AU282" t="s">
        <v>53</v>
      </c>
      <c r="AV282" t="s">
        <v>62</v>
      </c>
      <c r="AW282" t="s">
        <v>62</v>
      </c>
      <c r="AX282">
        <v>1.2789999999999999</v>
      </c>
      <c r="AY282"/>
      <c r="AZ282"/>
      <c r="BA282">
        <v>216</v>
      </c>
      <c r="BB282" s="95">
        <v>45838</v>
      </c>
      <c r="BC282" t="s">
        <v>70</v>
      </c>
      <c r="BD282" s="44">
        <v>156600000</v>
      </c>
      <c r="BE282"/>
      <c r="BF282"/>
      <c r="BG282" s="44">
        <v>100000</v>
      </c>
      <c r="BH282"/>
      <c r="BI282" s="44">
        <v>5100000</v>
      </c>
      <c r="BJ282" s="44">
        <v>25200000</v>
      </c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</row>
    <row r="283" spans="39:88" x14ac:dyDescent="0.3">
      <c r="AM283" t="s">
        <v>12307</v>
      </c>
      <c r="AN283" t="s">
        <v>12655</v>
      </c>
      <c r="AO283" t="s">
        <v>9566</v>
      </c>
      <c r="AP283" t="s">
        <v>12308</v>
      </c>
      <c r="AQ283" s="44">
        <v>30000000</v>
      </c>
      <c r="AR283">
        <v>1.07511</v>
      </c>
      <c r="AS283">
        <v>3.4119999999999998E-2</v>
      </c>
      <c r="AT283">
        <v>1.0508E-2</v>
      </c>
      <c r="AU283" t="s">
        <v>271</v>
      </c>
      <c r="AV283" t="s">
        <v>68</v>
      </c>
      <c r="AW283" t="s">
        <v>68</v>
      </c>
      <c r="AX283">
        <v>1.2789999999999999</v>
      </c>
      <c r="AY283"/>
      <c r="AZ283"/>
      <c r="BA283">
        <v>216</v>
      </c>
      <c r="BB283" s="95">
        <v>45838</v>
      </c>
      <c r="BC283" t="s">
        <v>70</v>
      </c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 s="44">
        <v>15000000</v>
      </c>
      <c r="BS283"/>
      <c r="BT283"/>
      <c r="BU283"/>
      <c r="BV283"/>
      <c r="BW283" s="44">
        <v>10000000</v>
      </c>
      <c r="BX283" s="44">
        <v>5000000</v>
      </c>
      <c r="BY283"/>
      <c r="BZ283"/>
      <c r="CA283"/>
      <c r="CB283"/>
      <c r="CC283"/>
      <c r="CD283"/>
      <c r="CE283"/>
      <c r="CF283"/>
      <c r="CG283"/>
      <c r="CH283"/>
      <c r="CI283"/>
      <c r="CJ283"/>
    </row>
    <row r="284" spans="39:88" x14ac:dyDescent="0.3">
      <c r="AM284" t="s">
        <v>12654</v>
      </c>
      <c r="AN284" t="s">
        <v>12655</v>
      </c>
      <c r="AO284" t="s">
        <v>9566</v>
      </c>
      <c r="AP284" t="s">
        <v>12656</v>
      </c>
      <c r="AQ284" s="44">
        <v>118000000</v>
      </c>
      <c r="AR284">
        <v>0.99282999999999999</v>
      </c>
      <c r="AS284">
        <v>3.7130000000000003E-2</v>
      </c>
      <c r="AT284">
        <v>1.1334E-2</v>
      </c>
      <c r="AU284" t="s">
        <v>271</v>
      </c>
      <c r="AV284" t="s">
        <v>68</v>
      </c>
      <c r="AW284" t="s">
        <v>68</v>
      </c>
      <c r="AX284">
        <v>1.2789999999999999</v>
      </c>
      <c r="AY284"/>
      <c r="AZ284"/>
      <c r="BA284">
        <v>216</v>
      </c>
      <c r="BB284" s="95">
        <v>45838</v>
      </c>
      <c r="BC284" t="s">
        <v>70</v>
      </c>
      <c r="BD284" s="44">
        <v>103400000</v>
      </c>
      <c r="BE284"/>
      <c r="BF284"/>
      <c r="BG284"/>
      <c r="BH284"/>
      <c r="BI284" s="44">
        <v>5800000</v>
      </c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 s="44">
        <v>8800000</v>
      </c>
      <c r="CC284"/>
      <c r="CD284"/>
      <c r="CE284"/>
      <c r="CF284"/>
      <c r="CG284"/>
      <c r="CH284"/>
      <c r="CI284"/>
      <c r="CJ284"/>
    </row>
    <row r="285" spans="39:88" x14ac:dyDescent="0.3">
      <c r="AM285" t="s">
        <v>9694</v>
      </c>
      <c r="AN285" t="s">
        <v>12655</v>
      </c>
      <c r="AO285" t="s">
        <v>9566</v>
      </c>
      <c r="AP285" t="s">
        <v>3037</v>
      </c>
      <c r="AQ285" s="44">
        <v>153800000</v>
      </c>
      <c r="AR285">
        <v>1.00095</v>
      </c>
      <c r="AS285">
        <v>2.4459999999999999E-2</v>
      </c>
      <c r="AT285">
        <v>3.5490000000000001E-3</v>
      </c>
      <c r="AU285" t="s">
        <v>72</v>
      </c>
      <c r="AV285" t="s">
        <v>56</v>
      </c>
      <c r="AW285" t="s">
        <v>56</v>
      </c>
      <c r="AX285">
        <v>1.2789999999999999</v>
      </c>
      <c r="AY285"/>
      <c r="AZ285"/>
      <c r="BA285">
        <v>216</v>
      </c>
      <c r="BB285" s="95">
        <v>45838</v>
      </c>
      <c r="BC285" t="s">
        <v>70</v>
      </c>
      <c r="BD285" s="44">
        <v>129200000</v>
      </c>
      <c r="BE285"/>
      <c r="BF285"/>
      <c r="BG285"/>
      <c r="BH285"/>
      <c r="BI285"/>
      <c r="BJ285" s="44">
        <v>24600000</v>
      </c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</row>
    <row r="286" spans="39:88" x14ac:dyDescent="0.3">
      <c r="AM286" t="s">
        <v>9699</v>
      </c>
      <c r="AN286" t="s">
        <v>12655</v>
      </c>
      <c r="AO286" t="s">
        <v>9566</v>
      </c>
      <c r="AP286" t="s">
        <v>9700</v>
      </c>
      <c r="AQ286" s="44">
        <v>10000000</v>
      </c>
      <c r="AR286">
        <v>1.0532999999999999</v>
      </c>
      <c r="AS286">
        <v>3.1660000000000001E-2</v>
      </c>
      <c r="AT286">
        <v>9.1349999999999903E-3</v>
      </c>
      <c r="AU286" t="s">
        <v>271</v>
      </c>
      <c r="AV286" t="s">
        <v>68</v>
      </c>
      <c r="AW286" t="s">
        <v>68</v>
      </c>
      <c r="AX286">
        <v>1.2789999999999999</v>
      </c>
      <c r="AY286"/>
      <c r="AZ286"/>
      <c r="BA286">
        <v>216</v>
      </c>
      <c r="BB286" s="95">
        <v>45838</v>
      </c>
      <c r="BC286" t="s">
        <v>70</v>
      </c>
      <c r="BD286"/>
      <c r="BE286"/>
      <c r="BF286"/>
      <c r="BG286"/>
      <c r="BH286"/>
      <c r="BI286"/>
      <c r="BJ286" s="44">
        <v>10000000</v>
      </c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</row>
    <row r="287" spans="39:88" x14ac:dyDescent="0.3">
      <c r="AM287" t="s">
        <v>9715</v>
      </c>
      <c r="AN287" t="s">
        <v>12655</v>
      </c>
      <c r="AO287" t="s">
        <v>9566</v>
      </c>
      <c r="AP287" t="s">
        <v>1970</v>
      </c>
      <c r="AQ287" s="44">
        <v>1000000</v>
      </c>
      <c r="AR287">
        <v>0.86424999999999996</v>
      </c>
      <c r="AS287">
        <v>3.3029999999999997E-2</v>
      </c>
      <c r="AT287">
        <v>9.7619999999999998E-3</v>
      </c>
      <c r="AU287" t="s">
        <v>271</v>
      </c>
      <c r="AV287" t="s">
        <v>68</v>
      </c>
      <c r="AW287" t="s">
        <v>68</v>
      </c>
      <c r="AX287">
        <v>1.2789999999999999</v>
      </c>
      <c r="AY287"/>
      <c r="AZ287"/>
      <c r="BA287">
        <v>216</v>
      </c>
      <c r="BB287" s="95">
        <v>45838</v>
      </c>
      <c r="BC287" t="s">
        <v>70</v>
      </c>
      <c r="BD287"/>
      <c r="BE287"/>
      <c r="BF287" s="44">
        <v>1000000</v>
      </c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</row>
    <row r="288" spans="39:88" x14ac:dyDescent="0.3">
      <c r="AM288" t="s">
        <v>12091</v>
      </c>
      <c r="AN288" t="s">
        <v>12655</v>
      </c>
      <c r="AO288" t="s">
        <v>9566</v>
      </c>
      <c r="AP288" t="s">
        <v>12092</v>
      </c>
      <c r="AQ288" s="44">
        <v>8500000</v>
      </c>
      <c r="AR288">
        <v>1.0218499999999999</v>
      </c>
      <c r="AS288">
        <v>3.0859999999999999E-2</v>
      </c>
      <c r="AT288">
        <v>7.5489999999999897E-3</v>
      </c>
      <c r="AU288" t="s">
        <v>53</v>
      </c>
      <c r="AV288" t="s">
        <v>62</v>
      </c>
      <c r="AW288" t="s">
        <v>62</v>
      </c>
      <c r="AX288">
        <v>1.2789999999999999</v>
      </c>
      <c r="AY288"/>
      <c r="AZ288"/>
      <c r="BA288">
        <v>216</v>
      </c>
      <c r="BB288" s="95">
        <v>45838</v>
      </c>
      <c r="BC288" t="s">
        <v>70</v>
      </c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 s="44">
        <v>5700000</v>
      </c>
      <c r="BS288"/>
      <c r="BT288"/>
      <c r="BU288"/>
      <c r="BV288"/>
      <c r="BW288"/>
      <c r="BX288"/>
      <c r="BY288"/>
      <c r="BZ288"/>
      <c r="CA288"/>
      <c r="CB288" s="44">
        <v>2800000</v>
      </c>
      <c r="CC288"/>
      <c r="CD288"/>
      <c r="CE288"/>
      <c r="CF288"/>
      <c r="CG288"/>
      <c r="CH288"/>
      <c r="CI288"/>
      <c r="CJ288"/>
    </row>
    <row r="289" spans="39:88" x14ac:dyDescent="0.3">
      <c r="AM289" t="s">
        <v>9695</v>
      </c>
      <c r="AN289" t="s">
        <v>12655</v>
      </c>
      <c r="AO289" t="s">
        <v>9566</v>
      </c>
      <c r="AP289" t="s">
        <v>69</v>
      </c>
      <c r="AQ289" s="44">
        <v>186400000</v>
      </c>
      <c r="AR289">
        <v>0.85724</v>
      </c>
      <c r="AS289">
        <v>3.6749999999999998E-2</v>
      </c>
      <c r="AT289">
        <v>1.2936E-2</v>
      </c>
      <c r="AU289" t="s">
        <v>72</v>
      </c>
      <c r="AV289" t="s">
        <v>56</v>
      </c>
      <c r="AW289" t="s">
        <v>56</v>
      </c>
      <c r="AX289">
        <v>1.2789999999999999</v>
      </c>
      <c r="AY289"/>
      <c r="AZ289"/>
      <c r="BA289">
        <v>216</v>
      </c>
      <c r="BB289" s="95">
        <v>45838</v>
      </c>
      <c r="BC289" t="s">
        <v>70</v>
      </c>
      <c r="BD289" s="44">
        <v>176400000</v>
      </c>
      <c r="BE289"/>
      <c r="BF289"/>
      <c r="BG289"/>
      <c r="BH289"/>
      <c r="BI289"/>
      <c r="BJ289" s="44">
        <v>10000000</v>
      </c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</row>
    <row r="290" spans="39:88" x14ac:dyDescent="0.3">
      <c r="AM290" t="s">
        <v>9698</v>
      </c>
      <c r="AN290" t="s">
        <v>12655</v>
      </c>
      <c r="AO290" t="s">
        <v>9566</v>
      </c>
      <c r="AP290" t="s">
        <v>1023</v>
      </c>
      <c r="AQ290" s="44">
        <v>321800000</v>
      </c>
      <c r="AR290">
        <v>0.86709999999999998</v>
      </c>
      <c r="AS290">
        <v>3.424E-2</v>
      </c>
      <c r="AT290">
        <v>1.0303E-2</v>
      </c>
      <c r="AU290" t="s">
        <v>271</v>
      </c>
      <c r="AV290" t="s">
        <v>68</v>
      </c>
      <c r="AW290" t="s">
        <v>68</v>
      </c>
      <c r="AX290">
        <v>1.2789999999999999</v>
      </c>
      <c r="AY290"/>
      <c r="AZ290"/>
      <c r="BA290">
        <v>216</v>
      </c>
      <c r="BB290" s="95">
        <v>45838</v>
      </c>
      <c r="BC290" t="s">
        <v>70</v>
      </c>
      <c r="BD290" s="44">
        <v>237300000</v>
      </c>
      <c r="BE290"/>
      <c r="BF290"/>
      <c r="BG290" s="44">
        <v>400000</v>
      </c>
      <c r="BH290"/>
      <c r="BI290"/>
      <c r="BJ290" s="44">
        <v>76300000</v>
      </c>
      <c r="BK290" s="44">
        <v>4300000</v>
      </c>
      <c r="BL290"/>
      <c r="BM290"/>
      <c r="BN290"/>
      <c r="BO290" s="44">
        <v>2600000</v>
      </c>
      <c r="BP290" s="44">
        <v>900000</v>
      </c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</row>
    <row r="291" spans="39:88" x14ac:dyDescent="0.3">
      <c r="AM291" t="s">
        <v>9707</v>
      </c>
      <c r="AN291" t="s">
        <v>12655</v>
      </c>
      <c r="AO291" t="s">
        <v>9566</v>
      </c>
      <c r="AP291" t="s">
        <v>9708</v>
      </c>
      <c r="AQ291" s="44">
        <v>7300000</v>
      </c>
      <c r="AR291">
        <v>1.0456099999999999</v>
      </c>
      <c r="AS291">
        <v>2.8039999999999999E-2</v>
      </c>
      <c r="AT291">
        <v>6.4539999999999997E-3</v>
      </c>
      <c r="AU291" t="s">
        <v>53</v>
      </c>
      <c r="AV291" t="s">
        <v>62</v>
      </c>
      <c r="AW291" t="s">
        <v>62</v>
      </c>
      <c r="AX291">
        <v>1.2789999999999999</v>
      </c>
      <c r="AY291"/>
      <c r="AZ291"/>
      <c r="BA291">
        <v>216</v>
      </c>
      <c r="BB291" s="95">
        <v>45838</v>
      </c>
      <c r="BC291" t="s">
        <v>70</v>
      </c>
      <c r="BD291"/>
      <c r="BE291"/>
      <c r="BF291"/>
      <c r="BG291"/>
      <c r="BH291"/>
      <c r="BI291"/>
      <c r="BJ291" s="44">
        <v>7300000</v>
      </c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</row>
    <row r="292" spans="39:88" x14ac:dyDescent="0.3">
      <c r="AM292" t="s">
        <v>12657</v>
      </c>
      <c r="AN292" t="s">
        <v>12655</v>
      </c>
      <c r="AO292" t="s">
        <v>9566</v>
      </c>
      <c r="AP292" t="s">
        <v>2821</v>
      </c>
      <c r="AQ292" s="44">
        <v>116100000</v>
      </c>
      <c r="AR292">
        <v>0.90375000000000005</v>
      </c>
      <c r="AS292">
        <v>3.0509999999999999E-2</v>
      </c>
      <c r="AT292">
        <v>8.1220000000000007E-3</v>
      </c>
      <c r="AU292" t="s">
        <v>271</v>
      </c>
      <c r="AV292" t="s">
        <v>68</v>
      </c>
      <c r="AW292" t="s">
        <v>68</v>
      </c>
      <c r="AX292">
        <v>1.2789999999999999</v>
      </c>
      <c r="AY292"/>
      <c r="AZ292"/>
      <c r="BA292">
        <v>216</v>
      </c>
      <c r="BB292" s="95">
        <v>45838</v>
      </c>
      <c r="BC292" t="s">
        <v>70</v>
      </c>
      <c r="BD292" s="44">
        <v>68800000</v>
      </c>
      <c r="BE292" s="44">
        <v>1800000</v>
      </c>
      <c r="BF292" s="44">
        <v>13400000</v>
      </c>
      <c r="BG292"/>
      <c r="BH292"/>
      <c r="BI292" s="44">
        <v>2600000</v>
      </c>
      <c r="BJ292"/>
      <c r="BK292"/>
      <c r="BL292" s="44">
        <v>2700000</v>
      </c>
      <c r="BM292"/>
      <c r="BN292" s="44">
        <v>13400000</v>
      </c>
      <c r="BO292"/>
      <c r="BP292"/>
      <c r="BQ292"/>
      <c r="BR292"/>
      <c r="BS292"/>
      <c r="BT292"/>
      <c r="BU292" s="44">
        <v>13400000</v>
      </c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</row>
    <row r="293" spans="39:88" x14ac:dyDescent="0.3">
      <c r="AM293" t="s">
        <v>9713</v>
      </c>
      <c r="AN293" t="s">
        <v>12655</v>
      </c>
      <c r="AO293" t="s">
        <v>9566</v>
      </c>
      <c r="AP293" t="s">
        <v>9714</v>
      </c>
      <c r="AQ293" s="44">
        <v>129200000</v>
      </c>
      <c r="AR293">
        <v>1.0333600000000001</v>
      </c>
      <c r="AS293">
        <v>3.4880000000000001E-2</v>
      </c>
      <c r="AT293">
        <v>1.0402E-2</v>
      </c>
      <c r="AU293" t="s">
        <v>271</v>
      </c>
      <c r="AV293" t="s">
        <v>68</v>
      </c>
      <c r="AW293" t="s">
        <v>68</v>
      </c>
      <c r="AX293">
        <v>1.2789999999999999</v>
      </c>
      <c r="AY293"/>
      <c r="AZ293"/>
      <c r="BA293">
        <v>216</v>
      </c>
      <c r="BB293" s="95">
        <v>45838</v>
      </c>
      <c r="BC293" t="s">
        <v>70</v>
      </c>
      <c r="BD293" s="44">
        <v>104300000</v>
      </c>
      <c r="BE293"/>
      <c r="BF293" s="44">
        <v>5000000</v>
      </c>
      <c r="BG293"/>
      <c r="BH293" s="44">
        <v>500000</v>
      </c>
      <c r="BI293" s="44">
        <v>8000000</v>
      </c>
      <c r="BJ293"/>
      <c r="BK293"/>
      <c r="BL293"/>
      <c r="BM293"/>
      <c r="BN293"/>
      <c r="BO293" s="44">
        <v>1000000</v>
      </c>
      <c r="BP293" s="44">
        <v>700000</v>
      </c>
      <c r="BQ293" s="44">
        <v>300000</v>
      </c>
      <c r="BR293" s="44">
        <v>7400000</v>
      </c>
      <c r="BS293" s="44">
        <v>1000000</v>
      </c>
      <c r="BT293" s="44">
        <v>1000000</v>
      </c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</row>
    <row r="294" spans="39:88" x14ac:dyDescent="0.3">
      <c r="AM294" t="s">
        <v>12827</v>
      </c>
      <c r="AN294" t="s">
        <v>12659</v>
      </c>
      <c r="AO294" t="s">
        <v>12659</v>
      </c>
      <c r="AP294" t="s">
        <v>12828</v>
      </c>
      <c r="AQ294" s="44">
        <v>46000000</v>
      </c>
      <c r="AR294">
        <v>0.93447000000000002</v>
      </c>
      <c r="AS294">
        <v>2.812568E-2</v>
      </c>
      <c r="AT294">
        <v>7.0209999999999899E-3</v>
      </c>
      <c r="AU294" t="s">
        <v>53</v>
      </c>
      <c r="AV294" t="s">
        <v>56</v>
      </c>
      <c r="AW294" t="s">
        <v>56</v>
      </c>
      <c r="AX294">
        <v>0.308</v>
      </c>
      <c r="AY294"/>
      <c r="AZ294"/>
      <c r="BA294">
        <v>201</v>
      </c>
      <c r="BB294" s="95">
        <v>45838</v>
      </c>
      <c r="BC294" t="s">
        <v>1144</v>
      </c>
      <c r="BD294" s="44">
        <v>46000000</v>
      </c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</row>
    <row r="295" spans="39:88" x14ac:dyDescent="0.3">
      <c r="AM295" t="s">
        <v>13005</v>
      </c>
      <c r="AN295" t="s">
        <v>12659</v>
      </c>
      <c r="AO295" t="s">
        <v>12659</v>
      </c>
      <c r="AP295" t="s">
        <v>13006</v>
      </c>
      <c r="AQ295" s="44">
        <v>2000000</v>
      </c>
      <c r="AR295">
        <v>0.87939999999999996</v>
      </c>
      <c r="AS295">
        <v>3.4118499999999899E-2</v>
      </c>
      <c r="AT295">
        <v>1.0711E-2</v>
      </c>
      <c r="AU295" t="s">
        <v>53</v>
      </c>
      <c r="AV295" t="s">
        <v>56</v>
      </c>
      <c r="AW295" t="s">
        <v>56</v>
      </c>
      <c r="AX295">
        <v>0.308</v>
      </c>
      <c r="AY295"/>
      <c r="AZ295"/>
      <c r="BA295">
        <v>201</v>
      </c>
      <c r="BB295" s="95">
        <v>45838</v>
      </c>
      <c r="BC295" t="s">
        <v>1144</v>
      </c>
      <c r="BD295"/>
      <c r="BE295"/>
      <c r="BF295"/>
      <c r="BG295"/>
      <c r="BH295"/>
      <c r="BI295"/>
      <c r="BJ295"/>
      <c r="BK295"/>
      <c r="BL295"/>
      <c r="BM295"/>
      <c r="BN295"/>
      <c r="BO295" s="44">
        <v>2000000</v>
      </c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</row>
    <row r="296" spans="39:88" x14ac:dyDescent="0.3">
      <c r="AM296" t="s">
        <v>12658</v>
      </c>
      <c r="AN296" t="s">
        <v>12659</v>
      </c>
      <c r="AO296" t="s">
        <v>12659</v>
      </c>
      <c r="AP296" t="s">
        <v>12660</v>
      </c>
      <c r="AQ296" s="44">
        <v>133000000</v>
      </c>
      <c r="AR296">
        <v>1.0020899999999999</v>
      </c>
      <c r="AS296">
        <v>3.9094360000000002E-2</v>
      </c>
      <c r="AT296">
        <v>1.33879999999999E-2</v>
      </c>
      <c r="AU296" t="s">
        <v>53</v>
      </c>
      <c r="AV296" t="s">
        <v>56</v>
      </c>
      <c r="AW296" t="s">
        <v>56</v>
      </c>
      <c r="AX296">
        <v>0.308</v>
      </c>
      <c r="AY296"/>
      <c r="AZ296"/>
      <c r="BA296">
        <v>201</v>
      </c>
      <c r="BB296" s="95">
        <v>45838</v>
      </c>
      <c r="BC296" t="s">
        <v>1144</v>
      </c>
      <c r="BD296" s="44">
        <v>118000000</v>
      </c>
      <c r="BE296"/>
      <c r="BF296" s="44">
        <v>5000000</v>
      </c>
      <c r="BG296"/>
      <c r="BH296"/>
      <c r="BI296" s="44">
        <v>10000000</v>
      </c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</row>
    <row r="297" spans="39:88" x14ac:dyDescent="0.3">
      <c r="AM297" t="s">
        <v>12663</v>
      </c>
      <c r="AN297" t="s">
        <v>12094</v>
      </c>
      <c r="AO297" t="s">
        <v>12095</v>
      </c>
      <c r="AP297" t="s">
        <v>12664</v>
      </c>
      <c r="AQ297" s="44">
        <v>7000000</v>
      </c>
      <c r="AR297">
        <v>1.0077199999999999</v>
      </c>
      <c r="AS297">
        <v>4.1023629999999998E-2</v>
      </c>
      <c r="AT297">
        <v>1.7739999999999999E-2</v>
      </c>
      <c r="AU297" t="s">
        <v>53</v>
      </c>
      <c r="AV297" t="s">
        <v>55</v>
      </c>
      <c r="AW297" t="s">
        <v>55</v>
      </c>
      <c r="AX297">
        <v>0.65100000000000002</v>
      </c>
      <c r="AY297"/>
      <c r="AZ297"/>
      <c r="BA297">
        <v>10653</v>
      </c>
      <c r="BB297" s="95">
        <v>45838</v>
      </c>
      <c r="BC297" t="s">
        <v>12097</v>
      </c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 s="44">
        <v>2300000</v>
      </c>
      <c r="BS297"/>
      <c r="BT297"/>
      <c r="BU297"/>
      <c r="BV297"/>
      <c r="BW297"/>
      <c r="BX297"/>
      <c r="BY297"/>
      <c r="BZ297"/>
      <c r="CA297"/>
      <c r="CB297" s="44">
        <v>4700000</v>
      </c>
      <c r="CC297"/>
      <c r="CD297"/>
      <c r="CE297"/>
      <c r="CF297"/>
      <c r="CG297"/>
      <c r="CH297"/>
      <c r="CI297"/>
      <c r="CJ297"/>
    </row>
    <row r="298" spans="39:88" x14ac:dyDescent="0.3">
      <c r="AM298" t="s">
        <v>12661</v>
      </c>
      <c r="AN298" t="s">
        <v>12094</v>
      </c>
      <c r="AO298" t="s">
        <v>12095</v>
      </c>
      <c r="AP298" t="s">
        <v>12662</v>
      </c>
      <c r="AQ298" s="44">
        <v>11000000</v>
      </c>
      <c r="AR298">
        <v>1.0097700000000001</v>
      </c>
      <c r="AS298">
        <v>3.3393350000000002E-2</v>
      </c>
      <c r="AT298">
        <v>1.2836E-2</v>
      </c>
      <c r="AU298" t="s">
        <v>53</v>
      </c>
      <c r="AV298" t="s">
        <v>55</v>
      </c>
      <c r="AW298" t="s">
        <v>55</v>
      </c>
      <c r="AX298">
        <v>0.65100000000000002</v>
      </c>
      <c r="AY298"/>
      <c r="AZ298"/>
      <c r="BA298">
        <v>10653</v>
      </c>
      <c r="BB298" s="95">
        <v>45838</v>
      </c>
      <c r="BC298" t="s">
        <v>12097</v>
      </c>
      <c r="BD298" s="44">
        <v>6900000</v>
      </c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 s="44">
        <v>2100000</v>
      </c>
      <c r="BS298"/>
      <c r="BT298"/>
      <c r="BU298"/>
      <c r="BV298"/>
      <c r="BW298"/>
      <c r="BX298"/>
      <c r="BY298"/>
      <c r="BZ298"/>
      <c r="CA298"/>
      <c r="CB298" s="44">
        <v>2000000</v>
      </c>
      <c r="CC298"/>
      <c r="CD298"/>
      <c r="CE298"/>
      <c r="CF298"/>
      <c r="CG298"/>
      <c r="CH298"/>
      <c r="CI298"/>
      <c r="CJ298"/>
    </row>
    <row r="299" spans="39:88" x14ac:dyDescent="0.3">
      <c r="AM299" t="s">
        <v>12093</v>
      </c>
      <c r="AN299" t="s">
        <v>12094</v>
      </c>
      <c r="AO299" t="s">
        <v>12095</v>
      </c>
      <c r="AP299" t="s">
        <v>12096</v>
      </c>
      <c r="AQ299" s="44">
        <v>7500000</v>
      </c>
      <c r="AR299">
        <v>1.0095699999999901</v>
      </c>
      <c r="AS299">
        <v>3.7205719999999998E-2</v>
      </c>
      <c r="AT299">
        <v>1.5615E-2</v>
      </c>
      <c r="AU299" t="s">
        <v>53</v>
      </c>
      <c r="AV299" t="s">
        <v>76</v>
      </c>
      <c r="AW299" t="s">
        <v>76</v>
      </c>
      <c r="AX299">
        <v>0.65100000000000002</v>
      </c>
      <c r="AY299"/>
      <c r="AZ299"/>
      <c r="BA299">
        <v>10653</v>
      </c>
      <c r="BB299" s="95">
        <v>45838</v>
      </c>
      <c r="BC299" t="s">
        <v>12097</v>
      </c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 s="44">
        <v>7500000</v>
      </c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</row>
    <row r="300" spans="39:88" x14ac:dyDescent="0.3">
      <c r="AM300" t="s">
        <v>9732</v>
      </c>
      <c r="AN300" t="s">
        <v>1855</v>
      </c>
      <c r="AO300" t="s">
        <v>1855</v>
      </c>
      <c r="AP300" t="s">
        <v>1935</v>
      </c>
      <c r="AQ300" s="44">
        <v>10000000</v>
      </c>
      <c r="AR300">
        <v>0.87800999999999996</v>
      </c>
      <c r="AS300">
        <v>3.3879350000000003E-2</v>
      </c>
      <c r="AT300">
        <v>9.4750000000000008E-3</v>
      </c>
      <c r="AU300" t="s">
        <v>53</v>
      </c>
      <c r="AV300" t="s">
        <v>68</v>
      </c>
      <c r="AW300" t="s">
        <v>68</v>
      </c>
      <c r="AX300">
        <v>-7.0000000000000001E-3</v>
      </c>
      <c r="AY300"/>
      <c r="AZ300"/>
      <c r="BA300">
        <v>176</v>
      </c>
      <c r="BB300" s="95">
        <v>45838</v>
      </c>
      <c r="BC300" t="s">
        <v>1854</v>
      </c>
      <c r="BD300" s="44">
        <v>1000000</v>
      </c>
      <c r="BE300" s="44">
        <v>2000000</v>
      </c>
      <c r="BF300" s="44">
        <v>7000000</v>
      </c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</row>
    <row r="301" spans="39:88" x14ac:dyDescent="0.3">
      <c r="AM301" t="s">
        <v>9733</v>
      </c>
      <c r="AN301" t="s">
        <v>1948</v>
      </c>
      <c r="AO301" t="s">
        <v>1948</v>
      </c>
      <c r="AP301" t="s">
        <v>1946</v>
      </c>
      <c r="AQ301" s="44">
        <v>150000000</v>
      </c>
      <c r="AR301">
        <v>0.94386999999999999</v>
      </c>
      <c r="AS301">
        <v>2.9574259999999901E-2</v>
      </c>
      <c r="AT301">
        <v>8.0059999999999992E-3</v>
      </c>
      <c r="AU301" t="s">
        <v>53</v>
      </c>
      <c r="AV301" t="s">
        <v>54</v>
      </c>
      <c r="AW301" t="s">
        <v>54</v>
      </c>
      <c r="AX301">
        <v>0.29799999999999999</v>
      </c>
      <c r="AY301"/>
      <c r="AZ301"/>
      <c r="BA301">
        <v>183</v>
      </c>
      <c r="BB301" s="95">
        <v>45838</v>
      </c>
      <c r="BC301" t="s">
        <v>1947</v>
      </c>
      <c r="BD301" s="44">
        <v>122228000</v>
      </c>
      <c r="BE301"/>
      <c r="BF301"/>
      <c r="BG301"/>
      <c r="BH301"/>
      <c r="BI301"/>
      <c r="BJ301" s="44">
        <v>27772000</v>
      </c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</row>
    <row r="302" spans="39:88" x14ac:dyDescent="0.3">
      <c r="AM302" t="s">
        <v>12856</v>
      </c>
      <c r="AN302" t="s">
        <v>12858</v>
      </c>
      <c r="AO302" t="s">
        <v>12858</v>
      </c>
      <c r="AP302" t="s">
        <v>12857</v>
      </c>
      <c r="AQ302" s="44">
        <v>3500000</v>
      </c>
      <c r="AR302">
        <v>1.008</v>
      </c>
      <c r="AS302">
        <v>3.062674E-2</v>
      </c>
      <c r="AT302">
        <v>8.1720000000000004E-3</v>
      </c>
      <c r="AU302" t="s">
        <v>53</v>
      </c>
      <c r="AV302" t="s">
        <v>129</v>
      </c>
      <c r="AW302" t="s">
        <v>129</v>
      </c>
      <c r="AX302">
        <v>0.34799999999999998</v>
      </c>
      <c r="AY302"/>
      <c r="AZ302"/>
      <c r="BA302">
        <v>9220</v>
      </c>
      <c r="BB302" s="95">
        <v>45838</v>
      </c>
      <c r="BC302" t="s">
        <v>12859</v>
      </c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 s="44">
        <v>3500000</v>
      </c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</row>
    <row r="303" spans="39:88" x14ac:dyDescent="0.3">
      <c r="AM303" t="s">
        <v>9737</v>
      </c>
      <c r="AN303" t="s">
        <v>9735</v>
      </c>
      <c r="AO303" t="s">
        <v>9735</v>
      </c>
      <c r="AP303" t="s">
        <v>1261</v>
      </c>
      <c r="AQ303" s="44">
        <v>49000000</v>
      </c>
      <c r="AR303">
        <v>0.99260000000000004</v>
      </c>
      <c r="AS303">
        <v>2.5315219999999999E-2</v>
      </c>
      <c r="AT303">
        <v>5.4159999999999998E-3</v>
      </c>
      <c r="AU303" t="s">
        <v>53</v>
      </c>
      <c r="AV303" t="s">
        <v>54</v>
      </c>
      <c r="AW303" t="s">
        <v>54</v>
      </c>
      <c r="AX303">
        <v>-9.2999999999999999E-2</v>
      </c>
      <c r="AY303"/>
      <c r="AZ303"/>
      <c r="BA303">
        <v>4980</v>
      </c>
      <c r="BB303" s="95">
        <v>45838</v>
      </c>
      <c r="BC303" t="s">
        <v>1262</v>
      </c>
      <c r="BD303" s="44">
        <v>31500000</v>
      </c>
      <c r="BE303"/>
      <c r="BF303"/>
      <c r="BG303"/>
      <c r="BH303"/>
      <c r="BI303"/>
      <c r="BJ303"/>
      <c r="BK303"/>
      <c r="BL303"/>
      <c r="BM303"/>
      <c r="BN303"/>
      <c r="BO303"/>
      <c r="BP303" s="44">
        <v>1000000</v>
      </c>
      <c r="BQ303"/>
      <c r="BR303"/>
      <c r="BS303"/>
      <c r="BT303"/>
      <c r="BU303"/>
      <c r="BV303" s="44">
        <v>11500000</v>
      </c>
      <c r="BW303"/>
      <c r="BX303"/>
      <c r="BY303" s="44">
        <v>5000000</v>
      </c>
      <c r="BZ303"/>
      <c r="CA303"/>
      <c r="CB303"/>
      <c r="CC303"/>
      <c r="CD303"/>
      <c r="CE303"/>
      <c r="CF303"/>
      <c r="CG303"/>
      <c r="CH303"/>
      <c r="CI303"/>
      <c r="CJ303"/>
    </row>
    <row r="304" spans="39:88" x14ac:dyDescent="0.3">
      <c r="AM304" t="s">
        <v>9734</v>
      </c>
      <c r="AN304" t="s">
        <v>9735</v>
      </c>
      <c r="AO304" t="s">
        <v>9735</v>
      </c>
      <c r="AP304" t="s">
        <v>9736</v>
      </c>
      <c r="AQ304" s="44">
        <v>18000000</v>
      </c>
      <c r="AR304">
        <v>1.0225299999999999</v>
      </c>
      <c r="AS304">
        <v>3.0554399999999999E-2</v>
      </c>
      <c r="AT304">
        <v>7.6169999999999996E-3</v>
      </c>
      <c r="AU304" t="s">
        <v>53</v>
      </c>
      <c r="AV304" t="s">
        <v>54</v>
      </c>
      <c r="AW304" t="s">
        <v>54</v>
      </c>
      <c r="AX304">
        <v>-9.2999999999999999E-2</v>
      </c>
      <c r="AY304"/>
      <c r="AZ304"/>
      <c r="BA304">
        <v>4980</v>
      </c>
      <c r="BB304" s="95">
        <v>45838</v>
      </c>
      <c r="BC304" t="s">
        <v>1262</v>
      </c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 s="44">
        <v>4100000</v>
      </c>
      <c r="BS304"/>
      <c r="BT304"/>
      <c r="BU304"/>
      <c r="BV304"/>
      <c r="BW304"/>
      <c r="BX304"/>
      <c r="BY304" s="44">
        <v>5000000</v>
      </c>
      <c r="BZ304"/>
      <c r="CA304"/>
      <c r="CB304" s="44">
        <v>8900000</v>
      </c>
      <c r="CC304"/>
      <c r="CD304"/>
      <c r="CE304"/>
      <c r="CF304"/>
      <c r="CG304"/>
      <c r="CH304"/>
      <c r="CI304"/>
      <c r="CJ304"/>
    </row>
    <row r="305" spans="39:88" x14ac:dyDescent="0.3">
      <c r="AM305" t="s">
        <v>9738</v>
      </c>
      <c r="AN305" t="s">
        <v>9735</v>
      </c>
      <c r="AO305" t="s">
        <v>9735</v>
      </c>
      <c r="AP305" t="s">
        <v>9739</v>
      </c>
      <c r="AQ305" s="44">
        <v>200000</v>
      </c>
      <c r="AR305">
        <v>0.99715999999999905</v>
      </c>
      <c r="AS305">
        <v>0.10426463999999901</v>
      </c>
      <c r="AT305">
        <v>8.9333999999999997E-2</v>
      </c>
      <c r="AU305" t="s">
        <v>53</v>
      </c>
      <c r="AV305" t="s">
        <v>54</v>
      </c>
      <c r="AW305" t="s">
        <v>54</v>
      </c>
      <c r="AX305">
        <v>-9.2999999999999999E-2</v>
      </c>
      <c r="AY305"/>
      <c r="AZ305"/>
      <c r="BA305">
        <v>4980</v>
      </c>
      <c r="BB305" s="95">
        <v>45838</v>
      </c>
      <c r="BC305" t="s">
        <v>1262</v>
      </c>
      <c r="BD305"/>
      <c r="BE305"/>
      <c r="BF305"/>
      <c r="BG305"/>
      <c r="BH305"/>
      <c r="BI305"/>
      <c r="BJ305"/>
      <c r="BK305"/>
      <c r="BL305"/>
      <c r="BM305" s="44">
        <v>200000</v>
      </c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</row>
    <row r="306" spans="39:88" x14ac:dyDescent="0.3">
      <c r="AM306" t="s">
        <v>12098</v>
      </c>
      <c r="AN306" t="s">
        <v>9735</v>
      </c>
      <c r="AO306" t="s">
        <v>9735</v>
      </c>
      <c r="AP306" t="s">
        <v>12099</v>
      </c>
      <c r="AQ306" s="44">
        <v>54500000</v>
      </c>
      <c r="AR306">
        <v>1.02281</v>
      </c>
      <c r="AS306">
        <v>3.4407720000000003E-2</v>
      </c>
      <c r="AT306">
        <v>1.0511E-2</v>
      </c>
      <c r="AU306" t="s">
        <v>53</v>
      </c>
      <c r="AV306" t="s">
        <v>54</v>
      </c>
      <c r="AW306" t="s">
        <v>54</v>
      </c>
      <c r="AX306">
        <v>-9.2999999999999999E-2</v>
      </c>
      <c r="AY306"/>
      <c r="AZ306"/>
      <c r="BA306">
        <v>4980</v>
      </c>
      <c r="BB306" s="95">
        <v>45838</v>
      </c>
      <c r="BC306" t="s">
        <v>1262</v>
      </c>
      <c r="BD306" s="44">
        <v>50000000</v>
      </c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 s="44">
        <v>4500000</v>
      </c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</row>
    <row r="307" spans="39:88" x14ac:dyDescent="0.3">
      <c r="AM307" t="s">
        <v>9740</v>
      </c>
      <c r="AN307" t="s">
        <v>2156</v>
      </c>
      <c r="AO307" t="s">
        <v>9735</v>
      </c>
      <c r="AP307" t="s">
        <v>9741</v>
      </c>
      <c r="AQ307" s="44">
        <v>12900000</v>
      </c>
      <c r="AR307">
        <v>1.0279199999999999</v>
      </c>
      <c r="AS307">
        <v>2.795862E-2</v>
      </c>
      <c r="AT307">
        <v>6.1460000000000004E-3</v>
      </c>
      <c r="AU307" t="s">
        <v>53</v>
      </c>
      <c r="AV307" t="s">
        <v>54</v>
      </c>
      <c r="AW307" t="s">
        <v>54</v>
      </c>
      <c r="AX307">
        <v>-9.2999999999999999E-2</v>
      </c>
      <c r="AY307"/>
      <c r="AZ307"/>
      <c r="BA307">
        <v>199566</v>
      </c>
      <c r="BB307" s="95">
        <v>45838</v>
      </c>
      <c r="BC307" t="s">
        <v>1262</v>
      </c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 s="44">
        <v>12900000</v>
      </c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</row>
    <row r="308" spans="39:88" x14ac:dyDescent="0.3">
      <c r="AM308" t="s">
        <v>12100</v>
      </c>
      <c r="AN308" t="s">
        <v>2156</v>
      </c>
      <c r="AO308" t="s">
        <v>9735</v>
      </c>
      <c r="AP308" t="s">
        <v>12101</v>
      </c>
      <c r="AQ308" s="44">
        <v>98000000</v>
      </c>
      <c r="AR308">
        <v>1.0169600000000001</v>
      </c>
      <c r="AS308">
        <v>3.8329349999999998E-2</v>
      </c>
      <c r="AT308">
        <v>1.2086E-2</v>
      </c>
      <c r="AU308" t="s">
        <v>53</v>
      </c>
      <c r="AV308" t="s">
        <v>54</v>
      </c>
      <c r="AW308" t="s">
        <v>54</v>
      </c>
      <c r="AX308">
        <v>-9.2999999999999999E-2</v>
      </c>
      <c r="AY308"/>
      <c r="AZ308"/>
      <c r="BA308">
        <v>199566</v>
      </c>
      <c r="BB308" s="95">
        <v>45838</v>
      </c>
      <c r="BC308" t="s">
        <v>1262</v>
      </c>
      <c r="BD308" s="44">
        <v>43000000</v>
      </c>
      <c r="BE308" s="44">
        <v>500000</v>
      </c>
      <c r="BF308" s="44">
        <v>4500000</v>
      </c>
      <c r="BG308"/>
      <c r="BH308"/>
      <c r="BI308" s="44">
        <v>10000000</v>
      </c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 s="44">
        <v>20000000</v>
      </c>
      <c r="BX308"/>
      <c r="BY308"/>
      <c r="BZ308"/>
      <c r="CA308"/>
      <c r="CB308" s="44">
        <v>20000000</v>
      </c>
      <c r="CC308"/>
      <c r="CD308"/>
      <c r="CE308"/>
      <c r="CF308"/>
      <c r="CG308"/>
      <c r="CH308"/>
      <c r="CI308"/>
      <c r="CJ308"/>
    </row>
    <row r="309" spans="39:88" x14ac:dyDescent="0.3">
      <c r="AM309" t="s">
        <v>9742</v>
      </c>
      <c r="AN309" t="s">
        <v>2156</v>
      </c>
      <c r="AO309" t="s">
        <v>9735</v>
      </c>
      <c r="AP309" t="s">
        <v>2155</v>
      </c>
      <c r="AQ309" s="44">
        <v>155000000</v>
      </c>
      <c r="AR309">
        <v>0.93364000000000003</v>
      </c>
      <c r="AS309">
        <v>2.7793180000000001E-2</v>
      </c>
      <c r="AT309">
        <v>6.9119999999999997E-3</v>
      </c>
      <c r="AU309" t="s">
        <v>53</v>
      </c>
      <c r="AV309" t="s">
        <v>54</v>
      </c>
      <c r="AW309" t="s">
        <v>54</v>
      </c>
      <c r="AX309">
        <v>-9.2999999999999999E-2</v>
      </c>
      <c r="AY309"/>
      <c r="AZ309"/>
      <c r="BA309">
        <v>199566</v>
      </c>
      <c r="BB309" s="95">
        <v>45838</v>
      </c>
      <c r="BC309" t="s">
        <v>1262</v>
      </c>
      <c r="BD309" s="44">
        <v>140282000</v>
      </c>
      <c r="BE309"/>
      <c r="BF309"/>
      <c r="BG309"/>
      <c r="BH309"/>
      <c r="BI309"/>
      <c r="BJ309" s="44">
        <v>14718000</v>
      </c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</row>
    <row r="310" spans="39:88" x14ac:dyDescent="0.3">
      <c r="AM310" t="s">
        <v>9743</v>
      </c>
      <c r="AN310" t="s">
        <v>1681</v>
      </c>
      <c r="AO310" t="s">
        <v>9744</v>
      </c>
      <c r="AP310" t="s">
        <v>9745</v>
      </c>
      <c r="AQ310" s="44">
        <v>39400000</v>
      </c>
      <c r="AR310">
        <v>1.0286900000000001</v>
      </c>
      <c r="AS310">
        <v>3.4956540000000001E-2</v>
      </c>
      <c r="AT310">
        <v>1.3514999999999999E-2</v>
      </c>
      <c r="AU310" t="s">
        <v>53</v>
      </c>
      <c r="AV310" t="s">
        <v>55</v>
      </c>
      <c r="AW310" t="s">
        <v>55</v>
      </c>
      <c r="AX310">
        <v>0.379</v>
      </c>
      <c r="AY310"/>
      <c r="AZ310"/>
      <c r="BA310">
        <v>869</v>
      </c>
      <c r="BB310" s="95">
        <v>45838</v>
      </c>
      <c r="BC310" t="s">
        <v>1680</v>
      </c>
      <c r="BD310" s="44">
        <v>12000000</v>
      </c>
      <c r="BE310"/>
      <c r="BF310"/>
      <c r="BG310"/>
      <c r="BH310"/>
      <c r="BI310" s="44">
        <v>11700000</v>
      </c>
      <c r="BJ310"/>
      <c r="BK310"/>
      <c r="BL310"/>
      <c r="BM310"/>
      <c r="BN310"/>
      <c r="BO310"/>
      <c r="BP310"/>
      <c r="BQ310"/>
      <c r="BR310" s="44">
        <v>6700000</v>
      </c>
      <c r="BS310"/>
      <c r="BT310"/>
      <c r="BU310"/>
      <c r="BV310"/>
      <c r="BW310" s="44">
        <v>6000000</v>
      </c>
      <c r="BX310"/>
      <c r="BY310"/>
      <c r="BZ310"/>
      <c r="CA310"/>
      <c r="CB310" s="44">
        <v>3000000</v>
      </c>
      <c r="CC310"/>
      <c r="CD310"/>
      <c r="CE310"/>
      <c r="CF310"/>
      <c r="CG310"/>
      <c r="CH310"/>
      <c r="CI310"/>
      <c r="CJ310"/>
    </row>
    <row r="311" spans="39:88" x14ac:dyDescent="0.3">
      <c r="AM311" t="s">
        <v>9746</v>
      </c>
      <c r="AN311" t="s">
        <v>1681</v>
      </c>
      <c r="AO311" t="s">
        <v>9744</v>
      </c>
      <c r="AP311" t="s">
        <v>1679</v>
      </c>
      <c r="AQ311" s="44">
        <v>62500000</v>
      </c>
      <c r="AR311">
        <v>0.94913999999999998</v>
      </c>
      <c r="AS311">
        <v>3.8309999999999997E-2</v>
      </c>
      <c r="AT311">
        <v>1.7968000000000001E-2</v>
      </c>
      <c r="AU311" t="s">
        <v>53</v>
      </c>
      <c r="AV311" t="s">
        <v>55</v>
      </c>
      <c r="AW311" t="s">
        <v>55</v>
      </c>
      <c r="AX311">
        <v>0.379</v>
      </c>
      <c r="AY311"/>
      <c r="AZ311"/>
      <c r="BA311">
        <v>869</v>
      </c>
      <c r="BB311" s="95">
        <v>45838</v>
      </c>
      <c r="BC311" t="s">
        <v>1680</v>
      </c>
      <c r="BD311" s="44">
        <v>17400000</v>
      </c>
      <c r="BE311" s="44">
        <v>1800000</v>
      </c>
      <c r="BF311" s="44">
        <v>13100000</v>
      </c>
      <c r="BG311"/>
      <c r="BH311"/>
      <c r="BI311" s="44">
        <v>3100000</v>
      </c>
      <c r="BJ311" s="44">
        <v>2200000</v>
      </c>
      <c r="BK311"/>
      <c r="BL311" s="44">
        <v>2500000</v>
      </c>
      <c r="BM311"/>
      <c r="BN311" s="44">
        <v>6200000</v>
      </c>
      <c r="BO311"/>
      <c r="BP311"/>
      <c r="BQ311"/>
      <c r="BR311" s="44">
        <v>16200000</v>
      </c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</row>
    <row r="312" spans="39:88" x14ac:dyDescent="0.3">
      <c r="AM312" t="s">
        <v>9747</v>
      </c>
      <c r="AN312" t="s">
        <v>1681</v>
      </c>
      <c r="AO312" t="s">
        <v>9744</v>
      </c>
      <c r="AP312" t="s">
        <v>9748</v>
      </c>
      <c r="AQ312" s="44">
        <v>44000000</v>
      </c>
      <c r="AR312">
        <v>1</v>
      </c>
      <c r="AS312">
        <v>5.4842801089999997E-2</v>
      </c>
      <c r="AT312">
        <v>3.2369000000000002E-2</v>
      </c>
      <c r="AU312"/>
      <c r="AV312"/>
      <c r="AW312"/>
      <c r="AX312">
        <v>0.379</v>
      </c>
      <c r="AY312"/>
      <c r="AZ312"/>
      <c r="BA312">
        <v>869</v>
      </c>
      <c r="BB312" s="95">
        <v>45838</v>
      </c>
      <c r="BC312" t="s">
        <v>1680</v>
      </c>
      <c r="BD312" s="44">
        <v>39000000</v>
      </c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 s="44">
        <v>5000000</v>
      </c>
      <c r="BZ312"/>
      <c r="CA312"/>
      <c r="CB312"/>
      <c r="CC312"/>
      <c r="CD312"/>
      <c r="CE312"/>
      <c r="CF312"/>
      <c r="CG312"/>
      <c r="CH312"/>
      <c r="CI312"/>
      <c r="CJ312"/>
    </row>
    <row r="313" spans="39:88" x14ac:dyDescent="0.3">
      <c r="AM313" t="s">
        <v>9749</v>
      </c>
      <c r="AN313" t="s">
        <v>1681</v>
      </c>
      <c r="AO313" t="s">
        <v>9744</v>
      </c>
      <c r="AP313" t="s">
        <v>2599</v>
      </c>
      <c r="AQ313" s="44">
        <v>37500000</v>
      </c>
      <c r="AR313">
        <v>0.91984999999999995</v>
      </c>
      <c r="AS313">
        <v>3.814E-2</v>
      </c>
      <c r="AT313">
        <v>1.5983000000000001E-2</v>
      </c>
      <c r="AU313"/>
      <c r="AV313" t="s">
        <v>55</v>
      </c>
      <c r="AW313" t="s">
        <v>55</v>
      </c>
      <c r="AX313">
        <v>0.379</v>
      </c>
      <c r="AY313"/>
      <c r="AZ313"/>
      <c r="BA313">
        <v>869</v>
      </c>
      <c r="BB313" s="95">
        <v>45838</v>
      </c>
      <c r="BC313" t="s">
        <v>1680</v>
      </c>
      <c r="BD313" s="44">
        <v>11700000</v>
      </c>
      <c r="BE313" s="44">
        <v>1000000</v>
      </c>
      <c r="BF313" s="44">
        <v>7900000</v>
      </c>
      <c r="BG313"/>
      <c r="BH313"/>
      <c r="BI313" s="44">
        <v>1900000</v>
      </c>
      <c r="BJ313" s="44">
        <v>2900000</v>
      </c>
      <c r="BK313"/>
      <c r="BL313" s="44">
        <v>1500000</v>
      </c>
      <c r="BM313"/>
      <c r="BN313" s="44">
        <v>3800000</v>
      </c>
      <c r="BO313" s="44">
        <v>5000000</v>
      </c>
      <c r="BP313"/>
      <c r="BQ313"/>
      <c r="BR313" s="44">
        <v>1800000</v>
      </c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</row>
    <row r="314" spans="39:88" x14ac:dyDescent="0.3">
      <c r="AM314" t="s">
        <v>12910</v>
      </c>
      <c r="AN314" t="s">
        <v>9751</v>
      </c>
      <c r="AO314" t="s">
        <v>9751</v>
      </c>
      <c r="AP314" t="s">
        <v>12911</v>
      </c>
      <c r="AQ314" s="44">
        <v>25000000</v>
      </c>
      <c r="AR314">
        <v>0.96167000000000002</v>
      </c>
      <c r="AS314">
        <v>2.4299999999999999E-2</v>
      </c>
      <c r="AT314">
        <v>4.2579999999999996E-3</v>
      </c>
      <c r="AU314" t="s">
        <v>271</v>
      </c>
      <c r="AV314" t="s">
        <v>56</v>
      </c>
      <c r="AW314" t="s">
        <v>56</v>
      </c>
      <c r="AX314">
        <v>0.17499999999999999</v>
      </c>
      <c r="AY314"/>
      <c r="AZ314"/>
      <c r="BA314">
        <v>152823</v>
      </c>
      <c r="BB314" s="95">
        <v>45838</v>
      </c>
      <c r="BC314" t="s">
        <v>9753</v>
      </c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 s="44">
        <v>25000000</v>
      </c>
      <c r="CC314"/>
      <c r="CD314"/>
      <c r="CE314"/>
      <c r="CF314"/>
      <c r="CG314"/>
      <c r="CH314"/>
      <c r="CI314"/>
      <c r="CJ314"/>
    </row>
    <row r="315" spans="39:88" x14ac:dyDescent="0.3">
      <c r="AM315" t="s">
        <v>12443</v>
      </c>
      <c r="AN315" t="s">
        <v>9751</v>
      </c>
      <c r="AO315" t="s">
        <v>9751</v>
      </c>
      <c r="AP315" t="s">
        <v>12444</v>
      </c>
      <c r="AQ315" s="44">
        <v>3500000</v>
      </c>
      <c r="AR315">
        <v>1.00427</v>
      </c>
      <c r="AS315">
        <v>3.03799999999999E-2</v>
      </c>
      <c r="AT315">
        <v>7.2649999999999998E-3</v>
      </c>
      <c r="AU315" t="s">
        <v>53</v>
      </c>
      <c r="AV315" t="s">
        <v>63</v>
      </c>
      <c r="AW315" t="s">
        <v>63</v>
      </c>
      <c r="AX315">
        <v>0.17499999999999999</v>
      </c>
      <c r="AY315"/>
      <c r="AZ315"/>
      <c r="BA315">
        <v>152823</v>
      </c>
      <c r="BB315" s="95">
        <v>45838</v>
      </c>
      <c r="BC315" t="s">
        <v>9753</v>
      </c>
      <c r="BD315"/>
      <c r="BE315"/>
      <c r="BF315"/>
      <c r="BG315"/>
      <c r="BH315"/>
      <c r="BI315"/>
      <c r="BJ315"/>
      <c r="BK315"/>
      <c r="BL315"/>
      <c r="BM315"/>
      <c r="BN315"/>
      <c r="BO315" s="44">
        <v>2100000</v>
      </c>
      <c r="BP315" s="44">
        <v>1400000</v>
      </c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</row>
    <row r="316" spans="39:88" x14ac:dyDescent="0.3">
      <c r="AM316" t="s">
        <v>12102</v>
      </c>
      <c r="AN316" t="s">
        <v>9751</v>
      </c>
      <c r="AO316" t="s">
        <v>9751</v>
      </c>
      <c r="AP316" t="s">
        <v>12103</v>
      </c>
      <c r="AQ316" s="44">
        <v>5000000</v>
      </c>
      <c r="AR316">
        <v>1.0491699999999999</v>
      </c>
      <c r="AS316">
        <v>3.7149450000000001E-2</v>
      </c>
      <c r="AT316">
        <v>1.47599999999999E-2</v>
      </c>
      <c r="AU316" t="s">
        <v>72</v>
      </c>
      <c r="AV316" t="s">
        <v>54</v>
      </c>
      <c r="AW316" t="s">
        <v>54</v>
      </c>
      <c r="AX316">
        <v>0.17499999999999999</v>
      </c>
      <c r="AY316"/>
      <c r="AZ316"/>
      <c r="BA316">
        <v>152823</v>
      </c>
      <c r="BB316" s="95">
        <v>45838</v>
      </c>
      <c r="BC316" t="s">
        <v>9753</v>
      </c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 s="44">
        <v>5000000</v>
      </c>
      <c r="BX316"/>
      <c r="BY316"/>
      <c r="BZ316"/>
      <c r="CA316"/>
      <c r="CB316"/>
      <c r="CC316"/>
      <c r="CD316"/>
      <c r="CE316"/>
      <c r="CF316"/>
      <c r="CG316"/>
      <c r="CH316"/>
      <c r="CI316"/>
      <c r="CJ316"/>
    </row>
    <row r="317" spans="39:88" x14ac:dyDescent="0.3">
      <c r="AM317" t="s">
        <v>9750</v>
      </c>
      <c r="AN317" t="s">
        <v>9751</v>
      </c>
      <c r="AO317" t="s">
        <v>9751</v>
      </c>
      <c r="AP317" t="s">
        <v>9752</v>
      </c>
      <c r="AQ317" s="44">
        <v>10000000</v>
      </c>
      <c r="AR317">
        <v>0.92854000000000003</v>
      </c>
      <c r="AS317">
        <v>3.446668E-2</v>
      </c>
      <c r="AT317">
        <v>1.2992999999999999E-2</v>
      </c>
      <c r="AU317" t="s">
        <v>72</v>
      </c>
      <c r="AV317" t="s">
        <v>54</v>
      </c>
      <c r="AW317" t="s">
        <v>54</v>
      </c>
      <c r="AX317">
        <v>0.17499999999999999</v>
      </c>
      <c r="AY317"/>
      <c r="AZ317"/>
      <c r="BA317">
        <v>152823</v>
      </c>
      <c r="BB317" s="95">
        <v>45838</v>
      </c>
      <c r="BC317" t="s">
        <v>9753</v>
      </c>
      <c r="BD317" s="44">
        <v>10000000</v>
      </c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</row>
    <row r="318" spans="39:88" x14ac:dyDescent="0.3">
      <c r="AM318" t="s">
        <v>9754</v>
      </c>
      <c r="AN318" t="s">
        <v>9751</v>
      </c>
      <c r="AO318" t="s">
        <v>9751</v>
      </c>
      <c r="AP318" t="s">
        <v>9755</v>
      </c>
      <c r="AQ318" s="44">
        <v>88900000</v>
      </c>
      <c r="AR318">
        <v>1.0502499999999999</v>
      </c>
      <c r="AS318">
        <v>3.1649339999999998E-2</v>
      </c>
      <c r="AT318">
        <v>1.1112E-2</v>
      </c>
      <c r="AU318" t="s">
        <v>72</v>
      </c>
      <c r="AV318" t="s">
        <v>54</v>
      </c>
      <c r="AW318" t="s">
        <v>54</v>
      </c>
      <c r="AX318">
        <v>0.17499999999999999</v>
      </c>
      <c r="AY318"/>
      <c r="AZ318"/>
      <c r="BA318">
        <v>152823</v>
      </c>
      <c r="BB318" s="95">
        <v>45838</v>
      </c>
      <c r="BC318" t="s">
        <v>9753</v>
      </c>
      <c r="BD318" s="44">
        <v>83100000</v>
      </c>
      <c r="BE318"/>
      <c r="BF318" s="44">
        <v>1800000</v>
      </c>
      <c r="BG318"/>
      <c r="BH318"/>
      <c r="BI318"/>
      <c r="BJ318"/>
      <c r="BK318" s="44">
        <v>1200000</v>
      </c>
      <c r="BL318"/>
      <c r="BM318"/>
      <c r="BN318"/>
      <c r="BO318" s="44">
        <v>700000</v>
      </c>
      <c r="BP318" s="44">
        <v>700000</v>
      </c>
      <c r="BQ318"/>
      <c r="BR318"/>
      <c r="BS318" s="44">
        <v>700000</v>
      </c>
      <c r="BT318" s="44">
        <v>700000</v>
      </c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</row>
    <row r="319" spans="39:88" x14ac:dyDescent="0.3">
      <c r="AM319" t="s">
        <v>9778</v>
      </c>
      <c r="AN319" t="s">
        <v>106</v>
      </c>
      <c r="AO319" t="s">
        <v>106</v>
      </c>
      <c r="AP319" t="s">
        <v>316</v>
      </c>
      <c r="AQ319" s="44">
        <v>235000000</v>
      </c>
      <c r="AR319">
        <v>0.57676000000000005</v>
      </c>
      <c r="AS319">
        <v>3.9169999999999899E-2</v>
      </c>
      <c r="AT319">
        <v>1.13739999999999E-2</v>
      </c>
      <c r="AU319" t="s">
        <v>53</v>
      </c>
      <c r="AV319" t="s">
        <v>107</v>
      </c>
      <c r="AW319" t="s">
        <v>107</v>
      </c>
      <c r="AX319">
        <v>1.298</v>
      </c>
      <c r="AY319"/>
      <c r="AZ319"/>
      <c r="BA319">
        <v>209</v>
      </c>
      <c r="BB319" s="95">
        <v>45838</v>
      </c>
      <c r="BC319" t="s">
        <v>105</v>
      </c>
      <c r="BD319" s="44">
        <v>189200000</v>
      </c>
      <c r="BE319" s="44">
        <v>800000</v>
      </c>
      <c r="BF319" s="44">
        <v>11750000</v>
      </c>
      <c r="BG319" s="44">
        <v>400000</v>
      </c>
      <c r="BH319"/>
      <c r="BI319" s="44">
        <v>32850000</v>
      </c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</row>
    <row r="320" spans="39:88" x14ac:dyDescent="0.3">
      <c r="AM320" t="s">
        <v>9761</v>
      </c>
      <c r="AN320" t="s">
        <v>106</v>
      </c>
      <c r="AO320" t="s">
        <v>106</v>
      </c>
      <c r="AP320" t="s">
        <v>9762</v>
      </c>
      <c r="AQ320" s="44">
        <v>24500000</v>
      </c>
      <c r="AR320">
        <v>1.0781399999999901</v>
      </c>
      <c r="AS320">
        <v>2.7130000000000001E-2</v>
      </c>
      <c r="AT320">
        <v>3.1909999999999998E-3</v>
      </c>
      <c r="AU320" t="s">
        <v>53</v>
      </c>
      <c r="AV320" t="s">
        <v>107</v>
      </c>
      <c r="AW320" t="s">
        <v>62</v>
      </c>
      <c r="AX320">
        <v>1.298</v>
      </c>
      <c r="AY320"/>
      <c r="AZ320"/>
      <c r="BA320">
        <v>209</v>
      </c>
      <c r="BB320" s="95">
        <v>45838</v>
      </c>
      <c r="BC320" t="s">
        <v>105</v>
      </c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 s="44">
        <v>24500000</v>
      </c>
      <c r="CC320"/>
      <c r="CD320"/>
      <c r="CE320"/>
      <c r="CF320"/>
      <c r="CG320"/>
      <c r="CH320"/>
      <c r="CI320"/>
      <c r="CJ320"/>
    </row>
    <row r="321" spans="39:88" x14ac:dyDescent="0.3">
      <c r="AM321" t="s">
        <v>9775</v>
      </c>
      <c r="AN321" t="s">
        <v>106</v>
      </c>
      <c r="AO321" t="s">
        <v>106</v>
      </c>
      <c r="AP321" t="s">
        <v>9776</v>
      </c>
      <c r="AQ321" s="44">
        <v>14000000</v>
      </c>
      <c r="AR321">
        <v>0.99974999999999903</v>
      </c>
      <c r="AS321">
        <v>3.0030000000000001E-2</v>
      </c>
      <c r="AT321">
        <v>4.5640000000000003E-3</v>
      </c>
      <c r="AU321" t="s">
        <v>53</v>
      </c>
      <c r="AV321" t="s">
        <v>107</v>
      </c>
      <c r="AW321" t="s">
        <v>62</v>
      </c>
      <c r="AX321">
        <v>1.298</v>
      </c>
      <c r="AY321"/>
      <c r="AZ321"/>
      <c r="BA321">
        <v>209</v>
      </c>
      <c r="BB321" s="95">
        <v>45838</v>
      </c>
      <c r="BC321" t="s">
        <v>105</v>
      </c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 s="44">
        <v>14000000</v>
      </c>
      <c r="CC321"/>
      <c r="CD321"/>
      <c r="CE321"/>
      <c r="CF321"/>
      <c r="CG321"/>
      <c r="CH321"/>
      <c r="CI321"/>
      <c r="CJ321"/>
    </row>
    <row r="322" spans="39:88" x14ac:dyDescent="0.3">
      <c r="AM322" t="s">
        <v>9768</v>
      </c>
      <c r="AN322" t="s">
        <v>106</v>
      </c>
      <c r="AO322" t="s">
        <v>106</v>
      </c>
      <c r="AP322" t="s">
        <v>278</v>
      </c>
      <c r="AQ322" s="44">
        <v>894000000</v>
      </c>
      <c r="AR322">
        <v>0.89123999999999903</v>
      </c>
      <c r="AS322">
        <v>2.8219999999999999E-2</v>
      </c>
      <c r="AT322">
        <v>3.3939999999999999E-3</v>
      </c>
      <c r="AU322" t="s">
        <v>53</v>
      </c>
      <c r="AV322" t="s">
        <v>107</v>
      </c>
      <c r="AW322" t="s">
        <v>107</v>
      </c>
      <c r="AX322">
        <v>1.298</v>
      </c>
      <c r="AY322"/>
      <c r="AZ322"/>
      <c r="BA322">
        <v>209</v>
      </c>
      <c r="BB322" s="95">
        <v>45838</v>
      </c>
      <c r="BC322" t="s">
        <v>105</v>
      </c>
      <c r="BD322" s="44">
        <v>881030000</v>
      </c>
      <c r="BE322" s="44">
        <v>1450000</v>
      </c>
      <c r="BF322" s="44">
        <v>10800000</v>
      </c>
      <c r="BG322" s="44">
        <v>220000</v>
      </c>
      <c r="BH322" s="44">
        <v>500000</v>
      </c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</row>
    <row r="323" spans="39:88" x14ac:dyDescent="0.3">
      <c r="AM323" t="s">
        <v>9777</v>
      </c>
      <c r="AN323" t="s">
        <v>106</v>
      </c>
      <c r="AO323" t="s">
        <v>106</v>
      </c>
      <c r="AP323" t="s">
        <v>2146</v>
      </c>
      <c r="AQ323" s="44">
        <v>100000000</v>
      </c>
      <c r="AR323">
        <v>0.68659999999999999</v>
      </c>
      <c r="AS323">
        <v>4.0050000000000002E-2</v>
      </c>
      <c r="AT323">
        <v>1.2526000000000001E-2</v>
      </c>
      <c r="AU323" t="s">
        <v>53</v>
      </c>
      <c r="AV323" t="s">
        <v>107</v>
      </c>
      <c r="AW323" t="s">
        <v>62</v>
      </c>
      <c r="AX323">
        <v>1.298</v>
      </c>
      <c r="AY323"/>
      <c r="AZ323"/>
      <c r="BA323">
        <v>209</v>
      </c>
      <c r="BB323" s="95">
        <v>45838</v>
      </c>
      <c r="BC323" t="s">
        <v>105</v>
      </c>
      <c r="BD323" s="44">
        <v>40712500</v>
      </c>
      <c r="BE323"/>
      <c r="BF323"/>
      <c r="BG323"/>
      <c r="BH323"/>
      <c r="BI323" s="44">
        <v>59287500</v>
      </c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</row>
    <row r="324" spans="39:88" x14ac:dyDescent="0.3">
      <c r="AM324" t="s">
        <v>9773</v>
      </c>
      <c r="AN324" t="s">
        <v>106</v>
      </c>
      <c r="AO324" t="s">
        <v>106</v>
      </c>
      <c r="AP324" t="s">
        <v>1345</v>
      </c>
      <c r="AQ324" s="44">
        <v>275000000</v>
      </c>
      <c r="AR324">
        <v>0.91208</v>
      </c>
      <c r="AS324">
        <v>2.6089999999999999E-2</v>
      </c>
      <c r="AT324">
        <v>2.5969999999999999E-3</v>
      </c>
      <c r="AU324" t="s">
        <v>53</v>
      </c>
      <c r="AV324" t="s">
        <v>107</v>
      </c>
      <c r="AW324" t="s">
        <v>62</v>
      </c>
      <c r="AX324">
        <v>1.298</v>
      </c>
      <c r="AY324"/>
      <c r="AZ324"/>
      <c r="BA324">
        <v>209</v>
      </c>
      <c r="BB324" s="95">
        <v>45838</v>
      </c>
      <c r="BC324" t="s">
        <v>105</v>
      </c>
      <c r="BD324" s="44">
        <v>174826487</v>
      </c>
      <c r="BE324"/>
      <c r="BF324"/>
      <c r="BG324"/>
      <c r="BH324"/>
      <c r="BI324" s="44">
        <v>52747689</v>
      </c>
      <c r="BJ324" s="44">
        <v>22425824</v>
      </c>
      <c r="BK324"/>
      <c r="BL324"/>
      <c r="BM324"/>
      <c r="BN324"/>
      <c r="BO324"/>
      <c r="BP324"/>
      <c r="BQ324"/>
      <c r="BR324"/>
      <c r="BS324"/>
      <c r="BT324"/>
      <c r="BU324"/>
      <c r="BV324" s="44">
        <v>25000000</v>
      </c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</row>
    <row r="325" spans="39:88" x14ac:dyDescent="0.3">
      <c r="AM325" t="s">
        <v>9757</v>
      </c>
      <c r="AN325" t="s">
        <v>106</v>
      </c>
      <c r="AO325" t="s">
        <v>106</v>
      </c>
      <c r="AP325" t="s">
        <v>2884</v>
      </c>
      <c r="AQ325" s="44">
        <v>280000000</v>
      </c>
      <c r="AR325">
        <v>0.67547999999999997</v>
      </c>
      <c r="AS325">
        <v>3.8059999999999997E-2</v>
      </c>
      <c r="AT325">
        <v>9.8820000000000002E-3</v>
      </c>
      <c r="AU325" t="s">
        <v>53</v>
      </c>
      <c r="AV325" t="s">
        <v>107</v>
      </c>
      <c r="AW325" t="s">
        <v>62</v>
      </c>
      <c r="AX325">
        <v>1.298</v>
      </c>
      <c r="AY325"/>
      <c r="AZ325"/>
      <c r="BA325">
        <v>209</v>
      </c>
      <c r="BB325" s="95">
        <v>45838</v>
      </c>
      <c r="BC325" t="s">
        <v>105</v>
      </c>
      <c r="BD325" s="44">
        <v>260573887</v>
      </c>
      <c r="BE325"/>
      <c r="BF325"/>
      <c r="BG325"/>
      <c r="BH325"/>
      <c r="BI325"/>
      <c r="BJ325" s="44">
        <v>19426113</v>
      </c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</row>
    <row r="326" spans="39:88" x14ac:dyDescent="0.3">
      <c r="AM326" t="s">
        <v>9756</v>
      </c>
      <c r="AN326" t="s">
        <v>106</v>
      </c>
      <c r="AO326" t="s">
        <v>106</v>
      </c>
      <c r="AP326" t="s">
        <v>104</v>
      </c>
      <c r="AQ326" s="44">
        <v>50000000</v>
      </c>
      <c r="AR326">
        <v>0.65403999999999995</v>
      </c>
      <c r="AS326">
        <v>3.891E-2</v>
      </c>
      <c r="AT326">
        <v>1.0928E-2</v>
      </c>
      <c r="AU326" t="s">
        <v>53</v>
      </c>
      <c r="AV326" t="s">
        <v>107</v>
      </c>
      <c r="AW326" t="s">
        <v>107</v>
      </c>
      <c r="AX326">
        <v>1.298</v>
      </c>
      <c r="AY326"/>
      <c r="AZ326"/>
      <c r="BA326">
        <v>209</v>
      </c>
      <c r="BB326" s="95">
        <v>45838</v>
      </c>
      <c r="BC326" t="s">
        <v>105</v>
      </c>
      <c r="BD326" s="44">
        <v>40000000</v>
      </c>
      <c r="BE326"/>
      <c r="BF326"/>
      <c r="BG326"/>
      <c r="BH326"/>
      <c r="BI326"/>
      <c r="BJ326" s="44">
        <v>10000000</v>
      </c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</row>
    <row r="327" spans="39:88" x14ac:dyDescent="0.3">
      <c r="AM327" t="s">
        <v>9758</v>
      </c>
      <c r="AN327" t="s">
        <v>106</v>
      </c>
      <c r="AO327" t="s">
        <v>106</v>
      </c>
      <c r="AP327" t="s">
        <v>2632</v>
      </c>
      <c r="AQ327" s="44">
        <v>300000000</v>
      </c>
      <c r="AR327">
        <v>0.81630999999999998</v>
      </c>
      <c r="AS327">
        <v>3.3360000000000001E-2</v>
      </c>
      <c r="AT327">
        <v>6.2960000000000004E-3</v>
      </c>
      <c r="AU327" t="s">
        <v>53</v>
      </c>
      <c r="AV327" t="s">
        <v>107</v>
      </c>
      <c r="AW327" t="s">
        <v>62</v>
      </c>
      <c r="AX327">
        <v>1.298</v>
      </c>
      <c r="AY327"/>
      <c r="AZ327"/>
      <c r="BA327">
        <v>209</v>
      </c>
      <c r="BB327" s="95">
        <v>45838</v>
      </c>
      <c r="BC327" t="s">
        <v>105</v>
      </c>
      <c r="BD327" s="44">
        <v>275883169</v>
      </c>
      <c r="BE327"/>
      <c r="BF327"/>
      <c r="BG327"/>
      <c r="BH327"/>
      <c r="BI327" s="44">
        <v>24116831</v>
      </c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</row>
    <row r="328" spans="39:88" x14ac:dyDescent="0.3">
      <c r="AM328" t="s">
        <v>12445</v>
      </c>
      <c r="AN328" t="s">
        <v>106</v>
      </c>
      <c r="AO328" t="s">
        <v>106</v>
      </c>
      <c r="AP328" t="s">
        <v>2799</v>
      </c>
      <c r="AQ328" s="44">
        <v>250000000</v>
      </c>
      <c r="AR328">
        <v>0.8367</v>
      </c>
      <c r="AS328">
        <v>1.176308513E-2</v>
      </c>
      <c r="AT328">
        <v>-1.5698E-2</v>
      </c>
      <c r="AU328" t="s">
        <v>53</v>
      </c>
      <c r="AV328" t="s">
        <v>55</v>
      </c>
      <c r="AW328" t="s">
        <v>55</v>
      </c>
      <c r="AX328">
        <v>1.298</v>
      </c>
      <c r="AY328"/>
      <c r="AZ328"/>
      <c r="BA328">
        <v>209</v>
      </c>
      <c r="BB328" s="95">
        <v>45838</v>
      </c>
      <c r="BC328" t="s">
        <v>105</v>
      </c>
      <c r="BD328" s="44">
        <v>250000000</v>
      </c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</row>
    <row r="329" spans="39:88" x14ac:dyDescent="0.3">
      <c r="AM329" t="s">
        <v>9759</v>
      </c>
      <c r="AN329" t="s">
        <v>106</v>
      </c>
      <c r="AO329" t="s">
        <v>106</v>
      </c>
      <c r="AP329" t="s">
        <v>9760</v>
      </c>
      <c r="AQ329" s="44">
        <v>140000000</v>
      </c>
      <c r="AR329">
        <v>0.92299999999999904</v>
      </c>
      <c r="AS329">
        <v>3.4599999999999999E-2</v>
      </c>
      <c r="AT329">
        <v>7.1089999999999999E-3</v>
      </c>
      <c r="AU329" t="s">
        <v>53</v>
      </c>
      <c r="AV329" t="s">
        <v>107</v>
      </c>
      <c r="AW329" t="s">
        <v>107</v>
      </c>
      <c r="AX329">
        <v>1.298</v>
      </c>
      <c r="AY329"/>
      <c r="AZ329"/>
      <c r="BA329">
        <v>209</v>
      </c>
      <c r="BB329" s="95">
        <v>45838</v>
      </c>
      <c r="BC329" t="s">
        <v>105</v>
      </c>
      <c r="BD329" s="44">
        <v>115080000</v>
      </c>
      <c r="BE329"/>
      <c r="BF329"/>
      <c r="BG329"/>
      <c r="BH329"/>
      <c r="BI329" s="44">
        <v>4900000</v>
      </c>
      <c r="BJ329" s="44">
        <v>20020000</v>
      </c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</row>
    <row r="330" spans="39:88" x14ac:dyDescent="0.3">
      <c r="AM330" t="s">
        <v>9774</v>
      </c>
      <c r="AN330" t="s">
        <v>106</v>
      </c>
      <c r="AO330" t="s">
        <v>106</v>
      </c>
      <c r="AP330" t="s">
        <v>298</v>
      </c>
      <c r="AQ330" s="44">
        <v>500000000</v>
      </c>
      <c r="AR330">
        <v>0.86672456999999903</v>
      </c>
      <c r="AS330">
        <v>3.8728800000000001E-2</v>
      </c>
      <c r="AT330">
        <v>1.0834E-2</v>
      </c>
      <c r="AU330" t="s">
        <v>53</v>
      </c>
      <c r="AV330" t="s">
        <v>107</v>
      </c>
      <c r="AW330" t="s">
        <v>107</v>
      </c>
      <c r="AX330">
        <v>1.298</v>
      </c>
      <c r="AY330"/>
      <c r="AZ330"/>
      <c r="BA330">
        <v>209</v>
      </c>
      <c r="BB330" s="95">
        <v>45838</v>
      </c>
      <c r="BC330" t="s">
        <v>105</v>
      </c>
      <c r="BD330" s="44">
        <v>460900000</v>
      </c>
      <c r="BE330"/>
      <c r="BF330"/>
      <c r="BG330"/>
      <c r="BH330"/>
      <c r="BI330"/>
      <c r="BJ330" s="44">
        <v>39100000</v>
      </c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</row>
    <row r="331" spans="39:88" x14ac:dyDescent="0.3">
      <c r="AM331" t="s">
        <v>9769</v>
      </c>
      <c r="AN331" t="s">
        <v>106</v>
      </c>
      <c r="AO331" t="s">
        <v>106</v>
      </c>
      <c r="AP331" t="s">
        <v>9770</v>
      </c>
      <c r="AQ331" s="44">
        <v>1390550000</v>
      </c>
      <c r="AR331">
        <v>0.89048000000000005</v>
      </c>
      <c r="AS331">
        <v>3.9410000000000001E-2</v>
      </c>
      <c r="AT331">
        <v>1.1773E-2</v>
      </c>
      <c r="AU331" t="s">
        <v>53</v>
      </c>
      <c r="AV331" t="s">
        <v>107</v>
      </c>
      <c r="AW331" t="s">
        <v>107</v>
      </c>
      <c r="AX331">
        <v>1.298</v>
      </c>
      <c r="AY331"/>
      <c r="AZ331"/>
      <c r="BA331">
        <v>209</v>
      </c>
      <c r="BB331" s="95">
        <v>45838</v>
      </c>
      <c r="BC331" t="s">
        <v>105</v>
      </c>
      <c r="BD331" s="44">
        <v>1267000000</v>
      </c>
      <c r="BE331"/>
      <c r="BF331"/>
      <c r="BG331" s="44">
        <v>550000</v>
      </c>
      <c r="BH331"/>
      <c r="BI331" s="44">
        <v>123000000</v>
      </c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</row>
    <row r="332" spans="39:88" x14ac:dyDescent="0.3">
      <c r="AM332" t="s">
        <v>9765</v>
      </c>
      <c r="AN332" t="s">
        <v>106</v>
      </c>
      <c r="AO332" t="s">
        <v>106</v>
      </c>
      <c r="AP332" t="s">
        <v>1729</v>
      </c>
      <c r="AQ332" s="44">
        <v>630000000</v>
      </c>
      <c r="AR332">
        <v>0.63695000000000002</v>
      </c>
      <c r="AS332">
        <v>3.5740000000000001E-2</v>
      </c>
      <c r="AT332">
        <v>7.4640000000000001E-3</v>
      </c>
      <c r="AU332" t="s">
        <v>53</v>
      </c>
      <c r="AV332" t="s">
        <v>107</v>
      </c>
      <c r="AW332" t="s">
        <v>107</v>
      </c>
      <c r="AX332">
        <v>1.298</v>
      </c>
      <c r="AY332"/>
      <c r="AZ332"/>
      <c r="BA332">
        <v>209</v>
      </c>
      <c r="BB332" s="95">
        <v>45838</v>
      </c>
      <c r="BC332" t="s">
        <v>105</v>
      </c>
      <c r="BD332" s="44">
        <v>467003465</v>
      </c>
      <c r="BE332"/>
      <c r="BF332"/>
      <c r="BG332"/>
      <c r="BH332"/>
      <c r="BI332"/>
      <c r="BJ332" s="44">
        <v>162996535</v>
      </c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</row>
    <row r="333" spans="39:88" x14ac:dyDescent="0.3">
      <c r="AM333" t="s">
        <v>9771</v>
      </c>
      <c r="AN333" t="s">
        <v>106</v>
      </c>
      <c r="AO333" t="s">
        <v>106</v>
      </c>
      <c r="AP333" t="s">
        <v>9772</v>
      </c>
      <c r="AQ333" s="44">
        <v>90000000</v>
      </c>
      <c r="AR333">
        <v>0.97022999999999904</v>
      </c>
      <c r="AS333">
        <v>3.6789999999999899E-2</v>
      </c>
      <c r="AT333">
        <v>8.8470000000000007E-3</v>
      </c>
      <c r="AU333" t="s">
        <v>53</v>
      </c>
      <c r="AV333" t="s">
        <v>107</v>
      </c>
      <c r="AW333" t="s">
        <v>62</v>
      </c>
      <c r="AX333">
        <v>1.298</v>
      </c>
      <c r="AY333"/>
      <c r="AZ333"/>
      <c r="BA333">
        <v>209</v>
      </c>
      <c r="BB333" s="95">
        <v>45838</v>
      </c>
      <c r="BC333" t="s">
        <v>105</v>
      </c>
      <c r="BD333" s="44">
        <v>90000000</v>
      </c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</row>
    <row r="334" spans="39:88" x14ac:dyDescent="0.3">
      <c r="AM334" t="s">
        <v>9766</v>
      </c>
      <c r="AN334" t="s">
        <v>106</v>
      </c>
      <c r="AO334" t="s">
        <v>106</v>
      </c>
      <c r="AP334" t="s">
        <v>9767</v>
      </c>
      <c r="AQ334" s="44">
        <v>15000000</v>
      </c>
      <c r="AR334">
        <v>1.0079199999999999</v>
      </c>
      <c r="AS334">
        <v>2.887E-2</v>
      </c>
      <c r="AT334">
        <v>4.0670000000000003E-3</v>
      </c>
      <c r="AU334" t="s">
        <v>53</v>
      </c>
      <c r="AV334" t="s">
        <v>107</v>
      </c>
      <c r="AW334" t="s">
        <v>107</v>
      </c>
      <c r="AX334">
        <v>1.298</v>
      </c>
      <c r="AY334"/>
      <c r="AZ334"/>
      <c r="BA334">
        <v>209</v>
      </c>
      <c r="BB334" s="95">
        <v>45838</v>
      </c>
      <c r="BC334" t="s">
        <v>105</v>
      </c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 s="44">
        <v>15000000</v>
      </c>
      <c r="CC334"/>
      <c r="CD334"/>
      <c r="CE334"/>
      <c r="CF334"/>
      <c r="CG334"/>
      <c r="CH334"/>
      <c r="CI334"/>
      <c r="CJ334"/>
    </row>
    <row r="335" spans="39:88" x14ac:dyDescent="0.3">
      <c r="AM335" t="s">
        <v>9763</v>
      </c>
      <c r="AN335" t="s">
        <v>106</v>
      </c>
      <c r="AO335" t="s">
        <v>106</v>
      </c>
      <c r="AP335" t="s">
        <v>9764</v>
      </c>
      <c r="AQ335" s="44">
        <v>480000000</v>
      </c>
      <c r="AR335">
        <v>0.91876000000000002</v>
      </c>
      <c r="AS335">
        <v>3.968E-2</v>
      </c>
      <c r="AT335">
        <v>1.21079999999999E-2</v>
      </c>
      <c r="AU335" t="s">
        <v>53</v>
      </c>
      <c r="AV335" t="s">
        <v>107</v>
      </c>
      <c r="AW335" t="s">
        <v>62</v>
      </c>
      <c r="AX335">
        <v>1.298</v>
      </c>
      <c r="AY335"/>
      <c r="AZ335"/>
      <c r="BA335">
        <v>209</v>
      </c>
      <c r="BB335" s="95">
        <v>45838</v>
      </c>
      <c r="BC335" t="s">
        <v>105</v>
      </c>
      <c r="BD335" s="44">
        <v>460500000</v>
      </c>
      <c r="BE335"/>
      <c r="BF335"/>
      <c r="BG335"/>
      <c r="BH335"/>
      <c r="BI335" s="44">
        <v>19500000</v>
      </c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</row>
    <row r="336" spans="39:88" x14ac:dyDescent="0.3">
      <c r="AM336" t="s">
        <v>9779</v>
      </c>
      <c r="AN336" t="s">
        <v>9780</v>
      </c>
      <c r="AO336" t="s">
        <v>9780</v>
      </c>
      <c r="AP336" t="s">
        <v>9781</v>
      </c>
      <c r="AQ336" s="44">
        <v>15000000</v>
      </c>
      <c r="AR336">
        <v>0.97191000000000005</v>
      </c>
      <c r="AS336">
        <v>2.257E-2</v>
      </c>
      <c r="AT336">
        <v>1.7930000000000001E-3</v>
      </c>
      <c r="AU336" t="s">
        <v>53</v>
      </c>
      <c r="AV336" t="s">
        <v>129</v>
      </c>
      <c r="AW336" t="s">
        <v>129</v>
      </c>
      <c r="AX336">
        <v>1.544</v>
      </c>
      <c r="AY336"/>
      <c r="AZ336"/>
      <c r="BA336">
        <v>100944</v>
      </c>
      <c r="BB336" s="95">
        <v>45838</v>
      </c>
      <c r="BC336" t="s">
        <v>9782</v>
      </c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 s="44">
        <v>15000000</v>
      </c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</row>
    <row r="337" spans="39:88" x14ac:dyDescent="0.3">
      <c r="AM337" t="s">
        <v>9785</v>
      </c>
      <c r="AN337" t="s">
        <v>1543</v>
      </c>
      <c r="AO337" t="s">
        <v>9784</v>
      </c>
      <c r="AP337" t="s">
        <v>1920</v>
      </c>
      <c r="AQ337" s="44">
        <v>38200000</v>
      </c>
      <c r="AR337">
        <v>0.96057000000000003</v>
      </c>
      <c r="AS337">
        <v>2.759E-2</v>
      </c>
      <c r="AT337">
        <v>4.8650000000000004E-3</v>
      </c>
      <c r="AU337"/>
      <c r="AV337" t="s">
        <v>55</v>
      </c>
      <c r="AW337" t="s">
        <v>55</v>
      </c>
      <c r="AX337">
        <v>0.90800000000000003</v>
      </c>
      <c r="AY337"/>
      <c r="AZ337"/>
      <c r="BA337">
        <v>100081</v>
      </c>
      <c r="BB337" s="95">
        <v>45838</v>
      </c>
      <c r="BC337" t="s">
        <v>1542</v>
      </c>
      <c r="BD337" s="44">
        <v>23100000</v>
      </c>
      <c r="BE337" s="44">
        <v>1000000</v>
      </c>
      <c r="BF337" s="44">
        <v>5000000</v>
      </c>
      <c r="BG337"/>
      <c r="BH337"/>
      <c r="BI337"/>
      <c r="BJ337" s="44">
        <v>3100000</v>
      </c>
      <c r="BK337"/>
      <c r="BL337" s="44">
        <v>2000000</v>
      </c>
      <c r="BM337"/>
      <c r="BN337" s="44">
        <v>2000000</v>
      </c>
      <c r="BO337"/>
      <c r="BP337"/>
      <c r="BQ337"/>
      <c r="BR337"/>
      <c r="BS337"/>
      <c r="BT337"/>
      <c r="BU337"/>
      <c r="BV337" s="44">
        <v>2000000</v>
      </c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</row>
    <row r="338" spans="39:88" x14ac:dyDescent="0.3">
      <c r="AM338" t="s">
        <v>9783</v>
      </c>
      <c r="AN338" t="s">
        <v>1543</v>
      </c>
      <c r="AO338" t="s">
        <v>9784</v>
      </c>
      <c r="AP338" t="s">
        <v>1541</v>
      </c>
      <c r="AQ338" s="44">
        <v>113800000</v>
      </c>
      <c r="AR338">
        <v>0.9879</v>
      </c>
      <c r="AS338">
        <v>2.128E-2</v>
      </c>
      <c r="AT338">
        <v>1.2149999999999999E-3</v>
      </c>
      <c r="AU338"/>
      <c r="AV338" t="s">
        <v>55</v>
      </c>
      <c r="AW338" t="s">
        <v>55</v>
      </c>
      <c r="AX338">
        <v>0.90800000000000003</v>
      </c>
      <c r="AY338"/>
      <c r="AZ338"/>
      <c r="BA338">
        <v>100081</v>
      </c>
      <c r="BB338" s="95">
        <v>45838</v>
      </c>
      <c r="BC338" t="s">
        <v>1542</v>
      </c>
      <c r="BD338" s="44">
        <v>93600000</v>
      </c>
      <c r="BE338" s="44">
        <v>1000000</v>
      </c>
      <c r="BF338" s="44">
        <v>5000000</v>
      </c>
      <c r="BG338"/>
      <c r="BH338"/>
      <c r="BI338" s="44">
        <v>5500000</v>
      </c>
      <c r="BJ338" s="44">
        <v>8700000</v>
      </c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</row>
    <row r="339" spans="39:88" x14ac:dyDescent="0.3">
      <c r="AM339" t="s">
        <v>12892</v>
      </c>
      <c r="AN339" t="s">
        <v>12894</v>
      </c>
      <c r="AO339" t="s">
        <v>12894</v>
      </c>
      <c r="AP339" t="s">
        <v>12893</v>
      </c>
      <c r="AQ339" s="44">
        <v>90000000</v>
      </c>
      <c r="AR339">
        <v>1.0201199999999999</v>
      </c>
      <c r="AS339">
        <v>3.50491E-2</v>
      </c>
      <c r="AT339">
        <v>9.2020000000000001E-3</v>
      </c>
      <c r="AU339" t="s">
        <v>53</v>
      </c>
      <c r="AV339" t="s">
        <v>107</v>
      </c>
      <c r="AW339" t="s">
        <v>107</v>
      </c>
      <c r="AX339">
        <v>0.19800000000000001</v>
      </c>
      <c r="AY339"/>
      <c r="AZ339"/>
      <c r="BA339">
        <v>290140</v>
      </c>
      <c r="BB339" s="95">
        <v>45838</v>
      </c>
      <c r="BC339" t="s">
        <v>12895</v>
      </c>
      <c r="BD339" s="44">
        <v>82200000</v>
      </c>
      <c r="BE339"/>
      <c r="BF339" s="44">
        <v>1800000</v>
      </c>
      <c r="BG339"/>
      <c r="BH339"/>
      <c r="BI339" s="44">
        <v>6000000</v>
      </c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</row>
    <row r="340" spans="39:88" x14ac:dyDescent="0.3">
      <c r="AM340" t="s">
        <v>9786</v>
      </c>
      <c r="AN340" t="s">
        <v>784</v>
      </c>
      <c r="AO340" t="s">
        <v>9787</v>
      </c>
      <c r="AP340" t="s">
        <v>1626</v>
      </c>
      <c r="AQ340" s="44">
        <v>40000000</v>
      </c>
      <c r="AR340">
        <v>0.97109999999999996</v>
      </c>
      <c r="AS340">
        <v>2.316E-2</v>
      </c>
      <c r="AT340">
        <v>2.6120000000000002E-3</v>
      </c>
      <c r="AU340" t="s">
        <v>53</v>
      </c>
      <c r="AV340" t="s">
        <v>63</v>
      </c>
      <c r="AW340" t="s">
        <v>63</v>
      </c>
      <c r="AX340">
        <v>-2.9000000000000001E-2</v>
      </c>
      <c r="AY340"/>
      <c r="AZ340"/>
      <c r="BA340">
        <v>7907</v>
      </c>
      <c r="BB340" s="95">
        <v>45838</v>
      </c>
      <c r="BC340" t="s">
        <v>783</v>
      </c>
      <c r="BD340" s="44">
        <v>37191000</v>
      </c>
      <c r="BE340"/>
      <c r="BF340"/>
      <c r="BG340"/>
      <c r="BH340"/>
      <c r="BI340" s="44">
        <v>2809000</v>
      </c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</row>
    <row r="341" spans="39:88" x14ac:dyDescent="0.3">
      <c r="AM341" t="s">
        <v>9788</v>
      </c>
      <c r="AN341" t="s">
        <v>784</v>
      </c>
      <c r="AO341" t="s">
        <v>9787</v>
      </c>
      <c r="AP341" t="s">
        <v>1531</v>
      </c>
      <c r="AQ341" s="44">
        <v>54963000</v>
      </c>
      <c r="AR341">
        <v>0.87497999999999998</v>
      </c>
      <c r="AS341">
        <v>3.0110000000000001E-2</v>
      </c>
      <c r="AT341">
        <v>6.1619999999999999E-3</v>
      </c>
      <c r="AU341" t="s">
        <v>53</v>
      </c>
      <c r="AV341" t="s">
        <v>63</v>
      </c>
      <c r="AW341" t="s">
        <v>63</v>
      </c>
      <c r="AX341">
        <v>-2.9000000000000001E-2</v>
      </c>
      <c r="AY341"/>
      <c r="AZ341"/>
      <c r="BA341">
        <v>7907</v>
      </c>
      <c r="BB341" s="95">
        <v>45838</v>
      </c>
      <c r="BC341" t="s">
        <v>783</v>
      </c>
      <c r="BD341" s="44">
        <v>31463000</v>
      </c>
      <c r="BE341" s="44">
        <v>1000000</v>
      </c>
      <c r="BF341" s="44">
        <v>7500000</v>
      </c>
      <c r="BG341"/>
      <c r="BH341"/>
      <c r="BI341"/>
      <c r="BJ341"/>
      <c r="BK341"/>
      <c r="BL341"/>
      <c r="BM341"/>
      <c r="BN341" s="44">
        <v>7500000</v>
      </c>
      <c r="BO341"/>
      <c r="BP341"/>
      <c r="BQ341"/>
      <c r="BR341"/>
      <c r="BS341"/>
      <c r="BT341"/>
      <c r="BU341" s="44">
        <v>7500000</v>
      </c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</row>
    <row r="342" spans="39:88" x14ac:dyDescent="0.3">
      <c r="AM342" t="s">
        <v>9789</v>
      </c>
      <c r="AN342" t="s">
        <v>784</v>
      </c>
      <c r="AO342" t="s">
        <v>9787</v>
      </c>
      <c r="AP342" t="s">
        <v>9790</v>
      </c>
      <c r="AQ342" s="44">
        <v>200000</v>
      </c>
      <c r="AR342">
        <v>1.0244499999999901</v>
      </c>
      <c r="AS342">
        <v>2.725E-2</v>
      </c>
      <c r="AT342">
        <v>4.522E-3</v>
      </c>
      <c r="AU342" t="s">
        <v>53</v>
      </c>
      <c r="AV342" t="s">
        <v>63</v>
      </c>
      <c r="AW342" t="s">
        <v>63</v>
      </c>
      <c r="AX342">
        <v>-2.9000000000000001E-2</v>
      </c>
      <c r="AY342"/>
      <c r="AZ342"/>
      <c r="BA342">
        <v>7907</v>
      </c>
      <c r="BB342" s="95">
        <v>45838</v>
      </c>
      <c r="BC342" t="s">
        <v>783</v>
      </c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 s="44">
        <v>200000</v>
      </c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</row>
    <row r="343" spans="39:88" x14ac:dyDescent="0.3">
      <c r="AM343" t="s">
        <v>9793</v>
      </c>
      <c r="AN343" t="s">
        <v>784</v>
      </c>
      <c r="AO343" t="s">
        <v>9787</v>
      </c>
      <c r="AP343" t="s">
        <v>9794</v>
      </c>
      <c r="AQ343" s="44">
        <v>168000000</v>
      </c>
      <c r="AR343">
        <v>0.99790999999999996</v>
      </c>
      <c r="AS343">
        <v>3.6499999999999998E-2</v>
      </c>
      <c r="AT343">
        <v>1.0591E-2</v>
      </c>
      <c r="AU343" t="s">
        <v>53</v>
      </c>
      <c r="AV343" t="s">
        <v>63</v>
      </c>
      <c r="AW343" t="s">
        <v>63</v>
      </c>
      <c r="AX343">
        <v>-2.9000000000000001E-2</v>
      </c>
      <c r="AY343"/>
      <c r="AZ343"/>
      <c r="BA343">
        <v>7907</v>
      </c>
      <c r="BB343" s="95">
        <v>45838</v>
      </c>
      <c r="BC343" t="s">
        <v>783</v>
      </c>
      <c r="BD343" s="44">
        <v>163600000</v>
      </c>
      <c r="BE343"/>
      <c r="BF343" s="44">
        <v>4400000</v>
      </c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</row>
    <row r="344" spans="39:88" x14ac:dyDescent="0.3">
      <c r="AM344" t="s">
        <v>9795</v>
      </c>
      <c r="AN344" t="s">
        <v>784</v>
      </c>
      <c r="AO344" t="s">
        <v>9787</v>
      </c>
      <c r="AP344" t="s">
        <v>2888</v>
      </c>
      <c r="AQ344" s="44">
        <v>15000000</v>
      </c>
      <c r="AR344">
        <v>0.99117</v>
      </c>
      <c r="AS344">
        <v>2.1389999999999999E-2</v>
      </c>
      <c r="AT344">
        <v>1.3749999999999999E-3</v>
      </c>
      <c r="AU344" t="s">
        <v>53</v>
      </c>
      <c r="AV344" t="s">
        <v>63</v>
      </c>
      <c r="AW344" t="s">
        <v>63</v>
      </c>
      <c r="AX344">
        <v>-2.9000000000000001E-2</v>
      </c>
      <c r="AY344"/>
      <c r="AZ344"/>
      <c r="BA344">
        <v>7907</v>
      </c>
      <c r="BB344" s="95">
        <v>45838</v>
      </c>
      <c r="BC344" t="s">
        <v>783</v>
      </c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 s="44">
        <v>15000000</v>
      </c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</row>
    <row r="345" spans="39:88" x14ac:dyDescent="0.3">
      <c r="AM345" t="s">
        <v>9792</v>
      </c>
      <c r="AN345" t="s">
        <v>784</v>
      </c>
      <c r="AO345" t="s">
        <v>9787</v>
      </c>
      <c r="AP345" t="s">
        <v>2953</v>
      </c>
      <c r="AQ345" s="44">
        <v>14840000</v>
      </c>
      <c r="AR345">
        <v>0.98580000000000001</v>
      </c>
      <c r="AS345">
        <v>2.1629999999999899E-2</v>
      </c>
      <c r="AT345">
        <v>1.606E-3</v>
      </c>
      <c r="AU345" t="s">
        <v>53</v>
      </c>
      <c r="AV345" t="s">
        <v>63</v>
      </c>
      <c r="AW345" t="s">
        <v>63</v>
      </c>
      <c r="AX345">
        <v>-2.9000000000000001E-2</v>
      </c>
      <c r="AY345"/>
      <c r="AZ345"/>
      <c r="BA345">
        <v>7907</v>
      </c>
      <c r="BB345" s="95">
        <v>45838</v>
      </c>
      <c r="BC345" t="s">
        <v>783</v>
      </c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 s="44">
        <v>160000</v>
      </c>
      <c r="BR345" s="44">
        <v>10480000</v>
      </c>
      <c r="BS345" s="44">
        <v>2600000</v>
      </c>
      <c r="BT345" s="44">
        <v>1600000</v>
      </c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</row>
    <row r="346" spans="39:88" x14ac:dyDescent="0.3">
      <c r="AM346" t="s">
        <v>13007</v>
      </c>
      <c r="AN346" t="s">
        <v>784</v>
      </c>
      <c r="AO346" t="s">
        <v>9787</v>
      </c>
      <c r="AP346" t="s">
        <v>13008</v>
      </c>
      <c r="AQ346" s="44">
        <v>7700000</v>
      </c>
      <c r="AR346">
        <v>1.0018499999999999</v>
      </c>
      <c r="AS346">
        <v>2.5559999999999999E-2</v>
      </c>
      <c r="AT346">
        <v>4.6750000000000003E-3</v>
      </c>
      <c r="AU346" t="s">
        <v>53</v>
      </c>
      <c r="AV346" t="s">
        <v>55</v>
      </c>
      <c r="AW346" t="s">
        <v>55</v>
      </c>
      <c r="AX346">
        <v>-2.9000000000000001E-2</v>
      </c>
      <c r="AY346"/>
      <c r="AZ346"/>
      <c r="BA346">
        <v>7907</v>
      </c>
      <c r="BB346" s="95">
        <v>45838</v>
      </c>
      <c r="BC346" t="s">
        <v>783</v>
      </c>
      <c r="BD346"/>
      <c r="BE346"/>
      <c r="BF346"/>
      <c r="BG346"/>
      <c r="BH346"/>
      <c r="BI346" s="44">
        <v>7700000</v>
      </c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</row>
    <row r="347" spans="39:88" x14ac:dyDescent="0.3">
      <c r="AM347" t="s">
        <v>13009</v>
      </c>
      <c r="AN347" t="s">
        <v>784</v>
      </c>
      <c r="AO347" t="s">
        <v>9787</v>
      </c>
      <c r="AP347" t="s">
        <v>13010</v>
      </c>
      <c r="AQ347" s="44">
        <v>64200000</v>
      </c>
      <c r="AR347">
        <v>1</v>
      </c>
      <c r="AS347">
        <v>1.7357499999999901E-2</v>
      </c>
      <c r="AT347">
        <v>4.2259999999999997E-3</v>
      </c>
      <c r="AU347"/>
      <c r="AV347" t="s">
        <v>55</v>
      </c>
      <c r="AW347" t="s">
        <v>55</v>
      </c>
      <c r="AX347">
        <v>-2.9000000000000001E-2</v>
      </c>
      <c r="AY347"/>
      <c r="AZ347"/>
      <c r="BA347">
        <v>7907</v>
      </c>
      <c r="BB347" s="95">
        <v>45838</v>
      </c>
      <c r="BC347" t="s">
        <v>783</v>
      </c>
      <c r="BD347" s="44">
        <v>64200000</v>
      </c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</row>
    <row r="348" spans="39:88" x14ac:dyDescent="0.3">
      <c r="AM348" t="s">
        <v>9791</v>
      </c>
      <c r="AN348" t="s">
        <v>784</v>
      </c>
      <c r="AO348" t="s">
        <v>9787</v>
      </c>
      <c r="AP348" t="s">
        <v>782</v>
      </c>
      <c r="AQ348" s="44">
        <v>7000000</v>
      </c>
      <c r="AR348">
        <v>0.95962000000000003</v>
      </c>
      <c r="AS348">
        <v>2.4670000000000001E-2</v>
      </c>
      <c r="AT348">
        <v>3.7650000000000001E-3</v>
      </c>
      <c r="AU348" t="s">
        <v>53</v>
      </c>
      <c r="AV348" t="s">
        <v>63</v>
      </c>
      <c r="AW348" t="s">
        <v>63</v>
      </c>
      <c r="AX348">
        <v>-2.9000000000000001E-2</v>
      </c>
      <c r="AY348"/>
      <c r="AZ348"/>
      <c r="BA348">
        <v>7907</v>
      </c>
      <c r="BB348" s="95">
        <v>45838</v>
      </c>
      <c r="BC348" t="s">
        <v>783</v>
      </c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 s="44">
        <v>4500000</v>
      </c>
      <c r="BS348"/>
      <c r="BT348"/>
      <c r="BU348"/>
      <c r="BV348"/>
      <c r="BW348"/>
      <c r="BX348"/>
      <c r="BY348"/>
      <c r="BZ348"/>
      <c r="CA348"/>
      <c r="CB348" s="44">
        <v>2500000</v>
      </c>
      <c r="CC348"/>
      <c r="CD348"/>
      <c r="CE348"/>
      <c r="CF348"/>
      <c r="CG348"/>
      <c r="CH348"/>
      <c r="CI348"/>
      <c r="CJ348"/>
    </row>
    <row r="349" spans="39:88" x14ac:dyDescent="0.3">
      <c r="AM349" t="s">
        <v>12107</v>
      </c>
      <c r="AN349" t="s">
        <v>12105</v>
      </c>
      <c r="AO349" t="s">
        <v>9787</v>
      </c>
      <c r="AP349" t="s">
        <v>12108</v>
      </c>
      <c r="AQ349" s="44">
        <v>5000000</v>
      </c>
      <c r="AR349">
        <v>0.99891999999999903</v>
      </c>
      <c r="AS349">
        <v>2.2259999999999999E-2</v>
      </c>
      <c r="AT349">
        <v>2.8240000000000001E-3</v>
      </c>
      <c r="AU349" t="s">
        <v>53</v>
      </c>
      <c r="AV349" t="s">
        <v>63</v>
      </c>
      <c r="AW349" t="s">
        <v>63</v>
      </c>
      <c r="AX349">
        <v>-2.9000000000000001E-2</v>
      </c>
      <c r="AY349"/>
      <c r="AZ349"/>
      <c r="BA349">
        <v>172266</v>
      </c>
      <c r="BB349" s="95">
        <v>45838</v>
      </c>
      <c r="BC349" t="s">
        <v>783</v>
      </c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 s="44">
        <v>5000000</v>
      </c>
      <c r="CC349"/>
      <c r="CD349"/>
      <c r="CE349"/>
      <c r="CF349"/>
      <c r="CG349"/>
      <c r="CH349"/>
      <c r="CI349"/>
      <c r="CJ349"/>
    </row>
    <row r="350" spans="39:88" x14ac:dyDescent="0.3">
      <c r="AM350" t="s">
        <v>12665</v>
      </c>
      <c r="AN350" t="s">
        <v>12105</v>
      </c>
      <c r="AO350" t="s">
        <v>9787</v>
      </c>
      <c r="AP350" t="s">
        <v>12666</v>
      </c>
      <c r="AQ350" s="44">
        <v>20000000</v>
      </c>
      <c r="AR350">
        <v>1.0198799999999999</v>
      </c>
      <c r="AS350">
        <v>2.6239999999999999E-2</v>
      </c>
      <c r="AT350">
        <v>4.9170000000000004E-3</v>
      </c>
      <c r="AU350" t="s">
        <v>53</v>
      </c>
      <c r="AV350" t="s">
        <v>63</v>
      </c>
      <c r="AW350" t="s">
        <v>63</v>
      </c>
      <c r="AX350">
        <v>-2.9000000000000001E-2</v>
      </c>
      <c r="AY350"/>
      <c r="AZ350"/>
      <c r="BA350">
        <v>172266</v>
      </c>
      <c r="BB350" s="95">
        <v>45838</v>
      </c>
      <c r="BC350" t="s">
        <v>783</v>
      </c>
      <c r="BD350" s="44">
        <v>20000000</v>
      </c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</row>
    <row r="351" spans="39:88" x14ac:dyDescent="0.3">
      <c r="AM351" t="s">
        <v>12667</v>
      </c>
      <c r="AN351" t="s">
        <v>12105</v>
      </c>
      <c r="AO351" t="s">
        <v>9787</v>
      </c>
      <c r="AP351" t="s">
        <v>12668</v>
      </c>
      <c r="AQ351" s="44">
        <v>123000000</v>
      </c>
      <c r="AR351">
        <v>1.0120199999999999</v>
      </c>
      <c r="AS351">
        <v>2.8069999999999901E-2</v>
      </c>
      <c r="AT351">
        <v>6.1590000000000004E-3</v>
      </c>
      <c r="AU351" t="s">
        <v>53</v>
      </c>
      <c r="AV351" t="s">
        <v>55</v>
      </c>
      <c r="AW351" t="s">
        <v>55</v>
      </c>
      <c r="AX351">
        <v>-2.9000000000000001E-2</v>
      </c>
      <c r="AY351"/>
      <c r="AZ351"/>
      <c r="BA351">
        <v>172266</v>
      </c>
      <c r="BB351" s="95">
        <v>45838</v>
      </c>
      <c r="BC351" t="s">
        <v>783</v>
      </c>
      <c r="BD351" s="44">
        <v>123000000</v>
      </c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</row>
    <row r="352" spans="39:88" x14ac:dyDescent="0.3">
      <c r="AM352" t="s">
        <v>12104</v>
      </c>
      <c r="AN352" t="s">
        <v>12105</v>
      </c>
      <c r="AO352" t="s">
        <v>9787</v>
      </c>
      <c r="AP352" t="s">
        <v>12106</v>
      </c>
      <c r="AQ352" s="44">
        <v>5000000</v>
      </c>
      <c r="AR352">
        <v>1.0072300000000001</v>
      </c>
      <c r="AS352">
        <v>2.9700000000000001E-2</v>
      </c>
      <c r="AT352">
        <v>6.8979999999999996E-3</v>
      </c>
      <c r="AU352" t="s">
        <v>53</v>
      </c>
      <c r="AV352" t="s">
        <v>63</v>
      </c>
      <c r="AW352" t="s">
        <v>63</v>
      </c>
      <c r="AX352">
        <v>-2.9000000000000001E-2</v>
      </c>
      <c r="AY352"/>
      <c r="AZ352"/>
      <c r="BA352">
        <v>172266</v>
      </c>
      <c r="BB352" s="95">
        <v>45838</v>
      </c>
      <c r="BC352" t="s">
        <v>783</v>
      </c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 s="44">
        <v>5000000</v>
      </c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</row>
    <row r="353" spans="39:88" x14ac:dyDescent="0.3">
      <c r="AM353" t="s">
        <v>9799</v>
      </c>
      <c r="AN353" t="s">
        <v>1109</v>
      </c>
      <c r="AO353" t="s">
        <v>9787</v>
      </c>
      <c r="AP353" t="s">
        <v>1609</v>
      </c>
      <c r="AQ353" s="44">
        <v>9959000</v>
      </c>
      <c r="AR353">
        <v>0.97592999999999996</v>
      </c>
      <c r="AS353">
        <v>2.383E-2</v>
      </c>
      <c r="AT353">
        <v>3.826E-3</v>
      </c>
      <c r="AU353" t="s">
        <v>53</v>
      </c>
      <c r="AV353" t="s">
        <v>63</v>
      </c>
      <c r="AW353" t="s">
        <v>63</v>
      </c>
      <c r="AX353">
        <v>-2.9000000000000001E-2</v>
      </c>
      <c r="AY353"/>
      <c r="AZ353"/>
      <c r="BA353">
        <v>10575</v>
      </c>
      <c r="BB353" s="95">
        <v>45838</v>
      </c>
      <c r="BC353" t="s">
        <v>783</v>
      </c>
      <c r="BD353"/>
      <c r="BE353"/>
      <c r="BF353"/>
      <c r="BG353"/>
      <c r="BH353"/>
      <c r="BI353"/>
      <c r="BJ353" s="44">
        <v>9959000</v>
      </c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</row>
    <row r="354" spans="39:88" x14ac:dyDescent="0.3">
      <c r="AM354" t="s">
        <v>9797</v>
      </c>
      <c r="AN354" t="s">
        <v>1109</v>
      </c>
      <c r="AO354" t="s">
        <v>9787</v>
      </c>
      <c r="AP354" t="s">
        <v>9798</v>
      </c>
      <c r="AQ354" s="44">
        <v>8000000</v>
      </c>
      <c r="AR354">
        <v>1.0129600000000001</v>
      </c>
      <c r="AS354">
        <v>2.419E-2</v>
      </c>
      <c r="AT354">
        <v>3.8180000000000002E-3</v>
      </c>
      <c r="AU354" t="s">
        <v>53</v>
      </c>
      <c r="AV354" t="s">
        <v>63</v>
      </c>
      <c r="AW354" t="s">
        <v>63</v>
      </c>
      <c r="AX354">
        <v>-2.9000000000000001E-2</v>
      </c>
      <c r="AY354"/>
      <c r="AZ354"/>
      <c r="BA354">
        <v>10575</v>
      </c>
      <c r="BB354" s="95">
        <v>45838</v>
      </c>
      <c r="BC354" t="s">
        <v>783</v>
      </c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 s="44">
        <v>8000000</v>
      </c>
      <c r="CC354"/>
      <c r="CD354"/>
      <c r="CE354"/>
      <c r="CF354"/>
      <c r="CG354"/>
      <c r="CH354"/>
      <c r="CI354"/>
      <c r="CJ354"/>
    </row>
    <row r="355" spans="39:88" x14ac:dyDescent="0.3">
      <c r="AM355" t="s">
        <v>9800</v>
      </c>
      <c r="AN355" t="s">
        <v>1109</v>
      </c>
      <c r="AO355" t="s">
        <v>9787</v>
      </c>
      <c r="AP355" t="s">
        <v>9801</v>
      </c>
      <c r="AQ355" s="44">
        <v>77700000</v>
      </c>
      <c r="AR355">
        <v>0.98499999999999999</v>
      </c>
      <c r="AS355">
        <v>3.5790000000000002E-2</v>
      </c>
      <c r="AT355">
        <v>1.0612E-2</v>
      </c>
      <c r="AU355" t="s">
        <v>53</v>
      </c>
      <c r="AV355" t="s">
        <v>63</v>
      </c>
      <c r="AW355" t="s">
        <v>63</v>
      </c>
      <c r="AX355">
        <v>-2.9000000000000001E-2</v>
      </c>
      <c r="AY355"/>
      <c r="AZ355"/>
      <c r="BA355">
        <v>10575</v>
      </c>
      <c r="BB355" s="95">
        <v>45838</v>
      </c>
      <c r="BC355" t="s">
        <v>783</v>
      </c>
      <c r="BD355" s="44">
        <v>69700000</v>
      </c>
      <c r="BE355"/>
      <c r="BF355"/>
      <c r="BG355"/>
      <c r="BH355"/>
      <c r="BI355"/>
      <c r="BJ355"/>
      <c r="BK355"/>
      <c r="BL355"/>
      <c r="BM355"/>
      <c r="BN355"/>
      <c r="BO355" s="44">
        <v>6000000</v>
      </c>
      <c r="BP355" s="44">
        <v>2000000</v>
      </c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</row>
    <row r="356" spans="39:88" x14ac:dyDescent="0.3">
      <c r="AM356" t="s">
        <v>9796</v>
      </c>
      <c r="AN356" t="s">
        <v>1109</v>
      </c>
      <c r="AO356" t="s">
        <v>9787</v>
      </c>
      <c r="AP356" t="s">
        <v>1108</v>
      </c>
      <c r="AQ356" s="44">
        <v>105000000</v>
      </c>
      <c r="AR356">
        <v>0.98377999999999999</v>
      </c>
      <c r="AS356">
        <v>4.5508629999999897E-2</v>
      </c>
      <c r="AT356">
        <v>1.11209999999999E-2</v>
      </c>
      <c r="AU356" t="s">
        <v>53</v>
      </c>
      <c r="AV356" t="s">
        <v>63</v>
      </c>
      <c r="AW356" t="s">
        <v>63</v>
      </c>
      <c r="AX356">
        <v>-2.9000000000000001E-2</v>
      </c>
      <c r="AY356"/>
      <c r="AZ356"/>
      <c r="BA356">
        <v>10575</v>
      </c>
      <c r="BB356" s="95">
        <v>45838</v>
      </c>
      <c r="BC356" t="s">
        <v>783</v>
      </c>
      <c r="BD356" s="44">
        <v>105000000</v>
      </c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</row>
    <row r="357" spans="39:88" x14ac:dyDescent="0.3">
      <c r="AM357" t="s">
        <v>9806</v>
      </c>
      <c r="AN357" t="s">
        <v>1065</v>
      </c>
      <c r="AO357" t="s">
        <v>1065</v>
      </c>
      <c r="AP357" t="s">
        <v>1348</v>
      </c>
      <c r="AQ357" s="44">
        <v>134380000</v>
      </c>
      <c r="AR357">
        <v>0.94152000000000002</v>
      </c>
      <c r="AS357">
        <v>2.5680000000000001E-2</v>
      </c>
      <c r="AT357">
        <v>2.702E-3</v>
      </c>
      <c r="AU357" t="s">
        <v>53</v>
      </c>
      <c r="AV357" t="s">
        <v>48</v>
      </c>
      <c r="AW357" t="s">
        <v>48</v>
      </c>
      <c r="AX357">
        <v>1.4079999999999999</v>
      </c>
      <c r="AY357"/>
      <c r="AZ357"/>
      <c r="BA357">
        <v>5023</v>
      </c>
      <c r="BB357" s="95">
        <v>45838</v>
      </c>
      <c r="BC357" t="s">
        <v>1064</v>
      </c>
      <c r="BD357" s="44">
        <v>114410000</v>
      </c>
      <c r="BE357"/>
      <c r="BF357"/>
      <c r="BG357"/>
      <c r="BH357"/>
      <c r="BI357" s="44">
        <v>12883000</v>
      </c>
      <c r="BJ357" s="44">
        <v>7087000</v>
      </c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</row>
    <row r="358" spans="39:88" x14ac:dyDescent="0.3">
      <c r="AM358" t="s">
        <v>9807</v>
      </c>
      <c r="AN358" t="s">
        <v>1065</v>
      </c>
      <c r="AO358" t="s">
        <v>1065</v>
      </c>
      <c r="AP358" t="s">
        <v>2463</v>
      </c>
      <c r="AQ358" s="44">
        <v>80000000</v>
      </c>
      <c r="AR358">
        <v>0.78284999999999905</v>
      </c>
      <c r="AS358">
        <v>3.1919999999999997E-2</v>
      </c>
      <c r="AT358">
        <v>5.0140000000000002E-3</v>
      </c>
      <c r="AU358" t="s">
        <v>53</v>
      </c>
      <c r="AV358" t="s">
        <v>48</v>
      </c>
      <c r="AW358" t="s">
        <v>48</v>
      </c>
      <c r="AX358">
        <v>1.4079999999999999</v>
      </c>
      <c r="AY358"/>
      <c r="AZ358"/>
      <c r="BA358">
        <v>5023</v>
      </c>
      <c r="BB358" s="95">
        <v>45838</v>
      </c>
      <c r="BC358" t="s">
        <v>1064</v>
      </c>
      <c r="BD358" s="44">
        <v>62964000</v>
      </c>
      <c r="BE358"/>
      <c r="BF358"/>
      <c r="BG358"/>
      <c r="BH358"/>
      <c r="BI358" s="44">
        <v>13875000</v>
      </c>
      <c r="BJ358" s="44">
        <v>3161000</v>
      </c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</row>
    <row r="359" spans="39:88" x14ac:dyDescent="0.3">
      <c r="AM359" t="s">
        <v>9802</v>
      </c>
      <c r="AN359" t="s">
        <v>1065</v>
      </c>
      <c r="AO359" t="s">
        <v>1065</v>
      </c>
      <c r="AP359" t="s">
        <v>1063</v>
      </c>
      <c r="AQ359" s="44">
        <v>40000000</v>
      </c>
      <c r="AR359">
        <v>0.96619999999999995</v>
      </c>
      <c r="AS359">
        <v>2.138E-2</v>
      </c>
      <c r="AT359">
        <v>8.2799999999999996E-4</v>
      </c>
      <c r="AU359" t="s">
        <v>53</v>
      </c>
      <c r="AV359" t="s">
        <v>48</v>
      </c>
      <c r="AW359" t="s">
        <v>48</v>
      </c>
      <c r="AX359">
        <v>1.4079999999999999</v>
      </c>
      <c r="AY359"/>
      <c r="AZ359"/>
      <c r="BA359">
        <v>5023</v>
      </c>
      <c r="BB359" s="95">
        <v>45838</v>
      </c>
      <c r="BC359" t="s">
        <v>1064</v>
      </c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 s="44">
        <v>40000000</v>
      </c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</row>
    <row r="360" spans="39:88" x14ac:dyDescent="0.3">
      <c r="AM360" t="s">
        <v>9804</v>
      </c>
      <c r="AN360" t="s">
        <v>1065</v>
      </c>
      <c r="AO360" t="s">
        <v>1065</v>
      </c>
      <c r="AP360" t="s">
        <v>9805</v>
      </c>
      <c r="AQ360" s="44">
        <v>3000000</v>
      </c>
      <c r="AR360">
        <v>1.0226200000000001</v>
      </c>
      <c r="AS360">
        <v>2.494E-2</v>
      </c>
      <c r="AT360">
        <v>2.395E-3</v>
      </c>
      <c r="AU360" t="s">
        <v>53</v>
      </c>
      <c r="AV360" t="s">
        <v>48</v>
      </c>
      <c r="AW360" t="s">
        <v>48</v>
      </c>
      <c r="AX360">
        <v>1.4079999999999999</v>
      </c>
      <c r="AY360"/>
      <c r="AZ360"/>
      <c r="BA360">
        <v>5023</v>
      </c>
      <c r="BB360" s="95">
        <v>45838</v>
      </c>
      <c r="BC360" t="s">
        <v>1064</v>
      </c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 s="44">
        <v>3000000</v>
      </c>
      <c r="BY360"/>
      <c r="BZ360"/>
      <c r="CA360"/>
      <c r="CB360"/>
      <c r="CC360"/>
      <c r="CD360"/>
      <c r="CE360"/>
      <c r="CF360"/>
      <c r="CG360"/>
      <c r="CH360"/>
      <c r="CI360"/>
      <c r="CJ360"/>
    </row>
    <row r="361" spans="39:88" x14ac:dyDescent="0.3">
      <c r="AM361" t="s">
        <v>9803</v>
      </c>
      <c r="AN361" t="s">
        <v>1065</v>
      </c>
      <c r="AO361" t="s">
        <v>1065</v>
      </c>
      <c r="AP361" t="s">
        <v>3112</v>
      </c>
      <c r="AQ361" s="44">
        <v>150000000</v>
      </c>
      <c r="AR361">
        <v>0.80915999999999999</v>
      </c>
      <c r="AS361">
        <v>3.2289999999999999E-2</v>
      </c>
      <c r="AT361">
        <v>5.2700000000000004E-3</v>
      </c>
      <c r="AU361" t="s">
        <v>53</v>
      </c>
      <c r="AV361" t="s">
        <v>48</v>
      </c>
      <c r="AW361" t="s">
        <v>48</v>
      </c>
      <c r="AX361">
        <v>1.4079999999999999</v>
      </c>
      <c r="AY361"/>
      <c r="AZ361"/>
      <c r="BA361">
        <v>5023</v>
      </c>
      <c r="BB361" s="95">
        <v>45838</v>
      </c>
      <c r="BC361" t="s">
        <v>1064</v>
      </c>
      <c r="BD361" s="44">
        <v>139166000</v>
      </c>
      <c r="BE361"/>
      <c r="BF361"/>
      <c r="BG361" s="44">
        <v>500000</v>
      </c>
      <c r="BH361"/>
      <c r="BI361"/>
      <c r="BJ361" s="44">
        <v>10334000</v>
      </c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</row>
    <row r="362" spans="39:88" x14ac:dyDescent="0.3">
      <c r="AM362" t="s">
        <v>9808</v>
      </c>
      <c r="AN362" t="s">
        <v>9809</v>
      </c>
      <c r="AO362" t="s">
        <v>354</v>
      </c>
      <c r="AP362" t="s">
        <v>588</v>
      </c>
      <c r="AQ362" s="44">
        <v>80000000</v>
      </c>
      <c r="AR362">
        <v>1.0034099999999999</v>
      </c>
      <c r="AS362">
        <v>3.088043E-2</v>
      </c>
      <c r="AT362">
        <v>1.0347E-2</v>
      </c>
      <c r="AU362" t="s">
        <v>72</v>
      </c>
      <c r="AV362" t="s">
        <v>54</v>
      </c>
      <c r="AW362" t="s">
        <v>54</v>
      </c>
      <c r="AX362">
        <v>2.3650000000000002</v>
      </c>
      <c r="AY362"/>
      <c r="AZ362"/>
      <c r="BA362">
        <v>160002</v>
      </c>
      <c r="BB362" s="95">
        <v>45838</v>
      </c>
      <c r="BC362" t="s">
        <v>353</v>
      </c>
      <c r="BD362" s="44">
        <v>66900000</v>
      </c>
      <c r="BE362"/>
      <c r="BF362"/>
      <c r="BG362"/>
      <c r="BH362"/>
      <c r="BI362" s="44">
        <v>13100000</v>
      </c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</row>
    <row r="363" spans="39:88" x14ac:dyDescent="0.3">
      <c r="AM363" t="s">
        <v>12912</v>
      </c>
      <c r="AN363" t="s">
        <v>12447</v>
      </c>
      <c r="AO363" t="s">
        <v>354</v>
      </c>
      <c r="AP363" t="s">
        <v>12449</v>
      </c>
      <c r="AQ363" s="44">
        <v>1088000</v>
      </c>
      <c r="AR363">
        <v>0.95349999999999902</v>
      </c>
      <c r="AS363">
        <v>6.4292778970000006E-2</v>
      </c>
      <c r="AT363">
        <v>4.4964999999999998E-2</v>
      </c>
      <c r="AU363" t="s">
        <v>53</v>
      </c>
      <c r="AV363" t="s">
        <v>55</v>
      </c>
      <c r="AW363" t="s">
        <v>55</v>
      </c>
      <c r="AX363">
        <v>1.07</v>
      </c>
      <c r="AY363"/>
      <c r="AZ363"/>
      <c r="BA363">
        <v>172794</v>
      </c>
      <c r="BB363" s="95">
        <v>45838</v>
      </c>
      <c r="BC363" t="s">
        <v>353</v>
      </c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 s="44">
        <v>1088000</v>
      </c>
      <c r="BX363"/>
      <c r="BY363"/>
      <c r="BZ363"/>
      <c r="CA363"/>
      <c r="CB363"/>
      <c r="CC363"/>
      <c r="CD363"/>
      <c r="CE363"/>
      <c r="CF363"/>
      <c r="CG363"/>
      <c r="CH363"/>
      <c r="CI363"/>
      <c r="CJ363"/>
    </row>
    <row r="364" spans="39:88" x14ac:dyDescent="0.3">
      <c r="AM364" t="s">
        <v>13011</v>
      </c>
      <c r="AN364" t="s">
        <v>12447</v>
      </c>
      <c r="AO364" t="s">
        <v>354</v>
      </c>
      <c r="AP364" t="s">
        <v>13012</v>
      </c>
      <c r="AQ364" s="44">
        <v>72500000</v>
      </c>
      <c r="AR364">
        <v>1</v>
      </c>
      <c r="AS364">
        <v>3.6238522529999997E-2</v>
      </c>
      <c r="AT364">
        <v>1.0118E-2</v>
      </c>
      <c r="AU364"/>
      <c r="AV364" t="s">
        <v>55</v>
      </c>
      <c r="AW364" t="s">
        <v>55</v>
      </c>
      <c r="AX364">
        <v>1.07</v>
      </c>
      <c r="AY364"/>
      <c r="AZ364"/>
      <c r="BA364">
        <v>172794</v>
      </c>
      <c r="BB364" s="95">
        <v>45838</v>
      </c>
      <c r="BC364" t="s">
        <v>353</v>
      </c>
      <c r="BD364" s="44">
        <v>72500000</v>
      </c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</row>
    <row r="365" spans="39:88" x14ac:dyDescent="0.3">
      <c r="AM365" t="s">
        <v>12446</v>
      </c>
      <c r="AN365" t="s">
        <v>12447</v>
      </c>
      <c r="AO365" t="s">
        <v>354</v>
      </c>
      <c r="AP365" t="s">
        <v>12448</v>
      </c>
      <c r="AQ365" s="44">
        <v>1118000</v>
      </c>
      <c r="AR365">
        <v>1.0438000000000001</v>
      </c>
      <c r="AS365">
        <v>4.2681021689999897E-2</v>
      </c>
      <c r="AT365">
        <v>1.8778E-2</v>
      </c>
      <c r="AU365"/>
      <c r="AV365" t="s">
        <v>55</v>
      </c>
      <c r="AW365" t="s">
        <v>55</v>
      </c>
      <c r="AX365">
        <v>1.07</v>
      </c>
      <c r="AY365"/>
      <c r="AZ365"/>
      <c r="BA365">
        <v>172794</v>
      </c>
      <c r="BB365" s="95">
        <v>45838</v>
      </c>
      <c r="BC365" t="s">
        <v>353</v>
      </c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 s="44">
        <v>1118000</v>
      </c>
      <c r="BX365"/>
      <c r="BY365"/>
      <c r="BZ365"/>
      <c r="CA365"/>
      <c r="CB365"/>
      <c r="CC365"/>
      <c r="CD365"/>
      <c r="CE365"/>
      <c r="CF365"/>
      <c r="CG365"/>
      <c r="CH365"/>
      <c r="CI365"/>
      <c r="CJ365"/>
    </row>
    <row r="366" spans="39:88" x14ac:dyDescent="0.3">
      <c r="AM366" t="s">
        <v>9822</v>
      </c>
      <c r="AN366" t="s">
        <v>354</v>
      </c>
      <c r="AO366" t="s">
        <v>354</v>
      </c>
      <c r="AP366" t="s">
        <v>2296</v>
      </c>
      <c r="AQ366" s="44">
        <v>10000000</v>
      </c>
      <c r="AR366">
        <v>0.98415999999999904</v>
      </c>
      <c r="AS366">
        <v>2.3219199999999999E-2</v>
      </c>
      <c r="AT366">
        <v>3.0660000000000001E-3</v>
      </c>
      <c r="AU366" t="s">
        <v>271</v>
      </c>
      <c r="AV366" t="s">
        <v>68</v>
      </c>
      <c r="AW366" t="s">
        <v>56</v>
      </c>
      <c r="AX366">
        <v>1.07</v>
      </c>
      <c r="AY366"/>
      <c r="AZ366"/>
      <c r="BA366">
        <v>254</v>
      </c>
      <c r="BB366" s="95">
        <v>45838</v>
      </c>
      <c r="BC366" t="s">
        <v>353</v>
      </c>
      <c r="BD366" s="44">
        <v>10000000</v>
      </c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</row>
    <row r="367" spans="39:88" x14ac:dyDescent="0.3">
      <c r="AM367" t="s">
        <v>13013</v>
      </c>
      <c r="AN367" t="s">
        <v>354</v>
      </c>
      <c r="AO367" t="s">
        <v>354</v>
      </c>
      <c r="AP367" t="s">
        <v>13014</v>
      </c>
      <c r="AQ367" s="44">
        <v>17000000</v>
      </c>
      <c r="AR367">
        <v>0.93694999999999995</v>
      </c>
      <c r="AS367">
        <v>3.3829999999999999E-2</v>
      </c>
      <c r="AT367">
        <v>1.3221E-2</v>
      </c>
      <c r="AU367" t="s">
        <v>271</v>
      </c>
      <c r="AV367" t="s">
        <v>68</v>
      </c>
      <c r="AW367" t="s">
        <v>56</v>
      </c>
      <c r="AX367">
        <v>1.07</v>
      </c>
      <c r="AY367"/>
      <c r="AZ367"/>
      <c r="BA367">
        <v>254</v>
      </c>
      <c r="BB367" s="95">
        <v>45838</v>
      </c>
      <c r="BC367" t="s">
        <v>353</v>
      </c>
      <c r="BD367" s="44">
        <v>17000000</v>
      </c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</row>
    <row r="368" spans="39:88" x14ac:dyDescent="0.3">
      <c r="AM368" t="s">
        <v>9839</v>
      </c>
      <c r="AN368" t="s">
        <v>354</v>
      </c>
      <c r="AO368" t="s">
        <v>354</v>
      </c>
      <c r="AP368" t="s">
        <v>9840</v>
      </c>
      <c r="AQ368" s="44">
        <v>8000000</v>
      </c>
      <c r="AR368">
        <v>1.0736300000000001</v>
      </c>
      <c r="AS368">
        <v>3.4387809999999998E-2</v>
      </c>
      <c r="AT368">
        <v>1.0766E-2</v>
      </c>
      <c r="AU368" t="s">
        <v>271</v>
      </c>
      <c r="AV368" t="s">
        <v>68</v>
      </c>
      <c r="AW368" t="s">
        <v>56</v>
      </c>
      <c r="AX368">
        <v>1.07</v>
      </c>
      <c r="AY368"/>
      <c r="AZ368"/>
      <c r="BA368">
        <v>254</v>
      </c>
      <c r="BB368" s="95">
        <v>45838</v>
      </c>
      <c r="BC368" t="s">
        <v>353</v>
      </c>
      <c r="BD368"/>
      <c r="BE368"/>
      <c r="BF368"/>
      <c r="BG368"/>
      <c r="BH368"/>
      <c r="BI368"/>
      <c r="BJ368"/>
      <c r="BK368"/>
      <c r="BL368"/>
      <c r="BM368"/>
      <c r="BN368"/>
      <c r="BO368" s="44">
        <v>2000000</v>
      </c>
      <c r="BP368" s="44">
        <v>1000000</v>
      </c>
      <c r="BQ368"/>
      <c r="BR368" s="44">
        <v>5000000</v>
      </c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</row>
    <row r="369" spans="39:88" x14ac:dyDescent="0.3">
      <c r="AM369" t="s">
        <v>9812</v>
      </c>
      <c r="AN369" t="s">
        <v>354</v>
      </c>
      <c r="AO369" t="s">
        <v>354</v>
      </c>
      <c r="AP369" t="s">
        <v>9813</v>
      </c>
      <c r="AQ369" s="44">
        <v>150000000</v>
      </c>
      <c r="AR369">
        <v>0.96918000000000004</v>
      </c>
      <c r="AS369">
        <v>4.018E-2</v>
      </c>
      <c r="AT369">
        <v>1.4727000000000001E-2</v>
      </c>
      <c r="AU369" t="s">
        <v>271</v>
      </c>
      <c r="AV369" t="s">
        <v>68</v>
      </c>
      <c r="AW369" t="s">
        <v>56</v>
      </c>
      <c r="AX369">
        <v>1.07</v>
      </c>
      <c r="AY369"/>
      <c r="AZ369"/>
      <c r="BA369">
        <v>254</v>
      </c>
      <c r="BB369" s="95">
        <v>45838</v>
      </c>
      <c r="BC369" t="s">
        <v>353</v>
      </c>
      <c r="BD369" s="44">
        <v>132100000</v>
      </c>
      <c r="BE369"/>
      <c r="BF369" s="44">
        <v>5000000</v>
      </c>
      <c r="BG369"/>
      <c r="BH369"/>
      <c r="BI369"/>
      <c r="BJ369" s="44">
        <v>12900000</v>
      </c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</row>
    <row r="370" spans="39:88" x14ac:dyDescent="0.3">
      <c r="AM370" t="s">
        <v>12406</v>
      </c>
      <c r="AN370" t="s">
        <v>354</v>
      </c>
      <c r="AO370" t="s">
        <v>354</v>
      </c>
      <c r="AP370" t="s">
        <v>1252</v>
      </c>
      <c r="AQ370" s="44">
        <v>43000000</v>
      </c>
      <c r="AR370">
        <v>0.95682999999999996</v>
      </c>
      <c r="AS370">
        <v>2.5760789999999999E-2</v>
      </c>
      <c r="AT370">
        <v>5.5430000000000002E-3</v>
      </c>
      <c r="AU370" t="s">
        <v>271</v>
      </c>
      <c r="AV370" t="s">
        <v>68</v>
      </c>
      <c r="AW370" t="s">
        <v>56</v>
      </c>
      <c r="AX370">
        <v>1.07</v>
      </c>
      <c r="AY370"/>
      <c r="AZ370"/>
      <c r="BA370">
        <v>254</v>
      </c>
      <c r="BB370" s="95">
        <v>45838</v>
      </c>
      <c r="BC370" t="s">
        <v>353</v>
      </c>
      <c r="BD370" s="44">
        <v>37000000</v>
      </c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 s="44">
        <v>6000000</v>
      </c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</row>
    <row r="371" spans="39:88" x14ac:dyDescent="0.3">
      <c r="AM371" t="s">
        <v>9819</v>
      </c>
      <c r="AN371" t="s">
        <v>354</v>
      </c>
      <c r="AO371" t="s">
        <v>354</v>
      </c>
      <c r="AP371" t="s">
        <v>2846</v>
      </c>
      <c r="AQ371" s="44">
        <v>262000000</v>
      </c>
      <c r="AR371">
        <v>0.95798000000000005</v>
      </c>
      <c r="AS371">
        <v>2.7084029999999999E-2</v>
      </c>
      <c r="AT371">
        <v>6.2649999999999997E-3</v>
      </c>
      <c r="AU371" t="s">
        <v>271</v>
      </c>
      <c r="AV371" t="s">
        <v>68</v>
      </c>
      <c r="AW371" t="s">
        <v>56</v>
      </c>
      <c r="AX371">
        <v>1.07</v>
      </c>
      <c r="AY371"/>
      <c r="AZ371"/>
      <c r="BA371">
        <v>254</v>
      </c>
      <c r="BB371" s="95">
        <v>45838</v>
      </c>
      <c r="BC371" t="s">
        <v>353</v>
      </c>
      <c r="BD371" s="44">
        <v>225400000</v>
      </c>
      <c r="BE371" s="44">
        <v>500000</v>
      </c>
      <c r="BF371" s="44">
        <v>6000000</v>
      </c>
      <c r="BG371"/>
      <c r="BH371"/>
      <c r="BI371"/>
      <c r="BJ371" s="44">
        <v>30100000</v>
      </c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</row>
    <row r="372" spans="39:88" x14ac:dyDescent="0.3">
      <c r="AM372" t="s">
        <v>9820</v>
      </c>
      <c r="AN372" t="s">
        <v>354</v>
      </c>
      <c r="AO372" t="s">
        <v>354</v>
      </c>
      <c r="AP372" t="s">
        <v>1874</v>
      </c>
      <c r="AQ372" s="44">
        <v>250000000</v>
      </c>
      <c r="AR372">
        <v>0.93169999999999997</v>
      </c>
      <c r="AS372">
        <v>3.179336E-2</v>
      </c>
      <c r="AT372">
        <v>1.06349999999999E-2</v>
      </c>
      <c r="AU372" t="s">
        <v>72</v>
      </c>
      <c r="AV372" t="s">
        <v>56</v>
      </c>
      <c r="AW372" t="s">
        <v>54</v>
      </c>
      <c r="AX372">
        <v>1.07</v>
      </c>
      <c r="AY372"/>
      <c r="AZ372"/>
      <c r="BA372">
        <v>254</v>
      </c>
      <c r="BB372" s="95">
        <v>45838</v>
      </c>
      <c r="BC372" t="s">
        <v>353</v>
      </c>
      <c r="BD372" s="44">
        <v>206300000</v>
      </c>
      <c r="BE372" s="44">
        <v>1000000</v>
      </c>
      <c r="BF372" s="44">
        <v>9000000</v>
      </c>
      <c r="BG372"/>
      <c r="BH372"/>
      <c r="BI372" s="44">
        <v>5000000</v>
      </c>
      <c r="BJ372" s="44">
        <v>21700000</v>
      </c>
      <c r="BK372"/>
      <c r="BL372" s="44">
        <v>2000000</v>
      </c>
      <c r="BM372" s="44">
        <v>1000000</v>
      </c>
      <c r="BN372" s="44">
        <v>4000000</v>
      </c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</row>
    <row r="373" spans="39:88" x14ac:dyDescent="0.3">
      <c r="AM373" t="s">
        <v>9827</v>
      </c>
      <c r="AN373" t="s">
        <v>354</v>
      </c>
      <c r="AO373" t="s">
        <v>354</v>
      </c>
      <c r="AP373" t="s">
        <v>9828</v>
      </c>
      <c r="AQ373" s="44">
        <v>95000000</v>
      </c>
      <c r="AR373">
        <v>1.0420099999999901</v>
      </c>
      <c r="AS373">
        <v>2.8683159999999999E-2</v>
      </c>
      <c r="AT373">
        <v>6.3949999999999996E-3</v>
      </c>
      <c r="AU373" t="s">
        <v>53</v>
      </c>
      <c r="AV373" t="s">
        <v>62</v>
      </c>
      <c r="AW373" t="s">
        <v>62</v>
      </c>
      <c r="AX373">
        <v>1.07</v>
      </c>
      <c r="AY373"/>
      <c r="AZ373"/>
      <c r="BA373">
        <v>254</v>
      </c>
      <c r="BB373" s="95">
        <v>45838</v>
      </c>
      <c r="BC373" t="s">
        <v>353</v>
      </c>
      <c r="BD373" s="44">
        <v>95000000</v>
      </c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</row>
    <row r="374" spans="39:88" x14ac:dyDescent="0.3">
      <c r="AM374" t="s">
        <v>9829</v>
      </c>
      <c r="AN374" t="s">
        <v>354</v>
      </c>
      <c r="AO374" t="s">
        <v>354</v>
      </c>
      <c r="AP374" t="s">
        <v>9830</v>
      </c>
      <c r="AQ374" s="44">
        <v>115000000</v>
      </c>
      <c r="AR374">
        <v>1.06532</v>
      </c>
      <c r="AS374">
        <v>3.175E-2</v>
      </c>
      <c r="AT374">
        <v>7.0749999999999997E-3</v>
      </c>
      <c r="AU374" t="s">
        <v>53</v>
      </c>
      <c r="AV374" t="s">
        <v>62</v>
      </c>
      <c r="AW374" t="s">
        <v>62</v>
      </c>
      <c r="AX374">
        <v>1.07</v>
      </c>
      <c r="AY374"/>
      <c r="AZ374"/>
      <c r="BA374">
        <v>254</v>
      </c>
      <c r="BB374" s="95">
        <v>45838</v>
      </c>
      <c r="BC374" t="s">
        <v>353</v>
      </c>
      <c r="BD374" s="44">
        <v>100000000</v>
      </c>
      <c r="BE374"/>
      <c r="BF374"/>
      <c r="BG374"/>
      <c r="BH374"/>
      <c r="BI374" s="44">
        <v>15000000</v>
      </c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</row>
    <row r="375" spans="39:88" x14ac:dyDescent="0.3">
      <c r="AM375" t="s">
        <v>9835</v>
      </c>
      <c r="AN375" t="s">
        <v>354</v>
      </c>
      <c r="AO375" t="s">
        <v>354</v>
      </c>
      <c r="AP375" t="s">
        <v>2410</v>
      </c>
      <c r="AQ375" s="44">
        <v>368515000</v>
      </c>
      <c r="AR375">
        <v>0.99763000000000002</v>
      </c>
      <c r="AS375">
        <v>2.4049999999999998E-2</v>
      </c>
      <c r="AT375">
        <v>4.1269999999999996E-3</v>
      </c>
      <c r="AU375" t="s">
        <v>72</v>
      </c>
      <c r="AV375" t="s">
        <v>56</v>
      </c>
      <c r="AW375" t="s">
        <v>54</v>
      </c>
      <c r="AX375">
        <v>1.07</v>
      </c>
      <c r="AY375"/>
      <c r="AZ375"/>
      <c r="BA375">
        <v>254</v>
      </c>
      <c r="BB375" s="95">
        <v>45838</v>
      </c>
      <c r="BC375" t="s">
        <v>353</v>
      </c>
      <c r="BD375" s="44">
        <v>368515000</v>
      </c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</row>
    <row r="376" spans="39:88" x14ac:dyDescent="0.3">
      <c r="AM376" t="s">
        <v>12669</v>
      </c>
      <c r="AN376" t="s">
        <v>354</v>
      </c>
      <c r="AO376" t="s">
        <v>354</v>
      </c>
      <c r="AP376" t="s">
        <v>12453</v>
      </c>
      <c r="AQ376" s="44">
        <v>100000000</v>
      </c>
      <c r="AR376">
        <v>1.01423</v>
      </c>
      <c r="AS376">
        <v>3.5779999999999999E-2</v>
      </c>
      <c r="AT376">
        <v>1.0024999999999999E-2</v>
      </c>
      <c r="AU376" t="s">
        <v>271</v>
      </c>
      <c r="AV376" t="s">
        <v>56</v>
      </c>
      <c r="AW376" t="s">
        <v>56</v>
      </c>
      <c r="AX376">
        <v>1.07</v>
      </c>
      <c r="AY376"/>
      <c r="AZ376"/>
      <c r="BA376">
        <v>254</v>
      </c>
      <c r="BB376" s="95">
        <v>45838</v>
      </c>
      <c r="BC376" t="s">
        <v>353</v>
      </c>
      <c r="BD376" s="44">
        <v>100000000</v>
      </c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</row>
    <row r="377" spans="39:88" x14ac:dyDescent="0.3">
      <c r="AM377" t="s">
        <v>9847</v>
      </c>
      <c r="AN377" t="s">
        <v>354</v>
      </c>
      <c r="AO377" t="s">
        <v>354</v>
      </c>
      <c r="AP377" t="s">
        <v>2807</v>
      </c>
      <c r="AQ377" s="44">
        <v>242000000</v>
      </c>
      <c r="AR377">
        <v>0.90454999999999997</v>
      </c>
      <c r="AS377">
        <v>3.4119999999999998E-2</v>
      </c>
      <c r="AT377">
        <v>1.06319999999999E-2</v>
      </c>
      <c r="AU377" t="s">
        <v>72</v>
      </c>
      <c r="AV377" t="s">
        <v>56</v>
      </c>
      <c r="AW377" t="s">
        <v>54</v>
      </c>
      <c r="AX377">
        <v>1.07</v>
      </c>
      <c r="AY377"/>
      <c r="AZ377"/>
      <c r="BA377">
        <v>254</v>
      </c>
      <c r="BB377" s="95">
        <v>45838</v>
      </c>
      <c r="BC377" t="s">
        <v>353</v>
      </c>
      <c r="BD377" s="44">
        <v>222800000</v>
      </c>
      <c r="BE377"/>
      <c r="BF377"/>
      <c r="BG377"/>
      <c r="BH377"/>
      <c r="BI377" s="44">
        <v>8100000</v>
      </c>
      <c r="BJ377" s="44">
        <v>11100000</v>
      </c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</row>
    <row r="378" spans="39:88" x14ac:dyDescent="0.3">
      <c r="AM378" t="s">
        <v>9824</v>
      </c>
      <c r="AN378" t="s">
        <v>354</v>
      </c>
      <c r="AO378" t="s">
        <v>354</v>
      </c>
      <c r="AP378" t="s">
        <v>9825</v>
      </c>
      <c r="AQ378" s="44">
        <v>5000000</v>
      </c>
      <c r="AR378">
        <v>1.0337399999999899</v>
      </c>
      <c r="AS378">
        <v>2.5350790000000002E-2</v>
      </c>
      <c r="AT378">
        <v>4.705E-3</v>
      </c>
      <c r="AU378" t="s">
        <v>53</v>
      </c>
      <c r="AV378" t="s">
        <v>62</v>
      </c>
      <c r="AW378" t="s">
        <v>62</v>
      </c>
      <c r="AX378">
        <v>1.07</v>
      </c>
      <c r="AY378"/>
      <c r="AZ378"/>
      <c r="BA378">
        <v>254</v>
      </c>
      <c r="BB378" s="95">
        <v>45838</v>
      </c>
      <c r="BC378" t="s">
        <v>353</v>
      </c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 s="44">
        <v>5000000</v>
      </c>
      <c r="CC378"/>
      <c r="CD378"/>
      <c r="CE378"/>
      <c r="CF378"/>
      <c r="CG378"/>
      <c r="CH378"/>
      <c r="CI378"/>
      <c r="CJ378"/>
    </row>
    <row r="379" spans="39:88" x14ac:dyDescent="0.3">
      <c r="AM379" t="s">
        <v>9817</v>
      </c>
      <c r="AN379" t="s">
        <v>354</v>
      </c>
      <c r="AO379" t="s">
        <v>354</v>
      </c>
      <c r="AP379" t="s">
        <v>9818</v>
      </c>
      <c r="AQ379" s="44">
        <v>10000000</v>
      </c>
      <c r="AR379">
        <v>0.97506999999999999</v>
      </c>
      <c r="AS379">
        <v>2.8021999999999998E-2</v>
      </c>
      <c r="AT379">
        <v>8.097E-3</v>
      </c>
      <c r="AU379" t="s">
        <v>72</v>
      </c>
      <c r="AV379" t="s">
        <v>56</v>
      </c>
      <c r="AW379" t="s">
        <v>54</v>
      </c>
      <c r="AX379">
        <v>1.07</v>
      </c>
      <c r="AY379"/>
      <c r="AZ379"/>
      <c r="BA379">
        <v>254</v>
      </c>
      <c r="BB379" s="95">
        <v>45838</v>
      </c>
      <c r="BC379" t="s">
        <v>353</v>
      </c>
      <c r="BD379" s="44">
        <v>10000000</v>
      </c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</row>
    <row r="380" spans="39:88" x14ac:dyDescent="0.3">
      <c r="AM380" t="s">
        <v>9817</v>
      </c>
      <c r="AN380" t="s">
        <v>354</v>
      </c>
      <c r="AO380" t="s">
        <v>354</v>
      </c>
      <c r="AP380" t="s">
        <v>12450</v>
      </c>
      <c r="AQ380" s="44">
        <v>5000000</v>
      </c>
      <c r="AR380">
        <v>1.0346299999999999</v>
      </c>
      <c r="AS380">
        <v>3.3417530000000001E-2</v>
      </c>
      <c r="AT380">
        <v>1.0371E-2</v>
      </c>
      <c r="AU380" t="s">
        <v>271</v>
      </c>
      <c r="AV380" t="s">
        <v>68</v>
      </c>
      <c r="AW380" t="s">
        <v>56</v>
      </c>
      <c r="AX380">
        <v>1.07</v>
      </c>
      <c r="AY380"/>
      <c r="AZ380"/>
      <c r="BA380">
        <v>254</v>
      </c>
      <c r="BB380" s="95">
        <v>45838</v>
      </c>
      <c r="BC380" t="s">
        <v>353</v>
      </c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 s="44">
        <v>5000000</v>
      </c>
      <c r="CC380"/>
      <c r="CD380"/>
      <c r="CE380"/>
      <c r="CF380"/>
      <c r="CG380"/>
      <c r="CH380"/>
      <c r="CI380"/>
      <c r="CJ380"/>
    </row>
    <row r="381" spans="39:88" x14ac:dyDescent="0.3">
      <c r="AM381" t="s">
        <v>12451</v>
      </c>
      <c r="AN381" t="s">
        <v>354</v>
      </c>
      <c r="AO381" t="s">
        <v>354</v>
      </c>
      <c r="AP381" t="s">
        <v>12452</v>
      </c>
      <c r="AQ381" s="44">
        <v>85000000</v>
      </c>
      <c r="AR381">
        <v>1.0196799999999999</v>
      </c>
      <c r="AS381">
        <v>3.7624419999999999E-2</v>
      </c>
      <c r="AT381">
        <v>1.4938999999999999E-2</v>
      </c>
      <c r="AU381" t="s">
        <v>72</v>
      </c>
      <c r="AV381" t="s">
        <v>56</v>
      </c>
      <c r="AW381" t="s">
        <v>54</v>
      </c>
      <c r="AX381">
        <v>1.07</v>
      </c>
      <c r="AY381"/>
      <c r="AZ381"/>
      <c r="BA381">
        <v>254</v>
      </c>
      <c r="BB381" s="95">
        <v>45838</v>
      </c>
      <c r="BC381" t="s">
        <v>353</v>
      </c>
      <c r="BD381" s="44">
        <v>56700000</v>
      </c>
      <c r="BE381"/>
      <c r="BF381" s="44">
        <v>4100000</v>
      </c>
      <c r="BG381" s="44">
        <v>100000</v>
      </c>
      <c r="BH381"/>
      <c r="BI381" s="44">
        <v>7100000</v>
      </c>
      <c r="BJ381"/>
      <c r="BK381"/>
      <c r="BL381"/>
      <c r="BM381"/>
      <c r="BN381"/>
      <c r="BO381" s="44">
        <v>1400000</v>
      </c>
      <c r="BP381" s="44">
        <v>1400000</v>
      </c>
      <c r="BQ381"/>
      <c r="BR381"/>
      <c r="BS381"/>
      <c r="BT381"/>
      <c r="BU381"/>
      <c r="BV381"/>
      <c r="BW381" s="44">
        <v>7100000</v>
      </c>
      <c r="BX381"/>
      <c r="BY381"/>
      <c r="BZ381"/>
      <c r="CA381"/>
      <c r="CB381" s="44">
        <v>7100000</v>
      </c>
      <c r="CC381"/>
      <c r="CD381"/>
      <c r="CE381"/>
      <c r="CF381"/>
      <c r="CG381"/>
      <c r="CH381"/>
      <c r="CI381"/>
      <c r="CJ381"/>
    </row>
    <row r="382" spans="39:88" x14ac:dyDescent="0.3">
      <c r="AM382" t="s">
        <v>9831</v>
      </c>
      <c r="AN382" t="s">
        <v>354</v>
      </c>
      <c r="AO382" t="s">
        <v>354</v>
      </c>
      <c r="AP382" t="s">
        <v>1522</v>
      </c>
      <c r="AQ382" s="44">
        <v>18300000</v>
      </c>
      <c r="AR382">
        <v>0.99686999999999903</v>
      </c>
      <c r="AS382">
        <v>2.1059999999999999E-2</v>
      </c>
      <c r="AT382">
        <v>7.6900000000000004E-4</v>
      </c>
      <c r="AU382" t="s">
        <v>53</v>
      </c>
      <c r="AV382" t="s">
        <v>62</v>
      </c>
      <c r="AW382" t="s">
        <v>62</v>
      </c>
      <c r="AX382">
        <v>1.07</v>
      </c>
      <c r="AY382"/>
      <c r="AZ382"/>
      <c r="BA382">
        <v>254</v>
      </c>
      <c r="BB382" s="95">
        <v>45838</v>
      </c>
      <c r="BC382" t="s">
        <v>353</v>
      </c>
      <c r="BD382" s="44">
        <v>1372000</v>
      </c>
      <c r="BE382"/>
      <c r="BF382"/>
      <c r="BG382"/>
      <c r="BH382"/>
      <c r="BI382" s="44">
        <v>3625000</v>
      </c>
      <c r="BJ382" s="44">
        <v>2003000</v>
      </c>
      <c r="BK382"/>
      <c r="BL382"/>
      <c r="BM382"/>
      <c r="BN382" s="44">
        <v>11300000</v>
      </c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</row>
    <row r="383" spans="39:88" x14ac:dyDescent="0.3">
      <c r="AM383" t="s">
        <v>12109</v>
      </c>
      <c r="AN383" t="s">
        <v>354</v>
      </c>
      <c r="AO383" t="s">
        <v>354</v>
      </c>
      <c r="AP383" t="s">
        <v>12110</v>
      </c>
      <c r="AQ383" s="44">
        <v>92900000</v>
      </c>
      <c r="AR383">
        <v>1.0239</v>
      </c>
      <c r="AS383">
        <v>3.5279669999999999E-2</v>
      </c>
      <c r="AT383">
        <v>1.3304E-2</v>
      </c>
      <c r="AU383" t="s">
        <v>72</v>
      </c>
      <c r="AV383" t="s">
        <v>56</v>
      </c>
      <c r="AW383" t="s">
        <v>54</v>
      </c>
      <c r="AX383">
        <v>1.07</v>
      </c>
      <c r="AY383"/>
      <c r="AZ383"/>
      <c r="BA383">
        <v>254</v>
      </c>
      <c r="BB383" s="95">
        <v>45838</v>
      </c>
      <c r="BC383" t="s">
        <v>353</v>
      </c>
      <c r="BD383" s="44">
        <v>77900000</v>
      </c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 s="44">
        <v>15000000</v>
      </c>
      <c r="BX383"/>
      <c r="BY383"/>
      <c r="BZ383"/>
      <c r="CA383"/>
      <c r="CB383"/>
      <c r="CC383"/>
      <c r="CD383"/>
      <c r="CE383"/>
      <c r="CF383"/>
      <c r="CG383"/>
      <c r="CH383"/>
      <c r="CI383"/>
      <c r="CJ383"/>
    </row>
    <row r="384" spans="39:88" x14ac:dyDescent="0.3">
      <c r="AM384" t="s">
        <v>9810</v>
      </c>
      <c r="AN384" t="s">
        <v>354</v>
      </c>
      <c r="AO384" t="s">
        <v>354</v>
      </c>
      <c r="AP384" t="s">
        <v>9811</v>
      </c>
      <c r="AQ384" s="44">
        <v>399000000</v>
      </c>
      <c r="AR384">
        <v>1.0388200000000001</v>
      </c>
      <c r="AS384">
        <v>3.5619999999999999E-2</v>
      </c>
      <c r="AT384">
        <v>1.0472E-2</v>
      </c>
      <c r="AU384" t="s">
        <v>271</v>
      </c>
      <c r="AV384" t="s">
        <v>68</v>
      </c>
      <c r="AW384" t="s">
        <v>56</v>
      </c>
      <c r="AX384">
        <v>1.07</v>
      </c>
      <c r="AY384"/>
      <c r="AZ384"/>
      <c r="BA384">
        <v>254</v>
      </c>
      <c r="BB384" s="95">
        <v>45838</v>
      </c>
      <c r="BC384" t="s">
        <v>353</v>
      </c>
      <c r="BD384" s="44">
        <v>331300000</v>
      </c>
      <c r="BE384"/>
      <c r="BF384" s="44">
        <v>3000000</v>
      </c>
      <c r="BG384"/>
      <c r="BH384"/>
      <c r="BI384" s="44">
        <v>56600000</v>
      </c>
      <c r="BJ384"/>
      <c r="BK384"/>
      <c r="BL384"/>
      <c r="BM384"/>
      <c r="BN384"/>
      <c r="BO384"/>
      <c r="BP384"/>
      <c r="BQ384"/>
      <c r="BR384" s="44">
        <v>8100000</v>
      </c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</row>
    <row r="385" spans="39:88" x14ac:dyDescent="0.3">
      <c r="AM385" t="s">
        <v>9848</v>
      </c>
      <c r="AN385" t="s">
        <v>354</v>
      </c>
      <c r="AO385" t="s">
        <v>354</v>
      </c>
      <c r="AP385" t="s">
        <v>3113</v>
      </c>
      <c r="AQ385" s="44">
        <v>200200000</v>
      </c>
      <c r="AR385">
        <v>0.91937999999999998</v>
      </c>
      <c r="AS385">
        <v>3.456E-2</v>
      </c>
      <c r="AT385">
        <v>1.0503999999999999E-2</v>
      </c>
      <c r="AU385" t="s">
        <v>271</v>
      </c>
      <c r="AV385" t="s">
        <v>68</v>
      </c>
      <c r="AW385" t="s">
        <v>56</v>
      </c>
      <c r="AX385">
        <v>1.07</v>
      </c>
      <c r="AY385"/>
      <c r="AZ385"/>
      <c r="BA385">
        <v>254</v>
      </c>
      <c r="BB385" s="95">
        <v>45838</v>
      </c>
      <c r="BC385" t="s">
        <v>353</v>
      </c>
      <c r="BD385" s="44">
        <v>143200000</v>
      </c>
      <c r="BE385"/>
      <c r="BF385"/>
      <c r="BG385"/>
      <c r="BH385" s="44">
        <v>200000</v>
      </c>
      <c r="BI385" s="44">
        <v>3000000</v>
      </c>
      <c r="BJ385" s="44">
        <v>53800000</v>
      </c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</row>
    <row r="386" spans="39:88" x14ac:dyDescent="0.3">
      <c r="AM386" t="s">
        <v>9815</v>
      </c>
      <c r="AN386" t="s">
        <v>354</v>
      </c>
      <c r="AO386" t="s">
        <v>354</v>
      </c>
      <c r="AP386" t="s">
        <v>9816</v>
      </c>
      <c r="AQ386" s="44">
        <v>60000000</v>
      </c>
      <c r="AR386">
        <v>1.0510599999999899</v>
      </c>
      <c r="AS386">
        <v>3.08186999999999E-2</v>
      </c>
      <c r="AT386">
        <v>8.33499999999999E-3</v>
      </c>
      <c r="AU386" t="s">
        <v>271</v>
      </c>
      <c r="AV386" t="s">
        <v>68</v>
      </c>
      <c r="AW386" t="s">
        <v>56</v>
      </c>
      <c r="AX386">
        <v>1.07</v>
      </c>
      <c r="AY386"/>
      <c r="AZ386"/>
      <c r="BA386">
        <v>254</v>
      </c>
      <c r="BB386" s="95">
        <v>45838</v>
      </c>
      <c r="BC386" t="s">
        <v>353</v>
      </c>
      <c r="BD386" s="44">
        <v>60000000</v>
      </c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</row>
    <row r="387" spans="39:88" x14ac:dyDescent="0.3">
      <c r="AM387" t="s">
        <v>9842</v>
      </c>
      <c r="AN387" t="s">
        <v>354</v>
      </c>
      <c r="AO387" t="s">
        <v>354</v>
      </c>
      <c r="AP387" t="s">
        <v>9843</v>
      </c>
      <c r="AQ387" s="44">
        <v>20000000</v>
      </c>
      <c r="AR387">
        <v>1.0566800000000001</v>
      </c>
      <c r="AS387">
        <v>3.1086429999999901E-2</v>
      </c>
      <c r="AT387">
        <v>7.5319999999999996E-3</v>
      </c>
      <c r="AU387" t="s">
        <v>53</v>
      </c>
      <c r="AV387" t="s">
        <v>62</v>
      </c>
      <c r="AW387" t="s">
        <v>62</v>
      </c>
      <c r="AX387">
        <v>1.07</v>
      </c>
      <c r="AY387"/>
      <c r="AZ387"/>
      <c r="BA387">
        <v>254</v>
      </c>
      <c r="BB387" s="95">
        <v>45838</v>
      </c>
      <c r="BC387" t="s">
        <v>353</v>
      </c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 s="44">
        <v>10000000</v>
      </c>
      <c r="BS387"/>
      <c r="BT387"/>
      <c r="BU387"/>
      <c r="BV387"/>
      <c r="BW387"/>
      <c r="BX387"/>
      <c r="BY387"/>
      <c r="BZ387"/>
      <c r="CA387"/>
      <c r="CB387" s="44">
        <v>10000000</v>
      </c>
      <c r="CC387"/>
      <c r="CD387"/>
      <c r="CE387"/>
      <c r="CF387"/>
      <c r="CG387"/>
      <c r="CH387"/>
      <c r="CI387"/>
      <c r="CJ387"/>
    </row>
    <row r="388" spans="39:88" x14ac:dyDescent="0.3">
      <c r="AM388" t="s">
        <v>9832</v>
      </c>
      <c r="AN388" t="s">
        <v>354</v>
      </c>
      <c r="AO388" t="s">
        <v>354</v>
      </c>
      <c r="AP388" t="s">
        <v>1579</v>
      </c>
      <c r="AQ388" s="44">
        <v>463400000</v>
      </c>
      <c r="AR388">
        <v>0.81936999999999904</v>
      </c>
      <c r="AS388">
        <v>3.4229999999999997E-2</v>
      </c>
      <c r="AT388">
        <v>9.6089999999999995E-3</v>
      </c>
      <c r="AU388" t="s">
        <v>271</v>
      </c>
      <c r="AV388" t="s">
        <v>68</v>
      </c>
      <c r="AW388" t="s">
        <v>56</v>
      </c>
      <c r="AX388">
        <v>1.07</v>
      </c>
      <c r="AY388"/>
      <c r="AZ388"/>
      <c r="BA388">
        <v>254</v>
      </c>
      <c r="BB388" s="95">
        <v>45838</v>
      </c>
      <c r="BC388" t="s">
        <v>353</v>
      </c>
      <c r="BD388" s="44">
        <v>424100000</v>
      </c>
      <c r="BE388"/>
      <c r="BF388" s="44">
        <v>7400000</v>
      </c>
      <c r="BG388"/>
      <c r="BH388"/>
      <c r="BI388" s="44">
        <v>3300000</v>
      </c>
      <c r="BJ388" s="44">
        <v>3300000</v>
      </c>
      <c r="BK388" s="44">
        <v>5000000</v>
      </c>
      <c r="BL388" s="44">
        <v>2200000</v>
      </c>
      <c r="BM388"/>
      <c r="BN388" s="44">
        <v>3700000</v>
      </c>
      <c r="BO388" s="44">
        <v>6000000</v>
      </c>
      <c r="BP388" s="44">
        <v>1000000</v>
      </c>
      <c r="BQ388"/>
      <c r="BR388"/>
      <c r="BS388"/>
      <c r="BT388"/>
      <c r="BU388" s="44">
        <v>3700000</v>
      </c>
      <c r="BV388" s="44">
        <v>3700000</v>
      </c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</row>
    <row r="389" spans="39:88" x14ac:dyDescent="0.3">
      <c r="AM389" t="s">
        <v>9841</v>
      </c>
      <c r="AN389" t="s">
        <v>354</v>
      </c>
      <c r="AO389" t="s">
        <v>354</v>
      </c>
      <c r="AP389" t="s">
        <v>2763</v>
      </c>
      <c r="AQ389" s="44">
        <v>119700000</v>
      </c>
      <c r="AR389">
        <v>0.94655</v>
      </c>
      <c r="AS389">
        <v>2.8410000000000001E-2</v>
      </c>
      <c r="AT389">
        <v>6.5989999999999998E-3</v>
      </c>
      <c r="AU389" t="s">
        <v>271</v>
      </c>
      <c r="AV389" t="s">
        <v>68</v>
      </c>
      <c r="AW389" t="s">
        <v>56</v>
      </c>
      <c r="AX389">
        <v>1.07</v>
      </c>
      <c r="AY389"/>
      <c r="AZ389"/>
      <c r="BA389">
        <v>254</v>
      </c>
      <c r="BB389" s="95">
        <v>45838</v>
      </c>
      <c r="BC389" t="s">
        <v>353</v>
      </c>
      <c r="BD389" s="44">
        <v>96200000</v>
      </c>
      <c r="BE389"/>
      <c r="BF389"/>
      <c r="BG389"/>
      <c r="BH389"/>
      <c r="BI389" s="44">
        <v>2700000</v>
      </c>
      <c r="BJ389" s="44">
        <v>10600000</v>
      </c>
      <c r="BK389"/>
      <c r="BL389"/>
      <c r="BM389"/>
      <c r="BN389" s="44">
        <v>6000000</v>
      </c>
      <c r="BO389"/>
      <c r="BP389"/>
      <c r="BQ389" s="44">
        <v>200000</v>
      </c>
      <c r="BR389"/>
      <c r="BS389"/>
      <c r="BT389"/>
      <c r="BU389" s="44">
        <v>2000000</v>
      </c>
      <c r="BV389" s="44">
        <v>2000000</v>
      </c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</row>
    <row r="390" spans="39:88" x14ac:dyDescent="0.3">
      <c r="AM390" t="s">
        <v>9823</v>
      </c>
      <c r="AN390" t="s">
        <v>354</v>
      </c>
      <c r="AO390" t="s">
        <v>354</v>
      </c>
      <c r="AP390" t="s">
        <v>2493</v>
      </c>
      <c r="AQ390" s="44">
        <v>115011000</v>
      </c>
      <c r="AR390">
        <v>0.97267999999999999</v>
      </c>
      <c r="AS390">
        <v>2.4920000000000001E-2</v>
      </c>
      <c r="AT390">
        <v>4.0159999999999996E-3</v>
      </c>
      <c r="AU390" t="s">
        <v>271</v>
      </c>
      <c r="AV390" t="s">
        <v>68</v>
      </c>
      <c r="AW390" t="s">
        <v>56</v>
      </c>
      <c r="AX390">
        <v>1.07</v>
      </c>
      <c r="AY390"/>
      <c r="AZ390"/>
      <c r="BA390">
        <v>254</v>
      </c>
      <c r="BB390" s="95">
        <v>45838</v>
      </c>
      <c r="BC390" t="s">
        <v>353</v>
      </c>
      <c r="BD390" s="44">
        <v>103753000</v>
      </c>
      <c r="BE390"/>
      <c r="BF390"/>
      <c r="BG390"/>
      <c r="BH390"/>
      <c r="BI390"/>
      <c r="BJ390" s="44">
        <v>11258000</v>
      </c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</row>
    <row r="391" spans="39:88" x14ac:dyDescent="0.3">
      <c r="AM391" t="s">
        <v>9833</v>
      </c>
      <c r="AN391" t="s">
        <v>354</v>
      </c>
      <c r="AO391" t="s">
        <v>354</v>
      </c>
      <c r="AP391" t="s">
        <v>9834</v>
      </c>
      <c r="AQ391" s="44">
        <v>62200000</v>
      </c>
      <c r="AR391">
        <v>0.99214000000000002</v>
      </c>
      <c r="AS391">
        <v>2.9656310000000002E-2</v>
      </c>
      <c r="AT391">
        <v>9.6679999999999995E-3</v>
      </c>
      <c r="AU391" t="s">
        <v>72</v>
      </c>
      <c r="AV391" t="s">
        <v>56</v>
      </c>
      <c r="AW391" t="s">
        <v>54</v>
      </c>
      <c r="AX391">
        <v>1.07</v>
      </c>
      <c r="AY391"/>
      <c r="AZ391"/>
      <c r="BA391">
        <v>254</v>
      </c>
      <c r="BB391" s="95">
        <v>45838</v>
      </c>
      <c r="BC391" t="s">
        <v>353</v>
      </c>
      <c r="BD391" s="44">
        <v>54100000</v>
      </c>
      <c r="BE391"/>
      <c r="BF391"/>
      <c r="BG391"/>
      <c r="BH391"/>
      <c r="BI391" s="44">
        <v>5000000</v>
      </c>
      <c r="BJ391" s="44">
        <v>3100000</v>
      </c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</row>
    <row r="392" spans="39:88" x14ac:dyDescent="0.3">
      <c r="AM392" t="s">
        <v>9846</v>
      </c>
      <c r="AN392" t="s">
        <v>354</v>
      </c>
      <c r="AO392" t="s">
        <v>354</v>
      </c>
      <c r="AP392" t="s">
        <v>2981</v>
      </c>
      <c r="AQ392" s="44">
        <v>9500000</v>
      </c>
      <c r="AR392">
        <v>0.97716999999999998</v>
      </c>
      <c r="AS392">
        <v>2.32399999999999E-2</v>
      </c>
      <c r="AT392">
        <v>2.3389999999999999E-3</v>
      </c>
      <c r="AU392" t="s">
        <v>53</v>
      </c>
      <c r="AV392" t="s">
        <v>62</v>
      </c>
      <c r="AW392" t="s">
        <v>62</v>
      </c>
      <c r="AX392">
        <v>1.07</v>
      </c>
      <c r="AY392"/>
      <c r="AZ392"/>
      <c r="BA392">
        <v>254</v>
      </c>
      <c r="BB392" s="95">
        <v>45838</v>
      </c>
      <c r="BC392" t="s">
        <v>353</v>
      </c>
      <c r="BD392" s="44">
        <v>9500000</v>
      </c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</row>
    <row r="393" spans="39:88" x14ac:dyDescent="0.3">
      <c r="AM393" t="s">
        <v>12454</v>
      </c>
      <c r="AN393" t="s">
        <v>354</v>
      </c>
      <c r="AO393" t="s">
        <v>354</v>
      </c>
      <c r="AP393" t="s">
        <v>12455</v>
      </c>
      <c r="AQ393" s="44">
        <v>10000000</v>
      </c>
      <c r="AR393">
        <v>1.00345</v>
      </c>
      <c r="AS393">
        <v>2.5751679999999999E-2</v>
      </c>
      <c r="AT393">
        <v>5.6340000000000001E-3</v>
      </c>
      <c r="AU393" t="s">
        <v>271</v>
      </c>
      <c r="AV393" t="s">
        <v>68</v>
      </c>
      <c r="AW393" t="s">
        <v>56</v>
      </c>
      <c r="AX393">
        <v>1.07</v>
      </c>
      <c r="AY393"/>
      <c r="AZ393"/>
      <c r="BA393">
        <v>254</v>
      </c>
      <c r="BB393" s="95">
        <v>45838</v>
      </c>
      <c r="BC393" t="s">
        <v>353</v>
      </c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 s="44">
        <v>10000000</v>
      </c>
      <c r="CC393"/>
      <c r="CD393"/>
      <c r="CE393"/>
      <c r="CF393"/>
      <c r="CG393"/>
      <c r="CH393"/>
      <c r="CI393"/>
      <c r="CJ393"/>
    </row>
    <row r="394" spans="39:88" x14ac:dyDescent="0.3">
      <c r="AM394" t="s">
        <v>13015</v>
      </c>
      <c r="AN394" t="s">
        <v>354</v>
      </c>
      <c r="AO394" t="s">
        <v>354</v>
      </c>
      <c r="AP394" t="s">
        <v>13016</v>
      </c>
      <c r="AQ394" s="44">
        <v>80000000</v>
      </c>
      <c r="AR394">
        <v>0.99578999999999995</v>
      </c>
      <c r="AS394">
        <v>3.8684120000000002E-2</v>
      </c>
      <c r="AT394">
        <v>1.5609E-2</v>
      </c>
      <c r="AU394" t="s">
        <v>67</v>
      </c>
      <c r="AV394" t="s">
        <v>56</v>
      </c>
      <c r="AW394" t="s">
        <v>54</v>
      </c>
      <c r="AX394">
        <v>1.07</v>
      </c>
      <c r="AY394"/>
      <c r="AZ394"/>
      <c r="BA394">
        <v>254</v>
      </c>
      <c r="BB394" s="95">
        <v>45838</v>
      </c>
      <c r="BC394" t="s">
        <v>353</v>
      </c>
      <c r="BD394" s="44">
        <v>56000000</v>
      </c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 s="44">
        <v>16000000</v>
      </c>
      <c r="BX394"/>
      <c r="BY394"/>
      <c r="BZ394"/>
      <c r="CA394"/>
      <c r="CB394" s="44">
        <v>8000000</v>
      </c>
      <c r="CC394"/>
      <c r="CD394"/>
      <c r="CE394"/>
      <c r="CF394"/>
      <c r="CG394"/>
      <c r="CH394"/>
      <c r="CI394"/>
      <c r="CJ394"/>
    </row>
    <row r="395" spans="39:88" x14ac:dyDescent="0.3">
      <c r="AM395" t="s">
        <v>12670</v>
      </c>
      <c r="AN395" t="s">
        <v>354</v>
      </c>
      <c r="AO395" t="s">
        <v>354</v>
      </c>
      <c r="AP395" t="s">
        <v>12671</v>
      </c>
      <c r="AQ395" s="44">
        <v>100000000</v>
      </c>
      <c r="AR395">
        <v>0.99682999999999999</v>
      </c>
      <c r="AS395">
        <v>3.9973169999999898E-2</v>
      </c>
      <c r="AT395">
        <v>1.6128E-2</v>
      </c>
      <c r="AU395" t="s">
        <v>72</v>
      </c>
      <c r="AV395" t="s">
        <v>56</v>
      </c>
      <c r="AW395" t="s">
        <v>54</v>
      </c>
      <c r="AX395">
        <v>1.07</v>
      </c>
      <c r="AY395"/>
      <c r="AZ395"/>
      <c r="BA395">
        <v>254</v>
      </c>
      <c r="BB395" s="95">
        <v>45838</v>
      </c>
      <c r="BC395" t="s">
        <v>353</v>
      </c>
      <c r="BD395" s="44">
        <v>72800000</v>
      </c>
      <c r="BE395"/>
      <c r="BF395"/>
      <c r="BG395"/>
      <c r="BH395"/>
      <c r="BI395" s="44">
        <v>8500000</v>
      </c>
      <c r="BJ395"/>
      <c r="BK395"/>
      <c r="BL395"/>
      <c r="BM395"/>
      <c r="BN395"/>
      <c r="BO395" s="44">
        <v>800000</v>
      </c>
      <c r="BP395" s="44">
        <v>900000</v>
      </c>
      <c r="BQ395"/>
      <c r="BR395"/>
      <c r="BS395"/>
      <c r="BT395"/>
      <c r="BU395"/>
      <c r="BV395"/>
      <c r="BW395" s="44">
        <v>8500000</v>
      </c>
      <c r="BX395"/>
      <c r="BY395"/>
      <c r="BZ395"/>
      <c r="CA395"/>
      <c r="CB395" s="44">
        <v>8500000</v>
      </c>
      <c r="CC395"/>
      <c r="CD395"/>
      <c r="CE395"/>
      <c r="CF395"/>
      <c r="CG395"/>
      <c r="CH395"/>
      <c r="CI395"/>
      <c r="CJ395"/>
    </row>
    <row r="396" spans="39:88" x14ac:dyDescent="0.3">
      <c r="AM396" t="s">
        <v>9845</v>
      </c>
      <c r="AN396" t="s">
        <v>354</v>
      </c>
      <c r="AO396" t="s">
        <v>354</v>
      </c>
      <c r="AP396" t="s">
        <v>903</v>
      </c>
      <c r="AQ396" s="44">
        <v>10000000</v>
      </c>
      <c r="AR396">
        <v>0.96908000000000005</v>
      </c>
      <c r="AS396">
        <v>2.4540320000000001E-2</v>
      </c>
      <c r="AT396">
        <v>4.5880000000000001E-3</v>
      </c>
      <c r="AU396" t="s">
        <v>271</v>
      </c>
      <c r="AV396" t="s">
        <v>68</v>
      </c>
      <c r="AW396" t="s">
        <v>56</v>
      </c>
      <c r="AX396">
        <v>1.07</v>
      </c>
      <c r="AY396"/>
      <c r="AZ396"/>
      <c r="BA396">
        <v>254</v>
      </c>
      <c r="BB396" s="95">
        <v>45838</v>
      </c>
      <c r="BC396" t="s">
        <v>353</v>
      </c>
      <c r="BD396" s="44">
        <v>10000000</v>
      </c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</row>
    <row r="397" spans="39:88" x14ac:dyDescent="0.3">
      <c r="AM397" t="s">
        <v>9844</v>
      </c>
      <c r="AN397" t="s">
        <v>354</v>
      </c>
      <c r="AO397" t="s">
        <v>354</v>
      </c>
      <c r="AP397" t="s">
        <v>1014</v>
      </c>
      <c r="AQ397" s="44">
        <v>32000000</v>
      </c>
      <c r="AR397">
        <v>0.91831999999999903</v>
      </c>
      <c r="AS397">
        <v>3.0644399999999999E-2</v>
      </c>
      <c r="AT397">
        <v>8.7119999999999993E-3</v>
      </c>
      <c r="AU397" t="s">
        <v>271</v>
      </c>
      <c r="AV397" t="s">
        <v>68</v>
      </c>
      <c r="AW397" t="s">
        <v>56</v>
      </c>
      <c r="AX397">
        <v>1.07</v>
      </c>
      <c r="AY397"/>
      <c r="AZ397"/>
      <c r="BA397">
        <v>254</v>
      </c>
      <c r="BB397" s="95">
        <v>45838</v>
      </c>
      <c r="BC397" t="s">
        <v>353</v>
      </c>
      <c r="BD397" s="44">
        <v>25000000</v>
      </c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 s="44">
        <v>7000000</v>
      </c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</row>
    <row r="398" spans="39:88" x14ac:dyDescent="0.3">
      <c r="AM398" t="s">
        <v>9838</v>
      </c>
      <c r="AN398" t="s">
        <v>354</v>
      </c>
      <c r="AO398" t="s">
        <v>354</v>
      </c>
      <c r="AP398" t="s">
        <v>2132</v>
      </c>
      <c r="AQ398" s="44">
        <v>92800000</v>
      </c>
      <c r="AR398">
        <v>0.99897999999999998</v>
      </c>
      <c r="AS398">
        <v>2.2883839999999999E-2</v>
      </c>
      <c r="AT398">
        <v>2.366E-3</v>
      </c>
      <c r="AU398" t="s">
        <v>271</v>
      </c>
      <c r="AV398" t="s">
        <v>68</v>
      </c>
      <c r="AW398" t="s">
        <v>56</v>
      </c>
      <c r="AX398">
        <v>1.07</v>
      </c>
      <c r="AY398"/>
      <c r="AZ398"/>
      <c r="BA398">
        <v>254</v>
      </c>
      <c r="BB398" s="95">
        <v>45838</v>
      </c>
      <c r="BC398" t="s">
        <v>353</v>
      </c>
      <c r="BD398" s="44">
        <v>63600000</v>
      </c>
      <c r="BE398" s="44">
        <v>300000</v>
      </c>
      <c r="BF398" s="44">
        <v>3400000</v>
      </c>
      <c r="BG398" s="44">
        <v>200000</v>
      </c>
      <c r="BH398" s="44">
        <v>200000</v>
      </c>
      <c r="BI398" s="44">
        <v>1300000</v>
      </c>
      <c r="BJ398"/>
      <c r="BK398"/>
      <c r="BL398"/>
      <c r="BM398"/>
      <c r="BN398" s="44">
        <v>4300000</v>
      </c>
      <c r="BO398" s="44">
        <v>2600000</v>
      </c>
      <c r="BP398"/>
      <c r="BQ398"/>
      <c r="BR398" s="44">
        <v>4300000</v>
      </c>
      <c r="BS398" s="44">
        <v>1300000</v>
      </c>
      <c r="BT398" s="44">
        <v>1300000</v>
      </c>
      <c r="BU398"/>
      <c r="BV398"/>
      <c r="BW398" s="44">
        <v>10000000</v>
      </c>
      <c r="BX398"/>
      <c r="BY398"/>
      <c r="BZ398"/>
      <c r="CA398"/>
      <c r="CB398"/>
      <c r="CC398"/>
      <c r="CD398"/>
      <c r="CE398"/>
      <c r="CF398"/>
      <c r="CG398"/>
      <c r="CH398"/>
      <c r="CI398"/>
      <c r="CJ398"/>
    </row>
    <row r="399" spans="39:88" x14ac:dyDescent="0.3">
      <c r="AM399" t="s">
        <v>9826</v>
      </c>
      <c r="AN399" t="s">
        <v>354</v>
      </c>
      <c r="AO399" t="s">
        <v>354</v>
      </c>
      <c r="AP399" t="s">
        <v>1864</v>
      </c>
      <c r="AQ399" s="44">
        <v>10000000</v>
      </c>
      <c r="AR399">
        <v>0.99754999999999905</v>
      </c>
      <c r="AS399">
        <v>2.138E-2</v>
      </c>
      <c r="AT399">
        <v>6.4800000000000003E-4</v>
      </c>
      <c r="AU399" t="s">
        <v>271</v>
      </c>
      <c r="AV399" t="s">
        <v>68</v>
      </c>
      <c r="AW399" t="s">
        <v>56</v>
      </c>
      <c r="AX399">
        <v>1.07</v>
      </c>
      <c r="AY399"/>
      <c r="AZ399"/>
      <c r="BA399">
        <v>254</v>
      </c>
      <c r="BB399" s="95">
        <v>45838</v>
      </c>
      <c r="BC399" t="s">
        <v>353</v>
      </c>
      <c r="BD399" s="44">
        <v>10000000</v>
      </c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</row>
    <row r="400" spans="39:88" x14ac:dyDescent="0.3">
      <c r="AM400" t="s">
        <v>12913</v>
      </c>
      <c r="AN400" t="s">
        <v>354</v>
      </c>
      <c r="AO400" t="s">
        <v>354</v>
      </c>
      <c r="AP400" t="s">
        <v>12914</v>
      </c>
      <c r="AQ400" s="44">
        <v>150000000</v>
      </c>
      <c r="AR400">
        <v>1.016</v>
      </c>
      <c r="AS400">
        <v>3.7800720000000003E-2</v>
      </c>
      <c r="AT400">
        <v>1.1953E-2</v>
      </c>
      <c r="AU400" t="s">
        <v>271</v>
      </c>
      <c r="AV400" t="s">
        <v>68</v>
      </c>
      <c r="AW400" t="s">
        <v>68</v>
      </c>
      <c r="AX400">
        <v>1.07</v>
      </c>
      <c r="AY400"/>
      <c r="AZ400"/>
      <c r="BA400">
        <v>254</v>
      </c>
      <c r="BB400" s="95">
        <v>45838</v>
      </c>
      <c r="BC400" t="s">
        <v>353</v>
      </c>
      <c r="BD400" s="44">
        <v>130000000</v>
      </c>
      <c r="BE400"/>
      <c r="BF400" s="44">
        <v>6400000</v>
      </c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 s="44">
        <v>13600000</v>
      </c>
      <c r="BX400"/>
      <c r="BY400"/>
      <c r="BZ400"/>
      <c r="CA400"/>
      <c r="CB400"/>
      <c r="CC400"/>
      <c r="CD400"/>
      <c r="CE400"/>
      <c r="CF400"/>
      <c r="CG400"/>
      <c r="CH400"/>
      <c r="CI400"/>
      <c r="CJ400"/>
    </row>
    <row r="401" spans="39:88" x14ac:dyDescent="0.3">
      <c r="AM401" t="s">
        <v>9837</v>
      </c>
      <c r="AN401" t="s">
        <v>354</v>
      </c>
      <c r="AO401" t="s">
        <v>354</v>
      </c>
      <c r="AP401" t="s">
        <v>1702</v>
      </c>
      <c r="AQ401" s="44">
        <v>25000000</v>
      </c>
      <c r="AR401">
        <v>1.0024999999999999</v>
      </c>
      <c r="AS401">
        <v>2.2789999999999901E-2</v>
      </c>
      <c r="AT401">
        <v>2.32E-3</v>
      </c>
      <c r="AU401" t="s">
        <v>72</v>
      </c>
      <c r="AV401" t="s">
        <v>56</v>
      </c>
      <c r="AW401" t="s">
        <v>54</v>
      </c>
      <c r="AX401">
        <v>1.07</v>
      </c>
      <c r="AY401"/>
      <c r="AZ401"/>
      <c r="BA401">
        <v>254</v>
      </c>
      <c r="BB401" s="95">
        <v>45838</v>
      </c>
      <c r="BC401" t="s">
        <v>353</v>
      </c>
      <c r="BD401" s="44">
        <v>25000000</v>
      </c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</row>
    <row r="402" spans="39:88" x14ac:dyDescent="0.3">
      <c r="AM402" t="s">
        <v>9836</v>
      </c>
      <c r="AN402" t="s">
        <v>354</v>
      </c>
      <c r="AO402" t="s">
        <v>354</v>
      </c>
      <c r="AP402" t="s">
        <v>2279</v>
      </c>
      <c r="AQ402" s="44">
        <v>87424000</v>
      </c>
      <c r="AR402">
        <v>1.0057799999999999</v>
      </c>
      <c r="AS402">
        <v>2.3929999999999899E-2</v>
      </c>
      <c r="AT402">
        <v>4.0639999999999999E-3</v>
      </c>
      <c r="AU402" t="s">
        <v>72</v>
      </c>
      <c r="AV402" t="s">
        <v>56</v>
      </c>
      <c r="AW402" t="s">
        <v>54</v>
      </c>
      <c r="AX402">
        <v>1.07</v>
      </c>
      <c r="AY402"/>
      <c r="AZ402"/>
      <c r="BA402">
        <v>254</v>
      </c>
      <c r="BB402" s="95">
        <v>45838</v>
      </c>
      <c r="BC402" t="s">
        <v>353</v>
      </c>
      <c r="BD402" s="44">
        <v>80388000</v>
      </c>
      <c r="BE402"/>
      <c r="BF402"/>
      <c r="BG402"/>
      <c r="BH402"/>
      <c r="BI402"/>
      <c r="BJ402" s="44">
        <v>7036000</v>
      </c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</row>
    <row r="403" spans="39:88" x14ac:dyDescent="0.3">
      <c r="AM403" t="s">
        <v>9814</v>
      </c>
      <c r="AN403" t="s">
        <v>354</v>
      </c>
      <c r="AO403" t="s">
        <v>354</v>
      </c>
      <c r="AP403" t="s">
        <v>933</v>
      </c>
      <c r="AQ403" s="44">
        <v>21500000</v>
      </c>
      <c r="AR403">
        <v>0.99872000000000005</v>
      </c>
      <c r="AS403">
        <v>2.673002E-2</v>
      </c>
      <c r="AT403">
        <v>6.0959999999999999E-3</v>
      </c>
      <c r="AU403" t="s">
        <v>72</v>
      </c>
      <c r="AV403" t="s">
        <v>56</v>
      </c>
      <c r="AW403" t="s">
        <v>54</v>
      </c>
      <c r="AX403">
        <v>1.07</v>
      </c>
      <c r="AY403"/>
      <c r="AZ403"/>
      <c r="BA403">
        <v>254</v>
      </c>
      <c r="BB403" s="95">
        <v>45838</v>
      </c>
      <c r="BC403" t="s">
        <v>353</v>
      </c>
      <c r="BD403" s="44">
        <v>18400000</v>
      </c>
      <c r="BE403"/>
      <c r="BF403"/>
      <c r="BG403"/>
      <c r="BH403"/>
      <c r="BI403"/>
      <c r="BJ403" s="44">
        <v>3100000</v>
      </c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</row>
    <row r="404" spans="39:88" x14ac:dyDescent="0.3">
      <c r="AM404" t="s">
        <v>9821</v>
      </c>
      <c r="AN404" t="s">
        <v>354</v>
      </c>
      <c r="AO404" t="s">
        <v>354</v>
      </c>
      <c r="AP404" t="s">
        <v>2436</v>
      </c>
      <c r="AQ404" s="44">
        <v>22520000</v>
      </c>
      <c r="AR404">
        <v>0.99002999999999997</v>
      </c>
      <c r="AS404">
        <v>2.2069999999999999E-2</v>
      </c>
      <c r="AT404">
        <v>2.0690000000000001E-3</v>
      </c>
      <c r="AU404" t="s">
        <v>271</v>
      </c>
      <c r="AV404" t="s">
        <v>68</v>
      </c>
      <c r="AW404" t="s">
        <v>56</v>
      </c>
      <c r="AX404">
        <v>1.07</v>
      </c>
      <c r="AY404"/>
      <c r="AZ404"/>
      <c r="BA404">
        <v>254</v>
      </c>
      <c r="BB404" s="95">
        <v>45838</v>
      </c>
      <c r="BC404" t="s">
        <v>353</v>
      </c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 s="44">
        <v>22520000</v>
      </c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</row>
    <row r="405" spans="39:88" x14ac:dyDescent="0.3">
      <c r="AM405" t="s">
        <v>9827</v>
      </c>
      <c r="AN405" t="s">
        <v>354</v>
      </c>
      <c r="AO405" t="s">
        <v>354</v>
      </c>
      <c r="AP405" t="s">
        <v>12456</v>
      </c>
      <c r="AQ405" s="44">
        <v>8000000</v>
      </c>
      <c r="AR405">
        <v>1.0182500000000001</v>
      </c>
      <c r="AS405">
        <v>3.14182E-2</v>
      </c>
      <c r="AT405">
        <v>9.1120000000000003E-3</v>
      </c>
      <c r="AU405" t="s">
        <v>271</v>
      </c>
      <c r="AV405" t="s">
        <v>68</v>
      </c>
      <c r="AW405" t="s">
        <v>56</v>
      </c>
      <c r="AX405">
        <v>1.07</v>
      </c>
      <c r="AY405"/>
      <c r="AZ405"/>
      <c r="BA405">
        <v>254</v>
      </c>
      <c r="BB405" s="95">
        <v>45838</v>
      </c>
      <c r="BC405" t="s">
        <v>353</v>
      </c>
      <c r="BD405"/>
      <c r="BE405"/>
      <c r="BF405"/>
      <c r="BG405"/>
      <c r="BH405"/>
      <c r="BI405"/>
      <c r="BJ405"/>
      <c r="BK405"/>
      <c r="BL405"/>
      <c r="BM405"/>
      <c r="BN405"/>
      <c r="BO405" s="44">
        <v>1100000</v>
      </c>
      <c r="BP405" s="44">
        <v>1200000</v>
      </c>
      <c r="BQ405"/>
      <c r="BR405"/>
      <c r="BS405"/>
      <c r="BT405"/>
      <c r="BU405"/>
      <c r="BV405"/>
      <c r="BW405"/>
      <c r="BX405"/>
      <c r="BY405"/>
      <c r="BZ405"/>
      <c r="CA405"/>
      <c r="CB405" s="44">
        <v>5700000</v>
      </c>
      <c r="CC405"/>
      <c r="CD405"/>
      <c r="CE405"/>
      <c r="CF405"/>
      <c r="CG405"/>
      <c r="CH405"/>
      <c r="CI405"/>
      <c r="CJ405"/>
    </row>
    <row r="406" spans="39:88" x14ac:dyDescent="0.3">
      <c r="AM406" t="s">
        <v>9849</v>
      </c>
      <c r="AN406" t="s">
        <v>643</v>
      </c>
      <c r="AO406" t="s">
        <v>643</v>
      </c>
      <c r="AP406" t="s">
        <v>641</v>
      </c>
      <c r="AQ406" s="44">
        <v>15000000</v>
      </c>
      <c r="AR406">
        <v>0.96745000000000003</v>
      </c>
      <c r="AS406">
        <v>4.5248239999999898E-2</v>
      </c>
      <c r="AT406">
        <v>9.6609999999999994E-3</v>
      </c>
      <c r="AU406" t="s">
        <v>53</v>
      </c>
      <c r="AV406" t="s">
        <v>56</v>
      </c>
      <c r="AW406" t="s">
        <v>54</v>
      </c>
      <c r="AX406">
        <v>0.82899999999999996</v>
      </c>
      <c r="AY406"/>
      <c r="AZ406"/>
      <c r="BA406">
        <v>135389</v>
      </c>
      <c r="BB406" s="95">
        <v>45838</v>
      </c>
      <c r="BC406" t="s">
        <v>642</v>
      </c>
      <c r="BD406" s="44">
        <v>15000000</v>
      </c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</row>
    <row r="407" spans="39:88" x14ac:dyDescent="0.3">
      <c r="AM407" t="s">
        <v>9850</v>
      </c>
      <c r="AN407" t="s">
        <v>643</v>
      </c>
      <c r="AO407" t="s">
        <v>643</v>
      </c>
      <c r="AP407" t="s">
        <v>3059</v>
      </c>
      <c r="AQ407" s="44">
        <v>45000000</v>
      </c>
      <c r="AR407">
        <v>0.86560000000000004</v>
      </c>
      <c r="AS407">
        <v>3.6858559999999999E-2</v>
      </c>
      <c r="AT407">
        <v>1.3613999999999999E-2</v>
      </c>
      <c r="AU407" t="s">
        <v>53</v>
      </c>
      <c r="AV407" t="s">
        <v>54</v>
      </c>
      <c r="AW407" t="s">
        <v>54</v>
      </c>
      <c r="AX407">
        <v>0.82899999999999996</v>
      </c>
      <c r="AY407"/>
      <c r="AZ407"/>
      <c r="BA407">
        <v>135389</v>
      </c>
      <c r="BB407" s="95">
        <v>45838</v>
      </c>
      <c r="BC407" t="s">
        <v>642</v>
      </c>
      <c r="BD407" s="44">
        <v>33250000</v>
      </c>
      <c r="BE407"/>
      <c r="BF407"/>
      <c r="BG407"/>
      <c r="BH407"/>
      <c r="BI407" s="44">
        <v>10000000</v>
      </c>
      <c r="BJ407"/>
      <c r="BK407"/>
      <c r="BL407" s="44">
        <v>1750000</v>
      </c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</row>
    <row r="408" spans="39:88" x14ac:dyDescent="0.3">
      <c r="AM408" t="s">
        <v>9851</v>
      </c>
      <c r="AN408" t="s">
        <v>314</v>
      </c>
      <c r="AO408" t="s">
        <v>12111</v>
      </c>
      <c r="AP408" t="s">
        <v>1858</v>
      </c>
      <c r="AQ408" s="44">
        <v>105000000</v>
      </c>
      <c r="AR408">
        <v>0.80091999999999997</v>
      </c>
      <c r="AS408">
        <v>5.5684329999999997E-2</v>
      </c>
      <c r="AT408">
        <v>1.9619000000000001E-2</v>
      </c>
      <c r="AU408" t="s">
        <v>53</v>
      </c>
      <c r="AV408" t="s">
        <v>54</v>
      </c>
      <c r="AW408" t="s">
        <v>54</v>
      </c>
      <c r="AX408">
        <v>0.749</v>
      </c>
      <c r="AY408"/>
      <c r="AZ408"/>
      <c r="BA408">
        <v>138000</v>
      </c>
      <c r="BB408" s="95">
        <v>45838</v>
      </c>
      <c r="BC408" t="s">
        <v>313</v>
      </c>
      <c r="BD408" s="44">
        <v>105000000</v>
      </c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</row>
    <row r="409" spans="39:88" x14ac:dyDescent="0.3">
      <c r="AM409" t="s">
        <v>9852</v>
      </c>
      <c r="AN409" t="s">
        <v>1366</v>
      </c>
      <c r="AO409" t="s">
        <v>1366</v>
      </c>
      <c r="AP409" t="s">
        <v>9853</v>
      </c>
      <c r="AQ409" s="44">
        <v>35600000</v>
      </c>
      <c r="AR409">
        <v>0.96329999999999905</v>
      </c>
      <c r="AS409">
        <v>3.640504E-2</v>
      </c>
      <c r="AT409">
        <v>9.6600000000000002E-3</v>
      </c>
      <c r="AU409" t="s">
        <v>53</v>
      </c>
      <c r="AV409" t="s">
        <v>68</v>
      </c>
      <c r="AW409" t="s">
        <v>68</v>
      </c>
      <c r="AX409">
        <v>0.66500000000000004</v>
      </c>
      <c r="AY409"/>
      <c r="AZ409"/>
      <c r="BA409">
        <v>268</v>
      </c>
      <c r="BB409" s="95">
        <v>45838</v>
      </c>
      <c r="BC409" t="s">
        <v>1365</v>
      </c>
      <c r="BD409"/>
      <c r="BE409" s="44">
        <v>5000000</v>
      </c>
      <c r="BF409" s="44">
        <v>10200000</v>
      </c>
      <c r="BG409" s="44">
        <v>400000</v>
      </c>
      <c r="BH409"/>
      <c r="BI409" s="44">
        <v>20000000</v>
      </c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</row>
    <row r="410" spans="39:88" x14ac:dyDescent="0.3">
      <c r="AM410" t="s">
        <v>9859</v>
      </c>
      <c r="AN410" t="s">
        <v>1366</v>
      </c>
      <c r="AO410" t="s">
        <v>1366</v>
      </c>
      <c r="AP410" t="s">
        <v>9860</v>
      </c>
      <c r="AQ410" s="44">
        <v>29000000</v>
      </c>
      <c r="AR410">
        <v>1.04034</v>
      </c>
      <c r="AS410">
        <v>3.1043069999999999E-2</v>
      </c>
      <c r="AT410">
        <v>7.803E-3</v>
      </c>
      <c r="AU410" t="s">
        <v>53</v>
      </c>
      <c r="AV410" t="s">
        <v>68</v>
      </c>
      <c r="AW410" t="s">
        <v>68</v>
      </c>
      <c r="AX410">
        <v>0.66500000000000004</v>
      </c>
      <c r="AY410"/>
      <c r="AZ410"/>
      <c r="BA410">
        <v>268</v>
      </c>
      <c r="BB410" s="95">
        <v>45838</v>
      </c>
      <c r="BC410" t="s">
        <v>1365</v>
      </c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 s="44">
        <v>21200000</v>
      </c>
      <c r="BS410"/>
      <c r="BT410"/>
      <c r="BU410"/>
      <c r="BV410"/>
      <c r="BW410" s="44">
        <v>2800000</v>
      </c>
      <c r="BX410"/>
      <c r="BY410"/>
      <c r="BZ410"/>
      <c r="CA410"/>
      <c r="CB410" s="44">
        <v>5000000</v>
      </c>
      <c r="CC410"/>
      <c r="CD410"/>
      <c r="CE410"/>
      <c r="CF410"/>
      <c r="CG410"/>
      <c r="CH410"/>
      <c r="CI410"/>
      <c r="CJ410"/>
    </row>
    <row r="411" spans="39:88" x14ac:dyDescent="0.3">
      <c r="AM411" t="s">
        <v>9858</v>
      </c>
      <c r="AN411" t="s">
        <v>1366</v>
      </c>
      <c r="AO411" t="s">
        <v>1366</v>
      </c>
      <c r="AP411" t="s">
        <v>2885</v>
      </c>
      <c r="AQ411" s="44">
        <v>36600000</v>
      </c>
      <c r="AR411">
        <v>0.959479999999999</v>
      </c>
      <c r="AS411">
        <v>2.6413489999999901E-2</v>
      </c>
      <c r="AT411">
        <v>5.587E-3</v>
      </c>
      <c r="AU411" t="s">
        <v>53</v>
      </c>
      <c r="AV411" t="s">
        <v>68</v>
      </c>
      <c r="AW411" t="s">
        <v>68</v>
      </c>
      <c r="AX411">
        <v>0.66500000000000004</v>
      </c>
      <c r="AY411"/>
      <c r="AZ411"/>
      <c r="BA411">
        <v>268</v>
      </c>
      <c r="BB411" s="95">
        <v>45838</v>
      </c>
      <c r="BC411" t="s">
        <v>1365</v>
      </c>
      <c r="BD411" s="44">
        <v>30300000</v>
      </c>
      <c r="BE411"/>
      <c r="BF411"/>
      <c r="BG411"/>
      <c r="BH411"/>
      <c r="BI411"/>
      <c r="BJ411"/>
      <c r="BK411"/>
      <c r="BL411"/>
      <c r="BM411"/>
      <c r="BN411"/>
      <c r="BO411" s="44">
        <v>1800000</v>
      </c>
      <c r="BP411"/>
      <c r="BQ411" s="44">
        <v>100000</v>
      </c>
      <c r="BR411" s="44">
        <v>4400000</v>
      </c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</row>
    <row r="412" spans="39:88" x14ac:dyDescent="0.3">
      <c r="AM412" t="s">
        <v>9854</v>
      </c>
      <c r="AN412" t="s">
        <v>1366</v>
      </c>
      <c r="AO412" t="s">
        <v>1366</v>
      </c>
      <c r="AP412" t="s">
        <v>9855</v>
      </c>
      <c r="AQ412" s="44">
        <v>4600000</v>
      </c>
      <c r="AR412">
        <v>0.98299000000000003</v>
      </c>
      <c r="AS412">
        <v>2.736574E-2</v>
      </c>
      <c r="AT412">
        <v>5.7109999999999999E-3</v>
      </c>
      <c r="AU412" t="s">
        <v>53</v>
      </c>
      <c r="AV412" t="s">
        <v>68</v>
      </c>
      <c r="AW412" t="s">
        <v>68</v>
      </c>
      <c r="AX412">
        <v>0.66500000000000004</v>
      </c>
      <c r="AY412"/>
      <c r="AZ412"/>
      <c r="BA412">
        <v>268</v>
      </c>
      <c r="BB412" s="95">
        <v>45838</v>
      </c>
      <c r="BC412" t="s">
        <v>1365</v>
      </c>
      <c r="BD412"/>
      <c r="BE412"/>
      <c r="BF412"/>
      <c r="BG412"/>
      <c r="BH412"/>
      <c r="BI412"/>
      <c r="BJ412" s="44">
        <v>4600000</v>
      </c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</row>
    <row r="413" spans="39:88" x14ac:dyDescent="0.3">
      <c r="AM413" t="s">
        <v>9856</v>
      </c>
      <c r="AN413" t="s">
        <v>1366</v>
      </c>
      <c r="AO413" t="s">
        <v>1366</v>
      </c>
      <c r="AP413" t="s">
        <v>9857</v>
      </c>
      <c r="AQ413" s="44">
        <v>14400000</v>
      </c>
      <c r="AR413">
        <v>1.07969</v>
      </c>
      <c r="AS413">
        <v>3.2779929999999999E-2</v>
      </c>
      <c r="AT413">
        <v>8.9219999999999994E-3</v>
      </c>
      <c r="AU413" t="s">
        <v>53</v>
      </c>
      <c r="AV413" t="s">
        <v>68</v>
      </c>
      <c r="AW413" t="s">
        <v>68</v>
      </c>
      <c r="AX413">
        <v>0.66500000000000004</v>
      </c>
      <c r="AY413"/>
      <c r="AZ413"/>
      <c r="BA413">
        <v>268</v>
      </c>
      <c r="BB413" s="95">
        <v>45838</v>
      </c>
      <c r="BC413" t="s">
        <v>1365</v>
      </c>
      <c r="BD413"/>
      <c r="BE413"/>
      <c r="BF413"/>
      <c r="BG413"/>
      <c r="BH413"/>
      <c r="BI413"/>
      <c r="BJ413" s="44">
        <v>10000000</v>
      </c>
      <c r="BK413"/>
      <c r="BL413" s="44">
        <v>4000000</v>
      </c>
      <c r="BM413" s="44">
        <v>400000</v>
      </c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</row>
    <row r="414" spans="39:88" x14ac:dyDescent="0.3">
      <c r="AM414" t="s">
        <v>9864</v>
      </c>
      <c r="AN414" t="s">
        <v>613</v>
      </c>
      <c r="AO414" t="s">
        <v>9861</v>
      </c>
      <c r="AP414" t="s">
        <v>2980</v>
      </c>
      <c r="AQ414" s="44">
        <v>41000000</v>
      </c>
      <c r="AR414">
        <v>1.00095</v>
      </c>
      <c r="AS414">
        <v>2.4809999999999999E-2</v>
      </c>
      <c r="AT414">
        <v>4.0249999999999999E-3</v>
      </c>
      <c r="AU414" t="s">
        <v>53</v>
      </c>
      <c r="AV414" t="s">
        <v>62</v>
      </c>
      <c r="AW414" t="s">
        <v>68</v>
      </c>
      <c r="AX414">
        <v>-0.12</v>
      </c>
      <c r="AY414"/>
      <c r="AZ414"/>
      <c r="BA414">
        <v>119408</v>
      </c>
      <c r="BB414" s="95">
        <v>45838</v>
      </c>
      <c r="BC414" t="s">
        <v>612</v>
      </c>
      <c r="BD414" s="44">
        <v>41000000</v>
      </c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</row>
    <row r="415" spans="39:88" x14ac:dyDescent="0.3">
      <c r="AM415" t="s">
        <v>9862</v>
      </c>
      <c r="AN415" t="s">
        <v>613</v>
      </c>
      <c r="AO415" t="s">
        <v>9861</v>
      </c>
      <c r="AP415" t="s">
        <v>1138</v>
      </c>
      <c r="AQ415" s="44">
        <v>295076000</v>
      </c>
      <c r="AR415">
        <v>0.97202</v>
      </c>
      <c r="AS415">
        <v>3.2890000000000003E-2</v>
      </c>
      <c r="AT415">
        <v>8.87099999999999E-3</v>
      </c>
      <c r="AU415" t="s">
        <v>53</v>
      </c>
      <c r="AV415" t="s">
        <v>62</v>
      </c>
      <c r="AW415" t="s">
        <v>68</v>
      </c>
      <c r="AX415">
        <v>-0.12</v>
      </c>
      <c r="AY415"/>
      <c r="AZ415"/>
      <c r="BA415">
        <v>119408</v>
      </c>
      <c r="BB415" s="95">
        <v>45838</v>
      </c>
      <c r="BC415" t="s">
        <v>612</v>
      </c>
      <c r="BD415" s="44">
        <v>273033000</v>
      </c>
      <c r="BE415"/>
      <c r="BF415"/>
      <c r="BG415"/>
      <c r="BH415"/>
      <c r="BI415" s="44">
        <v>5130000</v>
      </c>
      <c r="BJ415" s="44">
        <v>16613000</v>
      </c>
      <c r="BK415"/>
      <c r="BL415"/>
      <c r="BM415"/>
      <c r="BN415"/>
      <c r="BO415"/>
      <c r="BP415"/>
      <c r="BQ415" s="44">
        <v>300000</v>
      </c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</row>
    <row r="416" spans="39:88" x14ac:dyDescent="0.3">
      <c r="AM416" t="s">
        <v>9863</v>
      </c>
      <c r="AN416" t="s">
        <v>613</v>
      </c>
      <c r="AO416" t="s">
        <v>9861</v>
      </c>
      <c r="AP416" t="s">
        <v>966</v>
      </c>
      <c r="AQ416" s="44">
        <v>59474000</v>
      </c>
      <c r="AR416">
        <v>0.90212999999999999</v>
      </c>
      <c r="AS416">
        <v>3.0859999999999999E-2</v>
      </c>
      <c r="AT416">
        <v>7.4629999999999896E-3</v>
      </c>
      <c r="AU416" t="s">
        <v>53</v>
      </c>
      <c r="AV416" t="s">
        <v>62</v>
      </c>
      <c r="AW416" t="s">
        <v>68</v>
      </c>
      <c r="AX416">
        <v>-0.12</v>
      </c>
      <c r="AY416"/>
      <c r="AZ416"/>
      <c r="BA416">
        <v>119408</v>
      </c>
      <c r="BB416" s="95">
        <v>45838</v>
      </c>
      <c r="BC416" t="s">
        <v>612</v>
      </c>
      <c r="BD416" s="44">
        <v>59474000</v>
      </c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</row>
    <row r="417" spans="39:88" x14ac:dyDescent="0.3">
      <c r="AM417" t="s">
        <v>9873</v>
      </c>
      <c r="AN417" t="s">
        <v>395</v>
      </c>
      <c r="AO417" t="s">
        <v>9866</v>
      </c>
      <c r="AP417" t="s">
        <v>9874</v>
      </c>
      <c r="AQ417" s="44">
        <v>50000000</v>
      </c>
      <c r="AR417">
        <v>0.97179000000000004</v>
      </c>
      <c r="AS417">
        <v>2.7358739999999999E-2</v>
      </c>
      <c r="AT417">
        <v>6.6549999999999899E-3</v>
      </c>
      <c r="AU417" t="s">
        <v>271</v>
      </c>
      <c r="AV417" t="s">
        <v>56</v>
      </c>
      <c r="AW417" t="s">
        <v>56</v>
      </c>
      <c r="AX417">
        <v>1.145</v>
      </c>
      <c r="AY417"/>
      <c r="AZ417"/>
      <c r="BA417">
        <v>141639</v>
      </c>
      <c r="BB417" s="95">
        <v>45838</v>
      </c>
      <c r="BC417" t="s">
        <v>394</v>
      </c>
      <c r="BD417" s="44">
        <v>47200000</v>
      </c>
      <c r="BE417"/>
      <c r="BF417"/>
      <c r="BG417"/>
      <c r="BH417"/>
      <c r="BI417"/>
      <c r="BJ417" s="44">
        <v>2800000</v>
      </c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</row>
    <row r="418" spans="39:88" x14ac:dyDescent="0.3">
      <c r="AM418" t="s">
        <v>9888</v>
      </c>
      <c r="AN418" t="s">
        <v>395</v>
      </c>
      <c r="AO418" t="s">
        <v>9866</v>
      </c>
      <c r="AP418" t="s">
        <v>2326</v>
      </c>
      <c r="AQ418" s="44">
        <v>30600000</v>
      </c>
      <c r="AR418">
        <v>0.9708</v>
      </c>
      <c r="AS418">
        <v>2.3279999999999999E-2</v>
      </c>
      <c r="AT418">
        <v>3.32E-3</v>
      </c>
      <c r="AU418" t="s">
        <v>271</v>
      </c>
      <c r="AV418" t="s">
        <v>56</v>
      </c>
      <c r="AW418" t="s">
        <v>56</v>
      </c>
      <c r="AX418">
        <v>1.145</v>
      </c>
      <c r="AY418"/>
      <c r="AZ418"/>
      <c r="BA418">
        <v>141639</v>
      </c>
      <c r="BB418" s="95">
        <v>45838</v>
      </c>
      <c r="BC418" t="s">
        <v>394</v>
      </c>
      <c r="BD418"/>
      <c r="BE418"/>
      <c r="BF418"/>
      <c r="BG418" s="44">
        <v>300000</v>
      </c>
      <c r="BH418"/>
      <c r="BI418"/>
      <c r="BJ418" s="44">
        <v>2100000</v>
      </c>
      <c r="BK418"/>
      <c r="BL418"/>
      <c r="BM418"/>
      <c r="BN418"/>
      <c r="BO418"/>
      <c r="BP418" s="44">
        <v>2900000</v>
      </c>
      <c r="BQ418" s="44">
        <v>300000</v>
      </c>
      <c r="BR418" s="44">
        <v>25000000</v>
      </c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</row>
    <row r="419" spans="39:88" x14ac:dyDescent="0.3">
      <c r="AM419" t="s">
        <v>9885</v>
      </c>
      <c r="AN419" t="s">
        <v>395</v>
      </c>
      <c r="AO419" t="s">
        <v>9866</v>
      </c>
      <c r="AP419" t="s">
        <v>1427</v>
      </c>
      <c r="AQ419" s="44">
        <v>207000000</v>
      </c>
      <c r="AR419">
        <v>0.85819000000000001</v>
      </c>
      <c r="AS419">
        <v>3.4610000000000002E-2</v>
      </c>
      <c r="AT419">
        <v>1.0678E-2</v>
      </c>
      <c r="AU419" t="s">
        <v>271</v>
      </c>
      <c r="AV419" t="s">
        <v>56</v>
      </c>
      <c r="AW419" t="s">
        <v>56</v>
      </c>
      <c r="AX419">
        <v>1.145</v>
      </c>
      <c r="AY419"/>
      <c r="AZ419"/>
      <c r="BA419">
        <v>141639</v>
      </c>
      <c r="BB419" s="95">
        <v>45838</v>
      </c>
      <c r="BC419" t="s">
        <v>394</v>
      </c>
      <c r="BD419" s="44">
        <v>177200000</v>
      </c>
      <c r="BE419"/>
      <c r="BF419"/>
      <c r="BG419"/>
      <c r="BH419"/>
      <c r="BI419" s="44">
        <v>800000</v>
      </c>
      <c r="BJ419" s="44">
        <v>22900000</v>
      </c>
      <c r="BK419"/>
      <c r="BL419"/>
      <c r="BM419"/>
      <c r="BN419" s="44">
        <v>6100000</v>
      </c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</row>
    <row r="420" spans="39:88" x14ac:dyDescent="0.3">
      <c r="AM420" t="s">
        <v>9900</v>
      </c>
      <c r="AN420" t="s">
        <v>395</v>
      </c>
      <c r="AO420" t="s">
        <v>9866</v>
      </c>
      <c r="AP420" t="s">
        <v>9901</v>
      </c>
      <c r="AQ420" s="44">
        <v>275000000</v>
      </c>
      <c r="AR420">
        <v>1.0226500000000001</v>
      </c>
      <c r="AS420">
        <v>3.6110000000000003E-2</v>
      </c>
      <c r="AT420">
        <v>9.9059999999999999E-3</v>
      </c>
      <c r="AU420" t="s">
        <v>53</v>
      </c>
      <c r="AV420" t="s">
        <v>62</v>
      </c>
      <c r="AW420" t="s">
        <v>62</v>
      </c>
      <c r="AX420">
        <v>1.145</v>
      </c>
      <c r="AY420"/>
      <c r="AZ420"/>
      <c r="BA420">
        <v>141639</v>
      </c>
      <c r="BB420" s="95">
        <v>45838</v>
      </c>
      <c r="BC420" t="s">
        <v>394</v>
      </c>
      <c r="BD420" s="44">
        <v>223300000</v>
      </c>
      <c r="BE420"/>
      <c r="BF420" s="44">
        <v>5500000</v>
      </c>
      <c r="BG420"/>
      <c r="BH420"/>
      <c r="BI420" s="44">
        <v>31200000</v>
      </c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 s="44">
        <v>10000000</v>
      </c>
      <c r="BX420"/>
      <c r="BY420"/>
      <c r="BZ420"/>
      <c r="CA420"/>
      <c r="CB420" s="44">
        <v>5000000</v>
      </c>
      <c r="CC420"/>
      <c r="CD420"/>
      <c r="CE420"/>
      <c r="CF420"/>
      <c r="CG420"/>
      <c r="CH420"/>
      <c r="CI420"/>
      <c r="CJ420"/>
    </row>
    <row r="421" spans="39:88" x14ac:dyDescent="0.3">
      <c r="AM421" t="s">
        <v>9889</v>
      </c>
      <c r="AN421" t="s">
        <v>395</v>
      </c>
      <c r="AO421" t="s">
        <v>9866</v>
      </c>
      <c r="AP421" t="s">
        <v>2551</v>
      </c>
      <c r="AQ421" s="44">
        <v>200000000</v>
      </c>
      <c r="AR421">
        <v>0.94374999999999998</v>
      </c>
      <c r="AS421">
        <v>4.4490000000000002E-2</v>
      </c>
      <c r="AT421">
        <v>9.6369999999999997E-3</v>
      </c>
      <c r="AU421" t="s">
        <v>271</v>
      </c>
      <c r="AV421" t="s">
        <v>56</v>
      </c>
      <c r="AW421" t="s">
        <v>56</v>
      </c>
      <c r="AX421">
        <v>1.145</v>
      </c>
      <c r="AY421"/>
      <c r="AZ421"/>
      <c r="BA421">
        <v>141639</v>
      </c>
      <c r="BB421" s="95">
        <v>45838</v>
      </c>
      <c r="BC421" t="s">
        <v>394</v>
      </c>
      <c r="BD421" s="44">
        <v>192000000</v>
      </c>
      <c r="BE421"/>
      <c r="BF421"/>
      <c r="BG421"/>
      <c r="BH421"/>
      <c r="BI421"/>
      <c r="BJ421"/>
      <c r="BK421"/>
      <c r="BL421"/>
      <c r="BM421"/>
      <c r="BN421" s="44">
        <v>8000000</v>
      </c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</row>
    <row r="422" spans="39:88" x14ac:dyDescent="0.3">
      <c r="AM422" t="s">
        <v>9871</v>
      </c>
      <c r="AN422" t="s">
        <v>395</v>
      </c>
      <c r="AO422" t="s">
        <v>9866</v>
      </c>
      <c r="AP422" t="s">
        <v>1897</v>
      </c>
      <c r="AQ422" s="44">
        <v>210500000</v>
      </c>
      <c r="AR422">
        <v>0.95047999999999999</v>
      </c>
      <c r="AS422">
        <v>2.6040000000000001E-2</v>
      </c>
      <c r="AT422">
        <v>4.8019999999999998E-3</v>
      </c>
      <c r="AU422" t="s">
        <v>53</v>
      </c>
      <c r="AV422" t="s">
        <v>62</v>
      </c>
      <c r="AW422" t="s">
        <v>62</v>
      </c>
      <c r="AX422">
        <v>1.145</v>
      </c>
      <c r="AY422"/>
      <c r="AZ422"/>
      <c r="BA422">
        <v>141639</v>
      </c>
      <c r="BB422" s="95">
        <v>45838</v>
      </c>
      <c r="BC422" t="s">
        <v>394</v>
      </c>
      <c r="BD422" s="44">
        <v>141800000</v>
      </c>
      <c r="BE422"/>
      <c r="BF422"/>
      <c r="BG422" s="44">
        <v>200000</v>
      </c>
      <c r="BH422"/>
      <c r="BI422" s="44">
        <v>3500000</v>
      </c>
      <c r="BJ422" s="44">
        <v>20800000</v>
      </c>
      <c r="BK422" s="44">
        <v>8800000</v>
      </c>
      <c r="BL422" s="44">
        <v>3100000</v>
      </c>
      <c r="BM422"/>
      <c r="BN422" s="44">
        <v>18200000</v>
      </c>
      <c r="BO422" s="44">
        <v>1500000</v>
      </c>
      <c r="BP422" s="44">
        <v>2100000</v>
      </c>
      <c r="BQ422"/>
      <c r="BR422"/>
      <c r="BS422" s="44">
        <v>1500000</v>
      </c>
      <c r="BT422" s="44">
        <v>1000000</v>
      </c>
      <c r="BU422"/>
      <c r="BV422" s="44">
        <v>8000000</v>
      </c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</row>
    <row r="423" spans="39:88" x14ac:dyDescent="0.3">
      <c r="AM423" t="s">
        <v>9902</v>
      </c>
      <c r="AN423" t="s">
        <v>395</v>
      </c>
      <c r="AO423" t="s">
        <v>9866</v>
      </c>
      <c r="AP423" t="s">
        <v>2820</v>
      </c>
      <c r="AQ423" s="44">
        <v>10300000</v>
      </c>
      <c r="AR423">
        <v>0.99473</v>
      </c>
      <c r="AS423">
        <v>2.10999999999999E-2</v>
      </c>
      <c r="AT423">
        <v>8.8000000000000003E-4</v>
      </c>
      <c r="AU423" t="s">
        <v>271</v>
      </c>
      <c r="AV423" t="s">
        <v>56</v>
      </c>
      <c r="AW423" t="s">
        <v>56</v>
      </c>
      <c r="AX423">
        <v>1.145</v>
      </c>
      <c r="AY423"/>
      <c r="AZ423"/>
      <c r="BA423">
        <v>141639</v>
      </c>
      <c r="BB423" s="95">
        <v>45838</v>
      </c>
      <c r="BC423" t="s">
        <v>394</v>
      </c>
      <c r="BD423" s="44">
        <v>2500000</v>
      </c>
      <c r="BE423"/>
      <c r="BF423"/>
      <c r="BG423"/>
      <c r="BH423" s="44">
        <v>500000</v>
      </c>
      <c r="BI423"/>
      <c r="BJ423" s="44">
        <v>7300000</v>
      </c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</row>
    <row r="424" spans="39:88" x14ac:dyDescent="0.3">
      <c r="AM424" t="s">
        <v>9897</v>
      </c>
      <c r="AN424" t="s">
        <v>395</v>
      </c>
      <c r="AO424" t="s">
        <v>9866</v>
      </c>
      <c r="AP424" t="s">
        <v>9898</v>
      </c>
      <c r="AQ424" s="44">
        <v>8100000</v>
      </c>
      <c r="AR424">
        <v>1.0314000000000001</v>
      </c>
      <c r="AS424">
        <v>2.921E-2</v>
      </c>
      <c r="AT424">
        <v>7.7600000000000004E-3</v>
      </c>
      <c r="AU424" t="s">
        <v>271</v>
      </c>
      <c r="AV424" t="s">
        <v>56</v>
      </c>
      <c r="AW424" t="s">
        <v>56</v>
      </c>
      <c r="AX424">
        <v>1.145</v>
      </c>
      <c r="AY424"/>
      <c r="AZ424"/>
      <c r="BA424">
        <v>141639</v>
      </c>
      <c r="BB424" s="95">
        <v>45838</v>
      </c>
      <c r="BC424" t="s">
        <v>394</v>
      </c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 s="44">
        <v>8100000</v>
      </c>
      <c r="CC424"/>
      <c r="CD424"/>
      <c r="CE424"/>
      <c r="CF424"/>
      <c r="CG424"/>
      <c r="CH424"/>
      <c r="CI424"/>
      <c r="CJ424"/>
    </row>
    <row r="425" spans="39:88" x14ac:dyDescent="0.3">
      <c r="AM425" t="s">
        <v>9875</v>
      </c>
      <c r="AN425" t="s">
        <v>395</v>
      </c>
      <c r="AO425" t="s">
        <v>9866</v>
      </c>
      <c r="AP425" t="s">
        <v>1359</v>
      </c>
      <c r="AQ425" s="44">
        <v>43200000</v>
      </c>
      <c r="AR425">
        <v>0.97860000000000003</v>
      </c>
      <c r="AS425">
        <v>2.4899999999999999E-2</v>
      </c>
      <c r="AT425">
        <v>4.2960000000000003E-3</v>
      </c>
      <c r="AU425" t="s">
        <v>271</v>
      </c>
      <c r="AV425" t="s">
        <v>56</v>
      </c>
      <c r="AW425" t="s">
        <v>56</v>
      </c>
      <c r="AX425">
        <v>1.145</v>
      </c>
      <c r="AY425"/>
      <c r="AZ425"/>
      <c r="BA425">
        <v>141639</v>
      </c>
      <c r="BB425" s="95">
        <v>45838</v>
      </c>
      <c r="BC425" t="s">
        <v>394</v>
      </c>
      <c r="BD425" s="44">
        <v>36300000</v>
      </c>
      <c r="BE425"/>
      <c r="BF425"/>
      <c r="BG425"/>
      <c r="BH425"/>
      <c r="BI425" s="44">
        <v>3000000</v>
      </c>
      <c r="BJ425" s="44">
        <v>3900000</v>
      </c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</row>
    <row r="426" spans="39:88" x14ac:dyDescent="0.3">
      <c r="AM426" t="s">
        <v>9878</v>
      </c>
      <c r="AN426" t="s">
        <v>395</v>
      </c>
      <c r="AO426" t="s">
        <v>9866</v>
      </c>
      <c r="AP426" t="s">
        <v>916</v>
      </c>
      <c r="AQ426" s="44">
        <v>189000000</v>
      </c>
      <c r="AR426">
        <v>0.87087999999999999</v>
      </c>
      <c r="AS426">
        <v>3.2840000000000001E-2</v>
      </c>
      <c r="AT426">
        <v>9.5599999999999904E-3</v>
      </c>
      <c r="AU426" t="s">
        <v>271</v>
      </c>
      <c r="AV426" t="s">
        <v>56</v>
      </c>
      <c r="AW426" t="s">
        <v>56</v>
      </c>
      <c r="AX426">
        <v>1.145</v>
      </c>
      <c r="AY426"/>
      <c r="AZ426"/>
      <c r="BA426">
        <v>141639</v>
      </c>
      <c r="BB426" s="95">
        <v>45838</v>
      </c>
      <c r="BC426" t="s">
        <v>394</v>
      </c>
      <c r="BD426" s="44">
        <v>166700000</v>
      </c>
      <c r="BE426"/>
      <c r="BF426"/>
      <c r="BG426" s="44">
        <v>300000</v>
      </c>
      <c r="BH426"/>
      <c r="BI426"/>
      <c r="BJ426" s="44">
        <v>19000000</v>
      </c>
      <c r="BK426" s="44">
        <v>3000000</v>
      </c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</row>
    <row r="427" spans="39:88" x14ac:dyDescent="0.3">
      <c r="AM427" t="s">
        <v>9890</v>
      </c>
      <c r="AN427" t="s">
        <v>395</v>
      </c>
      <c r="AO427" t="s">
        <v>9866</v>
      </c>
      <c r="AP427" t="s">
        <v>12672</v>
      </c>
      <c r="AQ427" s="44">
        <v>146000000</v>
      </c>
      <c r="AR427">
        <v>0.99718999999999902</v>
      </c>
      <c r="AS427">
        <v>3.908445E-2</v>
      </c>
      <c r="AT427">
        <v>1.3331000000000001E-2</v>
      </c>
      <c r="AU427" t="s">
        <v>271</v>
      </c>
      <c r="AV427" t="s">
        <v>56</v>
      </c>
      <c r="AW427" t="s">
        <v>56</v>
      </c>
      <c r="AX427">
        <v>1.145</v>
      </c>
      <c r="AY427"/>
      <c r="AZ427"/>
      <c r="BA427">
        <v>141639</v>
      </c>
      <c r="BB427" s="95">
        <v>45838</v>
      </c>
      <c r="BC427" t="s">
        <v>394</v>
      </c>
      <c r="BD427" s="44">
        <v>110500000</v>
      </c>
      <c r="BE427" s="44">
        <v>1000000</v>
      </c>
      <c r="BF427" s="44">
        <v>9000000</v>
      </c>
      <c r="BG427"/>
      <c r="BH427"/>
      <c r="BI427" s="44">
        <v>18500000</v>
      </c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 s="44">
        <v>7000000</v>
      </c>
      <c r="CC427"/>
      <c r="CD427"/>
      <c r="CE427"/>
      <c r="CF427"/>
      <c r="CG427"/>
      <c r="CH427"/>
      <c r="CI427"/>
      <c r="CJ427"/>
    </row>
    <row r="428" spans="39:88" x14ac:dyDescent="0.3">
      <c r="AM428" t="s">
        <v>12457</v>
      </c>
      <c r="AN428" t="s">
        <v>395</v>
      </c>
      <c r="AO428" t="s">
        <v>9866</v>
      </c>
      <c r="AP428" t="s">
        <v>12458</v>
      </c>
      <c r="AQ428" s="44">
        <v>3300000</v>
      </c>
      <c r="AR428">
        <v>1.0176399999999901</v>
      </c>
      <c r="AS428">
        <v>3.7248980000000001E-2</v>
      </c>
      <c r="AT428">
        <v>1.278E-2</v>
      </c>
      <c r="AU428" t="s">
        <v>271</v>
      </c>
      <c r="AV428" t="s">
        <v>56</v>
      </c>
      <c r="AW428" t="s">
        <v>56</v>
      </c>
      <c r="AX428">
        <v>1.145</v>
      </c>
      <c r="AY428"/>
      <c r="AZ428"/>
      <c r="BA428">
        <v>141639</v>
      </c>
      <c r="BB428" s="95">
        <v>45838</v>
      </c>
      <c r="BC428" t="s">
        <v>394</v>
      </c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 s="44">
        <v>3300000</v>
      </c>
      <c r="CC428"/>
      <c r="CD428"/>
      <c r="CE428"/>
      <c r="CF428"/>
      <c r="CG428"/>
      <c r="CH428"/>
      <c r="CI428"/>
      <c r="CJ428"/>
    </row>
    <row r="429" spans="39:88" x14ac:dyDescent="0.3">
      <c r="AM429" t="s">
        <v>9886</v>
      </c>
      <c r="AN429" t="s">
        <v>395</v>
      </c>
      <c r="AO429" t="s">
        <v>9866</v>
      </c>
      <c r="AP429" t="s">
        <v>9887</v>
      </c>
      <c r="AQ429" s="44">
        <v>203100000</v>
      </c>
      <c r="AR429">
        <v>1.0343199999999999</v>
      </c>
      <c r="AS429">
        <v>3.7691259999999997E-2</v>
      </c>
      <c r="AT429">
        <v>1.2619999999999999E-2</v>
      </c>
      <c r="AU429" t="s">
        <v>271</v>
      </c>
      <c r="AV429" t="s">
        <v>56</v>
      </c>
      <c r="AW429" t="s">
        <v>56</v>
      </c>
      <c r="AX429">
        <v>1.145</v>
      </c>
      <c r="AY429"/>
      <c r="AZ429"/>
      <c r="BA429">
        <v>141639</v>
      </c>
      <c r="BB429" s="95">
        <v>45838</v>
      </c>
      <c r="BC429" t="s">
        <v>394</v>
      </c>
      <c r="BD429" s="44">
        <v>136800000</v>
      </c>
      <c r="BE429" s="44">
        <v>1000000</v>
      </c>
      <c r="BF429" s="44">
        <v>16500000</v>
      </c>
      <c r="BG429"/>
      <c r="BH429"/>
      <c r="BI429" s="44">
        <v>41300000</v>
      </c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 s="44">
        <v>7500000</v>
      </c>
      <c r="BZ429"/>
      <c r="CA429"/>
      <c r="CB429"/>
      <c r="CC429"/>
      <c r="CD429"/>
      <c r="CE429"/>
      <c r="CF429"/>
      <c r="CG429"/>
      <c r="CH429"/>
      <c r="CI429"/>
      <c r="CJ429"/>
    </row>
    <row r="430" spans="39:88" x14ac:dyDescent="0.3">
      <c r="AM430" t="s">
        <v>9896</v>
      </c>
      <c r="AN430" t="s">
        <v>395</v>
      </c>
      <c r="AO430" t="s">
        <v>9866</v>
      </c>
      <c r="AP430" t="s">
        <v>2872</v>
      </c>
      <c r="AQ430" s="44">
        <v>249400000</v>
      </c>
      <c r="AR430">
        <v>0.94264999999999999</v>
      </c>
      <c r="AS430">
        <v>3.4764690000000001E-2</v>
      </c>
      <c r="AT430">
        <v>1.3236E-2</v>
      </c>
      <c r="AU430" t="s">
        <v>72</v>
      </c>
      <c r="AV430" t="s">
        <v>54</v>
      </c>
      <c r="AW430" t="s">
        <v>54</v>
      </c>
      <c r="AX430">
        <v>1.145</v>
      </c>
      <c r="AY430"/>
      <c r="AZ430"/>
      <c r="BA430">
        <v>141639</v>
      </c>
      <c r="BB430" s="95">
        <v>45838</v>
      </c>
      <c r="BC430" t="s">
        <v>394</v>
      </c>
      <c r="BD430" s="44">
        <v>207800000</v>
      </c>
      <c r="BE430"/>
      <c r="BF430"/>
      <c r="BG430"/>
      <c r="BH430"/>
      <c r="BI430"/>
      <c r="BJ430" s="44">
        <v>41600000</v>
      </c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</row>
    <row r="431" spans="39:88" x14ac:dyDescent="0.3">
      <c r="AM431" t="s">
        <v>9892</v>
      </c>
      <c r="AN431" t="s">
        <v>395</v>
      </c>
      <c r="AO431" t="s">
        <v>9866</v>
      </c>
      <c r="AP431" t="s">
        <v>9893</v>
      </c>
      <c r="AQ431" s="44">
        <v>22000000</v>
      </c>
      <c r="AR431">
        <v>1.07338</v>
      </c>
      <c r="AS431">
        <v>3.0749990000000001E-2</v>
      </c>
      <c r="AT431">
        <v>9.8580000000000004E-3</v>
      </c>
      <c r="AU431" t="s">
        <v>72</v>
      </c>
      <c r="AV431" t="s">
        <v>54</v>
      </c>
      <c r="AW431" t="s">
        <v>54</v>
      </c>
      <c r="AX431">
        <v>1.145</v>
      </c>
      <c r="AY431"/>
      <c r="AZ431"/>
      <c r="BA431">
        <v>141639</v>
      </c>
      <c r="BB431" s="95">
        <v>45838</v>
      </c>
      <c r="BC431" t="s">
        <v>394</v>
      </c>
      <c r="BD431" s="44">
        <v>20500000</v>
      </c>
      <c r="BE431"/>
      <c r="BF431"/>
      <c r="BG431"/>
      <c r="BH431"/>
      <c r="BI431"/>
      <c r="BJ431" s="44">
        <v>1500000</v>
      </c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</row>
    <row r="432" spans="39:88" x14ac:dyDescent="0.3">
      <c r="AM432" t="s">
        <v>13017</v>
      </c>
      <c r="AN432" t="s">
        <v>395</v>
      </c>
      <c r="AO432" t="s">
        <v>9866</v>
      </c>
      <c r="AP432" t="s">
        <v>9872</v>
      </c>
      <c r="AQ432" s="44">
        <v>37000000</v>
      </c>
      <c r="AR432">
        <v>1.0559799999999999</v>
      </c>
      <c r="AS432">
        <v>2.9847249999999999E-2</v>
      </c>
      <c r="AT432">
        <v>8.293E-3</v>
      </c>
      <c r="AU432" t="s">
        <v>271</v>
      </c>
      <c r="AV432" t="s">
        <v>56</v>
      </c>
      <c r="AW432" t="s">
        <v>56</v>
      </c>
      <c r="AX432">
        <v>1.145</v>
      </c>
      <c r="AY432"/>
      <c r="AZ432"/>
      <c r="BA432">
        <v>141639</v>
      </c>
      <c r="BB432" s="95">
        <v>45838</v>
      </c>
      <c r="BC432" t="s">
        <v>394</v>
      </c>
      <c r="BD432" s="44">
        <v>30000000</v>
      </c>
      <c r="BE432"/>
      <c r="BF432" s="44">
        <v>2000000</v>
      </c>
      <c r="BG432"/>
      <c r="BH432"/>
      <c r="BI432"/>
      <c r="BJ432" s="44">
        <v>5000000</v>
      </c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</row>
    <row r="433" spans="39:88" x14ac:dyDescent="0.3">
      <c r="AM433" t="s">
        <v>9894</v>
      </c>
      <c r="AN433" t="s">
        <v>395</v>
      </c>
      <c r="AO433" t="s">
        <v>9866</v>
      </c>
      <c r="AP433" t="s">
        <v>2806</v>
      </c>
      <c r="AQ433" s="44">
        <v>109700000</v>
      </c>
      <c r="AR433">
        <v>0.98566999999999905</v>
      </c>
      <c r="AS433">
        <v>3.1433240000000001E-2</v>
      </c>
      <c r="AT433">
        <v>1.1469E-2</v>
      </c>
      <c r="AU433" t="s">
        <v>72</v>
      </c>
      <c r="AV433" t="s">
        <v>54</v>
      </c>
      <c r="AW433" t="s">
        <v>54</v>
      </c>
      <c r="AX433">
        <v>1.145</v>
      </c>
      <c r="AY433"/>
      <c r="AZ433"/>
      <c r="BA433">
        <v>141639</v>
      </c>
      <c r="BB433" s="95">
        <v>45838</v>
      </c>
      <c r="BC433" t="s">
        <v>394</v>
      </c>
      <c r="BD433" s="44">
        <v>101100000</v>
      </c>
      <c r="BE433"/>
      <c r="BF433"/>
      <c r="BG433"/>
      <c r="BH433"/>
      <c r="BI433"/>
      <c r="BJ433" s="44">
        <v>5400000</v>
      </c>
      <c r="BK433"/>
      <c r="BL433"/>
      <c r="BM433"/>
      <c r="BN433" s="44">
        <v>1100000</v>
      </c>
      <c r="BO433"/>
      <c r="BP433"/>
      <c r="BQ433"/>
      <c r="BR433"/>
      <c r="BS433"/>
      <c r="BT433"/>
      <c r="BU433"/>
      <c r="BV433" s="44">
        <v>1000000</v>
      </c>
      <c r="BW433" s="44">
        <v>1100000</v>
      </c>
      <c r="BX433"/>
      <c r="BY433"/>
      <c r="BZ433"/>
      <c r="CA433"/>
      <c r="CB433"/>
      <c r="CC433"/>
      <c r="CD433"/>
      <c r="CE433"/>
      <c r="CF433"/>
      <c r="CG433"/>
      <c r="CH433"/>
      <c r="CI433"/>
      <c r="CJ433"/>
    </row>
    <row r="434" spans="39:88" x14ac:dyDescent="0.3">
      <c r="AM434" t="s">
        <v>13018</v>
      </c>
      <c r="AN434" t="s">
        <v>395</v>
      </c>
      <c r="AO434" t="s">
        <v>9866</v>
      </c>
      <c r="AP434" t="s">
        <v>13019</v>
      </c>
      <c r="AQ434" s="44">
        <v>16000000</v>
      </c>
      <c r="AR434">
        <v>1.1095600000000001</v>
      </c>
      <c r="AS434">
        <v>3.1280000000000002E-2</v>
      </c>
      <c r="AT434">
        <v>1.0267E-2</v>
      </c>
      <c r="AU434" t="s">
        <v>53</v>
      </c>
      <c r="AV434" t="s">
        <v>55</v>
      </c>
      <c r="AW434" t="s">
        <v>55</v>
      </c>
      <c r="AX434">
        <v>1.145</v>
      </c>
      <c r="AY434"/>
      <c r="AZ434"/>
      <c r="BA434">
        <v>141639</v>
      </c>
      <c r="BB434" s="95">
        <v>45838</v>
      </c>
      <c r="BC434" t="s">
        <v>394</v>
      </c>
      <c r="BD434"/>
      <c r="BE434"/>
      <c r="BF434"/>
      <c r="BG434"/>
      <c r="BH434"/>
      <c r="BI434"/>
      <c r="BJ434" s="44">
        <v>16000000</v>
      </c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</row>
    <row r="435" spans="39:88" x14ac:dyDescent="0.3">
      <c r="AM435" t="s">
        <v>9899</v>
      </c>
      <c r="AN435" t="s">
        <v>395</v>
      </c>
      <c r="AO435" t="s">
        <v>9866</v>
      </c>
      <c r="AP435" t="s">
        <v>2304</v>
      </c>
      <c r="AQ435" s="44">
        <v>39000000</v>
      </c>
      <c r="AR435">
        <v>0.97745000000000004</v>
      </c>
      <c r="AS435">
        <v>2.42372E-2</v>
      </c>
      <c r="AT435">
        <v>4.3439999999999998E-3</v>
      </c>
      <c r="AU435" t="s">
        <v>271</v>
      </c>
      <c r="AV435" t="s">
        <v>56</v>
      </c>
      <c r="AW435" t="s">
        <v>56</v>
      </c>
      <c r="AX435">
        <v>1.145</v>
      </c>
      <c r="AY435"/>
      <c r="AZ435"/>
      <c r="BA435">
        <v>141639</v>
      </c>
      <c r="BB435" s="95">
        <v>45838</v>
      </c>
      <c r="BC435" t="s">
        <v>394</v>
      </c>
      <c r="BD435" s="44">
        <v>20000000</v>
      </c>
      <c r="BE435"/>
      <c r="BF435"/>
      <c r="BG435"/>
      <c r="BH435"/>
      <c r="BI435"/>
      <c r="BJ435"/>
      <c r="BK435"/>
      <c r="BL435"/>
      <c r="BM435"/>
      <c r="BN435"/>
      <c r="BO435" s="44">
        <v>3100000</v>
      </c>
      <c r="BP435" s="44">
        <v>1800000</v>
      </c>
      <c r="BQ435"/>
      <c r="BR435" s="44">
        <v>12300000</v>
      </c>
      <c r="BS435" s="44">
        <v>1200000</v>
      </c>
      <c r="BT435" s="44">
        <v>600000</v>
      </c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</row>
    <row r="436" spans="39:88" x14ac:dyDescent="0.3">
      <c r="AM436" t="s">
        <v>9865</v>
      </c>
      <c r="AN436" t="s">
        <v>395</v>
      </c>
      <c r="AO436" t="s">
        <v>9866</v>
      </c>
      <c r="AP436" t="s">
        <v>3148</v>
      </c>
      <c r="AQ436" s="44">
        <v>20000000</v>
      </c>
      <c r="AR436">
        <v>0.95043999999999995</v>
      </c>
      <c r="AS436">
        <v>3.1949999999999999E-2</v>
      </c>
      <c r="AT436">
        <v>7.868E-3</v>
      </c>
      <c r="AU436" t="s">
        <v>53</v>
      </c>
      <c r="AV436" t="s">
        <v>62</v>
      </c>
      <c r="AW436" t="s">
        <v>62</v>
      </c>
      <c r="AX436">
        <v>1.145</v>
      </c>
      <c r="AY436"/>
      <c r="AZ436"/>
      <c r="BA436">
        <v>141639</v>
      </c>
      <c r="BB436" s="95">
        <v>45838</v>
      </c>
      <c r="BC436" t="s">
        <v>394</v>
      </c>
      <c r="BD436" s="44">
        <v>12700000</v>
      </c>
      <c r="BE436"/>
      <c r="BF436"/>
      <c r="BG436"/>
      <c r="BH436"/>
      <c r="BI436"/>
      <c r="BJ436" s="44">
        <v>3500000</v>
      </c>
      <c r="BK436"/>
      <c r="BL436"/>
      <c r="BM436"/>
      <c r="BN436"/>
      <c r="BO436"/>
      <c r="BP436"/>
      <c r="BQ436"/>
      <c r="BR436"/>
      <c r="BS436"/>
      <c r="BT436"/>
      <c r="BU436"/>
      <c r="BV436"/>
      <c r="BW436" s="44">
        <v>3800000</v>
      </c>
      <c r="BX436"/>
      <c r="BY436"/>
      <c r="BZ436"/>
      <c r="CA436"/>
      <c r="CB436"/>
      <c r="CC436"/>
      <c r="CD436"/>
      <c r="CE436"/>
      <c r="CF436"/>
      <c r="CG436"/>
      <c r="CH436"/>
      <c r="CI436"/>
      <c r="CJ436"/>
    </row>
    <row r="437" spans="39:88" x14ac:dyDescent="0.3">
      <c r="AM437" t="s">
        <v>12673</v>
      </c>
      <c r="AN437" t="s">
        <v>395</v>
      </c>
      <c r="AO437" t="s">
        <v>9866</v>
      </c>
      <c r="AP437" t="s">
        <v>12674</v>
      </c>
      <c r="AQ437" s="44">
        <v>70000000</v>
      </c>
      <c r="AR437">
        <v>1.0476000000000001</v>
      </c>
      <c r="AS437">
        <v>2.716E-2</v>
      </c>
      <c r="AT437">
        <v>6.1549999999999999E-3</v>
      </c>
      <c r="AU437" t="s">
        <v>271</v>
      </c>
      <c r="AV437" t="s">
        <v>56</v>
      </c>
      <c r="AW437" t="s">
        <v>56</v>
      </c>
      <c r="AX437">
        <v>1.145</v>
      </c>
      <c r="AY437"/>
      <c r="AZ437"/>
      <c r="BA437">
        <v>141639</v>
      </c>
      <c r="BB437" s="95">
        <v>45838</v>
      </c>
      <c r="BC437" t="s">
        <v>394</v>
      </c>
      <c r="BD437" s="44">
        <v>70000000</v>
      </c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</row>
    <row r="438" spans="39:88" x14ac:dyDescent="0.3">
      <c r="AM438" t="s">
        <v>9890</v>
      </c>
      <c r="AN438" t="s">
        <v>395</v>
      </c>
      <c r="AO438" t="s">
        <v>9866</v>
      </c>
      <c r="AP438" t="s">
        <v>9891</v>
      </c>
      <c r="AQ438" s="44">
        <v>47500000</v>
      </c>
      <c r="AR438">
        <v>1.0511299999999999</v>
      </c>
      <c r="AS438">
        <v>3.8471619999999998E-2</v>
      </c>
      <c r="AT438">
        <v>1.5365999999999999E-2</v>
      </c>
      <c r="AU438" t="s">
        <v>72</v>
      </c>
      <c r="AV438" t="s">
        <v>54</v>
      </c>
      <c r="AW438" t="s">
        <v>54</v>
      </c>
      <c r="AX438">
        <v>1.145</v>
      </c>
      <c r="AY438"/>
      <c r="AZ438"/>
      <c r="BA438">
        <v>141639</v>
      </c>
      <c r="BB438" s="95">
        <v>45838</v>
      </c>
      <c r="BC438" t="s">
        <v>394</v>
      </c>
      <c r="BD438" s="44">
        <v>40000000</v>
      </c>
      <c r="BE438" s="44">
        <v>200000</v>
      </c>
      <c r="BF438" s="44">
        <v>2300000</v>
      </c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 s="44">
        <v>3000000</v>
      </c>
      <c r="BX438"/>
      <c r="BY438" s="44">
        <v>2000000</v>
      </c>
      <c r="BZ438"/>
      <c r="CA438"/>
      <c r="CB438"/>
      <c r="CC438"/>
      <c r="CD438"/>
      <c r="CE438"/>
      <c r="CF438"/>
      <c r="CG438"/>
      <c r="CH438"/>
      <c r="CI438"/>
      <c r="CJ438"/>
    </row>
    <row r="439" spans="39:88" x14ac:dyDescent="0.3">
      <c r="AM439" t="s">
        <v>9867</v>
      </c>
      <c r="AN439" t="s">
        <v>395</v>
      </c>
      <c r="AO439" t="s">
        <v>9866</v>
      </c>
      <c r="AP439" t="s">
        <v>9868</v>
      </c>
      <c r="AQ439" s="44">
        <v>255700000</v>
      </c>
      <c r="AR439">
        <v>1.04864</v>
      </c>
      <c r="AS439">
        <v>3.2480000000000002E-2</v>
      </c>
      <c r="AT439">
        <v>8.0990000000000003E-3</v>
      </c>
      <c r="AU439" t="s">
        <v>53</v>
      </c>
      <c r="AV439" t="s">
        <v>62</v>
      </c>
      <c r="AW439" t="s">
        <v>62</v>
      </c>
      <c r="AX439">
        <v>1.145</v>
      </c>
      <c r="AY439"/>
      <c r="AZ439"/>
      <c r="BA439">
        <v>141639</v>
      </c>
      <c r="BB439" s="95">
        <v>45838</v>
      </c>
      <c r="BC439" t="s">
        <v>394</v>
      </c>
      <c r="BD439" s="44">
        <v>244800000</v>
      </c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 s="44">
        <v>10000000</v>
      </c>
      <c r="BS439" s="44">
        <v>900000</v>
      </c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</row>
    <row r="440" spans="39:88" x14ac:dyDescent="0.3">
      <c r="AM440" t="s">
        <v>9879</v>
      </c>
      <c r="AN440" t="s">
        <v>395</v>
      </c>
      <c r="AO440" t="s">
        <v>9866</v>
      </c>
      <c r="AP440" t="s">
        <v>894</v>
      </c>
      <c r="AQ440" s="44">
        <v>180800000</v>
      </c>
      <c r="AR440">
        <v>1.00292</v>
      </c>
      <c r="AS440">
        <v>2.4889999999999999E-2</v>
      </c>
      <c r="AT440">
        <v>4.7920000000000003E-3</v>
      </c>
      <c r="AU440" t="s">
        <v>72</v>
      </c>
      <c r="AV440" t="s">
        <v>54</v>
      </c>
      <c r="AW440" t="s">
        <v>54</v>
      </c>
      <c r="AX440">
        <v>1.145</v>
      </c>
      <c r="AY440"/>
      <c r="AZ440"/>
      <c r="BA440">
        <v>141639</v>
      </c>
      <c r="BB440" s="95">
        <v>45838</v>
      </c>
      <c r="BC440" t="s">
        <v>394</v>
      </c>
      <c r="BD440" s="44">
        <v>167800000</v>
      </c>
      <c r="BE440"/>
      <c r="BF440"/>
      <c r="BG440"/>
      <c r="BH440"/>
      <c r="BI440" s="44">
        <v>6000000</v>
      </c>
      <c r="BJ440"/>
      <c r="BK440"/>
      <c r="BL440"/>
      <c r="BM440"/>
      <c r="BN440"/>
      <c r="BO440"/>
      <c r="BP440"/>
      <c r="BQ440"/>
      <c r="BR440"/>
      <c r="BS440"/>
      <c r="BT440"/>
      <c r="BU440"/>
      <c r="BV440" s="44">
        <v>7000000</v>
      </c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</row>
    <row r="441" spans="39:88" x14ac:dyDescent="0.3">
      <c r="AM441" t="s">
        <v>9882</v>
      </c>
      <c r="AN441" t="s">
        <v>395</v>
      </c>
      <c r="AO441" t="s">
        <v>9866</v>
      </c>
      <c r="AP441" t="s">
        <v>1465</v>
      </c>
      <c r="AQ441" s="44">
        <v>5500000</v>
      </c>
      <c r="AR441">
        <v>0.97092000000000001</v>
      </c>
      <c r="AS441">
        <v>2.45377499999999E-2</v>
      </c>
      <c r="AT441">
        <v>4.6159999999999899E-3</v>
      </c>
      <c r="AU441" t="s">
        <v>271</v>
      </c>
      <c r="AV441" t="s">
        <v>56</v>
      </c>
      <c r="AW441" t="s">
        <v>56</v>
      </c>
      <c r="AX441">
        <v>1.145</v>
      </c>
      <c r="AY441"/>
      <c r="AZ441"/>
      <c r="BA441">
        <v>141639</v>
      </c>
      <c r="BB441" s="95">
        <v>45838</v>
      </c>
      <c r="BC441" t="s">
        <v>394</v>
      </c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 s="44">
        <v>5500000</v>
      </c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</row>
    <row r="442" spans="39:88" x14ac:dyDescent="0.3">
      <c r="AM442" t="s">
        <v>9883</v>
      </c>
      <c r="AN442" t="s">
        <v>395</v>
      </c>
      <c r="AO442" t="s">
        <v>9866</v>
      </c>
      <c r="AP442" t="s">
        <v>9884</v>
      </c>
      <c r="AQ442" s="44">
        <v>122000000</v>
      </c>
      <c r="AR442">
        <v>1.0296399999999899</v>
      </c>
      <c r="AS442">
        <v>3.6147809999999898E-2</v>
      </c>
      <c r="AT442">
        <v>1.22569999999999E-2</v>
      </c>
      <c r="AU442" t="s">
        <v>271</v>
      </c>
      <c r="AV442" t="s">
        <v>56</v>
      </c>
      <c r="AW442" t="s">
        <v>56</v>
      </c>
      <c r="AX442">
        <v>1.145</v>
      </c>
      <c r="AY442"/>
      <c r="AZ442"/>
      <c r="BA442">
        <v>141639</v>
      </c>
      <c r="BB442" s="95">
        <v>45838</v>
      </c>
      <c r="BC442" t="s">
        <v>394</v>
      </c>
      <c r="BD442" s="44">
        <v>90000000</v>
      </c>
      <c r="BE442" s="44">
        <v>2000000</v>
      </c>
      <c r="BF442"/>
      <c r="BG442"/>
      <c r="BH442"/>
      <c r="BI442" s="44">
        <v>30000000</v>
      </c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</row>
    <row r="443" spans="39:88" x14ac:dyDescent="0.3">
      <c r="AM443" t="s">
        <v>9880</v>
      </c>
      <c r="AN443" t="s">
        <v>395</v>
      </c>
      <c r="AO443" t="s">
        <v>9866</v>
      </c>
      <c r="AP443" t="s">
        <v>9881</v>
      </c>
      <c r="AQ443" s="44">
        <v>275900000</v>
      </c>
      <c r="AR443">
        <v>1.07073</v>
      </c>
      <c r="AS443">
        <v>3.7057090000000001E-2</v>
      </c>
      <c r="AT443">
        <v>1.239E-2</v>
      </c>
      <c r="AU443" t="s">
        <v>271</v>
      </c>
      <c r="AV443" t="s">
        <v>56</v>
      </c>
      <c r="AW443" t="s">
        <v>56</v>
      </c>
      <c r="AX443">
        <v>1.145</v>
      </c>
      <c r="AY443"/>
      <c r="AZ443"/>
      <c r="BA443">
        <v>141639</v>
      </c>
      <c r="BB443" s="95">
        <v>45838</v>
      </c>
      <c r="BC443" t="s">
        <v>394</v>
      </c>
      <c r="BD443" s="44">
        <v>191300000</v>
      </c>
      <c r="BE443" s="44">
        <v>1000000</v>
      </c>
      <c r="BF443" s="44">
        <v>27000000</v>
      </c>
      <c r="BG443"/>
      <c r="BH443"/>
      <c r="BI443" s="44">
        <v>48600000</v>
      </c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 s="44">
        <v>8000000</v>
      </c>
      <c r="BX443"/>
      <c r="BY443"/>
      <c r="BZ443"/>
      <c r="CA443"/>
      <c r="CB443"/>
      <c r="CC443"/>
      <c r="CD443"/>
      <c r="CE443"/>
      <c r="CF443"/>
      <c r="CG443"/>
      <c r="CH443"/>
      <c r="CI443"/>
      <c r="CJ443"/>
    </row>
    <row r="444" spans="39:88" x14ac:dyDescent="0.3">
      <c r="AM444" t="s">
        <v>9886</v>
      </c>
      <c r="AN444" t="s">
        <v>395</v>
      </c>
      <c r="AO444" t="s">
        <v>9866</v>
      </c>
      <c r="AP444" t="s">
        <v>9895</v>
      </c>
      <c r="AQ444" s="44">
        <v>339600000</v>
      </c>
      <c r="AR444">
        <v>1.0580400000000001</v>
      </c>
      <c r="AS444">
        <v>3.7136309999999999E-2</v>
      </c>
      <c r="AT444">
        <v>1.48469999999999E-2</v>
      </c>
      <c r="AU444" t="s">
        <v>72</v>
      </c>
      <c r="AV444" t="s">
        <v>54</v>
      </c>
      <c r="AW444" t="s">
        <v>54</v>
      </c>
      <c r="AX444">
        <v>1.145</v>
      </c>
      <c r="AY444"/>
      <c r="AZ444"/>
      <c r="BA444">
        <v>141639</v>
      </c>
      <c r="BB444" s="95">
        <v>45838</v>
      </c>
      <c r="BC444" t="s">
        <v>394</v>
      </c>
      <c r="BD444" s="44">
        <v>327800000</v>
      </c>
      <c r="BE444"/>
      <c r="BF444" s="44">
        <v>2700000</v>
      </c>
      <c r="BG444"/>
      <c r="BH444" s="44">
        <v>100000</v>
      </c>
      <c r="BI444" s="44">
        <v>9000000</v>
      </c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</row>
    <row r="445" spans="39:88" x14ac:dyDescent="0.3">
      <c r="AM445" t="s">
        <v>9876</v>
      </c>
      <c r="AN445" t="s">
        <v>395</v>
      </c>
      <c r="AO445" t="s">
        <v>9866</v>
      </c>
      <c r="AP445" t="s">
        <v>9877</v>
      </c>
      <c r="AQ445" s="44">
        <v>5000000</v>
      </c>
      <c r="AR445">
        <v>1.0468299999999999</v>
      </c>
      <c r="AS445">
        <v>2.495E-2</v>
      </c>
      <c r="AT445">
        <v>3.9589999999999998E-3</v>
      </c>
      <c r="AU445" t="s">
        <v>53</v>
      </c>
      <c r="AV445" t="s">
        <v>62</v>
      </c>
      <c r="AW445" t="s">
        <v>62</v>
      </c>
      <c r="AX445">
        <v>1.145</v>
      </c>
      <c r="AY445"/>
      <c r="AZ445"/>
      <c r="BA445">
        <v>141639</v>
      </c>
      <c r="BB445" s="95">
        <v>45838</v>
      </c>
      <c r="BC445" t="s">
        <v>394</v>
      </c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 s="44">
        <v>5000000</v>
      </c>
      <c r="CC445"/>
      <c r="CD445"/>
      <c r="CE445"/>
      <c r="CF445"/>
      <c r="CG445"/>
      <c r="CH445"/>
      <c r="CI445"/>
      <c r="CJ445"/>
    </row>
    <row r="446" spans="39:88" x14ac:dyDescent="0.3">
      <c r="AM446" t="s">
        <v>9869</v>
      </c>
      <c r="AN446" t="s">
        <v>395</v>
      </c>
      <c r="AO446" t="s">
        <v>9866</v>
      </c>
      <c r="AP446" t="s">
        <v>9870</v>
      </c>
      <c r="AQ446" s="44">
        <v>430500000</v>
      </c>
      <c r="AR446">
        <v>1.05542</v>
      </c>
      <c r="AS446">
        <v>3.6420000000000001E-2</v>
      </c>
      <c r="AT446">
        <v>1.1993999999999999E-2</v>
      </c>
      <c r="AU446" t="s">
        <v>271</v>
      </c>
      <c r="AV446" t="s">
        <v>56</v>
      </c>
      <c r="AW446" t="s">
        <v>56</v>
      </c>
      <c r="AX446">
        <v>1.145</v>
      </c>
      <c r="AY446"/>
      <c r="AZ446"/>
      <c r="BA446">
        <v>141639</v>
      </c>
      <c r="BB446" s="95">
        <v>45838</v>
      </c>
      <c r="BC446" t="s">
        <v>394</v>
      </c>
      <c r="BD446" s="44">
        <v>405100000</v>
      </c>
      <c r="BE446"/>
      <c r="BF446"/>
      <c r="BG446"/>
      <c r="BH446"/>
      <c r="BI446" s="44">
        <v>14800000</v>
      </c>
      <c r="BJ446"/>
      <c r="BK446" s="44">
        <v>1300000</v>
      </c>
      <c r="BL446" s="44">
        <v>4900000</v>
      </c>
      <c r="BM446"/>
      <c r="BN446"/>
      <c r="BO446" s="44">
        <v>1400000</v>
      </c>
      <c r="BP446" s="44">
        <v>1500000</v>
      </c>
      <c r="BQ446"/>
      <c r="BR446"/>
      <c r="BS446" s="44">
        <v>1500000</v>
      </c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</row>
    <row r="447" spans="39:88" x14ac:dyDescent="0.3">
      <c r="AM447" t="s">
        <v>12459</v>
      </c>
      <c r="AN447" t="s">
        <v>395</v>
      </c>
      <c r="AO447" t="s">
        <v>9866</v>
      </c>
      <c r="AP447" t="s">
        <v>12460</v>
      </c>
      <c r="AQ447" s="44">
        <v>89000000</v>
      </c>
      <c r="AR447">
        <v>1.0206900000000001</v>
      </c>
      <c r="AS447">
        <v>3.7910779999999998E-2</v>
      </c>
      <c r="AT447">
        <v>1.5226999999999999E-2</v>
      </c>
      <c r="AU447" t="s">
        <v>72</v>
      </c>
      <c r="AV447" t="s">
        <v>54</v>
      </c>
      <c r="AW447" t="s">
        <v>54</v>
      </c>
      <c r="AX447">
        <v>1.145</v>
      </c>
      <c r="AY447"/>
      <c r="AZ447"/>
      <c r="BA447">
        <v>141639</v>
      </c>
      <c r="BB447" s="95">
        <v>45838</v>
      </c>
      <c r="BC447" t="s">
        <v>394</v>
      </c>
      <c r="BD447" s="44">
        <v>65200000</v>
      </c>
      <c r="BE447"/>
      <c r="BF447" s="44">
        <v>2500000</v>
      </c>
      <c r="BG447"/>
      <c r="BH447"/>
      <c r="BI447" s="44">
        <v>4900000</v>
      </c>
      <c r="BJ447"/>
      <c r="BK447"/>
      <c r="BL447"/>
      <c r="BM447"/>
      <c r="BN447"/>
      <c r="BO447" s="44">
        <v>2000000</v>
      </c>
      <c r="BP447"/>
      <c r="BQ447"/>
      <c r="BR447"/>
      <c r="BS447"/>
      <c r="BT447"/>
      <c r="BU447"/>
      <c r="BV447"/>
      <c r="BW447" s="44">
        <v>7200000</v>
      </c>
      <c r="BX447"/>
      <c r="BY447"/>
      <c r="BZ447"/>
      <c r="CA447"/>
      <c r="CB447" s="44">
        <v>7200000</v>
      </c>
      <c r="CC447"/>
      <c r="CD447"/>
      <c r="CE447"/>
      <c r="CF447"/>
      <c r="CG447"/>
      <c r="CH447"/>
      <c r="CI447"/>
      <c r="CJ447"/>
    </row>
    <row r="448" spans="39:88" x14ac:dyDescent="0.3">
      <c r="AM448" t="s">
        <v>9905</v>
      </c>
      <c r="AN448" t="s">
        <v>9904</v>
      </c>
      <c r="AO448" t="s">
        <v>9866</v>
      </c>
      <c r="AP448" t="s">
        <v>9906</v>
      </c>
      <c r="AQ448" s="44">
        <v>12000000</v>
      </c>
      <c r="AR448">
        <v>1.0163800000000001</v>
      </c>
      <c r="AS448">
        <v>2.5899999999999999E-2</v>
      </c>
      <c r="AT448">
        <v>3.7799999999999999E-3</v>
      </c>
      <c r="AU448" t="s">
        <v>128</v>
      </c>
      <c r="AV448" t="s">
        <v>48</v>
      </c>
      <c r="AW448" t="s">
        <v>48</v>
      </c>
      <c r="AX448">
        <v>1.145</v>
      </c>
      <c r="AY448"/>
      <c r="AZ448"/>
      <c r="BA448">
        <v>146564</v>
      </c>
      <c r="BB448" s="95">
        <v>45838</v>
      </c>
      <c r="BC448" t="s">
        <v>2198</v>
      </c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 s="44">
        <v>12000000</v>
      </c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</row>
    <row r="449" spans="39:88" x14ac:dyDescent="0.3">
      <c r="AM449" t="s">
        <v>9909</v>
      </c>
      <c r="AN449" t="s">
        <v>9904</v>
      </c>
      <c r="AO449" t="s">
        <v>9866</v>
      </c>
      <c r="AP449" t="s">
        <v>9910</v>
      </c>
      <c r="AQ449" s="44">
        <v>13000000</v>
      </c>
      <c r="AR449">
        <v>1.0193000000000001</v>
      </c>
      <c r="AS449">
        <v>2.436E-2</v>
      </c>
      <c r="AT449">
        <v>2.81E-3</v>
      </c>
      <c r="AU449" t="s">
        <v>128</v>
      </c>
      <c r="AV449" t="s">
        <v>48</v>
      </c>
      <c r="AW449" t="s">
        <v>48</v>
      </c>
      <c r="AX449">
        <v>1.145</v>
      </c>
      <c r="AY449"/>
      <c r="AZ449"/>
      <c r="BA449">
        <v>146564</v>
      </c>
      <c r="BB449" s="95">
        <v>45838</v>
      </c>
      <c r="BC449" t="s">
        <v>2198</v>
      </c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 s="44">
        <v>9700000</v>
      </c>
      <c r="BS449"/>
      <c r="BT449"/>
      <c r="BU449"/>
      <c r="BV449"/>
      <c r="BW449"/>
      <c r="BX449"/>
      <c r="BY449"/>
      <c r="BZ449"/>
      <c r="CA449"/>
      <c r="CB449" s="44">
        <v>3300000</v>
      </c>
      <c r="CC449"/>
      <c r="CD449"/>
      <c r="CE449"/>
      <c r="CF449"/>
      <c r="CG449"/>
      <c r="CH449"/>
      <c r="CI449"/>
      <c r="CJ449"/>
    </row>
    <row r="450" spans="39:88" x14ac:dyDescent="0.3">
      <c r="AM450" t="s">
        <v>9911</v>
      </c>
      <c r="AN450" t="s">
        <v>9904</v>
      </c>
      <c r="AO450" t="s">
        <v>9866</v>
      </c>
      <c r="AP450" t="s">
        <v>2263</v>
      </c>
      <c r="AQ450" s="44">
        <v>320000000</v>
      </c>
      <c r="AR450">
        <v>0.89288000000000001</v>
      </c>
      <c r="AS450">
        <v>2.845E-2</v>
      </c>
      <c r="AT450">
        <v>4.9290000000000002E-3</v>
      </c>
      <c r="AU450" t="s">
        <v>128</v>
      </c>
      <c r="AV450" t="s">
        <v>48</v>
      </c>
      <c r="AW450" t="s">
        <v>48</v>
      </c>
      <c r="AX450">
        <v>1.145</v>
      </c>
      <c r="AY450"/>
      <c r="AZ450"/>
      <c r="BA450">
        <v>146564</v>
      </c>
      <c r="BB450" s="95">
        <v>45838</v>
      </c>
      <c r="BC450" t="s">
        <v>2198</v>
      </c>
      <c r="BD450" s="44">
        <v>261500000</v>
      </c>
      <c r="BE450"/>
      <c r="BF450"/>
      <c r="BG450"/>
      <c r="BH450"/>
      <c r="BI450" s="44">
        <v>8300000</v>
      </c>
      <c r="BJ450" s="44">
        <v>40200000</v>
      </c>
      <c r="BK450"/>
      <c r="BL450"/>
      <c r="BM450"/>
      <c r="BN450"/>
      <c r="BO450"/>
      <c r="BP450"/>
      <c r="BQ450"/>
      <c r="BR450"/>
      <c r="BS450"/>
      <c r="BT450"/>
      <c r="BU450"/>
      <c r="BV450" s="44">
        <v>10000000</v>
      </c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</row>
    <row r="451" spans="39:88" x14ac:dyDescent="0.3">
      <c r="AM451" t="s">
        <v>9903</v>
      </c>
      <c r="AN451" t="s">
        <v>9904</v>
      </c>
      <c r="AO451" t="s">
        <v>9866</v>
      </c>
      <c r="AP451" t="s">
        <v>3116</v>
      </c>
      <c r="AQ451" s="44">
        <v>7300000</v>
      </c>
      <c r="AR451">
        <v>0.70977999999999997</v>
      </c>
      <c r="AS451">
        <v>3.3070000000000002E-2</v>
      </c>
      <c r="AT451">
        <v>6.3709999999999999E-3</v>
      </c>
      <c r="AU451" t="s">
        <v>128</v>
      </c>
      <c r="AV451" t="s">
        <v>48</v>
      </c>
      <c r="AW451" t="s">
        <v>48</v>
      </c>
      <c r="AX451">
        <v>1.145</v>
      </c>
      <c r="AY451"/>
      <c r="AZ451"/>
      <c r="BA451">
        <v>146564</v>
      </c>
      <c r="BB451" s="95">
        <v>45838</v>
      </c>
      <c r="BC451" t="s">
        <v>2198</v>
      </c>
      <c r="BD451"/>
      <c r="BE451"/>
      <c r="BF451"/>
      <c r="BG451"/>
      <c r="BH451"/>
      <c r="BI451"/>
      <c r="BJ451" s="44">
        <v>7300000</v>
      </c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</row>
    <row r="452" spans="39:88" x14ac:dyDescent="0.3">
      <c r="AM452" t="s">
        <v>9912</v>
      </c>
      <c r="AN452" t="s">
        <v>9904</v>
      </c>
      <c r="AO452" t="s">
        <v>9866</v>
      </c>
      <c r="AP452" t="s">
        <v>9913</v>
      </c>
      <c r="AQ452" s="44">
        <v>5600000</v>
      </c>
      <c r="AR452">
        <v>0.98343000000000003</v>
      </c>
      <c r="AS452">
        <v>3.3110000000000001E-2</v>
      </c>
      <c r="AT452">
        <v>6.7860000000000004E-3</v>
      </c>
      <c r="AU452" t="s">
        <v>128</v>
      </c>
      <c r="AV452" t="s">
        <v>48</v>
      </c>
      <c r="AW452" t="s">
        <v>48</v>
      </c>
      <c r="AX452">
        <v>1.145</v>
      </c>
      <c r="AY452"/>
      <c r="AZ452"/>
      <c r="BA452">
        <v>146564</v>
      </c>
      <c r="BB452" s="95">
        <v>45838</v>
      </c>
      <c r="BC452" t="s">
        <v>2198</v>
      </c>
      <c r="BD452"/>
      <c r="BE452"/>
      <c r="BF452"/>
      <c r="BG452"/>
      <c r="BH452"/>
      <c r="BI452"/>
      <c r="BJ452"/>
      <c r="BK452"/>
      <c r="BL452"/>
      <c r="BM452"/>
      <c r="BN452"/>
      <c r="BO452" s="44">
        <v>3730000</v>
      </c>
      <c r="BP452" s="44">
        <v>1650000</v>
      </c>
      <c r="BQ452" s="44">
        <v>220000</v>
      </c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</row>
    <row r="453" spans="39:88" x14ac:dyDescent="0.3">
      <c r="AM453" t="s">
        <v>9907</v>
      </c>
      <c r="AN453" t="s">
        <v>9904</v>
      </c>
      <c r="AO453" t="s">
        <v>9866</v>
      </c>
      <c r="AP453" t="s">
        <v>9908</v>
      </c>
      <c r="AQ453" s="44">
        <v>8000000</v>
      </c>
      <c r="AR453">
        <v>0.92549000000000003</v>
      </c>
      <c r="AS453">
        <v>2.9600000000000001E-2</v>
      </c>
      <c r="AT453">
        <v>5.4149999999999997E-3</v>
      </c>
      <c r="AU453" t="s">
        <v>128</v>
      </c>
      <c r="AV453" t="s">
        <v>48</v>
      </c>
      <c r="AW453" t="s">
        <v>48</v>
      </c>
      <c r="AX453">
        <v>1.145</v>
      </c>
      <c r="AY453"/>
      <c r="AZ453"/>
      <c r="BA453">
        <v>146564</v>
      </c>
      <c r="BB453" s="95">
        <v>45838</v>
      </c>
      <c r="BC453" t="s">
        <v>2198</v>
      </c>
      <c r="BD453"/>
      <c r="BE453"/>
      <c r="BF453" s="44">
        <v>8000000</v>
      </c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</row>
    <row r="454" spans="39:88" x14ac:dyDescent="0.3">
      <c r="AM454" t="s">
        <v>9924</v>
      </c>
      <c r="AN454" t="s">
        <v>464</v>
      </c>
      <c r="AO454" t="s">
        <v>464</v>
      </c>
      <c r="AP454" t="s">
        <v>2283</v>
      </c>
      <c r="AQ454" s="44">
        <v>200000000</v>
      </c>
      <c r="AR454">
        <v>0.49424000000000001</v>
      </c>
      <c r="AS454">
        <v>4.446E-2</v>
      </c>
      <c r="AT454">
        <v>1.6413999999999901E-2</v>
      </c>
      <c r="AU454" t="s">
        <v>53</v>
      </c>
      <c r="AV454" t="s">
        <v>107</v>
      </c>
      <c r="AW454" t="s">
        <v>107</v>
      </c>
      <c r="AX454">
        <v>1.4550000000000001</v>
      </c>
      <c r="AY454"/>
      <c r="AZ454"/>
      <c r="BA454">
        <v>154415</v>
      </c>
      <c r="BB454" s="95">
        <v>45838</v>
      </c>
      <c r="BC454" t="s">
        <v>9915</v>
      </c>
      <c r="BD454" s="44">
        <v>136800000</v>
      </c>
      <c r="BE454"/>
      <c r="BF454"/>
      <c r="BG454"/>
      <c r="BH454"/>
      <c r="BI454" s="44">
        <v>15600000</v>
      </c>
      <c r="BJ454" s="44">
        <v>47600000</v>
      </c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</row>
    <row r="455" spans="39:88" x14ac:dyDescent="0.3">
      <c r="AM455" t="s">
        <v>9922</v>
      </c>
      <c r="AN455" t="s">
        <v>464</v>
      </c>
      <c r="AO455" t="s">
        <v>464</v>
      </c>
      <c r="AP455" t="s">
        <v>9923</v>
      </c>
      <c r="AQ455" s="44">
        <v>8100000</v>
      </c>
      <c r="AR455">
        <v>1.01122</v>
      </c>
      <c r="AS455">
        <v>2.5999999999999999E-2</v>
      </c>
      <c r="AT455">
        <v>3.7889999999999998E-3</v>
      </c>
      <c r="AU455" t="s">
        <v>53</v>
      </c>
      <c r="AV455" t="s">
        <v>107</v>
      </c>
      <c r="AW455" t="s">
        <v>107</v>
      </c>
      <c r="AX455">
        <v>1.4550000000000001</v>
      </c>
      <c r="AY455"/>
      <c r="AZ455"/>
      <c r="BA455">
        <v>154415</v>
      </c>
      <c r="BB455" s="95">
        <v>45838</v>
      </c>
      <c r="BC455" t="s">
        <v>9915</v>
      </c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 s="44">
        <v>8100000</v>
      </c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</row>
    <row r="456" spans="39:88" x14ac:dyDescent="0.3">
      <c r="AM456" t="s">
        <v>9918</v>
      </c>
      <c r="AN456" t="s">
        <v>464</v>
      </c>
      <c r="AO456" t="s">
        <v>464</v>
      </c>
      <c r="AP456" t="s">
        <v>9919</v>
      </c>
      <c r="AQ456" s="44">
        <v>8000000</v>
      </c>
      <c r="AR456">
        <v>1.01118</v>
      </c>
      <c r="AS456">
        <v>2.035E-2</v>
      </c>
      <c r="AT456">
        <v>4.44E-4</v>
      </c>
      <c r="AU456" t="s">
        <v>53</v>
      </c>
      <c r="AV456" t="s">
        <v>107</v>
      </c>
      <c r="AW456" t="s">
        <v>107</v>
      </c>
      <c r="AX456">
        <v>1.4550000000000001</v>
      </c>
      <c r="AY456"/>
      <c r="AZ456"/>
      <c r="BA456">
        <v>154415</v>
      </c>
      <c r="BB456" s="95">
        <v>45838</v>
      </c>
      <c r="BC456" t="s">
        <v>9915</v>
      </c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 s="44">
        <v>8000000</v>
      </c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</row>
    <row r="457" spans="39:88" x14ac:dyDescent="0.3">
      <c r="AM457" t="s">
        <v>13020</v>
      </c>
      <c r="AN457" t="s">
        <v>464</v>
      </c>
      <c r="AO457" t="s">
        <v>464</v>
      </c>
      <c r="AP457" t="s">
        <v>13021</v>
      </c>
      <c r="AQ457" s="44">
        <v>25400000</v>
      </c>
      <c r="AR457">
        <v>0.99938000000000005</v>
      </c>
      <c r="AS457">
        <v>3.0089999999999999E-2</v>
      </c>
      <c r="AT457">
        <v>5.9899999999999997E-3</v>
      </c>
      <c r="AU457" t="s">
        <v>53</v>
      </c>
      <c r="AV457" t="s">
        <v>55</v>
      </c>
      <c r="AW457" t="s">
        <v>55</v>
      </c>
      <c r="AX457">
        <v>1.4550000000000001</v>
      </c>
      <c r="AY457"/>
      <c r="AZ457"/>
      <c r="BA457">
        <v>154415</v>
      </c>
      <c r="BB457" s="95">
        <v>45838</v>
      </c>
      <c r="BC457" t="s">
        <v>9915</v>
      </c>
      <c r="BD457" s="44">
        <v>10000000</v>
      </c>
      <c r="BE457"/>
      <c r="BF457"/>
      <c r="BG457"/>
      <c r="BH457"/>
      <c r="BI457"/>
      <c r="BJ457" s="44">
        <v>15400000</v>
      </c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</row>
    <row r="458" spans="39:88" x14ac:dyDescent="0.3">
      <c r="AM458" t="s">
        <v>12114</v>
      </c>
      <c r="AN458" t="s">
        <v>464</v>
      </c>
      <c r="AO458" t="s">
        <v>464</v>
      </c>
      <c r="AP458" t="s">
        <v>12115</v>
      </c>
      <c r="AQ458" s="44">
        <v>6000000</v>
      </c>
      <c r="AR458">
        <v>1.0081800000000001</v>
      </c>
      <c r="AS458">
        <v>2.5259999999999901E-2</v>
      </c>
      <c r="AT458">
        <v>3.4759999999999999E-3</v>
      </c>
      <c r="AU458" t="s">
        <v>53</v>
      </c>
      <c r="AV458" t="s">
        <v>107</v>
      </c>
      <c r="AW458" t="s">
        <v>107</v>
      </c>
      <c r="AX458">
        <v>1.4550000000000001</v>
      </c>
      <c r="AY458"/>
      <c r="AZ458"/>
      <c r="BA458">
        <v>154415</v>
      </c>
      <c r="BB458" s="95">
        <v>45838</v>
      </c>
      <c r="BC458" t="s">
        <v>9915</v>
      </c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 s="44">
        <v>6000000</v>
      </c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</row>
    <row r="459" spans="39:88" x14ac:dyDescent="0.3">
      <c r="AM459" t="s">
        <v>12461</v>
      </c>
      <c r="AN459" t="s">
        <v>464</v>
      </c>
      <c r="AO459" t="s">
        <v>464</v>
      </c>
      <c r="AP459" t="s">
        <v>12462</v>
      </c>
      <c r="AQ459" s="44">
        <v>18800000</v>
      </c>
      <c r="AR459">
        <v>0.99763999999999997</v>
      </c>
      <c r="AS459">
        <v>2.9139999999999999E-2</v>
      </c>
      <c r="AT459">
        <v>5.4039999999999999E-3</v>
      </c>
      <c r="AU459" t="s">
        <v>53</v>
      </c>
      <c r="AV459" t="s">
        <v>107</v>
      </c>
      <c r="AW459" t="s">
        <v>107</v>
      </c>
      <c r="AX459">
        <v>1.4550000000000001</v>
      </c>
      <c r="AY459"/>
      <c r="AZ459"/>
      <c r="BA459">
        <v>154415</v>
      </c>
      <c r="BB459" s="95">
        <v>45838</v>
      </c>
      <c r="BC459" t="s">
        <v>9915</v>
      </c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 s="44">
        <v>16900000</v>
      </c>
      <c r="BS459"/>
      <c r="BT459"/>
      <c r="BU459"/>
      <c r="BV459"/>
      <c r="BW459"/>
      <c r="BX459"/>
      <c r="BY459"/>
      <c r="BZ459"/>
      <c r="CA459"/>
      <c r="CB459" s="44">
        <v>1900000</v>
      </c>
      <c r="CC459"/>
      <c r="CD459"/>
      <c r="CE459"/>
      <c r="CF459"/>
      <c r="CG459"/>
      <c r="CH459"/>
      <c r="CI459"/>
      <c r="CJ459"/>
    </row>
    <row r="460" spans="39:88" x14ac:dyDescent="0.3">
      <c r="AM460" t="s">
        <v>12112</v>
      </c>
      <c r="AN460" t="s">
        <v>464</v>
      </c>
      <c r="AO460" t="s">
        <v>464</v>
      </c>
      <c r="AP460" t="s">
        <v>12113</v>
      </c>
      <c r="AQ460" s="44">
        <v>45600000</v>
      </c>
      <c r="AR460">
        <v>1.00654</v>
      </c>
      <c r="AS460">
        <v>3.288E-2</v>
      </c>
      <c r="AT460">
        <v>7.502E-3</v>
      </c>
      <c r="AU460" t="s">
        <v>53</v>
      </c>
      <c r="AV460" t="s">
        <v>107</v>
      </c>
      <c r="AW460" t="s">
        <v>107</v>
      </c>
      <c r="AX460">
        <v>1.4550000000000001</v>
      </c>
      <c r="AY460"/>
      <c r="AZ460"/>
      <c r="BA460">
        <v>154415</v>
      </c>
      <c r="BB460" s="95">
        <v>45838</v>
      </c>
      <c r="BC460" t="s">
        <v>9915</v>
      </c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 s="44">
        <v>32800000</v>
      </c>
      <c r="BS460"/>
      <c r="BT460"/>
      <c r="BU460"/>
      <c r="BV460"/>
      <c r="BW460" s="44">
        <v>2800000</v>
      </c>
      <c r="BX460"/>
      <c r="BY460"/>
      <c r="BZ460"/>
      <c r="CA460"/>
      <c r="CB460" s="44">
        <v>10000000</v>
      </c>
      <c r="CC460"/>
      <c r="CD460"/>
      <c r="CE460"/>
      <c r="CF460"/>
      <c r="CG460"/>
      <c r="CH460"/>
      <c r="CI460"/>
      <c r="CJ460"/>
    </row>
    <row r="461" spans="39:88" x14ac:dyDescent="0.3">
      <c r="AM461" t="s">
        <v>9928</v>
      </c>
      <c r="AN461" t="s">
        <v>464</v>
      </c>
      <c r="AO461" t="s">
        <v>464</v>
      </c>
      <c r="AP461" t="s">
        <v>2803</v>
      </c>
      <c r="AQ461" s="44">
        <v>23700000</v>
      </c>
      <c r="AR461">
        <v>0.86006000000000005</v>
      </c>
      <c r="AS461">
        <v>2.852E-2</v>
      </c>
      <c r="AT461">
        <v>5.0260000000000001E-3</v>
      </c>
      <c r="AU461" t="s">
        <v>53</v>
      </c>
      <c r="AV461" t="s">
        <v>107</v>
      </c>
      <c r="AW461" t="s">
        <v>107</v>
      </c>
      <c r="AX461">
        <v>1.4550000000000001</v>
      </c>
      <c r="AY461"/>
      <c r="AZ461"/>
      <c r="BA461">
        <v>154415</v>
      </c>
      <c r="BB461" s="95">
        <v>45838</v>
      </c>
      <c r="BC461" t="s">
        <v>9915</v>
      </c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 s="44">
        <v>23700000</v>
      </c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</row>
    <row r="462" spans="39:88" x14ac:dyDescent="0.3">
      <c r="AM462" t="s">
        <v>13022</v>
      </c>
      <c r="AN462" t="s">
        <v>464</v>
      </c>
      <c r="AO462" t="s">
        <v>464</v>
      </c>
      <c r="AP462" t="s">
        <v>13023</v>
      </c>
      <c r="AQ462" s="44">
        <v>100000000</v>
      </c>
      <c r="AR462">
        <v>0.99639999999999995</v>
      </c>
      <c r="AS462">
        <v>3.5369999999999999E-2</v>
      </c>
      <c r="AT462">
        <v>8.5709999999999901E-3</v>
      </c>
      <c r="AU462" t="s">
        <v>53</v>
      </c>
      <c r="AV462" t="s">
        <v>107</v>
      </c>
      <c r="AW462" t="s">
        <v>107</v>
      </c>
      <c r="AX462">
        <v>1.4550000000000001</v>
      </c>
      <c r="AY462"/>
      <c r="AZ462"/>
      <c r="BA462">
        <v>154415</v>
      </c>
      <c r="BB462" s="95">
        <v>45838</v>
      </c>
      <c r="BC462" t="s">
        <v>9915</v>
      </c>
      <c r="BD462" s="44">
        <v>100000000</v>
      </c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</row>
    <row r="463" spans="39:88" x14ac:dyDescent="0.3">
      <c r="AM463" t="s">
        <v>9914</v>
      </c>
      <c r="AN463" t="s">
        <v>464</v>
      </c>
      <c r="AO463" t="s">
        <v>464</v>
      </c>
      <c r="AP463" t="s">
        <v>568</v>
      </c>
      <c r="AQ463" s="44">
        <v>300000000</v>
      </c>
      <c r="AR463">
        <v>0.87734999999999996</v>
      </c>
      <c r="AS463">
        <v>2.861E-2</v>
      </c>
      <c r="AT463">
        <v>5.0289999999999996E-3</v>
      </c>
      <c r="AU463" t="s">
        <v>53</v>
      </c>
      <c r="AV463" t="s">
        <v>107</v>
      </c>
      <c r="AW463" t="s">
        <v>107</v>
      </c>
      <c r="AX463">
        <v>1.4550000000000001</v>
      </c>
      <c r="AY463"/>
      <c r="AZ463"/>
      <c r="BA463">
        <v>154415</v>
      </c>
      <c r="BB463" s="95">
        <v>45838</v>
      </c>
      <c r="BC463" t="s">
        <v>9915</v>
      </c>
      <c r="BD463" s="44">
        <v>183200000</v>
      </c>
      <c r="BE463"/>
      <c r="BF463"/>
      <c r="BG463"/>
      <c r="BH463"/>
      <c r="BI463" s="44">
        <v>52000000</v>
      </c>
      <c r="BJ463" s="44">
        <v>64800000</v>
      </c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</row>
    <row r="464" spans="39:88" x14ac:dyDescent="0.3">
      <c r="AM464" t="s">
        <v>9929</v>
      </c>
      <c r="AN464" t="s">
        <v>464</v>
      </c>
      <c r="AO464" t="s">
        <v>464</v>
      </c>
      <c r="AP464" t="s">
        <v>2850</v>
      </c>
      <c r="AQ464" s="44">
        <v>18000000</v>
      </c>
      <c r="AR464">
        <v>0.89505999999999997</v>
      </c>
      <c r="AS464">
        <v>2.6349999999999998E-2</v>
      </c>
      <c r="AT464">
        <v>3.7880000000000001E-3</v>
      </c>
      <c r="AU464" t="s">
        <v>53</v>
      </c>
      <c r="AV464" t="s">
        <v>107</v>
      </c>
      <c r="AW464" t="s">
        <v>107</v>
      </c>
      <c r="AX464">
        <v>1.4550000000000001</v>
      </c>
      <c r="AY464"/>
      <c r="AZ464"/>
      <c r="BA464">
        <v>154415</v>
      </c>
      <c r="BB464" s="95">
        <v>45838</v>
      </c>
      <c r="BC464" t="s">
        <v>9915</v>
      </c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 s="44">
        <v>18000000</v>
      </c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</row>
    <row r="465" spans="39:88" x14ac:dyDescent="0.3">
      <c r="AM465" t="s">
        <v>9925</v>
      </c>
      <c r="AN465" t="s">
        <v>464</v>
      </c>
      <c r="AO465" t="s">
        <v>464</v>
      </c>
      <c r="AP465" t="s">
        <v>2709</v>
      </c>
      <c r="AQ465" s="44">
        <v>11000000</v>
      </c>
      <c r="AR465">
        <v>0.97887000000000002</v>
      </c>
      <c r="AS465">
        <v>2.1509999999999901E-2</v>
      </c>
      <c r="AT465">
        <v>1.474E-3</v>
      </c>
      <c r="AU465" t="s">
        <v>53</v>
      </c>
      <c r="AV465" t="s">
        <v>107</v>
      </c>
      <c r="AW465" t="s">
        <v>107</v>
      </c>
      <c r="AX465">
        <v>1.4550000000000001</v>
      </c>
      <c r="AY465"/>
      <c r="AZ465"/>
      <c r="BA465">
        <v>154415</v>
      </c>
      <c r="BB465" s="95">
        <v>45838</v>
      </c>
      <c r="BC465" t="s">
        <v>9915</v>
      </c>
      <c r="BD465"/>
      <c r="BE465"/>
      <c r="BF465"/>
      <c r="BG465"/>
      <c r="BH465"/>
      <c r="BI465"/>
      <c r="BJ465"/>
      <c r="BK465"/>
      <c r="BL465"/>
      <c r="BM465" s="44">
        <v>1000000</v>
      </c>
      <c r="BN465"/>
      <c r="BO465"/>
      <c r="BP465"/>
      <c r="BQ465"/>
      <c r="BR465" s="44">
        <v>10000000</v>
      </c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</row>
    <row r="466" spans="39:88" x14ac:dyDescent="0.3">
      <c r="AM466" t="s">
        <v>12676</v>
      </c>
      <c r="AN466" t="s">
        <v>464</v>
      </c>
      <c r="AO466" t="s">
        <v>464</v>
      </c>
      <c r="AP466" t="s">
        <v>9921</v>
      </c>
      <c r="AQ466" s="44">
        <v>500000</v>
      </c>
      <c r="AR466">
        <v>0.96397999999999995</v>
      </c>
      <c r="AS466">
        <v>2.7570000000000001E-2</v>
      </c>
      <c r="AT466">
        <v>4.712E-3</v>
      </c>
      <c r="AU466" t="s">
        <v>53</v>
      </c>
      <c r="AV466" t="s">
        <v>107</v>
      </c>
      <c r="AW466" t="s">
        <v>107</v>
      </c>
      <c r="AX466">
        <v>1.4550000000000001</v>
      </c>
      <c r="AY466"/>
      <c r="AZ466"/>
      <c r="BA466">
        <v>154415</v>
      </c>
      <c r="BB466" s="95">
        <v>45838</v>
      </c>
      <c r="BC466" t="s">
        <v>9915</v>
      </c>
      <c r="BD466"/>
      <c r="BE466"/>
      <c r="BF466"/>
      <c r="BG466"/>
      <c r="BH466"/>
      <c r="BI466"/>
      <c r="BJ466"/>
      <c r="BK466"/>
      <c r="BL466"/>
      <c r="BM466" s="44">
        <v>500000</v>
      </c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</row>
    <row r="467" spans="39:88" x14ac:dyDescent="0.3">
      <c r="AM467" t="s">
        <v>9917</v>
      </c>
      <c r="AN467" t="s">
        <v>464</v>
      </c>
      <c r="AO467" t="s">
        <v>464</v>
      </c>
      <c r="AP467" t="s">
        <v>2637</v>
      </c>
      <c r="AQ467" s="44">
        <v>82500000</v>
      </c>
      <c r="AR467">
        <v>1.0019799999999901</v>
      </c>
      <c r="AS467">
        <v>2.0729999999999998E-2</v>
      </c>
      <c r="AT467">
        <v>-1.65E-4</v>
      </c>
      <c r="AU467" t="s">
        <v>53</v>
      </c>
      <c r="AV467" t="s">
        <v>107</v>
      </c>
      <c r="AW467" t="s">
        <v>107</v>
      </c>
      <c r="AX467">
        <v>1.4550000000000001</v>
      </c>
      <c r="AY467"/>
      <c r="AZ467"/>
      <c r="BA467">
        <v>154415</v>
      </c>
      <c r="BB467" s="95">
        <v>45838</v>
      </c>
      <c r="BC467" t="s">
        <v>9915</v>
      </c>
      <c r="BD467"/>
      <c r="BE467"/>
      <c r="BF467"/>
      <c r="BG467"/>
      <c r="BH467"/>
      <c r="BI467" s="44">
        <v>16200000</v>
      </c>
      <c r="BJ467" s="44">
        <v>64800000</v>
      </c>
      <c r="BK467"/>
      <c r="BL467"/>
      <c r="BM467" s="44">
        <v>1500000</v>
      </c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</row>
    <row r="468" spans="39:88" x14ac:dyDescent="0.3">
      <c r="AM468" t="s">
        <v>12675</v>
      </c>
      <c r="AN468" t="s">
        <v>464</v>
      </c>
      <c r="AO468" t="s">
        <v>464</v>
      </c>
      <c r="AP468" t="s">
        <v>9916</v>
      </c>
      <c r="AQ468" s="44">
        <v>132700000</v>
      </c>
      <c r="AR468">
        <v>1.01989</v>
      </c>
      <c r="AS468">
        <v>3.0679999999999999E-2</v>
      </c>
      <c r="AT468">
        <v>6.2680000000000001E-3</v>
      </c>
      <c r="AU468" t="s">
        <v>53</v>
      </c>
      <c r="AV468" t="s">
        <v>107</v>
      </c>
      <c r="AW468" t="s">
        <v>107</v>
      </c>
      <c r="AX468">
        <v>1.4550000000000001</v>
      </c>
      <c r="AY468"/>
      <c r="AZ468"/>
      <c r="BA468">
        <v>154415</v>
      </c>
      <c r="BB468" s="95">
        <v>45838</v>
      </c>
      <c r="BC468" t="s">
        <v>9915</v>
      </c>
      <c r="BD468" s="44">
        <v>97800000</v>
      </c>
      <c r="BE468" s="44">
        <v>700000</v>
      </c>
      <c r="BF468" s="44">
        <v>2000000</v>
      </c>
      <c r="BG468"/>
      <c r="BH468"/>
      <c r="BI468"/>
      <c r="BJ468"/>
      <c r="BK468"/>
      <c r="BL468"/>
      <c r="BM468"/>
      <c r="BN468"/>
      <c r="BO468" s="44">
        <v>8600000</v>
      </c>
      <c r="BP468" s="44">
        <v>3600000</v>
      </c>
      <c r="BQ468"/>
      <c r="BR468" s="44">
        <v>10000000</v>
      </c>
      <c r="BS468"/>
      <c r="BT468"/>
      <c r="BU468"/>
      <c r="BV468"/>
      <c r="BW468" s="44">
        <v>10000000</v>
      </c>
      <c r="BX468"/>
      <c r="BY468"/>
      <c r="BZ468"/>
      <c r="CA468"/>
      <c r="CB468"/>
      <c r="CC468"/>
      <c r="CD468"/>
      <c r="CE468"/>
      <c r="CF468"/>
      <c r="CG468"/>
      <c r="CH468"/>
      <c r="CI468"/>
      <c r="CJ468"/>
    </row>
    <row r="469" spans="39:88" x14ac:dyDescent="0.3">
      <c r="AM469" t="s">
        <v>9926</v>
      </c>
      <c r="AN469" t="s">
        <v>464</v>
      </c>
      <c r="AO469" t="s">
        <v>464</v>
      </c>
      <c r="AP469" t="s">
        <v>9927</v>
      </c>
      <c r="AQ469" s="44">
        <v>4000000</v>
      </c>
      <c r="AR469">
        <v>0.99673999999999996</v>
      </c>
      <c r="AS469">
        <v>2.928E-2</v>
      </c>
      <c r="AT469">
        <v>5.4140000000000004E-3</v>
      </c>
      <c r="AU469" t="s">
        <v>53</v>
      </c>
      <c r="AV469" t="s">
        <v>107</v>
      </c>
      <c r="AW469" t="s">
        <v>107</v>
      </c>
      <c r="AX469">
        <v>1.4550000000000001</v>
      </c>
      <c r="AY469"/>
      <c r="AZ469"/>
      <c r="BA469">
        <v>154415</v>
      </c>
      <c r="BB469" s="95">
        <v>45838</v>
      </c>
      <c r="BC469" t="s">
        <v>9915</v>
      </c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 s="44">
        <v>4000000</v>
      </c>
      <c r="CC469"/>
      <c r="CD469"/>
      <c r="CE469"/>
      <c r="CF469"/>
      <c r="CG469"/>
      <c r="CH469"/>
      <c r="CI469"/>
      <c r="CJ469"/>
    </row>
    <row r="470" spans="39:88" x14ac:dyDescent="0.3">
      <c r="AM470" t="s">
        <v>9920</v>
      </c>
      <c r="AN470" t="s">
        <v>464</v>
      </c>
      <c r="AO470" t="s">
        <v>464</v>
      </c>
      <c r="AP470" t="s">
        <v>1291</v>
      </c>
      <c r="AQ470" s="44">
        <v>300000000</v>
      </c>
      <c r="AR470">
        <v>0.96284999999999998</v>
      </c>
      <c r="AS470">
        <v>2.6949999999999901E-2</v>
      </c>
      <c r="AT470">
        <v>4.3070000000000001E-3</v>
      </c>
      <c r="AU470" t="s">
        <v>53</v>
      </c>
      <c r="AV470" t="s">
        <v>107</v>
      </c>
      <c r="AW470" t="s">
        <v>107</v>
      </c>
      <c r="AX470">
        <v>1.4550000000000001</v>
      </c>
      <c r="AY470"/>
      <c r="AZ470"/>
      <c r="BA470">
        <v>154415</v>
      </c>
      <c r="BB470" s="95">
        <v>45838</v>
      </c>
      <c r="BC470" t="s">
        <v>9915</v>
      </c>
      <c r="BD470" s="44">
        <v>198800000</v>
      </c>
      <c r="BE470"/>
      <c r="BF470"/>
      <c r="BG470"/>
      <c r="BH470"/>
      <c r="BI470" s="44">
        <v>21600000</v>
      </c>
      <c r="BJ470" s="44">
        <v>79600000</v>
      </c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</row>
    <row r="471" spans="39:88" x14ac:dyDescent="0.3">
      <c r="AM471" t="s">
        <v>9930</v>
      </c>
      <c r="AN471" t="s">
        <v>464</v>
      </c>
      <c r="AO471" t="s">
        <v>464</v>
      </c>
      <c r="AP471" t="s">
        <v>543</v>
      </c>
      <c r="AQ471" s="44">
        <v>2400000</v>
      </c>
      <c r="AR471">
        <v>0.98370000000000002</v>
      </c>
      <c r="AS471">
        <v>2.069E-2</v>
      </c>
      <c r="AT471">
        <v>7.9799999999999999E-4</v>
      </c>
      <c r="AU471" t="s">
        <v>53</v>
      </c>
      <c r="AV471" t="s">
        <v>107</v>
      </c>
      <c r="AW471" t="s">
        <v>107</v>
      </c>
      <c r="AX471">
        <v>1.4550000000000001</v>
      </c>
      <c r="AY471"/>
      <c r="AZ471"/>
      <c r="BA471">
        <v>154415</v>
      </c>
      <c r="BB471" s="95">
        <v>45838</v>
      </c>
      <c r="BC471" t="s">
        <v>9915</v>
      </c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 s="44">
        <v>1200000</v>
      </c>
      <c r="BT471" s="44">
        <v>1200000</v>
      </c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</row>
    <row r="472" spans="39:88" x14ac:dyDescent="0.3">
      <c r="AM472" t="s">
        <v>12915</v>
      </c>
      <c r="AN472" t="s">
        <v>464</v>
      </c>
      <c r="AO472" t="s">
        <v>464</v>
      </c>
      <c r="AP472" t="s">
        <v>12463</v>
      </c>
      <c r="AQ472" s="44">
        <v>5500000</v>
      </c>
      <c r="AR472">
        <v>0.92527999999999999</v>
      </c>
      <c r="AS472">
        <v>2.444E-2</v>
      </c>
      <c r="AT472">
        <v>3.0539999999999999E-3</v>
      </c>
      <c r="AU472" t="s">
        <v>53</v>
      </c>
      <c r="AV472" t="s">
        <v>107</v>
      </c>
      <c r="AW472" t="s">
        <v>107</v>
      </c>
      <c r="AX472">
        <v>1.4550000000000001</v>
      </c>
      <c r="AY472"/>
      <c r="AZ472"/>
      <c r="BA472">
        <v>154415</v>
      </c>
      <c r="BB472" s="95">
        <v>45838</v>
      </c>
      <c r="BC472" t="s">
        <v>9915</v>
      </c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 s="44">
        <v>5500000</v>
      </c>
      <c r="CC472"/>
      <c r="CD472"/>
      <c r="CE472"/>
      <c r="CF472"/>
      <c r="CG472"/>
      <c r="CH472"/>
      <c r="CI472"/>
      <c r="CJ472"/>
    </row>
    <row r="473" spans="39:88" x14ac:dyDescent="0.3">
      <c r="AM473" t="s">
        <v>12309</v>
      </c>
      <c r="AN473" t="s">
        <v>1712</v>
      </c>
      <c r="AO473" t="s">
        <v>1712</v>
      </c>
      <c r="AP473" t="s">
        <v>12310</v>
      </c>
      <c r="AQ473" s="44">
        <v>95100000</v>
      </c>
      <c r="AR473">
        <v>1.0018099999999901</v>
      </c>
      <c r="AS473">
        <v>3.6075929999999999E-2</v>
      </c>
      <c r="AT473">
        <v>1.0636E-2</v>
      </c>
      <c r="AU473" t="s">
        <v>53</v>
      </c>
      <c r="AV473" t="s">
        <v>68</v>
      </c>
      <c r="AW473" t="s">
        <v>68</v>
      </c>
      <c r="AX473">
        <v>0.26800000000000002</v>
      </c>
      <c r="AY473"/>
      <c r="AZ473"/>
      <c r="BA473">
        <v>153527</v>
      </c>
      <c r="BB473" s="95">
        <v>45838</v>
      </c>
      <c r="BC473" t="s">
        <v>1711</v>
      </c>
      <c r="BD473" s="44">
        <v>37700000</v>
      </c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 s="44">
        <v>10000000</v>
      </c>
      <c r="BS473"/>
      <c r="BT473"/>
      <c r="BU473"/>
      <c r="BV473"/>
      <c r="BW473" s="44">
        <v>30400000</v>
      </c>
      <c r="BX473"/>
      <c r="BY473"/>
      <c r="BZ473"/>
      <c r="CA473"/>
      <c r="CB473" s="44">
        <v>17000000</v>
      </c>
      <c r="CC473"/>
      <c r="CD473"/>
      <c r="CE473"/>
      <c r="CF473"/>
      <c r="CG473"/>
      <c r="CH473"/>
      <c r="CI473"/>
      <c r="CJ473"/>
    </row>
    <row r="474" spans="39:88" x14ac:dyDescent="0.3">
      <c r="AM474" t="s">
        <v>12677</v>
      </c>
      <c r="AN474" t="s">
        <v>1712</v>
      </c>
      <c r="AO474" t="s">
        <v>1712</v>
      </c>
      <c r="AP474" t="s">
        <v>12678</v>
      </c>
      <c r="AQ474" s="44">
        <v>10000000</v>
      </c>
      <c r="AR474">
        <v>1.0116099999999999</v>
      </c>
      <c r="AS474">
        <v>2.9799229999999999E-2</v>
      </c>
      <c r="AT474">
        <v>7.9059999999999998E-3</v>
      </c>
      <c r="AU474" t="s">
        <v>53</v>
      </c>
      <c r="AV474" t="s">
        <v>68</v>
      </c>
      <c r="AW474" t="s">
        <v>68</v>
      </c>
      <c r="AX474">
        <v>0.26800000000000002</v>
      </c>
      <c r="AY474"/>
      <c r="AZ474"/>
      <c r="BA474">
        <v>153527</v>
      </c>
      <c r="BB474" s="95">
        <v>45838</v>
      </c>
      <c r="BC474" t="s">
        <v>1711</v>
      </c>
      <c r="BD474" s="44">
        <v>10000000</v>
      </c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</row>
    <row r="475" spans="39:88" x14ac:dyDescent="0.3">
      <c r="AM475" t="s">
        <v>9931</v>
      </c>
      <c r="AN475" t="s">
        <v>1712</v>
      </c>
      <c r="AO475" t="s">
        <v>1712</v>
      </c>
      <c r="AP475" t="s">
        <v>1710</v>
      </c>
      <c r="AQ475" s="44">
        <v>22600000</v>
      </c>
      <c r="AR475">
        <v>0.99119999999999997</v>
      </c>
      <c r="AS475">
        <v>2.4165880000000001E-2</v>
      </c>
      <c r="AT475">
        <v>3.9420000000000002E-3</v>
      </c>
      <c r="AU475" t="s">
        <v>53</v>
      </c>
      <c r="AV475" t="s">
        <v>68</v>
      </c>
      <c r="AW475" t="s">
        <v>68</v>
      </c>
      <c r="AX475">
        <v>0.26800000000000002</v>
      </c>
      <c r="AY475"/>
      <c r="AZ475"/>
      <c r="BA475">
        <v>153527</v>
      </c>
      <c r="BB475" s="95">
        <v>45838</v>
      </c>
      <c r="BC475" t="s">
        <v>1711</v>
      </c>
      <c r="BD475"/>
      <c r="BE475"/>
      <c r="BF475"/>
      <c r="BG475"/>
      <c r="BH475"/>
      <c r="BI475" s="44">
        <v>2500000</v>
      </c>
      <c r="BJ475" s="44">
        <v>2600000</v>
      </c>
      <c r="BK475" s="44">
        <v>5000000</v>
      </c>
      <c r="BL475"/>
      <c r="BM475"/>
      <c r="BN475" s="44">
        <v>6500000</v>
      </c>
      <c r="BO475"/>
      <c r="BP475"/>
      <c r="BQ475"/>
      <c r="BR475" s="44">
        <v>6000000</v>
      </c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</row>
    <row r="476" spans="39:88" x14ac:dyDescent="0.3">
      <c r="AM476" t="s">
        <v>13024</v>
      </c>
      <c r="AN476" t="s">
        <v>1712</v>
      </c>
      <c r="AO476" t="s">
        <v>1712</v>
      </c>
      <c r="AP476" t="s">
        <v>13025</v>
      </c>
      <c r="AQ476" s="44">
        <v>74200000</v>
      </c>
      <c r="AR476">
        <v>1.00004</v>
      </c>
      <c r="AS476">
        <v>3.47955E-2</v>
      </c>
      <c r="AT476">
        <v>1.08569999999999E-2</v>
      </c>
      <c r="AU476" t="s">
        <v>53</v>
      </c>
      <c r="AV476" t="s">
        <v>68</v>
      </c>
      <c r="AW476" t="s">
        <v>68</v>
      </c>
      <c r="AX476">
        <v>0.26800000000000002</v>
      </c>
      <c r="AY476"/>
      <c r="AZ476"/>
      <c r="BA476">
        <v>153527</v>
      </c>
      <c r="BB476" s="95">
        <v>45838</v>
      </c>
      <c r="BC476" t="s">
        <v>1711</v>
      </c>
      <c r="BD476" s="44">
        <v>53500000</v>
      </c>
      <c r="BE476"/>
      <c r="BF476"/>
      <c r="BG476"/>
      <c r="BH476"/>
      <c r="BI476"/>
      <c r="BJ476"/>
      <c r="BK476"/>
      <c r="BL476"/>
      <c r="BM476"/>
      <c r="BN476"/>
      <c r="BO476" s="44">
        <v>3000000</v>
      </c>
      <c r="BP476"/>
      <c r="BQ476"/>
      <c r="BR476"/>
      <c r="BS476"/>
      <c r="BT476"/>
      <c r="BU476"/>
      <c r="BV476"/>
      <c r="BW476" s="44">
        <v>10600000</v>
      </c>
      <c r="BX476"/>
      <c r="BY476"/>
      <c r="BZ476"/>
      <c r="CA476"/>
      <c r="CB476" s="44">
        <v>7100000</v>
      </c>
      <c r="CC476"/>
      <c r="CD476"/>
      <c r="CE476"/>
      <c r="CF476"/>
      <c r="CG476"/>
      <c r="CH476"/>
      <c r="CI476"/>
      <c r="CJ476"/>
    </row>
    <row r="477" spans="39:88" x14ac:dyDescent="0.3">
      <c r="AM477" t="s">
        <v>9934</v>
      </c>
      <c r="AN477" t="s">
        <v>1828</v>
      </c>
      <c r="AO477" t="s">
        <v>9932</v>
      </c>
      <c r="AP477" t="s">
        <v>9935</v>
      </c>
      <c r="AQ477" s="44">
        <v>10500000</v>
      </c>
      <c r="AR477">
        <v>1.05782</v>
      </c>
      <c r="AS477">
        <v>3.0848529999999999E-2</v>
      </c>
      <c r="AT477">
        <v>7.8480000000000008E-3</v>
      </c>
      <c r="AU477" t="s">
        <v>53</v>
      </c>
      <c r="AV477" t="s">
        <v>56</v>
      </c>
      <c r="AW477" t="s">
        <v>56</v>
      </c>
      <c r="AX477">
        <v>0.91</v>
      </c>
      <c r="AY477"/>
      <c r="AZ477"/>
      <c r="BA477">
        <v>146431</v>
      </c>
      <c r="BB477" s="95">
        <v>45838</v>
      </c>
      <c r="BC477" t="s">
        <v>1718</v>
      </c>
      <c r="BD477"/>
      <c r="BE477"/>
      <c r="BF477"/>
      <c r="BG477"/>
      <c r="BH477"/>
      <c r="BI477"/>
      <c r="BJ477" s="44">
        <v>10500000</v>
      </c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</row>
    <row r="478" spans="39:88" x14ac:dyDescent="0.3">
      <c r="AM478" t="s">
        <v>9933</v>
      </c>
      <c r="AN478" t="s">
        <v>1828</v>
      </c>
      <c r="AO478" t="s">
        <v>9932</v>
      </c>
      <c r="AP478" t="s">
        <v>1827</v>
      </c>
      <c r="AQ478" s="44">
        <v>20000000</v>
      </c>
      <c r="AR478">
        <v>0.98029999999999995</v>
      </c>
      <c r="AS478">
        <v>2.5209349999999998E-2</v>
      </c>
      <c r="AT478">
        <v>5.143E-3</v>
      </c>
      <c r="AU478" t="s">
        <v>53</v>
      </c>
      <c r="AV478" t="s">
        <v>56</v>
      </c>
      <c r="AW478" t="s">
        <v>56</v>
      </c>
      <c r="AX478">
        <v>0.91</v>
      </c>
      <c r="AY478"/>
      <c r="AZ478"/>
      <c r="BA478">
        <v>146431</v>
      </c>
      <c r="BB478" s="95">
        <v>45838</v>
      </c>
      <c r="BC478" t="s">
        <v>1718</v>
      </c>
      <c r="BD478" s="44">
        <v>20000000</v>
      </c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</row>
    <row r="479" spans="39:88" x14ac:dyDescent="0.3">
      <c r="AM479" t="s">
        <v>9936</v>
      </c>
      <c r="AN479" t="s">
        <v>204</v>
      </c>
      <c r="AO479" t="s">
        <v>204</v>
      </c>
      <c r="AP479" t="s">
        <v>255</v>
      </c>
      <c r="AQ479" s="44">
        <v>4000000</v>
      </c>
      <c r="AR479">
        <v>0.86526999999999998</v>
      </c>
      <c r="AS479">
        <v>3.4166330000000002E-2</v>
      </c>
      <c r="AT479">
        <v>8.2100000000000003E-3</v>
      </c>
      <c r="AU479" t="s">
        <v>53</v>
      </c>
      <c r="AV479" t="s">
        <v>63</v>
      </c>
      <c r="AW479" t="s">
        <v>63</v>
      </c>
      <c r="AX479">
        <v>-1.6E-2</v>
      </c>
      <c r="AY479"/>
      <c r="AZ479"/>
      <c r="BA479">
        <v>249</v>
      </c>
      <c r="BB479" s="95">
        <v>45838</v>
      </c>
      <c r="BC479" t="s">
        <v>203</v>
      </c>
      <c r="BD479"/>
      <c r="BE479"/>
      <c r="BF479" s="44">
        <v>4000000</v>
      </c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</row>
    <row r="480" spans="39:88" x14ac:dyDescent="0.3">
      <c r="AM480" t="s">
        <v>9939</v>
      </c>
      <c r="AN480" t="s">
        <v>137</v>
      </c>
      <c r="AO480" t="s">
        <v>137</v>
      </c>
      <c r="AP480" t="s">
        <v>9940</v>
      </c>
      <c r="AQ480" s="44">
        <v>29700000</v>
      </c>
      <c r="AR480">
        <v>0.98671999999999904</v>
      </c>
      <c r="AS480">
        <v>3.1709999999999898E-2</v>
      </c>
      <c r="AT480">
        <v>6.1900000000000002E-3</v>
      </c>
      <c r="AU480" t="s">
        <v>53</v>
      </c>
      <c r="AV480" t="s">
        <v>129</v>
      </c>
      <c r="AW480" t="s">
        <v>62</v>
      </c>
      <c r="AX480">
        <v>1.349</v>
      </c>
      <c r="AY480"/>
      <c r="AZ480"/>
      <c r="BA480">
        <v>1530</v>
      </c>
      <c r="BB480" s="95">
        <v>45838</v>
      </c>
      <c r="BC480" t="s">
        <v>136</v>
      </c>
      <c r="BD480"/>
      <c r="BE480"/>
      <c r="BF480"/>
      <c r="BG480"/>
      <c r="BH480"/>
      <c r="BI480"/>
      <c r="BJ480"/>
      <c r="BK480"/>
      <c r="BL480"/>
      <c r="BM480"/>
      <c r="BN480"/>
      <c r="BO480" s="44">
        <v>4400000</v>
      </c>
      <c r="BP480" s="44">
        <v>2200000</v>
      </c>
      <c r="BQ480" s="44">
        <v>500000</v>
      </c>
      <c r="BR480" s="44">
        <v>8800000</v>
      </c>
      <c r="BS480"/>
      <c r="BT480"/>
      <c r="BU480"/>
      <c r="BV480"/>
      <c r="BW480"/>
      <c r="BX480"/>
      <c r="BY480"/>
      <c r="BZ480"/>
      <c r="CA480"/>
      <c r="CB480" s="44">
        <v>13800000</v>
      </c>
      <c r="CC480"/>
      <c r="CD480"/>
      <c r="CE480"/>
      <c r="CF480"/>
      <c r="CG480"/>
      <c r="CH480"/>
      <c r="CI480"/>
      <c r="CJ480"/>
    </row>
    <row r="481" spans="39:88" x14ac:dyDescent="0.3">
      <c r="AM481" t="s">
        <v>9938</v>
      </c>
      <c r="AN481" t="s">
        <v>137</v>
      </c>
      <c r="AO481" t="s">
        <v>137</v>
      </c>
      <c r="AP481" t="s">
        <v>135</v>
      </c>
      <c r="AQ481" s="44">
        <v>250000000</v>
      </c>
      <c r="AR481">
        <v>0.85226000000000002</v>
      </c>
      <c r="AS481">
        <v>3.0630000000000001E-2</v>
      </c>
      <c r="AT481">
        <v>6.2689999999999899E-3</v>
      </c>
      <c r="AU481" t="s">
        <v>53</v>
      </c>
      <c r="AV481" t="s">
        <v>129</v>
      </c>
      <c r="AW481" t="s">
        <v>129</v>
      </c>
      <c r="AX481">
        <v>1.349</v>
      </c>
      <c r="AY481"/>
      <c r="AZ481"/>
      <c r="BA481">
        <v>1530</v>
      </c>
      <c r="BB481" s="95">
        <v>45838</v>
      </c>
      <c r="BC481" t="s">
        <v>136</v>
      </c>
      <c r="BD481" s="44">
        <v>183400000</v>
      </c>
      <c r="BE481"/>
      <c r="BF481"/>
      <c r="BG481"/>
      <c r="BH481"/>
      <c r="BI481" s="44">
        <v>53600000</v>
      </c>
      <c r="BJ481" s="44">
        <v>13000000</v>
      </c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</row>
    <row r="482" spans="39:88" x14ac:dyDescent="0.3">
      <c r="AM482" t="s">
        <v>12116</v>
      </c>
      <c r="AN482" t="s">
        <v>137</v>
      </c>
      <c r="AO482" t="s">
        <v>137</v>
      </c>
      <c r="AP482" t="s">
        <v>12117</v>
      </c>
      <c r="AQ482" s="44">
        <v>4000000</v>
      </c>
      <c r="AR482">
        <v>0.98522999999999905</v>
      </c>
      <c r="AS482">
        <v>3.5360000000000003E-2</v>
      </c>
      <c r="AT482">
        <v>7.9290000000000003E-3</v>
      </c>
      <c r="AU482" t="s">
        <v>53</v>
      </c>
      <c r="AV482" t="s">
        <v>129</v>
      </c>
      <c r="AW482" t="s">
        <v>62</v>
      </c>
      <c r="AX482">
        <v>1.349</v>
      </c>
      <c r="AY482"/>
      <c r="AZ482"/>
      <c r="BA482">
        <v>1530</v>
      </c>
      <c r="BB482" s="95">
        <v>45838</v>
      </c>
      <c r="BC482" t="s">
        <v>136</v>
      </c>
      <c r="BD482"/>
      <c r="BE482" s="44">
        <v>200000</v>
      </c>
      <c r="BF482" s="44">
        <v>3800000</v>
      </c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</row>
    <row r="483" spans="39:88" x14ac:dyDescent="0.3">
      <c r="AM483" t="s">
        <v>9937</v>
      </c>
      <c r="AN483" t="s">
        <v>137</v>
      </c>
      <c r="AO483" t="s">
        <v>137</v>
      </c>
      <c r="AP483" t="s">
        <v>1696</v>
      </c>
      <c r="AQ483" s="44">
        <v>100000000</v>
      </c>
      <c r="AR483">
        <v>0.57030999999999998</v>
      </c>
      <c r="AS483">
        <v>3.8739999999999997E-2</v>
      </c>
      <c r="AT483">
        <v>1.0525E-2</v>
      </c>
      <c r="AU483" t="s">
        <v>53</v>
      </c>
      <c r="AV483" t="s">
        <v>129</v>
      </c>
      <c r="AW483" t="s">
        <v>62</v>
      </c>
      <c r="AX483">
        <v>1.349</v>
      </c>
      <c r="AY483"/>
      <c r="AZ483"/>
      <c r="BA483">
        <v>1530</v>
      </c>
      <c r="BB483" s="95">
        <v>45838</v>
      </c>
      <c r="BC483" t="s">
        <v>136</v>
      </c>
      <c r="BD483" s="44">
        <v>84400000</v>
      </c>
      <c r="BE483"/>
      <c r="BF483"/>
      <c r="BG483"/>
      <c r="BH483"/>
      <c r="BI483" s="44">
        <v>5600000</v>
      </c>
      <c r="BJ483"/>
      <c r="BK483"/>
      <c r="BL483"/>
      <c r="BM483"/>
      <c r="BN483" s="44">
        <v>5000000</v>
      </c>
      <c r="BO483"/>
      <c r="BP483"/>
      <c r="BQ483"/>
      <c r="BR483"/>
      <c r="BS483"/>
      <c r="BT483"/>
      <c r="BU483" s="44">
        <v>5000000</v>
      </c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</row>
    <row r="484" spans="39:88" x14ac:dyDescent="0.3">
      <c r="AM484" t="s">
        <v>9942</v>
      </c>
      <c r="AN484" t="s">
        <v>897</v>
      </c>
      <c r="AO484" t="s">
        <v>3045</v>
      </c>
      <c r="AP484" t="s">
        <v>895</v>
      </c>
      <c r="AQ484" s="44">
        <v>40750000</v>
      </c>
      <c r="AR484">
        <v>0.93530000000000002</v>
      </c>
      <c r="AS484">
        <v>2.884923E-2</v>
      </c>
      <c r="AT484">
        <v>6.9930000000000001E-3</v>
      </c>
      <c r="AU484" t="s">
        <v>53</v>
      </c>
      <c r="AV484" t="s">
        <v>54</v>
      </c>
      <c r="AW484" t="s">
        <v>54</v>
      </c>
      <c r="AX484">
        <v>1.252</v>
      </c>
      <c r="AY484"/>
      <c r="AZ484"/>
      <c r="BA484">
        <v>314</v>
      </c>
      <c r="BB484" s="95">
        <v>45838</v>
      </c>
      <c r="BC484" t="s">
        <v>896</v>
      </c>
      <c r="BD484" s="44">
        <v>40750000</v>
      </c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</row>
    <row r="485" spans="39:88" x14ac:dyDescent="0.3">
      <c r="AM485" t="s">
        <v>9945</v>
      </c>
      <c r="AN485" t="s">
        <v>897</v>
      </c>
      <c r="AO485" t="s">
        <v>3045</v>
      </c>
      <c r="AP485" t="s">
        <v>2122</v>
      </c>
      <c r="AQ485" s="44">
        <v>161783000</v>
      </c>
      <c r="AR485">
        <v>0.98268</v>
      </c>
      <c r="AS485">
        <v>2.5436420000000001E-2</v>
      </c>
      <c r="AT485">
        <v>5.457E-3</v>
      </c>
      <c r="AU485" t="s">
        <v>53</v>
      </c>
      <c r="AV485" t="s">
        <v>54</v>
      </c>
      <c r="AW485" t="s">
        <v>54</v>
      </c>
      <c r="AX485">
        <v>1.252</v>
      </c>
      <c r="AY485"/>
      <c r="AZ485"/>
      <c r="BA485">
        <v>314</v>
      </c>
      <c r="BB485" s="95">
        <v>45838</v>
      </c>
      <c r="BC485" t="s">
        <v>896</v>
      </c>
      <c r="BD485" s="44">
        <v>127483000</v>
      </c>
      <c r="BE485"/>
      <c r="BF485"/>
      <c r="BG485"/>
      <c r="BH485"/>
      <c r="BI485"/>
      <c r="BJ485" s="44">
        <v>34300000</v>
      </c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</row>
    <row r="486" spans="39:88" x14ac:dyDescent="0.3">
      <c r="AM486" t="s">
        <v>9943</v>
      </c>
      <c r="AN486" t="s">
        <v>897</v>
      </c>
      <c r="AO486" t="s">
        <v>3045</v>
      </c>
      <c r="AP486" t="s">
        <v>2194</v>
      </c>
      <c r="AQ486" s="44">
        <v>135200000</v>
      </c>
      <c r="AR486">
        <v>0.99622999999999995</v>
      </c>
      <c r="AS486">
        <v>2.2959999999999901E-2</v>
      </c>
      <c r="AT486">
        <v>2.7339999999999999E-3</v>
      </c>
      <c r="AU486" t="s">
        <v>53</v>
      </c>
      <c r="AV486" t="s">
        <v>54</v>
      </c>
      <c r="AW486" t="s">
        <v>54</v>
      </c>
      <c r="AX486">
        <v>1.252</v>
      </c>
      <c r="AY486"/>
      <c r="AZ486"/>
      <c r="BA486">
        <v>314</v>
      </c>
      <c r="BB486" s="95">
        <v>45838</v>
      </c>
      <c r="BC486" t="s">
        <v>896</v>
      </c>
      <c r="BD486" s="44">
        <v>87859000</v>
      </c>
      <c r="BE486" s="44">
        <v>2000000</v>
      </c>
      <c r="BF486" s="44">
        <v>7500000</v>
      </c>
      <c r="BG486" s="44">
        <v>100000</v>
      </c>
      <c r="BH486"/>
      <c r="BI486" s="44">
        <v>14777000</v>
      </c>
      <c r="BJ486" s="44">
        <v>22964000</v>
      </c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</row>
    <row r="487" spans="39:88" x14ac:dyDescent="0.3">
      <c r="AM487" t="s">
        <v>9944</v>
      </c>
      <c r="AN487" t="s">
        <v>897</v>
      </c>
      <c r="AO487" t="s">
        <v>3045</v>
      </c>
      <c r="AP487" t="s">
        <v>2646</v>
      </c>
      <c r="AQ487" s="44">
        <v>6000000</v>
      </c>
      <c r="AR487">
        <v>0.98826999999999998</v>
      </c>
      <c r="AS487">
        <v>2.538433E-2</v>
      </c>
      <c r="AT487">
        <v>4.4140000000000004E-3</v>
      </c>
      <c r="AU487" t="s">
        <v>53</v>
      </c>
      <c r="AV487" t="s">
        <v>54</v>
      </c>
      <c r="AW487" t="s">
        <v>54</v>
      </c>
      <c r="AX487">
        <v>1.252</v>
      </c>
      <c r="AY487"/>
      <c r="AZ487"/>
      <c r="BA487">
        <v>314</v>
      </c>
      <c r="BB487" s="95">
        <v>45838</v>
      </c>
      <c r="BC487" t="s">
        <v>896</v>
      </c>
      <c r="BD487" s="44">
        <v>6000000</v>
      </c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</row>
    <row r="488" spans="39:88" x14ac:dyDescent="0.3">
      <c r="AM488" t="s">
        <v>9941</v>
      </c>
      <c r="AN488" t="s">
        <v>897</v>
      </c>
      <c r="AO488" t="s">
        <v>3045</v>
      </c>
      <c r="AP488" t="s">
        <v>1650</v>
      </c>
      <c r="AQ488" s="44">
        <v>86930000</v>
      </c>
      <c r="AR488">
        <v>0.95006000000000002</v>
      </c>
      <c r="AS488">
        <v>4.6004349999999999E-2</v>
      </c>
      <c r="AT488">
        <v>1.1775000000000001E-2</v>
      </c>
      <c r="AU488" t="s">
        <v>53</v>
      </c>
      <c r="AV488" t="s">
        <v>54</v>
      </c>
      <c r="AW488" t="s">
        <v>54</v>
      </c>
      <c r="AX488">
        <v>1.252</v>
      </c>
      <c r="AY488"/>
      <c r="AZ488"/>
      <c r="BA488">
        <v>314</v>
      </c>
      <c r="BB488" s="95">
        <v>45838</v>
      </c>
      <c r="BC488" t="s">
        <v>896</v>
      </c>
      <c r="BD488" s="44">
        <v>86930000</v>
      </c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</row>
    <row r="489" spans="39:88" x14ac:dyDescent="0.3">
      <c r="AM489" t="s">
        <v>9946</v>
      </c>
      <c r="AN489" t="s">
        <v>1232</v>
      </c>
      <c r="AO489" t="s">
        <v>1232</v>
      </c>
      <c r="AP489" t="s">
        <v>1230</v>
      </c>
      <c r="AQ489" s="44">
        <v>75000000</v>
      </c>
      <c r="AR489">
        <v>0.89190000000000003</v>
      </c>
      <c r="AS489">
        <v>4.8331109999999997E-2</v>
      </c>
      <c r="AT489">
        <v>1.35319999999999E-2</v>
      </c>
      <c r="AU489" t="s">
        <v>53</v>
      </c>
      <c r="AV489" t="s">
        <v>54</v>
      </c>
      <c r="AW489" t="s">
        <v>54</v>
      </c>
      <c r="AX489">
        <v>0.55200000000000005</v>
      </c>
      <c r="AY489"/>
      <c r="AZ489"/>
      <c r="BA489">
        <v>129824</v>
      </c>
      <c r="BB489" s="95">
        <v>45838</v>
      </c>
      <c r="BC489" t="s">
        <v>1231</v>
      </c>
      <c r="BD489" s="44">
        <v>75000000</v>
      </c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</row>
    <row r="490" spans="39:88" x14ac:dyDescent="0.3">
      <c r="AM490" t="s">
        <v>9947</v>
      </c>
      <c r="AN490" t="s">
        <v>293</v>
      </c>
      <c r="AO490" t="s">
        <v>293</v>
      </c>
      <c r="AP490" t="s">
        <v>291</v>
      </c>
      <c r="AQ490" s="44">
        <v>11043000</v>
      </c>
      <c r="AR490">
        <v>0.98763000000000001</v>
      </c>
      <c r="AS490">
        <v>2.869062E-2</v>
      </c>
      <c r="AT490">
        <v>8.4430000000000009E-3</v>
      </c>
      <c r="AU490" t="s">
        <v>53</v>
      </c>
      <c r="AV490" t="s">
        <v>68</v>
      </c>
      <c r="AW490" t="s">
        <v>68</v>
      </c>
      <c r="AX490">
        <v>-1.077</v>
      </c>
      <c r="AY490"/>
      <c r="AZ490"/>
      <c r="BA490">
        <v>27048</v>
      </c>
      <c r="BB490" s="95">
        <v>45838</v>
      </c>
      <c r="BC490" t="s">
        <v>292</v>
      </c>
      <c r="BD490"/>
      <c r="BE490"/>
      <c r="BF490"/>
      <c r="BG490"/>
      <c r="BH490"/>
      <c r="BI490" s="44">
        <v>3393000</v>
      </c>
      <c r="BJ490"/>
      <c r="BK490"/>
      <c r="BL490"/>
      <c r="BM490"/>
      <c r="BN490" s="44">
        <v>3900000</v>
      </c>
      <c r="BO490" s="44">
        <v>1250000</v>
      </c>
      <c r="BP490" s="44">
        <v>1250000</v>
      </c>
      <c r="BQ490"/>
      <c r="BR490"/>
      <c r="BS490" s="44">
        <v>1250000</v>
      </c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</row>
    <row r="491" spans="39:88" x14ac:dyDescent="0.3">
      <c r="AM491" t="s">
        <v>9957</v>
      </c>
      <c r="AN491" t="s">
        <v>9958</v>
      </c>
      <c r="AO491" t="s">
        <v>9958</v>
      </c>
      <c r="AP491" t="s">
        <v>495</v>
      </c>
      <c r="AQ491" s="44">
        <v>24600000</v>
      </c>
      <c r="AR491">
        <v>0.81980999999999904</v>
      </c>
      <c r="AS491">
        <v>3.7589999999999998E-2</v>
      </c>
      <c r="AT491">
        <v>1.09959999999999E-2</v>
      </c>
      <c r="AU491" t="s">
        <v>53</v>
      </c>
      <c r="AV491" t="s">
        <v>129</v>
      </c>
      <c r="AW491" t="s">
        <v>129</v>
      </c>
      <c r="AX491">
        <v>1.591</v>
      </c>
      <c r="AY491"/>
      <c r="AZ491"/>
      <c r="BA491">
        <v>121372</v>
      </c>
      <c r="BB491" s="95">
        <v>45838</v>
      </c>
      <c r="BC491" t="s">
        <v>496</v>
      </c>
      <c r="BD491" s="44">
        <v>20200000</v>
      </c>
      <c r="BE491"/>
      <c r="BF491"/>
      <c r="BG491"/>
      <c r="BH491"/>
      <c r="BI491" s="44">
        <v>4400000</v>
      </c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</row>
    <row r="492" spans="39:88" x14ac:dyDescent="0.3">
      <c r="AM492" t="s">
        <v>9959</v>
      </c>
      <c r="AN492" t="s">
        <v>1618</v>
      </c>
      <c r="AO492" t="s">
        <v>1618</v>
      </c>
      <c r="AP492" t="s">
        <v>2119</v>
      </c>
      <c r="AQ492" s="44">
        <v>40000000</v>
      </c>
      <c r="AR492">
        <v>0.98183999999999905</v>
      </c>
      <c r="AS492">
        <v>2.570016E-2</v>
      </c>
      <c r="AT492">
        <v>5.8349999999999999E-3</v>
      </c>
      <c r="AU492" t="s">
        <v>53</v>
      </c>
      <c r="AV492" t="s">
        <v>68</v>
      </c>
      <c r="AW492" t="s">
        <v>68</v>
      </c>
      <c r="AX492">
        <v>0.76400000000000001</v>
      </c>
      <c r="AY492"/>
      <c r="AZ492"/>
      <c r="BA492">
        <v>3237</v>
      </c>
      <c r="BB492" s="95">
        <v>45838</v>
      </c>
      <c r="BC492" t="s">
        <v>1617</v>
      </c>
      <c r="BD492" s="44">
        <v>24900000</v>
      </c>
      <c r="BE492"/>
      <c r="BF492"/>
      <c r="BG492"/>
      <c r="BH492"/>
      <c r="BI492"/>
      <c r="BJ492" s="44">
        <v>3100000</v>
      </c>
      <c r="BK492"/>
      <c r="BL492"/>
      <c r="BM492"/>
      <c r="BN492" s="44">
        <v>4000000</v>
      </c>
      <c r="BO492" s="44">
        <v>1400000</v>
      </c>
      <c r="BP492"/>
      <c r="BQ492" s="44">
        <v>200000</v>
      </c>
      <c r="BR492" s="44">
        <v>6000000</v>
      </c>
      <c r="BS492" s="44">
        <v>400000</v>
      </c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</row>
    <row r="493" spans="39:88" x14ac:dyDescent="0.3">
      <c r="AM493" t="s">
        <v>12120</v>
      </c>
      <c r="AN493" t="s">
        <v>1618</v>
      </c>
      <c r="AO493" t="s">
        <v>1618</v>
      </c>
      <c r="AP493" t="s">
        <v>12121</v>
      </c>
      <c r="AQ493" s="44">
        <v>43000000</v>
      </c>
      <c r="AR493">
        <v>0.99846000000000001</v>
      </c>
      <c r="AS493">
        <v>3.5177920000000001E-2</v>
      </c>
      <c r="AT493">
        <v>8.8900000000000003E-3</v>
      </c>
      <c r="AU493" t="s">
        <v>53</v>
      </c>
      <c r="AV493" t="s">
        <v>68</v>
      </c>
      <c r="AW493" t="s">
        <v>68</v>
      </c>
      <c r="AX493">
        <v>0.76400000000000001</v>
      </c>
      <c r="AY493"/>
      <c r="AZ493"/>
      <c r="BA493">
        <v>3237</v>
      </c>
      <c r="BB493" s="95">
        <v>45838</v>
      </c>
      <c r="BC493" t="s">
        <v>1617</v>
      </c>
      <c r="BD493" s="44">
        <v>22000000</v>
      </c>
      <c r="BE493"/>
      <c r="BF493"/>
      <c r="BG493"/>
      <c r="BH493"/>
      <c r="BI493" s="44">
        <v>21000000</v>
      </c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</row>
    <row r="494" spans="39:88" x14ac:dyDescent="0.3">
      <c r="AM494" t="s">
        <v>12467</v>
      </c>
      <c r="AN494" t="s">
        <v>12465</v>
      </c>
      <c r="AO494" t="s">
        <v>1441</v>
      </c>
      <c r="AP494" t="s">
        <v>12468</v>
      </c>
      <c r="AQ494" s="44">
        <v>271900</v>
      </c>
      <c r="AR494">
        <v>1.03</v>
      </c>
      <c r="AS494">
        <v>0</v>
      </c>
      <c r="AT494">
        <v>0</v>
      </c>
      <c r="AU494" t="s">
        <v>53</v>
      </c>
      <c r="AV494" t="s">
        <v>55</v>
      </c>
      <c r="AW494" t="s">
        <v>55</v>
      </c>
      <c r="AX494">
        <v>0.93100000000000005</v>
      </c>
      <c r="AY494"/>
      <c r="AZ494"/>
      <c r="BA494">
        <v>141505</v>
      </c>
      <c r="BB494" s="95">
        <v>45838</v>
      </c>
      <c r="BC494" t="s">
        <v>346</v>
      </c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 s="44">
        <v>271900</v>
      </c>
      <c r="BX494"/>
      <c r="BY494"/>
      <c r="BZ494"/>
      <c r="CA494"/>
      <c r="CB494"/>
      <c r="CC494"/>
      <c r="CD494"/>
      <c r="CE494"/>
      <c r="CF494"/>
      <c r="CG494"/>
      <c r="CH494"/>
      <c r="CI494"/>
      <c r="CJ494"/>
    </row>
    <row r="495" spans="39:88" x14ac:dyDescent="0.3">
      <c r="AM495" t="s">
        <v>12464</v>
      </c>
      <c r="AN495" t="s">
        <v>12465</v>
      </c>
      <c r="AO495" t="s">
        <v>1441</v>
      </c>
      <c r="AP495" t="s">
        <v>12466</v>
      </c>
      <c r="AQ495" s="44">
        <v>3723000</v>
      </c>
      <c r="AR495">
        <v>1.0125999999999999</v>
      </c>
      <c r="AS495">
        <v>0</v>
      </c>
      <c r="AT495">
        <v>0</v>
      </c>
      <c r="AU495" t="s">
        <v>53</v>
      </c>
      <c r="AV495" t="s">
        <v>55</v>
      </c>
      <c r="AW495" t="s">
        <v>55</v>
      </c>
      <c r="AX495">
        <v>0.93100000000000005</v>
      </c>
      <c r="AY495"/>
      <c r="AZ495"/>
      <c r="BA495">
        <v>141505</v>
      </c>
      <c r="BB495" s="95">
        <v>45838</v>
      </c>
      <c r="BC495" t="s">
        <v>346</v>
      </c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 s="44">
        <v>3723000</v>
      </c>
      <c r="BX495"/>
      <c r="BY495"/>
      <c r="BZ495"/>
      <c r="CA495"/>
      <c r="CB495"/>
      <c r="CC495"/>
      <c r="CD495"/>
      <c r="CE495"/>
      <c r="CF495"/>
      <c r="CG495"/>
      <c r="CH495"/>
      <c r="CI495"/>
      <c r="CJ495"/>
    </row>
    <row r="496" spans="39:88" x14ac:dyDescent="0.3">
      <c r="AM496" t="s">
        <v>9963</v>
      </c>
      <c r="AN496" t="s">
        <v>1009</v>
      </c>
      <c r="AO496" t="s">
        <v>9960</v>
      </c>
      <c r="AP496" t="s">
        <v>2165</v>
      </c>
      <c r="AQ496" s="44">
        <v>155195000</v>
      </c>
      <c r="AR496">
        <v>0.83864000000000005</v>
      </c>
      <c r="AS496">
        <v>3.4970000000000001E-2</v>
      </c>
      <c r="AT496">
        <v>1.0886E-2</v>
      </c>
      <c r="AU496" t="s">
        <v>53</v>
      </c>
      <c r="AV496" t="s">
        <v>56</v>
      </c>
      <c r="AW496" t="s">
        <v>54</v>
      </c>
      <c r="AX496">
        <v>0.83599999999999997</v>
      </c>
      <c r="AY496"/>
      <c r="AZ496"/>
      <c r="BA496">
        <v>172265</v>
      </c>
      <c r="BB496" s="95">
        <v>45838</v>
      </c>
      <c r="BC496" t="s">
        <v>1008</v>
      </c>
      <c r="BD496" s="44">
        <v>143373000</v>
      </c>
      <c r="BE496" s="44">
        <v>300000</v>
      </c>
      <c r="BF496" s="44">
        <v>2200000</v>
      </c>
      <c r="BG496"/>
      <c r="BH496"/>
      <c r="BI496" s="44">
        <v>6290000</v>
      </c>
      <c r="BJ496" s="44">
        <v>3032000</v>
      </c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</row>
    <row r="497" spans="39:88" x14ac:dyDescent="0.3">
      <c r="AM497" t="s">
        <v>9961</v>
      </c>
      <c r="AN497" t="s">
        <v>1009</v>
      </c>
      <c r="AO497" t="s">
        <v>9960</v>
      </c>
      <c r="AP497" t="s">
        <v>9962</v>
      </c>
      <c r="AQ497" s="44">
        <v>10000000</v>
      </c>
      <c r="AR497">
        <v>0.89566000000000001</v>
      </c>
      <c r="AS497">
        <v>3.1687769999999997E-2</v>
      </c>
      <c r="AT497">
        <v>9.3679999999999996E-3</v>
      </c>
      <c r="AU497" t="s">
        <v>53</v>
      </c>
      <c r="AV497" t="s">
        <v>56</v>
      </c>
      <c r="AW497" t="s">
        <v>54</v>
      </c>
      <c r="AX497">
        <v>0.83599999999999997</v>
      </c>
      <c r="AY497"/>
      <c r="AZ497"/>
      <c r="BA497">
        <v>172265</v>
      </c>
      <c r="BB497" s="95">
        <v>45838</v>
      </c>
      <c r="BC497" t="s">
        <v>1008</v>
      </c>
      <c r="BD497" s="44">
        <v>10000000</v>
      </c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</row>
    <row r="498" spans="39:88" x14ac:dyDescent="0.3">
      <c r="AM498" t="s">
        <v>9975</v>
      </c>
      <c r="AN498" t="s">
        <v>219</v>
      </c>
      <c r="AO498" t="s">
        <v>219</v>
      </c>
      <c r="AP498" t="s">
        <v>2361</v>
      </c>
      <c r="AQ498" s="44">
        <v>801800000</v>
      </c>
      <c r="AR498">
        <v>1.00867</v>
      </c>
      <c r="AS498">
        <v>2.0209999999999999E-2</v>
      </c>
      <c r="AT498">
        <v>-4.95E-4</v>
      </c>
      <c r="AU498" t="s">
        <v>53</v>
      </c>
      <c r="AV498" t="s">
        <v>107</v>
      </c>
      <c r="AW498" t="s">
        <v>107</v>
      </c>
      <c r="AX498">
        <v>1.4550000000000001</v>
      </c>
      <c r="AY498"/>
      <c r="AZ498"/>
      <c r="BA498">
        <v>4785</v>
      </c>
      <c r="BB498" s="95">
        <v>45838</v>
      </c>
      <c r="BC498" t="s">
        <v>219</v>
      </c>
      <c r="BD498" s="44">
        <v>494274000</v>
      </c>
      <c r="BE498"/>
      <c r="BF498"/>
      <c r="BG498" s="44">
        <v>100000</v>
      </c>
      <c r="BH498"/>
      <c r="BI498" s="44">
        <v>110971000</v>
      </c>
      <c r="BJ498" s="44">
        <v>185555000</v>
      </c>
      <c r="BK498"/>
      <c r="BL498"/>
      <c r="BM498" s="44">
        <v>3000000</v>
      </c>
      <c r="BN498"/>
      <c r="BO498" s="44">
        <v>4500000</v>
      </c>
      <c r="BP498" s="44">
        <v>500000</v>
      </c>
      <c r="BQ498" s="44">
        <v>200000</v>
      </c>
      <c r="BR498"/>
      <c r="BS498"/>
      <c r="BT498" s="44">
        <v>2000000</v>
      </c>
      <c r="BU498"/>
      <c r="BV498"/>
      <c r="BW498"/>
      <c r="BX498"/>
      <c r="BY498" s="44">
        <v>700000</v>
      </c>
      <c r="BZ498"/>
      <c r="CA498"/>
      <c r="CB498"/>
      <c r="CC498"/>
      <c r="CD498"/>
      <c r="CE498"/>
      <c r="CF498"/>
      <c r="CG498"/>
      <c r="CH498"/>
      <c r="CI498"/>
      <c r="CJ498"/>
    </row>
    <row r="499" spans="39:88" x14ac:dyDescent="0.3">
      <c r="AM499" t="s">
        <v>9964</v>
      </c>
      <c r="AN499" t="s">
        <v>219</v>
      </c>
      <c r="AO499" t="s">
        <v>219</v>
      </c>
      <c r="AP499" t="s">
        <v>9965</v>
      </c>
      <c r="AQ499" s="44">
        <v>8000000</v>
      </c>
      <c r="AR499">
        <v>1.02074</v>
      </c>
      <c r="AS499">
        <v>2.2509999999999999E-2</v>
      </c>
      <c r="AT499">
        <v>1.6119999999999999E-3</v>
      </c>
      <c r="AU499" t="s">
        <v>53</v>
      </c>
      <c r="AV499" t="s">
        <v>107</v>
      </c>
      <c r="AW499" t="s">
        <v>107</v>
      </c>
      <c r="AX499">
        <v>1.4550000000000001</v>
      </c>
      <c r="AY499"/>
      <c r="AZ499"/>
      <c r="BA499">
        <v>4785</v>
      </c>
      <c r="BB499" s="95">
        <v>45838</v>
      </c>
      <c r="BC499" t="s">
        <v>219</v>
      </c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 s="44">
        <v>8000000</v>
      </c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</row>
    <row r="500" spans="39:88" x14ac:dyDescent="0.3">
      <c r="AM500" t="s">
        <v>9976</v>
      </c>
      <c r="AN500" t="s">
        <v>219</v>
      </c>
      <c r="AO500" t="s">
        <v>219</v>
      </c>
      <c r="AP500" t="s">
        <v>9977</v>
      </c>
      <c r="AQ500" s="44">
        <v>200000</v>
      </c>
      <c r="AR500">
        <v>0.84979000000000005</v>
      </c>
      <c r="AS500">
        <v>2.7959999999999999E-2</v>
      </c>
      <c r="AT500">
        <v>4.2379999999999996E-3</v>
      </c>
      <c r="AU500" t="s">
        <v>53</v>
      </c>
      <c r="AV500" t="s">
        <v>107</v>
      </c>
      <c r="AW500" t="s">
        <v>107</v>
      </c>
      <c r="AX500">
        <v>1.4550000000000001</v>
      </c>
      <c r="AY500"/>
      <c r="AZ500"/>
      <c r="BA500">
        <v>4785</v>
      </c>
      <c r="BB500" s="95">
        <v>45838</v>
      </c>
      <c r="BC500" t="s">
        <v>219</v>
      </c>
      <c r="BD500"/>
      <c r="BE500"/>
      <c r="BF500"/>
      <c r="BG500"/>
      <c r="BH500" s="44">
        <v>200000</v>
      </c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</row>
    <row r="501" spans="39:88" x14ac:dyDescent="0.3">
      <c r="AM501" t="s">
        <v>9968</v>
      </c>
      <c r="AN501" t="s">
        <v>219</v>
      </c>
      <c r="AO501" t="s">
        <v>219</v>
      </c>
      <c r="AP501" t="s">
        <v>9969</v>
      </c>
      <c r="AQ501" s="44">
        <v>11200000</v>
      </c>
      <c r="AR501">
        <v>1.02545</v>
      </c>
      <c r="AS501">
        <v>2.537E-2</v>
      </c>
      <c r="AT501">
        <v>2.9529999999999999E-3</v>
      </c>
      <c r="AU501" t="s">
        <v>53</v>
      </c>
      <c r="AV501" t="s">
        <v>107</v>
      </c>
      <c r="AW501" t="s">
        <v>107</v>
      </c>
      <c r="AX501">
        <v>1.4550000000000001</v>
      </c>
      <c r="AY501"/>
      <c r="AZ501"/>
      <c r="BA501">
        <v>4785</v>
      </c>
      <c r="BB501" s="95">
        <v>45838</v>
      </c>
      <c r="BC501" t="s">
        <v>219</v>
      </c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 s="44">
        <v>11200000</v>
      </c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</row>
    <row r="502" spans="39:88" x14ac:dyDescent="0.3">
      <c r="AM502" t="s">
        <v>12471</v>
      </c>
      <c r="AN502" t="s">
        <v>219</v>
      </c>
      <c r="AO502" t="s">
        <v>219</v>
      </c>
      <c r="AP502" t="s">
        <v>12472</v>
      </c>
      <c r="AQ502" s="44">
        <v>4700000</v>
      </c>
      <c r="AR502">
        <v>0.85307999999999995</v>
      </c>
      <c r="AS502">
        <v>2.733E-2</v>
      </c>
      <c r="AT502">
        <v>3.8430000000000001E-3</v>
      </c>
      <c r="AU502"/>
      <c r="AV502" t="s">
        <v>107</v>
      </c>
      <c r="AW502" t="s">
        <v>107</v>
      </c>
      <c r="AX502">
        <v>1.4550000000000001</v>
      </c>
      <c r="AY502"/>
      <c r="AZ502"/>
      <c r="BA502">
        <v>4785</v>
      </c>
      <c r="BB502" s="95">
        <v>45838</v>
      </c>
      <c r="BC502" t="s">
        <v>219</v>
      </c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 s="44">
        <v>4700000</v>
      </c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</row>
    <row r="503" spans="39:88" x14ac:dyDescent="0.3">
      <c r="AM503" t="s">
        <v>9972</v>
      </c>
      <c r="AN503" t="s">
        <v>219</v>
      </c>
      <c r="AO503" t="s">
        <v>219</v>
      </c>
      <c r="AP503" t="s">
        <v>9973</v>
      </c>
      <c r="AQ503" s="44">
        <v>10000000</v>
      </c>
      <c r="AR503">
        <v>0.99058000000000002</v>
      </c>
      <c r="AS503">
        <v>2.1559999999999999E-2</v>
      </c>
      <c r="AT503">
        <v>1.1249999999999999E-3</v>
      </c>
      <c r="AU503"/>
      <c r="AV503" t="s">
        <v>107</v>
      </c>
      <c r="AW503" t="s">
        <v>107</v>
      </c>
      <c r="AX503">
        <v>1.4550000000000001</v>
      </c>
      <c r="AY503"/>
      <c r="AZ503"/>
      <c r="BA503">
        <v>4785</v>
      </c>
      <c r="BB503" s="95">
        <v>45838</v>
      </c>
      <c r="BC503" t="s">
        <v>219</v>
      </c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 s="44">
        <v>10000000</v>
      </c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</row>
    <row r="504" spans="39:88" x14ac:dyDescent="0.3">
      <c r="AM504" t="s">
        <v>9974</v>
      </c>
      <c r="AN504" t="s">
        <v>219</v>
      </c>
      <c r="AO504" t="s">
        <v>219</v>
      </c>
      <c r="AP504" t="s">
        <v>1228</v>
      </c>
      <c r="AQ504" s="44">
        <v>25000000</v>
      </c>
      <c r="AR504">
        <v>0.94411</v>
      </c>
      <c r="AS504">
        <v>2.19499999999999E-2</v>
      </c>
      <c r="AT504">
        <v>1.2750000000000001E-3</v>
      </c>
      <c r="AU504"/>
      <c r="AV504" t="s">
        <v>107</v>
      </c>
      <c r="AW504" t="s">
        <v>107</v>
      </c>
      <c r="AX504">
        <v>1.4550000000000001</v>
      </c>
      <c r="AY504"/>
      <c r="AZ504"/>
      <c r="BA504">
        <v>4785</v>
      </c>
      <c r="BB504" s="95">
        <v>45838</v>
      </c>
      <c r="BC504" t="s">
        <v>219</v>
      </c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 s="44">
        <v>25000000</v>
      </c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</row>
    <row r="505" spans="39:88" x14ac:dyDescent="0.3">
      <c r="AM505" t="s">
        <v>9970</v>
      </c>
      <c r="AN505" t="s">
        <v>219</v>
      </c>
      <c r="AO505" t="s">
        <v>219</v>
      </c>
      <c r="AP505" t="s">
        <v>9971</v>
      </c>
      <c r="AQ505" s="44">
        <v>4000000</v>
      </c>
      <c r="AR505">
        <v>1.01</v>
      </c>
      <c r="AS505">
        <v>2.8250000000000001E-2</v>
      </c>
      <c r="AT505">
        <v>4.5240000000000002E-3</v>
      </c>
      <c r="AU505" t="s">
        <v>53</v>
      </c>
      <c r="AV505" t="s">
        <v>107</v>
      </c>
      <c r="AW505" t="s">
        <v>107</v>
      </c>
      <c r="AX505">
        <v>1.4550000000000001</v>
      </c>
      <c r="AY505"/>
      <c r="AZ505"/>
      <c r="BA505">
        <v>4785</v>
      </c>
      <c r="BB505" s="95">
        <v>45838</v>
      </c>
      <c r="BC505" t="s">
        <v>219</v>
      </c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 s="44">
        <v>4000000</v>
      </c>
      <c r="BY505"/>
      <c r="BZ505"/>
      <c r="CA505"/>
      <c r="CB505"/>
      <c r="CC505"/>
      <c r="CD505"/>
      <c r="CE505"/>
      <c r="CF505"/>
      <c r="CG505"/>
      <c r="CH505"/>
      <c r="CI505"/>
      <c r="CJ505"/>
    </row>
    <row r="506" spans="39:88" x14ac:dyDescent="0.3">
      <c r="AM506" t="s">
        <v>9966</v>
      </c>
      <c r="AN506" t="s">
        <v>219</v>
      </c>
      <c r="AO506" t="s">
        <v>219</v>
      </c>
      <c r="AP506" t="s">
        <v>9967</v>
      </c>
      <c r="AQ506" s="44">
        <v>19800000</v>
      </c>
      <c r="AR506">
        <v>0.91420999999999997</v>
      </c>
      <c r="AS506">
        <v>2.8899999999999999E-2</v>
      </c>
      <c r="AT506">
        <v>4.7080000000000004E-3</v>
      </c>
      <c r="AU506"/>
      <c r="AV506" t="s">
        <v>107</v>
      </c>
      <c r="AW506" t="s">
        <v>107</v>
      </c>
      <c r="AX506">
        <v>1.4550000000000001</v>
      </c>
      <c r="AY506"/>
      <c r="AZ506"/>
      <c r="BA506">
        <v>4785</v>
      </c>
      <c r="BB506" s="95">
        <v>45838</v>
      </c>
      <c r="BC506" t="s">
        <v>219</v>
      </c>
      <c r="BD506"/>
      <c r="BE506"/>
      <c r="BF506" s="44">
        <v>10400000</v>
      </c>
      <c r="BG506" s="44">
        <v>100000</v>
      </c>
      <c r="BH506"/>
      <c r="BI506"/>
      <c r="BJ506"/>
      <c r="BK506" s="44">
        <v>2400000</v>
      </c>
      <c r="BL506"/>
      <c r="BM506"/>
      <c r="BN506"/>
      <c r="BO506"/>
      <c r="BP506"/>
      <c r="BQ506"/>
      <c r="BR506"/>
      <c r="BS506"/>
      <c r="BT506"/>
      <c r="BU506"/>
      <c r="BV506" s="44">
        <v>1400000</v>
      </c>
      <c r="BW506" s="44">
        <v>4100000</v>
      </c>
      <c r="BX506"/>
      <c r="BY506" s="44">
        <v>1400000</v>
      </c>
      <c r="BZ506"/>
      <c r="CA506"/>
      <c r="CB506"/>
      <c r="CC506"/>
      <c r="CD506"/>
      <c r="CE506"/>
      <c r="CF506"/>
      <c r="CG506"/>
      <c r="CH506"/>
      <c r="CI506"/>
      <c r="CJ506"/>
    </row>
    <row r="507" spans="39:88" x14ac:dyDescent="0.3">
      <c r="AM507" t="s">
        <v>9978</v>
      </c>
      <c r="AN507" t="s">
        <v>219</v>
      </c>
      <c r="AO507" t="s">
        <v>219</v>
      </c>
      <c r="AP507" t="s">
        <v>2708</v>
      </c>
      <c r="AQ507" s="44">
        <v>22900000</v>
      </c>
      <c r="AR507">
        <v>0.86043999999999998</v>
      </c>
      <c r="AS507">
        <v>2.8129999999999999E-2</v>
      </c>
      <c r="AT507">
        <v>4.1510000000000002E-3</v>
      </c>
      <c r="AU507"/>
      <c r="AV507" t="s">
        <v>107</v>
      </c>
      <c r="AW507" t="s">
        <v>107</v>
      </c>
      <c r="AX507">
        <v>1.4550000000000001</v>
      </c>
      <c r="AY507"/>
      <c r="AZ507"/>
      <c r="BA507">
        <v>4785</v>
      </c>
      <c r="BB507" s="95">
        <v>45838</v>
      </c>
      <c r="BC507" t="s">
        <v>219</v>
      </c>
      <c r="BD507"/>
      <c r="BE507"/>
      <c r="BF507"/>
      <c r="BG507"/>
      <c r="BH507"/>
      <c r="BI507"/>
      <c r="BJ507"/>
      <c r="BK507" s="44">
        <v>1900000</v>
      </c>
      <c r="BL507"/>
      <c r="BM507"/>
      <c r="BN507"/>
      <c r="BO507"/>
      <c r="BP507"/>
      <c r="BQ507"/>
      <c r="BR507" s="44">
        <v>21000000</v>
      </c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</row>
    <row r="508" spans="39:88" x14ac:dyDescent="0.3">
      <c r="AM508" t="s">
        <v>9979</v>
      </c>
      <c r="AN508" t="s">
        <v>399</v>
      </c>
      <c r="AO508" t="s">
        <v>399</v>
      </c>
      <c r="AP508" t="s">
        <v>9980</v>
      </c>
      <c r="AQ508" s="44">
        <v>7100000</v>
      </c>
      <c r="AR508">
        <v>1.00553</v>
      </c>
      <c r="AS508">
        <v>3.041E-2</v>
      </c>
      <c r="AT508">
        <v>5.8240000000000002E-3</v>
      </c>
      <c r="AU508" t="s">
        <v>128</v>
      </c>
      <c r="AV508" t="s">
        <v>48</v>
      </c>
      <c r="AW508" t="s">
        <v>48</v>
      </c>
      <c r="AX508">
        <v>8.5000000000000006E-2</v>
      </c>
      <c r="AY508"/>
      <c r="AZ508"/>
      <c r="BA508">
        <v>576</v>
      </c>
      <c r="BB508" s="95">
        <v>45838</v>
      </c>
      <c r="BC508" t="s">
        <v>398</v>
      </c>
      <c r="BD508"/>
      <c r="BE508"/>
      <c r="BF508"/>
      <c r="BG508"/>
      <c r="BH508"/>
      <c r="BI508"/>
      <c r="BJ508"/>
      <c r="BK508" s="44">
        <v>1300000</v>
      </c>
      <c r="BL508"/>
      <c r="BM508"/>
      <c r="BN508"/>
      <c r="BO508" s="44">
        <v>2300000</v>
      </c>
      <c r="BP508" s="44">
        <v>1100000</v>
      </c>
      <c r="BQ508"/>
      <c r="BR508"/>
      <c r="BS508" s="44">
        <v>1200000</v>
      </c>
      <c r="BT508" s="44">
        <v>1200000</v>
      </c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</row>
    <row r="509" spans="39:88" x14ac:dyDescent="0.3">
      <c r="AM509" t="s">
        <v>9981</v>
      </c>
      <c r="AN509" t="s">
        <v>647</v>
      </c>
      <c r="AO509" t="s">
        <v>647</v>
      </c>
      <c r="AP509" t="s">
        <v>2695</v>
      </c>
      <c r="AQ509" s="44">
        <v>350000000</v>
      </c>
      <c r="AR509">
        <v>0.92449000000000003</v>
      </c>
      <c r="AS509">
        <v>2.9739999999999999E-2</v>
      </c>
      <c r="AT509">
        <v>6.6899999999999998E-3</v>
      </c>
      <c r="AU509" t="s">
        <v>53</v>
      </c>
      <c r="AV509" t="s">
        <v>107</v>
      </c>
      <c r="AW509" t="s">
        <v>107</v>
      </c>
      <c r="AX509">
        <v>1.5740000000000001</v>
      </c>
      <c r="AY509"/>
      <c r="AZ509"/>
      <c r="BA509">
        <v>386</v>
      </c>
      <c r="BB509" s="95">
        <v>45838</v>
      </c>
      <c r="BC509" t="s">
        <v>646</v>
      </c>
      <c r="BD509" s="44">
        <v>290200000</v>
      </c>
      <c r="BE509"/>
      <c r="BF509"/>
      <c r="BG509"/>
      <c r="BH509"/>
      <c r="BI509" s="44">
        <v>9700000</v>
      </c>
      <c r="BJ509" s="44">
        <v>50100000</v>
      </c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</row>
    <row r="510" spans="39:88" x14ac:dyDescent="0.3">
      <c r="AM510" t="s">
        <v>9988</v>
      </c>
      <c r="AN510" t="s">
        <v>647</v>
      </c>
      <c r="AO510" t="s">
        <v>647</v>
      </c>
      <c r="AP510" t="s">
        <v>9989</v>
      </c>
      <c r="AQ510" s="44">
        <v>54000000</v>
      </c>
      <c r="AR510">
        <v>1.0019199999999999</v>
      </c>
      <c r="AS510">
        <v>3.0970000000000001E-2</v>
      </c>
      <c r="AT510">
        <v>6.2199999999999998E-3</v>
      </c>
      <c r="AU510" t="s">
        <v>53</v>
      </c>
      <c r="AV510" t="s">
        <v>107</v>
      </c>
      <c r="AW510" t="s">
        <v>107</v>
      </c>
      <c r="AX510">
        <v>1.5740000000000001</v>
      </c>
      <c r="AY510"/>
      <c r="AZ510"/>
      <c r="BA510">
        <v>386</v>
      </c>
      <c r="BB510" s="95">
        <v>45838</v>
      </c>
      <c r="BC510" t="s">
        <v>646</v>
      </c>
      <c r="BD510" s="44">
        <v>45000000</v>
      </c>
      <c r="BE510"/>
      <c r="BF510"/>
      <c r="BG510"/>
      <c r="BH510"/>
      <c r="BI510"/>
      <c r="BJ510" s="44">
        <v>4500000</v>
      </c>
      <c r="BK510"/>
      <c r="BL510"/>
      <c r="BM510"/>
      <c r="BN510"/>
      <c r="BO510"/>
      <c r="BP510"/>
      <c r="BQ510"/>
      <c r="BR510" s="44">
        <v>4500000</v>
      </c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</row>
    <row r="511" spans="39:88" x14ac:dyDescent="0.3">
      <c r="AM511" t="s">
        <v>9985</v>
      </c>
      <c r="AN511" t="s">
        <v>647</v>
      </c>
      <c r="AO511" t="s">
        <v>647</v>
      </c>
      <c r="AP511" t="s">
        <v>9986</v>
      </c>
      <c r="AQ511" s="44">
        <v>5000000</v>
      </c>
      <c r="AR511">
        <v>0.76734999999999998</v>
      </c>
      <c r="AS511">
        <v>3.8420000000000003E-2</v>
      </c>
      <c r="AT511">
        <v>1.0973999999999999E-2</v>
      </c>
      <c r="AU511" t="s">
        <v>53</v>
      </c>
      <c r="AV511" t="s">
        <v>107</v>
      </c>
      <c r="AW511" t="s">
        <v>107</v>
      </c>
      <c r="AX511">
        <v>1.5740000000000001</v>
      </c>
      <c r="AY511"/>
      <c r="AZ511"/>
      <c r="BA511">
        <v>386</v>
      </c>
      <c r="BB511" s="95">
        <v>45838</v>
      </c>
      <c r="BC511" t="s">
        <v>646</v>
      </c>
      <c r="BD511"/>
      <c r="BE511"/>
      <c r="BF511"/>
      <c r="BG511"/>
      <c r="BH511"/>
      <c r="BI511" s="44">
        <v>5000000</v>
      </c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</row>
    <row r="512" spans="39:88" x14ac:dyDescent="0.3">
      <c r="AM512" t="s">
        <v>9987</v>
      </c>
      <c r="AN512" t="s">
        <v>647</v>
      </c>
      <c r="AO512" t="s">
        <v>647</v>
      </c>
      <c r="AP512" t="s">
        <v>1708</v>
      </c>
      <c r="AQ512" s="44">
        <v>30000000</v>
      </c>
      <c r="AR512">
        <v>0.95101999999999998</v>
      </c>
      <c r="AS512">
        <v>2.351E-2</v>
      </c>
      <c r="AT512">
        <v>2.3080000000000002E-3</v>
      </c>
      <c r="AU512" t="s">
        <v>53</v>
      </c>
      <c r="AV512" t="s">
        <v>107</v>
      </c>
      <c r="AW512" t="s">
        <v>107</v>
      </c>
      <c r="AX512">
        <v>1.5740000000000001</v>
      </c>
      <c r="AY512"/>
      <c r="AZ512"/>
      <c r="BA512">
        <v>386</v>
      </c>
      <c r="BB512" s="95">
        <v>45838</v>
      </c>
      <c r="BC512" t="s">
        <v>646</v>
      </c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 s="44">
        <v>30000000</v>
      </c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</row>
    <row r="513" spans="39:88" x14ac:dyDescent="0.3">
      <c r="AM513" t="s">
        <v>9982</v>
      </c>
      <c r="AN513" t="s">
        <v>647</v>
      </c>
      <c r="AO513" t="s">
        <v>647</v>
      </c>
      <c r="AP513" t="s">
        <v>645</v>
      </c>
      <c r="AQ513" s="44">
        <v>300000000</v>
      </c>
      <c r="AR513">
        <v>0.90962999999999905</v>
      </c>
      <c r="AS513">
        <v>2.8719999999999999E-2</v>
      </c>
      <c r="AT513">
        <v>5.2839999999999996E-3</v>
      </c>
      <c r="AU513" t="s">
        <v>53</v>
      </c>
      <c r="AV513" t="s">
        <v>107</v>
      </c>
      <c r="AW513" t="s">
        <v>107</v>
      </c>
      <c r="AX513">
        <v>1.5740000000000001</v>
      </c>
      <c r="AY513"/>
      <c r="AZ513"/>
      <c r="BA513">
        <v>386</v>
      </c>
      <c r="BB513" s="95">
        <v>45838</v>
      </c>
      <c r="BC513" t="s">
        <v>646</v>
      </c>
      <c r="BD513" s="44">
        <v>270300000</v>
      </c>
      <c r="BE513"/>
      <c r="BF513"/>
      <c r="BG513"/>
      <c r="BH513"/>
      <c r="BI513" s="44">
        <v>4900000</v>
      </c>
      <c r="BJ513" s="44">
        <v>24800000</v>
      </c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</row>
    <row r="514" spans="39:88" x14ac:dyDescent="0.3">
      <c r="AM514" t="s">
        <v>9983</v>
      </c>
      <c r="AN514" t="s">
        <v>647</v>
      </c>
      <c r="AO514" t="s">
        <v>647</v>
      </c>
      <c r="AP514" t="s">
        <v>9984</v>
      </c>
      <c r="AQ514" s="44">
        <v>126000000</v>
      </c>
      <c r="AR514">
        <v>0.38918999999999998</v>
      </c>
      <c r="AS514">
        <v>4.4600000000000001E-2</v>
      </c>
      <c r="AT514">
        <v>1.6501999999999999E-2</v>
      </c>
      <c r="AU514" t="s">
        <v>53</v>
      </c>
      <c r="AV514" t="s">
        <v>107</v>
      </c>
      <c r="AW514" t="s">
        <v>107</v>
      </c>
      <c r="AX514">
        <v>1.5740000000000001</v>
      </c>
      <c r="AY514"/>
      <c r="AZ514"/>
      <c r="BA514">
        <v>386</v>
      </c>
      <c r="BB514" s="95">
        <v>45838</v>
      </c>
      <c r="BC514" t="s">
        <v>646</v>
      </c>
      <c r="BD514" s="44">
        <v>126000000</v>
      </c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</row>
    <row r="515" spans="39:88" x14ac:dyDescent="0.3">
      <c r="AM515" t="s">
        <v>9991</v>
      </c>
      <c r="AN515" t="s">
        <v>12313</v>
      </c>
      <c r="AO515" t="s">
        <v>1785</v>
      </c>
      <c r="AP515" t="s">
        <v>9992</v>
      </c>
      <c r="AQ515" s="44">
        <v>75000000</v>
      </c>
      <c r="AR515">
        <v>0.89642999999999995</v>
      </c>
      <c r="AS515">
        <v>3.2329999999999998E-2</v>
      </c>
      <c r="AT515">
        <v>6.8180000000000003E-3</v>
      </c>
      <c r="AU515" t="s">
        <v>128</v>
      </c>
      <c r="AV515" t="s">
        <v>48</v>
      </c>
      <c r="AW515" t="s">
        <v>48</v>
      </c>
      <c r="AX515">
        <v>1.4550000000000001</v>
      </c>
      <c r="AY515"/>
      <c r="AZ515"/>
      <c r="BA515">
        <v>152436</v>
      </c>
      <c r="BB515" s="95">
        <v>45838</v>
      </c>
      <c r="BC515" t="s">
        <v>126</v>
      </c>
      <c r="BD515" s="44">
        <v>55000000</v>
      </c>
      <c r="BE515"/>
      <c r="BF515" s="44">
        <v>7500000</v>
      </c>
      <c r="BG515" s="44">
        <v>200000</v>
      </c>
      <c r="BH515"/>
      <c r="BI515" s="44">
        <v>7500000</v>
      </c>
      <c r="BJ515" s="44">
        <v>4800000</v>
      </c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</row>
    <row r="516" spans="39:88" x14ac:dyDescent="0.3">
      <c r="AM516" t="s">
        <v>9993</v>
      </c>
      <c r="AN516" t="s">
        <v>12313</v>
      </c>
      <c r="AO516" t="s">
        <v>1785</v>
      </c>
      <c r="AP516" t="s">
        <v>9994</v>
      </c>
      <c r="AQ516" s="44">
        <v>6700000</v>
      </c>
      <c r="AR516">
        <v>0.99839999999999995</v>
      </c>
      <c r="AS516">
        <v>3.1449999999999999E-2</v>
      </c>
      <c r="AT516">
        <v>6.3759999999999997E-3</v>
      </c>
      <c r="AU516" t="s">
        <v>128</v>
      </c>
      <c r="AV516" t="s">
        <v>48</v>
      </c>
      <c r="AW516" t="s">
        <v>48</v>
      </c>
      <c r="AX516">
        <v>1.4550000000000001</v>
      </c>
      <c r="AY516"/>
      <c r="AZ516"/>
      <c r="BA516">
        <v>152436</v>
      </c>
      <c r="BB516" s="95">
        <v>45838</v>
      </c>
      <c r="BC516" t="s">
        <v>126</v>
      </c>
      <c r="BD516"/>
      <c r="BE516"/>
      <c r="BF516"/>
      <c r="BG516"/>
      <c r="BH516"/>
      <c r="BI516"/>
      <c r="BJ516"/>
      <c r="BK516"/>
      <c r="BL516"/>
      <c r="BM516"/>
      <c r="BN516"/>
      <c r="BO516" s="44">
        <v>4200000</v>
      </c>
      <c r="BP516" s="44">
        <v>2100000</v>
      </c>
      <c r="BQ516" s="44">
        <v>400000</v>
      </c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</row>
    <row r="517" spans="39:88" x14ac:dyDescent="0.3">
      <c r="AM517" t="s">
        <v>12473</v>
      </c>
      <c r="AN517" t="s">
        <v>12313</v>
      </c>
      <c r="AO517" t="s">
        <v>1785</v>
      </c>
      <c r="AP517" t="s">
        <v>12474</v>
      </c>
      <c r="AQ517" s="44">
        <v>22000000</v>
      </c>
      <c r="AR517">
        <v>1.0012399999999999</v>
      </c>
      <c r="AS517">
        <v>3.107E-2</v>
      </c>
      <c r="AT517">
        <v>6.2299999999999899E-3</v>
      </c>
      <c r="AU517" t="s">
        <v>128</v>
      </c>
      <c r="AV517" t="s">
        <v>55</v>
      </c>
      <c r="AW517" t="s">
        <v>55</v>
      </c>
      <c r="AX517">
        <v>1.4550000000000001</v>
      </c>
      <c r="AY517"/>
      <c r="AZ517"/>
      <c r="BA517">
        <v>152436</v>
      </c>
      <c r="BB517" s="95">
        <v>45838</v>
      </c>
      <c r="BC517" t="s">
        <v>126</v>
      </c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 s="44">
        <v>9400000</v>
      </c>
      <c r="BS517"/>
      <c r="BT517"/>
      <c r="BU517"/>
      <c r="BV517"/>
      <c r="BW517"/>
      <c r="BX517"/>
      <c r="BY517"/>
      <c r="BZ517"/>
      <c r="CA517"/>
      <c r="CB517" s="44">
        <v>12600000</v>
      </c>
      <c r="CC517"/>
      <c r="CD517"/>
      <c r="CE517"/>
      <c r="CF517"/>
      <c r="CG517"/>
      <c r="CH517"/>
      <c r="CI517"/>
      <c r="CJ517"/>
    </row>
    <row r="518" spans="39:88" x14ac:dyDescent="0.3">
      <c r="AM518" t="s">
        <v>9995</v>
      </c>
      <c r="AN518" t="s">
        <v>12313</v>
      </c>
      <c r="AO518" t="s">
        <v>1785</v>
      </c>
      <c r="AP518" t="s">
        <v>9996</v>
      </c>
      <c r="AQ518" s="44">
        <v>5000000</v>
      </c>
      <c r="AR518">
        <v>0.99812999999999996</v>
      </c>
      <c r="AS518">
        <v>2.1129999999999999E-2</v>
      </c>
      <c r="AT518">
        <v>1.74E-4</v>
      </c>
      <c r="AU518" t="s">
        <v>128</v>
      </c>
      <c r="AV518" t="s">
        <v>48</v>
      </c>
      <c r="AW518" t="s">
        <v>48</v>
      </c>
      <c r="AX518">
        <v>1.4550000000000001</v>
      </c>
      <c r="AY518"/>
      <c r="AZ518"/>
      <c r="BA518">
        <v>152436</v>
      </c>
      <c r="BB518" s="95">
        <v>45838</v>
      </c>
      <c r="BC518" t="s">
        <v>126</v>
      </c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 s="44">
        <v>5000000</v>
      </c>
      <c r="CC518"/>
      <c r="CD518"/>
      <c r="CE518"/>
      <c r="CF518"/>
      <c r="CG518"/>
      <c r="CH518"/>
      <c r="CI518"/>
      <c r="CJ518"/>
    </row>
    <row r="519" spans="39:88" x14ac:dyDescent="0.3">
      <c r="AM519" t="s">
        <v>9990</v>
      </c>
      <c r="AN519" t="s">
        <v>12313</v>
      </c>
      <c r="AO519" t="s">
        <v>1785</v>
      </c>
      <c r="AP519" t="s">
        <v>3117</v>
      </c>
      <c r="AQ519" s="44">
        <v>150000000</v>
      </c>
      <c r="AR519">
        <v>0.81808000000000003</v>
      </c>
      <c r="AS519">
        <v>3.4689999999999999E-2</v>
      </c>
      <c r="AT519">
        <v>7.7129999999999898E-3</v>
      </c>
      <c r="AU519" t="s">
        <v>128</v>
      </c>
      <c r="AV519" t="s">
        <v>48</v>
      </c>
      <c r="AW519" t="s">
        <v>48</v>
      </c>
      <c r="AX519">
        <v>1.4550000000000001</v>
      </c>
      <c r="AY519"/>
      <c r="AZ519"/>
      <c r="BA519">
        <v>152436</v>
      </c>
      <c r="BB519" s="95">
        <v>45838</v>
      </c>
      <c r="BC519" t="s">
        <v>126</v>
      </c>
      <c r="BD519" s="44">
        <v>139200000</v>
      </c>
      <c r="BE519"/>
      <c r="BF519"/>
      <c r="BG519"/>
      <c r="BH519"/>
      <c r="BI519"/>
      <c r="BJ519" s="44">
        <v>10800000</v>
      </c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</row>
    <row r="520" spans="39:88" x14ac:dyDescent="0.3">
      <c r="AM520" t="s">
        <v>9998</v>
      </c>
      <c r="AN520" t="s">
        <v>1791</v>
      </c>
      <c r="AO520" t="s">
        <v>1791</v>
      </c>
      <c r="AP520" t="s">
        <v>1789</v>
      </c>
      <c r="AQ520" s="44">
        <v>140000000</v>
      </c>
      <c r="AR520">
        <v>0.90839000000000003</v>
      </c>
      <c r="AS520">
        <v>3.2379999999999999E-2</v>
      </c>
      <c r="AT520">
        <v>9.8359999999999993E-3</v>
      </c>
      <c r="AU520" t="s">
        <v>53</v>
      </c>
      <c r="AV520" t="s">
        <v>107</v>
      </c>
      <c r="AW520" t="s">
        <v>107</v>
      </c>
      <c r="AX520">
        <v>1.5740000000000001</v>
      </c>
      <c r="AY520"/>
      <c r="AZ520"/>
      <c r="BA520">
        <v>513</v>
      </c>
      <c r="BB520" s="95">
        <v>45838</v>
      </c>
      <c r="BC520" t="s">
        <v>1790</v>
      </c>
      <c r="BD520" s="44">
        <v>132600000</v>
      </c>
      <c r="BE520"/>
      <c r="BF520"/>
      <c r="BG520"/>
      <c r="BH520"/>
      <c r="BI520"/>
      <c r="BJ520" s="44">
        <v>7400000</v>
      </c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</row>
    <row r="521" spans="39:88" x14ac:dyDescent="0.3">
      <c r="AM521" t="s">
        <v>9997</v>
      </c>
      <c r="AN521" t="s">
        <v>1791</v>
      </c>
      <c r="AO521" t="s">
        <v>1791</v>
      </c>
      <c r="AP521" t="s">
        <v>2610</v>
      </c>
      <c r="AQ521" s="44">
        <v>84200000</v>
      </c>
      <c r="AR521">
        <v>1.0005200000000001</v>
      </c>
      <c r="AS521">
        <v>2.0910000000000002E-2</v>
      </c>
      <c r="AT521">
        <v>7.3399999999999995E-4</v>
      </c>
      <c r="AU521" t="s">
        <v>53</v>
      </c>
      <c r="AV521" t="s">
        <v>107</v>
      </c>
      <c r="AW521" t="s">
        <v>107</v>
      </c>
      <c r="AX521">
        <v>1.5740000000000001</v>
      </c>
      <c r="AY521"/>
      <c r="AZ521"/>
      <c r="BA521">
        <v>513</v>
      </c>
      <c r="BB521" s="95">
        <v>45838</v>
      </c>
      <c r="BC521" t="s">
        <v>1790</v>
      </c>
      <c r="BD521" s="44">
        <v>78000000</v>
      </c>
      <c r="BE521"/>
      <c r="BF521"/>
      <c r="BG521" s="44">
        <v>200000</v>
      </c>
      <c r="BH521"/>
      <c r="BI521" s="44">
        <v>6000000</v>
      </c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</row>
    <row r="522" spans="39:88" x14ac:dyDescent="0.3">
      <c r="AM522" t="s">
        <v>10001</v>
      </c>
      <c r="AN522" t="s">
        <v>3099</v>
      </c>
      <c r="AO522" t="s">
        <v>3099</v>
      </c>
      <c r="AP522" t="s">
        <v>10002</v>
      </c>
      <c r="AQ522" s="44">
        <v>131000000</v>
      </c>
      <c r="AR522">
        <v>1.07375</v>
      </c>
      <c r="AS522">
        <v>3.3520000000000001E-2</v>
      </c>
      <c r="AT522">
        <v>8.5240000000000003E-3</v>
      </c>
      <c r="AU522" t="s">
        <v>53</v>
      </c>
      <c r="AV522" t="s">
        <v>63</v>
      </c>
      <c r="AW522" t="s">
        <v>68</v>
      </c>
      <c r="AX522">
        <v>1.1359999999999999</v>
      </c>
      <c r="AY522"/>
      <c r="AZ522"/>
      <c r="BA522">
        <v>147399</v>
      </c>
      <c r="BB522" s="95">
        <v>45838</v>
      </c>
      <c r="BC522" t="s">
        <v>3100</v>
      </c>
      <c r="BD522" s="44">
        <v>103000000</v>
      </c>
      <c r="BE522"/>
      <c r="BF522" s="44">
        <v>6000000</v>
      </c>
      <c r="BG522"/>
      <c r="BH522"/>
      <c r="BI522" s="44">
        <v>22000000</v>
      </c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</row>
    <row r="523" spans="39:88" x14ac:dyDescent="0.3">
      <c r="AM523" t="s">
        <v>10005</v>
      </c>
      <c r="AN523" t="s">
        <v>3099</v>
      </c>
      <c r="AO523" t="s">
        <v>3099</v>
      </c>
      <c r="AP523" t="s">
        <v>3118</v>
      </c>
      <c r="AQ523" s="44">
        <v>87100000</v>
      </c>
      <c r="AR523">
        <v>0.97282000000000002</v>
      </c>
      <c r="AS523">
        <v>2.4278069999999999E-2</v>
      </c>
      <c r="AT523">
        <v>4.3499999999999997E-3</v>
      </c>
      <c r="AU523" t="s">
        <v>53</v>
      </c>
      <c r="AV523" t="s">
        <v>63</v>
      </c>
      <c r="AW523" t="s">
        <v>68</v>
      </c>
      <c r="AX523">
        <v>1.1359999999999999</v>
      </c>
      <c r="AY523"/>
      <c r="AZ523"/>
      <c r="BA523">
        <v>147399</v>
      </c>
      <c r="BB523" s="95">
        <v>45838</v>
      </c>
      <c r="BC523" t="s">
        <v>3100</v>
      </c>
      <c r="BD523" s="44">
        <v>87100000</v>
      </c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</row>
    <row r="524" spans="39:88" x14ac:dyDescent="0.3">
      <c r="AM524" t="s">
        <v>13026</v>
      </c>
      <c r="AN524" t="s">
        <v>3099</v>
      </c>
      <c r="AO524" t="s">
        <v>3099</v>
      </c>
      <c r="AP524" t="s">
        <v>13027</v>
      </c>
      <c r="AQ524" s="44">
        <v>73000000</v>
      </c>
      <c r="AR524">
        <v>0.98245000000000005</v>
      </c>
      <c r="AS524">
        <v>3.5869999999999999E-2</v>
      </c>
      <c r="AT524">
        <v>9.8879999999999992E-3</v>
      </c>
      <c r="AU524" t="s">
        <v>53</v>
      </c>
      <c r="AV524" t="s">
        <v>55</v>
      </c>
      <c r="AW524" t="s">
        <v>55</v>
      </c>
      <c r="AX524">
        <v>1.1359999999999999</v>
      </c>
      <c r="AY524"/>
      <c r="AZ524"/>
      <c r="BA524">
        <v>147399</v>
      </c>
      <c r="BB524" s="95">
        <v>45838</v>
      </c>
      <c r="BC524" t="s">
        <v>3100</v>
      </c>
      <c r="BD524" s="44">
        <v>58400000</v>
      </c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 s="44">
        <v>7300000</v>
      </c>
      <c r="BX524"/>
      <c r="BY524"/>
      <c r="BZ524"/>
      <c r="CA524"/>
      <c r="CB524" s="44">
        <v>7300000</v>
      </c>
      <c r="CC524"/>
      <c r="CD524"/>
      <c r="CE524"/>
      <c r="CF524"/>
      <c r="CG524"/>
      <c r="CH524"/>
      <c r="CI524"/>
      <c r="CJ524"/>
    </row>
    <row r="525" spans="39:88" x14ac:dyDescent="0.3">
      <c r="AM525" t="s">
        <v>9999</v>
      </c>
      <c r="AN525" t="s">
        <v>3099</v>
      </c>
      <c r="AO525" t="s">
        <v>3099</v>
      </c>
      <c r="AP525" t="s">
        <v>10000</v>
      </c>
      <c r="AQ525" s="44">
        <v>75000000</v>
      </c>
      <c r="AR525">
        <v>0.97685999999999995</v>
      </c>
      <c r="AS525">
        <v>3.977E-2</v>
      </c>
      <c r="AT525">
        <v>1.4331E-2</v>
      </c>
      <c r="AU525" t="s">
        <v>53</v>
      </c>
      <c r="AV525" t="s">
        <v>63</v>
      </c>
      <c r="AW525" t="s">
        <v>68</v>
      </c>
      <c r="AX525">
        <v>1.1359999999999999</v>
      </c>
      <c r="AY525"/>
      <c r="AZ525"/>
      <c r="BA525">
        <v>147399</v>
      </c>
      <c r="BB525" s="95">
        <v>45838</v>
      </c>
      <c r="BC525" t="s">
        <v>3100</v>
      </c>
      <c r="BD525" s="44">
        <v>62000000</v>
      </c>
      <c r="BE525"/>
      <c r="BF525"/>
      <c r="BG525"/>
      <c r="BH525"/>
      <c r="BI525"/>
      <c r="BJ525" s="44">
        <v>13000000</v>
      </c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</row>
    <row r="526" spans="39:88" x14ac:dyDescent="0.3">
      <c r="AM526" t="s">
        <v>12848</v>
      </c>
      <c r="AN526" t="s">
        <v>3099</v>
      </c>
      <c r="AO526" t="s">
        <v>3099</v>
      </c>
      <c r="AP526" t="s">
        <v>12849</v>
      </c>
      <c r="AQ526" s="44">
        <v>138700000</v>
      </c>
      <c r="AR526">
        <v>0.99839</v>
      </c>
      <c r="AS526">
        <v>3.7682670000000001E-2</v>
      </c>
      <c r="AT526">
        <v>1.1958999999999999E-2</v>
      </c>
      <c r="AU526" t="s">
        <v>271</v>
      </c>
      <c r="AV526" t="s">
        <v>56</v>
      </c>
      <c r="AW526" t="s">
        <v>54</v>
      </c>
      <c r="AX526">
        <v>1.1359999999999999</v>
      </c>
      <c r="AY526"/>
      <c r="AZ526"/>
      <c r="BA526">
        <v>147399</v>
      </c>
      <c r="BB526" s="95">
        <v>45838</v>
      </c>
      <c r="BC526" t="s">
        <v>3100</v>
      </c>
      <c r="BD526" s="44">
        <v>138700000</v>
      </c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</row>
    <row r="527" spans="39:88" x14ac:dyDescent="0.3">
      <c r="AM527" t="s">
        <v>10003</v>
      </c>
      <c r="AN527" t="s">
        <v>3099</v>
      </c>
      <c r="AO527" t="s">
        <v>3099</v>
      </c>
      <c r="AP527" t="s">
        <v>10004</v>
      </c>
      <c r="AQ527" s="44">
        <v>106300000</v>
      </c>
      <c r="AR527">
        <v>1.0410899999999901</v>
      </c>
      <c r="AS527">
        <v>2.6960000000000001E-2</v>
      </c>
      <c r="AT527">
        <v>4.9490000000000003E-3</v>
      </c>
      <c r="AU527" t="s">
        <v>53</v>
      </c>
      <c r="AV527" t="s">
        <v>63</v>
      </c>
      <c r="AW527" t="s">
        <v>68</v>
      </c>
      <c r="AX527">
        <v>1.1359999999999999</v>
      </c>
      <c r="AY527"/>
      <c r="AZ527"/>
      <c r="BA527">
        <v>147399</v>
      </c>
      <c r="BB527" s="95">
        <v>45838</v>
      </c>
      <c r="BC527" t="s">
        <v>3100</v>
      </c>
      <c r="BD527" s="44">
        <v>87800000</v>
      </c>
      <c r="BE527"/>
      <c r="BF527"/>
      <c r="BG527"/>
      <c r="BH527"/>
      <c r="BI527" s="44">
        <v>3700000</v>
      </c>
      <c r="BJ527" s="44">
        <v>14800000</v>
      </c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</row>
    <row r="528" spans="39:88" x14ac:dyDescent="0.3">
      <c r="AM528" t="s">
        <v>10006</v>
      </c>
      <c r="AN528" t="s">
        <v>2342</v>
      </c>
      <c r="AO528" t="s">
        <v>2342</v>
      </c>
      <c r="AP528" t="s">
        <v>10007</v>
      </c>
      <c r="AQ528" s="44">
        <v>15000000</v>
      </c>
      <c r="AR528">
        <v>0.98816000000000004</v>
      </c>
      <c r="AS528">
        <v>2.1259999999999901E-2</v>
      </c>
      <c r="AT528">
        <v>1.0139999999999999E-3</v>
      </c>
      <c r="AU528" t="s">
        <v>128</v>
      </c>
      <c r="AV528" t="s">
        <v>48</v>
      </c>
      <c r="AW528" t="s">
        <v>48</v>
      </c>
      <c r="AX528">
        <v>0.51500000000000001</v>
      </c>
      <c r="AY528"/>
      <c r="AZ528"/>
      <c r="BA528">
        <v>458</v>
      </c>
      <c r="BB528" s="95">
        <v>45838</v>
      </c>
      <c r="BC528" t="s">
        <v>2341</v>
      </c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 s="44">
        <v>15000000</v>
      </c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</row>
    <row r="529" spans="39:88" x14ac:dyDescent="0.3">
      <c r="AM529" t="s">
        <v>10008</v>
      </c>
      <c r="AN529" t="s">
        <v>2217</v>
      </c>
      <c r="AO529" t="s">
        <v>2217</v>
      </c>
      <c r="AP529" t="s">
        <v>2622</v>
      </c>
      <c r="AQ529" s="44">
        <v>72500000</v>
      </c>
      <c r="AR529">
        <v>0.98087000000000002</v>
      </c>
      <c r="AS529">
        <v>2.5363359999999901E-2</v>
      </c>
      <c r="AT529">
        <v>4.7809999999999997E-3</v>
      </c>
      <c r="AU529" t="s">
        <v>53</v>
      </c>
      <c r="AV529" t="s">
        <v>56</v>
      </c>
      <c r="AW529" t="s">
        <v>56</v>
      </c>
      <c r="AX529">
        <v>1.236</v>
      </c>
      <c r="AY529"/>
      <c r="AZ529"/>
      <c r="BA529">
        <v>343</v>
      </c>
      <c r="BB529" s="95">
        <v>45838</v>
      </c>
      <c r="BC529" t="s">
        <v>2216</v>
      </c>
      <c r="BD529" s="44">
        <v>67600000</v>
      </c>
      <c r="BE529"/>
      <c r="BF529"/>
      <c r="BG529"/>
      <c r="BH529"/>
      <c r="BI529" s="44">
        <v>4900000</v>
      </c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</row>
    <row r="530" spans="39:88" x14ac:dyDescent="0.3">
      <c r="AM530" t="s">
        <v>12852</v>
      </c>
      <c r="AN530" t="s">
        <v>12314</v>
      </c>
      <c r="AO530" t="s">
        <v>10010</v>
      </c>
      <c r="AP530" t="s">
        <v>12853</v>
      </c>
      <c r="AQ530" s="44">
        <v>75000000</v>
      </c>
      <c r="AR530">
        <v>1.0063</v>
      </c>
      <c r="AS530">
        <v>2.835035E-2</v>
      </c>
      <c r="AT530">
        <v>6.4219999999999998E-3</v>
      </c>
      <c r="AU530" t="s">
        <v>53</v>
      </c>
      <c r="AV530" t="s">
        <v>56</v>
      </c>
      <c r="AW530" t="s">
        <v>56</v>
      </c>
      <c r="AX530">
        <v>0.52200000000000002</v>
      </c>
      <c r="AY530"/>
      <c r="AZ530"/>
      <c r="BA530">
        <v>138752</v>
      </c>
      <c r="BB530" s="95">
        <v>45838</v>
      </c>
      <c r="BC530" t="s">
        <v>2018</v>
      </c>
      <c r="BD530" s="44">
        <v>75000000</v>
      </c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</row>
    <row r="531" spans="39:88" x14ac:dyDescent="0.3">
      <c r="AM531" t="s">
        <v>12679</v>
      </c>
      <c r="AN531" t="s">
        <v>12314</v>
      </c>
      <c r="AO531" t="s">
        <v>10010</v>
      </c>
      <c r="AP531" t="s">
        <v>12680</v>
      </c>
      <c r="AQ531" s="44">
        <v>30000000</v>
      </c>
      <c r="AR531">
        <v>0.99150000000000005</v>
      </c>
      <c r="AS531">
        <v>3.6075339999999997E-2</v>
      </c>
      <c r="AT531">
        <v>1.0416999999999999E-2</v>
      </c>
      <c r="AU531" t="s">
        <v>53</v>
      </c>
      <c r="AV531" t="s">
        <v>56</v>
      </c>
      <c r="AW531" t="s">
        <v>56</v>
      </c>
      <c r="AX531">
        <v>0.52200000000000002</v>
      </c>
      <c r="AY531"/>
      <c r="AZ531"/>
      <c r="BA531">
        <v>138752</v>
      </c>
      <c r="BB531" s="95">
        <v>45838</v>
      </c>
      <c r="BC531" t="s">
        <v>2018</v>
      </c>
      <c r="BD531" s="44">
        <v>20000000</v>
      </c>
      <c r="BE531"/>
      <c r="BF531"/>
      <c r="BG531"/>
      <c r="BH531"/>
      <c r="BI531" s="44">
        <v>5000000</v>
      </c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 s="44">
        <v>5000000</v>
      </c>
      <c r="CC531"/>
      <c r="CD531"/>
      <c r="CE531"/>
      <c r="CF531"/>
      <c r="CG531"/>
      <c r="CH531"/>
      <c r="CI531"/>
      <c r="CJ531"/>
    </row>
    <row r="532" spans="39:88" x14ac:dyDescent="0.3">
      <c r="AM532" t="s">
        <v>10009</v>
      </c>
      <c r="AN532" t="s">
        <v>12314</v>
      </c>
      <c r="AO532" t="s">
        <v>10010</v>
      </c>
      <c r="AP532" t="s">
        <v>10011</v>
      </c>
      <c r="AQ532" s="44">
        <v>400000</v>
      </c>
      <c r="AR532">
        <v>1.0021</v>
      </c>
      <c r="AS532">
        <v>2.428893E-2</v>
      </c>
      <c r="AT532">
        <v>3.3609999999999998E-3</v>
      </c>
      <c r="AU532" t="s">
        <v>53</v>
      </c>
      <c r="AV532" t="s">
        <v>56</v>
      </c>
      <c r="AW532" t="s">
        <v>56</v>
      </c>
      <c r="AX532">
        <v>0.52200000000000002</v>
      </c>
      <c r="AY532"/>
      <c r="AZ532"/>
      <c r="BA532">
        <v>138752</v>
      </c>
      <c r="BB532" s="95">
        <v>45838</v>
      </c>
      <c r="BC532" t="s">
        <v>2018</v>
      </c>
      <c r="BD532"/>
      <c r="BE532"/>
      <c r="BF532"/>
      <c r="BG532"/>
      <c r="BH532"/>
      <c r="BI532"/>
      <c r="BJ532"/>
      <c r="BK532"/>
      <c r="BL532"/>
      <c r="BM532" s="44">
        <v>400000</v>
      </c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</row>
    <row r="533" spans="39:88" x14ac:dyDescent="0.3">
      <c r="AM533" t="s">
        <v>10013</v>
      </c>
      <c r="AN533" t="s">
        <v>82</v>
      </c>
      <c r="AO533" t="s">
        <v>82</v>
      </c>
      <c r="AP533" t="s">
        <v>10014</v>
      </c>
      <c r="AQ533" s="44">
        <v>20000000</v>
      </c>
      <c r="AR533">
        <v>1.0182599999999999</v>
      </c>
      <c r="AS533">
        <v>3.3483209999999999E-2</v>
      </c>
      <c r="AT533">
        <v>1.0799E-2</v>
      </c>
      <c r="AU533" t="s">
        <v>53</v>
      </c>
      <c r="AV533" t="s">
        <v>54</v>
      </c>
      <c r="AW533" t="s">
        <v>54</v>
      </c>
      <c r="AX533">
        <v>1.2669999999999999</v>
      </c>
      <c r="AY533"/>
      <c r="AZ533"/>
      <c r="BA533">
        <v>347</v>
      </c>
      <c r="BB533" s="95">
        <v>45838</v>
      </c>
      <c r="BC533" t="s">
        <v>81</v>
      </c>
      <c r="BD533"/>
      <c r="BE533"/>
      <c r="BF533"/>
      <c r="BG533"/>
      <c r="BH533"/>
      <c r="BI533"/>
      <c r="BJ533" s="44">
        <v>11400000</v>
      </c>
      <c r="BK533"/>
      <c r="BL533"/>
      <c r="BM533"/>
      <c r="BN533"/>
      <c r="BO533"/>
      <c r="BP533"/>
      <c r="BQ533"/>
      <c r="BR533" s="44">
        <v>8600000</v>
      </c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</row>
    <row r="534" spans="39:88" x14ac:dyDescent="0.3">
      <c r="AM534" t="s">
        <v>13028</v>
      </c>
      <c r="AN534" t="s">
        <v>82</v>
      </c>
      <c r="AO534" t="s">
        <v>82</v>
      </c>
      <c r="AP534" t="s">
        <v>12916</v>
      </c>
      <c r="AQ534" s="44">
        <v>50000000</v>
      </c>
      <c r="AR534">
        <v>0.99226999999999999</v>
      </c>
      <c r="AS534">
        <v>3.0950519999999999E-2</v>
      </c>
      <c r="AT534">
        <v>9.2849999999999999E-3</v>
      </c>
      <c r="AU534" t="s">
        <v>53</v>
      </c>
      <c r="AV534" t="s">
        <v>54</v>
      </c>
      <c r="AW534" t="s">
        <v>54</v>
      </c>
      <c r="AX534">
        <v>1.2669999999999999</v>
      </c>
      <c r="AY534"/>
      <c r="AZ534"/>
      <c r="BA534">
        <v>347</v>
      </c>
      <c r="BB534" s="95">
        <v>45838</v>
      </c>
      <c r="BC534" t="s">
        <v>81</v>
      </c>
      <c r="BD534" s="44">
        <v>37500000</v>
      </c>
      <c r="BE534"/>
      <c r="BF534"/>
      <c r="BG534"/>
      <c r="BH534"/>
      <c r="BI534"/>
      <c r="BJ534" s="44">
        <v>12500000</v>
      </c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</row>
    <row r="535" spans="39:88" x14ac:dyDescent="0.3">
      <c r="AM535" t="s">
        <v>10015</v>
      </c>
      <c r="AN535" t="s">
        <v>82</v>
      </c>
      <c r="AO535" t="s">
        <v>82</v>
      </c>
      <c r="AP535" t="s">
        <v>181</v>
      </c>
      <c r="AQ535" s="44">
        <v>22000000</v>
      </c>
      <c r="AR535">
        <v>0.97289000000000003</v>
      </c>
      <c r="AS535">
        <v>2.72623699999999E-2</v>
      </c>
      <c r="AT535">
        <v>7.3119999999999999E-3</v>
      </c>
      <c r="AU535" t="s">
        <v>53</v>
      </c>
      <c r="AV535" t="s">
        <v>54</v>
      </c>
      <c r="AW535" t="s">
        <v>54</v>
      </c>
      <c r="AX535">
        <v>1.2669999999999999</v>
      </c>
      <c r="AY535"/>
      <c r="AZ535"/>
      <c r="BA535">
        <v>347</v>
      </c>
      <c r="BB535" s="95">
        <v>45838</v>
      </c>
      <c r="BC535" t="s">
        <v>81</v>
      </c>
      <c r="BD535" s="44">
        <v>21800000</v>
      </c>
      <c r="BE535"/>
      <c r="BF535"/>
      <c r="BG535" s="44">
        <v>200000</v>
      </c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</row>
    <row r="536" spans="39:88" x14ac:dyDescent="0.3">
      <c r="AM536" t="s">
        <v>12475</v>
      </c>
      <c r="AN536" t="s">
        <v>82</v>
      </c>
      <c r="AO536" t="s">
        <v>82</v>
      </c>
      <c r="AP536" t="s">
        <v>12476</v>
      </c>
      <c r="AQ536" s="44">
        <v>18000000</v>
      </c>
      <c r="AR536">
        <v>0.99797000000000002</v>
      </c>
      <c r="AS536">
        <v>3.2989259999999999E-2</v>
      </c>
      <c r="AT536">
        <v>1.0526000000000001E-2</v>
      </c>
      <c r="AU536" t="s">
        <v>53</v>
      </c>
      <c r="AV536" t="s">
        <v>54</v>
      </c>
      <c r="AW536" t="s">
        <v>54</v>
      </c>
      <c r="AX536">
        <v>1.2669999999999999</v>
      </c>
      <c r="AY536"/>
      <c r="AZ536"/>
      <c r="BA536">
        <v>347</v>
      </c>
      <c r="BB536" s="95">
        <v>45838</v>
      </c>
      <c r="BC536" t="s">
        <v>81</v>
      </c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 s="44">
        <v>10200000</v>
      </c>
      <c r="BS536"/>
      <c r="BT536"/>
      <c r="BU536"/>
      <c r="BV536"/>
      <c r="BW536"/>
      <c r="BX536"/>
      <c r="BY536"/>
      <c r="BZ536"/>
      <c r="CA536"/>
      <c r="CB536" s="44">
        <v>7800000</v>
      </c>
      <c r="CC536"/>
      <c r="CD536"/>
      <c r="CE536"/>
      <c r="CF536"/>
      <c r="CG536"/>
      <c r="CH536"/>
      <c r="CI536"/>
      <c r="CJ536"/>
    </row>
    <row r="537" spans="39:88" x14ac:dyDescent="0.3">
      <c r="AM537" t="s">
        <v>10012</v>
      </c>
      <c r="AN537" t="s">
        <v>82</v>
      </c>
      <c r="AO537" t="s">
        <v>82</v>
      </c>
      <c r="AP537" t="s">
        <v>182</v>
      </c>
      <c r="AQ537" s="44">
        <v>97500000</v>
      </c>
      <c r="AR537">
        <v>0.99512999999999996</v>
      </c>
      <c r="AS537">
        <v>2.577219E-2</v>
      </c>
      <c r="AT537">
        <v>5.4310000000000001E-3</v>
      </c>
      <c r="AU537" t="s">
        <v>53</v>
      </c>
      <c r="AV537" t="s">
        <v>54</v>
      </c>
      <c r="AW537" t="s">
        <v>54</v>
      </c>
      <c r="AX537">
        <v>1.2669999999999999</v>
      </c>
      <c r="AY537"/>
      <c r="AZ537"/>
      <c r="BA537">
        <v>347</v>
      </c>
      <c r="BB537" s="95">
        <v>45838</v>
      </c>
      <c r="BC537" t="s">
        <v>81</v>
      </c>
      <c r="BD537" s="44">
        <v>88700000</v>
      </c>
      <c r="BE537"/>
      <c r="BF537"/>
      <c r="BG537" s="44">
        <v>200000</v>
      </c>
      <c r="BH537" s="44">
        <v>600000</v>
      </c>
      <c r="BI537"/>
      <c r="BJ537"/>
      <c r="BK537"/>
      <c r="BL537"/>
      <c r="BM537"/>
      <c r="BN537" s="44">
        <v>4000000</v>
      </c>
      <c r="BO537"/>
      <c r="BP537"/>
      <c r="BQ537"/>
      <c r="BR537"/>
      <c r="BS537"/>
      <c r="BT537"/>
      <c r="BU537" s="44">
        <v>4000000</v>
      </c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</row>
    <row r="538" spans="39:88" x14ac:dyDescent="0.3">
      <c r="AM538" t="s">
        <v>12315</v>
      </c>
      <c r="AN538" t="s">
        <v>82</v>
      </c>
      <c r="AO538" t="s">
        <v>82</v>
      </c>
      <c r="AP538" t="s">
        <v>12316</v>
      </c>
      <c r="AQ538" s="44">
        <v>40000000</v>
      </c>
      <c r="AR538">
        <v>0.99065999999999999</v>
      </c>
      <c r="AS538">
        <v>3.7773859999999999E-2</v>
      </c>
      <c r="AT538">
        <v>1.3613999999999999E-2</v>
      </c>
      <c r="AU538" t="s">
        <v>53</v>
      </c>
      <c r="AV538" t="s">
        <v>54</v>
      </c>
      <c r="AW538" t="s">
        <v>54</v>
      </c>
      <c r="AX538">
        <v>1.2669999999999999</v>
      </c>
      <c r="AY538"/>
      <c r="AZ538"/>
      <c r="BA538">
        <v>347</v>
      </c>
      <c r="BB538" s="95">
        <v>45838</v>
      </c>
      <c r="BC538" t="s">
        <v>81</v>
      </c>
      <c r="BD538"/>
      <c r="BE538"/>
      <c r="BF538"/>
      <c r="BG538"/>
      <c r="BH538"/>
      <c r="BI538"/>
      <c r="BJ538"/>
      <c r="BK538"/>
      <c r="BL538"/>
      <c r="BM538"/>
      <c r="BN538"/>
      <c r="BO538" s="44">
        <v>1900000</v>
      </c>
      <c r="BP538"/>
      <c r="BQ538" s="44">
        <v>100000</v>
      </c>
      <c r="BR538" s="44">
        <v>20300000</v>
      </c>
      <c r="BS538"/>
      <c r="BT538"/>
      <c r="BU538"/>
      <c r="BV538"/>
      <c r="BW538" s="44">
        <v>7700000</v>
      </c>
      <c r="BX538"/>
      <c r="BY538"/>
      <c r="BZ538"/>
      <c r="CA538"/>
      <c r="CB538" s="44">
        <v>10000000</v>
      </c>
      <c r="CC538"/>
      <c r="CD538"/>
      <c r="CE538"/>
      <c r="CF538"/>
      <c r="CG538"/>
      <c r="CH538"/>
      <c r="CI538"/>
      <c r="CJ538"/>
    </row>
    <row r="539" spans="39:88" x14ac:dyDescent="0.3">
      <c r="AM539" t="s">
        <v>12681</v>
      </c>
      <c r="AN539" t="s">
        <v>82</v>
      </c>
      <c r="AO539" t="s">
        <v>82</v>
      </c>
      <c r="AP539" t="s">
        <v>12682</v>
      </c>
      <c r="AQ539" s="44">
        <v>25000000</v>
      </c>
      <c r="AR539">
        <v>0.97511999999999999</v>
      </c>
      <c r="AS539">
        <v>3.0330550000000001E-2</v>
      </c>
      <c r="AT539">
        <v>8.3859999999999994E-3</v>
      </c>
      <c r="AU539" t="s">
        <v>53</v>
      </c>
      <c r="AV539" t="s">
        <v>54</v>
      </c>
      <c r="AW539" t="s">
        <v>54</v>
      </c>
      <c r="AX539">
        <v>1.2669999999999999</v>
      </c>
      <c r="AY539"/>
      <c r="AZ539"/>
      <c r="BA539">
        <v>347</v>
      </c>
      <c r="BB539" s="95">
        <v>45838</v>
      </c>
      <c r="BC539" t="s">
        <v>81</v>
      </c>
      <c r="BD539" s="44">
        <v>25000000</v>
      </c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</row>
    <row r="540" spans="39:88" x14ac:dyDescent="0.3">
      <c r="AM540" t="s">
        <v>10016</v>
      </c>
      <c r="AN540" t="s">
        <v>82</v>
      </c>
      <c r="AO540" t="s">
        <v>82</v>
      </c>
      <c r="AP540" t="s">
        <v>10017</v>
      </c>
      <c r="AQ540" s="44">
        <v>18100000</v>
      </c>
      <c r="AR540">
        <v>1.0404199999999999</v>
      </c>
      <c r="AS540">
        <v>3.625109E-2</v>
      </c>
      <c r="AT540">
        <v>1.2800000000000001E-2</v>
      </c>
      <c r="AU540" t="s">
        <v>53</v>
      </c>
      <c r="AV540" t="s">
        <v>54</v>
      </c>
      <c r="AW540" t="s">
        <v>54</v>
      </c>
      <c r="AX540">
        <v>1.2669999999999999</v>
      </c>
      <c r="AY540"/>
      <c r="AZ540"/>
      <c r="BA540">
        <v>347</v>
      </c>
      <c r="BB540" s="95">
        <v>45838</v>
      </c>
      <c r="BC540" t="s">
        <v>81</v>
      </c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 s="44">
        <v>8100000</v>
      </c>
      <c r="BS540"/>
      <c r="BT540"/>
      <c r="BU540"/>
      <c r="BV540"/>
      <c r="BW540"/>
      <c r="BX540"/>
      <c r="BY540"/>
      <c r="BZ540"/>
      <c r="CA540"/>
      <c r="CB540" s="44">
        <v>10000000</v>
      </c>
      <c r="CC540"/>
      <c r="CD540"/>
      <c r="CE540"/>
      <c r="CF540"/>
      <c r="CG540"/>
      <c r="CH540"/>
      <c r="CI540"/>
      <c r="CJ540"/>
    </row>
    <row r="541" spans="39:88" x14ac:dyDescent="0.3">
      <c r="AM541" t="s">
        <v>10018</v>
      </c>
      <c r="AN541" t="s">
        <v>2971</v>
      </c>
      <c r="AO541" t="s">
        <v>421</v>
      </c>
      <c r="AP541" t="s">
        <v>3017</v>
      </c>
      <c r="AQ541" s="44">
        <v>65000000</v>
      </c>
      <c r="AR541">
        <v>0.83034999999999903</v>
      </c>
      <c r="AS541">
        <v>3.4517470000000001E-2</v>
      </c>
      <c r="AT541">
        <v>9.79899999999999E-3</v>
      </c>
      <c r="AU541" t="s">
        <v>53</v>
      </c>
      <c r="AV541" t="s">
        <v>56</v>
      </c>
      <c r="AW541" t="s">
        <v>56</v>
      </c>
      <c r="AX541">
        <v>1.5960000000000001</v>
      </c>
      <c r="AY541"/>
      <c r="AZ541"/>
      <c r="BA541">
        <v>228005</v>
      </c>
      <c r="BB541" s="95">
        <v>45838</v>
      </c>
      <c r="BC541" t="s">
        <v>420</v>
      </c>
      <c r="BD541" s="44">
        <v>51400000</v>
      </c>
      <c r="BE541"/>
      <c r="BF541"/>
      <c r="BG541"/>
      <c r="BH541"/>
      <c r="BI541"/>
      <c r="BJ541"/>
      <c r="BK541"/>
      <c r="BL541" s="44">
        <v>2400000</v>
      </c>
      <c r="BM541"/>
      <c r="BN541" s="44">
        <v>2400000</v>
      </c>
      <c r="BO541"/>
      <c r="BP541"/>
      <c r="BQ541"/>
      <c r="BR541"/>
      <c r="BS541"/>
      <c r="BT541"/>
      <c r="BU541" s="44">
        <v>3000000</v>
      </c>
      <c r="BV541" s="44">
        <v>2900000</v>
      </c>
      <c r="BW541" s="44">
        <v>2900000</v>
      </c>
      <c r="BX541"/>
      <c r="BY541"/>
      <c r="BZ541"/>
      <c r="CA541"/>
      <c r="CB541"/>
      <c r="CC541"/>
      <c r="CD541"/>
      <c r="CE541"/>
      <c r="CF541"/>
      <c r="CG541"/>
      <c r="CH541"/>
      <c r="CI541"/>
      <c r="CJ541"/>
    </row>
    <row r="542" spans="39:88" x14ac:dyDescent="0.3">
      <c r="AM542" t="s">
        <v>13029</v>
      </c>
      <c r="AN542" t="s">
        <v>12917</v>
      </c>
      <c r="AO542" t="s">
        <v>12918</v>
      </c>
      <c r="AP542" t="s">
        <v>12919</v>
      </c>
      <c r="AQ542" s="44">
        <v>4000000</v>
      </c>
      <c r="AR542">
        <v>0.99529000000000001</v>
      </c>
      <c r="AS542">
        <v>2.8379999999999999E-2</v>
      </c>
      <c r="AT542">
        <v>5.0499999999999998E-3</v>
      </c>
      <c r="AU542" t="s">
        <v>128</v>
      </c>
      <c r="AV542" t="s">
        <v>55</v>
      </c>
      <c r="AW542" t="s">
        <v>55</v>
      </c>
      <c r="AX542">
        <v>0.56499999999999995</v>
      </c>
      <c r="AY542"/>
      <c r="AZ542"/>
      <c r="BA542">
        <v>147947</v>
      </c>
      <c r="BB542" s="95">
        <v>45838</v>
      </c>
      <c r="BC542" t="s">
        <v>12920</v>
      </c>
      <c r="BD542"/>
      <c r="BE542"/>
      <c r="BF542"/>
      <c r="BG542"/>
      <c r="BH542"/>
      <c r="BI542"/>
      <c r="BJ542"/>
      <c r="BK542"/>
      <c r="BL542"/>
      <c r="BM542"/>
      <c r="BN542"/>
      <c r="BO542" s="44">
        <v>4000000</v>
      </c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</row>
    <row r="543" spans="39:88" x14ac:dyDescent="0.3">
      <c r="AM543" t="s">
        <v>10023</v>
      </c>
      <c r="AN543" t="s">
        <v>1984</v>
      </c>
      <c r="AO543" t="s">
        <v>647</v>
      </c>
      <c r="AP543" t="s">
        <v>2380</v>
      </c>
      <c r="AQ543" s="44">
        <v>45000000</v>
      </c>
      <c r="AR543">
        <v>0.99604999999999999</v>
      </c>
      <c r="AS543">
        <v>2.3550000000000001E-2</v>
      </c>
      <c r="AT543">
        <v>2.8999999999999998E-3</v>
      </c>
      <c r="AU543"/>
      <c r="AV543" t="s">
        <v>55</v>
      </c>
      <c r="AW543" t="s">
        <v>55</v>
      </c>
      <c r="AX543">
        <v>1.5740000000000001</v>
      </c>
      <c r="AY543"/>
      <c r="AZ543"/>
      <c r="BA543">
        <v>153108</v>
      </c>
      <c r="BB543" s="95">
        <v>45838</v>
      </c>
      <c r="BC543" t="s">
        <v>1983</v>
      </c>
      <c r="BD543" s="44">
        <v>42500000</v>
      </c>
      <c r="BE543"/>
      <c r="BF543"/>
      <c r="BG543"/>
      <c r="BH543"/>
      <c r="BI543"/>
      <c r="BJ543" s="44">
        <v>2500000</v>
      </c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</row>
    <row r="544" spans="39:88" x14ac:dyDescent="0.3">
      <c r="AM544" t="s">
        <v>12477</v>
      </c>
      <c r="AN544" t="s">
        <v>1984</v>
      </c>
      <c r="AO544" t="s">
        <v>647</v>
      </c>
      <c r="AP544" t="s">
        <v>12478</v>
      </c>
      <c r="AQ544" s="44">
        <v>25000000</v>
      </c>
      <c r="AR544">
        <v>1.0002200000000001</v>
      </c>
      <c r="AS544">
        <v>3.8129999999999997E-2</v>
      </c>
      <c r="AT544">
        <v>1.14939999999999E-2</v>
      </c>
      <c r="AU544" t="s">
        <v>53</v>
      </c>
      <c r="AV544" t="s">
        <v>107</v>
      </c>
      <c r="AW544" t="s">
        <v>107</v>
      </c>
      <c r="AX544">
        <v>1.5740000000000001</v>
      </c>
      <c r="AY544"/>
      <c r="AZ544"/>
      <c r="BA544">
        <v>153108</v>
      </c>
      <c r="BB544" s="95">
        <v>45838</v>
      </c>
      <c r="BC544" t="s">
        <v>1983</v>
      </c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 s="44">
        <v>25000000</v>
      </c>
      <c r="CC544"/>
      <c r="CD544"/>
      <c r="CE544"/>
      <c r="CF544"/>
      <c r="CG544"/>
      <c r="CH544"/>
      <c r="CI544"/>
      <c r="CJ544"/>
    </row>
    <row r="545" spans="39:88" x14ac:dyDescent="0.3">
      <c r="AM545" t="s">
        <v>12317</v>
      </c>
      <c r="AN545" t="s">
        <v>1984</v>
      </c>
      <c r="AO545" t="s">
        <v>647</v>
      </c>
      <c r="AP545" t="s">
        <v>12318</v>
      </c>
      <c r="AQ545" s="44">
        <v>10000000</v>
      </c>
      <c r="AR545">
        <v>0.98033999999999999</v>
      </c>
      <c r="AS545">
        <v>3.8429999999999999E-2</v>
      </c>
      <c r="AT545">
        <v>1.1227000000000001E-2</v>
      </c>
      <c r="AU545" t="s">
        <v>53</v>
      </c>
      <c r="AV545" t="s">
        <v>55</v>
      </c>
      <c r="AW545" t="s">
        <v>55</v>
      </c>
      <c r="AX545">
        <v>1.5740000000000001</v>
      </c>
      <c r="AY545"/>
      <c r="AZ545"/>
      <c r="BA545">
        <v>153108</v>
      </c>
      <c r="BB545" s="95">
        <v>45838</v>
      </c>
      <c r="BC545" t="s">
        <v>1983</v>
      </c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 s="44">
        <v>7000000</v>
      </c>
      <c r="BS545"/>
      <c r="BT545"/>
      <c r="BU545"/>
      <c r="BV545"/>
      <c r="BW545" s="44">
        <v>3000000</v>
      </c>
      <c r="BX545"/>
      <c r="BY545"/>
      <c r="BZ545"/>
      <c r="CA545"/>
      <c r="CB545"/>
      <c r="CC545"/>
      <c r="CD545"/>
      <c r="CE545"/>
      <c r="CF545"/>
      <c r="CG545"/>
      <c r="CH545"/>
      <c r="CI545"/>
      <c r="CJ545"/>
    </row>
    <row r="546" spans="39:88" x14ac:dyDescent="0.3">
      <c r="AM546" t="s">
        <v>10019</v>
      </c>
      <c r="AN546" t="s">
        <v>1984</v>
      </c>
      <c r="AO546" t="s">
        <v>647</v>
      </c>
      <c r="AP546" t="s">
        <v>10020</v>
      </c>
      <c r="AQ546" s="44">
        <v>100000000</v>
      </c>
      <c r="AR546">
        <v>0.99860000000000004</v>
      </c>
      <c r="AS546">
        <v>3.8620000000000002E-2</v>
      </c>
      <c r="AT546">
        <v>1.1322E-2</v>
      </c>
      <c r="AU546" t="s">
        <v>53</v>
      </c>
      <c r="AV546" t="s">
        <v>55</v>
      </c>
      <c r="AW546" t="s">
        <v>55</v>
      </c>
      <c r="AX546">
        <v>1.5740000000000001</v>
      </c>
      <c r="AY546"/>
      <c r="AZ546"/>
      <c r="BA546">
        <v>153108</v>
      </c>
      <c r="BB546" s="95">
        <v>45838</v>
      </c>
      <c r="BC546" t="s">
        <v>1983</v>
      </c>
      <c r="BD546" s="44">
        <v>85000000</v>
      </c>
      <c r="BE546"/>
      <c r="BF546"/>
      <c r="BG546"/>
      <c r="BH546"/>
      <c r="BI546" s="44">
        <v>15000000</v>
      </c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</row>
    <row r="547" spans="39:88" x14ac:dyDescent="0.3">
      <c r="AM547" t="s">
        <v>12319</v>
      </c>
      <c r="AN547" t="s">
        <v>1984</v>
      </c>
      <c r="AO547" t="s">
        <v>647</v>
      </c>
      <c r="AP547" t="s">
        <v>12320</v>
      </c>
      <c r="AQ547" s="44">
        <v>5000000</v>
      </c>
      <c r="AR547">
        <v>0.99458000000000002</v>
      </c>
      <c r="AS547">
        <v>3.8969999999999998E-2</v>
      </c>
      <c r="AT547">
        <v>1.12719999999999E-2</v>
      </c>
      <c r="AU547" t="s">
        <v>53</v>
      </c>
      <c r="AV547" t="s">
        <v>55</v>
      </c>
      <c r="AW547" t="s">
        <v>55</v>
      </c>
      <c r="AX547">
        <v>1.5740000000000001</v>
      </c>
      <c r="AY547"/>
      <c r="AZ547"/>
      <c r="BA547">
        <v>153108</v>
      </c>
      <c r="BB547" s="95">
        <v>45838</v>
      </c>
      <c r="BC547" t="s">
        <v>1983</v>
      </c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 s="44">
        <v>5000000</v>
      </c>
      <c r="CC547"/>
      <c r="CD547"/>
      <c r="CE547"/>
      <c r="CF547"/>
      <c r="CG547"/>
      <c r="CH547"/>
      <c r="CI547"/>
      <c r="CJ547"/>
    </row>
    <row r="548" spans="39:88" x14ac:dyDescent="0.3">
      <c r="AM548" t="s">
        <v>10024</v>
      </c>
      <c r="AN548" t="s">
        <v>1984</v>
      </c>
      <c r="AO548" t="s">
        <v>647</v>
      </c>
      <c r="AP548" t="s">
        <v>10025</v>
      </c>
      <c r="AQ548" s="44">
        <v>50000000</v>
      </c>
      <c r="AR548">
        <v>1.0010699999999999</v>
      </c>
      <c r="AS548">
        <v>3.9609999999999999E-2</v>
      </c>
      <c r="AT548">
        <v>1.1983000000000001E-2</v>
      </c>
      <c r="AU548" t="s">
        <v>53</v>
      </c>
      <c r="AV548" t="s">
        <v>55</v>
      </c>
      <c r="AW548" t="s">
        <v>55</v>
      </c>
      <c r="AX548">
        <v>1.5740000000000001</v>
      </c>
      <c r="AY548"/>
      <c r="AZ548"/>
      <c r="BA548">
        <v>153108</v>
      </c>
      <c r="BB548" s="95">
        <v>45838</v>
      </c>
      <c r="BC548" t="s">
        <v>1983</v>
      </c>
      <c r="BD548" s="44">
        <v>50000000</v>
      </c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</row>
    <row r="549" spans="39:88" x14ac:dyDescent="0.3">
      <c r="AM549" t="s">
        <v>10021</v>
      </c>
      <c r="AN549" t="s">
        <v>1984</v>
      </c>
      <c r="AO549" t="s">
        <v>647</v>
      </c>
      <c r="AP549" t="s">
        <v>10022</v>
      </c>
      <c r="AQ549" s="44">
        <v>50000000</v>
      </c>
      <c r="AR549">
        <v>1.00519</v>
      </c>
      <c r="AS549">
        <v>3.9890000000000002E-2</v>
      </c>
      <c r="AT549">
        <v>1.204E-2</v>
      </c>
      <c r="AU549" t="s">
        <v>53</v>
      </c>
      <c r="AV549" t="s">
        <v>55</v>
      </c>
      <c r="AW549" t="s">
        <v>55</v>
      </c>
      <c r="AX549">
        <v>1.5740000000000001</v>
      </c>
      <c r="AY549"/>
      <c r="AZ549"/>
      <c r="BA549">
        <v>153108</v>
      </c>
      <c r="BB549" s="95">
        <v>45838</v>
      </c>
      <c r="BC549" t="s">
        <v>1983</v>
      </c>
      <c r="BD549" s="44">
        <v>50000000</v>
      </c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</row>
    <row r="550" spans="39:88" x14ac:dyDescent="0.3">
      <c r="AM550" t="s">
        <v>10026</v>
      </c>
      <c r="AN550" t="s">
        <v>10027</v>
      </c>
      <c r="AO550" t="s">
        <v>13030</v>
      </c>
      <c r="AP550" t="s">
        <v>10028</v>
      </c>
      <c r="AQ550" s="44">
        <v>6000000</v>
      </c>
      <c r="AR550">
        <v>1.0199100000000001</v>
      </c>
      <c r="AS550">
        <v>2.4399999999999901E-2</v>
      </c>
      <c r="AT550">
        <v>2.7209999999999999E-3</v>
      </c>
      <c r="AU550" t="s">
        <v>53</v>
      </c>
      <c r="AV550" t="s">
        <v>48</v>
      </c>
      <c r="AW550" t="s">
        <v>48</v>
      </c>
      <c r="AX550">
        <v>0.15</v>
      </c>
      <c r="AY550"/>
      <c r="AZ550"/>
      <c r="BA550">
        <v>142817</v>
      </c>
      <c r="BB550" s="95">
        <v>45838</v>
      </c>
      <c r="BC550" t="s">
        <v>10029</v>
      </c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 s="44">
        <v>6000000</v>
      </c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</row>
    <row r="551" spans="39:88" x14ac:dyDescent="0.3">
      <c r="AM551" t="s">
        <v>10030</v>
      </c>
      <c r="AN551" t="s">
        <v>2360</v>
      </c>
      <c r="AO551" t="s">
        <v>10031</v>
      </c>
      <c r="AP551" t="s">
        <v>2358</v>
      </c>
      <c r="AQ551" s="44">
        <v>63700000</v>
      </c>
      <c r="AR551">
        <v>0.87852999999999903</v>
      </c>
      <c r="AS551">
        <v>3.2340000000000001E-2</v>
      </c>
      <c r="AT551">
        <v>8.7569999999999992E-3</v>
      </c>
      <c r="AU551" t="s">
        <v>53</v>
      </c>
      <c r="AV551" t="s">
        <v>55</v>
      </c>
      <c r="AW551" t="s">
        <v>55</v>
      </c>
      <c r="AX551"/>
      <c r="AY551"/>
      <c r="AZ551"/>
      <c r="BA551">
        <v>210477</v>
      </c>
      <c r="BB551" s="95">
        <v>45838</v>
      </c>
      <c r="BC551" t="s">
        <v>2359</v>
      </c>
      <c r="BD551" s="44">
        <v>52186000</v>
      </c>
      <c r="BE551"/>
      <c r="BF551"/>
      <c r="BG551"/>
      <c r="BH551"/>
      <c r="BI551"/>
      <c r="BJ551" s="44">
        <v>3014000</v>
      </c>
      <c r="BK551"/>
      <c r="BL551" s="44">
        <v>1000000</v>
      </c>
      <c r="BM551"/>
      <c r="BN551" s="44">
        <v>2500000</v>
      </c>
      <c r="BO551"/>
      <c r="BP551"/>
      <c r="BQ551"/>
      <c r="BR551"/>
      <c r="BS551"/>
      <c r="BT551"/>
      <c r="BU551" s="44">
        <v>2500000</v>
      </c>
      <c r="BV551" s="44">
        <v>2500000</v>
      </c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</row>
    <row r="552" spans="39:88" x14ac:dyDescent="0.3">
      <c r="AM552" t="s">
        <v>10033</v>
      </c>
      <c r="AN552" t="s">
        <v>899</v>
      </c>
      <c r="AO552" t="s">
        <v>899</v>
      </c>
      <c r="AP552" t="s">
        <v>2128</v>
      </c>
      <c r="AQ552" s="44">
        <v>20500000</v>
      </c>
      <c r="AR552">
        <v>0.95278999999999903</v>
      </c>
      <c r="AS552">
        <v>2.9229999999999999E-2</v>
      </c>
      <c r="AT552">
        <v>6.5789999999999998E-3</v>
      </c>
      <c r="AU552" t="s">
        <v>53</v>
      </c>
      <c r="AV552" t="s">
        <v>63</v>
      </c>
      <c r="AW552" t="s">
        <v>68</v>
      </c>
      <c r="AX552">
        <v>1.0940000000000001</v>
      </c>
      <c r="AY552"/>
      <c r="AZ552"/>
      <c r="BA552">
        <v>8018</v>
      </c>
      <c r="BB552" s="95">
        <v>45838</v>
      </c>
      <c r="BC552" t="s">
        <v>899</v>
      </c>
      <c r="BD552"/>
      <c r="BE552"/>
      <c r="BF552"/>
      <c r="BG552"/>
      <c r="BH552"/>
      <c r="BI552"/>
      <c r="BJ552"/>
      <c r="BK552"/>
      <c r="BL552" s="44">
        <v>1100000</v>
      </c>
      <c r="BM552"/>
      <c r="BN552" s="44">
        <v>5400000</v>
      </c>
      <c r="BO552"/>
      <c r="BP552"/>
      <c r="BQ552"/>
      <c r="BR552"/>
      <c r="BS552"/>
      <c r="BT552"/>
      <c r="BU552"/>
      <c r="BV552" s="44">
        <v>14000000</v>
      </c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</row>
    <row r="553" spans="39:88" x14ac:dyDescent="0.3">
      <c r="AM553" t="s">
        <v>10032</v>
      </c>
      <c r="AN553" t="s">
        <v>899</v>
      </c>
      <c r="AO553" t="s">
        <v>899</v>
      </c>
      <c r="AP553" t="s">
        <v>2104</v>
      </c>
      <c r="AQ553" s="44">
        <v>2200000</v>
      </c>
      <c r="AR553">
        <v>0.99768000000000001</v>
      </c>
      <c r="AS553">
        <v>2.1600000000000001E-2</v>
      </c>
      <c r="AT553">
        <v>1.0330000000000001E-3</v>
      </c>
      <c r="AU553" t="s">
        <v>53</v>
      </c>
      <c r="AV553" t="s">
        <v>63</v>
      </c>
      <c r="AW553" t="s">
        <v>68</v>
      </c>
      <c r="AX553">
        <v>1.0940000000000001</v>
      </c>
      <c r="AY553"/>
      <c r="AZ553"/>
      <c r="BA553">
        <v>8018</v>
      </c>
      <c r="BB553" s="95">
        <v>45838</v>
      </c>
      <c r="BC553" t="s">
        <v>899</v>
      </c>
      <c r="BD553"/>
      <c r="BE553"/>
      <c r="BF553"/>
      <c r="BG553"/>
      <c r="BH553"/>
      <c r="BI553" s="44">
        <v>2200000</v>
      </c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</row>
    <row r="554" spans="39:88" x14ac:dyDescent="0.3">
      <c r="AM554" t="s">
        <v>10034</v>
      </c>
      <c r="AN554" t="s">
        <v>899</v>
      </c>
      <c r="AO554" t="s">
        <v>899</v>
      </c>
      <c r="AP554" t="s">
        <v>10035</v>
      </c>
      <c r="AQ554" s="44">
        <v>193787010</v>
      </c>
      <c r="AR554">
        <v>1.03105</v>
      </c>
      <c r="AS554">
        <v>3.7046370000000002E-2</v>
      </c>
      <c r="AT554">
        <v>1.1819E-2</v>
      </c>
      <c r="AU554" t="s">
        <v>53</v>
      </c>
      <c r="AV554" t="s">
        <v>63</v>
      </c>
      <c r="AW554" t="s">
        <v>68</v>
      </c>
      <c r="AX554">
        <v>1.0940000000000001</v>
      </c>
      <c r="AY554"/>
      <c r="AZ554"/>
      <c r="BA554">
        <v>8018</v>
      </c>
      <c r="BB554" s="95">
        <v>45838</v>
      </c>
      <c r="BC554" t="s">
        <v>899</v>
      </c>
      <c r="BD554" s="44">
        <v>173731219</v>
      </c>
      <c r="BE554" s="44">
        <v>1489291</v>
      </c>
      <c r="BF554" s="44">
        <v>11120043</v>
      </c>
      <c r="BG554"/>
      <c r="BH554"/>
      <c r="BI554"/>
      <c r="BJ554"/>
      <c r="BK554"/>
      <c r="BL554"/>
      <c r="BM554"/>
      <c r="BN554" s="44">
        <v>7446457</v>
      </c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</row>
    <row r="555" spans="39:88" x14ac:dyDescent="0.3">
      <c r="AM555" t="s">
        <v>12479</v>
      </c>
      <c r="AN555" t="s">
        <v>899</v>
      </c>
      <c r="AO555" t="s">
        <v>899</v>
      </c>
      <c r="AP555" t="s">
        <v>12480</v>
      </c>
      <c r="AQ555" s="44">
        <v>25500000</v>
      </c>
      <c r="AR555">
        <v>1.0199400000000001</v>
      </c>
      <c r="AS555">
        <v>3.3949889999999899E-2</v>
      </c>
      <c r="AT555">
        <v>1.0284E-2</v>
      </c>
      <c r="AU555" t="s">
        <v>53</v>
      </c>
      <c r="AV555" t="s">
        <v>63</v>
      </c>
      <c r="AW555" t="s">
        <v>68</v>
      </c>
      <c r="AX555">
        <v>1.0940000000000001</v>
      </c>
      <c r="AY555"/>
      <c r="AZ555"/>
      <c r="BA555">
        <v>8018</v>
      </c>
      <c r="BB555" s="95">
        <v>45838</v>
      </c>
      <c r="BC555" t="s">
        <v>899</v>
      </c>
      <c r="BD555" s="44">
        <v>20600000</v>
      </c>
      <c r="BE555"/>
      <c r="BF555"/>
      <c r="BG555"/>
      <c r="BH555"/>
      <c r="BI555" s="44">
        <v>2600000</v>
      </c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 s="44">
        <v>1300000</v>
      </c>
      <c r="BX555"/>
      <c r="BY555"/>
      <c r="BZ555"/>
      <c r="CA555"/>
      <c r="CB555" s="44">
        <v>1000000</v>
      </c>
      <c r="CC555"/>
      <c r="CD555"/>
      <c r="CE555"/>
      <c r="CF555"/>
      <c r="CG555"/>
      <c r="CH555"/>
      <c r="CI555"/>
      <c r="CJ555"/>
    </row>
    <row r="556" spans="39:88" x14ac:dyDescent="0.3">
      <c r="AM556" t="s">
        <v>13031</v>
      </c>
      <c r="AN556" t="s">
        <v>899</v>
      </c>
      <c r="AO556" t="s">
        <v>899</v>
      </c>
      <c r="AP556" t="s">
        <v>13032</v>
      </c>
      <c r="AQ556" s="44">
        <v>57100000</v>
      </c>
      <c r="AR556">
        <v>0.99661</v>
      </c>
      <c r="AS556">
        <v>3.8434169999999997E-2</v>
      </c>
      <c r="AT556">
        <v>1.2622E-2</v>
      </c>
      <c r="AU556" t="s">
        <v>53</v>
      </c>
      <c r="AV556" t="s">
        <v>63</v>
      </c>
      <c r="AW556" t="s">
        <v>68</v>
      </c>
      <c r="AX556">
        <v>1.0940000000000001</v>
      </c>
      <c r="AY556"/>
      <c r="AZ556"/>
      <c r="BA556">
        <v>8018</v>
      </c>
      <c r="BB556" s="95">
        <v>45838</v>
      </c>
      <c r="BC556" t="s">
        <v>899</v>
      </c>
      <c r="BD556" s="44">
        <v>57100000</v>
      </c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</row>
    <row r="557" spans="39:88" x14ac:dyDescent="0.3">
      <c r="AM557" t="s">
        <v>10048</v>
      </c>
      <c r="AN557" t="s">
        <v>10037</v>
      </c>
      <c r="AO557" t="s">
        <v>10037</v>
      </c>
      <c r="AP557" t="s">
        <v>10049</v>
      </c>
      <c r="AQ557" s="44">
        <v>4700000</v>
      </c>
      <c r="AR557">
        <v>0.98784000000000005</v>
      </c>
      <c r="AS557">
        <v>2.6008879999999901E-2</v>
      </c>
      <c r="AT557">
        <v>5.3020000000000003E-3</v>
      </c>
      <c r="AU557" t="s">
        <v>53</v>
      </c>
      <c r="AV557" t="s">
        <v>56</v>
      </c>
      <c r="AW557" t="s">
        <v>56</v>
      </c>
      <c r="AX557">
        <v>0.77600000000000002</v>
      </c>
      <c r="AY557"/>
      <c r="AZ557"/>
      <c r="BA557">
        <v>1803</v>
      </c>
      <c r="BB557" s="95">
        <v>45838</v>
      </c>
      <c r="BC557" t="s">
        <v>917</v>
      </c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 s="44">
        <v>4700000</v>
      </c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</row>
    <row r="558" spans="39:88" x14ac:dyDescent="0.3">
      <c r="AM558" t="s">
        <v>12124</v>
      </c>
      <c r="AN558" t="s">
        <v>10037</v>
      </c>
      <c r="AO558" t="s">
        <v>10037</v>
      </c>
      <c r="AP558" t="s">
        <v>12125</v>
      </c>
      <c r="AQ558" s="44">
        <v>56800000</v>
      </c>
      <c r="AR558">
        <v>1.0163</v>
      </c>
      <c r="AS558">
        <v>2.7984169999999999E-2</v>
      </c>
      <c r="AT558">
        <v>6.2490000000000002E-3</v>
      </c>
      <c r="AU558" t="s">
        <v>53</v>
      </c>
      <c r="AV558" t="s">
        <v>56</v>
      </c>
      <c r="AW558" t="s">
        <v>56</v>
      </c>
      <c r="AX558">
        <v>0.77600000000000002</v>
      </c>
      <c r="AY558"/>
      <c r="AZ558"/>
      <c r="BA558">
        <v>1803</v>
      </c>
      <c r="BB558" s="95">
        <v>45838</v>
      </c>
      <c r="BC558" t="s">
        <v>917</v>
      </c>
      <c r="BD558" s="44">
        <v>45000000</v>
      </c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 s="44">
        <v>10300000</v>
      </c>
      <c r="BS558"/>
      <c r="BT558"/>
      <c r="BU558"/>
      <c r="BV558"/>
      <c r="BW558"/>
      <c r="BX558"/>
      <c r="BY558"/>
      <c r="BZ558"/>
      <c r="CA558"/>
      <c r="CB558" s="44">
        <v>1500000</v>
      </c>
      <c r="CC558"/>
      <c r="CD558"/>
      <c r="CE558"/>
      <c r="CF558"/>
      <c r="CG558"/>
      <c r="CH558"/>
      <c r="CI558"/>
      <c r="CJ558"/>
    </row>
    <row r="559" spans="39:88" x14ac:dyDescent="0.3">
      <c r="AM559" t="s">
        <v>10041</v>
      </c>
      <c r="AN559" t="s">
        <v>10037</v>
      </c>
      <c r="AO559" t="s">
        <v>10037</v>
      </c>
      <c r="AP559" t="s">
        <v>10042</v>
      </c>
      <c r="AQ559" s="44">
        <v>600000</v>
      </c>
      <c r="AR559">
        <v>0.99929999999999997</v>
      </c>
      <c r="AS559">
        <v>2.2659660000000002E-2</v>
      </c>
      <c r="AT559">
        <v>2.2920000000000002E-3</v>
      </c>
      <c r="AU559" t="s">
        <v>53</v>
      </c>
      <c r="AV559" t="s">
        <v>56</v>
      </c>
      <c r="AW559" t="s">
        <v>56</v>
      </c>
      <c r="AX559">
        <v>0.77600000000000002</v>
      </c>
      <c r="AY559"/>
      <c r="AZ559"/>
      <c r="BA559">
        <v>1803</v>
      </c>
      <c r="BB559" s="95">
        <v>45838</v>
      </c>
      <c r="BC559" t="s">
        <v>917</v>
      </c>
      <c r="BD559"/>
      <c r="BE559"/>
      <c r="BF559"/>
      <c r="BG559"/>
      <c r="BH559"/>
      <c r="BI559"/>
      <c r="BJ559"/>
      <c r="BK559"/>
      <c r="BL559"/>
      <c r="BM559" s="44">
        <v>600000</v>
      </c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</row>
    <row r="560" spans="39:88" x14ac:dyDescent="0.3">
      <c r="AM560" t="s">
        <v>10043</v>
      </c>
      <c r="AN560" t="s">
        <v>10037</v>
      </c>
      <c r="AO560" t="s">
        <v>10037</v>
      </c>
      <c r="AP560" t="s">
        <v>2414</v>
      </c>
      <c r="AQ560" s="44">
        <v>40000000</v>
      </c>
      <c r="AR560">
        <v>0.99985999999999997</v>
      </c>
      <c r="AS560">
        <v>3.875E-2</v>
      </c>
      <c r="AT560">
        <v>1.41599999999999E-2</v>
      </c>
      <c r="AU560" t="s">
        <v>53</v>
      </c>
      <c r="AV560" t="s">
        <v>56</v>
      </c>
      <c r="AW560" t="s">
        <v>56</v>
      </c>
      <c r="AX560">
        <v>0.77600000000000002</v>
      </c>
      <c r="AY560"/>
      <c r="AZ560"/>
      <c r="BA560">
        <v>1803</v>
      </c>
      <c r="BB560" s="95">
        <v>45838</v>
      </c>
      <c r="BC560" t="s">
        <v>917</v>
      </c>
      <c r="BD560" s="44">
        <v>40000000</v>
      </c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</row>
    <row r="561" spans="39:88" x14ac:dyDescent="0.3">
      <c r="AM561" t="s">
        <v>10047</v>
      </c>
      <c r="AN561" t="s">
        <v>10037</v>
      </c>
      <c r="AO561" t="s">
        <v>10037</v>
      </c>
      <c r="AP561" t="s">
        <v>2999</v>
      </c>
      <c r="AQ561" s="44">
        <v>7000000</v>
      </c>
      <c r="AR561">
        <v>0.97850999999999999</v>
      </c>
      <c r="AS561">
        <v>2.57799999999999E-2</v>
      </c>
      <c r="AT561">
        <v>4.581E-3</v>
      </c>
      <c r="AU561" t="s">
        <v>53</v>
      </c>
      <c r="AV561" t="s">
        <v>56</v>
      </c>
      <c r="AW561" t="s">
        <v>56</v>
      </c>
      <c r="AX561">
        <v>0.77600000000000002</v>
      </c>
      <c r="AY561"/>
      <c r="AZ561"/>
      <c r="BA561">
        <v>1803</v>
      </c>
      <c r="BB561" s="95">
        <v>45838</v>
      </c>
      <c r="BC561" t="s">
        <v>917</v>
      </c>
      <c r="BD561"/>
      <c r="BE561"/>
      <c r="BF561"/>
      <c r="BG561"/>
      <c r="BH561"/>
      <c r="BI561"/>
      <c r="BJ561"/>
      <c r="BK561"/>
      <c r="BL561"/>
      <c r="BM561"/>
      <c r="BN561" s="44">
        <v>1000000</v>
      </c>
      <c r="BO561"/>
      <c r="BP561"/>
      <c r="BQ561"/>
      <c r="BR561"/>
      <c r="BS561"/>
      <c r="BT561"/>
      <c r="BU561" s="44">
        <v>6000000</v>
      </c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</row>
    <row r="562" spans="39:88" x14ac:dyDescent="0.3">
      <c r="AM562" t="s">
        <v>10036</v>
      </c>
      <c r="AN562" t="s">
        <v>10037</v>
      </c>
      <c r="AO562" t="s">
        <v>10037</v>
      </c>
      <c r="AP562" t="s">
        <v>10038</v>
      </c>
      <c r="AQ562" s="44">
        <v>35000000</v>
      </c>
      <c r="AR562">
        <v>0.96104000000000001</v>
      </c>
      <c r="AS562">
        <v>3.2692840000000001E-2</v>
      </c>
      <c r="AT562">
        <v>8.6040000000000005E-3</v>
      </c>
      <c r="AU562" t="s">
        <v>53</v>
      </c>
      <c r="AV562" t="s">
        <v>56</v>
      </c>
      <c r="AW562" t="s">
        <v>56</v>
      </c>
      <c r="AX562">
        <v>0.77600000000000002</v>
      </c>
      <c r="AY562"/>
      <c r="AZ562"/>
      <c r="BA562">
        <v>1803</v>
      </c>
      <c r="BB562" s="95">
        <v>45838</v>
      </c>
      <c r="BC562" t="s">
        <v>917</v>
      </c>
      <c r="BD562" s="44">
        <v>27000000</v>
      </c>
      <c r="BE562"/>
      <c r="BF562" s="44">
        <v>500000</v>
      </c>
      <c r="BG562" s="44">
        <v>100000</v>
      </c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 s="44">
        <v>2400000</v>
      </c>
      <c r="BW562" s="44">
        <v>5000000</v>
      </c>
      <c r="BX562"/>
      <c r="BY562"/>
      <c r="BZ562"/>
      <c r="CA562"/>
      <c r="CB562"/>
      <c r="CC562"/>
      <c r="CD562"/>
      <c r="CE562"/>
      <c r="CF562"/>
      <c r="CG562"/>
      <c r="CH562"/>
      <c r="CI562"/>
      <c r="CJ562"/>
    </row>
    <row r="563" spans="39:88" x14ac:dyDescent="0.3">
      <c r="AM563" t="s">
        <v>10045</v>
      </c>
      <c r="AN563" t="s">
        <v>10037</v>
      </c>
      <c r="AO563" t="s">
        <v>10037</v>
      </c>
      <c r="AP563" t="s">
        <v>10046</v>
      </c>
      <c r="AQ563" s="44">
        <v>13000000</v>
      </c>
      <c r="AR563">
        <v>1.02769</v>
      </c>
      <c r="AS563">
        <v>2.6105199999999999E-2</v>
      </c>
      <c r="AT563">
        <v>4.8650000000000004E-3</v>
      </c>
      <c r="AU563" t="s">
        <v>53</v>
      </c>
      <c r="AV563" t="s">
        <v>56</v>
      </c>
      <c r="AW563" t="s">
        <v>56</v>
      </c>
      <c r="AX563">
        <v>0.77600000000000002</v>
      </c>
      <c r="AY563"/>
      <c r="AZ563"/>
      <c r="BA563">
        <v>1803</v>
      </c>
      <c r="BB563" s="95">
        <v>45838</v>
      </c>
      <c r="BC563" t="s">
        <v>917</v>
      </c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 s="44">
        <v>13000000</v>
      </c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</row>
    <row r="564" spans="39:88" x14ac:dyDescent="0.3">
      <c r="AM564" t="s">
        <v>12122</v>
      </c>
      <c r="AN564" t="s">
        <v>10037</v>
      </c>
      <c r="AO564" t="s">
        <v>10037</v>
      </c>
      <c r="AP564" t="s">
        <v>12123</v>
      </c>
      <c r="AQ564" s="44">
        <v>14500000</v>
      </c>
      <c r="AR564">
        <v>0.99363999999999997</v>
      </c>
      <c r="AS564">
        <v>3.697433E-2</v>
      </c>
      <c r="AT564">
        <v>1.0607999999999999E-2</v>
      </c>
      <c r="AU564" t="s">
        <v>53</v>
      </c>
      <c r="AV564" t="s">
        <v>56</v>
      </c>
      <c r="AW564" t="s">
        <v>56</v>
      </c>
      <c r="AX564">
        <v>0.77600000000000002</v>
      </c>
      <c r="AY564"/>
      <c r="AZ564"/>
      <c r="BA564">
        <v>1803</v>
      </c>
      <c r="BB564" s="95">
        <v>45838</v>
      </c>
      <c r="BC564" t="s">
        <v>917</v>
      </c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 s="44">
        <v>11600000</v>
      </c>
      <c r="BX564"/>
      <c r="BY564"/>
      <c r="BZ564"/>
      <c r="CA564"/>
      <c r="CB564" s="44">
        <v>2900000</v>
      </c>
      <c r="CC564"/>
      <c r="CD564"/>
      <c r="CE564"/>
      <c r="CF564"/>
      <c r="CG564"/>
      <c r="CH564"/>
      <c r="CI564"/>
      <c r="CJ564"/>
    </row>
    <row r="565" spans="39:88" x14ac:dyDescent="0.3">
      <c r="AM565" t="s">
        <v>10039</v>
      </c>
      <c r="AN565" t="s">
        <v>10037</v>
      </c>
      <c r="AO565" t="s">
        <v>10037</v>
      </c>
      <c r="AP565" t="s">
        <v>10040</v>
      </c>
      <c r="AQ565" s="44">
        <v>10000000</v>
      </c>
      <c r="AR565">
        <v>1.0405</v>
      </c>
      <c r="AS565">
        <v>3.0141859999999999E-2</v>
      </c>
      <c r="AT565">
        <v>7.3590000000000001E-3</v>
      </c>
      <c r="AU565" t="s">
        <v>53</v>
      </c>
      <c r="AV565" t="s">
        <v>56</v>
      </c>
      <c r="AW565" t="s">
        <v>56</v>
      </c>
      <c r="AX565">
        <v>0.77600000000000002</v>
      </c>
      <c r="AY565"/>
      <c r="AZ565"/>
      <c r="BA565">
        <v>1803</v>
      </c>
      <c r="BB565" s="95">
        <v>45838</v>
      </c>
      <c r="BC565" t="s">
        <v>917</v>
      </c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 s="44">
        <v>10000000</v>
      </c>
      <c r="CC565"/>
      <c r="CD565"/>
      <c r="CE565"/>
      <c r="CF565"/>
      <c r="CG565"/>
      <c r="CH565"/>
      <c r="CI565"/>
      <c r="CJ565"/>
    </row>
    <row r="566" spans="39:88" x14ac:dyDescent="0.3">
      <c r="AM566" t="s">
        <v>10044</v>
      </c>
      <c r="AN566" t="s">
        <v>10037</v>
      </c>
      <c r="AO566" t="s">
        <v>10037</v>
      </c>
      <c r="AP566" t="s">
        <v>1497</v>
      </c>
      <c r="AQ566" s="44">
        <v>101200000</v>
      </c>
      <c r="AR566">
        <v>0.93967000000000001</v>
      </c>
      <c r="AS566">
        <v>3.0429999999999999E-2</v>
      </c>
      <c r="AT566">
        <v>7.1729999999999997E-3</v>
      </c>
      <c r="AU566" t="s">
        <v>53</v>
      </c>
      <c r="AV566" t="s">
        <v>56</v>
      </c>
      <c r="AW566" t="s">
        <v>56</v>
      </c>
      <c r="AX566">
        <v>0.77600000000000002</v>
      </c>
      <c r="AY566"/>
      <c r="AZ566"/>
      <c r="BA566">
        <v>1803</v>
      </c>
      <c r="BB566" s="95">
        <v>45838</v>
      </c>
      <c r="BC566" t="s">
        <v>917</v>
      </c>
      <c r="BD566" s="44">
        <v>58300000</v>
      </c>
      <c r="BE566" s="44">
        <v>600000</v>
      </c>
      <c r="BF566" s="44">
        <v>6000000</v>
      </c>
      <c r="BG566" s="44">
        <v>300000</v>
      </c>
      <c r="BH566" s="44">
        <v>300000</v>
      </c>
      <c r="BI566" s="44">
        <v>7200000</v>
      </c>
      <c r="BJ566" s="44">
        <v>11500000</v>
      </c>
      <c r="BK566"/>
      <c r="BL566" s="44">
        <v>1800000</v>
      </c>
      <c r="BM566"/>
      <c r="BN566" s="44">
        <v>14600000</v>
      </c>
      <c r="BO566"/>
      <c r="BP566"/>
      <c r="BQ566"/>
      <c r="BR566"/>
      <c r="BS566"/>
      <c r="BT566"/>
      <c r="BU566" s="44">
        <v>600000</v>
      </c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</row>
    <row r="567" spans="39:88" x14ac:dyDescent="0.3">
      <c r="AM567" t="s">
        <v>10053</v>
      </c>
      <c r="AN567" t="s">
        <v>426</v>
      </c>
      <c r="AO567" t="s">
        <v>9866</v>
      </c>
      <c r="AP567" t="s">
        <v>2350</v>
      </c>
      <c r="AQ567" s="44">
        <v>237000000</v>
      </c>
      <c r="AR567">
        <v>1.0058199999999999</v>
      </c>
      <c r="AS567">
        <v>2.053E-2</v>
      </c>
      <c r="AT567">
        <v>-3.7199999999999999E-4</v>
      </c>
      <c r="AU567" t="s">
        <v>128</v>
      </c>
      <c r="AV567" t="s">
        <v>48</v>
      </c>
      <c r="AW567" t="s">
        <v>48</v>
      </c>
      <c r="AX567">
        <v>1.145</v>
      </c>
      <c r="AY567"/>
      <c r="AZ567"/>
      <c r="BA567">
        <v>8380</v>
      </c>
      <c r="BB567" s="95">
        <v>45838</v>
      </c>
      <c r="BC567" t="s">
        <v>425</v>
      </c>
      <c r="BD567" s="44">
        <v>237000000</v>
      </c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</row>
    <row r="568" spans="39:88" x14ac:dyDescent="0.3">
      <c r="AM568" t="s">
        <v>10051</v>
      </c>
      <c r="AN568" t="s">
        <v>426</v>
      </c>
      <c r="AO568" t="s">
        <v>9866</v>
      </c>
      <c r="AP568" t="s">
        <v>465</v>
      </c>
      <c r="AQ568" s="44">
        <v>249000000</v>
      </c>
      <c r="AR568">
        <v>1.0303800000000001</v>
      </c>
      <c r="AS568">
        <v>2.146E-2</v>
      </c>
      <c r="AT568">
        <v>1.4499999999999999E-3</v>
      </c>
      <c r="AU568" t="s">
        <v>128</v>
      </c>
      <c r="AV568" t="s">
        <v>48</v>
      </c>
      <c r="AW568" t="s">
        <v>48</v>
      </c>
      <c r="AX568">
        <v>1.145</v>
      </c>
      <c r="AY568"/>
      <c r="AZ568"/>
      <c r="BA568">
        <v>8380</v>
      </c>
      <c r="BB568" s="95">
        <v>45838</v>
      </c>
      <c r="BC568" t="s">
        <v>425</v>
      </c>
      <c r="BD568" s="44">
        <v>165600000</v>
      </c>
      <c r="BE568" s="44">
        <v>1000000</v>
      </c>
      <c r="BF568" s="44">
        <v>10500000</v>
      </c>
      <c r="BG568"/>
      <c r="BH568"/>
      <c r="BI568"/>
      <c r="BJ568" s="44">
        <v>71900000</v>
      </c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</row>
    <row r="569" spans="39:88" x14ac:dyDescent="0.3">
      <c r="AM569" t="s">
        <v>12126</v>
      </c>
      <c r="AN569" t="s">
        <v>426</v>
      </c>
      <c r="AO569" t="s">
        <v>9866</v>
      </c>
      <c r="AP569" t="s">
        <v>12127</v>
      </c>
      <c r="AQ569" s="44">
        <v>28000000</v>
      </c>
      <c r="AR569">
        <v>0.99524000000000001</v>
      </c>
      <c r="AS569">
        <v>3.0689999999999999E-2</v>
      </c>
      <c r="AT569">
        <v>6.0679999999999996E-3</v>
      </c>
      <c r="AU569" t="s">
        <v>128</v>
      </c>
      <c r="AV569" t="s">
        <v>48</v>
      </c>
      <c r="AW569" t="s">
        <v>48</v>
      </c>
      <c r="AX569">
        <v>1.145</v>
      </c>
      <c r="AY569"/>
      <c r="AZ569"/>
      <c r="BA569">
        <v>8380</v>
      </c>
      <c r="BB569" s="95">
        <v>45838</v>
      </c>
      <c r="BC569" t="s">
        <v>425</v>
      </c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 s="44">
        <v>28000000</v>
      </c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</row>
    <row r="570" spans="39:88" x14ac:dyDescent="0.3">
      <c r="AM570" t="s">
        <v>10052</v>
      </c>
      <c r="AN570" t="s">
        <v>426</v>
      </c>
      <c r="AO570" t="s">
        <v>9866</v>
      </c>
      <c r="AP570" t="s">
        <v>2318</v>
      </c>
      <c r="AQ570" s="44">
        <v>300000000</v>
      </c>
      <c r="AR570">
        <v>0.87434999999999996</v>
      </c>
      <c r="AS570">
        <v>3.117E-2</v>
      </c>
      <c r="AT570">
        <v>7.626E-3</v>
      </c>
      <c r="AU570" t="s">
        <v>128</v>
      </c>
      <c r="AV570" t="s">
        <v>48</v>
      </c>
      <c r="AW570" t="s">
        <v>48</v>
      </c>
      <c r="AX570">
        <v>1.145</v>
      </c>
      <c r="AY570"/>
      <c r="AZ570"/>
      <c r="BA570">
        <v>8380</v>
      </c>
      <c r="BB570" s="95">
        <v>45838</v>
      </c>
      <c r="BC570" t="s">
        <v>425</v>
      </c>
      <c r="BD570" s="44">
        <v>284400000</v>
      </c>
      <c r="BE570"/>
      <c r="BF570"/>
      <c r="BG570"/>
      <c r="BH570"/>
      <c r="BI570" s="44">
        <v>8600000</v>
      </c>
      <c r="BJ570" s="44">
        <v>7000000</v>
      </c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</row>
    <row r="571" spans="39:88" x14ac:dyDescent="0.3">
      <c r="AM571" t="s">
        <v>10064</v>
      </c>
      <c r="AN571" t="s">
        <v>927</v>
      </c>
      <c r="AO571" t="s">
        <v>927</v>
      </c>
      <c r="AP571" t="s">
        <v>2316</v>
      </c>
      <c r="AQ571" s="44">
        <v>83049000</v>
      </c>
      <c r="AR571">
        <v>0.96943999999999997</v>
      </c>
      <c r="AS571">
        <v>2.5495070000000002E-2</v>
      </c>
      <c r="AT571">
        <v>4.4429999999999999E-3</v>
      </c>
      <c r="AU571" t="s">
        <v>53</v>
      </c>
      <c r="AV571" t="s">
        <v>68</v>
      </c>
      <c r="AW571" t="s">
        <v>56</v>
      </c>
      <c r="AX571">
        <v>-0.40500000000000003</v>
      </c>
      <c r="AY571"/>
      <c r="AZ571"/>
      <c r="BA571">
        <v>6879</v>
      </c>
      <c r="BB571" s="95">
        <v>45838</v>
      </c>
      <c r="BC571" t="s">
        <v>926</v>
      </c>
      <c r="BD571" s="44">
        <v>80734000</v>
      </c>
      <c r="BE571"/>
      <c r="BF571"/>
      <c r="BG571"/>
      <c r="BH571"/>
      <c r="BI571" s="44">
        <v>2315000</v>
      </c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</row>
    <row r="572" spans="39:88" x14ac:dyDescent="0.3">
      <c r="AM572" t="s">
        <v>10061</v>
      </c>
      <c r="AN572" t="s">
        <v>927</v>
      </c>
      <c r="AO572" t="s">
        <v>927</v>
      </c>
      <c r="AP572" t="s">
        <v>2108</v>
      </c>
      <c r="AQ572" s="44">
        <v>5000000</v>
      </c>
      <c r="AR572">
        <v>0.99724000000000002</v>
      </c>
      <c r="AS572">
        <v>2.3599999999999999E-2</v>
      </c>
      <c r="AT572">
        <v>3.6960000000000001E-3</v>
      </c>
      <c r="AU572" t="s">
        <v>53</v>
      </c>
      <c r="AV572" t="s">
        <v>68</v>
      </c>
      <c r="AW572" t="s">
        <v>56</v>
      </c>
      <c r="AX572">
        <v>-0.40500000000000003</v>
      </c>
      <c r="AY572"/>
      <c r="AZ572"/>
      <c r="BA572">
        <v>6879</v>
      </c>
      <c r="BB572" s="95">
        <v>45838</v>
      </c>
      <c r="BC572" t="s">
        <v>926</v>
      </c>
      <c r="BD572"/>
      <c r="BE572"/>
      <c r="BF572"/>
      <c r="BG572"/>
      <c r="BH572"/>
      <c r="BI572"/>
      <c r="BJ572"/>
      <c r="BK572"/>
      <c r="BL572"/>
      <c r="BM572"/>
      <c r="BN572" s="44">
        <v>5000000</v>
      </c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</row>
    <row r="573" spans="39:88" x14ac:dyDescent="0.3">
      <c r="AM573" t="s">
        <v>10059</v>
      </c>
      <c r="AN573" t="s">
        <v>927</v>
      </c>
      <c r="AO573" t="s">
        <v>927</v>
      </c>
      <c r="AP573" t="s">
        <v>937</v>
      </c>
      <c r="AQ573" s="44">
        <v>130000000</v>
      </c>
      <c r="AR573">
        <v>0.95023999999999997</v>
      </c>
      <c r="AS573">
        <v>2.6859709999999998E-2</v>
      </c>
      <c r="AT573">
        <v>5.2339999999999999E-3</v>
      </c>
      <c r="AU573" t="s">
        <v>53</v>
      </c>
      <c r="AV573" t="s">
        <v>68</v>
      </c>
      <c r="AW573" t="s">
        <v>56</v>
      </c>
      <c r="AX573">
        <v>-0.40500000000000003</v>
      </c>
      <c r="AY573"/>
      <c r="AZ573"/>
      <c r="BA573">
        <v>6879</v>
      </c>
      <c r="BB573" s="95">
        <v>45838</v>
      </c>
      <c r="BC573" t="s">
        <v>926</v>
      </c>
      <c r="BD573" s="44">
        <v>116673000</v>
      </c>
      <c r="BE573"/>
      <c r="BF573"/>
      <c r="BG573"/>
      <c r="BH573"/>
      <c r="BI573" s="44">
        <v>2813000</v>
      </c>
      <c r="BJ573" s="44">
        <v>10514000</v>
      </c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</row>
    <row r="574" spans="39:88" x14ac:dyDescent="0.3">
      <c r="AM574" t="s">
        <v>10063</v>
      </c>
      <c r="AN574" t="s">
        <v>927</v>
      </c>
      <c r="AO574" t="s">
        <v>927</v>
      </c>
      <c r="AP574" t="s">
        <v>2092</v>
      </c>
      <c r="AQ574" s="44">
        <v>150000000</v>
      </c>
      <c r="AR574">
        <v>0.83995999999999904</v>
      </c>
      <c r="AS574">
        <v>4.1948470000000002E-2</v>
      </c>
      <c r="AT574">
        <v>1.8634000000000001E-2</v>
      </c>
      <c r="AU574" t="s">
        <v>53</v>
      </c>
      <c r="AV574" t="s">
        <v>55</v>
      </c>
      <c r="AW574" t="s">
        <v>55</v>
      </c>
      <c r="AX574">
        <v>-0.40500000000000003</v>
      </c>
      <c r="AY574"/>
      <c r="AZ574"/>
      <c r="BA574">
        <v>6879</v>
      </c>
      <c r="BB574" s="95">
        <v>45838</v>
      </c>
      <c r="BC574" t="s">
        <v>926</v>
      </c>
      <c r="BD574" s="44">
        <v>150000000</v>
      </c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</row>
    <row r="575" spans="39:88" x14ac:dyDescent="0.3">
      <c r="AM575" t="s">
        <v>10060</v>
      </c>
      <c r="AN575" t="s">
        <v>927</v>
      </c>
      <c r="AO575" t="s">
        <v>927</v>
      </c>
      <c r="AP575" t="s">
        <v>2706</v>
      </c>
      <c r="AQ575" s="44">
        <v>83300000</v>
      </c>
      <c r="AR575">
        <v>0.97938000000000003</v>
      </c>
      <c r="AS575">
        <v>2.4411950000000002E-2</v>
      </c>
      <c r="AT575">
        <v>3.738E-3</v>
      </c>
      <c r="AU575" t="s">
        <v>53</v>
      </c>
      <c r="AV575" t="s">
        <v>68</v>
      </c>
      <c r="AW575" t="s">
        <v>56</v>
      </c>
      <c r="AX575">
        <v>-0.40500000000000003</v>
      </c>
      <c r="AY575"/>
      <c r="AZ575"/>
      <c r="BA575">
        <v>6879</v>
      </c>
      <c r="BB575" s="95">
        <v>45838</v>
      </c>
      <c r="BC575" t="s">
        <v>926</v>
      </c>
      <c r="BD575" s="44">
        <v>83300000</v>
      </c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</row>
    <row r="576" spans="39:88" x14ac:dyDescent="0.3">
      <c r="AM576" t="s">
        <v>10062</v>
      </c>
      <c r="AN576" t="s">
        <v>927</v>
      </c>
      <c r="AO576" t="s">
        <v>927</v>
      </c>
      <c r="AP576" t="s">
        <v>1443</v>
      </c>
      <c r="AQ576" s="44">
        <v>35480000</v>
      </c>
      <c r="AR576">
        <v>0.97605999999999904</v>
      </c>
      <c r="AS576">
        <v>2.4432179999999901E-2</v>
      </c>
      <c r="AT576">
        <v>4.5760000000000002E-3</v>
      </c>
      <c r="AU576" t="s">
        <v>53</v>
      </c>
      <c r="AV576" t="s">
        <v>68</v>
      </c>
      <c r="AW576" t="s">
        <v>56</v>
      </c>
      <c r="AX576">
        <v>-0.40500000000000003</v>
      </c>
      <c r="AY576"/>
      <c r="AZ576"/>
      <c r="BA576">
        <v>6879</v>
      </c>
      <c r="BB576" s="95">
        <v>45838</v>
      </c>
      <c r="BC576" t="s">
        <v>926</v>
      </c>
      <c r="BD576" s="44">
        <v>35000000</v>
      </c>
      <c r="BE576"/>
      <c r="BF576"/>
      <c r="BG576" s="44">
        <v>240000</v>
      </c>
      <c r="BH576" s="44">
        <v>240000</v>
      </c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</row>
    <row r="577" spans="39:88" x14ac:dyDescent="0.3">
      <c r="AM577" t="s">
        <v>10065</v>
      </c>
      <c r="AN577" t="s">
        <v>179</v>
      </c>
      <c r="AO577" t="s">
        <v>9560</v>
      </c>
      <c r="AP577" t="s">
        <v>178</v>
      </c>
      <c r="AQ577" s="44">
        <v>85000000</v>
      </c>
      <c r="AR577">
        <v>0.95928999999999998</v>
      </c>
      <c r="AS577">
        <v>2.8451359999999998E-2</v>
      </c>
      <c r="AT577">
        <v>7.2890000000000003E-3</v>
      </c>
      <c r="AU577" t="s">
        <v>53</v>
      </c>
      <c r="AV577" t="s">
        <v>107</v>
      </c>
      <c r="AW577" t="s">
        <v>107</v>
      </c>
      <c r="AX577">
        <v>1.7949999999999999</v>
      </c>
      <c r="AY577"/>
      <c r="AZ577"/>
      <c r="BA577">
        <v>155447</v>
      </c>
      <c r="BB577" s="95">
        <v>45838</v>
      </c>
      <c r="BC577" t="s">
        <v>65</v>
      </c>
      <c r="BD577" s="44">
        <v>78121000</v>
      </c>
      <c r="BE577"/>
      <c r="BF577"/>
      <c r="BG577"/>
      <c r="BH577"/>
      <c r="BI577"/>
      <c r="BJ577" s="44">
        <v>6879000</v>
      </c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</row>
    <row r="578" spans="39:88" x14ac:dyDescent="0.3">
      <c r="AM578" t="s">
        <v>10068</v>
      </c>
      <c r="AN578" t="s">
        <v>10067</v>
      </c>
      <c r="AO578" t="s">
        <v>647</v>
      </c>
      <c r="AP578" t="s">
        <v>10069</v>
      </c>
      <c r="AQ578" s="44">
        <v>10000000</v>
      </c>
      <c r="AR578">
        <v>0.94218999999999997</v>
      </c>
      <c r="AS578">
        <v>3.1101279999999999E-2</v>
      </c>
      <c r="AT578">
        <v>9.8129999999999901E-3</v>
      </c>
      <c r="AU578" t="s">
        <v>67</v>
      </c>
      <c r="AV578" t="s">
        <v>56</v>
      </c>
      <c r="AW578" t="s">
        <v>56</v>
      </c>
      <c r="AX578">
        <v>1.0620000000000001</v>
      </c>
      <c r="AY578"/>
      <c r="AZ578"/>
      <c r="BA578">
        <v>6991</v>
      </c>
      <c r="BB578" s="95">
        <v>45838</v>
      </c>
      <c r="BC578" t="s">
        <v>693</v>
      </c>
      <c r="BD578" s="44">
        <v>10000000</v>
      </c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</row>
    <row r="579" spans="39:88" x14ac:dyDescent="0.3">
      <c r="AM579" t="s">
        <v>10071</v>
      </c>
      <c r="AN579" t="s">
        <v>10067</v>
      </c>
      <c r="AO579" t="s">
        <v>647</v>
      </c>
      <c r="AP579" t="s">
        <v>2868</v>
      </c>
      <c r="AQ579" s="44">
        <v>108000000</v>
      </c>
      <c r="AR579">
        <v>1.0259199999999999</v>
      </c>
      <c r="AS579">
        <v>3.098747E-2</v>
      </c>
      <c r="AT579">
        <v>1.0942E-2</v>
      </c>
      <c r="AU579" t="s">
        <v>72</v>
      </c>
      <c r="AV579" t="s">
        <v>56</v>
      </c>
      <c r="AW579" t="s">
        <v>56</v>
      </c>
      <c r="AX579">
        <v>1.0620000000000001</v>
      </c>
      <c r="AY579"/>
      <c r="AZ579"/>
      <c r="BA579">
        <v>6991</v>
      </c>
      <c r="BB579" s="95">
        <v>45838</v>
      </c>
      <c r="BC579" t="s">
        <v>693</v>
      </c>
      <c r="BD579" s="44">
        <v>108000000</v>
      </c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</row>
    <row r="580" spans="39:88" x14ac:dyDescent="0.3">
      <c r="AM580" t="s">
        <v>10066</v>
      </c>
      <c r="AN580" t="s">
        <v>10067</v>
      </c>
      <c r="AO580" t="s">
        <v>647</v>
      </c>
      <c r="AP580" t="s">
        <v>1024</v>
      </c>
      <c r="AQ580" s="44">
        <v>45400000</v>
      </c>
      <c r="AR580">
        <v>0.92469999999999997</v>
      </c>
      <c r="AS580">
        <v>3.6547339999999998E-2</v>
      </c>
      <c r="AT580">
        <v>1.3769999999999999E-2</v>
      </c>
      <c r="AU580" t="s">
        <v>72</v>
      </c>
      <c r="AV580" t="s">
        <v>56</v>
      </c>
      <c r="AW580" t="s">
        <v>56</v>
      </c>
      <c r="AX580">
        <v>1.0620000000000001</v>
      </c>
      <c r="AY580"/>
      <c r="AZ580"/>
      <c r="BA580">
        <v>6991</v>
      </c>
      <c r="BB580" s="95">
        <v>45838</v>
      </c>
      <c r="BC580" t="s">
        <v>693</v>
      </c>
      <c r="BD580" s="44">
        <v>31200000</v>
      </c>
      <c r="BE580"/>
      <c r="BF580"/>
      <c r="BG580"/>
      <c r="BH580"/>
      <c r="BI580"/>
      <c r="BJ580"/>
      <c r="BK580"/>
      <c r="BL580" s="44">
        <v>2100000</v>
      </c>
      <c r="BM580"/>
      <c r="BN580" s="44">
        <v>9300000</v>
      </c>
      <c r="BO580"/>
      <c r="BP580"/>
      <c r="BQ580"/>
      <c r="BR580"/>
      <c r="BS580"/>
      <c r="BT580"/>
      <c r="BU580" s="44">
        <v>2800000</v>
      </c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</row>
    <row r="581" spans="39:88" x14ac:dyDescent="0.3">
      <c r="AM581" t="s">
        <v>10070</v>
      </c>
      <c r="AN581" t="s">
        <v>10067</v>
      </c>
      <c r="AO581" t="s">
        <v>647</v>
      </c>
      <c r="AP581" t="s">
        <v>716</v>
      </c>
      <c r="AQ581" s="44">
        <v>10000000</v>
      </c>
      <c r="AR581">
        <v>0.93796000000000002</v>
      </c>
      <c r="AS581">
        <v>3.7734619999999899E-2</v>
      </c>
      <c r="AT581">
        <v>1.4657E-2</v>
      </c>
      <c r="AU581" t="s">
        <v>72</v>
      </c>
      <c r="AV581" t="s">
        <v>56</v>
      </c>
      <c r="AW581" t="s">
        <v>56</v>
      </c>
      <c r="AX581">
        <v>1.0620000000000001</v>
      </c>
      <c r="AY581"/>
      <c r="AZ581"/>
      <c r="BA581">
        <v>6991</v>
      </c>
      <c r="BB581" s="95">
        <v>45838</v>
      </c>
      <c r="BC581" t="s">
        <v>693</v>
      </c>
      <c r="BD581" s="44">
        <v>10000000</v>
      </c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</row>
    <row r="582" spans="39:88" x14ac:dyDescent="0.3">
      <c r="AM582" t="s">
        <v>10073</v>
      </c>
      <c r="AN582" t="s">
        <v>10067</v>
      </c>
      <c r="AO582" t="s">
        <v>647</v>
      </c>
      <c r="AP582" t="s">
        <v>692</v>
      </c>
      <c r="AQ582" s="44">
        <v>30600000</v>
      </c>
      <c r="AR582">
        <v>0.99180000000000001</v>
      </c>
      <c r="AS582">
        <v>2.9909999999999999E-2</v>
      </c>
      <c r="AT582">
        <v>8.3890000000000006E-3</v>
      </c>
      <c r="AU582" t="s">
        <v>72</v>
      </c>
      <c r="AV582" t="s">
        <v>56</v>
      </c>
      <c r="AW582" t="s">
        <v>56</v>
      </c>
      <c r="AX582">
        <v>1.0620000000000001</v>
      </c>
      <c r="AY582"/>
      <c r="AZ582"/>
      <c r="BA582">
        <v>6991</v>
      </c>
      <c r="BB582" s="95">
        <v>45838</v>
      </c>
      <c r="BC582" t="s">
        <v>693</v>
      </c>
      <c r="BD582" s="44">
        <v>30600000</v>
      </c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</row>
    <row r="583" spans="39:88" x14ac:dyDescent="0.3">
      <c r="AM583" t="s">
        <v>10072</v>
      </c>
      <c r="AN583" t="s">
        <v>10067</v>
      </c>
      <c r="AO583" t="s">
        <v>647</v>
      </c>
      <c r="AP583" t="s">
        <v>1316</v>
      </c>
      <c r="AQ583" s="44">
        <v>93300000</v>
      </c>
      <c r="AR583">
        <v>0.85370000000000001</v>
      </c>
      <c r="AS583">
        <v>4.1751469999999999E-2</v>
      </c>
      <c r="AT583">
        <v>1.6358999999999999E-2</v>
      </c>
      <c r="AU583" t="s">
        <v>67</v>
      </c>
      <c r="AV583" t="s">
        <v>56</v>
      </c>
      <c r="AW583" t="s">
        <v>56</v>
      </c>
      <c r="AX583">
        <v>1.0620000000000001</v>
      </c>
      <c r="AY583"/>
      <c r="AZ583"/>
      <c r="BA583">
        <v>6991</v>
      </c>
      <c r="BB583" s="95">
        <v>45838</v>
      </c>
      <c r="BC583" t="s">
        <v>693</v>
      </c>
      <c r="BD583" s="44">
        <v>83300000</v>
      </c>
      <c r="BE583" s="44">
        <v>700000</v>
      </c>
      <c r="BF583" s="44">
        <v>7300000</v>
      </c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 s="44">
        <v>2000000</v>
      </c>
      <c r="BX583"/>
      <c r="BY583"/>
      <c r="BZ583"/>
      <c r="CA583"/>
      <c r="CB583"/>
      <c r="CC583"/>
      <c r="CD583"/>
      <c r="CE583"/>
      <c r="CF583"/>
      <c r="CG583"/>
      <c r="CH583"/>
      <c r="CI583"/>
      <c r="CJ583"/>
    </row>
    <row r="584" spans="39:88" x14ac:dyDescent="0.3">
      <c r="AM584" t="s">
        <v>10077</v>
      </c>
      <c r="AN584" t="s">
        <v>12683</v>
      </c>
      <c r="AO584" t="s">
        <v>12683</v>
      </c>
      <c r="AP584" t="s">
        <v>2324</v>
      </c>
      <c r="AQ584" s="44">
        <v>28035000</v>
      </c>
      <c r="AR584">
        <v>0.99600999999999995</v>
      </c>
      <c r="AS584">
        <v>2.2069999999999999E-2</v>
      </c>
      <c r="AT584">
        <v>2.183E-3</v>
      </c>
      <c r="AU584" t="s">
        <v>53</v>
      </c>
      <c r="AV584" t="s">
        <v>62</v>
      </c>
      <c r="AW584" t="s">
        <v>62</v>
      </c>
      <c r="AX584">
        <v>-1.4410000000000001</v>
      </c>
      <c r="AY584"/>
      <c r="AZ584"/>
      <c r="BA584">
        <v>3115</v>
      </c>
      <c r="BB584" s="95">
        <v>45838</v>
      </c>
      <c r="BC584" t="s">
        <v>1238</v>
      </c>
      <c r="BD584" s="44">
        <v>18035000</v>
      </c>
      <c r="BE584"/>
      <c r="BF584"/>
      <c r="BG584"/>
      <c r="BH584"/>
      <c r="BI584"/>
      <c r="BJ584"/>
      <c r="BK584"/>
      <c r="BL584"/>
      <c r="BM584"/>
      <c r="BN584" s="44">
        <v>10000000</v>
      </c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</row>
    <row r="585" spans="39:88" x14ac:dyDescent="0.3">
      <c r="AM585" t="s">
        <v>10074</v>
      </c>
      <c r="AN585" t="s">
        <v>12683</v>
      </c>
      <c r="AO585" t="s">
        <v>12683</v>
      </c>
      <c r="AP585" t="s">
        <v>1237</v>
      </c>
      <c r="AQ585" s="44">
        <v>120503000</v>
      </c>
      <c r="AR585">
        <v>0.98224</v>
      </c>
      <c r="AS585">
        <v>2.3979379999999901E-2</v>
      </c>
      <c r="AT585">
        <v>4.0829999999999998E-3</v>
      </c>
      <c r="AU585" t="s">
        <v>53</v>
      </c>
      <c r="AV585" t="s">
        <v>62</v>
      </c>
      <c r="AW585" t="s">
        <v>62</v>
      </c>
      <c r="AX585">
        <v>-1.4410000000000001</v>
      </c>
      <c r="AY585"/>
      <c r="AZ585"/>
      <c r="BA585">
        <v>3115</v>
      </c>
      <c r="BB585" s="95">
        <v>45838</v>
      </c>
      <c r="BC585" t="s">
        <v>1238</v>
      </c>
      <c r="BD585" s="44">
        <v>83458000</v>
      </c>
      <c r="BE585"/>
      <c r="BF585"/>
      <c r="BG585" s="44">
        <v>250000</v>
      </c>
      <c r="BH585"/>
      <c r="BI585"/>
      <c r="BJ585" s="44">
        <v>29795000</v>
      </c>
      <c r="BK585"/>
      <c r="BL585"/>
      <c r="BM585"/>
      <c r="BN585" s="44">
        <v>5000000</v>
      </c>
      <c r="BO585"/>
      <c r="BP585" s="44">
        <v>2000000</v>
      </c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</row>
    <row r="586" spans="39:88" x14ac:dyDescent="0.3">
      <c r="AM586" t="s">
        <v>10075</v>
      </c>
      <c r="AN586" t="s">
        <v>12683</v>
      </c>
      <c r="AO586" t="s">
        <v>12683</v>
      </c>
      <c r="AP586" t="s">
        <v>1594</v>
      </c>
      <c r="AQ586" s="44">
        <v>5000000</v>
      </c>
      <c r="AR586">
        <v>0.78437999999999997</v>
      </c>
      <c r="AS586">
        <v>3.4599999999999999E-2</v>
      </c>
      <c r="AT586">
        <v>7.7849999999999898E-3</v>
      </c>
      <c r="AU586" t="s">
        <v>53</v>
      </c>
      <c r="AV586" t="s">
        <v>62</v>
      </c>
      <c r="AW586" t="s">
        <v>62</v>
      </c>
      <c r="AX586">
        <v>-1.4410000000000001</v>
      </c>
      <c r="AY586"/>
      <c r="AZ586"/>
      <c r="BA586">
        <v>3115</v>
      </c>
      <c r="BB586" s="95">
        <v>45838</v>
      </c>
      <c r="BC586" t="s">
        <v>1238</v>
      </c>
      <c r="BD586"/>
      <c r="BE586" s="44">
        <v>1000000</v>
      </c>
      <c r="BF586" s="44">
        <v>4000000</v>
      </c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</row>
    <row r="587" spans="39:88" x14ac:dyDescent="0.3">
      <c r="AM587" t="s">
        <v>10076</v>
      </c>
      <c r="AN587" t="s">
        <v>12683</v>
      </c>
      <c r="AO587" t="s">
        <v>12683</v>
      </c>
      <c r="AP587" t="s">
        <v>2209</v>
      </c>
      <c r="AQ587" s="44">
        <v>20000000</v>
      </c>
      <c r="AR587">
        <v>0.85726999999999998</v>
      </c>
      <c r="AS587">
        <v>3.4201469999999998E-2</v>
      </c>
      <c r="AT587">
        <v>8.3379999999999999E-3</v>
      </c>
      <c r="AU587" t="s">
        <v>53</v>
      </c>
      <c r="AV587" t="s">
        <v>62</v>
      </c>
      <c r="AW587" t="s">
        <v>62</v>
      </c>
      <c r="AX587">
        <v>-1.4410000000000001</v>
      </c>
      <c r="AY587"/>
      <c r="AZ587"/>
      <c r="BA587">
        <v>3115</v>
      </c>
      <c r="BB587" s="95">
        <v>45838</v>
      </c>
      <c r="BC587" t="s">
        <v>1238</v>
      </c>
      <c r="BD587"/>
      <c r="BE587" s="44">
        <v>2000000</v>
      </c>
      <c r="BF587" s="44">
        <v>18000000</v>
      </c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</row>
    <row r="588" spans="39:88" x14ac:dyDescent="0.3">
      <c r="AM588" t="s">
        <v>10078</v>
      </c>
      <c r="AN588" t="s">
        <v>421</v>
      </c>
      <c r="AO588" t="s">
        <v>421</v>
      </c>
      <c r="AP588" t="s">
        <v>2772</v>
      </c>
      <c r="AQ588" s="44">
        <v>89300000</v>
      </c>
      <c r="AR588">
        <v>0.97816999999999998</v>
      </c>
      <c r="AS588">
        <v>2.6140750000000001E-2</v>
      </c>
      <c r="AT588">
        <v>5.463E-3</v>
      </c>
      <c r="AU588" t="s">
        <v>53</v>
      </c>
      <c r="AV588" t="s">
        <v>56</v>
      </c>
      <c r="AW588" t="s">
        <v>56</v>
      </c>
      <c r="AX588">
        <v>1.5960000000000001</v>
      </c>
      <c r="AY588"/>
      <c r="AZ588"/>
      <c r="BA588">
        <v>167076</v>
      </c>
      <c r="BB588" s="95">
        <v>45838</v>
      </c>
      <c r="BC588" t="s">
        <v>420</v>
      </c>
      <c r="BD588" s="44">
        <v>70808000</v>
      </c>
      <c r="BE588"/>
      <c r="BF588"/>
      <c r="BG588"/>
      <c r="BH588"/>
      <c r="BI588" s="44">
        <v>6588000</v>
      </c>
      <c r="BJ588" s="44">
        <v>11904000</v>
      </c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</row>
    <row r="589" spans="39:88" x14ac:dyDescent="0.3">
      <c r="AM589" t="s">
        <v>10080</v>
      </c>
      <c r="AN589" t="s">
        <v>421</v>
      </c>
      <c r="AO589" t="s">
        <v>421</v>
      </c>
      <c r="AP589" t="s">
        <v>419</v>
      </c>
      <c r="AQ589" s="44">
        <v>5000000</v>
      </c>
      <c r="AR589">
        <v>0.95786000000000004</v>
      </c>
      <c r="AS589">
        <v>2.895296E-2</v>
      </c>
      <c r="AT589">
        <v>6.6689999999999996E-3</v>
      </c>
      <c r="AU589" t="s">
        <v>53</v>
      </c>
      <c r="AV589" t="s">
        <v>56</v>
      </c>
      <c r="AW589" t="s">
        <v>56</v>
      </c>
      <c r="AX589">
        <v>1.5960000000000001</v>
      </c>
      <c r="AY589"/>
      <c r="AZ589"/>
      <c r="BA589">
        <v>167076</v>
      </c>
      <c r="BB589" s="95">
        <v>45838</v>
      </c>
      <c r="BC589" t="s">
        <v>420</v>
      </c>
      <c r="BD589" s="44">
        <v>5000000</v>
      </c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</row>
    <row r="590" spans="39:88" x14ac:dyDescent="0.3">
      <c r="AM590" t="s">
        <v>10079</v>
      </c>
      <c r="AN590" t="s">
        <v>421</v>
      </c>
      <c r="AO590" t="s">
        <v>421</v>
      </c>
      <c r="AP590" t="s">
        <v>1254</v>
      </c>
      <c r="AQ590" s="44">
        <v>79299000</v>
      </c>
      <c r="AR590">
        <v>1.00224</v>
      </c>
      <c r="AS590">
        <v>2.3602020000000001E-2</v>
      </c>
      <c r="AT590">
        <v>3.248E-3</v>
      </c>
      <c r="AU590" t="s">
        <v>53</v>
      </c>
      <c r="AV590" t="s">
        <v>56</v>
      </c>
      <c r="AW590" t="s">
        <v>56</v>
      </c>
      <c r="AX590">
        <v>1.5960000000000001</v>
      </c>
      <c r="AY590"/>
      <c r="AZ590"/>
      <c r="BA590">
        <v>167076</v>
      </c>
      <c r="BB590" s="95">
        <v>45838</v>
      </c>
      <c r="BC590" t="s">
        <v>420</v>
      </c>
      <c r="BD590" s="44">
        <v>72549000</v>
      </c>
      <c r="BE590" s="44">
        <v>500000</v>
      </c>
      <c r="BF590" s="44">
        <v>5750000</v>
      </c>
      <c r="BG590"/>
      <c r="BH590"/>
      <c r="BI590"/>
      <c r="BJ590"/>
      <c r="BK590"/>
      <c r="BL590"/>
      <c r="BM590" s="44">
        <v>500000</v>
      </c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</row>
    <row r="591" spans="39:88" x14ac:dyDescent="0.3">
      <c r="AM591" t="s">
        <v>10081</v>
      </c>
      <c r="AN591" t="s">
        <v>2655</v>
      </c>
      <c r="AO591" t="s">
        <v>10082</v>
      </c>
      <c r="AP591" t="s">
        <v>2653</v>
      </c>
      <c r="AQ591" s="44">
        <v>65500000</v>
      </c>
      <c r="AR591">
        <v>0.92491000000000001</v>
      </c>
      <c r="AS591">
        <v>3.1019129999999999E-2</v>
      </c>
      <c r="AT591">
        <v>7.8120000000000004E-3</v>
      </c>
      <c r="AU591" t="s">
        <v>53</v>
      </c>
      <c r="AV591" t="s">
        <v>56</v>
      </c>
      <c r="AW591" t="s">
        <v>56</v>
      </c>
      <c r="AX591">
        <v>1.232</v>
      </c>
      <c r="AY591"/>
      <c r="AZ591"/>
      <c r="BA591">
        <v>121381</v>
      </c>
      <c r="BB591" s="95">
        <v>45838</v>
      </c>
      <c r="BC591" t="s">
        <v>2654</v>
      </c>
      <c r="BD591" s="44">
        <v>46562000</v>
      </c>
      <c r="BE591"/>
      <c r="BF591"/>
      <c r="BG591"/>
      <c r="BH591" s="44">
        <v>200000</v>
      </c>
      <c r="BI591" s="44">
        <v>4720000</v>
      </c>
      <c r="BJ591" s="44">
        <v>7318000</v>
      </c>
      <c r="BK591"/>
      <c r="BL591" s="44">
        <v>1200000</v>
      </c>
      <c r="BM591"/>
      <c r="BN591" s="44">
        <v>3900000</v>
      </c>
      <c r="BO591"/>
      <c r="BP591"/>
      <c r="BQ591"/>
      <c r="BR591"/>
      <c r="BS591"/>
      <c r="BT591"/>
      <c r="BU591" s="44">
        <v>400000</v>
      </c>
      <c r="BV591" s="44">
        <v>1200000</v>
      </c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</row>
    <row r="592" spans="39:88" x14ac:dyDescent="0.3">
      <c r="AM592" t="s">
        <v>10083</v>
      </c>
      <c r="AN592" t="s">
        <v>1463</v>
      </c>
      <c r="AO592" t="s">
        <v>616</v>
      </c>
      <c r="AP592" t="s">
        <v>1461</v>
      </c>
      <c r="AQ592" s="44">
        <v>121800000</v>
      </c>
      <c r="AR592">
        <v>0.96370999999999996</v>
      </c>
      <c r="AS592">
        <v>2.8573520000000002E-2</v>
      </c>
      <c r="AT592">
        <v>7.7379999999999897E-3</v>
      </c>
      <c r="AU592" t="s">
        <v>53</v>
      </c>
      <c r="AV592" t="s">
        <v>56</v>
      </c>
      <c r="AW592" t="s">
        <v>56</v>
      </c>
      <c r="AX592">
        <v>0.24099999999999999</v>
      </c>
      <c r="AY592"/>
      <c r="AZ592"/>
      <c r="BA592">
        <v>172759</v>
      </c>
      <c r="BB592" s="95">
        <v>45838</v>
      </c>
      <c r="BC592" t="s">
        <v>1462</v>
      </c>
      <c r="BD592" s="44">
        <v>116500000</v>
      </c>
      <c r="BE592"/>
      <c r="BF592"/>
      <c r="BG592"/>
      <c r="BH592"/>
      <c r="BI592" s="44">
        <v>5300000</v>
      </c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</row>
    <row r="593" spans="39:88" x14ac:dyDescent="0.3">
      <c r="AM593" t="s">
        <v>10086</v>
      </c>
      <c r="AN593" t="s">
        <v>1463</v>
      </c>
      <c r="AO593" t="s">
        <v>616</v>
      </c>
      <c r="AP593" t="s">
        <v>2242</v>
      </c>
      <c r="AQ593" s="44">
        <v>110300000</v>
      </c>
      <c r="AR593">
        <v>0.91884999999999994</v>
      </c>
      <c r="AS593">
        <v>3.4823079999999999E-2</v>
      </c>
      <c r="AT593">
        <v>1.0727E-2</v>
      </c>
      <c r="AU593" t="s">
        <v>53</v>
      </c>
      <c r="AV593" t="s">
        <v>56</v>
      </c>
      <c r="AW593" t="s">
        <v>56</v>
      </c>
      <c r="AX593">
        <v>0.24099999999999999</v>
      </c>
      <c r="AY593"/>
      <c r="AZ593"/>
      <c r="BA593">
        <v>172759</v>
      </c>
      <c r="BB593" s="95">
        <v>45838</v>
      </c>
      <c r="BC593" t="s">
        <v>1462</v>
      </c>
      <c r="BD593" s="44">
        <v>86000000</v>
      </c>
      <c r="BE593" s="44">
        <v>1000000</v>
      </c>
      <c r="BF593" s="44">
        <v>7500000</v>
      </c>
      <c r="BG593"/>
      <c r="BH593"/>
      <c r="BI593" s="44">
        <v>15800000</v>
      </c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</row>
    <row r="594" spans="39:88" x14ac:dyDescent="0.3">
      <c r="AM594" t="s">
        <v>10084</v>
      </c>
      <c r="AN594" t="s">
        <v>1463</v>
      </c>
      <c r="AO594" t="s">
        <v>616</v>
      </c>
      <c r="AP594" t="s">
        <v>10085</v>
      </c>
      <c r="AQ594" s="44">
        <v>221800000</v>
      </c>
      <c r="AR594">
        <v>0.997</v>
      </c>
      <c r="AS594">
        <v>3.7847520000000003E-2</v>
      </c>
      <c r="AT594">
        <v>1.176E-2</v>
      </c>
      <c r="AU594" t="s">
        <v>53</v>
      </c>
      <c r="AV594" t="s">
        <v>56</v>
      </c>
      <c r="AW594" t="s">
        <v>56</v>
      </c>
      <c r="AX594">
        <v>0.24099999999999999</v>
      </c>
      <c r="AY594"/>
      <c r="AZ594"/>
      <c r="BA594">
        <v>172759</v>
      </c>
      <c r="BB594" s="95">
        <v>45838</v>
      </c>
      <c r="BC594" t="s">
        <v>1462</v>
      </c>
      <c r="BD594" s="44">
        <v>189500000</v>
      </c>
      <c r="BE594"/>
      <c r="BF594"/>
      <c r="BG594"/>
      <c r="BH594"/>
      <c r="BI594" s="44">
        <v>32300000</v>
      </c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</row>
    <row r="595" spans="39:88" x14ac:dyDescent="0.3">
      <c r="AM595" t="s">
        <v>10087</v>
      </c>
      <c r="AN595" t="s">
        <v>564</v>
      </c>
      <c r="AO595" t="s">
        <v>564</v>
      </c>
      <c r="AP595" t="s">
        <v>1628</v>
      </c>
      <c r="AQ595" s="44">
        <v>25000000</v>
      </c>
      <c r="AR595">
        <v>0.87295999999999996</v>
      </c>
      <c r="AS595">
        <v>3.6141939999999997E-2</v>
      </c>
      <c r="AT595">
        <v>1.3247E-2</v>
      </c>
      <c r="AU595" t="s">
        <v>53</v>
      </c>
      <c r="AV595" t="s">
        <v>54</v>
      </c>
      <c r="AW595" t="s">
        <v>54</v>
      </c>
      <c r="AX595">
        <v>1.0009999999999999</v>
      </c>
      <c r="AY595"/>
      <c r="AZ595"/>
      <c r="BA595">
        <v>10569</v>
      </c>
      <c r="BB595" s="95">
        <v>45838</v>
      </c>
      <c r="BC595" t="s">
        <v>563</v>
      </c>
      <c r="BD595" s="44">
        <v>20600000</v>
      </c>
      <c r="BE595"/>
      <c r="BF595"/>
      <c r="BG595"/>
      <c r="BH595"/>
      <c r="BI595"/>
      <c r="BJ595" s="44">
        <v>4400000</v>
      </c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</row>
    <row r="596" spans="39:88" x14ac:dyDescent="0.3">
      <c r="AM596" t="s">
        <v>10089</v>
      </c>
      <c r="AN596" t="s">
        <v>2370</v>
      </c>
      <c r="AO596" t="s">
        <v>1192</v>
      </c>
      <c r="AP596" t="s">
        <v>2369</v>
      </c>
      <c r="AQ596" s="44">
        <v>108700000</v>
      </c>
      <c r="AR596">
        <v>0.88956999999999997</v>
      </c>
      <c r="AS596">
        <v>3.1718959999999997E-2</v>
      </c>
      <c r="AT596">
        <v>8.4739999999999902E-3</v>
      </c>
      <c r="AU596" t="s">
        <v>53</v>
      </c>
      <c r="AV596" t="s">
        <v>68</v>
      </c>
      <c r="AW596" t="s">
        <v>68</v>
      </c>
      <c r="AX596">
        <v>1.7250000000000001</v>
      </c>
      <c r="AY596"/>
      <c r="AZ596"/>
      <c r="BA596">
        <v>534</v>
      </c>
      <c r="BB596" s="95">
        <v>45838</v>
      </c>
      <c r="BC596" t="s">
        <v>1191</v>
      </c>
      <c r="BD596" s="44">
        <v>88900000</v>
      </c>
      <c r="BE596"/>
      <c r="BF596"/>
      <c r="BG596"/>
      <c r="BH596"/>
      <c r="BI596"/>
      <c r="BJ596" s="44">
        <v>9200000</v>
      </c>
      <c r="BK596"/>
      <c r="BL596"/>
      <c r="BM596"/>
      <c r="BN596"/>
      <c r="BO596" s="44">
        <v>1800000</v>
      </c>
      <c r="BP596" s="44">
        <v>1800000</v>
      </c>
      <c r="BQ596" s="44">
        <v>100000</v>
      </c>
      <c r="BR596"/>
      <c r="BS596" s="44">
        <v>700000</v>
      </c>
      <c r="BT596" s="44">
        <v>700000</v>
      </c>
      <c r="BU596"/>
      <c r="BV596"/>
      <c r="BW596"/>
      <c r="BX596"/>
      <c r="BY596" s="44">
        <v>5500000</v>
      </c>
      <c r="BZ596"/>
      <c r="CA596"/>
      <c r="CB596"/>
      <c r="CC596"/>
      <c r="CD596"/>
      <c r="CE596"/>
      <c r="CF596"/>
      <c r="CG596"/>
      <c r="CH596"/>
      <c r="CI596"/>
      <c r="CJ596"/>
    </row>
    <row r="597" spans="39:88" x14ac:dyDescent="0.3">
      <c r="AM597" t="s">
        <v>10088</v>
      </c>
      <c r="AN597" t="s">
        <v>2370</v>
      </c>
      <c r="AO597" t="s">
        <v>1192</v>
      </c>
      <c r="AP597" t="s">
        <v>3010</v>
      </c>
      <c r="AQ597" s="44">
        <v>500000</v>
      </c>
      <c r="AR597">
        <v>0.97489999999999999</v>
      </c>
      <c r="AS597">
        <v>2.4084669999999999E-2</v>
      </c>
      <c r="AT597">
        <v>3.9960000000000004E-3</v>
      </c>
      <c r="AU597" t="s">
        <v>53</v>
      </c>
      <c r="AV597" t="s">
        <v>68</v>
      </c>
      <c r="AW597" t="s">
        <v>68</v>
      </c>
      <c r="AX597">
        <v>1.7250000000000001</v>
      </c>
      <c r="AY597"/>
      <c r="AZ597"/>
      <c r="BA597">
        <v>534</v>
      </c>
      <c r="BB597" s="95">
        <v>45838</v>
      </c>
      <c r="BC597" t="s">
        <v>1191</v>
      </c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 s="44">
        <v>500000</v>
      </c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</row>
    <row r="598" spans="39:88" x14ac:dyDescent="0.3">
      <c r="AM598" t="s">
        <v>10090</v>
      </c>
      <c r="AN598" t="s">
        <v>608</v>
      </c>
      <c r="AO598" t="s">
        <v>608</v>
      </c>
      <c r="AP598" t="s">
        <v>606</v>
      </c>
      <c r="AQ598" s="44">
        <v>10000000</v>
      </c>
      <c r="AR598">
        <v>0.87641999999999998</v>
      </c>
      <c r="AS598">
        <v>3.0607139999999901E-2</v>
      </c>
      <c r="AT598">
        <v>5.3629999999999997E-3</v>
      </c>
      <c r="AU598" t="s">
        <v>53</v>
      </c>
      <c r="AV598" t="s">
        <v>62</v>
      </c>
      <c r="AW598" t="s">
        <v>62</v>
      </c>
      <c r="AX598">
        <v>0.154</v>
      </c>
      <c r="AY598"/>
      <c r="AZ598"/>
      <c r="BA598">
        <v>542</v>
      </c>
      <c r="BB598" s="95">
        <v>45838</v>
      </c>
      <c r="BC598" t="s">
        <v>607</v>
      </c>
      <c r="BD598" s="44">
        <v>7500000</v>
      </c>
      <c r="BE598"/>
      <c r="BF598"/>
      <c r="BG598"/>
      <c r="BH598"/>
      <c r="BI598"/>
      <c r="BJ598"/>
      <c r="BK598"/>
      <c r="BL598"/>
      <c r="BM598"/>
      <c r="BN598"/>
      <c r="BO598"/>
      <c r="BP598" s="44">
        <v>2500000</v>
      </c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</row>
    <row r="599" spans="39:88" x14ac:dyDescent="0.3">
      <c r="AM599" t="s">
        <v>10091</v>
      </c>
      <c r="AN599" t="s">
        <v>608</v>
      </c>
      <c r="AO599" t="s">
        <v>608</v>
      </c>
      <c r="AP599" t="s">
        <v>2900</v>
      </c>
      <c r="AQ599" s="44">
        <v>5890000</v>
      </c>
      <c r="AR599">
        <v>0.98956999999999995</v>
      </c>
      <c r="AS599">
        <v>2.5583149999999999E-2</v>
      </c>
      <c r="AT599">
        <v>4.8760000000000001E-3</v>
      </c>
      <c r="AU599" t="s">
        <v>53</v>
      </c>
      <c r="AV599" t="s">
        <v>62</v>
      </c>
      <c r="AW599" t="s">
        <v>62</v>
      </c>
      <c r="AX599">
        <v>0.154</v>
      </c>
      <c r="AY599"/>
      <c r="AZ599"/>
      <c r="BA599">
        <v>542</v>
      </c>
      <c r="BB599" s="95">
        <v>45838</v>
      </c>
      <c r="BC599" t="s">
        <v>607</v>
      </c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 s="44">
        <v>5890000</v>
      </c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</row>
    <row r="600" spans="39:88" x14ac:dyDescent="0.3">
      <c r="AM600" t="s">
        <v>10092</v>
      </c>
      <c r="AN600" t="s">
        <v>1941</v>
      </c>
      <c r="AO600" t="s">
        <v>1941</v>
      </c>
      <c r="AP600" t="s">
        <v>1939</v>
      </c>
      <c r="AQ600" s="44">
        <v>62500000</v>
      </c>
      <c r="AR600">
        <v>0.85580000000000001</v>
      </c>
      <c r="AS600">
        <v>3.291198E-2</v>
      </c>
      <c r="AT600">
        <v>9.0779999999999993E-3</v>
      </c>
      <c r="AU600" t="s">
        <v>53</v>
      </c>
      <c r="AV600" t="s">
        <v>68</v>
      </c>
      <c r="AW600" t="s">
        <v>68</v>
      </c>
      <c r="AX600">
        <v>-0.38900000000000001</v>
      </c>
      <c r="AY600"/>
      <c r="AZ600"/>
      <c r="BA600">
        <v>7118</v>
      </c>
      <c r="BB600" s="95">
        <v>45838</v>
      </c>
      <c r="BC600" t="s">
        <v>1940</v>
      </c>
      <c r="BD600" s="44">
        <v>36432000</v>
      </c>
      <c r="BE600" s="44">
        <v>500000</v>
      </c>
      <c r="BF600" s="44">
        <v>4900000</v>
      </c>
      <c r="BG600"/>
      <c r="BH600"/>
      <c r="BI600" s="44">
        <v>10635000</v>
      </c>
      <c r="BJ600" s="44">
        <v>10033000</v>
      </c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</row>
    <row r="601" spans="39:88" x14ac:dyDescent="0.3">
      <c r="AM601" t="s">
        <v>10093</v>
      </c>
      <c r="AN601" t="s">
        <v>2473</v>
      </c>
      <c r="AO601" t="s">
        <v>2473</v>
      </c>
      <c r="AP601" t="s">
        <v>2487</v>
      </c>
      <c r="AQ601" s="44">
        <v>125000000</v>
      </c>
      <c r="AR601">
        <v>0.87626000000000004</v>
      </c>
      <c r="AS601">
        <v>3.083E-2</v>
      </c>
      <c r="AT601">
        <v>7.2709999999999997E-3</v>
      </c>
      <c r="AU601" t="s">
        <v>128</v>
      </c>
      <c r="AV601" t="s">
        <v>48</v>
      </c>
      <c r="AW601" t="s">
        <v>48</v>
      </c>
      <c r="AX601">
        <v>0.85099999999999998</v>
      </c>
      <c r="AY601"/>
      <c r="AZ601"/>
      <c r="BA601">
        <v>3288</v>
      </c>
      <c r="BB601" s="95">
        <v>45838</v>
      </c>
      <c r="BC601" t="s">
        <v>2472</v>
      </c>
      <c r="BD601" s="44">
        <v>96000000</v>
      </c>
      <c r="BE601"/>
      <c r="BF601"/>
      <c r="BG601"/>
      <c r="BH601"/>
      <c r="BI601" s="44">
        <v>21500000</v>
      </c>
      <c r="BJ601" s="44">
        <v>7500000</v>
      </c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</row>
    <row r="602" spans="39:88" x14ac:dyDescent="0.3">
      <c r="AM602" t="s">
        <v>10098</v>
      </c>
      <c r="AN602" t="s">
        <v>10095</v>
      </c>
      <c r="AO602" t="s">
        <v>10095</v>
      </c>
      <c r="AP602" t="s">
        <v>10099</v>
      </c>
      <c r="AQ602" s="44">
        <v>140000000</v>
      </c>
      <c r="AR602">
        <v>0.83667999999999998</v>
      </c>
      <c r="AS602">
        <v>4.3040000000000002E-2</v>
      </c>
      <c r="AT602">
        <v>1.5417999999999999E-2</v>
      </c>
      <c r="AU602" t="s">
        <v>53</v>
      </c>
      <c r="AV602" t="s">
        <v>63</v>
      </c>
      <c r="AW602" t="s">
        <v>63</v>
      </c>
      <c r="AX602">
        <v>1.298</v>
      </c>
      <c r="AY602"/>
      <c r="AZ602"/>
      <c r="BA602">
        <v>139129</v>
      </c>
      <c r="BB602" s="95">
        <v>45838</v>
      </c>
      <c r="BC602" t="s">
        <v>10097</v>
      </c>
      <c r="BD602" s="44">
        <v>110000000</v>
      </c>
      <c r="BE602"/>
      <c r="BF602"/>
      <c r="BG602"/>
      <c r="BH602"/>
      <c r="BI602" s="44">
        <v>30000000</v>
      </c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</row>
    <row r="603" spans="39:88" x14ac:dyDescent="0.3">
      <c r="AM603" t="s">
        <v>12483</v>
      </c>
      <c r="AN603" t="s">
        <v>10095</v>
      </c>
      <c r="AO603" t="s">
        <v>10095</v>
      </c>
      <c r="AP603" t="s">
        <v>12484</v>
      </c>
      <c r="AQ603" s="44">
        <v>127000000</v>
      </c>
      <c r="AR603">
        <v>0.98819000000000001</v>
      </c>
      <c r="AS603">
        <v>3.9009999999999899E-2</v>
      </c>
      <c r="AT603">
        <v>1.1346E-2</v>
      </c>
      <c r="AU603" t="s">
        <v>53</v>
      </c>
      <c r="AV603" t="s">
        <v>55</v>
      </c>
      <c r="AW603" t="s">
        <v>55</v>
      </c>
      <c r="AX603">
        <v>1.298</v>
      </c>
      <c r="AY603"/>
      <c r="AZ603"/>
      <c r="BA603">
        <v>139129</v>
      </c>
      <c r="BB603" s="95">
        <v>45838</v>
      </c>
      <c r="BC603" t="s">
        <v>10097</v>
      </c>
      <c r="BD603" s="44">
        <v>58300000</v>
      </c>
      <c r="BE603" s="44">
        <v>500000</v>
      </c>
      <c r="BF603" s="44">
        <v>2700000</v>
      </c>
      <c r="BG603"/>
      <c r="BH603"/>
      <c r="BI603" s="44">
        <v>10600000</v>
      </c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 s="44">
        <v>14000000</v>
      </c>
      <c r="BX603"/>
      <c r="BY603"/>
      <c r="BZ603"/>
      <c r="CA603"/>
      <c r="CB603" s="44">
        <v>40900000</v>
      </c>
      <c r="CC603"/>
      <c r="CD603"/>
      <c r="CE603"/>
      <c r="CF603"/>
      <c r="CG603"/>
      <c r="CH603"/>
      <c r="CI603"/>
      <c r="CJ603"/>
    </row>
    <row r="604" spans="39:88" x14ac:dyDescent="0.3">
      <c r="AM604" t="s">
        <v>12481</v>
      </c>
      <c r="AN604" t="s">
        <v>10095</v>
      </c>
      <c r="AO604" t="s">
        <v>10095</v>
      </c>
      <c r="AP604" t="s">
        <v>12482</v>
      </c>
      <c r="AQ604" s="44">
        <v>2500000</v>
      </c>
      <c r="AR604">
        <v>0.89406999999999903</v>
      </c>
      <c r="AS604">
        <v>2.7539999999999999E-2</v>
      </c>
      <c r="AT604">
        <v>5.1279999999999997E-3</v>
      </c>
      <c r="AU604" t="s">
        <v>53</v>
      </c>
      <c r="AV604" t="s">
        <v>63</v>
      </c>
      <c r="AW604" t="s">
        <v>63</v>
      </c>
      <c r="AX604">
        <v>1.298</v>
      </c>
      <c r="AY604"/>
      <c r="AZ604"/>
      <c r="BA604">
        <v>139129</v>
      </c>
      <c r="BB604" s="95">
        <v>45838</v>
      </c>
      <c r="BC604" t="s">
        <v>10097</v>
      </c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 s="44">
        <v>2500000</v>
      </c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</row>
    <row r="605" spans="39:88" x14ac:dyDescent="0.3">
      <c r="AM605" t="s">
        <v>10094</v>
      </c>
      <c r="AN605" t="s">
        <v>10095</v>
      </c>
      <c r="AO605" t="s">
        <v>10095</v>
      </c>
      <c r="AP605" t="s">
        <v>10096</v>
      </c>
      <c r="AQ605" s="44">
        <v>15000000</v>
      </c>
      <c r="AR605">
        <v>1.00146</v>
      </c>
      <c r="AS605">
        <v>3.356E-2</v>
      </c>
      <c r="AT605">
        <v>8.1269999999999901E-3</v>
      </c>
      <c r="AU605" t="s">
        <v>53</v>
      </c>
      <c r="AV605" t="s">
        <v>63</v>
      </c>
      <c r="AW605" t="s">
        <v>63</v>
      </c>
      <c r="AX605">
        <v>1.298</v>
      </c>
      <c r="AY605"/>
      <c r="AZ605"/>
      <c r="BA605">
        <v>139129</v>
      </c>
      <c r="BB605" s="95">
        <v>45838</v>
      </c>
      <c r="BC605" t="s">
        <v>10097</v>
      </c>
      <c r="BD605"/>
      <c r="BE605"/>
      <c r="BF605"/>
      <c r="BG605"/>
      <c r="BH605"/>
      <c r="BI605"/>
      <c r="BJ605"/>
      <c r="BK605"/>
      <c r="BL605"/>
      <c r="BM605"/>
      <c r="BN605"/>
      <c r="BO605" s="44">
        <v>4000000</v>
      </c>
      <c r="BP605" s="44">
        <v>1000000</v>
      </c>
      <c r="BQ605"/>
      <c r="BR605"/>
      <c r="BS605"/>
      <c r="BT605"/>
      <c r="BU605"/>
      <c r="BV605"/>
      <c r="BW605"/>
      <c r="BX605"/>
      <c r="BY605"/>
      <c r="BZ605"/>
      <c r="CA605"/>
      <c r="CB605" s="44">
        <v>10000000</v>
      </c>
      <c r="CC605"/>
      <c r="CD605"/>
      <c r="CE605"/>
      <c r="CF605"/>
      <c r="CG605"/>
      <c r="CH605"/>
      <c r="CI605"/>
      <c r="CJ605"/>
    </row>
    <row r="606" spans="39:88" x14ac:dyDescent="0.3">
      <c r="AM606" t="s">
        <v>12321</v>
      </c>
      <c r="AN606" t="s">
        <v>10095</v>
      </c>
      <c r="AO606" t="s">
        <v>10095</v>
      </c>
      <c r="AP606" t="s">
        <v>12322</v>
      </c>
      <c r="AQ606" s="44">
        <v>15000000</v>
      </c>
      <c r="AR606">
        <v>0.90861000000000003</v>
      </c>
      <c r="AS606">
        <v>4.0500000000000001E-2</v>
      </c>
      <c r="AT606">
        <v>1.2779E-2</v>
      </c>
      <c r="AU606" t="s">
        <v>53</v>
      </c>
      <c r="AV606" t="s">
        <v>63</v>
      </c>
      <c r="AW606" t="s">
        <v>63</v>
      </c>
      <c r="AX606">
        <v>1.298</v>
      </c>
      <c r="AY606"/>
      <c r="AZ606"/>
      <c r="BA606">
        <v>139129</v>
      </c>
      <c r="BB606" s="95">
        <v>45838</v>
      </c>
      <c r="BC606" t="s">
        <v>10097</v>
      </c>
      <c r="BD606"/>
      <c r="BE606"/>
      <c r="BF606"/>
      <c r="BG606"/>
      <c r="BH606"/>
      <c r="BI606" s="44">
        <v>15000000</v>
      </c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</row>
    <row r="607" spans="39:88" x14ac:dyDescent="0.3">
      <c r="AM607" t="s">
        <v>12128</v>
      </c>
      <c r="AN607" t="s">
        <v>12129</v>
      </c>
      <c r="AO607" t="s">
        <v>10050</v>
      </c>
      <c r="AP607" t="s">
        <v>12130</v>
      </c>
      <c r="AQ607" s="44">
        <v>100000000</v>
      </c>
      <c r="AR607">
        <v>1.0790299999999999</v>
      </c>
      <c r="AS607">
        <v>3.4975909999999999E-2</v>
      </c>
      <c r="AT607">
        <v>1.1833E-2</v>
      </c>
      <c r="AU607" t="s">
        <v>53</v>
      </c>
      <c r="AV607" t="s">
        <v>55</v>
      </c>
      <c r="AW607" t="s">
        <v>55</v>
      </c>
      <c r="AX607">
        <v>1.111</v>
      </c>
      <c r="AY607"/>
      <c r="AZ607"/>
      <c r="BA607">
        <v>232060</v>
      </c>
      <c r="BB607" s="95">
        <v>45838</v>
      </c>
      <c r="BC607" t="s">
        <v>1779</v>
      </c>
      <c r="BD607" s="44">
        <v>45000000</v>
      </c>
      <c r="BE607"/>
      <c r="BF607"/>
      <c r="BG607"/>
      <c r="BH607"/>
      <c r="BI607" s="44">
        <v>20000000</v>
      </c>
      <c r="BJ607"/>
      <c r="BK607"/>
      <c r="BL607"/>
      <c r="BM607"/>
      <c r="BN607"/>
      <c r="BO607"/>
      <c r="BP607"/>
      <c r="BQ607"/>
      <c r="BR607" s="44">
        <v>10000000</v>
      </c>
      <c r="BS607"/>
      <c r="BT607"/>
      <c r="BU607"/>
      <c r="BV607"/>
      <c r="BW607" s="44">
        <v>12000000</v>
      </c>
      <c r="BX607"/>
      <c r="BY607" s="44">
        <v>8000000</v>
      </c>
      <c r="BZ607"/>
      <c r="CA607"/>
      <c r="CB607" s="44">
        <v>5000000</v>
      </c>
      <c r="CC607"/>
      <c r="CD607"/>
      <c r="CE607"/>
      <c r="CF607"/>
      <c r="CG607"/>
      <c r="CH607"/>
      <c r="CI607"/>
      <c r="CJ607"/>
    </row>
    <row r="608" spans="39:88" x14ac:dyDescent="0.3">
      <c r="AM608" t="s">
        <v>10055</v>
      </c>
      <c r="AN608" t="s">
        <v>12131</v>
      </c>
      <c r="AO608" t="s">
        <v>12131</v>
      </c>
      <c r="AP608" t="s">
        <v>2168</v>
      </c>
      <c r="AQ608" s="44">
        <v>57200000</v>
      </c>
      <c r="AR608">
        <v>0.98816999999999899</v>
      </c>
      <c r="AS608">
        <v>2.4885649999999999E-2</v>
      </c>
      <c r="AT608">
        <v>4.9259999999999998E-3</v>
      </c>
      <c r="AU608" t="s">
        <v>53</v>
      </c>
      <c r="AV608" t="s">
        <v>63</v>
      </c>
      <c r="AW608" t="s">
        <v>63</v>
      </c>
      <c r="AX608">
        <v>2.5430000000000001</v>
      </c>
      <c r="AY608"/>
      <c r="AZ608"/>
      <c r="BA608">
        <v>1327</v>
      </c>
      <c r="BB608" s="95">
        <v>45838</v>
      </c>
      <c r="BC608" t="s">
        <v>2110</v>
      </c>
      <c r="BD608" s="44">
        <v>45179000</v>
      </c>
      <c r="BE608"/>
      <c r="BF608"/>
      <c r="BG608" s="44">
        <v>200000</v>
      </c>
      <c r="BH608"/>
      <c r="BI608" s="44">
        <v>2000000</v>
      </c>
      <c r="BJ608" s="44">
        <v>9821000</v>
      </c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</row>
    <row r="609" spans="39:88" x14ac:dyDescent="0.3">
      <c r="AM609" t="s">
        <v>10057</v>
      </c>
      <c r="AN609" t="s">
        <v>12131</v>
      </c>
      <c r="AO609" t="s">
        <v>12131</v>
      </c>
      <c r="AP609" t="s">
        <v>2960</v>
      </c>
      <c r="AQ609" s="44">
        <v>19600000</v>
      </c>
      <c r="AR609">
        <v>0.99766999999999995</v>
      </c>
      <c r="AS609">
        <v>2.2386039999999999E-2</v>
      </c>
      <c r="AT609">
        <v>1.477E-3</v>
      </c>
      <c r="AU609" t="s">
        <v>53</v>
      </c>
      <c r="AV609" t="s">
        <v>63</v>
      </c>
      <c r="AW609" t="s">
        <v>63</v>
      </c>
      <c r="AX609">
        <v>2.5430000000000001</v>
      </c>
      <c r="AY609"/>
      <c r="AZ609"/>
      <c r="BA609">
        <v>1327</v>
      </c>
      <c r="BB609" s="95">
        <v>45838</v>
      </c>
      <c r="BC609" t="s">
        <v>2110</v>
      </c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 s="44">
        <v>100000</v>
      </c>
      <c r="BR609" s="44">
        <v>19500000</v>
      </c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</row>
    <row r="610" spans="39:88" x14ac:dyDescent="0.3">
      <c r="AM610" t="s">
        <v>10054</v>
      </c>
      <c r="AN610" t="s">
        <v>12131</v>
      </c>
      <c r="AO610" t="s">
        <v>12131</v>
      </c>
      <c r="AP610" t="s">
        <v>2479</v>
      </c>
      <c r="AQ610" s="44">
        <v>43600000</v>
      </c>
      <c r="AR610">
        <v>0.80654999999999999</v>
      </c>
      <c r="AS610">
        <v>3.3651689999999998E-2</v>
      </c>
      <c r="AT610">
        <v>9.2399999999999999E-3</v>
      </c>
      <c r="AU610" t="s">
        <v>53</v>
      </c>
      <c r="AV610" t="s">
        <v>63</v>
      </c>
      <c r="AW610" t="s">
        <v>63</v>
      </c>
      <c r="AX610">
        <v>2.5430000000000001</v>
      </c>
      <c r="AY610"/>
      <c r="AZ610"/>
      <c r="BA610">
        <v>1327</v>
      </c>
      <c r="BB610" s="95">
        <v>45838</v>
      </c>
      <c r="BC610" t="s">
        <v>2110</v>
      </c>
      <c r="BD610"/>
      <c r="BE610"/>
      <c r="BF610"/>
      <c r="BG610"/>
      <c r="BH610"/>
      <c r="BI610"/>
      <c r="BJ610"/>
      <c r="BK610"/>
      <c r="BL610"/>
      <c r="BM610"/>
      <c r="BN610"/>
      <c r="BO610" s="44">
        <v>5200000</v>
      </c>
      <c r="BP610" s="44">
        <v>7500000</v>
      </c>
      <c r="BQ610" s="44">
        <v>600000</v>
      </c>
      <c r="BR610" s="44">
        <v>24300000</v>
      </c>
      <c r="BS610" s="44">
        <v>5000000</v>
      </c>
      <c r="BT610" s="44">
        <v>1000000</v>
      </c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</row>
    <row r="611" spans="39:88" x14ac:dyDescent="0.3">
      <c r="AM611" t="s">
        <v>10056</v>
      </c>
      <c r="AN611" t="s">
        <v>12131</v>
      </c>
      <c r="AO611" t="s">
        <v>12131</v>
      </c>
      <c r="AP611" t="s">
        <v>2996</v>
      </c>
      <c r="AQ611" s="44">
        <v>20500000</v>
      </c>
      <c r="AR611">
        <v>0.94223999999999997</v>
      </c>
      <c r="AS611">
        <v>3.0320589999999901E-2</v>
      </c>
      <c r="AT611">
        <v>7.6530000000000001E-3</v>
      </c>
      <c r="AU611" t="s">
        <v>53</v>
      </c>
      <c r="AV611" t="s">
        <v>63</v>
      </c>
      <c r="AW611" t="s">
        <v>63</v>
      </c>
      <c r="AX611">
        <v>2.5430000000000001</v>
      </c>
      <c r="AY611"/>
      <c r="AZ611"/>
      <c r="BA611">
        <v>1327</v>
      </c>
      <c r="BB611" s="95">
        <v>45838</v>
      </c>
      <c r="BC611" t="s">
        <v>2110</v>
      </c>
      <c r="BD611"/>
      <c r="BE611" s="44">
        <v>600000</v>
      </c>
      <c r="BF611" s="44">
        <v>4000000</v>
      </c>
      <c r="BG611" s="44">
        <v>100000</v>
      </c>
      <c r="BH611"/>
      <c r="BI611"/>
      <c r="BJ611" s="44">
        <v>3800000</v>
      </c>
      <c r="BK611"/>
      <c r="BL611"/>
      <c r="BM611"/>
      <c r="BN611" s="44">
        <v>4000000</v>
      </c>
      <c r="BO611"/>
      <c r="BP611"/>
      <c r="BQ611"/>
      <c r="BR611" s="44">
        <v>6000000</v>
      </c>
      <c r="BS611"/>
      <c r="BT611"/>
      <c r="BU611" s="44">
        <v>2000000</v>
      </c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</row>
    <row r="612" spans="39:88" x14ac:dyDescent="0.3">
      <c r="AM612" t="s">
        <v>12132</v>
      </c>
      <c r="AN612" t="s">
        <v>12131</v>
      </c>
      <c r="AO612" t="s">
        <v>12131</v>
      </c>
      <c r="AP612" t="s">
        <v>12133</v>
      </c>
      <c r="AQ612" s="44">
        <v>26500000</v>
      </c>
      <c r="AR612">
        <v>0.97382999999999997</v>
      </c>
      <c r="AS612">
        <v>3.6771400000000003E-2</v>
      </c>
      <c r="AT612">
        <v>1.0482E-2</v>
      </c>
      <c r="AU612" t="s">
        <v>53</v>
      </c>
      <c r="AV612" t="s">
        <v>63</v>
      </c>
      <c r="AW612" t="s">
        <v>63</v>
      </c>
      <c r="AX612">
        <v>2.5430000000000001</v>
      </c>
      <c r="AY612"/>
      <c r="AZ612"/>
      <c r="BA612">
        <v>1327</v>
      </c>
      <c r="BB612" s="95">
        <v>45838</v>
      </c>
      <c r="BC612" t="s">
        <v>2110</v>
      </c>
      <c r="BD612" s="44">
        <v>10000000</v>
      </c>
      <c r="BE612"/>
      <c r="BF612"/>
      <c r="BG612"/>
      <c r="BH612"/>
      <c r="BI612" s="44">
        <v>15000000</v>
      </c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 s="44">
        <v>1500000</v>
      </c>
      <c r="BX612"/>
      <c r="BY612"/>
      <c r="BZ612"/>
      <c r="CA612"/>
      <c r="CB612"/>
      <c r="CC612"/>
      <c r="CD612"/>
      <c r="CE612"/>
      <c r="CF612"/>
      <c r="CG612"/>
      <c r="CH612"/>
      <c r="CI612"/>
      <c r="CJ612"/>
    </row>
    <row r="613" spans="39:88" x14ac:dyDescent="0.3">
      <c r="AM613" t="s">
        <v>10100</v>
      </c>
      <c r="AN613" t="s">
        <v>301</v>
      </c>
      <c r="AO613" t="s">
        <v>306</v>
      </c>
      <c r="AP613" t="s">
        <v>299</v>
      </c>
      <c r="AQ613" s="44">
        <v>38000000</v>
      </c>
      <c r="AR613">
        <v>0.97123000000000004</v>
      </c>
      <c r="AS613">
        <v>2.5336210000000001E-2</v>
      </c>
      <c r="AT613">
        <v>4.411E-3</v>
      </c>
      <c r="AU613" t="s">
        <v>53</v>
      </c>
      <c r="AV613" t="s">
        <v>63</v>
      </c>
      <c r="AW613" t="s">
        <v>63</v>
      </c>
      <c r="AX613">
        <v>0.55500000000000005</v>
      </c>
      <c r="AY613"/>
      <c r="AZ613"/>
      <c r="BA613">
        <v>184249</v>
      </c>
      <c r="BB613" s="95">
        <v>45838</v>
      </c>
      <c r="BC613" t="s">
        <v>300</v>
      </c>
      <c r="BD613" s="44">
        <v>29401000</v>
      </c>
      <c r="BE613"/>
      <c r="BF613"/>
      <c r="BG613"/>
      <c r="BH613"/>
      <c r="BI613" s="44">
        <v>2899000</v>
      </c>
      <c r="BJ613"/>
      <c r="BK613"/>
      <c r="BL613"/>
      <c r="BM613"/>
      <c r="BN613" s="44">
        <v>3800000</v>
      </c>
      <c r="BO613"/>
      <c r="BP613"/>
      <c r="BQ613"/>
      <c r="BR613"/>
      <c r="BS613"/>
      <c r="BT613"/>
      <c r="BU613" s="44">
        <v>1900000</v>
      </c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</row>
    <row r="614" spans="39:88" x14ac:dyDescent="0.3">
      <c r="AM614" t="s">
        <v>10101</v>
      </c>
      <c r="AN614" t="s">
        <v>301</v>
      </c>
      <c r="AO614" t="s">
        <v>306</v>
      </c>
      <c r="AP614" t="s">
        <v>10102</v>
      </c>
      <c r="AQ614" s="44">
        <v>38000000</v>
      </c>
      <c r="AR614">
        <v>1.00745</v>
      </c>
      <c r="AS614">
        <v>2.818273E-2</v>
      </c>
      <c r="AT614">
        <v>5.9509999999999997E-3</v>
      </c>
      <c r="AU614" t="s">
        <v>53</v>
      </c>
      <c r="AV614" t="s">
        <v>63</v>
      </c>
      <c r="AW614" t="s">
        <v>63</v>
      </c>
      <c r="AX614">
        <v>0.55500000000000005</v>
      </c>
      <c r="AY614"/>
      <c r="AZ614"/>
      <c r="BA614">
        <v>184249</v>
      </c>
      <c r="BB614" s="95">
        <v>45838</v>
      </c>
      <c r="BC614" t="s">
        <v>300</v>
      </c>
      <c r="BD614" s="44">
        <v>31500000</v>
      </c>
      <c r="BE614"/>
      <c r="BF614"/>
      <c r="BG614"/>
      <c r="BH614"/>
      <c r="BI614"/>
      <c r="BJ614"/>
      <c r="BK614"/>
      <c r="BL614" s="44">
        <v>1200000</v>
      </c>
      <c r="BM614"/>
      <c r="BN614"/>
      <c r="BO614"/>
      <c r="BP614"/>
      <c r="BQ614"/>
      <c r="BR614"/>
      <c r="BS614"/>
      <c r="BT614"/>
      <c r="BU614"/>
      <c r="BV614" s="44">
        <v>500000</v>
      </c>
      <c r="BW614" s="44">
        <v>4800000</v>
      </c>
      <c r="BX614"/>
      <c r="BY614"/>
      <c r="BZ614"/>
      <c r="CA614"/>
      <c r="CB614"/>
      <c r="CC614"/>
      <c r="CD614"/>
      <c r="CE614"/>
      <c r="CF614"/>
      <c r="CG614"/>
      <c r="CH614"/>
      <c r="CI614"/>
      <c r="CJ614"/>
    </row>
    <row r="615" spans="39:88" x14ac:dyDescent="0.3">
      <c r="AM615" t="s">
        <v>10103</v>
      </c>
      <c r="AN615" t="s">
        <v>306</v>
      </c>
      <c r="AO615" t="s">
        <v>306</v>
      </c>
      <c r="AP615" t="s">
        <v>10104</v>
      </c>
      <c r="AQ615" s="44">
        <v>12000000</v>
      </c>
      <c r="AR615">
        <v>1.0113700000000001</v>
      </c>
      <c r="AS615">
        <v>3.015814E-2</v>
      </c>
      <c r="AT615">
        <v>7.2150000000000001E-3</v>
      </c>
      <c r="AU615" t="s">
        <v>53</v>
      </c>
      <c r="AV615" t="s">
        <v>63</v>
      </c>
      <c r="AW615" t="s">
        <v>63</v>
      </c>
      <c r="AX615">
        <v>0.55500000000000005</v>
      </c>
      <c r="AY615"/>
      <c r="AZ615"/>
      <c r="BA615">
        <v>4842</v>
      </c>
      <c r="BB615" s="95">
        <v>45838</v>
      </c>
      <c r="BC615" t="s">
        <v>300</v>
      </c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 s="44">
        <v>4000000</v>
      </c>
      <c r="BS615"/>
      <c r="BT615"/>
      <c r="BU615"/>
      <c r="BV615"/>
      <c r="BW615"/>
      <c r="BX615"/>
      <c r="BY615"/>
      <c r="BZ615"/>
      <c r="CA615"/>
      <c r="CB615" s="44">
        <v>8000000</v>
      </c>
      <c r="CC615"/>
      <c r="CD615"/>
      <c r="CE615"/>
      <c r="CF615"/>
      <c r="CG615"/>
      <c r="CH615"/>
      <c r="CI615"/>
      <c r="CJ615"/>
    </row>
    <row r="616" spans="39:88" x14ac:dyDescent="0.3">
      <c r="AM616" t="s">
        <v>12323</v>
      </c>
      <c r="AN616" t="s">
        <v>306</v>
      </c>
      <c r="AO616" t="s">
        <v>306</v>
      </c>
      <c r="AP616" t="s">
        <v>12324</v>
      </c>
      <c r="AQ616" s="44">
        <v>1500000</v>
      </c>
      <c r="AR616">
        <v>0.99302999999999997</v>
      </c>
      <c r="AS616">
        <v>3.3512569999999998E-2</v>
      </c>
      <c r="AT616">
        <v>8.7469999999999996E-3</v>
      </c>
      <c r="AU616" t="s">
        <v>53</v>
      </c>
      <c r="AV616" t="s">
        <v>63</v>
      </c>
      <c r="AW616" t="s">
        <v>63</v>
      </c>
      <c r="AX616">
        <v>0.55500000000000005</v>
      </c>
      <c r="AY616"/>
      <c r="AZ616"/>
      <c r="BA616">
        <v>4842</v>
      </c>
      <c r="BB616" s="95">
        <v>45838</v>
      </c>
      <c r="BC616" t="s">
        <v>300</v>
      </c>
      <c r="BD616"/>
      <c r="BE616"/>
      <c r="BF616"/>
      <c r="BG616"/>
      <c r="BH616"/>
      <c r="BI616"/>
      <c r="BJ616"/>
      <c r="BK616"/>
      <c r="BL616"/>
      <c r="BM616"/>
      <c r="BN616"/>
      <c r="BO616" s="44">
        <v>1400000</v>
      </c>
      <c r="BP616"/>
      <c r="BQ616" s="44">
        <v>100000</v>
      </c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</row>
    <row r="617" spans="39:88" x14ac:dyDescent="0.3">
      <c r="AM617" t="s">
        <v>10109</v>
      </c>
      <c r="AN617" t="s">
        <v>10106</v>
      </c>
      <c r="AO617" t="s">
        <v>10106</v>
      </c>
      <c r="AP617" t="s">
        <v>10110</v>
      </c>
      <c r="AQ617" s="44">
        <v>4500000</v>
      </c>
      <c r="AR617">
        <v>1.0240199999999999</v>
      </c>
      <c r="AS617">
        <v>2.46772899999999E-2</v>
      </c>
      <c r="AT617">
        <v>4.4679999999999997E-3</v>
      </c>
      <c r="AU617" t="s">
        <v>53</v>
      </c>
      <c r="AV617" t="s">
        <v>54</v>
      </c>
      <c r="AW617" t="s">
        <v>54</v>
      </c>
      <c r="AX617">
        <v>-0.20300000000000001</v>
      </c>
      <c r="AY617"/>
      <c r="AZ617"/>
      <c r="BA617">
        <v>545</v>
      </c>
      <c r="BB617" s="95">
        <v>45838</v>
      </c>
      <c r="BC617" t="s">
        <v>10108</v>
      </c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 s="44">
        <v>4500000</v>
      </c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</row>
    <row r="618" spans="39:88" x14ac:dyDescent="0.3">
      <c r="AM618" t="s">
        <v>10105</v>
      </c>
      <c r="AN618" t="s">
        <v>10106</v>
      </c>
      <c r="AO618" t="s">
        <v>10106</v>
      </c>
      <c r="AP618" t="s">
        <v>10107</v>
      </c>
      <c r="AQ618" s="44">
        <v>9000000</v>
      </c>
      <c r="AR618">
        <v>1.03691</v>
      </c>
      <c r="AS618">
        <v>2.549827E-2</v>
      </c>
      <c r="AT618">
        <v>4.829E-3</v>
      </c>
      <c r="AU618" t="s">
        <v>53</v>
      </c>
      <c r="AV618" t="s">
        <v>54</v>
      </c>
      <c r="AW618" t="s">
        <v>54</v>
      </c>
      <c r="AX618">
        <v>-0.20300000000000001</v>
      </c>
      <c r="AY618"/>
      <c r="AZ618"/>
      <c r="BA618">
        <v>545</v>
      </c>
      <c r="BB618" s="95">
        <v>45838</v>
      </c>
      <c r="BC618" t="s">
        <v>10108</v>
      </c>
      <c r="BD618"/>
      <c r="BE618"/>
      <c r="BF618"/>
      <c r="BG618"/>
      <c r="BH618"/>
      <c r="BI618"/>
      <c r="BJ618" s="44">
        <v>9000000</v>
      </c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</row>
    <row r="619" spans="39:88" x14ac:dyDescent="0.3">
      <c r="AM619" t="s">
        <v>10120</v>
      </c>
      <c r="AN619" t="s">
        <v>270</v>
      </c>
      <c r="AO619" t="s">
        <v>270</v>
      </c>
      <c r="AP619" t="s">
        <v>2967</v>
      </c>
      <c r="AQ619" s="44">
        <v>64382000</v>
      </c>
      <c r="AR619">
        <v>0.99421000000000004</v>
      </c>
      <c r="AS619">
        <v>2.0590000000000001E-2</v>
      </c>
      <c r="AT619">
        <v>3.6600000000000001E-4</v>
      </c>
      <c r="AU619" t="s">
        <v>53</v>
      </c>
      <c r="AV619" t="s">
        <v>107</v>
      </c>
      <c r="AW619" t="s">
        <v>62</v>
      </c>
      <c r="AX619">
        <v>0.91900000000000004</v>
      </c>
      <c r="AY619"/>
      <c r="AZ619"/>
      <c r="BA619">
        <v>166124</v>
      </c>
      <c r="BB619" s="95">
        <v>45838</v>
      </c>
      <c r="BC619" t="s">
        <v>269</v>
      </c>
      <c r="BD619" s="44">
        <v>43589000</v>
      </c>
      <c r="BE619"/>
      <c r="BF619"/>
      <c r="BG619"/>
      <c r="BH619"/>
      <c r="BI619"/>
      <c r="BJ619" s="44">
        <v>1993000</v>
      </c>
      <c r="BK619"/>
      <c r="BL619"/>
      <c r="BM619"/>
      <c r="BN619" s="44">
        <v>8800000</v>
      </c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 s="44">
        <v>10000000</v>
      </c>
      <c r="CC619"/>
      <c r="CD619"/>
      <c r="CE619"/>
      <c r="CF619"/>
      <c r="CG619"/>
      <c r="CH619"/>
      <c r="CI619"/>
      <c r="CJ619"/>
    </row>
    <row r="620" spans="39:88" x14ac:dyDescent="0.3">
      <c r="AM620" t="s">
        <v>12684</v>
      </c>
      <c r="AN620" t="s">
        <v>270</v>
      </c>
      <c r="AO620" t="s">
        <v>270</v>
      </c>
      <c r="AP620" t="s">
        <v>12685</v>
      </c>
      <c r="AQ620" s="44">
        <v>11000000</v>
      </c>
      <c r="AR620">
        <v>0.97326999999999997</v>
      </c>
      <c r="AS620">
        <v>2.3180039999999999E-2</v>
      </c>
      <c r="AT620">
        <v>3.2889999999999998E-3</v>
      </c>
      <c r="AU620" t="s">
        <v>271</v>
      </c>
      <c r="AV620" t="s">
        <v>68</v>
      </c>
      <c r="AW620" t="s">
        <v>68</v>
      </c>
      <c r="AX620">
        <v>0.91900000000000004</v>
      </c>
      <c r="AY620"/>
      <c r="AZ620"/>
      <c r="BA620">
        <v>166124</v>
      </c>
      <c r="BB620" s="95">
        <v>45838</v>
      </c>
      <c r="BC620" t="s">
        <v>269</v>
      </c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 s="44">
        <v>11000000</v>
      </c>
      <c r="CC620"/>
      <c r="CD620"/>
      <c r="CE620"/>
      <c r="CF620"/>
      <c r="CG620"/>
      <c r="CH620"/>
      <c r="CI620"/>
      <c r="CJ620"/>
    </row>
    <row r="621" spans="39:88" x14ac:dyDescent="0.3">
      <c r="AM621" t="s">
        <v>10128</v>
      </c>
      <c r="AN621" t="s">
        <v>270</v>
      </c>
      <c r="AO621" t="s">
        <v>270</v>
      </c>
      <c r="AP621" t="s">
        <v>2693</v>
      </c>
      <c r="AQ621" s="44">
        <v>352849000</v>
      </c>
      <c r="AR621">
        <v>0.98736000000000002</v>
      </c>
      <c r="AS621">
        <v>2.1909999999999999E-2</v>
      </c>
      <c r="AT621">
        <v>1.97E-3</v>
      </c>
      <c r="AU621" t="s">
        <v>53</v>
      </c>
      <c r="AV621" t="s">
        <v>107</v>
      </c>
      <c r="AW621" t="s">
        <v>62</v>
      </c>
      <c r="AX621">
        <v>0.91900000000000004</v>
      </c>
      <c r="AY621"/>
      <c r="AZ621"/>
      <c r="BA621">
        <v>166124</v>
      </c>
      <c r="BB621" s="95">
        <v>45838</v>
      </c>
      <c r="BC621" t="s">
        <v>269</v>
      </c>
      <c r="BD621" s="44">
        <v>297165000</v>
      </c>
      <c r="BE621" s="44">
        <v>1800000</v>
      </c>
      <c r="BF621" s="44">
        <v>3000000</v>
      </c>
      <c r="BG621"/>
      <c r="BH621"/>
      <c r="BI621"/>
      <c r="BJ621" s="44">
        <v>35884000</v>
      </c>
      <c r="BK621"/>
      <c r="BL621"/>
      <c r="BM621"/>
      <c r="BN621" s="44">
        <v>15000000</v>
      </c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</row>
    <row r="622" spans="39:88" x14ac:dyDescent="0.3">
      <c r="AM622" t="s">
        <v>10127</v>
      </c>
      <c r="AN622" t="s">
        <v>270</v>
      </c>
      <c r="AO622" t="s">
        <v>270</v>
      </c>
      <c r="AP622" t="s">
        <v>621</v>
      </c>
      <c r="AQ622" s="44">
        <v>80000000</v>
      </c>
      <c r="AR622">
        <v>0.97270000000000001</v>
      </c>
      <c r="AS622">
        <v>2.4101939999999999E-2</v>
      </c>
      <c r="AT622">
        <v>4.0860000000000002E-3</v>
      </c>
      <c r="AU622" t="s">
        <v>271</v>
      </c>
      <c r="AV622" t="s">
        <v>68</v>
      </c>
      <c r="AW622" t="s">
        <v>68</v>
      </c>
      <c r="AX622">
        <v>0.91900000000000004</v>
      </c>
      <c r="AY622"/>
      <c r="AZ622"/>
      <c r="BA622">
        <v>166124</v>
      </c>
      <c r="BB622" s="95">
        <v>45838</v>
      </c>
      <c r="BC622" t="s">
        <v>269</v>
      </c>
      <c r="BD622" s="44">
        <v>59100000</v>
      </c>
      <c r="BE622"/>
      <c r="BF622"/>
      <c r="BG622"/>
      <c r="BH622"/>
      <c r="BI622" s="44">
        <v>2800000</v>
      </c>
      <c r="BJ622" s="44">
        <v>11100000</v>
      </c>
      <c r="BK622"/>
      <c r="BL622"/>
      <c r="BM622"/>
      <c r="BN622"/>
      <c r="BO622"/>
      <c r="BP622"/>
      <c r="BQ622"/>
      <c r="BR622"/>
      <c r="BS622"/>
      <c r="BT622"/>
      <c r="BU622" s="44">
        <v>7000000</v>
      </c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</row>
    <row r="623" spans="39:88" x14ac:dyDescent="0.3">
      <c r="AM623" t="s">
        <v>10111</v>
      </c>
      <c r="AN623" t="s">
        <v>270</v>
      </c>
      <c r="AO623" t="s">
        <v>270</v>
      </c>
      <c r="AP623" t="s">
        <v>10112</v>
      </c>
      <c r="AQ623" s="44">
        <v>70800000</v>
      </c>
      <c r="AR623">
        <v>1.04708</v>
      </c>
      <c r="AS623">
        <v>2.8719999999999999E-2</v>
      </c>
      <c r="AT623">
        <v>6.4339999999999996E-3</v>
      </c>
      <c r="AU623" t="s">
        <v>271</v>
      </c>
      <c r="AV623" t="s">
        <v>68</v>
      </c>
      <c r="AW623" t="s">
        <v>68</v>
      </c>
      <c r="AX623">
        <v>0.91900000000000004</v>
      </c>
      <c r="AY623"/>
      <c r="AZ623"/>
      <c r="BA623">
        <v>166124</v>
      </c>
      <c r="BB623" s="95">
        <v>45838</v>
      </c>
      <c r="BC623" t="s">
        <v>269</v>
      </c>
      <c r="BD623"/>
      <c r="BE623"/>
      <c r="BF623"/>
      <c r="BG623"/>
      <c r="BH623"/>
      <c r="BI623"/>
      <c r="BJ623" s="44">
        <v>28000000</v>
      </c>
      <c r="BK623"/>
      <c r="BL623"/>
      <c r="BM623"/>
      <c r="BN623"/>
      <c r="BO623" s="44">
        <v>3000000</v>
      </c>
      <c r="BP623" s="44">
        <v>2000000</v>
      </c>
      <c r="BQ623"/>
      <c r="BR623" s="44">
        <v>36800000</v>
      </c>
      <c r="BS623" s="44">
        <v>500000</v>
      </c>
      <c r="BT623" s="44">
        <v>500000</v>
      </c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</row>
    <row r="624" spans="39:88" x14ac:dyDescent="0.3">
      <c r="AM624" t="s">
        <v>10119</v>
      </c>
      <c r="AN624" t="s">
        <v>270</v>
      </c>
      <c r="AO624" t="s">
        <v>270</v>
      </c>
      <c r="AP624" t="s">
        <v>1716</v>
      </c>
      <c r="AQ624" s="44">
        <v>119900000</v>
      </c>
      <c r="AR624">
        <v>0.90367999999999904</v>
      </c>
      <c r="AS624">
        <v>2.802E-2</v>
      </c>
      <c r="AT624">
        <v>3.8040000000000001E-3</v>
      </c>
      <c r="AU624" t="s">
        <v>128</v>
      </c>
      <c r="AV624" t="s">
        <v>48</v>
      </c>
      <c r="AW624" t="s">
        <v>48</v>
      </c>
      <c r="AX624">
        <v>0.91900000000000004</v>
      </c>
      <c r="AY624"/>
      <c r="AZ624"/>
      <c r="BA624">
        <v>166124</v>
      </c>
      <c r="BB624" s="95">
        <v>45838</v>
      </c>
      <c r="BC624" t="s">
        <v>269</v>
      </c>
      <c r="BD624" s="44">
        <v>111300000</v>
      </c>
      <c r="BE624"/>
      <c r="BF624"/>
      <c r="BG624"/>
      <c r="BH624"/>
      <c r="BI624"/>
      <c r="BJ624" s="44">
        <v>8600000</v>
      </c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</row>
    <row r="625" spans="39:88" x14ac:dyDescent="0.3">
      <c r="AM625" t="s">
        <v>10129</v>
      </c>
      <c r="AN625" t="s">
        <v>270</v>
      </c>
      <c r="AO625" t="s">
        <v>270</v>
      </c>
      <c r="AP625" t="s">
        <v>2702</v>
      </c>
      <c r="AQ625" s="44">
        <v>106200000</v>
      </c>
      <c r="AR625">
        <v>0.89583000000000002</v>
      </c>
      <c r="AS625">
        <v>3.1009999999999999E-2</v>
      </c>
      <c r="AT625">
        <v>7.613E-3</v>
      </c>
      <c r="AU625" t="s">
        <v>271</v>
      </c>
      <c r="AV625" t="s">
        <v>68</v>
      </c>
      <c r="AW625" t="s">
        <v>68</v>
      </c>
      <c r="AX625">
        <v>0.91900000000000004</v>
      </c>
      <c r="AY625"/>
      <c r="AZ625"/>
      <c r="BA625">
        <v>166124</v>
      </c>
      <c r="BB625" s="95">
        <v>45838</v>
      </c>
      <c r="BC625" t="s">
        <v>269</v>
      </c>
      <c r="BD625" s="44">
        <v>64600000</v>
      </c>
      <c r="BE625"/>
      <c r="BF625"/>
      <c r="BG625" s="44">
        <v>300000</v>
      </c>
      <c r="BH625" s="44">
        <v>300000</v>
      </c>
      <c r="BI625" s="44">
        <v>9200000</v>
      </c>
      <c r="BJ625" s="44">
        <v>11200000</v>
      </c>
      <c r="BK625"/>
      <c r="BL625"/>
      <c r="BM625"/>
      <c r="BN625"/>
      <c r="BO625" s="44">
        <v>1200000</v>
      </c>
      <c r="BP625"/>
      <c r="BQ625" s="44">
        <v>100000</v>
      </c>
      <c r="BR625" s="44">
        <v>17600000</v>
      </c>
      <c r="BS625" s="44">
        <v>1500000</v>
      </c>
      <c r="BT625" s="44">
        <v>200000</v>
      </c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</row>
    <row r="626" spans="39:88" x14ac:dyDescent="0.3">
      <c r="AM626" t="s">
        <v>10121</v>
      </c>
      <c r="AN626" t="s">
        <v>270</v>
      </c>
      <c r="AO626" t="s">
        <v>270</v>
      </c>
      <c r="AP626" t="s">
        <v>10122</v>
      </c>
      <c r="AQ626" s="44">
        <v>1000000</v>
      </c>
      <c r="AR626">
        <v>1.0232599999999901</v>
      </c>
      <c r="AS626">
        <v>2.1229999999999999E-2</v>
      </c>
      <c r="AT626">
        <v>1.348E-3</v>
      </c>
      <c r="AU626" t="s">
        <v>53</v>
      </c>
      <c r="AV626" t="s">
        <v>107</v>
      </c>
      <c r="AW626" t="s">
        <v>62</v>
      </c>
      <c r="AX626">
        <v>0.91900000000000004</v>
      </c>
      <c r="AY626"/>
      <c r="AZ626"/>
      <c r="BA626">
        <v>166124</v>
      </c>
      <c r="BB626" s="95">
        <v>45838</v>
      </c>
      <c r="BC626" t="s">
        <v>269</v>
      </c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 s="44">
        <v>1000000</v>
      </c>
      <c r="CC626"/>
      <c r="CD626"/>
      <c r="CE626"/>
      <c r="CF626"/>
      <c r="CG626"/>
      <c r="CH626"/>
      <c r="CI626"/>
      <c r="CJ626"/>
    </row>
    <row r="627" spans="39:88" x14ac:dyDescent="0.3">
      <c r="AM627" t="s">
        <v>10124</v>
      </c>
      <c r="AN627" t="s">
        <v>270</v>
      </c>
      <c r="AO627" t="s">
        <v>270</v>
      </c>
      <c r="AP627" t="s">
        <v>3088</v>
      </c>
      <c r="AQ627" s="44">
        <v>150000000</v>
      </c>
      <c r="AR627">
        <v>0.75490999999999997</v>
      </c>
      <c r="AS627">
        <v>3.5909999999999997E-2</v>
      </c>
      <c r="AT627">
        <v>8.2159999999999993E-3</v>
      </c>
      <c r="AU627" t="s">
        <v>128</v>
      </c>
      <c r="AV627" t="s">
        <v>48</v>
      </c>
      <c r="AW627" t="s">
        <v>48</v>
      </c>
      <c r="AX627">
        <v>0.91900000000000004</v>
      </c>
      <c r="AY627"/>
      <c r="AZ627"/>
      <c r="BA627">
        <v>166124</v>
      </c>
      <c r="BB627" s="95">
        <v>45838</v>
      </c>
      <c r="BC627" t="s">
        <v>269</v>
      </c>
      <c r="BD627" s="44">
        <v>148000000</v>
      </c>
      <c r="BE627"/>
      <c r="BF627"/>
      <c r="BG627"/>
      <c r="BH627"/>
      <c r="BI627"/>
      <c r="BJ627" s="44">
        <v>2000000</v>
      </c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</row>
    <row r="628" spans="39:88" x14ac:dyDescent="0.3">
      <c r="AM628" t="s">
        <v>10125</v>
      </c>
      <c r="AN628" t="s">
        <v>270</v>
      </c>
      <c r="AO628" t="s">
        <v>270</v>
      </c>
      <c r="AP628" t="s">
        <v>2669</v>
      </c>
      <c r="AQ628" s="44">
        <v>5000000</v>
      </c>
      <c r="AR628">
        <v>0.82650000000000001</v>
      </c>
      <c r="AS628">
        <v>3.2199999999999999E-2</v>
      </c>
      <c r="AT628">
        <v>7.4229999999999999E-3</v>
      </c>
      <c r="AU628" t="s">
        <v>271</v>
      </c>
      <c r="AV628" t="s">
        <v>68</v>
      </c>
      <c r="AW628" t="s">
        <v>68</v>
      </c>
      <c r="AX628">
        <v>0.91900000000000004</v>
      </c>
      <c r="AY628"/>
      <c r="AZ628"/>
      <c r="BA628">
        <v>166124</v>
      </c>
      <c r="BB628" s="95">
        <v>45838</v>
      </c>
      <c r="BC628" t="s">
        <v>269</v>
      </c>
      <c r="BD628"/>
      <c r="BE628"/>
      <c r="BF628"/>
      <c r="BG628"/>
      <c r="BH628"/>
      <c r="BI628"/>
      <c r="BJ628"/>
      <c r="BK628" s="44">
        <v>5000000</v>
      </c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</row>
    <row r="629" spans="39:88" x14ac:dyDescent="0.3">
      <c r="AM629" t="s">
        <v>10113</v>
      </c>
      <c r="AN629" t="s">
        <v>270</v>
      </c>
      <c r="AO629" t="s">
        <v>270</v>
      </c>
      <c r="AP629" t="s">
        <v>10114</v>
      </c>
      <c r="AQ629" s="44">
        <v>177500000</v>
      </c>
      <c r="AR629">
        <v>1.0263</v>
      </c>
      <c r="AS629">
        <v>3.4779999999999998E-2</v>
      </c>
      <c r="AT629">
        <v>9.3379999999999904E-3</v>
      </c>
      <c r="AU629" t="s">
        <v>271</v>
      </c>
      <c r="AV629" t="s">
        <v>68</v>
      </c>
      <c r="AW629" t="s">
        <v>68</v>
      </c>
      <c r="AX629">
        <v>0.91900000000000004</v>
      </c>
      <c r="AY629"/>
      <c r="AZ629"/>
      <c r="BA629">
        <v>166124</v>
      </c>
      <c r="BB629" s="95">
        <v>45838</v>
      </c>
      <c r="BC629" t="s">
        <v>269</v>
      </c>
      <c r="BD629" s="44">
        <v>167500000</v>
      </c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 s="44">
        <v>10000000</v>
      </c>
      <c r="BX629"/>
      <c r="BY629"/>
      <c r="BZ629"/>
      <c r="CA629"/>
      <c r="CB629"/>
      <c r="CC629"/>
      <c r="CD629"/>
      <c r="CE629"/>
      <c r="CF629"/>
      <c r="CG629"/>
      <c r="CH629"/>
      <c r="CI629"/>
      <c r="CJ629"/>
    </row>
    <row r="630" spans="39:88" x14ac:dyDescent="0.3">
      <c r="AM630" t="s">
        <v>12485</v>
      </c>
      <c r="AN630" t="s">
        <v>270</v>
      </c>
      <c r="AO630" t="s">
        <v>270</v>
      </c>
      <c r="AP630" t="s">
        <v>12486</v>
      </c>
      <c r="AQ630" s="44">
        <v>25000000</v>
      </c>
      <c r="AR630">
        <v>1.0347999999999999</v>
      </c>
      <c r="AS630">
        <v>2.3330730000000001E-2</v>
      </c>
      <c r="AT630">
        <v>3.3890000000000001E-3</v>
      </c>
      <c r="AU630" t="s">
        <v>271</v>
      </c>
      <c r="AV630" t="s">
        <v>68</v>
      </c>
      <c r="AW630" t="s">
        <v>68</v>
      </c>
      <c r="AX630">
        <v>0.91900000000000004</v>
      </c>
      <c r="AY630"/>
      <c r="AZ630"/>
      <c r="BA630">
        <v>166124</v>
      </c>
      <c r="BB630" s="95">
        <v>45838</v>
      </c>
      <c r="BC630" t="s">
        <v>269</v>
      </c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 s="44">
        <v>25000000</v>
      </c>
      <c r="CC630"/>
      <c r="CD630"/>
      <c r="CE630"/>
      <c r="CF630"/>
      <c r="CG630"/>
      <c r="CH630"/>
      <c r="CI630"/>
      <c r="CJ630"/>
    </row>
    <row r="631" spans="39:88" x14ac:dyDescent="0.3">
      <c r="AM631" t="s">
        <v>10126</v>
      </c>
      <c r="AN631" t="s">
        <v>270</v>
      </c>
      <c r="AO631" t="s">
        <v>270</v>
      </c>
      <c r="AP631" t="s">
        <v>1067</v>
      </c>
      <c r="AQ631" s="44">
        <v>536585000</v>
      </c>
      <c r="AR631">
        <v>1.00057</v>
      </c>
      <c r="AS631">
        <v>2.147E-2</v>
      </c>
      <c r="AT631">
        <v>1.297E-3</v>
      </c>
      <c r="AU631" t="s">
        <v>53</v>
      </c>
      <c r="AV631" t="s">
        <v>107</v>
      </c>
      <c r="AW631" t="s">
        <v>62</v>
      </c>
      <c r="AX631">
        <v>0.91900000000000004</v>
      </c>
      <c r="AY631"/>
      <c r="AZ631"/>
      <c r="BA631">
        <v>166124</v>
      </c>
      <c r="BB631" s="95">
        <v>45838</v>
      </c>
      <c r="BC631" t="s">
        <v>269</v>
      </c>
      <c r="BD631" s="44">
        <v>519717000</v>
      </c>
      <c r="BE631"/>
      <c r="BF631"/>
      <c r="BG631" s="44">
        <v>150000</v>
      </c>
      <c r="BH631"/>
      <c r="BI631" s="44">
        <v>13275000</v>
      </c>
      <c r="BJ631" s="44">
        <v>2008000</v>
      </c>
      <c r="BK631"/>
      <c r="BL631"/>
      <c r="BM631"/>
      <c r="BN631"/>
      <c r="BO631"/>
      <c r="BP631"/>
      <c r="BQ631"/>
      <c r="BR631"/>
      <c r="BS631" s="44">
        <v>820000</v>
      </c>
      <c r="BT631" s="44">
        <v>615000</v>
      </c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</row>
    <row r="632" spans="39:88" x14ac:dyDescent="0.3">
      <c r="AM632" t="s">
        <v>10117</v>
      </c>
      <c r="AN632" t="s">
        <v>270</v>
      </c>
      <c r="AO632" t="s">
        <v>270</v>
      </c>
      <c r="AP632" t="s">
        <v>10118</v>
      </c>
      <c r="AQ632" s="44">
        <v>42000000</v>
      </c>
      <c r="AR632">
        <v>1.0443199999999999</v>
      </c>
      <c r="AS632">
        <v>2.5754590000000001E-2</v>
      </c>
      <c r="AT632">
        <v>4.9389999999999998E-3</v>
      </c>
      <c r="AU632" t="s">
        <v>271</v>
      </c>
      <c r="AV632" t="s">
        <v>68</v>
      </c>
      <c r="AW632" t="s">
        <v>68</v>
      </c>
      <c r="AX632">
        <v>0.91900000000000004</v>
      </c>
      <c r="AY632"/>
      <c r="AZ632"/>
      <c r="BA632">
        <v>166124</v>
      </c>
      <c r="BB632" s="95">
        <v>45838</v>
      </c>
      <c r="BC632" t="s">
        <v>269</v>
      </c>
      <c r="BD632" s="44">
        <v>25000000</v>
      </c>
      <c r="BE632"/>
      <c r="BF632"/>
      <c r="BG632"/>
      <c r="BH632"/>
      <c r="BI632"/>
      <c r="BJ632" s="44">
        <v>7000000</v>
      </c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 s="44">
        <v>10000000</v>
      </c>
      <c r="CC632"/>
      <c r="CD632"/>
      <c r="CE632"/>
      <c r="CF632"/>
      <c r="CG632"/>
      <c r="CH632"/>
      <c r="CI632"/>
      <c r="CJ632"/>
    </row>
    <row r="633" spans="39:88" x14ac:dyDescent="0.3">
      <c r="AM633" t="s">
        <v>10123</v>
      </c>
      <c r="AN633" t="s">
        <v>270</v>
      </c>
      <c r="AO633" t="s">
        <v>270</v>
      </c>
      <c r="AP633" t="s">
        <v>268</v>
      </c>
      <c r="AQ633" s="44">
        <v>265400000</v>
      </c>
      <c r="AR633">
        <v>0.82591999999999999</v>
      </c>
      <c r="AS633">
        <v>3.3779999999999998E-2</v>
      </c>
      <c r="AT633">
        <v>8.4189999999999994E-3</v>
      </c>
      <c r="AU633" t="s">
        <v>271</v>
      </c>
      <c r="AV633" t="s">
        <v>68</v>
      </c>
      <c r="AW633" t="s">
        <v>68</v>
      </c>
      <c r="AX633">
        <v>0.91900000000000004</v>
      </c>
      <c r="AY633"/>
      <c r="AZ633"/>
      <c r="BA633">
        <v>166124</v>
      </c>
      <c r="BB633" s="95">
        <v>45838</v>
      </c>
      <c r="BC633" t="s">
        <v>269</v>
      </c>
      <c r="BD633" s="44">
        <v>238500000</v>
      </c>
      <c r="BE633"/>
      <c r="BF633"/>
      <c r="BG633"/>
      <c r="BH633"/>
      <c r="BI633"/>
      <c r="BJ633" s="44">
        <v>8900000</v>
      </c>
      <c r="BK633" s="44">
        <v>5000000</v>
      </c>
      <c r="BL633"/>
      <c r="BM633"/>
      <c r="BN633" s="44">
        <v>5000000</v>
      </c>
      <c r="BO633" s="44">
        <v>3000000</v>
      </c>
      <c r="BP633"/>
      <c r="BQ633"/>
      <c r="BR633" s="44">
        <v>4000000</v>
      </c>
      <c r="BS633" s="44">
        <v>1000000</v>
      </c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</row>
    <row r="634" spans="39:88" x14ac:dyDescent="0.3">
      <c r="AM634" t="s">
        <v>10115</v>
      </c>
      <c r="AN634" t="s">
        <v>270</v>
      </c>
      <c r="AO634" t="s">
        <v>270</v>
      </c>
      <c r="AP634" t="s">
        <v>10116</v>
      </c>
      <c r="AQ634" s="44">
        <v>154000000</v>
      </c>
      <c r="AR634">
        <v>1.01783</v>
      </c>
      <c r="AS634">
        <v>3.0080860000000001E-2</v>
      </c>
      <c r="AT634">
        <v>9.8720000000000006E-3</v>
      </c>
      <c r="AU634" t="s">
        <v>72</v>
      </c>
      <c r="AV634" t="s">
        <v>56</v>
      </c>
      <c r="AW634" t="s">
        <v>56</v>
      </c>
      <c r="AX634">
        <v>0.91900000000000004</v>
      </c>
      <c r="AY634"/>
      <c r="AZ634"/>
      <c r="BA634">
        <v>166124</v>
      </c>
      <c r="BB634" s="95">
        <v>45838</v>
      </c>
      <c r="BC634" t="s">
        <v>269</v>
      </c>
      <c r="BD634" s="44">
        <v>126300000</v>
      </c>
      <c r="BE634"/>
      <c r="BF634" s="44">
        <v>6900000</v>
      </c>
      <c r="BG634"/>
      <c r="BH634"/>
      <c r="BI634" s="44">
        <v>3500000</v>
      </c>
      <c r="BJ634" s="44">
        <v>10400000</v>
      </c>
      <c r="BK634"/>
      <c r="BL634"/>
      <c r="BM634"/>
      <c r="BN634"/>
      <c r="BO634"/>
      <c r="BP634"/>
      <c r="BQ634"/>
      <c r="BR634"/>
      <c r="BS634"/>
      <c r="BT634"/>
      <c r="BU634"/>
      <c r="BV634" s="44">
        <v>3400000</v>
      </c>
      <c r="BW634" s="44">
        <v>3500000</v>
      </c>
      <c r="BX634"/>
      <c r="BY634"/>
      <c r="BZ634"/>
      <c r="CA634"/>
      <c r="CB634"/>
      <c r="CC634"/>
      <c r="CD634"/>
      <c r="CE634"/>
      <c r="CF634"/>
      <c r="CG634"/>
      <c r="CH634"/>
      <c r="CI634"/>
      <c r="CJ634"/>
    </row>
    <row r="635" spans="39:88" x14ac:dyDescent="0.3">
      <c r="AM635" t="s">
        <v>10134</v>
      </c>
      <c r="AN635" t="s">
        <v>10131</v>
      </c>
      <c r="AO635" t="s">
        <v>10131</v>
      </c>
      <c r="AP635" t="s">
        <v>10135</v>
      </c>
      <c r="AQ635" s="44">
        <v>700000</v>
      </c>
      <c r="AR635">
        <v>0.85497000000000001</v>
      </c>
      <c r="AS635">
        <v>2.6960000000000001E-2</v>
      </c>
      <c r="AT635">
        <v>2.9619999999999998E-3</v>
      </c>
      <c r="AU635" t="s">
        <v>53</v>
      </c>
      <c r="AV635" t="s">
        <v>48</v>
      </c>
      <c r="AW635" t="s">
        <v>48</v>
      </c>
      <c r="AX635">
        <v>0.93100000000000005</v>
      </c>
      <c r="AY635"/>
      <c r="AZ635"/>
      <c r="BA635">
        <v>418</v>
      </c>
      <c r="BB635" s="95">
        <v>45838</v>
      </c>
      <c r="BC635" t="s">
        <v>10133</v>
      </c>
      <c r="BD635"/>
      <c r="BE635"/>
      <c r="BF635"/>
      <c r="BG635"/>
      <c r="BH635"/>
      <c r="BI635"/>
      <c r="BJ635"/>
      <c r="BK635"/>
      <c r="BL635"/>
      <c r="BM635" s="44">
        <v>700000</v>
      </c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</row>
    <row r="636" spans="39:88" x14ac:dyDescent="0.3">
      <c r="AM636" t="s">
        <v>10130</v>
      </c>
      <c r="AN636" t="s">
        <v>10131</v>
      </c>
      <c r="AO636" t="s">
        <v>10131</v>
      </c>
      <c r="AP636" t="s">
        <v>10132</v>
      </c>
      <c r="AQ636" s="44">
        <v>10000000</v>
      </c>
      <c r="AR636">
        <v>0.96822999999999904</v>
      </c>
      <c r="AS636">
        <v>2.0629999999999999E-2</v>
      </c>
      <c r="AT636">
        <v>6.5899999999999997E-4</v>
      </c>
      <c r="AU636" t="s">
        <v>53</v>
      </c>
      <c r="AV636" t="s">
        <v>48</v>
      </c>
      <c r="AW636" t="s">
        <v>48</v>
      </c>
      <c r="AX636">
        <v>0.93100000000000005</v>
      </c>
      <c r="AY636"/>
      <c r="AZ636"/>
      <c r="BA636">
        <v>418</v>
      </c>
      <c r="BB636" s="95">
        <v>45838</v>
      </c>
      <c r="BC636" t="s">
        <v>10133</v>
      </c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 s="44">
        <v>10000000</v>
      </c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</row>
    <row r="637" spans="39:88" x14ac:dyDescent="0.3">
      <c r="AM637" t="s">
        <v>10136</v>
      </c>
      <c r="AN637" t="s">
        <v>10137</v>
      </c>
      <c r="AO637" t="s">
        <v>10137</v>
      </c>
      <c r="AP637" t="s">
        <v>2483</v>
      </c>
      <c r="AQ637" s="44">
        <v>41100000</v>
      </c>
      <c r="AR637">
        <v>0.99580000000000002</v>
      </c>
      <c r="AS637">
        <v>2.5415049999999901E-2</v>
      </c>
      <c r="AT637">
        <v>5.143E-3</v>
      </c>
      <c r="AU637" t="s">
        <v>53</v>
      </c>
      <c r="AV637" t="s">
        <v>56</v>
      </c>
      <c r="AW637" t="s">
        <v>56</v>
      </c>
      <c r="AX637">
        <v>2.7559999999999998</v>
      </c>
      <c r="AY637"/>
      <c r="AZ637"/>
      <c r="BA637">
        <v>135381</v>
      </c>
      <c r="BB637" s="95">
        <v>45838</v>
      </c>
      <c r="BC637" t="s">
        <v>2448</v>
      </c>
      <c r="BD637" s="44">
        <v>29700000</v>
      </c>
      <c r="BE637" s="44">
        <v>700000</v>
      </c>
      <c r="BF637" s="44">
        <v>4200000</v>
      </c>
      <c r="BG637"/>
      <c r="BH637"/>
      <c r="BI637" s="44">
        <v>3000000</v>
      </c>
      <c r="BJ637" s="44">
        <v>3500000</v>
      </c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</row>
    <row r="638" spans="39:88" x14ac:dyDescent="0.3">
      <c r="AM638" t="s">
        <v>10138</v>
      </c>
      <c r="AN638" t="s">
        <v>377</v>
      </c>
      <c r="AO638" t="s">
        <v>10139</v>
      </c>
      <c r="AP638" t="s">
        <v>375</v>
      </c>
      <c r="AQ638" s="44">
        <v>60000000</v>
      </c>
      <c r="AR638">
        <v>0.8992</v>
      </c>
      <c r="AS638">
        <v>2.9899999999999999E-2</v>
      </c>
      <c r="AT638">
        <v>5.1770000000000002E-3</v>
      </c>
      <c r="AU638" t="s">
        <v>53</v>
      </c>
      <c r="AV638" t="s">
        <v>48</v>
      </c>
      <c r="AW638" t="s">
        <v>48</v>
      </c>
      <c r="AX638">
        <v>0.89900000000000002</v>
      </c>
      <c r="AY638"/>
      <c r="AZ638"/>
      <c r="BA638">
        <v>163126</v>
      </c>
      <c r="BB638" s="95">
        <v>45838</v>
      </c>
      <c r="BC638" t="s">
        <v>376</v>
      </c>
      <c r="BD638" s="44">
        <v>23082000</v>
      </c>
      <c r="BE638" s="44">
        <v>1000000</v>
      </c>
      <c r="BF638" s="44">
        <v>6750000</v>
      </c>
      <c r="BG638"/>
      <c r="BH638"/>
      <c r="BI638" s="44">
        <v>11112000</v>
      </c>
      <c r="BJ638" s="44">
        <v>18056000</v>
      </c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</row>
    <row r="639" spans="39:88" x14ac:dyDescent="0.3">
      <c r="AM639" t="s">
        <v>10140</v>
      </c>
      <c r="AN639" t="s">
        <v>377</v>
      </c>
      <c r="AO639" t="s">
        <v>10139</v>
      </c>
      <c r="AP639" t="s">
        <v>3149</v>
      </c>
      <c r="AQ639" s="44">
        <v>5000000</v>
      </c>
      <c r="AR639">
        <v>0.75368999999999997</v>
      </c>
      <c r="AS639">
        <v>3.3500000000000002E-2</v>
      </c>
      <c r="AT639">
        <v>6.4640000000000001E-3</v>
      </c>
      <c r="AU639" t="s">
        <v>53</v>
      </c>
      <c r="AV639" t="s">
        <v>48</v>
      </c>
      <c r="AW639" t="s">
        <v>48</v>
      </c>
      <c r="AX639">
        <v>0.89900000000000002</v>
      </c>
      <c r="AY639"/>
      <c r="AZ639"/>
      <c r="BA639">
        <v>163126</v>
      </c>
      <c r="BB639" s="95">
        <v>45838</v>
      </c>
      <c r="BC639" t="s">
        <v>376</v>
      </c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 s="44">
        <v>5000000</v>
      </c>
      <c r="BX639"/>
      <c r="BY639"/>
      <c r="BZ639"/>
      <c r="CA639"/>
      <c r="CB639"/>
      <c r="CC639"/>
      <c r="CD639"/>
      <c r="CE639"/>
      <c r="CF639"/>
      <c r="CG639"/>
      <c r="CH639"/>
      <c r="CI639"/>
      <c r="CJ639"/>
    </row>
    <row r="640" spans="39:88" x14ac:dyDescent="0.3">
      <c r="AM640" t="s">
        <v>10142</v>
      </c>
      <c r="AN640" t="s">
        <v>389</v>
      </c>
      <c r="AO640" t="s">
        <v>1441</v>
      </c>
      <c r="AP640" t="s">
        <v>10143</v>
      </c>
      <c r="AQ640" s="44">
        <v>10800000</v>
      </c>
      <c r="AR640">
        <v>1.0228299999999999</v>
      </c>
      <c r="AS640">
        <v>2.5339999999999901E-2</v>
      </c>
      <c r="AT640">
        <v>3.3660000000000001E-3</v>
      </c>
      <c r="AU640" t="s">
        <v>128</v>
      </c>
      <c r="AV640" t="s">
        <v>48</v>
      </c>
      <c r="AW640" t="s">
        <v>48</v>
      </c>
      <c r="AX640">
        <v>0.93100000000000005</v>
      </c>
      <c r="AY640"/>
      <c r="AZ640"/>
      <c r="BA640">
        <v>146574</v>
      </c>
      <c r="BB640" s="95">
        <v>45838</v>
      </c>
      <c r="BC640" t="s">
        <v>388</v>
      </c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 s="44">
        <v>10800000</v>
      </c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</row>
    <row r="641" spans="39:88" x14ac:dyDescent="0.3">
      <c r="AM641" t="s">
        <v>10149</v>
      </c>
      <c r="AN641" t="s">
        <v>389</v>
      </c>
      <c r="AO641" t="s">
        <v>1441</v>
      </c>
      <c r="AP641" t="s">
        <v>10150</v>
      </c>
      <c r="AQ641" s="44">
        <v>3800000</v>
      </c>
      <c r="AR641">
        <v>1.0137499999999999</v>
      </c>
      <c r="AS641">
        <v>2.3900000000000001E-2</v>
      </c>
      <c r="AT641">
        <v>2.934E-3</v>
      </c>
      <c r="AU641" t="s">
        <v>128</v>
      </c>
      <c r="AV641" t="s">
        <v>48</v>
      </c>
      <c r="AW641" t="s">
        <v>48</v>
      </c>
      <c r="AX641">
        <v>0.93100000000000005</v>
      </c>
      <c r="AY641"/>
      <c r="AZ641"/>
      <c r="BA641">
        <v>146574</v>
      </c>
      <c r="BB641" s="95">
        <v>45838</v>
      </c>
      <c r="BC641" t="s">
        <v>388</v>
      </c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 s="44">
        <v>3800000</v>
      </c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</row>
    <row r="642" spans="39:88" x14ac:dyDescent="0.3">
      <c r="AM642" t="s">
        <v>10145</v>
      </c>
      <c r="AN642" t="s">
        <v>389</v>
      </c>
      <c r="AO642" t="s">
        <v>1441</v>
      </c>
      <c r="AP642" t="s">
        <v>3120</v>
      </c>
      <c r="AQ642" s="44">
        <v>34000000</v>
      </c>
      <c r="AR642">
        <v>0.81787999999999905</v>
      </c>
      <c r="AS642">
        <v>3.4299999999999997E-2</v>
      </c>
      <c r="AT642">
        <v>7.3829999999999998E-3</v>
      </c>
      <c r="AU642" t="s">
        <v>128</v>
      </c>
      <c r="AV642" t="s">
        <v>48</v>
      </c>
      <c r="AW642" t="s">
        <v>48</v>
      </c>
      <c r="AX642">
        <v>0.93100000000000005</v>
      </c>
      <c r="AY642"/>
      <c r="AZ642"/>
      <c r="BA642">
        <v>146574</v>
      </c>
      <c r="BB642" s="95">
        <v>45838</v>
      </c>
      <c r="BC642" t="s">
        <v>388</v>
      </c>
      <c r="BD642" s="44">
        <v>34000000</v>
      </c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</row>
    <row r="643" spans="39:88" x14ac:dyDescent="0.3">
      <c r="AM643" t="s">
        <v>10147</v>
      </c>
      <c r="AN643" t="s">
        <v>389</v>
      </c>
      <c r="AO643" t="s">
        <v>1441</v>
      </c>
      <c r="AP643" t="s">
        <v>10148</v>
      </c>
      <c r="AQ643" s="44">
        <v>6500000</v>
      </c>
      <c r="AR643">
        <v>0.97911000000000004</v>
      </c>
      <c r="AS643">
        <v>2.6200000000000001E-2</v>
      </c>
      <c r="AT643">
        <v>3.8760000000000001E-3</v>
      </c>
      <c r="AU643" t="s">
        <v>128</v>
      </c>
      <c r="AV643" t="s">
        <v>48</v>
      </c>
      <c r="AW643" t="s">
        <v>48</v>
      </c>
      <c r="AX643">
        <v>0.93100000000000005</v>
      </c>
      <c r="AY643"/>
      <c r="AZ643"/>
      <c r="BA643">
        <v>146574</v>
      </c>
      <c r="BB643" s="95">
        <v>45838</v>
      </c>
      <c r="BC643" t="s">
        <v>388</v>
      </c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 s="44">
        <v>6500000</v>
      </c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</row>
    <row r="644" spans="39:88" x14ac:dyDescent="0.3">
      <c r="AM644" t="s">
        <v>10144</v>
      </c>
      <c r="AN644" t="s">
        <v>389</v>
      </c>
      <c r="AO644" t="s">
        <v>1441</v>
      </c>
      <c r="AP644" t="s">
        <v>2938</v>
      </c>
      <c r="AQ644" s="44">
        <v>125000000</v>
      </c>
      <c r="AR644">
        <v>0.82558999999999905</v>
      </c>
      <c r="AS644">
        <v>3.1669999999999997E-2</v>
      </c>
      <c r="AT644">
        <v>6.0949999999999997E-3</v>
      </c>
      <c r="AU644" t="s">
        <v>128</v>
      </c>
      <c r="AV644" t="s">
        <v>48</v>
      </c>
      <c r="AW644" t="s">
        <v>48</v>
      </c>
      <c r="AX644">
        <v>0.93100000000000005</v>
      </c>
      <c r="AY644"/>
      <c r="AZ644"/>
      <c r="BA644">
        <v>146574</v>
      </c>
      <c r="BB644" s="95">
        <v>45838</v>
      </c>
      <c r="BC644" t="s">
        <v>388</v>
      </c>
      <c r="BD644" s="44">
        <v>125000000</v>
      </c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</row>
    <row r="645" spans="39:88" x14ac:dyDescent="0.3">
      <c r="AM645" t="s">
        <v>10146</v>
      </c>
      <c r="AN645" t="s">
        <v>389</v>
      </c>
      <c r="AO645" t="s">
        <v>1441</v>
      </c>
      <c r="AP645" t="s">
        <v>1649</v>
      </c>
      <c r="AQ645" s="44">
        <v>160000000</v>
      </c>
      <c r="AR645">
        <v>0.90998000000000001</v>
      </c>
      <c r="AS645">
        <v>2.895E-2</v>
      </c>
      <c r="AT645">
        <v>4.9870000000000001E-3</v>
      </c>
      <c r="AU645" t="s">
        <v>128</v>
      </c>
      <c r="AV645" t="s">
        <v>48</v>
      </c>
      <c r="AW645" t="s">
        <v>48</v>
      </c>
      <c r="AX645">
        <v>0.93100000000000005</v>
      </c>
      <c r="AY645"/>
      <c r="AZ645"/>
      <c r="BA645">
        <v>146574</v>
      </c>
      <c r="BB645" s="95">
        <v>45838</v>
      </c>
      <c r="BC645" t="s">
        <v>388</v>
      </c>
      <c r="BD645" s="44">
        <v>151000000</v>
      </c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 s="44">
        <v>9000000</v>
      </c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</row>
    <row r="646" spans="39:88" x14ac:dyDescent="0.3">
      <c r="AM646" t="s">
        <v>10141</v>
      </c>
      <c r="AN646" t="s">
        <v>389</v>
      </c>
      <c r="AO646" t="s">
        <v>1441</v>
      </c>
      <c r="AP646" t="s">
        <v>387</v>
      </c>
      <c r="AQ646" s="44">
        <v>450000000</v>
      </c>
      <c r="AR646">
        <v>1.0007599999999901</v>
      </c>
      <c r="AS646">
        <v>1.8089999999999998E-2</v>
      </c>
      <c r="AT646">
        <v>-2.1429999999999999E-3</v>
      </c>
      <c r="AU646" t="s">
        <v>128</v>
      </c>
      <c r="AV646" t="s">
        <v>48</v>
      </c>
      <c r="AW646" t="s">
        <v>48</v>
      </c>
      <c r="AX646">
        <v>0.93100000000000005</v>
      </c>
      <c r="AY646"/>
      <c r="AZ646"/>
      <c r="BA646">
        <v>146574</v>
      </c>
      <c r="BB646" s="95">
        <v>45838</v>
      </c>
      <c r="BC646" t="s">
        <v>388</v>
      </c>
      <c r="BD646" s="44">
        <v>397850000</v>
      </c>
      <c r="BE646"/>
      <c r="BF646"/>
      <c r="BG646"/>
      <c r="BH646"/>
      <c r="BI646" s="44">
        <v>42150000</v>
      </c>
      <c r="BJ646"/>
      <c r="BK646"/>
      <c r="BL646"/>
      <c r="BM646"/>
      <c r="BN646"/>
      <c r="BO646"/>
      <c r="BP646"/>
      <c r="BQ646"/>
      <c r="BR646"/>
      <c r="BS646"/>
      <c r="BT646"/>
      <c r="BU646"/>
      <c r="BV646" s="44">
        <v>10000000</v>
      </c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</row>
    <row r="647" spans="39:88" x14ac:dyDescent="0.3">
      <c r="AM647" t="s">
        <v>12800</v>
      </c>
      <c r="AN647" t="s">
        <v>1441</v>
      </c>
      <c r="AO647" t="s">
        <v>1441</v>
      </c>
      <c r="AP647" t="s">
        <v>12801</v>
      </c>
      <c r="AQ647" s="44">
        <v>32923200</v>
      </c>
      <c r="AR647">
        <v>1.0952200000000001</v>
      </c>
      <c r="AS647">
        <v>3.517E-2</v>
      </c>
      <c r="AT647">
        <v>1.1161000000000001E-2</v>
      </c>
      <c r="AU647" t="s">
        <v>53</v>
      </c>
      <c r="AV647" t="s">
        <v>55</v>
      </c>
      <c r="AW647" t="s">
        <v>55</v>
      </c>
      <c r="AX647">
        <v>0.93100000000000005</v>
      </c>
      <c r="AY647"/>
      <c r="AZ647"/>
      <c r="BA647">
        <v>9929</v>
      </c>
      <c r="BB647" s="95">
        <v>45838</v>
      </c>
      <c r="BC647" t="s">
        <v>346</v>
      </c>
      <c r="BD647" s="44">
        <v>32923200</v>
      </c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</row>
    <row r="648" spans="39:88" x14ac:dyDescent="0.3">
      <c r="AM648" t="s">
        <v>12489</v>
      </c>
      <c r="AN648" t="s">
        <v>1441</v>
      </c>
      <c r="AO648" t="s">
        <v>1441</v>
      </c>
      <c r="AP648" t="s">
        <v>12490</v>
      </c>
      <c r="AQ648" s="44">
        <v>500000000</v>
      </c>
      <c r="AR648">
        <v>0.98216999999999999</v>
      </c>
      <c r="AS648">
        <v>3.9129999999999998E-2</v>
      </c>
      <c r="AT648">
        <v>1.2514000000000001E-2</v>
      </c>
      <c r="AU648" t="s">
        <v>53</v>
      </c>
      <c r="AV648" t="s">
        <v>62</v>
      </c>
      <c r="AW648" t="s">
        <v>62</v>
      </c>
      <c r="AX648">
        <v>0.93100000000000005</v>
      </c>
      <c r="AY648"/>
      <c r="AZ648"/>
      <c r="BA648">
        <v>9929</v>
      </c>
      <c r="BB648" s="95">
        <v>45838</v>
      </c>
      <c r="BC648" t="s">
        <v>346</v>
      </c>
      <c r="BD648" s="44">
        <v>500000000</v>
      </c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</row>
    <row r="649" spans="39:88" x14ac:dyDescent="0.3">
      <c r="AM649" t="s">
        <v>10159</v>
      </c>
      <c r="AN649" t="s">
        <v>1441</v>
      </c>
      <c r="AO649" t="s">
        <v>1441</v>
      </c>
      <c r="AP649" t="s">
        <v>10160</v>
      </c>
      <c r="AQ649" s="44">
        <v>592700000</v>
      </c>
      <c r="AR649">
        <v>1.03227</v>
      </c>
      <c r="AS649">
        <v>3.465E-2</v>
      </c>
      <c r="AT649">
        <v>9.0220000000000005E-3</v>
      </c>
      <c r="AU649" t="s">
        <v>53</v>
      </c>
      <c r="AV649" t="s">
        <v>62</v>
      </c>
      <c r="AW649" t="s">
        <v>62</v>
      </c>
      <c r="AX649">
        <v>0.93100000000000005</v>
      </c>
      <c r="AY649"/>
      <c r="AZ649"/>
      <c r="BA649">
        <v>9929</v>
      </c>
      <c r="BB649" s="95">
        <v>45838</v>
      </c>
      <c r="BC649" t="s">
        <v>346</v>
      </c>
      <c r="BD649" s="44">
        <v>592300000</v>
      </c>
      <c r="BE649"/>
      <c r="BF649"/>
      <c r="BG649" s="44">
        <v>300000</v>
      </c>
      <c r="BH649" s="44">
        <v>100000</v>
      </c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</row>
    <row r="650" spans="39:88" x14ac:dyDescent="0.3">
      <c r="AM650" t="s">
        <v>12491</v>
      </c>
      <c r="AN650" t="s">
        <v>1441</v>
      </c>
      <c r="AO650" t="s">
        <v>1441</v>
      </c>
      <c r="AP650" t="s">
        <v>12492</v>
      </c>
      <c r="AQ650" s="44">
        <v>210000000</v>
      </c>
      <c r="AR650">
        <v>1</v>
      </c>
      <c r="AS650">
        <v>0.5</v>
      </c>
      <c r="AT650">
        <v>0.5</v>
      </c>
      <c r="AU650"/>
      <c r="AV650"/>
      <c r="AW650"/>
      <c r="AX650">
        <v>0.93100000000000005</v>
      </c>
      <c r="AY650"/>
      <c r="AZ650"/>
      <c r="BA650">
        <v>9929</v>
      </c>
      <c r="BB650" s="95">
        <v>45838</v>
      </c>
      <c r="BC650" t="s">
        <v>346</v>
      </c>
      <c r="BD650" s="44">
        <v>210000000</v>
      </c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</row>
    <row r="651" spans="39:88" x14ac:dyDescent="0.3">
      <c r="AM651" t="s">
        <v>12802</v>
      </c>
      <c r="AN651" t="s">
        <v>1441</v>
      </c>
      <c r="AO651" t="s">
        <v>1441</v>
      </c>
      <c r="AP651" t="s">
        <v>12803</v>
      </c>
      <c r="AQ651" s="44">
        <v>22356400</v>
      </c>
      <c r="AR651">
        <v>1.01908</v>
      </c>
      <c r="AS651">
        <v>3.7599999999999897E-2</v>
      </c>
      <c r="AT651">
        <v>1.1838E-2</v>
      </c>
      <c r="AU651" t="s">
        <v>53</v>
      </c>
      <c r="AV651" t="s">
        <v>55</v>
      </c>
      <c r="AW651" t="s">
        <v>55</v>
      </c>
      <c r="AX651">
        <v>0.93100000000000005</v>
      </c>
      <c r="AY651"/>
      <c r="AZ651"/>
      <c r="BA651">
        <v>9929</v>
      </c>
      <c r="BB651" s="95">
        <v>45838</v>
      </c>
      <c r="BC651" t="s">
        <v>346</v>
      </c>
      <c r="BD651" s="44">
        <v>22356400</v>
      </c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</row>
    <row r="652" spans="39:88" x14ac:dyDescent="0.3">
      <c r="AM652" t="s">
        <v>10169</v>
      </c>
      <c r="AN652" t="s">
        <v>1441</v>
      </c>
      <c r="AO652" t="s">
        <v>1441</v>
      </c>
      <c r="AP652" t="s">
        <v>10170</v>
      </c>
      <c r="AQ652" s="44">
        <v>500000000</v>
      </c>
      <c r="AR652">
        <v>1.0045200000000001</v>
      </c>
      <c r="AS652">
        <v>3.5819999999999998E-2</v>
      </c>
      <c r="AT652">
        <v>1.0522E-2</v>
      </c>
      <c r="AU652" t="s">
        <v>53</v>
      </c>
      <c r="AV652" t="s">
        <v>62</v>
      </c>
      <c r="AW652" t="s">
        <v>62</v>
      </c>
      <c r="AX652">
        <v>0.93100000000000005</v>
      </c>
      <c r="AY652"/>
      <c r="AZ652"/>
      <c r="BA652">
        <v>9929</v>
      </c>
      <c r="BB652" s="95">
        <v>45838</v>
      </c>
      <c r="BC652" t="s">
        <v>346</v>
      </c>
      <c r="BD652" s="44">
        <v>500000000</v>
      </c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</row>
    <row r="653" spans="39:88" x14ac:dyDescent="0.3">
      <c r="AM653" t="s">
        <v>10165</v>
      </c>
      <c r="AN653" t="s">
        <v>1441</v>
      </c>
      <c r="AO653" t="s">
        <v>1441</v>
      </c>
      <c r="AP653" t="s">
        <v>10166</v>
      </c>
      <c r="AQ653" s="44">
        <v>1000000000</v>
      </c>
      <c r="AR653">
        <v>0.96869000000000005</v>
      </c>
      <c r="AS653">
        <v>4.027E-2</v>
      </c>
      <c r="AT653">
        <v>1.3939999999999999E-2</v>
      </c>
      <c r="AU653" t="s">
        <v>53</v>
      </c>
      <c r="AV653" t="s">
        <v>62</v>
      </c>
      <c r="AW653" t="s">
        <v>62</v>
      </c>
      <c r="AX653">
        <v>0.93100000000000005</v>
      </c>
      <c r="AY653"/>
      <c r="AZ653"/>
      <c r="BA653">
        <v>9929</v>
      </c>
      <c r="BB653" s="95">
        <v>45838</v>
      </c>
      <c r="BC653" t="s">
        <v>346</v>
      </c>
      <c r="BD653" s="44">
        <v>1000000000</v>
      </c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</row>
    <row r="654" spans="39:88" x14ac:dyDescent="0.3">
      <c r="AM654" t="s">
        <v>12134</v>
      </c>
      <c r="AN654" t="s">
        <v>1441</v>
      </c>
      <c r="AO654" t="s">
        <v>1441</v>
      </c>
      <c r="AP654" t="s">
        <v>12135</v>
      </c>
      <c r="AQ654" s="44">
        <v>1000000000</v>
      </c>
      <c r="AR654">
        <v>1.0071299999999901</v>
      </c>
      <c r="AS654">
        <v>3.6150000000000002E-2</v>
      </c>
      <c r="AT654">
        <v>1.0789E-2</v>
      </c>
      <c r="AU654" t="s">
        <v>53</v>
      </c>
      <c r="AV654" t="s">
        <v>62</v>
      </c>
      <c r="AW654" t="s">
        <v>62</v>
      </c>
      <c r="AX654">
        <v>0.93100000000000005</v>
      </c>
      <c r="AY654"/>
      <c r="AZ654"/>
      <c r="BA654">
        <v>9929</v>
      </c>
      <c r="BB654" s="95">
        <v>45838</v>
      </c>
      <c r="BC654" t="s">
        <v>346</v>
      </c>
      <c r="BD654" s="44">
        <v>1000000000</v>
      </c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</row>
    <row r="655" spans="39:88" x14ac:dyDescent="0.3">
      <c r="AM655" t="s">
        <v>10157</v>
      </c>
      <c r="AN655" t="s">
        <v>1441</v>
      </c>
      <c r="AO655" t="s">
        <v>1441</v>
      </c>
      <c r="AP655" t="s">
        <v>10158</v>
      </c>
      <c r="AQ655" s="44">
        <v>36800000</v>
      </c>
      <c r="AR655">
        <v>1.04356</v>
      </c>
      <c r="AS655">
        <v>3.0419999999999999E-2</v>
      </c>
      <c r="AT655">
        <v>7.175E-3</v>
      </c>
      <c r="AU655" t="s">
        <v>53</v>
      </c>
      <c r="AV655" t="s">
        <v>62</v>
      </c>
      <c r="AW655" t="s">
        <v>62</v>
      </c>
      <c r="AX655">
        <v>0.93100000000000005</v>
      </c>
      <c r="AY655"/>
      <c r="AZ655"/>
      <c r="BA655">
        <v>9929</v>
      </c>
      <c r="BB655" s="95">
        <v>45838</v>
      </c>
      <c r="BC655" t="s">
        <v>346</v>
      </c>
      <c r="BD655" s="44">
        <v>31800000</v>
      </c>
      <c r="BE655"/>
      <c r="BF655"/>
      <c r="BG655"/>
      <c r="BH655"/>
      <c r="BI655"/>
      <c r="BJ655"/>
      <c r="BK655"/>
      <c r="BL655"/>
      <c r="BM655"/>
      <c r="BN655"/>
      <c r="BO655" s="44">
        <v>3000000</v>
      </c>
      <c r="BP655" s="44">
        <v>2000000</v>
      </c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</row>
    <row r="656" spans="39:88" x14ac:dyDescent="0.3">
      <c r="AM656" t="s">
        <v>12804</v>
      </c>
      <c r="AN656" t="s">
        <v>1441</v>
      </c>
      <c r="AO656" t="s">
        <v>1441</v>
      </c>
      <c r="AP656" t="s">
        <v>12805</v>
      </c>
      <c r="AQ656" s="44">
        <v>9986000</v>
      </c>
      <c r="AR656">
        <v>0.97345000000000004</v>
      </c>
      <c r="AS656">
        <v>3.8870000000000002E-2</v>
      </c>
      <c r="AT656">
        <v>1.2919999999999999E-2</v>
      </c>
      <c r="AU656" t="s">
        <v>53</v>
      </c>
      <c r="AV656" t="s">
        <v>55</v>
      </c>
      <c r="AW656" t="s">
        <v>55</v>
      </c>
      <c r="AX656">
        <v>0.93100000000000005</v>
      </c>
      <c r="AY656"/>
      <c r="AZ656"/>
      <c r="BA656">
        <v>9929</v>
      </c>
      <c r="BB656" s="95">
        <v>45838</v>
      </c>
      <c r="BC656" t="s">
        <v>346</v>
      </c>
      <c r="BD656" s="44">
        <v>9986000</v>
      </c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</row>
    <row r="657" spans="39:88" x14ac:dyDescent="0.3">
      <c r="AM657" t="s">
        <v>12487</v>
      </c>
      <c r="AN657" t="s">
        <v>1441</v>
      </c>
      <c r="AO657" t="s">
        <v>1441</v>
      </c>
      <c r="AP657" t="s">
        <v>12488</v>
      </c>
      <c r="AQ657" s="44">
        <v>10000000</v>
      </c>
      <c r="AR657">
        <v>1.04291</v>
      </c>
      <c r="AS657">
        <v>2.7505229999999999E-2</v>
      </c>
      <c r="AT657">
        <v>6.5079999999999999E-3</v>
      </c>
      <c r="AU657" t="s">
        <v>271</v>
      </c>
      <c r="AV657" t="s">
        <v>68</v>
      </c>
      <c r="AW657" t="s">
        <v>68</v>
      </c>
      <c r="AX657">
        <v>0.93100000000000005</v>
      </c>
      <c r="AY657"/>
      <c r="AZ657"/>
      <c r="BA657">
        <v>9929</v>
      </c>
      <c r="BB657" s="95">
        <v>45838</v>
      </c>
      <c r="BC657" t="s">
        <v>346</v>
      </c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 s="44">
        <v>10000000</v>
      </c>
      <c r="CC657"/>
      <c r="CD657"/>
      <c r="CE657"/>
      <c r="CF657"/>
      <c r="CG657"/>
      <c r="CH657"/>
      <c r="CI657"/>
      <c r="CJ657"/>
    </row>
    <row r="658" spans="39:88" x14ac:dyDescent="0.3">
      <c r="AM658" t="s">
        <v>10151</v>
      </c>
      <c r="AN658" t="s">
        <v>1441</v>
      </c>
      <c r="AO658" t="s">
        <v>1441</v>
      </c>
      <c r="AP658" t="s">
        <v>10152</v>
      </c>
      <c r="AQ658" s="44">
        <v>200000000</v>
      </c>
      <c r="AR658">
        <v>1.04959</v>
      </c>
      <c r="AS658">
        <v>3.2460000000000003E-2</v>
      </c>
      <c r="AT658">
        <v>7.9909999999999998E-3</v>
      </c>
      <c r="AU658" t="s">
        <v>53</v>
      </c>
      <c r="AV658" t="s">
        <v>62</v>
      </c>
      <c r="AW658" t="s">
        <v>62</v>
      </c>
      <c r="AX658">
        <v>0.93100000000000005</v>
      </c>
      <c r="AY658"/>
      <c r="AZ658"/>
      <c r="BA658">
        <v>9929</v>
      </c>
      <c r="BB658" s="95">
        <v>45838</v>
      </c>
      <c r="BC658" t="s">
        <v>346</v>
      </c>
      <c r="BD658" s="44">
        <v>163900000</v>
      </c>
      <c r="BE658"/>
      <c r="BF658" s="44">
        <v>3900000</v>
      </c>
      <c r="BG658"/>
      <c r="BH658"/>
      <c r="BI658" s="44">
        <v>19600000</v>
      </c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 s="44">
        <v>6300000</v>
      </c>
      <c r="BX658"/>
      <c r="BY658" s="44">
        <v>6300000</v>
      </c>
      <c r="BZ658"/>
      <c r="CA658"/>
      <c r="CB658"/>
      <c r="CC658"/>
      <c r="CD658"/>
      <c r="CE658"/>
      <c r="CF658"/>
      <c r="CG658"/>
      <c r="CH658"/>
      <c r="CI658"/>
      <c r="CJ658"/>
    </row>
    <row r="659" spans="39:88" x14ac:dyDescent="0.3">
      <c r="AM659" t="s">
        <v>12806</v>
      </c>
      <c r="AN659" t="s">
        <v>1441</v>
      </c>
      <c r="AO659" t="s">
        <v>1441</v>
      </c>
      <c r="AP659" t="s">
        <v>12807</v>
      </c>
      <c r="AQ659" s="44">
        <v>6372200</v>
      </c>
      <c r="AR659">
        <v>0.98153000000000001</v>
      </c>
      <c r="AS659">
        <v>3.6740000000000002E-2</v>
      </c>
      <c r="AT659">
        <v>1.0699999999999999E-2</v>
      </c>
      <c r="AU659" t="s">
        <v>53</v>
      </c>
      <c r="AV659" t="s">
        <v>55</v>
      </c>
      <c r="AW659" t="s">
        <v>55</v>
      </c>
      <c r="AX659">
        <v>0.93100000000000005</v>
      </c>
      <c r="AY659"/>
      <c r="AZ659"/>
      <c r="BA659">
        <v>9929</v>
      </c>
      <c r="BB659" s="95">
        <v>45838</v>
      </c>
      <c r="BC659" t="s">
        <v>346</v>
      </c>
      <c r="BD659" s="44">
        <v>6372200</v>
      </c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</row>
    <row r="660" spans="39:88" x14ac:dyDescent="0.3">
      <c r="AM660" t="s">
        <v>10161</v>
      </c>
      <c r="AN660" t="s">
        <v>1441</v>
      </c>
      <c r="AO660" t="s">
        <v>1441</v>
      </c>
      <c r="AP660" t="s">
        <v>10162</v>
      </c>
      <c r="AQ660" s="44">
        <v>8100000</v>
      </c>
      <c r="AR660">
        <v>1.0223500000000001</v>
      </c>
      <c r="AS660">
        <v>2.25599999999999E-2</v>
      </c>
      <c r="AT660">
        <v>2.4320000000000001E-3</v>
      </c>
      <c r="AU660" t="s">
        <v>53</v>
      </c>
      <c r="AV660" t="s">
        <v>62</v>
      </c>
      <c r="AW660" t="s">
        <v>62</v>
      </c>
      <c r="AX660">
        <v>0.93100000000000005</v>
      </c>
      <c r="AY660"/>
      <c r="AZ660"/>
      <c r="BA660">
        <v>9929</v>
      </c>
      <c r="BB660" s="95">
        <v>45838</v>
      </c>
      <c r="BC660" t="s">
        <v>346</v>
      </c>
      <c r="BD660"/>
      <c r="BE660"/>
      <c r="BF660"/>
      <c r="BG660"/>
      <c r="BH660"/>
      <c r="BI660"/>
      <c r="BJ660"/>
      <c r="BK660"/>
      <c r="BL660"/>
      <c r="BM660" s="44">
        <v>200000</v>
      </c>
      <c r="BN660"/>
      <c r="BO660"/>
      <c r="BP660"/>
      <c r="BQ660"/>
      <c r="BR660" s="44">
        <v>7900000</v>
      </c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</row>
    <row r="661" spans="39:88" x14ac:dyDescent="0.3">
      <c r="AM661" t="s">
        <v>10155</v>
      </c>
      <c r="AN661" t="s">
        <v>1441</v>
      </c>
      <c r="AO661" t="s">
        <v>1441</v>
      </c>
      <c r="AP661" t="s">
        <v>10156</v>
      </c>
      <c r="AQ661" s="44">
        <v>88100000</v>
      </c>
      <c r="AR661">
        <v>1.0561400000000001</v>
      </c>
      <c r="AS661">
        <v>2.8239999999999901E-2</v>
      </c>
      <c r="AT661">
        <v>5.8310000000000002E-3</v>
      </c>
      <c r="AU661" t="s">
        <v>53</v>
      </c>
      <c r="AV661" t="s">
        <v>62</v>
      </c>
      <c r="AW661" t="s">
        <v>62</v>
      </c>
      <c r="AX661">
        <v>0.93100000000000005</v>
      </c>
      <c r="AY661"/>
      <c r="AZ661"/>
      <c r="BA661">
        <v>9929</v>
      </c>
      <c r="BB661" s="95">
        <v>45838</v>
      </c>
      <c r="BC661" t="s">
        <v>346</v>
      </c>
      <c r="BD661" s="44">
        <v>79300000</v>
      </c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 s="44">
        <v>8800000</v>
      </c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</row>
    <row r="662" spans="39:88" x14ac:dyDescent="0.3">
      <c r="AM662" t="s">
        <v>12136</v>
      </c>
      <c r="AN662" t="s">
        <v>1441</v>
      </c>
      <c r="AO662" t="s">
        <v>1441</v>
      </c>
      <c r="AP662" t="s">
        <v>12137</v>
      </c>
      <c r="AQ662" s="44">
        <v>500000000</v>
      </c>
      <c r="AR662">
        <v>0.97831999999999997</v>
      </c>
      <c r="AS662">
        <v>4.0189999999999997E-2</v>
      </c>
      <c r="AT662">
        <v>1.3802999999999999E-2</v>
      </c>
      <c r="AU662" t="s">
        <v>53</v>
      </c>
      <c r="AV662" t="s">
        <v>62</v>
      </c>
      <c r="AW662" t="s">
        <v>62</v>
      </c>
      <c r="AX662">
        <v>0.93100000000000005</v>
      </c>
      <c r="AY662"/>
      <c r="AZ662"/>
      <c r="BA662">
        <v>9929</v>
      </c>
      <c r="BB662" s="95">
        <v>45838</v>
      </c>
      <c r="BC662" t="s">
        <v>346</v>
      </c>
      <c r="BD662" s="44">
        <v>500000000</v>
      </c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</row>
    <row r="663" spans="39:88" x14ac:dyDescent="0.3">
      <c r="AM663" t="s">
        <v>10163</v>
      </c>
      <c r="AN663" t="s">
        <v>1441</v>
      </c>
      <c r="AO663" t="s">
        <v>1441</v>
      </c>
      <c r="AP663" t="s">
        <v>10164</v>
      </c>
      <c r="AQ663" s="44">
        <v>253600000</v>
      </c>
      <c r="AR663">
        <v>0.99336999999999998</v>
      </c>
      <c r="AS663">
        <v>2.6699999999999901E-2</v>
      </c>
      <c r="AT663">
        <v>4.6820000000000004E-3</v>
      </c>
      <c r="AU663" t="s">
        <v>53</v>
      </c>
      <c r="AV663" t="s">
        <v>62</v>
      </c>
      <c r="AW663" t="s">
        <v>62</v>
      </c>
      <c r="AX663">
        <v>0.93100000000000005</v>
      </c>
      <c r="AY663"/>
      <c r="AZ663"/>
      <c r="BA663">
        <v>9929</v>
      </c>
      <c r="BB663" s="95">
        <v>45838</v>
      </c>
      <c r="BC663" t="s">
        <v>346</v>
      </c>
      <c r="BD663" s="44">
        <v>250000000</v>
      </c>
      <c r="BE663"/>
      <c r="BF663"/>
      <c r="BG663"/>
      <c r="BH663"/>
      <c r="BI663"/>
      <c r="BJ663"/>
      <c r="BK663"/>
      <c r="BL663"/>
      <c r="BM663"/>
      <c r="BN663"/>
      <c r="BO663" s="44">
        <v>1500000</v>
      </c>
      <c r="BP663" s="44">
        <v>2100000</v>
      </c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</row>
    <row r="664" spans="39:88" x14ac:dyDescent="0.3">
      <c r="AM664" t="s">
        <v>10167</v>
      </c>
      <c r="AN664" t="s">
        <v>1441</v>
      </c>
      <c r="AO664" t="s">
        <v>1441</v>
      </c>
      <c r="AP664" t="s">
        <v>10168</v>
      </c>
      <c r="AQ664" s="44">
        <v>500000</v>
      </c>
      <c r="AR664">
        <v>0.94771000000000005</v>
      </c>
      <c r="AS664">
        <v>2.64699999999999E-2</v>
      </c>
      <c r="AT664">
        <v>4.8789999999999997E-3</v>
      </c>
      <c r="AU664" t="s">
        <v>53</v>
      </c>
      <c r="AV664" t="s">
        <v>62</v>
      </c>
      <c r="AW664" t="s">
        <v>62</v>
      </c>
      <c r="AX664">
        <v>0.93100000000000005</v>
      </c>
      <c r="AY664"/>
      <c r="AZ664"/>
      <c r="BA664">
        <v>9929</v>
      </c>
      <c r="BB664" s="95">
        <v>45838</v>
      </c>
      <c r="BC664" t="s">
        <v>346</v>
      </c>
      <c r="BD664"/>
      <c r="BE664"/>
      <c r="BF664"/>
      <c r="BG664"/>
      <c r="BH664"/>
      <c r="BI664" s="44">
        <v>500000</v>
      </c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</row>
    <row r="665" spans="39:88" x14ac:dyDescent="0.3">
      <c r="AM665" t="s">
        <v>10153</v>
      </c>
      <c r="AN665" t="s">
        <v>1441</v>
      </c>
      <c r="AO665" t="s">
        <v>1441</v>
      </c>
      <c r="AP665" t="s">
        <v>10154</v>
      </c>
      <c r="AQ665" s="44">
        <v>64000000</v>
      </c>
      <c r="AR665">
        <v>1.0265500000000001</v>
      </c>
      <c r="AS665">
        <v>3.3849999999999998E-2</v>
      </c>
      <c r="AT665">
        <v>8.7209999999999996E-3</v>
      </c>
      <c r="AU665" t="s">
        <v>53</v>
      </c>
      <c r="AV665" t="s">
        <v>62</v>
      </c>
      <c r="AW665" t="s">
        <v>62</v>
      </c>
      <c r="AX665">
        <v>0.93100000000000005</v>
      </c>
      <c r="AY665"/>
      <c r="AZ665"/>
      <c r="BA665">
        <v>9929</v>
      </c>
      <c r="BB665" s="95">
        <v>45838</v>
      </c>
      <c r="BC665" t="s">
        <v>346</v>
      </c>
      <c r="BD665" s="44">
        <v>53300000</v>
      </c>
      <c r="BE665"/>
      <c r="BF665"/>
      <c r="BG665"/>
      <c r="BH665"/>
      <c r="BI665" s="44">
        <v>10700000</v>
      </c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</row>
    <row r="666" spans="39:88" x14ac:dyDescent="0.3">
      <c r="AM666" t="s">
        <v>10171</v>
      </c>
      <c r="AN666" t="s">
        <v>540</v>
      </c>
      <c r="AO666" t="s">
        <v>1441</v>
      </c>
      <c r="AP666" t="s">
        <v>539</v>
      </c>
      <c r="AQ666" s="44">
        <v>7000000</v>
      </c>
      <c r="AR666">
        <v>0.99339999999999995</v>
      </c>
      <c r="AS666">
        <v>2.104E-2</v>
      </c>
      <c r="AT666">
        <v>8.8199999999999997E-4</v>
      </c>
      <c r="AU666" t="s">
        <v>53</v>
      </c>
      <c r="AV666" t="s">
        <v>62</v>
      </c>
      <c r="AW666" t="s">
        <v>62</v>
      </c>
      <c r="AX666">
        <v>0.93100000000000005</v>
      </c>
      <c r="AY666"/>
      <c r="AZ666"/>
      <c r="BA666">
        <v>171480</v>
      </c>
      <c r="BB666" s="95">
        <v>45838</v>
      </c>
      <c r="BC666" t="s">
        <v>346</v>
      </c>
      <c r="BD666"/>
      <c r="BE666"/>
      <c r="BF666"/>
      <c r="BG666"/>
      <c r="BH666"/>
      <c r="BI666"/>
      <c r="BJ666"/>
      <c r="BK666" s="44">
        <v>1300000</v>
      </c>
      <c r="BL666"/>
      <c r="BM666"/>
      <c r="BN666"/>
      <c r="BO666"/>
      <c r="BP666"/>
      <c r="BQ666"/>
      <c r="BR666" s="44">
        <v>5000000</v>
      </c>
      <c r="BS666" s="44">
        <v>700000</v>
      </c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</row>
    <row r="667" spans="39:88" x14ac:dyDescent="0.3">
      <c r="AM667" t="s">
        <v>10172</v>
      </c>
      <c r="AN667" t="s">
        <v>540</v>
      </c>
      <c r="AO667" t="s">
        <v>1441</v>
      </c>
      <c r="AP667" t="s">
        <v>1988</v>
      </c>
      <c r="AQ667" s="44">
        <v>337600000</v>
      </c>
      <c r="AR667">
        <v>1.00549</v>
      </c>
      <c r="AS667">
        <v>2.1629999999999899E-2</v>
      </c>
      <c r="AT667">
        <v>1.255E-3</v>
      </c>
      <c r="AU667" t="s">
        <v>53</v>
      </c>
      <c r="AV667" t="s">
        <v>62</v>
      </c>
      <c r="AW667" t="s">
        <v>62</v>
      </c>
      <c r="AX667">
        <v>0.93100000000000005</v>
      </c>
      <c r="AY667"/>
      <c r="AZ667"/>
      <c r="BA667">
        <v>171480</v>
      </c>
      <c r="BB667" s="95">
        <v>45838</v>
      </c>
      <c r="BC667" t="s">
        <v>346</v>
      </c>
      <c r="BD667" s="44">
        <v>292800000</v>
      </c>
      <c r="BE667" s="44">
        <v>4000000</v>
      </c>
      <c r="BF667" s="44">
        <v>33000000</v>
      </c>
      <c r="BG667"/>
      <c r="BH667"/>
      <c r="BI667" s="44">
        <v>6800000</v>
      </c>
      <c r="BJ667"/>
      <c r="BK667"/>
      <c r="BL667"/>
      <c r="BM667" s="44">
        <v>1000000</v>
      </c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</row>
    <row r="668" spans="39:88" x14ac:dyDescent="0.3">
      <c r="AM668" t="s">
        <v>10173</v>
      </c>
      <c r="AN668" t="s">
        <v>540</v>
      </c>
      <c r="AO668" t="s">
        <v>1441</v>
      </c>
      <c r="AP668" t="s">
        <v>2438</v>
      </c>
      <c r="AQ668" s="44">
        <v>142600000</v>
      </c>
      <c r="AR668">
        <v>0.93704999999999905</v>
      </c>
      <c r="AS668">
        <v>2.681E-2</v>
      </c>
      <c r="AT668">
        <v>4.8970000000000003E-3</v>
      </c>
      <c r="AU668" t="s">
        <v>53</v>
      </c>
      <c r="AV668" t="s">
        <v>62</v>
      </c>
      <c r="AW668" t="s">
        <v>62</v>
      </c>
      <c r="AX668">
        <v>0.93100000000000005</v>
      </c>
      <c r="AY668"/>
      <c r="AZ668"/>
      <c r="BA668">
        <v>171480</v>
      </c>
      <c r="BB668" s="95">
        <v>45838</v>
      </c>
      <c r="BC668" t="s">
        <v>346</v>
      </c>
      <c r="BD668" s="44">
        <v>110900000</v>
      </c>
      <c r="BE668"/>
      <c r="BF668"/>
      <c r="BG668" s="44">
        <v>200000</v>
      </c>
      <c r="BH668"/>
      <c r="BI668" s="44">
        <v>3200000</v>
      </c>
      <c r="BJ668"/>
      <c r="BK668"/>
      <c r="BL668"/>
      <c r="BM668"/>
      <c r="BN668"/>
      <c r="BO668"/>
      <c r="BP668"/>
      <c r="BQ668" s="44">
        <v>300000</v>
      </c>
      <c r="BR668" s="44">
        <v>22400000</v>
      </c>
      <c r="BS668" s="44">
        <v>2800000</v>
      </c>
      <c r="BT668" s="44">
        <v>2800000</v>
      </c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</row>
    <row r="669" spans="39:88" x14ac:dyDescent="0.3">
      <c r="AM669" t="s">
        <v>10174</v>
      </c>
      <c r="AN669" t="s">
        <v>1494</v>
      </c>
      <c r="AO669" t="s">
        <v>1494</v>
      </c>
      <c r="AP669" t="s">
        <v>1492</v>
      </c>
      <c r="AQ669" s="44">
        <v>21900000</v>
      </c>
      <c r="AR669">
        <v>0.93362999999999996</v>
      </c>
      <c r="AS669">
        <v>3.1886749999999998E-2</v>
      </c>
      <c r="AT669">
        <v>1.055E-2</v>
      </c>
      <c r="AU669" t="s">
        <v>67</v>
      </c>
      <c r="AV669" t="s">
        <v>62</v>
      </c>
      <c r="AW669" t="s">
        <v>62</v>
      </c>
      <c r="AX669">
        <v>-0.49399999999999999</v>
      </c>
      <c r="AY669"/>
      <c r="AZ669"/>
      <c r="BA669">
        <v>114600</v>
      </c>
      <c r="BB669" s="95">
        <v>45838</v>
      </c>
      <c r="BC669" t="s">
        <v>1493</v>
      </c>
      <c r="BD669" s="44">
        <v>21900000</v>
      </c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</row>
    <row r="670" spans="39:88" x14ac:dyDescent="0.3">
      <c r="AM670" t="s">
        <v>12686</v>
      </c>
      <c r="AN670" t="s">
        <v>978</v>
      </c>
      <c r="AO670" t="s">
        <v>9566</v>
      </c>
      <c r="AP670" t="s">
        <v>12687</v>
      </c>
      <c r="AQ670" s="44">
        <v>3000000</v>
      </c>
      <c r="AR670">
        <v>1.01986</v>
      </c>
      <c r="AS670">
        <v>2.4389999999999998E-2</v>
      </c>
      <c r="AT670">
        <v>4.1320000000000003E-3</v>
      </c>
      <c r="AU670" t="s">
        <v>53</v>
      </c>
      <c r="AV670" t="s">
        <v>62</v>
      </c>
      <c r="AW670" t="s">
        <v>62</v>
      </c>
      <c r="AX670">
        <v>1.6459999999999999</v>
      </c>
      <c r="AY670"/>
      <c r="AZ670"/>
      <c r="BA670">
        <v>138862</v>
      </c>
      <c r="BB670" s="95">
        <v>45838</v>
      </c>
      <c r="BC670" t="s">
        <v>977</v>
      </c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 s="44">
        <v>3000000</v>
      </c>
      <c r="CC670"/>
      <c r="CD670"/>
      <c r="CE670"/>
      <c r="CF670"/>
      <c r="CG670"/>
      <c r="CH670"/>
      <c r="CI670"/>
      <c r="CJ670"/>
    </row>
    <row r="671" spans="39:88" x14ac:dyDescent="0.3">
      <c r="AM671" t="s">
        <v>10187</v>
      </c>
      <c r="AN671" t="s">
        <v>978</v>
      </c>
      <c r="AO671" t="s">
        <v>9566</v>
      </c>
      <c r="AP671" t="s">
        <v>976</v>
      </c>
      <c r="AQ671" s="44">
        <v>45400000</v>
      </c>
      <c r="AR671">
        <v>0.99607000000000001</v>
      </c>
      <c r="AS671">
        <v>2.12699999999999E-2</v>
      </c>
      <c r="AT671">
        <v>1.122E-3</v>
      </c>
      <c r="AU671" t="s">
        <v>271</v>
      </c>
      <c r="AV671" t="s">
        <v>68</v>
      </c>
      <c r="AW671" t="s">
        <v>68</v>
      </c>
      <c r="AX671">
        <v>1.6459999999999999</v>
      </c>
      <c r="AY671"/>
      <c r="AZ671"/>
      <c r="BA671">
        <v>138862</v>
      </c>
      <c r="BB671" s="95">
        <v>45838</v>
      </c>
      <c r="BC671" t="s">
        <v>977</v>
      </c>
      <c r="BD671" s="44">
        <v>36500000</v>
      </c>
      <c r="BE671"/>
      <c r="BF671"/>
      <c r="BG671" s="44">
        <v>100000</v>
      </c>
      <c r="BH671" s="44">
        <v>100000</v>
      </c>
      <c r="BI671"/>
      <c r="BJ671"/>
      <c r="BK671"/>
      <c r="BL671"/>
      <c r="BM671"/>
      <c r="BN671" s="44">
        <v>1200000</v>
      </c>
      <c r="BO671" s="44">
        <v>1300000</v>
      </c>
      <c r="BP671"/>
      <c r="BQ671" s="44">
        <v>100000</v>
      </c>
      <c r="BR671" s="44">
        <v>5000000</v>
      </c>
      <c r="BS671" s="44">
        <v>700000</v>
      </c>
      <c r="BT671" s="44">
        <v>400000</v>
      </c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</row>
    <row r="672" spans="39:88" x14ac:dyDescent="0.3">
      <c r="AM672" t="s">
        <v>10175</v>
      </c>
      <c r="AN672" t="s">
        <v>978</v>
      </c>
      <c r="AO672" t="s">
        <v>9566</v>
      </c>
      <c r="AP672" t="s">
        <v>2926</v>
      </c>
      <c r="AQ672" s="44">
        <v>90000000</v>
      </c>
      <c r="AR672">
        <v>0.93896000000000002</v>
      </c>
      <c r="AS672">
        <v>2.8039999999999999E-2</v>
      </c>
      <c r="AT672">
        <v>6.2290000000000002E-3</v>
      </c>
      <c r="AU672" t="s">
        <v>53</v>
      </c>
      <c r="AV672" t="s">
        <v>62</v>
      </c>
      <c r="AW672" t="s">
        <v>62</v>
      </c>
      <c r="AX672">
        <v>1.6459999999999999</v>
      </c>
      <c r="AY672"/>
      <c r="AZ672"/>
      <c r="BA672">
        <v>138862</v>
      </c>
      <c r="BB672" s="95">
        <v>45838</v>
      </c>
      <c r="BC672" t="s">
        <v>977</v>
      </c>
      <c r="BD672" s="44">
        <v>77500000</v>
      </c>
      <c r="BE672"/>
      <c r="BF672"/>
      <c r="BG672" s="44">
        <v>200000</v>
      </c>
      <c r="BH672"/>
      <c r="BI672" s="44">
        <v>2700000</v>
      </c>
      <c r="BJ672" s="44">
        <v>9600000</v>
      </c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</row>
    <row r="673" spans="39:88" x14ac:dyDescent="0.3">
      <c r="AM673" t="s">
        <v>10186</v>
      </c>
      <c r="AN673" t="s">
        <v>978</v>
      </c>
      <c r="AO673" t="s">
        <v>9566</v>
      </c>
      <c r="AP673" t="s">
        <v>2555</v>
      </c>
      <c r="AQ673" s="44">
        <v>177200000</v>
      </c>
      <c r="AR673">
        <v>0.82433000000000001</v>
      </c>
      <c r="AS673">
        <v>3.5229999999999997E-2</v>
      </c>
      <c r="AT673">
        <v>1.0449E-2</v>
      </c>
      <c r="AU673" t="s">
        <v>271</v>
      </c>
      <c r="AV673" t="s">
        <v>68</v>
      </c>
      <c r="AW673" t="s">
        <v>68</v>
      </c>
      <c r="AX673">
        <v>1.6459999999999999</v>
      </c>
      <c r="AY673"/>
      <c r="AZ673"/>
      <c r="BA673">
        <v>138862</v>
      </c>
      <c r="BB673" s="95">
        <v>45838</v>
      </c>
      <c r="BC673" t="s">
        <v>977</v>
      </c>
      <c r="BD673" s="44">
        <v>130100000</v>
      </c>
      <c r="BE673" s="44">
        <v>700000</v>
      </c>
      <c r="BF673" s="44">
        <v>6500000</v>
      </c>
      <c r="BG673" s="44">
        <v>700000</v>
      </c>
      <c r="BH673" s="44">
        <v>300000</v>
      </c>
      <c r="BI673" s="44">
        <v>11000000</v>
      </c>
      <c r="BJ673" s="44">
        <v>18900000</v>
      </c>
      <c r="BK673"/>
      <c r="BL673"/>
      <c r="BM673"/>
      <c r="BN673"/>
      <c r="BO673" s="44">
        <v>4200000</v>
      </c>
      <c r="BP673" s="44">
        <v>2700000</v>
      </c>
      <c r="BQ673"/>
      <c r="BR673"/>
      <c r="BS673" s="44">
        <v>2100000</v>
      </c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</row>
    <row r="674" spans="39:88" x14ac:dyDescent="0.3">
      <c r="AM674" t="s">
        <v>10176</v>
      </c>
      <c r="AN674" t="s">
        <v>978</v>
      </c>
      <c r="AO674" t="s">
        <v>9566</v>
      </c>
      <c r="AP674" t="s">
        <v>10177</v>
      </c>
      <c r="AQ674" s="44">
        <v>71500000</v>
      </c>
      <c r="AR674">
        <v>1.0553300000000001</v>
      </c>
      <c r="AS674">
        <v>3.3910000000000003E-2</v>
      </c>
      <c r="AT674">
        <v>9.5359999999999993E-3</v>
      </c>
      <c r="AU674" t="s">
        <v>271</v>
      </c>
      <c r="AV674" t="s">
        <v>68</v>
      </c>
      <c r="AW674" t="s">
        <v>68</v>
      </c>
      <c r="AX674">
        <v>1.6459999999999999</v>
      </c>
      <c r="AY674"/>
      <c r="AZ674"/>
      <c r="BA674">
        <v>138862</v>
      </c>
      <c r="BB674" s="95">
        <v>45838</v>
      </c>
      <c r="BC674" t="s">
        <v>977</v>
      </c>
      <c r="BD674" s="44">
        <v>61000000</v>
      </c>
      <c r="BE674"/>
      <c r="BF674"/>
      <c r="BG674"/>
      <c r="BH674"/>
      <c r="BI674" s="44">
        <v>5000000</v>
      </c>
      <c r="BJ674"/>
      <c r="BK674"/>
      <c r="BL674" s="44">
        <v>3000000</v>
      </c>
      <c r="BM674"/>
      <c r="BN674"/>
      <c r="BO674"/>
      <c r="BP674" s="44">
        <v>2500000</v>
      </c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</row>
    <row r="675" spans="39:88" x14ac:dyDescent="0.3">
      <c r="AM675" t="s">
        <v>10179</v>
      </c>
      <c r="AN675" t="s">
        <v>978</v>
      </c>
      <c r="AO675" t="s">
        <v>9566</v>
      </c>
      <c r="AP675" t="s">
        <v>10180</v>
      </c>
      <c r="AQ675" s="44">
        <v>6500000</v>
      </c>
      <c r="AR675">
        <v>1.0205500000000001</v>
      </c>
      <c r="AS675">
        <v>2.8879999999999999E-2</v>
      </c>
      <c r="AT675">
        <v>7.3610000000000004E-3</v>
      </c>
      <c r="AU675" t="s">
        <v>72</v>
      </c>
      <c r="AV675" t="s">
        <v>56</v>
      </c>
      <c r="AW675" t="s">
        <v>56</v>
      </c>
      <c r="AX675">
        <v>1.6459999999999999</v>
      </c>
      <c r="AY675"/>
      <c r="AZ675"/>
      <c r="BA675">
        <v>138862</v>
      </c>
      <c r="BB675" s="95">
        <v>45838</v>
      </c>
      <c r="BC675" t="s">
        <v>977</v>
      </c>
      <c r="BD675"/>
      <c r="BE675"/>
      <c r="BF675"/>
      <c r="BG675"/>
      <c r="BH675"/>
      <c r="BI675"/>
      <c r="BJ675" s="44">
        <v>6500000</v>
      </c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</row>
    <row r="676" spans="39:88" x14ac:dyDescent="0.3">
      <c r="AM676" t="s">
        <v>10184</v>
      </c>
      <c r="AN676" t="s">
        <v>978</v>
      </c>
      <c r="AO676" t="s">
        <v>9566</v>
      </c>
      <c r="AP676" t="s">
        <v>10185</v>
      </c>
      <c r="AQ676" s="44">
        <v>173000000</v>
      </c>
      <c r="AR676">
        <v>1.0485899999999999</v>
      </c>
      <c r="AS676">
        <v>3.4590000000000003E-2</v>
      </c>
      <c r="AT676">
        <v>9.4660000000000005E-3</v>
      </c>
      <c r="AU676" t="s">
        <v>53</v>
      </c>
      <c r="AV676" t="s">
        <v>62</v>
      </c>
      <c r="AW676" t="s">
        <v>62</v>
      </c>
      <c r="AX676">
        <v>1.6459999999999999</v>
      </c>
      <c r="AY676"/>
      <c r="AZ676"/>
      <c r="BA676">
        <v>138862</v>
      </c>
      <c r="BB676" s="95">
        <v>45838</v>
      </c>
      <c r="BC676" t="s">
        <v>977</v>
      </c>
      <c r="BD676" s="44">
        <v>115000000</v>
      </c>
      <c r="BE676"/>
      <c r="BF676" s="44">
        <v>3500000</v>
      </c>
      <c r="BG676"/>
      <c r="BH676"/>
      <c r="BI676" s="44">
        <v>40700000</v>
      </c>
      <c r="BJ676"/>
      <c r="BK676"/>
      <c r="BL676"/>
      <c r="BM676"/>
      <c r="BN676"/>
      <c r="BO676"/>
      <c r="BP676"/>
      <c r="BQ676"/>
      <c r="BR676" s="44">
        <v>13800000</v>
      </c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</row>
    <row r="677" spans="39:88" x14ac:dyDescent="0.3">
      <c r="AM677" t="s">
        <v>12138</v>
      </c>
      <c r="AN677" t="s">
        <v>978</v>
      </c>
      <c r="AO677" t="s">
        <v>9566</v>
      </c>
      <c r="AP677" t="s">
        <v>1884</v>
      </c>
      <c r="AQ677" s="44">
        <v>22000000</v>
      </c>
      <c r="AR677">
        <v>1.0020099999999901</v>
      </c>
      <c r="AS677">
        <v>3.3329999999999999E-2</v>
      </c>
      <c r="AT677">
        <v>1.01459999999999E-2</v>
      </c>
      <c r="AU677" t="s">
        <v>72</v>
      </c>
      <c r="AV677" t="s">
        <v>56</v>
      </c>
      <c r="AW677" t="s">
        <v>56</v>
      </c>
      <c r="AX677">
        <v>1.6459999999999999</v>
      </c>
      <c r="AY677"/>
      <c r="AZ677"/>
      <c r="BA677">
        <v>138862</v>
      </c>
      <c r="BB677" s="95">
        <v>45838</v>
      </c>
      <c r="BC677" t="s">
        <v>977</v>
      </c>
      <c r="BD677" s="44">
        <v>22000000</v>
      </c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</row>
    <row r="678" spans="39:88" x14ac:dyDescent="0.3">
      <c r="AM678" t="s">
        <v>10181</v>
      </c>
      <c r="AN678" t="s">
        <v>978</v>
      </c>
      <c r="AO678" t="s">
        <v>9566</v>
      </c>
      <c r="AP678" t="s">
        <v>10182</v>
      </c>
      <c r="AQ678" s="44">
        <v>2300000</v>
      </c>
      <c r="AR678">
        <v>0.90978999999999999</v>
      </c>
      <c r="AS678">
        <v>2.896E-2</v>
      </c>
      <c r="AT678">
        <v>6.5739999999999896E-3</v>
      </c>
      <c r="AU678" t="s">
        <v>53</v>
      </c>
      <c r="AV678" t="s">
        <v>62</v>
      </c>
      <c r="AW678" t="s">
        <v>62</v>
      </c>
      <c r="AX678">
        <v>1.6459999999999999</v>
      </c>
      <c r="AY678"/>
      <c r="AZ678"/>
      <c r="BA678">
        <v>138862</v>
      </c>
      <c r="BB678" s="95">
        <v>45838</v>
      </c>
      <c r="BC678" t="s">
        <v>977</v>
      </c>
      <c r="BD678"/>
      <c r="BE678"/>
      <c r="BF678"/>
      <c r="BG678"/>
      <c r="BH678"/>
      <c r="BI678"/>
      <c r="BJ678" s="44">
        <v>2300000</v>
      </c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</row>
    <row r="679" spans="39:88" x14ac:dyDescent="0.3">
      <c r="AM679" t="s">
        <v>12921</v>
      </c>
      <c r="AN679" t="s">
        <v>978</v>
      </c>
      <c r="AO679" t="s">
        <v>9566</v>
      </c>
      <c r="AP679" t="s">
        <v>12922</v>
      </c>
      <c r="AQ679" s="44">
        <v>18500000</v>
      </c>
      <c r="AR679">
        <v>1.00108</v>
      </c>
      <c r="AS679">
        <v>3.288E-2</v>
      </c>
      <c r="AT679">
        <v>8.8299999999999993E-3</v>
      </c>
      <c r="AU679" t="s">
        <v>53</v>
      </c>
      <c r="AV679" t="s">
        <v>55</v>
      </c>
      <c r="AW679" t="s">
        <v>55</v>
      </c>
      <c r="AX679">
        <v>1.6459999999999999</v>
      </c>
      <c r="AY679"/>
      <c r="AZ679"/>
      <c r="BA679">
        <v>138862</v>
      </c>
      <c r="BB679" s="95">
        <v>45838</v>
      </c>
      <c r="BC679" t="s">
        <v>977</v>
      </c>
      <c r="BD679"/>
      <c r="BE679"/>
      <c r="BF679"/>
      <c r="BG679"/>
      <c r="BH679"/>
      <c r="BI679"/>
      <c r="BJ679" s="44">
        <v>18500000</v>
      </c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</row>
    <row r="680" spans="39:88" x14ac:dyDescent="0.3">
      <c r="AM680" t="s">
        <v>10188</v>
      </c>
      <c r="AN680" t="s">
        <v>978</v>
      </c>
      <c r="AO680" t="s">
        <v>9566</v>
      </c>
      <c r="AP680" t="s">
        <v>10189</v>
      </c>
      <c r="AQ680" s="44">
        <v>10000000</v>
      </c>
      <c r="AR680">
        <v>1.0384</v>
      </c>
      <c r="AS680">
        <v>2.477E-2</v>
      </c>
      <c r="AT680">
        <v>3.8939999999999999E-3</v>
      </c>
      <c r="AU680" t="s">
        <v>53</v>
      </c>
      <c r="AV680" t="s">
        <v>62</v>
      </c>
      <c r="AW680" t="s">
        <v>62</v>
      </c>
      <c r="AX680">
        <v>1.6459999999999999</v>
      </c>
      <c r="AY680"/>
      <c r="AZ680"/>
      <c r="BA680">
        <v>138862</v>
      </c>
      <c r="BB680" s="95">
        <v>45838</v>
      </c>
      <c r="BC680" t="s">
        <v>977</v>
      </c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 s="44">
        <v>10000000</v>
      </c>
      <c r="CC680"/>
      <c r="CD680"/>
      <c r="CE680"/>
      <c r="CF680"/>
      <c r="CG680"/>
      <c r="CH680"/>
      <c r="CI680"/>
      <c r="CJ680"/>
    </row>
    <row r="681" spans="39:88" x14ac:dyDescent="0.3">
      <c r="AM681" t="s">
        <v>10183</v>
      </c>
      <c r="AN681" t="s">
        <v>978</v>
      </c>
      <c r="AO681" t="s">
        <v>9566</v>
      </c>
      <c r="AP681" t="s">
        <v>2379</v>
      </c>
      <c r="AQ681" s="44">
        <v>146400000</v>
      </c>
      <c r="AR681">
        <v>0.86150000000000004</v>
      </c>
      <c r="AS681">
        <v>3.3450000000000001E-2</v>
      </c>
      <c r="AT681">
        <v>9.6740000000000003E-3</v>
      </c>
      <c r="AU681" t="s">
        <v>271</v>
      </c>
      <c r="AV681" t="s">
        <v>68</v>
      </c>
      <c r="AW681" t="s">
        <v>68</v>
      </c>
      <c r="AX681">
        <v>1.6459999999999999</v>
      </c>
      <c r="AY681"/>
      <c r="AZ681"/>
      <c r="BA681">
        <v>138862</v>
      </c>
      <c r="BB681" s="95">
        <v>45838</v>
      </c>
      <c r="BC681" t="s">
        <v>977</v>
      </c>
      <c r="BD681" s="44">
        <v>116400000</v>
      </c>
      <c r="BE681"/>
      <c r="BF681" s="44">
        <v>6100000</v>
      </c>
      <c r="BG681" s="44">
        <v>300000</v>
      </c>
      <c r="BH681"/>
      <c r="BI681"/>
      <c r="BJ681" s="44">
        <v>13800000</v>
      </c>
      <c r="BK681" s="44">
        <v>4900000</v>
      </c>
      <c r="BL681"/>
      <c r="BM681"/>
      <c r="BN681" s="44">
        <v>4900000</v>
      </c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</row>
    <row r="682" spans="39:88" x14ac:dyDescent="0.3">
      <c r="AM682" t="s">
        <v>10178</v>
      </c>
      <c r="AN682" t="s">
        <v>978</v>
      </c>
      <c r="AO682" t="s">
        <v>9566</v>
      </c>
      <c r="AP682" t="s">
        <v>1901</v>
      </c>
      <c r="AQ682" s="44">
        <v>2600000</v>
      </c>
      <c r="AR682">
        <v>0.95521</v>
      </c>
      <c r="AS682">
        <v>2.8600549999999999E-2</v>
      </c>
      <c r="AT682">
        <v>7.6490000000000004E-3</v>
      </c>
      <c r="AU682" t="s">
        <v>271</v>
      </c>
      <c r="AV682" t="s">
        <v>68</v>
      </c>
      <c r="AW682" t="s">
        <v>68</v>
      </c>
      <c r="AX682">
        <v>1.6459999999999999</v>
      </c>
      <c r="AY682"/>
      <c r="AZ682"/>
      <c r="BA682">
        <v>138862</v>
      </c>
      <c r="BB682" s="95">
        <v>45838</v>
      </c>
      <c r="BC682" t="s">
        <v>977</v>
      </c>
      <c r="BD682" s="44">
        <v>2600000</v>
      </c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</row>
    <row r="683" spans="39:88" x14ac:dyDescent="0.3">
      <c r="AM683" t="s">
        <v>10193</v>
      </c>
      <c r="AN683" t="s">
        <v>10191</v>
      </c>
      <c r="AO683" t="s">
        <v>9566</v>
      </c>
      <c r="AP683" t="s">
        <v>10194</v>
      </c>
      <c r="AQ683" s="44">
        <v>9000000</v>
      </c>
      <c r="AR683">
        <v>1.01837</v>
      </c>
      <c r="AS683">
        <v>2.162E-2</v>
      </c>
      <c r="AT683">
        <v>1.5659999999999999E-3</v>
      </c>
      <c r="AU683" t="s">
        <v>128</v>
      </c>
      <c r="AV683" t="s">
        <v>48</v>
      </c>
      <c r="AW683" t="s">
        <v>48</v>
      </c>
      <c r="AX683">
        <v>1.2789999999999999</v>
      </c>
      <c r="AY683"/>
      <c r="AZ683"/>
      <c r="BA683">
        <v>148371</v>
      </c>
      <c r="BB683" s="95">
        <v>45838</v>
      </c>
      <c r="BC683" t="s">
        <v>722</v>
      </c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 s="44">
        <v>9000000</v>
      </c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</row>
    <row r="684" spans="39:88" x14ac:dyDescent="0.3">
      <c r="AM684" t="s">
        <v>10190</v>
      </c>
      <c r="AN684" t="s">
        <v>10191</v>
      </c>
      <c r="AO684" t="s">
        <v>9566</v>
      </c>
      <c r="AP684" t="s">
        <v>10192</v>
      </c>
      <c r="AQ684" s="44">
        <v>13200000</v>
      </c>
      <c r="AR684">
        <v>1.00034</v>
      </c>
      <c r="AS684">
        <v>2.359E-2</v>
      </c>
      <c r="AT684">
        <v>2.9710000000000001E-3</v>
      </c>
      <c r="AU684" t="s">
        <v>128</v>
      </c>
      <c r="AV684" t="s">
        <v>48</v>
      </c>
      <c r="AW684" t="s">
        <v>48</v>
      </c>
      <c r="AX684">
        <v>1.2789999999999999</v>
      </c>
      <c r="AY684"/>
      <c r="AZ684"/>
      <c r="BA684">
        <v>148371</v>
      </c>
      <c r="BB684" s="95">
        <v>45838</v>
      </c>
      <c r="BC684" t="s">
        <v>722</v>
      </c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 s="44">
        <v>13200000</v>
      </c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</row>
    <row r="685" spans="39:88" x14ac:dyDescent="0.3">
      <c r="AM685" t="s">
        <v>10195</v>
      </c>
      <c r="AN685" t="s">
        <v>1958</v>
      </c>
      <c r="AO685" t="s">
        <v>2690</v>
      </c>
      <c r="AP685" t="s">
        <v>1957</v>
      </c>
      <c r="AQ685" s="44">
        <v>5000000</v>
      </c>
      <c r="AR685">
        <v>0.98519000000000001</v>
      </c>
      <c r="AS685">
        <v>2.644647E-2</v>
      </c>
      <c r="AT685">
        <v>6.4679999999999998E-3</v>
      </c>
      <c r="AU685" t="s">
        <v>53</v>
      </c>
      <c r="AV685" t="s">
        <v>56</v>
      </c>
      <c r="AW685" t="s">
        <v>56</v>
      </c>
      <c r="AX685">
        <v>2.0670000000000002</v>
      </c>
      <c r="AY685"/>
      <c r="AZ685"/>
      <c r="BA685">
        <v>206146</v>
      </c>
      <c r="BB685" s="95">
        <v>45838</v>
      </c>
      <c r="BC685" t="s">
        <v>873</v>
      </c>
      <c r="BD685" s="44">
        <v>5000000</v>
      </c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</row>
    <row r="686" spans="39:88" x14ac:dyDescent="0.3">
      <c r="AM686" t="s">
        <v>12688</v>
      </c>
      <c r="AN686" t="s">
        <v>12689</v>
      </c>
      <c r="AO686" t="s">
        <v>12689</v>
      </c>
      <c r="AP686" t="s">
        <v>12690</v>
      </c>
      <c r="AQ686" s="44">
        <v>38599000</v>
      </c>
      <c r="AR686">
        <v>0.97902</v>
      </c>
      <c r="AS686">
        <v>3.4709999999999998E-2</v>
      </c>
      <c r="AT686">
        <v>8.0110000000000008E-3</v>
      </c>
      <c r="AU686" t="s">
        <v>53</v>
      </c>
      <c r="AV686" t="s">
        <v>68</v>
      </c>
      <c r="AW686" t="s">
        <v>68</v>
      </c>
      <c r="AX686">
        <v>1.01</v>
      </c>
      <c r="AY686"/>
      <c r="AZ686"/>
      <c r="BA686">
        <v>8192</v>
      </c>
      <c r="BB686" s="95">
        <v>45838</v>
      </c>
      <c r="BC686" t="s">
        <v>12691</v>
      </c>
      <c r="BD686" s="44">
        <v>34310000</v>
      </c>
      <c r="BE686"/>
      <c r="BF686"/>
      <c r="BG686"/>
      <c r="BH686"/>
      <c r="BI686" s="44">
        <v>2059000</v>
      </c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 s="44">
        <v>686000</v>
      </c>
      <c r="BX686"/>
      <c r="BY686" s="44">
        <v>892000</v>
      </c>
      <c r="BZ686"/>
      <c r="CA686"/>
      <c r="CB686" s="44">
        <v>652000</v>
      </c>
      <c r="CC686"/>
      <c r="CD686"/>
      <c r="CE686"/>
      <c r="CF686"/>
      <c r="CG686"/>
      <c r="CH686"/>
      <c r="CI686"/>
      <c r="CJ686"/>
    </row>
    <row r="687" spans="39:88" x14ac:dyDescent="0.3">
      <c r="AM687" t="s">
        <v>10196</v>
      </c>
      <c r="AN687" t="s">
        <v>1406</v>
      </c>
      <c r="AO687"/>
      <c r="AP687" t="s">
        <v>49</v>
      </c>
      <c r="AQ687" s="96">
        <v>-18188567928.122299</v>
      </c>
      <c r="AR687">
        <v>1</v>
      </c>
      <c r="AS687"/>
      <c r="AT687">
        <v>0</v>
      </c>
      <c r="AU687"/>
      <c r="AV687"/>
      <c r="AW687"/>
      <c r="AX687"/>
      <c r="AY687"/>
      <c r="AZ687"/>
      <c r="BA687">
        <v>138161</v>
      </c>
      <c r="BB687" s="95">
        <v>45838</v>
      </c>
      <c r="BC687" t="s">
        <v>262</v>
      </c>
      <c r="BD687" s="96">
        <v>-17555803406.706001</v>
      </c>
      <c r="BE687"/>
      <c r="BF687"/>
      <c r="BG687"/>
      <c r="BH687"/>
      <c r="BI687" s="96">
        <v>-521597993.28092903</v>
      </c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 s="96">
        <v>-90261544.377777696</v>
      </c>
      <c r="BX687"/>
      <c r="BY687" s="96">
        <v>-20904983.7575555</v>
      </c>
      <c r="BZ687"/>
      <c r="CA687"/>
      <c r="CB687"/>
      <c r="CC687"/>
      <c r="CD687"/>
      <c r="CE687"/>
      <c r="CF687"/>
      <c r="CG687"/>
      <c r="CH687"/>
      <c r="CI687"/>
      <c r="CJ687"/>
    </row>
    <row r="688" spans="39:88" x14ac:dyDescent="0.3">
      <c r="AM688" t="s">
        <v>13033</v>
      </c>
      <c r="AN688" t="s">
        <v>13034</v>
      </c>
      <c r="AO688" t="s">
        <v>13035</v>
      </c>
      <c r="AP688" t="s">
        <v>13036</v>
      </c>
      <c r="AQ688" s="44">
        <v>37500000</v>
      </c>
      <c r="AR688">
        <v>1.0004200000000001</v>
      </c>
      <c r="AS688">
        <v>2.9909999999999999E-2</v>
      </c>
      <c r="AT688">
        <v>7.7019999999999996E-3</v>
      </c>
      <c r="AU688" t="s">
        <v>53</v>
      </c>
      <c r="AV688" t="s">
        <v>68</v>
      </c>
      <c r="AW688" t="s">
        <v>68</v>
      </c>
      <c r="AX688">
        <v>1.198</v>
      </c>
      <c r="AY688"/>
      <c r="AZ688"/>
      <c r="BA688">
        <v>248387</v>
      </c>
      <c r="BB688" s="95">
        <v>45838</v>
      </c>
      <c r="BC688" t="s">
        <v>13037</v>
      </c>
      <c r="BD688" s="44">
        <v>29600000</v>
      </c>
      <c r="BE688"/>
      <c r="BF688"/>
      <c r="BG688"/>
      <c r="BH688"/>
      <c r="BI688"/>
      <c r="BJ688"/>
      <c r="BK688"/>
      <c r="BL688"/>
      <c r="BM688"/>
      <c r="BN688"/>
      <c r="BO688" s="44">
        <v>2000000</v>
      </c>
      <c r="BP688"/>
      <c r="BQ688"/>
      <c r="BR688"/>
      <c r="BS688"/>
      <c r="BT688"/>
      <c r="BU688"/>
      <c r="BV688"/>
      <c r="BW688"/>
      <c r="BX688"/>
      <c r="BY688"/>
      <c r="BZ688"/>
      <c r="CA688"/>
      <c r="CB688" s="44">
        <v>5900000</v>
      </c>
      <c r="CC688"/>
      <c r="CD688"/>
      <c r="CE688"/>
      <c r="CF688"/>
      <c r="CG688"/>
      <c r="CH688"/>
      <c r="CI688"/>
      <c r="CJ688"/>
    </row>
    <row r="689" spans="39:88" x14ac:dyDescent="0.3">
      <c r="AM689" t="s">
        <v>10197</v>
      </c>
      <c r="AN689" t="s">
        <v>911</v>
      </c>
      <c r="AO689" t="s">
        <v>12493</v>
      </c>
      <c r="AP689" t="s">
        <v>909</v>
      </c>
      <c r="AQ689" s="44">
        <v>41000000</v>
      </c>
      <c r="AR689">
        <v>0.92442999999999997</v>
      </c>
      <c r="AS689">
        <v>2.9883570000000002E-2</v>
      </c>
      <c r="AT689">
        <v>8.8129999999999997E-3</v>
      </c>
      <c r="AU689" t="s">
        <v>53</v>
      </c>
      <c r="AV689" t="s">
        <v>54</v>
      </c>
      <c r="AW689" t="s">
        <v>54</v>
      </c>
      <c r="AX689">
        <v>0.24399999999999999</v>
      </c>
      <c r="AY689"/>
      <c r="AZ689"/>
      <c r="BA689">
        <v>228050</v>
      </c>
      <c r="BB689" s="95">
        <v>45838</v>
      </c>
      <c r="BC689" t="s">
        <v>910</v>
      </c>
      <c r="BD689" s="44">
        <v>41000000</v>
      </c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</row>
    <row r="690" spans="39:88" x14ac:dyDescent="0.3">
      <c r="AM690" t="s">
        <v>10198</v>
      </c>
      <c r="AN690" t="s">
        <v>2423</v>
      </c>
      <c r="AO690" t="s">
        <v>12493</v>
      </c>
      <c r="AP690" t="s">
        <v>2422</v>
      </c>
      <c r="AQ690" s="44">
        <v>47630000</v>
      </c>
      <c r="AR690">
        <v>0.87563999999999997</v>
      </c>
      <c r="AS690">
        <v>3.2237929999999998E-2</v>
      </c>
      <c r="AT690">
        <v>9.0279999999999996E-3</v>
      </c>
      <c r="AU690" t="s">
        <v>53</v>
      </c>
      <c r="AV690" t="s">
        <v>54</v>
      </c>
      <c r="AW690" t="s">
        <v>54</v>
      </c>
      <c r="AX690">
        <v>0.24399999999999999</v>
      </c>
      <c r="AY690"/>
      <c r="AZ690"/>
      <c r="BA690">
        <v>228049</v>
      </c>
      <c r="BB690" s="95">
        <v>45838</v>
      </c>
      <c r="BC690" t="s">
        <v>910</v>
      </c>
      <c r="BD690" s="44">
        <v>33400000</v>
      </c>
      <c r="BE690"/>
      <c r="BF690"/>
      <c r="BG690"/>
      <c r="BH690"/>
      <c r="BI690"/>
      <c r="BJ690"/>
      <c r="BK690" s="44">
        <v>1330000</v>
      </c>
      <c r="BL690" s="44">
        <v>700000</v>
      </c>
      <c r="BM690"/>
      <c r="BN690"/>
      <c r="BO690" s="44">
        <v>2000000</v>
      </c>
      <c r="BP690" s="44">
        <v>3000000</v>
      </c>
      <c r="BQ690" s="44">
        <v>400000</v>
      </c>
      <c r="BR690"/>
      <c r="BS690" s="44">
        <v>3000000</v>
      </c>
      <c r="BT690" s="44">
        <v>2000000</v>
      </c>
      <c r="BU690" s="44">
        <v>900000</v>
      </c>
      <c r="BV690" s="44">
        <v>900000</v>
      </c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</row>
    <row r="691" spans="39:88" x14ac:dyDescent="0.3">
      <c r="AM691" t="s">
        <v>10201</v>
      </c>
      <c r="AN691" t="s">
        <v>10199</v>
      </c>
      <c r="AO691" t="s">
        <v>10199</v>
      </c>
      <c r="AP691" t="s">
        <v>2264</v>
      </c>
      <c r="AQ691" s="44">
        <v>7200000</v>
      </c>
      <c r="AR691">
        <v>0.97311999999999999</v>
      </c>
      <c r="AS691">
        <v>2.4715359999999999E-2</v>
      </c>
      <c r="AT691">
        <v>4.8139999999999997E-3</v>
      </c>
      <c r="AU691" t="s">
        <v>53</v>
      </c>
      <c r="AV691" t="s">
        <v>56</v>
      </c>
      <c r="AW691" t="s">
        <v>56</v>
      </c>
      <c r="AX691">
        <v>2.17</v>
      </c>
      <c r="AY691"/>
      <c r="AZ691"/>
      <c r="BA691">
        <v>296</v>
      </c>
      <c r="BB691" s="95">
        <v>45838</v>
      </c>
      <c r="BC691" t="s">
        <v>2052</v>
      </c>
      <c r="BD691"/>
      <c r="BE691"/>
      <c r="BF691"/>
      <c r="BG691"/>
      <c r="BH691"/>
      <c r="BI691"/>
      <c r="BJ691"/>
      <c r="BK691"/>
      <c r="BL691"/>
      <c r="BM691"/>
      <c r="BN691" s="44">
        <v>1300000</v>
      </c>
      <c r="BO691"/>
      <c r="BP691"/>
      <c r="BQ691" s="44">
        <v>100000</v>
      </c>
      <c r="BR691" s="44">
        <v>5800000</v>
      </c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</row>
    <row r="692" spans="39:88" x14ac:dyDescent="0.3">
      <c r="AM692" t="s">
        <v>12325</v>
      </c>
      <c r="AN692" t="s">
        <v>10199</v>
      </c>
      <c r="AO692" t="s">
        <v>10199</v>
      </c>
      <c r="AP692" t="s">
        <v>12326</v>
      </c>
      <c r="AQ692" s="44">
        <v>7500000</v>
      </c>
      <c r="AR692">
        <v>1.0132099999999999</v>
      </c>
      <c r="AS692">
        <v>2.9543730000000001E-2</v>
      </c>
      <c r="AT692">
        <v>6.1669999999999997E-3</v>
      </c>
      <c r="AU692" t="s">
        <v>53</v>
      </c>
      <c r="AV692" t="s">
        <v>56</v>
      </c>
      <c r="AW692" t="s">
        <v>56</v>
      </c>
      <c r="AX692">
        <v>2.17</v>
      </c>
      <c r="AY692"/>
      <c r="AZ692"/>
      <c r="BA692">
        <v>296</v>
      </c>
      <c r="BB692" s="95">
        <v>45838</v>
      </c>
      <c r="BC692" t="s">
        <v>2052</v>
      </c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 s="44">
        <v>7500000</v>
      </c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</row>
    <row r="693" spans="39:88" x14ac:dyDescent="0.3">
      <c r="AM693" t="s">
        <v>10204</v>
      </c>
      <c r="AN693" t="s">
        <v>10199</v>
      </c>
      <c r="AO693" t="s">
        <v>10199</v>
      </c>
      <c r="AP693" t="s">
        <v>10205</v>
      </c>
      <c r="AQ693" s="44">
        <v>12000000</v>
      </c>
      <c r="AR693">
        <v>1.0390200000000001</v>
      </c>
      <c r="AS693">
        <v>2.6903259999999998E-2</v>
      </c>
      <c r="AT693">
        <v>4.9529999999999999E-3</v>
      </c>
      <c r="AU693" t="s">
        <v>53</v>
      </c>
      <c r="AV693" t="s">
        <v>56</v>
      </c>
      <c r="AW693" t="s">
        <v>56</v>
      </c>
      <c r="AX693">
        <v>2.17</v>
      </c>
      <c r="AY693"/>
      <c r="AZ693"/>
      <c r="BA693">
        <v>296</v>
      </c>
      <c r="BB693" s="95">
        <v>45838</v>
      </c>
      <c r="BC693" t="s">
        <v>2052</v>
      </c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 s="44">
        <v>12000000</v>
      </c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</row>
    <row r="694" spans="39:88" x14ac:dyDescent="0.3">
      <c r="AM694" t="s">
        <v>10202</v>
      </c>
      <c r="AN694" t="s">
        <v>10199</v>
      </c>
      <c r="AO694" t="s">
        <v>10199</v>
      </c>
      <c r="AP694" t="s">
        <v>10203</v>
      </c>
      <c r="AQ694" s="44">
        <v>10000000</v>
      </c>
      <c r="AR694">
        <v>1.02921</v>
      </c>
      <c r="AS694">
        <v>2.794234E-2</v>
      </c>
      <c r="AT694">
        <v>5.594E-3</v>
      </c>
      <c r="AU694" t="s">
        <v>53</v>
      </c>
      <c r="AV694" t="s">
        <v>56</v>
      </c>
      <c r="AW694" t="s">
        <v>56</v>
      </c>
      <c r="AX694">
        <v>2.17</v>
      </c>
      <c r="AY694"/>
      <c r="AZ694"/>
      <c r="BA694">
        <v>296</v>
      </c>
      <c r="BB694" s="95">
        <v>45838</v>
      </c>
      <c r="BC694" t="s">
        <v>2052</v>
      </c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 s="44">
        <v>6700000</v>
      </c>
      <c r="BS694"/>
      <c r="BT694"/>
      <c r="BU694"/>
      <c r="BV694"/>
      <c r="BW694"/>
      <c r="BX694"/>
      <c r="BY694"/>
      <c r="BZ694"/>
      <c r="CA694"/>
      <c r="CB694" s="44">
        <v>3300000</v>
      </c>
      <c r="CC694"/>
      <c r="CD694"/>
      <c r="CE694"/>
      <c r="CF694"/>
      <c r="CG694"/>
      <c r="CH694"/>
      <c r="CI694"/>
      <c r="CJ694"/>
    </row>
    <row r="695" spans="39:88" x14ac:dyDescent="0.3">
      <c r="AM695" t="s">
        <v>10200</v>
      </c>
      <c r="AN695" t="s">
        <v>10199</v>
      </c>
      <c r="AO695" t="s">
        <v>10199</v>
      </c>
      <c r="AP695" t="s">
        <v>2674</v>
      </c>
      <c r="AQ695" s="44">
        <v>8000000</v>
      </c>
      <c r="AR695">
        <v>0.95772999999999997</v>
      </c>
      <c r="AS695">
        <v>2.6525389999999999E-2</v>
      </c>
      <c r="AT695">
        <v>5.45E-3</v>
      </c>
      <c r="AU695" t="s">
        <v>53</v>
      </c>
      <c r="AV695" t="s">
        <v>56</v>
      </c>
      <c r="AW695" t="s">
        <v>56</v>
      </c>
      <c r="AX695">
        <v>2.17</v>
      </c>
      <c r="AY695"/>
      <c r="AZ695"/>
      <c r="BA695">
        <v>296</v>
      </c>
      <c r="BB695" s="95">
        <v>45838</v>
      </c>
      <c r="BC695" t="s">
        <v>2052</v>
      </c>
      <c r="BD695"/>
      <c r="BE695"/>
      <c r="BF695"/>
      <c r="BG695"/>
      <c r="BH695"/>
      <c r="BI695"/>
      <c r="BJ695"/>
      <c r="BK695"/>
      <c r="BL695" s="44">
        <v>900000</v>
      </c>
      <c r="BM695"/>
      <c r="BN695" s="44">
        <v>7100000</v>
      </c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</row>
    <row r="696" spans="39:88" x14ac:dyDescent="0.3">
      <c r="AM696" t="s">
        <v>12139</v>
      </c>
      <c r="AN696" t="s">
        <v>10207</v>
      </c>
      <c r="AO696" t="s">
        <v>10208</v>
      </c>
      <c r="AP696" t="s">
        <v>12140</v>
      </c>
      <c r="AQ696" s="44">
        <v>40000000</v>
      </c>
      <c r="AR696">
        <v>1.00004</v>
      </c>
      <c r="AS696">
        <v>4.2549999999999998E-2</v>
      </c>
      <c r="AT696">
        <v>1.9193999999999999E-2</v>
      </c>
      <c r="AU696" t="s">
        <v>53</v>
      </c>
      <c r="AV696" t="s">
        <v>55</v>
      </c>
      <c r="AW696" t="s">
        <v>55</v>
      </c>
      <c r="AX696">
        <v>0.42</v>
      </c>
      <c r="AY696"/>
      <c r="AZ696"/>
      <c r="BA696">
        <v>31736</v>
      </c>
      <c r="BB696" s="95">
        <v>45838</v>
      </c>
      <c r="BC696" t="s">
        <v>10210</v>
      </c>
      <c r="BD696" s="44">
        <v>35000000</v>
      </c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 s="44">
        <v>5000000</v>
      </c>
      <c r="CC696"/>
      <c r="CD696"/>
      <c r="CE696"/>
      <c r="CF696"/>
      <c r="CG696"/>
      <c r="CH696"/>
      <c r="CI696"/>
      <c r="CJ696"/>
    </row>
    <row r="697" spans="39:88" x14ac:dyDescent="0.3">
      <c r="AM697" t="s">
        <v>10206</v>
      </c>
      <c r="AN697" t="s">
        <v>10207</v>
      </c>
      <c r="AO697" t="s">
        <v>10208</v>
      </c>
      <c r="AP697" t="s">
        <v>10209</v>
      </c>
      <c r="AQ697" s="44">
        <v>85000000</v>
      </c>
      <c r="AR697">
        <v>1.0608599999999999</v>
      </c>
      <c r="AS697">
        <v>3.2731040000000003E-2</v>
      </c>
      <c r="AT697">
        <v>1.03819999999999E-2</v>
      </c>
      <c r="AU697" t="s">
        <v>53</v>
      </c>
      <c r="AV697" t="s">
        <v>55</v>
      </c>
      <c r="AW697" t="s">
        <v>55</v>
      </c>
      <c r="AX697">
        <v>0.42</v>
      </c>
      <c r="AY697"/>
      <c r="AZ697"/>
      <c r="BA697">
        <v>31736</v>
      </c>
      <c r="BB697" s="95">
        <v>45838</v>
      </c>
      <c r="BC697" t="s">
        <v>10210</v>
      </c>
      <c r="BD697" s="44">
        <v>72200000</v>
      </c>
      <c r="BE697"/>
      <c r="BF697"/>
      <c r="BG697"/>
      <c r="BH697"/>
      <c r="BI697"/>
      <c r="BJ697" s="44">
        <v>12800000</v>
      </c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</row>
    <row r="698" spans="39:88" x14ac:dyDescent="0.3">
      <c r="AM698" t="s">
        <v>10211</v>
      </c>
      <c r="AN698" t="s">
        <v>10212</v>
      </c>
      <c r="AO698" t="s">
        <v>10212</v>
      </c>
      <c r="AP698" t="s">
        <v>10213</v>
      </c>
      <c r="AQ698" s="44">
        <v>20000000</v>
      </c>
      <c r="AR698">
        <v>0.99299999999999999</v>
      </c>
      <c r="AS698">
        <v>3.8379999999999997E-2</v>
      </c>
      <c r="AT698">
        <v>1.0749E-2</v>
      </c>
      <c r="AU698" t="s">
        <v>53</v>
      </c>
      <c r="AV698" t="s">
        <v>55</v>
      </c>
      <c r="AW698" t="s">
        <v>55</v>
      </c>
      <c r="AX698">
        <v>1.4550000000000001</v>
      </c>
      <c r="AY698"/>
      <c r="AZ698"/>
      <c r="BA698">
        <v>228318</v>
      </c>
      <c r="BB698" s="95">
        <v>45838</v>
      </c>
      <c r="BC698" t="s">
        <v>10214</v>
      </c>
      <c r="BD698" s="44">
        <v>15000000</v>
      </c>
      <c r="BE698"/>
      <c r="BF698"/>
      <c r="BG698"/>
      <c r="BH698"/>
      <c r="BI698" s="44">
        <v>5000000</v>
      </c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</row>
    <row r="699" spans="39:88" x14ac:dyDescent="0.3">
      <c r="AM699" t="s">
        <v>12141</v>
      </c>
      <c r="AN699" t="s">
        <v>10212</v>
      </c>
      <c r="AO699" t="s">
        <v>10212</v>
      </c>
      <c r="AP699" t="s">
        <v>12142</v>
      </c>
      <c r="AQ699" s="44">
        <v>15000000</v>
      </c>
      <c r="AR699">
        <v>0.97175</v>
      </c>
      <c r="AS699">
        <v>3.9190000000000003E-2</v>
      </c>
      <c r="AT699">
        <v>1.2159E-2</v>
      </c>
      <c r="AU699" t="s">
        <v>53</v>
      </c>
      <c r="AV699" t="s">
        <v>55</v>
      </c>
      <c r="AW699" t="s">
        <v>55</v>
      </c>
      <c r="AX699">
        <v>1.4550000000000001</v>
      </c>
      <c r="AY699"/>
      <c r="AZ699"/>
      <c r="BA699">
        <v>228318</v>
      </c>
      <c r="BB699" s="95">
        <v>45838</v>
      </c>
      <c r="BC699" t="s">
        <v>10214</v>
      </c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 s="44">
        <v>5000000</v>
      </c>
      <c r="BX699"/>
      <c r="BY699"/>
      <c r="BZ699"/>
      <c r="CA699"/>
      <c r="CB699" s="44">
        <v>10000000</v>
      </c>
      <c r="CC699"/>
      <c r="CD699"/>
      <c r="CE699"/>
      <c r="CF699"/>
      <c r="CG699"/>
      <c r="CH699"/>
      <c r="CI699"/>
      <c r="CJ699"/>
    </row>
    <row r="700" spans="39:88" x14ac:dyDescent="0.3">
      <c r="AM700" t="s">
        <v>10215</v>
      </c>
      <c r="AN700" t="s">
        <v>10216</v>
      </c>
      <c r="AO700" t="s">
        <v>10216</v>
      </c>
      <c r="AP700" t="s">
        <v>10217</v>
      </c>
      <c r="AQ700" s="44">
        <v>20000000</v>
      </c>
      <c r="AR700">
        <v>0.96704999999999997</v>
      </c>
      <c r="AS700">
        <v>3.9649999999999998E-2</v>
      </c>
      <c r="AT700">
        <v>1.171E-2</v>
      </c>
      <c r="AU700" t="s">
        <v>53</v>
      </c>
      <c r="AV700" t="s">
        <v>55</v>
      </c>
      <c r="AW700" t="s">
        <v>55</v>
      </c>
      <c r="AX700">
        <v>1.4550000000000001</v>
      </c>
      <c r="AY700"/>
      <c r="AZ700"/>
      <c r="BA700">
        <v>203820</v>
      </c>
      <c r="BB700" s="95">
        <v>45838</v>
      </c>
      <c r="BC700" t="s">
        <v>10218</v>
      </c>
      <c r="BD700" s="44">
        <v>15000000</v>
      </c>
      <c r="BE700"/>
      <c r="BF700"/>
      <c r="BG700"/>
      <c r="BH700"/>
      <c r="BI700" s="44">
        <v>5000000</v>
      </c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</row>
    <row r="701" spans="39:88" x14ac:dyDescent="0.3">
      <c r="AM701" t="s">
        <v>10221</v>
      </c>
      <c r="AN701" t="s">
        <v>2857</v>
      </c>
      <c r="AO701" t="s">
        <v>2857</v>
      </c>
      <c r="AP701" t="s">
        <v>2855</v>
      </c>
      <c r="AQ701" s="44">
        <v>10000000</v>
      </c>
      <c r="AR701">
        <v>0.92256000000000005</v>
      </c>
      <c r="AS701">
        <v>2.8069999999999901E-2</v>
      </c>
      <c r="AT701">
        <v>5.0229999999999997E-3</v>
      </c>
      <c r="AU701" t="s">
        <v>53</v>
      </c>
      <c r="AV701" t="s">
        <v>55</v>
      </c>
      <c r="AW701" t="s">
        <v>55</v>
      </c>
      <c r="AX701">
        <v>1.4550000000000001</v>
      </c>
      <c r="AY701"/>
      <c r="AZ701"/>
      <c r="BA701">
        <v>187194</v>
      </c>
      <c r="BB701" s="95">
        <v>45838</v>
      </c>
      <c r="BC701" t="s">
        <v>2856</v>
      </c>
      <c r="BD701" s="44">
        <v>10000000</v>
      </c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</row>
    <row r="702" spans="39:88" x14ac:dyDescent="0.3">
      <c r="AM702" t="s">
        <v>10219</v>
      </c>
      <c r="AN702" t="s">
        <v>2857</v>
      </c>
      <c r="AO702" t="s">
        <v>2857</v>
      </c>
      <c r="AP702" t="s">
        <v>10220</v>
      </c>
      <c r="AQ702" s="44">
        <v>7000000</v>
      </c>
      <c r="AR702">
        <v>0.91149000000000002</v>
      </c>
      <c r="AS702">
        <v>3.0710000000000001E-2</v>
      </c>
      <c r="AT702">
        <v>6.6189999999999999E-3</v>
      </c>
      <c r="AU702" t="s">
        <v>53</v>
      </c>
      <c r="AV702" t="s">
        <v>55</v>
      </c>
      <c r="AW702" t="s">
        <v>55</v>
      </c>
      <c r="AX702">
        <v>1.4550000000000001</v>
      </c>
      <c r="AY702"/>
      <c r="AZ702"/>
      <c r="BA702">
        <v>187194</v>
      </c>
      <c r="BB702" s="95">
        <v>45838</v>
      </c>
      <c r="BC702" t="s">
        <v>2856</v>
      </c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 s="44">
        <v>7000000</v>
      </c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</row>
    <row r="703" spans="39:88" x14ac:dyDescent="0.3">
      <c r="AM703" t="s">
        <v>10242</v>
      </c>
      <c r="AN703" t="s">
        <v>676</v>
      </c>
      <c r="AO703" t="s">
        <v>3047</v>
      </c>
      <c r="AP703" t="s">
        <v>10243</v>
      </c>
      <c r="AQ703" s="44">
        <v>8200000</v>
      </c>
      <c r="AR703">
        <v>0.75198999999999905</v>
      </c>
      <c r="AS703">
        <v>3.4119999999999998E-2</v>
      </c>
      <c r="AT703">
        <v>7.4050000000000001E-3</v>
      </c>
      <c r="AU703" t="s">
        <v>53</v>
      </c>
      <c r="AV703" t="s">
        <v>129</v>
      </c>
      <c r="AW703" t="s">
        <v>107</v>
      </c>
      <c r="AX703">
        <v>1.415</v>
      </c>
      <c r="AY703"/>
      <c r="AZ703"/>
      <c r="BA703">
        <v>4587</v>
      </c>
      <c r="BB703" s="95">
        <v>45838</v>
      </c>
      <c r="BC703" t="s">
        <v>675</v>
      </c>
      <c r="BD703" s="44">
        <v>8200000</v>
      </c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</row>
    <row r="704" spans="39:88" x14ac:dyDescent="0.3">
      <c r="AM704" t="s">
        <v>10233</v>
      </c>
      <c r="AN704" t="s">
        <v>676</v>
      </c>
      <c r="AO704" t="s">
        <v>3047</v>
      </c>
      <c r="AP704" t="s">
        <v>803</v>
      </c>
      <c r="AQ704" s="44">
        <v>48500000</v>
      </c>
      <c r="AR704">
        <v>0.74813999999999903</v>
      </c>
      <c r="AS704">
        <v>3.601E-2</v>
      </c>
      <c r="AT704">
        <v>7.9979999999999999E-3</v>
      </c>
      <c r="AU704" t="s">
        <v>53</v>
      </c>
      <c r="AV704" t="s">
        <v>129</v>
      </c>
      <c r="AW704" t="s">
        <v>107</v>
      </c>
      <c r="AX704">
        <v>1.415</v>
      </c>
      <c r="AY704"/>
      <c r="AZ704"/>
      <c r="BA704">
        <v>4587</v>
      </c>
      <c r="BB704" s="95">
        <v>45838</v>
      </c>
      <c r="BC704" t="s">
        <v>675</v>
      </c>
      <c r="BD704" s="44">
        <v>44368000</v>
      </c>
      <c r="BE704"/>
      <c r="BF704"/>
      <c r="BG704"/>
      <c r="BH704"/>
      <c r="BI704" s="44">
        <v>4132000</v>
      </c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</row>
    <row r="705" spans="39:88" x14ac:dyDescent="0.3">
      <c r="AM705" t="s">
        <v>10244</v>
      </c>
      <c r="AN705" t="s">
        <v>676</v>
      </c>
      <c r="AO705" t="s">
        <v>3047</v>
      </c>
      <c r="AP705" t="s">
        <v>10245</v>
      </c>
      <c r="AQ705" s="44">
        <v>47500000</v>
      </c>
      <c r="AR705">
        <v>1.0374399999999999</v>
      </c>
      <c r="AS705">
        <v>3.7139999999999999E-2</v>
      </c>
      <c r="AT705">
        <v>9.2420000000000002E-3</v>
      </c>
      <c r="AU705" t="s">
        <v>53</v>
      </c>
      <c r="AV705" t="s">
        <v>107</v>
      </c>
      <c r="AW705" t="s">
        <v>107</v>
      </c>
      <c r="AX705">
        <v>1.415</v>
      </c>
      <c r="AY705"/>
      <c r="AZ705"/>
      <c r="BA705">
        <v>4587</v>
      </c>
      <c r="BB705" s="95">
        <v>45838</v>
      </c>
      <c r="BC705" t="s">
        <v>675</v>
      </c>
      <c r="BD705" s="44">
        <v>17100000</v>
      </c>
      <c r="BE705" s="44">
        <v>500000</v>
      </c>
      <c r="BF705" s="44">
        <v>4500000</v>
      </c>
      <c r="BG705"/>
      <c r="BH705"/>
      <c r="BI705" s="44">
        <v>25400000</v>
      </c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</row>
    <row r="706" spans="39:88" x14ac:dyDescent="0.3">
      <c r="AM706" t="s">
        <v>10236</v>
      </c>
      <c r="AN706" t="s">
        <v>676</v>
      </c>
      <c r="AO706" t="s">
        <v>3047</v>
      </c>
      <c r="AP706" t="s">
        <v>1185</v>
      </c>
      <c r="AQ706" s="44">
        <v>10300000</v>
      </c>
      <c r="AR706">
        <v>0.95765</v>
      </c>
      <c r="AS706">
        <v>2.4140000000000002E-2</v>
      </c>
      <c r="AT706">
        <v>2.7190000000000001E-3</v>
      </c>
      <c r="AU706" t="s">
        <v>53</v>
      </c>
      <c r="AV706" t="s">
        <v>129</v>
      </c>
      <c r="AW706" t="s">
        <v>107</v>
      </c>
      <c r="AX706">
        <v>1.415</v>
      </c>
      <c r="AY706"/>
      <c r="AZ706"/>
      <c r="BA706">
        <v>4587</v>
      </c>
      <c r="BB706" s="95">
        <v>45838</v>
      </c>
      <c r="BC706" t="s">
        <v>675</v>
      </c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 s="44">
        <v>10300000</v>
      </c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</row>
    <row r="707" spans="39:88" x14ac:dyDescent="0.3">
      <c r="AM707" t="s">
        <v>10246</v>
      </c>
      <c r="AN707" t="s">
        <v>676</v>
      </c>
      <c r="AO707" t="s">
        <v>3047</v>
      </c>
      <c r="AP707" t="s">
        <v>10247</v>
      </c>
      <c r="AQ707" s="44">
        <v>2100000</v>
      </c>
      <c r="AR707">
        <v>0.96974000000000005</v>
      </c>
      <c r="AS707">
        <v>2.5399999999999999E-2</v>
      </c>
      <c r="AT707">
        <v>2.7599999999999999E-3</v>
      </c>
      <c r="AU707" t="s">
        <v>53</v>
      </c>
      <c r="AV707" t="s">
        <v>107</v>
      </c>
      <c r="AW707" t="s">
        <v>107</v>
      </c>
      <c r="AX707">
        <v>1.415</v>
      </c>
      <c r="AY707"/>
      <c r="AZ707"/>
      <c r="BA707">
        <v>4587</v>
      </c>
      <c r="BB707" s="95">
        <v>45838</v>
      </c>
      <c r="BC707" t="s">
        <v>675</v>
      </c>
      <c r="BD707"/>
      <c r="BE707"/>
      <c r="BF707"/>
      <c r="BG707"/>
      <c r="BH707"/>
      <c r="BI707"/>
      <c r="BJ707"/>
      <c r="BK707"/>
      <c r="BL707"/>
      <c r="BM707"/>
      <c r="BN707"/>
      <c r="BO707" s="44">
        <v>1050000</v>
      </c>
      <c r="BP707" s="44">
        <v>1050000</v>
      </c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</row>
    <row r="708" spans="39:88" x14ac:dyDescent="0.3">
      <c r="AM708" t="s">
        <v>10239</v>
      </c>
      <c r="AN708" t="s">
        <v>676</v>
      </c>
      <c r="AO708" t="s">
        <v>3047</v>
      </c>
      <c r="AP708" t="s">
        <v>680</v>
      </c>
      <c r="AQ708" s="44">
        <v>3000000</v>
      </c>
      <c r="AR708">
        <v>0.89988000000000001</v>
      </c>
      <c r="AS708">
        <v>3.0772859999999999E-2</v>
      </c>
      <c r="AT708">
        <v>5.934E-3</v>
      </c>
      <c r="AU708" t="s">
        <v>53</v>
      </c>
      <c r="AV708" t="s">
        <v>129</v>
      </c>
      <c r="AW708" t="s">
        <v>107</v>
      </c>
      <c r="AX708">
        <v>1.415</v>
      </c>
      <c r="AY708"/>
      <c r="AZ708"/>
      <c r="BA708">
        <v>4587</v>
      </c>
      <c r="BB708" s="95">
        <v>45838</v>
      </c>
      <c r="BC708" t="s">
        <v>675</v>
      </c>
      <c r="BD708"/>
      <c r="BE708"/>
      <c r="BF708"/>
      <c r="BG708"/>
      <c r="BH708"/>
      <c r="BI708"/>
      <c r="BJ708"/>
      <c r="BK708"/>
      <c r="BL708"/>
      <c r="BM708"/>
      <c r="BN708"/>
      <c r="BO708"/>
      <c r="BP708" s="44">
        <v>3000000</v>
      </c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</row>
    <row r="709" spans="39:88" x14ac:dyDescent="0.3">
      <c r="AM709" t="s">
        <v>10227</v>
      </c>
      <c r="AN709" t="s">
        <v>676</v>
      </c>
      <c r="AO709" t="s">
        <v>3047</v>
      </c>
      <c r="AP709" t="s">
        <v>10228</v>
      </c>
      <c r="AQ709" s="44">
        <v>9100000</v>
      </c>
      <c r="AR709">
        <v>0.99084000000000005</v>
      </c>
      <c r="AS709">
        <v>3.465E-2</v>
      </c>
      <c r="AT709">
        <v>7.6280000000000002E-3</v>
      </c>
      <c r="AU709" t="s">
        <v>53</v>
      </c>
      <c r="AV709" t="s">
        <v>107</v>
      </c>
      <c r="AW709" t="s">
        <v>107</v>
      </c>
      <c r="AX709">
        <v>1.415</v>
      </c>
      <c r="AY709"/>
      <c r="AZ709"/>
      <c r="BA709">
        <v>4587</v>
      </c>
      <c r="BB709" s="95">
        <v>45838</v>
      </c>
      <c r="BC709" t="s">
        <v>675</v>
      </c>
      <c r="BD709"/>
      <c r="BE709" s="44">
        <v>150000</v>
      </c>
      <c r="BF709" s="44">
        <v>1500000</v>
      </c>
      <c r="BG709"/>
      <c r="BH709"/>
      <c r="BI709" s="44">
        <v>7450000</v>
      </c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</row>
    <row r="710" spans="39:88" x14ac:dyDescent="0.3">
      <c r="AM710" t="s">
        <v>10240</v>
      </c>
      <c r="AN710" t="s">
        <v>676</v>
      </c>
      <c r="AO710" t="s">
        <v>3047</v>
      </c>
      <c r="AP710" t="s">
        <v>2152</v>
      </c>
      <c r="AQ710" s="44">
        <v>3400000</v>
      </c>
      <c r="AR710">
        <v>0.79178999999999999</v>
      </c>
      <c r="AS710">
        <v>3.2099999999999997E-2</v>
      </c>
      <c r="AT710">
        <v>5.7840000000000001E-3</v>
      </c>
      <c r="AU710" t="s">
        <v>53</v>
      </c>
      <c r="AV710" t="s">
        <v>129</v>
      </c>
      <c r="AW710" t="s">
        <v>107</v>
      </c>
      <c r="AX710">
        <v>1.415</v>
      </c>
      <c r="AY710"/>
      <c r="AZ710"/>
      <c r="BA710">
        <v>4587</v>
      </c>
      <c r="BB710" s="95">
        <v>45838</v>
      </c>
      <c r="BC710" t="s">
        <v>675</v>
      </c>
      <c r="BD710"/>
      <c r="BE710"/>
      <c r="BF710"/>
      <c r="BG710"/>
      <c r="BH710"/>
      <c r="BI710"/>
      <c r="BJ710"/>
      <c r="BK710" s="44">
        <v>3400000</v>
      </c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</row>
    <row r="711" spans="39:88" x14ac:dyDescent="0.3">
      <c r="AM711" t="s">
        <v>10241</v>
      </c>
      <c r="AN711" t="s">
        <v>676</v>
      </c>
      <c r="AO711" t="s">
        <v>3047</v>
      </c>
      <c r="AP711" t="s">
        <v>2485</v>
      </c>
      <c r="AQ711" s="44">
        <v>22000000</v>
      </c>
      <c r="AR711">
        <v>0.94428999999999996</v>
      </c>
      <c r="AS711">
        <v>2.4379999999999999E-2</v>
      </c>
      <c r="AT711">
        <v>3.1519999999999999E-3</v>
      </c>
      <c r="AU711" t="s">
        <v>53</v>
      </c>
      <c r="AV711" t="s">
        <v>129</v>
      </c>
      <c r="AW711" t="s">
        <v>107</v>
      </c>
      <c r="AX711">
        <v>1.415</v>
      </c>
      <c r="AY711"/>
      <c r="AZ711"/>
      <c r="BA711">
        <v>4587</v>
      </c>
      <c r="BB711" s="95">
        <v>45838</v>
      </c>
      <c r="BC711" t="s">
        <v>675</v>
      </c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 s="44">
        <v>22000000</v>
      </c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</row>
    <row r="712" spans="39:88" x14ac:dyDescent="0.3">
      <c r="AM712" t="s">
        <v>10222</v>
      </c>
      <c r="AN712" t="s">
        <v>676</v>
      </c>
      <c r="AO712" t="s">
        <v>3047</v>
      </c>
      <c r="AP712" t="s">
        <v>10223</v>
      </c>
      <c r="AQ712" s="44">
        <v>1500000</v>
      </c>
      <c r="AR712">
        <v>1.0274399999999999</v>
      </c>
      <c r="AS712">
        <v>2.8549999999999999E-2</v>
      </c>
      <c r="AT712">
        <v>3.8249999999999998E-3</v>
      </c>
      <c r="AU712" t="s">
        <v>53</v>
      </c>
      <c r="AV712" t="s">
        <v>107</v>
      </c>
      <c r="AW712" t="s">
        <v>107</v>
      </c>
      <c r="AX712">
        <v>1.415</v>
      </c>
      <c r="AY712"/>
      <c r="AZ712"/>
      <c r="BA712">
        <v>4587</v>
      </c>
      <c r="BB712" s="95">
        <v>45838</v>
      </c>
      <c r="BC712" t="s">
        <v>675</v>
      </c>
      <c r="BD712"/>
      <c r="BE712"/>
      <c r="BF712" s="44">
        <v>1500000</v>
      </c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</row>
    <row r="713" spans="39:88" x14ac:dyDescent="0.3">
      <c r="AM713" t="s">
        <v>10238</v>
      </c>
      <c r="AN713" t="s">
        <v>676</v>
      </c>
      <c r="AO713" t="s">
        <v>3047</v>
      </c>
      <c r="AP713" t="s">
        <v>1545</v>
      </c>
      <c r="AQ713" s="44">
        <v>12000000</v>
      </c>
      <c r="AR713">
        <v>0.97092000000000001</v>
      </c>
      <c r="AS713">
        <v>2.3667440000000001E-2</v>
      </c>
      <c r="AT713">
        <v>3.4090000000000001E-3</v>
      </c>
      <c r="AU713" t="s">
        <v>53</v>
      </c>
      <c r="AV713" t="s">
        <v>129</v>
      </c>
      <c r="AW713" t="s">
        <v>107</v>
      </c>
      <c r="AX713">
        <v>1.415</v>
      </c>
      <c r="AY713"/>
      <c r="AZ713"/>
      <c r="BA713">
        <v>4587</v>
      </c>
      <c r="BB713" s="95">
        <v>45838</v>
      </c>
      <c r="BC713" t="s">
        <v>675</v>
      </c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 s="44">
        <v>12000000</v>
      </c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</row>
    <row r="714" spans="39:88" x14ac:dyDescent="0.3">
      <c r="AM714" t="s">
        <v>10231</v>
      </c>
      <c r="AN714" t="s">
        <v>676</v>
      </c>
      <c r="AO714" t="s">
        <v>3047</v>
      </c>
      <c r="AP714" t="s">
        <v>10232</v>
      </c>
      <c r="AQ714" s="44">
        <v>13500000</v>
      </c>
      <c r="AR714">
        <v>1.0254799999999999</v>
      </c>
      <c r="AS714">
        <v>3.3700000000000001E-2</v>
      </c>
      <c r="AT714">
        <v>6.7429999999999999E-3</v>
      </c>
      <c r="AU714" t="s">
        <v>53</v>
      </c>
      <c r="AV714" t="s">
        <v>107</v>
      </c>
      <c r="AW714" t="s">
        <v>107</v>
      </c>
      <c r="AX714">
        <v>1.415</v>
      </c>
      <c r="AY714"/>
      <c r="AZ714"/>
      <c r="BA714">
        <v>4587</v>
      </c>
      <c r="BB714" s="95">
        <v>45838</v>
      </c>
      <c r="BC714" t="s">
        <v>675</v>
      </c>
      <c r="BD714"/>
      <c r="BE714" s="44">
        <v>500000</v>
      </c>
      <c r="BF714" s="44">
        <v>12900000</v>
      </c>
      <c r="BG714" s="44">
        <v>100000</v>
      </c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</row>
    <row r="715" spans="39:88" x14ac:dyDescent="0.3">
      <c r="AM715" t="s">
        <v>10230</v>
      </c>
      <c r="AN715" t="s">
        <v>676</v>
      </c>
      <c r="AO715" t="s">
        <v>3047</v>
      </c>
      <c r="AP715" t="s">
        <v>2886</v>
      </c>
      <c r="AQ715" s="44">
        <v>223800000</v>
      </c>
      <c r="AR715">
        <v>0.90803999999999996</v>
      </c>
      <c r="AS715">
        <v>4.1159769999999998E-2</v>
      </c>
      <c r="AT715">
        <v>1.9226E-2</v>
      </c>
      <c r="AU715" t="s">
        <v>67</v>
      </c>
      <c r="AV715" t="s">
        <v>209</v>
      </c>
      <c r="AW715" t="s">
        <v>209</v>
      </c>
      <c r="AX715">
        <v>1.415</v>
      </c>
      <c r="AY715"/>
      <c r="AZ715"/>
      <c r="BA715">
        <v>4587</v>
      </c>
      <c r="BB715" s="95">
        <v>45838</v>
      </c>
      <c r="BC715" t="s">
        <v>675</v>
      </c>
      <c r="BD715" s="44">
        <v>201400000</v>
      </c>
      <c r="BE715" s="44">
        <v>1700000</v>
      </c>
      <c r="BF715" s="44">
        <v>5000000</v>
      </c>
      <c r="BG715" s="44">
        <v>300000</v>
      </c>
      <c r="BH715" s="44">
        <v>200000</v>
      </c>
      <c r="BI715" s="44">
        <v>2000000</v>
      </c>
      <c r="BJ715"/>
      <c r="BK715"/>
      <c r="BL715" s="44">
        <v>1000000</v>
      </c>
      <c r="BM715"/>
      <c r="BN715" s="44">
        <v>6900000</v>
      </c>
      <c r="BO715" s="44">
        <v>3300000</v>
      </c>
      <c r="BP715"/>
      <c r="BQ715"/>
      <c r="BR715"/>
      <c r="BS715"/>
      <c r="BT715"/>
      <c r="BU715" s="44">
        <v>2000000</v>
      </c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</row>
    <row r="716" spans="39:88" x14ac:dyDescent="0.3">
      <c r="AM716" t="s">
        <v>10229</v>
      </c>
      <c r="AN716" t="s">
        <v>676</v>
      </c>
      <c r="AO716" t="s">
        <v>3047</v>
      </c>
      <c r="AP716" t="s">
        <v>729</v>
      </c>
      <c r="AQ716" s="44">
        <v>63300000</v>
      </c>
      <c r="AR716">
        <v>1.00027</v>
      </c>
      <c r="AS716">
        <v>2.061E-2</v>
      </c>
      <c r="AT716">
        <v>4.28E-4</v>
      </c>
      <c r="AU716" t="s">
        <v>53</v>
      </c>
      <c r="AV716" t="s">
        <v>129</v>
      </c>
      <c r="AW716" t="s">
        <v>107</v>
      </c>
      <c r="AX716">
        <v>1.415</v>
      </c>
      <c r="AY716"/>
      <c r="AZ716"/>
      <c r="BA716">
        <v>4587</v>
      </c>
      <c r="BB716" s="95">
        <v>45838</v>
      </c>
      <c r="BC716" t="s">
        <v>675</v>
      </c>
      <c r="BD716" s="44">
        <v>47011000</v>
      </c>
      <c r="BE716" s="44">
        <v>561000</v>
      </c>
      <c r="BF716" s="44">
        <v>8439000</v>
      </c>
      <c r="BG716" s="44">
        <v>300000</v>
      </c>
      <c r="BH716"/>
      <c r="BI716" s="44">
        <v>4715000</v>
      </c>
      <c r="BJ716" s="44">
        <v>2274000</v>
      </c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</row>
    <row r="717" spans="39:88" x14ac:dyDescent="0.3">
      <c r="AM717" t="s">
        <v>10224</v>
      </c>
      <c r="AN717" t="s">
        <v>676</v>
      </c>
      <c r="AO717" t="s">
        <v>3047</v>
      </c>
      <c r="AP717" t="s">
        <v>10225</v>
      </c>
      <c r="AQ717" s="44">
        <v>4115000</v>
      </c>
      <c r="AR717">
        <v>0.92816999999999905</v>
      </c>
      <c r="AS717">
        <v>2.80538199999999E-2</v>
      </c>
      <c r="AT717">
        <v>4.934E-3</v>
      </c>
      <c r="AU717" t="s">
        <v>53</v>
      </c>
      <c r="AV717" t="s">
        <v>129</v>
      </c>
      <c r="AW717" t="s">
        <v>107</v>
      </c>
      <c r="AX717">
        <v>1.415</v>
      </c>
      <c r="AY717"/>
      <c r="AZ717"/>
      <c r="BA717">
        <v>4587</v>
      </c>
      <c r="BB717" s="95">
        <v>45838</v>
      </c>
      <c r="BC717" t="s">
        <v>675</v>
      </c>
      <c r="BD717"/>
      <c r="BE717"/>
      <c r="BF717"/>
      <c r="BG717"/>
      <c r="BH717"/>
      <c r="BI717"/>
      <c r="BJ717"/>
      <c r="BK717"/>
      <c r="BL717"/>
      <c r="BM717"/>
      <c r="BN717"/>
      <c r="BO717" s="44">
        <v>2100000</v>
      </c>
      <c r="BP717"/>
      <c r="BQ717" s="44">
        <v>515000</v>
      </c>
      <c r="BR717"/>
      <c r="BS717" s="44">
        <v>1500000</v>
      </c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</row>
    <row r="718" spans="39:88" x14ac:dyDescent="0.3">
      <c r="AM718" t="s">
        <v>10234</v>
      </c>
      <c r="AN718" t="s">
        <v>676</v>
      </c>
      <c r="AO718" t="s">
        <v>3047</v>
      </c>
      <c r="AP718" t="s">
        <v>10235</v>
      </c>
      <c r="AQ718" s="44">
        <v>67000000</v>
      </c>
      <c r="AR718">
        <v>1.02789</v>
      </c>
      <c r="AS718">
        <v>3.653E-2</v>
      </c>
      <c r="AT718">
        <v>8.6819999999999901E-3</v>
      </c>
      <c r="AU718" t="s">
        <v>53</v>
      </c>
      <c r="AV718" t="s">
        <v>107</v>
      </c>
      <c r="AW718" t="s">
        <v>107</v>
      </c>
      <c r="AX718">
        <v>1.415</v>
      </c>
      <c r="AY718"/>
      <c r="AZ718"/>
      <c r="BA718">
        <v>4587</v>
      </c>
      <c r="BB718" s="95">
        <v>45838</v>
      </c>
      <c r="BC718" t="s">
        <v>675</v>
      </c>
      <c r="BD718" s="44">
        <v>60489000</v>
      </c>
      <c r="BE718" s="44">
        <v>500000</v>
      </c>
      <c r="BF718" s="44">
        <v>600000</v>
      </c>
      <c r="BG718"/>
      <c r="BH718"/>
      <c r="BI718" s="44">
        <v>600000</v>
      </c>
      <c r="BJ718" s="44">
        <v>4811000</v>
      </c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</row>
    <row r="719" spans="39:88" x14ac:dyDescent="0.3">
      <c r="AM719" t="s">
        <v>10226</v>
      </c>
      <c r="AN719" t="s">
        <v>676</v>
      </c>
      <c r="AO719" t="s">
        <v>3047</v>
      </c>
      <c r="AP719" t="s">
        <v>1804</v>
      </c>
      <c r="AQ719" s="44">
        <v>110000000</v>
      </c>
      <c r="AR719">
        <v>0.99719999999999998</v>
      </c>
      <c r="AS719">
        <v>2.1499999999999998E-2</v>
      </c>
      <c r="AT719">
        <v>6.0300000000000002E-4</v>
      </c>
      <c r="AU719" t="s">
        <v>53</v>
      </c>
      <c r="AV719" t="s">
        <v>129</v>
      </c>
      <c r="AW719" t="s">
        <v>107</v>
      </c>
      <c r="AX719">
        <v>1.415</v>
      </c>
      <c r="AY719"/>
      <c r="AZ719"/>
      <c r="BA719">
        <v>4587</v>
      </c>
      <c r="BB719" s="95">
        <v>45838</v>
      </c>
      <c r="BC719" t="s">
        <v>675</v>
      </c>
      <c r="BD719" s="44">
        <v>97308000</v>
      </c>
      <c r="BE719"/>
      <c r="BF719"/>
      <c r="BG719"/>
      <c r="BH719"/>
      <c r="BI719" s="44">
        <v>6053000</v>
      </c>
      <c r="BJ719" s="44">
        <v>6639000</v>
      </c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</row>
    <row r="720" spans="39:88" x14ac:dyDescent="0.3">
      <c r="AM720" t="s">
        <v>10237</v>
      </c>
      <c r="AN720" t="s">
        <v>676</v>
      </c>
      <c r="AO720" t="s">
        <v>3047</v>
      </c>
      <c r="AP720" t="s">
        <v>674</v>
      </c>
      <c r="AQ720" s="44">
        <v>83000000</v>
      </c>
      <c r="AR720">
        <v>0.86584999999999901</v>
      </c>
      <c r="AS720">
        <v>3.1690000000000003E-2</v>
      </c>
      <c r="AT720">
        <v>6.28E-3</v>
      </c>
      <c r="AU720" t="s">
        <v>53</v>
      </c>
      <c r="AV720" t="s">
        <v>129</v>
      </c>
      <c r="AW720" t="s">
        <v>107</v>
      </c>
      <c r="AX720">
        <v>1.415</v>
      </c>
      <c r="AY720"/>
      <c r="AZ720"/>
      <c r="BA720">
        <v>4587</v>
      </c>
      <c r="BB720" s="95">
        <v>45838</v>
      </c>
      <c r="BC720" t="s">
        <v>675</v>
      </c>
      <c r="BD720" s="44">
        <v>80350000</v>
      </c>
      <c r="BE720"/>
      <c r="BF720"/>
      <c r="BG720"/>
      <c r="BH720"/>
      <c r="BI720"/>
      <c r="BJ720" s="44">
        <v>2650000</v>
      </c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</row>
    <row r="721" spans="39:88" x14ac:dyDescent="0.3">
      <c r="AM721" t="s">
        <v>10251</v>
      </c>
      <c r="AN721" t="s">
        <v>1548</v>
      </c>
      <c r="AO721" t="s">
        <v>1548</v>
      </c>
      <c r="AP721" t="s">
        <v>10252</v>
      </c>
      <c r="AQ721" s="44">
        <v>10000000</v>
      </c>
      <c r="AR721">
        <v>1.0419499999999999</v>
      </c>
      <c r="AS721">
        <v>2.627794E-2</v>
      </c>
      <c r="AT721">
        <v>4.4339999999999996E-3</v>
      </c>
      <c r="AU721" t="s">
        <v>53</v>
      </c>
      <c r="AV721" t="s">
        <v>107</v>
      </c>
      <c r="AW721" t="s">
        <v>107</v>
      </c>
      <c r="AX721">
        <v>1.472</v>
      </c>
      <c r="AY721"/>
      <c r="AZ721"/>
      <c r="BA721">
        <v>9533</v>
      </c>
      <c r="BB721" s="95">
        <v>45838</v>
      </c>
      <c r="BC721" t="s">
        <v>1547</v>
      </c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 s="44">
        <v>10000000</v>
      </c>
      <c r="CC721"/>
      <c r="CD721"/>
      <c r="CE721"/>
      <c r="CF721"/>
      <c r="CG721"/>
      <c r="CH721"/>
      <c r="CI721"/>
      <c r="CJ721"/>
    </row>
    <row r="722" spans="39:88" x14ac:dyDescent="0.3">
      <c r="AM722" t="s">
        <v>10249</v>
      </c>
      <c r="AN722" t="s">
        <v>1548</v>
      </c>
      <c r="AO722" t="s">
        <v>1548</v>
      </c>
      <c r="AP722" t="s">
        <v>10250</v>
      </c>
      <c r="AQ722" s="44">
        <v>127000000</v>
      </c>
      <c r="AR722">
        <v>1.0449299999999999</v>
      </c>
      <c r="AS722">
        <v>3.2274989999999899E-2</v>
      </c>
      <c r="AT722">
        <v>7.5259999999999997E-3</v>
      </c>
      <c r="AU722" t="s">
        <v>53</v>
      </c>
      <c r="AV722" t="s">
        <v>107</v>
      </c>
      <c r="AW722" t="s">
        <v>107</v>
      </c>
      <c r="AX722">
        <v>1.472</v>
      </c>
      <c r="AY722"/>
      <c r="AZ722"/>
      <c r="BA722">
        <v>9533</v>
      </c>
      <c r="BB722" s="95">
        <v>45838</v>
      </c>
      <c r="BC722" t="s">
        <v>1547</v>
      </c>
      <c r="BD722" s="44">
        <v>88000000</v>
      </c>
      <c r="BE722"/>
      <c r="BF722" s="44">
        <v>5000000</v>
      </c>
      <c r="BG722"/>
      <c r="BH722"/>
      <c r="BI722" s="44">
        <v>10000000</v>
      </c>
      <c r="BJ722"/>
      <c r="BK722"/>
      <c r="BL722"/>
      <c r="BM722"/>
      <c r="BN722"/>
      <c r="BO722" s="44">
        <v>8000000</v>
      </c>
      <c r="BP722" s="44">
        <v>5700000</v>
      </c>
      <c r="BQ722" s="44">
        <v>300000</v>
      </c>
      <c r="BR722" s="44">
        <v>10000000</v>
      </c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</row>
    <row r="723" spans="39:88" x14ac:dyDescent="0.3">
      <c r="AM723" t="s">
        <v>10248</v>
      </c>
      <c r="AN723" t="s">
        <v>1548</v>
      </c>
      <c r="AO723" t="s">
        <v>1548</v>
      </c>
      <c r="AP723" t="s">
        <v>1817</v>
      </c>
      <c r="AQ723" s="44">
        <v>57500000</v>
      </c>
      <c r="AR723">
        <v>0.96694999999999998</v>
      </c>
      <c r="AS723">
        <v>3.2806219999999997E-2</v>
      </c>
      <c r="AT723">
        <v>1.2833000000000001E-2</v>
      </c>
      <c r="AU723" t="s">
        <v>67</v>
      </c>
      <c r="AV723" t="s">
        <v>63</v>
      </c>
      <c r="AW723" t="s">
        <v>63</v>
      </c>
      <c r="AX723">
        <v>1.472</v>
      </c>
      <c r="AY723"/>
      <c r="AZ723"/>
      <c r="BA723">
        <v>9533</v>
      </c>
      <c r="BB723" s="95">
        <v>45838</v>
      </c>
      <c r="BC723" t="s">
        <v>1547</v>
      </c>
      <c r="BD723" s="44">
        <v>55100000</v>
      </c>
      <c r="BE723"/>
      <c r="BF723"/>
      <c r="BG723"/>
      <c r="BH723"/>
      <c r="BI723" s="44">
        <v>2400000</v>
      </c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</row>
    <row r="724" spans="39:88" x14ac:dyDescent="0.3">
      <c r="AM724" t="s">
        <v>10253</v>
      </c>
      <c r="AN724" t="s">
        <v>1548</v>
      </c>
      <c r="AO724" t="s">
        <v>1548</v>
      </c>
      <c r="AP724" t="s">
        <v>3121</v>
      </c>
      <c r="AQ724" s="44">
        <v>4800000</v>
      </c>
      <c r="AR724">
        <v>0.90717000000000003</v>
      </c>
      <c r="AS724">
        <v>3.0975799999999901E-2</v>
      </c>
      <c r="AT724">
        <v>7.0799999999999899E-3</v>
      </c>
      <c r="AU724" t="s">
        <v>53</v>
      </c>
      <c r="AV724" t="s">
        <v>107</v>
      </c>
      <c r="AW724" t="s">
        <v>107</v>
      </c>
      <c r="AX724">
        <v>1.472</v>
      </c>
      <c r="AY724"/>
      <c r="AZ724"/>
      <c r="BA724">
        <v>9533</v>
      </c>
      <c r="BB724" s="95">
        <v>45838</v>
      </c>
      <c r="BC724" t="s">
        <v>1547</v>
      </c>
      <c r="BD724"/>
      <c r="BE724"/>
      <c r="BF724"/>
      <c r="BG724"/>
      <c r="BH724"/>
      <c r="BI724"/>
      <c r="BJ724" s="44">
        <v>4800000</v>
      </c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</row>
    <row r="725" spans="39:88" x14ac:dyDescent="0.3">
      <c r="AM725" t="s">
        <v>12923</v>
      </c>
      <c r="AN725" t="s">
        <v>2040</v>
      </c>
      <c r="AO725" t="s">
        <v>2040</v>
      </c>
      <c r="AP725" t="s">
        <v>12924</v>
      </c>
      <c r="AQ725" s="44">
        <v>14000000</v>
      </c>
      <c r="AR725">
        <v>1.00102</v>
      </c>
      <c r="AS725">
        <v>3.4877999999999999E-2</v>
      </c>
      <c r="AT725">
        <v>8.6650000000000008E-3</v>
      </c>
      <c r="AU725" t="s">
        <v>53</v>
      </c>
      <c r="AV725" t="s">
        <v>68</v>
      </c>
      <c r="AW725" t="s">
        <v>68</v>
      </c>
      <c r="AX725">
        <v>0.876</v>
      </c>
      <c r="AY725"/>
      <c r="AZ725"/>
      <c r="BA725">
        <v>9542</v>
      </c>
      <c r="BB725" s="95">
        <v>45838</v>
      </c>
      <c r="BC725" t="s">
        <v>12881</v>
      </c>
      <c r="BD725" s="44">
        <v>14000000</v>
      </c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</row>
    <row r="726" spans="39:88" x14ac:dyDescent="0.3">
      <c r="AM726" t="s">
        <v>12882</v>
      </c>
      <c r="AN726" t="s">
        <v>2040</v>
      </c>
      <c r="AO726" t="s">
        <v>2040</v>
      </c>
      <c r="AP726" t="s">
        <v>12883</v>
      </c>
      <c r="AQ726" s="44">
        <v>2500000</v>
      </c>
      <c r="AR726">
        <v>1.0112300000000001</v>
      </c>
      <c r="AS726">
        <v>2.729885E-2</v>
      </c>
      <c r="AT726">
        <v>5.0299999999999997E-3</v>
      </c>
      <c r="AU726" t="s">
        <v>53</v>
      </c>
      <c r="AV726" t="s">
        <v>68</v>
      </c>
      <c r="AW726" t="s">
        <v>68</v>
      </c>
      <c r="AX726">
        <v>0.876</v>
      </c>
      <c r="AY726"/>
      <c r="AZ726"/>
      <c r="BA726">
        <v>9542</v>
      </c>
      <c r="BB726" s="95">
        <v>45838</v>
      </c>
      <c r="BC726" t="s">
        <v>12881</v>
      </c>
      <c r="BD726"/>
      <c r="BE726"/>
      <c r="BF726"/>
      <c r="BG726"/>
      <c r="BH726"/>
      <c r="BI726"/>
      <c r="BJ726"/>
      <c r="BK726"/>
      <c r="BL726"/>
      <c r="BM726"/>
      <c r="BN726"/>
      <c r="BO726" s="44">
        <v>2500000</v>
      </c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</row>
    <row r="727" spans="39:88" x14ac:dyDescent="0.3">
      <c r="AM727" t="s">
        <v>13038</v>
      </c>
      <c r="AN727" t="s">
        <v>2040</v>
      </c>
      <c r="AO727" t="s">
        <v>2040</v>
      </c>
      <c r="AP727" t="s">
        <v>13039</v>
      </c>
      <c r="AQ727" s="44">
        <v>24000000</v>
      </c>
      <c r="AR727">
        <v>1.0055499999999999</v>
      </c>
      <c r="AS727">
        <v>3.032524E-2</v>
      </c>
      <c r="AT727">
        <v>6.3949999999999996E-3</v>
      </c>
      <c r="AU727" t="s">
        <v>53</v>
      </c>
      <c r="AV727" t="s">
        <v>55</v>
      </c>
      <c r="AW727" t="s">
        <v>55</v>
      </c>
      <c r="AX727">
        <v>0.876</v>
      </c>
      <c r="AY727"/>
      <c r="AZ727"/>
      <c r="BA727">
        <v>9542</v>
      </c>
      <c r="BB727" s="95">
        <v>45838</v>
      </c>
      <c r="BC727" t="s">
        <v>12881</v>
      </c>
      <c r="BD727" s="44">
        <v>10000000</v>
      </c>
      <c r="BE727"/>
      <c r="BF727"/>
      <c r="BG727"/>
      <c r="BH727"/>
      <c r="BI727"/>
      <c r="BJ727" s="44">
        <v>14000000</v>
      </c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</row>
    <row r="728" spans="39:88" x14ac:dyDescent="0.3">
      <c r="AM728" t="s">
        <v>12879</v>
      </c>
      <c r="AN728" t="s">
        <v>2040</v>
      </c>
      <c r="AO728" t="s">
        <v>2040</v>
      </c>
      <c r="AP728" t="s">
        <v>12880</v>
      </c>
      <c r="AQ728" s="44">
        <v>17000000</v>
      </c>
      <c r="AR728">
        <v>1.0120899999999999</v>
      </c>
      <c r="AS728">
        <v>3.8886070000000002E-2</v>
      </c>
      <c r="AT728">
        <v>1.1377999999999999E-2</v>
      </c>
      <c r="AU728" t="s">
        <v>53</v>
      </c>
      <c r="AV728" t="s">
        <v>68</v>
      </c>
      <c r="AW728" t="s">
        <v>68</v>
      </c>
      <c r="AX728">
        <v>0.876</v>
      </c>
      <c r="AY728"/>
      <c r="AZ728"/>
      <c r="BA728">
        <v>9542</v>
      </c>
      <c r="BB728" s="95">
        <v>45838</v>
      </c>
      <c r="BC728" t="s">
        <v>12881</v>
      </c>
      <c r="BD728"/>
      <c r="BE728" s="44">
        <v>1000000</v>
      </c>
      <c r="BF728" s="44">
        <v>9000000</v>
      </c>
      <c r="BG728"/>
      <c r="BH728"/>
      <c r="BI728" s="44">
        <v>7000000</v>
      </c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</row>
    <row r="729" spans="39:88" x14ac:dyDescent="0.3">
      <c r="AM729" t="s">
        <v>12494</v>
      </c>
      <c r="AN729" t="s">
        <v>660</v>
      </c>
      <c r="AO729" t="s">
        <v>660</v>
      </c>
      <c r="AP729" t="s">
        <v>12495</v>
      </c>
      <c r="AQ729" s="44">
        <v>14500000</v>
      </c>
      <c r="AR729">
        <v>1.00532</v>
      </c>
      <c r="AS729">
        <v>2.9062359999999999E-2</v>
      </c>
      <c r="AT729">
        <v>5.3819999999999996E-3</v>
      </c>
      <c r="AU729" t="s">
        <v>53</v>
      </c>
      <c r="AV729" t="s">
        <v>56</v>
      </c>
      <c r="AW729" t="s">
        <v>56</v>
      </c>
      <c r="AX729">
        <v>1.07</v>
      </c>
      <c r="AY729"/>
      <c r="AZ729"/>
      <c r="BA729">
        <v>4902</v>
      </c>
      <c r="BB729" s="95">
        <v>45838</v>
      </c>
      <c r="BC729" t="s">
        <v>659</v>
      </c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 s="44">
        <v>14500000</v>
      </c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</row>
    <row r="730" spans="39:88" x14ac:dyDescent="0.3">
      <c r="AM730" t="s">
        <v>10254</v>
      </c>
      <c r="AN730" t="s">
        <v>660</v>
      </c>
      <c r="AO730" t="s">
        <v>660</v>
      </c>
      <c r="AP730" t="s">
        <v>658</v>
      </c>
      <c r="AQ730" s="44">
        <v>58930000</v>
      </c>
      <c r="AR730">
        <v>0.95238999999999996</v>
      </c>
      <c r="AS730">
        <v>2.657E-2</v>
      </c>
      <c r="AT730">
        <v>3.2820000000000002E-3</v>
      </c>
      <c r="AU730" t="s">
        <v>53</v>
      </c>
      <c r="AV730" t="s">
        <v>56</v>
      </c>
      <c r="AW730" t="s">
        <v>56</v>
      </c>
      <c r="AX730">
        <v>1.07</v>
      </c>
      <c r="AY730"/>
      <c r="AZ730"/>
      <c r="BA730">
        <v>4902</v>
      </c>
      <c r="BB730" s="95">
        <v>45838</v>
      </c>
      <c r="BC730" t="s">
        <v>659</v>
      </c>
      <c r="BD730" s="44">
        <v>12486000</v>
      </c>
      <c r="BE730"/>
      <c r="BF730"/>
      <c r="BG730" s="44">
        <v>200000</v>
      </c>
      <c r="BH730"/>
      <c r="BI730" s="44">
        <v>5792000</v>
      </c>
      <c r="BJ730" s="44">
        <v>30452000</v>
      </c>
      <c r="BK730"/>
      <c r="BL730"/>
      <c r="BM730"/>
      <c r="BN730" s="44">
        <v>10000000</v>
      </c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</row>
    <row r="731" spans="39:88" x14ac:dyDescent="0.3">
      <c r="AM731" t="s">
        <v>10255</v>
      </c>
      <c r="AN731" t="s">
        <v>660</v>
      </c>
      <c r="AO731" t="s">
        <v>660</v>
      </c>
      <c r="AP731" t="s">
        <v>1512</v>
      </c>
      <c r="AQ731" s="44">
        <v>13000000</v>
      </c>
      <c r="AR731">
        <v>0.96794000000000002</v>
      </c>
      <c r="AS731">
        <v>2.1509999999999901E-2</v>
      </c>
      <c r="AT731">
        <v>1.4400000000000001E-3</v>
      </c>
      <c r="AU731" t="s">
        <v>53</v>
      </c>
      <c r="AV731" t="s">
        <v>56</v>
      </c>
      <c r="AW731" t="s">
        <v>56</v>
      </c>
      <c r="AX731">
        <v>1.07</v>
      </c>
      <c r="AY731"/>
      <c r="AZ731"/>
      <c r="BA731">
        <v>4902</v>
      </c>
      <c r="BB731" s="95">
        <v>45838</v>
      </c>
      <c r="BC731" t="s">
        <v>659</v>
      </c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 s="44">
        <v>13000000</v>
      </c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</row>
    <row r="732" spans="39:88" x14ac:dyDescent="0.3">
      <c r="AM732" t="s">
        <v>10256</v>
      </c>
      <c r="AN732" t="s">
        <v>660</v>
      </c>
      <c r="AO732" t="s">
        <v>660</v>
      </c>
      <c r="AP732" t="s">
        <v>2273</v>
      </c>
      <c r="AQ732" s="44">
        <v>11660000</v>
      </c>
      <c r="AR732">
        <v>0.99107999999999996</v>
      </c>
      <c r="AS732">
        <v>2.1170000000000001E-2</v>
      </c>
      <c r="AT732">
        <v>9.5E-4</v>
      </c>
      <c r="AU732" t="s">
        <v>53</v>
      </c>
      <c r="AV732" t="s">
        <v>56</v>
      </c>
      <c r="AW732" t="s">
        <v>56</v>
      </c>
      <c r="AX732">
        <v>1.07</v>
      </c>
      <c r="AY732"/>
      <c r="AZ732"/>
      <c r="BA732">
        <v>4902</v>
      </c>
      <c r="BB732" s="95">
        <v>45838</v>
      </c>
      <c r="BC732" t="s">
        <v>659</v>
      </c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 s="44">
        <v>11660000</v>
      </c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</row>
    <row r="733" spans="39:88" x14ac:dyDescent="0.3">
      <c r="AM733" t="s">
        <v>10258</v>
      </c>
      <c r="AN733" t="s">
        <v>749</v>
      </c>
      <c r="AO733" t="s">
        <v>660</v>
      </c>
      <c r="AP733" t="s">
        <v>1432</v>
      </c>
      <c r="AQ733" s="44">
        <v>17000000</v>
      </c>
      <c r="AR733">
        <v>1.25</v>
      </c>
      <c r="AS733">
        <v>4.9369999999999997E-2</v>
      </c>
      <c r="AT733">
        <v>1.3984E-2</v>
      </c>
      <c r="AU733" t="s">
        <v>53</v>
      </c>
      <c r="AV733" t="s">
        <v>56</v>
      </c>
      <c r="AW733" t="s">
        <v>56</v>
      </c>
      <c r="AX733">
        <v>1.07</v>
      </c>
      <c r="AY733"/>
      <c r="AZ733"/>
      <c r="BA733">
        <v>9116</v>
      </c>
      <c r="BB733" s="95">
        <v>45838</v>
      </c>
      <c r="BC733" t="s">
        <v>659</v>
      </c>
      <c r="BD733" s="44">
        <v>17000000</v>
      </c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</row>
    <row r="734" spans="39:88" x14ac:dyDescent="0.3">
      <c r="AM734" t="s">
        <v>10259</v>
      </c>
      <c r="AN734" t="s">
        <v>749</v>
      </c>
      <c r="AO734" t="s">
        <v>660</v>
      </c>
      <c r="AP734" t="s">
        <v>2248</v>
      </c>
      <c r="AQ734" s="44">
        <v>5000000</v>
      </c>
      <c r="AR734">
        <v>0.97828999999999899</v>
      </c>
      <c r="AS734">
        <v>2.3230000000000001E-2</v>
      </c>
      <c r="AT734">
        <v>2.447E-3</v>
      </c>
      <c r="AU734" t="s">
        <v>53</v>
      </c>
      <c r="AV734" t="s">
        <v>56</v>
      </c>
      <c r="AW734" t="s">
        <v>56</v>
      </c>
      <c r="AX734">
        <v>1.07</v>
      </c>
      <c r="AY734"/>
      <c r="AZ734"/>
      <c r="BA734">
        <v>9116</v>
      </c>
      <c r="BB734" s="95">
        <v>45838</v>
      </c>
      <c r="BC734" t="s">
        <v>659</v>
      </c>
      <c r="BD734" s="44">
        <v>5000000</v>
      </c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</row>
    <row r="735" spans="39:88" x14ac:dyDescent="0.3">
      <c r="AM735" t="s">
        <v>10261</v>
      </c>
      <c r="AN735" t="s">
        <v>749</v>
      </c>
      <c r="AO735" t="s">
        <v>660</v>
      </c>
      <c r="AP735" t="s">
        <v>2956</v>
      </c>
      <c r="AQ735" s="44">
        <v>18000000</v>
      </c>
      <c r="AR735">
        <v>1.02474</v>
      </c>
      <c r="AS735">
        <v>2.6409999999999999E-2</v>
      </c>
      <c r="AT735">
        <v>6.4780000000000003E-3</v>
      </c>
      <c r="AU735" t="s">
        <v>53</v>
      </c>
      <c r="AV735" t="s">
        <v>56</v>
      </c>
      <c r="AW735" t="s">
        <v>56</v>
      </c>
      <c r="AX735">
        <v>1.07</v>
      </c>
      <c r="AY735"/>
      <c r="AZ735"/>
      <c r="BA735">
        <v>9116</v>
      </c>
      <c r="BB735" s="95">
        <v>45838</v>
      </c>
      <c r="BC735" t="s">
        <v>659</v>
      </c>
      <c r="BD735" s="44">
        <v>18000000</v>
      </c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</row>
    <row r="736" spans="39:88" x14ac:dyDescent="0.3">
      <c r="AM736" t="s">
        <v>10257</v>
      </c>
      <c r="AN736" t="s">
        <v>749</v>
      </c>
      <c r="AO736" t="s">
        <v>660</v>
      </c>
      <c r="AP736" t="s">
        <v>1153</v>
      </c>
      <c r="AQ736" s="44">
        <v>47879000</v>
      </c>
      <c r="AR736">
        <v>1.28281</v>
      </c>
      <c r="AS736">
        <v>3.2219999999999999E-2</v>
      </c>
      <c r="AT736">
        <v>7.9229999999999995E-3</v>
      </c>
      <c r="AU736" t="s">
        <v>53</v>
      </c>
      <c r="AV736" t="s">
        <v>56</v>
      </c>
      <c r="AW736" t="s">
        <v>56</v>
      </c>
      <c r="AX736">
        <v>1.07</v>
      </c>
      <c r="AY736"/>
      <c r="AZ736"/>
      <c r="BA736">
        <v>9116</v>
      </c>
      <c r="BB736" s="95">
        <v>45838</v>
      </c>
      <c r="BC736" t="s">
        <v>659</v>
      </c>
      <c r="BD736" s="44">
        <v>41129000</v>
      </c>
      <c r="BE736"/>
      <c r="BF736"/>
      <c r="BG736"/>
      <c r="BH736"/>
      <c r="BI736"/>
      <c r="BJ736"/>
      <c r="BK736"/>
      <c r="BL736" s="44">
        <v>1750000</v>
      </c>
      <c r="BM736"/>
      <c r="BN736" s="44">
        <v>1000000</v>
      </c>
      <c r="BO736"/>
      <c r="BP736"/>
      <c r="BQ736"/>
      <c r="BR736"/>
      <c r="BS736"/>
      <c r="BT736"/>
      <c r="BU736" s="44">
        <v>2000000</v>
      </c>
      <c r="BV736" s="44">
        <v>2000000</v>
      </c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</row>
    <row r="737" spans="39:88" x14ac:dyDescent="0.3">
      <c r="AM737" t="s">
        <v>10260</v>
      </c>
      <c r="AN737" t="s">
        <v>749</v>
      </c>
      <c r="AO737" t="s">
        <v>660</v>
      </c>
      <c r="AP737" t="s">
        <v>1335</v>
      </c>
      <c r="AQ737" s="44">
        <v>38442000</v>
      </c>
      <c r="AR737">
        <v>0.98534999999999995</v>
      </c>
      <c r="AS737">
        <v>2.3519999999999999E-2</v>
      </c>
      <c r="AT737">
        <v>1.2780000000000001E-3</v>
      </c>
      <c r="AU737" t="s">
        <v>53</v>
      </c>
      <c r="AV737" t="s">
        <v>56</v>
      </c>
      <c r="AW737" t="s">
        <v>56</v>
      </c>
      <c r="AX737">
        <v>1.07</v>
      </c>
      <c r="AY737"/>
      <c r="AZ737"/>
      <c r="BA737">
        <v>9116</v>
      </c>
      <c r="BB737" s="95">
        <v>45838</v>
      </c>
      <c r="BC737" t="s">
        <v>659</v>
      </c>
      <c r="BD737"/>
      <c r="BE737"/>
      <c r="BF737"/>
      <c r="BG737"/>
      <c r="BH737"/>
      <c r="BI737" s="44">
        <v>38442000</v>
      </c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</row>
    <row r="738" spans="39:88" x14ac:dyDescent="0.3">
      <c r="AM738" t="s">
        <v>10262</v>
      </c>
      <c r="AN738" t="s">
        <v>1607</v>
      </c>
      <c r="AO738" t="s">
        <v>3048</v>
      </c>
      <c r="AP738" t="s">
        <v>1605</v>
      </c>
      <c r="AQ738" s="44">
        <v>97000000</v>
      </c>
      <c r="AR738">
        <v>0.89507000000000003</v>
      </c>
      <c r="AS738">
        <v>3.7130499999999997E-2</v>
      </c>
      <c r="AT738">
        <v>1.389E-2</v>
      </c>
      <c r="AU738" t="s">
        <v>53</v>
      </c>
      <c r="AV738" t="s">
        <v>56</v>
      </c>
      <c r="AW738" t="s">
        <v>56</v>
      </c>
      <c r="AX738">
        <v>0.25</v>
      </c>
      <c r="AY738"/>
      <c r="AZ738"/>
      <c r="BA738">
        <v>11079</v>
      </c>
      <c r="BB738" s="95">
        <v>45838</v>
      </c>
      <c r="BC738" t="s">
        <v>1606</v>
      </c>
      <c r="BD738" s="44">
        <v>83900000</v>
      </c>
      <c r="BE738"/>
      <c r="BF738"/>
      <c r="BG738"/>
      <c r="BH738"/>
      <c r="BI738"/>
      <c r="BJ738" s="44">
        <v>4100000</v>
      </c>
      <c r="BK738"/>
      <c r="BL738"/>
      <c r="BM738"/>
      <c r="BN738" s="44">
        <v>6000000</v>
      </c>
      <c r="BO738"/>
      <c r="BP738"/>
      <c r="BQ738"/>
      <c r="BR738"/>
      <c r="BS738"/>
      <c r="BT738"/>
      <c r="BU738"/>
      <c r="BV738" s="44">
        <v>1500000</v>
      </c>
      <c r="BW738"/>
      <c r="BX738"/>
      <c r="BY738" s="44">
        <v>1500000</v>
      </c>
      <c r="BZ738"/>
      <c r="CA738"/>
      <c r="CB738"/>
      <c r="CC738"/>
      <c r="CD738"/>
      <c r="CE738"/>
      <c r="CF738"/>
      <c r="CG738"/>
      <c r="CH738"/>
      <c r="CI738"/>
      <c r="CJ738"/>
    </row>
    <row r="739" spans="39:88" x14ac:dyDescent="0.3">
      <c r="AM739" t="s">
        <v>10264</v>
      </c>
      <c r="AN739" t="s">
        <v>1607</v>
      </c>
      <c r="AO739" t="s">
        <v>3048</v>
      </c>
      <c r="AP739" t="s">
        <v>2878</v>
      </c>
      <c r="AQ739" s="44">
        <v>90500000</v>
      </c>
      <c r="AR739">
        <v>0.93262999999999996</v>
      </c>
      <c r="AS739">
        <v>3.1014010000000002E-2</v>
      </c>
      <c r="AT739">
        <v>8.6219999999999995E-3</v>
      </c>
      <c r="AU739" t="s">
        <v>53</v>
      </c>
      <c r="AV739" t="s">
        <v>56</v>
      </c>
      <c r="AW739" t="s">
        <v>56</v>
      </c>
      <c r="AX739">
        <v>0.25</v>
      </c>
      <c r="AY739"/>
      <c r="AZ739"/>
      <c r="BA739">
        <v>11079</v>
      </c>
      <c r="BB739" s="95">
        <v>45838</v>
      </c>
      <c r="BC739" t="s">
        <v>1606</v>
      </c>
      <c r="BD739" s="44">
        <v>82300000</v>
      </c>
      <c r="BE739" s="44">
        <v>200000</v>
      </c>
      <c r="BF739" s="44">
        <v>1400000</v>
      </c>
      <c r="BG739" s="44">
        <v>100000</v>
      </c>
      <c r="BH739" s="44">
        <v>100000</v>
      </c>
      <c r="BI739"/>
      <c r="BJ739" s="44">
        <v>4200000</v>
      </c>
      <c r="BK739"/>
      <c r="BL739" s="44">
        <v>500000</v>
      </c>
      <c r="BM739"/>
      <c r="BN739" s="44">
        <v>700000</v>
      </c>
      <c r="BO739"/>
      <c r="BP739"/>
      <c r="BQ739"/>
      <c r="BR739"/>
      <c r="BS739"/>
      <c r="BT739"/>
      <c r="BU739" s="44">
        <v>600000</v>
      </c>
      <c r="BV739" s="44">
        <v>400000</v>
      </c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</row>
    <row r="740" spans="39:88" x14ac:dyDescent="0.3">
      <c r="AM740" t="s">
        <v>10263</v>
      </c>
      <c r="AN740" t="s">
        <v>1607</v>
      </c>
      <c r="AO740" t="s">
        <v>3048</v>
      </c>
      <c r="AP740" t="s">
        <v>2302</v>
      </c>
      <c r="AQ740" s="44">
        <v>92000000</v>
      </c>
      <c r="AR740">
        <v>0.85153000000000001</v>
      </c>
      <c r="AS740">
        <v>4.1745089999999999E-2</v>
      </c>
      <c r="AT740">
        <v>1.83699999999999E-2</v>
      </c>
      <c r="AU740" t="s">
        <v>53</v>
      </c>
      <c r="AV740" t="s">
        <v>55</v>
      </c>
      <c r="AW740" t="s">
        <v>55</v>
      </c>
      <c r="AX740">
        <v>0.25</v>
      </c>
      <c r="AY740"/>
      <c r="AZ740"/>
      <c r="BA740">
        <v>11079</v>
      </c>
      <c r="BB740" s="95">
        <v>45838</v>
      </c>
      <c r="BC740" t="s">
        <v>1606</v>
      </c>
      <c r="BD740" s="44">
        <v>91500000</v>
      </c>
      <c r="BE740"/>
      <c r="BF740"/>
      <c r="BG740" s="44">
        <v>500000</v>
      </c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</row>
    <row r="741" spans="39:88" x14ac:dyDescent="0.3">
      <c r="AM741" t="s">
        <v>10265</v>
      </c>
      <c r="AN741" t="s">
        <v>1279</v>
      </c>
      <c r="AO741" t="s">
        <v>10266</v>
      </c>
      <c r="AP741" t="s">
        <v>3101</v>
      </c>
      <c r="AQ741" s="44">
        <v>90000000</v>
      </c>
      <c r="AR741">
        <v>0.88500999999999996</v>
      </c>
      <c r="AS741">
        <v>3.4294899999999899E-2</v>
      </c>
      <c r="AT741">
        <v>8.9259999999999999E-3</v>
      </c>
      <c r="AU741" t="s">
        <v>53</v>
      </c>
      <c r="AV741" t="s">
        <v>68</v>
      </c>
      <c r="AW741" t="s">
        <v>68</v>
      </c>
      <c r="AX741">
        <v>1.837</v>
      </c>
      <c r="AY741"/>
      <c r="AZ741"/>
      <c r="BA741">
        <v>214530</v>
      </c>
      <c r="BB741" s="95">
        <v>45838</v>
      </c>
      <c r="BC741" t="s">
        <v>851</v>
      </c>
      <c r="BD741" s="44">
        <v>64873000</v>
      </c>
      <c r="BE741"/>
      <c r="BF741" s="44">
        <v>5000000</v>
      </c>
      <c r="BG741"/>
      <c r="BH741"/>
      <c r="BI741" s="44">
        <v>9800000</v>
      </c>
      <c r="BJ741" s="44">
        <v>3927000</v>
      </c>
      <c r="BK741"/>
      <c r="BL741" s="44">
        <v>1200000</v>
      </c>
      <c r="BM741"/>
      <c r="BN741" s="44">
        <v>2000000</v>
      </c>
      <c r="BO741"/>
      <c r="BP741"/>
      <c r="BQ741"/>
      <c r="BR741"/>
      <c r="BS741"/>
      <c r="BT741"/>
      <c r="BU741"/>
      <c r="BV741" s="44">
        <v>1200000</v>
      </c>
      <c r="BW741" s="44">
        <v>2000000</v>
      </c>
      <c r="BX741"/>
      <c r="BY741"/>
      <c r="BZ741"/>
      <c r="CA741"/>
      <c r="CB741"/>
      <c r="CC741"/>
      <c r="CD741"/>
      <c r="CE741"/>
      <c r="CF741"/>
      <c r="CG741"/>
      <c r="CH741"/>
      <c r="CI741"/>
      <c r="CJ741"/>
    </row>
    <row r="742" spans="39:88" x14ac:dyDescent="0.3">
      <c r="AM742" t="s">
        <v>10267</v>
      </c>
      <c r="AN742" t="s">
        <v>1279</v>
      </c>
      <c r="AO742" t="s">
        <v>10266</v>
      </c>
      <c r="AP742" t="s">
        <v>1278</v>
      </c>
      <c r="AQ742" s="44">
        <v>4700000</v>
      </c>
      <c r="AR742">
        <v>0.92462</v>
      </c>
      <c r="AS742">
        <v>2.7902570000000002E-2</v>
      </c>
      <c r="AT742">
        <v>6.9059999999999998E-3</v>
      </c>
      <c r="AU742" t="s">
        <v>53</v>
      </c>
      <c r="AV742" t="s">
        <v>68</v>
      </c>
      <c r="AW742" t="s">
        <v>68</v>
      </c>
      <c r="AX742">
        <v>1.837</v>
      </c>
      <c r="AY742"/>
      <c r="AZ742"/>
      <c r="BA742">
        <v>214530</v>
      </c>
      <c r="BB742" s="95">
        <v>45838</v>
      </c>
      <c r="BC742" t="s">
        <v>851</v>
      </c>
      <c r="BD742"/>
      <c r="BE742"/>
      <c r="BF742"/>
      <c r="BG742"/>
      <c r="BH742"/>
      <c r="BI742"/>
      <c r="BJ742"/>
      <c r="BK742"/>
      <c r="BL742"/>
      <c r="BM742"/>
      <c r="BN742"/>
      <c r="BO742" s="44">
        <v>2000000</v>
      </c>
      <c r="BP742"/>
      <c r="BQ742" s="44">
        <v>300000</v>
      </c>
      <c r="BR742"/>
      <c r="BS742" s="44">
        <v>1600000</v>
      </c>
      <c r="BT742" s="44">
        <v>800000</v>
      </c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</row>
    <row r="743" spans="39:88" x14ac:dyDescent="0.3">
      <c r="AM743" t="s">
        <v>10268</v>
      </c>
      <c r="AN743" t="s">
        <v>852</v>
      </c>
      <c r="AO743" t="s">
        <v>10266</v>
      </c>
      <c r="AP743" t="s">
        <v>2529</v>
      </c>
      <c r="AQ743" s="44">
        <v>162570000</v>
      </c>
      <c r="AR743">
        <v>1.0008600000000001</v>
      </c>
      <c r="AS743">
        <v>2.2321859999999999E-2</v>
      </c>
      <c r="AT743">
        <v>2.0230000000000001E-3</v>
      </c>
      <c r="AU743" t="s">
        <v>53</v>
      </c>
      <c r="AV743" t="s">
        <v>68</v>
      </c>
      <c r="AW743" t="s">
        <v>68</v>
      </c>
      <c r="AX743">
        <v>1.837</v>
      </c>
      <c r="AY743"/>
      <c r="AZ743"/>
      <c r="BA743">
        <v>9514</v>
      </c>
      <c r="BB743" s="95">
        <v>45838</v>
      </c>
      <c r="BC743" t="s">
        <v>851</v>
      </c>
      <c r="BD743" s="44">
        <v>141225000</v>
      </c>
      <c r="BE743"/>
      <c r="BF743"/>
      <c r="BG743"/>
      <c r="BH743"/>
      <c r="BI743"/>
      <c r="BJ743" s="44">
        <v>21345000</v>
      </c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</row>
    <row r="744" spans="39:88" x14ac:dyDescent="0.3">
      <c r="AM744" t="s">
        <v>10273</v>
      </c>
      <c r="AN744" t="s">
        <v>1392</v>
      </c>
      <c r="AO744" t="s">
        <v>1392</v>
      </c>
      <c r="AP744" t="s">
        <v>2840</v>
      </c>
      <c r="AQ744" s="44">
        <v>57450000</v>
      </c>
      <c r="AR744">
        <v>0.93789999999999996</v>
      </c>
      <c r="AS744">
        <v>2.7156219999999998E-2</v>
      </c>
      <c r="AT744">
        <v>6.4929999999999996E-3</v>
      </c>
      <c r="AU744" t="s">
        <v>271</v>
      </c>
      <c r="AV744" t="s">
        <v>63</v>
      </c>
      <c r="AW744" t="s">
        <v>63</v>
      </c>
      <c r="AX744">
        <v>1.391</v>
      </c>
      <c r="AY744"/>
      <c r="AZ744"/>
      <c r="BA744">
        <v>148288</v>
      </c>
      <c r="BB744" s="95">
        <v>45838</v>
      </c>
      <c r="BC744" t="s">
        <v>1391</v>
      </c>
      <c r="BD744" s="44">
        <v>34500000</v>
      </c>
      <c r="BE744"/>
      <c r="BF744"/>
      <c r="BG744"/>
      <c r="BH744"/>
      <c r="BI744"/>
      <c r="BJ744" s="44">
        <v>22950000</v>
      </c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</row>
    <row r="745" spans="39:88" x14ac:dyDescent="0.3">
      <c r="AM745" t="s">
        <v>10276</v>
      </c>
      <c r="AN745" t="s">
        <v>1392</v>
      </c>
      <c r="AO745" t="s">
        <v>1392</v>
      </c>
      <c r="AP745" t="s">
        <v>10277</v>
      </c>
      <c r="AQ745" s="44">
        <v>166455000</v>
      </c>
      <c r="AR745">
        <v>1.03765</v>
      </c>
      <c r="AS745">
        <v>2.9784540000000002E-2</v>
      </c>
      <c r="AT745">
        <v>9.3559999999999997E-3</v>
      </c>
      <c r="AU745" t="s">
        <v>72</v>
      </c>
      <c r="AV745" t="s">
        <v>68</v>
      </c>
      <c r="AW745" t="s">
        <v>68</v>
      </c>
      <c r="AX745">
        <v>1.391</v>
      </c>
      <c r="AY745"/>
      <c r="AZ745"/>
      <c r="BA745">
        <v>148288</v>
      </c>
      <c r="BB745" s="95">
        <v>45838</v>
      </c>
      <c r="BC745" t="s">
        <v>1391</v>
      </c>
      <c r="BD745" s="44">
        <v>140455000</v>
      </c>
      <c r="BE745"/>
      <c r="BF745"/>
      <c r="BG745"/>
      <c r="BH745"/>
      <c r="BI745"/>
      <c r="BJ745" s="44">
        <v>15000000</v>
      </c>
      <c r="BK745"/>
      <c r="BL745"/>
      <c r="BM745"/>
      <c r="BN745"/>
      <c r="BO745" s="44">
        <v>2500000</v>
      </c>
      <c r="BP745" s="44">
        <v>1800000</v>
      </c>
      <c r="BQ745"/>
      <c r="BR745"/>
      <c r="BS745" s="44">
        <v>1500000</v>
      </c>
      <c r="BT745" s="44">
        <v>200000</v>
      </c>
      <c r="BU745"/>
      <c r="BV745"/>
      <c r="BW745" s="44">
        <v>5000000</v>
      </c>
      <c r="BX745"/>
      <c r="BY745"/>
      <c r="BZ745"/>
      <c r="CA745"/>
      <c r="CB745"/>
      <c r="CC745"/>
      <c r="CD745"/>
      <c r="CE745"/>
      <c r="CF745"/>
      <c r="CG745"/>
      <c r="CH745"/>
      <c r="CI745"/>
      <c r="CJ745"/>
    </row>
    <row r="746" spans="39:88" x14ac:dyDescent="0.3">
      <c r="AM746" t="s">
        <v>12496</v>
      </c>
      <c r="AN746" t="s">
        <v>1392</v>
      </c>
      <c r="AO746" t="s">
        <v>1392</v>
      </c>
      <c r="AP746" t="s">
        <v>12497</v>
      </c>
      <c r="AQ746" s="44">
        <v>26000000</v>
      </c>
      <c r="AR746">
        <v>1.00847</v>
      </c>
      <c r="AS746">
        <v>2.79618099999999E-2</v>
      </c>
      <c r="AT746">
        <v>5.6409999999999898E-3</v>
      </c>
      <c r="AU746" t="s">
        <v>53</v>
      </c>
      <c r="AV746" t="s">
        <v>107</v>
      </c>
      <c r="AW746" t="s">
        <v>107</v>
      </c>
      <c r="AX746">
        <v>1.391</v>
      </c>
      <c r="AY746"/>
      <c r="AZ746"/>
      <c r="BA746">
        <v>148288</v>
      </c>
      <c r="BB746" s="95">
        <v>45838</v>
      </c>
      <c r="BC746" t="s">
        <v>1391</v>
      </c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 s="44">
        <v>13000000</v>
      </c>
      <c r="BS746"/>
      <c r="BT746"/>
      <c r="BU746"/>
      <c r="BV746"/>
      <c r="BW746"/>
      <c r="BX746"/>
      <c r="BY746"/>
      <c r="BZ746"/>
      <c r="CA746"/>
      <c r="CB746" s="44">
        <v>13000000</v>
      </c>
      <c r="CC746"/>
      <c r="CD746"/>
      <c r="CE746"/>
      <c r="CF746"/>
      <c r="CG746"/>
      <c r="CH746"/>
      <c r="CI746"/>
      <c r="CJ746"/>
    </row>
    <row r="747" spans="39:88" x14ac:dyDescent="0.3">
      <c r="AM747" t="s">
        <v>12692</v>
      </c>
      <c r="AN747" t="s">
        <v>1392</v>
      </c>
      <c r="AO747" t="s">
        <v>1392</v>
      </c>
      <c r="AP747" t="s">
        <v>12693</v>
      </c>
      <c r="AQ747" s="44">
        <v>138000000</v>
      </c>
      <c r="AR747">
        <v>0.99933000000000005</v>
      </c>
      <c r="AS747">
        <v>3.0138129999999999E-2</v>
      </c>
      <c r="AT747">
        <v>7.9249999999999998E-3</v>
      </c>
      <c r="AU747" t="s">
        <v>271</v>
      </c>
      <c r="AV747" t="s">
        <v>63</v>
      </c>
      <c r="AW747" t="s">
        <v>63</v>
      </c>
      <c r="AX747">
        <v>1.391</v>
      </c>
      <c r="AY747"/>
      <c r="AZ747"/>
      <c r="BA747">
        <v>148288</v>
      </c>
      <c r="BB747" s="95">
        <v>45838</v>
      </c>
      <c r="BC747" t="s">
        <v>1391</v>
      </c>
      <c r="BD747" s="44">
        <v>138000000</v>
      </c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</row>
    <row r="748" spans="39:88" x14ac:dyDescent="0.3">
      <c r="AM748" t="s">
        <v>10274</v>
      </c>
      <c r="AN748" t="s">
        <v>1392</v>
      </c>
      <c r="AO748" t="s">
        <v>1392</v>
      </c>
      <c r="AP748" t="s">
        <v>10275</v>
      </c>
      <c r="AQ748" s="44">
        <v>29500000</v>
      </c>
      <c r="AR748">
        <v>1.03806</v>
      </c>
      <c r="AS748">
        <v>2.5181769999999999E-2</v>
      </c>
      <c r="AT748">
        <v>4.4640000000000001E-3</v>
      </c>
      <c r="AU748" t="s">
        <v>53</v>
      </c>
      <c r="AV748" t="s">
        <v>107</v>
      </c>
      <c r="AW748" t="s">
        <v>107</v>
      </c>
      <c r="AX748">
        <v>1.391</v>
      </c>
      <c r="AY748"/>
      <c r="AZ748"/>
      <c r="BA748">
        <v>148288</v>
      </c>
      <c r="BB748" s="95">
        <v>45838</v>
      </c>
      <c r="BC748" t="s">
        <v>1391</v>
      </c>
      <c r="BD748"/>
      <c r="BE748"/>
      <c r="BF748"/>
      <c r="BG748"/>
      <c r="BH748"/>
      <c r="BI748"/>
      <c r="BJ748" s="44">
        <v>14500000</v>
      </c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 s="44">
        <v>15000000</v>
      </c>
      <c r="CC748"/>
      <c r="CD748"/>
      <c r="CE748"/>
      <c r="CF748"/>
      <c r="CG748"/>
      <c r="CH748"/>
      <c r="CI748"/>
      <c r="CJ748"/>
    </row>
    <row r="749" spans="39:88" x14ac:dyDescent="0.3">
      <c r="AM749" t="s">
        <v>12896</v>
      </c>
      <c r="AN749" t="s">
        <v>1392</v>
      </c>
      <c r="AO749" t="s">
        <v>1392</v>
      </c>
      <c r="AP749" t="s">
        <v>12897</v>
      </c>
      <c r="AQ749" s="44">
        <v>49000000</v>
      </c>
      <c r="AR749">
        <v>1.0089900000000001</v>
      </c>
      <c r="AS749">
        <v>3.5432119999999998E-2</v>
      </c>
      <c r="AT749">
        <v>1.2963999999999899E-2</v>
      </c>
      <c r="AU749" t="s">
        <v>72</v>
      </c>
      <c r="AV749" t="s">
        <v>55</v>
      </c>
      <c r="AW749" t="s">
        <v>55</v>
      </c>
      <c r="AX749">
        <v>1.391</v>
      </c>
      <c r="AY749"/>
      <c r="AZ749"/>
      <c r="BA749">
        <v>148288</v>
      </c>
      <c r="BB749" s="95">
        <v>45838</v>
      </c>
      <c r="BC749" t="s">
        <v>1391</v>
      </c>
      <c r="BD749" s="44">
        <v>44200000</v>
      </c>
      <c r="BE749"/>
      <c r="BF749" s="44">
        <v>1400000</v>
      </c>
      <c r="BG749"/>
      <c r="BH749"/>
      <c r="BI749" s="44">
        <v>3400000</v>
      </c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</row>
    <row r="750" spans="39:88" x14ac:dyDescent="0.3">
      <c r="AM750" t="s">
        <v>10271</v>
      </c>
      <c r="AN750" t="s">
        <v>1392</v>
      </c>
      <c r="AO750" t="s">
        <v>1392</v>
      </c>
      <c r="AP750" t="s">
        <v>10272</v>
      </c>
      <c r="AQ750" s="44">
        <v>103000000</v>
      </c>
      <c r="AR750">
        <v>1.0527299999999999</v>
      </c>
      <c r="AS750">
        <v>3.1000440000000001E-2</v>
      </c>
      <c r="AT750">
        <v>1.00959999999999E-2</v>
      </c>
      <c r="AU750" t="s">
        <v>72</v>
      </c>
      <c r="AV750" t="s">
        <v>68</v>
      </c>
      <c r="AW750" t="s">
        <v>68</v>
      </c>
      <c r="AX750">
        <v>1.391</v>
      </c>
      <c r="AY750"/>
      <c r="AZ750"/>
      <c r="BA750">
        <v>148288</v>
      </c>
      <c r="BB750" s="95">
        <v>45838</v>
      </c>
      <c r="BC750" t="s">
        <v>1391</v>
      </c>
      <c r="BD750" s="44">
        <v>86200000</v>
      </c>
      <c r="BE750"/>
      <c r="BF750"/>
      <c r="BG750"/>
      <c r="BH750"/>
      <c r="BI750"/>
      <c r="BJ750" s="44">
        <v>8800000</v>
      </c>
      <c r="BK750"/>
      <c r="BL750"/>
      <c r="BM750"/>
      <c r="BN750"/>
      <c r="BO750"/>
      <c r="BP750"/>
      <c r="BQ750"/>
      <c r="BR750"/>
      <c r="BS750"/>
      <c r="BT750"/>
      <c r="BU750"/>
      <c r="BV750"/>
      <c r="BW750" s="44">
        <v>8000000</v>
      </c>
      <c r="BX750"/>
      <c r="BY750"/>
      <c r="BZ750"/>
      <c r="CA750"/>
      <c r="CB750"/>
      <c r="CC750"/>
      <c r="CD750"/>
      <c r="CE750"/>
      <c r="CF750"/>
      <c r="CG750"/>
      <c r="CH750"/>
      <c r="CI750"/>
      <c r="CJ750"/>
    </row>
    <row r="751" spans="39:88" x14ac:dyDescent="0.3">
      <c r="AM751" t="s">
        <v>10269</v>
      </c>
      <c r="AN751" t="s">
        <v>1392</v>
      </c>
      <c r="AO751" t="s">
        <v>1392</v>
      </c>
      <c r="AP751" t="s">
        <v>10270</v>
      </c>
      <c r="AQ751" s="44">
        <v>5000000</v>
      </c>
      <c r="AR751">
        <v>1.0090300000000001</v>
      </c>
      <c r="AS751">
        <v>2.3600840000000001E-2</v>
      </c>
      <c r="AT751">
        <v>3.7130000000000002E-3</v>
      </c>
      <c r="AU751" t="s">
        <v>53</v>
      </c>
      <c r="AV751" t="s">
        <v>107</v>
      </c>
      <c r="AW751" t="s">
        <v>107</v>
      </c>
      <c r="AX751">
        <v>1.391</v>
      </c>
      <c r="AY751"/>
      <c r="AZ751"/>
      <c r="BA751">
        <v>148288</v>
      </c>
      <c r="BB751" s="95">
        <v>45838</v>
      </c>
      <c r="BC751" t="s">
        <v>1391</v>
      </c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 s="44">
        <v>5000000</v>
      </c>
      <c r="CC751"/>
      <c r="CD751"/>
      <c r="CE751"/>
      <c r="CF751"/>
      <c r="CG751"/>
      <c r="CH751"/>
      <c r="CI751"/>
      <c r="CJ751"/>
    </row>
    <row r="752" spans="39:88" x14ac:dyDescent="0.3">
      <c r="AM752" t="s">
        <v>10278</v>
      </c>
      <c r="AN752" t="s">
        <v>1392</v>
      </c>
      <c r="AO752" t="s">
        <v>1392</v>
      </c>
      <c r="AP752" t="s">
        <v>10279</v>
      </c>
      <c r="AQ752" s="44">
        <v>10000000</v>
      </c>
      <c r="AR752">
        <v>1.0081899999999999</v>
      </c>
      <c r="AS752">
        <v>2.2653179999999998E-2</v>
      </c>
      <c r="AT752">
        <v>2.3379999999999998E-3</v>
      </c>
      <c r="AU752" t="s">
        <v>271</v>
      </c>
      <c r="AV752" t="s">
        <v>63</v>
      </c>
      <c r="AW752" t="s">
        <v>63</v>
      </c>
      <c r="AX752">
        <v>1.391</v>
      </c>
      <c r="AY752"/>
      <c r="AZ752"/>
      <c r="BA752">
        <v>148288</v>
      </c>
      <c r="BB752" s="95">
        <v>45838</v>
      </c>
      <c r="BC752" t="s">
        <v>1391</v>
      </c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 s="44">
        <v>10000000</v>
      </c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</row>
    <row r="753" spans="39:88" x14ac:dyDescent="0.3">
      <c r="AM753" t="s">
        <v>10281</v>
      </c>
      <c r="AN753" t="s">
        <v>1655</v>
      </c>
      <c r="AO753" t="s">
        <v>1392</v>
      </c>
      <c r="AP753" t="s">
        <v>2072</v>
      </c>
      <c r="AQ753" s="44">
        <v>150000000</v>
      </c>
      <c r="AR753">
        <v>0.87721000000000005</v>
      </c>
      <c r="AS753">
        <v>2.9870000000000001E-2</v>
      </c>
      <c r="AT753">
        <v>6.3210000000000002E-3</v>
      </c>
      <c r="AU753" t="s">
        <v>128</v>
      </c>
      <c r="AV753" t="s">
        <v>48</v>
      </c>
      <c r="AW753" t="s">
        <v>48</v>
      </c>
      <c r="AX753">
        <v>1.391</v>
      </c>
      <c r="AY753"/>
      <c r="AZ753"/>
      <c r="BA753">
        <v>130875</v>
      </c>
      <c r="BB753" s="95">
        <v>45838</v>
      </c>
      <c r="BC753" t="s">
        <v>1391</v>
      </c>
      <c r="BD753" s="44">
        <v>116000000</v>
      </c>
      <c r="BE753"/>
      <c r="BF753"/>
      <c r="BG753"/>
      <c r="BH753"/>
      <c r="BI753" s="44">
        <v>31600000</v>
      </c>
      <c r="BJ753" s="44">
        <v>2400000</v>
      </c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</row>
    <row r="754" spans="39:88" x14ac:dyDescent="0.3">
      <c r="AM754" t="s">
        <v>10280</v>
      </c>
      <c r="AN754" t="s">
        <v>1655</v>
      </c>
      <c r="AO754" t="s">
        <v>1392</v>
      </c>
      <c r="AP754" t="s">
        <v>1654</v>
      </c>
      <c r="AQ754" s="44">
        <v>50000000</v>
      </c>
      <c r="AR754">
        <v>0.85033999999999998</v>
      </c>
      <c r="AS754">
        <v>3.065E-2</v>
      </c>
      <c r="AT754">
        <v>6.2430000000000003E-3</v>
      </c>
      <c r="AU754" t="s">
        <v>128</v>
      </c>
      <c r="AV754" t="s">
        <v>55</v>
      </c>
      <c r="AW754" t="s">
        <v>55</v>
      </c>
      <c r="AX754">
        <v>1.391</v>
      </c>
      <c r="AY754"/>
      <c r="AZ754"/>
      <c r="BA754">
        <v>130875</v>
      </c>
      <c r="BB754" s="95">
        <v>45838</v>
      </c>
      <c r="BC754" t="s">
        <v>1391</v>
      </c>
      <c r="BD754" s="44">
        <v>50000000</v>
      </c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</row>
    <row r="755" spans="39:88" x14ac:dyDescent="0.3">
      <c r="AM755" t="s">
        <v>10282</v>
      </c>
      <c r="AN755" t="s">
        <v>2871</v>
      </c>
      <c r="AO755" t="s">
        <v>2871</v>
      </c>
      <c r="AP755" t="s">
        <v>2869</v>
      </c>
      <c r="AQ755" s="44">
        <v>100000000</v>
      </c>
      <c r="AR755">
        <v>0.87483</v>
      </c>
      <c r="AS755">
        <v>4.7161399999999999E-2</v>
      </c>
      <c r="AT755">
        <v>1.2267E-2</v>
      </c>
      <c r="AU755" t="s">
        <v>53</v>
      </c>
      <c r="AV755" t="s">
        <v>54</v>
      </c>
      <c r="AW755" t="s">
        <v>54</v>
      </c>
      <c r="AX755">
        <v>0.247</v>
      </c>
      <c r="AY755"/>
      <c r="AZ755"/>
      <c r="BA755">
        <v>172284</v>
      </c>
      <c r="BB755" s="95">
        <v>45838</v>
      </c>
      <c r="BC755" t="s">
        <v>2870</v>
      </c>
      <c r="BD755" s="44">
        <v>100000000</v>
      </c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</row>
    <row r="756" spans="39:88" x14ac:dyDescent="0.3">
      <c r="AM756" t="s">
        <v>12143</v>
      </c>
      <c r="AN756" t="s">
        <v>10283</v>
      </c>
      <c r="AO756" t="s">
        <v>10284</v>
      </c>
      <c r="AP756" t="s">
        <v>277</v>
      </c>
      <c r="AQ756" s="44">
        <v>58000000</v>
      </c>
      <c r="AR756">
        <v>0.84828000000000003</v>
      </c>
      <c r="AS756">
        <v>3.1666930000000003E-2</v>
      </c>
      <c r="AT756">
        <v>7.5519999999999997E-3</v>
      </c>
      <c r="AU756" t="s">
        <v>53</v>
      </c>
      <c r="AV756" t="s">
        <v>68</v>
      </c>
      <c r="AW756" t="s">
        <v>68</v>
      </c>
      <c r="AX756">
        <v>1.6870000000000001</v>
      </c>
      <c r="AY756"/>
      <c r="AZ756"/>
      <c r="BA756">
        <v>8164</v>
      </c>
      <c r="BB756" s="95">
        <v>45838</v>
      </c>
      <c r="BC756" t="s">
        <v>12144</v>
      </c>
      <c r="BD756" s="44">
        <v>58000000</v>
      </c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</row>
    <row r="757" spans="39:88" x14ac:dyDescent="0.3">
      <c r="AM757" t="s">
        <v>12694</v>
      </c>
      <c r="AN757" t="s">
        <v>10283</v>
      </c>
      <c r="AO757" t="s">
        <v>10284</v>
      </c>
      <c r="AP757" t="s">
        <v>12695</v>
      </c>
      <c r="AQ757" s="44">
        <v>46000000</v>
      </c>
      <c r="AR757">
        <v>0.98011999999999999</v>
      </c>
      <c r="AS757">
        <v>3.6070069999999899E-2</v>
      </c>
      <c r="AT757">
        <v>9.8919999999999998E-3</v>
      </c>
      <c r="AU757" t="s">
        <v>53</v>
      </c>
      <c r="AV757" t="s">
        <v>55</v>
      </c>
      <c r="AW757" t="s">
        <v>55</v>
      </c>
      <c r="AX757">
        <v>1.6870000000000001</v>
      </c>
      <c r="AY757"/>
      <c r="AZ757"/>
      <c r="BA757">
        <v>8164</v>
      </c>
      <c r="BB757" s="95">
        <v>45838</v>
      </c>
      <c r="BC757" t="s">
        <v>12144</v>
      </c>
      <c r="BD757" s="44">
        <v>34000000</v>
      </c>
      <c r="BE757"/>
      <c r="BF757"/>
      <c r="BG757"/>
      <c r="BH757"/>
      <c r="BI757" s="44">
        <v>6000000</v>
      </c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 s="44">
        <v>1200000</v>
      </c>
      <c r="BZ757"/>
      <c r="CA757"/>
      <c r="CB757" s="44">
        <v>4800000</v>
      </c>
      <c r="CC757"/>
      <c r="CD757"/>
      <c r="CE757"/>
      <c r="CF757"/>
      <c r="CG757"/>
      <c r="CH757"/>
      <c r="CI757"/>
      <c r="CJ757"/>
    </row>
    <row r="758" spans="39:88" x14ac:dyDescent="0.3">
      <c r="AM758" t="s">
        <v>10285</v>
      </c>
      <c r="AN758" t="s">
        <v>10283</v>
      </c>
      <c r="AO758" t="s">
        <v>10284</v>
      </c>
      <c r="AP758" t="s">
        <v>331</v>
      </c>
      <c r="AQ758" s="44">
        <v>4900000</v>
      </c>
      <c r="AR758">
        <v>0.98089999999999999</v>
      </c>
      <c r="AS758">
        <v>2.7392280000000001E-2</v>
      </c>
      <c r="AT758">
        <v>7.3550000000000004E-3</v>
      </c>
      <c r="AU758" t="s">
        <v>53</v>
      </c>
      <c r="AV758" t="s">
        <v>68</v>
      </c>
      <c r="AW758" t="s">
        <v>68</v>
      </c>
      <c r="AX758">
        <v>1.6870000000000001</v>
      </c>
      <c r="AY758"/>
      <c r="AZ758"/>
      <c r="BA758">
        <v>8164</v>
      </c>
      <c r="BB758" s="95">
        <v>45838</v>
      </c>
      <c r="BC758" t="s">
        <v>12144</v>
      </c>
      <c r="BD758"/>
      <c r="BE758"/>
      <c r="BF758"/>
      <c r="BG758"/>
      <c r="BH758"/>
      <c r="BI758"/>
      <c r="BJ758"/>
      <c r="BK758"/>
      <c r="BL758"/>
      <c r="BM758"/>
      <c r="BN758"/>
      <c r="BO758" s="44">
        <v>1000000</v>
      </c>
      <c r="BP758" s="44">
        <v>1900000</v>
      </c>
      <c r="BQ758"/>
      <c r="BR758"/>
      <c r="BS758" s="44">
        <v>1000000</v>
      </c>
      <c r="BT758" s="44">
        <v>1000000</v>
      </c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</row>
    <row r="759" spans="39:88" x14ac:dyDescent="0.3">
      <c r="AM759" t="s">
        <v>12145</v>
      </c>
      <c r="AN759" t="s">
        <v>10283</v>
      </c>
      <c r="AO759" t="s">
        <v>10284</v>
      </c>
      <c r="AP759" t="s">
        <v>12146</v>
      </c>
      <c r="AQ759" s="44">
        <v>5000000</v>
      </c>
      <c r="AR759">
        <v>1.0128600000000001</v>
      </c>
      <c r="AS759">
        <v>3.453299E-2</v>
      </c>
      <c r="AT759">
        <v>9.2680000000000002E-3</v>
      </c>
      <c r="AU759" t="s">
        <v>53</v>
      </c>
      <c r="AV759" t="s">
        <v>68</v>
      </c>
      <c r="AW759" t="s">
        <v>68</v>
      </c>
      <c r="AX759">
        <v>1.6870000000000001</v>
      </c>
      <c r="AY759"/>
      <c r="AZ759"/>
      <c r="BA759">
        <v>8164</v>
      </c>
      <c r="BB759" s="95">
        <v>45838</v>
      </c>
      <c r="BC759" t="s">
        <v>12144</v>
      </c>
      <c r="BD759"/>
      <c r="BE759"/>
      <c r="BF759"/>
      <c r="BG759"/>
      <c r="BH759"/>
      <c r="BI759"/>
      <c r="BJ759"/>
      <c r="BK759"/>
      <c r="BL759"/>
      <c r="BM759"/>
      <c r="BN759"/>
      <c r="BO759" s="44">
        <v>4000000</v>
      </c>
      <c r="BP759" s="44">
        <v>1000000</v>
      </c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</row>
    <row r="760" spans="39:88" x14ac:dyDescent="0.3">
      <c r="AM760" t="s">
        <v>10286</v>
      </c>
      <c r="AN760" t="s">
        <v>1450</v>
      </c>
      <c r="AO760" t="s">
        <v>1450</v>
      </c>
      <c r="AP760" t="s">
        <v>1448</v>
      </c>
      <c r="AQ760" s="44">
        <v>6000000</v>
      </c>
      <c r="AR760">
        <v>0.96754999999999902</v>
      </c>
      <c r="AS760">
        <v>2.7702499999999901E-2</v>
      </c>
      <c r="AT760">
        <v>7.816E-3</v>
      </c>
      <c r="AU760" t="s">
        <v>53</v>
      </c>
      <c r="AV760" t="s">
        <v>68</v>
      </c>
      <c r="AW760" t="s">
        <v>68</v>
      </c>
      <c r="AX760">
        <v>1.635</v>
      </c>
      <c r="AY760"/>
      <c r="AZ760"/>
      <c r="BA760">
        <v>30726</v>
      </c>
      <c r="BB760" s="95">
        <v>45838</v>
      </c>
      <c r="BC760" t="s">
        <v>1449</v>
      </c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 s="44">
        <v>6000000</v>
      </c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</row>
    <row r="761" spans="39:88" x14ac:dyDescent="0.3">
      <c r="AM761" t="s">
        <v>12500</v>
      </c>
      <c r="AN761" t="s">
        <v>3063</v>
      </c>
      <c r="AO761" t="s">
        <v>1450</v>
      </c>
      <c r="AP761" t="s">
        <v>12501</v>
      </c>
      <c r="AQ761" s="44">
        <v>15000000</v>
      </c>
      <c r="AR761">
        <v>1.0076000000000001</v>
      </c>
      <c r="AS761">
        <v>3.0857760000000001E-2</v>
      </c>
      <c r="AT761">
        <v>8.1019999999999998E-3</v>
      </c>
      <c r="AU761" t="s">
        <v>53</v>
      </c>
      <c r="AV761" t="s">
        <v>68</v>
      </c>
      <c r="AW761" t="s">
        <v>68</v>
      </c>
      <c r="AX761">
        <v>1.635</v>
      </c>
      <c r="AY761"/>
      <c r="AZ761"/>
      <c r="BA761">
        <v>222775</v>
      </c>
      <c r="BB761" s="95">
        <v>45838</v>
      </c>
      <c r="BC761" t="s">
        <v>1449</v>
      </c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 s="44">
        <v>15000000</v>
      </c>
      <c r="CC761"/>
      <c r="CD761"/>
      <c r="CE761"/>
      <c r="CF761"/>
      <c r="CG761"/>
      <c r="CH761"/>
      <c r="CI761"/>
      <c r="CJ761"/>
    </row>
    <row r="762" spans="39:88" x14ac:dyDescent="0.3">
      <c r="AM762" t="s">
        <v>12327</v>
      </c>
      <c r="AN762" t="s">
        <v>3063</v>
      </c>
      <c r="AO762" t="s">
        <v>1450</v>
      </c>
      <c r="AP762" t="s">
        <v>12328</v>
      </c>
      <c r="AQ762" s="44">
        <v>138000000</v>
      </c>
      <c r="AR762">
        <v>1.0020499999999899</v>
      </c>
      <c r="AS762">
        <v>3.3413779999999997E-2</v>
      </c>
      <c r="AT762">
        <v>9.2010000000000008E-3</v>
      </c>
      <c r="AU762" t="s">
        <v>53</v>
      </c>
      <c r="AV762" t="s">
        <v>68</v>
      </c>
      <c r="AW762" t="s">
        <v>68</v>
      </c>
      <c r="AX762">
        <v>1.635</v>
      </c>
      <c r="AY762"/>
      <c r="AZ762"/>
      <c r="BA762">
        <v>222775</v>
      </c>
      <c r="BB762" s="95">
        <v>45838</v>
      </c>
      <c r="BC762" t="s">
        <v>1449</v>
      </c>
      <c r="BD762" s="44">
        <v>111000000</v>
      </c>
      <c r="BE762"/>
      <c r="BF762"/>
      <c r="BG762"/>
      <c r="BH762"/>
      <c r="BI762" s="44">
        <v>4900000</v>
      </c>
      <c r="BJ762"/>
      <c r="BK762"/>
      <c r="BL762"/>
      <c r="BM762"/>
      <c r="BN762"/>
      <c r="BO762" s="44">
        <v>1800000</v>
      </c>
      <c r="BP762"/>
      <c r="BQ762"/>
      <c r="BR762" s="44">
        <v>14100000</v>
      </c>
      <c r="BS762"/>
      <c r="BT762"/>
      <c r="BU762"/>
      <c r="BV762"/>
      <c r="BW762" s="44">
        <v>1900000</v>
      </c>
      <c r="BX762"/>
      <c r="BY762" s="44">
        <v>2800000</v>
      </c>
      <c r="BZ762"/>
      <c r="CA762"/>
      <c r="CB762" s="44">
        <v>1500000</v>
      </c>
      <c r="CC762"/>
      <c r="CD762"/>
      <c r="CE762"/>
      <c r="CF762"/>
      <c r="CG762"/>
      <c r="CH762"/>
      <c r="CI762"/>
      <c r="CJ762"/>
    </row>
    <row r="763" spans="39:88" x14ac:dyDescent="0.3">
      <c r="AM763" t="s">
        <v>12502</v>
      </c>
      <c r="AN763" t="s">
        <v>3063</v>
      </c>
      <c r="AO763" t="s">
        <v>1450</v>
      </c>
      <c r="AP763" t="s">
        <v>12503</v>
      </c>
      <c r="AQ763" s="44">
        <v>10000000</v>
      </c>
      <c r="AR763">
        <v>0.97989000000000004</v>
      </c>
      <c r="AS763">
        <v>3.6380679999999999E-2</v>
      </c>
      <c r="AT763">
        <v>1.0886E-2</v>
      </c>
      <c r="AU763" t="s">
        <v>53</v>
      </c>
      <c r="AV763" t="s">
        <v>68</v>
      </c>
      <c r="AW763" t="s">
        <v>68</v>
      </c>
      <c r="AX763">
        <v>1.635</v>
      </c>
      <c r="AY763"/>
      <c r="AZ763"/>
      <c r="BA763">
        <v>222775</v>
      </c>
      <c r="BB763" s="95">
        <v>45838</v>
      </c>
      <c r="BC763" t="s">
        <v>1449</v>
      </c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 s="44">
        <v>10000000</v>
      </c>
      <c r="BX763"/>
      <c r="BY763"/>
      <c r="BZ763"/>
      <c r="CA763"/>
      <c r="CB763"/>
      <c r="CC763"/>
      <c r="CD763"/>
      <c r="CE763"/>
      <c r="CF763"/>
      <c r="CG763"/>
      <c r="CH763"/>
      <c r="CI763"/>
      <c r="CJ763"/>
    </row>
    <row r="764" spans="39:88" x14ac:dyDescent="0.3">
      <c r="AM764" t="s">
        <v>10287</v>
      </c>
      <c r="AN764" t="s">
        <v>3063</v>
      </c>
      <c r="AO764" t="s">
        <v>1450</v>
      </c>
      <c r="AP764" t="s">
        <v>2440</v>
      </c>
      <c r="AQ764" s="44">
        <v>71400000</v>
      </c>
      <c r="AR764">
        <v>0.81991000000000003</v>
      </c>
      <c r="AS764">
        <v>3.4345559999999997E-2</v>
      </c>
      <c r="AT764">
        <v>9.5110000000000004E-3</v>
      </c>
      <c r="AU764" t="s">
        <v>53</v>
      </c>
      <c r="AV764" t="s">
        <v>68</v>
      </c>
      <c r="AW764" t="s">
        <v>68</v>
      </c>
      <c r="AX764">
        <v>1.635</v>
      </c>
      <c r="AY764"/>
      <c r="AZ764"/>
      <c r="BA764">
        <v>222775</v>
      </c>
      <c r="BB764" s="95">
        <v>45838</v>
      </c>
      <c r="BC764" t="s">
        <v>1449</v>
      </c>
      <c r="BD764" s="44">
        <v>66120000</v>
      </c>
      <c r="BE764"/>
      <c r="BF764"/>
      <c r="BG764"/>
      <c r="BH764"/>
      <c r="BI764" s="44">
        <v>3880000</v>
      </c>
      <c r="BJ764"/>
      <c r="BK764" s="44">
        <v>1400000</v>
      </c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</row>
    <row r="765" spans="39:88" x14ac:dyDescent="0.3">
      <c r="AM765" t="s">
        <v>10288</v>
      </c>
      <c r="AN765" t="s">
        <v>3063</v>
      </c>
      <c r="AO765" t="s">
        <v>1450</v>
      </c>
      <c r="AP765" t="s">
        <v>2730</v>
      </c>
      <c r="AQ765" s="44">
        <v>6500000</v>
      </c>
      <c r="AR765">
        <v>0.75087999999999999</v>
      </c>
      <c r="AS765">
        <v>3.6785489999999997E-2</v>
      </c>
      <c r="AT765">
        <v>1.0024E-2</v>
      </c>
      <c r="AU765" t="s">
        <v>53</v>
      </c>
      <c r="AV765" t="s">
        <v>68</v>
      </c>
      <c r="AW765" t="s">
        <v>68</v>
      </c>
      <c r="AX765">
        <v>1.635</v>
      </c>
      <c r="AY765"/>
      <c r="AZ765"/>
      <c r="BA765">
        <v>222775</v>
      </c>
      <c r="BB765" s="95">
        <v>45838</v>
      </c>
      <c r="BC765" t="s">
        <v>1449</v>
      </c>
      <c r="BD765"/>
      <c r="BE765"/>
      <c r="BF765" s="44">
        <v>3000000</v>
      </c>
      <c r="BG765"/>
      <c r="BH765"/>
      <c r="BI765"/>
      <c r="BJ765"/>
      <c r="BK765"/>
      <c r="BL765"/>
      <c r="BM765"/>
      <c r="BN765" s="44">
        <v>3500000</v>
      </c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</row>
    <row r="766" spans="39:88" x14ac:dyDescent="0.3">
      <c r="AM766" t="s">
        <v>12498</v>
      </c>
      <c r="AN766" t="s">
        <v>3063</v>
      </c>
      <c r="AO766" t="s">
        <v>1450</v>
      </c>
      <c r="AP766" t="s">
        <v>12499</v>
      </c>
      <c r="AQ766" s="44">
        <v>20000000</v>
      </c>
      <c r="AR766">
        <v>1.01247</v>
      </c>
      <c r="AS766">
        <v>2.7090599999999999E-2</v>
      </c>
      <c r="AT766">
        <v>5.9490000000000003E-3</v>
      </c>
      <c r="AU766" t="s">
        <v>53</v>
      </c>
      <c r="AV766" t="s">
        <v>68</v>
      </c>
      <c r="AW766" t="s">
        <v>68</v>
      </c>
      <c r="AX766">
        <v>1.635</v>
      </c>
      <c r="AY766"/>
      <c r="AZ766"/>
      <c r="BA766">
        <v>222775</v>
      </c>
      <c r="BB766" s="95">
        <v>45838</v>
      </c>
      <c r="BC766" t="s">
        <v>1449</v>
      </c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 s="44">
        <v>20000000</v>
      </c>
      <c r="CC766"/>
      <c r="CD766"/>
      <c r="CE766"/>
      <c r="CF766"/>
      <c r="CG766"/>
      <c r="CH766"/>
      <c r="CI766"/>
      <c r="CJ766"/>
    </row>
    <row r="767" spans="39:88" x14ac:dyDescent="0.3">
      <c r="AM767" t="s">
        <v>10289</v>
      </c>
      <c r="AN767" t="s">
        <v>2307</v>
      </c>
      <c r="AO767" t="s">
        <v>2307</v>
      </c>
      <c r="AP767" t="s">
        <v>2305</v>
      </c>
      <c r="AQ767" s="44">
        <v>10000000</v>
      </c>
      <c r="AR767">
        <v>1.0159499999999999</v>
      </c>
      <c r="AS767">
        <v>4.1747659999999999E-2</v>
      </c>
      <c r="AT767">
        <v>7.4619999999999999E-3</v>
      </c>
      <c r="AU767" t="s">
        <v>53</v>
      </c>
      <c r="AV767" t="s">
        <v>56</v>
      </c>
      <c r="AW767" t="s">
        <v>56</v>
      </c>
      <c r="AX767">
        <v>0.42199999999999999</v>
      </c>
      <c r="AY767"/>
      <c r="AZ767"/>
      <c r="BA767">
        <v>174088</v>
      </c>
      <c r="BB767" s="95">
        <v>45838</v>
      </c>
      <c r="BC767" t="s">
        <v>2306</v>
      </c>
      <c r="BD767" s="44">
        <v>10000000</v>
      </c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</row>
    <row r="768" spans="39:88" x14ac:dyDescent="0.3">
      <c r="AM768" t="s">
        <v>10290</v>
      </c>
      <c r="AN768" t="s">
        <v>296</v>
      </c>
      <c r="AO768" t="s">
        <v>144</v>
      </c>
      <c r="AP768" t="s">
        <v>2406</v>
      </c>
      <c r="AQ768" s="44">
        <v>15000000</v>
      </c>
      <c r="AR768">
        <v>0.80089999999999995</v>
      </c>
      <c r="AS768">
        <v>4.0150985719999997E-2</v>
      </c>
      <c r="AT768">
        <v>1.5094E-2</v>
      </c>
      <c r="AU768"/>
      <c r="AV768" t="s">
        <v>55</v>
      </c>
      <c r="AW768" t="s">
        <v>55</v>
      </c>
      <c r="AX768">
        <v>0.47399999999999998</v>
      </c>
      <c r="AY768"/>
      <c r="AZ768"/>
      <c r="BA768">
        <v>10135</v>
      </c>
      <c r="BB768" s="95">
        <v>45838</v>
      </c>
      <c r="BC768" t="s">
        <v>143</v>
      </c>
      <c r="BD768"/>
      <c r="BE768"/>
      <c r="BF768"/>
      <c r="BG768"/>
      <c r="BH768"/>
      <c r="BI768"/>
      <c r="BJ768"/>
      <c r="BK768"/>
      <c r="BL768"/>
      <c r="BM768"/>
      <c r="BN768" s="44">
        <v>4800000</v>
      </c>
      <c r="BO768"/>
      <c r="BP768"/>
      <c r="BQ768"/>
      <c r="BR768"/>
      <c r="BS768"/>
      <c r="BT768"/>
      <c r="BU768"/>
      <c r="BV768"/>
      <c r="BW768" s="44">
        <v>10200000</v>
      </c>
      <c r="BX768"/>
      <c r="BY768"/>
      <c r="BZ768"/>
      <c r="CA768"/>
      <c r="CB768"/>
      <c r="CC768"/>
      <c r="CD768"/>
      <c r="CE768"/>
      <c r="CF768"/>
      <c r="CG768"/>
      <c r="CH768"/>
      <c r="CI768"/>
      <c r="CJ768"/>
    </row>
    <row r="769" spans="39:88" x14ac:dyDescent="0.3">
      <c r="AM769" t="s">
        <v>10298</v>
      </c>
      <c r="AN769" t="s">
        <v>144</v>
      </c>
      <c r="AO769" t="s">
        <v>144</v>
      </c>
      <c r="AP769" t="s">
        <v>10299</v>
      </c>
      <c r="AQ769" s="44">
        <v>97000000</v>
      </c>
      <c r="AR769">
        <v>1.0305800000000001</v>
      </c>
      <c r="AS769">
        <v>3.48264E-2</v>
      </c>
      <c r="AT769">
        <v>9.2700000000000005E-3</v>
      </c>
      <c r="AU769" t="s">
        <v>53</v>
      </c>
      <c r="AV769" t="s">
        <v>56</v>
      </c>
      <c r="AW769" t="s">
        <v>54</v>
      </c>
      <c r="AX769">
        <v>0.47399999999999998</v>
      </c>
      <c r="AY769"/>
      <c r="AZ769"/>
      <c r="BA769">
        <v>151732</v>
      </c>
      <c r="BB769" s="95">
        <v>45838</v>
      </c>
      <c r="BC769" t="s">
        <v>143</v>
      </c>
      <c r="BD769" s="44">
        <v>97000000</v>
      </c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</row>
    <row r="770" spans="39:88" x14ac:dyDescent="0.3">
      <c r="AM770" t="s">
        <v>10294</v>
      </c>
      <c r="AN770" t="s">
        <v>144</v>
      </c>
      <c r="AO770" t="s">
        <v>144</v>
      </c>
      <c r="AP770" t="s">
        <v>934</v>
      </c>
      <c r="AQ770" s="44">
        <v>68000000</v>
      </c>
      <c r="AR770">
        <v>0.88615999999999995</v>
      </c>
      <c r="AS770">
        <v>3.0172439999999998E-2</v>
      </c>
      <c r="AT770">
        <v>6.7379999999999897E-3</v>
      </c>
      <c r="AU770" t="s">
        <v>53</v>
      </c>
      <c r="AV770" t="s">
        <v>56</v>
      </c>
      <c r="AW770" t="s">
        <v>54</v>
      </c>
      <c r="AX770">
        <v>0.47399999999999998</v>
      </c>
      <c r="AY770"/>
      <c r="AZ770"/>
      <c r="BA770">
        <v>151732</v>
      </c>
      <c r="BB770" s="95">
        <v>45838</v>
      </c>
      <c r="BC770" t="s">
        <v>143</v>
      </c>
      <c r="BD770" s="44">
        <v>63450000</v>
      </c>
      <c r="BE770"/>
      <c r="BF770"/>
      <c r="BG770"/>
      <c r="BH770"/>
      <c r="BI770"/>
      <c r="BJ770"/>
      <c r="BK770"/>
      <c r="BL770" s="44">
        <v>900000</v>
      </c>
      <c r="BM770"/>
      <c r="BN770"/>
      <c r="BO770"/>
      <c r="BP770"/>
      <c r="BQ770"/>
      <c r="BR770"/>
      <c r="BS770"/>
      <c r="BT770"/>
      <c r="BU770" s="44">
        <v>3650000</v>
      </c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</row>
    <row r="771" spans="39:88" x14ac:dyDescent="0.3">
      <c r="AM771" t="s">
        <v>10295</v>
      </c>
      <c r="AN771" t="s">
        <v>144</v>
      </c>
      <c r="AO771" t="s">
        <v>144</v>
      </c>
      <c r="AP771" t="s">
        <v>10296</v>
      </c>
      <c r="AQ771" s="44">
        <v>57850000</v>
      </c>
      <c r="AR771">
        <v>1.0124899999999999</v>
      </c>
      <c r="AS771">
        <v>3.6016159999999998E-2</v>
      </c>
      <c r="AT771">
        <v>9.9279999999999993E-3</v>
      </c>
      <c r="AU771" t="s">
        <v>53</v>
      </c>
      <c r="AV771" t="s">
        <v>56</v>
      </c>
      <c r="AW771" t="s">
        <v>54</v>
      </c>
      <c r="AX771">
        <v>0.47399999999999998</v>
      </c>
      <c r="AY771"/>
      <c r="AZ771"/>
      <c r="BA771">
        <v>151732</v>
      </c>
      <c r="BB771" s="95">
        <v>45838</v>
      </c>
      <c r="BC771" t="s">
        <v>143</v>
      </c>
      <c r="BD771" s="44">
        <v>46500000</v>
      </c>
      <c r="BE771"/>
      <c r="BF771"/>
      <c r="BG771"/>
      <c r="BH771"/>
      <c r="BI771" s="44">
        <v>11350000</v>
      </c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</row>
    <row r="772" spans="39:88" x14ac:dyDescent="0.3">
      <c r="AM772" t="s">
        <v>10300</v>
      </c>
      <c r="AN772" t="s">
        <v>144</v>
      </c>
      <c r="AO772" t="s">
        <v>144</v>
      </c>
      <c r="AP772" t="s">
        <v>2602</v>
      </c>
      <c r="AQ772" s="44">
        <v>1900000</v>
      </c>
      <c r="AR772">
        <v>0.89895999999999998</v>
      </c>
      <c r="AS772">
        <v>2.8210699999999998E-2</v>
      </c>
      <c r="AT772">
        <v>5.9329999999999999E-3</v>
      </c>
      <c r="AU772" t="s">
        <v>53</v>
      </c>
      <c r="AV772" t="s">
        <v>56</v>
      </c>
      <c r="AW772" t="s">
        <v>54</v>
      </c>
      <c r="AX772">
        <v>0.47399999999999998</v>
      </c>
      <c r="AY772"/>
      <c r="AZ772"/>
      <c r="BA772">
        <v>151732</v>
      </c>
      <c r="BB772" s="95">
        <v>45838</v>
      </c>
      <c r="BC772" t="s">
        <v>143</v>
      </c>
      <c r="BD772" s="44">
        <v>1900000</v>
      </c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</row>
    <row r="773" spans="39:88" x14ac:dyDescent="0.3">
      <c r="AM773" t="s">
        <v>10292</v>
      </c>
      <c r="AN773" t="s">
        <v>144</v>
      </c>
      <c r="AO773" t="s">
        <v>144</v>
      </c>
      <c r="AP773" t="s">
        <v>430</v>
      </c>
      <c r="AQ773" s="44">
        <v>750000</v>
      </c>
      <c r="AR773">
        <v>0.97427999999999904</v>
      </c>
      <c r="AS773">
        <v>2.750816E-2</v>
      </c>
      <c r="AT773">
        <v>7.509E-3</v>
      </c>
      <c r="AU773" t="s">
        <v>53</v>
      </c>
      <c r="AV773" t="s">
        <v>56</v>
      </c>
      <c r="AW773" t="s">
        <v>54</v>
      </c>
      <c r="AX773">
        <v>0.47399999999999998</v>
      </c>
      <c r="AY773"/>
      <c r="AZ773"/>
      <c r="BA773">
        <v>151732</v>
      </c>
      <c r="BB773" s="95">
        <v>45838</v>
      </c>
      <c r="BC773" t="s">
        <v>143</v>
      </c>
      <c r="BD773"/>
      <c r="BE773"/>
      <c r="BF773"/>
      <c r="BG773" s="44">
        <v>750000</v>
      </c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</row>
    <row r="774" spans="39:88" x14ac:dyDescent="0.3">
      <c r="AM774" t="s">
        <v>10305</v>
      </c>
      <c r="AN774" t="s">
        <v>144</v>
      </c>
      <c r="AO774" t="s">
        <v>144</v>
      </c>
      <c r="AP774" t="s">
        <v>3000</v>
      </c>
      <c r="AQ774" s="44">
        <v>35000000</v>
      </c>
      <c r="AR774">
        <v>0.91932999999999998</v>
      </c>
      <c r="AS774">
        <v>2.7570549999999999E-2</v>
      </c>
      <c r="AT774">
        <v>6.3629999999999997E-3</v>
      </c>
      <c r="AU774" t="s">
        <v>53</v>
      </c>
      <c r="AV774" t="s">
        <v>56</v>
      </c>
      <c r="AW774" t="s">
        <v>54</v>
      </c>
      <c r="AX774">
        <v>0.47399999999999998</v>
      </c>
      <c r="AY774"/>
      <c r="AZ774"/>
      <c r="BA774">
        <v>151732</v>
      </c>
      <c r="BB774" s="95">
        <v>45838</v>
      </c>
      <c r="BC774" t="s">
        <v>143</v>
      </c>
      <c r="BD774" s="44">
        <v>35000000</v>
      </c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</row>
    <row r="775" spans="39:88" x14ac:dyDescent="0.3">
      <c r="AM775" t="s">
        <v>10301</v>
      </c>
      <c r="AN775" t="s">
        <v>144</v>
      </c>
      <c r="AO775" t="s">
        <v>144</v>
      </c>
      <c r="AP775" t="s">
        <v>10302</v>
      </c>
      <c r="AQ775" s="44">
        <v>15000000</v>
      </c>
      <c r="AR775">
        <v>0.93089999999999995</v>
      </c>
      <c r="AS775">
        <v>3.0091150000000001E-2</v>
      </c>
      <c r="AT775">
        <v>6.979E-3</v>
      </c>
      <c r="AU775" t="s">
        <v>53</v>
      </c>
      <c r="AV775" t="s">
        <v>56</v>
      </c>
      <c r="AW775" t="s">
        <v>54</v>
      </c>
      <c r="AX775">
        <v>0.47399999999999998</v>
      </c>
      <c r="AY775"/>
      <c r="AZ775"/>
      <c r="BA775">
        <v>151732</v>
      </c>
      <c r="BB775" s="95">
        <v>45838</v>
      </c>
      <c r="BC775" t="s">
        <v>143</v>
      </c>
      <c r="BD775" s="44">
        <v>10000000</v>
      </c>
      <c r="BE775"/>
      <c r="BF775"/>
      <c r="BG775"/>
      <c r="BH775"/>
      <c r="BI775" s="44">
        <v>5000000</v>
      </c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</row>
    <row r="776" spans="39:88" x14ac:dyDescent="0.3">
      <c r="AM776" t="s">
        <v>10303</v>
      </c>
      <c r="AN776" t="s">
        <v>144</v>
      </c>
      <c r="AO776" t="s">
        <v>144</v>
      </c>
      <c r="AP776" t="s">
        <v>10304</v>
      </c>
      <c r="AQ776" s="44">
        <v>3500000</v>
      </c>
      <c r="AR776">
        <v>0.98861999999999906</v>
      </c>
      <c r="AS776">
        <v>3.6150000000000002E-2</v>
      </c>
      <c r="AT776">
        <v>9.2359999999999994E-3</v>
      </c>
      <c r="AU776" t="s">
        <v>53</v>
      </c>
      <c r="AV776" t="s">
        <v>56</v>
      </c>
      <c r="AW776" t="s">
        <v>56</v>
      </c>
      <c r="AX776">
        <v>0.47399999999999998</v>
      </c>
      <c r="AY776"/>
      <c r="AZ776"/>
      <c r="BA776">
        <v>151732</v>
      </c>
      <c r="BB776" s="95">
        <v>45838</v>
      </c>
      <c r="BC776" t="s">
        <v>143</v>
      </c>
      <c r="BD776"/>
      <c r="BE776"/>
      <c r="BF776" s="44">
        <v>3500000</v>
      </c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</row>
    <row r="777" spans="39:88" x14ac:dyDescent="0.3">
      <c r="AM777" t="s">
        <v>10293</v>
      </c>
      <c r="AN777" t="s">
        <v>144</v>
      </c>
      <c r="AO777" t="s">
        <v>144</v>
      </c>
      <c r="AP777" t="s">
        <v>952</v>
      </c>
      <c r="AQ777" s="44">
        <v>60000000</v>
      </c>
      <c r="AR777">
        <v>0.89493</v>
      </c>
      <c r="AS777">
        <v>2.954936E-2</v>
      </c>
      <c r="AT777">
        <v>6.6159999999999899E-3</v>
      </c>
      <c r="AU777" t="s">
        <v>53</v>
      </c>
      <c r="AV777" t="s">
        <v>56</v>
      </c>
      <c r="AW777" t="s">
        <v>54</v>
      </c>
      <c r="AX777">
        <v>0.47399999999999998</v>
      </c>
      <c r="AY777"/>
      <c r="AZ777"/>
      <c r="BA777">
        <v>151732</v>
      </c>
      <c r="BB777" s="95">
        <v>45838</v>
      </c>
      <c r="BC777" t="s">
        <v>143</v>
      </c>
      <c r="BD777" s="44">
        <v>40200000</v>
      </c>
      <c r="BE777"/>
      <c r="BF777"/>
      <c r="BG777"/>
      <c r="BH777"/>
      <c r="BI777"/>
      <c r="BJ777"/>
      <c r="BK777"/>
      <c r="BL777" s="44">
        <v>1800000</v>
      </c>
      <c r="BM777"/>
      <c r="BN777" s="44">
        <v>9000000</v>
      </c>
      <c r="BO777"/>
      <c r="BP777"/>
      <c r="BQ777"/>
      <c r="BR777"/>
      <c r="BS777"/>
      <c r="BT777"/>
      <c r="BU777" s="44">
        <v>9000000</v>
      </c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</row>
    <row r="778" spans="39:88" x14ac:dyDescent="0.3">
      <c r="AM778" t="s">
        <v>10297</v>
      </c>
      <c r="AN778" t="s">
        <v>144</v>
      </c>
      <c r="AO778" t="s">
        <v>144</v>
      </c>
      <c r="AP778" t="s">
        <v>487</v>
      </c>
      <c r="AQ778" s="44">
        <v>10000000</v>
      </c>
      <c r="AR778">
        <v>0.96489999999999998</v>
      </c>
      <c r="AS778">
        <v>2.6493559999999999E-2</v>
      </c>
      <c r="AT778">
        <v>4.9129999999999998E-3</v>
      </c>
      <c r="AU778" t="s">
        <v>53</v>
      </c>
      <c r="AV778" t="s">
        <v>56</v>
      </c>
      <c r="AW778" t="s">
        <v>54</v>
      </c>
      <c r="AX778">
        <v>0.47399999999999998</v>
      </c>
      <c r="AY778"/>
      <c r="AZ778"/>
      <c r="BA778">
        <v>151732</v>
      </c>
      <c r="BB778" s="95">
        <v>45838</v>
      </c>
      <c r="BC778" t="s">
        <v>143</v>
      </c>
      <c r="BD778"/>
      <c r="BE778" s="44">
        <v>1000000</v>
      </c>
      <c r="BF778" s="44">
        <v>9000000</v>
      </c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</row>
    <row r="779" spans="39:88" x14ac:dyDescent="0.3">
      <c r="AM779" t="s">
        <v>10291</v>
      </c>
      <c r="AN779" t="s">
        <v>144</v>
      </c>
      <c r="AO779" t="s">
        <v>144</v>
      </c>
      <c r="AP779" t="s">
        <v>142</v>
      </c>
      <c r="AQ779" s="44">
        <v>115000000</v>
      </c>
      <c r="AR779">
        <v>0.80644000000000005</v>
      </c>
      <c r="AS779">
        <v>3.3971609999999999E-2</v>
      </c>
      <c r="AT779">
        <v>8.26E-3</v>
      </c>
      <c r="AU779" t="s">
        <v>53</v>
      </c>
      <c r="AV779" t="s">
        <v>56</v>
      </c>
      <c r="AW779" t="s">
        <v>54</v>
      </c>
      <c r="AX779">
        <v>0.47399999999999998</v>
      </c>
      <c r="AY779"/>
      <c r="AZ779"/>
      <c r="BA779">
        <v>151732</v>
      </c>
      <c r="BB779" s="95">
        <v>45838</v>
      </c>
      <c r="BC779" t="s">
        <v>143</v>
      </c>
      <c r="BD779" s="44">
        <v>107124000</v>
      </c>
      <c r="BE779"/>
      <c r="BF779"/>
      <c r="BG779"/>
      <c r="BH779"/>
      <c r="BI779"/>
      <c r="BJ779" s="44">
        <v>7876000</v>
      </c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</row>
    <row r="780" spans="39:88" x14ac:dyDescent="0.3">
      <c r="AM780" t="s">
        <v>12147</v>
      </c>
      <c r="AN780" t="s">
        <v>1331</v>
      </c>
      <c r="AO780" t="s">
        <v>1331</v>
      </c>
      <c r="AP780" t="s">
        <v>12148</v>
      </c>
      <c r="AQ780" s="44">
        <v>37500000</v>
      </c>
      <c r="AR780">
        <v>0.99475999999999998</v>
      </c>
      <c r="AS780">
        <v>3.5900000000000001E-2</v>
      </c>
      <c r="AT780">
        <v>9.3860000000000002E-3</v>
      </c>
      <c r="AU780" t="s">
        <v>53</v>
      </c>
      <c r="AV780" t="s">
        <v>62</v>
      </c>
      <c r="AW780" t="s">
        <v>62</v>
      </c>
      <c r="AX780">
        <v>-0.47499999999999998</v>
      </c>
      <c r="AY780"/>
      <c r="AZ780"/>
      <c r="BA780">
        <v>3908</v>
      </c>
      <c r="BB780" s="95">
        <v>45838</v>
      </c>
      <c r="BC780" t="s">
        <v>1330</v>
      </c>
      <c r="BD780" s="44">
        <v>12500000</v>
      </c>
      <c r="BE780"/>
      <c r="BF780"/>
      <c r="BG780"/>
      <c r="BH780"/>
      <c r="BI780" s="44">
        <v>15000000</v>
      </c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 s="44">
        <v>10000000</v>
      </c>
      <c r="BX780"/>
      <c r="BY780"/>
      <c r="BZ780"/>
      <c r="CA780"/>
      <c r="CB780"/>
      <c r="CC780"/>
      <c r="CD780"/>
      <c r="CE780"/>
      <c r="CF780"/>
      <c r="CG780"/>
      <c r="CH780"/>
      <c r="CI780"/>
      <c r="CJ780"/>
    </row>
    <row r="781" spans="39:88" x14ac:dyDescent="0.3">
      <c r="AM781" t="s">
        <v>10309</v>
      </c>
      <c r="AN781" t="s">
        <v>1331</v>
      </c>
      <c r="AO781" t="s">
        <v>1331</v>
      </c>
      <c r="AP781" t="s">
        <v>10310</v>
      </c>
      <c r="AQ781" s="44">
        <v>20000000</v>
      </c>
      <c r="AR781">
        <v>1.0540099999999999</v>
      </c>
      <c r="AS781">
        <v>3.1230000000000001E-2</v>
      </c>
      <c r="AT781">
        <v>6.9879999999999899E-3</v>
      </c>
      <c r="AU781" t="s">
        <v>53</v>
      </c>
      <c r="AV781" t="s">
        <v>62</v>
      </c>
      <c r="AW781" t="s">
        <v>62</v>
      </c>
      <c r="AX781">
        <v>-0.47499999999999998</v>
      </c>
      <c r="AY781"/>
      <c r="AZ781"/>
      <c r="BA781">
        <v>3908</v>
      </c>
      <c r="BB781" s="95">
        <v>45838</v>
      </c>
      <c r="BC781" t="s">
        <v>1330</v>
      </c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 s="44">
        <v>20000000</v>
      </c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</row>
    <row r="782" spans="39:88" x14ac:dyDescent="0.3">
      <c r="AM782" t="s">
        <v>10308</v>
      </c>
      <c r="AN782" t="s">
        <v>1331</v>
      </c>
      <c r="AO782" t="s">
        <v>1331</v>
      </c>
      <c r="AP782" t="s">
        <v>1329</v>
      </c>
      <c r="AQ782" s="44">
        <v>80000000</v>
      </c>
      <c r="AR782">
        <v>0.80206999999999995</v>
      </c>
      <c r="AS782">
        <v>3.3020000000000001E-2</v>
      </c>
      <c r="AT782">
        <v>7.1980000000000004E-3</v>
      </c>
      <c r="AU782" t="s">
        <v>53</v>
      </c>
      <c r="AV782" t="s">
        <v>62</v>
      </c>
      <c r="AW782" t="s">
        <v>62</v>
      </c>
      <c r="AX782">
        <v>-0.47499999999999998</v>
      </c>
      <c r="AY782"/>
      <c r="AZ782"/>
      <c r="BA782">
        <v>3908</v>
      </c>
      <c r="BB782" s="95">
        <v>45838</v>
      </c>
      <c r="BC782" t="s">
        <v>1330</v>
      </c>
      <c r="BD782" s="44">
        <v>80000000</v>
      </c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</row>
    <row r="783" spans="39:88" x14ac:dyDescent="0.3">
      <c r="AM783" t="s">
        <v>10311</v>
      </c>
      <c r="AN783" t="s">
        <v>1331</v>
      </c>
      <c r="AO783" t="s">
        <v>1331</v>
      </c>
      <c r="AP783" t="s">
        <v>10312</v>
      </c>
      <c r="AQ783" s="44">
        <v>2000000</v>
      </c>
      <c r="AR783">
        <v>1.00075</v>
      </c>
      <c r="AS783">
        <v>2.1600000000000001E-2</v>
      </c>
      <c r="AT783">
        <v>6.5799999999999995E-4</v>
      </c>
      <c r="AU783" t="s">
        <v>53</v>
      </c>
      <c r="AV783" t="s">
        <v>62</v>
      </c>
      <c r="AW783" t="s">
        <v>62</v>
      </c>
      <c r="AX783">
        <v>-0.47499999999999998</v>
      </c>
      <c r="AY783"/>
      <c r="AZ783"/>
      <c r="BA783">
        <v>3908</v>
      </c>
      <c r="BB783" s="95">
        <v>45838</v>
      </c>
      <c r="BC783" t="s">
        <v>1330</v>
      </c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 s="44">
        <v>2000000</v>
      </c>
      <c r="CC783"/>
      <c r="CD783"/>
      <c r="CE783"/>
      <c r="CF783"/>
      <c r="CG783"/>
      <c r="CH783"/>
      <c r="CI783"/>
      <c r="CJ783"/>
    </row>
    <row r="784" spans="39:88" x14ac:dyDescent="0.3">
      <c r="AM784" t="s">
        <v>10306</v>
      </c>
      <c r="AN784" t="s">
        <v>1331</v>
      </c>
      <c r="AO784" t="s">
        <v>1331</v>
      </c>
      <c r="AP784" t="s">
        <v>10307</v>
      </c>
      <c r="AQ784" s="44">
        <v>9000000</v>
      </c>
      <c r="AR784">
        <v>1.02125</v>
      </c>
      <c r="AS784">
        <v>2.7969999999999998E-2</v>
      </c>
      <c r="AT784">
        <v>5.1479999999999998E-3</v>
      </c>
      <c r="AU784" t="s">
        <v>53</v>
      </c>
      <c r="AV784" t="s">
        <v>62</v>
      </c>
      <c r="AW784" t="s">
        <v>62</v>
      </c>
      <c r="AX784">
        <v>-0.47499999999999998</v>
      </c>
      <c r="AY784"/>
      <c r="AZ784"/>
      <c r="BA784">
        <v>3908</v>
      </c>
      <c r="BB784" s="95">
        <v>45838</v>
      </c>
      <c r="BC784" t="s">
        <v>1330</v>
      </c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 s="44">
        <v>5000000</v>
      </c>
      <c r="BX784"/>
      <c r="BY784"/>
      <c r="BZ784"/>
      <c r="CA784"/>
      <c r="CB784" s="44">
        <v>4000000</v>
      </c>
      <c r="CC784"/>
      <c r="CD784"/>
      <c r="CE784"/>
      <c r="CF784"/>
      <c r="CG784"/>
      <c r="CH784"/>
      <c r="CI784"/>
      <c r="CJ784"/>
    </row>
    <row r="785" spans="39:88" x14ac:dyDescent="0.3">
      <c r="AM785" t="s">
        <v>10313</v>
      </c>
      <c r="AN785" t="s">
        <v>1331</v>
      </c>
      <c r="AO785" t="s">
        <v>1331</v>
      </c>
      <c r="AP785" t="s">
        <v>3122</v>
      </c>
      <c r="AQ785" s="44">
        <v>159000000</v>
      </c>
      <c r="AR785">
        <v>0.91008999999999995</v>
      </c>
      <c r="AS785">
        <v>3.1719999999999998E-2</v>
      </c>
      <c r="AT785">
        <v>6.9549999999999898E-3</v>
      </c>
      <c r="AU785" t="s">
        <v>53</v>
      </c>
      <c r="AV785" t="s">
        <v>62</v>
      </c>
      <c r="AW785" t="s">
        <v>62</v>
      </c>
      <c r="AX785">
        <v>-0.47499999999999998</v>
      </c>
      <c r="AY785"/>
      <c r="AZ785"/>
      <c r="BA785">
        <v>3908</v>
      </c>
      <c r="BB785" s="95">
        <v>45838</v>
      </c>
      <c r="BC785" t="s">
        <v>1330</v>
      </c>
      <c r="BD785" s="44">
        <v>126862000</v>
      </c>
      <c r="BE785"/>
      <c r="BF785"/>
      <c r="BG785"/>
      <c r="BH785"/>
      <c r="BI785"/>
      <c r="BJ785" s="44">
        <v>15438000</v>
      </c>
      <c r="BK785"/>
      <c r="BL785" s="44">
        <v>4600000</v>
      </c>
      <c r="BM785"/>
      <c r="BN785" s="44">
        <v>2400000</v>
      </c>
      <c r="BO785"/>
      <c r="BP785"/>
      <c r="BQ785"/>
      <c r="BR785"/>
      <c r="BS785"/>
      <c r="BT785"/>
      <c r="BU785"/>
      <c r="BV785" s="44">
        <v>4000000</v>
      </c>
      <c r="BW785" s="44">
        <v>5700000</v>
      </c>
      <c r="BX785"/>
      <c r="BY785"/>
      <c r="BZ785"/>
      <c r="CA785"/>
      <c r="CB785"/>
      <c r="CC785"/>
      <c r="CD785"/>
      <c r="CE785"/>
      <c r="CF785"/>
      <c r="CG785"/>
      <c r="CH785"/>
      <c r="CI785"/>
      <c r="CJ785"/>
    </row>
    <row r="786" spans="39:88" x14ac:dyDescent="0.3">
      <c r="AM786" t="s">
        <v>10314</v>
      </c>
      <c r="AN786" t="s">
        <v>1913</v>
      </c>
      <c r="AO786" t="s">
        <v>1913</v>
      </c>
      <c r="AP786" t="s">
        <v>2235</v>
      </c>
      <c r="AQ786" s="44">
        <v>83000000</v>
      </c>
      <c r="AR786">
        <v>0.99138000000000004</v>
      </c>
      <c r="AS786">
        <v>2.6520249999999999E-2</v>
      </c>
      <c r="AT786">
        <v>6.5760000000000002E-3</v>
      </c>
      <c r="AU786" t="s">
        <v>53</v>
      </c>
      <c r="AV786" t="s">
        <v>54</v>
      </c>
      <c r="AW786" t="s">
        <v>54</v>
      </c>
      <c r="AX786">
        <v>-0.378</v>
      </c>
      <c r="AY786"/>
      <c r="AZ786"/>
      <c r="BA786">
        <v>11007</v>
      </c>
      <c r="BB786" s="95">
        <v>45838</v>
      </c>
      <c r="BC786" t="s">
        <v>1912</v>
      </c>
      <c r="BD786" s="44">
        <v>74090000</v>
      </c>
      <c r="BE786"/>
      <c r="BF786"/>
      <c r="BG786"/>
      <c r="BH786"/>
      <c r="BI786" s="44">
        <v>5902000</v>
      </c>
      <c r="BJ786" s="44">
        <v>3008000</v>
      </c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</row>
    <row r="787" spans="39:88" x14ac:dyDescent="0.3">
      <c r="AM787" t="s">
        <v>10315</v>
      </c>
      <c r="AN787" t="s">
        <v>711</v>
      </c>
      <c r="AO787" t="s">
        <v>711</v>
      </c>
      <c r="AP787" t="s">
        <v>709</v>
      </c>
      <c r="AQ787" s="44">
        <v>98023000</v>
      </c>
      <c r="AR787">
        <v>1.00007</v>
      </c>
      <c r="AS787">
        <v>2.0605080000000001E-2</v>
      </c>
      <c r="AT787">
        <v>4.1899999999999999E-4</v>
      </c>
      <c r="AU787" t="s">
        <v>53</v>
      </c>
      <c r="AV787" t="s">
        <v>68</v>
      </c>
      <c r="AW787" t="s">
        <v>68</v>
      </c>
      <c r="AX787">
        <v>0.52200000000000002</v>
      </c>
      <c r="AY787"/>
      <c r="AZ787"/>
      <c r="BA787">
        <v>11840</v>
      </c>
      <c r="BB787" s="95">
        <v>45838</v>
      </c>
      <c r="BC787" t="s">
        <v>710</v>
      </c>
      <c r="BD787" s="44">
        <v>71239000</v>
      </c>
      <c r="BE787"/>
      <c r="BF787"/>
      <c r="BG787"/>
      <c r="BH787"/>
      <c r="BI787"/>
      <c r="BJ787" s="44">
        <v>9484000</v>
      </c>
      <c r="BK787"/>
      <c r="BL787"/>
      <c r="BM787"/>
      <c r="BN787" s="44">
        <v>13000000</v>
      </c>
      <c r="BO787"/>
      <c r="BP787"/>
      <c r="BQ787"/>
      <c r="BR787"/>
      <c r="BS787"/>
      <c r="BT787"/>
      <c r="BU787"/>
      <c r="BV787"/>
      <c r="BW787" s="44">
        <v>4300000</v>
      </c>
      <c r="BX787"/>
      <c r="BY787"/>
      <c r="BZ787"/>
      <c r="CA787"/>
      <c r="CB787"/>
      <c r="CC787"/>
      <c r="CD787"/>
      <c r="CE787"/>
      <c r="CF787"/>
      <c r="CG787"/>
      <c r="CH787"/>
      <c r="CI787"/>
      <c r="CJ787"/>
    </row>
    <row r="788" spans="39:88" x14ac:dyDescent="0.3">
      <c r="AM788" t="s">
        <v>10316</v>
      </c>
      <c r="AN788" t="s">
        <v>9553</v>
      </c>
      <c r="AO788" t="s">
        <v>9553</v>
      </c>
      <c r="AP788" t="s">
        <v>960</v>
      </c>
      <c r="AQ788" s="44">
        <v>50000000</v>
      </c>
      <c r="AR788">
        <v>0.98404999999999998</v>
      </c>
      <c r="AS788">
        <v>2.9090629999999999E-2</v>
      </c>
      <c r="AT788">
        <v>9.2259999999999998E-3</v>
      </c>
      <c r="AU788" t="s">
        <v>53</v>
      </c>
      <c r="AV788" t="s">
        <v>55</v>
      </c>
      <c r="AW788" t="s">
        <v>55</v>
      </c>
      <c r="AX788">
        <v>-0.11899999999999999</v>
      </c>
      <c r="AY788"/>
      <c r="AZ788"/>
      <c r="BA788">
        <v>7146</v>
      </c>
      <c r="BB788" s="95">
        <v>45838</v>
      </c>
      <c r="BC788" t="s">
        <v>961</v>
      </c>
      <c r="BD788" s="44">
        <v>32500000</v>
      </c>
      <c r="BE788"/>
      <c r="BF788"/>
      <c r="BG788"/>
      <c r="BH788"/>
      <c r="BI788"/>
      <c r="BJ788" s="44">
        <v>4100000</v>
      </c>
      <c r="BK788"/>
      <c r="BL788" s="44">
        <v>1200000</v>
      </c>
      <c r="BM788" s="44">
        <v>200000</v>
      </c>
      <c r="BN788" s="44">
        <v>1800000</v>
      </c>
      <c r="BO788"/>
      <c r="BP788"/>
      <c r="BQ788"/>
      <c r="BR788" s="44">
        <v>7200000</v>
      </c>
      <c r="BS788"/>
      <c r="BT788"/>
      <c r="BU788" s="44">
        <v>1800000</v>
      </c>
      <c r="BV788" s="44">
        <v>1200000</v>
      </c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</row>
    <row r="789" spans="39:88" x14ac:dyDescent="0.3">
      <c r="AM789" t="s">
        <v>12149</v>
      </c>
      <c r="AN789" t="s">
        <v>616</v>
      </c>
      <c r="AO789" t="s">
        <v>616</v>
      </c>
      <c r="AP789" t="s">
        <v>12150</v>
      </c>
      <c r="AQ789" s="44">
        <v>129000000</v>
      </c>
      <c r="AR789">
        <v>1.0335299999999901</v>
      </c>
      <c r="AS789">
        <v>3.9849469999999998E-2</v>
      </c>
      <c r="AT789">
        <v>1.3631000000000001E-2</v>
      </c>
      <c r="AU789" t="s">
        <v>53</v>
      </c>
      <c r="AV789" t="s">
        <v>56</v>
      </c>
      <c r="AW789" t="s">
        <v>54</v>
      </c>
      <c r="AX789">
        <v>0.44500000000000001</v>
      </c>
      <c r="AY789"/>
      <c r="AZ789"/>
      <c r="BA789">
        <v>717</v>
      </c>
      <c r="BB789" s="95">
        <v>45838</v>
      </c>
      <c r="BC789" t="s">
        <v>615</v>
      </c>
      <c r="BD789" s="44">
        <v>31300000</v>
      </c>
      <c r="BE789"/>
      <c r="BF789" s="44">
        <v>4800000</v>
      </c>
      <c r="BG789" s="44">
        <v>200000</v>
      </c>
      <c r="BH789"/>
      <c r="BI789" s="44">
        <v>33700000</v>
      </c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 s="44">
        <v>4000000</v>
      </c>
      <c r="BZ789"/>
      <c r="CA789"/>
      <c r="CB789" s="44">
        <v>55000000</v>
      </c>
      <c r="CC789"/>
      <c r="CD789"/>
      <c r="CE789"/>
      <c r="CF789"/>
      <c r="CG789"/>
      <c r="CH789"/>
      <c r="CI789"/>
      <c r="CJ789"/>
    </row>
    <row r="790" spans="39:88" x14ac:dyDescent="0.3">
      <c r="AM790" t="s">
        <v>10324</v>
      </c>
      <c r="AN790" t="s">
        <v>616</v>
      </c>
      <c r="AO790" t="s">
        <v>616</v>
      </c>
      <c r="AP790" t="s">
        <v>10325</v>
      </c>
      <c r="AQ790" s="44">
        <v>111700000</v>
      </c>
      <c r="AR790">
        <v>1.0560099999999999</v>
      </c>
      <c r="AS790">
        <v>2.8806399999999999E-2</v>
      </c>
      <c r="AT790">
        <v>6.9420000000000003E-3</v>
      </c>
      <c r="AU790" t="s">
        <v>53</v>
      </c>
      <c r="AV790" t="s">
        <v>56</v>
      </c>
      <c r="AW790" t="s">
        <v>54</v>
      </c>
      <c r="AX790">
        <v>0.44500000000000001</v>
      </c>
      <c r="AY790"/>
      <c r="AZ790"/>
      <c r="BA790">
        <v>717</v>
      </c>
      <c r="BB790" s="95">
        <v>45838</v>
      </c>
      <c r="BC790" t="s">
        <v>615</v>
      </c>
      <c r="BD790" s="44">
        <v>110000000</v>
      </c>
      <c r="BE790"/>
      <c r="BF790"/>
      <c r="BG790"/>
      <c r="BH790"/>
      <c r="BI790"/>
      <c r="BJ790"/>
      <c r="BK790"/>
      <c r="BL790"/>
      <c r="BM790"/>
      <c r="BN790"/>
      <c r="BO790" s="44">
        <v>700000</v>
      </c>
      <c r="BP790" s="44">
        <v>1000000</v>
      </c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</row>
    <row r="791" spans="39:88" x14ac:dyDescent="0.3">
      <c r="AM791" t="s">
        <v>10317</v>
      </c>
      <c r="AN791" t="s">
        <v>616</v>
      </c>
      <c r="AO791" t="s">
        <v>616</v>
      </c>
      <c r="AP791" t="s">
        <v>1240</v>
      </c>
      <c r="AQ791" s="44">
        <v>79100000</v>
      </c>
      <c r="AR791">
        <v>0.81149000000000004</v>
      </c>
      <c r="AS791">
        <v>3.7218729999999998E-2</v>
      </c>
      <c r="AT791">
        <v>1.2135E-2</v>
      </c>
      <c r="AU791" t="s">
        <v>53</v>
      </c>
      <c r="AV791" t="s">
        <v>56</v>
      </c>
      <c r="AW791" t="s">
        <v>54</v>
      </c>
      <c r="AX791">
        <v>0.44500000000000001</v>
      </c>
      <c r="AY791"/>
      <c r="AZ791"/>
      <c r="BA791">
        <v>717</v>
      </c>
      <c r="BB791" s="95">
        <v>45838</v>
      </c>
      <c r="BC791" t="s">
        <v>615</v>
      </c>
      <c r="BD791" s="44">
        <v>52200000</v>
      </c>
      <c r="BE791"/>
      <c r="BF791"/>
      <c r="BG791" s="44">
        <v>200000</v>
      </c>
      <c r="BH791"/>
      <c r="BI791"/>
      <c r="BJ791" s="44">
        <v>2700000</v>
      </c>
      <c r="BK791"/>
      <c r="BL791"/>
      <c r="BM791"/>
      <c r="BN791"/>
      <c r="BO791" s="44">
        <v>4900000</v>
      </c>
      <c r="BP791"/>
      <c r="BQ791" s="44">
        <v>200000</v>
      </c>
      <c r="BR791" s="44">
        <v>14700000</v>
      </c>
      <c r="BS791" s="44">
        <v>3000000</v>
      </c>
      <c r="BT791" s="44">
        <v>1200000</v>
      </c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</row>
    <row r="792" spans="39:88" x14ac:dyDescent="0.3">
      <c r="AM792" t="s">
        <v>10322</v>
      </c>
      <c r="AN792" t="s">
        <v>616</v>
      </c>
      <c r="AO792" t="s">
        <v>616</v>
      </c>
      <c r="AP792" t="s">
        <v>10323</v>
      </c>
      <c r="AQ792" s="44">
        <v>140500000</v>
      </c>
      <c r="AR792">
        <v>1.0759300000000001</v>
      </c>
      <c r="AS792">
        <v>3.7423890000000001E-2</v>
      </c>
      <c r="AT792">
        <v>1.20819999999999E-2</v>
      </c>
      <c r="AU792" t="s">
        <v>53</v>
      </c>
      <c r="AV792" t="s">
        <v>56</v>
      </c>
      <c r="AW792" t="s">
        <v>54</v>
      </c>
      <c r="AX792">
        <v>0.44500000000000001</v>
      </c>
      <c r="AY792"/>
      <c r="AZ792"/>
      <c r="BA792">
        <v>717</v>
      </c>
      <c r="BB792" s="95">
        <v>45838</v>
      </c>
      <c r="BC792" t="s">
        <v>615</v>
      </c>
      <c r="BD792" s="44">
        <v>114600000</v>
      </c>
      <c r="BE792" s="44">
        <v>2800000</v>
      </c>
      <c r="BF792"/>
      <c r="BG792"/>
      <c r="BH792"/>
      <c r="BI792"/>
      <c r="BJ792" s="44">
        <v>11500000</v>
      </c>
      <c r="BK792"/>
      <c r="BL792"/>
      <c r="BM792"/>
      <c r="BN792"/>
      <c r="BO792"/>
      <c r="BP792" s="44">
        <v>2500000</v>
      </c>
      <c r="BQ792"/>
      <c r="BR792"/>
      <c r="BS792"/>
      <c r="BT792"/>
      <c r="BU792"/>
      <c r="BV792" s="44">
        <v>3500000</v>
      </c>
      <c r="BW792" s="44">
        <v>5600000</v>
      </c>
      <c r="BX792"/>
      <c r="BY792"/>
      <c r="BZ792"/>
      <c r="CA792"/>
      <c r="CB792"/>
      <c r="CC792"/>
      <c r="CD792"/>
      <c r="CE792"/>
      <c r="CF792"/>
      <c r="CG792"/>
      <c r="CH792"/>
      <c r="CI792"/>
      <c r="CJ792"/>
    </row>
    <row r="793" spans="39:88" x14ac:dyDescent="0.3">
      <c r="AM793" t="s">
        <v>10320</v>
      </c>
      <c r="AN793" t="s">
        <v>616</v>
      </c>
      <c r="AO793" t="s">
        <v>616</v>
      </c>
      <c r="AP793" t="s">
        <v>2881</v>
      </c>
      <c r="AQ793" s="44">
        <v>123700000</v>
      </c>
      <c r="AR793">
        <v>1.00637</v>
      </c>
      <c r="AS793">
        <v>2.1690000000000001E-2</v>
      </c>
      <c r="AT793">
        <v>9.3599999999999998E-4</v>
      </c>
      <c r="AU793" t="s">
        <v>53</v>
      </c>
      <c r="AV793" t="s">
        <v>56</v>
      </c>
      <c r="AW793" t="s">
        <v>54</v>
      </c>
      <c r="AX793">
        <v>0.44500000000000001</v>
      </c>
      <c r="AY793"/>
      <c r="AZ793"/>
      <c r="BA793">
        <v>717</v>
      </c>
      <c r="BB793" s="95">
        <v>45838</v>
      </c>
      <c r="BC793" t="s">
        <v>615</v>
      </c>
      <c r="BD793" s="44">
        <v>85450000</v>
      </c>
      <c r="BE793"/>
      <c r="BF793"/>
      <c r="BG793"/>
      <c r="BH793"/>
      <c r="BI793" s="44">
        <v>32000000</v>
      </c>
      <c r="BJ793" s="44">
        <v>6250000</v>
      </c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</row>
    <row r="794" spans="39:88" x14ac:dyDescent="0.3">
      <c r="AM794" t="s">
        <v>13040</v>
      </c>
      <c r="AN794" t="s">
        <v>616</v>
      </c>
      <c r="AO794" t="s">
        <v>616</v>
      </c>
      <c r="AP794" t="s">
        <v>13041</v>
      </c>
      <c r="AQ794" s="44">
        <v>103600000</v>
      </c>
      <c r="AR794">
        <v>1</v>
      </c>
      <c r="AS794">
        <v>2.0267799999999999E-2</v>
      </c>
      <c r="AT794">
        <v>0</v>
      </c>
      <c r="AU794"/>
      <c r="AV794" t="s">
        <v>55</v>
      </c>
      <c r="AW794" t="s">
        <v>55</v>
      </c>
      <c r="AX794">
        <v>0.44500000000000001</v>
      </c>
      <c r="AY794"/>
      <c r="AZ794"/>
      <c r="BA794">
        <v>717</v>
      </c>
      <c r="BB794" s="95">
        <v>45838</v>
      </c>
      <c r="BC794" t="s">
        <v>615</v>
      </c>
      <c r="BD794" s="44">
        <v>103600000</v>
      </c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</row>
    <row r="795" spans="39:88" x14ac:dyDescent="0.3">
      <c r="AM795" t="s">
        <v>10319</v>
      </c>
      <c r="AN795" t="s">
        <v>616</v>
      </c>
      <c r="AO795" t="s">
        <v>616</v>
      </c>
      <c r="AP795" t="s">
        <v>1294</v>
      </c>
      <c r="AQ795" s="44">
        <v>41900000</v>
      </c>
      <c r="AR795">
        <v>0.94865999999999995</v>
      </c>
      <c r="AS795">
        <v>4.2539999999999897E-2</v>
      </c>
      <c r="AT795">
        <v>1.8019999999999901E-2</v>
      </c>
      <c r="AU795" t="s">
        <v>53</v>
      </c>
      <c r="AV795" t="s">
        <v>55</v>
      </c>
      <c r="AW795" t="s">
        <v>55</v>
      </c>
      <c r="AX795">
        <v>0.44500000000000001</v>
      </c>
      <c r="AY795"/>
      <c r="AZ795"/>
      <c r="BA795">
        <v>717</v>
      </c>
      <c r="BB795" s="95">
        <v>45838</v>
      </c>
      <c r="BC795" t="s">
        <v>615</v>
      </c>
      <c r="BD795" s="44">
        <v>39280000</v>
      </c>
      <c r="BE795"/>
      <c r="BF795"/>
      <c r="BG795"/>
      <c r="BH795"/>
      <c r="BI795"/>
      <c r="BJ795" s="44">
        <v>2620000</v>
      </c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</row>
    <row r="796" spans="39:88" x14ac:dyDescent="0.3">
      <c r="AM796" t="s">
        <v>10321</v>
      </c>
      <c r="AN796" t="s">
        <v>616</v>
      </c>
      <c r="AO796" t="s">
        <v>616</v>
      </c>
      <c r="AP796" t="s">
        <v>1408</v>
      </c>
      <c r="AQ796" s="44">
        <v>129000000</v>
      </c>
      <c r="AR796">
        <v>1.0287500000000001</v>
      </c>
      <c r="AS796">
        <v>2.3990000000000001E-2</v>
      </c>
      <c r="AT796">
        <v>4.0029999999999996E-3</v>
      </c>
      <c r="AU796" t="s">
        <v>53</v>
      </c>
      <c r="AV796" t="s">
        <v>56</v>
      </c>
      <c r="AW796" t="s">
        <v>54</v>
      </c>
      <c r="AX796">
        <v>0.44500000000000001</v>
      </c>
      <c r="AY796"/>
      <c r="AZ796"/>
      <c r="BA796">
        <v>717</v>
      </c>
      <c r="BB796" s="95">
        <v>45838</v>
      </c>
      <c r="BC796" t="s">
        <v>615</v>
      </c>
      <c r="BD796" s="44">
        <v>102200000</v>
      </c>
      <c r="BE796"/>
      <c r="BF796"/>
      <c r="BG796" s="44">
        <v>200000</v>
      </c>
      <c r="BH796"/>
      <c r="BI796" s="44">
        <v>5700000</v>
      </c>
      <c r="BJ796" s="44">
        <v>19500000</v>
      </c>
      <c r="BK796"/>
      <c r="BL796" s="44">
        <v>1400000</v>
      </c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</row>
    <row r="797" spans="39:88" x14ac:dyDescent="0.3">
      <c r="AM797" t="s">
        <v>10318</v>
      </c>
      <c r="AN797" t="s">
        <v>616</v>
      </c>
      <c r="AO797" t="s">
        <v>616</v>
      </c>
      <c r="AP797" t="s">
        <v>1528</v>
      </c>
      <c r="AQ797" s="44">
        <v>26450000</v>
      </c>
      <c r="AR797">
        <v>1.0695399999999999</v>
      </c>
      <c r="AS797">
        <v>3.048E-2</v>
      </c>
      <c r="AT797">
        <v>7.9749999999999995E-3</v>
      </c>
      <c r="AU797" t="s">
        <v>53</v>
      </c>
      <c r="AV797" t="s">
        <v>56</v>
      </c>
      <c r="AW797" t="s">
        <v>54</v>
      </c>
      <c r="AX797">
        <v>0.44500000000000001</v>
      </c>
      <c r="AY797"/>
      <c r="AZ797"/>
      <c r="BA797">
        <v>717</v>
      </c>
      <c r="BB797" s="95">
        <v>45838</v>
      </c>
      <c r="BC797" t="s">
        <v>615</v>
      </c>
      <c r="BD797" s="44">
        <v>11300000</v>
      </c>
      <c r="BE797"/>
      <c r="BF797"/>
      <c r="BG797"/>
      <c r="BH797"/>
      <c r="BI797" s="44">
        <v>5600000</v>
      </c>
      <c r="BJ797" s="44">
        <v>3550000</v>
      </c>
      <c r="BK797"/>
      <c r="BL797"/>
      <c r="BM797"/>
      <c r="BN797"/>
      <c r="BO797"/>
      <c r="BP797"/>
      <c r="BQ797"/>
      <c r="BR797"/>
      <c r="BS797"/>
      <c r="BT797"/>
      <c r="BU797"/>
      <c r="BV797" s="44">
        <v>6000000</v>
      </c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</row>
    <row r="798" spans="39:88" x14ac:dyDescent="0.3">
      <c r="AM798" t="s">
        <v>13042</v>
      </c>
      <c r="AN798" t="s">
        <v>616</v>
      </c>
      <c r="AO798" t="s">
        <v>616</v>
      </c>
      <c r="AP798" t="s">
        <v>13043</v>
      </c>
      <c r="AQ798" s="44">
        <v>31400000</v>
      </c>
      <c r="AR798">
        <v>0.99590000000000001</v>
      </c>
      <c r="AS798">
        <v>4.0449099999999898E-2</v>
      </c>
      <c r="AT798">
        <v>1.3849E-2</v>
      </c>
      <c r="AU798" t="s">
        <v>53</v>
      </c>
      <c r="AV798" t="s">
        <v>55</v>
      </c>
      <c r="AW798" t="s">
        <v>55</v>
      </c>
      <c r="AX798">
        <v>0.44500000000000001</v>
      </c>
      <c r="AY798"/>
      <c r="AZ798"/>
      <c r="BA798">
        <v>717</v>
      </c>
      <c r="BB798" s="95">
        <v>45838</v>
      </c>
      <c r="BC798" t="s">
        <v>615</v>
      </c>
      <c r="BD798"/>
      <c r="BE798"/>
      <c r="BF798"/>
      <c r="BG798" s="44">
        <v>300000</v>
      </c>
      <c r="BH798"/>
      <c r="BI798" s="44">
        <v>10400000</v>
      </c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 s="44">
        <v>6900000</v>
      </c>
      <c r="BX798"/>
      <c r="BY798"/>
      <c r="BZ798"/>
      <c r="CA798"/>
      <c r="CB798" s="44">
        <v>13800000</v>
      </c>
      <c r="CC798"/>
      <c r="CD798"/>
      <c r="CE798"/>
      <c r="CF798"/>
      <c r="CG798"/>
      <c r="CH798"/>
      <c r="CI798"/>
      <c r="CJ798"/>
    </row>
    <row r="799" spans="39:88" x14ac:dyDescent="0.3">
      <c r="AM799" t="s">
        <v>10326</v>
      </c>
      <c r="AN799" t="s">
        <v>10327</v>
      </c>
      <c r="AO799" t="s">
        <v>10327</v>
      </c>
      <c r="AP799" t="s">
        <v>10328</v>
      </c>
      <c r="AQ799" s="44">
        <v>40000000</v>
      </c>
      <c r="AR799">
        <v>0.96243999999999996</v>
      </c>
      <c r="AS799">
        <v>3.3908010000000002E-2</v>
      </c>
      <c r="AT799">
        <v>1.1501000000000001E-2</v>
      </c>
      <c r="AU799" t="s">
        <v>53</v>
      </c>
      <c r="AV799" t="s">
        <v>54</v>
      </c>
      <c r="AW799" t="s">
        <v>54</v>
      </c>
      <c r="AX799">
        <v>1.1259999999999999</v>
      </c>
      <c r="AY799"/>
      <c r="AZ799"/>
      <c r="BA799">
        <v>742</v>
      </c>
      <c r="BB799" s="95">
        <v>45838</v>
      </c>
      <c r="BC799" t="s">
        <v>10329</v>
      </c>
      <c r="BD799" s="44">
        <v>34300000</v>
      </c>
      <c r="BE799"/>
      <c r="BF799" s="44">
        <v>1200000</v>
      </c>
      <c r="BG799"/>
      <c r="BH799"/>
      <c r="BI799" s="44">
        <v>2500000</v>
      </c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 s="44">
        <v>2000000</v>
      </c>
      <c r="BX799"/>
      <c r="BY799"/>
      <c r="BZ799"/>
      <c r="CA799"/>
      <c r="CB799"/>
      <c r="CC799"/>
      <c r="CD799"/>
      <c r="CE799"/>
      <c r="CF799"/>
      <c r="CG799"/>
      <c r="CH799"/>
      <c r="CI799"/>
      <c r="CJ799"/>
    </row>
    <row r="800" spans="39:88" x14ac:dyDescent="0.3">
      <c r="AM800" t="s">
        <v>10330</v>
      </c>
      <c r="AN800" t="s">
        <v>357</v>
      </c>
      <c r="AO800" t="s">
        <v>357</v>
      </c>
      <c r="AP800" t="s">
        <v>355</v>
      </c>
      <c r="AQ800" s="44">
        <v>38200000</v>
      </c>
      <c r="AR800">
        <v>0.96605999999999903</v>
      </c>
      <c r="AS800">
        <v>2.7237049999999999E-2</v>
      </c>
      <c r="AT800">
        <v>6.3109999999999998E-3</v>
      </c>
      <c r="AU800" t="s">
        <v>53</v>
      </c>
      <c r="AV800" t="s">
        <v>76</v>
      </c>
      <c r="AW800" t="s">
        <v>76</v>
      </c>
      <c r="AX800">
        <v>0.874</v>
      </c>
      <c r="AY800"/>
      <c r="AZ800"/>
      <c r="BA800">
        <v>11599</v>
      </c>
      <c r="BB800" s="95">
        <v>45838</v>
      </c>
      <c r="BC800" t="s">
        <v>356</v>
      </c>
      <c r="BD800" s="44">
        <v>32500000</v>
      </c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 s="44">
        <v>1900000</v>
      </c>
      <c r="BV800"/>
      <c r="BW800"/>
      <c r="BX800"/>
      <c r="BY800" s="44">
        <v>3800000</v>
      </c>
      <c r="BZ800"/>
      <c r="CA800"/>
      <c r="CB800"/>
      <c r="CC800"/>
      <c r="CD800"/>
      <c r="CE800"/>
      <c r="CF800"/>
      <c r="CG800"/>
      <c r="CH800"/>
      <c r="CI800"/>
      <c r="CJ800"/>
    </row>
    <row r="801" spans="39:88" x14ac:dyDescent="0.3">
      <c r="AM801" t="s">
        <v>10331</v>
      </c>
      <c r="AN801" t="s">
        <v>357</v>
      </c>
      <c r="AO801" t="s">
        <v>357</v>
      </c>
      <c r="AP801" t="s">
        <v>10332</v>
      </c>
      <c r="AQ801" s="44">
        <v>37000000</v>
      </c>
      <c r="AR801">
        <v>1.04935</v>
      </c>
      <c r="AS801">
        <v>3.8943360000000003E-2</v>
      </c>
      <c r="AT801">
        <v>1.8269999999999901E-2</v>
      </c>
      <c r="AU801" t="s">
        <v>67</v>
      </c>
      <c r="AV801" t="s">
        <v>209</v>
      </c>
      <c r="AW801" t="s">
        <v>209</v>
      </c>
      <c r="AX801">
        <v>0.874</v>
      </c>
      <c r="AY801"/>
      <c r="AZ801"/>
      <c r="BA801">
        <v>11599</v>
      </c>
      <c r="BB801" s="95">
        <v>45838</v>
      </c>
      <c r="BC801" t="s">
        <v>356</v>
      </c>
      <c r="BD801" s="44">
        <v>32900000</v>
      </c>
      <c r="BE801"/>
      <c r="BF801"/>
      <c r="BG801"/>
      <c r="BH801"/>
      <c r="BI801" s="44">
        <v>2700000</v>
      </c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 s="44">
        <v>1400000</v>
      </c>
      <c r="BX801"/>
      <c r="BY801"/>
      <c r="BZ801"/>
      <c r="CA801"/>
      <c r="CB801"/>
      <c r="CC801"/>
      <c r="CD801"/>
      <c r="CE801"/>
      <c r="CF801"/>
      <c r="CG801"/>
      <c r="CH801"/>
      <c r="CI801"/>
      <c r="CJ801"/>
    </row>
    <row r="802" spans="39:88" x14ac:dyDescent="0.3">
      <c r="AM802" t="s">
        <v>10335</v>
      </c>
      <c r="AN802" t="s">
        <v>1171</v>
      </c>
      <c r="AO802" t="s">
        <v>357</v>
      </c>
      <c r="AP802" t="s">
        <v>10336</v>
      </c>
      <c r="AQ802" s="44">
        <v>67900000</v>
      </c>
      <c r="AR802">
        <v>1.00213</v>
      </c>
      <c r="AS802">
        <v>3.7237340000000001E-2</v>
      </c>
      <c r="AT802">
        <v>1.115E-2</v>
      </c>
      <c r="AU802" t="s">
        <v>53</v>
      </c>
      <c r="AV802" t="s">
        <v>56</v>
      </c>
      <c r="AW802" t="s">
        <v>56</v>
      </c>
      <c r="AX802">
        <v>0.15</v>
      </c>
      <c r="AY802"/>
      <c r="AZ802"/>
      <c r="BA802">
        <v>205056</v>
      </c>
      <c r="BB802" s="95">
        <v>45838</v>
      </c>
      <c r="BC802" t="s">
        <v>1170</v>
      </c>
      <c r="BD802" s="44">
        <v>32900000</v>
      </c>
      <c r="BE802"/>
      <c r="BF802"/>
      <c r="BG802"/>
      <c r="BH802"/>
      <c r="BI802" s="44">
        <v>20000000</v>
      </c>
      <c r="BJ802"/>
      <c r="BK802"/>
      <c r="BL802"/>
      <c r="BM802"/>
      <c r="BN802"/>
      <c r="BO802" s="44">
        <v>4000000</v>
      </c>
      <c r="BP802" s="44">
        <v>1000000</v>
      </c>
      <c r="BQ802"/>
      <c r="BR802"/>
      <c r="BS802"/>
      <c r="BT802"/>
      <c r="BU802"/>
      <c r="BV802"/>
      <c r="BW802"/>
      <c r="BX802"/>
      <c r="BY802"/>
      <c r="BZ802"/>
      <c r="CA802"/>
      <c r="CB802" s="44">
        <v>10000000</v>
      </c>
      <c r="CC802"/>
      <c r="CD802"/>
      <c r="CE802"/>
      <c r="CF802"/>
      <c r="CG802"/>
      <c r="CH802"/>
      <c r="CI802"/>
      <c r="CJ802"/>
    </row>
    <row r="803" spans="39:88" x14ac:dyDescent="0.3">
      <c r="AM803" t="s">
        <v>10333</v>
      </c>
      <c r="AN803" t="s">
        <v>1171</v>
      </c>
      <c r="AO803" t="s">
        <v>357</v>
      </c>
      <c r="AP803" t="s">
        <v>1169</v>
      </c>
      <c r="AQ803" s="44">
        <v>2100000</v>
      </c>
      <c r="AR803">
        <v>0.91049999999999998</v>
      </c>
      <c r="AS803">
        <v>2.998901E-2</v>
      </c>
      <c r="AT803">
        <v>7.5829999999999899E-3</v>
      </c>
      <c r="AU803" t="s">
        <v>53</v>
      </c>
      <c r="AV803" t="s">
        <v>56</v>
      </c>
      <c r="AW803" t="s">
        <v>56</v>
      </c>
      <c r="AX803">
        <v>0.15</v>
      </c>
      <c r="AY803"/>
      <c r="AZ803"/>
      <c r="BA803">
        <v>205056</v>
      </c>
      <c r="BB803" s="95">
        <v>45838</v>
      </c>
      <c r="BC803" t="s">
        <v>1170</v>
      </c>
      <c r="BD803"/>
      <c r="BE803" s="44">
        <v>200000</v>
      </c>
      <c r="BF803" s="44">
        <v>1700000</v>
      </c>
      <c r="BG803" s="44">
        <v>100000</v>
      </c>
      <c r="BH803" s="44">
        <v>100000</v>
      </c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</row>
    <row r="804" spans="39:88" x14ac:dyDescent="0.3">
      <c r="AM804" t="s">
        <v>12504</v>
      </c>
      <c r="AN804" t="s">
        <v>1171</v>
      </c>
      <c r="AO804" t="s">
        <v>357</v>
      </c>
      <c r="AP804" t="s">
        <v>12505</v>
      </c>
      <c r="AQ804" s="44">
        <v>5400000</v>
      </c>
      <c r="AR804">
        <v>1.0208999999999999</v>
      </c>
      <c r="AS804">
        <v>3.2971149999999998E-2</v>
      </c>
      <c r="AT804">
        <v>8.6420000000000004E-3</v>
      </c>
      <c r="AU804" t="s">
        <v>53</v>
      </c>
      <c r="AV804" t="s">
        <v>56</v>
      </c>
      <c r="AW804" t="s">
        <v>56</v>
      </c>
      <c r="AX804">
        <v>0.15</v>
      </c>
      <c r="AY804"/>
      <c r="AZ804"/>
      <c r="BA804">
        <v>205056</v>
      </c>
      <c r="BB804" s="95">
        <v>45838</v>
      </c>
      <c r="BC804" t="s">
        <v>1170</v>
      </c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 s="44">
        <v>5400000</v>
      </c>
      <c r="CC804"/>
      <c r="CD804"/>
      <c r="CE804"/>
      <c r="CF804"/>
      <c r="CG804"/>
      <c r="CH804"/>
      <c r="CI804"/>
      <c r="CJ804"/>
    </row>
    <row r="805" spans="39:88" x14ac:dyDescent="0.3">
      <c r="AM805" t="s">
        <v>10334</v>
      </c>
      <c r="AN805" t="s">
        <v>1171</v>
      </c>
      <c r="AO805" t="s">
        <v>357</v>
      </c>
      <c r="AP805" t="s">
        <v>1829</v>
      </c>
      <c r="AQ805" s="44">
        <v>8900000</v>
      </c>
      <c r="AR805">
        <v>1.0168999999999999</v>
      </c>
      <c r="AS805">
        <v>2.6030000000000001E-2</v>
      </c>
      <c r="AT805">
        <v>5.2579999999999997E-3</v>
      </c>
      <c r="AU805" t="s">
        <v>53</v>
      </c>
      <c r="AV805" t="s">
        <v>56</v>
      </c>
      <c r="AW805" t="s">
        <v>56</v>
      </c>
      <c r="AX805">
        <v>0.15</v>
      </c>
      <c r="AY805"/>
      <c r="AZ805"/>
      <c r="BA805">
        <v>205056</v>
      </c>
      <c r="BB805" s="95">
        <v>45838</v>
      </c>
      <c r="BC805" t="s">
        <v>1170</v>
      </c>
      <c r="BD805"/>
      <c r="BE805"/>
      <c r="BF805" s="44">
        <v>8900000</v>
      </c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</row>
    <row r="806" spans="39:88" x14ac:dyDescent="0.3">
      <c r="AM806" t="s">
        <v>10337</v>
      </c>
      <c r="AN806" t="s">
        <v>10338</v>
      </c>
      <c r="AO806" t="s">
        <v>10339</v>
      </c>
      <c r="AP806" t="s">
        <v>10340</v>
      </c>
      <c r="AQ806" s="44">
        <v>65000000</v>
      </c>
      <c r="AR806">
        <v>1.0374299999999901</v>
      </c>
      <c r="AS806">
        <v>3.6130000000000002E-2</v>
      </c>
      <c r="AT806">
        <v>1.0947E-2</v>
      </c>
      <c r="AU806" t="s">
        <v>53</v>
      </c>
      <c r="AV806" t="s">
        <v>54</v>
      </c>
      <c r="AW806" t="s">
        <v>54</v>
      </c>
      <c r="AX806">
        <v>0.20300000000000001</v>
      </c>
      <c r="AY806"/>
      <c r="AZ806"/>
      <c r="BA806">
        <v>171034</v>
      </c>
      <c r="BB806" s="95">
        <v>45838</v>
      </c>
      <c r="BC806" t="s">
        <v>10341</v>
      </c>
      <c r="BD806" s="44">
        <v>49900000</v>
      </c>
      <c r="BE806"/>
      <c r="BF806"/>
      <c r="BG806"/>
      <c r="BH806"/>
      <c r="BI806" s="44">
        <v>11900000</v>
      </c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 s="44">
        <v>3200000</v>
      </c>
      <c r="CC806"/>
      <c r="CD806"/>
      <c r="CE806"/>
      <c r="CF806"/>
      <c r="CG806"/>
      <c r="CH806"/>
      <c r="CI806"/>
      <c r="CJ806"/>
    </row>
    <row r="807" spans="39:88" x14ac:dyDescent="0.3">
      <c r="AM807" t="s">
        <v>13044</v>
      </c>
      <c r="AN807" t="s">
        <v>10338</v>
      </c>
      <c r="AO807" t="s">
        <v>10339</v>
      </c>
      <c r="AP807" t="s">
        <v>13045</v>
      </c>
      <c r="AQ807" s="44">
        <v>55000000</v>
      </c>
      <c r="AR807">
        <v>0.99789000000000005</v>
      </c>
      <c r="AS807">
        <v>3.7767339999999899E-2</v>
      </c>
      <c r="AT807">
        <v>1.2017999999999999E-2</v>
      </c>
      <c r="AU807" t="s">
        <v>53</v>
      </c>
      <c r="AV807" t="s">
        <v>54</v>
      </c>
      <c r="AW807" t="s">
        <v>54</v>
      </c>
      <c r="AX807">
        <v>0.20300000000000001</v>
      </c>
      <c r="AY807"/>
      <c r="AZ807"/>
      <c r="BA807">
        <v>171034</v>
      </c>
      <c r="BB807" s="95">
        <v>45838</v>
      </c>
      <c r="BC807" t="s">
        <v>10341</v>
      </c>
      <c r="BD807" s="44">
        <v>49100000</v>
      </c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 s="44">
        <v>5900000</v>
      </c>
      <c r="CC807"/>
      <c r="CD807"/>
      <c r="CE807"/>
      <c r="CF807"/>
      <c r="CG807"/>
      <c r="CH807"/>
      <c r="CI807"/>
      <c r="CJ807"/>
    </row>
    <row r="808" spans="39:88" x14ac:dyDescent="0.3">
      <c r="AM808" t="s">
        <v>12696</v>
      </c>
      <c r="AN808" t="s">
        <v>12697</v>
      </c>
      <c r="AO808" t="s">
        <v>12697</v>
      </c>
      <c r="AP808" t="s">
        <v>12698</v>
      </c>
      <c r="AQ808" s="44">
        <v>38000000</v>
      </c>
      <c r="AR808">
        <v>0.98621999999999999</v>
      </c>
      <c r="AS808">
        <v>3.6487770000000003E-2</v>
      </c>
      <c r="AT808">
        <v>9.8739999999999904E-3</v>
      </c>
      <c r="AU808" t="s">
        <v>53</v>
      </c>
      <c r="AV808" t="s">
        <v>63</v>
      </c>
      <c r="AW808" t="s">
        <v>63</v>
      </c>
      <c r="AX808">
        <v>-0.38</v>
      </c>
      <c r="AY808"/>
      <c r="AZ808"/>
      <c r="BA808">
        <v>750</v>
      </c>
      <c r="BB808" s="95">
        <v>45838</v>
      </c>
      <c r="BC808" t="s">
        <v>12699</v>
      </c>
      <c r="BD808" s="44">
        <v>22800000</v>
      </c>
      <c r="BE808"/>
      <c r="BF808"/>
      <c r="BG808"/>
      <c r="BH808"/>
      <c r="BI808" s="44">
        <v>6100000</v>
      </c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 s="44">
        <v>3000000</v>
      </c>
      <c r="BZ808"/>
      <c r="CA808"/>
      <c r="CB808" s="44">
        <v>6100000</v>
      </c>
      <c r="CC808"/>
      <c r="CD808"/>
      <c r="CE808"/>
      <c r="CF808"/>
      <c r="CG808"/>
      <c r="CH808"/>
      <c r="CI808"/>
      <c r="CJ808"/>
    </row>
    <row r="809" spans="39:88" x14ac:dyDescent="0.3">
      <c r="AM809" t="s">
        <v>12700</v>
      </c>
      <c r="AN809" t="s">
        <v>4250</v>
      </c>
      <c r="AO809" t="s">
        <v>4250</v>
      </c>
      <c r="AP809" t="s">
        <v>12572</v>
      </c>
      <c r="AQ809" s="44">
        <v>13538100</v>
      </c>
      <c r="AR809">
        <v>1.0819000000000001</v>
      </c>
      <c r="AS809">
        <v>0</v>
      </c>
      <c r="AT809">
        <v>0</v>
      </c>
      <c r="AU809"/>
      <c r="AV809" t="s">
        <v>55</v>
      </c>
      <c r="AW809" t="s">
        <v>55</v>
      </c>
      <c r="AX809"/>
      <c r="AY809"/>
      <c r="AZ809"/>
      <c r="BA809">
        <v>0</v>
      </c>
      <c r="BB809" s="95">
        <v>45838</v>
      </c>
      <c r="BC809" t="s">
        <v>262</v>
      </c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 s="44">
        <v>13538100</v>
      </c>
      <c r="BX809"/>
      <c r="BY809"/>
      <c r="BZ809"/>
      <c r="CA809"/>
      <c r="CB809"/>
      <c r="CC809"/>
      <c r="CD809"/>
      <c r="CE809"/>
      <c r="CF809"/>
      <c r="CG809"/>
      <c r="CH809"/>
      <c r="CI809"/>
      <c r="CJ809"/>
    </row>
    <row r="810" spans="39:88" x14ac:dyDescent="0.3">
      <c r="AM810" t="s">
        <v>10345</v>
      </c>
      <c r="AN810" t="s">
        <v>366</v>
      </c>
      <c r="AO810" t="s">
        <v>10343</v>
      </c>
      <c r="AP810" t="s">
        <v>364</v>
      </c>
      <c r="AQ810" s="44">
        <v>79500000</v>
      </c>
      <c r="AR810">
        <v>0.96787999999999996</v>
      </c>
      <c r="AS810">
        <v>2.56199999999999E-2</v>
      </c>
      <c r="AT810">
        <v>4.7609999999999996E-3</v>
      </c>
      <c r="AU810" t="s">
        <v>53</v>
      </c>
      <c r="AV810" t="s">
        <v>56</v>
      </c>
      <c r="AW810" t="s">
        <v>56</v>
      </c>
      <c r="AX810">
        <v>1.1120000000000001</v>
      </c>
      <c r="AY810"/>
      <c r="AZ810"/>
      <c r="BA810">
        <v>150371</v>
      </c>
      <c r="BB810" s="95">
        <v>45838</v>
      </c>
      <c r="BC810" t="s">
        <v>365</v>
      </c>
      <c r="BD810" s="44">
        <v>71000000</v>
      </c>
      <c r="BE810"/>
      <c r="BF810"/>
      <c r="BG810"/>
      <c r="BH810"/>
      <c r="BI810"/>
      <c r="BJ810" s="44">
        <v>7100000</v>
      </c>
      <c r="BK810"/>
      <c r="BL810"/>
      <c r="BM810"/>
      <c r="BN810" s="44">
        <v>1400000</v>
      </c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</row>
    <row r="811" spans="39:88" x14ac:dyDescent="0.3">
      <c r="AM811" t="s">
        <v>10346</v>
      </c>
      <c r="AN811" t="s">
        <v>366</v>
      </c>
      <c r="AO811" t="s">
        <v>10343</v>
      </c>
      <c r="AP811" t="s">
        <v>2460</v>
      </c>
      <c r="AQ811" s="44">
        <v>27400000</v>
      </c>
      <c r="AR811">
        <v>0.97990999999999995</v>
      </c>
      <c r="AS811">
        <v>2.6875550000000002E-2</v>
      </c>
      <c r="AT811">
        <v>6.881E-3</v>
      </c>
      <c r="AU811" t="s">
        <v>53</v>
      </c>
      <c r="AV811" t="s">
        <v>56</v>
      </c>
      <c r="AW811" t="s">
        <v>56</v>
      </c>
      <c r="AX811">
        <v>1.1120000000000001</v>
      </c>
      <c r="AY811"/>
      <c r="AZ811"/>
      <c r="BA811">
        <v>150371</v>
      </c>
      <c r="BB811" s="95">
        <v>45838</v>
      </c>
      <c r="BC811" t="s">
        <v>365</v>
      </c>
      <c r="BD811" s="44">
        <v>20000000</v>
      </c>
      <c r="BE811"/>
      <c r="BF811"/>
      <c r="BG811" s="44">
        <v>300000</v>
      </c>
      <c r="BH811"/>
      <c r="BI811"/>
      <c r="BJ811"/>
      <c r="BK811"/>
      <c r="BL811"/>
      <c r="BM811"/>
      <c r="BN811" s="44">
        <v>7100000</v>
      </c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</row>
    <row r="812" spans="39:88" x14ac:dyDescent="0.3">
      <c r="AM812" t="s">
        <v>10342</v>
      </c>
      <c r="AN812" t="s">
        <v>366</v>
      </c>
      <c r="AO812" t="s">
        <v>10343</v>
      </c>
      <c r="AP812" t="s">
        <v>10344</v>
      </c>
      <c r="AQ812" s="44">
        <v>102900000</v>
      </c>
      <c r="AR812">
        <v>0.99897999999999998</v>
      </c>
      <c r="AS812">
        <v>3.6385470000000003E-2</v>
      </c>
      <c r="AT812">
        <v>1.141E-2</v>
      </c>
      <c r="AU812" t="s">
        <v>53</v>
      </c>
      <c r="AV812" t="s">
        <v>56</v>
      </c>
      <c r="AW812" t="s">
        <v>56</v>
      </c>
      <c r="AX812">
        <v>1.1120000000000001</v>
      </c>
      <c r="AY812"/>
      <c r="AZ812"/>
      <c r="BA812">
        <v>150371</v>
      </c>
      <c r="BB812" s="95">
        <v>45838</v>
      </c>
      <c r="BC812" t="s">
        <v>365</v>
      </c>
      <c r="BD812" s="44">
        <v>91900000</v>
      </c>
      <c r="BE812"/>
      <c r="BF812"/>
      <c r="BG812"/>
      <c r="BH812"/>
      <c r="BI812" s="44">
        <v>11000000</v>
      </c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</row>
    <row r="813" spans="39:88" x14ac:dyDescent="0.3">
      <c r="AM813" t="s">
        <v>10347</v>
      </c>
      <c r="AN813" t="s">
        <v>486</v>
      </c>
      <c r="AO813" t="s">
        <v>486</v>
      </c>
      <c r="AP813" t="s">
        <v>484</v>
      </c>
      <c r="AQ813" s="44">
        <v>105000000</v>
      </c>
      <c r="AR813">
        <v>0.83313999999999899</v>
      </c>
      <c r="AS813">
        <v>5.1127539999999999E-2</v>
      </c>
      <c r="AT813">
        <v>1.5152000000000001E-2</v>
      </c>
      <c r="AU813" t="s">
        <v>53</v>
      </c>
      <c r="AV813" t="s">
        <v>56</v>
      </c>
      <c r="AW813" t="s">
        <v>54</v>
      </c>
      <c r="AX813">
        <v>1.145</v>
      </c>
      <c r="AY813"/>
      <c r="AZ813"/>
      <c r="BA813">
        <v>11844</v>
      </c>
      <c r="BB813" s="95">
        <v>45838</v>
      </c>
      <c r="BC813" t="s">
        <v>485</v>
      </c>
      <c r="BD813" s="44">
        <v>105000000</v>
      </c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</row>
    <row r="814" spans="39:88" x14ac:dyDescent="0.3">
      <c r="AM814" t="s">
        <v>10348</v>
      </c>
      <c r="AN814" t="s">
        <v>79</v>
      </c>
      <c r="AO814" t="s">
        <v>79</v>
      </c>
      <c r="AP814" t="s">
        <v>77</v>
      </c>
      <c r="AQ814" s="44">
        <v>84900000</v>
      </c>
      <c r="AR814">
        <v>0.96845999999999999</v>
      </c>
      <c r="AS814">
        <v>3.4259569999999899E-2</v>
      </c>
      <c r="AT814">
        <v>1.4244E-2</v>
      </c>
      <c r="AU814" t="s">
        <v>67</v>
      </c>
      <c r="AV814" t="s">
        <v>76</v>
      </c>
      <c r="AW814" t="s">
        <v>76</v>
      </c>
      <c r="AX814">
        <v>-8.0000000000000002E-3</v>
      </c>
      <c r="AY814"/>
      <c r="AZ814"/>
      <c r="BA814">
        <v>138343</v>
      </c>
      <c r="BB814" s="95">
        <v>45838</v>
      </c>
      <c r="BC814" t="s">
        <v>78</v>
      </c>
      <c r="BD814" s="44">
        <v>84900000</v>
      </c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</row>
    <row r="815" spans="39:88" x14ac:dyDescent="0.3">
      <c r="AM815" t="s">
        <v>13046</v>
      </c>
      <c r="AN815" t="s">
        <v>12925</v>
      </c>
      <c r="AO815" t="s">
        <v>12925</v>
      </c>
      <c r="AP815" t="s">
        <v>13047</v>
      </c>
      <c r="AQ815" s="44">
        <v>80000000</v>
      </c>
      <c r="AR815">
        <v>1.04423</v>
      </c>
      <c r="AS815">
        <v>3.69431E-2</v>
      </c>
      <c r="AT815">
        <v>1.1247E-2</v>
      </c>
      <c r="AU815" t="s">
        <v>53</v>
      </c>
      <c r="AV815" t="s">
        <v>55</v>
      </c>
      <c r="AW815" t="s">
        <v>55</v>
      </c>
      <c r="AX815"/>
      <c r="AY815"/>
      <c r="AZ815"/>
      <c r="BA815">
        <v>233278</v>
      </c>
      <c r="BB815" s="95">
        <v>45838</v>
      </c>
      <c r="BC815" t="s">
        <v>12926</v>
      </c>
      <c r="BD815" s="44">
        <v>48000000</v>
      </c>
      <c r="BE815"/>
      <c r="BF815"/>
      <c r="BG815"/>
      <c r="BH815"/>
      <c r="BI815" s="44">
        <v>10000000</v>
      </c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 s="44">
        <v>10000000</v>
      </c>
      <c r="BX815"/>
      <c r="BY815"/>
      <c r="BZ815"/>
      <c r="CA815"/>
      <c r="CB815" s="44">
        <v>12000000</v>
      </c>
      <c r="CC815"/>
      <c r="CD815"/>
      <c r="CE815"/>
      <c r="CF815"/>
      <c r="CG815"/>
      <c r="CH815"/>
      <c r="CI815"/>
      <c r="CJ815"/>
    </row>
    <row r="816" spans="39:88" x14ac:dyDescent="0.3">
      <c r="AM816" t="s">
        <v>10352</v>
      </c>
      <c r="AN816" t="s">
        <v>9334</v>
      </c>
      <c r="AO816" t="s">
        <v>156</v>
      </c>
      <c r="AP816" t="s">
        <v>247</v>
      </c>
      <c r="AQ816" s="44">
        <v>216200000</v>
      </c>
      <c r="AR816">
        <v>1.02189</v>
      </c>
      <c r="AS816">
        <v>4.2659999999999997E-2</v>
      </c>
      <c r="AT816">
        <v>8.4379999999999993E-3</v>
      </c>
      <c r="AU816" t="s">
        <v>53</v>
      </c>
      <c r="AV816" t="s">
        <v>56</v>
      </c>
      <c r="AW816" t="s">
        <v>54</v>
      </c>
      <c r="AX816">
        <v>1.294</v>
      </c>
      <c r="AY816"/>
      <c r="AZ816"/>
      <c r="BA816">
        <v>146185</v>
      </c>
      <c r="BB816" s="95">
        <v>45838</v>
      </c>
      <c r="BC816" t="s">
        <v>90</v>
      </c>
      <c r="BD816" s="44">
        <v>211200000</v>
      </c>
      <c r="BE816"/>
      <c r="BF816"/>
      <c r="BG816"/>
      <c r="BH816"/>
      <c r="BI816"/>
      <c r="BJ816"/>
      <c r="BK816"/>
      <c r="BL816"/>
      <c r="BM816"/>
      <c r="BN816" s="44">
        <v>5000000</v>
      </c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</row>
    <row r="817" spans="39:88" x14ac:dyDescent="0.3">
      <c r="AM817" t="s">
        <v>10355</v>
      </c>
      <c r="AN817" t="s">
        <v>9334</v>
      </c>
      <c r="AO817" t="s">
        <v>156</v>
      </c>
      <c r="AP817" t="s">
        <v>223</v>
      </c>
      <c r="AQ817" s="44">
        <v>1750000</v>
      </c>
      <c r="AR817">
        <v>0.88936000000000004</v>
      </c>
      <c r="AS817">
        <v>3.1775629999999999E-2</v>
      </c>
      <c r="AT817">
        <v>8.7810000000000006E-3</v>
      </c>
      <c r="AU817" t="s">
        <v>53</v>
      </c>
      <c r="AV817" t="s">
        <v>56</v>
      </c>
      <c r="AW817" t="s">
        <v>54</v>
      </c>
      <c r="AX817">
        <v>1.294</v>
      </c>
      <c r="AY817"/>
      <c r="AZ817"/>
      <c r="BA817">
        <v>146185</v>
      </c>
      <c r="BB817" s="95">
        <v>45838</v>
      </c>
      <c r="BC817" t="s">
        <v>90</v>
      </c>
      <c r="BD817"/>
      <c r="BE817"/>
      <c r="BF817"/>
      <c r="BG817"/>
      <c r="BH817"/>
      <c r="BI817"/>
      <c r="BJ817"/>
      <c r="BK817" s="44">
        <v>1750000</v>
      </c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</row>
    <row r="818" spans="39:88" x14ac:dyDescent="0.3">
      <c r="AM818" t="s">
        <v>10351</v>
      </c>
      <c r="AN818" t="s">
        <v>9334</v>
      </c>
      <c r="AO818" t="s">
        <v>156</v>
      </c>
      <c r="AP818" t="s">
        <v>162</v>
      </c>
      <c r="AQ818" s="44">
        <v>257000000</v>
      </c>
      <c r="AR818">
        <v>0.78793000000000002</v>
      </c>
      <c r="AS818">
        <v>3.6890630000000001E-2</v>
      </c>
      <c r="AT818">
        <v>1.1211E-2</v>
      </c>
      <c r="AU818" t="s">
        <v>53</v>
      </c>
      <c r="AV818" t="s">
        <v>56</v>
      </c>
      <c r="AW818" t="s">
        <v>54</v>
      </c>
      <c r="AX818">
        <v>1.294</v>
      </c>
      <c r="AY818"/>
      <c r="AZ818"/>
      <c r="BA818">
        <v>146185</v>
      </c>
      <c r="BB818" s="95">
        <v>45838</v>
      </c>
      <c r="BC818" t="s">
        <v>90</v>
      </c>
      <c r="BD818" s="44">
        <v>144945000</v>
      </c>
      <c r="BE818" s="44">
        <v>1600000</v>
      </c>
      <c r="BF818" s="44">
        <v>17300000</v>
      </c>
      <c r="BG818" s="44">
        <v>300000</v>
      </c>
      <c r="BH818" s="44">
        <v>300000</v>
      </c>
      <c r="BI818" s="44">
        <v>78474000</v>
      </c>
      <c r="BJ818" s="44">
        <v>3581000</v>
      </c>
      <c r="BK818"/>
      <c r="BL818"/>
      <c r="BM818"/>
      <c r="BN818" s="44">
        <v>5500000</v>
      </c>
      <c r="BO818"/>
      <c r="BP818"/>
      <c r="BQ818"/>
      <c r="BR818"/>
      <c r="BS818"/>
      <c r="BT818"/>
      <c r="BU818"/>
      <c r="BV818"/>
      <c r="BW818" s="44">
        <v>5000000</v>
      </c>
      <c r="BX818"/>
      <c r="BY818"/>
      <c r="BZ818"/>
      <c r="CA818"/>
      <c r="CB818"/>
      <c r="CC818"/>
      <c r="CD818"/>
      <c r="CE818"/>
      <c r="CF818"/>
      <c r="CG818"/>
      <c r="CH818"/>
      <c r="CI818"/>
      <c r="CJ818"/>
    </row>
    <row r="819" spans="39:88" x14ac:dyDescent="0.3">
      <c r="AM819" t="s">
        <v>10356</v>
      </c>
      <c r="AN819" t="s">
        <v>9334</v>
      </c>
      <c r="AO819" t="s">
        <v>156</v>
      </c>
      <c r="AP819" t="s">
        <v>256</v>
      </c>
      <c r="AQ819" s="44">
        <v>16206000</v>
      </c>
      <c r="AR819">
        <v>0.99212</v>
      </c>
      <c r="AS819">
        <v>2.2540000000000001E-2</v>
      </c>
      <c r="AT819">
        <v>2.5530000000000001E-3</v>
      </c>
      <c r="AU819" t="s">
        <v>53</v>
      </c>
      <c r="AV819" t="s">
        <v>56</v>
      </c>
      <c r="AW819" t="s">
        <v>54</v>
      </c>
      <c r="AX819">
        <v>1.294</v>
      </c>
      <c r="AY819"/>
      <c r="AZ819"/>
      <c r="BA819">
        <v>146185</v>
      </c>
      <c r="BB819" s="95">
        <v>45838</v>
      </c>
      <c r="BC819" t="s">
        <v>90</v>
      </c>
      <c r="BD819" s="44">
        <v>16206000</v>
      </c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</row>
    <row r="820" spans="39:88" x14ac:dyDescent="0.3">
      <c r="AM820" t="s">
        <v>12151</v>
      </c>
      <c r="AN820" t="s">
        <v>9334</v>
      </c>
      <c r="AO820" t="s">
        <v>156</v>
      </c>
      <c r="AP820" t="s">
        <v>225</v>
      </c>
      <c r="AQ820" s="44">
        <v>11300000</v>
      </c>
      <c r="AR820">
        <v>0.89815999999999996</v>
      </c>
      <c r="AS820">
        <v>3.110833E-2</v>
      </c>
      <c r="AT820">
        <v>8.5869999999999991E-3</v>
      </c>
      <c r="AU820" t="s">
        <v>53</v>
      </c>
      <c r="AV820" t="s">
        <v>56</v>
      </c>
      <c r="AW820" t="s">
        <v>54</v>
      </c>
      <c r="AX820">
        <v>1.294</v>
      </c>
      <c r="AY820"/>
      <c r="AZ820"/>
      <c r="BA820">
        <v>146185</v>
      </c>
      <c r="BB820" s="95">
        <v>45838</v>
      </c>
      <c r="BC820" t="s">
        <v>90</v>
      </c>
      <c r="BD820"/>
      <c r="BE820"/>
      <c r="BF820"/>
      <c r="BG820"/>
      <c r="BH820"/>
      <c r="BI820"/>
      <c r="BJ820"/>
      <c r="BK820"/>
      <c r="BL820"/>
      <c r="BM820"/>
      <c r="BN820"/>
      <c r="BO820" s="44">
        <v>3700000</v>
      </c>
      <c r="BP820" s="44">
        <v>3700000</v>
      </c>
      <c r="BQ820" s="44">
        <v>300000</v>
      </c>
      <c r="BR820"/>
      <c r="BS820" s="44">
        <v>1800000</v>
      </c>
      <c r="BT820" s="44">
        <v>1800000</v>
      </c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</row>
    <row r="821" spans="39:88" x14ac:dyDescent="0.3">
      <c r="AM821" t="s">
        <v>10349</v>
      </c>
      <c r="AN821" t="s">
        <v>9334</v>
      </c>
      <c r="AO821" t="s">
        <v>156</v>
      </c>
      <c r="AP821" t="s">
        <v>303</v>
      </c>
      <c r="AQ821" s="44">
        <v>165000000</v>
      </c>
      <c r="AR821">
        <v>0.80744000000000005</v>
      </c>
      <c r="AS821">
        <v>3.7400860000000001E-2</v>
      </c>
      <c r="AT821">
        <v>1.1580999999999999E-2</v>
      </c>
      <c r="AU821" t="s">
        <v>53</v>
      </c>
      <c r="AV821" t="s">
        <v>56</v>
      </c>
      <c r="AW821" t="s">
        <v>54</v>
      </c>
      <c r="AX821">
        <v>1.294</v>
      </c>
      <c r="AY821"/>
      <c r="AZ821"/>
      <c r="BA821">
        <v>146185</v>
      </c>
      <c r="BB821" s="95">
        <v>45838</v>
      </c>
      <c r="BC821" t="s">
        <v>90</v>
      </c>
      <c r="BD821" s="44">
        <v>144031000</v>
      </c>
      <c r="BE821"/>
      <c r="BF821"/>
      <c r="BG821" s="44">
        <v>500000</v>
      </c>
      <c r="BH821"/>
      <c r="BI821"/>
      <c r="BJ821" s="44">
        <v>4469000</v>
      </c>
      <c r="BK821"/>
      <c r="BL821"/>
      <c r="BM821"/>
      <c r="BN821" s="44">
        <v>8000000</v>
      </c>
      <c r="BO821"/>
      <c r="BP821"/>
      <c r="BQ821"/>
      <c r="BR821"/>
      <c r="BS821"/>
      <c r="BT821"/>
      <c r="BU821"/>
      <c r="BV821"/>
      <c r="BW821" s="44">
        <v>8000000</v>
      </c>
      <c r="BX821"/>
      <c r="BY821"/>
      <c r="BZ821"/>
      <c r="CA821"/>
      <c r="CB821"/>
      <c r="CC821"/>
      <c r="CD821"/>
      <c r="CE821"/>
      <c r="CF821"/>
      <c r="CG821"/>
      <c r="CH821"/>
      <c r="CI821"/>
      <c r="CJ821"/>
    </row>
    <row r="822" spans="39:88" x14ac:dyDescent="0.3">
      <c r="AM822" t="s">
        <v>13048</v>
      </c>
      <c r="AN822" t="s">
        <v>9334</v>
      </c>
      <c r="AO822" t="s">
        <v>156</v>
      </c>
      <c r="AP822" t="s">
        <v>311</v>
      </c>
      <c r="AQ822" s="44">
        <v>2100000</v>
      </c>
      <c r="AR822">
        <v>0.92090000000000005</v>
      </c>
      <c r="AS822">
        <v>2.93929699999999E-2</v>
      </c>
      <c r="AT822">
        <v>7.7840000000000001E-3</v>
      </c>
      <c r="AU822" t="s">
        <v>53</v>
      </c>
      <c r="AV822" t="s">
        <v>56</v>
      </c>
      <c r="AW822" t="s">
        <v>54</v>
      </c>
      <c r="AX822">
        <v>1.294</v>
      </c>
      <c r="AY822"/>
      <c r="AZ822"/>
      <c r="BA822">
        <v>146185</v>
      </c>
      <c r="BB822" s="95">
        <v>45838</v>
      </c>
      <c r="BC822" t="s">
        <v>90</v>
      </c>
      <c r="BD822"/>
      <c r="BE822"/>
      <c r="BF822"/>
      <c r="BG822"/>
      <c r="BH822"/>
      <c r="BI822"/>
      <c r="BJ822"/>
      <c r="BK822" s="44">
        <v>2100000</v>
      </c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</row>
    <row r="823" spans="39:88" x14ac:dyDescent="0.3">
      <c r="AM823" t="s">
        <v>10354</v>
      </c>
      <c r="AN823" t="s">
        <v>9334</v>
      </c>
      <c r="AO823" t="s">
        <v>156</v>
      </c>
      <c r="AP823" t="s">
        <v>284</v>
      </c>
      <c r="AQ823" s="44">
        <v>40000000</v>
      </c>
      <c r="AR823">
        <v>0.98655999999999999</v>
      </c>
      <c r="AS823">
        <v>2.570356E-2</v>
      </c>
      <c r="AT823">
        <v>5.679E-3</v>
      </c>
      <c r="AU823" t="s">
        <v>53</v>
      </c>
      <c r="AV823" t="s">
        <v>56</v>
      </c>
      <c r="AW823" t="s">
        <v>54</v>
      </c>
      <c r="AX823">
        <v>1.294</v>
      </c>
      <c r="AY823"/>
      <c r="AZ823"/>
      <c r="BA823">
        <v>146185</v>
      </c>
      <c r="BB823" s="95">
        <v>45838</v>
      </c>
      <c r="BC823" t="s">
        <v>90</v>
      </c>
      <c r="BD823" s="44">
        <v>40000000</v>
      </c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</row>
    <row r="824" spans="39:88" x14ac:dyDescent="0.3">
      <c r="AM824" t="s">
        <v>10350</v>
      </c>
      <c r="AN824" t="s">
        <v>9334</v>
      </c>
      <c r="AO824" t="s">
        <v>156</v>
      </c>
      <c r="AP824" t="s">
        <v>286</v>
      </c>
      <c r="AQ824" s="44">
        <v>340000</v>
      </c>
      <c r="AR824">
        <v>0.96223999999999998</v>
      </c>
      <c r="AS824">
        <v>2.6718349999999998E-2</v>
      </c>
      <c r="AT824">
        <v>6.7450000000000001E-3</v>
      </c>
      <c r="AU824" t="s">
        <v>53</v>
      </c>
      <c r="AV824" t="s">
        <v>56</v>
      </c>
      <c r="AW824" t="s">
        <v>54</v>
      </c>
      <c r="AX824">
        <v>1.294</v>
      </c>
      <c r="AY824"/>
      <c r="AZ824"/>
      <c r="BA824">
        <v>146185</v>
      </c>
      <c r="BB824" s="95">
        <v>45838</v>
      </c>
      <c r="BC824" t="s">
        <v>90</v>
      </c>
      <c r="BD824"/>
      <c r="BE824"/>
      <c r="BF824"/>
      <c r="BG824" s="44">
        <v>170000</v>
      </c>
      <c r="BH824" s="44">
        <v>170000</v>
      </c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</row>
    <row r="825" spans="39:88" x14ac:dyDescent="0.3">
      <c r="AM825" t="s">
        <v>10353</v>
      </c>
      <c r="AN825" t="s">
        <v>9334</v>
      </c>
      <c r="AO825" t="s">
        <v>156</v>
      </c>
      <c r="AP825" t="s">
        <v>220</v>
      </c>
      <c r="AQ825" s="44">
        <v>5000000</v>
      </c>
      <c r="AR825">
        <v>0.80664999999999998</v>
      </c>
      <c r="AS825">
        <v>3.6780170000000001E-2</v>
      </c>
      <c r="AT825">
        <v>1.1098999999999999E-2</v>
      </c>
      <c r="AU825" t="s">
        <v>53</v>
      </c>
      <c r="AV825" t="s">
        <v>56</v>
      </c>
      <c r="AW825" t="s">
        <v>54</v>
      </c>
      <c r="AX825">
        <v>1.294</v>
      </c>
      <c r="AY825"/>
      <c r="AZ825"/>
      <c r="BA825">
        <v>146185</v>
      </c>
      <c r="BB825" s="95">
        <v>45838</v>
      </c>
      <c r="BC825" t="s">
        <v>90</v>
      </c>
      <c r="BD825"/>
      <c r="BE825"/>
      <c r="BF825"/>
      <c r="BG825"/>
      <c r="BH825"/>
      <c r="BI825"/>
      <c r="BJ825"/>
      <c r="BK825"/>
      <c r="BL825"/>
      <c r="BM825"/>
      <c r="BN825" s="44">
        <v>3700000</v>
      </c>
      <c r="BO825"/>
      <c r="BP825"/>
      <c r="BQ825"/>
      <c r="BR825"/>
      <c r="BS825"/>
      <c r="BT825"/>
      <c r="BU825" s="44">
        <v>1300000</v>
      </c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</row>
    <row r="826" spans="39:88" x14ac:dyDescent="0.3">
      <c r="AM826" t="s">
        <v>10357</v>
      </c>
      <c r="AN826" t="s">
        <v>10358</v>
      </c>
      <c r="AO826" t="s">
        <v>10358</v>
      </c>
      <c r="AP826" t="s">
        <v>10359</v>
      </c>
      <c r="AQ826" s="44">
        <v>3100000</v>
      </c>
      <c r="AR826">
        <v>1.0237499999999999</v>
      </c>
      <c r="AS826">
        <v>3.3068010000000002E-2</v>
      </c>
      <c r="AT826">
        <v>7.8390000000000005E-3</v>
      </c>
      <c r="AU826" t="s">
        <v>53</v>
      </c>
      <c r="AV826" t="s">
        <v>107</v>
      </c>
      <c r="AW826" t="s">
        <v>107</v>
      </c>
      <c r="AX826">
        <v>-0.308</v>
      </c>
      <c r="AY826"/>
      <c r="AZ826"/>
      <c r="BA826">
        <v>148743</v>
      </c>
      <c r="BB826" s="95">
        <v>45838</v>
      </c>
      <c r="BC826" t="s">
        <v>10360</v>
      </c>
      <c r="BD826"/>
      <c r="BE826"/>
      <c r="BF826"/>
      <c r="BG826"/>
      <c r="BH826"/>
      <c r="BI826"/>
      <c r="BJ826"/>
      <c r="BK826"/>
      <c r="BL826"/>
      <c r="BM826"/>
      <c r="BN826"/>
      <c r="BO826" s="44">
        <v>1700000</v>
      </c>
      <c r="BP826" s="44">
        <v>1000000</v>
      </c>
      <c r="BQ826" s="44">
        <v>400000</v>
      </c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</row>
    <row r="827" spans="39:88" x14ac:dyDescent="0.3">
      <c r="AM827" t="s">
        <v>12152</v>
      </c>
      <c r="AN827" t="s">
        <v>10358</v>
      </c>
      <c r="AO827" t="s">
        <v>10358</v>
      </c>
      <c r="AP827" t="s">
        <v>12153</v>
      </c>
      <c r="AQ827" s="44">
        <v>22000000</v>
      </c>
      <c r="AR827">
        <v>1.0006699999999999</v>
      </c>
      <c r="AS827">
        <v>3.4926819999999997E-2</v>
      </c>
      <c r="AT827">
        <v>8.6309999999999998E-3</v>
      </c>
      <c r="AU827" t="s">
        <v>53</v>
      </c>
      <c r="AV827" t="s">
        <v>107</v>
      </c>
      <c r="AW827" t="s">
        <v>107</v>
      </c>
      <c r="AX827">
        <v>-0.308</v>
      </c>
      <c r="AY827"/>
      <c r="AZ827"/>
      <c r="BA827">
        <v>148743</v>
      </c>
      <c r="BB827" s="95">
        <v>45838</v>
      </c>
      <c r="BC827" t="s">
        <v>10360</v>
      </c>
      <c r="BD827" s="44">
        <v>11000000</v>
      </c>
      <c r="BE827"/>
      <c r="BF827"/>
      <c r="BG827"/>
      <c r="BH827"/>
      <c r="BI827" s="44">
        <v>11000000</v>
      </c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</row>
    <row r="828" spans="39:88" x14ac:dyDescent="0.3">
      <c r="AM828" t="s">
        <v>12927</v>
      </c>
      <c r="AN828" t="s">
        <v>10358</v>
      </c>
      <c r="AO828" t="s">
        <v>10358</v>
      </c>
      <c r="AP828" t="s">
        <v>12928</v>
      </c>
      <c r="AQ828" s="44">
        <v>18000000</v>
      </c>
      <c r="AR828">
        <v>1.0112999999999901</v>
      </c>
      <c r="AS828">
        <v>3.5037520000000003E-2</v>
      </c>
      <c r="AT828">
        <v>8.4089999999999998E-3</v>
      </c>
      <c r="AU828" t="s">
        <v>53</v>
      </c>
      <c r="AV828" t="s">
        <v>55</v>
      </c>
      <c r="AW828" t="s">
        <v>55</v>
      </c>
      <c r="AX828">
        <v>-0.308</v>
      </c>
      <c r="AY828"/>
      <c r="AZ828"/>
      <c r="BA828">
        <v>148743</v>
      </c>
      <c r="BB828" s="95">
        <v>45838</v>
      </c>
      <c r="BC828" t="s">
        <v>10360</v>
      </c>
      <c r="BD828" s="44">
        <v>18000000</v>
      </c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</row>
    <row r="829" spans="39:88" x14ac:dyDescent="0.3">
      <c r="AM829" t="s">
        <v>10361</v>
      </c>
      <c r="AN829" t="s">
        <v>111</v>
      </c>
      <c r="AO829" t="s">
        <v>111</v>
      </c>
      <c r="AP829" t="s">
        <v>185</v>
      </c>
      <c r="AQ829" s="44">
        <v>73600000</v>
      </c>
      <c r="AR829">
        <v>1.00145</v>
      </c>
      <c r="AS829">
        <v>2.1999999999999999E-2</v>
      </c>
      <c r="AT829">
        <v>1.98E-3</v>
      </c>
      <c r="AU829" t="s">
        <v>53</v>
      </c>
      <c r="AV829" t="s">
        <v>56</v>
      </c>
      <c r="AW829" t="s">
        <v>56</v>
      </c>
      <c r="AX829">
        <v>0.752</v>
      </c>
      <c r="AY829"/>
      <c r="AZ829"/>
      <c r="BA829">
        <v>162770</v>
      </c>
      <c r="BB829" s="95">
        <v>45838</v>
      </c>
      <c r="BC829" t="s">
        <v>110</v>
      </c>
      <c r="BD829" s="44">
        <v>28900000</v>
      </c>
      <c r="BE829"/>
      <c r="BF829"/>
      <c r="BG829"/>
      <c r="BH829"/>
      <c r="BI829"/>
      <c r="BJ829" s="44">
        <v>37700000</v>
      </c>
      <c r="BK829"/>
      <c r="BL829"/>
      <c r="BM829"/>
      <c r="BN829"/>
      <c r="BO829"/>
      <c r="BP829" s="44">
        <v>1000000</v>
      </c>
      <c r="BQ829"/>
      <c r="BR829" s="44">
        <v>5000000</v>
      </c>
      <c r="BS829"/>
      <c r="BT829" s="44">
        <v>1000000</v>
      </c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</row>
    <row r="830" spans="39:88" x14ac:dyDescent="0.3">
      <c r="AM830" t="s">
        <v>10368</v>
      </c>
      <c r="AN830" t="s">
        <v>111</v>
      </c>
      <c r="AO830" t="s">
        <v>111</v>
      </c>
      <c r="AP830" t="s">
        <v>224</v>
      </c>
      <c r="AQ830" s="44">
        <v>15000000</v>
      </c>
      <c r="AR830">
        <v>0.81515000000000004</v>
      </c>
      <c r="AS830">
        <v>3.9673920000000001E-2</v>
      </c>
      <c r="AT830">
        <v>1.2690999999999999E-2</v>
      </c>
      <c r="AU830" t="s">
        <v>53</v>
      </c>
      <c r="AV830" t="s">
        <v>56</v>
      </c>
      <c r="AW830" t="s">
        <v>56</v>
      </c>
      <c r="AX830">
        <v>0.752</v>
      </c>
      <c r="AY830"/>
      <c r="AZ830"/>
      <c r="BA830">
        <v>162770</v>
      </c>
      <c r="BB830" s="95">
        <v>45838</v>
      </c>
      <c r="BC830" t="s">
        <v>110</v>
      </c>
      <c r="BD830"/>
      <c r="BE830" s="44">
        <v>2000000</v>
      </c>
      <c r="BF830" s="44">
        <v>13000000</v>
      </c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</row>
    <row r="831" spans="39:88" x14ac:dyDescent="0.3">
      <c r="AM831" t="s">
        <v>10369</v>
      </c>
      <c r="AN831" t="s">
        <v>111</v>
      </c>
      <c r="AO831" t="s">
        <v>111</v>
      </c>
      <c r="AP831" t="s">
        <v>245</v>
      </c>
      <c r="AQ831" s="44">
        <v>10200000</v>
      </c>
      <c r="AR831">
        <v>0.97446999999999995</v>
      </c>
      <c r="AS831">
        <v>2.5744699999999999E-2</v>
      </c>
      <c r="AT831">
        <v>5.215E-3</v>
      </c>
      <c r="AU831" t="s">
        <v>53</v>
      </c>
      <c r="AV831" t="s">
        <v>56</v>
      </c>
      <c r="AW831" t="s">
        <v>56</v>
      </c>
      <c r="AX831">
        <v>0.752</v>
      </c>
      <c r="AY831"/>
      <c r="AZ831"/>
      <c r="BA831">
        <v>162770</v>
      </c>
      <c r="BB831" s="95">
        <v>45838</v>
      </c>
      <c r="BC831" t="s">
        <v>110</v>
      </c>
      <c r="BD831"/>
      <c r="BE831"/>
      <c r="BF831"/>
      <c r="BG831"/>
      <c r="BH831"/>
      <c r="BI831" s="44">
        <v>5100000</v>
      </c>
      <c r="BJ831"/>
      <c r="BK831"/>
      <c r="BL831"/>
      <c r="BM831"/>
      <c r="BN831"/>
      <c r="BO831" s="44">
        <v>1700000</v>
      </c>
      <c r="BP831" s="44">
        <v>1700000</v>
      </c>
      <c r="BQ831"/>
      <c r="BR831"/>
      <c r="BS831" s="44">
        <v>1700000</v>
      </c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</row>
    <row r="832" spans="39:88" x14ac:dyDescent="0.3">
      <c r="AM832" t="s">
        <v>10362</v>
      </c>
      <c r="AN832" t="s">
        <v>111</v>
      </c>
      <c r="AO832" t="s">
        <v>111</v>
      </c>
      <c r="AP832" t="s">
        <v>342</v>
      </c>
      <c r="AQ832" s="44">
        <v>6000000</v>
      </c>
      <c r="AR832">
        <v>0.95518999999999998</v>
      </c>
      <c r="AS832">
        <v>2.7714490000000001E-2</v>
      </c>
      <c r="AT832">
        <v>6.3479999999999899E-3</v>
      </c>
      <c r="AU832" t="s">
        <v>53</v>
      </c>
      <c r="AV832" t="s">
        <v>56</v>
      </c>
      <c r="AW832" t="s">
        <v>56</v>
      </c>
      <c r="AX832">
        <v>0.752</v>
      </c>
      <c r="AY832"/>
      <c r="AZ832"/>
      <c r="BA832">
        <v>162770</v>
      </c>
      <c r="BB832" s="95">
        <v>45838</v>
      </c>
      <c r="BC832" t="s">
        <v>110</v>
      </c>
      <c r="BD832"/>
      <c r="BE832"/>
      <c r="BF832"/>
      <c r="BG832"/>
      <c r="BH832"/>
      <c r="BI832"/>
      <c r="BJ832"/>
      <c r="BK832"/>
      <c r="BL832"/>
      <c r="BM832"/>
      <c r="BN832"/>
      <c r="BO832" s="44">
        <v>3500000</v>
      </c>
      <c r="BP832" s="44">
        <v>1800000</v>
      </c>
      <c r="BQ832"/>
      <c r="BR832"/>
      <c r="BS832" s="44">
        <v>700000</v>
      </c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</row>
    <row r="833" spans="39:88" x14ac:dyDescent="0.3">
      <c r="AM833" t="s">
        <v>10370</v>
      </c>
      <c r="AN833" t="s">
        <v>111</v>
      </c>
      <c r="AO833" t="s">
        <v>111</v>
      </c>
      <c r="AP833" t="s">
        <v>140</v>
      </c>
      <c r="AQ833" s="44">
        <v>7000000</v>
      </c>
      <c r="AR833">
        <v>0.99180000000000001</v>
      </c>
      <c r="AS833">
        <v>2.85196499999999E-2</v>
      </c>
      <c r="AT833">
        <v>7.9299999999999995E-3</v>
      </c>
      <c r="AU833" t="s">
        <v>53</v>
      </c>
      <c r="AV833" t="s">
        <v>56</v>
      </c>
      <c r="AW833" t="s">
        <v>56</v>
      </c>
      <c r="AX833">
        <v>0.752</v>
      </c>
      <c r="AY833"/>
      <c r="AZ833"/>
      <c r="BA833">
        <v>162770</v>
      </c>
      <c r="BB833" s="95">
        <v>45838</v>
      </c>
      <c r="BC833" t="s">
        <v>110</v>
      </c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 s="44">
        <v>7000000</v>
      </c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</row>
    <row r="834" spans="39:88" x14ac:dyDescent="0.3">
      <c r="AM834" t="s">
        <v>10366</v>
      </c>
      <c r="AN834" t="s">
        <v>111</v>
      </c>
      <c r="AO834" t="s">
        <v>111</v>
      </c>
      <c r="AP834" t="s">
        <v>10367</v>
      </c>
      <c r="AQ834" s="44">
        <v>30000000</v>
      </c>
      <c r="AR834">
        <v>1.0107200000000001</v>
      </c>
      <c r="AS834">
        <v>3.7481779999999999E-2</v>
      </c>
      <c r="AT834">
        <v>1.1336000000000001E-2</v>
      </c>
      <c r="AU834" t="s">
        <v>53</v>
      </c>
      <c r="AV834" t="s">
        <v>56</v>
      </c>
      <c r="AW834" t="s">
        <v>56</v>
      </c>
      <c r="AX834">
        <v>0.752</v>
      </c>
      <c r="AY834"/>
      <c r="AZ834"/>
      <c r="BA834">
        <v>162770</v>
      </c>
      <c r="BB834" s="95">
        <v>45838</v>
      </c>
      <c r="BC834" t="s">
        <v>110</v>
      </c>
      <c r="BD834" s="44">
        <v>30000000</v>
      </c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</row>
    <row r="835" spans="39:88" x14ac:dyDescent="0.3">
      <c r="AM835" t="s">
        <v>10364</v>
      </c>
      <c r="AN835" t="s">
        <v>111</v>
      </c>
      <c r="AO835" t="s">
        <v>111</v>
      </c>
      <c r="AP835" t="s">
        <v>10365</v>
      </c>
      <c r="AQ835" s="44">
        <v>77000000</v>
      </c>
      <c r="AR835">
        <v>1.04741</v>
      </c>
      <c r="AS835">
        <v>3.6189590000000001E-2</v>
      </c>
      <c r="AT835">
        <v>1.0865E-2</v>
      </c>
      <c r="AU835" t="s">
        <v>53</v>
      </c>
      <c r="AV835" t="s">
        <v>56</v>
      </c>
      <c r="AW835" t="s">
        <v>56</v>
      </c>
      <c r="AX835">
        <v>0.752</v>
      </c>
      <c r="AY835"/>
      <c r="AZ835"/>
      <c r="BA835">
        <v>162770</v>
      </c>
      <c r="BB835" s="95">
        <v>45838</v>
      </c>
      <c r="BC835" t="s">
        <v>110</v>
      </c>
      <c r="BD835" s="44">
        <v>77000000</v>
      </c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</row>
    <row r="836" spans="39:88" x14ac:dyDescent="0.3">
      <c r="AM836" t="s">
        <v>10373</v>
      </c>
      <c r="AN836" t="s">
        <v>111</v>
      </c>
      <c r="AO836" t="s">
        <v>111</v>
      </c>
      <c r="AP836" t="s">
        <v>10374</v>
      </c>
      <c r="AQ836" s="44">
        <v>120000000</v>
      </c>
      <c r="AR836">
        <v>1.0277499999999999</v>
      </c>
      <c r="AS836">
        <v>3.640943E-2</v>
      </c>
      <c r="AT836">
        <v>1.0867999999999999E-2</v>
      </c>
      <c r="AU836" t="s">
        <v>53</v>
      </c>
      <c r="AV836" t="s">
        <v>56</v>
      </c>
      <c r="AW836" t="s">
        <v>56</v>
      </c>
      <c r="AX836">
        <v>0.752</v>
      </c>
      <c r="AY836"/>
      <c r="AZ836"/>
      <c r="BA836">
        <v>162770</v>
      </c>
      <c r="BB836" s="95">
        <v>45838</v>
      </c>
      <c r="BC836" t="s">
        <v>110</v>
      </c>
      <c r="BD836" s="44">
        <v>108700000</v>
      </c>
      <c r="BE836"/>
      <c r="BF836"/>
      <c r="BG836"/>
      <c r="BH836"/>
      <c r="BI836" s="44">
        <v>7500000</v>
      </c>
      <c r="BJ836"/>
      <c r="BK836"/>
      <c r="BL836" s="44">
        <v>3800000</v>
      </c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</row>
    <row r="837" spans="39:88" x14ac:dyDescent="0.3">
      <c r="AM837" t="s">
        <v>10363</v>
      </c>
      <c r="AN837" t="s">
        <v>111</v>
      </c>
      <c r="AO837" t="s">
        <v>111</v>
      </c>
      <c r="AP837" t="s">
        <v>285</v>
      </c>
      <c r="AQ837" s="44">
        <v>24700000</v>
      </c>
      <c r="AR837">
        <v>0.87989999999999902</v>
      </c>
      <c r="AS837">
        <v>3.102326E-2</v>
      </c>
      <c r="AT837">
        <v>8.1989999999999997E-3</v>
      </c>
      <c r="AU837" t="s">
        <v>53</v>
      </c>
      <c r="AV837" t="s">
        <v>56</v>
      </c>
      <c r="AW837" t="s">
        <v>56</v>
      </c>
      <c r="AX837">
        <v>0.752</v>
      </c>
      <c r="AY837"/>
      <c r="AZ837"/>
      <c r="BA837">
        <v>162770</v>
      </c>
      <c r="BB837" s="95">
        <v>45838</v>
      </c>
      <c r="BC837" t="s">
        <v>110</v>
      </c>
      <c r="BD837" s="44">
        <v>24300000</v>
      </c>
      <c r="BE837"/>
      <c r="BF837"/>
      <c r="BG837" s="44">
        <v>400000</v>
      </c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</row>
    <row r="838" spans="39:88" x14ac:dyDescent="0.3">
      <c r="AM838" t="s">
        <v>10371</v>
      </c>
      <c r="AN838" t="s">
        <v>111</v>
      </c>
      <c r="AO838" t="s">
        <v>111</v>
      </c>
      <c r="AP838" t="s">
        <v>2700</v>
      </c>
      <c r="AQ838" s="44">
        <v>107300000</v>
      </c>
      <c r="AR838">
        <v>0.88819000000000004</v>
      </c>
      <c r="AS838">
        <v>4.1947479999999898E-2</v>
      </c>
      <c r="AT838">
        <v>1.8839999999999999E-2</v>
      </c>
      <c r="AU838" t="s">
        <v>67</v>
      </c>
      <c r="AV838" t="s">
        <v>76</v>
      </c>
      <c r="AW838" t="s">
        <v>76</v>
      </c>
      <c r="AX838">
        <v>0.752</v>
      </c>
      <c r="AY838"/>
      <c r="AZ838"/>
      <c r="BA838">
        <v>162770</v>
      </c>
      <c r="BB838" s="95">
        <v>45838</v>
      </c>
      <c r="BC838" t="s">
        <v>110</v>
      </c>
      <c r="BD838" s="44">
        <v>93000000</v>
      </c>
      <c r="BE838"/>
      <c r="BF838"/>
      <c r="BG838" s="44">
        <v>400000</v>
      </c>
      <c r="BH838"/>
      <c r="BI838" s="44">
        <v>6200000</v>
      </c>
      <c r="BJ838" s="44">
        <v>3000000</v>
      </c>
      <c r="BK838"/>
      <c r="BL838" s="44">
        <v>800000</v>
      </c>
      <c r="BM838"/>
      <c r="BN838"/>
      <c r="BO838"/>
      <c r="BP838"/>
      <c r="BQ838"/>
      <c r="BR838"/>
      <c r="BS838"/>
      <c r="BT838"/>
      <c r="BU838" s="44">
        <v>900000</v>
      </c>
      <c r="BV838" s="44">
        <v>900000</v>
      </c>
      <c r="BW838" s="44">
        <v>2100000</v>
      </c>
      <c r="BX838"/>
      <c r="BY838"/>
      <c r="BZ838"/>
      <c r="CA838"/>
      <c r="CB838"/>
      <c r="CC838"/>
      <c r="CD838"/>
      <c r="CE838"/>
      <c r="CF838"/>
      <c r="CG838"/>
      <c r="CH838"/>
      <c r="CI838"/>
      <c r="CJ838"/>
    </row>
    <row r="839" spans="39:88" x14ac:dyDescent="0.3">
      <c r="AM839" t="s">
        <v>10372</v>
      </c>
      <c r="AN839" t="s">
        <v>111</v>
      </c>
      <c r="AO839" t="s">
        <v>111</v>
      </c>
      <c r="AP839" t="s">
        <v>1120</v>
      </c>
      <c r="AQ839" s="44">
        <v>4000000</v>
      </c>
      <c r="AR839">
        <v>0.90215999999999996</v>
      </c>
      <c r="AS839">
        <v>2.9665339999999998E-2</v>
      </c>
      <c r="AT839">
        <v>7.6860000000000001E-3</v>
      </c>
      <c r="AU839" t="s">
        <v>53</v>
      </c>
      <c r="AV839" t="s">
        <v>56</v>
      </c>
      <c r="AW839" t="s">
        <v>56</v>
      </c>
      <c r="AX839">
        <v>0.752</v>
      </c>
      <c r="AY839"/>
      <c r="AZ839"/>
      <c r="BA839">
        <v>162770</v>
      </c>
      <c r="BB839" s="95">
        <v>45838</v>
      </c>
      <c r="BC839" t="s">
        <v>110</v>
      </c>
      <c r="BD839"/>
      <c r="BE839"/>
      <c r="BF839"/>
      <c r="BG839"/>
      <c r="BH839"/>
      <c r="BI839"/>
      <c r="BJ839"/>
      <c r="BK839" s="44">
        <v>4000000</v>
      </c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</row>
    <row r="840" spans="39:88" x14ac:dyDescent="0.3">
      <c r="AM840" t="s">
        <v>10378</v>
      </c>
      <c r="AN840" t="s">
        <v>657</v>
      </c>
      <c r="AO840" t="s">
        <v>657</v>
      </c>
      <c r="AP840" t="s">
        <v>1060</v>
      </c>
      <c r="AQ840" s="44">
        <v>3500000</v>
      </c>
      <c r="AR840">
        <v>0.90369999999999995</v>
      </c>
      <c r="AS840">
        <v>2.9100000000000001E-2</v>
      </c>
      <c r="AT840">
        <v>6.7019999999999996E-3</v>
      </c>
      <c r="AU840" t="s">
        <v>53</v>
      </c>
      <c r="AV840" t="s">
        <v>68</v>
      </c>
      <c r="AW840" t="s">
        <v>56</v>
      </c>
      <c r="AX840">
        <v>0.36799999999999999</v>
      </c>
      <c r="AY840"/>
      <c r="AZ840"/>
      <c r="BA840">
        <v>4588</v>
      </c>
      <c r="BB840" s="95">
        <v>45838</v>
      </c>
      <c r="BC840" t="s">
        <v>656</v>
      </c>
      <c r="BD840"/>
      <c r="BE840"/>
      <c r="BF840"/>
      <c r="BG840"/>
      <c r="BH840"/>
      <c r="BI840"/>
      <c r="BJ840"/>
      <c r="BK840"/>
      <c r="BL840"/>
      <c r="BM840"/>
      <c r="BN840"/>
      <c r="BO840"/>
      <c r="BP840" s="44">
        <v>3100000</v>
      </c>
      <c r="BQ840" s="44">
        <v>400000</v>
      </c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</row>
    <row r="841" spans="39:88" x14ac:dyDescent="0.3">
      <c r="AM841" t="s">
        <v>10376</v>
      </c>
      <c r="AN841" t="s">
        <v>657</v>
      </c>
      <c r="AO841" t="s">
        <v>657</v>
      </c>
      <c r="AP841" t="s">
        <v>2985</v>
      </c>
      <c r="AQ841" s="44">
        <v>63489000</v>
      </c>
      <c r="AR841">
        <v>0.97536</v>
      </c>
      <c r="AS841">
        <v>2.5239999999999999E-2</v>
      </c>
      <c r="AT841">
        <v>4.3579999999999999E-3</v>
      </c>
      <c r="AU841" t="s">
        <v>53</v>
      </c>
      <c r="AV841" t="s">
        <v>68</v>
      </c>
      <c r="AW841" t="s">
        <v>56</v>
      </c>
      <c r="AX841">
        <v>0.36799999999999999</v>
      </c>
      <c r="AY841"/>
      <c r="AZ841"/>
      <c r="BA841">
        <v>4588</v>
      </c>
      <c r="BB841" s="95">
        <v>45838</v>
      </c>
      <c r="BC841" t="s">
        <v>656</v>
      </c>
      <c r="BD841" s="44">
        <v>63489000</v>
      </c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</row>
    <row r="842" spans="39:88" x14ac:dyDescent="0.3">
      <c r="AM842" t="s">
        <v>10384</v>
      </c>
      <c r="AN842" t="s">
        <v>657</v>
      </c>
      <c r="AO842" t="s">
        <v>657</v>
      </c>
      <c r="AP842" t="s">
        <v>1155</v>
      </c>
      <c r="AQ842" s="44">
        <v>38500000</v>
      </c>
      <c r="AR842">
        <v>0.98667000000000005</v>
      </c>
      <c r="AS842">
        <v>2.3879999999999998E-2</v>
      </c>
      <c r="AT842">
        <v>3.9519999999999998E-3</v>
      </c>
      <c r="AU842" t="s">
        <v>53</v>
      </c>
      <c r="AV842" t="s">
        <v>68</v>
      </c>
      <c r="AW842" t="s">
        <v>56</v>
      </c>
      <c r="AX842">
        <v>0.36799999999999999</v>
      </c>
      <c r="AY842"/>
      <c r="AZ842"/>
      <c r="BA842">
        <v>4588</v>
      </c>
      <c r="BB842" s="95">
        <v>45838</v>
      </c>
      <c r="BC842" t="s">
        <v>656</v>
      </c>
      <c r="BD842" s="44">
        <v>38500000</v>
      </c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</row>
    <row r="843" spans="39:88" x14ac:dyDescent="0.3">
      <c r="AM843" t="s">
        <v>10383</v>
      </c>
      <c r="AN843" t="s">
        <v>657</v>
      </c>
      <c r="AO843" t="s">
        <v>657</v>
      </c>
      <c r="AP843" t="s">
        <v>2664</v>
      </c>
      <c r="AQ843" s="44">
        <v>34000000</v>
      </c>
      <c r="AR843">
        <v>1.0120499999999999</v>
      </c>
      <c r="AS843">
        <v>4.3400000000000001E-2</v>
      </c>
      <c r="AT843">
        <v>9.1059999999999995E-3</v>
      </c>
      <c r="AU843" t="s">
        <v>53</v>
      </c>
      <c r="AV843" t="s">
        <v>68</v>
      </c>
      <c r="AW843" t="s">
        <v>56</v>
      </c>
      <c r="AX843">
        <v>0.36799999999999999</v>
      </c>
      <c r="AY843"/>
      <c r="AZ843"/>
      <c r="BA843">
        <v>4588</v>
      </c>
      <c r="BB843" s="95">
        <v>45838</v>
      </c>
      <c r="BC843" t="s">
        <v>656</v>
      </c>
      <c r="BD843" s="44">
        <v>34000000</v>
      </c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</row>
    <row r="844" spans="39:88" x14ac:dyDescent="0.3">
      <c r="AM844" t="s">
        <v>10377</v>
      </c>
      <c r="AN844" t="s">
        <v>657</v>
      </c>
      <c r="AO844" t="s">
        <v>657</v>
      </c>
      <c r="AP844" t="s">
        <v>2823</v>
      </c>
      <c r="AQ844" s="44">
        <v>65000000</v>
      </c>
      <c r="AR844">
        <v>1.0017</v>
      </c>
      <c r="AS844">
        <v>4.1988139999999903E-2</v>
      </c>
      <c r="AT844">
        <v>7.7140000000000004E-3</v>
      </c>
      <c r="AU844" t="s">
        <v>53</v>
      </c>
      <c r="AV844" t="s">
        <v>68</v>
      </c>
      <c r="AW844" t="s">
        <v>56</v>
      </c>
      <c r="AX844">
        <v>0.36799999999999999</v>
      </c>
      <c r="AY844"/>
      <c r="AZ844"/>
      <c r="BA844">
        <v>4588</v>
      </c>
      <c r="BB844" s="95">
        <v>45838</v>
      </c>
      <c r="BC844" t="s">
        <v>656</v>
      </c>
      <c r="BD844" s="44">
        <v>65000000</v>
      </c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</row>
    <row r="845" spans="39:88" x14ac:dyDescent="0.3">
      <c r="AM845" t="s">
        <v>10375</v>
      </c>
      <c r="AN845" t="s">
        <v>657</v>
      </c>
      <c r="AO845" t="s">
        <v>657</v>
      </c>
      <c r="AP845" t="s">
        <v>734</v>
      </c>
      <c r="AQ845" s="44">
        <v>81500000</v>
      </c>
      <c r="AR845">
        <v>0.99609999999999999</v>
      </c>
      <c r="AS845">
        <v>2.1610000000000001E-2</v>
      </c>
      <c r="AT845">
        <v>1.212E-3</v>
      </c>
      <c r="AU845" t="s">
        <v>53</v>
      </c>
      <c r="AV845" t="s">
        <v>68</v>
      </c>
      <c r="AW845" t="s">
        <v>56</v>
      </c>
      <c r="AX845">
        <v>0.36799999999999999</v>
      </c>
      <c r="AY845"/>
      <c r="AZ845"/>
      <c r="BA845">
        <v>4588</v>
      </c>
      <c r="BB845" s="95">
        <v>45838</v>
      </c>
      <c r="BC845" t="s">
        <v>656</v>
      </c>
      <c r="BD845" s="44">
        <v>76083000</v>
      </c>
      <c r="BE845"/>
      <c r="BF845"/>
      <c r="BG845"/>
      <c r="BH845"/>
      <c r="BI845"/>
      <c r="BJ845" s="44">
        <v>5417000</v>
      </c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</row>
    <row r="846" spans="39:88" x14ac:dyDescent="0.3">
      <c r="AM846" t="s">
        <v>10380</v>
      </c>
      <c r="AN846" t="s">
        <v>657</v>
      </c>
      <c r="AO846" t="s">
        <v>657</v>
      </c>
      <c r="AP846" t="s">
        <v>1592</v>
      </c>
      <c r="AQ846" s="44">
        <v>128000000</v>
      </c>
      <c r="AR846">
        <v>0.94162000000000001</v>
      </c>
      <c r="AS846">
        <v>3.1019999999999999E-2</v>
      </c>
      <c r="AT846">
        <v>7.639E-3</v>
      </c>
      <c r="AU846" t="s">
        <v>53</v>
      </c>
      <c r="AV846" t="s">
        <v>68</v>
      </c>
      <c r="AW846" t="s">
        <v>56</v>
      </c>
      <c r="AX846">
        <v>0.36799999999999999</v>
      </c>
      <c r="AY846"/>
      <c r="AZ846"/>
      <c r="BA846">
        <v>4588</v>
      </c>
      <c r="BB846" s="95">
        <v>45838</v>
      </c>
      <c r="BC846" t="s">
        <v>656</v>
      </c>
      <c r="BD846" s="44">
        <v>58798000</v>
      </c>
      <c r="BE846"/>
      <c r="BF846"/>
      <c r="BG846"/>
      <c r="BH846"/>
      <c r="BI846" s="44">
        <v>63402000</v>
      </c>
      <c r="BJ846"/>
      <c r="BK846"/>
      <c r="BL846"/>
      <c r="BM846"/>
      <c r="BN846"/>
      <c r="BO846"/>
      <c r="BP846"/>
      <c r="BQ846"/>
      <c r="BR846"/>
      <c r="BS846"/>
      <c r="BT846"/>
      <c r="BU846" s="44">
        <v>5800000</v>
      </c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</row>
    <row r="847" spans="39:88" x14ac:dyDescent="0.3">
      <c r="AM847" t="s">
        <v>10381</v>
      </c>
      <c r="AN847" t="s">
        <v>657</v>
      </c>
      <c r="AO847" t="s">
        <v>657</v>
      </c>
      <c r="AP847" t="s">
        <v>10382</v>
      </c>
      <c r="AQ847" s="44">
        <v>95000000</v>
      </c>
      <c r="AR847">
        <v>1.0463100000000001</v>
      </c>
      <c r="AS847">
        <v>3.5639999999999998E-2</v>
      </c>
      <c r="AT847">
        <v>1.0985999999999999E-2</v>
      </c>
      <c r="AU847" t="s">
        <v>53</v>
      </c>
      <c r="AV847" t="s">
        <v>68</v>
      </c>
      <c r="AW847" t="s">
        <v>56</v>
      </c>
      <c r="AX847">
        <v>0.36799999999999999</v>
      </c>
      <c r="AY847"/>
      <c r="AZ847"/>
      <c r="BA847">
        <v>4588</v>
      </c>
      <c r="BB847" s="95">
        <v>45838</v>
      </c>
      <c r="BC847" t="s">
        <v>656</v>
      </c>
      <c r="BD847" s="44">
        <v>95000000</v>
      </c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</row>
    <row r="848" spans="39:88" x14ac:dyDescent="0.3">
      <c r="AM848" t="s">
        <v>10379</v>
      </c>
      <c r="AN848" t="s">
        <v>657</v>
      </c>
      <c r="AO848" t="s">
        <v>657</v>
      </c>
      <c r="AP848" t="s">
        <v>655</v>
      </c>
      <c r="AQ848" s="44">
        <v>17500000</v>
      </c>
      <c r="AR848">
        <v>1.00309</v>
      </c>
      <c r="AS848">
        <v>2.094E-2</v>
      </c>
      <c r="AT848">
        <v>-3.4E-5</v>
      </c>
      <c r="AU848" t="s">
        <v>53</v>
      </c>
      <c r="AV848" t="s">
        <v>68</v>
      </c>
      <c r="AW848" t="s">
        <v>56</v>
      </c>
      <c r="AX848">
        <v>0.36799999999999999</v>
      </c>
      <c r="AY848"/>
      <c r="AZ848"/>
      <c r="BA848">
        <v>4588</v>
      </c>
      <c r="BB848" s="95">
        <v>45838</v>
      </c>
      <c r="BC848" t="s">
        <v>656</v>
      </c>
      <c r="BD848" s="44">
        <v>17500000</v>
      </c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</row>
    <row r="849" spans="39:88" x14ac:dyDescent="0.3">
      <c r="AM849" t="s">
        <v>10385</v>
      </c>
      <c r="AN849" t="s">
        <v>1749</v>
      </c>
      <c r="AO849" t="s">
        <v>657</v>
      </c>
      <c r="AP849" t="s">
        <v>1748</v>
      </c>
      <c r="AQ849" s="44">
        <v>10000000</v>
      </c>
      <c r="AR849">
        <v>1.0648599999999999</v>
      </c>
      <c r="AS849">
        <v>4.385E-2</v>
      </c>
      <c r="AT849">
        <v>8.9200000000000008E-3</v>
      </c>
      <c r="AU849" t="s">
        <v>53</v>
      </c>
      <c r="AV849" t="s">
        <v>54</v>
      </c>
      <c r="AW849" t="s">
        <v>54</v>
      </c>
      <c r="AX849">
        <v>0.36799999999999999</v>
      </c>
      <c r="AY849"/>
      <c r="AZ849"/>
      <c r="BA849">
        <v>152223</v>
      </c>
      <c r="BB849" s="95">
        <v>45838</v>
      </c>
      <c r="BC849" t="s">
        <v>656</v>
      </c>
      <c r="BD849" s="44">
        <v>10000000</v>
      </c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</row>
    <row r="850" spans="39:88" x14ac:dyDescent="0.3">
      <c r="AM850" t="s">
        <v>10386</v>
      </c>
      <c r="AN850" t="s">
        <v>552</v>
      </c>
      <c r="AO850" t="s">
        <v>552</v>
      </c>
      <c r="AP850" t="s">
        <v>550</v>
      </c>
      <c r="AQ850" s="44">
        <v>12000000</v>
      </c>
      <c r="AR850">
        <v>0.97958999999999996</v>
      </c>
      <c r="AS850">
        <v>2.6539630000000002E-2</v>
      </c>
      <c r="AT850">
        <v>6.5709999999999996E-3</v>
      </c>
      <c r="AU850" t="s">
        <v>53</v>
      </c>
      <c r="AV850" t="s">
        <v>107</v>
      </c>
      <c r="AW850" t="s">
        <v>107</v>
      </c>
      <c r="AX850">
        <v>1.476</v>
      </c>
      <c r="AY850"/>
      <c r="AZ850"/>
      <c r="BA850">
        <v>140012</v>
      </c>
      <c r="BB850" s="95">
        <v>45838</v>
      </c>
      <c r="BC850" t="s">
        <v>551</v>
      </c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 s="44">
        <v>12000000</v>
      </c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</row>
    <row r="851" spans="39:88" x14ac:dyDescent="0.3">
      <c r="AM851" t="s">
        <v>10390</v>
      </c>
      <c r="AN851" t="s">
        <v>552</v>
      </c>
      <c r="AO851" t="s">
        <v>552</v>
      </c>
      <c r="AP851" t="s">
        <v>2149</v>
      </c>
      <c r="AQ851" s="44">
        <v>37200000</v>
      </c>
      <c r="AR851">
        <v>0.89510000000000001</v>
      </c>
      <c r="AS851">
        <v>3.1510209999999997E-2</v>
      </c>
      <c r="AT851">
        <v>7.5050000000000004E-3</v>
      </c>
      <c r="AU851" t="s">
        <v>53</v>
      </c>
      <c r="AV851" t="s">
        <v>107</v>
      </c>
      <c r="AW851" t="s">
        <v>107</v>
      </c>
      <c r="AX851">
        <v>1.476</v>
      </c>
      <c r="AY851"/>
      <c r="AZ851"/>
      <c r="BA851">
        <v>140012</v>
      </c>
      <c r="BB851" s="95">
        <v>45838</v>
      </c>
      <c r="BC851" t="s">
        <v>551</v>
      </c>
      <c r="BD851" s="44">
        <v>31396000</v>
      </c>
      <c r="BE851"/>
      <c r="BF851"/>
      <c r="BG851"/>
      <c r="BH851"/>
      <c r="BI851" s="44">
        <v>4404000</v>
      </c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 s="44">
        <v>1400000</v>
      </c>
      <c r="BZ851"/>
      <c r="CA851"/>
      <c r="CB851"/>
      <c r="CC851"/>
      <c r="CD851"/>
      <c r="CE851"/>
      <c r="CF851"/>
      <c r="CG851"/>
      <c r="CH851"/>
      <c r="CI851"/>
      <c r="CJ851"/>
    </row>
    <row r="852" spans="39:88" x14ac:dyDescent="0.3">
      <c r="AM852" t="s">
        <v>10387</v>
      </c>
      <c r="AN852" t="s">
        <v>552</v>
      </c>
      <c r="AO852" t="s">
        <v>552</v>
      </c>
      <c r="AP852" t="s">
        <v>1481</v>
      </c>
      <c r="AQ852" s="44">
        <v>91625000</v>
      </c>
      <c r="AR852">
        <v>0.98248999999999997</v>
      </c>
      <c r="AS852">
        <v>2.5617029999999999E-2</v>
      </c>
      <c r="AT852">
        <v>5.7340000000000004E-3</v>
      </c>
      <c r="AU852" t="s">
        <v>53</v>
      </c>
      <c r="AV852" t="s">
        <v>107</v>
      </c>
      <c r="AW852" t="s">
        <v>107</v>
      </c>
      <c r="AX852">
        <v>1.476</v>
      </c>
      <c r="AY852"/>
      <c r="AZ852"/>
      <c r="BA852">
        <v>140012</v>
      </c>
      <c r="BB852" s="95">
        <v>45838</v>
      </c>
      <c r="BC852" t="s">
        <v>551</v>
      </c>
      <c r="BD852" s="44">
        <v>72566000</v>
      </c>
      <c r="BE852"/>
      <c r="BF852"/>
      <c r="BG852"/>
      <c r="BH852"/>
      <c r="BI852"/>
      <c r="BJ852" s="44">
        <v>6459000</v>
      </c>
      <c r="BK852"/>
      <c r="BL852"/>
      <c r="BM852"/>
      <c r="BN852"/>
      <c r="BO852"/>
      <c r="BP852"/>
      <c r="BQ852"/>
      <c r="BR852" s="44">
        <v>12600000</v>
      </c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</row>
    <row r="853" spans="39:88" x14ac:dyDescent="0.3">
      <c r="AM853" t="s">
        <v>10388</v>
      </c>
      <c r="AN853" t="s">
        <v>552</v>
      </c>
      <c r="AO853" t="s">
        <v>552</v>
      </c>
      <c r="AP853" t="s">
        <v>1801</v>
      </c>
      <c r="AQ853" s="44">
        <v>9000000</v>
      </c>
      <c r="AR853">
        <v>0.82162999999999997</v>
      </c>
      <c r="AS853">
        <v>3.602404E-2</v>
      </c>
      <c r="AT853">
        <v>9.3089999999999996E-3</v>
      </c>
      <c r="AU853" t="s">
        <v>53</v>
      </c>
      <c r="AV853" t="s">
        <v>107</v>
      </c>
      <c r="AW853" t="s">
        <v>107</v>
      </c>
      <c r="AX853">
        <v>1.476</v>
      </c>
      <c r="AY853"/>
      <c r="AZ853"/>
      <c r="BA853">
        <v>140012</v>
      </c>
      <c r="BB853" s="95">
        <v>45838</v>
      </c>
      <c r="BC853" t="s">
        <v>551</v>
      </c>
      <c r="BD853"/>
      <c r="BE853" s="44">
        <v>1500000</v>
      </c>
      <c r="BF853" s="44">
        <v>7500000</v>
      </c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</row>
    <row r="854" spans="39:88" x14ac:dyDescent="0.3">
      <c r="AM854" t="s">
        <v>10389</v>
      </c>
      <c r="AN854" t="s">
        <v>552</v>
      </c>
      <c r="AO854" t="s">
        <v>552</v>
      </c>
      <c r="AP854" t="s">
        <v>3031</v>
      </c>
      <c r="AQ854" s="44">
        <v>22250000</v>
      </c>
      <c r="AR854">
        <v>0.84982000000000002</v>
      </c>
      <c r="AS854">
        <v>3.5344380000000002E-2</v>
      </c>
      <c r="AT854">
        <v>9.5180000000000004E-3</v>
      </c>
      <c r="AU854" t="s">
        <v>53</v>
      </c>
      <c r="AV854" t="s">
        <v>107</v>
      </c>
      <c r="AW854" t="s">
        <v>107</v>
      </c>
      <c r="AX854">
        <v>1.476</v>
      </c>
      <c r="AY854"/>
      <c r="AZ854"/>
      <c r="BA854">
        <v>140012</v>
      </c>
      <c r="BB854" s="95">
        <v>45838</v>
      </c>
      <c r="BC854" t="s">
        <v>551</v>
      </c>
      <c r="BD854"/>
      <c r="BE854"/>
      <c r="BF854" s="44">
        <v>17250000</v>
      </c>
      <c r="BG854"/>
      <c r="BH854"/>
      <c r="BI854"/>
      <c r="BJ854"/>
      <c r="BK854"/>
      <c r="BL854"/>
      <c r="BM854"/>
      <c r="BN854" s="44">
        <v>1500000</v>
      </c>
      <c r="BO854"/>
      <c r="BP854"/>
      <c r="BQ854"/>
      <c r="BR854"/>
      <c r="BS854"/>
      <c r="BT854"/>
      <c r="BU854"/>
      <c r="BV854"/>
      <c r="BW854"/>
      <c r="BX854"/>
      <c r="BY854" s="44">
        <v>3500000</v>
      </c>
      <c r="BZ854"/>
      <c r="CA854"/>
      <c r="CB854"/>
      <c r="CC854"/>
      <c r="CD854"/>
      <c r="CE854"/>
      <c r="CF854"/>
      <c r="CG854"/>
      <c r="CH854"/>
      <c r="CI854"/>
      <c r="CJ854"/>
    </row>
    <row r="855" spans="39:88" x14ac:dyDescent="0.3">
      <c r="AM855" t="s">
        <v>10395</v>
      </c>
      <c r="AN855" t="s">
        <v>1028</v>
      </c>
      <c r="AO855" t="s">
        <v>10392</v>
      </c>
      <c r="AP855" t="s">
        <v>1202</v>
      </c>
      <c r="AQ855" s="44">
        <v>39800000</v>
      </c>
      <c r="AR855">
        <v>0.82011999999999996</v>
      </c>
      <c r="AS855">
        <v>3.4011079999999999E-2</v>
      </c>
      <c r="AT855">
        <v>8.4779999999999994E-3</v>
      </c>
      <c r="AU855" t="s">
        <v>53</v>
      </c>
      <c r="AV855" t="s">
        <v>68</v>
      </c>
      <c r="AW855" t="s">
        <v>68</v>
      </c>
      <c r="AX855">
        <v>-8.5999999999999993E-2</v>
      </c>
      <c r="AY855"/>
      <c r="AZ855"/>
      <c r="BA855">
        <v>145825</v>
      </c>
      <c r="BB855" s="95">
        <v>45838</v>
      </c>
      <c r="BC855" t="s">
        <v>1027</v>
      </c>
      <c r="BD855" s="44">
        <v>27403000</v>
      </c>
      <c r="BE855" s="44">
        <v>280000</v>
      </c>
      <c r="BF855" s="44">
        <v>3400000</v>
      </c>
      <c r="BG855"/>
      <c r="BH855"/>
      <c r="BI855"/>
      <c r="BJ855" s="44">
        <v>6197000</v>
      </c>
      <c r="BK855"/>
      <c r="BL855"/>
      <c r="BM855"/>
      <c r="BN855" s="44">
        <v>1400000</v>
      </c>
      <c r="BO855" s="44">
        <v>840000</v>
      </c>
      <c r="BP855"/>
      <c r="BQ855"/>
      <c r="BR855"/>
      <c r="BS855" s="44">
        <v>280000</v>
      </c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</row>
    <row r="856" spans="39:88" x14ac:dyDescent="0.3">
      <c r="AM856" t="s">
        <v>10394</v>
      </c>
      <c r="AN856" t="s">
        <v>1028</v>
      </c>
      <c r="AO856" t="s">
        <v>10392</v>
      </c>
      <c r="AP856" t="s">
        <v>1026</v>
      </c>
      <c r="AQ856" s="44">
        <v>20000000</v>
      </c>
      <c r="AR856">
        <v>0.91004999999999903</v>
      </c>
      <c r="AS856">
        <v>3.4158519999999998E-2</v>
      </c>
      <c r="AT856">
        <v>9.214E-3</v>
      </c>
      <c r="AU856" t="s">
        <v>53</v>
      </c>
      <c r="AV856" t="s">
        <v>68</v>
      </c>
      <c r="AW856" t="s">
        <v>68</v>
      </c>
      <c r="AX856">
        <v>-8.5999999999999993E-2</v>
      </c>
      <c r="AY856"/>
      <c r="AZ856"/>
      <c r="BA856">
        <v>145825</v>
      </c>
      <c r="BB856" s="95">
        <v>45838</v>
      </c>
      <c r="BC856" t="s">
        <v>1027</v>
      </c>
      <c r="BD856" s="44">
        <v>20000000</v>
      </c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</row>
    <row r="857" spans="39:88" x14ac:dyDescent="0.3">
      <c r="AM857" t="s">
        <v>10391</v>
      </c>
      <c r="AN857" t="s">
        <v>1028</v>
      </c>
      <c r="AO857" t="s">
        <v>10392</v>
      </c>
      <c r="AP857" t="s">
        <v>10393</v>
      </c>
      <c r="AQ857" s="44">
        <v>10000000</v>
      </c>
      <c r="AR857">
        <v>1.04884</v>
      </c>
      <c r="AS857">
        <v>3.6764150000000002E-2</v>
      </c>
      <c r="AT857">
        <v>1.06579999999999E-2</v>
      </c>
      <c r="AU857" t="s">
        <v>53</v>
      </c>
      <c r="AV857" t="s">
        <v>68</v>
      </c>
      <c r="AW857" t="s">
        <v>68</v>
      </c>
      <c r="AX857">
        <v>-8.5999999999999993E-2</v>
      </c>
      <c r="AY857"/>
      <c r="AZ857"/>
      <c r="BA857">
        <v>145825</v>
      </c>
      <c r="BB857" s="95">
        <v>45838</v>
      </c>
      <c r="BC857" t="s">
        <v>1027</v>
      </c>
      <c r="BD857" s="44">
        <v>10000000</v>
      </c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</row>
    <row r="858" spans="39:88" x14ac:dyDescent="0.3">
      <c r="AM858" t="s">
        <v>10396</v>
      </c>
      <c r="AN858" t="s">
        <v>1028</v>
      </c>
      <c r="AO858" t="s">
        <v>10392</v>
      </c>
      <c r="AP858" t="s">
        <v>2961</v>
      </c>
      <c r="AQ858" s="44">
        <v>5610000</v>
      </c>
      <c r="AR858">
        <v>0.91486999999999996</v>
      </c>
      <c r="AS858">
        <v>3.1049549999999999E-2</v>
      </c>
      <c r="AT858">
        <v>8.5540000000000008E-3</v>
      </c>
      <c r="AU858" t="s">
        <v>53</v>
      </c>
      <c r="AV858" t="s">
        <v>68</v>
      </c>
      <c r="AW858" t="s">
        <v>68</v>
      </c>
      <c r="AX858">
        <v>-8.5999999999999993E-2</v>
      </c>
      <c r="AY858"/>
      <c r="AZ858"/>
      <c r="BA858">
        <v>145825</v>
      </c>
      <c r="BB858" s="95">
        <v>45838</v>
      </c>
      <c r="BC858" t="s">
        <v>1027</v>
      </c>
      <c r="BD858"/>
      <c r="BE858"/>
      <c r="BF858"/>
      <c r="BG858"/>
      <c r="BH858"/>
      <c r="BI858" s="44">
        <v>5610000</v>
      </c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</row>
    <row r="859" spans="39:88" x14ac:dyDescent="0.3">
      <c r="AM859" t="s">
        <v>10397</v>
      </c>
      <c r="AN859" t="s">
        <v>844</v>
      </c>
      <c r="AO859" t="s">
        <v>844</v>
      </c>
      <c r="AP859" t="s">
        <v>891</v>
      </c>
      <c r="AQ859" s="44">
        <v>5300000</v>
      </c>
      <c r="AR859">
        <v>0.87029999999999996</v>
      </c>
      <c r="AS859">
        <v>3.098236E-2</v>
      </c>
      <c r="AT859">
        <v>7.3319999999999896E-3</v>
      </c>
      <c r="AU859" t="s">
        <v>53</v>
      </c>
      <c r="AV859" t="s">
        <v>63</v>
      </c>
      <c r="AW859" t="s">
        <v>63</v>
      </c>
      <c r="AX859">
        <v>0.48399999999999999</v>
      </c>
      <c r="AY859"/>
      <c r="AZ859"/>
      <c r="BA859">
        <v>156497</v>
      </c>
      <c r="BB859" s="95">
        <v>45838</v>
      </c>
      <c r="BC859" t="s">
        <v>843</v>
      </c>
      <c r="BD859"/>
      <c r="BE859"/>
      <c r="BF859"/>
      <c r="BG859" s="44">
        <v>100000</v>
      </c>
      <c r="BH859" s="44">
        <v>100000</v>
      </c>
      <c r="BI859"/>
      <c r="BJ859"/>
      <c r="BK859"/>
      <c r="BL859"/>
      <c r="BM859"/>
      <c r="BN859"/>
      <c r="BO859" s="44">
        <v>1800000</v>
      </c>
      <c r="BP859" s="44">
        <v>3000000</v>
      </c>
      <c r="BQ859" s="44">
        <v>300000</v>
      </c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</row>
    <row r="860" spans="39:88" x14ac:dyDescent="0.3">
      <c r="AM860" t="s">
        <v>12154</v>
      </c>
      <c r="AN860" t="s">
        <v>844</v>
      </c>
      <c r="AO860" t="s">
        <v>844</v>
      </c>
      <c r="AP860" t="s">
        <v>12155</v>
      </c>
      <c r="AQ860" s="44">
        <v>7500000</v>
      </c>
      <c r="AR860">
        <v>1.00871</v>
      </c>
      <c r="AS860">
        <v>2.6162559999999901E-2</v>
      </c>
      <c r="AT860">
        <v>4.6420000000000003E-3</v>
      </c>
      <c r="AU860" t="s">
        <v>53</v>
      </c>
      <c r="AV860" t="s">
        <v>63</v>
      </c>
      <c r="AW860" t="s">
        <v>63</v>
      </c>
      <c r="AX860">
        <v>0.48399999999999999</v>
      </c>
      <c r="AY860"/>
      <c r="AZ860"/>
      <c r="BA860">
        <v>156497</v>
      </c>
      <c r="BB860" s="95">
        <v>45838</v>
      </c>
      <c r="BC860" t="s">
        <v>843</v>
      </c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 s="44">
        <v>7500000</v>
      </c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</row>
    <row r="861" spans="39:88" x14ac:dyDescent="0.3">
      <c r="AM861" t="s">
        <v>13049</v>
      </c>
      <c r="AN861" t="s">
        <v>844</v>
      </c>
      <c r="AO861" t="s">
        <v>844</v>
      </c>
      <c r="AP861" t="s">
        <v>13050</v>
      </c>
      <c r="AQ861" s="44">
        <v>78000000</v>
      </c>
      <c r="AR861">
        <v>1</v>
      </c>
      <c r="AS861">
        <v>2.9985814089999899E-2</v>
      </c>
      <c r="AT861">
        <v>7.7590000000000003E-3</v>
      </c>
      <c r="AU861" t="s">
        <v>53</v>
      </c>
      <c r="AV861" t="s">
        <v>55</v>
      </c>
      <c r="AW861" t="s">
        <v>55</v>
      </c>
      <c r="AX861">
        <v>0.48399999999999999</v>
      </c>
      <c r="AY861"/>
      <c r="AZ861"/>
      <c r="BA861">
        <v>156497</v>
      </c>
      <c r="BB861" s="95">
        <v>45838</v>
      </c>
      <c r="BC861" t="s">
        <v>843</v>
      </c>
      <c r="BD861" s="44">
        <v>78000000</v>
      </c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</row>
    <row r="862" spans="39:88" x14ac:dyDescent="0.3">
      <c r="AM862" t="s">
        <v>10398</v>
      </c>
      <c r="AN862" t="s">
        <v>844</v>
      </c>
      <c r="AO862" t="s">
        <v>844</v>
      </c>
      <c r="AP862" t="s">
        <v>1585</v>
      </c>
      <c r="AQ862" s="44">
        <v>14500000</v>
      </c>
      <c r="AR862">
        <v>0.95546999999999904</v>
      </c>
      <c r="AS862">
        <v>2.5284729999999998E-2</v>
      </c>
      <c r="AT862">
        <v>5.0799999999999899E-3</v>
      </c>
      <c r="AU862" t="s">
        <v>53</v>
      </c>
      <c r="AV862" t="s">
        <v>63</v>
      </c>
      <c r="AW862" t="s">
        <v>63</v>
      </c>
      <c r="AX862">
        <v>0.48399999999999999</v>
      </c>
      <c r="AY862"/>
      <c r="AZ862"/>
      <c r="BA862">
        <v>156497</v>
      </c>
      <c r="BB862" s="95">
        <v>45838</v>
      </c>
      <c r="BC862" t="s">
        <v>843</v>
      </c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 s="44">
        <v>14500000</v>
      </c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</row>
    <row r="863" spans="39:88" x14ac:dyDescent="0.3">
      <c r="AM863" t="s">
        <v>10399</v>
      </c>
      <c r="AN863" t="s">
        <v>2239</v>
      </c>
      <c r="AO863" t="s">
        <v>2239</v>
      </c>
      <c r="AP863" t="s">
        <v>10400</v>
      </c>
      <c r="AQ863" s="44">
        <v>14000000</v>
      </c>
      <c r="AR863">
        <v>0.91391999999999995</v>
      </c>
      <c r="AS863">
        <v>2.625746E-2</v>
      </c>
      <c r="AT863">
        <v>4.0429999999999997E-3</v>
      </c>
      <c r="AU863" t="s">
        <v>53</v>
      </c>
      <c r="AV863" t="s">
        <v>56</v>
      </c>
      <c r="AW863" t="s">
        <v>56</v>
      </c>
      <c r="AX863">
        <v>1.4990000000000001</v>
      </c>
      <c r="AY863"/>
      <c r="AZ863"/>
      <c r="BA863">
        <v>172013</v>
      </c>
      <c r="BB863" s="95">
        <v>45838</v>
      </c>
      <c r="BC863" t="s">
        <v>2238</v>
      </c>
      <c r="BD863"/>
      <c r="BE863"/>
      <c r="BF863"/>
      <c r="BG863"/>
      <c r="BH863"/>
      <c r="BI863"/>
      <c r="BJ863" s="44">
        <v>14000000</v>
      </c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</row>
    <row r="864" spans="39:88" x14ac:dyDescent="0.3">
      <c r="AM864" t="s">
        <v>10401</v>
      </c>
      <c r="AN864" t="s">
        <v>10402</v>
      </c>
      <c r="AO864" t="s">
        <v>2239</v>
      </c>
      <c r="AP864" t="s">
        <v>10403</v>
      </c>
      <c r="AQ864" s="44">
        <v>6500000</v>
      </c>
      <c r="AR864">
        <v>1.0053099999999999</v>
      </c>
      <c r="AS864">
        <v>2.5160410000000001E-2</v>
      </c>
      <c r="AT864">
        <v>5.2110000000000004E-3</v>
      </c>
      <c r="AU864" t="s">
        <v>53</v>
      </c>
      <c r="AV864" t="s">
        <v>56</v>
      </c>
      <c r="AW864" t="s">
        <v>56</v>
      </c>
      <c r="AX864">
        <v>1.4990000000000001</v>
      </c>
      <c r="AY864"/>
      <c r="AZ864"/>
      <c r="BA864">
        <v>232906</v>
      </c>
      <c r="BB864" s="95">
        <v>45838</v>
      </c>
      <c r="BC864" t="s">
        <v>2238</v>
      </c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 s="44">
        <v>6500000</v>
      </c>
      <c r="CC864"/>
      <c r="CD864"/>
      <c r="CE864"/>
      <c r="CF864"/>
      <c r="CG864"/>
      <c r="CH864"/>
      <c r="CI864"/>
      <c r="CJ864"/>
    </row>
    <row r="865" spans="39:88" x14ac:dyDescent="0.3">
      <c r="AM865" t="s">
        <v>10406</v>
      </c>
      <c r="AN865" t="s">
        <v>12329</v>
      </c>
      <c r="AO865" t="s">
        <v>12329</v>
      </c>
      <c r="AP865" t="s">
        <v>3102</v>
      </c>
      <c r="AQ865" s="44">
        <v>8800000</v>
      </c>
      <c r="AR865">
        <v>0.94469999999999998</v>
      </c>
      <c r="AS865">
        <v>2.7519999999999999E-2</v>
      </c>
      <c r="AT865">
        <v>4.9589999999999999E-3</v>
      </c>
      <c r="AU865" t="s">
        <v>53</v>
      </c>
      <c r="AV865" t="s">
        <v>107</v>
      </c>
      <c r="AW865" t="s">
        <v>107</v>
      </c>
      <c r="AX865">
        <v>0.49299999999999999</v>
      </c>
      <c r="AY865"/>
      <c r="AZ865"/>
      <c r="BA865">
        <v>199091</v>
      </c>
      <c r="BB865" s="95">
        <v>45838</v>
      </c>
      <c r="BC865" t="s">
        <v>2768</v>
      </c>
      <c r="BD865"/>
      <c r="BE865" s="44">
        <v>800000</v>
      </c>
      <c r="BF865" s="44">
        <v>2600000</v>
      </c>
      <c r="BG865"/>
      <c r="BH865"/>
      <c r="BI865"/>
      <c r="BJ865"/>
      <c r="BK865"/>
      <c r="BL865" s="44">
        <v>800000</v>
      </c>
      <c r="BM865"/>
      <c r="BN865" s="44">
        <v>1500000</v>
      </c>
      <c r="BO865"/>
      <c r="BP865"/>
      <c r="BQ865"/>
      <c r="BR865"/>
      <c r="BS865"/>
      <c r="BT865"/>
      <c r="BU865" s="44">
        <v>1100000</v>
      </c>
      <c r="BV865"/>
      <c r="BW865"/>
      <c r="BX865"/>
      <c r="BY865"/>
      <c r="BZ865"/>
      <c r="CA865"/>
      <c r="CB865" s="44">
        <v>2000000</v>
      </c>
      <c r="CC865"/>
      <c r="CD865"/>
      <c r="CE865"/>
      <c r="CF865"/>
      <c r="CG865"/>
      <c r="CH865"/>
      <c r="CI865"/>
      <c r="CJ865"/>
    </row>
    <row r="866" spans="39:88" x14ac:dyDescent="0.3">
      <c r="AM866" t="s">
        <v>10404</v>
      </c>
      <c r="AN866" t="s">
        <v>12329</v>
      </c>
      <c r="AO866" t="s">
        <v>12329</v>
      </c>
      <c r="AP866" t="s">
        <v>10405</v>
      </c>
      <c r="AQ866" s="44">
        <v>107100000</v>
      </c>
      <c r="AR866">
        <v>0.98333999999999999</v>
      </c>
      <c r="AS866">
        <v>2.3210000000000001E-2</v>
      </c>
      <c r="AT866">
        <v>3.3089999999999999E-3</v>
      </c>
      <c r="AU866" t="s">
        <v>53</v>
      </c>
      <c r="AV866" t="s">
        <v>107</v>
      </c>
      <c r="AW866" t="s">
        <v>107</v>
      </c>
      <c r="AX866">
        <v>0.49299999999999999</v>
      </c>
      <c r="AY866"/>
      <c r="AZ866"/>
      <c r="BA866">
        <v>199091</v>
      </c>
      <c r="BB866" s="95">
        <v>45838</v>
      </c>
      <c r="BC866" t="s">
        <v>2768</v>
      </c>
      <c r="BD866" s="44">
        <v>77000000</v>
      </c>
      <c r="BE866"/>
      <c r="BF866"/>
      <c r="BG866"/>
      <c r="BH866"/>
      <c r="BI866"/>
      <c r="BJ866" s="44">
        <v>3100000</v>
      </c>
      <c r="BK866" s="44">
        <v>12800000</v>
      </c>
      <c r="BL866"/>
      <c r="BM866"/>
      <c r="BN866"/>
      <c r="BO866" s="44">
        <v>3300000</v>
      </c>
      <c r="BP866" s="44">
        <v>5200000</v>
      </c>
      <c r="BQ866"/>
      <c r="BR866"/>
      <c r="BS866" s="44">
        <v>5700000</v>
      </c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</row>
    <row r="867" spans="39:88" x14ac:dyDescent="0.3">
      <c r="AM867" t="s">
        <v>10407</v>
      </c>
      <c r="AN867" t="s">
        <v>12329</v>
      </c>
      <c r="AO867" t="s">
        <v>12329</v>
      </c>
      <c r="AP867" t="s">
        <v>3150</v>
      </c>
      <c r="AQ867" s="44">
        <v>50000000</v>
      </c>
      <c r="AR867">
        <v>0.98709000000000002</v>
      </c>
      <c r="AS867">
        <v>3.1153520000000001E-2</v>
      </c>
      <c r="AT867">
        <v>1.0356000000000001E-2</v>
      </c>
      <c r="AU867" t="s">
        <v>72</v>
      </c>
      <c r="AV867" t="s">
        <v>63</v>
      </c>
      <c r="AW867" t="s">
        <v>63</v>
      </c>
      <c r="AX867">
        <v>0.49299999999999999</v>
      </c>
      <c r="AY867"/>
      <c r="AZ867"/>
      <c r="BA867">
        <v>199091</v>
      </c>
      <c r="BB867" s="95">
        <v>45838</v>
      </c>
      <c r="BC867" t="s">
        <v>2768</v>
      </c>
      <c r="BD867" s="44">
        <v>41700000</v>
      </c>
      <c r="BE867" s="44">
        <v>900000</v>
      </c>
      <c r="BF867" s="44">
        <v>3200000</v>
      </c>
      <c r="BG867"/>
      <c r="BH867"/>
      <c r="BI867"/>
      <c r="BJ867"/>
      <c r="BK867"/>
      <c r="BL867" s="44">
        <v>900000</v>
      </c>
      <c r="BM867"/>
      <c r="BN867" s="44">
        <v>1900000</v>
      </c>
      <c r="BO867"/>
      <c r="BP867"/>
      <c r="BQ867"/>
      <c r="BR867"/>
      <c r="BS867"/>
      <c r="BT867"/>
      <c r="BU867" s="44">
        <v>1400000</v>
      </c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</row>
    <row r="868" spans="39:88" x14ac:dyDescent="0.3">
      <c r="AM868" t="s">
        <v>13051</v>
      </c>
      <c r="AN868" t="s">
        <v>13052</v>
      </c>
      <c r="AO868" t="s">
        <v>13052</v>
      </c>
      <c r="AP868" t="s">
        <v>13053</v>
      </c>
      <c r="AQ868" s="44">
        <v>3500000</v>
      </c>
      <c r="AR868">
        <v>0.98856999999999995</v>
      </c>
      <c r="AS868">
        <v>3.474E-2</v>
      </c>
      <c r="AT868">
        <v>7.0179999999999999E-3</v>
      </c>
      <c r="AU868" t="s">
        <v>53</v>
      </c>
      <c r="AV868" t="s">
        <v>108</v>
      </c>
      <c r="AW868" t="s">
        <v>108</v>
      </c>
      <c r="AX868">
        <v>-7.0000000000000007E-2</v>
      </c>
      <c r="AY868"/>
      <c r="AZ868"/>
      <c r="BA868">
        <v>781</v>
      </c>
      <c r="BB868" s="95">
        <v>45838</v>
      </c>
      <c r="BC868" t="s">
        <v>1907</v>
      </c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 s="44">
        <v>3500000</v>
      </c>
      <c r="CA868"/>
      <c r="CB868"/>
      <c r="CC868"/>
      <c r="CD868"/>
      <c r="CE868"/>
      <c r="CF868"/>
      <c r="CG868"/>
      <c r="CH868"/>
      <c r="CI868"/>
      <c r="CJ868"/>
    </row>
    <row r="869" spans="39:88" x14ac:dyDescent="0.3">
      <c r="AM869" t="s">
        <v>10414</v>
      </c>
      <c r="AN869" t="s">
        <v>1500</v>
      </c>
      <c r="AO869" t="s">
        <v>357</v>
      </c>
      <c r="AP869" t="s">
        <v>10415</v>
      </c>
      <c r="AQ869" s="44">
        <v>46000000</v>
      </c>
      <c r="AR869">
        <v>1.02254</v>
      </c>
      <c r="AS869">
        <v>3.5961170000000001E-2</v>
      </c>
      <c r="AT869">
        <v>1.0992E-2</v>
      </c>
      <c r="AU869" t="s">
        <v>53</v>
      </c>
      <c r="AV869" t="s">
        <v>54</v>
      </c>
      <c r="AW869" t="s">
        <v>54</v>
      </c>
      <c r="AX869">
        <v>0.36699999999999999</v>
      </c>
      <c r="AY869"/>
      <c r="AZ869"/>
      <c r="BA869">
        <v>144601</v>
      </c>
      <c r="BB869" s="95">
        <v>45838</v>
      </c>
      <c r="BC869" t="s">
        <v>1499</v>
      </c>
      <c r="BD869" s="44">
        <v>46000000</v>
      </c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</row>
    <row r="870" spans="39:88" x14ac:dyDescent="0.3">
      <c r="AM870" t="s">
        <v>10408</v>
      </c>
      <c r="AN870" t="s">
        <v>1500</v>
      </c>
      <c r="AO870" t="s">
        <v>357</v>
      </c>
      <c r="AP870" t="s">
        <v>10409</v>
      </c>
      <c r="AQ870" s="44">
        <v>1900000</v>
      </c>
      <c r="AR870">
        <v>1.0036099999999999</v>
      </c>
      <c r="AS870">
        <v>3.2112170000000002E-2</v>
      </c>
      <c r="AT870">
        <v>8.7539999999999996E-3</v>
      </c>
      <c r="AU870" t="s">
        <v>53</v>
      </c>
      <c r="AV870" t="s">
        <v>54</v>
      </c>
      <c r="AW870" t="s">
        <v>54</v>
      </c>
      <c r="AX870">
        <v>0.36699999999999999</v>
      </c>
      <c r="AY870"/>
      <c r="AZ870"/>
      <c r="BA870">
        <v>144601</v>
      </c>
      <c r="BB870" s="95">
        <v>45838</v>
      </c>
      <c r="BC870" t="s">
        <v>1499</v>
      </c>
      <c r="BD870"/>
      <c r="BE870"/>
      <c r="BF870" s="44">
        <v>1800000</v>
      </c>
      <c r="BG870" s="44">
        <v>100000</v>
      </c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</row>
    <row r="871" spans="39:88" x14ac:dyDescent="0.3">
      <c r="AM871" t="s">
        <v>13054</v>
      </c>
      <c r="AN871" t="s">
        <v>1500</v>
      </c>
      <c r="AO871" t="s">
        <v>357</v>
      </c>
      <c r="AP871" t="s">
        <v>13055</v>
      </c>
      <c r="AQ871" s="44">
        <v>64000000</v>
      </c>
      <c r="AR871">
        <v>1.01132</v>
      </c>
      <c r="AS871">
        <v>3.9333229999999997E-2</v>
      </c>
      <c r="AT871">
        <v>1.2716E-2</v>
      </c>
      <c r="AU871" t="s">
        <v>53</v>
      </c>
      <c r="AV871" t="s">
        <v>54</v>
      </c>
      <c r="AW871" t="s">
        <v>54</v>
      </c>
      <c r="AX871">
        <v>0.36699999999999999</v>
      </c>
      <c r="AY871"/>
      <c r="AZ871"/>
      <c r="BA871">
        <v>144601</v>
      </c>
      <c r="BB871" s="95">
        <v>45838</v>
      </c>
      <c r="BC871" t="s">
        <v>1499</v>
      </c>
      <c r="BD871" s="44">
        <v>64000000</v>
      </c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</row>
    <row r="872" spans="39:88" x14ac:dyDescent="0.3">
      <c r="AM872" t="s">
        <v>12834</v>
      </c>
      <c r="AN872" t="s">
        <v>1500</v>
      </c>
      <c r="AO872" t="s">
        <v>357</v>
      </c>
      <c r="AP872" t="s">
        <v>12835</v>
      </c>
      <c r="AQ872" s="44">
        <v>31800000</v>
      </c>
      <c r="AR872">
        <v>1.02715</v>
      </c>
      <c r="AS872">
        <v>2.733232E-2</v>
      </c>
      <c r="AT872">
        <v>6.0600000000000003E-3</v>
      </c>
      <c r="AU872" t="s">
        <v>53</v>
      </c>
      <c r="AV872" t="s">
        <v>54</v>
      </c>
      <c r="AW872" t="s">
        <v>54</v>
      </c>
      <c r="AX872">
        <v>0.36699999999999999</v>
      </c>
      <c r="AY872"/>
      <c r="AZ872"/>
      <c r="BA872">
        <v>144601</v>
      </c>
      <c r="BB872" s="95">
        <v>45838</v>
      </c>
      <c r="BC872" t="s">
        <v>1499</v>
      </c>
      <c r="BD872" s="44">
        <v>31800000</v>
      </c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</row>
    <row r="873" spans="39:88" x14ac:dyDescent="0.3">
      <c r="AM873" t="s">
        <v>10412</v>
      </c>
      <c r="AN873" t="s">
        <v>1500</v>
      </c>
      <c r="AO873" t="s">
        <v>357</v>
      </c>
      <c r="AP873" t="s">
        <v>1757</v>
      </c>
      <c r="AQ873" s="44">
        <v>58000000</v>
      </c>
      <c r="AR873">
        <v>0.86470999999999998</v>
      </c>
      <c r="AS873">
        <v>3.4324229999999997E-2</v>
      </c>
      <c r="AT873">
        <v>1.0318000000000001E-2</v>
      </c>
      <c r="AU873" t="s">
        <v>53</v>
      </c>
      <c r="AV873" t="s">
        <v>54</v>
      </c>
      <c r="AW873" t="s">
        <v>54</v>
      </c>
      <c r="AX873">
        <v>0.36699999999999999</v>
      </c>
      <c r="AY873"/>
      <c r="AZ873"/>
      <c r="BA873">
        <v>144601</v>
      </c>
      <c r="BB873" s="95">
        <v>45838</v>
      </c>
      <c r="BC873" t="s">
        <v>1499</v>
      </c>
      <c r="BD873" s="44">
        <v>55800000</v>
      </c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 s="44">
        <v>2200000</v>
      </c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</row>
    <row r="874" spans="39:88" x14ac:dyDescent="0.3">
      <c r="AM874" t="s">
        <v>10410</v>
      </c>
      <c r="AN874" t="s">
        <v>1500</v>
      </c>
      <c r="AO874" t="s">
        <v>357</v>
      </c>
      <c r="AP874" t="s">
        <v>10411</v>
      </c>
      <c r="AQ874" s="44">
        <v>10000000</v>
      </c>
      <c r="AR874">
        <v>0.81262000000000001</v>
      </c>
      <c r="AS874">
        <v>3.6207360000000001E-2</v>
      </c>
      <c r="AT874">
        <v>1.1508000000000001E-2</v>
      </c>
      <c r="AU874" t="s">
        <v>53</v>
      </c>
      <c r="AV874" t="s">
        <v>54</v>
      </c>
      <c r="AW874" t="s">
        <v>54</v>
      </c>
      <c r="AX874">
        <v>0.36699999999999999</v>
      </c>
      <c r="AY874"/>
      <c r="AZ874"/>
      <c r="BA874">
        <v>144601</v>
      </c>
      <c r="BB874" s="95">
        <v>45838</v>
      </c>
      <c r="BC874" t="s">
        <v>1499</v>
      </c>
      <c r="BD874" s="44">
        <v>10000000</v>
      </c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</row>
    <row r="875" spans="39:88" x14ac:dyDescent="0.3">
      <c r="AM875" t="s">
        <v>10413</v>
      </c>
      <c r="AN875" t="s">
        <v>1500</v>
      </c>
      <c r="AO875" t="s">
        <v>357</v>
      </c>
      <c r="AP875" t="s">
        <v>1498</v>
      </c>
      <c r="AQ875" s="44">
        <v>15000000</v>
      </c>
      <c r="AR875">
        <v>0.97060000000000002</v>
      </c>
      <c r="AS875">
        <v>2.7122709999999901E-2</v>
      </c>
      <c r="AT875">
        <v>6.5380000000000004E-3</v>
      </c>
      <c r="AU875" t="s">
        <v>53</v>
      </c>
      <c r="AV875" t="s">
        <v>54</v>
      </c>
      <c r="AW875" t="s">
        <v>54</v>
      </c>
      <c r="AX875">
        <v>0.36699999999999999</v>
      </c>
      <c r="AY875"/>
      <c r="AZ875"/>
      <c r="BA875">
        <v>144601</v>
      </c>
      <c r="BB875" s="95">
        <v>45838</v>
      </c>
      <c r="BC875" t="s">
        <v>1499</v>
      </c>
      <c r="BD875" s="44">
        <v>15000000</v>
      </c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</row>
    <row r="876" spans="39:88" x14ac:dyDescent="0.3">
      <c r="AM876" t="s">
        <v>12330</v>
      </c>
      <c r="AN876" t="s">
        <v>1500</v>
      </c>
      <c r="AO876" t="s">
        <v>357</v>
      </c>
      <c r="AP876" t="s">
        <v>12331</v>
      </c>
      <c r="AQ876" s="44">
        <v>70000000</v>
      </c>
      <c r="AR876">
        <v>0.99337999999999904</v>
      </c>
      <c r="AS876">
        <v>3.811983E-2</v>
      </c>
      <c r="AT876">
        <v>1.2149E-2</v>
      </c>
      <c r="AU876" t="s">
        <v>53</v>
      </c>
      <c r="AV876" t="s">
        <v>54</v>
      </c>
      <c r="AW876" t="s">
        <v>54</v>
      </c>
      <c r="AX876">
        <v>0.36699999999999999</v>
      </c>
      <c r="AY876"/>
      <c r="AZ876"/>
      <c r="BA876">
        <v>144601</v>
      </c>
      <c r="BB876" s="95">
        <v>45838</v>
      </c>
      <c r="BC876" t="s">
        <v>1499</v>
      </c>
      <c r="BD876" s="44">
        <v>70000000</v>
      </c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</row>
    <row r="877" spans="39:88" x14ac:dyDescent="0.3">
      <c r="AM877" t="s">
        <v>10416</v>
      </c>
      <c r="AN877" t="s">
        <v>1691</v>
      </c>
      <c r="AO877" t="s">
        <v>1691</v>
      </c>
      <c r="AP877" t="s">
        <v>1689</v>
      </c>
      <c r="AQ877" s="44">
        <v>62300000</v>
      </c>
      <c r="AR877">
        <v>0.94450999999999996</v>
      </c>
      <c r="AS877">
        <v>2.7264400000000001E-2</v>
      </c>
      <c r="AT877">
        <v>5.6319999999999999E-3</v>
      </c>
      <c r="AU877" t="s">
        <v>53</v>
      </c>
      <c r="AV877" t="s">
        <v>68</v>
      </c>
      <c r="AW877" t="s">
        <v>68</v>
      </c>
      <c r="AX877">
        <v>1.61</v>
      </c>
      <c r="AY877"/>
      <c r="AZ877"/>
      <c r="BA877">
        <v>9963</v>
      </c>
      <c r="BB877" s="95">
        <v>45838</v>
      </c>
      <c r="BC877" t="s">
        <v>1690</v>
      </c>
      <c r="BD877" s="44">
        <v>59242000</v>
      </c>
      <c r="BE877"/>
      <c r="BF877"/>
      <c r="BG877"/>
      <c r="BH877"/>
      <c r="BI877"/>
      <c r="BJ877" s="44">
        <v>3058000</v>
      </c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</row>
    <row r="878" spans="39:88" x14ac:dyDescent="0.3">
      <c r="AM878" t="s">
        <v>10419</v>
      </c>
      <c r="AN878" t="s">
        <v>669</v>
      </c>
      <c r="AO878" t="s">
        <v>669</v>
      </c>
      <c r="AP878" t="s">
        <v>1514</v>
      </c>
      <c r="AQ878" s="44">
        <v>130000000</v>
      </c>
      <c r="AR878">
        <v>0.82555999999999996</v>
      </c>
      <c r="AS878">
        <v>2.9569999999999999E-2</v>
      </c>
      <c r="AT878">
        <v>3.4199999999999999E-3</v>
      </c>
      <c r="AU878" t="s">
        <v>53</v>
      </c>
      <c r="AV878" t="s">
        <v>107</v>
      </c>
      <c r="AW878" t="s">
        <v>107</v>
      </c>
      <c r="AX878">
        <v>1.1100000000000001</v>
      </c>
      <c r="AY878"/>
      <c r="AZ878"/>
      <c r="BA878">
        <v>145777</v>
      </c>
      <c r="BB878" s="95">
        <v>45838</v>
      </c>
      <c r="BC878" t="s">
        <v>668</v>
      </c>
      <c r="BD878" s="44">
        <v>122925000</v>
      </c>
      <c r="BE878"/>
      <c r="BF878"/>
      <c r="BG878"/>
      <c r="BH878"/>
      <c r="BI878" s="44">
        <v>4597000</v>
      </c>
      <c r="BJ878" s="44">
        <v>2478000</v>
      </c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</row>
    <row r="879" spans="39:88" x14ac:dyDescent="0.3">
      <c r="AM879" t="s">
        <v>10422</v>
      </c>
      <c r="AN879" t="s">
        <v>669</v>
      </c>
      <c r="AO879" t="s">
        <v>669</v>
      </c>
      <c r="AP879" t="s">
        <v>667</v>
      </c>
      <c r="AQ879" s="44">
        <v>564000000</v>
      </c>
      <c r="AR879">
        <v>0.89332999999999996</v>
      </c>
      <c r="AS879">
        <v>2.7740000000000001E-2</v>
      </c>
      <c r="AT879">
        <v>2.8509999999999998E-3</v>
      </c>
      <c r="AU879" t="s">
        <v>53</v>
      </c>
      <c r="AV879" t="s">
        <v>107</v>
      </c>
      <c r="AW879" t="s">
        <v>107</v>
      </c>
      <c r="AX879">
        <v>1.1100000000000001</v>
      </c>
      <c r="AY879"/>
      <c r="AZ879"/>
      <c r="BA879">
        <v>145777</v>
      </c>
      <c r="BB879" s="95">
        <v>45838</v>
      </c>
      <c r="BC879" t="s">
        <v>668</v>
      </c>
      <c r="BD879" s="44">
        <v>488314000</v>
      </c>
      <c r="BE879"/>
      <c r="BF879"/>
      <c r="BG879"/>
      <c r="BH879"/>
      <c r="BI879" s="44">
        <v>13540000</v>
      </c>
      <c r="BJ879" s="44">
        <v>62146000</v>
      </c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</row>
    <row r="880" spans="39:88" x14ac:dyDescent="0.3">
      <c r="AM880" t="s">
        <v>10417</v>
      </c>
      <c r="AN880" t="s">
        <v>669</v>
      </c>
      <c r="AO880" t="s">
        <v>669</v>
      </c>
      <c r="AP880" t="s">
        <v>10418</v>
      </c>
      <c r="AQ880" s="44">
        <v>15000000</v>
      </c>
      <c r="AR880">
        <v>0.96079999999999999</v>
      </c>
      <c r="AS880">
        <v>2.1649999999999999E-2</v>
      </c>
      <c r="AT880">
        <v>4.8500000000000003E-4</v>
      </c>
      <c r="AU880" t="s">
        <v>53</v>
      </c>
      <c r="AV880" t="s">
        <v>107</v>
      </c>
      <c r="AW880" t="s">
        <v>107</v>
      </c>
      <c r="AX880">
        <v>1.1100000000000001</v>
      </c>
      <c r="AY880"/>
      <c r="AZ880"/>
      <c r="BA880">
        <v>145777</v>
      </c>
      <c r="BB880" s="95">
        <v>45838</v>
      </c>
      <c r="BC880" t="s">
        <v>668</v>
      </c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 s="44">
        <v>15000000</v>
      </c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</row>
    <row r="881" spans="39:88" x14ac:dyDescent="0.3">
      <c r="AM881" t="s">
        <v>10420</v>
      </c>
      <c r="AN881" t="s">
        <v>669</v>
      </c>
      <c r="AO881" t="s">
        <v>669</v>
      </c>
      <c r="AP881" t="s">
        <v>10421</v>
      </c>
      <c r="AQ881" s="44">
        <v>600000</v>
      </c>
      <c r="AR881">
        <v>0.98114999999999997</v>
      </c>
      <c r="AS881">
        <v>2.6749999999999999E-2</v>
      </c>
      <c r="AT881">
        <v>2.555E-3</v>
      </c>
      <c r="AU881" t="s">
        <v>53</v>
      </c>
      <c r="AV881" t="s">
        <v>107</v>
      </c>
      <c r="AW881" t="s">
        <v>107</v>
      </c>
      <c r="AX881">
        <v>1.1100000000000001</v>
      </c>
      <c r="AY881"/>
      <c r="AZ881"/>
      <c r="BA881">
        <v>145777</v>
      </c>
      <c r="BB881" s="95">
        <v>45838</v>
      </c>
      <c r="BC881" t="s">
        <v>668</v>
      </c>
      <c r="BD881"/>
      <c r="BE881"/>
      <c r="BF881"/>
      <c r="BG881"/>
      <c r="BH881"/>
      <c r="BI881"/>
      <c r="BJ881"/>
      <c r="BK881"/>
      <c r="BL881"/>
      <c r="BM881" s="44">
        <v>600000</v>
      </c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</row>
    <row r="882" spans="39:88" x14ac:dyDescent="0.3">
      <c r="AM882" t="s">
        <v>10435</v>
      </c>
      <c r="AN882" t="s">
        <v>369</v>
      </c>
      <c r="AO882" t="s">
        <v>369</v>
      </c>
      <c r="AP882" t="s">
        <v>1442</v>
      </c>
      <c r="AQ882" s="44">
        <v>10000000</v>
      </c>
      <c r="AR882">
        <v>0.91961000000000004</v>
      </c>
      <c r="AS882">
        <v>2.5329999999999998E-2</v>
      </c>
      <c r="AT882">
        <v>2.036E-3</v>
      </c>
      <c r="AU882" t="s">
        <v>53</v>
      </c>
      <c r="AV882" t="s">
        <v>48</v>
      </c>
      <c r="AW882" t="s">
        <v>48</v>
      </c>
      <c r="AX882">
        <v>2.35</v>
      </c>
      <c r="AY882"/>
      <c r="AZ882"/>
      <c r="BA882">
        <v>5006</v>
      </c>
      <c r="BB882" s="95">
        <v>45838</v>
      </c>
      <c r="BC882" t="s">
        <v>368</v>
      </c>
      <c r="BD882" s="44">
        <v>10000000</v>
      </c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</row>
    <row r="883" spans="39:88" x14ac:dyDescent="0.3">
      <c r="AM883" t="s">
        <v>10436</v>
      </c>
      <c r="AN883" t="s">
        <v>369</v>
      </c>
      <c r="AO883" t="s">
        <v>369</v>
      </c>
      <c r="AP883" t="s">
        <v>931</v>
      </c>
      <c r="AQ883" s="44">
        <v>100000000</v>
      </c>
      <c r="AR883">
        <v>0.82374999999999998</v>
      </c>
      <c r="AS883">
        <v>3.0009999999999998E-2</v>
      </c>
      <c r="AT883">
        <v>3.1719999999999999E-3</v>
      </c>
      <c r="AU883" t="s">
        <v>53</v>
      </c>
      <c r="AV883" t="s">
        <v>48</v>
      </c>
      <c r="AW883" t="s">
        <v>48</v>
      </c>
      <c r="AX883">
        <v>2.35</v>
      </c>
      <c r="AY883"/>
      <c r="AZ883"/>
      <c r="BA883">
        <v>5006</v>
      </c>
      <c r="BB883" s="95">
        <v>45838</v>
      </c>
      <c r="BC883" t="s">
        <v>368</v>
      </c>
      <c r="BD883" s="44">
        <v>63375000</v>
      </c>
      <c r="BE883"/>
      <c r="BF883"/>
      <c r="BG883"/>
      <c r="BH883"/>
      <c r="BI883" s="44">
        <v>36625000</v>
      </c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</row>
    <row r="884" spans="39:88" x14ac:dyDescent="0.3">
      <c r="AM884" t="s">
        <v>10424</v>
      </c>
      <c r="AN884" t="s">
        <v>369</v>
      </c>
      <c r="AO884" t="s">
        <v>369</v>
      </c>
      <c r="AP884" t="s">
        <v>367</v>
      </c>
      <c r="AQ884" s="44">
        <v>796500000</v>
      </c>
      <c r="AR884">
        <v>1.02658</v>
      </c>
      <c r="AS884">
        <v>1.966E-2</v>
      </c>
      <c r="AT884">
        <v>-3.4400000000000001E-4</v>
      </c>
      <c r="AU884" t="s">
        <v>53</v>
      </c>
      <c r="AV884" t="s">
        <v>48</v>
      </c>
      <c r="AW884" t="s">
        <v>48</v>
      </c>
      <c r="AX884">
        <v>2.35</v>
      </c>
      <c r="AY884"/>
      <c r="AZ884"/>
      <c r="BA884">
        <v>5006</v>
      </c>
      <c r="BB884" s="95">
        <v>45838</v>
      </c>
      <c r="BC884" t="s">
        <v>368</v>
      </c>
      <c r="BD884" s="44">
        <v>795000000</v>
      </c>
      <c r="BE884"/>
      <c r="BF884"/>
      <c r="BG884"/>
      <c r="BH884"/>
      <c r="BI884"/>
      <c r="BJ884"/>
      <c r="BK884"/>
      <c r="BL884" s="44">
        <v>1500000</v>
      </c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</row>
    <row r="885" spans="39:88" x14ac:dyDescent="0.3">
      <c r="AM885" t="s">
        <v>10425</v>
      </c>
      <c r="AN885" t="s">
        <v>369</v>
      </c>
      <c r="AO885" t="s">
        <v>369</v>
      </c>
      <c r="AP885" t="s">
        <v>2666</v>
      </c>
      <c r="AQ885" s="44">
        <v>411000000</v>
      </c>
      <c r="AR885">
        <v>0.89961999999999998</v>
      </c>
      <c r="AS885">
        <v>2.6360000000000001E-2</v>
      </c>
      <c r="AT885">
        <v>2.2160000000000001E-3</v>
      </c>
      <c r="AU885" t="s">
        <v>53</v>
      </c>
      <c r="AV885" t="s">
        <v>48</v>
      </c>
      <c r="AW885" t="s">
        <v>48</v>
      </c>
      <c r="AX885">
        <v>2.35</v>
      </c>
      <c r="AY885"/>
      <c r="AZ885"/>
      <c r="BA885">
        <v>5006</v>
      </c>
      <c r="BB885" s="95">
        <v>45838</v>
      </c>
      <c r="BC885" t="s">
        <v>368</v>
      </c>
      <c r="BD885" s="44">
        <v>411000000</v>
      </c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</row>
    <row r="886" spans="39:88" x14ac:dyDescent="0.3">
      <c r="AM886" t="s">
        <v>10423</v>
      </c>
      <c r="AN886" t="s">
        <v>369</v>
      </c>
      <c r="AO886" t="s">
        <v>369</v>
      </c>
      <c r="AP886" t="s">
        <v>622</v>
      </c>
      <c r="AQ886" s="44">
        <v>12800000</v>
      </c>
      <c r="AR886">
        <v>1.07161</v>
      </c>
      <c r="AS886">
        <v>2.3959999999999999E-2</v>
      </c>
      <c r="AT886">
        <v>1.464E-3</v>
      </c>
      <c r="AU886" t="s">
        <v>53</v>
      </c>
      <c r="AV886" t="s">
        <v>48</v>
      </c>
      <c r="AW886" t="s">
        <v>48</v>
      </c>
      <c r="AX886">
        <v>2.35</v>
      </c>
      <c r="AY886"/>
      <c r="AZ886"/>
      <c r="BA886">
        <v>5006</v>
      </c>
      <c r="BB886" s="95">
        <v>45838</v>
      </c>
      <c r="BC886" t="s">
        <v>368</v>
      </c>
      <c r="BD886"/>
      <c r="BE886" s="44">
        <v>1700000</v>
      </c>
      <c r="BF886" s="44">
        <v>11100000</v>
      </c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</row>
    <row r="887" spans="39:88" x14ac:dyDescent="0.3">
      <c r="AM887" t="s">
        <v>10427</v>
      </c>
      <c r="AN887" t="s">
        <v>369</v>
      </c>
      <c r="AO887" t="s">
        <v>369</v>
      </c>
      <c r="AP887" t="s">
        <v>1375</v>
      </c>
      <c r="AQ887" s="44">
        <v>250300000</v>
      </c>
      <c r="AR887">
        <v>1.0014799999999999</v>
      </c>
      <c r="AS887">
        <v>1.976E-2</v>
      </c>
      <c r="AT887">
        <v>-1.248E-3</v>
      </c>
      <c r="AU887" t="s">
        <v>53</v>
      </c>
      <c r="AV887" t="s">
        <v>48</v>
      </c>
      <c r="AW887" t="s">
        <v>48</v>
      </c>
      <c r="AX887">
        <v>2.35</v>
      </c>
      <c r="AY887"/>
      <c r="AZ887"/>
      <c r="BA887">
        <v>5006</v>
      </c>
      <c r="BB887" s="95">
        <v>45838</v>
      </c>
      <c r="BC887" t="s">
        <v>368</v>
      </c>
      <c r="BD887" s="44">
        <v>250000000</v>
      </c>
      <c r="BE887"/>
      <c r="BF887"/>
      <c r="BG887" s="44">
        <v>300000</v>
      </c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</row>
    <row r="888" spans="39:88" x14ac:dyDescent="0.3">
      <c r="AM888" t="s">
        <v>10432</v>
      </c>
      <c r="AN888" t="s">
        <v>369</v>
      </c>
      <c r="AO888" t="s">
        <v>369</v>
      </c>
      <c r="AP888" t="s">
        <v>1591</v>
      </c>
      <c r="AQ888" s="44">
        <v>1256170000</v>
      </c>
      <c r="AR888">
        <v>0.88867999999999903</v>
      </c>
      <c r="AS888">
        <v>2.733E-2</v>
      </c>
      <c r="AT888">
        <v>2.5070000000000001E-3</v>
      </c>
      <c r="AU888" t="s">
        <v>53</v>
      </c>
      <c r="AV888" t="s">
        <v>48</v>
      </c>
      <c r="AW888" t="s">
        <v>48</v>
      </c>
      <c r="AX888">
        <v>2.35</v>
      </c>
      <c r="AY888"/>
      <c r="AZ888"/>
      <c r="BA888">
        <v>5006</v>
      </c>
      <c r="BB888" s="95">
        <v>45838</v>
      </c>
      <c r="BC888" t="s">
        <v>368</v>
      </c>
      <c r="BD888" s="44">
        <v>1218970000</v>
      </c>
      <c r="BE888" s="44">
        <v>4200000</v>
      </c>
      <c r="BF888" s="44">
        <v>30000000</v>
      </c>
      <c r="BG888"/>
      <c r="BH888"/>
      <c r="BI888" s="44">
        <v>3000000</v>
      </c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</row>
    <row r="889" spans="39:88" x14ac:dyDescent="0.3">
      <c r="AM889" t="s">
        <v>10428</v>
      </c>
      <c r="AN889" t="s">
        <v>369</v>
      </c>
      <c r="AO889" t="s">
        <v>369</v>
      </c>
      <c r="AP889" t="s">
        <v>10429</v>
      </c>
      <c r="AQ889" s="44">
        <v>5000000</v>
      </c>
      <c r="AR889">
        <v>0.74834000000000001</v>
      </c>
      <c r="AS889">
        <v>2.981E-2</v>
      </c>
      <c r="AT889">
        <v>3.0620000000000001E-3</v>
      </c>
      <c r="AU889" t="s">
        <v>53</v>
      </c>
      <c r="AV889" t="s">
        <v>48</v>
      </c>
      <c r="AW889" t="s">
        <v>48</v>
      </c>
      <c r="AX889">
        <v>2.35</v>
      </c>
      <c r="AY889"/>
      <c r="AZ889"/>
      <c r="BA889">
        <v>5006</v>
      </c>
      <c r="BB889" s="95">
        <v>45838</v>
      </c>
      <c r="BC889" t="s">
        <v>368</v>
      </c>
      <c r="BD889"/>
      <c r="BE889"/>
      <c r="BF889"/>
      <c r="BG889"/>
      <c r="BH889"/>
      <c r="BI889" s="44">
        <v>5000000</v>
      </c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</row>
    <row r="890" spans="39:88" x14ac:dyDescent="0.3">
      <c r="AM890" t="s">
        <v>10431</v>
      </c>
      <c r="AN890" t="s">
        <v>369</v>
      </c>
      <c r="AO890" t="s">
        <v>369</v>
      </c>
      <c r="AP890" t="s">
        <v>2363</v>
      </c>
      <c r="AQ890" s="44">
        <v>30000000</v>
      </c>
      <c r="AR890">
        <v>1.0071699999999999</v>
      </c>
      <c r="AS890">
        <v>1.9089999999999999E-2</v>
      </c>
      <c r="AT890">
        <v>-1.9040000000000001E-3</v>
      </c>
      <c r="AU890" t="s">
        <v>53</v>
      </c>
      <c r="AV890" t="s">
        <v>48</v>
      </c>
      <c r="AW890" t="s">
        <v>48</v>
      </c>
      <c r="AX890">
        <v>2.35</v>
      </c>
      <c r="AY890"/>
      <c r="AZ890"/>
      <c r="BA890">
        <v>5006</v>
      </c>
      <c r="BB890" s="95">
        <v>45838</v>
      </c>
      <c r="BC890" t="s">
        <v>368</v>
      </c>
      <c r="BD890"/>
      <c r="BE890"/>
      <c r="BF890"/>
      <c r="BG890"/>
      <c r="BH890"/>
      <c r="BI890" s="44">
        <v>30000000</v>
      </c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</row>
    <row r="891" spans="39:88" x14ac:dyDescent="0.3">
      <c r="AM891" t="s">
        <v>10426</v>
      </c>
      <c r="AN891" t="s">
        <v>369</v>
      </c>
      <c r="AO891" t="s">
        <v>369</v>
      </c>
      <c r="AP891" t="s">
        <v>1742</v>
      </c>
      <c r="AQ891" s="44">
        <v>500000000</v>
      </c>
      <c r="AR891">
        <v>0.78634000000000004</v>
      </c>
      <c r="AS891">
        <v>3.0759999999999999E-2</v>
      </c>
      <c r="AT891">
        <v>3.5300000000000002E-3</v>
      </c>
      <c r="AU891" t="s">
        <v>53</v>
      </c>
      <c r="AV891" t="s">
        <v>48</v>
      </c>
      <c r="AW891" t="s">
        <v>48</v>
      </c>
      <c r="AX891">
        <v>2.35</v>
      </c>
      <c r="AY891"/>
      <c r="AZ891"/>
      <c r="BA891">
        <v>5006</v>
      </c>
      <c r="BB891" s="95">
        <v>45838</v>
      </c>
      <c r="BC891" t="s">
        <v>368</v>
      </c>
      <c r="BD891" s="44">
        <v>500000000</v>
      </c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</row>
    <row r="892" spans="39:88" x14ac:dyDescent="0.3">
      <c r="AM892" t="s">
        <v>12332</v>
      </c>
      <c r="AN892" t="s">
        <v>369</v>
      </c>
      <c r="AO892" t="s">
        <v>369</v>
      </c>
      <c r="AP892" t="s">
        <v>12333</v>
      </c>
      <c r="AQ892" s="44">
        <v>178000</v>
      </c>
      <c r="AR892">
        <v>0.99611999999999901</v>
      </c>
      <c r="AS892">
        <v>3.4520000000000002E-2</v>
      </c>
      <c r="AT892">
        <v>2.5370000000000002E-3</v>
      </c>
      <c r="AU892" t="s">
        <v>53</v>
      </c>
      <c r="AV892" t="s">
        <v>48</v>
      </c>
      <c r="AW892" t="s">
        <v>48</v>
      </c>
      <c r="AX892">
        <v>2.35</v>
      </c>
      <c r="AY892"/>
      <c r="AZ892"/>
      <c r="BA892">
        <v>5006</v>
      </c>
      <c r="BB892" s="95">
        <v>45838</v>
      </c>
      <c r="BC892" t="s">
        <v>368</v>
      </c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 s="44">
        <v>178000</v>
      </c>
      <c r="CD892"/>
      <c r="CE892"/>
      <c r="CF892"/>
      <c r="CG892"/>
      <c r="CH892"/>
      <c r="CI892"/>
      <c r="CJ892"/>
    </row>
    <row r="893" spans="39:88" x14ac:dyDescent="0.3">
      <c r="AM893" t="s">
        <v>10433</v>
      </c>
      <c r="AN893" t="s">
        <v>369</v>
      </c>
      <c r="AO893" t="s">
        <v>369</v>
      </c>
      <c r="AP893" t="s">
        <v>10434</v>
      </c>
      <c r="AQ893" s="44">
        <v>2500000</v>
      </c>
      <c r="AR893">
        <v>1.0105299999999999</v>
      </c>
      <c r="AS893">
        <v>2.717E-2</v>
      </c>
      <c r="AT893">
        <v>2.6359999999999999E-3</v>
      </c>
      <c r="AU893" t="s">
        <v>53</v>
      </c>
      <c r="AV893" t="s">
        <v>48</v>
      </c>
      <c r="AW893" t="s">
        <v>48</v>
      </c>
      <c r="AX893">
        <v>2.35</v>
      </c>
      <c r="AY893"/>
      <c r="AZ893"/>
      <c r="BA893">
        <v>5006</v>
      </c>
      <c r="BB893" s="95">
        <v>45838</v>
      </c>
      <c r="BC893" t="s">
        <v>368</v>
      </c>
      <c r="BD893"/>
      <c r="BE893"/>
      <c r="BF893" s="44">
        <v>2500000</v>
      </c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</row>
    <row r="894" spans="39:88" x14ac:dyDescent="0.3">
      <c r="AM894" t="s">
        <v>10430</v>
      </c>
      <c r="AN894" t="s">
        <v>369</v>
      </c>
      <c r="AO894" t="s">
        <v>369</v>
      </c>
      <c r="AP894" t="s">
        <v>1536</v>
      </c>
      <c r="AQ894" s="44">
        <v>20000000</v>
      </c>
      <c r="AR894">
        <v>0.97060000000000002</v>
      </c>
      <c r="AS894">
        <v>2.077E-2</v>
      </c>
      <c r="AT894">
        <v>2.1100000000000001E-4</v>
      </c>
      <c r="AU894" t="s">
        <v>53</v>
      </c>
      <c r="AV894" t="s">
        <v>48</v>
      </c>
      <c r="AW894" t="s">
        <v>48</v>
      </c>
      <c r="AX894">
        <v>2.35</v>
      </c>
      <c r="AY894"/>
      <c r="AZ894"/>
      <c r="BA894">
        <v>5006</v>
      </c>
      <c r="BB894" s="95">
        <v>45838</v>
      </c>
      <c r="BC894" t="s">
        <v>368</v>
      </c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 s="44">
        <v>20000000</v>
      </c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</row>
    <row r="895" spans="39:88" x14ac:dyDescent="0.3">
      <c r="AM895" t="s">
        <v>10437</v>
      </c>
      <c r="AN895" t="s">
        <v>10438</v>
      </c>
      <c r="AO895" t="s">
        <v>10438</v>
      </c>
      <c r="AP895" t="s">
        <v>2398</v>
      </c>
      <c r="AQ895" s="44">
        <v>600000000</v>
      </c>
      <c r="AR895">
        <v>0.89163999999999999</v>
      </c>
      <c r="AS895">
        <v>2.7459999999999998E-2</v>
      </c>
      <c r="AT895">
        <v>2.578E-3</v>
      </c>
      <c r="AU895" t="s">
        <v>53</v>
      </c>
      <c r="AV895" t="s">
        <v>48</v>
      </c>
      <c r="AW895" t="s">
        <v>48</v>
      </c>
      <c r="AX895">
        <v>1.31</v>
      </c>
      <c r="AY895"/>
      <c r="AZ895"/>
      <c r="BA895">
        <v>152151</v>
      </c>
      <c r="BB895" s="95">
        <v>45838</v>
      </c>
      <c r="BC895" t="s">
        <v>1245</v>
      </c>
      <c r="BD895" s="44">
        <v>600000000</v>
      </c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</row>
    <row r="896" spans="39:88" x14ac:dyDescent="0.3">
      <c r="AM896" t="s">
        <v>10439</v>
      </c>
      <c r="AN896" t="s">
        <v>10438</v>
      </c>
      <c r="AO896" t="s">
        <v>10438</v>
      </c>
      <c r="AP896" t="s">
        <v>1244</v>
      </c>
      <c r="AQ896" s="44">
        <v>820000000</v>
      </c>
      <c r="AR896">
        <v>0.90659000000000001</v>
      </c>
      <c r="AS896">
        <v>2.6360000000000001E-2</v>
      </c>
      <c r="AT896">
        <v>2.1930000000000001E-3</v>
      </c>
      <c r="AU896" t="s">
        <v>53</v>
      </c>
      <c r="AV896" t="s">
        <v>48</v>
      </c>
      <c r="AW896" t="s">
        <v>48</v>
      </c>
      <c r="AX896">
        <v>1.31</v>
      </c>
      <c r="AY896"/>
      <c r="AZ896"/>
      <c r="BA896">
        <v>152151</v>
      </c>
      <c r="BB896" s="95">
        <v>45838</v>
      </c>
      <c r="BC896" t="s">
        <v>1245</v>
      </c>
      <c r="BD896" s="44">
        <v>820000000</v>
      </c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</row>
    <row r="897" spans="39:88" x14ac:dyDescent="0.3">
      <c r="AM897" t="s">
        <v>13056</v>
      </c>
      <c r="AN897" t="s">
        <v>997</v>
      </c>
      <c r="AO897" t="s">
        <v>997</v>
      </c>
      <c r="AP897" t="s">
        <v>10444</v>
      </c>
      <c r="AQ897" s="44">
        <v>15000000</v>
      </c>
      <c r="AR897">
        <v>0.93130999999999997</v>
      </c>
      <c r="AS897">
        <v>2.2109999999999901E-2</v>
      </c>
      <c r="AT897">
        <v>8.5499999999999997E-4</v>
      </c>
      <c r="AU897" t="s">
        <v>53</v>
      </c>
      <c r="AV897" t="s">
        <v>48</v>
      </c>
      <c r="AW897" t="s">
        <v>129</v>
      </c>
      <c r="AX897">
        <v>1.31</v>
      </c>
      <c r="AY897"/>
      <c r="AZ897"/>
      <c r="BA897">
        <v>143434</v>
      </c>
      <c r="BB897" s="95">
        <v>45838</v>
      </c>
      <c r="BC897" t="s">
        <v>996</v>
      </c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 s="44">
        <v>15000000</v>
      </c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</row>
    <row r="898" spans="39:88" x14ac:dyDescent="0.3">
      <c r="AM898" t="s">
        <v>13057</v>
      </c>
      <c r="AN898" t="s">
        <v>997</v>
      </c>
      <c r="AO898" t="s">
        <v>997</v>
      </c>
      <c r="AP898" t="s">
        <v>10445</v>
      </c>
      <c r="AQ898" s="44">
        <v>510000000</v>
      </c>
      <c r="AR898">
        <v>0.85814999999999997</v>
      </c>
      <c r="AS898">
        <v>3.841E-2</v>
      </c>
      <c r="AT898">
        <v>1.0687E-2</v>
      </c>
      <c r="AU898" t="s">
        <v>53</v>
      </c>
      <c r="AV898" t="s">
        <v>48</v>
      </c>
      <c r="AW898" t="s">
        <v>129</v>
      </c>
      <c r="AX898">
        <v>1.31</v>
      </c>
      <c r="AY898"/>
      <c r="AZ898"/>
      <c r="BA898">
        <v>143434</v>
      </c>
      <c r="BB898" s="95">
        <v>45838</v>
      </c>
      <c r="BC898" t="s">
        <v>996</v>
      </c>
      <c r="BD898" s="44">
        <v>500000000</v>
      </c>
      <c r="BE898"/>
      <c r="BF898"/>
      <c r="BG898"/>
      <c r="BH898"/>
      <c r="BI898" s="44">
        <v>10000000</v>
      </c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</row>
    <row r="899" spans="39:88" x14ac:dyDescent="0.3">
      <c r="AM899" t="s">
        <v>10451</v>
      </c>
      <c r="AN899" t="s">
        <v>997</v>
      </c>
      <c r="AO899" t="s">
        <v>997</v>
      </c>
      <c r="AP899" t="s">
        <v>10452</v>
      </c>
      <c r="AQ899" s="44">
        <v>6000000</v>
      </c>
      <c r="AR899">
        <v>0.73748999999999998</v>
      </c>
      <c r="AS899">
        <v>3.1549999999999898E-2</v>
      </c>
      <c r="AT899">
        <v>4.7699999999999999E-3</v>
      </c>
      <c r="AU899" t="s">
        <v>53</v>
      </c>
      <c r="AV899" t="s">
        <v>48</v>
      </c>
      <c r="AW899" t="s">
        <v>129</v>
      </c>
      <c r="AX899">
        <v>1.31</v>
      </c>
      <c r="AY899"/>
      <c r="AZ899"/>
      <c r="BA899">
        <v>143434</v>
      </c>
      <c r="BB899" s="95">
        <v>45838</v>
      </c>
      <c r="BC899" t="s">
        <v>996</v>
      </c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 s="44">
        <v>6000000</v>
      </c>
      <c r="BX899"/>
      <c r="BY899"/>
      <c r="BZ899"/>
      <c r="CA899"/>
      <c r="CB899"/>
      <c r="CC899"/>
      <c r="CD899"/>
      <c r="CE899"/>
      <c r="CF899"/>
      <c r="CG899"/>
      <c r="CH899"/>
      <c r="CI899"/>
      <c r="CJ899"/>
    </row>
    <row r="900" spans="39:88" x14ac:dyDescent="0.3">
      <c r="AM900" t="s">
        <v>10448</v>
      </c>
      <c r="AN900" t="s">
        <v>997</v>
      </c>
      <c r="AO900" t="s">
        <v>997</v>
      </c>
      <c r="AP900" t="s">
        <v>2462</v>
      </c>
      <c r="AQ900" s="44">
        <v>200000000</v>
      </c>
      <c r="AR900">
        <v>1.0130299999999901</v>
      </c>
      <c r="AS900">
        <v>1.8630000000000001E-2</v>
      </c>
      <c r="AT900">
        <v>-1.2869999999999999E-3</v>
      </c>
      <c r="AU900" t="s">
        <v>53</v>
      </c>
      <c r="AV900" t="s">
        <v>48</v>
      </c>
      <c r="AW900" t="s">
        <v>129</v>
      </c>
      <c r="AX900">
        <v>1.31</v>
      </c>
      <c r="AY900"/>
      <c r="AZ900"/>
      <c r="BA900">
        <v>143434</v>
      </c>
      <c r="BB900" s="95">
        <v>45838</v>
      </c>
      <c r="BC900" t="s">
        <v>996</v>
      </c>
      <c r="BD900" s="44">
        <v>75000000</v>
      </c>
      <c r="BE900"/>
      <c r="BF900"/>
      <c r="BG900"/>
      <c r="BH900"/>
      <c r="BI900" s="44">
        <v>89862000</v>
      </c>
      <c r="BJ900" s="44">
        <v>35138000</v>
      </c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</row>
    <row r="901" spans="39:88" x14ac:dyDescent="0.3">
      <c r="AM901" t="s">
        <v>13058</v>
      </c>
      <c r="AN901" t="s">
        <v>997</v>
      </c>
      <c r="AO901" t="s">
        <v>997</v>
      </c>
      <c r="AP901" t="s">
        <v>10455</v>
      </c>
      <c r="AQ901" s="44">
        <v>50000000</v>
      </c>
      <c r="AR901">
        <v>0.73326999999999998</v>
      </c>
      <c r="AS901">
        <v>3.1879999999999999E-2</v>
      </c>
      <c r="AT901">
        <v>4.7909999999999897E-3</v>
      </c>
      <c r="AU901" t="s">
        <v>53</v>
      </c>
      <c r="AV901" t="s">
        <v>48</v>
      </c>
      <c r="AW901" t="s">
        <v>129</v>
      </c>
      <c r="AX901">
        <v>1.31</v>
      </c>
      <c r="AY901"/>
      <c r="AZ901"/>
      <c r="BA901">
        <v>143434</v>
      </c>
      <c r="BB901" s="95">
        <v>45838</v>
      </c>
      <c r="BC901" t="s">
        <v>996</v>
      </c>
      <c r="BD901" s="44">
        <v>43886655</v>
      </c>
      <c r="BE901"/>
      <c r="BF901"/>
      <c r="BG901"/>
      <c r="BH901"/>
      <c r="BI901"/>
      <c r="BJ901" s="44">
        <v>6113345</v>
      </c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</row>
    <row r="902" spans="39:88" x14ac:dyDescent="0.3">
      <c r="AM902" t="s">
        <v>13059</v>
      </c>
      <c r="AN902" t="s">
        <v>997</v>
      </c>
      <c r="AO902" t="s">
        <v>997</v>
      </c>
      <c r="AP902" t="s">
        <v>10447</v>
      </c>
      <c r="AQ902" s="44">
        <v>413500000</v>
      </c>
      <c r="AR902">
        <v>0.97195999999999905</v>
      </c>
      <c r="AS902">
        <v>3.594E-2</v>
      </c>
      <c r="AT902">
        <v>8.0199999999999994E-3</v>
      </c>
      <c r="AU902" t="s">
        <v>53</v>
      </c>
      <c r="AV902" t="s">
        <v>48</v>
      </c>
      <c r="AW902" t="s">
        <v>129</v>
      </c>
      <c r="AX902">
        <v>1.31</v>
      </c>
      <c r="AY902"/>
      <c r="AZ902"/>
      <c r="BA902">
        <v>143434</v>
      </c>
      <c r="BB902" s="95">
        <v>45838</v>
      </c>
      <c r="BC902" t="s">
        <v>996</v>
      </c>
      <c r="BD902" s="44">
        <v>337176384</v>
      </c>
      <c r="BE902" s="44">
        <v>4000000</v>
      </c>
      <c r="BF902"/>
      <c r="BG902"/>
      <c r="BH902"/>
      <c r="BI902" s="44">
        <v>28000000</v>
      </c>
      <c r="BJ902" s="44">
        <v>44323616</v>
      </c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</row>
    <row r="903" spans="39:88" x14ac:dyDescent="0.3">
      <c r="AM903" t="s">
        <v>10458</v>
      </c>
      <c r="AN903" t="s">
        <v>997</v>
      </c>
      <c r="AO903" t="s">
        <v>997</v>
      </c>
      <c r="AP903" t="s">
        <v>3123</v>
      </c>
      <c r="AQ903" s="44">
        <v>67500000</v>
      </c>
      <c r="AR903">
        <v>0.79242999999999997</v>
      </c>
      <c r="AS903">
        <v>3.2530000000000003E-2</v>
      </c>
      <c r="AT903">
        <v>5.4339999999999996E-3</v>
      </c>
      <c r="AU903" t="s">
        <v>53</v>
      </c>
      <c r="AV903" t="s">
        <v>48</v>
      </c>
      <c r="AW903" t="s">
        <v>129</v>
      </c>
      <c r="AX903">
        <v>1.31</v>
      </c>
      <c r="AY903"/>
      <c r="AZ903"/>
      <c r="BA903">
        <v>143434</v>
      </c>
      <c r="BB903" s="95">
        <v>45838</v>
      </c>
      <c r="BC903" t="s">
        <v>996</v>
      </c>
      <c r="BD903" s="44">
        <v>65481000</v>
      </c>
      <c r="BE903"/>
      <c r="BF903"/>
      <c r="BG903"/>
      <c r="BH903"/>
      <c r="BI903"/>
      <c r="BJ903" s="44">
        <v>2019000</v>
      </c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</row>
    <row r="904" spans="39:88" x14ac:dyDescent="0.3">
      <c r="AM904" t="s">
        <v>10442</v>
      </c>
      <c r="AN904" t="s">
        <v>997</v>
      </c>
      <c r="AO904" t="s">
        <v>997</v>
      </c>
      <c r="AP904" t="s">
        <v>10443</v>
      </c>
      <c r="AQ904" s="44">
        <v>6500000</v>
      </c>
      <c r="AR904">
        <v>0.83726999999999996</v>
      </c>
      <c r="AS904">
        <v>3.5349999999999999E-2</v>
      </c>
      <c r="AT904">
        <v>7.4029999999999999E-3</v>
      </c>
      <c r="AU904" t="s">
        <v>53</v>
      </c>
      <c r="AV904" t="s">
        <v>48</v>
      </c>
      <c r="AW904" t="s">
        <v>129</v>
      </c>
      <c r="AX904">
        <v>1.31</v>
      </c>
      <c r="AY904"/>
      <c r="AZ904"/>
      <c r="BA904">
        <v>143434</v>
      </c>
      <c r="BB904" s="95">
        <v>45838</v>
      </c>
      <c r="BC904" t="s">
        <v>996</v>
      </c>
      <c r="BD904"/>
      <c r="BE904"/>
      <c r="BF904"/>
      <c r="BG904"/>
      <c r="BH904"/>
      <c r="BI904"/>
      <c r="BJ904"/>
      <c r="BK904"/>
      <c r="BL904"/>
      <c r="BM904"/>
      <c r="BN904"/>
      <c r="BO904" s="44">
        <v>2000000</v>
      </c>
      <c r="BP904" s="44">
        <v>4500000</v>
      </c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</row>
    <row r="905" spans="39:88" x14ac:dyDescent="0.3">
      <c r="AM905" t="s">
        <v>10440</v>
      </c>
      <c r="AN905" t="s">
        <v>997</v>
      </c>
      <c r="AO905" t="s">
        <v>997</v>
      </c>
      <c r="AP905" t="s">
        <v>995</v>
      </c>
      <c r="AQ905" s="44">
        <v>40000000</v>
      </c>
      <c r="AR905">
        <v>0.90189999999999904</v>
      </c>
      <c r="AS905">
        <v>2.6079999999999999E-2</v>
      </c>
      <c r="AT905">
        <v>2.7330000000000002E-3</v>
      </c>
      <c r="AU905" t="s">
        <v>53</v>
      </c>
      <c r="AV905" t="s">
        <v>48</v>
      </c>
      <c r="AW905" t="s">
        <v>129</v>
      </c>
      <c r="AX905">
        <v>1.31</v>
      </c>
      <c r="AY905"/>
      <c r="AZ905"/>
      <c r="BA905">
        <v>143434</v>
      </c>
      <c r="BB905" s="95">
        <v>45838</v>
      </c>
      <c r="BC905" t="s">
        <v>996</v>
      </c>
      <c r="BD905" s="44">
        <v>40000000</v>
      </c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</row>
    <row r="906" spans="39:88" x14ac:dyDescent="0.3">
      <c r="AM906" t="s">
        <v>13060</v>
      </c>
      <c r="AN906" t="s">
        <v>997</v>
      </c>
      <c r="AO906" t="s">
        <v>997</v>
      </c>
      <c r="AP906" t="s">
        <v>10457</v>
      </c>
      <c r="AQ906" s="44">
        <v>118300000</v>
      </c>
      <c r="AR906">
        <v>0.62885999999999997</v>
      </c>
      <c r="AS906">
        <v>3.524E-2</v>
      </c>
      <c r="AT906">
        <v>6.8999999999999999E-3</v>
      </c>
      <c r="AU906" t="s">
        <v>53</v>
      </c>
      <c r="AV906" t="s">
        <v>48</v>
      </c>
      <c r="AW906" t="s">
        <v>129</v>
      </c>
      <c r="AX906">
        <v>1.31</v>
      </c>
      <c r="AY906"/>
      <c r="AZ906"/>
      <c r="BA906">
        <v>143434</v>
      </c>
      <c r="BB906" s="95">
        <v>45838</v>
      </c>
      <c r="BC906" t="s">
        <v>996</v>
      </c>
      <c r="BD906" s="44">
        <v>111258287</v>
      </c>
      <c r="BE906"/>
      <c r="BF906" s="44">
        <v>3300000</v>
      </c>
      <c r="BG906"/>
      <c r="BH906"/>
      <c r="BI906"/>
      <c r="BJ906" s="44">
        <v>3741713</v>
      </c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</row>
    <row r="907" spans="39:88" x14ac:dyDescent="0.3">
      <c r="AM907" t="s">
        <v>13061</v>
      </c>
      <c r="AN907" t="s">
        <v>997</v>
      </c>
      <c r="AO907" t="s">
        <v>997</v>
      </c>
      <c r="AP907" t="s">
        <v>10454</v>
      </c>
      <c r="AQ907" s="44">
        <v>5000000</v>
      </c>
      <c r="AR907">
        <v>0.99986999999999904</v>
      </c>
      <c r="AS907">
        <v>3.3750000000000002E-2</v>
      </c>
      <c r="AT907">
        <v>6.509E-3</v>
      </c>
      <c r="AU907" t="s">
        <v>53</v>
      </c>
      <c r="AV907" t="s">
        <v>48</v>
      </c>
      <c r="AW907" t="s">
        <v>129</v>
      </c>
      <c r="AX907">
        <v>1.31</v>
      </c>
      <c r="AY907"/>
      <c r="AZ907"/>
      <c r="BA907">
        <v>143434</v>
      </c>
      <c r="BB907" s="95">
        <v>45838</v>
      </c>
      <c r="BC907" t="s">
        <v>996</v>
      </c>
      <c r="BD907"/>
      <c r="BE907"/>
      <c r="BF907"/>
      <c r="BG907"/>
      <c r="BH907"/>
      <c r="BI907"/>
      <c r="BJ907"/>
      <c r="BK907"/>
      <c r="BL907"/>
      <c r="BM907"/>
      <c r="BN907"/>
      <c r="BO907" s="44">
        <v>5000000</v>
      </c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</row>
    <row r="908" spans="39:88" x14ac:dyDescent="0.3">
      <c r="AM908" t="s">
        <v>10441</v>
      </c>
      <c r="AN908" t="s">
        <v>997</v>
      </c>
      <c r="AO908" t="s">
        <v>997</v>
      </c>
      <c r="AP908" t="s">
        <v>1651</v>
      </c>
      <c r="AQ908" s="44">
        <v>255000000</v>
      </c>
      <c r="AR908">
        <v>0.89278999999999997</v>
      </c>
      <c r="AS908">
        <v>2.8069999999999901E-2</v>
      </c>
      <c r="AT908">
        <v>3.2799999999999999E-3</v>
      </c>
      <c r="AU908" t="s">
        <v>53</v>
      </c>
      <c r="AV908" t="s">
        <v>48</v>
      </c>
      <c r="AW908" t="s">
        <v>129</v>
      </c>
      <c r="AX908">
        <v>1.31</v>
      </c>
      <c r="AY908"/>
      <c r="AZ908"/>
      <c r="BA908">
        <v>143434</v>
      </c>
      <c r="BB908" s="95">
        <v>45838</v>
      </c>
      <c r="BC908" t="s">
        <v>996</v>
      </c>
      <c r="BD908" s="44">
        <v>212324000</v>
      </c>
      <c r="BE908"/>
      <c r="BF908"/>
      <c r="BG908"/>
      <c r="BH908"/>
      <c r="BI908" s="44">
        <v>14444000</v>
      </c>
      <c r="BJ908" s="44">
        <v>28232000</v>
      </c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</row>
    <row r="909" spans="39:88" x14ac:dyDescent="0.3">
      <c r="AM909" t="s">
        <v>10449</v>
      </c>
      <c r="AN909" t="s">
        <v>997</v>
      </c>
      <c r="AO909" t="s">
        <v>997</v>
      </c>
      <c r="AP909" t="s">
        <v>10450</v>
      </c>
      <c r="AQ909" s="44">
        <v>50000000</v>
      </c>
      <c r="AR909">
        <v>1.01616</v>
      </c>
      <c r="AS909">
        <v>3.218E-2</v>
      </c>
      <c r="AT909">
        <v>5.0879999999999996E-3</v>
      </c>
      <c r="AU909" t="s">
        <v>53</v>
      </c>
      <c r="AV909" t="s">
        <v>48</v>
      </c>
      <c r="AW909" t="s">
        <v>129</v>
      </c>
      <c r="AX909">
        <v>1.31</v>
      </c>
      <c r="AY909"/>
      <c r="AZ909"/>
      <c r="BA909">
        <v>143434</v>
      </c>
      <c r="BB909" s="95">
        <v>45838</v>
      </c>
      <c r="BC909" t="s">
        <v>996</v>
      </c>
      <c r="BD909" s="44">
        <v>47379000</v>
      </c>
      <c r="BE909"/>
      <c r="BF909"/>
      <c r="BG909"/>
      <c r="BH909"/>
      <c r="BI909"/>
      <c r="BJ909" s="44">
        <v>2621000</v>
      </c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</row>
    <row r="910" spans="39:88" x14ac:dyDescent="0.3">
      <c r="AM910" t="s">
        <v>13062</v>
      </c>
      <c r="AN910" t="s">
        <v>997</v>
      </c>
      <c r="AO910" t="s">
        <v>997</v>
      </c>
      <c r="AP910" t="s">
        <v>10446</v>
      </c>
      <c r="AQ910" s="44">
        <v>60000000</v>
      </c>
      <c r="AR910">
        <v>1.04447</v>
      </c>
      <c r="AS910">
        <v>3.6670000000000001E-2</v>
      </c>
      <c r="AT910">
        <v>8.744E-3</v>
      </c>
      <c r="AU910" t="s">
        <v>53</v>
      </c>
      <c r="AV910" t="s">
        <v>48</v>
      </c>
      <c r="AW910" t="s">
        <v>129</v>
      </c>
      <c r="AX910">
        <v>1.31</v>
      </c>
      <c r="AY910"/>
      <c r="AZ910"/>
      <c r="BA910">
        <v>143434</v>
      </c>
      <c r="BB910" s="95">
        <v>45838</v>
      </c>
      <c r="BC910" t="s">
        <v>996</v>
      </c>
      <c r="BD910" s="44">
        <v>50000000</v>
      </c>
      <c r="BE910"/>
      <c r="BF910"/>
      <c r="BG910"/>
      <c r="BH910"/>
      <c r="BI910" s="44">
        <v>10000000</v>
      </c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</row>
    <row r="911" spans="39:88" x14ac:dyDescent="0.3">
      <c r="AM911" t="s">
        <v>13063</v>
      </c>
      <c r="AN911" t="s">
        <v>997</v>
      </c>
      <c r="AO911" t="s">
        <v>997</v>
      </c>
      <c r="AP911" t="s">
        <v>13064</v>
      </c>
      <c r="AQ911" s="44">
        <v>606400000</v>
      </c>
      <c r="AR911">
        <v>1.0025299999999999</v>
      </c>
      <c r="AS911">
        <v>3.7330000000000002E-2</v>
      </c>
      <c r="AT911">
        <v>9.3299999999999998E-3</v>
      </c>
      <c r="AU911" t="s">
        <v>53</v>
      </c>
      <c r="AV911" t="s">
        <v>48</v>
      </c>
      <c r="AW911" t="s">
        <v>129</v>
      </c>
      <c r="AX911">
        <v>1.31</v>
      </c>
      <c r="AY911"/>
      <c r="AZ911"/>
      <c r="BA911">
        <v>143434</v>
      </c>
      <c r="BB911" s="95">
        <v>45838</v>
      </c>
      <c r="BC911" t="s">
        <v>996</v>
      </c>
      <c r="BD911" s="44">
        <v>570500000</v>
      </c>
      <c r="BE911"/>
      <c r="BF911" s="44">
        <v>9100000</v>
      </c>
      <c r="BG911" s="44">
        <v>300000</v>
      </c>
      <c r="BH911"/>
      <c r="BI911" s="44">
        <v>26500000</v>
      </c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</row>
    <row r="912" spans="39:88" x14ac:dyDescent="0.3">
      <c r="AM912" t="s">
        <v>13065</v>
      </c>
      <c r="AN912" t="s">
        <v>997</v>
      </c>
      <c r="AO912" t="s">
        <v>997</v>
      </c>
      <c r="AP912" t="s">
        <v>10456</v>
      </c>
      <c r="AQ912" s="44">
        <v>10000000</v>
      </c>
      <c r="AR912">
        <v>0.99931999999999999</v>
      </c>
      <c r="AS912">
        <v>2.0299999999999999E-2</v>
      </c>
      <c r="AT912">
        <v>-3.9999999999999998E-6</v>
      </c>
      <c r="AU912" t="s">
        <v>53</v>
      </c>
      <c r="AV912" t="s">
        <v>48</v>
      </c>
      <c r="AW912" t="s">
        <v>129</v>
      </c>
      <c r="AX912">
        <v>1.31</v>
      </c>
      <c r="AY912"/>
      <c r="AZ912"/>
      <c r="BA912">
        <v>143434</v>
      </c>
      <c r="BB912" s="95">
        <v>45838</v>
      </c>
      <c r="BC912" t="s">
        <v>996</v>
      </c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 s="44">
        <v>10000000</v>
      </c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</row>
    <row r="913" spans="39:88" x14ac:dyDescent="0.3">
      <c r="AM913" t="s">
        <v>13066</v>
      </c>
      <c r="AN913" t="s">
        <v>997</v>
      </c>
      <c r="AO913" t="s">
        <v>997</v>
      </c>
      <c r="AP913" t="s">
        <v>10453</v>
      </c>
      <c r="AQ913" s="44">
        <v>24000000</v>
      </c>
      <c r="AR913">
        <v>0.69835999999999998</v>
      </c>
      <c r="AS913">
        <v>3.5920000000000001E-2</v>
      </c>
      <c r="AT913">
        <v>7.6610000000000003E-3</v>
      </c>
      <c r="AU913" t="s">
        <v>53</v>
      </c>
      <c r="AV913" t="s">
        <v>48</v>
      </c>
      <c r="AW913" t="s">
        <v>129</v>
      </c>
      <c r="AX913">
        <v>1.31</v>
      </c>
      <c r="AY913"/>
      <c r="AZ913"/>
      <c r="BA913">
        <v>143434</v>
      </c>
      <c r="BB913" s="95">
        <v>45838</v>
      </c>
      <c r="BC913" t="s">
        <v>996</v>
      </c>
      <c r="BD913"/>
      <c r="BE913"/>
      <c r="BF913"/>
      <c r="BG913"/>
      <c r="BH913"/>
      <c r="BI913" s="44">
        <v>20000000</v>
      </c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 s="44">
        <v>4000000</v>
      </c>
      <c r="CA913"/>
      <c r="CB913"/>
      <c r="CC913"/>
      <c r="CD913"/>
      <c r="CE913"/>
      <c r="CF913"/>
      <c r="CG913"/>
      <c r="CH913"/>
      <c r="CI913"/>
      <c r="CJ913"/>
    </row>
    <row r="914" spans="39:88" x14ac:dyDescent="0.3">
      <c r="AM914" t="s">
        <v>10459</v>
      </c>
      <c r="AN914" t="s">
        <v>1736</v>
      </c>
      <c r="AO914" t="s">
        <v>10460</v>
      </c>
      <c r="AP914" t="s">
        <v>1734</v>
      </c>
      <c r="AQ914" s="44">
        <v>65150000</v>
      </c>
      <c r="AR914">
        <v>0.92522000000000004</v>
      </c>
      <c r="AS914">
        <v>3.0260159999999901E-2</v>
      </c>
      <c r="AT914">
        <v>7.0459999999999898E-3</v>
      </c>
      <c r="AU914" t="s">
        <v>53</v>
      </c>
      <c r="AV914" t="s">
        <v>68</v>
      </c>
      <c r="AW914" t="s">
        <v>68</v>
      </c>
      <c r="AX914">
        <v>1.21</v>
      </c>
      <c r="AY914"/>
      <c r="AZ914"/>
      <c r="BA914">
        <v>246561</v>
      </c>
      <c r="BB914" s="95">
        <v>45838</v>
      </c>
      <c r="BC914" t="s">
        <v>1735</v>
      </c>
      <c r="BD914" s="44">
        <v>54900000</v>
      </c>
      <c r="BE914" s="44">
        <v>300000</v>
      </c>
      <c r="BF914" s="44">
        <v>2900000</v>
      </c>
      <c r="BG914"/>
      <c r="BH914"/>
      <c r="BI914" s="44">
        <v>600000</v>
      </c>
      <c r="BJ914"/>
      <c r="BK914" s="44">
        <v>1050000</v>
      </c>
      <c r="BL914" s="44">
        <v>900000</v>
      </c>
      <c r="BM914"/>
      <c r="BN914" s="44">
        <v>3000000</v>
      </c>
      <c r="BO914"/>
      <c r="BP914"/>
      <c r="BQ914"/>
      <c r="BR914"/>
      <c r="BS914"/>
      <c r="BT914"/>
      <c r="BU914"/>
      <c r="BV914" s="44">
        <v>1500000</v>
      </c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</row>
    <row r="915" spans="39:88" x14ac:dyDescent="0.3">
      <c r="AM915" t="s">
        <v>12156</v>
      </c>
      <c r="AN915" t="s">
        <v>2733</v>
      </c>
      <c r="AO915" t="s">
        <v>10460</v>
      </c>
      <c r="AP915" t="s">
        <v>12157</v>
      </c>
      <c r="AQ915" s="44">
        <v>19000000</v>
      </c>
      <c r="AR915">
        <v>0.98675999999999997</v>
      </c>
      <c r="AS915">
        <v>3.5482989999999999E-2</v>
      </c>
      <c r="AT915">
        <v>1.00299999999999E-2</v>
      </c>
      <c r="AU915" t="s">
        <v>53</v>
      </c>
      <c r="AV915" t="s">
        <v>68</v>
      </c>
      <c r="AW915" t="s">
        <v>68</v>
      </c>
      <c r="AX915">
        <v>1.21</v>
      </c>
      <c r="AY915"/>
      <c r="AZ915"/>
      <c r="BA915">
        <v>3931</v>
      </c>
      <c r="BB915" s="95">
        <v>45838</v>
      </c>
      <c r="BC915" t="s">
        <v>1735</v>
      </c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 s="44">
        <v>7500000</v>
      </c>
      <c r="BS915"/>
      <c r="BT915"/>
      <c r="BU915"/>
      <c r="BV915"/>
      <c r="BW915" s="44">
        <v>5000000</v>
      </c>
      <c r="BX915"/>
      <c r="BY915" s="44">
        <v>2500000</v>
      </c>
      <c r="BZ915"/>
      <c r="CA915"/>
      <c r="CB915" s="44">
        <v>4000000</v>
      </c>
      <c r="CC915"/>
      <c r="CD915"/>
      <c r="CE915"/>
      <c r="CF915"/>
      <c r="CG915"/>
      <c r="CH915"/>
      <c r="CI915"/>
      <c r="CJ915"/>
    </row>
    <row r="916" spans="39:88" x14ac:dyDescent="0.3">
      <c r="AM916" t="s">
        <v>12506</v>
      </c>
      <c r="AN916" t="s">
        <v>2733</v>
      </c>
      <c r="AO916" t="s">
        <v>10460</v>
      </c>
      <c r="AP916" t="s">
        <v>12507</v>
      </c>
      <c r="AQ916" s="44">
        <v>17000000</v>
      </c>
      <c r="AR916">
        <v>1.00024</v>
      </c>
      <c r="AS916">
        <v>3.5064919999999999E-2</v>
      </c>
      <c r="AT916">
        <v>1.0149E-2</v>
      </c>
      <c r="AU916" t="s">
        <v>53</v>
      </c>
      <c r="AV916" t="s">
        <v>68</v>
      </c>
      <c r="AW916" t="s">
        <v>68</v>
      </c>
      <c r="AX916">
        <v>1.21</v>
      </c>
      <c r="AY916"/>
      <c r="AZ916"/>
      <c r="BA916">
        <v>3931</v>
      </c>
      <c r="BB916" s="95">
        <v>45838</v>
      </c>
      <c r="BC916" t="s">
        <v>1735</v>
      </c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 s="44">
        <v>17000000</v>
      </c>
      <c r="CC916"/>
      <c r="CD916"/>
      <c r="CE916"/>
      <c r="CF916"/>
      <c r="CG916"/>
      <c r="CH916"/>
      <c r="CI916"/>
      <c r="CJ916"/>
    </row>
    <row r="917" spans="39:88" x14ac:dyDescent="0.3">
      <c r="AM917" t="s">
        <v>10463</v>
      </c>
      <c r="AN917" t="s">
        <v>3124</v>
      </c>
      <c r="AO917" t="s">
        <v>10462</v>
      </c>
      <c r="AP917" t="s">
        <v>10464</v>
      </c>
      <c r="AQ917" s="44">
        <v>12000000</v>
      </c>
      <c r="AR917">
        <v>0.99813999999999903</v>
      </c>
      <c r="AS917">
        <v>2.162E-2</v>
      </c>
      <c r="AT917">
        <v>1.6919999999999999E-3</v>
      </c>
      <c r="AU917" t="s">
        <v>128</v>
      </c>
      <c r="AV917" t="s">
        <v>48</v>
      </c>
      <c r="AW917" t="s">
        <v>48</v>
      </c>
      <c r="AX917">
        <v>1.4750000000000001</v>
      </c>
      <c r="AY917"/>
      <c r="AZ917"/>
      <c r="BA917">
        <v>170729</v>
      </c>
      <c r="BB917" s="95">
        <v>45838</v>
      </c>
      <c r="BC917" t="s">
        <v>3126</v>
      </c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 s="44">
        <v>12000000</v>
      </c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</row>
    <row r="918" spans="39:88" x14ac:dyDescent="0.3">
      <c r="AM918" t="s">
        <v>12158</v>
      </c>
      <c r="AN918" t="s">
        <v>3124</v>
      </c>
      <c r="AO918" t="s">
        <v>10462</v>
      </c>
      <c r="AP918" t="s">
        <v>12159</v>
      </c>
      <c r="AQ918" s="44">
        <v>42000000</v>
      </c>
      <c r="AR918">
        <v>1.0207899999999901</v>
      </c>
      <c r="AS918">
        <v>2.9289999999999899E-2</v>
      </c>
      <c r="AT918">
        <v>7.28E-3</v>
      </c>
      <c r="AU918" t="s">
        <v>53</v>
      </c>
      <c r="AV918" t="s">
        <v>62</v>
      </c>
      <c r="AW918" t="s">
        <v>68</v>
      </c>
      <c r="AX918">
        <v>1.4750000000000001</v>
      </c>
      <c r="AY918"/>
      <c r="AZ918"/>
      <c r="BA918">
        <v>170729</v>
      </c>
      <c r="BB918" s="95">
        <v>45838</v>
      </c>
      <c r="BC918" t="s">
        <v>3126</v>
      </c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 s="44">
        <v>17200000</v>
      </c>
      <c r="BS918"/>
      <c r="BT918"/>
      <c r="BU918"/>
      <c r="BV918"/>
      <c r="BW918" s="44">
        <v>10000000</v>
      </c>
      <c r="BX918"/>
      <c r="BY918"/>
      <c r="BZ918"/>
      <c r="CA918"/>
      <c r="CB918" s="44">
        <v>14800000</v>
      </c>
      <c r="CC918"/>
      <c r="CD918"/>
      <c r="CE918"/>
      <c r="CF918"/>
      <c r="CG918"/>
      <c r="CH918"/>
      <c r="CI918"/>
      <c r="CJ918"/>
    </row>
    <row r="919" spans="39:88" x14ac:dyDescent="0.3">
      <c r="AM919" t="s">
        <v>10461</v>
      </c>
      <c r="AN919" t="s">
        <v>3124</v>
      </c>
      <c r="AO919" t="s">
        <v>10462</v>
      </c>
      <c r="AP919" t="s">
        <v>3125</v>
      </c>
      <c r="AQ919" s="44">
        <v>7500000</v>
      </c>
      <c r="AR919">
        <v>0.98436999999999997</v>
      </c>
      <c r="AS919">
        <v>2.0879999999999999E-2</v>
      </c>
      <c r="AT919">
        <v>6.8999999999999997E-4</v>
      </c>
      <c r="AU919" t="s">
        <v>128</v>
      </c>
      <c r="AV919" t="s">
        <v>48</v>
      </c>
      <c r="AW919" t="s">
        <v>48</v>
      </c>
      <c r="AX919">
        <v>1.4750000000000001</v>
      </c>
      <c r="AY919"/>
      <c r="AZ919"/>
      <c r="BA919">
        <v>170729</v>
      </c>
      <c r="BB919" s="95">
        <v>45838</v>
      </c>
      <c r="BC919" t="s">
        <v>3126</v>
      </c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 s="44">
        <v>7500000</v>
      </c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</row>
    <row r="920" spans="39:88" x14ac:dyDescent="0.3">
      <c r="AM920" t="s">
        <v>10466</v>
      </c>
      <c r="AN920" t="s">
        <v>837</v>
      </c>
      <c r="AO920" t="s">
        <v>837</v>
      </c>
      <c r="AP920" t="s">
        <v>1515</v>
      </c>
      <c r="AQ920" s="44">
        <v>114970000</v>
      </c>
      <c r="AR920">
        <v>0.91893000000000002</v>
      </c>
      <c r="AS920">
        <v>2.8260299999999999E-2</v>
      </c>
      <c r="AT920">
        <v>4.8760000000000001E-3</v>
      </c>
      <c r="AU920" t="s">
        <v>53</v>
      </c>
      <c r="AV920" t="s">
        <v>54</v>
      </c>
      <c r="AW920" t="s">
        <v>54</v>
      </c>
      <c r="AX920">
        <v>-0.47199999999999998</v>
      </c>
      <c r="AY920"/>
      <c r="AZ920"/>
      <c r="BA920">
        <v>5094</v>
      </c>
      <c r="BB920" s="95">
        <v>45838</v>
      </c>
      <c r="BC920" t="s">
        <v>836</v>
      </c>
      <c r="BD920" s="44">
        <v>102161000</v>
      </c>
      <c r="BE920"/>
      <c r="BF920"/>
      <c r="BG920"/>
      <c r="BH920"/>
      <c r="BI920"/>
      <c r="BJ920" s="44">
        <v>3409000</v>
      </c>
      <c r="BK920"/>
      <c r="BL920"/>
      <c r="BM920"/>
      <c r="BN920" s="44">
        <v>6500000</v>
      </c>
      <c r="BO920"/>
      <c r="BP920"/>
      <c r="BQ920"/>
      <c r="BR920"/>
      <c r="BS920"/>
      <c r="BT920"/>
      <c r="BU920" s="44">
        <v>2900000</v>
      </c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</row>
    <row r="921" spans="39:88" x14ac:dyDescent="0.3">
      <c r="AM921" t="s">
        <v>10465</v>
      </c>
      <c r="AN921" t="s">
        <v>837</v>
      </c>
      <c r="AO921" t="s">
        <v>837</v>
      </c>
      <c r="AP921" t="s">
        <v>835</v>
      </c>
      <c r="AQ921" s="44">
        <v>15000000</v>
      </c>
      <c r="AR921">
        <v>0.99834000000000001</v>
      </c>
      <c r="AS921">
        <v>7.9814769999999993E-2</v>
      </c>
      <c r="AT921">
        <v>6.2599000000000002E-2</v>
      </c>
      <c r="AU921" t="s">
        <v>53</v>
      </c>
      <c r="AV921" t="s">
        <v>54</v>
      </c>
      <c r="AW921" t="s">
        <v>54</v>
      </c>
      <c r="AX921">
        <v>-0.47199999999999998</v>
      </c>
      <c r="AY921"/>
      <c r="AZ921"/>
      <c r="BA921">
        <v>5094</v>
      </c>
      <c r="BB921" s="95">
        <v>45838</v>
      </c>
      <c r="BC921" t="s">
        <v>836</v>
      </c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 s="44">
        <v>15000000</v>
      </c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</row>
    <row r="922" spans="39:88" x14ac:dyDescent="0.3">
      <c r="AM922" t="s">
        <v>10467</v>
      </c>
      <c r="AN922" t="s">
        <v>837</v>
      </c>
      <c r="AO922" t="s">
        <v>837</v>
      </c>
      <c r="AP922" t="s">
        <v>2825</v>
      </c>
      <c r="AQ922" s="44">
        <v>152103000</v>
      </c>
      <c r="AR922">
        <v>0.98804999999999998</v>
      </c>
      <c r="AS922">
        <v>2.5899539999999999E-2</v>
      </c>
      <c r="AT922">
        <v>6.0369999999999998E-3</v>
      </c>
      <c r="AU922" t="s">
        <v>53</v>
      </c>
      <c r="AV922" t="s">
        <v>54</v>
      </c>
      <c r="AW922" t="s">
        <v>54</v>
      </c>
      <c r="AX922">
        <v>-0.47199999999999998</v>
      </c>
      <c r="AY922"/>
      <c r="AZ922"/>
      <c r="BA922">
        <v>5094</v>
      </c>
      <c r="BB922" s="95">
        <v>45838</v>
      </c>
      <c r="BC922" t="s">
        <v>836</v>
      </c>
      <c r="BD922" s="44">
        <v>139303000</v>
      </c>
      <c r="BE922" s="44">
        <v>1300000</v>
      </c>
      <c r="BF922" s="44">
        <v>11500000</v>
      </c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</row>
    <row r="923" spans="39:88" x14ac:dyDescent="0.3">
      <c r="AM923" t="s">
        <v>12850</v>
      </c>
      <c r="AN923" t="s">
        <v>837</v>
      </c>
      <c r="AO923" t="s">
        <v>837</v>
      </c>
      <c r="AP923" t="s">
        <v>12851</v>
      </c>
      <c r="AQ923" s="44">
        <v>15000000</v>
      </c>
      <c r="AR923">
        <v>0.79757</v>
      </c>
      <c r="AS923">
        <v>4.107653E-2</v>
      </c>
      <c r="AT923">
        <v>1.6369999999999999E-2</v>
      </c>
      <c r="AU923" t="s">
        <v>53</v>
      </c>
      <c r="AV923" t="s">
        <v>54</v>
      </c>
      <c r="AW923" t="s">
        <v>54</v>
      </c>
      <c r="AX923">
        <v>-0.47199999999999998</v>
      </c>
      <c r="AY923"/>
      <c r="AZ923"/>
      <c r="BA923">
        <v>5094</v>
      </c>
      <c r="BB923" s="95">
        <v>45838</v>
      </c>
      <c r="BC923" t="s">
        <v>836</v>
      </c>
      <c r="BD923" s="44">
        <v>13000000</v>
      </c>
      <c r="BE923"/>
      <c r="BF923"/>
      <c r="BG923"/>
      <c r="BH923"/>
      <c r="BI923"/>
      <c r="BJ923"/>
      <c r="BK923"/>
      <c r="BL923" s="44">
        <v>2000000</v>
      </c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</row>
    <row r="924" spans="39:88" x14ac:dyDescent="0.3">
      <c r="AM924" t="s">
        <v>10469</v>
      </c>
      <c r="AN924" t="s">
        <v>75</v>
      </c>
      <c r="AO924" t="s">
        <v>75</v>
      </c>
      <c r="AP924" t="s">
        <v>139</v>
      </c>
      <c r="AQ924" s="44">
        <v>100000000</v>
      </c>
      <c r="AR924">
        <v>0.93057999999999996</v>
      </c>
      <c r="AS924">
        <v>2.8549999999999999E-2</v>
      </c>
      <c r="AT924">
        <v>6.5539999999999999E-3</v>
      </c>
      <c r="AU924" t="s">
        <v>53</v>
      </c>
      <c r="AV924" t="s">
        <v>54</v>
      </c>
      <c r="AW924" t="s">
        <v>54</v>
      </c>
      <c r="AX924">
        <v>1.357</v>
      </c>
      <c r="AY924"/>
      <c r="AZ924"/>
      <c r="BA924">
        <v>153788</v>
      </c>
      <c r="BB924" s="95">
        <v>45838</v>
      </c>
      <c r="BC924" t="s">
        <v>74</v>
      </c>
      <c r="BD924" s="44">
        <v>82863000</v>
      </c>
      <c r="BE924"/>
      <c r="BF924"/>
      <c r="BG924"/>
      <c r="BH924"/>
      <c r="BI924" s="44">
        <v>6139000</v>
      </c>
      <c r="BJ924" s="44">
        <v>10998000</v>
      </c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</row>
    <row r="925" spans="39:88" x14ac:dyDescent="0.3">
      <c r="AM925" t="s">
        <v>10468</v>
      </c>
      <c r="AN925" t="s">
        <v>75</v>
      </c>
      <c r="AO925" t="s">
        <v>75</v>
      </c>
      <c r="AP925" t="s">
        <v>73</v>
      </c>
      <c r="AQ925" s="44">
        <v>80900000</v>
      </c>
      <c r="AR925">
        <v>0.98865999999999998</v>
      </c>
      <c r="AS925">
        <v>2.266E-2</v>
      </c>
      <c r="AT925">
        <v>2.6359999999999999E-3</v>
      </c>
      <c r="AU925" t="s">
        <v>53</v>
      </c>
      <c r="AV925" t="s">
        <v>54</v>
      </c>
      <c r="AW925" t="s">
        <v>54</v>
      </c>
      <c r="AX925">
        <v>1.357</v>
      </c>
      <c r="AY925"/>
      <c r="AZ925"/>
      <c r="BA925">
        <v>153788</v>
      </c>
      <c r="BB925" s="95">
        <v>45838</v>
      </c>
      <c r="BC925" t="s">
        <v>74</v>
      </c>
      <c r="BD925" s="44">
        <v>62337000</v>
      </c>
      <c r="BE925"/>
      <c r="BF925"/>
      <c r="BG925" s="44">
        <v>120000</v>
      </c>
      <c r="BH925" s="44">
        <v>100000</v>
      </c>
      <c r="BI925" s="44">
        <v>2000000</v>
      </c>
      <c r="BJ925" s="44">
        <v>6243000</v>
      </c>
      <c r="BK925"/>
      <c r="BL925"/>
      <c r="BM925"/>
      <c r="BN925"/>
      <c r="BO925"/>
      <c r="BP925"/>
      <c r="BQ925"/>
      <c r="BR925" s="44">
        <v>10100000</v>
      </c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</row>
    <row r="926" spans="39:88" x14ac:dyDescent="0.3">
      <c r="AM926" t="s">
        <v>10473</v>
      </c>
      <c r="AN926" t="s">
        <v>930</v>
      </c>
      <c r="AO926" t="s">
        <v>930</v>
      </c>
      <c r="AP926" t="s">
        <v>1355</v>
      </c>
      <c r="AQ926" s="44">
        <v>8500000</v>
      </c>
      <c r="AR926">
        <v>0.99312999999999996</v>
      </c>
      <c r="AS926">
        <v>3.3634959999999998E-2</v>
      </c>
      <c r="AT926">
        <v>1.2846E-2</v>
      </c>
      <c r="AU926" t="s">
        <v>53</v>
      </c>
      <c r="AV926" t="s">
        <v>54</v>
      </c>
      <c r="AW926" t="s">
        <v>54</v>
      </c>
      <c r="AX926">
        <v>1.214</v>
      </c>
      <c r="AY926"/>
      <c r="AZ926"/>
      <c r="BA926">
        <v>31748</v>
      </c>
      <c r="BB926" s="95">
        <v>45838</v>
      </c>
      <c r="BC926" t="s">
        <v>929</v>
      </c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 s="44">
        <v>8500000</v>
      </c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</row>
    <row r="927" spans="39:88" x14ac:dyDescent="0.3">
      <c r="AM927" t="s">
        <v>10472</v>
      </c>
      <c r="AN927" t="s">
        <v>930</v>
      </c>
      <c r="AO927" t="s">
        <v>930</v>
      </c>
      <c r="AP927" t="s">
        <v>1416</v>
      </c>
      <c r="AQ927" s="44">
        <v>30300000</v>
      </c>
      <c r="AR927">
        <v>0.94238999999999995</v>
      </c>
      <c r="AS927">
        <v>2.9289929999999999E-2</v>
      </c>
      <c r="AT927">
        <v>8.1329999999999996E-3</v>
      </c>
      <c r="AU927" t="s">
        <v>53</v>
      </c>
      <c r="AV927" t="s">
        <v>54</v>
      </c>
      <c r="AW927" t="s">
        <v>54</v>
      </c>
      <c r="AX927">
        <v>1.214</v>
      </c>
      <c r="AY927"/>
      <c r="AZ927"/>
      <c r="BA927">
        <v>31748</v>
      </c>
      <c r="BB927" s="95">
        <v>45838</v>
      </c>
      <c r="BC927" t="s">
        <v>929</v>
      </c>
      <c r="BD927" s="44">
        <v>29850000</v>
      </c>
      <c r="BE927"/>
      <c r="BF927"/>
      <c r="BG927" s="44">
        <v>150000</v>
      </c>
      <c r="BH927"/>
      <c r="BI927"/>
      <c r="BJ927"/>
      <c r="BK927"/>
      <c r="BL927"/>
      <c r="BM927" s="44">
        <v>300000</v>
      </c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</row>
    <row r="928" spans="39:88" x14ac:dyDescent="0.3">
      <c r="AM928" t="s">
        <v>10470</v>
      </c>
      <c r="AN928" t="s">
        <v>930</v>
      </c>
      <c r="AO928" t="s">
        <v>930</v>
      </c>
      <c r="AP928" t="s">
        <v>928</v>
      </c>
      <c r="AQ928" s="44">
        <v>5400000</v>
      </c>
      <c r="AR928">
        <v>0.98351</v>
      </c>
      <c r="AS928">
        <v>2.5412029999999999E-2</v>
      </c>
      <c r="AT928">
        <v>5.4580000000000002E-3</v>
      </c>
      <c r="AU928" t="s">
        <v>53</v>
      </c>
      <c r="AV928" t="s">
        <v>54</v>
      </c>
      <c r="AW928" t="s">
        <v>54</v>
      </c>
      <c r="AX928">
        <v>1.214</v>
      </c>
      <c r="AY928"/>
      <c r="AZ928"/>
      <c r="BA928">
        <v>31748</v>
      </c>
      <c r="BB928" s="95">
        <v>45838</v>
      </c>
      <c r="BC928" t="s">
        <v>929</v>
      </c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 s="44">
        <v>100000</v>
      </c>
      <c r="BR928" s="44">
        <v>4100000</v>
      </c>
      <c r="BS928" s="44">
        <v>1200000</v>
      </c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</row>
    <row r="929" spans="39:88" x14ac:dyDescent="0.3">
      <c r="AM929" t="s">
        <v>10471</v>
      </c>
      <c r="AN929" t="s">
        <v>930</v>
      </c>
      <c r="AO929" t="s">
        <v>930</v>
      </c>
      <c r="AP929" t="s">
        <v>998</v>
      </c>
      <c r="AQ929" s="44">
        <v>291959000</v>
      </c>
      <c r="AR929">
        <v>0.95462000000000002</v>
      </c>
      <c r="AS929">
        <v>3.0648499999999999E-2</v>
      </c>
      <c r="AT929">
        <v>8.2199999999999999E-3</v>
      </c>
      <c r="AU929" t="s">
        <v>53</v>
      </c>
      <c r="AV929" t="s">
        <v>54</v>
      </c>
      <c r="AW929" t="s">
        <v>54</v>
      </c>
      <c r="AX929">
        <v>1.214</v>
      </c>
      <c r="AY929"/>
      <c r="AZ929"/>
      <c r="BA929">
        <v>31748</v>
      </c>
      <c r="BB929" s="95">
        <v>45838</v>
      </c>
      <c r="BC929" t="s">
        <v>929</v>
      </c>
      <c r="BD929" s="44">
        <v>175202000</v>
      </c>
      <c r="BE929" s="44">
        <v>1000000</v>
      </c>
      <c r="BF929" s="44">
        <v>4000000</v>
      </c>
      <c r="BG929"/>
      <c r="BH929" s="44">
        <v>100000</v>
      </c>
      <c r="BI929" s="44">
        <v>53705000</v>
      </c>
      <c r="BJ929" s="44">
        <v>28952000</v>
      </c>
      <c r="BK929"/>
      <c r="BL929" s="44">
        <v>5500000</v>
      </c>
      <c r="BM929"/>
      <c r="BN929" s="44">
        <v>17500000</v>
      </c>
      <c r="BO929"/>
      <c r="BP929"/>
      <c r="BQ929"/>
      <c r="BR929"/>
      <c r="BS929"/>
      <c r="BT929"/>
      <c r="BU929" s="44">
        <v>4000000</v>
      </c>
      <c r="BV929" s="44">
        <v>2000000</v>
      </c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</row>
    <row r="930" spans="39:88" x14ac:dyDescent="0.3">
      <c r="AM930" t="s">
        <v>10474</v>
      </c>
      <c r="AN930" t="s">
        <v>494</v>
      </c>
      <c r="AO930" t="s">
        <v>10475</v>
      </c>
      <c r="AP930" t="s">
        <v>2865</v>
      </c>
      <c r="AQ930" s="44">
        <v>30000000</v>
      </c>
      <c r="AR930">
        <v>0.93613999999999997</v>
      </c>
      <c r="AS930">
        <v>2.8199999999999999E-2</v>
      </c>
      <c r="AT930">
        <v>6.764E-3</v>
      </c>
      <c r="AU930" t="s">
        <v>53</v>
      </c>
      <c r="AV930" t="s">
        <v>55</v>
      </c>
      <c r="AW930" t="s">
        <v>55</v>
      </c>
      <c r="AX930">
        <v>0.75600000000000001</v>
      </c>
      <c r="AY930"/>
      <c r="AZ930"/>
      <c r="BA930">
        <v>28</v>
      </c>
      <c r="BB930" s="95">
        <v>45838</v>
      </c>
      <c r="BC930" t="s">
        <v>493</v>
      </c>
      <c r="BD930" s="44">
        <v>28500000</v>
      </c>
      <c r="BE930"/>
      <c r="BF930"/>
      <c r="BG930"/>
      <c r="BH930"/>
      <c r="BI930"/>
      <c r="BJ930"/>
      <c r="BK930"/>
      <c r="BL930"/>
      <c r="BM930"/>
      <c r="BN930" s="44">
        <v>1500000</v>
      </c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</row>
    <row r="931" spans="39:88" x14ac:dyDescent="0.3">
      <c r="AM931" t="s">
        <v>12160</v>
      </c>
      <c r="AN931" t="s">
        <v>2899</v>
      </c>
      <c r="AO931" t="s">
        <v>2899</v>
      </c>
      <c r="AP931" t="s">
        <v>10476</v>
      </c>
      <c r="AQ931" s="44">
        <v>10000000</v>
      </c>
      <c r="AR931">
        <v>0.99060000000000004</v>
      </c>
      <c r="AS931">
        <v>1.915E-2</v>
      </c>
      <c r="AT931">
        <v>-8.4800000000000001E-4</v>
      </c>
      <c r="AU931" t="s">
        <v>53</v>
      </c>
      <c r="AV931" t="s">
        <v>129</v>
      </c>
      <c r="AW931" t="s">
        <v>129</v>
      </c>
      <c r="AX931">
        <v>1.7450000000000001</v>
      </c>
      <c r="AY931"/>
      <c r="AZ931"/>
      <c r="BA931">
        <v>826</v>
      </c>
      <c r="BB931" s="95">
        <v>45838</v>
      </c>
      <c r="BC931" t="s">
        <v>2898</v>
      </c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 s="44">
        <v>10000000</v>
      </c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</row>
    <row r="932" spans="39:88" x14ac:dyDescent="0.3">
      <c r="AM932" t="s">
        <v>10477</v>
      </c>
      <c r="AN932" t="s">
        <v>1796</v>
      </c>
      <c r="AO932" t="s">
        <v>1796</v>
      </c>
      <c r="AP932" t="s">
        <v>1794</v>
      </c>
      <c r="AQ932" s="44">
        <v>507500000</v>
      </c>
      <c r="AR932">
        <v>0.90090000000000003</v>
      </c>
      <c r="AS932">
        <v>2.726E-2</v>
      </c>
      <c r="AT932">
        <v>3.0560000000000001E-3</v>
      </c>
      <c r="AU932" t="s">
        <v>53</v>
      </c>
      <c r="AV932" t="s">
        <v>129</v>
      </c>
      <c r="AW932" t="s">
        <v>129</v>
      </c>
      <c r="AX932">
        <v>1.7450000000000001</v>
      </c>
      <c r="AY932"/>
      <c r="AZ932"/>
      <c r="BA932">
        <v>151481</v>
      </c>
      <c r="BB932" s="95">
        <v>45838</v>
      </c>
      <c r="BC932" t="s">
        <v>1795</v>
      </c>
      <c r="BD932" s="44">
        <v>317930000</v>
      </c>
      <c r="BE932" s="44">
        <v>4300000</v>
      </c>
      <c r="BF932" s="44">
        <v>30400000</v>
      </c>
      <c r="BG932"/>
      <c r="BH932"/>
      <c r="BI932" s="44">
        <v>32492000</v>
      </c>
      <c r="BJ932" s="44">
        <v>122378000</v>
      </c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</row>
    <row r="933" spans="39:88" x14ac:dyDescent="0.3">
      <c r="AM933" t="s">
        <v>10478</v>
      </c>
      <c r="AN933" t="s">
        <v>1796</v>
      </c>
      <c r="AO933" t="s">
        <v>1796</v>
      </c>
      <c r="AP933" t="s">
        <v>2091</v>
      </c>
      <c r="AQ933" s="44">
        <v>54400000</v>
      </c>
      <c r="AR933">
        <v>0.95521999999999996</v>
      </c>
      <c r="AS933">
        <v>2.26399999999999E-2</v>
      </c>
      <c r="AT933">
        <v>1.542E-3</v>
      </c>
      <c r="AU933" t="s">
        <v>53</v>
      </c>
      <c r="AV933" t="s">
        <v>129</v>
      </c>
      <c r="AW933" t="s">
        <v>129</v>
      </c>
      <c r="AX933">
        <v>1.7450000000000001</v>
      </c>
      <c r="AY933"/>
      <c r="AZ933"/>
      <c r="BA933">
        <v>151481</v>
      </c>
      <c r="BB933" s="95">
        <v>45838</v>
      </c>
      <c r="BC933" t="s">
        <v>1795</v>
      </c>
      <c r="BD933"/>
      <c r="BE933"/>
      <c r="BF933"/>
      <c r="BG933"/>
      <c r="BH933"/>
      <c r="BI933"/>
      <c r="BJ933"/>
      <c r="BK933"/>
      <c r="BL933"/>
      <c r="BM933"/>
      <c r="BN933"/>
      <c r="BO933"/>
      <c r="BP933" s="44">
        <v>3400000</v>
      </c>
      <c r="BQ933" s="44">
        <v>1000000</v>
      </c>
      <c r="BR933" s="44">
        <v>50000000</v>
      </c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</row>
    <row r="934" spans="39:88" x14ac:dyDescent="0.3">
      <c r="AM934" t="s">
        <v>10479</v>
      </c>
      <c r="AN934" t="s">
        <v>1796</v>
      </c>
      <c r="AO934" t="s">
        <v>1796</v>
      </c>
      <c r="AP934" t="s">
        <v>2204</v>
      </c>
      <c r="AQ934" s="44">
        <v>147000000</v>
      </c>
      <c r="AR934">
        <v>0.88595000000000002</v>
      </c>
      <c r="AS934">
        <v>2.86E-2</v>
      </c>
      <c r="AT934">
        <v>3.62E-3</v>
      </c>
      <c r="AU934" t="s">
        <v>53</v>
      </c>
      <c r="AV934" t="s">
        <v>129</v>
      </c>
      <c r="AW934" t="s">
        <v>129</v>
      </c>
      <c r="AX934">
        <v>1.7450000000000001</v>
      </c>
      <c r="AY934"/>
      <c r="AZ934"/>
      <c r="BA934">
        <v>151481</v>
      </c>
      <c r="BB934" s="95">
        <v>45838</v>
      </c>
      <c r="BC934" t="s">
        <v>1795</v>
      </c>
      <c r="BD934" s="44">
        <v>75133000</v>
      </c>
      <c r="BE934" s="44">
        <v>1000000</v>
      </c>
      <c r="BF934" s="44">
        <v>8000000</v>
      </c>
      <c r="BG934"/>
      <c r="BH934"/>
      <c r="BI934" s="44">
        <v>10180000</v>
      </c>
      <c r="BJ934" s="44">
        <v>32687000</v>
      </c>
      <c r="BK934"/>
      <c r="BL934" s="44">
        <v>5000000</v>
      </c>
      <c r="BM934"/>
      <c r="BN934" s="44">
        <v>15000000</v>
      </c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</row>
    <row r="935" spans="39:88" x14ac:dyDescent="0.3">
      <c r="AM935" t="s">
        <v>13067</v>
      </c>
      <c r="AN935" t="s">
        <v>12929</v>
      </c>
      <c r="AO935" t="s">
        <v>12930</v>
      </c>
      <c r="AP935" t="s">
        <v>12932</v>
      </c>
      <c r="AQ935" s="44">
        <v>27000000</v>
      </c>
      <c r="AR935">
        <v>1.00461</v>
      </c>
      <c r="AS935">
        <v>2.7060219999999999E-2</v>
      </c>
      <c r="AT935">
        <v>6.1919999999999996E-3</v>
      </c>
      <c r="AU935" t="s">
        <v>53</v>
      </c>
      <c r="AV935" t="s">
        <v>54</v>
      </c>
      <c r="AW935" t="s">
        <v>54</v>
      </c>
      <c r="AX935">
        <v>-0.23</v>
      </c>
      <c r="AY935"/>
      <c r="AZ935"/>
      <c r="BA935">
        <v>307649</v>
      </c>
      <c r="BB935" s="95">
        <v>45838</v>
      </c>
      <c r="BC935" t="s">
        <v>13068</v>
      </c>
      <c r="BD935" s="44">
        <v>27000000</v>
      </c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</row>
    <row r="936" spans="39:88" x14ac:dyDescent="0.3">
      <c r="AM936" t="s">
        <v>13069</v>
      </c>
      <c r="AN936" t="s">
        <v>12929</v>
      </c>
      <c r="AO936" t="s">
        <v>12930</v>
      </c>
      <c r="AP936" t="s">
        <v>13070</v>
      </c>
      <c r="AQ936" s="44">
        <v>20000000</v>
      </c>
      <c r="AR936">
        <v>0.99783999999999995</v>
      </c>
      <c r="AS936">
        <v>4.0259570000000001E-2</v>
      </c>
      <c r="AT936">
        <v>1.40069999999999E-2</v>
      </c>
      <c r="AU936" t="s">
        <v>53</v>
      </c>
      <c r="AV936" t="s">
        <v>54</v>
      </c>
      <c r="AW936" t="s">
        <v>54</v>
      </c>
      <c r="AX936">
        <v>-0.23</v>
      </c>
      <c r="AY936"/>
      <c r="AZ936"/>
      <c r="BA936">
        <v>307649</v>
      </c>
      <c r="BB936" s="95">
        <v>45838</v>
      </c>
      <c r="BC936" t="s">
        <v>13068</v>
      </c>
      <c r="BD936" s="44">
        <v>20000000</v>
      </c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</row>
    <row r="937" spans="39:88" x14ac:dyDescent="0.3">
      <c r="AM937" t="s">
        <v>13071</v>
      </c>
      <c r="AN937" t="s">
        <v>12929</v>
      </c>
      <c r="AO937" t="s">
        <v>12930</v>
      </c>
      <c r="AP937" t="s">
        <v>12931</v>
      </c>
      <c r="AQ937" s="44">
        <v>48000000</v>
      </c>
      <c r="AR937">
        <v>0.99822</v>
      </c>
      <c r="AS937">
        <v>3.5312799999999998E-2</v>
      </c>
      <c r="AT937">
        <v>1.1384E-2</v>
      </c>
      <c r="AU937" t="s">
        <v>53</v>
      </c>
      <c r="AV937" t="s">
        <v>54</v>
      </c>
      <c r="AW937" t="s">
        <v>54</v>
      </c>
      <c r="AX937">
        <v>-0.23</v>
      </c>
      <c r="AY937"/>
      <c r="AZ937"/>
      <c r="BA937">
        <v>307649</v>
      </c>
      <c r="BB937" s="95">
        <v>45838</v>
      </c>
      <c r="BC937" t="s">
        <v>13068</v>
      </c>
      <c r="BD937" s="44">
        <v>48000000</v>
      </c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</row>
    <row r="938" spans="39:88" x14ac:dyDescent="0.3">
      <c r="AM938" t="s">
        <v>10480</v>
      </c>
      <c r="AN938" t="s">
        <v>2744</v>
      </c>
      <c r="AO938" t="s">
        <v>2744</v>
      </c>
      <c r="AP938" t="s">
        <v>2742</v>
      </c>
      <c r="AQ938" s="44">
        <v>10000000</v>
      </c>
      <c r="AR938">
        <v>1.0045200000000001</v>
      </c>
      <c r="AS938">
        <v>4.7647839999999997E-2</v>
      </c>
      <c r="AT938">
        <v>1.3214999999999999E-2</v>
      </c>
      <c r="AU938" t="s">
        <v>53</v>
      </c>
      <c r="AV938" t="s">
        <v>76</v>
      </c>
      <c r="AW938" t="s">
        <v>76</v>
      </c>
      <c r="AX938">
        <v>0.72399999999999998</v>
      </c>
      <c r="AY938"/>
      <c r="AZ938"/>
      <c r="BA938">
        <v>168596</v>
      </c>
      <c r="BB938" s="95">
        <v>45838</v>
      </c>
      <c r="BC938" t="s">
        <v>2743</v>
      </c>
      <c r="BD938" s="44">
        <v>10000000</v>
      </c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</row>
    <row r="939" spans="39:88" x14ac:dyDescent="0.3">
      <c r="AM939" t="s">
        <v>10489</v>
      </c>
      <c r="AN939" t="s">
        <v>10482</v>
      </c>
      <c r="AO939" t="s">
        <v>10482</v>
      </c>
      <c r="AP939" t="s">
        <v>2689</v>
      </c>
      <c r="AQ939" s="44">
        <v>21800000</v>
      </c>
      <c r="AR939">
        <v>1.0031600000000001</v>
      </c>
      <c r="AS939">
        <v>2.7859999999999999E-2</v>
      </c>
      <c r="AT939">
        <v>6.1180000000000002E-3</v>
      </c>
      <c r="AU939" t="s">
        <v>53</v>
      </c>
      <c r="AV939" t="s">
        <v>68</v>
      </c>
      <c r="AW939" t="s">
        <v>68</v>
      </c>
      <c r="AX939">
        <v>-9.4E-2</v>
      </c>
      <c r="AY939"/>
      <c r="AZ939"/>
      <c r="BA939">
        <v>182889</v>
      </c>
      <c r="BB939" s="95">
        <v>45838</v>
      </c>
      <c r="BC939" t="s">
        <v>817</v>
      </c>
      <c r="BD939" s="44">
        <v>800000</v>
      </c>
      <c r="BE939"/>
      <c r="BF939" s="44">
        <v>9000000</v>
      </c>
      <c r="BG939"/>
      <c r="BH939"/>
      <c r="BI939" s="44">
        <v>800000</v>
      </c>
      <c r="BJ939" s="44">
        <v>10000000</v>
      </c>
      <c r="BK939"/>
      <c r="BL939" s="44">
        <v>1200000</v>
      </c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</row>
    <row r="940" spans="39:88" x14ac:dyDescent="0.3">
      <c r="AM940" t="s">
        <v>10484</v>
      </c>
      <c r="AN940" t="s">
        <v>10482</v>
      </c>
      <c r="AO940" t="s">
        <v>10482</v>
      </c>
      <c r="AP940" t="s">
        <v>3151</v>
      </c>
      <c r="AQ940" s="44">
        <v>42000000</v>
      </c>
      <c r="AR940">
        <v>0.84845000000000004</v>
      </c>
      <c r="AS940">
        <v>3.4002690000000002E-2</v>
      </c>
      <c r="AT940">
        <v>1.0352E-2</v>
      </c>
      <c r="AU940" t="s">
        <v>53</v>
      </c>
      <c r="AV940" t="s">
        <v>68</v>
      </c>
      <c r="AW940" t="s">
        <v>68</v>
      </c>
      <c r="AX940">
        <v>-9.4E-2</v>
      </c>
      <c r="AY940"/>
      <c r="AZ940"/>
      <c r="BA940">
        <v>182889</v>
      </c>
      <c r="BB940" s="95">
        <v>45838</v>
      </c>
      <c r="BC940" t="s">
        <v>817</v>
      </c>
      <c r="BD940" s="44">
        <v>23400000</v>
      </c>
      <c r="BE940"/>
      <c r="BF940"/>
      <c r="BG940"/>
      <c r="BH940"/>
      <c r="BI940"/>
      <c r="BJ940" s="44">
        <v>3600000</v>
      </c>
      <c r="BK940"/>
      <c r="BL940"/>
      <c r="BM940"/>
      <c r="BN940"/>
      <c r="BO940"/>
      <c r="BP940"/>
      <c r="BQ940"/>
      <c r="BR940" s="44">
        <v>15000000</v>
      </c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</row>
    <row r="941" spans="39:88" x14ac:dyDescent="0.3">
      <c r="AM941" t="s">
        <v>10494</v>
      </c>
      <c r="AN941" t="s">
        <v>10482</v>
      </c>
      <c r="AO941" t="s">
        <v>10482</v>
      </c>
      <c r="AP941" t="s">
        <v>1519</v>
      </c>
      <c r="AQ941" s="44">
        <v>50000000</v>
      </c>
      <c r="AR941">
        <v>0.93325999999999998</v>
      </c>
      <c r="AS941">
        <v>2.8568899999999901E-2</v>
      </c>
      <c r="AT941">
        <v>7.835E-3</v>
      </c>
      <c r="AU941" t="s">
        <v>53</v>
      </c>
      <c r="AV941" t="s">
        <v>68</v>
      </c>
      <c r="AW941" t="s">
        <v>68</v>
      </c>
      <c r="AX941">
        <v>-9.4E-2</v>
      </c>
      <c r="AY941"/>
      <c r="AZ941"/>
      <c r="BA941">
        <v>182889</v>
      </c>
      <c r="BB941" s="95">
        <v>45838</v>
      </c>
      <c r="BC941" t="s">
        <v>817</v>
      </c>
      <c r="BD941" s="44">
        <v>44000000</v>
      </c>
      <c r="BE941"/>
      <c r="BF941"/>
      <c r="BG941"/>
      <c r="BH941"/>
      <c r="BI941"/>
      <c r="BJ941" s="44">
        <v>6000000</v>
      </c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</row>
    <row r="942" spans="39:88" x14ac:dyDescent="0.3">
      <c r="AM942" t="s">
        <v>10497</v>
      </c>
      <c r="AN942" t="s">
        <v>10482</v>
      </c>
      <c r="AO942" t="s">
        <v>10482</v>
      </c>
      <c r="AP942" t="s">
        <v>2721</v>
      </c>
      <c r="AQ942" s="44">
        <v>27800000</v>
      </c>
      <c r="AR942">
        <v>0.98891999999999902</v>
      </c>
      <c r="AS942">
        <v>2.5499999999999998E-2</v>
      </c>
      <c r="AT942">
        <v>5.6020000000000002E-3</v>
      </c>
      <c r="AU942" t="s">
        <v>53</v>
      </c>
      <c r="AV942" t="s">
        <v>68</v>
      </c>
      <c r="AW942" t="s">
        <v>68</v>
      </c>
      <c r="AX942">
        <v>-9.4E-2</v>
      </c>
      <c r="AY942"/>
      <c r="AZ942"/>
      <c r="BA942">
        <v>182889</v>
      </c>
      <c r="BB942" s="95">
        <v>45838</v>
      </c>
      <c r="BC942" t="s">
        <v>817</v>
      </c>
      <c r="BD942" s="44">
        <v>25400000</v>
      </c>
      <c r="BE942"/>
      <c r="BF942"/>
      <c r="BG942"/>
      <c r="BH942"/>
      <c r="BI942" s="44">
        <v>2400000</v>
      </c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</row>
    <row r="943" spans="39:88" x14ac:dyDescent="0.3">
      <c r="AM943" t="s">
        <v>10485</v>
      </c>
      <c r="AN943" t="s">
        <v>10482</v>
      </c>
      <c r="AO943" t="s">
        <v>10482</v>
      </c>
      <c r="AP943" t="s">
        <v>10486</v>
      </c>
      <c r="AQ943" s="44">
        <v>63500000</v>
      </c>
      <c r="AR943">
        <v>1.0363899999999999</v>
      </c>
      <c r="AS943">
        <v>3.3901629999999898E-2</v>
      </c>
      <c r="AT943">
        <v>9.9539999999999993E-3</v>
      </c>
      <c r="AU943" t="s">
        <v>53</v>
      </c>
      <c r="AV943" t="s">
        <v>68</v>
      </c>
      <c r="AW943" t="s">
        <v>68</v>
      </c>
      <c r="AX943">
        <v>-9.4E-2</v>
      </c>
      <c r="AY943"/>
      <c r="AZ943"/>
      <c r="BA943">
        <v>182889</v>
      </c>
      <c r="BB943" s="95">
        <v>45838</v>
      </c>
      <c r="BC943" t="s">
        <v>817</v>
      </c>
      <c r="BD943" s="44">
        <v>56700000</v>
      </c>
      <c r="BE943"/>
      <c r="BF943"/>
      <c r="BG943"/>
      <c r="BH943"/>
      <c r="BI943"/>
      <c r="BJ943" s="44">
        <v>3500000</v>
      </c>
      <c r="BK943"/>
      <c r="BL943"/>
      <c r="BM943"/>
      <c r="BN943"/>
      <c r="BO943"/>
      <c r="BP943"/>
      <c r="BQ943"/>
      <c r="BR943"/>
      <c r="BS943"/>
      <c r="BT943"/>
      <c r="BU943"/>
      <c r="BV943"/>
      <c r="BW943" s="44">
        <v>3300000</v>
      </c>
      <c r="BX943"/>
      <c r="BY943"/>
      <c r="BZ943"/>
      <c r="CA943"/>
      <c r="CB943"/>
      <c r="CC943"/>
      <c r="CD943"/>
      <c r="CE943"/>
      <c r="CF943"/>
      <c r="CG943"/>
      <c r="CH943"/>
      <c r="CI943"/>
      <c r="CJ943"/>
    </row>
    <row r="944" spans="39:88" x14ac:dyDescent="0.3">
      <c r="AM944" t="s">
        <v>10488</v>
      </c>
      <c r="AN944" t="s">
        <v>10482</v>
      </c>
      <c r="AO944" t="s">
        <v>10482</v>
      </c>
      <c r="AP944" t="s">
        <v>3127</v>
      </c>
      <c r="AQ944" s="44">
        <v>10000000</v>
      </c>
      <c r="AR944">
        <v>0.86175000000000002</v>
      </c>
      <c r="AS944">
        <v>3.1949539999999998E-2</v>
      </c>
      <c r="AT944">
        <v>9.0299999999999998E-3</v>
      </c>
      <c r="AU944" t="s">
        <v>53</v>
      </c>
      <c r="AV944" t="s">
        <v>68</v>
      </c>
      <c r="AW944" t="s">
        <v>68</v>
      </c>
      <c r="AX944">
        <v>-9.4E-2</v>
      </c>
      <c r="AY944"/>
      <c r="AZ944"/>
      <c r="BA944">
        <v>182889</v>
      </c>
      <c r="BB944" s="95">
        <v>45838</v>
      </c>
      <c r="BC944" t="s">
        <v>817</v>
      </c>
      <c r="BD944" s="44">
        <v>10000000</v>
      </c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</row>
    <row r="945" spans="39:88" x14ac:dyDescent="0.3">
      <c r="AM945" t="s">
        <v>10481</v>
      </c>
      <c r="AN945" t="s">
        <v>10482</v>
      </c>
      <c r="AO945" t="s">
        <v>10482</v>
      </c>
      <c r="AP945" t="s">
        <v>10483</v>
      </c>
      <c r="AQ945" s="44">
        <v>300000</v>
      </c>
      <c r="AR945">
        <v>1.0019</v>
      </c>
      <c r="AS945">
        <v>3.918E-2</v>
      </c>
      <c r="AT945">
        <v>1.5047E-2</v>
      </c>
      <c r="AU945" t="s">
        <v>53</v>
      </c>
      <c r="AV945" t="s">
        <v>68</v>
      </c>
      <c r="AW945" t="s">
        <v>68</v>
      </c>
      <c r="AX945">
        <v>-9.4E-2</v>
      </c>
      <c r="AY945"/>
      <c r="AZ945"/>
      <c r="BA945">
        <v>182889</v>
      </c>
      <c r="BB945" s="95">
        <v>45838</v>
      </c>
      <c r="BC945" t="s">
        <v>817</v>
      </c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 s="44">
        <v>300000</v>
      </c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</row>
    <row r="946" spans="39:88" x14ac:dyDescent="0.3">
      <c r="AM946" t="s">
        <v>10495</v>
      </c>
      <c r="AN946" t="s">
        <v>10482</v>
      </c>
      <c r="AO946" t="s">
        <v>10482</v>
      </c>
      <c r="AP946" t="s">
        <v>10496</v>
      </c>
      <c r="AQ946" s="44">
        <v>57700000</v>
      </c>
      <c r="AR946">
        <v>1.02308</v>
      </c>
      <c r="AS946">
        <v>3.5239939999999997E-2</v>
      </c>
      <c r="AT946">
        <v>1.0725999999999999E-2</v>
      </c>
      <c r="AU946" t="s">
        <v>53</v>
      </c>
      <c r="AV946" t="s">
        <v>68</v>
      </c>
      <c r="AW946" t="s">
        <v>68</v>
      </c>
      <c r="AX946">
        <v>-9.4E-2</v>
      </c>
      <c r="AY946"/>
      <c r="AZ946"/>
      <c r="BA946">
        <v>182889</v>
      </c>
      <c r="BB946" s="95">
        <v>45838</v>
      </c>
      <c r="BC946" t="s">
        <v>817</v>
      </c>
      <c r="BD946" s="44">
        <v>49400000</v>
      </c>
      <c r="BE946"/>
      <c r="BF946"/>
      <c r="BG946"/>
      <c r="BH946" s="44">
        <v>300000</v>
      </c>
      <c r="BI946"/>
      <c r="BJ946"/>
      <c r="BK946"/>
      <c r="BL946"/>
      <c r="BM946"/>
      <c r="BN946"/>
      <c r="BO946" s="44">
        <v>5000000</v>
      </c>
      <c r="BP946" s="44">
        <v>3000000</v>
      </c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</row>
    <row r="947" spans="39:88" x14ac:dyDescent="0.3">
      <c r="AM947" t="s">
        <v>10487</v>
      </c>
      <c r="AN947" t="s">
        <v>10482</v>
      </c>
      <c r="AO947" t="s">
        <v>10482</v>
      </c>
      <c r="AP947" t="s">
        <v>1203</v>
      </c>
      <c r="AQ947" s="44">
        <v>100000000</v>
      </c>
      <c r="AR947">
        <v>0.78364</v>
      </c>
      <c r="AS947">
        <v>4.2294689999999899E-2</v>
      </c>
      <c r="AT947">
        <v>1.7625999999999999E-2</v>
      </c>
      <c r="AU947" t="s">
        <v>53</v>
      </c>
      <c r="AV947" t="s">
        <v>68</v>
      </c>
      <c r="AW947" t="s">
        <v>68</v>
      </c>
      <c r="AX947">
        <v>-9.4E-2</v>
      </c>
      <c r="AY947"/>
      <c r="AZ947"/>
      <c r="BA947">
        <v>182889</v>
      </c>
      <c r="BB947" s="95">
        <v>45838</v>
      </c>
      <c r="BC947" t="s">
        <v>817</v>
      </c>
      <c r="BD947" s="44">
        <v>44400000</v>
      </c>
      <c r="BE947"/>
      <c r="BF947"/>
      <c r="BG947"/>
      <c r="BH947"/>
      <c r="BI947" s="44">
        <v>52700000</v>
      </c>
      <c r="BJ947" s="44">
        <v>2900000</v>
      </c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</row>
    <row r="948" spans="39:88" x14ac:dyDescent="0.3">
      <c r="AM948" t="s">
        <v>10490</v>
      </c>
      <c r="AN948" t="s">
        <v>10482</v>
      </c>
      <c r="AO948" t="s">
        <v>10482</v>
      </c>
      <c r="AP948" t="s">
        <v>10491</v>
      </c>
      <c r="AQ948" s="44">
        <v>42000000</v>
      </c>
      <c r="AR948">
        <v>1.01885</v>
      </c>
      <c r="AS948">
        <v>3.6156729999999998E-2</v>
      </c>
      <c r="AT948">
        <v>1.1018E-2</v>
      </c>
      <c r="AU948" t="s">
        <v>53</v>
      </c>
      <c r="AV948" t="s">
        <v>68</v>
      </c>
      <c r="AW948" t="s">
        <v>68</v>
      </c>
      <c r="AX948">
        <v>-9.4E-2</v>
      </c>
      <c r="AY948"/>
      <c r="AZ948"/>
      <c r="BA948">
        <v>182889</v>
      </c>
      <c r="BB948" s="95">
        <v>45838</v>
      </c>
      <c r="BC948" t="s">
        <v>817</v>
      </c>
      <c r="BD948" s="44">
        <v>24700000</v>
      </c>
      <c r="BE948"/>
      <c r="BF948"/>
      <c r="BG948"/>
      <c r="BH948"/>
      <c r="BI948" s="44">
        <v>7300000</v>
      </c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 s="44">
        <v>5000000</v>
      </c>
      <c r="BX948"/>
      <c r="BY948"/>
      <c r="BZ948"/>
      <c r="CA948"/>
      <c r="CB948" s="44">
        <v>5000000</v>
      </c>
      <c r="CC948"/>
      <c r="CD948"/>
      <c r="CE948"/>
      <c r="CF948"/>
      <c r="CG948"/>
      <c r="CH948"/>
      <c r="CI948"/>
      <c r="CJ948"/>
    </row>
    <row r="949" spans="39:88" x14ac:dyDescent="0.3">
      <c r="AM949" t="s">
        <v>12771</v>
      </c>
      <c r="AN949" t="s">
        <v>10482</v>
      </c>
      <c r="AO949" t="s">
        <v>10482</v>
      </c>
      <c r="AP949" t="s">
        <v>12772</v>
      </c>
      <c r="AQ949" s="44">
        <v>60000000</v>
      </c>
      <c r="AR949">
        <v>0.98419000000000001</v>
      </c>
      <c r="AS949">
        <v>3.7008220000000001E-2</v>
      </c>
      <c r="AT949">
        <v>1.133E-2</v>
      </c>
      <c r="AU949" t="s">
        <v>53</v>
      </c>
      <c r="AV949" t="s">
        <v>55</v>
      </c>
      <c r="AW949" t="s">
        <v>55</v>
      </c>
      <c r="AX949">
        <v>-9.4E-2</v>
      </c>
      <c r="AY949"/>
      <c r="AZ949"/>
      <c r="BA949">
        <v>182889</v>
      </c>
      <c r="BB949" s="95">
        <v>45838</v>
      </c>
      <c r="BC949" t="s">
        <v>817</v>
      </c>
      <c r="BD949" s="44">
        <v>39100000</v>
      </c>
      <c r="BE949"/>
      <c r="BF949"/>
      <c r="BG949"/>
      <c r="BH949"/>
      <c r="BI949" s="44">
        <v>10500000</v>
      </c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 s="44">
        <v>10400000</v>
      </c>
      <c r="CC949"/>
      <c r="CD949"/>
      <c r="CE949"/>
      <c r="CF949"/>
      <c r="CG949"/>
      <c r="CH949"/>
      <c r="CI949"/>
      <c r="CJ949"/>
    </row>
    <row r="950" spans="39:88" x14ac:dyDescent="0.3">
      <c r="AM950" t="s">
        <v>10492</v>
      </c>
      <c r="AN950" t="s">
        <v>10482</v>
      </c>
      <c r="AO950" t="s">
        <v>10482</v>
      </c>
      <c r="AP950" t="s">
        <v>10493</v>
      </c>
      <c r="AQ950" s="44">
        <v>18000000</v>
      </c>
      <c r="AR950">
        <v>1.0366299999999999</v>
      </c>
      <c r="AS950">
        <v>3.1341859999999999E-2</v>
      </c>
      <c r="AT950">
        <v>8.3370000000000007E-3</v>
      </c>
      <c r="AU950" t="s">
        <v>53</v>
      </c>
      <c r="AV950" t="s">
        <v>68</v>
      </c>
      <c r="AW950" t="s">
        <v>68</v>
      </c>
      <c r="AX950">
        <v>-9.4E-2</v>
      </c>
      <c r="AY950"/>
      <c r="AZ950"/>
      <c r="BA950">
        <v>182889</v>
      </c>
      <c r="BB950" s="95">
        <v>45838</v>
      </c>
      <c r="BC950" t="s">
        <v>817</v>
      </c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 s="44">
        <v>5000000</v>
      </c>
      <c r="BS950"/>
      <c r="BT950"/>
      <c r="BU950"/>
      <c r="BV950"/>
      <c r="BW950"/>
      <c r="BX950"/>
      <c r="BY950"/>
      <c r="BZ950"/>
      <c r="CA950"/>
      <c r="CB950" s="44">
        <v>13000000</v>
      </c>
      <c r="CC950"/>
      <c r="CD950"/>
      <c r="CE950"/>
      <c r="CF950"/>
      <c r="CG950"/>
      <c r="CH950"/>
      <c r="CI950"/>
      <c r="CJ950"/>
    </row>
    <row r="951" spans="39:88" x14ac:dyDescent="0.3">
      <c r="AM951" t="s">
        <v>13072</v>
      </c>
      <c r="AN951" t="s">
        <v>13073</v>
      </c>
      <c r="AO951" t="s">
        <v>13074</v>
      </c>
      <c r="AP951" t="s">
        <v>13075</v>
      </c>
      <c r="AQ951" s="44">
        <v>20000000</v>
      </c>
      <c r="AR951">
        <v>1.0125900000000001</v>
      </c>
      <c r="AS951">
        <v>3.7320390000000002E-2</v>
      </c>
      <c r="AT951">
        <v>1.4543E-2</v>
      </c>
      <c r="AU951" t="s">
        <v>53</v>
      </c>
      <c r="AV951" t="s">
        <v>55</v>
      </c>
      <c r="AW951" t="s">
        <v>55</v>
      </c>
      <c r="AX951">
        <v>-0.22500000000000001</v>
      </c>
      <c r="AY951"/>
      <c r="AZ951"/>
      <c r="BA951">
        <v>309049</v>
      </c>
      <c r="BB951" s="95">
        <v>45838</v>
      </c>
      <c r="BC951" t="s">
        <v>13076</v>
      </c>
      <c r="BD951" s="44">
        <v>20000000</v>
      </c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</row>
    <row r="952" spans="39:88" x14ac:dyDescent="0.3">
      <c r="AM952" t="s">
        <v>10498</v>
      </c>
      <c r="AN952" t="s">
        <v>10499</v>
      </c>
      <c r="AO952" t="s">
        <v>10499</v>
      </c>
      <c r="AP952" t="s">
        <v>10500</v>
      </c>
      <c r="AQ952" s="44">
        <v>5000000</v>
      </c>
      <c r="AR952">
        <v>1.0293399999999999</v>
      </c>
      <c r="AS952">
        <v>2.917792E-2</v>
      </c>
      <c r="AT952">
        <v>7.2940000000000001E-3</v>
      </c>
      <c r="AU952" t="s">
        <v>53</v>
      </c>
      <c r="AV952" t="s">
        <v>54</v>
      </c>
      <c r="AW952" t="s">
        <v>54</v>
      </c>
      <c r="AX952">
        <v>-0.376</v>
      </c>
      <c r="AY952"/>
      <c r="AZ952"/>
      <c r="BA952">
        <v>167333</v>
      </c>
      <c r="BB952" s="95">
        <v>45838</v>
      </c>
      <c r="BC952" t="s">
        <v>10501</v>
      </c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 s="44">
        <v>5000000</v>
      </c>
      <c r="CC952"/>
      <c r="CD952"/>
      <c r="CE952"/>
      <c r="CF952"/>
      <c r="CG952"/>
      <c r="CH952"/>
      <c r="CI952"/>
      <c r="CJ952"/>
    </row>
    <row r="953" spans="39:88" x14ac:dyDescent="0.3">
      <c r="AM953" t="s">
        <v>10510</v>
      </c>
      <c r="AN953" t="s">
        <v>119</v>
      </c>
      <c r="AO953" t="s">
        <v>119</v>
      </c>
      <c r="AP953" t="s">
        <v>2756</v>
      </c>
      <c r="AQ953" s="44">
        <v>2044250000</v>
      </c>
      <c r="AR953">
        <v>1.0129600000000001</v>
      </c>
      <c r="AS953">
        <v>1.8689999999999998E-2</v>
      </c>
      <c r="AT953">
        <v>-1.457E-3</v>
      </c>
      <c r="AU953" t="s">
        <v>53</v>
      </c>
      <c r="AV953" t="s">
        <v>107</v>
      </c>
      <c r="AW953" t="s">
        <v>107</v>
      </c>
      <c r="AX953">
        <v>1.4550000000000001</v>
      </c>
      <c r="AY953"/>
      <c r="AZ953"/>
      <c r="BA953">
        <v>771</v>
      </c>
      <c r="BB953" s="95">
        <v>45838</v>
      </c>
      <c r="BC953" t="s">
        <v>118</v>
      </c>
      <c r="BD953" s="44">
        <v>2003081237</v>
      </c>
      <c r="BE953"/>
      <c r="BF953"/>
      <c r="BG953"/>
      <c r="BH953"/>
      <c r="BI953" s="44">
        <v>41168763</v>
      </c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</row>
    <row r="954" spans="39:88" x14ac:dyDescent="0.3">
      <c r="AM954" t="s">
        <v>10533</v>
      </c>
      <c r="AN954" t="s">
        <v>119</v>
      </c>
      <c r="AO954" t="s">
        <v>119</v>
      </c>
      <c r="AP954" t="s">
        <v>160</v>
      </c>
      <c r="AQ954" s="44">
        <v>750000</v>
      </c>
      <c r="AR954">
        <v>0.8226</v>
      </c>
      <c r="AS954">
        <v>2.8740000000000002E-2</v>
      </c>
      <c r="AT954">
        <v>4.4429999999999999E-3</v>
      </c>
      <c r="AU954" t="s">
        <v>53</v>
      </c>
      <c r="AV954" t="s">
        <v>108</v>
      </c>
      <c r="AW954" t="s">
        <v>107</v>
      </c>
      <c r="AX954">
        <v>1.4550000000000001</v>
      </c>
      <c r="AY954"/>
      <c r="AZ954"/>
      <c r="BA954">
        <v>771</v>
      </c>
      <c r="BB954" s="95">
        <v>45838</v>
      </c>
      <c r="BC954" t="s">
        <v>118</v>
      </c>
      <c r="BD954" s="44">
        <v>750000</v>
      </c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</row>
    <row r="955" spans="39:88" x14ac:dyDescent="0.3">
      <c r="AM955" t="s">
        <v>12777</v>
      </c>
      <c r="AN955" t="s">
        <v>119</v>
      </c>
      <c r="AO955" t="s">
        <v>119</v>
      </c>
      <c r="AP955" t="s">
        <v>12778</v>
      </c>
      <c r="AQ955" s="44">
        <v>18200000</v>
      </c>
      <c r="AR955">
        <v>0.61768999999999996</v>
      </c>
      <c r="AS955">
        <v>3.6850000000000001E-2</v>
      </c>
      <c r="AT955">
        <v>9.0460000000000002E-3</v>
      </c>
      <c r="AU955" t="s">
        <v>53</v>
      </c>
      <c r="AV955" t="s">
        <v>108</v>
      </c>
      <c r="AW955" t="s">
        <v>107</v>
      </c>
      <c r="AX955">
        <v>1.4550000000000001</v>
      </c>
      <c r="AY955"/>
      <c r="AZ955"/>
      <c r="BA955">
        <v>771</v>
      </c>
      <c r="BB955" s="95">
        <v>45838</v>
      </c>
      <c r="BC955" t="s">
        <v>118</v>
      </c>
      <c r="BD955" s="44">
        <v>18200000</v>
      </c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</row>
    <row r="956" spans="39:88" x14ac:dyDescent="0.3">
      <c r="AM956" t="s">
        <v>10526</v>
      </c>
      <c r="AN956" t="s">
        <v>119</v>
      </c>
      <c r="AO956" t="s">
        <v>119</v>
      </c>
      <c r="AP956" t="s">
        <v>10527</v>
      </c>
      <c r="AQ956" s="44">
        <v>115000000</v>
      </c>
      <c r="AR956">
        <v>1.00443262</v>
      </c>
      <c r="AS956">
        <v>3.5364666670000003E-2</v>
      </c>
      <c r="AT956">
        <v>8.1370000000000001E-3</v>
      </c>
      <c r="AU956" t="s">
        <v>53</v>
      </c>
      <c r="AV956" t="s">
        <v>107</v>
      </c>
      <c r="AW956" t="s">
        <v>107</v>
      </c>
      <c r="AX956">
        <v>1.4550000000000001</v>
      </c>
      <c r="AY956"/>
      <c r="AZ956"/>
      <c r="BA956">
        <v>771</v>
      </c>
      <c r="BB956" s="95">
        <v>45838</v>
      </c>
      <c r="BC956" t="s">
        <v>118</v>
      </c>
      <c r="BD956" s="44">
        <v>13500000</v>
      </c>
      <c r="BE956" s="44">
        <v>3000000</v>
      </c>
      <c r="BF956" s="44">
        <v>12000000</v>
      </c>
      <c r="BG956"/>
      <c r="BH956"/>
      <c r="BI956" s="44">
        <v>30000000</v>
      </c>
      <c r="BJ956" s="44">
        <v>56500000</v>
      </c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</row>
    <row r="957" spans="39:88" x14ac:dyDescent="0.3">
      <c r="AM957" t="s">
        <v>10516</v>
      </c>
      <c r="AN957" t="s">
        <v>119</v>
      </c>
      <c r="AO957" t="s">
        <v>119</v>
      </c>
      <c r="AP957" t="s">
        <v>1476</v>
      </c>
      <c r="AQ957" s="44">
        <v>252050000</v>
      </c>
      <c r="AR957">
        <v>1.1858599999999999</v>
      </c>
      <c r="AS957">
        <v>2.8910000000000002E-2</v>
      </c>
      <c r="AT957">
        <v>4.6759999999999996E-3</v>
      </c>
      <c r="AU957" t="s">
        <v>53</v>
      </c>
      <c r="AV957" t="s">
        <v>107</v>
      </c>
      <c r="AW957" t="s">
        <v>107</v>
      </c>
      <c r="AX957">
        <v>1.4550000000000001</v>
      </c>
      <c r="AY957"/>
      <c r="AZ957"/>
      <c r="BA957">
        <v>771</v>
      </c>
      <c r="BB957" s="95">
        <v>45838</v>
      </c>
      <c r="BC957" t="s">
        <v>118</v>
      </c>
      <c r="BD957" s="44">
        <v>200000000</v>
      </c>
      <c r="BE957" s="44">
        <v>2650000</v>
      </c>
      <c r="BF957" s="44">
        <v>19400000</v>
      </c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 s="44">
        <v>30000000</v>
      </c>
      <c r="CC957"/>
      <c r="CD957"/>
      <c r="CE957"/>
      <c r="CF957"/>
      <c r="CG957"/>
      <c r="CH957"/>
      <c r="CI957"/>
      <c r="CJ957"/>
    </row>
    <row r="958" spans="39:88" x14ac:dyDescent="0.3">
      <c r="AM958" t="s">
        <v>12517</v>
      </c>
      <c r="AN958" t="s">
        <v>119</v>
      </c>
      <c r="AO958" t="s">
        <v>119</v>
      </c>
      <c r="AP958" t="s">
        <v>12518</v>
      </c>
      <c r="AQ958" s="44">
        <v>10000000</v>
      </c>
      <c r="AR958">
        <v>0.98321000000000003</v>
      </c>
      <c r="AS958">
        <v>3.2079999999999997E-2</v>
      </c>
      <c r="AT958">
        <v>6.378E-3</v>
      </c>
      <c r="AU958" t="s">
        <v>53</v>
      </c>
      <c r="AV958" t="s">
        <v>107</v>
      </c>
      <c r="AW958" t="s">
        <v>107</v>
      </c>
      <c r="AX958">
        <v>1.4550000000000001</v>
      </c>
      <c r="AY958"/>
      <c r="AZ958"/>
      <c r="BA958">
        <v>771</v>
      </c>
      <c r="BB958" s="95">
        <v>45838</v>
      </c>
      <c r="BC958" t="s">
        <v>118</v>
      </c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 s="44">
        <v>10000000</v>
      </c>
      <c r="CC958"/>
      <c r="CD958"/>
      <c r="CE958"/>
      <c r="CF958"/>
      <c r="CG958"/>
      <c r="CH958"/>
      <c r="CI958"/>
      <c r="CJ958"/>
    </row>
    <row r="959" spans="39:88" x14ac:dyDescent="0.3">
      <c r="AM959" t="s">
        <v>10554</v>
      </c>
      <c r="AN959" t="s">
        <v>119</v>
      </c>
      <c r="AO959" t="s">
        <v>119</v>
      </c>
      <c r="AP959" t="s">
        <v>2167</v>
      </c>
      <c r="AQ959" s="44">
        <v>1985000000</v>
      </c>
      <c r="AR959">
        <v>0.61858999999999997</v>
      </c>
      <c r="AS959">
        <v>3.9289999999999999E-2</v>
      </c>
      <c r="AT959">
        <v>1.1289E-2</v>
      </c>
      <c r="AU959" t="s">
        <v>53</v>
      </c>
      <c r="AV959" t="s">
        <v>107</v>
      </c>
      <c r="AW959" t="s">
        <v>107</v>
      </c>
      <c r="AX959">
        <v>1.4550000000000001</v>
      </c>
      <c r="AY959"/>
      <c r="AZ959"/>
      <c r="BA959">
        <v>771</v>
      </c>
      <c r="BB959" s="95">
        <v>45838</v>
      </c>
      <c r="BC959" t="s">
        <v>118</v>
      </c>
      <c r="BD959" s="44">
        <v>1570420387</v>
      </c>
      <c r="BE959"/>
      <c r="BF959"/>
      <c r="BG959"/>
      <c r="BH959"/>
      <c r="BI959" s="44">
        <v>29753784</v>
      </c>
      <c r="BJ959" s="44">
        <v>384825829</v>
      </c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</row>
    <row r="960" spans="39:88" x14ac:dyDescent="0.3">
      <c r="AM960" t="s">
        <v>12340</v>
      </c>
      <c r="AN960" t="s">
        <v>119</v>
      </c>
      <c r="AO960" t="s">
        <v>119</v>
      </c>
      <c r="AP960" t="s">
        <v>12341</v>
      </c>
      <c r="AQ960" s="44">
        <v>35000000</v>
      </c>
      <c r="AR960">
        <v>0.95016</v>
      </c>
      <c r="AS960">
        <v>2.291E-2</v>
      </c>
      <c r="AT960">
        <v>1.5380000000000001E-3</v>
      </c>
      <c r="AU960" t="s">
        <v>53</v>
      </c>
      <c r="AV960" t="s">
        <v>107</v>
      </c>
      <c r="AW960" t="s">
        <v>107</v>
      </c>
      <c r="AX960">
        <v>1.4550000000000001</v>
      </c>
      <c r="AY960"/>
      <c r="AZ960"/>
      <c r="BA960">
        <v>771</v>
      </c>
      <c r="BB960" s="95">
        <v>45838</v>
      </c>
      <c r="BC960" t="s">
        <v>118</v>
      </c>
      <c r="BD960" s="44">
        <v>35000000</v>
      </c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</row>
    <row r="961" spans="39:88" x14ac:dyDescent="0.3">
      <c r="AM961" t="s">
        <v>13077</v>
      </c>
      <c r="AN961" t="s">
        <v>119</v>
      </c>
      <c r="AO961" t="s">
        <v>119</v>
      </c>
      <c r="AP961" t="s">
        <v>13078</v>
      </c>
      <c r="AQ961" s="44">
        <v>50000000</v>
      </c>
      <c r="AR961">
        <v>1</v>
      </c>
      <c r="AS961">
        <v>3.9994797710000002E-2</v>
      </c>
      <c r="AT961">
        <v>1.3122999999999999E-2</v>
      </c>
      <c r="AU961" t="s">
        <v>53</v>
      </c>
      <c r="AV961" t="s">
        <v>55</v>
      </c>
      <c r="AW961" t="s">
        <v>55</v>
      </c>
      <c r="AX961">
        <v>1.4550000000000001</v>
      </c>
      <c r="AY961"/>
      <c r="AZ961"/>
      <c r="BA961">
        <v>771</v>
      </c>
      <c r="BB961" s="95">
        <v>45838</v>
      </c>
      <c r="BC961" t="s">
        <v>118</v>
      </c>
      <c r="BD961" s="44">
        <v>10000000</v>
      </c>
      <c r="BE961"/>
      <c r="BF961"/>
      <c r="BG961"/>
      <c r="BH961"/>
      <c r="BI961" s="44">
        <v>10000000</v>
      </c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 s="44">
        <v>20000000</v>
      </c>
      <c r="BX961"/>
      <c r="BY961"/>
      <c r="BZ961"/>
      <c r="CA961"/>
      <c r="CB961" s="44">
        <v>10000000</v>
      </c>
      <c r="CC961"/>
      <c r="CD961"/>
      <c r="CE961"/>
      <c r="CF961"/>
      <c r="CG961"/>
      <c r="CH961"/>
      <c r="CI961"/>
      <c r="CJ961"/>
    </row>
    <row r="962" spans="39:88" x14ac:dyDescent="0.3">
      <c r="AM962" t="s">
        <v>10543</v>
      </c>
      <c r="AN962" t="s">
        <v>119</v>
      </c>
      <c r="AO962" t="s">
        <v>119</v>
      </c>
      <c r="AP962" t="s">
        <v>2431</v>
      </c>
      <c r="AQ962" s="44">
        <v>50750000</v>
      </c>
      <c r="AR962">
        <v>0.52444000000000002</v>
      </c>
      <c r="AS962">
        <v>3.8949999999999999E-2</v>
      </c>
      <c r="AT962">
        <v>1.0449999999999999E-2</v>
      </c>
      <c r="AU962" t="s">
        <v>53</v>
      </c>
      <c r="AV962" t="s">
        <v>108</v>
      </c>
      <c r="AW962" t="s">
        <v>107</v>
      </c>
      <c r="AX962">
        <v>1.4550000000000001</v>
      </c>
      <c r="AY962"/>
      <c r="AZ962"/>
      <c r="BA962">
        <v>771</v>
      </c>
      <c r="BB962" s="95">
        <v>45838</v>
      </c>
      <c r="BC962" t="s">
        <v>118</v>
      </c>
      <c r="BD962" s="44">
        <v>50750000</v>
      </c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</row>
    <row r="963" spans="39:88" x14ac:dyDescent="0.3">
      <c r="AM963" t="s">
        <v>12169</v>
      </c>
      <c r="AN963" t="s">
        <v>119</v>
      </c>
      <c r="AO963" t="s">
        <v>119</v>
      </c>
      <c r="AP963" t="s">
        <v>12170</v>
      </c>
      <c r="AQ963" s="44">
        <v>50000000</v>
      </c>
      <c r="AR963">
        <v>0.95099999999999996</v>
      </c>
      <c r="AS963">
        <v>4.3630000000000002E-2</v>
      </c>
      <c r="AT963">
        <v>1.6015000000000001E-2</v>
      </c>
      <c r="AU963"/>
      <c r="AV963" t="s">
        <v>55</v>
      </c>
      <c r="AW963" t="s">
        <v>55</v>
      </c>
      <c r="AX963">
        <v>1.4550000000000001</v>
      </c>
      <c r="AY963"/>
      <c r="AZ963"/>
      <c r="BA963">
        <v>771</v>
      </c>
      <c r="BB963" s="95">
        <v>45838</v>
      </c>
      <c r="BC963" t="s">
        <v>118</v>
      </c>
      <c r="BD963" s="44">
        <v>50000000</v>
      </c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</row>
    <row r="964" spans="39:88" x14ac:dyDescent="0.3">
      <c r="AM964" t="s">
        <v>12862</v>
      </c>
      <c r="AN964" t="s">
        <v>119</v>
      </c>
      <c r="AO964" t="s">
        <v>119</v>
      </c>
      <c r="AP964" t="s">
        <v>12863</v>
      </c>
      <c r="AQ964" s="44">
        <v>50000000</v>
      </c>
      <c r="AR964">
        <v>1</v>
      </c>
      <c r="AS964">
        <v>4.270290375E-2</v>
      </c>
      <c r="AT964">
        <v>1.5872000000000001E-2</v>
      </c>
      <c r="AU964"/>
      <c r="AV964" t="s">
        <v>55</v>
      </c>
      <c r="AW964" t="s">
        <v>55</v>
      </c>
      <c r="AX964">
        <v>1.4550000000000001</v>
      </c>
      <c r="AY964"/>
      <c r="AZ964"/>
      <c r="BA964">
        <v>771</v>
      </c>
      <c r="BB964" s="95">
        <v>45838</v>
      </c>
      <c r="BC964" t="s">
        <v>118</v>
      </c>
      <c r="BD964" s="44">
        <v>40000000</v>
      </c>
      <c r="BE964"/>
      <c r="BF964"/>
      <c r="BG964"/>
      <c r="BH964"/>
      <c r="BI964" s="44">
        <v>10000000</v>
      </c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</row>
    <row r="965" spans="39:88" x14ac:dyDescent="0.3">
      <c r="AM965" t="s">
        <v>10518</v>
      </c>
      <c r="AN965" t="s">
        <v>119</v>
      </c>
      <c r="AO965" t="s">
        <v>119</v>
      </c>
      <c r="AP965" t="s">
        <v>2151</v>
      </c>
      <c r="AQ965" s="44">
        <v>150000000</v>
      </c>
      <c r="AR965">
        <v>0.82669999999999999</v>
      </c>
      <c r="AS965">
        <v>1.372728348E-2</v>
      </c>
      <c r="AT965">
        <v>-1.376E-2</v>
      </c>
      <c r="AU965"/>
      <c r="AV965" t="s">
        <v>55</v>
      </c>
      <c r="AW965" t="s">
        <v>55</v>
      </c>
      <c r="AX965">
        <v>1.4550000000000001</v>
      </c>
      <c r="AY965"/>
      <c r="AZ965"/>
      <c r="BA965">
        <v>771</v>
      </c>
      <c r="BB965" s="95">
        <v>45838</v>
      </c>
      <c r="BC965" t="s">
        <v>118</v>
      </c>
      <c r="BD965" s="44">
        <v>150000000</v>
      </c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</row>
    <row r="966" spans="39:88" x14ac:dyDescent="0.3">
      <c r="AM966" t="s">
        <v>10545</v>
      </c>
      <c r="AN966" t="s">
        <v>119</v>
      </c>
      <c r="AO966" t="s">
        <v>119</v>
      </c>
      <c r="AP966" t="s">
        <v>276</v>
      </c>
      <c r="AQ966" s="44">
        <v>750000</v>
      </c>
      <c r="AR966">
        <v>0.65844999999999998</v>
      </c>
      <c r="AS966">
        <v>3.576E-2</v>
      </c>
      <c r="AT966">
        <v>8.4849999999999995E-3</v>
      </c>
      <c r="AU966" t="s">
        <v>53</v>
      </c>
      <c r="AV966" t="s">
        <v>108</v>
      </c>
      <c r="AW966" t="s">
        <v>107</v>
      </c>
      <c r="AX966">
        <v>1.4550000000000001</v>
      </c>
      <c r="AY966"/>
      <c r="AZ966"/>
      <c r="BA966">
        <v>771</v>
      </c>
      <c r="BB966" s="95">
        <v>45838</v>
      </c>
      <c r="BC966" t="s">
        <v>118</v>
      </c>
      <c r="BD966" s="44">
        <v>750000</v>
      </c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</row>
    <row r="967" spans="39:88" x14ac:dyDescent="0.3">
      <c r="AM967" t="s">
        <v>12508</v>
      </c>
      <c r="AN967" t="s">
        <v>119</v>
      </c>
      <c r="AO967" t="s">
        <v>119</v>
      </c>
      <c r="AP967" t="s">
        <v>2484</v>
      </c>
      <c r="AQ967" s="44">
        <v>22300000</v>
      </c>
      <c r="AR967">
        <v>0.99886699999999995</v>
      </c>
      <c r="AS967">
        <v>3.4505000000000001E-2</v>
      </c>
      <c r="AT967">
        <v>7.9419999999999994E-3</v>
      </c>
      <c r="AU967" t="s">
        <v>53</v>
      </c>
      <c r="AV967" t="s">
        <v>107</v>
      </c>
      <c r="AW967" t="s">
        <v>107</v>
      </c>
      <c r="AX967">
        <v>1.4550000000000001</v>
      </c>
      <c r="AY967"/>
      <c r="AZ967"/>
      <c r="BA967">
        <v>771</v>
      </c>
      <c r="BB967" s="95">
        <v>45838</v>
      </c>
      <c r="BC967" t="s">
        <v>118</v>
      </c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 s="44">
        <v>22300000</v>
      </c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</row>
    <row r="968" spans="39:88" x14ac:dyDescent="0.3">
      <c r="AM968" t="s">
        <v>10509</v>
      </c>
      <c r="AN968" t="s">
        <v>119</v>
      </c>
      <c r="AO968" t="s">
        <v>119</v>
      </c>
      <c r="AP968" t="s">
        <v>648</v>
      </c>
      <c r="AQ968" s="44">
        <v>4029800000</v>
      </c>
      <c r="AR968">
        <v>0.99875999999999998</v>
      </c>
      <c r="AS968">
        <v>2.5270000000000001E-2</v>
      </c>
      <c r="AT968">
        <v>2.64E-3</v>
      </c>
      <c r="AU968" t="s">
        <v>53</v>
      </c>
      <c r="AV968" t="s">
        <v>107</v>
      </c>
      <c r="AW968" t="s">
        <v>107</v>
      </c>
      <c r="AX968">
        <v>1.4550000000000001</v>
      </c>
      <c r="AY968"/>
      <c r="AZ968"/>
      <c r="BA968">
        <v>771</v>
      </c>
      <c r="BB968" s="95">
        <v>45838</v>
      </c>
      <c r="BC968" t="s">
        <v>118</v>
      </c>
      <c r="BD968" s="44">
        <v>3938800000</v>
      </c>
      <c r="BE968"/>
      <c r="BF968"/>
      <c r="BG968"/>
      <c r="BH968"/>
      <c r="BI968"/>
      <c r="BJ968"/>
      <c r="BK968"/>
      <c r="BL968" s="44">
        <v>5000000</v>
      </c>
      <c r="BM968"/>
      <c r="BN968" s="44">
        <v>41000000</v>
      </c>
      <c r="BO968"/>
      <c r="BP968"/>
      <c r="BQ968"/>
      <c r="BR968"/>
      <c r="BS968"/>
      <c r="BT968"/>
      <c r="BU968"/>
      <c r="BV968" s="44">
        <v>20000000</v>
      </c>
      <c r="BW968"/>
      <c r="BX968"/>
      <c r="BY968"/>
      <c r="BZ968"/>
      <c r="CA968"/>
      <c r="CB968" s="44">
        <v>25000000</v>
      </c>
      <c r="CC968"/>
      <c r="CD968"/>
      <c r="CE968"/>
      <c r="CF968"/>
      <c r="CG968"/>
      <c r="CH968"/>
      <c r="CI968"/>
      <c r="CJ968"/>
    </row>
    <row r="969" spans="39:88" x14ac:dyDescent="0.3">
      <c r="AM969" t="s">
        <v>10546</v>
      </c>
      <c r="AN969" t="s">
        <v>119</v>
      </c>
      <c r="AO969" t="s">
        <v>119</v>
      </c>
      <c r="AP969" t="s">
        <v>2109</v>
      </c>
      <c r="AQ969" s="44">
        <v>60000000</v>
      </c>
      <c r="AR969">
        <v>0.97688999999999904</v>
      </c>
      <c r="AS969">
        <v>1.942E-2</v>
      </c>
      <c r="AT969">
        <v>-4.6200000000000001E-4</v>
      </c>
      <c r="AU969" t="s">
        <v>53</v>
      </c>
      <c r="AV969" t="s">
        <v>107</v>
      </c>
      <c r="AW969" t="s">
        <v>107</v>
      </c>
      <c r="AX969">
        <v>1.4550000000000001</v>
      </c>
      <c r="AY969"/>
      <c r="AZ969"/>
      <c r="BA969">
        <v>771</v>
      </c>
      <c r="BB969" s="95">
        <v>45838</v>
      </c>
      <c r="BC969" t="s">
        <v>118</v>
      </c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 s="44">
        <v>60000000</v>
      </c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</row>
    <row r="970" spans="39:88" x14ac:dyDescent="0.3">
      <c r="AM970" t="s">
        <v>13079</v>
      </c>
      <c r="AN970" t="s">
        <v>119</v>
      </c>
      <c r="AO970" t="s">
        <v>119</v>
      </c>
      <c r="AP970" t="s">
        <v>13080</v>
      </c>
      <c r="AQ970" s="44">
        <v>50000000</v>
      </c>
      <c r="AR970">
        <v>1</v>
      </c>
      <c r="AS970">
        <v>4.7999181750000001E-2</v>
      </c>
      <c r="AT970">
        <v>2.1033E-2</v>
      </c>
      <c r="AU970" t="s">
        <v>53</v>
      </c>
      <c r="AV970" t="s">
        <v>55</v>
      </c>
      <c r="AW970" t="s">
        <v>55</v>
      </c>
      <c r="AX970">
        <v>1.4550000000000001</v>
      </c>
      <c r="AY970"/>
      <c r="AZ970"/>
      <c r="BA970">
        <v>771</v>
      </c>
      <c r="BB970" s="95">
        <v>45838</v>
      </c>
      <c r="BC970" t="s">
        <v>118</v>
      </c>
      <c r="BD970" s="44">
        <v>45000000</v>
      </c>
      <c r="BE970"/>
      <c r="BF970"/>
      <c r="BG970"/>
      <c r="BH970"/>
      <c r="BI970" s="44">
        <v>5000000</v>
      </c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</row>
    <row r="971" spans="39:88" x14ac:dyDescent="0.3">
      <c r="AM971" t="s">
        <v>10541</v>
      </c>
      <c r="AN971" t="s">
        <v>119</v>
      </c>
      <c r="AO971" t="s">
        <v>119</v>
      </c>
      <c r="AP971" t="s">
        <v>2325</v>
      </c>
      <c r="AQ971" s="44">
        <v>750000</v>
      </c>
      <c r="AR971">
        <v>0.96343999999999996</v>
      </c>
      <c r="AS971">
        <v>1.9869999999999999E-2</v>
      </c>
      <c r="AT971">
        <v>-1.6100000000000001E-4</v>
      </c>
      <c r="AU971" t="s">
        <v>53</v>
      </c>
      <c r="AV971" t="s">
        <v>108</v>
      </c>
      <c r="AW971" t="s">
        <v>107</v>
      </c>
      <c r="AX971">
        <v>1.4550000000000001</v>
      </c>
      <c r="AY971"/>
      <c r="AZ971"/>
      <c r="BA971">
        <v>771</v>
      </c>
      <c r="BB971" s="95">
        <v>45838</v>
      </c>
      <c r="BC971" t="s">
        <v>118</v>
      </c>
      <c r="BD971" s="44">
        <v>750000</v>
      </c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</row>
    <row r="972" spans="39:88" x14ac:dyDescent="0.3">
      <c r="AM972" t="s">
        <v>10553</v>
      </c>
      <c r="AN972" t="s">
        <v>119</v>
      </c>
      <c r="AO972" t="s">
        <v>119</v>
      </c>
      <c r="AP972" t="s">
        <v>2274</v>
      </c>
      <c r="AQ972" s="44">
        <v>750000</v>
      </c>
      <c r="AR972">
        <v>0.93930999999999998</v>
      </c>
      <c r="AS972">
        <v>2.188E-2</v>
      </c>
      <c r="AT972">
        <v>9.59E-4</v>
      </c>
      <c r="AU972" t="s">
        <v>53</v>
      </c>
      <c r="AV972" t="s">
        <v>108</v>
      </c>
      <c r="AW972" t="s">
        <v>107</v>
      </c>
      <c r="AX972">
        <v>1.4550000000000001</v>
      </c>
      <c r="AY972"/>
      <c r="AZ972"/>
      <c r="BA972">
        <v>771</v>
      </c>
      <c r="BB972" s="95">
        <v>45838</v>
      </c>
      <c r="BC972" t="s">
        <v>118</v>
      </c>
      <c r="BD972" s="44">
        <v>750000</v>
      </c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</row>
    <row r="973" spans="39:88" x14ac:dyDescent="0.3">
      <c r="AM973" t="s">
        <v>12163</v>
      </c>
      <c r="AN973" t="s">
        <v>119</v>
      </c>
      <c r="AO973" t="s">
        <v>119</v>
      </c>
      <c r="AP973" t="s">
        <v>12176</v>
      </c>
      <c r="AQ973" s="44">
        <v>75000000</v>
      </c>
      <c r="AR973">
        <v>0.94864000000000004</v>
      </c>
      <c r="AS973">
        <v>5.1612095829999899E-2</v>
      </c>
      <c r="AT973">
        <v>6.6119999999999998E-3</v>
      </c>
      <c r="AU973"/>
      <c r="AV973" t="s">
        <v>55</v>
      </c>
      <c r="AW973" t="s">
        <v>55</v>
      </c>
      <c r="AX973">
        <v>1.4550000000000001</v>
      </c>
      <c r="AY973"/>
      <c r="AZ973"/>
      <c r="BA973">
        <v>771</v>
      </c>
      <c r="BB973" s="95">
        <v>45838</v>
      </c>
      <c r="BC973" t="s">
        <v>118</v>
      </c>
      <c r="BD973" s="44">
        <v>50000000</v>
      </c>
      <c r="BE973"/>
      <c r="BF973"/>
      <c r="BG973"/>
      <c r="BH973"/>
      <c r="BI973" s="44">
        <v>25000000</v>
      </c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</row>
    <row r="974" spans="39:88" x14ac:dyDescent="0.3">
      <c r="AM974" t="s">
        <v>12513</v>
      </c>
      <c r="AN974" t="s">
        <v>119</v>
      </c>
      <c r="AO974" t="s">
        <v>119</v>
      </c>
      <c r="AP974" t="s">
        <v>12514</v>
      </c>
      <c r="AQ974" s="44">
        <v>871860000</v>
      </c>
      <c r="AR974">
        <v>0.98433000000000004</v>
      </c>
      <c r="AS974">
        <v>3.7260000000000001E-2</v>
      </c>
      <c r="AT974">
        <v>9.4039999999999992E-3</v>
      </c>
      <c r="AU974" t="s">
        <v>53</v>
      </c>
      <c r="AV974" t="s">
        <v>107</v>
      </c>
      <c r="AW974" t="s">
        <v>107</v>
      </c>
      <c r="AX974">
        <v>1.4550000000000001</v>
      </c>
      <c r="AY974"/>
      <c r="AZ974"/>
      <c r="BA974">
        <v>771</v>
      </c>
      <c r="BB974" s="95">
        <v>45838</v>
      </c>
      <c r="BC974" t="s">
        <v>118</v>
      </c>
      <c r="BD974" s="44">
        <v>819000000</v>
      </c>
      <c r="BE974" s="44">
        <v>550000</v>
      </c>
      <c r="BF974" s="44">
        <v>5300000</v>
      </c>
      <c r="BG974" s="44">
        <v>210000</v>
      </c>
      <c r="BH974"/>
      <c r="BI974" s="44">
        <v>10900000</v>
      </c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 s="44">
        <v>35900000</v>
      </c>
      <c r="CC974"/>
      <c r="CD974"/>
      <c r="CE974"/>
      <c r="CF974"/>
      <c r="CG974"/>
      <c r="CH974"/>
      <c r="CI974"/>
      <c r="CJ974"/>
    </row>
    <row r="975" spans="39:88" x14ac:dyDescent="0.3">
      <c r="AM975" t="s">
        <v>10520</v>
      </c>
      <c r="AN975" t="s">
        <v>119</v>
      </c>
      <c r="AO975" t="s">
        <v>119</v>
      </c>
      <c r="AP975" t="s">
        <v>1554</v>
      </c>
      <c r="AQ975" s="44">
        <v>610000000</v>
      </c>
      <c r="AR975">
        <v>0.92605999999999999</v>
      </c>
      <c r="AS975">
        <v>3.7850000000000002E-2</v>
      </c>
      <c r="AT975">
        <v>9.7979999999999994E-3</v>
      </c>
      <c r="AU975" t="s">
        <v>53</v>
      </c>
      <c r="AV975" t="s">
        <v>107</v>
      </c>
      <c r="AW975" t="s">
        <v>107</v>
      </c>
      <c r="AX975">
        <v>1.4550000000000001</v>
      </c>
      <c r="AY975"/>
      <c r="AZ975"/>
      <c r="BA975">
        <v>771</v>
      </c>
      <c r="BB975" s="95">
        <v>45838</v>
      </c>
      <c r="BC975" t="s">
        <v>118</v>
      </c>
      <c r="BD975" s="44">
        <v>600712927</v>
      </c>
      <c r="BE975"/>
      <c r="BF975"/>
      <c r="BG975"/>
      <c r="BH975"/>
      <c r="BI975" s="44">
        <v>4763415</v>
      </c>
      <c r="BJ975" s="44">
        <v>4523658</v>
      </c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</row>
    <row r="976" spans="39:88" x14ac:dyDescent="0.3">
      <c r="AM976" t="s">
        <v>10548</v>
      </c>
      <c r="AN976" t="s">
        <v>119</v>
      </c>
      <c r="AO976" t="s">
        <v>119</v>
      </c>
      <c r="AP976" t="s">
        <v>10549</v>
      </c>
      <c r="AQ976" s="44">
        <v>423000000</v>
      </c>
      <c r="AR976">
        <v>0.77494392000000001</v>
      </c>
      <c r="AS976">
        <v>3.9374800000000001E-2</v>
      </c>
      <c r="AT976">
        <v>1.2E-2</v>
      </c>
      <c r="AU976" t="s">
        <v>53</v>
      </c>
      <c r="AV976" t="s">
        <v>107</v>
      </c>
      <c r="AW976" t="s">
        <v>107</v>
      </c>
      <c r="AX976">
        <v>1.4550000000000001</v>
      </c>
      <c r="AY976"/>
      <c r="AZ976"/>
      <c r="BA976">
        <v>771</v>
      </c>
      <c r="BB976" s="95">
        <v>45838</v>
      </c>
      <c r="BC976" t="s">
        <v>118</v>
      </c>
      <c r="BD976" s="44">
        <v>282324346</v>
      </c>
      <c r="BE976" s="44">
        <v>5000000</v>
      </c>
      <c r="BF976" s="44">
        <v>25000000</v>
      </c>
      <c r="BG976"/>
      <c r="BH976"/>
      <c r="BI976" s="44">
        <v>60000000</v>
      </c>
      <c r="BJ976" s="44">
        <v>32675654</v>
      </c>
      <c r="BK976"/>
      <c r="BL976"/>
      <c r="BM976"/>
      <c r="BN976"/>
      <c r="BO976"/>
      <c r="BP976"/>
      <c r="BQ976"/>
      <c r="BR976" s="44">
        <v>18000000</v>
      </c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</row>
    <row r="977" spans="39:88" x14ac:dyDescent="0.3">
      <c r="AM977" t="s">
        <v>10521</v>
      </c>
      <c r="AN977" t="s">
        <v>119</v>
      </c>
      <c r="AO977" t="s">
        <v>119</v>
      </c>
      <c r="AP977" t="s">
        <v>1516</v>
      </c>
      <c r="AQ977" s="44">
        <v>550000000</v>
      </c>
      <c r="AR977">
        <v>0.99638000000000004</v>
      </c>
      <c r="AS977">
        <v>1.9179999999999999E-2</v>
      </c>
      <c r="AT977">
        <v>-1.645E-3</v>
      </c>
      <c r="AU977" t="s">
        <v>53</v>
      </c>
      <c r="AV977" t="s">
        <v>107</v>
      </c>
      <c r="AW977" t="s">
        <v>107</v>
      </c>
      <c r="AX977">
        <v>1.4550000000000001</v>
      </c>
      <c r="AY977"/>
      <c r="AZ977"/>
      <c r="BA977">
        <v>771</v>
      </c>
      <c r="BB977" s="95">
        <v>45838</v>
      </c>
      <c r="BC977" t="s">
        <v>118</v>
      </c>
      <c r="BD977" s="44">
        <v>326650940</v>
      </c>
      <c r="BE977"/>
      <c r="BF977"/>
      <c r="BG977"/>
      <c r="BH977"/>
      <c r="BI977" s="44">
        <v>49450000</v>
      </c>
      <c r="BJ977" s="44">
        <v>173899060</v>
      </c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</row>
    <row r="978" spans="39:88" x14ac:dyDescent="0.3">
      <c r="AM978" t="s">
        <v>12161</v>
      </c>
      <c r="AN978" t="s">
        <v>119</v>
      </c>
      <c r="AO978" t="s">
        <v>119</v>
      </c>
      <c r="AP978" t="s">
        <v>1353</v>
      </c>
      <c r="AQ978" s="44">
        <v>1770000000</v>
      </c>
      <c r="AR978">
        <v>0.46332999999999902</v>
      </c>
      <c r="AS978">
        <v>3.9640000000000002E-2</v>
      </c>
      <c r="AT978">
        <v>1.1780000000000001E-2</v>
      </c>
      <c r="AU978" t="s">
        <v>53</v>
      </c>
      <c r="AV978" t="s">
        <v>107</v>
      </c>
      <c r="AW978" t="s">
        <v>107</v>
      </c>
      <c r="AX978">
        <v>1.4550000000000001</v>
      </c>
      <c r="AY978"/>
      <c r="AZ978"/>
      <c r="BA978">
        <v>771</v>
      </c>
      <c r="BB978" s="95">
        <v>45838</v>
      </c>
      <c r="BC978" t="s">
        <v>118</v>
      </c>
      <c r="BD978" s="44">
        <v>1770000000</v>
      </c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</row>
    <row r="979" spans="39:88" x14ac:dyDescent="0.3">
      <c r="AM979" t="s">
        <v>10565</v>
      </c>
      <c r="AN979" t="s">
        <v>119</v>
      </c>
      <c r="AO979" t="s">
        <v>119</v>
      </c>
      <c r="AP979" t="s">
        <v>2656</v>
      </c>
      <c r="AQ979" s="44">
        <v>50000000</v>
      </c>
      <c r="AR979">
        <v>0.44650000000000001</v>
      </c>
      <c r="AS979">
        <v>5.323E-2</v>
      </c>
      <c r="AT979">
        <v>2.5499000000000001E-2</v>
      </c>
      <c r="AU979"/>
      <c r="AV979" t="s">
        <v>55</v>
      </c>
      <c r="AW979" t="s">
        <v>55</v>
      </c>
      <c r="AX979">
        <v>1.4550000000000001</v>
      </c>
      <c r="AY979"/>
      <c r="AZ979"/>
      <c r="BA979">
        <v>771</v>
      </c>
      <c r="BB979" s="95">
        <v>45838</v>
      </c>
      <c r="BC979" t="s">
        <v>118</v>
      </c>
      <c r="BD979" s="44">
        <v>50000000</v>
      </c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</row>
    <row r="980" spans="39:88" x14ac:dyDescent="0.3">
      <c r="AM980" t="s">
        <v>12173</v>
      </c>
      <c r="AN980" t="s">
        <v>119</v>
      </c>
      <c r="AO980" t="s">
        <v>119</v>
      </c>
      <c r="AP980" t="s">
        <v>10561</v>
      </c>
      <c r="AQ980" s="44">
        <v>61200000</v>
      </c>
      <c r="AR980">
        <v>0.93854000000000004</v>
      </c>
      <c r="AS980">
        <v>2.9350000000000001E-2</v>
      </c>
      <c r="AT980">
        <v>4.849E-3</v>
      </c>
      <c r="AU980" t="s">
        <v>53</v>
      </c>
      <c r="AV980" t="s">
        <v>107</v>
      </c>
      <c r="AW980" t="s">
        <v>107</v>
      </c>
      <c r="AX980">
        <v>1.4550000000000001</v>
      </c>
      <c r="AY980"/>
      <c r="AZ980"/>
      <c r="BA980">
        <v>771</v>
      </c>
      <c r="BB980" s="95">
        <v>45838</v>
      </c>
      <c r="BC980" t="s">
        <v>118</v>
      </c>
      <c r="BD980"/>
      <c r="BE980"/>
      <c r="BF980"/>
      <c r="BG980"/>
      <c r="BH980"/>
      <c r="BI980"/>
      <c r="BJ980"/>
      <c r="BK980"/>
      <c r="BL980"/>
      <c r="BM980" s="44">
        <v>1200000</v>
      </c>
      <c r="BN980"/>
      <c r="BO980"/>
      <c r="BP980"/>
      <c r="BQ980"/>
      <c r="BR980" s="44">
        <v>40000000</v>
      </c>
      <c r="BS980"/>
      <c r="BT980"/>
      <c r="BU980"/>
      <c r="BV980"/>
      <c r="BW980"/>
      <c r="BX980"/>
      <c r="BY980"/>
      <c r="BZ980"/>
      <c r="CA980"/>
      <c r="CB980" s="44">
        <v>20000000</v>
      </c>
      <c r="CC980"/>
      <c r="CD980"/>
      <c r="CE980"/>
      <c r="CF980"/>
      <c r="CG980"/>
      <c r="CH980"/>
      <c r="CI980"/>
      <c r="CJ980"/>
    </row>
    <row r="981" spans="39:88" x14ac:dyDescent="0.3">
      <c r="AM981" t="s">
        <v>12334</v>
      </c>
      <c r="AN981" t="s">
        <v>119</v>
      </c>
      <c r="AO981" t="s">
        <v>119</v>
      </c>
      <c r="AP981" t="s">
        <v>12335</v>
      </c>
      <c r="AQ981" s="44">
        <v>1142000000</v>
      </c>
      <c r="AR981">
        <v>0.76558999999999999</v>
      </c>
      <c r="AS981">
        <v>3.5470000000000002E-2</v>
      </c>
      <c r="AT981">
        <v>8.0400000000000003E-3</v>
      </c>
      <c r="AU981" t="s">
        <v>53</v>
      </c>
      <c r="AV981" t="s">
        <v>107</v>
      </c>
      <c r="AW981" t="s">
        <v>107</v>
      </c>
      <c r="AX981">
        <v>1.4550000000000001</v>
      </c>
      <c r="AY981"/>
      <c r="AZ981"/>
      <c r="BA981">
        <v>771</v>
      </c>
      <c r="BB981" s="95">
        <v>45838</v>
      </c>
      <c r="BC981" t="s">
        <v>118</v>
      </c>
      <c r="BD981" s="44">
        <v>997000000</v>
      </c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 s="44">
        <v>10000000</v>
      </c>
      <c r="BS981"/>
      <c r="BT981"/>
      <c r="BU981"/>
      <c r="BV981"/>
      <c r="BW981" s="44">
        <v>40000000</v>
      </c>
      <c r="BX981"/>
      <c r="BY981"/>
      <c r="BZ981"/>
      <c r="CA981"/>
      <c r="CB981" s="44">
        <v>95000000</v>
      </c>
      <c r="CC981"/>
      <c r="CD981"/>
      <c r="CE981"/>
      <c r="CF981"/>
      <c r="CG981"/>
      <c r="CH981"/>
      <c r="CI981"/>
      <c r="CJ981"/>
    </row>
    <row r="982" spans="39:88" x14ac:dyDescent="0.3">
      <c r="AM982" t="s">
        <v>10517</v>
      </c>
      <c r="AN982" t="s">
        <v>119</v>
      </c>
      <c r="AO982" t="s">
        <v>119</v>
      </c>
      <c r="AP982" t="s">
        <v>1902</v>
      </c>
      <c r="AQ982" s="44">
        <v>750000</v>
      </c>
      <c r="AR982">
        <v>0.38845999999999897</v>
      </c>
      <c r="AS982">
        <v>4.0369999999999899E-2</v>
      </c>
      <c r="AT982">
        <v>1.206E-2</v>
      </c>
      <c r="AU982" t="s">
        <v>53</v>
      </c>
      <c r="AV982" t="s">
        <v>108</v>
      </c>
      <c r="AW982" t="s">
        <v>107</v>
      </c>
      <c r="AX982">
        <v>1.4550000000000001</v>
      </c>
      <c r="AY982"/>
      <c r="AZ982"/>
      <c r="BA982">
        <v>771</v>
      </c>
      <c r="BB982" s="95">
        <v>45838</v>
      </c>
      <c r="BC982" t="s">
        <v>118</v>
      </c>
      <c r="BD982" s="44">
        <v>750000</v>
      </c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</row>
    <row r="983" spans="39:88" x14ac:dyDescent="0.3">
      <c r="AM983" t="s">
        <v>10508</v>
      </c>
      <c r="AN983" t="s">
        <v>119</v>
      </c>
      <c r="AO983" t="s">
        <v>119</v>
      </c>
      <c r="AP983" t="s">
        <v>1797</v>
      </c>
      <c r="AQ983" s="44">
        <v>750000</v>
      </c>
      <c r="AR983">
        <v>0.43915999999999999</v>
      </c>
      <c r="AS983">
        <v>4.0169999999999997E-2</v>
      </c>
      <c r="AT983">
        <v>1.1618E-2</v>
      </c>
      <c r="AU983" t="s">
        <v>53</v>
      </c>
      <c r="AV983" t="s">
        <v>108</v>
      </c>
      <c r="AW983" t="s">
        <v>107</v>
      </c>
      <c r="AX983">
        <v>1.4550000000000001</v>
      </c>
      <c r="AY983"/>
      <c r="AZ983"/>
      <c r="BA983">
        <v>771</v>
      </c>
      <c r="BB983" s="95">
        <v>45838</v>
      </c>
      <c r="BC983" t="s">
        <v>118</v>
      </c>
      <c r="BD983" s="44">
        <v>750000</v>
      </c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</row>
    <row r="984" spans="39:88" x14ac:dyDescent="0.3">
      <c r="AM984" t="s">
        <v>10570</v>
      </c>
      <c r="AN984" t="s">
        <v>119</v>
      </c>
      <c r="AO984" t="s">
        <v>119</v>
      </c>
      <c r="AP984" t="s">
        <v>2212</v>
      </c>
      <c r="AQ984" s="44">
        <v>750000</v>
      </c>
      <c r="AR984">
        <v>0.72101999999999999</v>
      </c>
      <c r="AS984">
        <v>3.3610000000000001E-2</v>
      </c>
      <c r="AT984">
        <v>7.2839999999999997E-3</v>
      </c>
      <c r="AU984" t="s">
        <v>53</v>
      </c>
      <c r="AV984" t="s">
        <v>108</v>
      </c>
      <c r="AW984" t="s">
        <v>107</v>
      </c>
      <c r="AX984">
        <v>1.4550000000000001</v>
      </c>
      <c r="AY984"/>
      <c r="AZ984"/>
      <c r="BA984">
        <v>771</v>
      </c>
      <c r="BB984" s="95">
        <v>45838</v>
      </c>
      <c r="BC984" t="s">
        <v>118</v>
      </c>
      <c r="BD984" s="44">
        <v>750000</v>
      </c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</row>
    <row r="985" spans="39:88" x14ac:dyDescent="0.3">
      <c r="AM985" t="s">
        <v>12175</v>
      </c>
      <c r="AN985" t="s">
        <v>119</v>
      </c>
      <c r="AO985" t="s">
        <v>119</v>
      </c>
      <c r="AP985" t="s">
        <v>2894</v>
      </c>
      <c r="AQ985" s="44">
        <v>775000000</v>
      </c>
      <c r="AR985">
        <v>0.47665999999999997</v>
      </c>
      <c r="AS985">
        <v>3.9410000000000001E-2</v>
      </c>
      <c r="AT985">
        <v>1.1462999999999999E-2</v>
      </c>
      <c r="AU985" t="s">
        <v>53</v>
      </c>
      <c r="AV985" t="s">
        <v>107</v>
      </c>
      <c r="AW985" t="s">
        <v>107</v>
      </c>
      <c r="AX985">
        <v>1.4550000000000001</v>
      </c>
      <c r="AY985"/>
      <c r="AZ985"/>
      <c r="BA985">
        <v>771</v>
      </c>
      <c r="BB985" s="95">
        <v>45838</v>
      </c>
      <c r="BC985" t="s">
        <v>118</v>
      </c>
      <c r="BD985" s="44">
        <v>762417148</v>
      </c>
      <c r="BE985"/>
      <c r="BF985"/>
      <c r="BG985"/>
      <c r="BH985"/>
      <c r="BI985" s="44">
        <v>12582852</v>
      </c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</row>
    <row r="986" spans="39:88" x14ac:dyDescent="0.3">
      <c r="AM986" t="s">
        <v>12592</v>
      </c>
      <c r="AN986" t="s">
        <v>119</v>
      </c>
      <c r="AO986" t="s">
        <v>119</v>
      </c>
      <c r="AP986" t="s">
        <v>12593</v>
      </c>
      <c r="AQ986" s="44">
        <v>50000000</v>
      </c>
      <c r="AR986">
        <v>0.96245700000000001</v>
      </c>
      <c r="AS986">
        <v>4.5974855420000002E-2</v>
      </c>
      <c r="AT986">
        <v>1.8747E-2</v>
      </c>
      <c r="AU986"/>
      <c r="AV986" t="s">
        <v>55</v>
      </c>
      <c r="AW986" t="s">
        <v>55</v>
      </c>
      <c r="AX986">
        <v>1.4550000000000001</v>
      </c>
      <c r="AY986"/>
      <c r="AZ986"/>
      <c r="BA986">
        <v>771</v>
      </c>
      <c r="BB986" s="95">
        <v>45838</v>
      </c>
      <c r="BC986" t="s">
        <v>118</v>
      </c>
      <c r="BD986" s="44">
        <v>30000000</v>
      </c>
      <c r="BE986"/>
      <c r="BF986"/>
      <c r="BG986"/>
      <c r="BH986"/>
      <c r="BI986" s="44">
        <v>20000000</v>
      </c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</row>
    <row r="987" spans="39:88" x14ac:dyDescent="0.3">
      <c r="AM987" t="s">
        <v>13081</v>
      </c>
      <c r="AN987" t="s">
        <v>119</v>
      </c>
      <c r="AO987" t="s">
        <v>119</v>
      </c>
      <c r="AP987" t="s">
        <v>13082</v>
      </c>
      <c r="AQ987" s="44">
        <v>50000000</v>
      </c>
      <c r="AR987">
        <v>1</v>
      </c>
      <c r="AS987">
        <v>4.8849496839999999E-2</v>
      </c>
      <c r="AT987">
        <v>2.1892999999999999E-2</v>
      </c>
      <c r="AU987"/>
      <c r="AV987" t="s">
        <v>55</v>
      </c>
      <c r="AW987" t="s">
        <v>55</v>
      </c>
      <c r="AX987">
        <v>1.4550000000000001</v>
      </c>
      <c r="AY987"/>
      <c r="AZ987"/>
      <c r="BA987">
        <v>771</v>
      </c>
      <c r="BB987" s="95">
        <v>45838</v>
      </c>
      <c r="BC987" t="s">
        <v>118</v>
      </c>
      <c r="BD987" s="44">
        <v>35000000</v>
      </c>
      <c r="BE987"/>
      <c r="BF987"/>
      <c r="BG987"/>
      <c r="BH987"/>
      <c r="BI987" s="44">
        <v>15000000</v>
      </c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</row>
    <row r="988" spans="39:88" x14ac:dyDescent="0.3">
      <c r="AM988" t="s">
        <v>10555</v>
      </c>
      <c r="AN988" t="s">
        <v>119</v>
      </c>
      <c r="AO988" t="s">
        <v>119</v>
      </c>
      <c r="AP988" t="s">
        <v>174</v>
      </c>
      <c r="AQ988" s="44">
        <v>39800000</v>
      </c>
      <c r="AR988">
        <v>0.33257999999999999</v>
      </c>
      <c r="AS988">
        <v>4.1919999999999999E-2</v>
      </c>
      <c r="AT988">
        <v>1.3865000000000001E-2</v>
      </c>
      <c r="AU988" t="s">
        <v>53</v>
      </c>
      <c r="AV988" t="s">
        <v>108</v>
      </c>
      <c r="AW988" t="s">
        <v>107</v>
      </c>
      <c r="AX988">
        <v>1.4550000000000001</v>
      </c>
      <c r="AY988"/>
      <c r="AZ988"/>
      <c r="BA988">
        <v>771</v>
      </c>
      <c r="BB988" s="95">
        <v>45838</v>
      </c>
      <c r="BC988" t="s">
        <v>118</v>
      </c>
      <c r="BD988" s="44">
        <v>39800000</v>
      </c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</row>
    <row r="989" spans="39:88" x14ac:dyDescent="0.3">
      <c r="AM989" t="s">
        <v>10568</v>
      </c>
      <c r="AN989" t="s">
        <v>119</v>
      </c>
      <c r="AO989" t="s">
        <v>119</v>
      </c>
      <c r="AP989" t="s">
        <v>2715</v>
      </c>
      <c r="AQ989" s="44">
        <v>750000</v>
      </c>
      <c r="AR989">
        <v>0.47893000000000002</v>
      </c>
      <c r="AS989">
        <v>3.9739999999999998E-2</v>
      </c>
      <c r="AT989">
        <v>1.1145E-2</v>
      </c>
      <c r="AU989" t="s">
        <v>53</v>
      </c>
      <c r="AV989" t="s">
        <v>108</v>
      </c>
      <c r="AW989" t="s">
        <v>107</v>
      </c>
      <c r="AX989">
        <v>1.4550000000000001</v>
      </c>
      <c r="AY989"/>
      <c r="AZ989"/>
      <c r="BA989">
        <v>771</v>
      </c>
      <c r="BB989" s="95">
        <v>45838</v>
      </c>
      <c r="BC989" t="s">
        <v>118</v>
      </c>
      <c r="BD989" s="44">
        <v>750000</v>
      </c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</row>
    <row r="990" spans="39:88" x14ac:dyDescent="0.3">
      <c r="AM990" t="s">
        <v>13083</v>
      </c>
      <c r="AN990" t="s">
        <v>119</v>
      </c>
      <c r="AO990" t="s">
        <v>119</v>
      </c>
      <c r="AP990" t="s">
        <v>13084</v>
      </c>
      <c r="AQ990" s="44">
        <v>50000000</v>
      </c>
      <c r="AR990">
        <v>0.95420000000000005</v>
      </c>
      <c r="AS990">
        <v>4.4699999999999997E-2</v>
      </c>
      <c r="AT990">
        <v>1.7076999999999998E-2</v>
      </c>
      <c r="AU990"/>
      <c r="AV990" t="s">
        <v>55</v>
      </c>
      <c r="AW990" t="s">
        <v>55</v>
      </c>
      <c r="AX990">
        <v>1.4550000000000001</v>
      </c>
      <c r="AY990"/>
      <c r="AZ990"/>
      <c r="BA990">
        <v>771</v>
      </c>
      <c r="BB990" s="95">
        <v>45838</v>
      </c>
      <c r="BC990" t="s">
        <v>118</v>
      </c>
      <c r="BD990" s="44">
        <v>30000000</v>
      </c>
      <c r="BE990"/>
      <c r="BF990"/>
      <c r="BG990"/>
      <c r="BH990"/>
      <c r="BI990" s="44">
        <v>20000000</v>
      </c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</row>
    <row r="991" spans="39:88" x14ac:dyDescent="0.3">
      <c r="AM991" t="s">
        <v>10567</v>
      </c>
      <c r="AN991" t="s">
        <v>119</v>
      </c>
      <c r="AO991" t="s">
        <v>119</v>
      </c>
      <c r="AP991" t="s">
        <v>318</v>
      </c>
      <c r="AQ991" s="44">
        <v>1779500000</v>
      </c>
      <c r="AR991">
        <v>0.28788000000000002</v>
      </c>
      <c r="AS991">
        <v>4.2659999999999997E-2</v>
      </c>
      <c r="AT991">
        <v>1.4888999999999999E-2</v>
      </c>
      <c r="AU991" t="s">
        <v>53</v>
      </c>
      <c r="AV991" t="s">
        <v>108</v>
      </c>
      <c r="AW991" t="s">
        <v>107</v>
      </c>
      <c r="AX991">
        <v>1.4550000000000001</v>
      </c>
      <c r="AY991"/>
      <c r="AZ991"/>
      <c r="BA991">
        <v>771</v>
      </c>
      <c r="BB991" s="95">
        <v>45838</v>
      </c>
      <c r="BC991" t="s">
        <v>118</v>
      </c>
      <c r="BD991" s="44">
        <v>1750000000</v>
      </c>
      <c r="BE991"/>
      <c r="BF991"/>
      <c r="BG991"/>
      <c r="BH991"/>
      <c r="BI991"/>
      <c r="BJ991"/>
      <c r="BK991"/>
      <c r="BL991" s="44">
        <v>5000000</v>
      </c>
      <c r="BM991"/>
      <c r="BN991"/>
      <c r="BO991"/>
      <c r="BP991"/>
      <c r="BQ991"/>
      <c r="BR991"/>
      <c r="BS991"/>
      <c r="BT991"/>
      <c r="BU991"/>
      <c r="BV991" s="44">
        <v>14500000</v>
      </c>
      <c r="BW991" s="44">
        <v>10000000</v>
      </c>
      <c r="BX991"/>
      <c r="BY991"/>
      <c r="BZ991"/>
      <c r="CA991"/>
      <c r="CB991"/>
      <c r="CC991"/>
      <c r="CD991"/>
      <c r="CE991"/>
      <c r="CF991"/>
      <c r="CG991"/>
      <c r="CH991"/>
      <c r="CI991"/>
      <c r="CJ991"/>
    </row>
    <row r="992" spans="39:88" x14ac:dyDescent="0.3">
      <c r="AM992" t="s">
        <v>13085</v>
      </c>
      <c r="AN992" t="s">
        <v>119</v>
      </c>
      <c r="AO992" t="s">
        <v>119</v>
      </c>
      <c r="AP992" t="s">
        <v>13086</v>
      </c>
      <c r="AQ992" s="44">
        <v>150000000</v>
      </c>
      <c r="AR992">
        <v>0.56381000000000003</v>
      </c>
      <c r="AS992">
        <v>3.755E-2</v>
      </c>
      <c r="AT992">
        <v>9.0720000000000002E-3</v>
      </c>
      <c r="AU992" t="s">
        <v>53</v>
      </c>
      <c r="AV992" t="s">
        <v>107</v>
      </c>
      <c r="AW992" t="s">
        <v>107</v>
      </c>
      <c r="AX992">
        <v>1.4550000000000001</v>
      </c>
      <c r="AY992"/>
      <c r="AZ992"/>
      <c r="BA992">
        <v>771</v>
      </c>
      <c r="BB992" s="95">
        <v>45838</v>
      </c>
      <c r="BC992" t="s">
        <v>118</v>
      </c>
      <c r="BD992" s="44">
        <v>150000000</v>
      </c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</row>
    <row r="993" spans="39:88" x14ac:dyDescent="0.3">
      <c r="AM993" t="s">
        <v>12415</v>
      </c>
      <c r="AN993" t="s">
        <v>119</v>
      </c>
      <c r="AO993" t="s">
        <v>119</v>
      </c>
      <c r="AP993" t="s">
        <v>12376</v>
      </c>
      <c r="AQ993" s="44">
        <v>65000000</v>
      </c>
      <c r="AR993">
        <v>0.91852999999999996</v>
      </c>
      <c r="AS993">
        <v>4.7829236980000002E-2</v>
      </c>
      <c r="AT993">
        <v>2.0611999999999998E-2</v>
      </c>
      <c r="AU993" t="s">
        <v>53</v>
      </c>
      <c r="AV993" t="s">
        <v>55</v>
      </c>
      <c r="AW993" t="s">
        <v>55</v>
      </c>
      <c r="AX993">
        <v>1.4550000000000001</v>
      </c>
      <c r="AY993"/>
      <c r="AZ993"/>
      <c r="BA993">
        <v>771</v>
      </c>
      <c r="BB993" s="95">
        <v>45838</v>
      </c>
      <c r="BC993" t="s">
        <v>118</v>
      </c>
      <c r="BD993" s="44">
        <v>50000000</v>
      </c>
      <c r="BE993"/>
      <c r="BF993"/>
      <c r="BG993"/>
      <c r="BH993"/>
      <c r="BI993" s="44">
        <v>15000000</v>
      </c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</row>
    <row r="994" spans="39:88" x14ac:dyDescent="0.3">
      <c r="AM994" t="s">
        <v>12705</v>
      </c>
      <c r="AN994" t="s">
        <v>119</v>
      </c>
      <c r="AO994" t="s">
        <v>119</v>
      </c>
      <c r="AP994" t="s">
        <v>1051</v>
      </c>
      <c r="AQ994" s="44">
        <v>150000000</v>
      </c>
      <c r="AR994">
        <v>0.81283000000000005</v>
      </c>
      <c r="AS994">
        <v>2.269684315E-2</v>
      </c>
      <c r="AT994">
        <v>9.0969999999999992E-3</v>
      </c>
      <c r="AU994"/>
      <c r="AV994" t="s">
        <v>55</v>
      </c>
      <c r="AW994" t="s">
        <v>55</v>
      </c>
      <c r="AX994">
        <v>1.4550000000000001</v>
      </c>
      <c r="AY994"/>
      <c r="AZ994"/>
      <c r="BA994">
        <v>771</v>
      </c>
      <c r="BB994" s="95">
        <v>45838</v>
      </c>
      <c r="BC994" t="s">
        <v>118</v>
      </c>
      <c r="BD994" s="44">
        <v>150000000</v>
      </c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</row>
    <row r="995" spans="39:88" x14ac:dyDescent="0.3">
      <c r="AM995" t="s">
        <v>12509</v>
      </c>
      <c r="AN995" t="s">
        <v>119</v>
      </c>
      <c r="AO995" t="s">
        <v>119</v>
      </c>
      <c r="AP995" t="s">
        <v>1700</v>
      </c>
      <c r="AQ995" s="44">
        <v>69422142</v>
      </c>
      <c r="AR995">
        <v>1.65897615</v>
      </c>
      <c r="AS995">
        <v>2.5825000000000001E-2</v>
      </c>
      <c r="AT995">
        <v>2.3500000000000001E-3</v>
      </c>
      <c r="AU995" t="s">
        <v>53</v>
      </c>
      <c r="AV995" t="s">
        <v>107</v>
      </c>
      <c r="AW995" t="s">
        <v>107</v>
      </c>
      <c r="AX995">
        <v>1.4550000000000001</v>
      </c>
      <c r="AY995"/>
      <c r="AZ995"/>
      <c r="BA995">
        <v>771</v>
      </c>
      <c r="BB995" s="95">
        <v>45838</v>
      </c>
      <c r="BC995" t="s">
        <v>118</v>
      </c>
      <c r="BD995"/>
      <c r="BE995"/>
      <c r="BF995"/>
      <c r="BG995"/>
      <c r="BH995"/>
      <c r="BI995" s="44">
        <v>36537903</v>
      </c>
      <c r="BJ995" s="44">
        <v>22384239</v>
      </c>
      <c r="BK995"/>
      <c r="BL995"/>
      <c r="BM995"/>
      <c r="BN995"/>
      <c r="BO995"/>
      <c r="BP995"/>
      <c r="BQ995"/>
      <c r="BR995" s="44">
        <v>10500000</v>
      </c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</row>
    <row r="996" spans="39:88" x14ac:dyDescent="0.3">
      <c r="AM996" t="s">
        <v>12166</v>
      </c>
      <c r="AN996" t="s">
        <v>119</v>
      </c>
      <c r="AO996" t="s">
        <v>119</v>
      </c>
      <c r="AP996" t="s">
        <v>12167</v>
      </c>
      <c r="AQ996" s="44">
        <v>117000000</v>
      </c>
      <c r="AR996">
        <v>0.98929999999999996</v>
      </c>
      <c r="AS996">
        <v>3.6513833999999898E-2</v>
      </c>
      <c r="AT996">
        <v>9.0930000000000004E-3</v>
      </c>
      <c r="AU996"/>
      <c r="AV996" t="s">
        <v>55</v>
      </c>
      <c r="AW996" t="s">
        <v>55</v>
      </c>
      <c r="AX996">
        <v>1.4550000000000001</v>
      </c>
      <c r="AY996"/>
      <c r="AZ996"/>
      <c r="BA996">
        <v>771</v>
      </c>
      <c r="BB996" s="95">
        <v>45838</v>
      </c>
      <c r="BC996" t="s">
        <v>118</v>
      </c>
      <c r="BD996" s="44">
        <v>90000000</v>
      </c>
      <c r="BE996"/>
      <c r="BF996"/>
      <c r="BG996"/>
      <c r="BH996"/>
      <c r="BI996" s="44">
        <v>27000000</v>
      </c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</row>
    <row r="997" spans="39:88" x14ac:dyDescent="0.3">
      <c r="AM997" t="s">
        <v>13087</v>
      </c>
      <c r="AN997" t="s">
        <v>119</v>
      </c>
      <c r="AO997" t="s">
        <v>119</v>
      </c>
      <c r="AP997" t="s">
        <v>1382</v>
      </c>
      <c r="AQ997" s="44">
        <v>9000000</v>
      </c>
      <c r="AR997">
        <v>1</v>
      </c>
      <c r="AS997">
        <v>2.2249999999999999E-2</v>
      </c>
      <c r="AT997">
        <v>-1.1573999999999999E-2</v>
      </c>
      <c r="AU997"/>
      <c r="AV997" t="s">
        <v>107</v>
      </c>
      <c r="AW997" t="s">
        <v>107</v>
      </c>
      <c r="AX997">
        <v>1.4550000000000001</v>
      </c>
      <c r="AY997"/>
      <c r="AZ997"/>
      <c r="BA997">
        <v>771</v>
      </c>
      <c r="BB997" s="95">
        <v>45838</v>
      </c>
      <c r="BC997" t="s">
        <v>118</v>
      </c>
      <c r="BD997" s="44">
        <v>9000000</v>
      </c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</row>
    <row r="998" spans="39:88" x14ac:dyDescent="0.3">
      <c r="AM998" t="s">
        <v>12165</v>
      </c>
      <c r="AN998" t="s">
        <v>119</v>
      </c>
      <c r="AO998" t="s">
        <v>119</v>
      </c>
      <c r="AP998" t="s">
        <v>10542</v>
      </c>
      <c r="AQ998" s="44">
        <v>45000000</v>
      </c>
      <c r="AR998">
        <v>1.0305200000000001</v>
      </c>
      <c r="AS998">
        <v>3.0800000000000001E-2</v>
      </c>
      <c r="AT998">
        <v>5.7520000000000002E-3</v>
      </c>
      <c r="AU998" t="s">
        <v>53</v>
      </c>
      <c r="AV998" t="s">
        <v>107</v>
      </c>
      <c r="AW998" t="s">
        <v>107</v>
      </c>
      <c r="AX998">
        <v>1.4550000000000001</v>
      </c>
      <c r="AY998"/>
      <c r="AZ998"/>
      <c r="BA998">
        <v>771</v>
      </c>
      <c r="BB998" s="95">
        <v>45838</v>
      </c>
      <c r="BC998" t="s">
        <v>118</v>
      </c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 s="44">
        <v>20000000</v>
      </c>
      <c r="BS998"/>
      <c r="BT998"/>
      <c r="BU998"/>
      <c r="BV998"/>
      <c r="BW998"/>
      <c r="BX998"/>
      <c r="BY998"/>
      <c r="BZ998"/>
      <c r="CA998"/>
      <c r="CB998" s="44">
        <v>25000000</v>
      </c>
      <c r="CC998"/>
      <c r="CD998"/>
      <c r="CE998"/>
      <c r="CF998"/>
      <c r="CG998"/>
      <c r="CH998"/>
      <c r="CI998"/>
      <c r="CJ998"/>
    </row>
    <row r="999" spans="39:88" x14ac:dyDescent="0.3">
      <c r="AM999" t="s">
        <v>10524</v>
      </c>
      <c r="AN999" t="s">
        <v>119</v>
      </c>
      <c r="AO999" t="s">
        <v>119</v>
      </c>
      <c r="AP999" t="s">
        <v>2755</v>
      </c>
      <c r="AQ999" s="44">
        <v>545000000</v>
      </c>
      <c r="AR999">
        <v>1.09683961</v>
      </c>
      <c r="AS999">
        <v>3.3784999999999898E-2</v>
      </c>
      <c r="AT999">
        <v>7.2769999999999996E-3</v>
      </c>
      <c r="AU999" t="s">
        <v>53</v>
      </c>
      <c r="AV999" t="s">
        <v>107</v>
      </c>
      <c r="AW999" t="s">
        <v>107</v>
      </c>
      <c r="AX999">
        <v>1.4550000000000001</v>
      </c>
      <c r="AY999"/>
      <c r="AZ999"/>
      <c r="BA999">
        <v>771</v>
      </c>
      <c r="BB999" s="95">
        <v>45838</v>
      </c>
      <c r="BC999" t="s">
        <v>118</v>
      </c>
      <c r="BD999" s="44">
        <v>485000000</v>
      </c>
      <c r="BE999" s="44">
        <v>1000000</v>
      </c>
      <c r="BF999" s="44">
        <v>11000000</v>
      </c>
      <c r="BG999"/>
      <c r="BH999"/>
      <c r="BI999" s="44">
        <v>10637033</v>
      </c>
      <c r="BJ999" s="44">
        <v>37362967</v>
      </c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</row>
    <row r="1000" spans="39:88" x14ac:dyDescent="0.3">
      <c r="AM1000" t="s">
        <v>10528</v>
      </c>
      <c r="AN1000" t="s">
        <v>119</v>
      </c>
      <c r="AO1000" t="s">
        <v>119</v>
      </c>
      <c r="AP1000" t="s">
        <v>1777</v>
      </c>
      <c r="AQ1000" s="44">
        <v>471200000</v>
      </c>
      <c r="AR1000">
        <v>1.1133299999999999</v>
      </c>
      <c r="AS1000">
        <v>2.3529999999999999E-2</v>
      </c>
      <c r="AT1000">
        <v>1.867E-3</v>
      </c>
      <c r="AU1000" t="s">
        <v>53</v>
      </c>
      <c r="AV1000" t="s">
        <v>107</v>
      </c>
      <c r="AW1000" t="s">
        <v>107</v>
      </c>
      <c r="AX1000">
        <v>1.4550000000000001</v>
      </c>
      <c r="AY1000"/>
      <c r="AZ1000"/>
      <c r="BA1000">
        <v>771</v>
      </c>
      <c r="BB1000" s="95">
        <v>45838</v>
      </c>
      <c r="BC1000" t="s">
        <v>118</v>
      </c>
      <c r="BD1000" s="44">
        <v>369672743</v>
      </c>
      <c r="BE1000" s="44">
        <v>4800000</v>
      </c>
      <c r="BF1000" s="44">
        <v>11400000</v>
      </c>
      <c r="BG1000"/>
      <c r="BH1000"/>
      <c r="BI1000" s="44">
        <v>11461185</v>
      </c>
      <c r="BJ1000" s="44">
        <v>43866072</v>
      </c>
      <c r="BK1000"/>
      <c r="BL1000"/>
      <c r="BM1000"/>
      <c r="BN1000"/>
      <c r="BO1000"/>
      <c r="BP1000"/>
      <c r="BQ1000"/>
      <c r="BR1000"/>
      <c r="BS1000"/>
      <c r="BT1000"/>
      <c r="BU1000"/>
      <c r="BV1000" s="44">
        <v>25000000</v>
      </c>
      <c r="BW1000"/>
      <c r="BX1000"/>
      <c r="BY1000"/>
      <c r="BZ1000"/>
      <c r="CA1000"/>
      <c r="CB1000" s="44">
        <v>5000000</v>
      </c>
      <c r="CC1000"/>
      <c r="CD1000"/>
      <c r="CE1000"/>
      <c r="CF1000"/>
      <c r="CG1000"/>
      <c r="CH1000"/>
      <c r="CI1000"/>
      <c r="CJ1000"/>
    </row>
    <row r="1001" spans="39:88" x14ac:dyDescent="0.3">
      <c r="AM1001" t="s">
        <v>10532</v>
      </c>
      <c r="AN1001" t="s">
        <v>119</v>
      </c>
      <c r="AO1001" t="s">
        <v>119</v>
      </c>
      <c r="AP1001" t="s">
        <v>1521</v>
      </c>
      <c r="AQ1001" s="44">
        <v>65000000</v>
      </c>
      <c r="AR1001">
        <v>0.8327</v>
      </c>
      <c r="AS1001">
        <v>2.9403622149999999E-2</v>
      </c>
      <c r="AT1001">
        <v>1.9580000000000001E-3</v>
      </c>
      <c r="AU1001" t="s">
        <v>53</v>
      </c>
      <c r="AV1001" t="s">
        <v>55</v>
      </c>
      <c r="AW1001" t="s">
        <v>55</v>
      </c>
      <c r="AX1001">
        <v>1.4550000000000001</v>
      </c>
      <c r="AY1001"/>
      <c r="AZ1001"/>
      <c r="BA1001">
        <v>771</v>
      </c>
      <c r="BB1001" s="95">
        <v>45838</v>
      </c>
      <c r="BC1001" t="s">
        <v>118</v>
      </c>
      <c r="BD1001" s="44">
        <v>65000000</v>
      </c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</row>
    <row r="1002" spans="39:88" x14ac:dyDescent="0.3">
      <c r="AM1002" t="s">
        <v>10550</v>
      </c>
      <c r="AN1002" t="s">
        <v>119</v>
      </c>
      <c r="AO1002" t="s">
        <v>119</v>
      </c>
      <c r="AP1002" t="s">
        <v>236</v>
      </c>
      <c r="AQ1002" s="44">
        <v>750000</v>
      </c>
      <c r="AR1002">
        <v>0.50507999999999997</v>
      </c>
      <c r="AS1002">
        <v>3.891E-2</v>
      </c>
      <c r="AT1002">
        <v>1.0366999999999999E-2</v>
      </c>
      <c r="AU1002" t="s">
        <v>53</v>
      </c>
      <c r="AV1002" t="s">
        <v>108</v>
      </c>
      <c r="AW1002" t="s">
        <v>107</v>
      </c>
      <c r="AX1002">
        <v>1.4550000000000001</v>
      </c>
      <c r="AY1002"/>
      <c r="AZ1002"/>
      <c r="BA1002">
        <v>771</v>
      </c>
      <c r="BB1002" s="95">
        <v>45838</v>
      </c>
      <c r="BC1002" t="s">
        <v>118</v>
      </c>
      <c r="BD1002" s="44">
        <v>750000</v>
      </c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</row>
    <row r="1003" spans="39:88" x14ac:dyDescent="0.3">
      <c r="AM1003" t="s">
        <v>12336</v>
      </c>
      <c r="AN1003" t="s">
        <v>119</v>
      </c>
      <c r="AO1003" t="s">
        <v>119</v>
      </c>
      <c r="AP1003" t="s">
        <v>12337</v>
      </c>
      <c r="AQ1003" s="44">
        <v>40500000</v>
      </c>
      <c r="AR1003">
        <v>1.0497099999999999</v>
      </c>
      <c r="AS1003">
        <v>3.524E-2</v>
      </c>
      <c r="AT1003">
        <v>8.0629999999999903E-3</v>
      </c>
      <c r="AU1003" t="s">
        <v>53</v>
      </c>
      <c r="AV1003" t="s">
        <v>107</v>
      </c>
      <c r="AW1003" t="s">
        <v>107</v>
      </c>
      <c r="AX1003">
        <v>1.4550000000000001</v>
      </c>
      <c r="AY1003"/>
      <c r="AZ1003"/>
      <c r="BA1003">
        <v>771</v>
      </c>
      <c r="BB1003" s="95">
        <v>45838</v>
      </c>
      <c r="BC1003" t="s">
        <v>118</v>
      </c>
      <c r="BD1003" s="44">
        <v>18000000</v>
      </c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 s="44">
        <v>3000000</v>
      </c>
      <c r="BZ1003"/>
      <c r="CA1003"/>
      <c r="CB1003" s="44">
        <v>19500000</v>
      </c>
      <c r="CC1003"/>
      <c r="CD1003"/>
      <c r="CE1003"/>
      <c r="CF1003"/>
      <c r="CG1003"/>
      <c r="CH1003"/>
      <c r="CI1003"/>
      <c r="CJ1003"/>
    </row>
    <row r="1004" spans="39:88" x14ac:dyDescent="0.3">
      <c r="AM1004" t="s">
        <v>10558</v>
      </c>
      <c r="AN1004" t="s">
        <v>119</v>
      </c>
      <c r="AO1004" t="s">
        <v>119</v>
      </c>
      <c r="AP1004" t="s">
        <v>1397</v>
      </c>
      <c r="AQ1004" s="44">
        <v>302000000</v>
      </c>
      <c r="AR1004">
        <v>1.10012</v>
      </c>
      <c r="AS1004">
        <v>3.6539999999999899E-2</v>
      </c>
      <c r="AT1004">
        <v>8.8690000000000001E-3</v>
      </c>
      <c r="AU1004" t="s">
        <v>53</v>
      </c>
      <c r="AV1004" t="s">
        <v>107</v>
      </c>
      <c r="AW1004" t="s">
        <v>107</v>
      </c>
      <c r="AX1004">
        <v>1.4550000000000001</v>
      </c>
      <c r="AY1004"/>
      <c r="AZ1004"/>
      <c r="BA1004">
        <v>771</v>
      </c>
      <c r="BB1004" s="95">
        <v>45838</v>
      </c>
      <c r="BC1004" t="s">
        <v>118</v>
      </c>
      <c r="BD1004" s="44">
        <v>116830364</v>
      </c>
      <c r="BE1004"/>
      <c r="BF1004"/>
      <c r="BG1004"/>
      <c r="BH1004"/>
      <c r="BI1004" s="44">
        <v>103406250</v>
      </c>
      <c r="BJ1004" s="44">
        <v>9763386</v>
      </c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 s="44">
        <v>20000000</v>
      </c>
      <c r="BX1004"/>
      <c r="BY1004"/>
      <c r="BZ1004"/>
      <c r="CA1004"/>
      <c r="CB1004" s="44">
        <v>52000000</v>
      </c>
      <c r="CC1004"/>
      <c r="CD1004"/>
      <c r="CE1004"/>
      <c r="CF1004"/>
      <c r="CG1004"/>
      <c r="CH1004"/>
      <c r="CI1004"/>
      <c r="CJ1004"/>
    </row>
    <row r="1005" spans="39:88" x14ac:dyDescent="0.3">
      <c r="AM1005" t="s">
        <v>10525</v>
      </c>
      <c r="AN1005" t="s">
        <v>119</v>
      </c>
      <c r="AO1005" t="s">
        <v>119</v>
      </c>
      <c r="AP1005" t="s">
        <v>282</v>
      </c>
      <c r="AQ1005" s="44">
        <v>60100000</v>
      </c>
      <c r="AR1005">
        <v>0.30010999999999999</v>
      </c>
      <c r="AS1005">
        <v>4.2659999999999997E-2</v>
      </c>
      <c r="AT1005">
        <v>1.4799E-2</v>
      </c>
      <c r="AU1005" t="s">
        <v>53</v>
      </c>
      <c r="AV1005" t="s">
        <v>108</v>
      </c>
      <c r="AW1005" t="s">
        <v>107</v>
      </c>
      <c r="AX1005">
        <v>1.4550000000000001</v>
      </c>
      <c r="AY1005"/>
      <c r="AZ1005"/>
      <c r="BA1005">
        <v>771</v>
      </c>
      <c r="BB1005" s="95">
        <v>45838</v>
      </c>
      <c r="BC1005" t="s">
        <v>118</v>
      </c>
      <c r="BD1005" s="44">
        <v>60100000</v>
      </c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</row>
    <row r="1006" spans="39:88" x14ac:dyDescent="0.3">
      <c r="AM1006" t="s">
        <v>12162</v>
      </c>
      <c r="AN1006" t="s">
        <v>119</v>
      </c>
      <c r="AO1006" t="s">
        <v>119</v>
      </c>
      <c r="AP1006" t="s">
        <v>10514</v>
      </c>
      <c r="AQ1006" s="44">
        <v>2737000000</v>
      </c>
      <c r="AR1006">
        <v>0.86510999999999905</v>
      </c>
      <c r="AS1006">
        <v>4.0340000000000001E-2</v>
      </c>
      <c r="AT1006">
        <v>1.2763999999999999E-2</v>
      </c>
      <c r="AU1006" t="s">
        <v>53</v>
      </c>
      <c r="AV1006" t="s">
        <v>107</v>
      </c>
      <c r="AW1006" t="s">
        <v>107</v>
      </c>
      <c r="AX1006">
        <v>1.4550000000000001</v>
      </c>
      <c r="AY1006"/>
      <c r="AZ1006"/>
      <c r="BA1006">
        <v>771</v>
      </c>
      <c r="BB1006" s="95">
        <v>45838</v>
      </c>
      <c r="BC1006" t="s">
        <v>118</v>
      </c>
      <c r="BD1006" s="44">
        <v>2681000000</v>
      </c>
      <c r="BE1006"/>
      <c r="BF1006"/>
      <c r="BG1006"/>
      <c r="BH1006"/>
      <c r="BI1006" s="44">
        <v>56000000</v>
      </c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</row>
    <row r="1007" spans="39:88" x14ac:dyDescent="0.3">
      <c r="AM1007" t="s">
        <v>12703</v>
      </c>
      <c r="AN1007" t="s">
        <v>119</v>
      </c>
      <c r="AO1007" t="s">
        <v>119</v>
      </c>
      <c r="AP1007" t="s">
        <v>12704</v>
      </c>
      <c r="AQ1007" s="44">
        <v>378000000</v>
      </c>
      <c r="AR1007">
        <v>0.94565999999999995</v>
      </c>
      <c r="AS1007">
        <v>4.061E-2</v>
      </c>
      <c r="AT1007">
        <v>1.3084E-2</v>
      </c>
      <c r="AU1007" t="s">
        <v>53</v>
      </c>
      <c r="AV1007" t="s">
        <v>107</v>
      </c>
      <c r="AW1007" t="s">
        <v>107</v>
      </c>
      <c r="AX1007">
        <v>1.4550000000000001</v>
      </c>
      <c r="AY1007"/>
      <c r="AZ1007"/>
      <c r="BA1007">
        <v>771</v>
      </c>
      <c r="BB1007" s="95">
        <v>45838</v>
      </c>
      <c r="BC1007" t="s">
        <v>118</v>
      </c>
      <c r="BD1007" s="44">
        <v>306785714</v>
      </c>
      <c r="BE1007"/>
      <c r="BF1007"/>
      <c r="BG1007" s="44">
        <v>212143</v>
      </c>
      <c r="BH1007"/>
      <c r="BI1007" s="44">
        <v>71002143</v>
      </c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</row>
    <row r="1008" spans="39:88" x14ac:dyDescent="0.3">
      <c r="AM1008" t="s">
        <v>10544</v>
      </c>
      <c r="AN1008" t="s">
        <v>119</v>
      </c>
      <c r="AO1008" t="s">
        <v>119</v>
      </c>
      <c r="AP1008" t="s">
        <v>1960</v>
      </c>
      <c r="AQ1008" s="44">
        <v>750000</v>
      </c>
      <c r="AR1008">
        <v>0.41121000000000002</v>
      </c>
      <c r="AS1008">
        <v>3.9579999999999997E-2</v>
      </c>
      <c r="AT1008">
        <v>1.1186E-2</v>
      </c>
      <c r="AU1008" t="s">
        <v>53</v>
      </c>
      <c r="AV1008" t="s">
        <v>108</v>
      </c>
      <c r="AW1008" t="s">
        <v>107</v>
      </c>
      <c r="AX1008">
        <v>1.4550000000000001</v>
      </c>
      <c r="AY1008"/>
      <c r="AZ1008"/>
      <c r="BA1008">
        <v>771</v>
      </c>
      <c r="BB1008" s="95">
        <v>45838</v>
      </c>
      <c r="BC1008" t="s">
        <v>118</v>
      </c>
      <c r="BD1008" s="44">
        <v>750000</v>
      </c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</row>
    <row r="1009" spans="39:88" x14ac:dyDescent="0.3">
      <c r="AM1009" t="s">
        <v>10502</v>
      </c>
      <c r="AN1009" t="s">
        <v>119</v>
      </c>
      <c r="AO1009" t="s">
        <v>119</v>
      </c>
      <c r="AP1009" t="s">
        <v>1093</v>
      </c>
      <c r="AQ1009" s="44">
        <v>100000000</v>
      </c>
      <c r="AR1009">
        <v>0.86670000000000003</v>
      </c>
      <c r="AS1009">
        <v>3.859611273E-2</v>
      </c>
      <c r="AT1009">
        <v>1.1452E-2</v>
      </c>
      <c r="AU1009"/>
      <c r="AV1009" t="s">
        <v>55</v>
      </c>
      <c r="AW1009" t="s">
        <v>55</v>
      </c>
      <c r="AX1009">
        <v>1.4550000000000001</v>
      </c>
      <c r="AY1009"/>
      <c r="AZ1009"/>
      <c r="BA1009">
        <v>771</v>
      </c>
      <c r="BB1009" s="95">
        <v>45838</v>
      </c>
      <c r="BC1009" t="s">
        <v>118</v>
      </c>
      <c r="BD1009" s="44">
        <v>100000000</v>
      </c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</row>
    <row r="1010" spans="39:88" x14ac:dyDescent="0.3">
      <c r="AM1010" t="s">
        <v>10530</v>
      </c>
      <c r="AN1010" t="s">
        <v>119</v>
      </c>
      <c r="AO1010" t="s">
        <v>119</v>
      </c>
      <c r="AP1010" t="s">
        <v>221</v>
      </c>
      <c r="AQ1010" s="44">
        <v>27000000</v>
      </c>
      <c r="AR1010">
        <v>0.36695999999999901</v>
      </c>
      <c r="AS1010">
        <v>4.1230000000000003E-2</v>
      </c>
      <c r="AT1010">
        <v>1.3004E-2</v>
      </c>
      <c r="AU1010" t="s">
        <v>53</v>
      </c>
      <c r="AV1010" t="s">
        <v>108</v>
      </c>
      <c r="AW1010" t="s">
        <v>107</v>
      </c>
      <c r="AX1010">
        <v>1.4550000000000001</v>
      </c>
      <c r="AY1010"/>
      <c r="AZ1010"/>
      <c r="BA1010">
        <v>771</v>
      </c>
      <c r="BB1010" s="95">
        <v>45838</v>
      </c>
      <c r="BC1010" t="s">
        <v>118</v>
      </c>
      <c r="BD1010" s="44">
        <v>24500000</v>
      </c>
      <c r="BE1010"/>
      <c r="BF1010"/>
      <c r="BG1010"/>
      <c r="BH1010"/>
      <c r="BI1010"/>
      <c r="BJ1010" s="44">
        <v>2500000</v>
      </c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</row>
    <row r="1011" spans="39:88" x14ac:dyDescent="0.3">
      <c r="AM1011" t="s">
        <v>12594</v>
      </c>
      <c r="AN1011" t="s">
        <v>119</v>
      </c>
      <c r="AO1011" t="s">
        <v>119</v>
      </c>
      <c r="AP1011" t="s">
        <v>12595</v>
      </c>
      <c r="AQ1011" s="44">
        <v>50000000</v>
      </c>
      <c r="AR1011">
        <v>1.0065999999999999</v>
      </c>
      <c r="AS1011">
        <v>4.2290000000000001E-2</v>
      </c>
      <c r="AT1011">
        <v>1.4674E-2</v>
      </c>
      <c r="AU1011"/>
      <c r="AV1011" t="s">
        <v>55</v>
      </c>
      <c r="AW1011" t="s">
        <v>55</v>
      </c>
      <c r="AX1011">
        <v>1.4550000000000001</v>
      </c>
      <c r="AY1011"/>
      <c r="AZ1011"/>
      <c r="BA1011">
        <v>771</v>
      </c>
      <c r="BB1011" s="95">
        <v>45838</v>
      </c>
      <c r="BC1011" t="s">
        <v>118</v>
      </c>
      <c r="BD1011" s="44">
        <v>50000000</v>
      </c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</row>
    <row r="1012" spans="39:88" x14ac:dyDescent="0.3">
      <c r="AM1012" t="s">
        <v>12239</v>
      </c>
      <c r="AN1012" t="s">
        <v>119</v>
      </c>
      <c r="AO1012" t="s">
        <v>119</v>
      </c>
      <c r="AP1012" t="s">
        <v>12240</v>
      </c>
      <c r="AQ1012" s="44">
        <v>20000000</v>
      </c>
      <c r="AR1012">
        <v>0.9506</v>
      </c>
      <c r="AS1012">
        <v>4.1579999999999999E-2</v>
      </c>
      <c r="AT1012">
        <v>1.3896E-2</v>
      </c>
      <c r="AU1012"/>
      <c r="AV1012" t="s">
        <v>55</v>
      </c>
      <c r="AW1012" t="s">
        <v>55</v>
      </c>
      <c r="AX1012">
        <v>1.4550000000000001</v>
      </c>
      <c r="AY1012"/>
      <c r="AZ1012"/>
      <c r="BA1012">
        <v>771</v>
      </c>
      <c r="BB1012" s="95">
        <v>45838</v>
      </c>
      <c r="BC1012" t="s">
        <v>118</v>
      </c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 s="44">
        <v>20000000</v>
      </c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</row>
    <row r="1013" spans="39:88" x14ac:dyDescent="0.3">
      <c r="AM1013" t="s">
        <v>10552</v>
      </c>
      <c r="AN1013" t="s">
        <v>119</v>
      </c>
      <c r="AO1013" t="s">
        <v>119</v>
      </c>
      <c r="AP1013" t="s">
        <v>2711</v>
      </c>
      <c r="AQ1013" s="44">
        <v>750000</v>
      </c>
      <c r="AR1013">
        <v>0.63351999999999997</v>
      </c>
      <c r="AS1013">
        <v>3.6040000000000003E-2</v>
      </c>
      <c r="AT1013">
        <v>8.3829999999999998E-3</v>
      </c>
      <c r="AU1013" t="s">
        <v>53</v>
      </c>
      <c r="AV1013" t="s">
        <v>108</v>
      </c>
      <c r="AW1013" t="s">
        <v>107</v>
      </c>
      <c r="AX1013">
        <v>1.4550000000000001</v>
      </c>
      <c r="AY1013"/>
      <c r="AZ1013"/>
      <c r="BA1013">
        <v>771</v>
      </c>
      <c r="BB1013" s="95">
        <v>45838</v>
      </c>
      <c r="BC1013" t="s">
        <v>118</v>
      </c>
      <c r="BD1013" s="44">
        <v>750000</v>
      </c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</row>
    <row r="1014" spans="39:88" x14ac:dyDescent="0.3">
      <c r="AM1014" t="s">
        <v>10563</v>
      </c>
      <c r="AN1014" t="s">
        <v>119</v>
      </c>
      <c r="AO1014" t="s">
        <v>119</v>
      </c>
      <c r="AP1014" t="s">
        <v>1317</v>
      </c>
      <c r="AQ1014" s="44">
        <v>1279400000</v>
      </c>
      <c r="AR1014">
        <v>1.0154000000000001</v>
      </c>
      <c r="AS1014">
        <v>2.0590000000000001E-2</v>
      </c>
      <c r="AT1014">
        <v>2.33E-4</v>
      </c>
      <c r="AU1014" t="s">
        <v>53</v>
      </c>
      <c r="AV1014" t="s">
        <v>107</v>
      </c>
      <c r="AW1014" t="s">
        <v>107</v>
      </c>
      <c r="AX1014">
        <v>1.4550000000000001</v>
      </c>
      <c r="AY1014"/>
      <c r="AZ1014"/>
      <c r="BA1014">
        <v>771</v>
      </c>
      <c r="BB1014" s="95">
        <v>45838</v>
      </c>
      <c r="BC1014" t="s">
        <v>118</v>
      </c>
      <c r="BD1014" s="44">
        <v>1222720728</v>
      </c>
      <c r="BE1014"/>
      <c r="BF1014"/>
      <c r="BG1014"/>
      <c r="BH1014"/>
      <c r="BI1014" s="44">
        <v>2679272</v>
      </c>
      <c r="BJ1014"/>
      <c r="BK1014" s="44">
        <v>27000000</v>
      </c>
      <c r="BL1014"/>
      <c r="BM1014"/>
      <c r="BN1014"/>
      <c r="BO1014"/>
      <c r="BP1014"/>
      <c r="BQ1014"/>
      <c r="BR1014"/>
      <c r="BS1014" s="44">
        <v>3500000</v>
      </c>
      <c r="BT1014" s="44">
        <v>3500000</v>
      </c>
      <c r="BU1014"/>
      <c r="BV1014" s="44">
        <v>20000000</v>
      </c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</row>
    <row r="1015" spans="39:88" x14ac:dyDescent="0.3">
      <c r="AM1015" t="s">
        <v>12172</v>
      </c>
      <c r="AN1015" t="s">
        <v>119</v>
      </c>
      <c r="AO1015" t="s">
        <v>119</v>
      </c>
      <c r="AP1015" t="s">
        <v>10503</v>
      </c>
      <c r="AQ1015" s="44">
        <v>1723500000</v>
      </c>
      <c r="AR1015">
        <v>0.83816000000000002</v>
      </c>
      <c r="AS1015">
        <v>3.7580000000000002E-2</v>
      </c>
      <c r="AT1015">
        <v>9.5180000000000004E-3</v>
      </c>
      <c r="AU1015" t="s">
        <v>53</v>
      </c>
      <c r="AV1015" t="s">
        <v>107</v>
      </c>
      <c r="AW1015" t="s">
        <v>107</v>
      </c>
      <c r="AX1015">
        <v>1.4550000000000001</v>
      </c>
      <c r="AY1015"/>
      <c r="AZ1015"/>
      <c r="BA1015">
        <v>771</v>
      </c>
      <c r="BB1015" s="95">
        <v>45838</v>
      </c>
      <c r="BC1015" t="s">
        <v>118</v>
      </c>
      <c r="BD1015" s="44">
        <v>1664326277</v>
      </c>
      <c r="BE1015"/>
      <c r="BF1015"/>
      <c r="BG1015"/>
      <c r="BH1015"/>
      <c r="BI1015"/>
      <c r="BJ1015" s="44">
        <v>24173723</v>
      </c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 s="44">
        <v>5000000</v>
      </c>
      <c r="BZ1015"/>
      <c r="CA1015"/>
      <c r="CB1015" s="44">
        <v>30000000</v>
      </c>
      <c r="CC1015"/>
      <c r="CD1015"/>
      <c r="CE1015"/>
      <c r="CF1015"/>
      <c r="CG1015"/>
      <c r="CH1015"/>
      <c r="CI1015"/>
      <c r="CJ1015"/>
    </row>
    <row r="1016" spans="39:88" x14ac:dyDescent="0.3">
      <c r="AM1016" t="s">
        <v>10569</v>
      </c>
      <c r="AN1016" t="s">
        <v>119</v>
      </c>
      <c r="AO1016" t="s">
        <v>119</v>
      </c>
      <c r="AP1016" t="s">
        <v>336</v>
      </c>
      <c r="AQ1016" s="44">
        <v>72200000</v>
      </c>
      <c r="AR1016">
        <v>0.31686999999999999</v>
      </c>
      <c r="AS1016">
        <v>4.2189999999999998E-2</v>
      </c>
      <c r="AT1016">
        <v>1.4234E-2</v>
      </c>
      <c r="AU1016" t="s">
        <v>53</v>
      </c>
      <c r="AV1016" t="s">
        <v>108</v>
      </c>
      <c r="AW1016" t="s">
        <v>107</v>
      </c>
      <c r="AX1016">
        <v>1.4550000000000001</v>
      </c>
      <c r="AY1016"/>
      <c r="AZ1016"/>
      <c r="BA1016">
        <v>771</v>
      </c>
      <c r="BB1016" s="95">
        <v>45838</v>
      </c>
      <c r="BC1016" t="s">
        <v>118</v>
      </c>
      <c r="BD1016" s="44">
        <v>72200000</v>
      </c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</row>
    <row r="1017" spans="39:88" x14ac:dyDescent="0.3">
      <c r="AM1017" t="s">
        <v>12338</v>
      </c>
      <c r="AN1017" t="s">
        <v>119</v>
      </c>
      <c r="AO1017" t="s">
        <v>119</v>
      </c>
      <c r="AP1017" t="s">
        <v>12339</v>
      </c>
      <c r="AQ1017" s="44">
        <v>18700000</v>
      </c>
      <c r="AR1017">
        <v>0.86438000000000004</v>
      </c>
      <c r="AS1017">
        <v>3.8789999999999998E-2</v>
      </c>
      <c r="AT1017">
        <v>1.08799999999999E-2</v>
      </c>
      <c r="AU1017" t="s">
        <v>53</v>
      </c>
      <c r="AV1017" t="s">
        <v>107</v>
      </c>
      <c r="AW1017" t="s">
        <v>107</v>
      </c>
      <c r="AX1017">
        <v>1.4550000000000001</v>
      </c>
      <c r="AY1017"/>
      <c r="AZ1017"/>
      <c r="BA1017">
        <v>771</v>
      </c>
      <c r="BB1017" s="95">
        <v>45838</v>
      </c>
      <c r="BC1017" t="s">
        <v>118</v>
      </c>
      <c r="BD1017"/>
      <c r="BE1017"/>
      <c r="BF1017"/>
      <c r="BG1017" s="44">
        <v>400000</v>
      </c>
      <c r="BH1017"/>
      <c r="BI1017" s="44">
        <v>9300000</v>
      </c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 s="44">
        <v>9000000</v>
      </c>
      <c r="CC1017"/>
      <c r="CD1017"/>
      <c r="CE1017"/>
      <c r="CF1017"/>
      <c r="CG1017"/>
      <c r="CH1017"/>
      <c r="CI1017"/>
      <c r="CJ1017"/>
    </row>
    <row r="1018" spans="39:88" x14ac:dyDescent="0.3">
      <c r="AM1018" t="s">
        <v>10566</v>
      </c>
      <c r="AN1018" t="s">
        <v>119</v>
      </c>
      <c r="AO1018" t="s">
        <v>119</v>
      </c>
      <c r="AP1018" t="s">
        <v>2831</v>
      </c>
      <c r="AQ1018" s="44">
        <v>750000</v>
      </c>
      <c r="AR1018">
        <v>0.98325999999999902</v>
      </c>
      <c r="AS1018">
        <v>1.9089999999999999E-2</v>
      </c>
      <c r="AT1018">
        <v>-9.4499999999999998E-4</v>
      </c>
      <c r="AU1018" t="s">
        <v>53</v>
      </c>
      <c r="AV1018" t="s">
        <v>108</v>
      </c>
      <c r="AW1018" t="s">
        <v>107</v>
      </c>
      <c r="AX1018">
        <v>1.4550000000000001</v>
      </c>
      <c r="AY1018"/>
      <c r="AZ1018"/>
      <c r="BA1018">
        <v>771</v>
      </c>
      <c r="BB1018" s="95">
        <v>45838</v>
      </c>
      <c r="BC1018" t="s">
        <v>118</v>
      </c>
      <c r="BD1018" s="44">
        <v>750000</v>
      </c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</row>
    <row r="1019" spans="39:88" x14ac:dyDescent="0.3">
      <c r="AM1019" t="s">
        <v>12168</v>
      </c>
      <c r="AN1019" t="s">
        <v>119</v>
      </c>
      <c r="AO1019" t="s">
        <v>119</v>
      </c>
      <c r="AP1019" t="s">
        <v>10513</v>
      </c>
      <c r="AQ1019" s="44">
        <v>25000000</v>
      </c>
      <c r="AR1019">
        <v>0.99909000000000003</v>
      </c>
      <c r="AS1019">
        <v>3.0130000000000001E-2</v>
      </c>
      <c r="AT1019">
        <v>5.3699999999999998E-3</v>
      </c>
      <c r="AU1019" t="s">
        <v>53</v>
      </c>
      <c r="AV1019" t="s">
        <v>107</v>
      </c>
      <c r="AW1019" t="s">
        <v>107</v>
      </c>
      <c r="AX1019">
        <v>1.4550000000000001</v>
      </c>
      <c r="AY1019"/>
      <c r="AZ1019"/>
      <c r="BA1019">
        <v>771</v>
      </c>
      <c r="BB1019" s="95">
        <v>45838</v>
      </c>
      <c r="BC1019" t="s">
        <v>118</v>
      </c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 s="44">
        <v>25000000</v>
      </c>
      <c r="CC1019"/>
      <c r="CD1019"/>
      <c r="CE1019"/>
      <c r="CF1019"/>
      <c r="CG1019"/>
      <c r="CH1019"/>
      <c r="CI1019"/>
      <c r="CJ1019"/>
    </row>
    <row r="1020" spans="39:88" x14ac:dyDescent="0.3">
      <c r="AM1020" t="s">
        <v>10557</v>
      </c>
      <c r="AN1020" t="s">
        <v>119</v>
      </c>
      <c r="AO1020" t="s">
        <v>119</v>
      </c>
      <c r="AP1020" t="s">
        <v>2939</v>
      </c>
      <c r="AQ1020" s="44">
        <v>4985400000</v>
      </c>
      <c r="AR1020">
        <v>0.93586000000000003</v>
      </c>
      <c r="AS1020">
        <v>2.691E-2</v>
      </c>
      <c r="AT1020">
        <v>3.4940000000000001E-3</v>
      </c>
      <c r="AU1020" t="s">
        <v>53</v>
      </c>
      <c r="AV1020" t="s">
        <v>107</v>
      </c>
      <c r="AW1020" t="s">
        <v>107</v>
      </c>
      <c r="AX1020">
        <v>1.4550000000000001</v>
      </c>
      <c r="AY1020"/>
      <c r="AZ1020"/>
      <c r="BA1020">
        <v>771</v>
      </c>
      <c r="BB1020" s="95">
        <v>45838</v>
      </c>
      <c r="BC1020" t="s">
        <v>118</v>
      </c>
      <c r="BD1020" s="44">
        <v>4916400000</v>
      </c>
      <c r="BE1020"/>
      <c r="BF1020"/>
      <c r="BG1020"/>
      <c r="BH1020"/>
      <c r="BI1020"/>
      <c r="BJ1020"/>
      <c r="BK1020" s="44">
        <v>20000000</v>
      </c>
      <c r="BL1020" s="44">
        <v>5000000</v>
      </c>
      <c r="BM1020"/>
      <c r="BN1020" s="44">
        <v>20000000</v>
      </c>
      <c r="BO1020"/>
      <c r="BP1020"/>
      <c r="BQ1020"/>
      <c r="BR1020"/>
      <c r="BS1020"/>
      <c r="BT1020"/>
      <c r="BU1020"/>
      <c r="BV1020" s="44">
        <v>24000000</v>
      </c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</row>
    <row r="1021" spans="39:88" x14ac:dyDescent="0.3">
      <c r="AM1021" t="s">
        <v>10540</v>
      </c>
      <c r="AN1021" t="s">
        <v>119</v>
      </c>
      <c r="AO1021" t="s">
        <v>119</v>
      </c>
      <c r="AP1021" t="s">
        <v>2835</v>
      </c>
      <c r="AQ1021" s="44">
        <v>750000</v>
      </c>
      <c r="AR1021">
        <v>0.78650999999999904</v>
      </c>
      <c r="AS1021">
        <v>3.0890000000000001E-2</v>
      </c>
      <c r="AT1021">
        <v>5.901E-3</v>
      </c>
      <c r="AU1021" t="s">
        <v>53</v>
      </c>
      <c r="AV1021" t="s">
        <v>108</v>
      </c>
      <c r="AW1021" t="s">
        <v>107</v>
      </c>
      <c r="AX1021">
        <v>1.4550000000000001</v>
      </c>
      <c r="AY1021"/>
      <c r="AZ1021"/>
      <c r="BA1021">
        <v>771</v>
      </c>
      <c r="BB1021" s="95">
        <v>45838</v>
      </c>
      <c r="BC1021" t="s">
        <v>118</v>
      </c>
      <c r="BD1021" s="44">
        <v>750000</v>
      </c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</row>
    <row r="1022" spans="39:88" x14ac:dyDescent="0.3">
      <c r="AM1022" t="s">
        <v>10506</v>
      </c>
      <c r="AN1022" t="s">
        <v>119</v>
      </c>
      <c r="AO1022" t="s">
        <v>119</v>
      </c>
      <c r="AP1022" t="s">
        <v>1798</v>
      </c>
      <c r="AQ1022" s="44">
        <v>150000000</v>
      </c>
      <c r="AR1022">
        <v>0.95469999999999999</v>
      </c>
      <c r="AS1022">
        <v>5.4567365649999998E-2</v>
      </c>
      <c r="AT1022">
        <v>2.91899999999999E-2</v>
      </c>
      <c r="AU1022" t="s">
        <v>53</v>
      </c>
      <c r="AV1022" t="s">
        <v>55</v>
      </c>
      <c r="AW1022" t="s">
        <v>55</v>
      </c>
      <c r="AX1022">
        <v>1.4550000000000001</v>
      </c>
      <c r="AY1022"/>
      <c r="AZ1022"/>
      <c r="BA1022">
        <v>771</v>
      </c>
      <c r="BB1022" s="95">
        <v>45838</v>
      </c>
      <c r="BC1022" t="s">
        <v>118</v>
      </c>
      <c r="BD1022" s="44">
        <v>150000000</v>
      </c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</row>
    <row r="1023" spans="39:88" x14ac:dyDescent="0.3">
      <c r="AM1023" t="s">
        <v>10560</v>
      </c>
      <c r="AN1023" t="s">
        <v>119</v>
      </c>
      <c r="AO1023" t="s">
        <v>119</v>
      </c>
      <c r="AP1023" t="s">
        <v>307</v>
      </c>
      <c r="AQ1023" s="44">
        <v>750000</v>
      </c>
      <c r="AR1023">
        <v>0.91188999999999998</v>
      </c>
      <c r="AS1023">
        <v>2.3980000000000001E-2</v>
      </c>
      <c r="AT1023">
        <v>2.14E-3</v>
      </c>
      <c r="AU1023" t="s">
        <v>53</v>
      </c>
      <c r="AV1023" t="s">
        <v>108</v>
      </c>
      <c r="AW1023" t="s">
        <v>107</v>
      </c>
      <c r="AX1023">
        <v>1.4550000000000001</v>
      </c>
      <c r="AY1023"/>
      <c r="AZ1023"/>
      <c r="BA1023">
        <v>771</v>
      </c>
      <c r="BB1023" s="95">
        <v>45838</v>
      </c>
      <c r="BC1023" t="s">
        <v>118</v>
      </c>
      <c r="BD1023" s="44">
        <v>750000</v>
      </c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</row>
    <row r="1024" spans="39:88" x14ac:dyDescent="0.3">
      <c r="AM1024" t="s">
        <v>10559</v>
      </c>
      <c r="AN1024" t="s">
        <v>119</v>
      </c>
      <c r="AO1024" t="s">
        <v>119</v>
      </c>
      <c r="AP1024" t="s">
        <v>2966</v>
      </c>
      <c r="AQ1024" s="44">
        <v>3285000000</v>
      </c>
      <c r="AR1024">
        <v>0.80864000000000003</v>
      </c>
      <c r="AS1024">
        <v>3.3790000000000001E-2</v>
      </c>
      <c r="AT1024">
        <v>7.1040000000000001E-3</v>
      </c>
      <c r="AU1024" t="s">
        <v>53</v>
      </c>
      <c r="AV1024" t="s">
        <v>107</v>
      </c>
      <c r="AW1024" t="s">
        <v>107</v>
      </c>
      <c r="AX1024">
        <v>1.4550000000000001</v>
      </c>
      <c r="AY1024"/>
      <c r="AZ1024"/>
      <c r="BA1024">
        <v>771</v>
      </c>
      <c r="BB1024" s="95">
        <v>45838</v>
      </c>
      <c r="BC1024" t="s">
        <v>118</v>
      </c>
      <c r="BD1024" s="44">
        <v>3097116184</v>
      </c>
      <c r="BE1024" s="44">
        <v>3000000</v>
      </c>
      <c r="BF1024" s="44">
        <v>25000000</v>
      </c>
      <c r="BG1024"/>
      <c r="BH1024"/>
      <c r="BI1024" s="44">
        <v>120883816</v>
      </c>
      <c r="BJ1024"/>
      <c r="BK1024"/>
      <c r="BL1024"/>
      <c r="BM1024"/>
      <c r="BN1024"/>
      <c r="BO1024"/>
      <c r="BP1024"/>
      <c r="BQ1024"/>
      <c r="BR1024" s="44">
        <v>14000000</v>
      </c>
      <c r="BS1024"/>
      <c r="BT1024"/>
      <c r="BU1024"/>
      <c r="BV1024"/>
      <c r="BW1024" s="44">
        <v>12000000</v>
      </c>
      <c r="BX1024"/>
      <c r="BY1024"/>
      <c r="BZ1024"/>
      <c r="CA1024"/>
      <c r="CB1024" s="44">
        <v>13000000</v>
      </c>
      <c r="CC1024"/>
      <c r="CD1024"/>
      <c r="CE1024"/>
      <c r="CF1024"/>
      <c r="CG1024"/>
      <c r="CH1024"/>
      <c r="CI1024"/>
      <c r="CJ1024"/>
    </row>
    <row r="1025" spans="39:88" x14ac:dyDescent="0.3">
      <c r="AM1025" t="s">
        <v>10522</v>
      </c>
      <c r="AN1025" t="s">
        <v>119</v>
      </c>
      <c r="AO1025" t="s">
        <v>119</v>
      </c>
      <c r="AP1025" t="s">
        <v>280</v>
      </c>
      <c r="AQ1025" s="44">
        <v>24000000</v>
      </c>
      <c r="AR1025">
        <v>0.34961999999999999</v>
      </c>
      <c r="AS1025">
        <v>4.156E-2</v>
      </c>
      <c r="AT1025">
        <v>1.34159999999999E-2</v>
      </c>
      <c r="AU1025" t="s">
        <v>53</v>
      </c>
      <c r="AV1025" t="s">
        <v>108</v>
      </c>
      <c r="AW1025" t="s">
        <v>107</v>
      </c>
      <c r="AX1025">
        <v>1.4550000000000001</v>
      </c>
      <c r="AY1025"/>
      <c r="AZ1025"/>
      <c r="BA1025">
        <v>771</v>
      </c>
      <c r="BB1025" s="95">
        <v>45838</v>
      </c>
      <c r="BC1025" t="s">
        <v>118</v>
      </c>
      <c r="BD1025" s="44">
        <v>21900000</v>
      </c>
      <c r="BE1025"/>
      <c r="BF1025"/>
      <c r="BG1025"/>
      <c r="BH1025"/>
      <c r="BI1025"/>
      <c r="BJ1025" s="44">
        <v>2100000</v>
      </c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</row>
    <row r="1026" spans="39:88" x14ac:dyDescent="0.3">
      <c r="AM1026" t="s">
        <v>12516</v>
      </c>
      <c r="AN1026" t="s">
        <v>119</v>
      </c>
      <c r="AO1026" t="s">
        <v>119</v>
      </c>
      <c r="AP1026" t="s">
        <v>1426</v>
      </c>
      <c r="AQ1026" s="44">
        <v>2879200000</v>
      </c>
      <c r="AR1026">
        <v>0.90525549999999999</v>
      </c>
      <c r="AS1026">
        <v>3.8778800000000002E-2</v>
      </c>
      <c r="AT1026">
        <v>1.0879E-2</v>
      </c>
      <c r="AU1026" t="s">
        <v>53</v>
      </c>
      <c r="AV1026" t="s">
        <v>107</v>
      </c>
      <c r="AW1026" t="s">
        <v>107</v>
      </c>
      <c r="AX1026">
        <v>1.4550000000000001</v>
      </c>
      <c r="AY1026"/>
      <c r="AZ1026"/>
      <c r="BA1026">
        <v>771</v>
      </c>
      <c r="BB1026" s="95">
        <v>45838</v>
      </c>
      <c r="BC1026" t="s">
        <v>118</v>
      </c>
      <c r="BD1026" s="44">
        <v>2226509212</v>
      </c>
      <c r="BE1026" s="44">
        <v>32500000</v>
      </c>
      <c r="BF1026" s="44">
        <v>242500000</v>
      </c>
      <c r="BG1026"/>
      <c r="BH1026"/>
      <c r="BI1026" s="44">
        <v>148301415</v>
      </c>
      <c r="BJ1026" s="44">
        <v>64189373</v>
      </c>
      <c r="BK1026"/>
      <c r="BL1026"/>
      <c r="BM1026"/>
      <c r="BN1026"/>
      <c r="BO1026"/>
      <c r="BP1026"/>
      <c r="BQ1026"/>
      <c r="BR1026" s="44">
        <v>165200000</v>
      </c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</row>
    <row r="1027" spans="39:88" x14ac:dyDescent="0.3">
      <c r="AM1027" t="s">
        <v>10523</v>
      </c>
      <c r="AN1027" t="s">
        <v>119</v>
      </c>
      <c r="AO1027" t="s">
        <v>119</v>
      </c>
      <c r="AP1027" t="s">
        <v>1775</v>
      </c>
      <c r="AQ1027" s="44">
        <v>629500000</v>
      </c>
      <c r="AR1027">
        <v>1.0123899999999999</v>
      </c>
      <c r="AS1027">
        <v>1.941E-2</v>
      </c>
      <c r="AT1027">
        <v>-1.639E-3</v>
      </c>
      <c r="AU1027" t="s">
        <v>53</v>
      </c>
      <c r="AV1027" t="s">
        <v>107</v>
      </c>
      <c r="AW1027" t="s">
        <v>107</v>
      </c>
      <c r="AX1027">
        <v>1.4550000000000001</v>
      </c>
      <c r="AY1027"/>
      <c r="AZ1027"/>
      <c r="BA1027">
        <v>771</v>
      </c>
      <c r="BB1027" s="95">
        <v>45838</v>
      </c>
      <c r="BC1027" t="s">
        <v>118</v>
      </c>
      <c r="BD1027" s="44">
        <v>368975504</v>
      </c>
      <c r="BE1027" s="44">
        <v>2000000</v>
      </c>
      <c r="BF1027" s="44">
        <v>24500000</v>
      </c>
      <c r="BG1027"/>
      <c r="BH1027"/>
      <c r="BI1027" s="44">
        <v>13407574</v>
      </c>
      <c r="BJ1027" s="44">
        <v>220616922</v>
      </c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</row>
    <row r="1028" spans="39:88" x14ac:dyDescent="0.3">
      <c r="AM1028" t="s">
        <v>10504</v>
      </c>
      <c r="AN1028" t="s">
        <v>119</v>
      </c>
      <c r="AO1028" t="s">
        <v>119</v>
      </c>
      <c r="AP1028" t="s">
        <v>117</v>
      </c>
      <c r="AQ1028" s="44">
        <v>750000</v>
      </c>
      <c r="AR1028">
        <v>0.88417000000000001</v>
      </c>
      <c r="AS1028">
        <v>2.5479999999999999E-2</v>
      </c>
      <c r="AT1028">
        <v>2.7720000000000002E-3</v>
      </c>
      <c r="AU1028" t="s">
        <v>53</v>
      </c>
      <c r="AV1028" t="s">
        <v>108</v>
      </c>
      <c r="AW1028" t="s">
        <v>107</v>
      </c>
      <c r="AX1028">
        <v>1.4550000000000001</v>
      </c>
      <c r="AY1028"/>
      <c r="AZ1028"/>
      <c r="BA1028">
        <v>771</v>
      </c>
      <c r="BB1028" s="95">
        <v>45838</v>
      </c>
      <c r="BC1028" t="s">
        <v>118</v>
      </c>
      <c r="BD1028" s="44">
        <v>750000</v>
      </c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</row>
    <row r="1029" spans="39:88" x14ac:dyDescent="0.3">
      <c r="AM1029" t="s">
        <v>10547</v>
      </c>
      <c r="AN1029" t="s">
        <v>119</v>
      </c>
      <c r="AO1029" t="s">
        <v>119</v>
      </c>
      <c r="AP1029" t="s">
        <v>2210</v>
      </c>
      <c r="AQ1029" s="44">
        <v>100750000</v>
      </c>
      <c r="AR1029">
        <v>0.3493</v>
      </c>
      <c r="AS1029">
        <v>3.9890000000000002E-2</v>
      </c>
      <c r="AT1029">
        <v>1.1842999999999999E-2</v>
      </c>
      <c r="AU1029" t="s">
        <v>53</v>
      </c>
      <c r="AV1029" t="s">
        <v>108</v>
      </c>
      <c r="AW1029" t="s">
        <v>107</v>
      </c>
      <c r="AX1029">
        <v>1.4550000000000001</v>
      </c>
      <c r="AY1029"/>
      <c r="AZ1029"/>
      <c r="BA1029">
        <v>771</v>
      </c>
      <c r="BB1029" s="95">
        <v>45838</v>
      </c>
      <c r="BC1029" t="s">
        <v>118</v>
      </c>
      <c r="BD1029" s="44">
        <v>100750000</v>
      </c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</row>
    <row r="1030" spans="39:88" x14ac:dyDescent="0.3">
      <c r="AM1030" t="s">
        <v>12510</v>
      </c>
      <c r="AN1030" t="s">
        <v>119</v>
      </c>
      <c r="AO1030" t="s">
        <v>119</v>
      </c>
      <c r="AP1030" t="s">
        <v>1674</v>
      </c>
      <c r="AQ1030" s="44">
        <v>633000000</v>
      </c>
      <c r="AR1030">
        <v>1.51576563</v>
      </c>
      <c r="AS1030">
        <v>3.6288124999999997E-2</v>
      </c>
      <c r="AT1030">
        <v>8.6759999999999997E-3</v>
      </c>
      <c r="AU1030" t="s">
        <v>53</v>
      </c>
      <c r="AV1030" t="s">
        <v>107</v>
      </c>
      <c r="AW1030" t="s">
        <v>107</v>
      </c>
      <c r="AX1030">
        <v>1.4550000000000001</v>
      </c>
      <c r="AY1030"/>
      <c r="AZ1030"/>
      <c r="BA1030">
        <v>771</v>
      </c>
      <c r="BB1030" s="95">
        <v>45838</v>
      </c>
      <c r="BC1030" t="s">
        <v>118</v>
      </c>
      <c r="BD1030" s="44">
        <v>524954096</v>
      </c>
      <c r="BE1030" s="44">
        <v>2000000</v>
      </c>
      <c r="BF1030" s="44">
        <v>20000000</v>
      </c>
      <c r="BG1030"/>
      <c r="BH1030"/>
      <c r="BI1030" s="44">
        <v>81045904</v>
      </c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 s="44">
        <v>5000000</v>
      </c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</row>
    <row r="1031" spans="39:88" x14ac:dyDescent="0.3">
      <c r="AM1031" t="s">
        <v>10531</v>
      </c>
      <c r="AN1031" t="s">
        <v>119</v>
      </c>
      <c r="AO1031" t="s">
        <v>119</v>
      </c>
      <c r="AP1031" t="s">
        <v>1400</v>
      </c>
      <c r="AQ1031" s="44">
        <v>14000000</v>
      </c>
      <c r="AR1031">
        <v>0.98190999999999995</v>
      </c>
      <c r="AS1031">
        <v>1.983E-2</v>
      </c>
      <c r="AT1031">
        <v>-2.0699999999999999E-4</v>
      </c>
      <c r="AU1031" t="s">
        <v>53</v>
      </c>
      <c r="AV1031" t="s">
        <v>107</v>
      </c>
      <c r="AW1031" t="s">
        <v>107</v>
      </c>
      <c r="AX1031">
        <v>1.4550000000000001</v>
      </c>
      <c r="AY1031"/>
      <c r="AZ1031"/>
      <c r="BA1031">
        <v>771</v>
      </c>
      <c r="BB1031" s="95">
        <v>45838</v>
      </c>
      <c r="BC1031" t="s">
        <v>118</v>
      </c>
      <c r="BD1031" s="44">
        <v>14000000</v>
      </c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</row>
    <row r="1032" spans="39:88" x14ac:dyDescent="0.3">
      <c r="AM1032" t="s">
        <v>12163</v>
      </c>
      <c r="AN1032" t="s">
        <v>119</v>
      </c>
      <c r="AO1032" t="s">
        <v>119</v>
      </c>
      <c r="AP1032" t="s">
        <v>12164</v>
      </c>
      <c r="AQ1032" s="44">
        <v>50000000</v>
      </c>
      <c r="AR1032">
        <v>0.91224999999999901</v>
      </c>
      <c r="AS1032">
        <v>5.4416055679999999E-2</v>
      </c>
      <c r="AT1032">
        <v>9.4159999999999903E-3</v>
      </c>
      <c r="AU1032"/>
      <c r="AV1032" t="s">
        <v>55</v>
      </c>
      <c r="AW1032" t="s">
        <v>55</v>
      </c>
      <c r="AX1032">
        <v>1.4550000000000001</v>
      </c>
      <c r="AY1032"/>
      <c r="AZ1032"/>
      <c r="BA1032">
        <v>771</v>
      </c>
      <c r="BB1032" s="95">
        <v>45838</v>
      </c>
      <c r="BC1032" t="s">
        <v>118</v>
      </c>
      <c r="BD1032" s="44">
        <v>50000000</v>
      </c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</row>
    <row r="1033" spans="39:88" x14ac:dyDescent="0.3">
      <c r="AM1033" t="s">
        <v>12171</v>
      </c>
      <c r="AN1033" t="s">
        <v>119</v>
      </c>
      <c r="AO1033" t="s">
        <v>119</v>
      </c>
      <c r="AP1033" t="s">
        <v>10507</v>
      </c>
      <c r="AQ1033" s="44">
        <v>774000000</v>
      </c>
      <c r="AR1033">
        <v>0.82830999999999999</v>
      </c>
      <c r="AS1033">
        <v>4.0140000000000002E-2</v>
      </c>
      <c r="AT1033">
        <v>1.2499E-2</v>
      </c>
      <c r="AU1033" t="s">
        <v>53</v>
      </c>
      <c r="AV1033" t="s">
        <v>107</v>
      </c>
      <c r="AW1033" t="s">
        <v>107</v>
      </c>
      <c r="AX1033">
        <v>1.4550000000000001</v>
      </c>
      <c r="AY1033"/>
      <c r="AZ1033"/>
      <c r="BA1033">
        <v>771</v>
      </c>
      <c r="BB1033" s="95">
        <v>45838</v>
      </c>
      <c r="BC1033" t="s">
        <v>118</v>
      </c>
      <c r="BD1033" s="44">
        <v>750000000</v>
      </c>
      <c r="BE1033"/>
      <c r="BF1033"/>
      <c r="BG1033"/>
      <c r="BH1033"/>
      <c r="BI1033" s="44">
        <v>24000000</v>
      </c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</row>
    <row r="1034" spans="39:88" x14ac:dyDescent="0.3">
      <c r="AM1034" t="s">
        <v>12701</v>
      </c>
      <c r="AN1034" t="s">
        <v>119</v>
      </c>
      <c r="AO1034" t="s">
        <v>119</v>
      </c>
      <c r="AP1034" t="s">
        <v>12702</v>
      </c>
      <c r="AQ1034" s="44">
        <v>65000000</v>
      </c>
      <c r="AR1034">
        <v>0.99412999999999996</v>
      </c>
      <c r="AS1034">
        <v>3.27E-2</v>
      </c>
      <c r="AT1034">
        <v>6.7400000000000003E-3</v>
      </c>
      <c r="AU1034" t="s">
        <v>53</v>
      </c>
      <c r="AV1034" t="s">
        <v>107</v>
      </c>
      <c r="AW1034" t="s">
        <v>107</v>
      </c>
      <c r="AX1034">
        <v>1.4550000000000001</v>
      </c>
      <c r="AY1034"/>
      <c r="AZ1034"/>
      <c r="BA1034">
        <v>771</v>
      </c>
      <c r="BB1034" s="95">
        <v>45838</v>
      </c>
      <c r="BC1034" t="s">
        <v>118</v>
      </c>
      <c r="BD1034" s="44">
        <v>65000000</v>
      </c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</row>
    <row r="1035" spans="39:88" x14ac:dyDescent="0.3">
      <c r="AM1035" t="s">
        <v>10538</v>
      </c>
      <c r="AN1035" t="s">
        <v>119</v>
      </c>
      <c r="AO1035" t="s">
        <v>119</v>
      </c>
      <c r="AP1035" t="s">
        <v>3136</v>
      </c>
      <c r="AQ1035" s="44">
        <v>50000000</v>
      </c>
      <c r="AR1035">
        <v>0.51029999999999998</v>
      </c>
      <c r="AS1035">
        <v>5.1299999999999998E-2</v>
      </c>
      <c r="AT1035">
        <v>2.3594E-2</v>
      </c>
      <c r="AU1035"/>
      <c r="AV1035" t="s">
        <v>55</v>
      </c>
      <c r="AW1035" t="s">
        <v>55</v>
      </c>
      <c r="AX1035">
        <v>1.4550000000000001</v>
      </c>
      <c r="AY1035"/>
      <c r="AZ1035"/>
      <c r="BA1035">
        <v>771</v>
      </c>
      <c r="BB1035" s="95">
        <v>45838</v>
      </c>
      <c r="BC1035" t="s">
        <v>118</v>
      </c>
      <c r="BD1035" s="44">
        <v>50000000</v>
      </c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</row>
    <row r="1036" spans="39:88" x14ac:dyDescent="0.3">
      <c r="AM1036" t="s">
        <v>10512</v>
      </c>
      <c r="AN1036" t="s">
        <v>119</v>
      </c>
      <c r="AO1036" t="s">
        <v>119</v>
      </c>
      <c r="AP1036" t="s">
        <v>831</v>
      </c>
      <c r="AQ1036" s="44">
        <v>750000</v>
      </c>
      <c r="AR1036">
        <v>0.37539</v>
      </c>
      <c r="AS1036">
        <v>4.0149999999999998E-2</v>
      </c>
      <c r="AT1036">
        <v>1.1922E-2</v>
      </c>
      <c r="AU1036" t="s">
        <v>53</v>
      </c>
      <c r="AV1036" t="s">
        <v>108</v>
      </c>
      <c r="AW1036" t="s">
        <v>107</v>
      </c>
      <c r="AX1036">
        <v>1.4550000000000001</v>
      </c>
      <c r="AY1036"/>
      <c r="AZ1036"/>
      <c r="BA1036">
        <v>771</v>
      </c>
      <c r="BB1036" s="95">
        <v>45838</v>
      </c>
      <c r="BC1036" t="s">
        <v>118</v>
      </c>
      <c r="BD1036" s="44">
        <v>750000</v>
      </c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</row>
    <row r="1037" spans="39:88" x14ac:dyDescent="0.3">
      <c r="AM1037" t="s">
        <v>10529</v>
      </c>
      <c r="AN1037" t="s">
        <v>119</v>
      </c>
      <c r="AO1037" t="s">
        <v>119</v>
      </c>
      <c r="AP1037" t="s">
        <v>1034</v>
      </c>
      <c r="AQ1037" s="44">
        <v>750000</v>
      </c>
      <c r="AR1037">
        <v>0.75649999999999995</v>
      </c>
      <c r="AS1037">
        <v>3.1879999999999999E-2</v>
      </c>
      <c r="AT1037">
        <v>6.1640000000000002E-3</v>
      </c>
      <c r="AU1037" t="s">
        <v>53</v>
      </c>
      <c r="AV1037" t="s">
        <v>108</v>
      </c>
      <c r="AW1037" t="s">
        <v>107</v>
      </c>
      <c r="AX1037">
        <v>1.4550000000000001</v>
      </c>
      <c r="AY1037"/>
      <c r="AZ1037"/>
      <c r="BA1037">
        <v>771</v>
      </c>
      <c r="BB1037" s="95">
        <v>45838</v>
      </c>
      <c r="BC1037" t="s">
        <v>118</v>
      </c>
      <c r="BD1037" s="44">
        <v>750000</v>
      </c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</row>
    <row r="1038" spans="39:88" x14ac:dyDescent="0.3">
      <c r="AM1038" t="s">
        <v>10515</v>
      </c>
      <c r="AN1038" t="s">
        <v>119</v>
      </c>
      <c r="AO1038" t="s">
        <v>119</v>
      </c>
      <c r="AP1038" t="s">
        <v>2719</v>
      </c>
      <c r="AQ1038" s="44">
        <v>750000</v>
      </c>
      <c r="AR1038">
        <v>0.58299999999999996</v>
      </c>
      <c r="AS1038">
        <v>3.6889999999999999E-2</v>
      </c>
      <c r="AT1038">
        <v>8.5519999999999902E-3</v>
      </c>
      <c r="AU1038" t="s">
        <v>53</v>
      </c>
      <c r="AV1038" t="s">
        <v>108</v>
      </c>
      <c r="AW1038" t="s">
        <v>107</v>
      </c>
      <c r="AX1038">
        <v>1.4550000000000001</v>
      </c>
      <c r="AY1038"/>
      <c r="AZ1038"/>
      <c r="BA1038">
        <v>771</v>
      </c>
      <c r="BB1038" s="95">
        <v>45838</v>
      </c>
      <c r="BC1038" t="s">
        <v>118</v>
      </c>
      <c r="BD1038" s="44">
        <v>750000</v>
      </c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</row>
    <row r="1039" spans="39:88" x14ac:dyDescent="0.3">
      <c r="AM1039" t="s">
        <v>10537</v>
      </c>
      <c r="AN1039" t="s">
        <v>119</v>
      </c>
      <c r="AO1039" t="s">
        <v>119</v>
      </c>
      <c r="AP1039" t="s">
        <v>1978</v>
      </c>
      <c r="AQ1039" s="44">
        <v>750000</v>
      </c>
      <c r="AR1039">
        <v>0.46518999999999999</v>
      </c>
      <c r="AS1039">
        <v>3.9219999999999998E-2</v>
      </c>
      <c r="AT1039">
        <v>1.05989999999999E-2</v>
      </c>
      <c r="AU1039" t="s">
        <v>53</v>
      </c>
      <c r="AV1039" t="s">
        <v>108</v>
      </c>
      <c r="AW1039" t="s">
        <v>107</v>
      </c>
      <c r="AX1039">
        <v>1.4550000000000001</v>
      </c>
      <c r="AY1039"/>
      <c r="AZ1039"/>
      <c r="BA1039">
        <v>771</v>
      </c>
      <c r="BB1039" s="95">
        <v>45838</v>
      </c>
      <c r="BC1039" t="s">
        <v>118</v>
      </c>
      <c r="BD1039" s="44">
        <v>750000</v>
      </c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</row>
    <row r="1040" spans="39:88" x14ac:dyDescent="0.3">
      <c r="AM1040" t="s">
        <v>10535</v>
      </c>
      <c r="AN1040" t="s">
        <v>119</v>
      </c>
      <c r="AO1040" t="s">
        <v>119</v>
      </c>
      <c r="AP1040" t="s">
        <v>2186</v>
      </c>
      <c r="AQ1040" s="44">
        <v>855100000</v>
      </c>
      <c r="AR1040">
        <v>0.80366000000000004</v>
      </c>
      <c r="AS1040">
        <v>3.5569999999999997E-2</v>
      </c>
      <c r="AT1040">
        <v>7.8689999999999993E-3</v>
      </c>
      <c r="AU1040" t="s">
        <v>53</v>
      </c>
      <c r="AV1040" t="s">
        <v>107</v>
      </c>
      <c r="AW1040" t="s">
        <v>107</v>
      </c>
      <c r="AX1040">
        <v>1.4550000000000001</v>
      </c>
      <c r="AY1040"/>
      <c r="AZ1040"/>
      <c r="BA1040">
        <v>771</v>
      </c>
      <c r="BB1040" s="95">
        <v>45838</v>
      </c>
      <c r="BC1040" t="s">
        <v>118</v>
      </c>
      <c r="BD1040" s="44">
        <v>604281848</v>
      </c>
      <c r="BE1040" s="44">
        <v>11150000</v>
      </c>
      <c r="BF1040" s="44">
        <v>80500000</v>
      </c>
      <c r="BG1040" s="44">
        <v>150000</v>
      </c>
      <c r="BH1040"/>
      <c r="BI1040" s="44">
        <v>31883476</v>
      </c>
      <c r="BJ1040" s="44">
        <v>92134676</v>
      </c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 s="44">
        <v>35000000</v>
      </c>
      <c r="CC1040"/>
      <c r="CD1040"/>
      <c r="CE1040"/>
      <c r="CF1040"/>
      <c r="CG1040"/>
      <c r="CH1040"/>
      <c r="CI1040"/>
      <c r="CJ1040"/>
    </row>
    <row r="1041" spans="39:88" x14ac:dyDescent="0.3">
      <c r="AM1041" t="s">
        <v>10511</v>
      </c>
      <c r="AN1041" t="s">
        <v>119</v>
      </c>
      <c r="AO1041" t="s">
        <v>119</v>
      </c>
      <c r="AP1041" t="s">
        <v>870</v>
      </c>
      <c r="AQ1041" s="44">
        <v>750000</v>
      </c>
      <c r="AR1041">
        <v>0.54409999999999903</v>
      </c>
      <c r="AS1041">
        <v>3.9039999999999998E-2</v>
      </c>
      <c r="AT1041">
        <v>1.0602E-2</v>
      </c>
      <c r="AU1041" t="s">
        <v>53</v>
      </c>
      <c r="AV1041" t="s">
        <v>108</v>
      </c>
      <c r="AW1041" t="s">
        <v>107</v>
      </c>
      <c r="AX1041">
        <v>1.4550000000000001</v>
      </c>
      <c r="AY1041"/>
      <c r="AZ1041"/>
      <c r="BA1041">
        <v>771</v>
      </c>
      <c r="BB1041" s="95">
        <v>45838</v>
      </c>
      <c r="BC1041" t="s">
        <v>118</v>
      </c>
      <c r="BD1041" s="44">
        <v>750000</v>
      </c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</row>
    <row r="1042" spans="39:88" x14ac:dyDescent="0.3">
      <c r="AM1042" t="s">
        <v>10556</v>
      </c>
      <c r="AN1042" t="s">
        <v>119</v>
      </c>
      <c r="AO1042" t="s">
        <v>119</v>
      </c>
      <c r="AP1042" t="s">
        <v>344</v>
      </c>
      <c r="AQ1042" s="44">
        <v>750000</v>
      </c>
      <c r="AR1042">
        <v>0.59975000000000001</v>
      </c>
      <c r="AS1042">
        <v>3.7479999999999999E-2</v>
      </c>
      <c r="AT1042">
        <v>9.476E-3</v>
      </c>
      <c r="AU1042" t="s">
        <v>53</v>
      </c>
      <c r="AV1042" t="s">
        <v>108</v>
      </c>
      <c r="AW1042" t="s">
        <v>107</v>
      </c>
      <c r="AX1042">
        <v>1.4550000000000001</v>
      </c>
      <c r="AY1042"/>
      <c r="AZ1042"/>
      <c r="BA1042">
        <v>771</v>
      </c>
      <c r="BB1042" s="95">
        <v>45838</v>
      </c>
      <c r="BC1042" t="s">
        <v>118</v>
      </c>
      <c r="BD1042" s="44">
        <v>750000</v>
      </c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</row>
    <row r="1043" spans="39:88" x14ac:dyDescent="0.3">
      <c r="AM1043" t="s">
        <v>12174</v>
      </c>
      <c r="AN1043" t="s">
        <v>119</v>
      </c>
      <c r="AO1043" t="s">
        <v>119</v>
      </c>
      <c r="AP1043" t="s">
        <v>2867</v>
      </c>
      <c r="AQ1043" s="44">
        <v>2050000000</v>
      </c>
      <c r="AR1043">
        <v>0.85460999999999998</v>
      </c>
      <c r="AS1043">
        <v>3.15E-2</v>
      </c>
      <c r="AT1043">
        <v>5.921E-3</v>
      </c>
      <c r="AU1043" t="s">
        <v>53</v>
      </c>
      <c r="AV1043" t="s">
        <v>107</v>
      </c>
      <c r="AW1043" t="s">
        <v>107</v>
      </c>
      <c r="AX1043">
        <v>1.4550000000000001</v>
      </c>
      <c r="AY1043"/>
      <c r="AZ1043"/>
      <c r="BA1043">
        <v>771</v>
      </c>
      <c r="BB1043" s="95">
        <v>45838</v>
      </c>
      <c r="BC1043" t="s">
        <v>118</v>
      </c>
      <c r="BD1043" s="44">
        <v>1540792379</v>
      </c>
      <c r="BE1043" s="44">
        <v>2000000</v>
      </c>
      <c r="BF1043" s="44">
        <v>15000000</v>
      </c>
      <c r="BG1043"/>
      <c r="BH1043"/>
      <c r="BI1043" s="44">
        <v>492207621</v>
      </c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</row>
    <row r="1044" spans="39:88" x14ac:dyDescent="0.3">
      <c r="AM1044" t="s">
        <v>10551</v>
      </c>
      <c r="AN1044" t="s">
        <v>119</v>
      </c>
      <c r="AO1044" t="s">
        <v>119</v>
      </c>
      <c r="AP1044" t="s">
        <v>1949</v>
      </c>
      <c r="AQ1044" s="44">
        <v>750000</v>
      </c>
      <c r="AR1044">
        <v>0.41893000000000002</v>
      </c>
      <c r="AS1044">
        <v>4.054E-2</v>
      </c>
      <c r="AT1044">
        <v>1.2068000000000001E-2</v>
      </c>
      <c r="AU1044" t="s">
        <v>53</v>
      </c>
      <c r="AV1044" t="s">
        <v>108</v>
      </c>
      <c r="AW1044" t="s">
        <v>107</v>
      </c>
      <c r="AX1044">
        <v>1.4550000000000001</v>
      </c>
      <c r="AY1044"/>
      <c r="AZ1044"/>
      <c r="BA1044">
        <v>771</v>
      </c>
      <c r="BB1044" s="95">
        <v>45838</v>
      </c>
      <c r="BC1044" t="s">
        <v>118</v>
      </c>
      <c r="BD1044" s="44">
        <v>750000</v>
      </c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</row>
    <row r="1045" spans="39:88" x14ac:dyDescent="0.3">
      <c r="AM1045" t="s">
        <v>10519</v>
      </c>
      <c r="AN1045" t="s">
        <v>119</v>
      </c>
      <c r="AO1045" t="s">
        <v>119</v>
      </c>
      <c r="AP1045" t="s">
        <v>1061</v>
      </c>
      <c r="AQ1045" s="44">
        <v>200000000</v>
      </c>
      <c r="AR1045">
        <v>0.96030000000000004</v>
      </c>
      <c r="AS1045">
        <v>2.181E-2</v>
      </c>
      <c r="AT1045">
        <v>8.9499999999999996E-4</v>
      </c>
      <c r="AU1045" t="s">
        <v>53</v>
      </c>
      <c r="AV1045" t="s">
        <v>107</v>
      </c>
      <c r="AW1045" t="s">
        <v>107</v>
      </c>
      <c r="AX1045">
        <v>1.4550000000000001</v>
      </c>
      <c r="AY1045"/>
      <c r="AZ1045"/>
      <c r="BA1045">
        <v>771</v>
      </c>
      <c r="BB1045" s="95">
        <v>45838</v>
      </c>
      <c r="BC1045" t="s">
        <v>118</v>
      </c>
      <c r="BD1045" s="44">
        <v>134877396</v>
      </c>
      <c r="BE1045"/>
      <c r="BF1045"/>
      <c r="BG1045"/>
      <c r="BH1045"/>
      <c r="BI1045"/>
      <c r="BJ1045" s="44">
        <v>65122604</v>
      </c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</row>
    <row r="1046" spans="39:88" x14ac:dyDescent="0.3">
      <c r="AM1046" t="s">
        <v>12511</v>
      </c>
      <c r="AN1046" t="s">
        <v>119</v>
      </c>
      <c r="AO1046" t="s">
        <v>119</v>
      </c>
      <c r="AP1046" t="s">
        <v>12512</v>
      </c>
      <c r="AQ1046" s="44">
        <v>57000000</v>
      </c>
      <c r="AR1046">
        <v>0.64241000000000004</v>
      </c>
      <c r="AS1046">
        <v>3.6560000000000002E-2</v>
      </c>
      <c r="AT1046">
        <v>8.3379999999999999E-3</v>
      </c>
      <c r="AU1046" t="s">
        <v>53</v>
      </c>
      <c r="AV1046" t="s">
        <v>107</v>
      </c>
      <c r="AW1046" t="s">
        <v>107</v>
      </c>
      <c r="AX1046">
        <v>1.4550000000000001</v>
      </c>
      <c r="AY1046"/>
      <c r="AZ1046"/>
      <c r="BA1046">
        <v>771</v>
      </c>
      <c r="BB1046" s="95">
        <v>45838</v>
      </c>
      <c r="BC1046" t="s">
        <v>118</v>
      </c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 s="44">
        <v>7000000</v>
      </c>
      <c r="BX1046"/>
      <c r="BY1046" s="44">
        <v>5000000</v>
      </c>
      <c r="BZ1046"/>
      <c r="CA1046"/>
      <c r="CB1046" s="44">
        <v>45000000</v>
      </c>
      <c r="CC1046"/>
      <c r="CD1046"/>
      <c r="CE1046"/>
      <c r="CF1046"/>
      <c r="CG1046"/>
      <c r="CH1046"/>
      <c r="CI1046"/>
      <c r="CJ1046"/>
    </row>
    <row r="1047" spans="39:88" x14ac:dyDescent="0.3">
      <c r="AM1047" t="s">
        <v>10534</v>
      </c>
      <c r="AN1047" t="s">
        <v>119</v>
      </c>
      <c r="AO1047" t="s">
        <v>119</v>
      </c>
      <c r="AP1047" t="s">
        <v>813</v>
      </c>
      <c r="AQ1047" s="44">
        <v>90000000</v>
      </c>
      <c r="AR1047">
        <v>0.44358900000000001</v>
      </c>
      <c r="AS1047">
        <v>5.1783418659999997E-2</v>
      </c>
      <c r="AT1047">
        <v>2.4368000000000001E-2</v>
      </c>
      <c r="AU1047"/>
      <c r="AV1047" t="s">
        <v>55</v>
      </c>
      <c r="AW1047" t="s">
        <v>55</v>
      </c>
      <c r="AX1047">
        <v>1.4550000000000001</v>
      </c>
      <c r="AY1047"/>
      <c r="AZ1047"/>
      <c r="BA1047">
        <v>771</v>
      </c>
      <c r="BB1047" s="95">
        <v>45838</v>
      </c>
      <c r="BC1047" t="s">
        <v>118</v>
      </c>
      <c r="BD1047" s="44">
        <v>90000000</v>
      </c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</row>
    <row r="1048" spans="39:88" x14ac:dyDescent="0.3">
      <c r="AM1048" t="s">
        <v>10539</v>
      </c>
      <c r="AN1048" t="s">
        <v>119</v>
      </c>
      <c r="AO1048" t="s">
        <v>119</v>
      </c>
      <c r="AP1048" t="s">
        <v>3138</v>
      </c>
      <c r="AQ1048" s="44">
        <v>50000000</v>
      </c>
      <c r="AR1048">
        <v>0.4889</v>
      </c>
      <c r="AS1048">
        <v>5.1869999999999999E-2</v>
      </c>
      <c r="AT1048">
        <v>2.4156999999999901E-2</v>
      </c>
      <c r="AU1048"/>
      <c r="AV1048" t="s">
        <v>55</v>
      </c>
      <c r="AW1048" t="s">
        <v>55</v>
      </c>
      <c r="AX1048">
        <v>1.4550000000000001</v>
      </c>
      <c r="AY1048"/>
      <c r="AZ1048"/>
      <c r="BA1048">
        <v>771</v>
      </c>
      <c r="BB1048" s="95">
        <v>45838</v>
      </c>
      <c r="BC1048" t="s">
        <v>118</v>
      </c>
      <c r="BD1048" s="44">
        <v>50000000</v>
      </c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</row>
    <row r="1049" spans="39:88" x14ac:dyDescent="0.3">
      <c r="AM1049" t="s">
        <v>10562</v>
      </c>
      <c r="AN1049" t="s">
        <v>119</v>
      </c>
      <c r="AO1049" t="s">
        <v>119</v>
      </c>
      <c r="AP1049" t="s">
        <v>327</v>
      </c>
      <c r="AQ1049" s="44">
        <v>750000</v>
      </c>
      <c r="AR1049">
        <v>0.85453000000000001</v>
      </c>
      <c r="AS1049">
        <v>2.7040000000000002E-2</v>
      </c>
      <c r="AT1049">
        <v>3.5469999999999998E-3</v>
      </c>
      <c r="AU1049" t="s">
        <v>53</v>
      </c>
      <c r="AV1049" t="s">
        <v>108</v>
      </c>
      <c r="AW1049" t="s">
        <v>107</v>
      </c>
      <c r="AX1049">
        <v>1.4550000000000001</v>
      </c>
      <c r="AY1049"/>
      <c r="AZ1049"/>
      <c r="BA1049">
        <v>771</v>
      </c>
      <c r="BB1049" s="95">
        <v>45838</v>
      </c>
      <c r="BC1049" t="s">
        <v>118</v>
      </c>
      <c r="BD1049" s="44">
        <v>750000</v>
      </c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</row>
    <row r="1050" spans="39:88" x14ac:dyDescent="0.3">
      <c r="AM1050" t="s">
        <v>10505</v>
      </c>
      <c r="AN1050" t="s">
        <v>119</v>
      </c>
      <c r="AO1050" t="s">
        <v>119</v>
      </c>
      <c r="AP1050" t="s">
        <v>1892</v>
      </c>
      <c r="AQ1050" s="44">
        <v>286000000</v>
      </c>
      <c r="AR1050">
        <v>1.1262399999999999</v>
      </c>
      <c r="AS1050">
        <v>3.227E-2</v>
      </c>
      <c r="AT1050">
        <v>6.4939999999999998E-3</v>
      </c>
      <c r="AU1050" t="s">
        <v>53</v>
      </c>
      <c r="AV1050" t="s">
        <v>107</v>
      </c>
      <c r="AW1050" t="s">
        <v>107</v>
      </c>
      <c r="AX1050">
        <v>1.4550000000000001</v>
      </c>
      <c r="AY1050"/>
      <c r="AZ1050"/>
      <c r="BA1050">
        <v>771</v>
      </c>
      <c r="BB1050" s="95">
        <v>45838</v>
      </c>
      <c r="BC1050" t="s">
        <v>118</v>
      </c>
      <c r="BD1050" s="44">
        <v>250000000</v>
      </c>
      <c r="BE1050" s="44">
        <v>2000000</v>
      </c>
      <c r="BF1050" s="44">
        <v>15000000</v>
      </c>
      <c r="BG1050"/>
      <c r="BH1050"/>
      <c r="BI1050"/>
      <c r="BJ1050"/>
      <c r="BK1050"/>
      <c r="BL1050"/>
      <c r="BM1050"/>
      <c r="BN1050"/>
      <c r="BO1050"/>
      <c r="BP1050"/>
      <c r="BQ1050"/>
      <c r="BR1050" s="44">
        <v>9000000</v>
      </c>
      <c r="BS1050"/>
      <c r="BT1050"/>
      <c r="BU1050"/>
      <c r="BV1050"/>
      <c r="BW1050"/>
      <c r="BX1050"/>
      <c r="BY1050"/>
      <c r="BZ1050"/>
      <c r="CA1050"/>
      <c r="CB1050" s="44">
        <v>10000000</v>
      </c>
      <c r="CC1050"/>
      <c r="CD1050"/>
      <c r="CE1050"/>
      <c r="CF1050"/>
      <c r="CG1050"/>
      <c r="CH1050"/>
      <c r="CI1050"/>
      <c r="CJ1050"/>
    </row>
    <row r="1051" spans="39:88" x14ac:dyDescent="0.3">
      <c r="AM1051" t="s">
        <v>12515</v>
      </c>
      <c r="AN1051" t="s">
        <v>119</v>
      </c>
      <c r="AO1051" t="s">
        <v>119</v>
      </c>
      <c r="AP1051" t="s">
        <v>967</v>
      </c>
      <c r="AQ1051" s="44">
        <v>8000000</v>
      </c>
      <c r="AR1051">
        <v>1.2809725700000001</v>
      </c>
      <c r="AS1051">
        <v>2.5755E-2</v>
      </c>
      <c r="AT1051">
        <v>3.192E-3</v>
      </c>
      <c r="AU1051" t="s">
        <v>53</v>
      </c>
      <c r="AV1051" t="s">
        <v>107</v>
      </c>
      <c r="AW1051" t="s">
        <v>107</v>
      </c>
      <c r="AX1051">
        <v>1.4550000000000001</v>
      </c>
      <c r="AY1051"/>
      <c r="AZ1051"/>
      <c r="BA1051">
        <v>771</v>
      </c>
      <c r="BB1051" s="95">
        <v>45838</v>
      </c>
      <c r="BC1051" t="s">
        <v>118</v>
      </c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 s="44">
        <v>8000000</v>
      </c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</row>
    <row r="1052" spans="39:88" x14ac:dyDescent="0.3">
      <c r="AM1052" t="s">
        <v>10564</v>
      </c>
      <c r="AN1052" t="s">
        <v>119</v>
      </c>
      <c r="AO1052" t="s">
        <v>119</v>
      </c>
      <c r="AP1052" t="s">
        <v>2518</v>
      </c>
      <c r="AQ1052" s="44">
        <v>750000</v>
      </c>
      <c r="AR1052">
        <v>0.35428999999999999</v>
      </c>
      <c r="AS1052">
        <v>4.0890000000000003E-2</v>
      </c>
      <c r="AT1052">
        <v>1.2756E-2</v>
      </c>
      <c r="AU1052" t="s">
        <v>53</v>
      </c>
      <c r="AV1052" t="s">
        <v>108</v>
      </c>
      <c r="AW1052" t="s">
        <v>107</v>
      </c>
      <c r="AX1052">
        <v>1.4550000000000001</v>
      </c>
      <c r="AY1052"/>
      <c r="AZ1052"/>
      <c r="BA1052">
        <v>771</v>
      </c>
      <c r="BB1052" s="95">
        <v>45838</v>
      </c>
      <c r="BC1052" t="s">
        <v>118</v>
      </c>
      <c r="BD1052" s="44">
        <v>750000</v>
      </c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</row>
    <row r="1053" spans="39:88" x14ac:dyDescent="0.3">
      <c r="AM1053" t="s">
        <v>10536</v>
      </c>
      <c r="AN1053" t="s">
        <v>119</v>
      </c>
      <c r="AO1053" t="s">
        <v>119</v>
      </c>
      <c r="AP1053" t="s">
        <v>2399</v>
      </c>
      <c r="AQ1053" s="44">
        <v>750000</v>
      </c>
      <c r="AR1053">
        <v>0.69360999999999995</v>
      </c>
      <c r="AS1053">
        <v>3.4159999999999899E-2</v>
      </c>
      <c r="AT1053">
        <v>7.2859999999999999E-3</v>
      </c>
      <c r="AU1053" t="s">
        <v>53</v>
      </c>
      <c r="AV1053" t="s">
        <v>108</v>
      </c>
      <c r="AW1053" t="s">
        <v>107</v>
      </c>
      <c r="AX1053">
        <v>1.4550000000000001</v>
      </c>
      <c r="AY1053"/>
      <c r="AZ1053"/>
      <c r="BA1053">
        <v>771</v>
      </c>
      <c r="BB1053" s="95">
        <v>45838</v>
      </c>
      <c r="BC1053" t="s">
        <v>118</v>
      </c>
      <c r="BD1053" s="44">
        <v>750000</v>
      </c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</row>
    <row r="1054" spans="39:88" x14ac:dyDescent="0.3">
      <c r="AM1054" t="s">
        <v>10571</v>
      </c>
      <c r="AN1054" t="s">
        <v>1487</v>
      </c>
      <c r="AO1054" t="s">
        <v>1487</v>
      </c>
      <c r="AP1054" t="s">
        <v>1485</v>
      </c>
      <c r="AQ1054" s="44">
        <v>135000000</v>
      </c>
      <c r="AR1054">
        <v>0.88615999999999995</v>
      </c>
      <c r="AS1054">
        <v>2.8239999999999901E-2</v>
      </c>
      <c r="AT1054">
        <v>3.6029999999999999E-3</v>
      </c>
      <c r="AU1054" t="s">
        <v>53</v>
      </c>
      <c r="AV1054" t="s">
        <v>48</v>
      </c>
      <c r="AW1054" t="s">
        <v>48</v>
      </c>
      <c r="AX1054">
        <v>1.544</v>
      </c>
      <c r="AY1054"/>
      <c r="AZ1054"/>
      <c r="BA1054">
        <v>138156</v>
      </c>
      <c r="BB1054" s="95">
        <v>45838</v>
      </c>
      <c r="BC1054" t="s">
        <v>1486</v>
      </c>
      <c r="BD1054" s="44">
        <v>104014000</v>
      </c>
      <c r="BE1054"/>
      <c r="BF1054"/>
      <c r="BG1054"/>
      <c r="BH1054"/>
      <c r="BI1054" s="44">
        <v>21750000</v>
      </c>
      <c r="BJ1054" s="44">
        <v>9236000</v>
      </c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</row>
    <row r="1055" spans="39:88" x14ac:dyDescent="0.3">
      <c r="AM1055" t="s">
        <v>10572</v>
      </c>
      <c r="AN1055" t="s">
        <v>3097</v>
      </c>
      <c r="AO1055" t="s">
        <v>3097</v>
      </c>
      <c r="AP1055" t="s">
        <v>3128</v>
      </c>
      <c r="AQ1055" s="44">
        <v>23093000</v>
      </c>
      <c r="AR1055">
        <v>0.76017999999999997</v>
      </c>
      <c r="AS1055">
        <v>2.9260000000000001E-2</v>
      </c>
      <c r="AT1055">
        <v>3.3969999999999998E-3</v>
      </c>
      <c r="AU1055" t="s">
        <v>53</v>
      </c>
      <c r="AV1055" t="s">
        <v>48</v>
      </c>
      <c r="AW1055" t="s">
        <v>48</v>
      </c>
      <c r="AX1055">
        <v>1.544</v>
      </c>
      <c r="AY1055"/>
      <c r="AZ1055"/>
      <c r="BA1055">
        <v>121403</v>
      </c>
      <c r="BB1055" s="95">
        <v>45838</v>
      </c>
      <c r="BC1055" t="s">
        <v>3129</v>
      </c>
      <c r="BD1055" s="44">
        <v>16500000</v>
      </c>
      <c r="BE1055"/>
      <c r="BF1055"/>
      <c r="BG1055"/>
      <c r="BH1055"/>
      <c r="BI1055" s="44">
        <v>6593000</v>
      </c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</row>
    <row r="1056" spans="39:88" x14ac:dyDescent="0.3">
      <c r="AM1056" t="s">
        <v>10573</v>
      </c>
      <c r="AN1056" t="s">
        <v>752</v>
      </c>
      <c r="AO1056" t="s">
        <v>1115</v>
      </c>
      <c r="AP1056" t="s">
        <v>750</v>
      </c>
      <c r="AQ1056" s="44">
        <v>3000000</v>
      </c>
      <c r="AR1056">
        <v>1.0341400000000001</v>
      </c>
      <c r="AS1056">
        <v>2.469E-2</v>
      </c>
      <c r="AT1056">
        <v>4.7239999999999999E-3</v>
      </c>
      <c r="AU1056" t="s">
        <v>53</v>
      </c>
      <c r="AV1056" t="s">
        <v>68</v>
      </c>
      <c r="AW1056" t="s">
        <v>68</v>
      </c>
      <c r="AX1056">
        <v>-0.27600000000000002</v>
      </c>
      <c r="AY1056"/>
      <c r="AZ1056"/>
      <c r="BA1056">
        <v>120986</v>
      </c>
      <c r="BB1056" s="95">
        <v>45838</v>
      </c>
      <c r="BC1056" t="s">
        <v>751</v>
      </c>
      <c r="BD1056" s="44">
        <v>3000000</v>
      </c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</row>
    <row r="1057" spans="39:88" x14ac:dyDescent="0.3">
      <c r="AM1057" t="s">
        <v>10574</v>
      </c>
      <c r="AN1057" t="s">
        <v>1115</v>
      </c>
      <c r="AO1057" t="s">
        <v>1115</v>
      </c>
      <c r="AP1057" t="s">
        <v>2445</v>
      </c>
      <c r="AQ1057" s="44">
        <v>98093000</v>
      </c>
      <c r="AR1057">
        <v>0.99299000000000004</v>
      </c>
      <c r="AS1057">
        <v>2.3121320000000001E-2</v>
      </c>
      <c r="AT1057">
        <v>3.1619999999999999E-3</v>
      </c>
      <c r="AU1057" t="s">
        <v>53</v>
      </c>
      <c r="AV1057" t="s">
        <v>68</v>
      </c>
      <c r="AW1057" t="s">
        <v>68</v>
      </c>
      <c r="AX1057">
        <v>-0.27600000000000002</v>
      </c>
      <c r="AY1057"/>
      <c r="AZ1057"/>
      <c r="BA1057">
        <v>910</v>
      </c>
      <c r="BB1057" s="95">
        <v>45838</v>
      </c>
      <c r="BC1057" t="s">
        <v>751</v>
      </c>
      <c r="BD1057" s="44">
        <v>73443000</v>
      </c>
      <c r="BE1057" s="44">
        <v>4550000</v>
      </c>
      <c r="BF1057" s="44">
        <v>17800000</v>
      </c>
      <c r="BG1057" s="44">
        <v>300000</v>
      </c>
      <c r="BH1057"/>
      <c r="BI1057" s="44">
        <v>2000000</v>
      </c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</row>
    <row r="1058" spans="39:88" x14ac:dyDescent="0.3">
      <c r="AM1058" t="s">
        <v>10576</v>
      </c>
      <c r="AN1058" t="s">
        <v>1115</v>
      </c>
      <c r="AO1058" t="s">
        <v>1115</v>
      </c>
      <c r="AP1058" t="s">
        <v>2682</v>
      </c>
      <c r="AQ1058" s="44">
        <v>8500000</v>
      </c>
      <c r="AR1058">
        <v>0.85407999999999995</v>
      </c>
      <c r="AS1058">
        <v>3.6912E-2</v>
      </c>
      <c r="AT1058">
        <v>1.0068000000000001E-2</v>
      </c>
      <c r="AU1058" t="s">
        <v>53</v>
      </c>
      <c r="AV1058" t="s">
        <v>68</v>
      </c>
      <c r="AW1058" t="s">
        <v>68</v>
      </c>
      <c r="AX1058">
        <v>-0.27600000000000002</v>
      </c>
      <c r="AY1058"/>
      <c r="AZ1058"/>
      <c r="BA1058">
        <v>910</v>
      </c>
      <c r="BB1058" s="95">
        <v>45838</v>
      </c>
      <c r="BC1058" t="s">
        <v>751</v>
      </c>
      <c r="BD1058"/>
      <c r="BE1058" s="44">
        <v>1000000</v>
      </c>
      <c r="BF1058" s="44">
        <v>7500000</v>
      </c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</row>
    <row r="1059" spans="39:88" x14ac:dyDescent="0.3">
      <c r="AM1059" t="s">
        <v>10575</v>
      </c>
      <c r="AN1059" t="s">
        <v>1115</v>
      </c>
      <c r="AO1059" t="s">
        <v>1115</v>
      </c>
      <c r="AP1059" t="s">
        <v>1925</v>
      </c>
      <c r="AQ1059" s="44">
        <v>163559000</v>
      </c>
      <c r="AR1059">
        <v>0.96174999999999999</v>
      </c>
      <c r="AS1059">
        <v>2.6195759999999998E-2</v>
      </c>
      <c r="AT1059">
        <v>4.6259999999999999E-3</v>
      </c>
      <c r="AU1059" t="s">
        <v>53</v>
      </c>
      <c r="AV1059" t="s">
        <v>68</v>
      </c>
      <c r="AW1059" t="s">
        <v>68</v>
      </c>
      <c r="AX1059">
        <v>-0.27600000000000002</v>
      </c>
      <c r="AY1059"/>
      <c r="AZ1059"/>
      <c r="BA1059">
        <v>910</v>
      </c>
      <c r="BB1059" s="95">
        <v>45838</v>
      </c>
      <c r="BC1059" t="s">
        <v>751</v>
      </c>
      <c r="BD1059" s="44">
        <v>153559000</v>
      </c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 s="44">
        <v>10000000</v>
      </c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</row>
    <row r="1060" spans="39:88" x14ac:dyDescent="0.3">
      <c r="AM1060" t="s">
        <v>10581</v>
      </c>
      <c r="AN1060" t="s">
        <v>235</v>
      </c>
      <c r="AO1060" t="s">
        <v>235</v>
      </c>
      <c r="AP1060" t="s">
        <v>233</v>
      </c>
      <c r="AQ1060" s="44">
        <v>8979000</v>
      </c>
      <c r="AR1060">
        <v>0.98372000000000004</v>
      </c>
      <c r="AS1060">
        <v>2.5720869999999899E-2</v>
      </c>
      <c r="AT1060">
        <v>5.7879999999999997E-3</v>
      </c>
      <c r="AU1060" t="s">
        <v>53</v>
      </c>
      <c r="AV1060" t="s">
        <v>54</v>
      </c>
      <c r="AW1060" t="s">
        <v>54</v>
      </c>
      <c r="AX1060">
        <v>0.67800000000000005</v>
      </c>
      <c r="AY1060"/>
      <c r="AZ1060"/>
      <c r="BA1060">
        <v>913</v>
      </c>
      <c r="BB1060" s="95">
        <v>45838</v>
      </c>
      <c r="BC1060" t="s">
        <v>234</v>
      </c>
      <c r="BD1060"/>
      <c r="BE1060"/>
      <c r="BF1060"/>
      <c r="BG1060"/>
      <c r="BH1060"/>
      <c r="BI1060"/>
      <c r="BJ1060" s="44">
        <v>8979000</v>
      </c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</row>
    <row r="1061" spans="39:88" x14ac:dyDescent="0.3">
      <c r="AM1061" t="s">
        <v>10577</v>
      </c>
      <c r="AN1061" t="s">
        <v>235</v>
      </c>
      <c r="AO1061" t="s">
        <v>235</v>
      </c>
      <c r="AP1061" t="s">
        <v>10578</v>
      </c>
      <c r="AQ1061" s="44">
        <v>4000000</v>
      </c>
      <c r="AR1061">
        <v>1.0240400000000001</v>
      </c>
      <c r="AS1061">
        <v>3.1279210000000002E-2</v>
      </c>
      <c r="AT1061">
        <v>8.5649999999999997E-3</v>
      </c>
      <c r="AU1061" t="s">
        <v>53</v>
      </c>
      <c r="AV1061" t="s">
        <v>54</v>
      </c>
      <c r="AW1061" t="s">
        <v>54</v>
      </c>
      <c r="AX1061">
        <v>0.67800000000000005</v>
      </c>
      <c r="AY1061"/>
      <c r="AZ1061"/>
      <c r="BA1061">
        <v>913</v>
      </c>
      <c r="BB1061" s="95">
        <v>45838</v>
      </c>
      <c r="BC1061" t="s">
        <v>234</v>
      </c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 s="44">
        <v>4000000</v>
      </c>
      <c r="CC1061"/>
      <c r="CD1061"/>
      <c r="CE1061"/>
      <c r="CF1061"/>
      <c r="CG1061"/>
      <c r="CH1061"/>
      <c r="CI1061"/>
      <c r="CJ1061"/>
    </row>
    <row r="1062" spans="39:88" x14ac:dyDescent="0.3">
      <c r="AM1062" t="s">
        <v>10582</v>
      </c>
      <c r="AN1062" t="s">
        <v>235</v>
      </c>
      <c r="AO1062" t="s">
        <v>235</v>
      </c>
      <c r="AP1062" t="s">
        <v>10583</v>
      </c>
      <c r="AQ1062" s="44">
        <v>29000000</v>
      </c>
      <c r="AR1062">
        <v>1.03714</v>
      </c>
      <c r="AS1062">
        <v>2.7882129999999901E-2</v>
      </c>
      <c r="AT1062">
        <v>6.43E-3</v>
      </c>
      <c r="AU1062" t="s">
        <v>53</v>
      </c>
      <c r="AV1062" t="s">
        <v>54</v>
      </c>
      <c r="AW1062" t="s">
        <v>54</v>
      </c>
      <c r="AX1062">
        <v>0.67800000000000005</v>
      </c>
      <c r="AY1062"/>
      <c r="AZ1062"/>
      <c r="BA1062">
        <v>913</v>
      </c>
      <c r="BB1062" s="95">
        <v>45838</v>
      </c>
      <c r="BC1062" t="s">
        <v>234</v>
      </c>
      <c r="BD1062" s="44">
        <v>25000000</v>
      </c>
      <c r="BE1062"/>
      <c r="BF1062"/>
      <c r="BG1062"/>
      <c r="BH1062"/>
      <c r="BI1062"/>
      <c r="BJ1062" s="44">
        <v>4000000</v>
      </c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</row>
    <row r="1063" spans="39:88" x14ac:dyDescent="0.3">
      <c r="AM1063" t="s">
        <v>10579</v>
      </c>
      <c r="AN1063" t="s">
        <v>235</v>
      </c>
      <c r="AO1063" t="s">
        <v>235</v>
      </c>
      <c r="AP1063" t="s">
        <v>10580</v>
      </c>
      <c r="AQ1063" s="44">
        <v>34400000</v>
      </c>
      <c r="AR1063">
        <v>1.0105999999999999</v>
      </c>
      <c r="AS1063">
        <v>3.7029720000000002E-2</v>
      </c>
      <c r="AT1063">
        <v>1.1908E-2</v>
      </c>
      <c r="AU1063" t="s">
        <v>53</v>
      </c>
      <c r="AV1063" t="s">
        <v>54</v>
      </c>
      <c r="AW1063" t="s">
        <v>54</v>
      </c>
      <c r="AX1063">
        <v>0.67800000000000005</v>
      </c>
      <c r="AY1063"/>
      <c r="AZ1063"/>
      <c r="BA1063">
        <v>913</v>
      </c>
      <c r="BB1063" s="95">
        <v>45838</v>
      </c>
      <c r="BC1063" t="s">
        <v>234</v>
      </c>
      <c r="BD1063" s="44">
        <v>34400000</v>
      </c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</row>
    <row r="1064" spans="39:88" x14ac:dyDescent="0.3">
      <c r="AM1064" t="s">
        <v>10584</v>
      </c>
      <c r="AN1064" t="s">
        <v>235</v>
      </c>
      <c r="AO1064" t="s">
        <v>235</v>
      </c>
      <c r="AP1064" t="s">
        <v>10585</v>
      </c>
      <c r="AQ1064" s="44">
        <v>700000</v>
      </c>
      <c r="AR1064">
        <v>0.99197000000000002</v>
      </c>
      <c r="AS1064">
        <v>2.964692E-2</v>
      </c>
      <c r="AT1064">
        <v>8.8439999999999994E-3</v>
      </c>
      <c r="AU1064" t="s">
        <v>53</v>
      </c>
      <c r="AV1064" t="s">
        <v>54</v>
      </c>
      <c r="AW1064" t="s">
        <v>54</v>
      </c>
      <c r="AX1064">
        <v>0.67800000000000005</v>
      </c>
      <c r="AY1064"/>
      <c r="AZ1064"/>
      <c r="BA1064">
        <v>913</v>
      </c>
      <c r="BB1064" s="95">
        <v>45838</v>
      </c>
      <c r="BC1064" t="s">
        <v>234</v>
      </c>
      <c r="BD1064"/>
      <c r="BE1064"/>
      <c r="BF1064"/>
      <c r="BG1064"/>
      <c r="BH1064"/>
      <c r="BI1064"/>
      <c r="BJ1064"/>
      <c r="BK1064"/>
      <c r="BL1064"/>
      <c r="BM1064" s="44">
        <v>700000</v>
      </c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</row>
    <row r="1065" spans="39:88" x14ac:dyDescent="0.3">
      <c r="AM1065" t="s">
        <v>10587</v>
      </c>
      <c r="AN1065" t="s">
        <v>1954</v>
      </c>
      <c r="AO1065" t="s">
        <v>1954</v>
      </c>
      <c r="AP1065" t="s">
        <v>2762</v>
      </c>
      <c r="AQ1065" s="44">
        <v>100000000</v>
      </c>
      <c r="AR1065">
        <v>1.0912900000000001</v>
      </c>
      <c r="AS1065">
        <v>1.8169999999999999E-2</v>
      </c>
      <c r="AT1065">
        <v>-1.8940000000000001E-3</v>
      </c>
      <c r="AU1065" t="s">
        <v>53</v>
      </c>
      <c r="AV1065" t="s">
        <v>48</v>
      </c>
      <c r="AW1065" t="s">
        <v>48</v>
      </c>
      <c r="AX1065">
        <v>1.544</v>
      </c>
      <c r="AY1065"/>
      <c r="AZ1065"/>
      <c r="BA1065">
        <v>56</v>
      </c>
      <c r="BB1065" s="95">
        <v>45838</v>
      </c>
      <c r="BC1065" t="s">
        <v>1953</v>
      </c>
      <c r="BD1065" s="44">
        <v>100000000</v>
      </c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</row>
    <row r="1066" spans="39:88" x14ac:dyDescent="0.3">
      <c r="AM1066" t="s">
        <v>10586</v>
      </c>
      <c r="AN1066" t="s">
        <v>1954</v>
      </c>
      <c r="AO1066" t="s">
        <v>1954</v>
      </c>
      <c r="AP1066" t="s">
        <v>1952</v>
      </c>
      <c r="AQ1066" s="44">
        <v>100000000</v>
      </c>
      <c r="AR1066">
        <v>1.17683</v>
      </c>
      <c r="AS1066">
        <v>2.094E-2</v>
      </c>
      <c r="AT1066">
        <v>-1.2880000000000001E-3</v>
      </c>
      <c r="AU1066" t="s">
        <v>53</v>
      </c>
      <c r="AV1066" t="s">
        <v>48</v>
      </c>
      <c r="AW1066" t="s">
        <v>48</v>
      </c>
      <c r="AX1066">
        <v>1.544</v>
      </c>
      <c r="AY1066"/>
      <c r="AZ1066"/>
      <c r="BA1066">
        <v>56</v>
      </c>
      <c r="BB1066" s="95">
        <v>45838</v>
      </c>
      <c r="BC1066" t="s">
        <v>1953</v>
      </c>
      <c r="BD1066" s="44">
        <v>100000000</v>
      </c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</row>
    <row r="1067" spans="39:88" x14ac:dyDescent="0.3">
      <c r="AM1067" t="s">
        <v>10589</v>
      </c>
      <c r="AN1067" t="s">
        <v>528</v>
      </c>
      <c r="AO1067" t="s">
        <v>9563</v>
      </c>
      <c r="AP1067" t="s">
        <v>2395</v>
      </c>
      <c r="AQ1067" s="44">
        <v>10000000</v>
      </c>
      <c r="AR1067">
        <v>0.97680999999999996</v>
      </c>
      <c r="AS1067">
        <v>2.5388449999999899E-2</v>
      </c>
      <c r="AT1067">
        <v>5.4599999999999996E-3</v>
      </c>
      <c r="AU1067" t="s">
        <v>53</v>
      </c>
      <c r="AV1067" t="s">
        <v>68</v>
      </c>
      <c r="AW1067" t="s">
        <v>68</v>
      </c>
      <c r="AX1067">
        <v>0.60299999999999998</v>
      </c>
      <c r="AY1067"/>
      <c r="AZ1067"/>
      <c r="BA1067">
        <v>205942</v>
      </c>
      <c r="BB1067" s="95">
        <v>45838</v>
      </c>
      <c r="BC1067" t="s">
        <v>527</v>
      </c>
      <c r="BD1067" s="44">
        <v>8000000</v>
      </c>
      <c r="BE1067"/>
      <c r="BF1067"/>
      <c r="BG1067"/>
      <c r="BH1067"/>
      <c r="BI1067"/>
      <c r="BJ1067"/>
      <c r="BK1067"/>
      <c r="BL1067"/>
      <c r="BM1067"/>
      <c r="BN1067" s="44">
        <v>1000000</v>
      </c>
      <c r="BO1067"/>
      <c r="BP1067"/>
      <c r="BQ1067"/>
      <c r="BR1067"/>
      <c r="BS1067"/>
      <c r="BT1067"/>
      <c r="BU1067" s="44">
        <v>1000000</v>
      </c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</row>
    <row r="1068" spans="39:88" x14ac:dyDescent="0.3">
      <c r="AM1068" t="s">
        <v>10588</v>
      </c>
      <c r="AN1068" t="s">
        <v>528</v>
      </c>
      <c r="AO1068" t="s">
        <v>9563</v>
      </c>
      <c r="AP1068" t="s">
        <v>526</v>
      </c>
      <c r="AQ1068" s="44">
        <v>31800000</v>
      </c>
      <c r="AR1068">
        <v>0.90961000000000003</v>
      </c>
      <c r="AS1068">
        <v>3.1742409999999999E-2</v>
      </c>
      <c r="AT1068">
        <v>7.8169999999999993E-3</v>
      </c>
      <c r="AU1068" t="s">
        <v>53</v>
      </c>
      <c r="AV1068" t="s">
        <v>68</v>
      </c>
      <c r="AW1068" t="s">
        <v>68</v>
      </c>
      <c r="AX1068">
        <v>0.60299999999999998</v>
      </c>
      <c r="AY1068"/>
      <c r="AZ1068"/>
      <c r="BA1068">
        <v>205942</v>
      </c>
      <c r="BB1068" s="95">
        <v>45838</v>
      </c>
      <c r="BC1068" t="s">
        <v>527</v>
      </c>
      <c r="BD1068" s="44">
        <v>31800000</v>
      </c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</row>
    <row r="1069" spans="39:88" x14ac:dyDescent="0.3">
      <c r="AM1069" t="s">
        <v>10590</v>
      </c>
      <c r="AN1069" t="s">
        <v>528</v>
      </c>
      <c r="AO1069" t="s">
        <v>9563</v>
      </c>
      <c r="AP1069" t="s">
        <v>10591</v>
      </c>
      <c r="AQ1069" s="44">
        <v>8000000</v>
      </c>
      <c r="AR1069">
        <v>1.0485</v>
      </c>
      <c r="AS1069">
        <v>3.4320690000000001E-2</v>
      </c>
      <c r="AT1069">
        <v>9.4809999999999998E-3</v>
      </c>
      <c r="AU1069" t="s">
        <v>53</v>
      </c>
      <c r="AV1069" t="s">
        <v>56</v>
      </c>
      <c r="AW1069" t="s">
        <v>56</v>
      </c>
      <c r="AX1069">
        <v>0.60299999999999998</v>
      </c>
      <c r="AY1069"/>
      <c r="AZ1069"/>
      <c r="BA1069">
        <v>205942</v>
      </c>
      <c r="BB1069" s="95">
        <v>45838</v>
      </c>
      <c r="BC1069" t="s">
        <v>527</v>
      </c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 s="44">
        <v>4800000</v>
      </c>
      <c r="BS1069"/>
      <c r="BT1069"/>
      <c r="BU1069"/>
      <c r="BV1069"/>
      <c r="BW1069"/>
      <c r="BX1069"/>
      <c r="BY1069" s="44">
        <v>3200000</v>
      </c>
      <c r="BZ1069"/>
      <c r="CA1069"/>
      <c r="CB1069"/>
      <c r="CC1069"/>
      <c r="CD1069"/>
      <c r="CE1069"/>
      <c r="CF1069"/>
      <c r="CG1069"/>
      <c r="CH1069"/>
      <c r="CI1069"/>
      <c r="CJ1069"/>
    </row>
    <row r="1070" spans="39:88" x14ac:dyDescent="0.3">
      <c r="AM1070" t="s">
        <v>10594</v>
      </c>
      <c r="AN1070" t="s">
        <v>481</v>
      </c>
      <c r="AO1070" t="s">
        <v>10592</v>
      </c>
      <c r="AP1070" t="s">
        <v>1823</v>
      </c>
      <c r="AQ1070" s="44">
        <v>10000000</v>
      </c>
      <c r="AR1070">
        <v>0.98584000000000005</v>
      </c>
      <c r="AS1070">
        <v>2.5404209999999899E-2</v>
      </c>
      <c r="AT1070">
        <v>5.385E-3</v>
      </c>
      <c r="AU1070" t="s">
        <v>53</v>
      </c>
      <c r="AV1070" t="s">
        <v>63</v>
      </c>
      <c r="AW1070" t="s">
        <v>63</v>
      </c>
      <c r="AX1070">
        <v>0.57099999999999995</v>
      </c>
      <c r="AY1070"/>
      <c r="AZ1070"/>
      <c r="BA1070">
        <v>122302</v>
      </c>
      <c r="BB1070" s="95">
        <v>45838</v>
      </c>
      <c r="BC1070" t="s">
        <v>480</v>
      </c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 s="44">
        <v>10000000</v>
      </c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</row>
    <row r="1071" spans="39:88" x14ac:dyDescent="0.3">
      <c r="AM1071" t="s">
        <v>10595</v>
      </c>
      <c r="AN1071" t="s">
        <v>481</v>
      </c>
      <c r="AO1071" t="s">
        <v>10592</v>
      </c>
      <c r="AP1071" t="s">
        <v>479</v>
      </c>
      <c r="AQ1071" s="44">
        <v>7000000</v>
      </c>
      <c r="AR1071">
        <v>0.99236000000000002</v>
      </c>
      <c r="AS1071">
        <v>2.4620079999999999E-2</v>
      </c>
      <c r="AT1071">
        <v>4.346E-3</v>
      </c>
      <c r="AU1071" t="s">
        <v>53</v>
      </c>
      <c r="AV1071" t="s">
        <v>63</v>
      </c>
      <c r="AW1071" t="s">
        <v>63</v>
      </c>
      <c r="AX1071">
        <v>0.57099999999999995</v>
      </c>
      <c r="AY1071"/>
      <c r="AZ1071"/>
      <c r="BA1071">
        <v>122302</v>
      </c>
      <c r="BB1071" s="95">
        <v>45838</v>
      </c>
      <c r="BC1071" t="s">
        <v>480</v>
      </c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 s="44">
        <v>7000000</v>
      </c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</row>
    <row r="1072" spans="39:88" x14ac:dyDescent="0.3">
      <c r="AM1072" t="s">
        <v>10593</v>
      </c>
      <c r="AN1072" t="s">
        <v>481</v>
      </c>
      <c r="AO1072" t="s">
        <v>10592</v>
      </c>
      <c r="AP1072" t="s">
        <v>1743</v>
      </c>
      <c r="AQ1072" s="44">
        <v>34752000</v>
      </c>
      <c r="AR1072">
        <v>0.95133999999999996</v>
      </c>
      <c r="AS1072">
        <v>2.6926519999999999E-2</v>
      </c>
      <c r="AT1072">
        <v>5.0749999999999997E-3</v>
      </c>
      <c r="AU1072" t="s">
        <v>53</v>
      </c>
      <c r="AV1072" t="s">
        <v>63</v>
      </c>
      <c r="AW1072" t="s">
        <v>63</v>
      </c>
      <c r="AX1072">
        <v>0.57099999999999995</v>
      </c>
      <c r="AY1072"/>
      <c r="AZ1072"/>
      <c r="BA1072">
        <v>122302</v>
      </c>
      <c r="BB1072" s="95">
        <v>45838</v>
      </c>
      <c r="BC1072" t="s">
        <v>480</v>
      </c>
      <c r="BD1072" s="44">
        <v>18148000</v>
      </c>
      <c r="BE1072"/>
      <c r="BF1072"/>
      <c r="BG1072"/>
      <c r="BH1072"/>
      <c r="BI1072" s="44">
        <v>3052000</v>
      </c>
      <c r="BJ1072"/>
      <c r="BK1072"/>
      <c r="BL1072"/>
      <c r="BM1072"/>
      <c r="BN1072" s="44">
        <v>3100000</v>
      </c>
      <c r="BO1072"/>
      <c r="BP1072" s="44">
        <v>3392000</v>
      </c>
      <c r="BQ1072" s="44">
        <v>578000</v>
      </c>
      <c r="BR1072" s="44">
        <v>6482000</v>
      </c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</row>
    <row r="1073" spans="39:88" x14ac:dyDescent="0.3">
      <c r="AM1073" t="s">
        <v>12795</v>
      </c>
      <c r="AN1073" t="s">
        <v>12797</v>
      </c>
      <c r="AO1073" t="s">
        <v>12798</v>
      </c>
      <c r="AP1073" t="s">
        <v>12796</v>
      </c>
      <c r="AQ1073" s="44">
        <v>176000</v>
      </c>
      <c r="AR1073">
        <v>1.0230999999999999</v>
      </c>
      <c r="AS1073">
        <v>-2.5983968399999999E-3</v>
      </c>
      <c r="AT1073">
        <v>-2.7913999999999901E-2</v>
      </c>
      <c r="AU1073" t="s">
        <v>53</v>
      </c>
      <c r="AV1073" t="s">
        <v>55</v>
      </c>
      <c r="AW1073" t="s">
        <v>55</v>
      </c>
      <c r="AX1073">
        <v>-1.163</v>
      </c>
      <c r="AY1073"/>
      <c r="AZ1073"/>
      <c r="BA1073">
        <v>178337</v>
      </c>
      <c r="BB1073" s="95">
        <v>45838</v>
      </c>
      <c r="BC1073" t="s">
        <v>12799</v>
      </c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 s="44">
        <v>176000</v>
      </c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</row>
    <row r="1074" spans="39:88" x14ac:dyDescent="0.3">
      <c r="AM1074" t="s">
        <v>10596</v>
      </c>
      <c r="AN1074" t="s">
        <v>10597</v>
      </c>
      <c r="AO1074" t="s">
        <v>12706</v>
      </c>
      <c r="AP1074" t="s">
        <v>10598</v>
      </c>
      <c r="AQ1074" s="44">
        <v>50000000</v>
      </c>
      <c r="AR1074">
        <v>1.0706599999999999</v>
      </c>
      <c r="AS1074">
        <v>2.9499999999999998E-2</v>
      </c>
      <c r="AT1074">
        <v>7.3530000000000002E-3</v>
      </c>
      <c r="AU1074" t="s">
        <v>53</v>
      </c>
      <c r="AV1074" t="s">
        <v>63</v>
      </c>
      <c r="AW1074" t="s">
        <v>63</v>
      </c>
      <c r="AX1074">
        <v>-0.69599999999999995</v>
      </c>
      <c r="AY1074"/>
      <c r="AZ1074"/>
      <c r="BA1074">
        <v>10902</v>
      </c>
      <c r="BB1074" s="95">
        <v>45838</v>
      </c>
      <c r="BC1074" t="s">
        <v>10599</v>
      </c>
      <c r="BD1074" s="44">
        <v>50000000</v>
      </c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</row>
    <row r="1075" spans="39:88" x14ac:dyDescent="0.3">
      <c r="AM1075" t="s">
        <v>10600</v>
      </c>
      <c r="AN1075" t="s">
        <v>2565</v>
      </c>
      <c r="AO1075" t="s">
        <v>2565</v>
      </c>
      <c r="AP1075" t="s">
        <v>1428</v>
      </c>
      <c r="AQ1075" s="44">
        <v>62000000</v>
      </c>
      <c r="AR1075">
        <v>0.99426000000000003</v>
      </c>
      <c r="AS1075">
        <v>2.911E-2</v>
      </c>
      <c r="AT1075">
        <v>8.4670000000000006E-3</v>
      </c>
      <c r="AU1075" t="s">
        <v>53</v>
      </c>
      <c r="AV1075" t="s">
        <v>68</v>
      </c>
      <c r="AW1075" t="s">
        <v>68</v>
      </c>
      <c r="AX1075"/>
      <c r="AY1075"/>
      <c r="AZ1075"/>
      <c r="BA1075">
        <v>138548</v>
      </c>
      <c r="BB1075" s="95">
        <v>45838</v>
      </c>
      <c r="BC1075" t="s">
        <v>2564</v>
      </c>
      <c r="BD1075" s="44">
        <v>52300000</v>
      </c>
      <c r="BE1075"/>
      <c r="BF1075"/>
      <c r="BG1075"/>
      <c r="BH1075"/>
      <c r="BI1075" s="44">
        <v>3700000</v>
      </c>
      <c r="BJ1075"/>
      <c r="BK1075"/>
      <c r="BL1075" s="44">
        <v>2000000</v>
      </c>
      <c r="BM1075"/>
      <c r="BN1075" s="44">
        <v>4000000</v>
      </c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</row>
    <row r="1076" spans="39:88" x14ac:dyDescent="0.3">
      <c r="AM1076" t="s">
        <v>10601</v>
      </c>
      <c r="AN1076" t="s">
        <v>10602</v>
      </c>
      <c r="AO1076" t="s">
        <v>10592</v>
      </c>
      <c r="AP1076" t="s">
        <v>10603</v>
      </c>
      <c r="AQ1076" s="44">
        <v>5870000</v>
      </c>
      <c r="AR1076">
        <v>1.0146299999999999</v>
      </c>
      <c r="AS1076">
        <v>2.2949219999999999E-2</v>
      </c>
      <c r="AT1076">
        <v>2.7439999999999999E-3</v>
      </c>
      <c r="AU1076" t="s">
        <v>53</v>
      </c>
      <c r="AV1076" t="s">
        <v>63</v>
      </c>
      <c r="AW1076" t="s">
        <v>63</v>
      </c>
      <c r="AX1076">
        <v>0.57099999999999995</v>
      </c>
      <c r="AY1076"/>
      <c r="AZ1076"/>
      <c r="BA1076">
        <v>260344</v>
      </c>
      <c r="BB1076" s="95">
        <v>45838</v>
      </c>
      <c r="BC1076" t="s">
        <v>480</v>
      </c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 s="44">
        <v>5870000</v>
      </c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</row>
    <row r="1077" spans="39:88" x14ac:dyDescent="0.3">
      <c r="AM1077" t="s">
        <v>10604</v>
      </c>
      <c r="AN1077" t="s">
        <v>10605</v>
      </c>
      <c r="AO1077" t="s">
        <v>10606</v>
      </c>
      <c r="AP1077" t="s">
        <v>10607</v>
      </c>
      <c r="AQ1077" s="44">
        <v>9000000</v>
      </c>
      <c r="AR1077">
        <v>0.90754000000000001</v>
      </c>
      <c r="AS1077">
        <v>3.3965599999999999E-2</v>
      </c>
      <c r="AT1077">
        <v>8.7459999999999899E-3</v>
      </c>
      <c r="AU1077" t="s">
        <v>53</v>
      </c>
      <c r="AV1077" t="s">
        <v>56</v>
      </c>
      <c r="AW1077" t="s">
        <v>56</v>
      </c>
      <c r="AX1077">
        <v>0.69099999999999995</v>
      </c>
      <c r="AY1077"/>
      <c r="AZ1077"/>
      <c r="BA1077">
        <v>248133</v>
      </c>
      <c r="BB1077" s="95">
        <v>45838</v>
      </c>
      <c r="BC1077" t="s">
        <v>10608</v>
      </c>
      <c r="BD1077"/>
      <c r="BE1077"/>
      <c r="BF1077"/>
      <c r="BG1077"/>
      <c r="BH1077"/>
      <c r="BI1077" s="44">
        <v>7000000</v>
      </c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 s="44">
        <v>2000000</v>
      </c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</row>
    <row r="1078" spans="39:88" x14ac:dyDescent="0.3">
      <c r="AM1078" t="s">
        <v>10614</v>
      </c>
      <c r="AN1078" t="s">
        <v>705</v>
      </c>
      <c r="AO1078" t="s">
        <v>10610</v>
      </c>
      <c r="AP1078" t="s">
        <v>703</v>
      </c>
      <c r="AQ1078" s="44">
        <v>120500000</v>
      </c>
      <c r="AR1078">
        <v>0.92042000000000002</v>
      </c>
      <c r="AS1078">
        <v>3.5084219999999999E-2</v>
      </c>
      <c r="AT1078">
        <v>1.234E-2</v>
      </c>
      <c r="AU1078" t="s">
        <v>72</v>
      </c>
      <c r="AV1078" t="s">
        <v>68</v>
      </c>
      <c r="AW1078" t="s">
        <v>68</v>
      </c>
      <c r="AX1078">
        <v>0.23699999999999999</v>
      </c>
      <c r="AY1078"/>
      <c r="AZ1078"/>
      <c r="BA1078">
        <v>152798</v>
      </c>
      <c r="BB1078" s="95">
        <v>45838</v>
      </c>
      <c r="BC1078" t="s">
        <v>704</v>
      </c>
      <c r="BD1078" s="44">
        <v>73700000</v>
      </c>
      <c r="BE1078"/>
      <c r="BF1078"/>
      <c r="BG1078"/>
      <c r="BH1078"/>
      <c r="BI1078" s="44">
        <v>46800000</v>
      </c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</row>
    <row r="1079" spans="39:88" x14ac:dyDescent="0.3">
      <c r="AM1079" t="s">
        <v>10613</v>
      </c>
      <c r="AN1079" t="s">
        <v>705</v>
      </c>
      <c r="AO1079" t="s">
        <v>10610</v>
      </c>
      <c r="AP1079" t="s">
        <v>1929</v>
      </c>
      <c r="AQ1079" s="44">
        <v>79900000</v>
      </c>
      <c r="AR1079">
        <v>0.91256999999999999</v>
      </c>
      <c r="AS1079">
        <v>3.4956550000000003E-2</v>
      </c>
      <c r="AT1079">
        <v>1.3034E-2</v>
      </c>
      <c r="AU1079" t="s">
        <v>67</v>
      </c>
      <c r="AV1079" t="s">
        <v>68</v>
      </c>
      <c r="AW1079" t="s">
        <v>68</v>
      </c>
      <c r="AX1079">
        <v>0.23699999999999999</v>
      </c>
      <c r="AY1079"/>
      <c r="AZ1079"/>
      <c r="BA1079">
        <v>152798</v>
      </c>
      <c r="BB1079" s="95">
        <v>45838</v>
      </c>
      <c r="BC1079" t="s">
        <v>704</v>
      </c>
      <c r="BD1079" s="44">
        <v>71400000</v>
      </c>
      <c r="BE1079"/>
      <c r="BF1079"/>
      <c r="BG1079"/>
      <c r="BH1079"/>
      <c r="BI1079" s="44">
        <v>2500000</v>
      </c>
      <c r="BJ1079"/>
      <c r="BK1079"/>
      <c r="BL1079"/>
      <c r="BM1079"/>
      <c r="BN1079" s="44">
        <v>6000000</v>
      </c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</row>
    <row r="1080" spans="39:88" x14ac:dyDescent="0.3">
      <c r="AM1080" t="s">
        <v>10609</v>
      </c>
      <c r="AN1080" t="s">
        <v>705</v>
      </c>
      <c r="AO1080" t="s">
        <v>10610</v>
      </c>
      <c r="AP1080" t="s">
        <v>10611</v>
      </c>
      <c r="AQ1080" s="44">
        <v>84400000</v>
      </c>
      <c r="AR1080">
        <v>1.1323999999999901</v>
      </c>
      <c r="AS1080">
        <v>3.8458809999999899E-2</v>
      </c>
      <c r="AT1080">
        <v>1.4034E-2</v>
      </c>
      <c r="AU1080" t="s">
        <v>67</v>
      </c>
      <c r="AV1080" t="s">
        <v>63</v>
      </c>
      <c r="AW1080" t="s">
        <v>63</v>
      </c>
      <c r="AX1080">
        <v>0.23699999999999999</v>
      </c>
      <c r="AY1080"/>
      <c r="AZ1080"/>
      <c r="BA1080">
        <v>152798</v>
      </c>
      <c r="BB1080" s="95">
        <v>45838</v>
      </c>
      <c r="BC1080" t="s">
        <v>704</v>
      </c>
      <c r="BD1080" s="44">
        <v>74400000</v>
      </c>
      <c r="BE1080"/>
      <c r="BF1080"/>
      <c r="BG1080"/>
      <c r="BH1080"/>
      <c r="BI1080" s="44">
        <v>10000000</v>
      </c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</row>
    <row r="1081" spans="39:88" x14ac:dyDescent="0.3">
      <c r="AM1081" t="s">
        <v>10615</v>
      </c>
      <c r="AN1081" t="s">
        <v>705</v>
      </c>
      <c r="AO1081" t="s">
        <v>10610</v>
      </c>
      <c r="AP1081" t="s">
        <v>2525</v>
      </c>
      <c r="AQ1081" s="44">
        <v>86000000</v>
      </c>
      <c r="AR1081">
        <v>0.96067999999999998</v>
      </c>
      <c r="AS1081">
        <v>2.74694599999999E-2</v>
      </c>
      <c r="AT1081">
        <v>6.881E-3</v>
      </c>
      <c r="AU1081" t="s">
        <v>53</v>
      </c>
      <c r="AV1081" t="s">
        <v>62</v>
      </c>
      <c r="AW1081" t="s">
        <v>62</v>
      </c>
      <c r="AX1081">
        <v>0.23699999999999999</v>
      </c>
      <c r="AY1081"/>
      <c r="AZ1081"/>
      <c r="BA1081">
        <v>152798</v>
      </c>
      <c r="BB1081" s="95">
        <v>45838</v>
      </c>
      <c r="BC1081" t="s">
        <v>704</v>
      </c>
      <c r="BD1081" s="44">
        <v>81000000</v>
      </c>
      <c r="BE1081"/>
      <c r="BF1081"/>
      <c r="BG1081"/>
      <c r="BH1081"/>
      <c r="BI1081" s="44">
        <v>2700000</v>
      </c>
      <c r="BJ1081" s="44">
        <v>2300000</v>
      </c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</row>
    <row r="1082" spans="39:88" x14ac:dyDescent="0.3">
      <c r="AM1082" t="s">
        <v>10612</v>
      </c>
      <c r="AN1082" t="s">
        <v>705</v>
      </c>
      <c r="AO1082" t="s">
        <v>10610</v>
      </c>
      <c r="AP1082" t="s">
        <v>2915</v>
      </c>
      <c r="AQ1082" s="44">
        <v>115100000</v>
      </c>
      <c r="AR1082">
        <v>0.86495</v>
      </c>
      <c r="AS1082">
        <v>3.7588789999999997E-2</v>
      </c>
      <c r="AT1082">
        <v>1.3702000000000001E-2</v>
      </c>
      <c r="AU1082" t="s">
        <v>67</v>
      </c>
      <c r="AV1082" t="s">
        <v>68</v>
      </c>
      <c r="AW1082" t="s">
        <v>68</v>
      </c>
      <c r="AX1082">
        <v>0.23699999999999999</v>
      </c>
      <c r="AY1082"/>
      <c r="AZ1082"/>
      <c r="BA1082">
        <v>152798</v>
      </c>
      <c r="BB1082" s="95">
        <v>45838</v>
      </c>
      <c r="BC1082" t="s">
        <v>704</v>
      </c>
      <c r="BD1082" s="44">
        <v>102500000</v>
      </c>
      <c r="BE1082"/>
      <c r="BF1082"/>
      <c r="BG1082"/>
      <c r="BH1082"/>
      <c r="BI1082" s="44">
        <v>12600000</v>
      </c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</row>
    <row r="1083" spans="39:88" x14ac:dyDescent="0.3">
      <c r="AM1083" t="s">
        <v>10616</v>
      </c>
      <c r="AN1083" t="s">
        <v>9325</v>
      </c>
      <c r="AO1083" t="s">
        <v>1184</v>
      </c>
      <c r="AP1083" t="s">
        <v>10617</v>
      </c>
      <c r="AQ1083" s="44">
        <v>29000000</v>
      </c>
      <c r="AR1083">
        <v>0.83843999999999996</v>
      </c>
      <c r="AS1083">
        <v>5.5215139999999899E-2</v>
      </c>
      <c r="AT1083">
        <v>2.0503999999999901E-2</v>
      </c>
      <c r="AU1083" t="s">
        <v>53</v>
      </c>
      <c r="AV1083" t="s">
        <v>54</v>
      </c>
      <c r="AW1083" t="s">
        <v>54</v>
      </c>
      <c r="AX1083">
        <v>0.442</v>
      </c>
      <c r="AY1083"/>
      <c r="AZ1083"/>
      <c r="BA1083">
        <v>155515</v>
      </c>
      <c r="BB1083" s="95">
        <v>45838</v>
      </c>
      <c r="BC1083" t="s">
        <v>1183</v>
      </c>
      <c r="BD1083" s="44">
        <v>29000000</v>
      </c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</row>
    <row r="1084" spans="39:88" x14ac:dyDescent="0.3">
      <c r="AM1084" t="s">
        <v>10618</v>
      </c>
      <c r="AN1084" t="s">
        <v>9325</v>
      </c>
      <c r="AO1084" t="s">
        <v>1184</v>
      </c>
      <c r="AP1084" t="s">
        <v>10619</v>
      </c>
      <c r="AQ1084" s="44">
        <v>20000000</v>
      </c>
      <c r="AR1084">
        <v>0.89355999999999902</v>
      </c>
      <c r="AS1084">
        <v>5.1024479999999997E-2</v>
      </c>
      <c r="AT1084">
        <v>1.6697E-2</v>
      </c>
      <c r="AU1084" t="s">
        <v>53</v>
      </c>
      <c r="AV1084" t="s">
        <v>54</v>
      </c>
      <c r="AW1084" t="s">
        <v>54</v>
      </c>
      <c r="AX1084">
        <v>0.442</v>
      </c>
      <c r="AY1084"/>
      <c r="AZ1084"/>
      <c r="BA1084">
        <v>155515</v>
      </c>
      <c r="BB1084" s="95">
        <v>45838</v>
      </c>
      <c r="BC1084" t="s">
        <v>1183</v>
      </c>
      <c r="BD1084" s="44">
        <v>20000000</v>
      </c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</row>
    <row r="1085" spans="39:88" x14ac:dyDescent="0.3">
      <c r="AM1085" t="s">
        <v>10620</v>
      </c>
      <c r="AN1085" t="s">
        <v>9325</v>
      </c>
      <c r="AO1085" t="s">
        <v>1184</v>
      </c>
      <c r="AP1085" t="s">
        <v>2079</v>
      </c>
      <c r="AQ1085" s="44">
        <v>53000000</v>
      </c>
      <c r="AR1085">
        <v>0.85709000000000002</v>
      </c>
      <c r="AS1085">
        <v>5.0291040000000002E-2</v>
      </c>
      <c r="AT1085">
        <v>1.558E-2</v>
      </c>
      <c r="AU1085" t="s">
        <v>53</v>
      </c>
      <c r="AV1085" t="s">
        <v>54</v>
      </c>
      <c r="AW1085" t="s">
        <v>54</v>
      </c>
      <c r="AX1085">
        <v>0.442</v>
      </c>
      <c r="AY1085"/>
      <c r="AZ1085"/>
      <c r="BA1085">
        <v>155515</v>
      </c>
      <c r="BB1085" s="95">
        <v>45838</v>
      </c>
      <c r="BC1085" t="s">
        <v>1183</v>
      </c>
      <c r="BD1085" s="44">
        <v>53000000</v>
      </c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</row>
    <row r="1086" spans="39:88" x14ac:dyDescent="0.3">
      <c r="AM1086" t="s">
        <v>12820</v>
      </c>
      <c r="AN1086" t="s">
        <v>12818</v>
      </c>
      <c r="AO1086" t="s">
        <v>12818</v>
      </c>
      <c r="AP1086" t="s">
        <v>12821</v>
      </c>
      <c r="AQ1086" s="96">
        <v>3300058.59</v>
      </c>
      <c r="AR1086">
        <v>1</v>
      </c>
      <c r="AS1086">
        <v>5.9974813459999998E-2</v>
      </c>
      <c r="AT1086">
        <v>3.6409999999999998E-2</v>
      </c>
      <c r="AU1086"/>
      <c r="AV1086"/>
      <c r="AW1086"/>
      <c r="AX1086"/>
      <c r="AY1086"/>
      <c r="AZ1086"/>
      <c r="BA1086">
        <v>304060</v>
      </c>
      <c r="BB1086" s="95">
        <v>45838</v>
      </c>
      <c r="BC1086" t="s">
        <v>12819</v>
      </c>
      <c r="BD1086"/>
      <c r="BE1086"/>
      <c r="BF1086"/>
      <c r="BG1086"/>
      <c r="BH1086"/>
      <c r="BI1086"/>
      <c r="BJ1086"/>
      <c r="BK1086"/>
      <c r="BL1086"/>
      <c r="BM1086"/>
      <c r="BN1086" s="96">
        <v>3300058.59</v>
      </c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</row>
    <row r="1087" spans="39:88" x14ac:dyDescent="0.3">
      <c r="AM1087" t="s">
        <v>12816</v>
      </c>
      <c r="AN1087" t="s">
        <v>12818</v>
      </c>
      <c r="AO1087" t="s">
        <v>12818</v>
      </c>
      <c r="AP1087" t="s">
        <v>12817</v>
      </c>
      <c r="AQ1087" s="96">
        <v>90099603.129999995</v>
      </c>
      <c r="AR1087">
        <v>1</v>
      </c>
      <c r="AS1087">
        <v>5.9974813459999998E-2</v>
      </c>
      <c r="AT1087">
        <v>3.6409999999999998E-2</v>
      </c>
      <c r="AU1087"/>
      <c r="AV1087"/>
      <c r="AW1087"/>
      <c r="AX1087"/>
      <c r="AY1087"/>
      <c r="AZ1087"/>
      <c r="BA1087">
        <v>304060</v>
      </c>
      <c r="BB1087" s="95">
        <v>45838</v>
      </c>
      <c r="BC1087" t="s">
        <v>12819</v>
      </c>
      <c r="BD1087" s="96">
        <v>90099603.129999995</v>
      </c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</row>
    <row r="1088" spans="39:88" x14ac:dyDescent="0.3">
      <c r="AM1088" t="s">
        <v>12822</v>
      </c>
      <c r="AN1088" t="s">
        <v>12818</v>
      </c>
      <c r="AO1088" t="s">
        <v>12818</v>
      </c>
      <c r="AP1088" t="s">
        <v>12823</v>
      </c>
      <c r="AQ1088" s="96">
        <v>6600559.3700000001</v>
      </c>
      <c r="AR1088">
        <v>1</v>
      </c>
      <c r="AS1088">
        <v>5.9974813459999998E-2</v>
      </c>
      <c r="AT1088">
        <v>3.6409999999999998E-2</v>
      </c>
      <c r="AU1088"/>
      <c r="AV1088"/>
      <c r="AW1088"/>
      <c r="AX1088"/>
      <c r="AY1088"/>
      <c r="AZ1088"/>
      <c r="BA1088">
        <v>304060</v>
      </c>
      <c r="BB1088" s="95">
        <v>45838</v>
      </c>
      <c r="BC1088" t="s">
        <v>12819</v>
      </c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 s="96">
        <v>6600559.3700000001</v>
      </c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</row>
    <row r="1089" spans="39:88" x14ac:dyDescent="0.3">
      <c r="AM1089" t="s">
        <v>10625</v>
      </c>
      <c r="AN1089" t="s">
        <v>1137</v>
      </c>
      <c r="AO1089" t="s">
        <v>10622</v>
      </c>
      <c r="AP1089" t="s">
        <v>1401</v>
      </c>
      <c r="AQ1089" s="44">
        <v>18000000</v>
      </c>
      <c r="AR1089">
        <v>1.00044</v>
      </c>
      <c r="AS1089">
        <v>2.317E-2</v>
      </c>
      <c r="AT1089">
        <v>2.9610000000000001E-3</v>
      </c>
      <c r="AU1089" t="s">
        <v>53</v>
      </c>
      <c r="AV1089" t="s">
        <v>56</v>
      </c>
      <c r="AW1089" t="s">
        <v>56</v>
      </c>
      <c r="AX1089">
        <v>1.01</v>
      </c>
      <c r="AY1089"/>
      <c r="AZ1089"/>
      <c r="BA1089">
        <v>1002</v>
      </c>
      <c r="BB1089" s="95">
        <v>45838</v>
      </c>
      <c r="BC1089" t="s">
        <v>1136</v>
      </c>
      <c r="BD1089" s="44">
        <v>14702000</v>
      </c>
      <c r="BE1089"/>
      <c r="BF1089"/>
      <c r="BG1089"/>
      <c r="BH1089"/>
      <c r="BI1089" s="44">
        <v>3298000</v>
      </c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</row>
    <row r="1090" spans="39:88" x14ac:dyDescent="0.3">
      <c r="AM1090" t="s">
        <v>10628</v>
      </c>
      <c r="AN1090" t="s">
        <v>1137</v>
      </c>
      <c r="AO1090" t="s">
        <v>10622</v>
      </c>
      <c r="AP1090" t="s">
        <v>2446</v>
      </c>
      <c r="AQ1090" s="44">
        <v>60600000</v>
      </c>
      <c r="AR1090">
        <v>0.86948999999999999</v>
      </c>
      <c r="AS1090">
        <v>3.2128379999999998E-2</v>
      </c>
      <c r="AT1090">
        <v>7.4359999999999999E-3</v>
      </c>
      <c r="AU1090" t="s">
        <v>53</v>
      </c>
      <c r="AV1090" t="s">
        <v>56</v>
      </c>
      <c r="AW1090" t="s">
        <v>56</v>
      </c>
      <c r="AX1090">
        <v>1.01</v>
      </c>
      <c r="AY1090"/>
      <c r="AZ1090"/>
      <c r="BA1090">
        <v>1002</v>
      </c>
      <c r="BB1090" s="95">
        <v>45838</v>
      </c>
      <c r="BC1090" t="s">
        <v>1136</v>
      </c>
      <c r="BD1090" s="44">
        <v>60600000</v>
      </c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</row>
    <row r="1091" spans="39:88" x14ac:dyDescent="0.3">
      <c r="AM1091" t="s">
        <v>10626</v>
      </c>
      <c r="AN1091" t="s">
        <v>1137</v>
      </c>
      <c r="AO1091" t="s">
        <v>10622</v>
      </c>
      <c r="AP1091" t="s">
        <v>10627</v>
      </c>
      <c r="AQ1091" s="44">
        <v>178800000</v>
      </c>
      <c r="AR1091">
        <v>1.04498</v>
      </c>
      <c r="AS1091">
        <v>3.5568839999999997E-2</v>
      </c>
      <c r="AT1091">
        <v>9.9270000000000001E-3</v>
      </c>
      <c r="AU1091" t="s">
        <v>53</v>
      </c>
      <c r="AV1091" t="s">
        <v>56</v>
      </c>
      <c r="AW1091" t="s">
        <v>56</v>
      </c>
      <c r="AX1091">
        <v>1.01</v>
      </c>
      <c r="AY1091"/>
      <c r="AZ1091"/>
      <c r="BA1091">
        <v>1002</v>
      </c>
      <c r="BB1091" s="95">
        <v>45838</v>
      </c>
      <c r="BC1091" t="s">
        <v>1136</v>
      </c>
      <c r="BD1091" s="44">
        <v>169300000</v>
      </c>
      <c r="BE1091"/>
      <c r="BF1091"/>
      <c r="BG1091"/>
      <c r="BH1091"/>
      <c r="BI1091" s="44">
        <v>9500000</v>
      </c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</row>
    <row r="1092" spans="39:88" x14ac:dyDescent="0.3">
      <c r="AM1092" t="s">
        <v>10623</v>
      </c>
      <c r="AN1092" t="s">
        <v>1137</v>
      </c>
      <c r="AO1092" t="s">
        <v>10622</v>
      </c>
      <c r="AP1092" t="s">
        <v>10624</v>
      </c>
      <c r="AQ1092" s="44">
        <v>8700000</v>
      </c>
      <c r="AR1092">
        <v>1.04834</v>
      </c>
      <c r="AS1092">
        <v>2.8194E-2</v>
      </c>
      <c r="AT1092">
        <v>5.548E-3</v>
      </c>
      <c r="AU1092" t="s">
        <v>53</v>
      </c>
      <c r="AV1092" t="s">
        <v>56</v>
      </c>
      <c r="AW1092" t="s">
        <v>56</v>
      </c>
      <c r="AX1092">
        <v>1.01</v>
      </c>
      <c r="AY1092"/>
      <c r="AZ1092"/>
      <c r="BA1092">
        <v>1002</v>
      </c>
      <c r="BB1092" s="95">
        <v>45838</v>
      </c>
      <c r="BC1092" t="s">
        <v>1136</v>
      </c>
      <c r="BD1092"/>
      <c r="BE1092"/>
      <c r="BF1092"/>
      <c r="BG1092"/>
      <c r="BH1092"/>
      <c r="BI1092"/>
      <c r="BJ1092" s="44">
        <v>8700000</v>
      </c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</row>
    <row r="1093" spans="39:88" x14ac:dyDescent="0.3">
      <c r="AM1093" t="s">
        <v>12177</v>
      </c>
      <c r="AN1093" t="s">
        <v>1137</v>
      </c>
      <c r="AO1093" t="s">
        <v>10622</v>
      </c>
      <c r="AP1093" t="s">
        <v>12178</v>
      </c>
      <c r="AQ1093" s="44">
        <v>81000000</v>
      </c>
      <c r="AR1093">
        <v>1.0118099999999901</v>
      </c>
      <c r="AS1093">
        <v>3.678087E-2</v>
      </c>
      <c r="AT1093">
        <v>1.0475999999999999E-2</v>
      </c>
      <c r="AU1093" t="s">
        <v>53</v>
      </c>
      <c r="AV1093" t="s">
        <v>56</v>
      </c>
      <c r="AW1093" t="s">
        <v>56</v>
      </c>
      <c r="AX1093">
        <v>1.01</v>
      </c>
      <c r="AY1093"/>
      <c r="AZ1093"/>
      <c r="BA1093">
        <v>1002</v>
      </c>
      <c r="BB1093" s="95">
        <v>45838</v>
      </c>
      <c r="BC1093" t="s">
        <v>1136</v>
      </c>
      <c r="BD1093" s="44">
        <v>66000000</v>
      </c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 s="44">
        <v>15000000</v>
      </c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</row>
    <row r="1094" spans="39:88" x14ac:dyDescent="0.3">
      <c r="AM1094" t="s">
        <v>10629</v>
      </c>
      <c r="AN1094" t="s">
        <v>1137</v>
      </c>
      <c r="AO1094" t="s">
        <v>10622</v>
      </c>
      <c r="AP1094" t="s">
        <v>2777</v>
      </c>
      <c r="AQ1094" s="44">
        <v>1700000</v>
      </c>
      <c r="AR1094">
        <v>0.93680999999999903</v>
      </c>
      <c r="AS1094">
        <v>3.023209E-2</v>
      </c>
      <c r="AT1094">
        <v>7.1500000000000001E-3</v>
      </c>
      <c r="AU1094" t="s">
        <v>53</v>
      </c>
      <c r="AV1094" t="s">
        <v>56</v>
      </c>
      <c r="AW1094" t="s">
        <v>56</v>
      </c>
      <c r="AX1094">
        <v>1.01</v>
      </c>
      <c r="AY1094"/>
      <c r="AZ1094"/>
      <c r="BA1094">
        <v>1002</v>
      </c>
      <c r="BB1094" s="95">
        <v>45838</v>
      </c>
      <c r="BC1094" t="s">
        <v>1136</v>
      </c>
      <c r="BD1094"/>
      <c r="BE1094"/>
      <c r="BF1094"/>
      <c r="BG1094"/>
      <c r="BH1094"/>
      <c r="BI1094" s="44">
        <v>1700000</v>
      </c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</row>
    <row r="1095" spans="39:88" x14ac:dyDescent="0.3">
      <c r="AM1095" t="s">
        <v>10621</v>
      </c>
      <c r="AN1095" t="s">
        <v>1137</v>
      </c>
      <c r="AO1095" t="s">
        <v>10622</v>
      </c>
      <c r="AP1095" t="s">
        <v>2930</v>
      </c>
      <c r="AQ1095" s="44">
        <v>10000000</v>
      </c>
      <c r="AR1095">
        <v>1.0131300000000001</v>
      </c>
      <c r="AS1095">
        <v>3.1509999999999899E-2</v>
      </c>
      <c r="AT1095">
        <v>9.5829999999999995E-3</v>
      </c>
      <c r="AU1095" t="s">
        <v>53</v>
      </c>
      <c r="AV1095" t="s">
        <v>56</v>
      </c>
      <c r="AW1095" t="s">
        <v>56</v>
      </c>
      <c r="AX1095">
        <v>1.01</v>
      </c>
      <c r="AY1095"/>
      <c r="AZ1095"/>
      <c r="BA1095">
        <v>1002</v>
      </c>
      <c r="BB1095" s="95">
        <v>45838</v>
      </c>
      <c r="BC1095" t="s">
        <v>1136</v>
      </c>
      <c r="BD1095"/>
      <c r="BE1095" s="44">
        <v>1000000</v>
      </c>
      <c r="BF1095" s="44">
        <v>9000000</v>
      </c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</row>
    <row r="1096" spans="39:88" x14ac:dyDescent="0.3">
      <c r="AM1096" t="s">
        <v>10630</v>
      </c>
      <c r="AN1096" t="s">
        <v>1137</v>
      </c>
      <c r="AO1096" t="s">
        <v>10622</v>
      </c>
      <c r="AP1096" t="s">
        <v>10631</v>
      </c>
      <c r="AQ1096" s="44">
        <v>5685000</v>
      </c>
      <c r="AR1096">
        <v>0.93575999999999904</v>
      </c>
      <c r="AS1096">
        <v>3.1100759999999901E-2</v>
      </c>
      <c r="AT1096">
        <v>7.1539999999999998E-3</v>
      </c>
      <c r="AU1096" t="s">
        <v>53</v>
      </c>
      <c r="AV1096" t="s">
        <v>56</v>
      </c>
      <c r="AW1096" t="s">
        <v>56</v>
      </c>
      <c r="AX1096">
        <v>1.01</v>
      </c>
      <c r="AY1096"/>
      <c r="AZ1096"/>
      <c r="BA1096">
        <v>1002</v>
      </c>
      <c r="BB1096" s="95">
        <v>45838</v>
      </c>
      <c r="BC1096" t="s">
        <v>1136</v>
      </c>
      <c r="BD1096"/>
      <c r="BE1096"/>
      <c r="BF1096"/>
      <c r="BG1096"/>
      <c r="BH1096"/>
      <c r="BI1096" s="44">
        <v>5685000</v>
      </c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</row>
    <row r="1097" spans="39:88" x14ac:dyDescent="0.3">
      <c r="AM1097" t="s">
        <v>10632</v>
      </c>
      <c r="AN1097" t="s">
        <v>2014</v>
      </c>
      <c r="AO1097" t="s">
        <v>10633</v>
      </c>
      <c r="AP1097" t="s">
        <v>2012</v>
      </c>
      <c r="AQ1097" s="44">
        <v>72698000</v>
      </c>
      <c r="AR1097">
        <v>0.98348999999999998</v>
      </c>
      <c r="AS1097">
        <v>2.8157990000000001E-2</v>
      </c>
      <c r="AT1097">
        <v>8.1419999999999999E-3</v>
      </c>
      <c r="AU1097" t="s">
        <v>53</v>
      </c>
      <c r="AV1097" t="s">
        <v>68</v>
      </c>
      <c r="AW1097" t="s">
        <v>68</v>
      </c>
      <c r="AX1097">
        <v>-0.34699999999999998</v>
      </c>
      <c r="AY1097"/>
      <c r="AZ1097"/>
      <c r="BA1097">
        <v>168186</v>
      </c>
      <c r="BB1097" s="95">
        <v>45838</v>
      </c>
      <c r="BC1097" t="s">
        <v>2013</v>
      </c>
      <c r="BD1097" s="44">
        <v>59598000</v>
      </c>
      <c r="BE1097"/>
      <c r="BF1097"/>
      <c r="BG1097"/>
      <c r="BH1097"/>
      <c r="BI1097"/>
      <c r="BJ1097"/>
      <c r="BK1097"/>
      <c r="BL1097"/>
      <c r="BM1097"/>
      <c r="BN1097" s="44">
        <v>10000000</v>
      </c>
      <c r="BO1097"/>
      <c r="BP1097"/>
      <c r="BQ1097"/>
      <c r="BR1097"/>
      <c r="BS1097" s="44">
        <v>1900000</v>
      </c>
      <c r="BT1097" s="44">
        <v>1200000</v>
      </c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</row>
    <row r="1098" spans="39:88" x14ac:dyDescent="0.3">
      <c r="AM1098" t="s">
        <v>10634</v>
      </c>
      <c r="AN1098" t="s">
        <v>2014</v>
      </c>
      <c r="AO1098" t="s">
        <v>10633</v>
      </c>
      <c r="AP1098" t="s">
        <v>2785</v>
      </c>
      <c r="AQ1098" s="44">
        <v>28000000</v>
      </c>
      <c r="AR1098">
        <v>0.95391999999999999</v>
      </c>
      <c r="AS1098">
        <v>3.0846700000000001E-2</v>
      </c>
      <c r="AT1098">
        <v>9.2079999999999992E-3</v>
      </c>
      <c r="AU1098" t="s">
        <v>53</v>
      </c>
      <c r="AV1098" t="s">
        <v>68</v>
      </c>
      <c r="AW1098" t="s">
        <v>68</v>
      </c>
      <c r="AX1098">
        <v>-0.34699999999999998</v>
      </c>
      <c r="AY1098"/>
      <c r="AZ1098"/>
      <c r="BA1098">
        <v>168186</v>
      </c>
      <c r="BB1098" s="95">
        <v>45838</v>
      </c>
      <c r="BC1098" t="s">
        <v>2013</v>
      </c>
      <c r="BD1098" s="44">
        <v>18000000</v>
      </c>
      <c r="BE1098"/>
      <c r="BF1098"/>
      <c r="BG1098"/>
      <c r="BH1098"/>
      <c r="BI1098"/>
      <c r="BJ1098"/>
      <c r="BK1098"/>
      <c r="BL1098"/>
      <c r="BM1098"/>
      <c r="BN1098" s="44">
        <v>10000000</v>
      </c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</row>
    <row r="1099" spans="39:88" x14ac:dyDescent="0.3">
      <c r="AM1099" t="s">
        <v>10637</v>
      </c>
      <c r="AN1099" t="s">
        <v>720</v>
      </c>
      <c r="AO1099" t="s">
        <v>720</v>
      </c>
      <c r="AP1099" t="s">
        <v>10638</v>
      </c>
      <c r="AQ1099" s="44">
        <v>119000000</v>
      </c>
      <c r="AR1099">
        <v>1.0464899999999999</v>
      </c>
      <c r="AS1099">
        <v>3.539511E-2</v>
      </c>
      <c r="AT1099">
        <v>1.0921999999999999E-2</v>
      </c>
      <c r="AU1099" t="s">
        <v>53</v>
      </c>
      <c r="AV1099" t="s">
        <v>54</v>
      </c>
      <c r="AW1099" t="s">
        <v>54</v>
      </c>
      <c r="AX1099">
        <v>0.82599999999999996</v>
      </c>
      <c r="AY1099"/>
      <c r="AZ1099"/>
      <c r="BA1099">
        <v>11483</v>
      </c>
      <c r="BB1099" s="95">
        <v>45838</v>
      </c>
      <c r="BC1099" t="s">
        <v>719</v>
      </c>
      <c r="BD1099" s="44">
        <v>119000000</v>
      </c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</row>
    <row r="1100" spans="39:88" x14ac:dyDescent="0.3">
      <c r="AM1100" t="s">
        <v>10636</v>
      </c>
      <c r="AN1100" t="s">
        <v>720</v>
      </c>
      <c r="AO1100" t="s">
        <v>720</v>
      </c>
      <c r="AP1100" t="s">
        <v>1974</v>
      </c>
      <c r="AQ1100" s="44">
        <v>32000000</v>
      </c>
      <c r="AR1100">
        <v>0.96921999999999997</v>
      </c>
      <c r="AS1100">
        <v>2.6941670000000001E-2</v>
      </c>
      <c r="AT1100">
        <v>6.9519999999999998E-3</v>
      </c>
      <c r="AU1100" t="s">
        <v>53</v>
      </c>
      <c r="AV1100" t="s">
        <v>54</v>
      </c>
      <c r="AW1100" t="s">
        <v>54</v>
      </c>
      <c r="AX1100">
        <v>0.82599999999999996</v>
      </c>
      <c r="AY1100"/>
      <c r="AZ1100"/>
      <c r="BA1100">
        <v>11483</v>
      </c>
      <c r="BB1100" s="95">
        <v>45838</v>
      </c>
      <c r="BC1100" t="s">
        <v>719</v>
      </c>
      <c r="BD1100" s="44">
        <v>27226000</v>
      </c>
      <c r="BE1100"/>
      <c r="BF1100"/>
      <c r="BG1100"/>
      <c r="BH1100"/>
      <c r="BI1100" s="44">
        <v>2023000</v>
      </c>
      <c r="BJ1100" s="44">
        <v>2751000</v>
      </c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</row>
    <row r="1101" spans="39:88" x14ac:dyDescent="0.3">
      <c r="AM1101" t="s">
        <v>10635</v>
      </c>
      <c r="AN1101" t="s">
        <v>720</v>
      </c>
      <c r="AO1101" t="s">
        <v>720</v>
      </c>
      <c r="AP1101" t="s">
        <v>718</v>
      </c>
      <c r="AQ1101" s="44">
        <v>63000000</v>
      </c>
      <c r="AR1101">
        <v>0.80247000000000002</v>
      </c>
      <c r="AS1101">
        <v>3.7376640000000003E-2</v>
      </c>
      <c r="AT1101">
        <v>1.2004000000000001E-2</v>
      </c>
      <c r="AU1101" t="s">
        <v>53</v>
      </c>
      <c r="AV1101" t="s">
        <v>54</v>
      </c>
      <c r="AW1101" t="s">
        <v>54</v>
      </c>
      <c r="AX1101">
        <v>0.82599999999999996</v>
      </c>
      <c r="AY1101"/>
      <c r="AZ1101"/>
      <c r="BA1101">
        <v>11483</v>
      </c>
      <c r="BB1101" s="95">
        <v>45838</v>
      </c>
      <c r="BC1101" t="s">
        <v>719</v>
      </c>
      <c r="BD1101" s="44">
        <v>63000000</v>
      </c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</row>
    <row r="1102" spans="39:88" x14ac:dyDescent="0.3">
      <c r="AM1102" t="s">
        <v>10639</v>
      </c>
      <c r="AN1102" t="s">
        <v>1250</v>
      </c>
      <c r="AO1102" t="s">
        <v>1250</v>
      </c>
      <c r="AP1102" t="s">
        <v>1248</v>
      </c>
      <c r="AQ1102" s="44">
        <v>80000000</v>
      </c>
      <c r="AR1102">
        <v>0.88828999999999902</v>
      </c>
      <c r="AS1102">
        <v>2.8330000000000001E-2</v>
      </c>
      <c r="AT1102">
        <v>3.5660000000000002E-3</v>
      </c>
      <c r="AU1102" t="s">
        <v>53</v>
      </c>
      <c r="AV1102" t="s">
        <v>129</v>
      </c>
      <c r="AW1102" t="s">
        <v>129</v>
      </c>
      <c r="AX1102">
        <v>1.544</v>
      </c>
      <c r="AY1102"/>
      <c r="AZ1102"/>
      <c r="BA1102">
        <v>121430</v>
      </c>
      <c r="BB1102" s="95">
        <v>45838</v>
      </c>
      <c r="BC1102" t="s">
        <v>1249</v>
      </c>
      <c r="BD1102" s="44">
        <v>73741000</v>
      </c>
      <c r="BE1102"/>
      <c r="BF1102"/>
      <c r="BG1102"/>
      <c r="BH1102"/>
      <c r="BI1102" s="44">
        <v>4253000</v>
      </c>
      <c r="BJ1102" s="44">
        <v>2006000</v>
      </c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</row>
    <row r="1103" spans="39:88" x14ac:dyDescent="0.3">
      <c r="AM1103" t="s">
        <v>10642</v>
      </c>
      <c r="AN1103" t="s">
        <v>2215</v>
      </c>
      <c r="AO1103" t="s">
        <v>10641</v>
      </c>
      <c r="AP1103" t="s">
        <v>2213</v>
      </c>
      <c r="AQ1103" s="44">
        <v>2500000</v>
      </c>
      <c r="AR1103">
        <v>0.97023999999999999</v>
      </c>
      <c r="AS1103">
        <v>2.86995099999999E-2</v>
      </c>
      <c r="AT1103">
        <v>8.8059999999999996E-3</v>
      </c>
      <c r="AU1103" t="s">
        <v>53</v>
      </c>
      <c r="AV1103" t="s">
        <v>54</v>
      </c>
      <c r="AW1103" t="s">
        <v>54</v>
      </c>
      <c r="AX1103">
        <v>0.65600000000000003</v>
      </c>
      <c r="AY1103"/>
      <c r="AZ1103"/>
      <c r="BA1103">
        <v>237975</v>
      </c>
      <c r="BB1103" s="95">
        <v>45838</v>
      </c>
      <c r="BC1103" t="s">
        <v>2214</v>
      </c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 s="44">
        <v>2500000</v>
      </c>
      <c r="CC1103"/>
      <c r="CD1103"/>
      <c r="CE1103"/>
      <c r="CF1103"/>
      <c r="CG1103"/>
      <c r="CH1103"/>
      <c r="CI1103"/>
      <c r="CJ1103"/>
    </row>
    <row r="1104" spans="39:88" x14ac:dyDescent="0.3">
      <c r="AM1104" t="s">
        <v>12933</v>
      </c>
      <c r="AN1104" t="s">
        <v>2215</v>
      </c>
      <c r="AO1104" t="s">
        <v>10641</v>
      </c>
      <c r="AP1104" t="s">
        <v>12934</v>
      </c>
      <c r="AQ1104" s="44">
        <v>5000000</v>
      </c>
      <c r="AR1104">
        <v>1.0065900000000001</v>
      </c>
      <c r="AS1104">
        <v>2.5730329999999999E-2</v>
      </c>
      <c r="AT1104">
        <v>5.3939999999999899E-3</v>
      </c>
      <c r="AU1104" t="s">
        <v>53</v>
      </c>
      <c r="AV1104" t="s">
        <v>54</v>
      </c>
      <c r="AW1104" t="s">
        <v>54</v>
      </c>
      <c r="AX1104">
        <v>0.65600000000000003</v>
      </c>
      <c r="AY1104"/>
      <c r="AZ1104"/>
      <c r="BA1104">
        <v>237975</v>
      </c>
      <c r="BB1104" s="95">
        <v>45838</v>
      </c>
      <c r="BC1104" t="s">
        <v>2214</v>
      </c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 s="44">
        <v>5000000</v>
      </c>
      <c r="CC1104"/>
      <c r="CD1104"/>
      <c r="CE1104"/>
      <c r="CF1104"/>
      <c r="CG1104"/>
      <c r="CH1104"/>
      <c r="CI1104"/>
      <c r="CJ1104"/>
    </row>
    <row r="1105" spans="39:88" x14ac:dyDescent="0.3">
      <c r="AM1105" t="s">
        <v>10640</v>
      </c>
      <c r="AN1105" t="s">
        <v>2215</v>
      </c>
      <c r="AO1105" t="s">
        <v>10641</v>
      </c>
      <c r="AP1105" t="s">
        <v>2509</v>
      </c>
      <c r="AQ1105" s="44">
        <v>96180000</v>
      </c>
      <c r="AR1105">
        <v>0.87058000000000002</v>
      </c>
      <c r="AS1105">
        <v>3.2730500000000003E-2</v>
      </c>
      <c r="AT1105">
        <v>9.0489999999999998E-3</v>
      </c>
      <c r="AU1105" t="s">
        <v>53</v>
      </c>
      <c r="AV1105" t="s">
        <v>54</v>
      </c>
      <c r="AW1105" t="s">
        <v>54</v>
      </c>
      <c r="AX1105">
        <v>0.65600000000000003</v>
      </c>
      <c r="AY1105"/>
      <c r="AZ1105"/>
      <c r="BA1105">
        <v>237975</v>
      </c>
      <c r="BB1105" s="95">
        <v>45838</v>
      </c>
      <c r="BC1105" t="s">
        <v>2214</v>
      </c>
      <c r="BD1105" s="44">
        <v>81680000</v>
      </c>
      <c r="BE1105"/>
      <c r="BF1105"/>
      <c r="BG1105"/>
      <c r="BH1105"/>
      <c r="BI1105"/>
      <c r="BJ1105"/>
      <c r="BK1105"/>
      <c r="BL1105"/>
      <c r="BM1105"/>
      <c r="BN1105" s="44">
        <v>1000000</v>
      </c>
      <c r="BO1105" s="44">
        <v>5000000</v>
      </c>
      <c r="BP1105"/>
      <c r="BQ1105" s="44">
        <v>500000</v>
      </c>
      <c r="BR1105"/>
      <c r="BS1105" s="44">
        <v>4000000</v>
      </c>
      <c r="BT1105" s="44">
        <v>4000000</v>
      </c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</row>
    <row r="1106" spans="39:88" x14ac:dyDescent="0.3">
      <c r="AM1106" t="s">
        <v>10643</v>
      </c>
      <c r="AN1106" t="s">
        <v>1286</v>
      </c>
      <c r="AO1106" t="s">
        <v>10644</v>
      </c>
      <c r="AP1106" t="s">
        <v>1284</v>
      </c>
      <c r="AQ1106" s="44">
        <v>50120000</v>
      </c>
      <c r="AR1106">
        <v>0.86477000000000004</v>
      </c>
      <c r="AS1106">
        <v>5.5668570000000001E-2</v>
      </c>
      <c r="AT1106">
        <v>2.1002E-2</v>
      </c>
      <c r="AU1106" t="s">
        <v>53</v>
      </c>
      <c r="AV1106" t="s">
        <v>76</v>
      </c>
      <c r="AW1106" t="s">
        <v>76</v>
      </c>
      <c r="AX1106">
        <v>0.94099999999999995</v>
      </c>
      <c r="AY1106"/>
      <c r="AZ1106"/>
      <c r="BA1106">
        <v>151881</v>
      </c>
      <c r="BB1106" s="95">
        <v>45838</v>
      </c>
      <c r="BC1106" t="s">
        <v>1285</v>
      </c>
      <c r="BD1106" s="44">
        <v>50120000</v>
      </c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</row>
    <row r="1107" spans="39:88" x14ac:dyDescent="0.3">
      <c r="AM1107" t="s">
        <v>10645</v>
      </c>
      <c r="AN1107" t="s">
        <v>1503</v>
      </c>
      <c r="AO1107" t="s">
        <v>1503</v>
      </c>
      <c r="AP1107" t="s">
        <v>1501</v>
      </c>
      <c r="AQ1107" s="44">
        <v>150000000</v>
      </c>
      <c r="AR1107">
        <v>0.67947999999999997</v>
      </c>
      <c r="AS1107">
        <v>3.628E-2</v>
      </c>
      <c r="AT1107">
        <v>8.0339999999999995E-3</v>
      </c>
      <c r="AU1107" t="s">
        <v>53</v>
      </c>
      <c r="AV1107" t="s">
        <v>107</v>
      </c>
      <c r="AW1107" t="s">
        <v>107</v>
      </c>
      <c r="AX1107">
        <v>0.94799999999999995</v>
      </c>
      <c r="AY1107"/>
      <c r="AZ1107"/>
      <c r="BA1107">
        <v>11633</v>
      </c>
      <c r="BB1107" s="95">
        <v>45838</v>
      </c>
      <c r="BC1107" t="s">
        <v>1502</v>
      </c>
      <c r="BD1107" s="44">
        <v>110184000</v>
      </c>
      <c r="BE1107"/>
      <c r="BF1107"/>
      <c r="BG1107"/>
      <c r="BH1107"/>
      <c r="BI1107"/>
      <c r="BJ1107" s="44">
        <v>39816000</v>
      </c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</row>
    <row r="1108" spans="39:88" x14ac:dyDescent="0.3">
      <c r="AM1108" t="s">
        <v>10648</v>
      </c>
      <c r="AN1108" t="s">
        <v>10647</v>
      </c>
      <c r="AO1108" t="s">
        <v>9780</v>
      </c>
      <c r="AP1108" t="s">
        <v>1997</v>
      </c>
      <c r="AQ1108" s="44">
        <v>3300000</v>
      </c>
      <c r="AR1108">
        <v>0.93066000000000004</v>
      </c>
      <c r="AS1108">
        <v>3.0159749999999999E-2</v>
      </c>
      <c r="AT1108">
        <v>9.0819999999999998E-3</v>
      </c>
      <c r="AU1108" t="s">
        <v>53</v>
      </c>
      <c r="AV1108" t="s">
        <v>63</v>
      </c>
      <c r="AW1108" t="s">
        <v>63</v>
      </c>
      <c r="AX1108">
        <v>0.21199999999999999</v>
      </c>
      <c r="AY1108"/>
      <c r="AZ1108"/>
      <c r="BA1108">
        <v>237605</v>
      </c>
      <c r="BB1108" s="95">
        <v>45838</v>
      </c>
      <c r="BC1108" t="s">
        <v>1566</v>
      </c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 s="44">
        <v>3300000</v>
      </c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</row>
    <row r="1109" spans="39:88" x14ac:dyDescent="0.3">
      <c r="AM1109" t="s">
        <v>10646</v>
      </c>
      <c r="AN1109" t="s">
        <v>10647</v>
      </c>
      <c r="AO1109" t="s">
        <v>9780</v>
      </c>
      <c r="AP1109" t="s">
        <v>1565</v>
      </c>
      <c r="AQ1109" s="44">
        <v>92000000</v>
      </c>
      <c r="AR1109">
        <v>0.83084999999999998</v>
      </c>
      <c r="AS1109">
        <v>3.571875E-2</v>
      </c>
      <c r="AT1109">
        <v>1.0699999999999999E-2</v>
      </c>
      <c r="AU1109" t="s">
        <v>53</v>
      </c>
      <c r="AV1109" t="s">
        <v>63</v>
      </c>
      <c r="AW1109" t="s">
        <v>63</v>
      </c>
      <c r="AX1109">
        <v>0.21199999999999999</v>
      </c>
      <c r="AY1109"/>
      <c r="AZ1109"/>
      <c r="BA1109">
        <v>237605</v>
      </c>
      <c r="BB1109" s="95">
        <v>45838</v>
      </c>
      <c r="BC1109" t="s">
        <v>1566</v>
      </c>
      <c r="BD1109" s="44">
        <v>89000000</v>
      </c>
      <c r="BE1109"/>
      <c r="BF1109"/>
      <c r="BG1109"/>
      <c r="BH1109"/>
      <c r="BI1109"/>
      <c r="BJ1109"/>
      <c r="BK1109"/>
      <c r="BL1109" s="44">
        <v>900000</v>
      </c>
      <c r="BM1109"/>
      <c r="BN1109"/>
      <c r="BO1109"/>
      <c r="BP1109"/>
      <c r="BQ1109"/>
      <c r="BR1109"/>
      <c r="BS1109"/>
      <c r="BT1109"/>
      <c r="BU1109"/>
      <c r="BV1109" s="44">
        <v>2100000</v>
      </c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</row>
    <row r="1110" spans="39:88" x14ac:dyDescent="0.3">
      <c r="AM1110" t="s">
        <v>10649</v>
      </c>
      <c r="AN1110" t="s">
        <v>477</v>
      </c>
      <c r="AO1110" t="s">
        <v>1344</v>
      </c>
      <c r="AP1110" t="s">
        <v>2694</v>
      </c>
      <c r="AQ1110" s="44">
        <v>9800000</v>
      </c>
      <c r="AR1110">
        <v>0.96609999999999996</v>
      </c>
      <c r="AS1110">
        <v>2.4989999999999998E-2</v>
      </c>
      <c r="AT1110">
        <v>3.8300000000000001E-3</v>
      </c>
      <c r="AU1110" t="s">
        <v>53</v>
      </c>
      <c r="AV1110" t="s">
        <v>62</v>
      </c>
      <c r="AW1110" t="s">
        <v>62</v>
      </c>
      <c r="AX1110">
        <v>1.018</v>
      </c>
      <c r="AY1110"/>
      <c r="AZ1110"/>
      <c r="BA1110">
        <v>374</v>
      </c>
      <c r="BB1110" s="95">
        <v>45838</v>
      </c>
      <c r="BC1110" t="s">
        <v>476</v>
      </c>
      <c r="BD1110"/>
      <c r="BE1110" s="44">
        <v>500000</v>
      </c>
      <c r="BF1110" s="44">
        <v>3400000</v>
      </c>
      <c r="BG1110" s="44">
        <v>100000</v>
      </c>
      <c r="BH1110"/>
      <c r="BI1110"/>
      <c r="BJ1110" s="44">
        <v>5800000</v>
      </c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</row>
    <row r="1111" spans="39:88" x14ac:dyDescent="0.3">
      <c r="AM1111" t="s">
        <v>10654</v>
      </c>
      <c r="AN1111" t="s">
        <v>1344</v>
      </c>
      <c r="AO1111" t="s">
        <v>1344</v>
      </c>
      <c r="AP1111" t="s">
        <v>10655</v>
      </c>
      <c r="AQ1111" s="44">
        <v>175530000</v>
      </c>
      <c r="AR1111">
        <v>1.0746899999999999</v>
      </c>
      <c r="AS1111">
        <v>3.3203499999999997E-2</v>
      </c>
      <c r="AT1111">
        <v>1.0068000000000001E-2</v>
      </c>
      <c r="AU1111" t="s">
        <v>53</v>
      </c>
      <c r="AV1111" t="s">
        <v>68</v>
      </c>
      <c r="AW1111" t="s">
        <v>68</v>
      </c>
      <c r="AX1111">
        <v>0.56499999999999995</v>
      </c>
      <c r="AY1111"/>
      <c r="AZ1111"/>
      <c r="BA1111">
        <v>1010</v>
      </c>
      <c r="BB1111" s="95">
        <v>45838</v>
      </c>
      <c r="BC1111" t="s">
        <v>476</v>
      </c>
      <c r="BD1111" s="44">
        <v>146200000</v>
      </c>
      <c r="BE1111"/>
      <c r="BF1111"/>
      <c r="BG1111"/>
      <c r="BH1111"/>
      <c r="BI1111" s="44">
        <v>5000000</v>
      </c>
      <c r="BJ1111" s="44">
        <v>10400000</v>
      </c>
      <c r="BK1111" s="44">
        <v>930000</v>
      </c>
      <c r="BL1111"/>
      <c r="BM1111"/>
      <c r="BN1111"/>
      <c r="BO1111" s="44">
        <v>7500000</v>
      </c>
      <c r="BP1111" s="44">
        <v>3700000</v>
      </c>
      <c r="BQ1111" s="44">
        <v>300000</v>
      </c>
      <c r="BR1111"/>
      <c r="BS1111" s="44">
        <v>500000</v>
      </c>
      <c r="BT1111" s="44">
        <v>1000000</v>
      </c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</row>
    <row r="1112" spans="39:88" x14ac:dyDescent="0.3">
      <c r="AM1112" t="s">
        <v>13088</v>
      </c>
      <c r="AN1112" t="s">
        <v>1344</v>
      </c>
      <c r="AO1112" t="s">
        <v>1344</v>
      </c>
      <c r="AP1112" t="s">
        <v>13089</v>
      </c>
      <c r="AQ1112" s="44">
        <v>20000000</v>
      </c>
      <c r="AR1112">
        <v>1.0146200000000001</v>
      </c>
      <c r="AS1112">
        <v>3.6921299999999997E-2</v>
      </c>
      <c r="AT1112">
        <v>1.2253999999999999E-2</v>
      </c>
      <c r="AU1112" t="s">
        <v>53</v>
      </c>
      <c r="AV1112" t="s">
        <v>68</v>
      </c>
      <c r="AW1112" t="s">
        <v>68</v>
      </c>
      <c r="AX1112">
        <v>0.56499999999999995</v>
      </c>
      <c r="AY1112"/>
      <c r="AZ1112"/>
      <c r="BA1112">
        <v>1010</v>
      </c>
      <c r="BB1112" s="95">
        <v>45838</v>
      </c>
      <c r="BC1112" t="s">
        <v>476</v>
      </c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 s="44">
        <v>6700000</v>
      </c>
      <c r="BX1112"/>
      <c r="BY1112"/>
      <c r="BZ1112"/>
      <c r="CA1112"/>
      <c r="CB1112" s="44">
        <v>13300000</v>
      </c>
      <c r="CC1112"/>
      <c r="CD1112"/>
      <c r="CE1112"/>
      <c r="CF1112"/>
      <c r="CG1112"/>
      <c r="CH1112"/>
      <c r="CI1112"/>
      <c r="CJ1112"/>
    </row>
    <row r="1113" spans="39:88" x14ac:dyDescent="0.3">
      <c r="AM1113" t="s">
        <v>12519</v>
      </c>
      <c r="AN1113" t="s">
        <v>1344</v>
      </c>
      <c r="AO1113" t="s">
        <v>1344</v>
      </c>
      <c r="AP1113" t="s">
        <v>12520</v>
      </c>
      <c r="AQ1113" s="44">
        <v>10000000</v>
      </c>
      <c r="AR1113">
        <v>1.02603</v>
      </c>
      <c r="AS1113">
        <v>2.7994889999999901E-2</v>
      </c>
      <c r="AT1113">
        <v>7.1159999999999999E-3</v>
      </c>
      <c r="AU1113" t="s">
        <v>53</v>
      </c>
      <c r="AV1113" t="s">
        <v>68</v>
      </c>
      <c r="AW1113" t="s">
        <v>68</v>
      </c>
      <c r="AX1113">
        <v>0.56499999999999995</v>
      </c>
      <c r="AY1113"/>
      <c r="AZ1113"/>
      <c r="BA1113">
        <v>1010</v>
      </c>
      <c r="BB1113" s="95">
        <v>45838</v>
      </c>
      <c r="BC1113" t="s">
        <v>476</v>
      </c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 s="44">
        <v>10000000</v>
      </c>
      <c r="CC1113"/>
      <c r="CD1113"/>
      <c r="CE1113"/>
      <c r="CF1113"/>
      <c r="CG1113"/>
      <c r="CH1113"/>
      <c r="CI1113"/>
      <c r="CJ1113"/>
    </row>
    <row r="1114" spans="39:88" x14ac:dyDescent="0.3">
      <c r="AM1114" t="s">
        <v>10652</v>
      </c>
      <c r="AN1114" t="s">
        <v>1344</v>
      </c>
      <c r="AO1114" t="s">
        <v>1344</v>
      </c>
      <c r="AP1114" t="s">
        <v>10653</v>
      </c>
      <c r="AQ1114" s="44">
        <v>10000000</v>
      </c>
      <c r="AR1114">
        <v>1.00658</v>
      </c>
      <c r="AS1114">
        <v>2.3087759999999999E-2</v>
      </c>
      <c r="AT1114">
        <v>3.081E-3</v>
      </c>
      <c r="AU1114" t="s">
        <v>53</v>
      </c>
      <c r="AV1114" t="s">
        <v>68</v>
      </c>
      <c r="AW1114" t="s">
        <v>68</v>
      </c>
      <c r="AX1114">
        <v>0.56499999999999995</v>
      </c>
      <c r="AY1114"/>
      <c r="AZ1114"/>
      <c r="BA1114">
        <v>1010</v>
      </c>
      <c r="BB1114" s="95">
        <v>45838</v>
      </c>
      <c r="BC1114" t="s">
        <v>476</v>
      </c>
      <c r="BD1114"/>
      <c r="BE1114"/>
      <c r="BF1114"/>
      <c r="BG1114"/>
      <c r="BH1114"/>
      <c r="BI1114"/>
      <c r="BJ1114" s="44">
        <v>10000000</v>
      </c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</row>
    <row r="1115" spans="39:88" x14ac:dyDescent="0.3">
      <c r="AM1115" t="s">
        <v>10651</v>
      </c>
      <c r="AN1115" t="s">
        <v>1344</v>
      </c>
      <c r="AO1115" t="s">
        <v>1344</v>
      </c>
      <c r="AP1115" t="s">
        <v>1714</v>
      </c>
      <c r="AQ1115" s="44">
        <v>7000000</v>
      </c>
      <c r="AR1115">
        <v>1.0034000000000001</v>
      </c>
      <c r="AS1115">
        <v>2.29E-2</v>
      </c>
      <c r="AT1115">
        <v>2.9250000000000001E-3</v>
      </c>
      <c r="AU1115" t="s">
        <v>53</v>
      </c>
      <c r="AV1115" t="s">
        <v>68</v>
      </c>
      <c r="AW1115" t="s">
        <v>68</v>
      </c>
      <c r="AX1115">
        <v>0.56499999999999995</v>
      </c>
      <c r="AY1115"/>
      <c r="AZ1115"/>
      <c r="BA1115">
        <v>1010</v>
      </c>
      <c r="BB1115" s="95">
        <v>45838</v>
      </c>
      <c r="BC1115" t="s">
        <v>476</v>
      </c>
      <c r="BD1115" s="44">
        <v>7000000</v>
      </c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</row>
    <row r="1116" spans="39:88" x14ac:dyDescent="0.3">
      <c r="AM1116" t="s">
        <v>10650</v>
      </c>
      <c r="AN1116" t="s">
        <v>1344</v>
      </c>
      <c r="AO1116" t="s">
        <v>1344</v>
      </c>
      <c r="AP1116" t="s">
        <v>1452</v>
      </c>
      <c r="AQ1116" s="44">
        <v>47060000</v>
      </c>
      <c r="AR1116">
        <v>1.0139899999999999</v>
      </c>
      <c r="AS1116">
        <v>2.622E-2</v>
      </c>
      <c r="AT1116">
        <v>5.2909999999999997E-3</v>
      </c>
      <c r="AU1116" t="s">
        <v>72</v>
      </c>
      <c r="AV1116" t="s">
        <v>56</v>
      </c>
      <c r="AW1116" t="s">
        <v>54</v>
      </c>
      <c r="AX1116">
        <v>0.56499999999999995</v>
      </c>
      <c r="AY1116"/>
      <c r="AZ1116"/>
      <c r="BA1116">
        <v>1010</v>
      </c>
      <c r="BB1116" s="95">
        <v>45838</v>
      </c>
      <c r="BC1116" t="s">
        <v>476</v>
      </c>
      <c r="BD1116" s="44">
        <v>47060000</v>
      </c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</row>
    <row r="1117" spans="39:88" x14ac:dyDescent="0.3">
      <c r="AM1117" t="s">
        <v>10658</v>
      </c>
      <c r="AN1117" t="s">
        <v>1344</v>
      </c>
      <c r="AO1117" t="s">
        <v>1344</v>
      </c>
      <c r="AP1117" t="s">
        <v>10659</v>
      </c>
      <c r="AQ1117" s="44">
        <v>213000000</v>
      </c>
      <c r="AR1117">
        <v>1.08161</v>
      </c>
      <c r="AS1117">
        <v>3.500731E-2</v>
      </c>
      <c r="AT1117">
        <v>1.1006E-2</v>
      </c>
      <c r="AU1117"/>
      <c r="AV1117" t="s">
        <v>68</v>
      </c>
      <c r="AW1117" t="s">
        <v>68</v>
      </c>
      <c r="AX1117">
        <v>0.56499999999999995</v>
      </c>
      <c r="AY1117"/>
      <c r="AZ1117"/>
      <c r="BA1117">
        <v>1010</v>
      </c>
      <c r="BB1117" s="95">
        <v>45838</v>
      </c>
      <c r="BC1117" t="s">
        <v>476</v>
      </c>
      <c r="BD1117" s="44">
        <v>186900000</v>
      </c>
      <c r="BE1117" s="44">
        <v>3000000</v>
      </c>
      <c r="BF1117" s="44">
        <v>10000000</v>
      </c>
      <c r="BG1117"/>
      <c r="BH1117"/>
      <c r="BI1117" s="44">
        <v>13100000</v>
      </c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</row>
    <row r="1118" spans="39:88" x14ac:dyDescent="0.3">
      <c r="AM1118" t="s">
        <v>12935</v>
      </c>
      <c r="AN1118" t="s">
        <v>1344</v>
      </c>
      <c r="AO1118" t="s">
        <v>1344</v>
      </c>
      <c r="AP1118" t="s">
        <v>12936</v>
      </c>
      <c r="AQ1118" s="44">
        <v>3000000</v>
      </c>
      <c r="AR1118">
        <v>0.88134999999999997</v>
      </c>
      <c r="AS1118">
        <v>3.2126500000000002E-2</v>
      </c>
      <c r="AT1118">
        <v>9.0749999999999997E-3</v>
      </c>
      <c r="AU1118" t="s">
        <v>53</v>
      </c>
      <c r="AV1118" t="s">
        <v>68</v>
      </c>
      <c r="AW1118" t="s">
        <v>68</v>
      </c>
      <c r="AX1118">
        <v>0.56499999999999995</v>
      </c>
      <c r="AY1118"/>
      <c r="AZ1118"/>
      <c r="BA1118">
        <v>1010</v>
      </c>
      <c r="BB1118" s="95">
        <v>45838</v>
      </c>
      <c r="BC1118" t="s">
        <v>476</v>
      </c>
      <c r="BD1118"/>
      <c r="BE1118"/>
      <c r="BF1118"/>
      <c r="BG1118"/>
      <c r="BH1118"/>
      <c r="BI1118"/>
      <c r="BJ1118"/>
      <c r="BK1118"/>
      <c r="BL1118"/>
      <c r="BM1118"/>
      <c r="BN1118"/>
      <c r="BO1118" s="44">
        <v>3000000</v>
      </c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</row>
    <row r="1119" spans="39:88" x14ac:dyDescent="0.3">
      <c r="AM1119" t="s">
        <v>13090</v>
      </c>
      <c r="AN1119" t="s">
        <v>1344</v>
      </c>
      <c r="AO1119" t="s">
        <v>1344</v>
      </c>
      <c r="AP1119" t="s">
        <v>13091</v>
      </c>
      <c r="AQ1119" s="44">
        <v>42000000</v>
      </c>
      <c r="AR1119">
        <v>1.0078100000000001</v>
      </c>
      <c r="AS1119">
        <v>3.0937059999999999E-2</v>
      </c>
      <c r="AT1119">
        <v>9.1929999999999998E-3</v>
      </c>
      <c r="AU1119" t="s">
        <v>53</v>
      </c>
      <c r="AV1119" t="s">
        <v>68</v>
      </c>
      <c r="AW1119" t="s">
        <v>68</v>
      </c>
      <c r="AX1119">
        <v>0.56499999999999995</v>
      </c>
      <c r="AY1119"/>
      <c r="AZ1119"/>
      <c r="BA1119">
        <v>1010</v>
      </c>
      <c r="BB1119" s="95">
        <v>45838</v>
      </c>
      <c r="BC1119" t="s">
        <v>476</v>
      </c>
      <c r="BD1119"/>
      <c r="BE1119"/>
      <c r="BF1119"/>
      <c r="BG1119"/>
      <c r="BH1119"/>
      <c r="BI1119"/>
      <c r="BJ1119" s="44">
        <v>16200000</v>
      </c>
      <c r="BK1119"/>
      <c r="BL1119"/>
      <c r="BM1119"/>
      <c r="BN1119"/>
      <c r="BO1119"/>
      <c r="BP1119"/>
      <c r="BQ1119"/>
      <c r="BR1119" s="44">
        <v>12900000</v>
      </c>
      <c r="BS1119"/>
      <c r="BT1119"/>
      <c r="BU1119"/>
      <c r="BV1119"/>
      <c r="BW1119"/>
      <c r="BX1119"/>
      <c r="BY1119"/>
      <c r="BZ1119"/>
      <c r="CA1119"/>
      <c r="CB1119" s="44">
        <v>12900000</v>
      </c>
      <c r="CC1119"/>
      <c r="CD1119"/>
      <c r="CE1119"/>
      <c r="CF1119"/>
      <c r="CG1119"/>
      <c r="CH1119"/>
      <c r="CI1119"/>
      <c r="CJ1119"/>
    </row>
    <row r="1120" spans="39:88" x14ac:dyDescent="0.3">
      <c r="AM1120" t="s">
        <v>12344</v>
      </c>
      <c r="AN1120" t="s">
        <v>1344</v>
      </c>
      <c r="AO1120" t="s">
        <v>1344</v>
      </c>
      <c r="AP1120" t="s">
        <v>12345</v>
      </c>
      <c r="AQ1120" s="44">
        <v>10000000</v>
      </c>
      <c r="AR1120">
        <v>1.0125500000000001</v>
      </c>
      <c r="AS1120">
        <v>3.1214209999999999E-2</v>
      </c>
      <c r="AT1120">
        <v>9.1590000000000005E-3</v>
      </c>
      <c r="AU1120" t="s">
        <v>53</v>
      </c>
      <c r="AV1120" t="s">
        <v>68</v>
      </c>
      <c r="AW1120" t="s">
        <v>68</v>
      </c>
      <c r="AX1120">
        <v>0.56499999999999995</v>
      </c>
      <c r="AY1120"/>
      <c r="AZ1120"/>
      <c r="BA1120">
        <v>1010</v>
      </c>
      <c r="BB1120" s="95">
        <v>45838</v>
      </c>
      <c r="BC1120" t="s">
        <v>476</v>
      </c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 s="44">
        <v>10000000</v>
      </c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</row>
    <row r="1121" spans="39:88" x14ac:dyDescent="0.3">
      <c r="AM1121" t="s">
        <v>10656</v>
      </c>
      <c r="AN1121" t="s">
        <v>1344</v>
      </c>
      <c r="AO1121" t="s">
        <v>1344</v>
      </c>
      <c r="AP1121" t="s">
        <v>10657</v>
      </c>
      <c r="AQ1121" s="44">
        <v>10000000</v>
      </c>
      <c r="AR1121">
        <v>1.03772</v>
      </c>
      <c r="AS1121">
        <v>2.4327830000000002E-2</v>
      </c>
      <c r="AT1121">
        <v>4.3540000000000002E-3</v>
      </c>
      <c r="AU1121" t="s">
        <v>53</v>
      </c>
      <c r="AV1121" t="s">
        <v>68</v>
      </c>
      <c r="AW1121" t="s">
        <v>68</v>
      </c>
      <c r="AX1121">
        <v>0.56499999999999995</v>
      </c>
      <c r="AY1121"/>
      <c r="AZ1121"/>
      <c r="BA1121">
        <v>1010</v>
      </c>
      <c r="BB1121" s="95">
        <v>45838</v>
      </c>
      <c r="BC1121" t="s">
        <v>476</v>
      </c>
      <c r="BD1121"/>
      <c r="BE1121"/>
      <c r="BF1121"/>
      <c r="BG1121"/>
      <c r="BH1121"/>
      <c r="BI1121"/>
      <c r="BJ1121" s="44">
        <v>10000000</v>
      </c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</row>
    <row r="1122" spans="39:88" x14ac:dyDescent="0.3">
      <c r="AM1122" t="s">
        <v>12342</v>
      </c>
      <c r="AN1122" t="s">
        <v>1344</v>
      </c>
      <c r="AO1122" t="s">
        <v>1344</v>
      </c>
      <c r="AP1122" t="s">
        <v>12343</v>
      </c>
      <c r="AQ1122" s="44">
        <v>144500000</v>
      </c>
      <c r="AR1122">
        <v>1.0122</v>
      </c>
      <c r="AS1122">
        <v>3.6741620000000003E-2</v>
      </c>
      <c r="AT1122">
        <v>1.1209E-2</v>
      </c>
      <c r="AU1122" t="s">
        <v>53</v>
      </c>
      <c r="AV1122" t="s">
        <v>68</v>
      </c>
      <c r="AW1122" t="s">
        <v>68</v>
      </c>
      <c r="AX1122">
        <v>0.56499999999999995</v>
      </c>
      <c r="AY1122"/>
      <c r="AZ1122"/>
      <c r="BA1122">
        <v>1010</v>
      </c>
      <c r="BB1122" s="95">
        <v>45838</v>
      </c>
      <c r="BC1122" t="s">
        <v>476</v>
      </c>
      <c r="BD1122" s="44">
        <v>92900000</v>
      </c>
      <c r="BE1122"/>
      <c r="BF1122"/>
      <c r="BG1122"/>
      <c r="BH1122"/>
      <c r="BI1122" s="44">
        <v>13400000</v>
      </c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 s="44">
        <v>17900000</v>
      </c>
      <c r="BX1122"/>
      <c r="BY1122"/>
      <c r="BZ1122"/>
      <c r="CA1122"/>
      <c r="CB1122" s="44">
        <v>20300000</v>
      </c>
      <c r="CC1122"/>
      <c r="CD1122"/>
      <c r="CE1122"/>
      <c r="CF1122"/>
      <c r="CG1122"/>
      <c r="CH1122"/>
      <c r="CI1122"/>
      <c r="CJ1122"/>
    </row>
    <row r="1123" spans="39:88" x14ac:dyDescent="0.3">
      <c r="AM1123" t="s">
        <v>12346</v>
      </c>
      <c r="AN1123" t="s">
        <v>1299</v>
      </c>
      <c r="AO1123" t="s">
        <v>2347</v>
      </c>
      <c r="AP1123" t="s">
        <v>12347</v>
      </c>
      <c r="AQ1123" s="44">
        <v>13000000</v>
      </c>
      <c r="AR1123">
        <v>0.98519000000000001</v>
      </c>
      <c r="AS1123">
        <v>3.5533729999999999E-2</v>
      </c>
      <c r="AT1123">
        <v>9.5469999999999999E-3</v>
      </c>
      <c r="AU1123" t="s">
        <v>53</v>
      </c>
      <c r="AV1123" t="s">
        <v>56</v>
      </c>
      <c r="AW1123" t="s">
        <v>56</v>
      </c>
      <c r="AX1123">
        <v>1.6359999999999999</v>
      </c>
      <c r="AY1123"/>
      <c r="AZ1123"/>
      <c r="BA1123">
        <v>133308</v>
      </c>
      <c r="BB1123" s="95">
        <v>45838</v>
      </c>
      <c r="BC1123" t="s">
        <v>471</v>
      </c>
      <c r="BD1123"/>
      <c r="BE1123"/>
      <c r="BF1123"/>
      <c r="BG1123"/>
      <c r="BH1123"/>
      <c r="BI1123" s="44">
        <v>13000000</v>
      </c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</row>
    <row r="1124" spans="39:88" x14ac:dyDescent="0.3">
      <c r="AM1124" t="s">
        <v>10660</v>
      </c>
      <c r="AN1124" t="s">
        <v>1299</v>
      </c>
      <c r="AO1124" t="s">
        <v>2347</v>
      </c>
      <c r="AP1124" t="s">
        <v>2021</v>
      </c>
      <c r="AQ1124" s="44">
        <v>59000000</v>
      </c>
      <c r="AR1124">
        <v>0.96416999999999997</v>
      </c>
      <c r="AS1124">
        <v>3.3531039999999998E-2</v>
      </c>
      <c r="AT1124">
        <v>1.3356E-2</v>
      </c>
      <c r="AU1124" t="s">
        <v>67</v>
      </c>
      <c r="AV1124" t="s">
        <v>76</v>
      </c>
      <c r="AW1124" t="s">
        <v>76</v>
      </c>
      <c r="AX1124">
        <v>1.6359999999999999</v>
      </c>
      <c r="AY1124"/>
      <c r="AZ1124"/>
      <c r="BA1124">
        <v>133308</v>
      </c>
      <c r="BB1124" s="95">
        <v>45838</v>
      </c>
      <c r="BC1124" t="s">
        <v>471</v>
      </c>
      <c r="BD1124" s="44">
        <v>48600000</v>
      </c>
      <c r="BE1124"/>
      <c r="BF1124"/>
      <c r="BG1124" s="44">
        <v>200000</v>
      </c>
      <c r="BH1124"/>
      <c r="BI1124" s="44">
        <v>1200000</v>
      </c>
      <c r="BJ1124"/>
      <c r="BK1124"/>
      <c r="BL1124"/>
      <c r="BM1124"/>
      <c r="BN1124" s="44">
        <v>3200000</v>
      </c>
      <c r="BO1124"/>
      <c r="BP1124"/>
      <c r="BQ1124" s="44">
        <v>200000</v>
      </c>
      <c r="BR1124"/>
      <c r="BS1124" s="44">
        <v>1200000</v>
      </c>
      <c r="BT1124" s="44">
        <v>1200000</v>
      </c>
      <c r="BU1124"/>
      <c r="BV1124" s="44">
        <v>2000000</v>
      </c>
      <c r="BW1124" s="44">
        <v>1200000</v>
      </c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</row>
    <row r="1125" spans="39:88" x14ac:dyDescent="0.3">
      <c r="AM1125" t="s">
        <v>12937</v>
      </c>
      <c r="AN1125" t="s">
        <v>1299</v>
      </c>
      <c r="AO1125" t="s">
        <v>2347</v>
      </c>
      <c r="AP1125" t="s">
        <v>12938</v>
      </c>
      <c r="AQ1125" s="44">
        <v>23000000</v>
      </c>
      <c r="AR1125">
        <v>1.0184599999999999</v>
      </c>
      <c r="AS1125">
        <v>2.5049189999999999E-2</v>
      </c>
      <c r="AT1125">
        <v>3.947E-3</v>
      </c>
      <c r="AU1125" t="s">
        <v>53</v>
      </c>
      <c r="AV1125" t="s">
        <v>56</v>
      </c>
      <c r="AW1125" t="s">
        <v>56</v>
      </c>
      <c r="AX1125">
        <v>1.6359999999999999</v>
      </c>
      <c r="AY1125"/>
      <c r="AZ1125"/>
      <c r="BA1125">
        <v>133308</v>
      </c>
      <c r="BB1125" s="95">
        <v>45838</v>
      </c>
      <c r="BC1125" t="s">
        <v>471</v>
      </c>
      <c r="BD1125" s="44">
        <v>23000000</v>
      </c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</row>
    <row r="1126" spans="39:88" x14ac:dyDescent="0.3">
      <c r="AM1126" t="s">
        <v>13092</v>
      </c>
      <c r="AN1126" t="s">
        <v>1299</v>
      </c>
      <c r="AO1126" t="s">
        <v>2347</v>
      </c>
      <c r="AP1126" t="s">
        <v>13093</v>
      </c>
      <c r="AQ1126" s="44">
        <v>57000000</v>
      </c>
      <c r="AR1126">
        <v>0.99826999999999999</v>
      </c>
      <c r="AS1126">
        <v>3.5216459999999998E-2</v>
      </c>
      <c r="AT1126">
        <v>9.4369999999999992E-3</v>
      </c>
      <c r="AU1126" t="s">
        <v>53</v>
      </c>
      <c r="AV1126" t="s">
        <v>68</v>
      </c>
      <c r="AW1126" t="s">
        <v>68</v>
      </c>
      <c r="AX1126">
        <v>1.6359999999999999</v>
      </c>
      <c r="AY1126"/>
      <c r="AZ1126"/>
      <c r="BA1126">
        <v>133308</v>
      </c>
      <c r="BB1126" s="95">
        <v>45838</v>
      </c>
      <c r="BC1126" t="s">
        <v>471</v>
      </c>
      <c r="BD1126" s="44">
        <v>57000000</v>
      </c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</row>
    <row r="1127" spans="39:88" x14ac:dyDescent="0.3">
      <c r="AM1127" t="s">
        <v>12348</v>
      </c>
      <c r="AN1127" t="s">
        <v>1299</v>
      </c>
      <c r="AO1127" t="s">
        <v>2347</v>
      </c>
      <c r="AP1127" t="s">
        <v>12349</v>
      </c>
      <c r="AQ1127" s="44">
        <v>3000000</v>
      </c>
      <c r="AR1127">
        <v>1.0165200000000001</v>
      </c>
      <c r="AS1127">
        <v>3.4052229999999899E-2</v>
      </c>
      <c r="AT1127">
        <v>8.7589999999999994E-3</v>
      </c>
      <c r="AU1127" t="s">
        <v>53</v>
      </c>
      <c r="AV1127" t="s">
        <v>56</v>
      </c>
      <c r="AW1127" t="s">
        <v>56</v>
      </c>
      <c r="AX1127">
        <v>1.6359999999999999</v>
      </c>
      <c r="AY1127"/>
      <c r="AZ1127"/>
      <c r="BA1127">
        <v>133308</v>
      </c>
      <c r="BB1127" s="95">
        <v>45838</v>
      </c>
      <c r="BC1127" t="s">
        <v>471</v>
      </c>
      <c r="BD1127"/>
      <c r="BE1127"/>
      <c r="BF1127"/>
      <c r="BG1127"/>
      <c r="BH1127"/>
      <c r="BI1127"/>
      <c r="BJ1127"/>
      <c r="BK1127"/>
      <c r="BL1127"/>
      <c r="BM1127"/>
      <c r="BN1127"/>
      <c r="BO1127" s="44">
        <v>3000000</v>
      </c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</row>
    <row r="1128" spans="39:88" x14ac:dyDescent="0.3">
      <c r="AM1128" t="s">
        <v>12844</v>
      </c>
      <c r="AN1128" t="s">
        <v>1299</v>
      </c>
      <c r="AO1128" t="s">
        <v>2347</v>
      </c>
      <c r="AP1128" t="s">
        <v>12845</v>
      </c>
      <c r="AQ1128" s="44">
        <v>30000000</v>
      </c>
      <c r="AR1128">
        <v>1.00529</v>
      </c>
      <c r="AS1128">
        <v>2.4156149999999901E-2</v>
      </c>
      <c r="AT1128">
        <v>3.47E-3</v>
      </c>
      <c r="AU1128" t="s">
        <v>53</v>
      </c>
      <c r="AV1128" t="s">
        <v>56</v>
      </c>
      <c r="AW1128" t="s">
        <v>56</v>
      </c>
      <c r="AX1128">
        <v>1.6359999999999999</v>
      </c>
      <c r="AY1128"/>
      <c r="AZ1128"/>
      <c r="BA1128">
        <v>133308</v>
      </c>
      <c r="BB1128" s="95">
        <v>45838</v>
      </c>
      <c r="BC1128" t="s">
        <v>471</v>
      </c>
      <c r="BD1128" s="44">
        <v>30000000</v>
      </c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</row>
    <row r="1129" spans="39:88" x14ac:dyDescent="0.3">
      <c r="AM1129" t="s">
        <v>10661</v>
      </c>
      <c r="AN1129" t="s">
        <v>472</v>
      </c>
      <c r="AO1129" t="s">
        <v>2347</v>
      </c>
      <c r="AP1129" t="s">
        <v>1040</v>
      </c>
      <c r="AQ1129" s="44">
        <v>88400000</v>
      </c>
      <c r="AR1129">
        <v>0.92212000000000005</v>
      </c>
      <c r="AS1129">
        <v>3.9171320000000003E-2</v>
      </c>
      <c r="AT1129">
        <v>1.7193E-2</v>
      </c>
      <c r="AU1129" t="s">
        <v>67</v>
      </c>
      <c r="AV1129" t="s">
        <v>76</v>
      </c>
      <c r="AW1129" t="s">
        <v>76</v>
      </c>
      <c r="AX1129">
        <v>1.6359999999999999</v>
      </c>
      <c r="AY1129"/>
      <c r="AZ1129"/>
      <c r="BA1129">
        <v>9517</v>
      </c>
      <c r="BB1129" s="95">
        <v>45838</v>
      </c>
      <c r="BC1129" t="s">
        <v>471</v>
      </c>
      <c r="BD1129" s="44">
        <v>81100000</v>
      </c>
      <c r="BE1129"/>
      <c r="BF1129"/>
      <c r="BG1129" s="44">
        <v>200000</v>
      </c>
      <c r="BH1129" s="44">
        <v>100000</v>
      </c>
      <c r="BI1129" s="44">
        <v>7000000</v>
      </c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</row>
    <row r="1130" spans="39:88" x14ac:dyDescent="0.3">
      <c r="AM1130" t="s">
        <v>10662</v>
      </c>
      <c r="AN1130" t="s">
        <v>472</v>
      </c>
      <c r="AO1130" t="s">
        <v>2347</v>
      </c>
      <c r="AP1130" t="s">
        <v>1647</v>
      </c>
      <c r="AQ1130" s="44">
        <v>152600000</v>
      </c>
      <c r="AR1130">
        <v>0.95074999999999998</v>
      </c>
      <c r="AS1130">
        <v>3.7487630000000001E-2</v>
      </c>
      <c r="AT1130">
        <v>1.5969000000000001E-2</v>
      </c>
      <c r="AU1130" t="s">
        <v>67</v>
      </c>
      <c r="AV1130" t="s">
        <v>76</v>
      </c>
      <c r="AW1130" t="s">
        <v>76</v>
      </c>
      <c r="AX1130">
        <v>1.6359999999999999</v>
      </c>
      <c r="AY1130"/>
      <c r="AZ1130"/>
      <c r="BA1130">
        <v>9517</v>
      </c>
      <c r="BB1130" s="95">
        <v>45838</v>
      </c>
      <c r="BC1130" t="s">
        <v>471</v>
      </c>
      <c r="BD1130" s="44">
        <v>144000000</v>
      </c>
      <c r="BE1130"/>
      <c r="BF1130"/>
      <c r="BG1130" s="44">
        <v>300000</v>
      </c>
      <c r="BH1130" s="44">
        <v>300000</v>
      </c>
      <c r="BI1130" s="44">
        <v>3100000</v>
      </c>
      <c r="BJ1130"/>
      <c r="BK1130"/>
      <c r="BL1130" s="44">
        <v>1300000</v>
      </c>
      <c r="BM1130"/>
      <c r="BN1130" s="44">
        <v>1200000</v>
      </c>
      <c r="BO1130"/>
      <c r="BP1130"/>
      <c r="BQ1130"/>
      <c r="BR1130"/>
      <c r="BS1130"/>
      <c r="BT1130"/>
      <c r="BU1130" s="44">
        <v>1200000</v>
      </c>
      <c r="BV1130" s="44">
        <v>1200000</v>
      </c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</row>
    <row r="1131" spans="39:88" x14ac:dyDescent="0.3">
      <c r="AM1131" t="s">
        <v>10663</v>
      </c>
      <c r="AN1131" t="s">
        <v>94</v>
      </c>
      <c r="AO1131" t="s">
        <v>94</v>
      </c>
      <c r="AP1131" t="s">
        <v>940</v>
      </c>
      <c r="AQ1131" s="44">
        <v>5500000</v>
      </c>
      <c r="AR1131">
        <v>0.91575999999999902</v>
      </c>
      <c r="AS1131">
        <v>2.9660599999999999E-2</v>
      </c>
      <c r="AT1131">
        <v>7.4419999999999998E-3</v>
      </c>
      <c r="AU1131" t="s">
        <v>53</v>
      </c>
      <c r="AV1131" t="s">
        <v>68</v>
      </c>
      <c r="AW1131" t="s">
        <v>68</v>
      </c>
      <c r="AX1131">
        <v>0.45</v>
      </c>
      <c r="AY1131"/>
      <c r="AZ1131"/>
      <c r="BA1131">
        <v>1049</v>
      </c>
      <c r="BB1131" s="95">
        <v>45838</v>
      </c>
      <c r="BC1131" t="s">
        <v>93</v>
      </c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 s="44">
        <v>5500000</v>
      </c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</row>
    <row r="1132" spans="39:88" x14ac:dyDescent="0.3">
      <c r="AM1132" t="s">
        <v>12709</v>
      </c>
      <c r="AN1132" t="s">
        <v>94</v>
      </c>
      <c r="AO1132" t="s">
        <v>94</v>
      </c>
      <c r="AP1132" t="s">
        <v>12710</v>
      </c>
      <c r="AQ1132" s="44">
        <v>136900000</v>
      </c>
      <c r="AR1132">
        <v>0.97224999999999995</v>
      </c>
      <c r="AS1132">
        <v>3.7558439999999998E-2</v>
      </c>
      <c r="AT1132">
        <v>1.1009E-2</v>
      </c>
      <c r="AU1132" t="s">
        <v>53</v>
      </c>
      <c r="AV1132" t="s">
        <v>68</v>
      </c>
      <c r="AW1132" t="s">
        <v>68</v>
      </c>
      <c r="AX1132">
        <v>0.45</v>
      </c>
      <c r="AY1132"/>
      <c r="AZ1132"/>
      <c r="BA1132">
        <v>1049</v>
      </c>
      <c r="BB1132" s="95">
        <v>45838</v>
      </c>
      <c r="BC1132" t="s">
        <v>93</v>
      </c>
      <c r="BD1132" s="44">
        <v>72500000</v>
      </c>
      <c r="BE1132" s="44">
        <v>1000000</v>
      </c>
      <c r="BF1132" s="44">
        <v>14500000</v>
      </c>
      <c r="BG1132"/>
      <c r="BH1132"/>
      <c r="BI1132" s="44">
        <v>15900000</v>
      </c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 s="44">
        <v>10000000</v>
      </c>
      <c r="BX1132"/>
      <c r="BY1132"/>
      <c r="BZ1132"/>
      <c r="CA1132"/>
      <c r="CB1132" s="44">
        <v>23000000</v>
      </c>
      <c r="CC1132"/>
      <c r="CD1132"/>
      <c r="CE1132"/>
      <c r="CF1132"/>
      <c r="CG1132"/>
      <c r="CH1132"/>
      <c r="CI1132"/>
      <c r="CJ1132"/>
    </row>
    <row r="1133" spans="39:88" x14ac:dyDescent="0.3">
      <c r="AM1133" t="s">
        <v>10667</v>
      </c>
      <c r="AN1133" t="s">
        <v>94</v>
      </c>
      <c r="AO1133" t="s">
        <v>94</v>
      </c>
      <c r="AP1133" t="s">
        <v>10668</v>
      </c>
      <c r="AQ1133" s="44">
        <v>6000000</v>
      </c>
      <c r="AR1133">
        <v>1.0282</v>
      </c>
      <c r="AS1133">
        <v>3.0444740000000001E-2</v>
      </c>
      <c r="AT1133">
        <v>7.515E-3</v>
      </c>
      <c r="AU1133" t="s">
        <v>53</v>
      </c>
      <c r="AV1133" t="s">
        <v>68</v>
      </c>
      <c r="AW1133" t="s">
        <v>68</v>
      </c>
      <c r="AX1133">
        <v>0.45</v>
      </c>
      <c r="AY1133"/>
      <c r="AZ1133"/>
      <c r="BA1133">
        <v>1049</v>
      </c>
      <c r="BB1133" s="95">
        <v>45838</v>
      </c>
      <c r="BC1133" t="s">
        <v>93</v>
      </c>
      <c r="BD1133"/>
      <c r="BE1133"/>
      <c r="BF1133" s="44">
        <v>4000000</v>
      </c>
      <c r="BG1133"/>
      <c r="BH1133"/>
      <c r="BI1133"/>
      <c r="BJ1133"/>
      <c r="BK1133"/>
      <c r="BL1133"/>
      <c r="BM1133"/>
      <c r="BN1133"/>
      <c r="BO1133" s="44">
        <v>1400000</v>
      </c>
      <c r="BP1133"/>
      <c r="BQ1133" s="44">
        <v>600000</v>
      </c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</row>
    <row r="1134" spans="39:88" x14ac:dyDescent="0.3">
      <c r="AM1134" t="s">
        <v>12707</v>
      </c>
      <c r="AN1134" t="s">
        <v>94</v>
      </c>
      <c r="AO1134" t="s">
        <v>94</v>
      </c>
      <c r="AP1134" t="s">
        <v>12708</v>
      </c>
      <c r="AQ1134" s="44">
        <v>4000000</v>
      </c>
      <c r="AR1134">
        <v>0.98577999999999999</v>
      </c>
      <c r="AS1134">
        <v>3.3707349999999997E-2</v>
      </c>
      <c r="AT1134">
        <v>9.3099999999999902E-3</v>
      </c>
      <c r="AU1134" t="s">
        <v>53</v>
      </c>
      <c r="AV1134" t="s">
        <v>68</v>
      </c>
      <c r="AW1134" t="s">
        <v>68</v>
      </c>
      <c r="AX1134">
        <v>0.45</v>
      </c>
      <c r="AY1134"/>
      <c r="AZ1134"/>
      <c r="BA1134">
        <v>1049</v>
      </c>
      <c r="BB1134" s="95">
        <v>45838</v>
      </c>
      <c r="BC1134" t="s">
        <v>93</v>
      </c>
      <c r="BD1134"/>
      <c r="BE1134"/>
      <c r="BF1134"/>
      <c r="BG1134"/>
      <c r="BH1134"/>
      <c r="BI1134"/>
      <c r="BJ1134"/>
      <c r="BK1134"/>
      <c r="BL1134"/>
      <c r="BM1134"/>
      <c r="BN1134"/>
      <c r="BO1134" s="44">
        <v>2000000</v>
      </c>
      <c r="BP1134" s="44">
        <v>2000000</v>
      </c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</row>
    <row r="1135" spans="39:88" x14ac:dyDescent="0.3">
      <c r="AM1135" t="s">
        <v>10673</v>
      </c>
      <c r="AN1135" t="s">
        <v>94</v>
      </c>
      <c r="AO1135" t="s">
        <v>94</v>
      </c>
      <c r="AP1135" t="s">
        <v>130</v>
      </c>
      <c r="AQ1135" s="44">
        <v>36000000</v>
      </c>
      <c r="AR1135">
        <v>0.93460999999999905</v>
      </c>
      <c r="AS1135">
        <v>3.04E-2</v>
      </c>
      <c r="AT1135">
        <v>7.228E-3</v>
      </c>
      <c r="AU1135" t="s">
        <v>53</v>
      </c>
      <c r="AV1135" t="s">
        <v>68</v>
      </c>
      <c r="AW1135" t="s">
        <v>68</v>
      </c>
      <c r="AX1135">
        <v>0.45</v>
      </c>
      <c r="AY1135"/>
      <c r="AZ1135"/>
      <c r="BA1135">
        <v>1049</v>
      </c>
      <c r="BB1135" s="95">
        <v>45838</v>
      </c>
      <c r="BC1135" t="s">
        <v>93</v>
      </c>
      <c r="BD1135" s="44">
        <v>21545000</v>
      </c>
      <c r="BE1135"/>
      <c r="BF1135"/>
      <c r="BG1135"/>
      <c r="BH1135"/>
      <c r="BI1135"/>
      <c r="BJ1135" s="44">
        <v>3455000</v>
      </c>
      <c r="BK1135"/>
      <c r="BL1135"/>
      <c r="BM1135" s="44">
        <v>1000000</v>
      </c>
      <c r="BN1135" s="44">
        <v>5000000</v>
      </c>
      <c r="BO1135"/>
      <c r="BP1135"/>
      <c r="BQ1135"/>
      <c r="BR1135"/>
      <c r="BS1135"/>
      <c r="BT1135"/>
      <c r="BU1135"/>
      <c r="BV1135"/>
      <c r="BW1135"/>
      <c r="BX1135"/>
      <c r="BY1135" s="44">
        <v>5000000</v>
      </c>
      <c r="BZ1135"/>
      <c r="CA1135"/>
      <c r="CB1135"/>
      <c r="CC1135"/>
      <c r="CD1135"/>
      <c r="CE1135"/>
      <c r="CF1135"/>
      <c r="CG1135"/>
      <c r="CH1135"/>
      <c r="CI1135"/>
      <c r="CJ1135"/>
    </row>
    <row r="1136" spans="39:88" x14ac:dyDescent="0.3">
      <c r="AM1136" t="s">
        <v>10666</v>
      </c>
      <c r="AN1136" t="s">
        <v>94</v>
      </c>
      <c r="AO1136" t="s">
        <v>94</v>
      </c>
      <c r="AP1136" t="s">
        <v>92</v>
      </c>
      <c r="AQ1136" s="44">
        <v>35891000</v>
      </c>
      <c r="AR1136">
        <v>0.98236000000000001</v>
      </c>
      <c r="AS1136">
        <v>2.4369999999999999E-2</v>
      </c>
      <c r="AT1136">
        <v>3.656E-3</v>
      </c>
      <c r="AU1136" t="s">
        <v>53</v>
      </c>
      <c r="AV1136" t="s">
        <v>68</v>
      </c>
      <c r="AW1136" t="s">
        <v>68</v>
      </c>
      <c r="AX1136">
        <v>0.45</v>
      </c>
      <c r="AY1136"/>
      <c r="AZ1136"/>
      <c r="BA1136">
        <v>1049</v>
      </c>
      <c r="BB1136" s="95">
        <v>45838</v>
      </c>
      <c r="BC1136" t="s">
        <v>93</v>
      </c>
      <c r="BD1136" s="44">
        <v>17500000</v>
      </c>
      <c r="BE1136" s="44">
        <v>1000000</v>
      </c>
      <c r="BF1136" s="44">
        <v>4500000</v>
      </c>
      <c r="BG1136" s="44">
        <v>100000</v>
      </c>
      <c r="BH1136"/>
      <c r="BI1136" s="44">
        <v>1000000</v>
      </c>
      <c r="BJ1136" s="44">
        <v>3691000</v>
      </c>
      <c r="BK1136"/>
      <c r="BL1136"/>
      <c r="BM1136"/>
      <c r="BN1136" s="44">
        <v>1500000</v>
      </c>
      <c r="BO1136" s="44">
        <v>6000000</v>
      </c>
      <c r="BP1136"/>
      <c r="BQ1136"/>
      <c r="BR1136"/>
      <c r="BS1136" s="44">
        <v>600000</v>
      </c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</row>
    <row r="1137" spans="39:88" x14ac:dyDescent="0.3">
      <c r="AM1137" t="s">
        <v>10664</v>
      </c>
      <c r="AN1137" t="s">
        <v>94</v>
      </c>
      <c r="AO1137" t="s">
        <v>94</v>
      </c>
      <c r="AP1137" t="s">
        <v>10665</v>
      </c>
      <c r="AQ1137" s="44">
        <v>184700000</v>
      </c>
      <c r="AR1137">
        <v>1.0205200000000001</v>
      </c>
      <c r="AS1137">
        <v>3.4880759999999997E-2</v>
      </c>
      <c r="AT1137">
        <v>9.2769999999999901E-3</v>
      </c>
      <c r="AU1137" t="s">
        <v>53</v>
      </c>
      <c r="AV1137" t="s">
        <v>68</v>
      </c>
      <c r="AW1137" t="s">
        <v>68</v>
      </c>
      <c r="AX1137">
        <v>0.45</v>
      </c>
      <c r="AY1137"/>
      <c r="AZ1137"/>
      <c r="BA1137">
        <v>1049</v>
      </c>
      <c r="BB1137" s="95">
        <v>45838</v>
      </c>
      <c r="BC1137" t="s">
        <v>93</v>
      </c>
      <c r="BD1137" s="44">
        <v>150000000</v>
      </c>
      <c r="BE1137"/>
      <c r="BF1137" s="44">
        <v>2000000</v>
      </c>
      <c r="BG1137"/>
      <c r="BH1137"/>
      <c r="BI1137" s="44">
        <v>8000000</v>
      </c>
      <c r="BJ1137"/>
      <c r="BK1137"/>
      <c r="BL1137" s="44">
        <v>4000000</v>
      </c>
      <c r="BM1137"/>
      <c r="BN1137" s="44">
        <v>5000000</v>
      </c>
      <c r="BO1137"/>
      <c r="BP1137"/>
      <c r="BQ1137"/>
      <c r="BR1137"/>
      <c r="BS1137"/>
      <c r="BT1137"/>
      <c r="BU1137"/>
      <c r="BV1137"/>
      <c r="BW1137"/>
      <c r="BX1137"/>
      <c r="BY1137" s="44">
        <v>10700000</v>
      </c>
      <c r="BZ1137"/>
      <c r="CA1137"/>
      <c r="CB1137" s="44">
        <v>5000000</v>
      </c>
      <c r="CC1137"/>
      <c r="CD1137"/>
      <c r="CE1137"/>
      <c r="CF1137"/>
      <c r="CG1137"/>
      <c r="CH1137"/>
      <c r="CI1137"/>
      <c r="CJ1137"/>
    </row>
    <row r="1138" spans="39:88" x14ac:dyDescent="0.3">
      <c r="AM1138" t="s">
        <v>10672</v>
      </c>
      <c r="AN1138" t="s">
        <v>94</v>
      </c>
      <c r="AO1138" t="s">
        <v>94</v>
      </c>
      <c r="AP1138" t="s">
        <v>297</v>
      </c>
      <c r="AQ1138" s="44">
        <v>74650000</v>
      </c>
      <c r="AR1138">
        <v>1.0024299999999999</v>
      </c>
      <c r="AS1138">
        <v>2.1329999999999998E-2</v>
      </c>
      <c r="AT1138">
        <v>5.3499999999999999E-4</v>
      </c>
      <c r="AU1138" t="s">
        <v>53</v>
      </c>
      <c r="AV1138" t="s">
        <v>68</v>
      </c>
      <c r="AW1138" t="s">
        <v>68</v>
      </c>
      <c r="AX1138">
        <v>0.45</v>
      </c>
      <c r="AY1138"/>
      <c r="AZ1138"/>
      <c r="BA1138">
        <v>1049</v>
      </c>
      <c r="BB1138" s="95">
        <v>45838</v>
      </c>
      <c r="BC1138" t="s">
        <v>93</v>
      </c>
      <c r="BD1138" s="44">
        <v>38180000</v>
      </c>
      <c r="BE1138"/>
      <c r="BF1138"/>
      <c r="BG1138"/>
      <c r="BH1138"/>
      <c r="BI1138"/>
      <c r="BJ1138" s="44">
        <v>34470000</v>
      </c>
      <c r="BK1138"/>
      <c r="BL1138"/>
      <c r="BM1138"/>
      <c r="BN1138"/>
      <c r="BO1138"/>
      <c r="BP1138" s="44">
        <v>2000000</v>
      </c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</row>
    <row r="1139" spans="39:88" x14ac:dyDescent="0.3">
      <c r="AM1139" t="s">
        <v>10671</v>
      </c>
      <c r="AN1139" t="s">
        <v>94</v>
      </c>
      <c r="AO1139" t="s">
        <v>94</v>
      </c>
      <c r="AP1139" t="s">
        <v>3028</v>
      </c>
      <c r="AQ1139" s="44">
        <v>216600000</v>
      </c>
      <c r="AR1139">
        <v>0.83831</v>
      </c>
      <c r="AS1139">
        <v>3.517174E-2</v>
      </c>
      <c r="AT1139">
        <v>9.9699999999999997E-3</v>
      </c>
      <c r="AU1139" t="s">
        <v>53</v>
      </c>
      <c r="AV1139" t="s">
        <v>68</v>
      </c>
      <c r="AW1139" t="s">
        <v>68</v>
      </c>
      <c r="AX1139">
        <v>0.45</v>
      </c>
      <c r="AY1139"/>
      <c r="AZ1139"/>
      <c r="BA1139">
        <v>1049</v>
      </c>
      <c r="BB1139" s="95">
        <v>45838</v>
      </c>
      <c r="BC1139" t="s">
        <v>93</v>
      </c>
      <c r="BD1139" s="44">
        <v>163222000</v>
      </c>
      <c r="BE1139" s="44">
        <v>400000</v>
      </c>
      <c r="BF1139" s="44">
        <v>7600000</v>
      </c>
      <c r="BG1139"/>
      <c r="BH1139"/>
      <c r="BI1139" s="44">
        <v>10000000</v>
      </c>
      <c r="BJ1139" s="44">
        <v>28178000</v>
      </c>
      <c r="BK1139"/>
      <c r="BL1139"/>
      <c r="BM1139"/>
      <c r="BN1139" s="44">
        <v>3600000</v>
      </c>
      <c r="BO1139"/>
      <c r="BP1139"/>
      <c r="BQ1139"/>
      <c r="BR1139"/>
      <c r="BS1139"/>
      <c r="BT1139"/>
      <c r="BU1139"/>
      <c r="BV1139"/>
      <c r="BW1139" s="44">
        <v>3600000</v>
      </c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</row>
    <row r="1140" spans="39:88" x14ac:dyDescent="0.3">
      <c r="AM1140" t="s">
        <v>10669</v>
      </c>
      <c r="AN1140" t="s">
        <v>94</v>
      </c>
      <c r="AO1140" t="s">
        <v>94</v>
      </c>
      <c r="AP1140" t="s">
        <v>2439</v>
      </c>
      <c r="AQ1140" s="44">
        <v>21400000</v>
      </c>
      <c r="AR1140">
        <v>0.84916999999999998</v>
      </c>
      <c r="AS1140">
        <v>3.2189999999999899E-2</v>
      </c>
      <c r="AT1140">
        <v>8.1720000000000004E-3</v>
      </c>
      <c r="AU1140" t="s">
        <v>53</v>
      </c>
      <c r="AV1140" t="s">
        <v>68</v>
      </c>
      <c r="AW1140" t="s">
        <v>68</v>
      </c>
      <c r="AX1140">
        <v>0.45</v>
      </c>
      <c r="AY1140"/>
      <c r="AZ1140"/>
      <c r="BA1140">
        <v>1049</v>
      </c>
      <c r="BB1140" s="95">
        <v>45838</v>
      </c>
      <c r="BC1140" t="s">
        <v>93</v>
      </c>
      <c r="BD1140"/>
      <c r="BE1140"/>
      <c r="BF1140"/>
      <c r="BG1140"/>
      <c r="BH1140"/>
      <c r="BI1140"/>
      <c r="BJ1140"/>
      <c r="BK1140" s="44">
        <v>6400000</v>
      </c>
      <c r="BL1140"/>
      <c r="BM1140"/>
      <c r="BN1140"/>
      <c r="BO1140"/>
      <c r="BP1140"/>
      <c r="BQ1140"/>
      <c r="BR1140" s="44">
        <v>15000000</v>
      </c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</row>
    <row r="1141" spans="39:88" x14ac:dyDescent="0.3">
      <c r="AM1141" t="s">
        <v>10670</v>
      </c>
      <c r="AN1141" t="s">
        <v>94</v>
      </c>
      <c r="AO1141" t="s">
        <v>94</v>
      </c>
      <c r="AP1141" t="s">
        <v>131</v>
      </c>
      <c r="AQ1141" s="44">
        <v>3900000</v>
      </c>
      <c r="AR1141">
        <v>0.95896999999999999</v>
      </c>
      <c r="AS1141">
        <v>2.6239999999999999E-2</v>
      </c>
      <c r="AT1141">
        <v>4.4339999999999996E-3</v>
      </c>
      <c r="AU1141" t="s">
        <v>53</v>
      </c>
      <c r="AV1141" t="s">
        <v>68</v>
      </c>
      <c r="AW1141" t="s">
        <v>68</v>
      </c>
      <c r="AX1141">
        <v>0.45</v>
      </c>
      <c r="AY1141"/>
      <c r="AZ1141"/>
      <c r="BA1141">
        <v>1049</v>
      </c>
      <c r="BB1141" s="95">
        <v>45838</v>
      </c>
      <c r="BC1141" t="s">
        <v>93</v>
      </c>
      <c r="BD1141"/>
      <c r="BE1141"/>
      <c r="BF1141"/>
      <c r="BG1141"/>
      <c r="BH1141"/>
      <c r="BI1141"/>
      <c r="BJ1141"/>
      <c r="BK1141"/>
      <c r="BL1141"/>
      <c r="BM1141"/>
      <c r="BN1141" s="44">
        <v>2900000</v>
      </c>
      <c r="BO1141" s="44">
        <v>1000000</v>
      </c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</row>
    <row r="1142" spans="39:88" x14ac:dyDescent="0.3">
      <c r="AM1142" t="s">
        <v>10674</v>
      </c>
      <c r="AN1142" t="s">
        <v>10675</v>
      </c>
      <c r="AO1142" t="s">
        <v>10675</v>
      </c>
      <c r="AP1142" t="s">
        <v>2135</v>
      </c>
      <c r="AQ1142" s="44">
        <v>44000000</v>
      </c>
      <c r="AR1142">
        <v>0.96021999999999996</v>
      </c>
      <c r="AS1142">
        <v>3.4057529999999898E-2</v>
      </c>
      <c r="AT1142">
        <v>1.3269E-2</v>
      </c>
      <c r="AU1142" t="s">
        <v>53</v>
      </c>
      <c r="AV1142" t="s">
        <v>56</v>
      </c>
      <c r="AW1142" t="s">
        <v>56</v>
      </c>
      <c r="AX1142">
        <v>0.56000000000000005</v>
      </c>
      <c r="AY1142"/>
      <c r="AZ1142"/>
      <c r="BA1142">
        <v>173420</v>
      </c>
      <c r="BB1142" s="95">
        <v>45838</v>
      </c>
      <c r="BC1142" t="s">
        <v>2136</v>
      </c>
      <c r="BD1142" s="44">
        <v>32519000</v>
      </c>
      <c r="BE1142"/>
      <c r="BF1142"/>
      <c r="BG1142"/>
      <c r="BH1142"/>
      <c r="BI1142" s="44">
        <v>8349000</v>
      </c>
      <c r="BJ1142" s="44">
        <v>3132000</v>
      </c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</row>
    <row r="1143" spans="39:88" x14ac:dyDescent="0.3">
      <c r="AM1143" t="s">
        <v>12350</v>
      </c>
      <c r="AN1143" t="s">
        <v>12351</v>
      </c>
      <c r="AO1143" t="s">
        <v>12352</v>
      </c>
      <c r="AP1143" t="s">
        <v>12353</v>
      </c>
      <c r="AQ1143" s="44">
        <v>17000000</v>
      </c>
      <c r="AR1143">
        <v>1.00404</v>
      </c>
      <c r="AS1143">
        <v>3.5485500000000003E-2</v>
      </c>
      <c r="AT1143">
        <v>1.2101000000000001E-2</v>
      </c>
      <c r="AU1143" t="s">
        <v>53</v>
      </c>
      <c r="AV1143" t="s">
        <v>54</v>
      </c>
      <c r="AW1143" t="s">
        <v>54</v>
      </c>
      <c r="AX1143">
        <v>0.86699999999999999</v>
      </c>
      <c r="AY1143"/>
      <c r="AZ1143"/>
      <c r="BA1143">
        <v>274839</v>
      </c>
      <c r="BB1143" s="95">
        <v>45838</v>
      </c>
      <c r="BC1143" t="s">
        <v>12354</v>
      </c>
      <c r="BD1143"/>
      <c r="BE1143"/>
      <c r="BF1143"/>
      <c r="BG1143"/>
      <c r="BH1143"/>
      <c r="BI1143" s="44">
        <v>9200000</v>
      </c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 s="44">
        <v>3200000</v>
      </c>
      <c r="BX1143"/>
      <c r="BY1143"/>
      <c r="BZ1143"/>
      <c r="CA1143"/>
      <c r="CB1143" s="44">
        <v>4600000</v>
      </c>
      <c r="CC1143"/>
      <c r="CD1143"/>
      <c r="CE1143"/>
      <c r="CF1143"/>
      <c r="CG1143"/>
      <c r="CH1143"/>
      <c r="CI1143"/>
      <c r="CJ1143"/>
    </row>
    <row r="1144" spans="39:88" x14ac:dyDescent="0.3">
      <c r="AM1144" t="s">
        <v>12521</v>
      </c>
      <c r="AN1144" t="s">
        <v>737</v>
      </c>
      <c r="AO1144" t="s">
        <v>737</v>
      </c>
      <c r="AP1144" t="s">
        <v>12522</v>
      </c>
      <c r="AQ1144" s="44">
        <v>103000000</v>
      </c>
      <c r="AR1144">
        <v>1.02386</v>
      </c>
      <c r="AS1144">
        <v>3.3579999999999999E-2</v>
      </c>
      <c r="AT1144">
        <v>7.6689999999999996E-3</v>
      </c>
      <c r="AU1144" t="s">
        <v>53</v>
      </c>
      <c r="AV1144" t="s">
        <v>55</v>
      </c>
      <c r="AW1144" t="s">
        <v>55</v>
      </c>
      <c r="AX1144">
        <v>1.4550000000000001</v>
      </c>
      <c r="AY1144"/>
      <c r="AZ1144"/>
      <c r="BA1144">
        <v>1057</v>
      </c>
      <c r="BB1144" s="95">
        <v>45838</v>
      </c>
      <c r="BC1144" t="s">
        <v>736</v>
      </c>
      <c r="BD1144" s="44">
        <v>37500000</v>
      </c>
      <c r="BE1144"/>
      <c r="BF1144"/>
      <c r="BG1144"/>
      <c r="BH1144"/>
      <c r="BI1144"/>
      <c r="BJ1144"/>
      <c r="BK1144"/>
      <c r="BL1144"/>
      <c r="BM1144"/>
      <c r="BN1144"/>
      <c r="BO1144" s="44">
        <v>1500000</v>
      </c>
      <c r="BP1144" s="44">
        <v>1500000</v>
      </c>
      <c r="BQ1144"/>
      <c r="BR1144" s="44">
        <v>10000000</v>
      </c>
      <c r="BS1144"/>
      <c r="BT1144"/>
      <c r="BU1144"/>
      <c r="BV1144"/>
      <c r="BW1144"/>
      <c r="BX1144"/>
      <c r="BY1144" s="44">
        <v>5000000</v>
      </c>
      <c r="BZ1144"/>
      <c r="CA1144"/>
      <c r="CB1144" s="44">
        <v>47500000</v>
      </c>
      <c r="CC1144"/>
      <c r="CD1144"/>
      <c r="CE1144"/>
      <c r="CF1144"/>
      <c r="CG1144"/>
      <c r="CH1144"/>
      <c r="CI1144"/>
      <c r="CJ1144"/>
    </row>
    <row r="1145" spans="39:88" x14ac:dyDescent="0.3">
      <c r="AM1145" t="s">
        <v>10682</v>
      </c>
      <c r="AN1145" t="s">
        <v>737</v>
      </c>
      <c r="AO1145" t="s">
        <v>737</v>
      </c>
      <c r="AP1145" t="s">
        <v>10683</v>
      </c>
      <c r="AQ1145" s="44">
        <v>4900000</v>
      </c>
      <c r="AR1145">
        <v>0.87858000000000003</v>
      </c>
      <c r="AS1145">
        <v>2.7320000000000001E-2</v>
      </c>
      <c r="AT1145">
        <v>4.5319999999999996E-3</v>
      </c>
      <c r="AU1145" t="s">
        <v>53</v>
      </c>
      <c r="AV1145" t="s">
        <v>107</v>
      </c>
      <c r="AW1145" t="s">
        <v>107</v>
      </c>
      <c r="AX1145">
        <v>1.4550000000000001</v>
      </c>
      <c r="AY1145"/>
      <c r="AZ1145"/>
      <c r="BA1145">
        <v>1057</v>
      </c>
      <c r="BB1145" s="95">
        <v>45838</v>
      </c>
      <c r="BC1145" t="s">
        <v>736</v>
      </c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 s="44">
        <v>4900000</v>
      </c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</row>
    <row r="1146" spans="39:88" x14ac:dyDescent="0.3">
      <c r="AM1146" t="s">
        <v>10680</v>
      </c>
      <c r="AN1146" t="s">
        <v>737</v>
      </c>
      <c r="AO1146" t="s">
        <v>737</v>
      </c>
      <c r="AP1146" t="s">
        <v>1962</v>
      </c>
      <c r="AQ1146" s="44">
        <v>155100000</v>
      </c>
      <c r="AR1146">
        <v>1.0019499999999999</v>
      </c>
      <c r="AS1146">
        <v>2.12E-2</v>
      </c>
      <c r="AT1146">
        <v>1.093E-3</v>
      </c>
      <c r="AU1146" t="s">
        <v>53</v>
      </c>
      <c r="AV1146" t="s">
        <v>107</v>
      </c>
      <c r="AW1146" t="s">
        <v>107</v>
      </c>
      <c r="AX1146">
        <v>1.4550000000000001</v>
      </c>
      <c r="AY1146"/>
      <c r="AZ1146"/>
      <c r="BA1146">
        <v>1057</v>
      </c>
      <c r="BB1146" s="95">
        <v>45838</v>
      </c>
      <c r="BC1146" t="s">
        <v>736</v>
      </c>
      <c r="BD1146" s="44">
        <v>122200000</v>
      </c>
      <c r="BE1146" s="44">
        <v>1200000</v>
      </c>
      <c r="BF1146" s="44">
        <v>14000000</v>
      </c>
      <c r="BG1146" s="44">
        <v>300000</v>
      </c>
      <c r="BH1146"/>
      <c r="BI1146" s="44">
        <v>7600000</v>
      </c>
      <c r="BJ1146" s="44">
        <v>9800000</v>
      </c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</row>
    <row r="1147" spans="39:88" x14ac:dyDescent="0.3">
      <c r="AM1147" t="s">
        <v>10679</v>
      </c>
      <c r="AN1147" t="s">
        <v>737</v>
      </c>
      <c r="AO1147" t="s">
        <v>737</v>
      </c>
      <c r="AP1147" t="s">
        <v>735</v>
      </c>
      <c r="AQ1147" s="44">
        <v>11900000</v>
      </c>
      <c r="AR1147">
        <v>0.97263999999999995</v>
      </c>
      <c r="AS1147">
        <v>2.1860000000000001E-2</v>
      </c>
      <c r="AT1147">
        <v>1.8580000000000001E-3</v>
      </c>
      <c r="AU1147" t="s">
        <v>53</v>
      </c>
      <c r="AV1147" t="s">
        <v>107</v>
      </c>
      <c r="AW1147" t="s">
        <v>107</v>
      </c>
      <c r="AX1147">
        <v>1.4550000000000001</v>
      </c>
      <c r="AY1147"/>
      <c r="AZ1147"/>
      <c r="BA1147">
        <v>1057</v>
      </c>
      <c r="BB1147" s="95">
        <v>45838</v>
      </c>
      <c r="BC1147" t="s">
        <v>736</v>
      </c>
      <c r="BD1147"/>
      <c r="BE1147"/>
      <c r="BF1147"/>
      <c r="BG1147"/>
      <c r="BH1147"/>
      <c r="BI1147"/>
      <c r="BJ1147"/>
      <c r="BK1147" s="44">
        <v>400000</v>
      </c>
      <c r="BL1147"/>
      <c r="BM1147" s="44">
        <v>4000000</v>
      </c>
      <c r="BN1147"/>
      <c r="BO1147"/>
      <c r="BP1147"/>
      <c r="BQ1147"/>
      <c r="BR1147" s="44">
        <v>7500000</v>
      </c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</row>
    <row r="1148" spans="39:88" x14ac:dyDescent="0.3">
      <c r="AM1148" t="s">
        <v>10678</v>
      </c>
      <c r="AN1148" t="s">
        <v>737</v>
      </c>
      <c r="AO1148" t="s">
        <v>737</v>
      </c>
      <c r="AP1148" t="s">
        <v>1552</v>
      </c>
      <c r="AQ1148" s="44">
        <v>3800000</v>
      </c>
      <c r="AR1148">
        <v>0.93781000000000003</v>
      </c>
      <c r="AS1148">
        <v>2.3220000000000001E-2</v>
      </c>
      <c r="AT1148">
        <v>2.3879999999999999E-3</v>
      </c>
      <c r="AU1148" t="s">
        <v>53</v>
      </c>
      <c r="AV1148" t="s">
        <v>107</v>
      </c>
      <c r="AW1148" t="s">
        <v>107</v>
      </c>
      <c r="AX1148">
        <v>1.4550000000000001</v>
      </c>
      <c r="AY1148"/>
      <c r="AZ1148"/>
      <c r="BA1148">
        <v>1057</v>
      </c>
      <c r="BB1148" s="95">
        <v>45838</v>
      </c>
      <c r="BC1148" t="s">
        <v>736</v>
      </c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 s="44">
        <v>3800000</v>
      </c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</row>
    <row r="1149" spans="39:88" x14ac:dyDescent="0.3">
      <c r="AM1149" t="s">
        <v>10676</v>
      </c>
      <c r="AN1149" t="s">
        <v>737</v>
      </c>
      <c r="AO1149" t="s">
        <v>737</v>
      </c>
      <c r="AP1149" t="s">
        <v>10677</v>
      </c>
      <c r="AQ1149" s="44">
        <v>5000000</v>
      </c>
      <c r="AR1149">
        <v>0.99117999999999995</v>
      </c>
      <c r="AS1149">
        <v>3.3159999999999898E-2</v>
      </c>
      <c r="AT1149">
        <v>7.7600000000000004E-3</v>
      </c>
      <c r="AU1149" t="s">
        <v>53</v>
      </c>
      <c r="AV1149" t="s">
        <v>107</v>
      </c>
      <c r="AW1149" t="s">
        <v>107</v>
      </c>
      <c r="AX1149">
        <v>1.4550000000000001</v>
      </c>
      <c r="AY1149"/>
      <c r="AZ1149"/>
      <c r="BA1149">
        <v>1057</v>
      </c>
      <c r="BB1149" s="95">
        <v>45838</v>
      </c>
      <c r="BC1149" t="s">
        <v>736</v>
      </c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 s="44">
        <v>5000000</v>
      </c>
      <c r="CC1149"/>
      <c r="CD1149"/>
      <c r="CE1149"/>
      <c r="CF1149"/>
      <c r="CG1149"/>
      <c r="CH1149"/>
      <c r="CI1149"/>
      <c r="CJ1149"/>
    </row>
    <row r="1150" spans="39:88" x14ac:dyDescent="0.3">
      <c r="AM1150" t="s">
        <v>10681</v>
      </c>
      <c r="AN1150" t="s">
        <v>737</v>
      </c>
      <c r="AO1150" t="s">
        <v>737</v>
      </c>
      <c r="AP1150" t="s">
        <v>1931</v>
      </c>
      <c r="AQ1150" s="44">
        <v>86100000</v>
      </c>
      <c r="AR1150">
        <v>0.95995999999999904</v>
      </c>
      <c r="AS1150">
        <v>2.5219999999999999E-2</v>
      </c>
      <c r="AT1150">
        <v>3.5890000000000002E-3</v>
      </c>
      <c r="AU1150" t="s">
        <v>53</v>
      </c>
      <c r="AV1150" t="s">
        <v>107</v>
      </c>
      <c r="AW1150" t="s">
        <v>107</v>
      </c>
      <c r="AX1150">
        <v>1.4550000000000001</v>
      </c>
      <c r="AY1150"/>
      <c r="AZ1150"/>
      <c r="BA1150">
        <v>1057</v>
      </c>
      <c r="BB1150" s="95">
        <v>45838</v>
      </c>
      <c r="BC1150" t="s">
        <v>736</v>
      </c>
      <c r="BD1150" s="44">
        <v>63200000</v>
      </c>
      <c r="BE1150" s="44">
        <v>1600000</v>
      </c>
      <c r="BF1150" s="44">
        <v>8100000</v>
      </c>
      <c r="BG1150" s="44">
        <v>100000</v>
      </c>
      <c r="BH1150"/>
      <c r="BI1150" s="44">
        <v>5800000</v>
      </c>
      <c r="BJ1150" s="44">
        <v>2400000</v>
      </c>
      <c r="BK1150" s="44">
        <v>3800000</v>
      </c>
      <c r="BL1150"/>
      <c r="BM1150"/>
      <c r="BN1150"/>
      <c r="BO1150"/>
      <c r="BP1150"/>
      <c r="BQ1150"/>
      <c r="BR1150"/>
      <c r="BS1150"/>
      <c r="BT1150" s="44">
        <v>1100000</v>
      </c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</row>
    <row r="1151" spans="39:88" x14ac:dyDescent="0.3">
      <c r="AM1151" t="s">
        <v>12523</v>
      </c>
      <c r="AN1151" t="s">
        <v>881</v>
      </c>
      <c r="AO1151" t="s">
        <v>881</v>
      </c>
      <c r="AP1151" t="s">
        <v>12524</v>
      </c>
      <c r="AQ1151" s="44">
        <v>80000000</v>
      </c>
      <c r="AR1151">
        <v>0.98338999999999999</v>
      </c>
      <c r="AS1151">
        <v>3.9209999999999898E-2</v>
      </c>
      <c r="AT1151">
        <v>1.1231E-2</v>
      </c>
      <c r="AU1151"/>
      <c r="AV1151" t="s">
        <v>107</v>
      </c>
      <c r="AW1151" t="s">
        <v>107</v>
      </c>
      <c r="AX1151">
        <v>1.4550000000000001</v>
      </c>
      <c r="AY1151"/>
      <c r="AZ1151"/>
      <c r="BA1151">
        <v>197701</v>
      </c>
      <c r="BB1151" s="95">
        <v>45838</v>
      </c>
      <c r="BC1151" t="s">
        <v>880</v>
      </c>
      <c r="BD1151" s="44">
        <v>30000000</v>
      </c>
      <c r="BE1151"/>
      <c r="BF1151" s="44">
        <v>8000000</v>
      </c>
      <c r="BG1151"/>
      <c r="BH1151"/>
      <c r="BI1151" s="44">
        <v>12000000</v>
      </c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 s="44">
        <v>30000000</v>
      </c>
      <c r="CC1151"/>
      <c r="CD1151"/>
      <c r="CE1151"/>
      <c r="CF1151"/>
      <c r="CG1151"/>
      <c r="CH1151"/>
      <c r="CI1151"/>
      <c r="CJ1151"/>
    </row>
    <row r="1152" spans="39:88" x14ac:dyDescent="0.3">
      <c r="AM1152" t="s">
        <v>10689</v>
      </c>
      <c r="AN1152" t="s">
        <v>881</v>
      </c>
      <c r="AO1152" t="s">
        <v>881</v>
      </c>
      <c r="AP1152" t="s">
        <v>1360</v>
      </c>
      <c r="AQ1152" s="44">
        <v>147400000</v>
      </c>
      <c r="AR1152">
        <v>0.66123999999999905</v>
      </c>
      <c r="AS1152">
        <v>3.8350000000000002E-2</v>
      </c>
      <c r="AT1152">
        <v>1.0128E-2</v>
      </c>
      <c r="AU1152" t="s">
        <v>53</v>
      </c>
      <c r="AV1152" t="s">
        <v>107</v>
      </c>
      <c r="AW1152" t="s">
        <v>107</v>
      </c>
      <c r="AX1152">
        <v>1.4550000000000001</v>
      </c>
      <c r="AY1152"/>
      <c r="AZ1152"/>
      <c r="BA1152">
        <v>197701</v>
      </c>
      <c r="BB1152" s="95">
        <v>45838</v>
      </c>
      <c r="BC1152" t="s">
        <v>880</v>
      </c>
      <c r="BD1152" s="44">
        <v>100000000</v>
      </c>
      <c r="BE1152"/>
      <c r="BF1152"/>
      <c r="BG1152" s="44">
        <v>300000</v>
      </c>
      <c r="BH1152"/>
      <c r="BI1152" s="44">
        <v>9700000</v>
      </c>
      <c r="BJ1152" s="44">
        <v>2000000</v>
      </c>
      <c r="BK1152"/>
      <c r="BL1152"/>
      <c r="BM1152"/>
      <c r="BN1152" s="44">
        <v>5000000</v>
      </c>
      <c r="BO1152" s="44">
        <v>4700000</v>
      </c>
      <c r="BP1152" s="44">
        <v>4700000</v>
      </c>
      <c r="BQ1152" s="44">
        <v>300000</v>
      </c>
      <c r="BR1152"/>
      <c r="BS1152"/>
      <c r="BT1152" s="44">
        <v>3400000</v>
      </c>
      <c r="BU1152"/>
      <c r="BV1152" s="44">
        <v>5000000</v>
      </c>
      <c r="BW1152" s="44">
        <v>7400000</v>
      </c>
      <c r="BX1152"/>
      <c r="BY1152" s="44">
        <v>4900000</v>
      </c>
      <c r="BZ1152"/>
      <c r="CA1152"/>
      <c r="CB1152"/>
      <c r="CC1152"/>
      <c r="CD1152"/>
      <c r="CE1152"/>
      <c r="CF1152"/>
      <c r="CG1152"/>
      <c r="CH1152"/>
      <c r="CI1152"/>
      <c r="CJ1152"/>
    </row>
    <row r="1153" spans="39:88" x14ac:dyDescent="0.3">
      <c r="AM1153" t="s">
        <v>10696</v>
      </c>
      <c r="AN1153" t="s">
        <v>881</v>
      </c>
      <c r="AO1153" t="s">
        <v>881</v>
      </c>
      <c r="AP1153" t="s">
        <v>2259</v>
      </c>
      <c r="AQ1153" s="44">
        <v>7000000</v>
      </c>
      <c r="AR1153">
        <v>0.8659</v>
      </c>
      <c r="AS1153">
        <v>2.9059999999999999E-2</v>
      </c>
      <c r="AT1153">
        <v>5.5799999999999999E-3</v>
      </c>
      <c r="AU1153" t="s">
        <v>53</v>
      </c>
      <c r="AV1153" t="s">
        <v>107</v>
      </c>
      <c r="AW1153" t="s">
        <v>107</v>
      </c>
      <c r="AX1153">
        <v>1.4550000000000001</v>
      </c>
      <c r="AY1153"/>
      <c r="AZ1153"/>
      <c r="BA1153">
        <v>197701</v>
      </c>
      <c r="BB1153" s="95">
        <v>45838</v>
      </c>
      <c r="BC1153" t="s">
        <v>880</v>
      </c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 s="44">
        <v>7000000</v>
      </c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</row>
    <row r="1154" spans="39:88" x14ac:dyDescent="0.3">
      <c r="AM1154" t="s">
        <v>10695</v>
      </c>
      <c r="AN1154" t="s">
        <v>881</v>
      </c>
      <c r="AO1154" t="s">
        <v>881</v>
      </c>
      <c r="AP1154" t="s">
        <v>2979</v>
      </c>
      <c r="AQ1154" s="44">
        <v>172600000</v>
      </c>
      <c r="AR1154">
        <v>0.68518999999999997</v>
      </c>
      <c r="AS1154">
        <v>3.8800000000000001E-2</v>
      </c>
      <c r="AT1154">
        <v>1.0600999999999999E-2</v>
      </c>
      <c r="AU1154" t="s">
        <v>53</v>
      </c>
      <c r="AV1154" t="s">
        <v>107</v>
      </c>
      <c r="AW1154" t="s">
        <v>107</v>
      </c>
      <c r="AX1154">
        <v>1.4550000000000001</v>
      </c>
      <c r="AY1154"/>
      <c r="AZ1154"/>
      <c r="BA1154">
        <v>197701</v>
      </c>
      <c r="BB1154" s="95">
        <v>45838</v>
      </c>
      <c r="BC1154" t="s">
        <v>880</v>
      </c>
      <c r="BD1154" s="44">
        <v>101900000</v>
      </c>
      <c r="BE1154" s="44">
        <v>1000000</v>
      </c>
      <c r="BF1154" s="44">
        <v>16000000</v>
      </c>
      <c r="BG1154" s="44">
        <v>1000000</v>
      </c>
      <c r="BH1154"/>
      <c r="BI1154" s="44">
        <v>2000000</v>
      </c>
      <c r="BJ1154" s="44">
        <v>3100000</v>
      </c>
      <c r="BK1154"/>
      <c r="BL1154"/>
      <c r="BM1154"/>
      <c r="BN1154" s="44">
        <v>10000000</v>
      </c>
      <c r="BO1154"/>
      <c r="BP1154"/>
      <c r="BQ1154"/>
      <c r="BR1154"/>
      <c r="BS1154"/>
      <c r="BT1154"/>
      <c r="BU1154"/>
      <c r="BV1154"/>
      <c r="BW1154" s="44">
        <v>15000000</v>
      </c>
      <c r="BX1154"/>
      <c r="BY1154" s="44">
        <v>5000000</v>
      </c>
      <c r="BZ1154"/>
      <c r="CA1154"/>
      <c r="CB1154" s="44">
        <v>17600000</v>
      </c>
      <c r="CC1154"/>
      <c r="CD1154"/>
      <c r="CE1154"/>
      <c r="CF1154"/>
      <c r="CG1154"/>
      <c r="CH1154"/>
      <c r="CI1154"/>
      <c r="CJ1154"/>
    </row>
    <row r="1155" spans="39:88" x14ac:dyDescent="0.3">
      <c r="AM1155" t="s">
        <v>12525</v>
      </c>
      <c r="AN1155" t="s">
        <v>881</v>
      </c>
      <c r="AO1155" t="s">
        <v>881</v>
      </c>
      <c r="AP1155" t="s">
        <v>2127</v>
      </c>
      <c r="AQ1155" s="44">
        <v>5000000</v>
      </c>
      <c r="AR1155">
        <v>0.72216999999999998</v>
      </c>
      <c r="AS1155">
        <v>3.4279999999999998E-2</v>
      </c>
      <c r="AT1155">
        <v>7.7169999999999999E-3</v>
      </c>
      <c r="AU1155" t="s">
        <v>53</v>
      </c>
      <c r="AV1155" t="s">
        <v>107</v>
      </c>
      <c r="AW1155" t="s">
        <v>107</v>
      </c>
      <c r="AX1155">
        <v>1.4550000000000001</v>
      </c>
      <c r="AY1155"/>
      <c r="AZ1155"/>
      <c r="BA1155">
        <v>197701</v>
      </c>
      <c r="BB1155" s="95">
        <v>45838</v>
      </c>
      <c r="BC1155" t="s">
        <v>880</v>
      </c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 s="44">
        <v>2500000</v>
      </c>
      <c r="BX1155"/>
      <c r="BY1155"/>
      <c r="BZ1155"/>
      <c r="CA1155"/>
      <c r="CB1155" s="44">
        <v>2500000</v>
      </c>
      <c r="CC1155"/>
      <c r="CD1155"/>
      <c r="CE1155"/>
      <c r="CF1155"/>
      <c r="CG1155"/>
      <c r="CH1155"/>
      <c r="CI1155"/>
      <c r="CJ1155"/>
    </row>
    <row r="1156" spans="39:88" x14ac:dyDescent="0.3">
      <c r="AM1156" t="s">
        <v>12526</v>
      </c>
      <c r="AN1156" t="s">
        <v>881</v>
      </c>
      <c r="AO1156" t="s">
        <v>881</v>
      </c>
      <c r="AP1156" t="s">
        <v>12527</v>
      </c>
      <c r="AQ1156" s="44">
        <v>3000000</v>
      </c>
      <c r="AR1156">
        <v>0.99458000000000002</v>
      </c>
      <c r="AS1156">
        <v>3.7530000000000001E-2</v>
      </c>
      <c r="AT1156">
        <v>1.0437999999999999E-2</v>
      </c>
      <c r="AU1156" t="s">
        <v>53</v>
      </c>
      <c r="AV1156" t="s">
        <v>107</v>
      </c>
      <c r="AW1156" t="s">
        <v>107</v>
      </c>
      <c r="AX1156">
        <v>1.4550000000000001</v>
      </c>
      <c r="AY1156"/>
      <c r="AZ1156"/>
      <c r="BA1156">
        <v>197701</v>
      </c>
      <c r="BB1156" s="95">
        <v>45838</v>
      </c>
      <c r="BC1156" t="s">
        <v>880</v>
      </c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 s="44">
        <v>3000000</v>
      </c>
      <c r="CA1156"/>
      <c r="CB1156"/>
      <c r="CC1156"/>
      <c r="CD1156"/>
      <c r="CE1156"/>
      <c r="CF1156"/>
      <c r="CG1156"/>
      <c r="CH1156"/>
      <c r="CI1156"/>
      <c r="CJ1156"/>
    </row>
    <row r="1157" spans="39:88" x14ac:dyDescent="0.3">
      <c r="AM1157" t="s">
        <v>10684</v>
      </c>
      <c r="AN1157" t="s">
        <v>881</v>
      </c>
      <c r="AO1157" t="s">
        <v>881</v>
      </c>
      <c r="AP1157" t="s">
        <v>1882</v>
      </c>
      <c r="AQ1157" s="44">
        <v>200000000</v>
      </c>
      <c r="AR1157">
        <v>0.53571999999999997</v>
      </c>
      <c r="AS1157">
        <v>4.2750000000000003E-2</v>
      </c>
      <c r="AT1157">
        <v>1.4716E-2</v>
      </c>
      <c r="AU1157" t="s">
        <v>53</v>
      </c>
      <c r="AV1157" t="s">
        <v>55</v>
      </c>
      <c r="AW1157" t="s">
        <v>55</v>
      </c>
      <c r="AX1157">
        <v>1.4550000000000001</v>
      </c>
      <c r="AY1157"/>
      <c r="AZ1157"/>
      <c r="BA1157">
        <v>197701</v>
      </c>
      <c r="BB1157" s="95">
        <v>45838</v>
      </c>
      <c r="BC1157" t="s">
        <v>880</v>
      </c>
      <c r="BD1157" s="44">
        <v>154300000</v>
      </c>
      <c r="BE1157" s="44">
        <v>2000000</v>
      </c>
      <c r="BF1157" s="44">
        <v>12000000</v>
      </c>
      <c r="BG1157"/>
      <c r="BH1157"/>
      <c r="BI1157" s="44">
        <v>6400000</v>
      </c>
      <c r="BJ1157" s="44">
        <v>10300000</v>
      </c>
      <c r="BK1157"/>
      <c r="BL1157" s="44">
        <v>5000000</v>
      </c>
      <c r="BM1157"/>
      <c r="BN1157" s="44">
        <v>5000000</v>
      </c>
      <c r="BO1157"/>
      <c r="BP1157"/>
      <c r="BQ1157"/>
      <c r="BR1157"/>
      <c r="BS1157"/>
      <c r="BT1157"/>
      <c r="BU1157" s="44">
        <v>2750000</v>
      </c>
      <c r="BV1157"/>
      <c r="BW1157"/>
      <c r="BX1157"/>
      <c r="BY1157" s="44">
        <v>2250000</v>
      </c>
      <c r="BZ1157"/>
      <c r="CA1157"/>
      <c r="CB1157"/>
      <c r="CC1157"/>
      <c r="CD1157"/>
      <c r="CE1157"/>
      <c r="CF1157"/>
      <c r="CG1157"/>
      <c r="CH1157"/>
      <c r="CI1157"/>
      <c r="CJ1157"/>
    </row>
    <row r="1158" spans="39:88" x14ac:dyDescent="0.3">
      <c r="AM1158" t="s">
        <v>10685</v>
      </c>
      <c r="AN1158" t="s">
        <v>881</v>
      </c>
      <c r="AO1158" t="s">
        <v>881</v>
      </c>
      <c r="AP1158" t="s">
        <v>1236</v>
      </c>
      <c r="AQ1158" s="44">
        <v>32000000</v>
      </c>
      <c r="AR1158">
        <v>0.87605999999999995</v>
      </c>
      <c r="AS1158">
        <v>3.0429999999999999E-2</v>
      </c>
      <c r="AT1158">
        <v>6.4250000000000002E-3</v>
      </c>
      <c r="AU1158" t="s">
        <v>53</v>
      </c>
      <c r="AV1158" t="s">
        <v>107</v>
      </c>
      <c r="AW1158" t="s">
        <v>107</v>
      </c>
      <c r="AX1158">
        <v>1.4550000000000001</v>
      </c>
      <c r="AY1158"/>
      <c r="AZ1158"/>
      <c r="BA1158">
        <v>197701</v>
      </c>
      <c r="BB1158" s="95">
        <v>45838</v>
      </c>
      <c r="BC1158" t="s">
        <v>880</v>
      </c>
      <c r="BD1158"/>
      <c r="BE1158"/>
      <c r="BF1158"/>
      <c r="BG1158"/>
      <c r="BH1158"/>
      <c r="BI1158"/>
      <c r="BJ1158"/>
      <c r="BK1158" s="44">
        <v>6500000</v>
      </c>
      <c r="BL1158"/>
      <c r="BM1158"/>
      <c r="BN1158"/>
      <c r="BO1158" s="44">
        <v>1600000</v>
      </c>
      <c r="BP1158" s="44">
        <v>1600000</v>
      </c>
      <c r="BQ1158"/>
      <c r="BR1158" s="44">
        <v>20600000</v>
      </c>
      <c r="BS1158" s="44">
        <v>1700000</v>
      </c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</row>
    <row r="1159" spans="39:88" x14ac:dyDescent="0.3">
      <c r="AM1159" t="s">
        <v>10688</v>
      </c>
      <c r="AN1159" t="s">
        <v>881</v>
      </c>
      <c r="AO1159" t="s">
        <v>881</v>
      </c>
      <c r="AP1159" t="s">
        <v>879</v>
      </c>
      <c r="AQ1159" s="44">
        <v>46200000</v>
      </c>
      <c r="AR1159">
        <v>0.73281999999999903</v>
      </c>
      <c r="AS1159">
        <v>3.5699999999999898E-2</v>
      </c>
      <c r="AT1159">
        <v>8.7270000000000004E-3</v>
      </c>
      <c r="AU1159"/>
      <c r="AV1159" t="s">
        <v>107</v>
      </c>
      <c r="AW1159" t="s">
        <v>107</v>
      </c>
      <c r="AX1159">
        <v>1.4550000000000001</v>
      </c>
      <c r="AY1159"/>
      <c r="AZ1159"/>
      <c r="BA1159">
        <v>197701</v>
      </c>
      <c r="BB1159" s="95">
        <v>45838</v>
      </c>
      <c r="BC1159" t="s">
        <v>880</v>
      </c>
      <c r="BD1159" s="44">
        <v>31100000</v>
      </c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 s="44">
        <v>7000000</v>
      </c>
      <c r="BT1159"/>
      <c r="BU1159"/>
      <c r="BV1159"/>
      <c r="BW1159" s="44">
        <v>1100000</v>
      </c>
      <c r="BX1159"/>
      <c r="BY1159"/>
      <c r="BZ1159"/>
      <c r="CA1159"/>
      <c r="CB1159" s="44">
        <v>7000000</v>
      </c>
      <c r="CC1159"/>
      <c r="CD1159"/>
      <c r="CE1159"/>
      <c r="CF1159"/>
      <c r="CG1159"/>
      <c r="CH1159"/>
      <c r="CI1159"/>
      <c r="CJ1159"/>
    </row>
    <row r="1160" spans="39:88" x14ac:dyDescent="0.3">
      <c r="AM1160" t="s">
        <v>10693</v>
      </c>
      <c r="AN1160" t="s">
        <v>881</v>
      </c>
      <c r="AO1160" t="s">
        <v>881</v>
      </c>
      <c r="AP1160" t="s">
        <v>10694</v>
      </c>
      <c r="AQ1160" s="44">
        <v>155400000</v>
      </c>
      <c r="AR1160">
        <v>0.9113</v>
      </c>
      <c r="AS1160">
        <v>4.0340000000000001E-2</v>
      </c>
      <c r="AT1160">
        <v>1.2478E-2</v>
      </c>
      <c r="AU1160" t="s">
        <v>53</v>
      </c>
      <c r="AV1160" t="s">
        <v>107</v>
      </c>
      <c r="AW1160" t="s">
        <v>107</v>
      </c>
      <c r="AX1160">
        <v>1.4550000000000001</v>
      </c>
      <c r="AY1160"/>
      <c r="AZ1160"/>
      <c r="BA1160">
        <v>197701</v>
      </c>
      <c r="BB1160" s="95">
        <v>45838</v>
      </c>
      <c r="BC1160" t="s">
        <v>880</v>
      </c>
      <c r="BD1160" s="44">
        <v>82400000</v>
      </c>
      <c r="BE1160" s="44">
        <v>1000000</v>
      </c>
      <c r="BF1160" s="44">
        <v>4000000</v>
      </c>
      <c r="BG1160"/>
      <c r="BH1160"/>
      <c r="BI1160" s="44">
        <v>42000000</v>
      </c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 s="44">
        <v>10000000</v>
      </c>
      <c r="BX1160"/>
      <c r="BY1160"/>
      <c r="BZ1160"/>
      <c r="CA1160"/>
      <c r="CB1160" s="44">
        <v>16000000</v>
      </c>
      <c r="CC1160"/>
      <c r="CD1160"/>
      <c r="CE1160"/>
      <c r="CF1160"/>
      <c r="CG1160"/>
      <c r="CH1160"/>
      <c r="CI1160"/>
      <c r="CJ1160"/>
    </row>
    <row r="1161" spans="39:88" x14ac:dyDescent="0.3">
      <c r="AM1161" t="s">
        <v>10691</v>
      </c>
      <c r="AN1161" t="s">
        <v>881</v>
      </c>
      <c r="AO1161" t="s">
        <v>881</v>
      </c>
      <c r="AP1161" t="s">
        <v>10692</v>
      </c>
      <c r="AQ1161" s="44">
        <v>12700000</v>
      </c>
      <c r="AR1161">
        <v>0.99312</v>
      </c>
      <c r="AS1161">
        <v>3.1519999999999999E-2</v>
      </c>
      <c r="AT1161">
        <v>6.9589999999999999E-3</v>
      </c>
      <c r="AU1161" t="s">
        <v>53</v>
      </c>
      <c r="AV1161" t="s">
        <v>107</v>
      </c>
      <c r="AW1161" t="s">
        <v>107</v>
      </c>
      <c r="AX1161">
        <v>1.4550000000000001</v>
      </c>
      <c r="AY1161"/>
      <c r="AZ1161"/>
      <c r="BA1161">
        <v>197701</v>
      </c>
      <c r="BB1161" s="95">
        <v>45838</v>
      </c>
      <c r="BC1161" t="s">
        <v>880</v>
      </c>
      <c r="BD1161"/>
      <c r="BE1161" s="44">
        <v>200000</v>
      </c>
      <c r="BF1161" s="44">
        <v>2500000</v>
      </c>
      <c r="BG1161"/>
      <c r="BH1161"/>
      <c r="BI1161"/>
      <c r="BJ1161"/>
      <c r="BK1161"/>
      <c r="BL1161"/>
      <c r="BM1161"/>
      <c r="BN1161"/>
      <c r="BO1161"/>
      <c r="BP1161"/>
      <c r="BQ1161"/>
      <c r="BR1161" s="44">
        <v>10000000</v>
      </c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</row>
    <row r="1162" spans="39:88" x14ac:dyDescent="0.3">
      <c r="AM1162" t="s">
        <v>10697</v>
      </c>
      <c r="AN1162" t="s">
        <v>881</v>
      </c>
      <c r="AO1162" t="s">
        <v>881</v>
      </c>
      <c r="AP1162" t="s">
        <v>2877</v>
      </c>
      <c r="AQ1162" s="44">
        <v>125000000</v>
      </c>
      <c r="AR1162">
        <v>0.61982000000000004</v>
      </c>
      <c r="AS1162">
        <v>3.9419999999999997E-2</v>
      </c>
      <c r="AT1162">
        <v>1.1079E-2</v>
      </c>
      <c r="AU1162" t="s">
        <v>53</v>
      </c>
      <c r="AV1162" t="s">
        <v>55</v>
      </c>
      <c r="AW1162" t="s">
        <v>55</v>
      </c>
      <c r="AX1162">
        <v>1.4550000000000001</v>
      </c>
      <c r="AY1162"/>
      <c r="AZ1162"/>
      <c r="BA1162">
        <v>197701</v>
      </c>
      <c r="BB1162" s="95">
        <v>45838</v>
      </c>
      <c r="BC1162" t="s">
        <v>880</v>
      </c>
      <c r="BD1162" s="44">
        <v>125000000</v>
      </c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</row>
    <row r="1163" spans="39:88" x14ac:dyDescent="0.3">
      <c r="AM1163" t="s">
        <v>10686</v>
      </c>
      <c r="AN1163" t="s">
        <v>881</v>
      </c>
      <c r="AO1163" t="s">
        <v>881</v>
      </c>
      <c r="AP1163" t="s">
        <v>10687</v>
      </c>
      <c r="AQ1163" s="44">
        <v>102200000</v>
      </c>
      <c r="AR1163">
        <v>0.93255999999999994</v>
      </c>
      <c r="AS1163">
        <v>3.9320000000000001E-2</v>
      </c>
      <c r="AT1163">
        <v>1.1382E-2</v>
      </c>
      <c r="AU1163" t="s">
        <v>53</v>
      </c>
      <c r="AV1163" t="s">
        <v>107</v>
      </c>
      <c r="AW1163" t="s">
        <v>107</v>
      </c>
      <c r="AX1163">
        <v>1.4550000000000001</v>
      </c>
      <c r="AY1163"/>
      <c r="AZ1163"/>
      <c r="BA1163">
        <v>197701</v>
      </c>
      <c r="BB1163" s="95">
        <v>45838</v>
      </c>
      <c r="BC1163" t="s">
        <v>880</v>
      </c>
      <c r="BD1163" s="44">
        <v>83400000</v>
      </c>
      <c r="BE1163"/>
      <c r="BF1163"/>
      <c r="BG1163"/>
      <c r="BH1163"/>
      <c r="BI1163" s="44">
        <v>11200000</v>
      </c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 s="44">
        <v>7600000</v>
      </c>
      <c r="BZ1163"/>
      <c r="CA1163"/>
      <c r="CB1163"/>
      <c r="CC1163"/>
      <c r="CD1163"/>
      <c r="CE1163"/>
      <c r="CF1163"/>
      <c r="CG1163"/>
      <c r="CH1163"/>
      <c r="CI1163"/>
      <c r="CJ1163"/>
    </row>
    <row r="1164" spans="39:88" x14ac:dyDescent="0.3">
      <c r="AM1164" t="s">
        <v>12355</v>
      </c>
      <c r="AN1164" t="s">
        <v>881</v>
      </c>
      <c r="AO1164" t="s">
        <v>881</v>
      </c>
      <c r="AP1164" t="s">
        <v>12356</v>
      </c>
      <c r="AQ1164" s="44">
        <v>36000000</v>
      </c>
      <c r="AR1164">
        <v>0.97241</v>
      </c>
      <c r="AS1164">
        <v>3.7519999999999998E-2</v>
      </c>
      <c r="AT1164">
        <v>1.001E-2</v>
      </c>
      <c r="AU1164" t="s">
        <v>53</v>
      </c>
      <c r="AV1164" t="s">
        <v>107</v>
      </c>
      <c r="AW1164" t="s">
        <v>107</v>
      </c>
      <c r="AX1164">
        <v>1.4550000000000001</v>
      </c>
      <c r="AY1164"/>
      <c r="AZ1164"/>
      <c r="BA1164">
        <v>197701</v>
      </c>
      <c r="BB1164" s="95">
        <v>45838</v>
      </c>
      <c r="BC1164" t="s">
        <v>880</v>
      </c>
      <c r="BD1164"/>
      <c r="BE1164"/>
      <c r="BF1164"/>
      <c r="BG1164"/>
      <c r="BH1164"/>
      <c r="BI1164" s="44">
        <v>10000000</v>
      </c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 s="44">
        <v>10000000</v>
      </c>
      <c r="BX1164"/>
      <c r="BY1164"/>
      <c r="BZ1164" s="44">
        <v>3000000</v>
      </c>
      <c r="CA1164"/>
      <c r="CB1164" s="44">
        <v>13000000</v>
      </c>
      <c r="CC1164"/>
      <c r="CD1164"/>
      <c r="CE1164"/>
      <c r="CF1164"/>
      <c r="CG1164"/>
      <c r="CH1164"/>
      <c r="CI1164"/>
      <c r="CJ1164"/>
    </row>
    <row r="1165" spans="39:88" x14ac:dyDescent="0.3">
      <c r="AM1165" t="s">
        <v>10690</v>
      </c>
      <c r="AN1165" t="s">
        <v>881</v>
      </c>
      <c r="AO1165" t="s">
        <v>881</v>
      </c>
      <c r="AP1165" t="s">
        <v>2059</v>
      </c>
      <c r="AQ1165" s="44">
        <v>103700000</v>
      </c>
      <c r="AR1165">
        <v>0.82169999999999999</v>
      </c>
      <c r="AS1165">
        <v>3.3509999999999998E-2</v>
      </c>
      <c r="AT1165">
        <v>7.9139999999999992E-3</v>
      </c>
      <c r="AU1165" t="s">
        <v>53</v>
      </c>
      <c r="AV1165" t="s">
        <v>107</v>
      </c>
      <c r="AW1165" t="s">
        <v>107</v>
      </c>
      <c r="AX1165">
        <v>1.4550000000000001</v>
      </c>
      <c r="AY1165"/>
      <c r="AZ1165"/>
      <c r="BA1165">
        <v>197701</v>
      </c>
      <c r="BB1165" s="95">
        <v>45838</v>
      </c>
      <c r="BC1165" t="s">
        <v>880</v>
      </c>
      <c r="BD1165" s="44">
        <v>71000000</v>
      </c>
      <c r="BE1165"/>
      <c r="BF1165"/>
      <c r="BG1165" s="44">
        <v>200000</v>
      </c>
      <c r="BH1165" s="44">
        <v>200000</v>
      </c>
      <c r="BI1165" s="44">
        <v>4300000</v>
      </c>
      <c r="BJ1165" s="44">
        <v>2100000</v>
      </c>
      <c r="BK1165"/>
      <c r="BL1165"/>
      <c r="BM1165"/>
      <c r="BN1165"/>
      <c r="BO1165"/>
      <c r="BP1165"/>
      <c r="BQ1165"/>
      <c r="BR1165" s="44">
        <v>20000000</v>
      </c>
      <c r="BS1165"/>
      <c r="BT1165"/>
      <c r="BU1165"/>
      <c r="BV1165"/>
      <c r="BW1165"/>
      <c r="BX1165"/>
      <c r="BY1165"/>
      <c r="BZ1165"/>
      <c r="CA1165"/>
      <c r="CB1165" s="44">
        <v>5900000</v>
      </c>
      <c r="CC1165"/>
      <c r="CD1165"/>
      <c r="CE1165"/>
      <c r="CF1165"/>
      <c r="CG1165"/>
      <c r="CH1165"/>
      <c r="CI1165"/>
      <c r="CJ1165"/>
    </row>
    <row r="1166" spans="39:88" x14ac:dyDescent="0.3">
      <c r="AM1166" t="s">
        <v>10698</v>
      </c>
      <c r="AN1166" t="s">
        <v>1977</v>
      </c>
      <c r="AO1166" t="s">
        <v>1977</v>
      </c>
      <c r="AP1166" t="s">
        <v>3130</v>
      </c>
      <c r="AQ1166" s="44">
        <v>17500000</v>
      </c>
      <c r="AR1166">
        <v>0.99026999999999998</v>
      </c>
      <c r="AS1166">
        <v>2.7983149999999998E-2</v>
      </c>
      <c r="AT1166">
        <v>8.071E-3</v>
      </c>
      <c r="AU1166" t="s">
        <v>53</v>
      </c>
      <c r="AV1166" t="s">
        <v>76</v>
      </c>
      <c r="AW1166" t="s">
        <v>76</v>
      </c>
      <c r="AX1166">
        <v>1.046</v>
      </c>
      <c r="AY1166"/>
      <c r="AZ1166"/>
      <c r="BA1166">
        <v>178280</v>
      </c>
      <c r="BB1166" s="95">
        <v>45838</v>
      </c>
      <c r="BC1166" t="s">
        <v>1976</v>
      </c>
      <c r="BD1166" s="44">
        <v>17500000</v>
      </c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</row>
    <row r="1167" spans="39:88" x14ac:dyDescent="0.3">
      <c r="AM1167" t="s">
        <v>10699</v>
      </c>
      <c r="AN1167" t="s">
        <v>2947</v>
      </c>
      <c r="AO1167" t="s">
        <v>3050</v>
      </c>
      <c r="AP1167" t="s">
        <v>2945</v>
      </c>
      <c r="AQ1167" s="44">
        <v>47000000</v>
      </c>
      <c r="AR1167">
        <v>0.98119999999999996</v>
      </c>
      <c r="AS1167">
        <v>2.6640130000000001E-2</v>
      </c>
      <c r="AT1167">
        <v>6.1019999999999998E-3</v>
      </c>
      <c r="AU1167" t="s">
        <v>53</v>
      </c>
      <c r="AV1167" t="s">
        <v>76</v>
      </c>
      <c r="AW1167" t="s">
        <v>76</v>
      </c>
      <c r="AX1167">
        <v>0.77</v>
      </c>
      <c r="AY1167"/>
      <c r="AZ1167"/>
      <c r="BA1167">
        <v>1080</v>
      </c>
      <c r="BB1167" s="95">
        <v>45838</v>
      </c>
      <c r="BC1167" t="s">
        <v>2946</v>
      </c>
      <c r="BD1167" s="44">
        <v>41000000</v>
      </c>
      <c r="BE1167" s="44">
        <v>1000000</v>
      </c>
      <c r="BF1167" s="44">
        <v>5000000</v>
      </c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</row>
    <row r="1168" spans="39:88" x14ac:dyDescent="0.3">
      <c r="AM1168" t="s">
        <v>10700</v>
      </c>
      <c r="AN1168" t="s">
        <v>1561</v>
      </c>
      <c r="AO1168" t="s">
        <v>9437</v>
      </c>
      <c r="AP1168" t="s">
        <v>1559</v>
      </c>
      <c r="AQ1168" s="44">
        <v>64900000</v>
      </c>
      <c r="AR1168">
        <v>0.928229999999999</v>
      </c>
      <c r="AS1168">
        <v>3.187744E-2</v>
      </c>
      <c r="AT1168">
        <v>1.0194E-2</v>
      </c>
      <c r="AU1168" t="s">
        <v>53</v>
      </c>
      <c r="AV1168" t="s">
        <v>63</v>
      </c>
      <c r="AW1168" t="s">
        <v>63</v>
      </c>
      <c r="AX1168">
        <v>-1.298</v>
      </c>
      <c r="AY1168"/>
      <c r="AZ1168"/>
      <c r="BA1168">
        <v>200259</v>
      </c>
      <c r="BB1168" s="95">
        <v>45838</v>
      </c>
      <c r="BC1168" t="s">
        <v>1560</v>
      </c>
      <c r="BD1168" s="44">
        <v>59400000</v>
      </c>
      <c r="BE1168"/>
      <c r="BF1168"/>
      <c r="BG1168" s="44">
        <v>100000</v>
      </c>
      <c r="BH1168"/>
      <c r="BI1168" s="44">
        <v>2400000</v>
      </c>
      <c r="BJ1168"/>
      <c r="BK1168"/>
      <c r="BL1168"/>
      <c r="BM1168"/>
      <c r="BN1168" s="44">
        <v>1800000</v>
      </c>
      <c r="BO1168"/>
      <c r="BP1168"/>
      <c r="BQ1168"/>
      <c r="BR1168"/>
      <c r="BS1168"/>
      <c r="BT1168"/>
      <c r="BU1168" s="44">
        <v>600000</v>
      </c>
      <c r="BV1168" s="44">
        <v>600000</v>
      </c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</row>
    <row r="1169" spans="39:88" x14ac:dyDescent="0.3">
      <c r="AM1169" t="s">
        <v>10701</v>
      </c>
      <c r="AN1169" t="s">
        <v>1672</v>
      </c>
      <c r="AO1169" t="s">
        <v>1672</v>
      </c>
      <c r="AP1169" t="s">
        <v>1670</v>
      </c>
      <c r="AQ1169" s="44">
        <v>57000000</v>
      </c>
      <c r="AR1169">
        <v>0.82716999999999996</v>
      </c>
      <c r="AS1169">
        <v>3.7144700000000003E-2</v>
      </c>
      <c r="AT1169">
        <v>1.1864E-2</v>
      </c>
      <c r="AU1169" t="s">
        <v>53</v>
      </c>
      <c r="AV1169" t="s">
        <v>54</v>
      </c>
      <c r="AW1169" t="s">
        <v>54</v>
      </c>
      <c r="AX1169">
        <v>1.9E-2</v>
      </c>
      <c r="AY1169"/>
      <c r="AZ1169"/>
      <c r="BA1169">
        <v>32935</v>
      </c>
      <c r="BB1169" s="95">
        <v>45838</v>
      </c>
      <c r="BC1169" t="s">
        <v>1671</v>
      </c>
      <c r="BD1169" s="44">
        <v>40095000</v>
      </c>
      <c r="BE1169"/>
      <c r="BF1169"/>
      <c r="BG1169"/>
      <c r="BH1169"/>
      <c r="BI1169" s="44">
        <v>7927000</v>
      </c>
      <c r="BJ1169" s="44">
        <v>4678000</v>
      </c>
      <c r="BK1169"/>
      <c r="BL1169"/>
      <c r="BM1169"/>
      <c r="BN1169" s="44">
        <v>1300000</v>
      </c>
      <c r="BO1169"/>
      <c r="BP1169"/>
      <c r="BQ1169"/>
      <c r="BR1169"/>
      <c r="BS1169"/>
      <c r="BT1169"/>
      <c r="BU1169"/>
      <c r="BV1169"/>
      <c r="BW1169" s="44">
        <v>2100000</v>
      </c>
      <c r="BX1169"/>
      <c r="BY1169" s="44">
        <v>900000</v>
      </c>
      <c r="BZ1169"/>
      <c r="CA1169"/>
      <c r="CB1169"/>
      <c r="CC1169"/>
      <c r="CD1169"/>
      <c r="CE1169"/>
      <c r="CF1169"/>
      <c r="CG1169"/>
      <c r="CH1169"/>
      <c r="CI1169"/>
      <c r="CJ1169"/>
    </row>
    <row r="1170" spans="39:88" x14ac:dyDescent="0.3">
      <c r="AM1170" t="s">
        <v>10702</v>
      </c>
      <c r="AN1170" t="s">
        <v>10703</v>
      </c>
      <c r="AO1170" t="s">
        <v>10703</v>
      </c>
      <c r="AP1170" t="s">
        <v>10704</v>
      </c>
      <c r="AQ1170" s="44">
        <v>7100000</v>
      </c>
      <c r="AR1170">
        <v>1.0148600000000001</v>
      </c>
      <c r="AS1170">
        <v>2.3939149999999999E-2</v>
      </c>
      <c r="AT1170">
        <v>4.0029999999999996E-3</v>
      </c>
      <c r="AU1170" t="s">
        <v>53</v>
      </c>
      <c r="AV1170" t="s">
        <v>56</v>
      </c>
      <c r="AW1170" t="s">
        <v>56</v>
      </c>
      <c r="AX1170">
        <v>1.363</v>
      </c>
      <c r="AY1170"/>
      <c r="AZ1170"/>
      <c r="BA1170">
        <v>128986</v>
      </c>
      <c r="BB1170" s="95">
        <v>45838</v>
      </c>
      <c r="BC1170" t="s">
        <v>10705</v>
      </c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 s="44">
        <v>7100000</v>
      </c>
      <c r="CC1170"/>
      <c r="CD1170"/>
      <c r="CE1170"/>
      <c r="CF1170"/>
      <c r="CG1170"/>
      <c r="CH1170"/>
      <c r="CI1170"/>
      <c r="CJ1170"/>
    </row>
    <row r="1171" spans="39:88" x14ac:dyDescent="0.3">
      <c r="AM1171" t="s">
        <v>12825</v>
      </c>
      <c r="AN1171" t="s">
        <v>10703</v>
      </c>
      <c r="AO1171" t="s">
        <v>10703</v>
      </c>
      <c r="AP1171" t="s">
        <v>12826</v>
      </c>
      <c r="AQ1171" s="44">
        <v>15000000</v>
      </c>
      <c r="AR1171">
        <v>0.92515000000000003</v>
      </c>
      <c r="AS1171">
        <v>3.2582260000000002E-2</v>
      </c>
      <c r="AT1171">
        <v>8.5509999999999996E-3</v>
      </c>
      <c r="AU1171" t="s">
        <v>53</v>
      </c>
      <c r="AV1171" t="s">
        <v>56</v>
      </c>
      <c r="AW1171" t="s">
        <v>56</v>
      </c>
      <c r="AX1171">
        <v>1.363</v>
      </c>
      <c r="AY1171"/>
      <c r="AZ1171"/>
      <c r="BA1171">
        <v>128986</v>
      </c>
      <c r="BB1171" s="95">
        <v>45838</v>
      </c>
      <c r="BC1171" t="s">
        <v>10705</v>
      </c>
      <c r="BD1171" s="44">
        <v>15000000</v>
      </c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</row>
    <row r="1172" spans="39:88" x14ac:dyDescent="0.3">
      <c r="AM1172" t="s">
        <v>10706</v>
      </c>
      <c r="AN1172" t="s">
        <v>10703</v>
      </c>
      <c r="AO1172" t="s">
        <v>10703</v>
      </c>
      <c r="AP1172" t="s">
        <v>10707</v>
      </c>
      <c r="AQ1172" s="44">
        <v>6800000</v>
      </c>
      <c r="AR1172">
        <v>0.95504999999999995</v>
      </c>
      <c r="AS1172">
        <v>2.9176609999999999E-2</v>
      </c>
      <c r="AT1172">
        <v>7.5230000000000002E-3</v>
      </c>
      <c r="AU1172" t="s">
        <v>53</v>
      </c>
      <c r="AV1172" t="s">
        <v>56</v>
      </c>
      <c r="AW1172" t="s">
        <v>56</v>
      </c>
      <c r="AX1172">
        <v>1.363</v>
      </c>
      <c r="AY1172"/>
      <c r="AZ1172"/>
      <c r="BA1172">
        <v>128986</v>
      </c>
      <c r="BB1172" s="95">
        <v>45838</v>
      </c>
      <c r="BC1172" t="s">
        <v>10705</v>
      </c>
      <c r="BD1172"/>
      <c r="BE1172"/>
      <c r="BF1172"/>
      <c r="BG1172"/>
      <c r="BH1172"/>
      <c r="BI1172"/>
      <c r="BJ1172" s="44">
        <v>6800000</v>
      </c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</row>
    <row r="1173" spans="39:88" x14ac:dyDescent="0.3">
      <c r="AM1173" t="s">
        <v>10708</v>
      </c>
      <c r="AN1173" t="s">
        <v>1165</v>
      </c>
      <c r="AO1173" t="s">
        <v>352</v>
      </c>
      <c r="AP1173" t="s">
        <v>10709</v>
      </c>
      <c r="AQ1173" s="44">
        <v>10000000</v>
      </c>
      <c r="AR1173">
        <v>1.0057199999999999</v>
      </c>
      <c r="AS1173">
        <v>2.0449999999999999E-2</v>
      </c>
      <c r="AT1173">
        <v>1.08E-4</v>
      </c>
      <c r="AU1173" t="s">
        <v>128</v>
      </c>
      <c r="AV1173" t="s">
        <v>48</v>
      </c>
      <c r="AW1173" t="s">
        <v>48</v>
      </c>
      <c r="AX1173">
        <v>1.0680000000000001</v>
      </c>
      <c r="AY1173"/>
      <c r="AZ1173"/>
      <c r="BA1173">
        <v>11608</v>
      </c>
      <c r="BB1173" s="95">
        <v>45838</v>
      </c>
      <c r="BC1173" t="s">
        <v>351</v>
      </c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 s="44">
        <v>10000000</v>
      </c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</row>
    <row r="1174" spans="39:88" x14ac:dyDescent="0.3">
      <c r="AM1174" t="s">
        <v>10710</v>
      </c>
      <c r="AN1174" t="s">
        <v>10711</v>
      </c>
      <c r="AO1174" t="s">
        <v>352</v>
      </c>
      <c r="AP1174" t="s">
        <v>10712</v>
      </c>
      <c r="AQ1174" s="44">
        <v>15000000</v>
      </c>
      <c r="AR1174">
        <v>1.0133099999999999</v>
      </c>
      <c r="AS1174">
        <v>2.7400000000000001E-2</v>
      </c>
      <c r="AT1174">
        <v>4.2389999999999997E-3</v>
      </c>
      <c r="AU1174" t="s">
        <v>128</v>
      </c>
      <c r="AV1174" t="s">
        <v>48</v>
      </c>
      <c r="AW1174" t="s">
        <v>48</v>
      </c>
      <c r="AX1174">
        <v>0.93400000000000005</v>
      </c>
      <c r="AY1174"/>
      <c r="AZ1174"/>
      <c r="BA1174">
        <v>138595</v>
      </c>
      <c r="BB1174" s="95">
        <v>45838</v>
      </c>
      <c r="BC1174" t="s">
        <v>10713</v>
      </c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 s="44">
        <v>10000000</v>
      </c>
      <c r="BS1174"/>
      <c r="BT1174"/>
      <c r="BU1174"/>
      <c r="BV1174"/>
      <c r="BW1174"/>
      <c r="BX1174"/>
      <c r="BY1174"/>
      <c r="BZ1174"/>
      <c r="CA1174"/>
      <c r="CB1174" s="44">
        <v>5000000</v>
      </c>
      <c r="CC1174"/>
      <c r="CD1174"/>
      <c r="CE1174"/>
      <c r="CF1174"/>
      <c r="CG1174"/>
      <c r="CH1174"/>
      <c r="CI1174"/>
      <c r="CJ1174"/>
    </row>
    <row r="1175" spans="39:88" x14ac:dyDescent="0.3">
      <c r="AM1175" t="s">
        <v>12711</v>
      </c>
      <c r="AN1175" t="s">
        <v>352</v>
      </c>
      <c r="AO1175" t="s">
        <v>352</v>
      </c>
      <c r="AP1175" t="s">
        <v>12712</v>
      </c>
      <c r="AQ1175" s="44">
        <v>25000000</v>
      </c>
      <c r="AR1175">
        <v>1.0178400000000001</v>
      </c>
      <c r="AS1175">
        <v>3.0362710000000001E-2</v>
      </c>
      <c r="AT1175">
        <v>8.3590000000000001E-3</v>
      </c>
      <c r="AU1175" t="s">
        <v>271</v>
      </c>
      <c r="AV1175" t="s">
        <v>68</v>
      </c>
      <c r="AW1175" t="s">
        <v>56</v>
      </c>
      <c r="AX1175">
        <v>1.0680000000000001</v>
      </c>
      <c r="AY1175"/>
      <c r="AZ1175"/>
      <c r="BA1175">
        <v>1091</v>
      </c>
      <c r="BB1175" s="95">
        <v>45838</v>
      </c>
      <c r="BC1175" t="s">
        <v>351</v>
      </c>
      <c r="BD1175" s="44">
        <v>25000000</v>
      </c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</row>
    <row r="1176" spans="39:88" x14ac:dyDescent="0.3">
      <c r="AM1176" t="s">
        <v>10725</v>
      </c>
      <c r="AN1176" t="s">
        <v>352</v>
      </c>
      <c r="AO1176" t="s">
        <v>352</v>
      </c>
      <c r="AP1176" t="s">
        <v>2712</v>
      </c>
      <c r="AQ1176" s="44">
        <v>12100000</v>
      </c>
      <c r="AR1176">
        <v>0.90944999999999998</v>
      </c>
      <c r="AS1176">
        <v>2.9496509999999899E-2</v>
      </c>
      <c r="AT1176">
        <v>7.9459999999999999E-3</v>
      </c>
      <c r="AU1176" t="s">
        <v>271</v>
      </c>
      <c r="AV1176" t="s">
        <v>68</v>
      </c>
      <c r="AW1176" t="s">
        <v>56</v>
      </c>
      <c r="AX1176">
        <v>1.0680000000000001</v>
      </c>
      <c r="AY1176"/>
      <c r="AZ1176"/>
      <c r="BA1176">
        <v>1091</v>
      </c>
      <c r="BB1176" s="95">
        <v>45838</v>
      </c>
      <c r="BC1176" t="s">
        <v>351</v>
      </c>
      <c r="BD1176" s="44">
        <v>2500000</v>
      </c>
      <c r="BE1176"/>
      <c r="BF1176"/>
      <c r="BG1176"/>
      <c r="BH1176"/>
      <c r="BI1176"/>
      <c r="BJ1176" s="44">
        <v>7500000</v>
      </c>
      <c r="BK1176" s="44">
        <v>2100000</v>
      </c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</row>
    <row r="1177" spans="39:88" x14ac:dyDescent="0.3">
      <c r="AM1177" t="s">
        <v>10724</v>
      </c>
      <c r="AN1177" t="s">
        <v>352</v>
      </c>
      <c r="AO1177" t="s">
        <v>352</v>
      </c>
      <c r="AP1177" t="s">
        <v>2784</v>
      </c>
      <c r="AQ1177" s="44">
        <v>35000000</v>
      </c>
      <c r="AR1177">
        <v>0.99399999999999999</v>
      </c>
      <c r="AS1177">
        <v>3.0575310000000001E-2</v>
      </c>
      <c r="AT1177">
        <v>1.0381E-2</v>
      </c>
      <c r="AU1177" t="s">
        <v>72</v>
      </c>
      <c r="AV1177" t="s">
        <v>54</v>
      </c>
      <c r="AW1177" t="s">
        <v>54</v>
      </c>
      <c r="AX1177">
        <v>1.0680000000000001</v>
      </c>
      <c r="AY1177"/>
      <c r="AZ1177"/>
      <c r="BA1177">
        <v>1091</v>
      </c>
      <c r="BB1177" s="95">
        <v>45838</v>
      </c>
      <c r="BC1177" t="s">
        <v>351</v>
      </c>
      <c r="BD1177" s="44">
        <v>14900000</v>
      </c>
      <c r="BE1177"/>
      <c r="BF1177"/>
      <c r="BG1177"/>
      <c r="BH1177"/>
      <c r="BI1177" s="44">
        <v>16800000</v>
      </c>
      <c r="BJ1177" s="44">
        <v>3300000</v>
      </c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</row>
    <row r="1178" spans="39:88" x14ac:dyDescent="0.3">
      <c r="AM1178" t="s">
        <v>10731</v>
      </c>
      <c r="AN1178" t="s">
        <v>352</v>
      </c>
      <c r="AO1178" t="s">
        <v>352</v>
      </c>
      <c r="AP1178" t="s">
        <v>10732</v>
      </c>
      <c r="AQ1178" s="44">
        <v>540100000</v>
      </c>
      <c r="AR1178">
        <v>1.0792900000000001</v>
      </c>
      <c r="AS1178">
        <v>3.5772239999999997E-2</v>
      </c>
      <c r="AT1178">
        <v>1.1140000000000001E-2</v>
      </c>
      <c r="AU1178" t="s">
        <v>271</v>
      </c>
      <c r="AV1178" t="s">
        <v>68</v>
      </c>
      <c r="AW1178" t="s">
        <v>56</v>
      </c>
      <c r="AX1178">
        <v>1.0680000000000001</v>
      </c>
      <c r="AY1178"/>
      <c r="AZ1178"/>
      <c r="BA1178">
        <v>1091</v>
      </c>
      <c r="BB1178" s="95">
        <v>45838</v>
      </c>
      <c r="BC1178" t="s">
        <v>351</v>
      </c>
      <c r="BD1178" s="44">
        <v>458700000</v>
      </c>
      <c r="BE1178" s="44">
        <v>2000000</v>
      </c>
      <c r="BF1178" s="44">
        <v>22300000</v>
      </c>
      <c r="BG1178"/>
      <c r="BH1178"/>
      <c r="BI1178" s="44">
        <v>40000000</v>
      </c>
      <c r="BJ1178"/>
      <c r="BK1178"/>
      <c r="BL1178"/>
      <c r="BM1178"/>
      <c r="BN1178"/>
      <c r="BO1178"/>
      <c r="BP1178"/>
      <c r="BQ1178"/>
      <c r="BR1178" s="44">
        <v>15000000</v>
      </c>
      <c r="BS1178"/>
      <c r="BT1178"/>
      <c r="BU1178"/>
      <c r="BV1178"/>
      <c r="BW1178"/>
      <c r="BX1178"/>
      <c r="BY1178"/>
      <c r="BZ1178"/>
      <c r="CA1178"/>
      <c r="CB1178" s="44">
        <v>2100000</v>
      </c>
      <c r="CC1178"/>
      <c r="CD1178"/>
      <c r="CE1178"/>
      <c r="CF1178"/>
      <c r="CG1178"/>
      <c r="CH1178"/>
      <c r="CI1178"/>
      <c r="CJ1178"/>
    </row>
    <row r="1179" spans="39:88" x14ac:dyDescent="0.3">
      <c r="AM1179" t="s">
        <v>12713</v>
      </c>
      <c r="AN1179" t="s">
        <v>352</v>
      </c>
      <c r="AO1179" t="s">
        <v>352</v>
      </c>
      <c r="AP1179" t="s">
        <v>12714</v>
      </c>
      <c r="AQ1179" s="44">
        <v>125000000</v>
      </c>
      <c r="AR1179">
        <v>0.97765999999999997</v>
      </c>
      <c r="AS1179">
        <v>3.7696639999999997E-2</v>
      </c>
      <c r="AT1179">
        <v>1.1658999999999999E-2</v>
      </c>
      <c r="AU1179" t="s">
        <v>271</v>
      </c>
      <c r="AV1179" t="s">
        <v>62</v>
      </c>
      <c r="AW1179" t="s">
        <v>55</v>
      </c>
      <c r="AX1179">
        <v>1.0680000000000001</v>
      </c>
      <c r="AY1179"/>
      <c r="AZ1179"/>
      <c r="BA1179">
        <v>1091</v>
      </c>
      <c r="BB1179" s="95">
        <v>45838</v>
      </c>
      <c r="BC1179" t="s">
        <v>351</v>
      </c>
      <c r="BD1179" s="44">
        <v>100000000</v>
      </c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 s="44">
        <v>12000000</v>
      </c>
      <c r="BX1179"/>
      <c r="BY1179"/>
      <c r="BZ1179"/>
      <c r="CA1179"/>
      <c r="CB1179" s="44">
        <v>13000000</v>
      </c>
      <c r="CC1179"/>
      <c r="CD1179"/>
      <c r="CE1179"/>
      <c r="CF1179"/>
      <c r="CG1179"/>
      <c r="CH1179"/>
      <c r="CI1179"/>
      <c r="CJ1179"/>
    </row>
    <row r="1180" spans="39:88" x14ac:dyDescent="0.3">
      <c r="AM1180" t="s">
        <v>10734</v>
      </c>
      <c r="AN1180" t="s">
        <v>352</v>
      </c>
      <c r="AO1180" t="s">
        <v>352</v>
      </c>
      <c r="AP1180" t="s">
        <v>2842</v>
      </c>
      <c r="AQ1180" s="44">
        <v>174500000</v>
      </c>
      <c r="AR1180">
        <v>0.95215000000000005</v>
      </c>
      <c r="AS1180">
        <v>2.60015E-2</v>
      </c>
      <c r="AT1180">
        <v>5.7120000000000001E-3</v>
      </c>
      <c r="AU1180" t="s">
        <v>271</v>
      </c>
      <c r="AV1180" t="s">
        <v>68</v>
      </c>
      <c r="AW1180" t="s">
        <v>56</v>
      </c>
      <c r="AX1180">
        <v>1.0680000000000001</v>
      </c>
      <c r="AY1180"/>
      <c r="AZ1180"/>
      <c r="BA1180">
        <v>1091</v>
      </c>
      <c r="BB1180" s="95">
        <v>45838</v>
      </c>
      <c r="BC1180" t="s">
        <v>351</v>
      </c>
      <c r="BD1180" s="44">
        <v>145900000</v>
      </c>
      <c r="BE1180"/>
      <c r="BF1180"/>
      <c r="BG1180"/>
      <c r="BH1180"/>
      <c r="BI1180" s="44">
        <v>5200000</v>
      </c>
      <c r="BJ1180" s="44">
        <v>10600000</v>
      </c>
      <c r="BK1180" s="44">
        <v>2300000</v>
      </c>
      <c r="BL1180"/>
      <c r="BM1180" s="44">
        <v>500000</v>
      </c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 s="44">
        <v>10000000</v>
      </c>
      <c r="CC1180"/>
      <c r="CD1180"/>
      <c r="CE1180"/>
      <c r="CF1180"/>
      <c r="CG1180"/>
      <c r="CH1180"/>
      <c r="CI1180"/>
      <c r="CJ1180"/>
    </row>
    <row r="1181" spans="39:88" x14ac:dyDescent="0.3">
      <c r="AM1181" t="s">
        <v>10715</v>
      </c>
      <c r="AN1181" t="s">
        <v>352</v>
      </c>
      <c r="AO1181" t="s">
        <v>352</v>
      </c>
      <c r="AP1181" t="s">
        <v>981</v>
      </c>
      <c r="AQ1181" s="44">
        <v>113100000</v>
      </c>
      <c r="AR1181">
        <v>0.97343000000000002</v>
      </c>
      <c r="AS1181">
        <v>2.4709999999999999E-2</v>
      </c>
      <c r="AT1181">
        <v>4.163E-3</v>
      </c>
      <c r="AU1181" t="s">
        <v>271</v>
      </c>
      <c r="AV1181" t="s">
        <v>68</v>
      </c>
      <c r="AW1181" t="s">
        <v>56</v>
      </c>
      <c r="AX1181">
        <v>1.0680000000000001</v>
      </c>
      <c r="AY1181"/>
      <c r="AZ1181"/>
      <c r="BA1181">
        <v>1091</v>
      </c>
      <c r="BB1181" s="95">
        <v>45838</v>
      </c>
      <c r="BC1181" t="s">
        <v>351</v>
      </c>
      <c r="BD1181" s="44">
        <v>91800000</v>
      </c>
      <c r="BE1181"/>
      <c r="BF1181"/>
      <c r="BG1181"/>
      <c r="BH1181"/>
      <c r="BI1181" s="44">
        <v>4500000</v>
      </c>
      <c r="BJ1181" s="44">
        <v>6800000</v>
      </c>
      <c r="BK1181"/>
      <c r="BL1181"/>
      <c r="BM1181"/>
      <c r="BN1181"/>
      <c r="BO1181" s="44">
        <v>4300000</v>
      </c>
      <c r="BP1181" s="44">
        <v>2500000</v>
      </c>
      <c r="BQ1181"/>
      <c r="BR1181"/>
      <c r="BS1181" s="44">
        <v>1900000</v>
      </c>
      <c r="BT1181" s="44">
        <v>1300000</v>
      </c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</row>
    <row r="1182" spans="39:88" x14ac:dyDescent="0.3">
      <c r="AM1182" t="s">
        <v>10723</v>
      </c>
      <c r="AN1182" t="s">
        <v>352</v>
      </c>
      <c r="AO1182" t="s">
        <v>352</v>
      </c>
      <c r="AP1182" t="s">
        <v>2866</v>
      </c>
      <c r="AQ1182" s="44">
        <v>218500000</v>
      </c>
      <c r="AR1182">
        <v>0.95558999999999905</v>
      </c>
      <c r="AS1182">
        <v>3.199225E-2</v>
      </c>
      <c r="AT1182">
        <v>1.1816E-2</v>
      </c>
      <c r="AU1182" t="s">
        <v>72</v>
      </c>
      <c r="AV1182" t="s">
        <v>54</v>
      </c>
      <c r="AW1182" t="s">
        <v>54</v>
      </c>
      <c r="AX1182">
        <v>1.0680000000000001</v>
      </c>
      <c r="AY1182"/>
      <c r="AZ1182"/>
      <c r="BA1182">
        <v>1091</v>
      </c>
      <c r="BB1182" s="95">
        <v>45838</v>
      </c>
      <c r="BC1182" t="s">
        <v>351</v>
      </c>
      <c r="BD1182" s="44">
        <v>211700000</v>
      </c>
      <c r="BE1182"/>
      <c r="BF1182"/>
      <c r="BG1182"/>
      <c r="BH1182"/>
      <c r="BI1182"/>
      <c r="BJ1182" s="44">
        <v>6800000</v>
      </c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</row>
    <row r="1183" spans="39:88" x14ac:dyDescent="0.3">
      <c r="AM1183" t="s">
        <v>10716</v>
      </c>
      <c r="AN1183" t="s">
        <v>352</v>
      </c>
      <c r="AO1183" t="s">
        <v>352</v>
      </c>
      <c r="AP1183" t="s">
        <v>1296</v>
      </c>
      <c r="AQ1183" s="44">
        <v>65500000</v>
      </c>
      <c r="AR1183">
        <v>0.96333999999999997</v>
      </c>
      <c r="AS1183">
        <v>3.1479300000000002E-2</v>
      </c>
      <c r="AT1183">
        <v>1.1512E-2</v>
      </c>
      <c r="AU1183" t="s">
        <v>72</v>
      </c>
      <c r="AV1183" t="s">
        <v>54</v>
      </c>
      <c r="AW1183" t="s">
        <v>54</v>
      </c>
      <c r="AX1183">
        <v>1.0680000000000001</v>
      </c>
      <c r="AY1183"/>
      <c r="AZ1183"/>
      <c r="BA1183">
        <v>1091</v>
      </c>
      <c r="BB1183" s="95">
        <v>45838</v>
      </c>
      <c r="BC1183" t="s">
        <v>351</v>
      </c>
      <c r="BD1183" s="44">
        <v>61700000</v>
      </c>
      <c r="BE1183"/>
      <c r="BF1183"/>
      <c r="BG1183" s="44">
        <v>100000</v>
      </c>
      <c r="BH1183" s="44">
        <v>100000</v>
      </c>
      <c r="BI1183"/>
      <c r="BJ1183" s="44">
        <v>2300000</v>
      </c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 s="44">
        <v>1300000</v>
      </c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</row>
    <row r="1184" spans="39:88" x14ac:dyDescent="0.3">
      <c r="AM1184" t="s">
        <v>10720</v>
      </c>
      <c r="AN1184" t="s">
        <v>352</v>
      </c>
      <c r="AO1184" t="s">
        <v>352</v>
      </c>
      <c r="AP1184" t="s">
        <v>10721</v>
      </c>
      <c r="AQ1184" s="44">
        <v>14800000</v>
      </c>
      <c r="AR1184">
        <v>0.91474999999999995</v>
      </c>
      <c r="AS1184">
        <v>2.9659270000000001E-2</v>
      </c>
      <c r="AT1184">
        <v>7.3930000000000003E-3</v>
      </c>
      <c r="AU1184" t="s">
        <v>271</v>
      </c>
      <c r="AV1184" t="s">
        <v>68</v>
      </c>
      <c r="AW1184" t="s">
        <v>56</v>
      </c>
      <c r="AX1184">
        <v>1.0680000000000001</v>
      </c>
      <c r="AY1184"/>
      <c r="AZ1184"/>
      <c r="BA1184">
        <v>1091</v>
      </c>
      <c r="BB1184" s="95">
        <v>45838</v>
      </c>
      <c r="BC1184" t="s">
        <v>351</v>
      </c>
      <c r="BD1184"/>
      <c r="BE1184"/>
      <c r="BF1184"/>
      <c r="BG1184"/>
      <c r="BH1184"/>
      <c r="BI1184"/>
      <c r="BJ1184" s="44">
        <v>14800000</v>
      </c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</row>
    <row r="1185" spans="39:88" x14ac:dyDescent="0.3">
      <c r="AM1185" t="s">
        <v>12528</v>
      </c>
      <c r="AN1185" t="s">
        <v>352</v>
      </c>
      <c r="AO1185" t="s">
        <v>352</v>
      </c>
      <c r="AP1185" t="s">
        <v>12529</v>
      </c>
      <c r="AQ1185" s="44">
        <v>30000000</v>
      </c>
      <c r="AR1185">
        <v>1.0482199999999999</v>
      </c>
      <c r="AS1185">
        <v>2.7381229999999999E-2</v>
      </c>
      <c r="AT1185">
        <v>6.502E-3</v>
      </c>
      <c r="AU1185" t="s">
        <v>271</v>
      </c>
      <c r="AV1185" t="s">
        <v>68</v>
      </c>
      <c r="AW1185" t="s">
        <v>56</v>
      </c>
      <c r="AX1185">
        <v>1.0680000000000001</v>
      </c>
      <c r="AY1185"/>
      <c r="AZ1185"/>
      <c r="BA1185">
        <v>1091</v>
      </c>
      <c r="BB1185" s="95">
        <v>45838</v>
      </c>
      <c r="BC1185" t="s">
        <v>351</v>
      </c>
      <c r="BD1185" s="44">
        <v>20000000</v>
      </c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 s="44">
        <v>10000000</v>
      </c>
      <c r="CC1185"/>
      <c r="CD1185"/>
      <c r="CE1185"/>
      <c r="CF1185"/>
      <c r="CG1185"/>
      <c r="CH1185"/>
      <c r="CI1185"/>
      <c r="CJ1185"/>
    </row>
    <row r="1186" spans="39:88" x14ac:dyDescent="0.3">
      <c r="AM1186" t="s">
        <v>10726</v>
      </c>
      <c r="AN1186" t="s">
        <v>352</v>
      </c>
      <c r="AO1186" t="s">
        <v>352</v>
      </c>
      <c r="AP1186" t="s">
        <v>1788</v>
      </c>
      <c r="AQ1186" s="44">
        <v>7300000</v>
      </c>
      <c r="AR1186">
        <v>0.99992000000000003</v>
      </c>
      <c r="AS1186">
        <v>2.12E-2</v>
      </c>
      <c r="AT1186">
        <v>4.95E-4</v>
      </c>
      <c r="AU1186" t="s">
        <v>271</v>
      </c>
      <c r="AV1186" t="s">
        <v>68</v>
      </c>
      <c r="AW1186" t="s">
        <v>56</v>
      </c>
      <c r="AX1186">
        <v>1.0680000000000001</v>
      </c>
      <c r="AY1186"/>
      <c r="AZ1186"/>
      <c r="BA1186">
        <v>1091</v>
      </c>
      <c r="BB1186" s="95">
        <v>45838</v>
      </c>
      <c r="BC1186" t="s">
        <v>351</v>
      </c>
      <c r="BD1186" s="44">
        <v>2100000</v>
      </c>
      <c r="BE1186"/>
      <c r="BF1186"/>
      <c r="BG1186" s="44">
        <v>200000</v>
      </c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 s="44">
        <v>5000000</v>
      </c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</row>
    <row r="1187" spans="39:88" x14ac:dyDescent="0.3">
      <c r="AM1187" t="s">
        <v>12179</v>
      </c>
      <c r="AN1187" t="s">
        <v>352</v>
      </c>
      <c r="AO1187" t="s">
        <v>352</v>
      </c>
      <c r="AP1187" t="s">
        <v>12180</v>
      </c>
      <c r="AQ1187" s="44">
        <v>207000000</v>
      </c>
      <c r="AR1187">
        <v>1.0065500000000001</v>
      </c>
      <c r="AS1187">
        <v>3.6634340000000001E-2</v>
      </c>
      <c r="AT1187">
        <v>1.1127E-2</v>
      </c>
      <c r="AU1187" t="s">
        <v>271</v>
      </c>
      <c r="AV1187" t="s">
        <v>68</v>
      </c>
      <c r="AW1187" t="s">
        <v>56</v>
      </c>
      <c r="AX1187">
        <v>1.0680000000000001</v>
      </c>
      <c r="AY1187"/>
      <c r="AZ1187"/>
      <c r="BA1187">
        <v>1091</v>
      </c>
      <c r="BB1187" s="95">
        <v>45838</v>
      </c>
      <c r="BC1187" t="s">
        <v>351</v>
      </c>
      <c r="BD1187" s="44">
        <v>140400000</v>
      </c>
      <c r="BE1187"/>
      <c r="BF1187" s="44">
        <v>2000000</v>
      </c>
      <c r="BG1187"/>
      <c r="BH1187"/>
      <c r="BI1187" s="44">
        <v>35600000</v>
      </c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 s="44">
        <v>14000000</v>
      </c>
      <c r="BX1187"/>
      <c r="BY1187"/>
      <c r="BZ1187"/>
      <c r="CA1187"/>
      <c r="CB1187" s="44">
        <v>15000000</v>
      </c>
      <c r="CC1187"/>
      <c r="CD1187"/>
      <c r="CE1187"/>
      <c r="CF1187"/>
      <c r="CG1187"/>
      <c r="CH1187"/>
      <c r="CI1187"/>
      <c r="CJ1187"/>
    </row>
    <row r="1188" spans="39:88" x14ac:dyDescent="0.3">
      <c r="AM1188" t="s">
        <v>10714</v>
      </c>
      <c r="AN1188" t="s">
        <v>352</v>
      </c>
      <c r="AO1188" t="s">
        <v>352</v>
      </c>
      <c r="AP1188" t="s">
        <v>409</v>
      </c>
      <c r="AQ1188" s="44">
        <v>236800000</v>
      </c>
      <c r="AR1188">
        <v>0.98049999999999904</v>
      </c>
      <c r="AS1188">
        <v>2.63899999999999E-2</v>
      </c>
      <c r="AT1188">
        <v>5.1939999999999998E-3</v>
      </c>
      <c r="AU1188" t="s">
        <v>271</v>
      </c>
      <c r="AV1188" t="s">
        <v>68</v>
      </c>
      <c r="AW1188" t="s">
        <v>56</v>
      </c>
      <c r="AX1188">
        <v>1.0680000000000001</v>
      </c>
      <c r="AY1188"/>
      <c r="AZ1188"/>
      <c r="BA1188">
        <v>1091</v>
      </c>
      <c r="BB1188" s="95">
        <v>45838</v>
      </c>
      <c r="BC1188" t="s">
        <v>351</v>
      </c>
      <c r="BD1188" s="44">
        <v>200500000</v>
      </c>
      <c r="BE1188" s="44">
        <v>800000</v>
      </c>
      <c r="BF1188" s="44">
        <v>4000000</v>
      </c>
      <c r="BG1188"/>
      <c r="BH1188"/>
      <c r="BI1188" s="44">
        <v>14600000</v>
      </c>
      <c r="BJ1188" s="44">
        <v>11300000</v>
      </c>
      <c r="BK1188"/>
      <c r="BL1188"/>
      <c r="BM1188"/>
      <c r="BN1188" s="44">
        <v>2800000</v>
      </c>
      <c r="BO1188"/>
      <c r="BP1188"/>
      <c r="BQ1188"/>
      <c r="BR1188"/>
      <c r="BS1188"/>
      <c r="BT1188"/>
      <c r="BU1188" s="44">
        <v>2800000</v>
      </c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</row>
    <row r="1189" spans="39:88" x14ac:dyDescent="0.3">
      <c r="AM1189" t="s">
        <v>13094</v>
      </c>
      <c r="AN1189" t="s">
        <v>352</v>
      </c>
      <c r="AO1189" t="s">
        <v>352</v>
      </c>
      <c r="AP1189" t="s">
        <v>13095</v>
      </c>
      <c r="AQ1189" s="44">
        <v>55000000</v>
      </c>
      <c r="AR1189">
        <v>1.0148600000000001</v>
      </c>
      <c r="AS1189">
        <v>3.8363960000000003E-2</v>
      </c>
      <c r="AT1189">
        <v>1.5070999999999999E-2</v>
      </c>
      <c r="AU1189" t="s">
        <v>72</v>
      </c>
      <c r="AV1189" t="s">
        <v>54</v>
      </c>
      <c r="AW1189" t="s">
        <v>54</v>
      </c>
      <c r="AX1189">
        <v>1.0680000000000001</v>
      </c>
      <c r="AY1189"/>
      <c r="AZ1189"/>
      <c r="BA1189">
        <v>1091</v>
      </c>
      <c r="BB1189" s="95">
        <v>45838</v>
      </c>
      <c r="BC1189" t="s">
        <v>351</v>
      </c>
      <c r="BD1189" s="44">
        <v>41500000</v>
      </c>
      <c r="BE1189"/>
      <c r="BF1189"/>
      <c r="BG1189"/>
      <c r="BH1189"/>
      <c r="BI1189"/>
      <c r="BJ1189"/>
      <c r="BK1189"/>
      <c r="BL1189"/>
      <c r="BM1189"/>
      <c r="BN1189"/>
      <c r="BO1189" s="44">
        <v>3500000</v>
      </c>
      <c r="BP1189"/>
      <c r="BQ1189"/>
      <c r="BR1189"/>
      <c r="BS1189"/>
      <c r="BT1189"/>
      <c r="BU1189"/>
      <c r="BV1189"/>
      <c r="BW1189" s="44">
        <v>5000000</v>
      </c>
      <c r="BX1189"/>
      <c r="BY1189"/>
      <c r="BZ1189"/>
      <c r="CA1189"/>
      <c r="CB1189" s="44">
        <v>5000000</v>
      </c>
      <c r="CC1189"/>
      <c r="CD1189"/>
      <c r="CE1189"/>
      <c r="CF1189"/>
      <c r="CG1189"/>
      <c r="CH1189"/>
      <c r="CI1189"/>
      <c r="CJ1189"/>
    </row>
    <row r="1190" spans="39:88" x14ac:dyDescent="0.3">
      <c r="AM1190" t="s">
        <v>10729</v>
      </c>
      <c r="AN1190" t="s">
        <v>352</v>
      </c>
      <c r="AO1190" t="s">
        <v>352</v>
      </c>
      <c r="AP1190" t="s">
        <v>10730</v>
      </c>
      <c r="AQ1190" s="44">
        <v>130500000</v>
      </c>
      <c r="AR1190">
        <v>1.11588</v>
      </c>
      <c r="AS1190">
        <v>3.4394019999999997E-2</v>
      </c>
      <c r="AT1190">
        <v>1.0107E-2</v>
      </c>
      <c r="AU1190" t="s">
        <v>271</v>
      </c>
      <c r="AV1190" t="s">
        <v>68</v>
      </c>
      <c r="AW1190" t="s">
        <v>56</v>
      </c>
      <c r="AX1190">
        <v>1.0680000000000001</v>
      </c>
      <c r="AY1190"/>
      <c r="AZ1190"/>
      <c r="BA1190">
        <v>1091</v>
      </c>
      <c r="BB1190" s="95">
        <v>45838</v>
      </c>
      <c r="BC1190" t="s">
        <v>351</v>
      </c>
      <c r="BD1190" s="44">
        <v>114300000</v>
      </c>
      <c r="BE1190" s="44">
        <v>700000</v>
      </c>
      <c r="BF1190" s="44">
        <v>5000000</v>
      </c>
      <c r="BG1190"/>
      <c r="BH1190" s="44">
        <v>200000</v>
      </c>
      <c r="BI1190" s="44">
        <v>2400000</v>
      </c>
      <c r="BJ1190"/>
      <c r="BK1190"/>
      <c r="BL1190" s="44">
        <v>2900000</v>
      </c>
      <c r="BM1190"/>
      <c r="BN1190"/>
      <c r="BO1190"/>
      <c r="BP1190" s="44">
        <v>5000000</v>
      </c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</row>
    <row r="1191" spans="39:88" x14ac:dyDescent="0.3">
      <c r="AM1191" t="s">
        <v>13096</v>
      </c>
      <c r="AN1191" t="s">
        <v>352</v>
      </c>
      <c r="AO1191" t="s">
        <v>352</v>
      </c>
      <c r="AP1191" t="s">
        <v>13097</v>
      </c>
      <c r="AQ1191" s="44">
        <v>30900000</v>
      </c>
      <c r="AR1191">
        <v>0.94089999999999996</v>
      </c>
      <c r="AS1191">
        <v>3.3419999999999998E-2</v>
      </c>
      <c r="AT1191">
        <v>1.1769999999999999E-2</v>
      </c>
      <c r="AU1191" t="s">
        <v>53</v>
      </c>
      <c r="AV1191" t="s">
        <v>56</v>
      </c>
      <c r="AW1191" t="s">
        <v>56</v>
      </c>
      <c r="AX1191">
        <v>1.0680000000000001</v>
      </c>
      <c r="AY1191"/>
      <c r="AZ1191"/>
      <c r="BA1191">
        <v>1091</v>
      </c>
      <c r="BB1191" s="95">
        <v>45838</v>
      </c>
      <c r="BC1191" t="s">
        <v>351</v>
      </c>
      <c r="BD1191" s="44">
        <v>30900000</v>
      </c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</row>
    <row r="1192" spans="39:88" x14ac:dyDescent="0.3">
      <c r="AM1192" t="s">
        <v>10718</v>
      </c>
      <c r="AN1192" t="s">
        <v>352</v>
      </c>
      <c r="AO1192" t="s">
        <v>352</v>
      </c>
      <c r="AP1192" t="s">
        <v>10733</v>
      </c>
      <c r="AQ1192" s="44">
        <v>20000000</v>
      </c>
      <c r="AR1192">
        <v>1.0567199999999899</v>
      </c>
      <c r="AS1192">
        <v>3.5776019999999999E-2</v>
      </c>
      <c r="AT1192">
        <v>1.3632999999999999E-2</v>
      </c>
      <c r="AU1192" t="s">
        <v>72</v>
      </c>
      <c r="AV1192" t="s">
        <v>54</v>
      </c>
      <c r="AW1192" t="s">
        <v>54</v>
      </c>
      <c r="AX1192">
        <v>1.0680000000000001</v>
      </c>
      <c r="AY1192"/>
      <c r="AZ1192"/>
      <c r="BA1192">
        <v>1091</v>
      </c>
      <c r="BB1192" s="95">
        <v>45838</v>
      </c>
      <c r="BC1192" t="s">
        <v>351</v>
      </c>
      <c r="BD1192" s="44">
        <v>15000000</v>
      </c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 s="44">
        <v>5000000</v>
      </c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</row>
    <row r="1193" spans="39:88" x14ac:dyDescent="0.3">
      <c r="AM1193" t="s">
        <v>10727</v>
      </c>
      <c r="AN1193" t="s">
        <v>352</v>
      </c>
      <c r="AO1193" t="s">
        <v>352</v>
      </c>
      <c r="AP1193" t="s">
        <v>10728</v>
      </c>
      <c r="AQ1193" s="44">
        <v>110000000</v>
      </c>
      <c r="AR1193">
        <v>1.0226</v>
      </c>
      <c r="AS1193">
        <v>3.2940749999999998E-2</v>
      </c>
      <c r="AT1193">
        <v>1.2076999999999999E-2</v>
      </c>
      <c r="AU1193" t="s">
        <v>72</v>
      </c>
      <c r="AV1193" t="s">
        <v>54</v>
      </c>
      <c r="AW1193" t="s">
        <v>54</v>
      </c>
      <c r="AX1193">
        <v>1.0680000000000001</v>
      </c>
      <c r="AY1193"/>
      <c r="AZ1193"/>
      <c r="BA1193">
        <v>1091</v>
      </c>
      <c r="BB1193" s="95">
        <v>45838</v>
      </c>
      <c r="BC1193" t="s">
        <v>351</v>
      </c>
      <c r="BD1193" s="44">
        <v>93300000</v>
      </c>
      <c r="BE1193"/>
      <c r="BF1193"/>
      <c r="BG1193"/>
      <c r="BH1193"/>
      <c r="BI1193"/>
      <c r="BJ1193" s="44">
        <v>2000000</v>
      </c>
      <c r="BK1193"/>
      <c r="BL1193" s="44">
        <v>800000</v>
      </c>
      <c r="BM1193"/>
      <c r="BN1193"/>
      <c r="BO1193"/>
      <c r="BP1193"/>
      <c r="BQ1193"/>
      <c r="BR1193"/>
      <c r="BS1193"/>
      <c r="BT1193"/>
      <c r="BU1193"/>
      <c r="BV1193" s="44">
        <v>3200000</v>
      </c>
      <c r="BW1193" s="44">
        <v>3200000</v>
      </c>
      <c r="BX1193"/>
      <c r="BY1193" s="44">
        <v>4000000</v>
      </c>
      <c r="BZ1193" s="44">
        <v>3500000</v>
      </c>
      <c r="CA1193"/>
      <c r="CB1193"/>
      <c r="CC1193"/>
      <c r="CD1193"/>
      <c r="CE1193"/>
      <c r="CF1193"/>
      <c r="CG1193"/>
      <c r="CH1193"/>
      <c r="CI1193"/>
      <c r="CJ1193"/>
    </row>
    <row r="1194" spans="39:88" x14ac:dyDescent="0.3">
      <c r="AM1194" t="s">
        <v>10717</v>
      </c>
      <c r="AN1194" t="s">
        <v>352</v>
      </c>
      <c r="AO1194" t="s">
        <v>352</v>
      </c>
      <c r="AP1194" t="s">
        <v>350</v>
      </c>
      <c r="AQ1194" s="44">
        <v>118200000</v>
      </c>
      <c r="AR1194">
        <v>0.97131999999999996</v>
      </c>
      <c r="AS1194">
        <v>3.0859999999999999E-2</v>
      </c>
      <c r="AT1194">
        <v>7.8700000000000003E-3</v>
      </c>
      <c r="AU1194" t="s">
        <v>271</v>
      </c>
      <c r="AV1194" t="s">
        <v>68</v>
      </c>
      <c r="AW1194" t="s">
        <v>56</v>
      </c>
      <c r="AX1194">
        <v>1.0680000000000001</v>
      </c>
      <c r="AY1194"/>
      <c r="AZ1194"/>
      <c r="BA1194">
        <v>1091</v>
      </c>
      <c r="BB1194" s="95">
        <v>45838</v>
      </c>
      <c r="BC1194" t="s">
        <v>351</v>
      </c>
      <c r="BD1194" s="44">
        <v>78500000</v>
      </c>
      <c r="BE1194"/>
      <c r="BF1194"/>
      <c r="BG1194" s="44">
        <v>400000</v>
      </c>
      <c r="BH1194" s="44">
        <v>500000</v>
      </c>
      <c r="BI1194" s="44">
        <v>24600000</v>
      </c>
      <c r="BJ1194"/>
      <c r="BK1194"/>
      <c r="BL1194"/>
      <c r="BM1194"/>
      <c r="BN1194" s="44">
        <v>4600000</v>
      </c>
      <c r="BO1194"/>
      <c r="BP1194"/>
      <c r="BQ1194"/>
      <c r="BR1194"/>
      <c r="BS1194"/>
      <c r="BT1194"/>
      <c r="BU1194" s="44">
        <v>2600000</v>
      </c>
      <c r="BV1194"/>
      <c r="BW1194"/>
      <c r="BX1194"/>
      <c r="BY1194" s="44">
        <v>2000000</v>
      </c>
      <c r="BZ1194"/>
      <c r="CA1194"/>
      <c r="CB1194" s="44">
        <v>5000000</v>
      </c>
      <c r="CC1194"/>
      <c r="CD1194"/>
      <c r="CE1194"/>
      <c r="CF1194"/>
      <c r="CG1194"/>
      <c r="CH1194"/>
      <c r="CI1194"/>
      <c r="CJ1194"/>
    </row>
    <row r="1195" spans="39:88" x14ac:dyDescent="0.3">
      <c r="AM1195" t="s">
        <v>10722</v>
      </c>
      <c r="AN1195" t="s">
        <v>352</v>
      </c>
      <c r="AO1195" t="s">
        <v>352</v>
      </c>
      <c r="AP1195" t="s">
        <v>2771</v>
      </c>
      <c r="AQ1195" s="44">
        <v>207100000</v>
      </c>
      <c r="AR1195">
        <v>0.94305000000000005</v>
      </c>
      <c r="AS1195">
        <v>3.0889170000000001E-2</v>
      </c>
      <c r="AT1195">
        <v>8.4639999999999993E-3</v>
      </c>
      <c r="AU1195" t="s">
        <v>271</v>
      </c>
      <c r="AV1195" t="s">
        <v>68</v>
      </c>
      <c r="AW1195" t="s">
        <v>68</v>
      </c>
      <c r="AX1195">
        <v>1.0680000000000001</v>
      </c>
      <c r="AY1195"/>
      <c r="AZ1195"/>
      <c r="BA1195">
        <v>1091</v>
      </c>
      <c r="BB1195" s="95">
        <v>45838</v>
      </c>
      <c r="BC1195" t="s">
        <v>351</v>
      </c>
      <c r="BD1195" s="44">
        <v>156100000</v>
      </c>
      <c r="BE1195"/>
      <c r="BF1195"/>
      <c r="BG1195"/>
      <c r="BH1195"/>
      <c r="BI1195"/>
      <c r="BJ1195" s="44">
        <v>43000000</v>
      </c>
      <c r="BK1195"/>
      <c r="BL1195" s="44">
        <v>2000000</v>
      </c>
      <c r="BM1195"/>
      <c r="BN1195"/>
      <c r="BO1195"/>
      <c r="BP1195"/>
      <c r="BQ1195"/>
      <c r="BR1195"/>
      <c r="BS1195"/>
      <c r="BT1195"/>
      <c r="BU1195"/>
      <c r="BV1195" s="44">
        <v>2000000</v>
      </c>
      <c r="BW1195" s="44">
        <v>2000000</v>
      </c>
      <c r="BX1195"/>
      <c r="BY1195" s="44">
        <v>2000000</v>
      </c>
      <c r="BZ1195"/>
      <c r="CA1195"/>
      <c r="CB1195"/>
      <c r="CC1195"/>
      <c r="CD1195"/>
      <c r="CE1195"/>
      <c r="CF1195"/>
      <c r="CG1195"/>
      <c r="CH1195"/>
      <c r="CI1195"/>
      <c r="CJ1195"/>
    </row>
    <row r="1196" spans="39:88" x14ac:dyDescent="0.3">
      <c r="AM1196" t="s">
        <v>10718</v>
      </c>
      <c r="AN1196" t="s">
        <v>352</v>
      </c>
      <c r="AO1196" t="s">
        <v>352</v>
      </c>
      <c r="AP1196" t="s">
        <v>10719</v>
      </c>
      <c r="AQ1196" s="44">
        <v>161000000</v>
      </c>
      <c r="AR1196">
        <v>1.0332699999999999</v>
      </c>
      <c r="AS1196">
        <v>3.5428889999999998E-2</v>
      </c>
      <c r="AT1196">
        <v>1.0279999999999999E-2</v>
      </c>
      <c r="AU1196" t="s">
        <v>271</v>
      </c>
      <c r="AV1196" t="s">
        <v>68</v>
      </c>
      <c r="AW1196" t="s">
        <v>56</v>
      </c>
      <c r="AX1196">
        <v>1.0680000000000001</v>
      </c>
      <c r="AY1196"/>
      <c r="AZ1196"/>
      <c r="BA1196">
        <v>1091</v>
      </c>
      <c r="BB1196" s="95">
        <v>45838</v>
      </c>
      <c r="BC1196" t="s">
        <v>351</v>
      </c>
      <c r="BD1196" s="44">
        <v>124000000</v>
      </c>
      <c r="BE1196" s="44">
        <v>1500000</v>
      </c>
      <c r="BF1196" s="44">
        <v>8500000</v>
      </c>
      <c r="BG1196"/>
      <c r="BH1196"/>
      <c r="BI1196" s="44">
        <v>15200000</v>
      </c>
      <c r="BJ1196"/>
      <c r="BK1196"/>
      <c r="BL1196"/>
      <c r="BM1196"/>
      <c r="BN1196"/>
      <c r="BO1196" s="44">
        <v>3400000</v>
      </c>
      <c r="BP1196"/>
      <c r="BQ1196" s="44">
        <v>400000</v>
      </c>
      <c r="BR1196"/>
      <c r="BS1196"/>
      <c r="BT1196"/>
      <c r="BU1196"/>
      <c r="BV1196"/>
      <c r="BW1196"/>
      <c r="BX1196"/>
      <c r="BY1196"/>
      <c r="BZ1196" s="44">
        <v>8000000</v>
      </c>
      <c r="CA1196"/>
      <c r="CB1196"/>
      <c r="CC1196"/>
      <c r="CD1196"/>
      <c r="CE1196"/>
      <c r="CF1196"/>
      <c r="CG1196"/>
      <c r="CH1196"/>
      <c r="CI1196"/>
      <c r="CJ1196"/>
    </row>
    <row r="1197" spans="39:88" x14ac:dyDescent="0.3">
      <c r="AM1197" t="s">
        <v>10735</v>
      </c>
      <c r="AN1197" t="s">
        <v>10736</v>
      </c>
      <c r="AO1197" t="s">
        <v>1917</v>
      </c>
      <c r="AP1197" t="s">
        <v>10737</v>
      </c>
      <c r="AQ1197" s="44">
        <v>6700000</v>
      </c>
      <c r="AR1197">
        <v>1.0205899999999899</v>
      </c>
      <c r="AS1197">
        <v>2.2200000000000001E-2</v>
      </c>
      <c r="AT1197">
        <v>1.7979999999999999E-3</v>
      </c>
      <c r="AU1197" t="s">
        <v>53</v>
      </c>
      <c r="AV1197" t="s">
        <v>129</v>
      </c>
      <c r="AW1197" t="s">
        <v>129</v>
      </c>
      <c r="AX1197">
        <v>-0.49</v>
      </c>
      <c r="AY1197"/>
      <c r="AZ1197"/>
      <c r="BA1197">
        <v>156058</v>
      </c>
      <c r="BB1197" s="95">
        <v>45838</v>
      </c>
      <c r="BC1197" t="s">
        <v>10738</v>
      </c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 s="44">
        <v>6700000</v>
      </c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</row>
    <row r="1198" spans="39:88" x14ac:dyDescent="0.3">
      <c r="AM1198" t="s">
        <v>10745</v>
      </c>
      <c r="AN1198" t="s">
        <v>10740</v>
      </c>
      <c r="AO1198" t="s">
        <v>10741</v>
      </c>
      <c r="AP1198" t="s">
        <v>2579</v>
      </c>
      <c r="AQ1198" s="44">
        <v>290000000</v>
      </c>
      <c r="AR1198">
        <v>0.86287000000000003</v>
      </c>
      <c r="AS1198">
        <v>2.9389999999999999E-2</v>
      </c>
      <c r="AT1198">
        <v>3.6800000000000001E-3</v>
      </c>
      <c r="AU1198" t="s">
        <v>53</v>
      </c>
      <c r="AV1198" t="s">
        <v>48</v>
      </c>
      <c r="AW1198" t="s">
        <v>48</v>
      </c>
      <c r="AX1198">
        <v>2.5099999999999998</v>
      </c>
      <c r="AY1198"/>
      <c r="AZ1198"/>
      <c r="BA1198">
        <v>5018</v>
      </c>
      <c r="BB1198" s="95">
        <v>45838</v>
      </c>
      <c r="BC1198" t="s">
        <v>1053</v>
      </c>
      <c r="BD1198" s="44">
        <v>232137000</v>
      </c>
      <c r="BE1198"/>
      <c r="BF1198"/>
      <c r="BG1198"/>
      <c r="BH1198"/>
      <c r="BI1198" s="44">
        <v>22855000</v>
      </c>
      <c r="BJ1198" s="44">
        <v>35008000</v>
      </c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</row>
    <row r="1199" spans="39:88" x14ac:dyDescent="0.3">
      <c r="AM1199" t="s">
        <v>10747</v>
      </c>
      <c r="AN1199" t="s">
        <v>10740</v>
      </c>
      <c r="AO1199" t="s">
        <v>10741</v>
      </c>
      <c r="AP1199" t="s">
        <v>2595</v>
      </c>
      <c r="AQ1199" s="44">
        <v>850000000</v>
      </c>
      <c r="AR1199">
        <v>0.85549999999999904</v>
      </c>
      <c r="AS1199">
        <v>2.7779999999999999E-2</v>
      </c>
      <c r="AT1199">
        <v>3.088E-3</v>
      </c>
      <c r="AU1199" t="s">
        <v>53</v>
      </c>
      <c r="AV1199" t="s">
        <v>48</v>
      </c>
      <c r="AW1199" t="s">
        <v>48</v>
      </c>
      <c r="AX1199">
        <v>2.5099999999999998</v>
      </c>
      <c r="AY1199"/>
      <c r="AZ1199"/>
      <c r="BA1199">
        <v>5018</v>
      </c>
      <c r="BB1199" s="95">
        <v>45838</v>
      </c>
      <c r="BC1199" t="s">
        <v>1053</v>
      </c>
      <c r="BD1199" s="44">
        <v>734676000</v>
      </c>
      <c r="BE1199"/>
      <c r="BF1199"/>
      <c r="BG1199"/>
      <c r="BH1199"/>
      <c r="BI1199" s="44">
        <v>15396000</v>
      </c>
      <c r="BJ1199" s="44">
        <v>99928000</v>
      </c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</row>
    <row r="1200" spans="39:88" x14ac:dyDescent="0.3">
      <c r="AM1200" t="s">
        <v>10746</v>
      </c>
      <c r="AN1200" t="s">
        <v>10740</v>
      </c>
      <c r="AO1200" t="s">
        <v>10741</v>
      </c>
      <c r="AP1200" t="s">
        <v>1052</v>
      </c>
      <c r="AQ1200" s="44">
        <v>10000000</v>
      </c>
      <c r="AR1200">
        <v>0.90532000000000001</v>
      </c>
      <c r="AS1200">
        <v>2.6460009999999999E-2</v>
      </c>
      <c r="AT1200">
        <v>2.6879999999999999E-3</v>
      </c>
      <c r="AU1200" t="s">
        <v>53</v>
      </c>
      <c r="AV1200" t="s">
        <v>48</v>
      </c>
      <c r="AW1200" t="s">
        <v>48</v>
      </c>
      <c r="AX1200">
        <v>2.5099999999999998</v>
      </c>
      <c r="AY1200"/>
      <c r="AZ1200"/>
      <c r="BA1200">
        <v>5018</v>
      </c>
      <c r="BB1200" s="95">
        <v>45838</v>
      </c>
      <c r="BC1200" t="s">
        <v>1053</v>
      </c>
      <c r="BD1200" s="44">
        <v>10000000</v>
      </c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</row>
    <row r="1201" spans="39:88" x14ac:dyDescent="0.3">
      <c r="AM1201" t="s">
        <v>10744</v>
      </c>
      <c r="AN1201" t="s">
        <v>10740</v>
      </c>
      <c r="AO1201" t="s">
        <v>10741</v>
      </c>
      <c r="AP1201" t="s">
        <v>2750</v>
      </c>
      <c r="AQ1201" s="44">
        <v>250000000</v>
      </c>
      <c r="AR1201">
        <v>0.88462999999999903</v>
      </c>
      <c r="AS1201">
        <v>2.632E-2</v>
      </c>
      <c r="AT1201">
        <v>2.7539999999999999E-3</v>
      </c>
      <c r="AU1201" t="s">
        <v>53</v>
      </c>
      <c r="AV1201" t="s">
        <v>48</v>
      </c>
      <c r="AW1201" t="s">
        <v>48</v>
      </c>
      <c r="AX1201">
        <v>2.5099999999999998</v>
      </c>
      <c r="AY1201"/>
      <c r="AZ1201"/>
      <c r="BA1201">
        <v>5018</v>
      </c>
      <c r="BB1201" s="95">
        <v>45838</v>
      </c>
      <c r="BC1201" t="s">
        <v>1053</v>
      </c>
      <c r="BD1201" s="44">
        <v>184500000</v>
      </c>
      <c r="BE1201"/>
      <c r="BF1201"/>
      <c r="BG1201"/>
      <c r="BH1201"/>
      <c r="BI1201" s="44">
        <v>12100000</v>
      </c>
      <c r="BJ1201" s="44">
        <v>53400000</v>
      </c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</row>
    <row r="1202" spans="39:88" x14ac:dyDescent="0.3">
      <c r="AM1202" t="s">
        <v>10748</v>
      </c>
      <c r="AN1202" t="s">
        <v>10740</v>
      </c>
      <c r="AO1202" t="s">
        <v>10741</v>
      </c>
      <c r="AP1202" t="s">
        <v>2189</v>
      </c>
      <c r="AQ1202" s="44">
        <v>30000000</v>
      </c>
      <c r="AR1202">
        <v>0.91093000000000002</v>
      </c>
      <c r="AS1202">
        <v>2.4969999999999999E-2</v>
      </c>
      <c r="AT1202">
        <v>2.3739999999999998E-3</v>
      </c>
      <c r="AU1202" t="s">
        <v>53</v>
      </c>
      <c r="AV1202" t="s">
        <v>48</v>
      </c>
      <c r="AW1202" t="s">
        <v>48</v>
      </c>
      <c r="AX1202">
        <v>2.5099999999999998</v>
      </c>
      <c r="AY1202"/>
      <c r="AZ1202"/>
      <c r="BA1202">
        <v>5018</v>
      </c>
      <c r="BB1202" s="95">
        <v>45838</v>
      </c>
      <c r="BC1202" t="s">
        <v>1053</v>
      </c>
      <c r="BD1202" s="44">
        <v>15628000</v>
      </c>
      <c r="BE1202"/>
      <c r="BF1202"/>
      <c r="BG1202"/>
      <c r="BH1202"/>
      <c r="BI1202" s="44">
        <v>5739000</v>
      </c>
      <c r="BJ1202" s="44">
        <v>8633000</v>
      </c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</row>
    <row r="1203" spans="39:88" x14ac:dyDescent="0.3">
      <c r="AM1203" t="s">
        <v>10743</v>
      </c>
      <c r="AN1203" t="s">
        <v>10740</v>
      </c>
      <c r="AO1203" t="s">
        <v>10741</v>
      </c>
      <c r="AP1203" t="s">
        <v>1800</v>
      </c>
      <c r="AQ1203" s="44">
        <v>250000000</v>
      </c>
      <c r="AR1203">
        <v>0.85368999999999995</v>
      </c>
      <c r="AS1203">
        <v>2.8389999999999999E-2</v>
      </c>
      <c r="AT1203">
        <v>4.0210000000000003E-3</v>
      </c>
      <c r="AU1203" t="s">
        <v>53</v>
      </c>
      <c r="AV1203" t="s">
        <v>48</v>
      </c>
      <c r="AW1203" t="s">
        <v>48</v>
      </c>
      <c r="AX1203">
        <v>2.5099999999999998</v>
      </c>
      <c r="AY1203"/>
      <c r="AZ1203"/>
      <c r="BA1203">
        <v>5018</v>
      </c>
      <c r="BB1203" s="95">
        <v>45838</v>
      </c>
      <c r="BC1203" t="s">
        <v>1053</v>
      </c>
      <c r="BD1203" s="44">
        <v>188000000</v>
      </c>
      <c r="BE1203"/>
      <c r="BF1203"/>
      <c r="BG1203"/>
      <c r="BH1203"/>
      <c r="BI1203" s="44">
        <v>11400000</v>
      </c>
      <c r="BJ1203" s="44">
        <v>50600000</v>
      </c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</row>
    <row r="1204" spans="39:88" x14ac:dyDescent="0.3">
      <c r="AM1204" t="s">
        <v>10739</v>
      </c>
      <c r="AN1204" t="s">
        <v>10740</v>
      </c>
      <c r="AO1204" t="s">
        <v>10741</v>
      </c>
      <c r="AP1204" t="s">
        <v>1161</v>
      </c>
      <c r="AQ1204" s="44">
        <v>28800000</v>
      </c>
      <c r="AR1204">
        <v>0.85436999999999996</v>
      </c>
      <c r="AS1204">
        <v>3.1449999999999999E-2</v>
      </c>
      <c r="AT1204">
        <v>4.9800000000000001E-3</v>
      </c>
      <c r="AU1204" t="s">
        <v>53</v>
      </c>
      <c r="AV1204" t="s">
        <v>48</v>
      </c>
      <c r="AW1204" t="s">
        <v>48</v>
      </c>
      <c r="AX1204">
        <v>2.5099999999999998</v>
      </c>
      <c r="AY1204"/>
      <c r="AZ1204"/>
      <c r="BA1204">
        <v>5018</v>
      </c>
      <c r="BB1204" s="95">
        <v>45838</v>
      </c>
      <c r="BC1204" t="s">
        <v>1053</v>
      </c>
      <c r="BD1204" s="44">
        <v>14500000</v>
      </c>
      <c r="BE1204"/>
      <c r="BF1204"/>
      <c r="BG1204"/>
      <c r="BH1204"/>
      <c r="BI1204" s="44">
        <v>5759000</v>
      </c>
      <c r="BJ1204" s="44">
        <v>8541000</v>
      </c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</row>
    <row r="1205" spans="39:88" x14ac:dyDescent="0.3">
      <c r="AM1205" t="s">
        <v>10742</v>
      </c>
      <c r="AN1205" t="s">
        <v>10740</v>
      </c>
      <c r="AO1205" t="s">
        <v>10741</v>
      </c>
      <c r="AP1205" t="s">
        <v>3098</v>
      </c>
      <c r="AQ1205" s="44">
        <v>40118000</v>
      </c>
      <c r="AR1205">
        <v>0.74199999999999999</v>
      </c>
      <c r="AS1205">
        <v>3.0849999999999999E-2</v>
      </c>
      <c r="AT1205">
        <v>4.35499999999999E-3</v>
      </c>
      <c r="AU1205" t="s">
        <v>53</v>
      </c>
      <c r="AV1205" t="s">
        <v>48</v>
      </c>
      <c r="AW1205" t="s">
        <v>48</v>
      </c>
      <c r="AX1205">
        <v>2.5099999999999998</v>
      </c>
      <c r="AY1205"/>
      <c r="AZ1205"/>
      <c r="BA1205">
        <v>5018</v>
      </c>
      <c r="BB1205" s="95">
        <v>45838</v>
      </c>
      <c r="BC1205" t="s">
        <v>1053</v>
      </c>
      <c r="BD1205" s="44">
        <v>26143000</v>
      </c>
      <c r="BE1205"/>
      <c r="BF1205"/>
      <c r="BG1205"/>
      <c r="BH1205"/>
      <c r="BI1205"/>
      <c r="BJ1205" s="44">
        <v>8975000</v>
      </c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 s="44">
        <v>5000000</v>
      </c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</row>
    <row r="1206" spans="39:88" x14ac:dyDescent="0.3">
      <c r="AM1206" t="s">
        <v>10749</v>
      </c>
      <c r="AN1206" t="s">
        <v>10750</v>
      </c>
      <c r="AO1206" t="s">
        <v>10750</v>
      </c>
      <c r="AP1206" t="s">
        <v>10751</v>
      </c>
      <c r="AQ1206" s="44">
        <v>115000000</v>
      </c>
      <c r="AR1206">
        <v>0.98989000000000005</v>
      </c>
      <c r="AS1206">
        <v>3.5990000000000001E-2</v>
      </c>
      <c r="AT1206">
        <v>8.8719999999999997E-3</v>
      </c>
      <c r="AU1206" t="s">
        <v>53</v>
      </c>
      <c r="AV1206" t="s">
        <v>55</v>
      </c>
      <c r="AW1206" t="s">
        <v>55</v>
      </c>
      <c r="AX1206"/>
      <c r="AY1206"/>
      <c r="AZ1206"/>
      <c r="BA1206">
        <v>265597</v>
      </c>
      <c r="BB1206" s="95">
        <v>45838</v>
      </c>
      <c r="BC1206" t="s">
        <v>10752</v>
      </c>
      <c r="BD1206" s="44">
        <v>115000000</v>
      </c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</row>
    <row r="1207" spans="39:88" x14ac:dyDescent="0.3">
      <c r="AM1207" t="s">
        <v>10753</v>
      </c>
      <c r="AN1207" t="s">
        <v>827</v>
      </c>
      <c r="AO1207" t="s">
        <v>827</v>
      </c>
      <c r="AP1207" t="s">
        <v>825</v>
      </c>
      <c r="AQ1207" s="44">
        <v>16000000</v>
      </c>
      <c r="AR1207">
        <v>1.0097499999999999</v>
      </c>
      <c r="AS1207">
        <v>4.5077480000000003E-2</v>
      </c>
      <c r="AT1207">
        <v>1.0707E-2</v>
      </c>
      <c r="AU1207" t="s">
        <v>53</v>
      </c>
      <c r="AV1207" t="s">
        <v>54</v>
      </c>
      <c r="AW1207" t="s">
        <v>54</v>
      </c>
      <c r="AX1207">
        <v>1.4930000000000001</v>
      </c>
      <c r="AY1207"/>
      <c r="AZ1207"/>
      <c r="BA1207">
        <v>4057</v>
      </c>
      <c r="BB1207" s="95">
        <v>45838</v>
      </c>
      <c r="BC1207" t="s">
        <v>826</v>
      </c>
      <c r="BD1207" s="44">
        <v>16000000</v>
      </c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</row>
    <row r="1208" spans="39:88" x14ac:dyDescent="0.3">
      <c r="AM1208" t="s">
        <v>10754</v>
      </c>
      <c r="AN1208" t="s">
        <v>687</v>
      </c>
      <c r="AO1208" t="s">
        <v>10741</v>
      </c>
      <c r="AP1208" t="s">
        <v>10755</v>
      </c>
      <c r="AQ1208" s="44">
        <v>152800000</v>
      </c>
      <c r="AR1208">
        <v>0.85501000000000005</v>
      </c>
      <c r="AS1208">
        <v>3.2439999999999997E-2</v>
      </c>
      <c r="AT1208">
        <v>5.4609999999999997E-3</v>
      </c>
      <c r="AU1208" t="s">
        <v>53</v>
      </c>
      <c r="AV1208" t="s">
        <v>48</v>
      </c>
      <c r="AW1208" t="s">
        <v>48</v>
      </c>
      <c r="AX1208">
        <v>2.5099999999999998</v>
      </c>
      <c r="AY1208"/>
      <c r="AZ1208"/>
      <c r="BA1208">
        <v>178956</v>
      </c>
      <c r="BB1208" s="95">
        <v>45838</v>
      </c>
      <c r="BC1208" t="s">
        <v>686</v>
      </c>
      <c r="BD1208" s="44">
        <v>122890000</v>
      </c>
      <c r="BE1208"/>
      <c r="BF1208"/>
      <c r="BG1208"/>
      <c r="BH1208"/>
      <c r="BI1208" s="44">
        <v>15000000</v>
      </c>
      <c r="BJ1208" s="44">
        <v>2910000</v>
      </c>
      <c r="BK1208"/>
      <c r="BL1208" s="44">
        <v>2000000</v>
      </c>
      <c r="BM1208"/>
      <c r="BN1208" s="44">
        <v>2000000</v>
      </c>
      <c r="BO1208"/>
      <c r="BP1208"/>
      <c r="BQ1208"/>
      <c r="BR1208"/>
      <c r="BS1208"/>
      <c r="BT1208"/>
      <c r="BU1208"/>
      <c r="BV1208" s="44">
        <v>2000000</v>
      </c>
      <c r="BW1208" s="44">
        <v>6000000</v>
      </c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</row>
    <row r="1209" spans="39:88" x14ac:dyDescent="0.3">
      <c r="AM1209" t="s">
        <v>10756</v>
      </c>
      <c r="AN1209" t="s">
        <v>687</v>
      </c>
      <c r="AO1209" t="s">
        <v>10741</v>
      </c>
      <c r="AP1209" t="s">
        <v>10757</v>
      </c>
      <c r="AQ1209" s="44">
        <v>90000000</v>
      </c>
      <c r="AR1209">
        <v>0.91918</v>
      </c>
      <c r="AS1209">
        <v>3.2959999999999899E-2</v>
      </c>
      <c r="AT1209">
        <v>5.842E-3</v>
      </c>
      <c r="AU1209" t="s">
        <v>53</v>
      </c>
      <c r="AV1209" t="s">
        <v>48</v>
      </c>
      <c r="AW1209" t="s">
        <v>48</v>
      </c>
      <c r="AX1209">
        <v>2.5099999999999998</v>
      </c>
      <c r="AY1209"/>
      <c r="AZ1209"/>
      <c r="BA1209">
        <v>178956</v>
      </c>
      <c r="BB1209" s="95">
        <v>45838</v>
      </c>
      <c r="BC1209" t="s">
        <v>686</v>
      </c>
      <c r="BD1209" s="44">
        <v>81337000</v>
      </c>
      <c r="BE1209"/>
      <c r="BF1209"/>
      <c r="BG1209"/>
      <c r="BH1209"/>
      <c r="BI1209" s="44">
        <v>4500000</v>
      </c>
      <c r="BJ1209" s="44">
        <v>4163000</v>
      </c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</row>
    <row r="1210" spans="39:88" x14ac:dyDescent="0.3">
      <c r="AM1210" t="s">
        <v>12884</v>
      </c>
      <c r="AN1210" t="s">
        <v>965</v>
      </c>
      <c r="AO1210" t="s">
        <v>965</v>
      </c>
      <c r="AP1210" t="s">
        <v>12885</v>
      </c>
      <c r="AQ1210" s="44">
        <v>66000000</v>
      </c>
      <c r="AR1210">
        <v>1.0292699999999999</v>
      </c>
      <c r="AS1210">
        <v>3.7026919999999998E-2</v>
      </c>
      <c r="AT1210">
        <v>1.0115000000000001E-2</v>
      </c>
      <c r="AU1210" t="s">
        <v>53</v>
      </c>
      <c r="AV1210" t="s">
        <v>107</v>
      </c>
      <c r="AW1210" t="s">
        <v>107</v>
      </c>
      <c r="AX1210">
        <v>0.433</v>
      </c>
      <c r="AY1210"/>
      <c r="AZ1210"/>
      <c r="BA1210">
        <v>4112</v>
      </c>
      <c r="BB1210" s="95">
        <v>45838</v>
      </c>
      <c r="BC1210" t="s">
        <v>964</v>
      </c>
      <c r="BD1210" s="44">
        <v>36400000</v>
      </c>
      <c r="BE1210" s="44">
        <v>1000000</v>
      </c>
      <c r="BF1210" s="44">
        <v>10200000</v>
      </c>
      <c r="BG1210"/>
      <c r="BH1210"/>
      <c r="BI1210" s="44">
        <v>4200000</v>
      </c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 s="44">
        <v>10000000</v>
      </c>
      <c r="BX1210"/>
      <c r="BY1210"/>
      <c r="BZ1210"/>
      <c r="CA1210"/>
      <c r="CB1210" s="44">
        <v>4200000</v>
      </c>
      <c r="CC1210"/>
      <c r="CD1210"/>
      <c r="CE1210"/>
      <c r="CF1210"/>
      <c r="CG1210"/>
      <c r="CH1210"/>
      <c r="CI1210"/>
      <c r="CJ1210"/>
    </row>
    <row r="1211" spans="39:88" x14ac:dyDescent="0.3">
      <c r="AM1211" t="s">
        <v>10760</v>
      </c>
      <c r="AN1211" t="s">
        <v>965</v>
      </c>
      <c r="AO1211" t="s">
        <v>965</v>
      </c>
      <c r="AP1211" t="s">
        <v>10761</v>
      </c>
      <c r="AQ1211" s="44">
        <v>19400000</v>
      </c>
      <c r="AR1211">
        <v>0.97534999999999905</v>
      </c>
      <c r="AS1211">
        <v>3.1655570000000001E-2</v>
      </c>
      <c r="AT1211">
        <v>7.6949999999999996E-3</v>
      </c>
      <c r="AU1211" t="s">
        <v>53</v>
      </c>
      <c r="AV1211" t="s">
        <v>107</v>
      </c>
      <c r="AW1211" t="s">
        <v>107</v>
      </c>
      <c r="AX1211">
        <v>0.433</v>
      </c>
      <c r="AY1211"/>
      <c r="AZ1211"/>
      <c r="BA1211">
        <v>4112</v>
      </c>
      <c r="BB1211" s="95">
        <v>45838</v>
      </c>
      <c r="BC1211" t="s">
        <v>964</v>
      </c>
      <c r="BD1211"/>
      <c r="BE1211"/>
      <c r="BF1211" s="44">
        <v>2900000</v>
      </c>
      <c r="BG1211"/>
      <c r="BH1211"/>
      <c r="BI1211"/>
      <c r="BJ1211" s="44">
        <v>15000000</v>
      </c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 s="44">
        <v>1500000</v>
      </c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</row>
    <row r="1212" spans="39:88" x14ac:dyDescent="0.3">
      <c r="AM1212" t="s">
        <v>10758</v>
      </c>
      <c r="AN1212" t="s">
        <v>965</v>
      </c>
      <c r="AO1212" t="s">
        <v>965</v>
      </c>
      <c r="AP1212" t="s">
        <v>963</v>
      </c>
      <c r="AQ1212" s="44">
        <v>10000000</v>
      </c>
      <c r="AR1212">
        <v>0.96079999999999999</v>
      </c>
      <c r="AS1212">
        <v>3.2559999999999999E-2</v>
      </c>
      <c r="AT1212">
        <v>1.0481000000000001E-2</v>
      </c>
      <c r="AU1212" t="s">
        <v>53</v>
      </c>
      <c r="AV1212" t="s">
        <v>107</v>
      </c>
      <c r="AW1212" t="s">
        <v>107</v>
      </c>
      <c r="AX1212">
        <v>0.433</v>
      </c>
      <c r="AY1212"/>
      <c r="AZ1212"/>
      <c r="BA1212">
        <v>4112</v>
      </c>
      <c r="BB1212" s="95">
        <v>45838</v>
      </c>
      <c r="BC1212" t="s">
        <v>964</v>
      </c>
      <c r="BD1212" s="44">
        <v>10000000</v>
      </c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</row>
    <row r="1213" spans="39:88" x14ac:dyDescent="0.3">
      <c r="AM1213" t="s">
        <v>10759</v>
      </c>
      <c r="AN1213" t="s">
        <v>965</v>
      </c>
      <c r="AO1213" t="s">
        <v>965</v>
      </c>
      <c r="AP1213" t="s">
        <v>2466</v>
      </c>
      <c r="AQ1213" s="44">
        <v>46850000</v>
      </c>
      <c r="AR1213">
        <v>0.93289999999999995</v>
      </c>
      <c r="AS1213">
        <v>2.9801859999999999E-2</v>
      </c>
      <c r="AT1213">
        <v>7.1060000000000003E-3</v>
      </c>
      <c r="AU1213" t="s">
        <v>53</v>
      </c>
      <c r="AV1213" t="s">
        <v>107</v>
      </c>
      <c r="AW1213" t="s">
        <v>107</v>
      </c>
      <c r="AX1213">
        <v>0.433</v>
      </c>
      <c r="AY1213"/>
      <c r="AZ1213"/>
      <c r="BA1213">
        <v>4112</v>
      </c>
      <c r="BB1213" s="95">
        <v>45838</v>
      </c>
      <c r="BC1213" t="s">
        <v>964</v>
      </c>
      <c r="BD1213" s="44">
        <v>41050000</v>
      </c>
      <c r="BE1213"/>
      <c r="BF1213"/>
      <c r="BG1213"/>
      <c r="BH1213"/>
      <c r="BI1213"/>
      <c r="BJ1213"/>
      <c r="BK1213"/>
      <c r="BL1213"/>
      <c r="BM1213"/>
      <c r="BN1213" s="44">
        <v>1800000</v>
      </c>
      <c r="BO1213"/>
      <c r="BP1213"/>
      <c r="BQ1213"/>
      <c r="BR1213"/>
      <c r="BS1213"/>
      <c r="BT1213"/>
      <c r="BU1213"/>
      <c r="BV1213"/>
      <c r="BW1213"/>
      <c r="BX1213"/>
      <c r="BY1213" s="44">
        <v>4000000</v>
      </c>
      <c r="BZ1213"/>
      <c r="CA1213"/>
      <c r="CB1213"/>
      <c r="CC1213"/>
      <c r="CD1213"/>
      <c r="CE1213"/>
      <c r="CF1213"/>
      <c r="CG1213"/>
      <c r="CH1213"/>
      <c r="CI1213"/>
      <c r="CJ1213"/>
    </row>
    <row r="1214" spans="39:88" x14ac:dyDescent="0.3">
      <c r="AM1214" t="s">
        <v>12530</v>
      </c>
      <c r="AN1214" t="s">
        <v>13098</v>
      </c>
      <c r="AO1214" t="s">
        <v>13098</v>
      </c>
      <c r="AP1214" t="s">
        <v>12531</v>
      </c>
      <c r="AQ1214" s="44">
        <v>19300000</v>
      </c>
      <c r="AR1214">
        <v>1.01589</v>
      </c>
      <c r="AS1214">
        <v>3.3461709999999999E-2</v>
      </c>
      <c r="AT1214">
        <v>1.1354E-2</v>
      </c>
      <c r="AU1214" t="s">
        <v>53</v>
      </c>
      <c r="AV1214" t="s">
        <v>76</v>
      </c>
      <c r="AW1214" t="s">
        <v>76</v>
      </c>
      <c r="AX1214">
        <v>0.88500000000000001</v>
      </c>
      <c r="AY1214"/>
      <c r="AZ1214"/>
      <c r="BA1214">
        <v>8082</v>
      </c>
      <c r="BB1214" s="95">
        <v>45838</v>
      </c>
      <c r="BC1214" t="s">
        <v>12532</v>
      </c>
      <c r="BD1214" s="44">
        <v>7600000</v>
      </c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 s="44">
        <v>11700000</v>
      </c>
      <c r="CC1214"/>
      <c r="CD1214"/>
      <c r="CE1214"/>
      <c r="CF1214"/>
      <c r="CG1214"/>
      <c r="CH1214"/>
      <c r="CI1214"/>
      <c r="CJ1214"/>
    </row>
    <row r="1215" spans="39:88" x14ac:dyDescent="0.3">
      <c r="AM1215" t="s">
        <v>10763</v>
      </c>
      <c r="AN1215" t="s">
        <v>517</v>
      </c>
      <c r="AO1215" t="s">
        <v>517</v>
      </c>
      <c r="AP1215" t="s">
        <v>10764</v>
      </c>
      <c r="AQ1215" s="44">
        <v>10000000</v>
      </c>
      <c r="AR1215">
        <v>0.92506999999999995</v>
      </c>
      <c r="AS1215">
        <v>2.8701230000000001E-2</v>
      </c>
      <c r="AT1215">
        <v>6.7619999999999998E-3</v>
      </c>
      <c r="AU1215" t="s">
        <v>53</v>
      </c>
      <c r="AV1215" t="s">
        <v>54</v>
      </c>
      <c r="AW1215" t="s">
        <v>54</v>
      </c>
      <c r="AX1215">
        <v>0.52900000000000003</v>
      </c>
      <c r="AY1215"/>
      <c r="AZ1215"/>
      <c r="BA1215">
        <v>143245</v>
      </c>
      <c r="BB1215" s="95">
        <v>45838</v>
      </c>
      <c r="BC1215" t="s">
        <v>516</v>
      </c>
      <c r="BD1215"/>
      <c r="BE1215"/>
      <c r="BF1215"/>
      <c r="BG1215"/>
      <c r="BH1215"/>
      <c r="BI1215" s="44">
        <v>8000000</v>
      </c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 s="44">
        <v>2000000</v>
      </c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</row>
    <row r="1216" spans="39:88" x14ac:dyDescent="0.3">
      <c r="AM1216" t="s">
        <v>12357</v>
      </c>
      <c r="AN1216" t="s">
        <v>517</v>
      </c>
      <c r="AO1216" t="s">
        <v>517</v>
      </c>
      <c r="AP1216" t="s">
        <v>12358</v>
      </c>
      <c r="AQ1216" s="44">
        <v>2400000</v>
      </c>
      <c r="AR1216">
        <v>1.00325</v>
      </c>
      <c r="AS1216">
        <v>3.5771289999999997E-2</v>
      </c>
      <c r="AT1216">
        <v>1.1017000000000001E-2</v>
      </c>
      <c r="AU1216" t="s">
        <v>53</v>
      </c>
      <c r="AV1216" t="s">
        <v>54</v>
      </c>
      <c r="AW1216" t="s">
        <v>54</v>
      </c>
      <c r="AX1216">
        <v>0.52900000000000003</v>
      </c>
      <c r="AY1216"/>
      <c r="AZ1216"/>
      <c r="BA1216">
        <v>143245</v>
      </c>
      <c r="BB1216" s="95">
        <v>45838</v>
      </c>
      <c r="BC1216" t="s">
        <v>516</v>
      </c>
      <c r="BD1216"/>
      <c r="BE1216"/>
      <c r="BF1216"/>
      <c r="BG1216"/>
      <c r="BH1216"/>
      <c r="BI1216"/>
      <c r="BJ1216"/>
      <c r="BK1216"/>
      <c r="BL1216"/>
      <c r="BM1216"/>
      <c r="BN1216"/>
      <c r="BO1216" s="44">
        <v>2240000</v>
      </c>
      <c r="BP1216"/>
      <c r="BQ1216" s="44">
        <v>160000</v>
      </c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</row>
    <row r="1217" spans="39:88" x14ac:dyDescent="0.3">
      <c r="AM1217" t="s">
        <v>10762</v>
      </c>
      <c r="AN1217" t="s">
        <v>517</v>
      </c>
      <c r="AO1217" t="s">
        <v>517</v>
      </c>
      <c r="AP1217" t="s">
        <v>515</v>
      </c>
      <c r="AQ1217" s="44">
        <v>26000000</v>
      </c>
      <c r="AR1217">
        <v>0.85947999999999902</v>
      </c>
      <c r="AS1217">
        <v>3.1774339999999998E-2</v>
      </c>
      <c r="AT1217">
        <v>8.7589999999999994E-3</v>
      </c>
      <c r="AU1217" t="s">
        <v>53</v>
      </c>
      <c r="AV1217" t="s">
        <v>54</v>
      </c>
      <c r="AW1217" t="s">
        <v>54</v>
      </c>
      <c r="AX1217">
        <v>0.52900000000000003</v>
      </c>
      <c r="AY1217"/>
      <c r="AZ1217"/>
      <c r="BA1217">
        <v>143245</v>
      </c>
      <c r="BB1217" s="95">
        <v>45838</v>
      </c>
      <c r="BC1217" t="s">
        <v>516</v>
      </c>
      <c r="BD1217" s="44">
        <v>26000000</v>
      </c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</row>
    <row r="1218" spans="39:88" x14ac:dyDescent="0.3">
      <c r="AM1218" t="s">
        <v>10765</v>
      </c>
      <c r="AN1218" t="s">
        <v>2573</v>
      </c>
      <c r="AO1218" t="s">
        <v>2573</v>
      </c>
      <c r="AP1218" t="s">
        <v>2572</v>
      </c>
      <c r="AQ1218" s="44">
        <v>83000000</v>
      </c>
      <c r="AR1218">
        <v>0.97636999999999996</v>
      </c>
      <c r="AS1218">
        <v>3.0849999999999999E-2</v>
      </c>
      <c r="AT1218">
        <v>1.0925000000000001E-2</v>
      </c>
      <c r="AU1218" t="s">
        <v>53</v>
      </c>
      <c r="AV1218" t="s">
        <v>63</v>
      </c>
      <c r="AW1218" t="s">
        <v>56</v>
      </c>
      <c r="AX1218">
        <v>0.65700000000000003</v>
      </c>
      <c r="AY1218"/>
      <c r="AZ1218"/>
      <c r="BA1218">
        <v>10036</v>
      </c>
      <c r="BB1218" s="95">
        <v>45838</v>
      </c>
      <c r="BC1218" t="s">
        <v>2573</v>
      </c>
      <c r="BD1218" s="44">
        <v>83000000</v>
      </c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</row>
    <row r="1219" spans="39:88" x14ac:dyDescent="0.3">
      <c r="AM1219" t="s">
        <v>10766</v>
      </c>
      <c r="AN1219" t="s">
        <v>2011</v>
      </c>
      <c r="AO1219" t="s">
        <v>4</v>
      </c>
      <c r="AP1219" t="s">
        <v>2123</v>
      </c>
      <c r="AQ1219" s="44">
        <v>13000000</v>
      </c>
      <c r="AR1219">
        <v>0.97951999999999995</v>
      </c>
      <c r="AS1219">
        <v>2.6138870000000002E-2</v>
      </c>
      <c r="AT1219">
        <v>6.1009999999999997E-3</v>
      </c>
      <c r="AU1219" t="s">
        <v>53</v>
      </c>
      <c r="AV1219" t="s">
        <v>76</v>
      </c>
      <c r="AW1219" t="s">
        <v>76</v>
      </c>
      <c r="AX1219">
        <v>1.3080000000000001</v>
      </c>
      <c r="AY1219"/>
      <c r="AZ1219"/>
      <c r="BA1219">
        <v>11121</v>
      </c>
      <c r="BB1219" s="95">
        <v>45838</v>
      </c>
      <c r="BC1219" t="s">
        <v>2010</v>
      </c>
      <c r="BD1219" s="44">
        <v>13000000</v>
      </c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</row>
    <row r="1220" spans="39:88" x14ac:dyDescent="0.3">
      <c r="AM1220" t="s">
        <v>10767</v>
      </c>
      <c r="AN1220" t="s">
        <v>1266</v>
      </c>
      <c r="AO1220" t="s">
        <v>1266</v>
      </c>
      <c r="AP1220" t="s">
        <v>1264</v>
      </c>
      <c r="AQ1220" s="44">
        <v>55000000</v>
      </c>
      <c r="AR1220">
        <v>0.90532999999999997</v>
      </c>
      <c r="AS1220">
        <v>3.0190000000000002E-2</v>
      </c>
      <c r="AT1220">
        <v>7.5890000000000003E-3</v>
      </c>
      <c r="AU1220" t="s">
        <v>53</v>
      </c>
      <c r="AV1220" t="s">
        <v>54</v>
      </c>
      <c r="AW1220" t="s">
        <v>54</v>
      </c>
      <c r="AX1220">
        <v>1.5680000000000001</v>
      </c>
      <c r="AY1220"/>
      <c r="AZ1220"/>
      <c r="BA1220">
        <v>169093</v>
      </c>
      <c r="BB1220" s="95">
        <v>45838</v>
      </c>
      <c r="BC1220" t="s">
        <v>1265</v>
      </c>
      <c r="BD1220" s="44">
        <v>55000000</v>
      </c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</row>
    <row r="1221" spans="39:88" x14ac:dyDescent="0.3">
      <c r="AM1221" t="s">
        <v>10769</v>
      </c>
      <c r="AN1221" t="s">
        <v>1266</v>
      </c>
      <c r="AO1221" t="s">
        <v>1266</v>
      </c>
      <c r="AP1221" t="s">
        <v>2918</v>
      </c>
      <c r="AQ1221" s="44">
        <v>80200000</v>
      </c>
      <c r="AR1221">
        <v>0.80137000000000003</v>
      </c>
      <c r="AS1221">
        <v>3.5150000000000001E-2</v>
      </c>
      <c r="AT1221">
        <v>1.038E-2</v>
      </c>
      <c r="AU1221" t="s">
        <v>53</v>
      </c>
      <c r="AV1221" t="s">
        <v>54</v>
      </c>
      <c r="AW1221" t="s">
        <v>54</v>
      </c>
      <c r="AX1221">
        <v>1.5680000000000001</v>
      </c>
      <c r="AY1221"/>
      <c r="AZ1221"/>
      <c r="BA1221">
        <v>169093</v>
      </c>
      <c r="BB1221" s="95">
        <v>45838</v>
      </c>
      <c r="BC1221" t="s">
        <v>1265</v>
      </c>
      <c r="BD1221" s="44">
        <v>70841000</v>
      </c>
      <c r="BE1221"/>
      <c r="BF1221"/>
      <c r="BG1221"/>
      <c r="BH1221"/>
      <c r="BI1221" s="44">
        <v>9359000</v>
      </c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</row>
    <row r="1222" spans="39:88" x14ac:dyDescent="0.3">
      <c r="AM1222" t="s">
        <v>10770</v>
      </c>
      <c r="AN1222" t="s">
        <v>1266</v>
      </c>
      <c r="AO1222" t="s">
        <v>1266</v>
      </c>
      <c r="AP1222" t="s">
        <v>2907</v>
      </c>
      <c r="AQ1222" s="44">
        <v>72000000</v>
      </c>
      <c r="AR1222">
        <v>0.86897999999999997</v>
      </c>
      <c r="AS1222">
        <v>3.2899999999999999E-2</v>
      </c>
      <c r="AT1222">
        <v>9.0320000000000001E-3</v>
      </c>
      <c r="AU1222" t="s">
        <v>53</v>
      </c>
      <c r="AV1222" t="s">
        <v>54</v>
      </c>
      <c r="AW1222" t="s">
        <v>54</v>
      </c>
      <c r="AX1222">
        <v>1.5680000000000001</v>
      </c>
      <c r="AY1222"/>
      <c r="AZ1222"/>
      <c r="BA1222">
        <v>169093</v>
      </c>
      <c r="BB1222" s="95">
        <v>45838</v>
      </c>
      <c r="BC1222" t="s">
        <v>1265</v>
      </c>
      <c r="BD1222" s="44">
        <v>59066000</v>
      </c>
      <c r="BE1222"/>
      <c r="BF1222"/>
      <c r="BG1222"/>
      <c r="BH1222"/>
      <c r="BI1222" s="44">
        <v>5234000</v>
      </c>
      <c r="BJ1222"/>
      <c r="BK1222"/>
      <c r="BL1222"/>
      <c r="BM1222"/>
      <c r="BN1222" s="44">
        <v>5100000</v>
      </c>
      <c r="BO1222"/>
      <c r="BP1222"/>
      <c r="BQ1222"/>
      <c r="BR1222"/>
      <c r="BS1222"/>
      <c r="BT1222"/>
      <c r="BU1222" s="44">
        <v>2600000</v>
      </c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</row>
    <row r="1223" spans="39:88" x14ac:dyDescent="0.3">
      <c r="AM1223" t="s">
        <v>10768</v>
      </c>
      <c r="AN1223" t="s">
        <v>1266</v>
      </c>
      <c r="AO1223" t="s">
        <v>1266</v>
      </c>
      <c r="AP1223" t="s">
        <v>1306</v>
      </c>
      <c r="AQ1223" s="44">
        <v>50000000</v>
      </c>
      <c r="AR1223">
        <v>0.93343999999999905</v>
      </c>
      <c r="AS1223">
        <v>2.6589999999999999E-2</v>
      </c>
      <c r="AT1223">
        <v>5.9430000000000004E-3</v>
      </c>
      <c r="AU1223" t="s">
        <v>53</v>
      </c>
      <c r="AV1223" t="s">
        <v>54</v>
      </c>
      <c r="AW1223" t="s">
        <v>54</v>
      </c>
      <c r="AX1223">
        <v>1.5680000000000001</v>
      </c>
      <c r="AY1223"/>
      <c r="AZ1223"/>
      <c r="BA1223">
        <v>169093</v>
      </c>
      <c r="BB1223" s="95">
        <v>45838</v>
      </c>
      <c r="BC1223" t="s">
        <v>1265</v>
      </c>
      <c r="BD1223" s="44">
        <v>50000000</v>
      </c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</row>
    <row r="1224" spans="39:88" x14ac:dyDescent="0.3">
      <c r="AM1224" t="s">
        <v>12717</v>
      </c>
      <c r="AN1224" t="s">
        <v>114</v>
      </c>
      <c r="AO1224" t="s">
        <v>114</v>
      </c>
      <c r="AP1224" t="s">
        <v>12718</v>
      </c>
      <c r="AQ1224" s="44">
        <v>10000000</v>
      </c>
      <c r="AR1224">
        <v>1.1345099999999999</v>
      </c>
      <c r="AS1224">
        <v>3.8210000000000001E-2</v>
      </c>
      <c r="AT1224">
        <v>1.0872E-2</v>
      </c>
      <c r="AU1224" t="s">
        <v>53</v>
      </c>
      <c r="AV1224" t="s">
        <v>54</v>
      </c>
      <c r="AW1224" t="s">
        <v>76</v>
      </c>
      <c r="AX1224">
        <v>0.94</v>
      </c>
      <c r="AY1224"/>
      <c r="AZ1224"/>
      <c r="BA1224">
        <v>1115</v>
      </c>
      <c r="BB1224" s="95">
        <v>45838</v>
      </c>
      <c r="BC1224" t="s">
        <v>113</v>
      </c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 s="44">
        <v>10000000</v>
      </c>
      <c r="CC1224"/>
      <c r="CD1224"/>
      <c r="CE1224"/>
      <c r="CF1224"/>
      <c r="CG1224"/>
      <c r="CH1224"/>
      <c r="CI1224"/>
      <c r="CJ1224"/>
    </row>
    <row r="1225" spans="39:88" x14ac:dyDescent="0.3">
      <c r="AM1225" t="s">
        <v>10776</v>
      </c>
      <c r="AN1225" t="s">
        <v>114</v>
      </c>
      <c r="AO1225" t="s">
        <v>114</v>
      </c>
      <c r="AP1225" t="s">
        <v>10777</v>
      </c>
      <c r="AQ1225" s="44">
        <v>1400000</v>
      </c>
      <c r="AR1225">
        <v>0.82081999999999899</v>
      </c>
      <c r="AS1225">
        <v>3.474E-2</v>
      </c>
      <c r="AT1225">
        <v>8.3929999999999994E-3</v>
      </c>
      <c r="AU1225" t="s">
        <v>53</v>
      </c>
      <c r="AV1225" t="s">
        <v>54</v>
      </c>
      <c r="AW1225" t="s">
        <v>76</v>
      </c>
      <c r="AX1225">
        <v>0.94</v>
      </c>
      <c r="AY1225"/>
      <c r="AZ1225"/>
      <c r="BA1225">
        <v>1115</v>
      </c>
      <c r="BB1225" s="95">
        <v>45838</v>
      </c>
      <c r="BC1225" t="s">
        <v>113</v>
      </c>
      <c r="BD1225"/>
      <c r="BE1225"/>
      <c r="BF1225"/>
      <c r="BG1225"/>
      <c r="BH1225"/>
      <c r="BI1225"/>
      <c r="BJ1225"/>
      <c r="BK1225"/>
      <c r="BL1225"/>
      <c r="BM1225" s="44">
        <v>1400000</v>
      </c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</row>
    <row r="1226" spans="39:88" x14ac:dyDescent="0.3">
      <c r="AM1226" t="s">
        <v>12715</v>
      </c>
      <c r="AN1226" t="s">
        <v>114</v>
      </c>
      <c r="AO1226" t="s">
        <v>114</v>
      </c>
      <c r="AP1226" t="s">
        <v>12716</v>
      </c>
      <c r="AQ1226" s="44">
        <v>10000000</v>
      </c>
      <c r="AR1226">
        <v>1.0391900000000001</v>
      </c>
      <c r="AS1226">
        <v>3.3680000000000002E-2</v>
      </c>
      <c r="AT1226">
        <v>8.1040000000000001E-3</v>
      </c>
      <c r="AU1226" t="s">
        <v>53</v>
      </c>
      <c r="AV1226" t="s">
        <v>54</v>
      </c>
      <c r="AW1226" t="s">
        <v>76</v>
      </c>
      <c r="AX1226">
        <v>0.94</v>
      </c>
      <c r="AY1226"/>
      <c r="AZ1226"/>
      <c r="BA1226">
        <v>1115</v>
      </c>
      <c r="BB1226" s="95">
        <v>45838</v>
      </c>
      <c r="BC1226" t="s">
        <v>113</v>
      </c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 s="44">
        <v>10000000</v>
      </c>
      <c r="CC1226"/>
      <c r="CD1226"/>
      <c r="CE1226"/>
      <c r="CF1226"/>
      <c r="CG1226"/>
      <c r="CH1226"/>
      <c r="CI1226"/>
      <c r="CJ1226"/>
    </row>
    <row r="1227" spans="39:88" x14ac:dyDescent="0.3">
      <c r="AM1227" t="s">
        <v>12814</v>
      </c>
      <c r="AN1227" t="s">
        <v>114</v>
      </c>
      <c r="AO1227" t="s">
        <v>114</v>
      </c>
      <c r="AP1227" t="s">
        <v>12815</v>
      </c>
      <c r="AQ1227" s="44">
        <v>70000000</v>
      </c>
      <c r="AR1227">
        <v>0.99628000000000005</v>
      </c>
      <c r="AS1227">
        <v>3.882E-2</v>
      </c>
      <c r="AT1227">
        <v>1.1325E-2</v>
      </c>
      <c r="AU1227" t="s">
        <v>53</v>
      </c>
      <c r="AV1227" t="s">
        <v>54</v>
      </c>
      <c r="AW1227" t="s">
        <v>76</v>
      </c>
      <c r="AX1227">
        <v>0.94</v>
      </c>
      <c r="AY1227"/>
      <c r="AZ1227"/>
      <c r="BA1227">
        <v>1115</v>
      </c>
      <c r="BB1227" s="95">
        <v>45838</v>
      </c>
      <c r="BC1227" t="s">
        <v>113</v>
      </c>
      <c r="BD1227" s="44">
        <v>50000000</v>
      </c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 s="44">
        <v>20000000</v>
      </c>
      <c r="CC1227"/>
      <c r="CD1227"/>
      <c r="CE1227"/>
      <c r="CF1227"/>
      <c r="CG1227"/>
      <c r="CH1227"/>
      <c r="CI1227"/>
      <c r="CJ1227"/>
    </row>
    <row r="1228" spans="39:88" x14ac:dyDescent="0.3">
      <c r="AM1228" t="s">
        <v>10787</v>
      </c>
      <c r="AN1228" t="s">
        <v>114</v>
      </c>
      <c r="AO1228" t="s">
        <v>114</v>
      </c>
      <c r="AP1228" t="s">
        <v>2691</v>
      </c>
      <c r="AQ1228" s="44">
        <v>12450000</v>
      </c>
      <c r="AR1228">
        <v>1.01664</v>
      </c>
      <c r="AS1228">
        <v>1.95E-2</v>
      </c>
      <c r="AT1228">
        <v>-5.8E-4</v>
      </c>
      <c r="AU1228" t="s">
        <v>53</v>
      </c>
      <c r="AV1228" t="s">
        <v>54</v>
      </c>
      <c r="AW1228" t="s">
        <v>76</v>
      </c>
      <c r="AX1228">
        <v>0.94</v>
      </c>
      <c r="AY1228"/>
      <c r="AZ1228"/>
      <c r="BA1228">
        <v>1115</v>
      </c>
      <c r="BB1228" s="95">
        <v>45838</v>
      </c>
      <c r="BC1228" t="s">
        <v>113</v>
      </c>
      <c r="BD1228"/>
      <c r="BE1228"/>
      <c r="BF1228"/>
      <c r="BG1228"/>
      <c r="BH1228"/>
      <c r="BI1228"/>
      <c r="BJ1228"/>
      <c r="BK1228"/>
      <c r="BL1228"/>
      <c r="BM1228" s="44">
        <v>7050000</v>
      </c>
      <c r="BN1228" s="44">
        <v>5400000</v>
      </c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</row>
    <row r="1229" spans="39:88" x14ac:dyDescent="0.3">
      <c r="AM1229" t="s">
        <v>12808</v>
      </c>
      <c r="AN1229" t="s">
        <v>114</v>
      </c>
      <c r="AO1229" t="s">
        <v>114</v>
      </c>
      <c r="AP1229" t="s">
        <v>12809</v>
      </c>
      <c r="AQ1229" s="44">
        <v>14000000</v>
      </c>
      <c r="AR1229">
        <v>1.49859689</v>
      </c>
      <c r="AS1229">
        <v>4.1048000000000001E-2</v>
      </c>
      <c r="AT1229">
        <v>1.2977000000000001E-2</v>
      </c>
      <c r="AU1229" t="s">
        <v>53</v>
      </c>
      <c r="AV1229" t="s">
        <v>54</v>
      </c>
      <c r="AW1229" t="s">
        <v>76</v>
      </c>
      <c r="AX1229">
        <v>0.94</v>
      </c>
      <c r="AY1229"/>
      <c r="AZ1229"/>
      <c r="BA1229">
        <v>1115</v>
      </c>
      <c r="BB1229" s="95">
        <v>45838</v>
      </c>
      <c r="BC1229" t="s">
        <v>113</v>
      </c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 s="44">
        <v>14000000</v>
      </c>
      <c r="CC1229"/>
      <c r="CD1229"/>
      <c r="CE1229"/>
      <c r="CF1229"/>
      <c r="CG1229"/>
      <c r="CH1229"/>
      <c r="CI1229"/>
      <c r="CJ1229"/>
    </row>
    <row r="1230" spans="39:88" x14ac:dyDescent="0.3">
      <c r="AM1230" t="s">
        <v>12536</v>
      </c>
      <c r="AN1230" t="s">
        <v>114</v>
      </c>
      <c r="AO1230" t="s">
        <v>114</v>
      </c>
      <c r="AP1230" t="s">
        <v>12537</v>
      </c>
      <c r="AQ1230" s="44">
        <v>5000000</v>
      </c>
      <c r="AR1230">
        <v>1.0843499999999999</v>
      </c>
      <c r="AS1230">
        <v>3.1879999999999999E-2</v>
      </c>
      <c r="AT1230">
        <v>7.0849999999999897E-3</v>
      </c>
      <c r="AU1230" t="s">
        <v>53</v>
      </c>
      <c r="AV1230" t="s">
        <v>54</v>
      </c>
      <c r="AW1230" t="s">
        <v>76</v>
      </c>
      <c r="AX1230">
        <v>0.94</v>
      </c>
      <c r="AY1230"/>
      <c r="AZ1230"/>
      <c r="BA1230">
        <v>1115</v>
      </c>
      <c r="BB1230" s="95">
        <v>45838</v>
      </c>
      <c r="BC1230" t="s">
        <v>113</v>
      </c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 s="44">
        <v>5000000</v>
      </c>
      <c r="CC1230"/>
      <c r="CD1230"/>
      <c r="CE1230"/>
      <c r="CF1230"/>
      <c r="CG1230"/>
      <c r="CH1230"/>
      <c r="CI1230"/>
      <c r="CJ1230"/>
    </row>
    <row r="1231" spans="39:88" x14ac:dyDescent="0.3">
      <c r="AM1231" t="s">
        <v>10782</v>
      </c>
      <c r="AN1231" t="s">
        <v>114</v>
      </c>
      <c r="AO1231" t="s">
        <v>114</v>
      </c>
      <c r="AP1231" t="s">
        <v>112</v>
      </c>
      <c r="AQ1231" s="44">
        <v>175000000</v>
      </c>
      <c r="AR1231">
        <v>0.73915999999999904</v>
      </c>
      <c r="AS1231">
        <v>3.3849999999999998E-2</v>
      </c>
      <c r="AT1231">
        <v>7.8960000000000002E-3</v>
      </c>
      <c r="AU1231" t="s">
        <v>53</v>
      </c>
      <c r="AV1231" t="s">
        <v>54</v>
      </c>
      <c r="AW1231" t="s">
        <v>76</v>
      </c>
      <c r="AX1231">
        <v>0.94</v>
      </c>
      <c r="AY1231"/>
      <c r="AZ1231"/>
      <c r="BA1231">
        <v>1115</v>
      </c>
      <c r="BB1231" s="95">
        <v>45838</v>
      </c>
      <c r="BC1231" t="s">
        <v>113</v>
      </c>
      <c r="BD1231" s="44">
        <v>113084540</v>
      </c>
      <c r="BE1231"/>
      <c r="BF1231"/>
      <c r="BG1231"/>
      <c r="BH1231"/>
      <c r="BI1231"/>
      <c r="BJ1231" s="44">
        <v>61915460</v>
      </c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</row>
    <row r="1232" spans="39:88" x14ac:dyDescent="0.3">
      <c r="AM1232" t="s">
        <v>10788</v>
      </c>
      <c r="AN1232" t="s">
        <v>114</v>
      </c>
      <c r="AO1232" t="s">
        <v>114</v>
      </c>
      <c r="AP1232" t="s">
        <v>332</v>
      </c>
      <c r="AQ1232" s="44">
        <v>289000000</v>
      </c>
      <c r="AR1232">
        <v>0.85117999999999905</v>
      </c>
      <c r="AS1232">
        <v>2.802E-2</v>
      </c>
      <c r="AT1232">
        <v>4.5389999999999996E-3</v>
      </c>
      <c r="AU1232" t="s">
        <v>53</v>
      </c>
      <c r="AV1232" t="s">
        <v>54</v>
      </c>
      <c r="AW1232" t="s">
        <v>76</v>
      </c>
      <c r="AX1232">
        <v>0.94</v>
      </c>
      <c r="AY1232"/>
      <c r="AZ1232"/>
      <c r="BA1232">
        <v>1115</v>
      </c>
      <c r="BB1232" s="95">
        <v>45838</v>
      </c>
      <c r="BC1232" t="s">
        <v>113</v>
      </c>
      <c r="BD1232" s="44">
        <v>218062425</v>
      </c>
      <c r="BE1232"/>
      <c r="BF1232"/>
      <c r="BG1232"/>
      <c r="BH1232"/>
      <c r="BI1232"/>
      <c r="BJ1232" s="44">
        <v>70937575</v>
      </c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</row>
    <row r="1233" spans="39:88" x14ac:dyDescent="0.3">
      <c r="AM1233" t="s">
        <v>10780</v>
      </c>
      <c r="AN1233" t="s">
        <v>114</v>
      </c>
      <c r="AO1233" t="s">
        <v>114</v>
      </c>
      <c r="AP1233" t="s">
        <v>10781</v>
      </c>
      <c r="AQ1233" s="44">
        <v>200000</v>
      </c>
      <c r="AR1233">
        <v>1.17839</v>
      </c>
      <c r="AS1233">
        <v>3.091E-2</v>
      </c>
      <c r="AT1233">
        <v>6.6629999999999997E-3</v>
      </c>
      <c r="AU1233" t="s">
        <v>53</v>
      </c>
      <c r="AV1233" t="s">
        <v>54</v>
      </c>
      <c r="AW1233" t="s">
        <v>76</v>
      </c>
      <c r="AX1233">
        <v>0.94</v>
      </c>
      <c r="AY1233"/>
      <c r="AZ1233"/>
      <c r="BA1233">
        <v>1115</v>
      </c>
      <c r="BB1233" s="95">
        <v>45838</v>
      </c>
      <c r="BC1233" t="s">
        <v>113</v>
      </c>
      <c r="BD1233"/>
      <c r="BE1233"/>
      <c r="BF1233"/>
      <c r="BG1233"/>
      <c r="BH1233"/>
      <c r="BI1233"/>
      <c r="BJ1233"/>
      <c r="BK1233"/>
      <c r="BL1233"/>
      <c r="BM1233" s="44">
        <v>200000</v>
      </c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</row>
    <row r="1234" spans="39:88" x14ac:dyDescent="0.3">
      <c r="AM1234" t="s">
        <v>10771</v>
      </c>
      <c r="AN1234" t="s">
        <v>114</v>
      </c>
      <c r="AO1234" t="s">
        <v>114</v>
      </c>
      <c r="AP1234" t="s">
        <v>10772</v>
      </c>
      <c r="AQ1234" s="44">
        <v>1500000</v>
      </c>
      <c r="AR1234">
        <v>0.75241999999999998</v>
      </c>
      <c r="AS1234">
        <v>3.5619999999999999E-2</v>
      </c>
      <c r="AT1234">
        <v>8.7899999999999992E-3</v>
      </c>
      <c r="AU1234" t="s">
        <v>53</v>
      </c>
      <c r="AV1234" t="s">
        <v>54</v>
      </c>
      <c r="AW1234" t="s">
        <v>76</v>
      </c>
      <c r="AX1234">
        <v>0.94</v>
      </c>
      <c r="AY1234"/>
      <c r="AZ1234"/>
      <c r="BA1234">
        <v>1115</v>
      </c>
      <c r="BB1234" s="95">
        <v>45838</v>
      </c>
      <c r="BC1234" t="s">
        <v>113</v>
      </c>
      <c r="BD1234"/>
      <c r="BE1234"/>
      <c r="BF1234"/>
      <c r="BG1234"/>
      <c r="BH1234"/>
      <c r="BI1234"/>
      <c r="BJ1234"/>
      <c r="BK1234"/>
      <c r="BL1234"/>
      <c r="BM1234" s="44">
        <v>1500000</v>
      </c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</row>
    <row r="1235" spans="39:88" x14ac:dyDescent="0.3">
      <c r="AM1235" t="s">
        <v>10773</v>
      </c>
      <c r="AN1235" t="s">
        <v>114</v>
      </c>
      <c r="AO1235" t="s">
        <v>114</v>
      </c>
      <c r="AP1235" t="s">
        <v>1021</v>
      </c>
      <c r="AQ1235" s="44">
        <v>65000000</v>
      </c>
      <c r="AR1235">
        <v>1.04593</v>
      </c>
      <c r="AS1235">
        <v>3.5130000000000002E-2</v>
      </c>
      <c r="AT1235">
        <v>8.6979999999999991E-3</v>
      </c>
      <c r="AU1235" t="s">
        <v>53</v>
      </c>
      <c r="AV1235" t="s">
        <v>54</v>
      </c>
      <c r="AW1235" t="s">
        <v>76</v>
      </c>
      <c r="AX1235">
        <v>0.94</v>
      </c>
      <c r="AY1235"/>
      <c r="AZ1235"/>
      <c r="BA1235">
        <v>1115</v>
      </c>
      <c r="BB1235" s="95">
        <v>45838</v>
      </c>
      <c r="BC1235" t="s">
        <v>113</v>
      </c>
      <c r="BD1235" s="44">
        <v>59755000</v>
      </c>
      <c r="BE1235"/>
      <c r="BF1235"/>
      <c r="BG1235"/>
      <c r="BH1235"/>
      <c r="BI1235" s="44">
        <v>5245000</v>
      </c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</row>
    <row r="1236" spans="39:88" x14ac:dyDescent="0.3">
      <c r="AM1236" t="s">
        <v>10789</v>
      </c>
      <c r="AN1236" t="s">
        <v>114</v>
      </c>
      <c r="AO1236" t="s">
        <v>114</v>
      </c>
      <c r="AP1236" t="s">
        <v>10790</v>
      </c>
      <c r="AQ1236" s="44">
        <v>5600000</v>
      </c>
      <c r="AR1236">
        <v>1.01295</v>
      </c>
      <c r="AS1236">
        <v>2.0969999999999999E-2</v>
      </c>
      <c r="AT1236">
        <v>6.1700000000000004E-4</v>
      </c>
      <c r="AU1236" t="s">
        <v>53</v>
      </c>
      <c r="AV1236" t="s">
        <v>54</v>
      </c>
      <c r="AW1236" t="s">
        <v>76</v>
      </c>
      <c r="AX1236">
        <v>0.94</v>
      </c>
      <c r="AY1236"/>
      <c r="AZ1236"/>
      <c r="BA1236">
        <v>1115</v>
      </c>
      <c r="BB1236" s="95">
        <v>45838</v>
      </c>
      <c r="BC1236" t="s">
        <v>113</v>
      </c>
      <c r="BD1236"/>
      <c r="BE1236"/>
      <c r="BF1236"/>
      <c r="BG1236"/>
      <c r="BH1236"/>
      <c r="BI1236"/>
      <c r="BJ1236"/>
      <c r="BK1236"/>
      <c r="BL1236"/>
      <c r="BM1236" s="44">
        <v>5600000</v>
      </c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</row>
    <row r="1237" spans="39:88" x14ac:dyDescent="0.3">
      <c r="AM1237" t="s">
        <v>10786</v>
      </c>
      <c r="AN1237" t="s">
        <v>114</v>
      </c>
      <c r="AO1237" t="s">
        <v>114</v>
      </c>
      <c r="AP1237" t="s">
        <v>2187</v>
      </c>
      <c r="AQ1237" s="44">
        <v>102500000</v>
      </c>
      <c r="AR1237">
        <v>1.09998</v>
      </c>
      <c r="AS1237">
        <v>2.078E-2</v>
      </c>
      <c r="AT1237">
        <v>5.0600000000000005E-4</v>
      </c>
      <c r="AU1237" t="s">
        <v>53</v>
      </c>
      <c r="AV1237" t="s">
        <v>54</v>
      </c>
      <c r="AW1237" t="s">
        <v>76</v>
      </c>
      <c r="AX1237">
        <v>0.94</v>
      </c>
      <c r="AY1237"/>
      <c r="AZ1237"/>
      <c r="BA1237">
        <v>1115</v>
      </c>
      <c r="BB1237" s="95">
        <v>45838</v>
      </c>
      <c r="BC1237" t="s">
        <v>113</v>
      </c>
      <c r="BD1237" s="44">
        <v>91244680</v>
      </c>
      <c r="BE1237"/>
      <c r="BF1237"/>
      <c r="BG1237"/>
      <c r="BH1237"/>
      <c r="BI1237" s="44">
        <v>3854921</v>
      </c>
      <c r="BJ1237" s="44">
        <v>2900399</v>
      </c>
      <c r="BK1237"/>
      <c r="BL1237"/>
      <c r="BM1237"/>
      <c r="BN1237" s="44">
        <v>4500000</v>
      </c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</row>
    <row r="1238" spans="39:88" x14ac:dyDescent="0.3">
      <c r="AM1238" t="s">
        <v>10785</v>
      </c>
      <c r="AN1238" t="s">
        <v>114</v>
      </c>
      <c r="AO1238" t="s">
        <v>114</v>
      </c>
      <c r="AP1238" t="s">
        <v>1746</v>
      </c>
      <c r="AQ1238" s="44">
        <v>3000000</v>
      </c>
      <c r="AR1238">
        <v>1.0702499999999999</v>
      </c>
      <c r="AS1238">
        <v>1.865E-2</v>
      </c>
      <c r="AT1238">
        <v>-1.1299999999999999E-3</v>
      </c>
      <c r="AU1238" t="s">
        <v>53</v>
      </c>
      <c r="AV1238" t="s">
        <v>54</v>
      </c>
      <c r="AW1238" t="s">
        <v>76</v>
      </c>
      <c r="AX1238">
        <v>0.94</v>
      </c>
      <c r="AY1238"/>
      <c r="AZ1238"/>
      <c r="BA1238">
        <v>1115</v>
      </c>
      <c r="BB1238" s="95">
        <v>45838</v>
      </c>
      <c r="BC1238" t="s">
        <v>113</v>
      </c>
      <c r="BD1238"/>
      <c r="BE1238"/>
      <c r="BF1238"/>
      <c r="BG1238"/>
      <c r="BH1238"/>
      <c r="BI1238"/>
      <c r="BJ1238"/>
      <c r="BK1238"/>
      <c r="BL1238"/>
      <c r="BM1238"/>
      <c r="BN1238" s="44">
        <v>3000000</v>
      </c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</row>
    <row r="1239" spans="39:88" x14ac:dyDescent="0.3">
      <c r="AM1239" t="s">
        <v>12810</v>
      </c>
      <c r="AN1239" t="s">
        <v>114</v>
      </c>
      <c r="AO1239" t="s">
        <v>114</v>
      </c>
      <c r="AP1239" t="s">
        <v>12811</v>
      </c>
      <c r="AQ1239" s="44">
        <v>30000000</v>
      </c>
      <c r="AR1239">
        <v>1.1040743</v>
      </c>
      <c r="AS1239">
        <v>4.1082333329999998E-2</v>
      </c>
      <c r="AT1239">
        <v>1.3129999999999999E-2</v>
      </c>
      <c r="AU1239" t="s">
        <v>53</v>
      </c>
      <c r="AV1239" t="s">
        <v>54</v>
      </c>
      <c r="AW1239" t="s">
        <v>76</v>
      </c>
      <c r="AX1239">
        <v>0.94</v>
      </c>
      <c r="AY1239"/>
      <c r="AZ1239"/>
      <c r="BA1239">
        <v>1115</v>
      </c>
      <c r="BB1239" s="95">
        <v>45838</v>
      </c>
      <c r="BC1239" t="s">
        <v>113</v>
      </c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 s="44">
        <v>30000000</v>
      </c>
      <c r="CC1239"/>
      <c r="CD1239"/>
      <c r="CE1239"/>
      <c r="CF1239"/>
      <c r="CG1239"/>
      <c r="CH1239"/>
      <c r="CI1239"/>
      <c r="CJ1239"/>
    </row>
    <row r="1240" spans="39:88" x14ac:dyDescent="0.3">
      <c r="AM1240" t="s">
        <v>12533</v>
      </c>
      <c r="AN1240" t="s">
        <v>114</v>
      </c>
      <c r="AO1240" t="s">
        <v>114</v>
      </c>
      <c r="AP1240" t="s">
        <v>1959</v>
      </c>
      <c r="AQ1240" s="44">
        <v>1500000</v>
      </c>
      <c r="AR1240">
        <v>1.6510636999999999</v>
      </c>
      <c r="AS1240">
        <v>3.5042333330000001E-2</v>
      </c>
      <c r="AT1240">
        <v>8.8369999999999994E-3</v>
      </c>
      <c r="AU1240" t="s">
        <v>53</v>
      </c>
      <c r="AV1240" t="s">
        <v>54</v>
      </c>
      <c r="AW1240" t="s">
        <v>76</v>
      </c>
      <c r="AX1240">
        <v>0.94</v>
      </c>
      <c r="AY1240"/>
      <c r="AZ1240"/>
      <c r="BA1240">
        <v>1115</v>
      </c>
      <c r="BB1240" s="95">
        <v>45838</v>
      </c>
      <c r="BC1240" t="s">
        <v>113</v>
      </c>
      <c r="BD1240"/>
      <c r="BE1240"/>
      <c r="BF1240"/>
      <c r="BG1240"/>
      <c r="BH1240"/>
      <c r="BI1240" s="44">
        <v>1500000</v>
      </c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</row>
    <row r="1241" spans="39:88" x14ac:dyDescent="0.3">
      <c r="AM1241" t="s">
        <v>10778</v>
      </c>
      <c r="AN1241" t="s">
        <v>114</v>
      </c>
      <c r="AO1241" t="s">
        <v>114</v>
      </c>
      <c r="AP1241" t="s">
        <v>10779</v>
      </c>
      <c r="AQ1241" s="44">
        <v>2200000</v>
      </c>
      <c r="AR1241">
        <v>1.0589500000000001</v>
      </c>
      <c r="AS1241">
        <v>3.2919999999999998E-2</v>
      </c>
      <c r="AT1241">
        <v>7.2489999999999898E-3</v>
      </c>
      <c r="AU1241" t="s">
        <v>53</v>
      </c>
      <c r="AV1241" t="s">
        <v>54</v>
      </c>
      <c r="AW1241" t="s">
        <v>76</v>
      </c>
      <c r="AX1241">
        <v>0.94</v>
      </c>
      <c r="AY1241"/>
      <c r="AZ1241"/>
      <c r="BA1241">
        <v>1115</v>
      </c>
      <c r="BB1241" s="95">
        <v>45838</v>
      </c>
      <c r="BC1241" t="s">
        <v>113</v>
      </c>
      <c r="BD1241"/>
      <c r="BE1241"/>
      <c r="BF1241"/>
      <c r="BG1241"/>
      <c r="BH1241"/>
      <c r="BI1241"/>
      <c r="BJ1241"/>
      <c r="BK1241"/>
      <c r="BL1241"/>
      <c r="BM1241" s="44">
        <v>2200000</v>
      </c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</row>
    <row r="1242" spans="39:88" x14ac:dyDescent="0.3">
      <c r="AM1242" t="s">
        <v>12868</v>
      </c>
      <c r="AN1242" t="s">
        <v>114</v>
      </c>
      <c r="AO1242" t="s">
        <v>114</v>
      </c>
      <c r="AP1242" t="s">
        <v>12869</v>
      </c>
      <c r="AQ1242" s="44">
        <v>50000000</v>
      </c>
      <c r="AR1242">
        <v>1</v>
      </c>
      <c r="AS1242">
        <v>5.2687444689999897E-2</v>
      </c>
      <c r="AT1242">
        <v>2.5926999999999999E-2</v>
      </c>
      <c r="AU1242" t="s">
        <v>53</v>
      </c>
      <c r="AV1242" t="s">
        <v>55</v>
      </c>
      <c r="AW1242" t="s">
        <v>55</v>
      </c>
      <c r="AX1242">
        <v>0.94</v>
      </c>
      <c r="AY1242"/>
      <c r="AZ1242"/>
      <c r="BA1242">
        <v>1115</v>
      </c>
      <c r="BB1242" s="95">
        <v>45838</v>
      </c>
      <c r="BC1242" t="s">
        <v>113</v>
      </c>
      <c r="BD1242" s="44">
        <v>40000000</v>
      </c>
      <c r="BE1242"/>
      <c r="BF1242"/>
      <c r="BG1242"/>
      <c r="BH1242"/>
      <c r="BI1242" s="44">
        <v>5000000</v>
      </c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 s="44">
        <v>5000000</v>
      </c>
      <c r="BZ1242"/>
      <c r="CA1242"/>
      <c r="CB1242"/>
      <c r="CC1242"/>
      <c r="CD1242"/>
      <c r="CE1242"/>
      <c r="CF1242"/>
      <c r="CG1242"/>
      <c r="CH1242"/>
      <c r="CI1242"/>
      <c r="CJ1242"/>
    </row>
    <row r="1243" spans="39:88" x14ac:dyDescent="0.3">
      <c r="AM1243" t="s">
        <v>10791</v>
      </c>
      <c r="AN1243" t="s">
        <v>114</v>
      </c>
      <c r="AO1243" t="s">
        <v>114</v>
      </c>
      <c r="AP1243" t="s">
        <v>1247</v>
      </c>
      <c r="AQ1243" s="44">
        <v>29400000</v>
      </c>
      <c r="AR1243">
        <v>1.1750100000000001</v>
      </c>
      <c r="AS1243">
        <v>2.7289999999999998E-2</v>
      </c>
      <c r="AT1243">
        <v>4.2560000000000002E-3</v>
      </c>
      <c r="AU1243" t="s">
        <v>53</v>
      </c>
      <c r="AV1243" t="s">
        <v>54</v>
      </c>
      <c r="AW1243" t="s">
        <v>76</v>
      </c>
      <c r="AX1243">
        <v>0.94</v>
      </c>
      <c r="AY1243"/>
      <c r="AZ1243"/>
      <c r="BA1243">
        <v>1115</v>
      </c>
      <c r="BB1243" s="95">
        <v>45838</v>
      </c>
      <c r="BC1243" t="s">
        <v>113</v>
      </c>
      <c r="BD1243"/>
      <c r="BE1243" s="44">
        <v>3200000</v>
      </c>
      <c r="BF1243" s="44">
        <v>19200000</v>
      </c>
      <c r="BG1243"/>
      <c r="BH1243"/>
      <c r="BI1243"/>
      <c r="BJ1243"/>
      <c r="BK1243"/>
      <c r="BL1243"/>
      <c r="BM1243"/>
      <c r="BN1243" s="44">
        <v>7000000</v>
      </c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</row>
    <row r="1244" spans="39:88" x14ac:dyDescent="0.3">
      <c r="AM1244" t="s">
        <v>12812</v>
      </c>
      <c r="AN1244" t="s">
        <v>114</v>
      </c>
      <c r="AO1244" t="s">
        <v>114</v>
      </c>
      <c r="AP1244" t="s">
        <v>12813</v>
      </c>
      <c r="AQ1244" s="44">
        <v>20000000</v>
      </c>
      <c r="AR1244">
        <v>1.03444852</v>
      </c>
      <c r="AS1244">
        <v>3.8335000000000001E-2</v>
      </c>
      <c r="AT1244">
        <v>1.1292999999999999E-2</v>
      </c>
      <c r="AU1244" t="s">
        <v>53</v>
      </c>
      <c r="AV1244" t="s">
        <v>54</v>
      </c>
      <c r="AW1244" t="s">
        <v>76</v>
      </c>
      <c r="AX1244">
        <v>0.94</v>
      </c>
      <c r="AY1244"/>
      <c r="AZ1244"/>
      <c r="BA1244">
        <v>1115</v>
      </c>
      <c r="BB1244" s="95">
        <v>45838</v>
      </c>
      <c r="BC1244" t="s">
        <v>113</v>
      </c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 s="44">
        <v>20000000</v>
      </c>
      <c r="CC1244"/>
      <c r="CD1244"/>
      <c r="CE1244"/>
      <c r="CF1244"/>
      <c r="CG1244"/>
      <c r="CH1244"/>
      <c r="CI1244"/>
      <c r="CJ1244"/>
    </row>
    <row r="1245" spans="39:88" x14ac:dyDescent="0.3">
      <c r="AM1245" t="s">
        <v>12719</v>
      </c>
      <c r="AN1245" t="s">
        <v>114</v>
      </c>
      <c r="AO1245" t="s">
        <v>114</v>
      </c>
      <c r="AP1245" t="s">
        <v>12720</v>
      </c>
      <c r="AQ1245" s="44">
        <v>10000000</v>
      </c>
      <c r="AR1245">
        <v>1.0384800000000001</v>
      </c>
      <c r="AS1245">
        <v>3.7960000000000001E-2</v>
      </c>
      <c r="AT1245">
        <v>1.0739E-2</v>
      </c>
      <c r="AU1245" t="s">
        <v>53</v>
      </c>
      <c r="AV1245" t="s">
        <v>54</v>
      </c>
      <c r="AW1245" t="s">
        <v>76</v>
      </c>
      <c r="AX1245">
        <v>0.94</v>
      </c>
      <c r="AY1245"/>
      <c r="AZ1245"/>
      <c r="BA1245">
        <v>1115</v>
      </c>
      <c r="BB1245" s="95">
        <v>45838</v>
      </c>
      <c r="BC1245" t="s">
        <v>113</v>
      </c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 s="44">
        <v>10000000</v>
      </c>
      <c r="CC1245"/>
      <c r="CD1245"/>
      <c r="CE1245"/>
      <c r="CF1245"/>
      <c r="CG1245"/>
      <c r="CH1245"/>
      <c r="CI1245"/>
      <c r="CJ1245"/>
    </row>
    <row r="1246" spans="39:88" x14ac:dyDescent="0.3">
      <c r="AM1246" t="s">
        <v>10774</v>
      </c>
      <c r="AN1246" t="s">
        <v>114</v>
      </c>
      <c r="AO1246" t="s">
        <v>114</v>
      </c>
      <c r="AP1246" t="s">
        <v>10775</v>
      </c>
      <c r="AQ1246" s="44">
        <v>1900000</v>
      </c>
      <c r="AR1246">
        <v>1.1356599999999999</v>
      </c>
      <c r="AS1246">
        <v>3.261E-2</v>
      </c>
      <c r="AT1246">
        <v>7.4149999999999997E-3</v>
      </c>
      <c r="AU1246" t="s">
        <v>53</v>
      </c>
      <c r="AV1246" t="s">
        <v>54</v>
      </c>
      <c r="AW1246" t="s">
        <v>76</v>
      </c>
      <c r="AX1246">
        <v>0.94</v>
      </c>
      <c r="AY1246"/>
      <c r="AZ1246"/>
      <c r="BA1246">
        <v>1115</v>
      </c>
      <c r="BB1246" s="95">
        <v>45838</v>
      </c>
      <c r="BC1246" t="s">
        <v>113</v>
      </c>
      <c r="BD1246"/>
      <c r="BE1246"/>
      <c r="BF1246"/>
      <c r="BG1246"/>
      <c r="BH1246"/>
      <c r="BI1246"/>
      <c r="BJ1246"/>
      <c r="BK1246"/>
      <c r="BL1246"/>
      <c r="BM1246" s="44">
        <v>1900000</v>
      </c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</row>
    <row r="1247" spans="39:88" x14ac:dyDescent="0.3">
      <c r="AM1247" t="s">
        <v>12534</v>
      </c>
      <c r="AN1247" t="s">
        <v>114</v>
      </c>
      <c r="AO1247" t="s">
        <v>114</v>
      </c>
      <c r="AP1247" t="s">
        <v>12535</v>
      </c>
      <c r="AQ1247" s="44">
        <v>5000000</v>
      </c>
      <c r="AR1247">
        <v>0.95111000000000001</v>
      </c>
      <c r="AS1247">
        <v>3.1329999999999997E-2</v>
      </c>
      <c r="AT1247">
        <v>6.5099999999999898E-3</v>
      </c>
      <c r="AU1247" t="s">
        <v>53</v>
      </c>
      <c r="AV1247" t="s">
        <v>54</v>
      </c>
      <c r="AW1247" t="s">
        <v>76</v>
      </c>
      <c r="AX1247">
        <v>0.94</v>
      </c>
      <c r="AY1247"/>
      <c r="AZ1247"/>
      <c r="BA1247">
        <v>1115</v>
      </c>
      <c r="BB1247" s="95">
        <v>45838</v>
      </c>
      <c r="BC1247" t="s">
        <v>113</v>
      </c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 s="44">
        <v>5000000</v>
      </c>
      <c r="CC1247"/>
      <c r="CD1247"/>
      <c r="CE1247"/>
      <c r="CF1247"/>
      <c r="CG1247"/>
      <c r="CH1247"/>
      <c r="CI1247"/>
      <c r="CJ1247"/>
    </row>
    <row r="1248" spans="39:88" x14ac:dyDescent="0.3">
      <c r="AM1248" t="s">
        <v>10783</v>
      </c>
      <c r="AN1248" t="s">
        <v>114</v>
      </c>
      <c r="AO1248" t="s">
        <v>114</v>
      </c>
      <c r="AP1248" t="s">
        <v>10784</v>
      </c>
      <c r="AQ1248" s="44">
        <v>4100000</v>
      </c>
      <c r="AR1248">
        <v>1.01501</v>
      </c>
      <c r="AS1248">
        <v>2.3990000000000001E-2</v>
      </c>
      <c r="AT1248">
        <v>2.2799999999999999E-3</v>
      </c>
      <c r="AU1248" t="s">
        <v>53</v>
      </c>
      <c r="AV1248" t="s">
        <v>54</v>
      </c>
      <c r="AW1248" t="s">
        <v>76</v>
      </c>
      <c r="AX1248">
        <v>0.94</v>
      </c>
      <c r="AY1248"/>
      <c r="AZ1248"/>
      <c r="BA1248">
        <v>1115</v>
      </c>
      <c r="BB1248" s="95">
        <v>45838</v>
      </c>
      <c r="BC1248" t="s">
        <v>113</v>
      </c>
      <c r="BD1248"/>
      <c r="BE1248"/>
      <c r="BF1248"/>
      <c r="BG1248"/>
      <c r="BH1248"/>
      <c r="BI1248"/>
      <c r="BJ1248"/>
      <c r="BK1248"/>
      <c r="BL1248"/>
      <c r="BM1248" s="44">
        <v>4100000</v>
      </c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</row>
    <row r="1249" spans="39:88" x14ac:dyDescent="0.3">
      <c r="AM1249" t="s">
        <v>12538</v>
      </c>
      <c r="AN1249" t="s">
        <v>1880</v>
      </c>
      <c r="AO1249" t="s">
        <v>12539</v>
      </c>
      <c r="AP1249" t="s">
        <v>12540</v>
      </c>
      <c r="AQ1249" s="44">
        <v>46400000</v>
      </c>
      <c r="AR1249">
        <v>1.0145500000000001</v>
      </c>
      <c r="AS1249">
        <v>3.7525459999999997E-2</v>
      </c>
      <c r="AT1249">
        <v>1.5412E-2</v>
      </c>
      <c r="AU1249" t="s">
        <v>53</v>
      </c>
      <c r="AV1249" t="s">
        <v>76</v>
      </c>
      <c r="AW1249" t="s">
        <v>76</v>
      </c>
      <c r="AX1249"/>
      <c r="AY1249"/>
      <c r="AZ1249"/>
      <c r="BA1249">
        <v>169947</v>
      </c>
      <c r="BB1249" s="95">
        <v>45838</v>
      </c>
      <c r="BC1249" t="s">
        <v>1879</v>
      </c>
      <c r="BD1249" s="44">
        <v>7700000</v>
      </c>
      <c r="BE1249"/>
      <c r="BF1249" s="44">
        <v>1600000</v>
      </c>
      <c r="BG1249"/>
      <c r="BH1249"/>
      <c r="BI1249" s="44">
        <v>3100000</v>
      </c>
      <c r="BJ1249"/>
      <c r="BK1249"/>
      <c r="BL1249"/>
      <c r="BM1249"/>
      <c r="BN1249"/>
      <c r="BO1249"/>
      <c r="BP1249"/>
      <c r="BQ1249"/>
      <c r="BR1249" s="44">
        <v>4600000</v>
      </c>
      <c r="BS1249"/>
      <c r="BT1249"/>
      <c r="BU1249"/>
      <c r="BV1249"/>
      <c r="BW1249" s="44">
        <v>12100000</v>
      </c>
      <c r="BX1249"/>
      <c r="BY1249" s="44">
        <v>3100000</v>
      </c>
      <c r="BZ1249"/>
      <c r="CA1249"/>
      <c r="CB1249" s="44">
        <v>14200000</v>
      </c>
      <c r="CC1249"/>
      <c r="CD1249"/>
      <c r="CE1249"/>
      <c r="CF1249"/>
      <c r="CG1249"/>
      <c r="CH1249"/>
      <c r="CI1249"/>
      <c r="CJ1249"/>
    </row>
    <row r="1250" spans="39:88" x14ac:dyDescent="0.3">
      <c r="AM1250" t="s">
        <v>10793</v>
      </c>
      <c r="AN1250" t="s">
        <v>2418</v>
      </c>
      <c r="AO1250" t="s">
        <v>2418</v>
      </c>
      <c r="AP1250" t="s">
        <v>2416</v>
      </c>
      <c r="AQ1250" s="44">
        <v>18705000</v>
      </c>
      <c r="AR1250">
        <v>0.98980999999999997</v>
      </c>
      <c r="AS1250">
        <v>4.4272150000000003E-2</v>
      </c>
      <c r="AT1250">
        <v>9.358E-3</v>
      </c>
      <c r="AU1250" t="s">
        <v>53</v>
      </c>
      <c r="AV1250" t="s">
        <v>76</v>
      </c>
      <c r="AW1250" t="s">
        <v>76</v>
      </c>
      <c r="AX1250">
        <v>-1.0999999999999999E-2</v>
      </c>
      <c r="AY1250"/>
      <c r="AZ1250"/>
      <c r="BA1250">
        <v>11253</v>
      </c>
      <c r="BB1250" s="95">
        <v>45838</v>
      </c>
      <c r="BC1250" t="s">
        <v>2417</v>
      </c>
      <c r="BD1250" s="44">
        <v>18705000</v>
      </c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</row>
    <row r="1251" spans="39:88" x14ac:dyDescent="0.3">
      <c r="AM1251" t="s">
        <v>10792</v>
      </c>
      <c r="AN1251" t="s">
        <v>2418</v>
      </c>
      <c r="AO1251" t="s">
        <v>2418</v>
      </c>
      <c r="AP1251" t="s">
        <v>3444</v>
      </c>
      <c r="AQ1251" s="44">
        <v>47000000</v>
      </c>
      <c r="AR1251">
        <v>0.99763000000000002</v>
      </c>
      <c r="AS1251">
        <v>4.3882490000000003E-2</v>
      </c>
      <c r="AT1251">
        <v>8.1279999999999998E-3</v>
      </c>
      <c r="AU1251" t="s">
        <v>53</v>
      </c>
      <c r="AV1251" t="s">
        <v>76</v>
      </c>
      <c r="AW1251" t="s">
        <v>76</v>
      </c>
      <c r="AX1251">
        <v>-1.0999999999999999E-2</v>
      </c>
      <c r="AY1251"/>
      <c r="AZ1251"/>
      <c r="BA1251">
        <v>11253</v>
      </c>
      <c r="BB1251" s="95">
        <v>45838</v>
      </c>
      <c r="BC1251" t="s">
        <v>2417</v>
      </c>
      <c r="BD1251" s="44">
        <v>47000000</v>
      </c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</row>
    <row r="1252" spans="39:88" x14ac:dyDescent="0.3">
      <c r="AM1252" t="s">
        <v>10794</v>
      </c>
      <c r="AN1252" t="s">
        <v>12541</v>
      </c>
      <c r="AO1252" t="s">
        <v>10795</v>
      </c>
      <c r="AP1252" t="s">
        <v>3075</v>
      </c>
      <c r="AQ1252" s="44">
        <v>15250000</v>
      </c>
      <c r="AR1252">
        <v>0.95038999999999996</v>
      </c>
      <c r="AS1252">
        <v>3.023E-2</v>
      </c>
      <c r="AT1252">
        <v>6.1830000000000001E-3</v>
      </c>
      <c r="AU1252" t="s">
        <v>53</v>
      </c>
      <c r="AV1252" t="s">
        <v>62</v>
      </c>
      <c r="AW1252" t="s">
        <v>63</v>
      </c>
      <c r="AX1252">
        <v>0</v>
      </c>
      <c r="AY1252"/>
      <c r="AZ1252"/>
      <c r="BA1252">
        <v>174101</v>
      </c>
      <c r="BB1252" s="95">
        <v>45838</v>
      </c>
      <c r="BC1252" t="s">
        <v>740</v>
      </c>
      <c r="BD1252" s="44">
        <v>15250000</v>
      </c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</row>
    <row r="1253" spans="39:88" x14ac:dyDescent="0.3">
      <c r="AM1253" t="s">
        <v>10796</v>
      </c>
      <c r="AN1253" t="s">
        <v>12541</v>
      </c>
      <c r="AO1253" t="s">
        <v>10795</v>
      </c>
      <c r="AP1253" t="s">
        <v>1349</v>
      </c>
      <c r="AQ1253" s="44">
        <v>52000000</v>
      </c>
      <c r="AR1253">
        <v>0.98775000000000002</v>
      </c>
      <c r="AS1253">
        <v>2.3140000000000001E-2</v>
      </c>
      <c r="AT1253">
        <v>2.3630000000000001E-3</v>
      </c>
      <c r="AU1253" t="s">
        <v>53</v>
      </c>
      <c r="AV1253" t="s">
        <v>62</v>
      </c>
      <c r="AW1253" t="s">
        <v>63</v>
      </c>
      <c r="AX1253">
        <v>0</v>
      </c>
      <c r="AY1253"/>
      <c r="AZ1253"/>
      <c r="BA1253">
        <v>174101</v>
      </c>
      <c r="BB1253" s="95">
        <v>45838</v>
      </c>
      <c r="BC1253" t="s">
        <v>740</v>
      </c>
      <c r="BD1253" s="44">
        <v>44900000</v>
      </c>
      <c r="BE1253" s="44">
        <v>500000</v>
      </c>
      <c r="BF1253" s="44">
        <v>3900000</v>
      </c>
      <c r="BG1253"/>
      <c r="BH1253" s="44">
        <v>100000</v>
      </c>
      <c r="BI1253"/>
      <c r="BJ1253"/>
      <c r="BK1253"/>
      <c r="BL1253"/>
      <c r="BM1253"/>
      <c r="BN1253" s="44">
        <v>1300000</v>
      </c>
      <c r="BO1253"/>
      <c r="BP1253"/>
      <c r="BQ1253"/>
      <c r="BR1253"/>
      <c r="BS1253"/>
      <c r="BT1253"/>
      <c r="BU1253" s="44">
        <v>1300000</v>
      </c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</row>
    <row r="1254" spans="39:88" x14ac:dyDescent="0.3">
      <c r="AM1254" t="s">
        <v>10797</v>
      </c>
      <c r="AN1254" t="s">
        <v>10798</v>
      </c>
      <c r="AO1254" t="s">
        <v>10798</v>
      </c>
      <c r="AP1254" t="s">
        <v>10799</v>
      </c>
      <c r="AQ1254" s="44">
        <v>248150000</v>
      </c>
      <c r="AR1254">
        <v>1.0498799999999999</v>
      </c>
      <c r="AS1254">
        <v>3.6280350000000003E-2</v>
      </c>
      <c r="AT1254">
        <v>1.056E-2</v>
      </c>
      <c r="AU1254" t="s">
        <v>53</v>
      </c>
      <c r="AV1254" t="s">
        <v>56</v>
      </c>
      <c r="AW1254" t="s">
        <v>56</v>
      </c>
      <c r="AX1254">
        <v>0.38800000000000001</v>
      </c>
      <c r="AY1254"/>
      <c r="AZ1254"/>
      <c r="BA1254">
        <v>168205</v>
      </c>
      <c r="BB1254" s="95">
        <v>45838</v>
      </c>
      <c r="BC1254" t="s">
        <v>167</v>
      </c>
      <c r="BD1254" s="44">
        <v>237550000</v>
      </c>
      <c r="BE1254"/>
      <c r="BF1254"/>
      <c r="BG1254"/>
      <c r="BH1254"/>
      <c r="BI1254" s="44">
        <v>10600000</v>
      </c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</row>
    <row r="1255" spans="39:88" x14ac:dyDescent="0.3">
      <c r="AM1255" t="s">
        <v>10800</v>
      </c>
      <c r="AN1255" t="s">
        <v>168</v>
      </c>
      <c r="AO1255" t="s">
        <v>10798</v>
      </c>
      <c r="AP1255" t="s">
        <v>166</v>
      </c>
      <c r="AQ1255" s="44">
        <v>164971000</v>
      </c>
      <c r="AR1255">
        <v>0.85183999999999904</v>
      </c>
      <c r="AS1255">
        <v>3.4318719999999997E-2</v>
      </c>
      <c r="AT1255">
        <v>1.0055E-2</v>
      </c>
      <c r="AU1255" t="s">
        <v>53</v>
      </c>
      <c r="AV1255" t="s">
        <v>56</v>
      </c>
      <c r="AW1255" t="s">
        <v>56</v>
      </c>
      <c r="AX1255">
        <v>0.38800000000000001</v>
      </c>
      <c r="AY1255"/>
      <c r="AZ1255"/>
      <c r="BA1255">
        <v>209496</v>
      </c>
      <c r="BB1255" s="95">
        <v>45838</v>
      </c>
      <c r="BC1255" t="s">
        <v>167</v>
      </c>
      <c r="BD1255" s="44">
        <v>153617000</v>
      </c>
      <c r="BE1255" s="44">
        <v>400000</v>
      </c>
      <c r="BF1255" s="44">
        <v>3700000</v>
      </c>
      <c r="BG1255" s="44">
        <v>200000</v>
      </c>
      <c r="BH1255" s="44">
        <v>200000</v>
      </c>
      <c r="BI1255" s="44">
        <v>6854000</v>
      </c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</row>
    <row r="1256" spans="39:88" x14ac:dyDescent="0.3">
      <c r="AM1256" t="s">
        <v>12721</v>
      </c>
      <c r="AN1256" t="s">
        <v>12542</v>
      </c>
      <c r="AO1256" t="s">
        <v>829</v>
      </c>
      <c r="AP1256" t="s">
        <v>12543</v>
      </c>
      <c r="AQ1256" s="44">
        <v>187000000</v>
      </c>
      <c r="AR1256">
        <v>1.0086900000000001</v>
      </c>
      <c r="AS1256">
        <v>2.580607E-2</v>
      </c>
      <c r="AT1256">
        <v>5.1500000000000001E-3</v>
      </c>
      <c r="AU1256"/>
      <c r="AV1256" t="s">
        <v>108</v>
      </c>
      <c r="AW1256" t="s">
        <v>108</v>
      </c>
      <c r="AX1256">
        <v>-0.49</v>
      </c>
      <c r="AY1256"/>
      <c r="AZ1256"/>
      <c r="BA1256">
        <v>10434</v>
      </c>
      <c r="BB1256" s="95">
        <v>45838</v>
      </c>
      <c r="BC1256" t="s">
        <v>396</v>
      </c>
      <c r="BD1256" s="44">
        <v>187000000</v>
      </c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</row>
    <row r="1257" spans="39:88" x14ac:dyDescent="0.3">
      <c r="AM1257" t="s">
        <v>10812</v>
      </c>
      <c r="AN1257" t="s">
        <v>829</v>
      </c>
      <c r="AO1257" t="s">
        <v>829</v>
      </c>
      <c r="AP1257" t="s">
        <v>2285</v>
      </c>
      <c r="AQ1257" s="44">
        <v>23334000</v>
      </c>
      <c r="AR1257">
        <v>0.99117</v>
      </c>
      <c r="AS1257">
        <v>2.1819999999999999E-2</v>
      </c>
      <c r="AT1257">
        <v>1.946E-3</v>
      </c>
      <c r="AU1257" t="s">
        <v>53</v>
      </c>
      <c r="AV1257" t="s">
        <v>62</v>
      </c>
      <c r="AW1257" t="s">
        <v>63</v>
      </c>
      <c r="AX1257">
        <v>-0.49</v>
      </c>
      <c r="AY1257"/>
      <c r="AZ1257"/>
      <c r="BA1257">
        <v>9505</v>
      </c>
      <c r="BB1257" s="95">
        <v>45838</v>
      </c>
      <c r="BC1257" t="s">
        <v>396</v>
      </c>
      <c r="BD1257"/>
      <c r="BE1257"/>
      <c r="BF1257"/>
      <c r="BG1257"/>
      <c r="BH1257"/>
      <c r="BI1257" s="44">
        <v>2629000</v>
      </c>
      <c r="BJ1257" s="44">
        <v>2005000</v>
      </c>
      <c r="BK1257"/>
      <c r="BL1257"/>
      <c r="BM1257"/>
      <c r="BN1257" s="44">
        <v>9100000</v>
      </c>
      <c r="BO1257"/>
      <c r="BP1257" s="44">
        <v>5500000</v>
      </c>
      <c r="BQ1257" s="44">
        <v>300000</v>
      </c>
      <c r="BR1257"/>
      <c r="BS1257" s="44">
        <v>2000000</v>
      </c>
      <c r="BT1257" s="44">
        <v>1800000</v>
      </c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</row>
    <row r="1258" spans="39:88" x14ac:dyDescent="0.3">
      <c r="AM1258" t="s">
        <v>10811</v>
      </c>
      <c r="AN1258" t="s">
        <v>829</v>
      </c>
      <c r="AO1258" t="s">
        <v>829</v>
      </c>
      <c r="AP1258" t="s">
        <v>3002</v>
      </c>
      <c r="AQ1258" s="44">
        <v>50000000</v>
      </c>
      <c r="AR1258">
        <v>0.98360000000000003</v>
      </c>
      <c r="AS1258">
        <v>3.0800000000000001E-2</v>
      </c>
      <c r="AT1258">
        <v>5.0029999999999996E-3</v>
      </c>
      <c r="AU1258" t="s">
        <v>53</v>
      </c>
      <c r="AV1258" t="s">
        <v>55</v>
      </c>
      <c r="AW1258" t="s">
        <v>55</v>
      </c>
      <c r="AX1258">
        <v>-0.49</v>
      </c>
      <c r="AY1258"/>
      <c r="AZ1258"/>
      <c r="BA1258">
        <v>9505</v>
      </c>
      <c r="BB1258" s="95">
        <v>45838</v>
      </c>
      <c r="BC1258" t="s">
        <v>396</v>
      </c>
      <c r="BD1258" s="44">
        <v>50000000</v>
      </c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</row>
    <row r="1259" spans="39:88" x14ac:dyDescent="0.3">
      <c r="AM1259" t="s">
        <v>10805</v>
      </c>
      <c r="AN1259" t="s">
        <v>829</v>
      </c>
      <c r="AO1259" t="s">
        <v>829</v>
      </c>
      <c r="AP1259" t="s">
        <v>2346</v>
      </c>
      <c r="AQ1259" s="44">
        <v>160000000</v>
      </c>
      <c r="AR1259">
        <v>0.90742</v>
      </c>
      <c r="AS1259">
        <v>3.0000019999999999E-2</v>
      </c>
      <c r="AT1259">
        <v>7.1919999999999996E-3</v>
      </c>
      <c r="AU1259" t="s">
        <v>53</v>
      </c>
      <c r="AV1259" t="s">
        <v>62</v>
      </c>
      <c r="AW1259" t="s">
        <v>63</v>
      </c>
      <c r="AX1259">
        <v>-0.49</v>
      </c>
      <c r="AY1259"/>
      <c r="AZ1259"/>
      <c r="BA1259">
        <v>9505</v>
      </c>
      <c r="BB1259" s="95">
        <v>45838</v>
      </c>
      <c r="BC1259" t="s">
        <v>396</v>
      </c>
      <c r="BD1259" s="44">
        <v>142605000</v>
      </c>
      <c r="BE1259"/>
      <c r="BF1259"/>
      <c r="BG1259"/>
      <c r="BH1259"/>
      <c r="BI1259" s="44">
        <v>2495000</v>
      </c>
      <c r="BJ1259"/>
      <c r="BK1259"/>
      <c r="BL1259"/>
      <c r="BM1259"/>
      <c r="BN1259"/>
      <c r="BO1259"/>
      <c r="BP1259"/>
      <c r="BQ1259"/>
      <c r="BR1259" s="44">
        <v>12400000</v>
      </c>
      <c r="BS1259" s="44">
        <v>1300000</v>
      </c>
      <c r="BT1259" s="44">
        <v>1200000</v>
      </c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</row>
    <row r="1260" spans="39:88" x14ac:dyDescent="0.3">
      <c r="AM1260" t="s">
        <v>12544</v>
      </c>
      <c r="AN1260" t="s">
        <v>829</v>
      </c>
      <c r="AO1260" t="s">
        <v>829</v>
      </c>
      <c r="AP1260" t="s">
        <v>12545</v>
      </c>
      <c r="AQ1260" s="44">
        <v>77500000</v>
      </c>
      <c r="AR1260">
        <v>0.99537999999999904</v>
      </c>
      <c r="AS1260">
        <v>3.6441149999999999E-2</v>
      </c>
      <c r="AT1260">
        <v>1.0707E-2</v>
      </c>
      <c r="AU1260" t="s">
        <v>53</v>
      </c>
      <c r="AV1260" t="s">
        <v>62</v>
      </c>
      <c r="AW1260" t="s">
        <v>63</v>
      </c>
      <c r="AX1260">
        <v>-0.49</v>
      </c>
      <c r="AY1260"/>
      <c r="AZ1260"/>
      <c r="BA1260">
        <v>9505</v>
      </c>
      <c r="BB1260" s="95">
        <v>45838</v>
      </c>
      <c r="BC1260" t="s">
        <v>396</v>
      </c>
      <c r="BD1260" s="44">
        <v>56300000</v>
      </c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 s="44">
        <v>21200000</v>
      </c>
      <c r="CC1260"/>
      <c r="CD1260"/>
      <c r="CE1260"/>
      <c r="CF1260"/>
      <c r="CG1260"/>
      <c r="CH1260"/>
      <c r="CI1260"/>
      <c r="CJ1260"/>
    </row>
    <row r="1261" spans="39:88" x14ac:dyDescent="0.3">
      <c r="AM1261" t="s">
        <v>12359</v>
      </c>
      <c r="AN1261" t="s">
        <v>829</v>
      </c>
      <c r="AO1261" t="s">
        <v>829</v>
      </c>
      <c r="AP1261" t="s">
        <v>12360</v>
      </c>
      <c r="AQ1261" s="44">
        <v>2000000</v>
      </c>
      <c r="AR1261">
        <v>1.0202800000000001</v>
      </c>
      <c r="AS1261">
        <v>3.4551869999999998E-2</v>
      </c>
      <c r="AT1261">
        <v>9.9620000000000004E-3</v>
      </c>
      <c r="AU1261" t="s">
        <v>53</v>
      </c>
      <c r="AV1261" t="s">
        <v>62</v>
      </c>
      <c r="AW1261" t="s">
        <v>63</v>
      </c>
      <c r="AX1261">
        <v>-0.49</v>
      </c>
      <c r="AY1261"/>
      <c r="AZ1261"/>
      <c r="BA1261">
        <v>9505</v>
      </c>
      <c r="BB1261" s="95">
        <v>45838</v>
      </c>
      <c r="BC1261" t="s">
        <v>396</v>
      </c>
      <c r="BD1261"/>
      <c r="BE1261"/>
      <c r="BF1261"/>
      <c r="BG1261"/>
      <c r="BH1261"/>
      <c r="BI1261"/>
      <c r="BJ1261"/>
      <c r="BK1261"/>
      <c r="BL1261"/>
      <c r="BM1261"/>
      <c r="BN1261"/>
      <c r="BO1261" s="44">
        <v>2000000</v>
      </c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</row>
    <row r="1262" spans="39:88" x14ac:dyDescent="0.3">
      <c r="AM1262" t="s">
        <v>10801</v>
      </c>
      <c r="AN1262" t="s">
        <v>829</v>
      </c>
      <c r="AO1262" t="s">
        <v>829</v>
      </c>
      <c r="AP1262" t="s">
        <v>2837</v>
      </c>
      <c r="AQ1262" s="44">
        <v>35000000</v>
      </c>
      <c r="AR1262">
        <v>0.96765999999999996</v>
      </c>
      <c r="AS1262">
        <v>2.4153500000000001E-2</v>
      </c>
      <c r="AT1262">
        <v>4.1970000000000002E-3</v>
      </c>
      <c r="AU1262" t="s">
        <v>53</v>
      </c>
      <c r="AV1262" t="s">
        <v>62</v>
      </c>
      <c r="AW1262" t="s">
        <v>63</v>
      </c>
      <c r="AX1262">
        <v>-0.49</v>
      </c>
      <c r="AY1262"/>
      <c r="AZ1262"/>
      <c r="BA1262">
        <v>9505</v>
      </c>
      <c r="BB1262" s="95">
        <v>45838</v>
      </c>
      <c r="BC1262" t="s">
        <v>396</v>
      </c>
      <c r="BD1262" s="44">
        <v>35000000</v>
      </c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</row>
    <row r="1263" spans="39:88" x14ac:dyDescent="0.3">
      <c r="AM1263" t="s">
        <v>10806</v>
      </c>
      <c r="AN1263" t="s">
        <v>829</v>
      </c>
      <c r="AO1263" t="s">
        <v>829</v>
      </c>
      <c r="AP1263" t="s">
        <v>871</v>
      </c>
      <c r="AQ1263" s="44">
        <v>20000000</v>
      </c>
      <c r="AR1263">
        <v>1.0440499999999999</v>
      </c>
      <c r="AS1263">
        <v>4.0679999999999897E-2</v>
      </c>
      <c r="AT1263">
        <v>3.0439999999999998E-3</v>
      </c>
      <c r="AU1263" t="s">
        <v>72</v>
      </c>
      <c r="AV1263" t="s">
        <v>68</v>
      </c>
      <c r="AW1263" t="s">
        <v>68</v>
      </c>
      <c r="AX1263">
        <v>-0.49</v>
      </c>
      <c r="AY1263"/>
      <c r="AZ1263"/>
      <c r="BA1263">
        <v>9505</v>
      </c>
      <c r="BB1263" s="95">
        <v>45838</v>
      </c>
      <c r="BC1263" t="s">
        <v>396</v>
      </c>
      <c r="BD1263" s="44">
        <v>20000000</v>
      </c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</row>
    <row r="1264" spans="39:88" x14ac:dyDescent="0.3">
      <c r="AM1264" t="s">
        <v>10804</v>
      </c>
      <c r="AN1264" t="s">
        <v>829</v>
      </c>
      <c r="AO1264" t="s">
        <v>829</v>
      </c>
      <c r="AP1264" t="s">
        <v>828</v>
      </c>
      <c r="AQ1264" s="44">
        <v>84440000</v>
      </c>
      <c r="AR1264">
        <v>1.00536</v>
      </c>
      <c r="AS1264">
        <v>2.1190000000000001E-2</v>
      </c>
      <c r="AT1264">
        <v>8.7900000000000001E-4</v>
      </c>
      <c r="AU1264" t="s">
        <v>53</v>
      </c>
      <c r="AV1264" t="s">
        <v>62</v>
      </c>
      <c r="AW1264" t="s">
        <v>63</v>
      </c>
      <c r="AX1264">
        <v>-0.49</v>
      </c>
      <c r="AY1264"/>
      <c r="AZ1264"/>
      <c r="BA1264">
        <v>9505</v>
      </c>
      <c r="BB1264" s="95">
        <v>45838</v>
      </c>
      <c r="BC1264" t="s">
        <v>396</v>
      </c>
      <c r="BD1264" s="44">
        <v>7546000</v>
      </c>
      <c r="BE1264"/>
      <c r="BF1264"/>
      <c r="BG1264"/>
      <c r="BH1264"/>
      <c r="BI1264"/>
      <c r="BJ1264" s="44">
        <v>61894000</v>
      </c>
      <c r="BK1264"/>
      <c r="BL1264"/>
      <c r="BM1264"/>
      <c r="BN1264"/>
      <c r="BO1264"/>
      <c r="BP1264"/>
      <c r="BQ1264"/>
      <c r="BR1264"/>
      <c r="BS1264"/>
      <c r="BT1264"/>
      <c r="BU1264"/>
      <c r="BV1264" s="44">
        <v>15000000</v>
      </c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</row>
    <row r="1265" spans="39:88" x14ac:dyDescent="0.3">
      <c r="AM1265" t="s">
        <v>12722</v>
      </c>
      <c r="AN1265" t="s">
        <v>829</v>
      </c>
      <c r="AO1265" t="s">
        <v>829</v>
      </c>
      <c r="AP1265" t="s">
        <v>12723</v>
      </c>
      <c r="AQ1265" s="44">
        <v>10000000</v>
      </c>
      <c r="AR1265">
        <v>1.0226</v>
      </c>
      <c r="AS1265">
        <v>2.4566319999999999E-2</v>
      </c>
      <c r="AT1265">
        <v>4.5240000000000002E-3</v>
      </c>
      <c r="AU1265" t="s">
        <v>53</v>
      </c>
      <c r="AV1265" t="s">
        <v>62</v>
      </c>
      <c r="AW1265" t="s">
        <v>63</v>
      </c>
      <c r="AX1265">
        <v>-0.49</v>
      </c>
      <c r="AY1265"/>
      <c r="AZ1265"/>
      <c r="BA1265">
        <v>9505</v>
      </c>
      <c r="BB1265" s="95">
        <v>45838</v>
      </c>
      <c r="BC1265" t="s">
        <v>396</v>
      </c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 s="44">
        <v>10000000</v>
      </c>
      <c r="CC1265"/>
      <c r="CD1265"/>
      <c r="CE1265"/>
      <c r="CF1265"/>
      <c r="CG1265"/>
      <c r="CH1265"/>
      <c r="CI1265"/>
      <c r="CJ1265"/>
    </row>
    <row r="1266" spans="39:88" x14ac:dyDescent="0.3">
      <c r="AM1266" t="s">
        <v>10809</v>
      </c>
      <c r="AN1266" t="s">
        <v>829</v>
      </c>
      <c r="AO1266" t="s">
        <v>829</v>
      </c>
      <c r="AP1266" t="s">
        <v>2424</v>
      </c>
      <c r="AQ1266" s="44">
        <v>109000000</v>
      </c>
      <c r="AR1266">
        <v>0.93930000000000002</v>
      </c>
      <c r="AS1266">
        <v>3.1949999999999999E-2</v>
      </c>
      <c r="AT1266">
        <v>9.5610000000000001E-3</v>
      </c>
      <c r="AU1266" t="s">
        <v>53</v>
      </c>
      <c r="AV1266" t="s">
        <v>62</v>
      </c>
      <c r="AW1266" t="s">
        <v>63</v>
      </c>
      <c r="AX1266">
        <v>-0.49</v>
      </c>
      <c r="AY1266"/>
      <c r="AZ1266"/>
      <c r="BA1266">
        <v>9505</v>
      </c>
      <c r="BB1266" s="95">
        <v>45838</v>
      </c>
      <c r="BC1266" t="s">
        <v>396</v>
      </c>
      <c r="BD1266" s="44">
        <v>75249000</v>
      </c>
      <c r="BE1266"/>
      <c r="BF1266" s="44">
        <v>9000000</v>
      </c>
      <c r="BG1266"/>
      <c r="BH1266"/>
      <c r="BI1266" s="44">
        <v>24751000</v>
      </c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</row>
    <row r="1267" spans="39:88" x14ac:dyDescent="0.3">
      <c r="AM1267" t="s">
        <v>10807</v>
      </c>
      <c r="AN1267" t="s">
        <v>829</v>
      </c>
      <c r="AO1267" t="s">
        <v>829</v>
      </c>
      <c r="AP1267" t="s">
        <v>3026</v>
      </c>
      <c r="AQ1267" s="44">
        <v>118741000</v>
      </c>
      <c r="AR1267">
        <v>1.01498</v>
      </c>
      <c r="AS1267">
        <v>2.33199999999999E-2</v>
      </c>
      <c r="AT1267">
        <v>2.4290000000000002E-3</v>
      </c>
      <c r="AU1267" t="s">
        <v>53</v>
      </c>
      <c r="AV1267" t="s">
        <v>62</v>
      </c>
      <c r="AW1267" t="s">
        <v>63</v>
      </c>
      <c r="AX1267">
        <v>-0.49</v>
      </c>
      <c r="AY1267"/>
      <c r="AZ1267"/>
      <c r="BA1267">
        <v>9505</v>
      </c>
      <c r="BB1267" s="95">
        <v>45838</v>
      </c>
      <c r="BC1267" t="s">
        <v>396</v>
      </c>
      <c r="BD1267" s="44">
        <v>118741000</v>
      </c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</row>
    <row r="1268" spans="39:88" x14ac:dyDescent="0.3">
      <c r="AM1268" t="s">
        <v>10813</v>
      </c>
      <c r="AN1268" t="s">
        <v>829</v>
      </c>
      <c r="AO1268" t="s">
        <v>829</v>
      </c>
      <c r="AP1268" t="s">
        <v>2489</v>
      </c>
      <c r="AQ1268" s="44">
        <v>159500000</v>
      </c>
      <c r="AR1268">
        <v>0.98565000000000003</v>
      </c>
      <c r="AS1268">
        <v>2.429386E-2</v>
      </c>
      <c r="AT1268">
        <v>4.267E-3</v>
      </c>
      <c r="AU1268" t="s">
        <v>53</v>
      </c>
      <c r="AV1268" t="s">
        <v>62</v>
      </c>
      <c r="AW1268" t="s">
        <v>63</v>
      </c>
      <c r="AX1268">
        <v>-0.49</v>
      </c>
      <c r="AY1268"/>
      <c r="AZ1268"/>
      <c r="BA1268">
        <v>9505</v>
      </c>
      <c r="BB1268" s="95">
        <v>45838</v>
      </c>
      <c r="BC1268" t="s">
        <v>396</v>
      </c>
      <c r="BD1268" s="44">
        <v>147681000</v>
      </c>
      <c r="BE1268" s="44">
        <v>1000000</v>
      </c>
      <c r="BF1268" s="44">
        <v>8000000</v>
      </c>
      <c r="BG1268"/>
      <c r="BH1268"/>
      <c r="BI1268" s="44">
        <v>2819000</v>
      </c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</row>
    <row r="1269" spans="39:88" x14ac:dyDescent="0.3">
      <c r="AM1269" t="s">
        <v>10808</v>
      </c>
      <c r="AN1269" t="s">
        <v>829</v>
      </c>
      <c r="AO1269" t="s">
        <v>829</v>
      </c>
      <c r="AP1269" t="s">
        <v>3089</v>
      </c>
      <c r="AQ1269" s="44">
        <v>226000000</v>
      </c>
      <c r="AR1269">
        <v>0.97009999999999996</v>
      </c>
      <c r="AS1269">
        <v>2.819222E-2</v>
      </c>
      <c r="AT1269">
        <v>6.5469999999999999E-3</v>
      </c>
      <c r="AU1269" t="s">
        <v>53</v>
      </c>
      <c r="AV1269" t="s">
        <v>62</v>
      </c>
      <c r="AW1269" t="s">
        <v>63</v>
      </c>
      <c r="AX1269">
        <v>-0.49</v>
      </c>
      <c r="AY1269"/>
      <c r="AZ1269"/>
      <c r="BA1269">
        <v>9505</v>
      </c>
      <c r="BB1269" s="95">
        <v>45838</v>
      </c>
      <c r="BC1269" t="s">
        <v>396</v>
      </c>
      <c r="BD1269" s="44">
        <v>226000000</v>
      </c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</row>
    <row r="1270" spans="39:88" x14ac:dyDescent="0.3">
      <c r="AM1270" t="s">
        <v>10802</v>
      </c>
      <c r="AN1270" t="s">
        <v>829</v>
      </c>
      <c r="AO1270" t="s">
        <v>829</v>
      </c>
      <c r="AP1270" t="s">
        <v>2520</v>
      </c>
      <c r="AQ1270" s="44">
        <v>78500000</v>
      </c>
      <c r="AR1270">
        <v>0.97843000000000002</v>
      </c>
      <c r="AS1270">
        <v>2.5824159999999999E-2</v>
      </c>
      <c r="AT1270">
        <v>4.8760000000000001E-3</v>
      </c>
      <c r="AU1270" t="s">
        <v>53</v>
      </c>
      <c r="AV1270" t="s">
        <v>62</v>
      </c>
      <c r="AW1270" t="s">
        <v>63</v>
      </c>
      <c r="AX1270">
        <v>-0.49</v>
      </c>
      <c r="AY1270"/>
      <c r="AZ1270"/>
      <c r="BA1270">
        <v>9505</v>
      </c>
      <c r="BB1270" s="95">
        <v>45838</v>
      </c>
      <c r="BC1270" t="s">
        <v>396</v>
      </c>
      <c r="BD1270" s="44">
        <v>65000000</v>
      </c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 s="44">
        <v>13500000</v>
      </c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</row>
    <row r="1271" spans="39:88" x14ac:dyDescent="0.3">
      <c r="AM1271" t="s">
        <v>10803</v>
      </c>
      <c r="AN1271" t="s">
        <v>829</v>
      </c>
      <c r="AO1271" t="s">
        <v>829</v>
      </c>
      <c r="AP1271" t="s">
        <v>1968</v>
      </c>
      <c r="AQ1271" s="44">
        <v>400311000</v>
      </c>
      <c r="AR1271">
        <v>0.87909000000000004</v>
      </c>
      <c r="AS1271">
        <v>3.18248E-2</v>
      </c>
      <c r="AT1271">
        <v>8.0409999999999995E-3</v>
      </c>
      <c r="AU1271" t="s">
        <v>53</v>
      </c>
      <c r="AV1271" t="s">
        <v>62</v>
      </c>
      <c r="AW1271" t="s">
        <v>63</v>
      </c>
      <c r="AX1271">
        <v>-0.49</v>
      </c>
      <c r="AY1271"/>
      <c r="AZ1271"/>
      <c r="BA1271">
        <v>9505</v>
      </c>
      <c r="BB1271" s="95">
        <v>45838</v>
      </c>
      <c r="BC1271" t="s">
        <v>396</v>
      </c>
      <c r="BD1271" s="44">
        <v>330089000</v>
      </c>
      <c r="BE1271" s="44">
        <v>1300000</v>
      </c>
      <c r="BF1271" s="44">
        <v>13700000</v>
      </c>
      <c r="BG1271"/>
      <c r="BH1271"/>
      <c r="BI1271" s="44">
        <v>5222000</v>
      </c>
      <c r="BJ1271"/>
      <c r="BK1271"/>
      <c r="BL1271"/>
      <c r="BM1271"/>
      <c r="BN1271" s="44">
        <v>25000000</v>
      </c>
      <c r="BO1271"/>
      <c r="BP1271"/>
      <c r="BQ1271"/>
      <c r="BR1271" s="44">
        <v>25000000</v>
      </c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</row>
    <row r="1272" spans="39:88" x14ac:dyDescent="0.3">
      <c r="AM1272" t="s">
        <v>10810</v>
      </c>
      <c r="AN1272" t="s">
        <v>829</v>
      </c>
      <c r="AO1272" t="s">
        <v>829</v>
      </c>
      <c r="AP1272" t="s">
        <v>2180</v>
      </c>
      <c r="AQ1272" s="44">
        <v>92300000</v>
      </c>
      <c r="AR1272">
        <v>0.84197</v>
      </c>
      <c r="AS1272">
        <v>3.289305E-2</v>
      </c>
      <c r="AT1272">
        <v>8.8599999999999998E-3</v>
      </c>
      <c r="AU1272" t="s">
        <v>53</v>
      </c>
      <c r="AV1272" t="s">
        <v>62</v>
      </c>
      <c r="AW1272" t="s">
        <v>63</v>
      </c>
      <c r="AX1272">
        <v>-0.49</v>
      </c>
      <c r="AY1272"/>
      <c r="AZ1272"/>
      <c r="BA1272">
        <v>9505</v>
      </c>
      <c r="BB1272" s="95">
        <v>45838</v>
      </c>
      <c r="BC1272" t="s">
        <v>396</v>
      </c>
      <c r="BD1272" s="44">
        <v>75000000</v>
      </c>
      <c r="BE1272"/>
      <c r="BF1272" s="44">
        <v>7000000</v>
      </c>
      <c r="BG1272"/>
      <c r="BH1272"/>
      <c r="BI1272"/>
      <c r="BJ1272"/>
      <c r="BK1272"/>
      <c r="BL1272"/>
      <c r="BM1272"/>
      <c r="BN1272"/>
      <c r="BO1272" s="44">
        <v>6000000</v>
      </c>
      <c r="BP1272" s="44">
        <v>2000000</v>
      </c>
      <c r="BQ1272" s="44">
        <v>300000</v>
      </c>
      <c r="BR1272"/>
      <c r="BS1272" s="44">
        <v>1000000</v>
      </c>
      <c r="BT1272" s="44">
        <v>1000000</v>
      </c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</row>
    <row r="1273" spans="39:88" x14ac:dyDescent="0.3">
      <c r="AM1273" t="s">
        <v>10818</v>
      </c>
      <c r="AN1273" t="s">
        <v>824</v>
      </c>
      <c r="AO1273" t="s">
        <v>824</v>
      </c>
      <c r="AP1273" t="s">
        <v>2605</v>
      </c>
      <c r="AQ1273" s="44">
        <v>150000000</v>
      </c>
      <c r="AR1273">
        <v>0.87894000000000005</v>
      </c>
      <c r="AS1273">
        <v>3.0169999999999999E-2</v>
      </c>
      <c r="AT1273">
        <v>6.7060000000000002E-3</v>
      </c>
      <c r="AU1273" t="s">
        <v>271</v>
      </c>
      <c r="AV1273" t="s">
        <v>68</v>
      </c>
      <c r="AW1273" t="s">
        <v>68</v>
      </c>
      <c r="AX1273">
        <v>2</v>
      </c>
      <c r="AY1273"/>
      <c r="AZ1273"/>
      <c r="BA1273">
        <v>1160</v>
      </c>
      <c r="BB1273" s="95">
        <v>45838</v>
      </c>
      <c r="BC1273" t="s">
        <v>823</v>
      </c>
      <c r="BD1273" s="44">
        <v>150000000</v>
      </c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</row>
    <row r="1274" spans="39:88" x14ac:dyDescent="0.3">
      <c r="AM1274" t="s">
        <v>10826</v>
      </c>
      <c r="AN1274" t="s">
        <v>824</v>
      </c>
      <c r="AO1274" t="s">
        <v>824</v>
      </c>
      <c r="AP1274" t="s">
        <v>2068</v>
      </c>
      <c r="AQ1274" s="44">
        <v>97500000</v>
      </c>
      <c r="AR1274">
        <v>0.97096000000000005</v>
      </c>
      <c r="AS1274">
        <v>3.1692600000000001E-2</v>
      </c>
      <c r="AT1274">
        <v>1.17819999999999E-2</v>
      </c>
      <c r="AU1274" t="s">
        <v>72</v>
      </c>
      <c r="AV1274" t="s">
        <v>56</v>
      </c>
      <c r="AW1274" t="s">
        <v>54</v>
      </c>
      <c r="AX1274">
        <v>2</v>
      </c>
      <c r="AY1274"/>
      <c r="AZ1274"/>
      <c r="BA1274">
        <v>1160</v>
      </c>
      <c r="BB1274" s="95">
        <v>45838</v>
      </c>
      <c r="BC1274" t="s">
        <v>823</v>
      </c>
      <c r="BD1274" s="44">
        <v>91000000</v>
      </c>
      <c r="BE1274"/>
      <c r="BF1274"/>
      <c r="BG1274"/>
      <c r="BH1274"/>
      <c r="BI1274"/>
      <c r="BJ1274" s="44">
        <v>6500000</v>
      </c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</row>
    <row r="1275" spans="39:88" x14ac:dyDescent="0.3">
      <c r="AM1275" t="s">
        <v>12724</v>
      </c>
      <c r="AN1275" t="s">
        <v>824</v>
      </c>
      <c r="AO1275" t="s">
        <v>824</v>
      </c>
      <c r="AP1275" t="s">
        <v>12725</v>
      </c>
      <c r="AQ1275" s="44">
        <v>10000000</v>
      </c>
      <c r="AR1275">
        <v>0.98648999999999998</v>
      </c>
      <c r="AS1275">
        <v>2.3255640000000001E-2</v>
      </c>
      <c r="AT1275">
        <v>3.0070000000000001E-3</v>
      </c>
      <c r="AU1275" t="s">
        <v>271</v>
      </c>
      <c r="AV1275" t="s">
        <v>68</v>
      </c>
      <c r="AW1275" t="s">
        <v>68</v>
      </c>
      <c r="AX1275">
        <v>2</v>
      </c>
      <c r="AY1275"/>
      <c r="AZ1275"/>
      <c r="BA1275">
        <v>1160</v>
      </c>
      <c r="BB1275" s="95">
        <v>45838</v>
      </c>
      <c r="BC1275" t="s">
        <v>823</v>
      </c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 s="44">
        <v>10000000</v>
      </c>
      <c r="CC1275"/>
      <c r="CD1275"/>
      <c r="CE1275"/>
      <c r="CF1275"/>
      <c r="CG1275"/>
      <c r="CH1275"/>
      <c r="CI1275"/>
      <c r="CJ1275"/>
    </row>
    <row r="1276" spans="39:88" x14ac:dyDescent="0.3">
      <c r="AM1276" t="s">
        <v>12546</v>
      </c>
      <c r="AN1276" t="s">
        <v>824</v>
      </c>
      <c r="AO1276" t="s">
        <v>824</v>
      </c>
      <c r="AP1276" t="s">
        <v>12547</v>
      </c>
      <c r="AQ1276" s="44">
        <v>15500000</v>
      </c>
      <c r="AR1276">
        <v>1.0123899999999999</v>
      </c>
      <c r="AS1276">
        <v>3.2497999999999999E-2</v>
      </c>
      <c r="AT1276">
        <v>9.41E-3</v>
      </c>
      <c r="AU1276" t="s">
        <v>271</v>
      </c>
      <c r="AV1276" t="s">
        <v>68</v>
      </c>
      <c r="AW1276" t="s">
        <v>68</v>
      </c>
      <c r="AX1276">
        <v>2</v>
      </c>
      <c r="AY1276"/>
      <c r="AZ1276"/>
      <c r="BA1276">
        <v>1160</v>
      </c>
      <c r="BB1276" s="95">
        <v>45838</v>
      </c>
      <c r="BC1276" t="s">
        <v>823</v>
      </c>
      <c r="BD1276"/>
      <c r="BE1276"/>
      <c r="BF1276"/>
      <c r="BG1276"/>
      <c r="BH1276"/>
      <c r="BI1276"/>
      <c r="BJ1276"/>
      <c r="BK1276"/>
      <c r="BL1276"/>
      <c r="BM1276"/>
      <c r="BN1276"/>
      <c r="BO1276" s="44">
        <v>4100000</v>
      </c>
      <c r="BP1276" s="44">
        <v>2100000</v>
      </c>
      <c r="BQ1276"/>
      <c r="BR1276"/>
      <c r="BS1276"/>
      <c r="BT1276"/>
      <c r="BU1276"/>
      <c r="BV1276"/>
      <c r="BW1276"/>
      <c r="BX1276"/>
      <c r="BY1276" s="44">
        <v>4200000</v>
      </c>
      <c r="BZ1276"/>
      <c r="CA1276"/>
      <c r="CB1276" s="44">
        <v>5100000</v>
      </c>
      <c r="CC1276"/>
      <c r="CD1276"/>
      <c r="CE1276"/>
      <c r="CF1276"/>
      <c r="CG1276"/>
      <c r="CH1276"/>
      <c r="CI1276"/>
      <c r="CJ1276"/>
    </row>
    <row r="1277" spans="39:88" x14ac:dyDescent="0.3">
      <c r="AM1277" t="s">
        <v>10819</v>
      </c>
      <c r="AN1277" t="s">
        <v>824</v>
      </c>
      <c r="AO1277" t="s">
        <v>824</v>
      </c>
      <c r="AP1277" t="s">
        <v>10820</v>
      </c>
      <c r="AQ1277" s="44">
        <v>25000000</v>
      </c>
      <c r="AR1277">
        <v>1.0686799999999901</v>
      </c>
      <c r="AS1277">
        <v>3.1739999999999997E-2</v>
      </c>
      <c r="AT1277">
        <v>8.0560000000000007E-3</v>
      </c>
      <c r="AU1277" t="s">
        <v>271</v>
      </c>
      <c r="AV1277" t="s">
        <v>68</v>
      </c>
      <c r="AW1277" t="s">
        <v>68</v>
      </c>
      <c r="AX1277">
        <v>2</v>
      </c>
      <c r="AY1277"/>
      <c r="AZ1277"/>
      <c r="BA1277">
        <v>1160</v>
      </c>
      <c r="BB1277" s="95">
        <v>45838</v>
      </c>
      <c r="BC1277" t="s">
        <v>823</v>
      </c>
      <c r="BD1277" s="44">
        <v>10000000</v>
      </c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 s="44">
        <v>12000000</v>
      </c>
      <c r="BS1277"/>
      <c r="BT1277"/>
      <c r="BU1277"/>
      <c r="BV1277"/>
      <c r="BW1277"/>
      <c r="BX1277"/>
      <c r="BY1277"/>
      <c r="BZ1277"/>
      <c r="CA1277"/>
      <c r="CB1277" s="44">
        <v>3000000</v>
      </c>
      <c r="CC1277"/>
      <c r="CD1277"/>
      <c r="CE1277"/>
      <c r="CF1277"/>
      <c r="CG1277"/>
      <c r="CH1277"/>
      <c r="CI1277"/>
      <c r="CJ1277"/>
    </row>
    <row r="1278" spans="39:88" x14ac:dyDescent="0.3">
      <c r="AM1278" t="s">
        <v>10816</v>
      </c>
      <c r="AN1278" t="s">
        <v>824</v>
      </c>
      <c r="AO1278" t="s">
        <v>824</v>
      </c>
      <c r="AP1278" t="s">
        <v>10817</v>
      </c>
      <c r="AQ1278" s="44">
        <v>133900000</v>
      </c>
      <c r="AR1278">
        <v>1.0012799999999999</v>
      </c>
      <c r="AS1278">
        <v>2.972E-2</v>
      </c>
      <c r="AT1278">
        <v>6.9109999999999996E-3</v>
      </c>
      <c r="AU1278" t="s">
        <v>271</v>
      </c>
      <c r="AV1278" t="s">
        <v>68</v>
      </c>
      <c r="AW1278" t="s">
        <v>68</v>
      </c>
      <c r="AX1278">
        <v>2</v>
      </c>
      <c r="AY1278"/>
      <c r="AZ1278"/>
      <c r="BA1278">
        <v>1160</v>
      </c>
      <c r="BB1278" s="95">
        <v>45838</v>
      </c>
      <c r="BC1278" t="s">
        <v>823</v>
      </c>
      <c r="BD1278" s="44">
        <v>125600000</v>
      </c>
      <c r="BE1278"/>
      <c r="BF1278"/>
      <c r="BG1278"/>
      <c r="BH1278"/>
      <c r="BI1278"/>
      <c r="BJ1278" s="44">
        <v>8300000</v>
      </c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</row>
    <row r="1279" spans="39:88" x14ac:dyDescent="0.3">
      <c r="AM1279" t="s">
        <v>10827</v>
      </c>
      <c r="AN1279" t="s">
        <v>824</v>
      </c>
      <c r="AO1279" t="s">
        <v>824</v>
      </c>
      <c r="AP1279" t="s">
        <v>10828</v>
      </c>
      <c r="AQ1279" s="44">
        <v>163500000</v>
      </c>
      <c r="AR1279">
        <v>1.0523099999999901</v>
      </c>
      <c r="AS1279">
        <v>2.8967030000000001E-2</v>
      </c>
      <c r="AT1279">
        <v>7.2960000000000004E-3</v>
      </c>
      <c r="AU1279" t="s">
        <v>271</v>
      </c>
      <c r="AV1279" t="s">
        <v>68</v>
      </c>
      <c r="AW1279" t="s">
        <v>68</v>
      </c>
      <c r="AX1279">
        <v>2</v>
      </c>
      <c r="AY1279"/>
      <c r="AZ1279"/>
      <c r="BA1279">
        <v>1160</v>
      </c>
      <c r="BB1279" s="95">
        <v>45838</v>
      </c>
      <c r="BC1279" t="s">
        <v>823</v>
      </c>
      <c r="BD1279" s="44">
        <v>129800000</v>
      </c>
      <c r="BE1279"/>
      <c r="BF1279"/>
      <c r="BG1279"/>
      <c r="BH1279" s="44">
        <v>200000</v>
      </c>
      <c r="BI1279"/>
      <c r="BJ1279" s="44">
        <v>10000000</v>
      </c>
      <c r="BK1279"/>
      <c r="BL1279"/>
      <c r="BM1279"/>
      <c r="BN1279"/>
      <c r="BO1279" s="44">
        <v>2500000</v>
      </c>
      <c r="BP1279" s="44">
        <v>2000000</v>
      </c>
      <c r="BQ1279" s="44">
        <v>300000</v>
      </c>
      <c r="BR1279"/>
      <c r="BS1279" s="44">
        <v>2000000</v>
      </c>
      <c r="BT1279" s="44">
        <v>1700000</v>
      </c>
      <c r="BU1279"/>
      <c r="BV1279"/>
      <c r="BW1279" s="44">
        <v>10000000</v>
      </c>
      <c r="BX1279"/>
      <c r="BY1279"/>
      <c r="BZ1279"/>
      <c r="CA1279"/>
      <c r="CB1279" s="44">
        <v>5000000</v>
      </c>
      <c r="CC1279"/>
      <c r="CD1279"/>
      <c r="CE1279"/>
      <c r="CF1279"/>
      <c r="CG1279"/>
      <c r="CH1279"/>
      <c r="CI1279"/>
      <c r="CJ1279"/>
    </row>
    <row r="1280" spans="39:88" x14ac:dyDescent="0.3">
      <c r="AM1280" t="s">
        <v>10825</v>
      </c>
      <c r="AN1280" t="s">
        <v>824</v>
      </c>
      <c r="AO1280" t="s">
        <v>824</v>
      </c>
      <c r="AP1280" t="s">
        <v>822</v>
      </c>
      <c r="AQ1280" s="44">
        <v>116200000</v>
      </c>
      <c r="AR1280">
        <v>0.94212999999999902</v>
      </c>
      <c r="AS1280">
        <v>2.5105140000000001E-2</v>
      </c>
      <c r="AT1280">
        <v>4.542E-3</v>
      </c>
      <c r="AU1280" t="s">
        <v>271</v>
      </c>
      <c r="AV1280" t="s">
        <v>68</v>
      </c>
      <c r="AW1280" t="s">
        <v>68</v>
      </c>
      <c r="AX1280">
        <v>2</v>
      </c>
      <c r="AY1280"/>
      <c r="AZ1280"/>
      <c r="BA1280">
        <v>1160</v>
      </c>
      <c r="BB1280" s="95">
        <v>45838</v>
      </c>
      <c r="BC1280" t="s">
        <v>823</v>
      </c>
      <c r="BD1280" s="44">
        <v>116200000</v>
      </c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</row>
    <row r="1281" spans="39:88" x14ac:dyDescent="0.3">
      <c r="AM1281" t="s">
        <v>10821</v>
      </c>
      <c r="AN1281" t="s">
        <v>824</v>
      </c>
      <c r="AO1281" t="s">
        <v>824</v>
      </c>
      <c r="AP1281" t="s">
        <v>10822</v>
      </c>
      <c r="AQ1281" s="44">
        <v>62500000</v>
      </c>
      <c r="AR1281">
        <v>1.0404899999999999</v>
      </c>
      <c r="AS1281">
        <v>3.2044940000000001E-2</v>
      </c>
      <c r="AT1281">
        <v>1.1488E-2</v>
      </c>
      <c r="AU1281" t="s">
        <v>72</v>
      </c>
      <c r="AV1281" t="s">
        <v>56</v>
      </c>
      <c r="AW1281" t="s">
        <v>54</v>
      </c>
      <c r="AX1281">
        <v>2</v>
      </c>
      <c r="AY1281"/>
      <c r="AZ1281"/>
      <c r="BA1281">
        <v>1160</v>
      </c>
      <c r="BB1281" s="95">
        <v>45838</v>
      </c>
      <c r="BC1281" t="s">
        <v>823</v>
      </c>
      <c r="BD1281" s="44">
        <v>49700000</v>
      </c>
      <c r="BE1281"/>
      <c r="BF1281"/>
      <c r="BG1281"/>
      <c r="BH1281"/>
      <c r="BI1281"/>
      <c r="BJ1281" s="44">
        <v>10000000</v>
      </c>
      <c r="BK1281" s="44">
        <v>2800000</v>
      </c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</row>
    <row r="1282" spans="39:88" x14ac:dyDescent="0.3">
      <c r="AM1282" t="s">
        <v>10814</v>
      </c>
      <c r="AN1282" t="s">
        <v>824</v>
      </c>
      <c r="AO1282" t="s">
        <v>824</v>
      </c>
      <c r="AP1282" t="s">
        <v>10815</v>
      </c>
      <c r="AQ1282" s="44">
        <v>20000000</v>
      </c>
      <c r="AR1282">
        <v>0.97463999999999995</v>
      </c>
      <c r="AS1282">
        <v>2.4321820000000001E-2</v>
      </c>
      <c r="AT1282">
        <v>4.3930000000000002E-3</v>
      </c>
      <c r="AU1282" t="s">
        <v>271</v>
      </c>
      <c r="AV1282" t="s">
        <v>68</v>
      </c>
      <c r="AW1282" t="s">
        <v>68</v>
      </c>
      <c r="AX1282">
        <v>2</v>
      </c>
      <c r="AY1282"/>
      <c r="AZ1282"/>
      <c r="BA1282">
        <v>1160</v>
      </c>
      <c r="BB1282" s="95">
        <v>45838</v>
      </c>
      <c r="BC1282" t="s">
        <v>823</v>
      </c>
      <c r="BD1282"/>
      <c r="BE1282"/>
      <c r="BF1282"/>
      <c r="BG1282"/>
      <c r="BH1282"/>
      <c r="BI1282"/>
      <c r="BJ1282" s="44">
        <v>20000000</v>
      </c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</row>
    <row r="1283" spans="39:88" x14ac:dyDescent="0.3">
      <c r="AM1283" t="s">
        <v>12548</v>
      </c>
      <c r="AN1283" t="s">
        <v>824</v>
      </c>
      <c r="AO1283" t="s">
        <v>824</v>
      </c>
      <c r="AP1283" t="s">
        <v>12549</v>
      </c>
      <c r="AQ1283" s="44">
        <v>6500000</v>
      </c>
      <c r="AR1283">
        <v>1.0474299999999901</v>
      </c>
      <c r="AS1283">
        <v>2.7672140000000001E-2</v>
      </c>
      <c r="AT1283">
        <v>6.3359999999999996E-3</v>
      </c>
      <c r="AU1283" t="s">
        <v>53</v>
      </c>
      <c r="AV1283" t="s">
        <v>68</v>
      </c>
      <c r="AW1283" t="s">
        <v>68</v>
      </c>
      <c r="AX1283">
        <v>2</v>
      </c>
      <c r="AY1283"/>
      <c r="AZ1283"/>
      <c r="BA1283">
        <v>1160</v>
      </c>
      <c r="BB1283" s="95">
        <v>45838</v>
      </c>
      <c r="BC1283" t="s">
        <v>823</v>
      </c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 s="44">
        <v>6500000</v>
      </c>
      <c r="CC1283"/>
      <c r="CD1283"/>
      <c r="CE1283"/>
      <c r="CF1283"/>
      <c r="CG1283"/>
      <c r="CH1283"/>
      <c r="CI1283"/>
      <c r="CJ1283"/>
    </row>
    <row r="1284" spans="39:88" x14ac:dyDescent="0.3">
      <c r="AM1284" t="s">
        <v>10823</v>
      </c>
      <c r="AN1284" t="s">
        <v>824</v>
      </c>
      <c r="AO1284" t="s">
        <v>824</v>
      </c>
      <c r="AP1284" t="s">
        <v>10824</v>
      </c>
      <c r="AQ1284" s="44">
        <v>2500000</v>
      </c>
      <c r="AR1284">
        <v>1.0269999999999999</v>
      </c>
      <c r="AS1284">
        <v>2.3712770000000001E-2</v>
      </c>
      <c r="AT1284">
        <v>3.8170000000000001E-3</v>
      </c>
      <c r="AU1284" t="s">
        <v>271</v>
      </c>
      <c r="AV1284" t="s">
        <v>68</v>
      </c>
      <c r="AW1284" t="s">
        <v>68</v>
      </c>
      <c r="AX1284">
        <v>2</v>
      </c>
      <c r="AY1284"/>
      <c r="AZ1284"/>
      <c r="BA1284">
        <v>1160</v>
      </c>
      <c r="BB1284" s="95">
        <v>45838</v>
      </c>
      <c r="BC1284" t="s">
        <v>823</v>
      </c>
      <c r="BD1284"/>
      <c r="BE1284"/>
      <c r="BF1284" s="44">
        <v>1700000</v>
      </c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 s="44">
        <v>800000</v>
      </c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</row>
    <row r="1285" spans="39:88" x14ac:dyDescent="0.3">
      <c r="AM1285" t="s">
        <v>10829</v>
      </c>
      <c r="AN1285" t="s">
        <v>10830</v>
      </c>
      <c r="AO1285" t="s">
        <v>10830</v>
      </c>
      <c r="AP1285" t="s">
        <v>1119</v>
      </c>
      <c r="AQ1285" s="44">
        <v>34100000</v>
      </c>
      <c r="AR1285">
        <v>0.91677999999999904</v>
      </c>
      <c r="AS1285">
        <v>2.89688899999999E-2</v>
      </c>
      <c r="AT1285">
        <v>7.306E-3</v>
      </c>
      <c r="AU1285" t="s">
        <v>53</v>
      </c>
      <c r="AV1285" t="s">
        <v>54</v>
      </c>
      <c r="AW1285" t="s">
        <v>54</v>
      </c>
      <c r="AX1285">
        <v>0.79600000000000004</v>
      </c>
      <c r="AY1285"/>
      <c r="AZ1285"/>
      <c r="BA1285">
        <v>5465</v>
      </c>
      <c r="BB1285" s="95">
        <v>45838</v>
      </c>
      <c r="BC1285" t="s">
        <v>171</v>
      </c>
      <c r="BD1285" s="44">
        <v>34100000</v>
      </c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</row>
    <row r="1286" spans="39:88" x14ac:dyDescent="0.3">
      <c r="AM1286" t="s">
        <v>10833</v>
      </c>
      <c r="AN1286" t="s">
        <v>1293</v>
      </c>
      <c r="AO1286" t="s">
        <v>1293</v>
      </c>
      <c r="AP1286" t="s">
        <v>10834</v>
      </c>
      <c r="AQ1286" s="44">
        <v>184800000</v>
      </c>
      <c r="AR1286">
        <v>0.98099999999999998</v>
      </c>
      <c r="AS1286">
        <v>4.1118579999999898E-2</v>
      </c>
      <c r="AT1286">
        <v>1.5226999999999999E-2</v>
      </c>
      <c r="AU1286" t="s">
        <v>53</v>
      </c>
      <c r="AV1286" t="s">
        <v>56</v>
      </c>
      <c r="AW1286" t="s">
        <v>56</v>
      </c>
      <c r="AX1286">
        <v>0.92300000000000004</v>
      </c>
      <c r="AY1286"/>
      <c r="AZ1286"/>
      <c r="BA1286">
        <v>152817</v>
      </c>
      <c r="BB1286" s="95">
        <v>45838</v>
      </c>
      <c r="BC1286" t="s">
        <v>1292</v>
      </c>
      <c r="BD1286" s="44">
        <v>179800000</v>
      </c>
      <c r="BE1286"/>
      <c r="BF1286"/>
      <c r="BG1286"/>
      <c r="BH1286"/>
      <c r="BI1286"/>
      <c r="BJ1286"/>
      <c r="BK1286"/>
      <c r="BL1286"/>
      <c r="BM1286"/>
      <c r="BN1286"/>
      <c r="BO1286" s="44">
        <v>5000000</v>
      </c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</row>
    <row r="1287" spans="39:88" x14ac:dyDescent="0.3">
      <c r="AM1287" t="s">
        <v>10835</v>
      </c>
      <c r="AN1287" t="s">
        <v>1293</v>
      </c>
      <c r="AO1287" t="s">
        <v>1293</v>
      </c>
      <c r="AP1287" t="s">
        <v>10836</v>
      </c>
      <c r="AQ1287" s="44">
        <v>22700000</v>
      </c>
      <c r="AR1287">
        <v>1.0032699999999899</v>
      </c>
      <c r="AS1287">
        <v>3.5628929999999899E-2</v>
      </c>
      <c r="AT1287">
        <v>1.2286E-2</v>
      </c>
      <c r="AU1287" t="s">
        <v>53</v>
      </c>
      <c r="AV1287" t="s">
        <v>56</v>
      </c>
      <c r="AW1287" t="s">
        <v>56</v>
      </c>
      <c r="AX1287">
        <v>0.92300000000000004</v>
      </c>
      <c r="AY1287"/>
      <c r="AZ1287"/>
      <c r="BA1287">
        <v>152817</v>
      </c>
      <c r="BB1287" s="95">
        <v>45838</v>
      </c>
      <c r="BC1287" t="s">
        <v>1292</v>
      </c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 s="44">
        <v>9700000</v>
      </c>
      <c r="BS1287"/>
      <c r="BT1287"/>
      <c r="BU1287"/>
      <c r="BV1287"/>
      <c r="BW1287"/>
      <c r="BX1287" s="44">
        <v>4000000</v>
      </c>
      <c r="BY1287"/>
      <c r="BZ1287"/>
      <c r="CA1287"/>
      <c r="CB1287" s="44">
        <v>9000000</v>
      </c>
      <c r="CC1287"/>
      <c r="CD1287"/>
      <c r="CE1287"/>
      <c r="CF1287"/>
      <c r="CG1287"/>
      <c r="CH1287"/>
      <c r="CI1287"/>
      <c r="CJ1287"/>
    </row>
    <row r="1288" spans="39:88" x14ac:dyDescent="0.3">
      <c r="AM1288" t="s">
        <v>10831</v>
      </c>
      <c r="AN1288" t="s">
        <v>1293</v>
      </c>
      <c r="AO1288" t="s">
        <v>1293</v>
      </c>
      <c r="AP1288" t="s">
        <v>10832</v>
      </c>
      <c r="AQ1288" s="44">
        <v>8200000</v>
      </c>
      <c r="AR1288">
        <v>0.98147999999999902</v>
      </c>
      <c r="AS1288">
        <v>3.7029090000000001E-2</v>
      </c>
      <c r="AT1288">
        <v>1.3283E-2</v>
      </c>
      <c r="AU1288" t="s">
        <v>53</v>
      </c>
      <c r="AV1288" t="s">
        <v>56</v>
      </c>
      <c r="AW1288" t="s">
        <v>56</v>
      </c>
      <c r="AX1288">
        <v>0.92300000000000004</v>
      </c>
      <c r="AY1288"/>
      <c r="AZ1288"/>
      <c r="BA1288">
        <v>152817</v>
      </c>
      <c r="BB1288" s="95">
        <v>45838</v>
      </c>
      <c r="BC1288" t="s">
        <v>1292</v>
      </c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 s="44">
        <v>8200000</v>
      </c>
      <c r="CC1288"/>
      <c r="CD1288"/>
      <c r="CE1288"/>
      <c r="CF1288"/>
      <c r="CG1288"/>
      <c r="CH1288"/>
      <c r="CI1288"/>
      <c r="CJ1288"/>
    </row>
    <row r="1289" spans="39:88" x14ac:dyDescent="0.3">
      <c r="AM1289" t="s">
        <v>12407</v>
      </c>
      <c r="AN1289" t="s">
        <v>1293</v>
      </c>
      <c r="AO1289" t="s">
        <v>1293</v>
      </c>
      <c r="AP1289" t="s">
        <v>12408</v>
      </c>
      <c r="AQ1289" s="44">
        <v>10000000</v>
      </c>
      <c r="AR1289">
        <v>0.96850999999999998</v>
      </c>
      <c r="AS1289">
        <v>4.0431509999999997E-2</v>
      </c>
      <c r="AT1289">
        <v>1.49419999999999E-2</v>
      </c>
      <c r="AU1289" t="s">
        <v>53</v>
      </c>
      <c r="AV1289" t="s">
        <v>56</v>
      </c>
      <c r="AW1289" t="s">
        <v>56</v>
      </c>
      <c r="AX1289">
        <v>0.92300000000000004</v>
      </c>
      <c r="AY1289"/>
      <c r="AZ1289"/>
      <c r="BA1289">
        <v>152817</v>
      </c>
      <c r="BB1289" s="95">
        <v>45838</v>
      </c>
      <c r="BC1289" t="s">
        <v>1292</v>
      </c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 s="44">
        <v>4200000</v>
      </c>
      <c r="BX1289"/>
      <c r="BY1289"/>
      <c r="BZ1289"/>
      <c r="CA1289"/>
      <c r="CB1289" s="44">
        <v>5800000</v>
      </c>
      <c r="CC1289"/>
      <c r="CD1289"/>
      <c r="CE1289"/>
      <c r="CF1289"/>
      <c r="CG1289"/>
      <c r="CH1289"/>
      <c r="CI1289"/>
      <c r="CJ1289"/>
    </row>
    <row r="1290" spans="39:88" x14ac:dyDescent="0.3">
      <c r="AM1290" t="s">
        <v>10837</v>
      </c>
      <c r="AN1290" t="s">
        <v>1293</v>
      </c>
      <c r="AO1290" t="s">
        <v>1293</v>
      </c>
      <c r="AP1290" t="s">
        <v>10838</v>
      </c>
      <c r="AQ1290" s="44">
        <v>87000000</v>
      </c>
      <c r="AR1290">
        <v>0.95782</v>
      </c>
      <c r="AS1290">
        <v>4.129816E-2</v>
      </c>
      <c r="AT1290">
        <v>1.5128999999999899E-2</v>
      </c>
      <c r="AU1290" t="s">
        <v>53</v>
      </c>
      <c r="AV1290" t="s">
        <v>56</v>
      </c>
      <c r="AW1290" t="s">
        <v>56</v>
      </c>
      <c r="AX1290">
        <v>0.92300000000000004</v>
      </c>
      <c r="AY1290"/>
      <c r="AZ1290"/>
      <c r="BA1290">
        <v>152817</v>
      </c>
      <c r="BB1290" s="95">
        <v>45838</v>
      </c>
      <c r="BC1290" t="s">
        <v>1292</v>
      </c>
      <c r="BD1290" s="44">
        <v>52300000</v>
      </c>
      <c r="BE1290" s="44">
        <v>1800000</v>
      </c>
      <c r="BF1290" s="44">
        <v>5300000</v>
      </c>
      <c r="BG1290"/>
      <c r="BH1290"/>
      <c r="BI1290" s="44">
        <v>16600000</v>
      </c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 s="44">
        <v>11000000</v>
      </c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</row>
    <row r="1291" spans="39:88" x14ac:dyDescent="0.3">
      <c r="AM1291" t="s">
        <v>10839</v>
      </c>
      <c r="AN1291" t="s">
        <v>1293</v>
      </c>
      <c r="AO1291" t="s">
        <v>1293</v>
      </c>
      <c r="AP1291" t="s">
        <v>10840</v>
      </c>
      <c r="AQ1291" s="44">
        <v>22500000</v>
      </c>
      <c r="AR1291">
        <v>1.0116099999999999</v>
      </c>
      <c r="AS1291">
        <v>2.8860070000000002E-2</v>
      </c>
      <c r="AT1291">
        <v>7.5199999999999998E-3</v>
      </c>
      <c r="AU1291" t="s">
        <v>53</v>
      </c>
      <c r="AV1291" t="s">
        <v>56</v>
      </c>
      <c r="AW1291" t="s">
        <v>56</v>
      </c>
      <c r="AX1291">
        <v>0.92300000000000004</v>
      </c>
      <c r="AY1291"/>
      <c r="AZ1291"/>
      <c r="BA1291">
        <v>152817</v>
      </c>
      <c r="BB1291" s="95">
        <v>45838</v>
      </c>
      <c r="BC1291" t="s">
        <v>1292</v>
      </c>
      <c r="BD1291"/>
      <c r="BE1291"/>
      <c r="BF1291"/>
      <c r="BG1291"/>
      <c r="BH1291"/>
      <c r="BI1291"/>
      <c r="BJ1291" s="44">
        <v>7000000</v>
      </c>
      <c r="BK1291"/>
      <c r="BL1291"/>
      <c r="BM1291"/>
      <c r="BN1291"/>
      <c r="BO1291"/>
      <c r="BP1291"/>
      <c r="BQ1291"/>
      <c r="BR1291" s="44">
        <v>15500000</v>
      </c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</row>
    <row r="1292" spans="39:88" x14ac:dyDescent="0.3">
      <c r="AM1292" t="s">
        <v>12183</v>
      </c>
      <c r="AN1292" t="s">
        <v>1234</v>
      </c>
      <c r="AO1292" t="s">
        <v>610</v>
      </c>
      <c r="AP1292" t="s">
        <v>12184</v>
      </c>
      <c r="AQ1292" s="44">
        <v>52000000</v>
      </c>
      <c r="AR1292">
        <v>1.0057799999999999</v>
      </c>
      <c r="AS1292">
        <v>3.6846899999999898E-2</v>
      </c>
      <c r="AT1292">
        <v>1.0461E-2</v>
      </c>
      <c r="AU1292" t="s">
        <v>53</v>
      </c>
      <c r="AV1292" t="s">
        <v>56</v>
      </c>
      <c r="AW1292" t="s">
        <v>56</v>
      </c>
      <c r="AX1292">
        <v>1.9630000000000001</v>
      </c>
      <c r="AY1292"/>
      <c r="AZ1292"/>
      <c r="BA1292">
        <v>152942</v>
      </c>
      <c r="BB1292" s="95">
        <v>45838</v>
      </c>
      <c r="BC1292" t="s">
        <v>609</v>
      </c>
      <c r="BD1292" s="44">
        <v>32000000</v>
      </c>
      <c r="BE1292"/>
      <c r="BF1292"/>
      <c r="BG1292"/>
      <c r="BH1292"/>
      <c r="BI1292" s="44">
        <v>20000000</v>
      </c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</row>
    <row r="1293" spans="39:88" x14ac:dyDescent="0.3">
      <c r="AM1293" t="s">
        <v>12181</v>
      </c>
      <c r="AN1293" t="s">
        <v>1234</v>
      </c>
      <c r="AO1293" t="s">
        <v>610</v>
      </c>
      <c r="AP1293" t="s">
        <v>12182</v>
      </c>
      <c r="AQ1293" s="44">
        <v>25000000</v>
      </c>
      <c r="AR1293">
        <v>0.99719999999999998</v>
      </c>
      <c r="AS1293">
        <v>3.4177550000000001E-2</v>
      </c>
      <c r="AT1293">
        <v>9.7459999999999995E-3</v>
      </c>
      <c r="AU1293" t="s">
        <v>53</v>
      </c>
      <c r="AV1293" t="s">
        <v>56</v>
      </c>
      <c r="AW1293" t="s">
        <v>56</v>
      </c>
      <c r="AX1293">
        <v>1.9630000000000001</v>
      </c>
      <c r="AY1293"/>
      <c r="AZ1293"/>
      <c r="BA1293">
        <v>152942</v>
      </c>
      <c r="BB1293" s="95">
        <v>45838</v>
      </c>
      <c r="BC1293" t="s">
        <v>609</v>
      </c>
      <c r="BD1293"/>
      <c r="BE1293"/>
      <c r="BF1293"/>
      <c r="BG1293"/>
      <c r="BH1293"/>
      <c r="BI1293"/>
      <c r="BJ1293" s="44">
        <v>10000000</v>
      </c>
      <c r="BK1293"/>
      <c r="BL1293"/>
      <c r="BM1293"/>
      <c r="BN1293"/>
      <c r="BO1293"/>
      <c r="BP1293"/>
      <c r="BQ1293"/>
      <c r="BR1293" s="44">
        <v>12000000</v>
      </c>
      <c r="BS1293"/>
      <c r="BT1293"/>
      <c r="BU1293"/>
      <c r="BV1293"/>
      <c r="BW1293"/>
      <c r="BX1293"/>
      <c r="BY1293"/>
      <c r="BZ1293"/>
      <c r="CA1293"/>
      <c r="CB1293" s="44">
        <v>3000000</v>
      </c>
      <c r="CC1293"/>
      <c r="CD1293"/>
      <c r="CE1293"/>
      <c r="CF1293"/>
      <c r="CG1293"/>
      <c r="CH1293"/>
      <c r="CI1293"/>
      <c r="CJ1293"/>
    </row>
    <row r="1294" spans="39:88" x14ac:dyDescent="0.3">
      <c r="AM1294" t="s">
        <v>10841</v>
      </c>
      <c r="AN1294" t="s">
        <v>1234</v>
      </c>
      <c r="AO1294" t="s">
        <v>610</v>
      </c>
      <c r="AP1294" t="s">
        <v>1233</v>
      </c>
      <c r="AQ1294" s="44">
        <v>35000000</v>
      </c>
      <c r="AR1294">
        <v>0.99970000000000003</v>
      </c>
      <c r="AS1294">
        <v>2.7081919999999999E-2</v>
      </c>
      <c r="AT1294">
        <v>7.0099999999999997E-3</v>
      </c>
      <c r="AU1294" t="s">
        <v>53</v>
      </c>
      <c r="AV1294" t="s">
        <v>56</v>
      </c>
      <c r="AW1294" t="s">
        <v>56</v>
      </c>
      <c r="AX1294">
        <v>1.9630000000000001</v>
      </c>
      <c r="AY1294"/>
      <c r="AZ1294"/>
      <c r="BA1294">
        <v>152942</v>
      </c>
      <c r="BB1294" s="95">
        <v>45838</v>
      </c>
      <c r="BC1294" t="s">
        <v>609</v>
      </c>
      <c r="BD1294" s="44">
        <v>35000000</v>
      </c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</row>
    <row r="1295" spans="39:88" x14ac:dyDescent="0.3">
      <c r="AM1295" t="s">
        <v>10842</v>
      </c>
      <c r="AN1295" t="s">
        <v>1234</v>
      </c>
      <c r="AO1295" t="s">
        <v>610</v>
      </c>
      <c r="AP1295" t="s">
        <v>1332</v>
      </c>
      <c r="AQ1295" s="44">
        <v>110250000</v>
      </c>
      <c r="AR1295">
        <v>0.87312000000000001</v>
      </c>
      <c r="AS1295">
        <v>3.1734159999999997E-2</v>
      </c>
      <c r="AT1295">
        <v>8.0800000000000004E-3</v>
      </c>
      <c r="AU1295" t="s">
        <v>53</v>
      </c>
      <c r="AV1295" t="s">
        <v>56</v>
      </c>
      <c r="AW1295" t="s">
        <v>56</v>
      </c>
      <c r="AX1295">
        <v>1.9630000000000001</v>
      </c>
      <c r="AY1295"/>
      <c r="AZ1295"/>
      <c r="BA1295">
        <v>152942</v>
      </c>
      <c r="BB1295" s="95">
        <v>45838</v>
      </c>
      <c r="BC1295" t="s">
        <v>609</v>
      </c>
      <c r="BD1295" s="44">
        <v>96700000</v>
      </c>
      <c r="BE1295"/>
      <c r="BF1295"/>
      <c r="BG1295" s="44">
        <v>150000</v>
      </c>
      <c r="BH1295"/>
      <c r="BI1295"/>
      <c r="BJ1295"/>
      <c r="BK1295"/>
      <c r="BL1295"/>
      <c r="BM1295"/>
      <c r="BN1295" s="44">
        <v>5900000</v>
      </c>
      <c r="BO1295" s="44">
        <v>3600000</v>
      </c>
      <c r="BP1295"/>
      <c r="BQ1295" s="44">
        <v>300000</v>
      </c>
      <c r="BR1295"/>
      <c r="BS1295" s="44">
        <v>2400000</v>
      </c>
      <c r="BT1295" s="44">
        <v>1200000</v>
      </c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</row>
    <row r="1296" spans="39:88" x14ac:dyDescent="0.3">
      <c r="AM1296" t="s">
        <v>10846</v>
      </c>
      <c r="AN1296" t="s">
        <v>1894</v>
      </c>
      <c r="AO1296" t="s">
        <v>1894</v>
      </c>
      <c r="AP1296" t="s">
        <v>1893</v>
      </c>
      <c r="AQ1296" s="44">
        <v>307640000</v>
      </c>
      <c r="AR1296">
        <v>0.90099999999999902</v>
      </c>
      <c r="AS1296">
        <v>2.6530000000000001E-2</v>
      </c>
      <c r="AT1296">
        <v>2.0920000000000001E-3</v>
      </c>
      <c r="AU1296" t="s">
        <v>53</v>
      </c>
      <c r="AV1296" t="s">
        <v>48</v>
      </c>
      <c r="AW1296" t="s">
        <v>48</v>
      </c>
      <c r="AX1296">
        <v>0.79300000000000004</v>
      </c>
      <c r="AY1296"/>
      <c r="AZ1296"/>
      <c r="BA1296">
        <v>9743</v>
      </c>
      <c r="BB1296" s="95">
        <v>45838</v>
      </c>
      <c r="BC1296" t="s">
        <v>1414</v>
      </c>
      <c r="BD1296" s="44">
        <v>280640000</v>
      </c>
      <c r="BE1296" s="44">
        <v>3000000</v>
      </c>
      <c r="BF1296" s="44">
        <v>24000000</v>
      </c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</row>
    <row r="1297" spans="39:88" x14ac:dyDescent="0.3">
      <c r="AM1297" t="s">
        <v>10843</v>
      </c>
      <c r="AN1297" t="s">
        <v>1894</v>
      </c>
      <c r="AO1297" t="s">
        <v>1894</v>
      </c>
      <c r="AP1297" t="s">
        <v>10844</v>
      </c>
      <c r="AQ1297" s="44">
        <v>15000000</v>
      </c>
      <c r="AR1297">
        <v>0.98694000000000004</v>
      </c>
      <c r="AS1297">
        <v>2.317E-2</v>
      </c>
      <c r="AT1297">
        <v>9.59E-4</v>
      </c>
      <c r="AU1297" t="s">
        <v>53</v>
      </c>
      <c r="AV1297" t="s">
        <v>48</v>
      </c>
      <c r="AW1297" t="s">
        <v>48</v>
      </c>
      <c r="AX1297">
        <v>0.79300000000000004</v>
      </c>
      <c r="AY1297"/>
      <c r="AZ1297"/>
      <c r="BA1297">
        <v>9743</v>
      </c>
      <c r="BB1297" s="95">
        <v>45838</v>
      </c>
      <c r="BC1297" t="s">
        <v>1414</v>
      </c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 s="44">
        <v>15000000</v>
      </c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</row>
    <row r="1298" spans="39:88" x14ac:dyDescent="0.3">
      <c r="AM1298" t="s">
        <v>10845</v>
      </c>
      <c r="AN1298" t="s">
        <v>1894</v>
      </c>
      <c r="AO1298" t="s">
        <v>1894</v>
      </c>
      <c r="AP1298" t="s">
        <v>1752</v>
      </c>
      <c r="AQ1298" s="44">
        <v>217100000</v>
      </c>
      <c r="AR1298">
        <v>0.88784999999999903</v>
      </c>
      <c r="AS1298">
        <v>2.7320000000000001E-2</v>
      </c>
      <c r="AT1298">
        <v>2.447E-3</v>
      </c>
      <c r="AU1298" t="s">
        <v>53</v>
      </c>
      <c r="AV1298" t="s">
        <v>48</v>
      </c>
      <c r="AW1298" t="s">
        <v>48</v>
      </c>
      <c r="AX1298">
        <v>0.79300000000000004</v>
      </c>
      <c r="AY1298"/>
      <c r="AZ1298"/>
      <c r="BA1298">
        <v>9743</v>
      </c>
      <c r="BB1298" s="95">
        <v>45838</v>
      </c>
      <c r="BC1298" t="s">
        <v>1414</v>
      </c>
      <c r="BD1298" s="44">
        <v>217100000</v>
      </c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</row>
    <row r="1299" spans="39:88" x14ac:dyDescent="0.3">
      <c r="AM1299" t="s">
        <v>10847</v>
      </c>
      <c r="AN1299" t="s">
        <v>1894</v>
      </c>
      <c r="AO1299" t="s">
        <v>1894</v>
      </c>
      <c r="AP1299" t="s">
        <v>2388</v>
      </c>
      <c r="AQ1299" s="44">
        <v>25000000</v>
      </c>
      <c r="AR1299">
        <v>0.90993999999999997</v>
      </c>
      <c r="AS1299">
        <v>2.3799999999999901E-2</v>
      </c>
      <c r="AT1299">
        <v>1.1839999999999999E-3</v>
      </c>
      <c r="AU1299" t="s">
        <v>53</v>
      </c>
      <c r="AV1299" t="s">
        <v>48</v>
      </c>
      <c r="AW1299" t="s">
        <v>48</v>
      </c>
      <c r="AX1299">
        <v>0.79300000000000004</v>
      </c>
      <c r="AY1299"/>
      <c r="AZ1299"/>
      <c r="BA1299">
        <v>9743</v>
      </c>
      <c r="BB1299" s="95">
        <v>45838</v>
      </c>
      <c r="BC1299" t="s">
        <v>1414</v>
      </c>
      <c r="BD1299" s="44">
        <v>25000000</v>
      </c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</row>
    <row r="1300" spans="39:88" x14ac:dyDescent="0.3">
      <c r="AM1300" t="s">
        <v>10851</v>
      </c>
      <c r="AN1300" t="s">
        <v>10848</v>
      </c>
      <c r="AO1300" t="s">
        <v>10848</v>
      </c>
      <c r="AP1300" t="s">
        <v>1412</v>
      </c>
      <c r="AQ1300" s="44">
        <v>56900000</v>
      </c>
      <c r="AR1300">
        <v>0.99543999999999999</v>
      </c>
      <c r="AS1300">
        <v>3.06528799999999E-2</v>
      </c>
      <c r="AT1300">
        <v>1.0083E-2</v>
      </c>
      <c r="AU1300" t="s">
        <v>53</v>
      </c>
      <c r="AV1300" t="s">
        <v>68</v>
      </c>
      <c r="AW1300" t="s">
        <v>68</v>
      </c>
      <c r="AX1300">
        <v>2.319</v>
      </c>
      <c r="AY1300"/>
      <c r="AZ1300"/>
      <c r="BA1300">
        <v>1178</v>
      </c>
      <c r="BB1300" s="95">
        <v>45838</v>
      </c>
      <c r="BC1300" t="s">
        <v>361</v>
      </c>
      <c r="BD1300" s="44">
        <v>37600000</v>
      </c>
      <c r="BE1300" s="44">
        <v>1700000</v>
      </c>
      <c r="BF1300" s="44">
        <v>10600000</v>
      </c>
      <c r="BG1300"/>
      <c r="BH1300"/>
      <c r="BI1300"/>
      <c r="BJ1300" s="44">
        <v>7000000</v>
      </c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</row>
    <row r="1301" spans="39:88" x14ac:dyDescent="0.3">
      <c r="AM1301" t="s">
        <v>10852</v>
      </c>
      <c r="AN1301" t="s">
        <v>10848</v>
      </c>
      <c r="AO1301" t="s">
        <v>10848</v>
      </c>
      <c r="AP1301" t="s">
        <v>1315</v>
      </c>
      <c r="AQ1301" s="44">
        <v>12500000</v>
      </c>
      <c r="AR1301">
        <v>0.89178000000000002</v>
      </c>
      <c r="AS1301">
        <v>3.113865E-2</v>
      </c>
      <c r="AT1301">
        <v>8.5780000000000006E-3</v>
      </c>
      <c r="AU1301" t="s">
        <v>53</v>
      </c>
      <c r="AV1301" t="s">
        <v>68</v>
      </c>
      <c r="AW1301" t="s">
        <v>68</v>
      </c>
      <c r="AX1301">
        <v>2.319</v>
      </c>
      <c r="AY1301"/>
      <c r="AZ1301"/>
      <c r="BA1301">
        <v>1178</v>
      </c>
      <c r="BB1301" s="95">
        <v>45838</v>
      </c>
      <c r="BC1301" t="s">
        <v>361</v>
      </c>
      <c r="BD1301" s="44">
        <v>12500000</v>
      </c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</row>
    <row r="1302" spans="39:88" x14ac:dyDescent="0.3">
      <c r="AM1302" t="s">
        <v>10849</v>
      </c>
      <c r="AN1302" t="s">
        <v>10848</v>
      </c>
      <c r="AO1302" t="s">
        <v>10848</v>
      </c>
      <c r="AP1302" t="s">
        <v>1709</v>
      </c>
      <c r="AQ1302" s="44">
        <v>22100000</v>
      </c>
      <c r="AR1302">
        <v>0.97148999999999996</v>
      </c>
      <c r="AS1302">
        <v>2.8416649999999901E-2</v>
      </c>
      <c r="AT1302">
        <v>6.8659999999999997E-3</v>
      </c>
      <c r="AU1302" t="s">
        <v>53</v>
      </c>
      <c r="AV1302" t="s">
        <v>68</v>
      </c>
      <c r="AW1302" t="s">
        <v>68</v>
      </c>
      <c r="AX1302">
        <v>2.319</v>
      </c>
      <c r="AY1302"/>
      <c r="AZ1302"/>
      <c r="BA1302">
        <v>1178</v>
      </c>
      <c r="BB1302" s="95">
        <v>45838</v>
      </c>
      <c r="BC1302" t="s">
        <v>361</v>
      </c>
      <c r="BD1302" s="44">
        <v>8400000</v>
      </c>
      <c r="BE1302"/>
      <c r="BF1302"/>
      <c r="BG1302"/>
      <c r="BH1302"/>
      <c r="BI1302" s="44">
        <v>6200000</v>
      </c>
      <c r="BJ1302" s="44">
        <v>4900000</v>
      </c>
      <c r="BK1302"/>
      <c r="BL1302"/>
      <c r="BM1302"/>
      <c r="BN1302"/>
      <c r="BO1302"/>
      <c r="BP1302"/>
      <c r="BQ1302"/>
      <c r="BR1302"/>
      <c r="BS1302"/>
      <c r="BT1302"/>
      <c r="BU1302" s="44">
        <v>2600000</v>
      </c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</row>
    <row r="1303" spans="39:88" x14ac:dyDescent="0.3">
      <c r="AM1303" t="s">
        <v>10850</v>
      </c>
      <c r="AN1303" t="s">
        <v>10848</v>
      </c>
      <c r="AO1303" t="s">
        <v>10848</v>
      </c>
      <c r="AP1303" t="s">
        <v>1088</v>
      </c>
      <c r="AQ1303" s="44">
        <v>38700000</v>
      </c>
      <c r="AR1303">
        <v>0.89219999999999999</v>
      </c>
      <c r="AS1303">
        <v>3.2604969999999997E-2</v>
      </c>
      <c r="AT1303">
        <v>9.1079999999999998E-3</v>
      </c>
      <c r="AU1303" t="s">
        <v>53</v>
      </c>
      <c r="AV1303" t="s">
        <v>68</v>
      </c>
      <c r="AW1303" t="s">
        <v>68</v>
      </c>
      <c r="AX1303">
        <v>2.319</v>
      </c>
      <c r="AY1303"/>
      <c r="AZ1303"/>
      <c r="BA1303">
        <v>1178</v>
      </c>
      <c r="BB1303" s="95">
        <v>45838</v>
      </c>
      <c r="BC1303" t="s">
        <v>361</v>
      </c>
      <c r="BD1303" s="44">
        <v>30100000</v>
      </c>
      <c r="BE1303"/>
      <c r="BF1303" s="44">
        <v>2600000</v>
      </c>
      <c r="BG1303"/>
      <c r="BH1303"/>
      <c r="BI1303" s="44">
        <v>3400000</v>
      </c>
      <c r="BJ1303" s="44">
        <v>2600000</v>
      </c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</row>
    <row r="1304" spans="39:88" x14ac:dyDescent="0.3">
      <c r="AM1304" t="s">
        <v>10854</v>
      </c>
      <c r="AN1304" t="s">
        <v>2117</v>
      </c>
      <c r="AO1304" t="s">
        <v>10853</v>
      </c>
      <c r="AP1304" t="s">
        <v>10855</v>
      </c>
      <c r="AQ1304" s="44">
        <v>15000000</v>
      </c>
      <c r="AR1304">
        <v>1.0163599999999999</v>
      </c>
      <c r="AS1304">
        <v>2.3889190000000001E-2</v>
      </c>
      <c r="AT1304">
        <v>3.833E-3</v>
      </c>
      <c r="AU1304" t="s">
        <v>53</v>
      </c>
      <c r="AV1304" t="s">
        <v>68</v>
      </c>
      <c r="AW1304" t="s">
        <v>68</v>
      </c>
      <c r="AX1304">
        <v>1.1639999999999999</v>
      </c>
      <c r="AY1304"/>
      <c r="AZ1304"/>
      <c r="BA1304">
        <v>169573</v>
      </c>
      <c r="BB1304" s="95">
        <v>45838</v>
      </c>
      <c r="BC1304" t="s">
        <v>2116</v>
      </c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 s="44">
        <v>10000000</v>
      </c>
      <c r="BS1304"/>
      <c r="BT1304"/>
      <c r="BU1304"/>
      <c r="BV1304"/>
      <c r="BW1304"/>
      <c r="BX1304"/>
      <c r="BY1304"/>
      <c r="BZ1304"/>
      <c r="CA1304"/>
      <c r="CB1304" s="44">
        <v>5000000</v>
      </c>
      <c r="CC1304"/>
      <c r="CD1304"/>
      <c r="CE1304"/>
      <c r="CF1304"/>
      <c r="CG1304"/>
      <c r="CH1304"/>
      <c r="CI1304"/>
      <c r="CJ1304"/>
    </row>
    <row r="1305" spans="39:88" x14ac:dyDescent="0.3">
      <c r="AM1305" t="s">
        <v>12361</v>
      </c>
      <c r="AN1305" t="s">
        <v>2117</v>
      </c>
      <c r="AO1305" t="s">
        <v>10853</v>
      </c>
      <c r="AP1305" t="s">
        <v>12362</v>
      </c>
      <c r="AQ1305" s="44">
        <v>26100000</v>
      </c>
      <c r="AR1305">
        <v>1.0185599999999999</v>
      </c>
      <c r="AS1305">
        <v>2.952194E-2</v>
      </c>
      <c r="AT1305">
        <v>5.3659999999999897E-3</v>
      </c>
      <c r="AU1305" t="s">
        <v>53</v>
      </c>
      <c r="AV1305" t="s">
        <v>68</v>
      </c>
      <c r="AW1305" t="s">
        <v>68</v>
      </c>
      <c r="AX1305">
        <v>1.1639999999999999</v>
      </c>
      <c r="AY1305"/>
      <c r="AZ1305"/>
      <c r="BA1305">
        <v>169573</v>
      </c>
      <c r="BB1305" s="95">
        <v>45838</v>
      </c>
      <c r="BC1305" t="s">
        <v>2116</v>
      </c>
      <c r="BD1305"/>
      <c r="BE1305"/>
      <c r="BF1305"/>
      <c r="BG1305"/>
      <c r="BH1305"/>
      <c r="BI1305" s="44">
        <v>8500000</v>
      </c>
      <c r="BJ1305"/>
      <c r="BK1305"/>
      <c r="BL1305"/>
      <c r="BM1305"/>
      <c r="BN1305"/>
      <c r="BO1305" s="44">
        <v>2800000</v>
      </c>
      <c r="BP1305"/>
      <c r="BQ1305" s="44">
        <v>200000</v>
      </c>
      <c r="BR1305" s="44">
        <v>6100000</v>
      </c>
      <c r="BS1305"/>
      <c r="BT1305"/>
      <c r="BU1305"/>
      <c r="BV1305"/>
      <c r="BW1305" s="44">
        <v>4250000</v>
      </c>
      <c r="BX1305"/>
      <c r="BY1305"/>
      <c r="BZ1305"/>
      <c r="CA1305"/>
      <c r="CB1305" s="44">
        <v>4250000</v>
      </c>
      <c r="CC1305"/>
      <c r="CD1305"/>
      <c r="CE1305"/>
      <c r="CF1305"/>
      <c r="CG1305"/>
      <c r="CH1305"/>
      <c r="CI1305"/>
      <c r="CJ1305"/>
    </row>
    <row r="1306" spans="39:88" x14ac:dyDescent="0.3">
      <c r="AM1306" t="s">
        <v>12939</v>
      </c>
      <c r="AN1306" t="s">
        <v>2117</v>
      </c>
      <c r="AO1306" t="s">
        <v>10853</v>
      </c>
      <c r="AP1306" t="s">
        <v>12940</v>
      </c>
      <c r="AQ1306" s="44">
        <v>7300000</v>
      </c>
      <c r="AR1306">
        <v>1.0117100000000001</v>
      </c>
      <c r="AS1306">
        <v>2.6865589999999901E-2</v>
      </c>
      <c r="AT1306">
        <v>5.0029999999999996E-3</v>
      </c>
      <c r="AU1306" t="s">
        <v>53</v>
      </c>
      <c r="AV1306" t="s">
        <v>68</v>
      </c>
      <c r="AW1306" t="s">
        <v>68</v>
      </c>
      <c r="AX1306">
        <v>1.1639999999999999</v>
      </c>
      <c r="AY1306"/>
      <c r="AZ1306"/>
      <c r="BA1306">
        <v>169573</v>
      </c>
      <c r="BB1306" s="95">
        <v>45838</v>
      </c>
      <c r="BC1306" t="s">
        <v>2116</v>
      </c>
      <c r="BD1306"/>
      <c r="BE1306"/>
      <c r="BF1306"/>
      <c r="BG1306"/>
      <c r="BH1306"/>
      <c r="BI1306"/>
      <c r="BJ1306" s="44">
        <v>7300000</v>
      </c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</row>
    <row r="1307" spans="39:88" x14ac:dyDescent="0.3">
      <c r="AM1307" t="s">
        <v>10859</v>
      </c>
      <c r="AN1307" t="s">
        <v>546</v>
      </c>
      <c r="AO1307" t="s">
        <v>546</v>
      </c>
      <c r="AP1307" t="s">
        <v>2413</v>
      </c>
      <c r="AQ1307" s="44">
        <v>35000000</v>
      </c>
      <c r="AR1307">
        <v>0.95816000000000001</v>
      </c>
      <c r="AS1307">
        <v>2.2040000000000001E-2</v>
      </c>
      <c r="AT1307">
        <v>1.0280000000000001E-3</v>
      </c>
      <c r="AU1307" t="s">
        <v>53</v>
      </c>
      <c r="AV1307" t="s">
        <v>48</v>
      </c>
      <c r="AW1307" t="s">
        <v>48</v>
      </c>
      <c r="AX1307">
        <v>1.839</v>
      </c>
      <c r="AY1307"/>
      <c r="AZ1307"/>
      <c r="BA1307">
        <v>119368</v>
      </c>
      <c r="BB1307" s="95">
        <v>45838</v>
      </c>
      <c r="BC1307" t="s">
        <v>545</v>
      </c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 s="44">
        <v>35000000</v>
      </c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</row>
    <row r="1308" spans="39:88" x14ac:dyDescent="0.3">
      <c r="AM1308" t="s">
        <v>10856</v>
      </c>
      <c r="AN1308" t="s">
        <v>546</v>
      </c>
      <c r="AO1308" t="s">
        <v>546</v>
      </c>
      <c r="AP1308" t="s">
        <v>544</v>
      </c>
      <c r="AQ1308" s="44">
        <v>58000000</v>
      </c>
      <c r="AR1308">
        <v>0.69696999999999998</v>
      </c>
      <c r="AS1308">
        <v>3.3059999999999999E-2</v>
      </c>
      <c r="AT1308">
        <v>5.0179999999999999E-3</v>
      </c>
      <c r="AU1308" t="s">
        <v>53</v>
      </c>
      <c r="AV1308" t="s">
        <v>48</v>
      </c>
      <c r="AW1308" t="s">
        <v>48</v>
      </c>
      <c r="AX1308">
        <v>1.839</v>
      </c>
      <c r="AY1308"/>
      <c r="AZ1308"/>
      <c r="BA1308">
        <v>119368</v>
      </c>
      <c r="BB1308" s="95">
        <v>45838</v>
      </c>
      <c r="BC1308" t="s">
        <v>545</v>
      </c>
      <c r="BD1308" s="44">
        <v>55749000</v>
      </c>
      <c r="BE1308"/>
      <c r="BF1308"/>
      <c r="BG1308"/>
      <c r="BH1308"/>
      <c r="BI1308"/>
      <c r="BJ1308" s="44">
        <v>2251000</v>
      </c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</row>
    <row r="1309" spans="39:88" x14ac:dyDescent="0.3">
      <c r="AM1309" t="s">
        <v>10863</v>
      </c>
      <c r="AN1309" t="s">
        <v>546</v>
      </c>
      <c r="AO1309" t="s">
        <v>546</v>
      </c>
      <c r="AP1309" t="s">
        <v>2783</v>
      </c>
      <c r="AQ1309" s="44">
        <v>100000000</v>
      </c>
      <c r="AR1309">
        <v>0.88261999999999996</v>
      </c>
      <c r="AS1309">
        <v>2.9020000000000001E-2</v>
      </c>
      <c r="AT1309">
        <v>4.7219999999999996E-3</v>
      </c>
      <c r="AU1309" t="s">
        <v>53</v>
      </c>
      <c r="AV1309" t="s">
        <v>48</v>
      </c>
      <c r="AW1309" t="s">
        <v>48</v>
      </c>
      <c r="AX1309">
        <v>1.839</v>
      </c>
      <c r="AY1309"/>
      <c r="AZ1309"/>
      <c r="BA1309">
        <v>119368</v>
      </c>
      <c r="BB1309" s="95">
        <v>45838</v>
      </c>
      <c r="BC1309" t="s">
        <v>545</v>
      </c>
      <c r="BD1309" s="44">
        <v>83500000</v>
      </c>
      <c r="BE1309"/>
      <c r="BF1309"/>
      <c r="BG1309"/>
      <c r="BH1309"/>
      <c r="BI1309" s="44">
        <v>13000000</v>
      </c>
      <c r="BJ1309" s="44">
        <v>3500000</v>
      </c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</row>
    <row r="1310" spans="39:88" x14ac:dyDescent="0.3">
      <c r="AM1310" t="s">
        <v>10857</v>
      </c>
      <c r="AN1310" t="s">
        <v>546</v>
      </c>
      <c r="AO1310" t="s">
        <v>546</v>
      </c>
      <c r="AP1310" t="s">
        <v>10858</v>
      </c>
      <c r="AQ1310" s="44">
        <v>5000000</v>
      </c>
      <c r="AR1310">
        <v>0.97816000000000003</v>
      </c>
      <c r="AS1310">
        <v>2.7119999999999998E-2</v>
      </c>
      <c r="AT1310">
        <v>2.7659999999999998E-3</v>
      </c>
      <c r="AU1310" t="s">
        <v>53</v>
      </c>
      <c r="AV1310" t="s">
        <v>48</v>
      </c>
      <c r="AW1310" t="s">
        <v>48</v>
      </c>
      <c r="AX1310">
        <v>1.839</v>
      </c>
      <c r="AY1310"/>
      <c r="AZ1310"/>
      <c r="BA1310">
        <v>119368</v>
      </c>
      <c r="BB1310" s="95">
        <v>45838</v>
      </c>
      <c r="BC1310" t="s">
        <v>545</v>
      </c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 s="44">
        <v>5000000</v>
      </c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</row>
    <row r="1311" spans="39:88" x14ac:dyDescent="0.3">
      <c r="AM1311" t="s">
        <v>10861</v>
      </c>
      <c r="AN1311" t="s">
        <v>546</v>
      </c>
      <c r="AO1311" t="s">
        <v>546</v>
      </c>
      <c r="AP1311" t="s">
        <v>10862</v>
      </c>
      <c r="AQ1311" s="44">
        <v>41700000</v>
      </c>
      <c r="AR1311">
        <v>0.98204999999999998</v>
      </c>
      <c r="AS1311">
        <v>3.5119999999999998E-2</v>
      </c>
      <c r="AT1311">
        <v>7.162E-3</v>
      </c>
      <c r="AU1311" t="s">
        <v>53</v>
      </c>
      <c r="AV1311" t="s">
        <v>48</v>
      </c>
      <c r="AW1311" t="s">
        <v>48</v>
      </c>
      <c r="AX1311">
        <v>1.839</v>
      </c>
      <c r="AY1311"/>
      <c r="AZ1311"/>
      <c r="BA1311">
        <v>119368</v>
      </c>
      <c r="BB1311" s="95">
        <v>45838</v>
      </c>
      <c r="BC1311" t="s">
        <v>545</v>
      </c>
      <c r="BD1311" s="44">
        <v>41700000</v>
      </c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</row>
    <row r="1312" spans="39:88" x14ac:dyDescent="0.3">
      <c r="AM1312" t="s">
        <v>10860</v>
      </c>
      <c r="AN1312" t="s">
        <v>546</v>
      </c>
      <c r="AO1312" t="s">
        <v>546</v>
      </c>
      <c r="AP1312" t="s">
        <v>2197</v>
      </c>
      <c r="AQ1312" s="44">
        <v>55300000</v>
      </c>
      <c r="AR1312">
        <v>0.78599999999999903</v>
      </c>
      <c r="AS1312">
        <v>3.1480000000000001E-2</v>
      </c>
      <c r="AT1312">
        <v>4.5640000000000003E-3</v>
      </c>
      <c r="AU1312" t="s">
        <v>53</v>
      </c>
      <c r="AV1312" t="s">
        <v>48</v>
      </c>
      <c r="AW1312" t="s">
        <v>48</v>
      </c>
      <c r="AX1312">
        <v>1.839</v>
      </c>
      <c r="AY1312"/>
      <c r="AZ1312"/>
      <c r="BA1312">
        <v>119368</v>
      </c>
      <c r="BB1312" s="95">
        <v>45838</v>
      </c>
      <c r="BC1312" t="s">
        <v>545</v>
      </c>
      <c r="BD1312" s="44">
        <v>37515000</v>
      </c>
      <c r="BE1312"/>
      <c r="BF1312"/>
      <c r="BG1312"/>
      <c r="BH1312"/>
      <c r="BI1312" s="44">
        <v>6788000</v>
      </c>
      <c r="BJ1312" s="44">
        <v>10997000</v>
      </c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</row>
    <row r="1313" spans="39:88" x14ac:dyDescent="0.3">
      <c r="AM1313" t="s">
        <v>10867</v>
      </c>
      <c r="AN1313" t="s">
        <v>1419</v>
      </c>
      <c r="AO1313" t="s">
        <v>1419</v>
      </c>
      <c r="AP1313" t="s">
        <v>10868</v>
      </c>
      <c r="AQ1313" s="44">
        <v>4000000</v>
      </c>
      <c r="AR1313">
        <v>1.0202500000000001</v>
      </c>
      <c r="AS1313">
        <v>2.96606099999999E-2</v>
      </c>
      <c r="AT1313">
        <v>6.6519999999999999E-3</v>
      </c>
      <c r="AU1313" t="s">
        <v>53</v>
      </c>
      <c r="AV1313" t="s">
        <v>56</v>
      </c>
      <c r="AW1313" t="s">
        <v>56</v>
      </c>
      <c r="AX1313">
        <v>0.55300000000000005</v>
      </c>
      <c r="AY1313"/>
      <c r="AZ1313"/>
      <c r="BA1313">
        <v>167793</v>
      </c>
      <c r="BB1313" s="95">
        <v>45838</v>
      </c>
      <c r="BC1313" t="s">
        <v>1418</v>
      </c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 s="44">
        <v>4000000</v>
      </c>
      <c r="CC1313"/>
      <c r="CD1313"/>
      <c r="CE1313"/>
      <c r="CF1313"/>
      <c r="CG1313"/>
      <c r="CH1313"/>
      <c r="CI1313"/>
      <c r="CJ1313"/>
    </row>
    <row r="1314" spans="39:88" x14ac:dyDescent="0.3">
      <c r="AM1314" t="s">
        <v>10869</v>
      </c>
      <c r="AN1314" t="s">
        <v>1419</v>
      </c>
      <c r="AO1314" t="s">
        <v>1419</v>
      </c>
      <c r="AP1314" t="s">
        <v>10870</v>
      </c>
      <c r="AQ1314" s="44">
        <v>139000000</v>
      </c>
      <c r="AR1314">
        <v>1.0167900000000001</v>
      </c>
      <c r="AS1314">
        <v>3.6776509999999998E-2</v>
      </c>
      <c r="AT1314">
        <v>1.0623E-2</v>
      </c>
      <c r="AU1314" t="s">
        <v>53</v>
      </c>
      <c r="AV1314" t="s">
        <v>56</v>
      </c>
      <c r="AW1314" t="s">
        <v>56</v>
      </c>
      <c r="AX1314">
        <v>0.55300000000000005</v>
      </c>
      <c r="AY1314"/>
      <c r="AZ1314"/>
      <c r="BA1314">
        <v>167793</v>
      </c>
      <c r="BB1314" s="95">
        <v>45838</v>
      </c>
      <c r="BC1314" t="s">
        <v>1418</v>
      </c>
      <c r="BD1314" s="44">
        <v>101900000</v>
      </c>
      <c r="BE1314" s="44">
        <v>1600000</v>
      </c>
      <c r="BF1314" s="44">
        <v>2600000</v>
      </c>
      <c r="BG1314"/>
      <c r="BH1314"/>
      <c r="BI1314" s="44">
        <v>12900000</v>
      </c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 s="44">
        <v>20000000</v>
      </c>
      <c r="CC1314"/>
      <c r="CD1314"/>
      <c r="CE1314"/>
      <c r="CF1314"/>
      <c r="CG1314"/>
      <c r="CH1314"/>
      <c r="CI1314"/>
      <c r="CJ1314"/>
    </row>
    <row r="1315" spans="39:88" x14ac:dyDescent="0.3">
      <c r="AM1315" t="s">
        <v>10865</v>
      </c>
      <c r="AN1315" t="s">
        <v>1419</v>
      </c>
      <c r="AO1315" t="s">
        <v>1419</v>
      </c>
      <c r="AP1315" t="s">
        <v>10866</v>
      </c>
      <c r="AQ1315" s="44">
        <v>4000000</v>
      </c>
      <c r="AR1315">
        <v>1.0010399999999999</v>
      </c>
      <c r="AS1315">
        <v>2.0979999999999999E-2</v>
      </c>
      <c r="AT1315">
        <v>1.5349999999999999E-3</v>
      </c>
      <c r="AU1315" t="s">
        <v>53</v>
      </c>
      <c r="AV1315" t="s">
        <v>56</v>
      </c>
      <c r="AW1315" t="s">
        <v>56</v>
      </c>
      <c r="AX1315">
        <v>0.55300000000000005</v>
      </c>
      <c r="AY1315"/>
      <c r="AZ1315"/>
      <c r="BA1315">
        <v>167793</v>
      </c>
      <c r="BB1315" s="95">
        <v>45838</v>
      </c>
      <c r="BC1315" t="s">
        <v>1418</v>
      </c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 s="44">
        <v>3000000</v>
      </c>
      <c r="CB1315" s="44">
        <v>1000000</v>
      </c>
      <c r="CC1315"/>
      <c r="CD1315"/>
      <c r="CE1315"/>
      <c r="CF1315"/>
      <c r="CG1315"/>
      <c r="CH1315"/>
      <c r="CI1315"/>
      <c r="CJ1315"/>
    </row>
    <row r="1316" spans="39:88" x14ac:dyDescent="0.3">
      <c r="AM1316" t="s">
        <v>10864</v>
      </c>
      <c r="AN1316" t="s">
        <v>1419</v>
      </c>
      <c r="AO1316" t="s">
        <v>1419</v>
      </c>
      <c r="AP1316" t="s">
        <v>1417</v>
      </c>
      <c r="AQ1316" s="44">
        <v>14800000</v>
      </c>
      <c r="AR1316">
        <v>0.89105999999999996</v>
      </c>
      <c r="AS1316">
        <v>3.022391E-2</v>
      </c>
      <c r="AT1316">
        <v>7.8989999999999998E-3</v>
      </c>
      <c r="AU1316" t="s">
        <v>53</v>
      </c>
      <c r="AV1316" t="s">
        <v>56</v>
      </c>
      <c r="AW1316" t="s">
        <v>56</v>
      </c>
      <c r="AX1316">
        <v>0.55300000000000005</v>
      </c>
      <c r="AY1316"/>
      <c r="AZ1316"/>
      <c r="BA1316">
        <v>167793</v>
      </c>
      <c r="BB1316" s="95">
        <v>45838</v>
      </c>
      <c r="BC1316" t="s">
        <v>1418</v>
      </c>
      <c r="BD1316"/>
      <c r="BE1316"/>
      <c r="BF1316"/>
      <c r="BG1316" s="44">
        <v>500000</v>
      </c>
      <c r="BH1316"/>
      <c r="BI1316"/>
      <c r="BJ1316"/>
      <c r="BK1316" s="44">
        <v>5000000</v>
      </c>
      <c r="BL1316"/>
      <c r="BM1316"/>
      <c r="BN1316"/>
      <c r="BO1316" s="44">
        <v>2800000</v>
      </c>
      <c r="BP1316" s="44">
        <v>2800000</v>
      </c>
      <c r="BQ1316" s="44">
        <v>300000</v>
      </c>
      <c r="BR1316"/>
      <c r="BS1316" s="44">
        <v>1700000</v>
      </c>
      <c r="BT1316" s="44">
        <v>1700000</v>
      </c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</row>
    <row r="1317" spans="39:88" x14ac:dyDescent="0.3">
      <c r="AM1317" t="s">
        <v>10871</v>
      </c>
      <c r="AN1317" t="s">
        <v>2698</v>
      </c>
      <c r="AO1317" t="s">
        <v>2698</v>
      </c>
      <c r="AP1317" t="s">
        <v>10872</v>
      </c>
      <c r="AQ1317" s="44">
        <v>6000000</v>
      </c>
      <c r="AR1317">
        <v>0.99069999999999903</v>
      </c>
      <c r="AS1317">
        <v>2.477998E-2</v>
      </c>
      <c r="AT1317">
        <v>4.8399999999999997E-3</v>
      </c>
      <c r="AU1317" t="s">
        <v>53</v>
      </c>
      <c r="AV1317" t="s">
        <v>56</v>
      </c>
      <c r="AW1317" t="s">
        <v>56</v>
      </c>
      <c r="AX1317">
        <v>0.47799999999999998</v>
      </c>
      <c r="AY1317"/>
      <c r="AZ1317"/>
      <c r="BA1317">
        <v>1562</v>
      </c>
      <c r="BB1317" s="95">
        <v>45838</v>
      </c>
      <c r="BC1317" t="s">
        <v>2697</v>
      </c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 s="44">
        <v>6000000</v>
      </c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</row>
    <row r="1318" spans="39:88" x14ac:dyDescent="0.3">
      <c r="AM1318" t="s">
        <v>10875</v>
      </c>
      <c r="AN1318" t="s">
        <v>2698</v>
      </c>
      <c r="AO1318" t="s">
        <v>2698</v>
      </c>
      <c r="AP1318" t="s">
        <v>10876</v>
      </c>
      <c r="AQ1318" s="44">
        <v>16800000</v>
      </c>
      <c r="AR1318">
        <v>0.97040000000000004</v>
      </c>
      <c r="AS1318">
        <v>2.9024299999999999E-2</v>
      </c>
      <c r="AT1318">
        <v>7.0599999999999899E-3</v>
      </c>
      <c r="AU1318" t="s">
        <v>53</v>
      </c>
      <c r="AV1318" t="s">
        <v>56</v>
      </c>
      <c r="AW1318" t="s">
        <v>56</v>
      </c>
      <c r="AX1318">
        <v>0.47799999999999998</v>
      </c>
      <c r="AY1318"/>
      <c r="AZ1318"/>
      <c r="BA1318">
        <v>1562</v>
      </c>
      <c r="BB1318" s="95">
        <v>45838</v>
      </c>
      <c r="BC1318" t="s">
        <v>2697</v>
      </c>
      <c r="BD1318" s="44">
        <v>15000000</v>
      </c>
      <c r="BE1318"/>
      <c r="BF1318"/>
      <c r="BG1318"/>
      <c r="BH1318"/>
      <c r="BI1318"/>
      <c r="BJ1318"/>
      <c r="BK1318"/>
      <c r="BL1318"/>
      <c r="BM1318"/>
      <c r="BN1318"/>
      <c r="BO1318" s="44">
        <v>900000</v>
      </c>
      <c r="BP1318"/>
      <c r="BQ1318"/>
      <c r="BR1318"/>
      <c r="BS1318" s="44">
        <v>900000</v>
      </c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</row>
    <row r="1319" spans="39:88" x14ac:dyDescent="0.3">
      <c r="AM1319" t="s">
        <v>10873</v>
      </c>
      <c r="AN1319" t="s">
        <v>2698</v>
      </c>
      <c r="AO1319" t="s">
        <v>2698</v>
      </c>
      <c r="AP1319" t="s">
        <v>10874</v>
      </c>
      <c r="AQ1319" s="44">
        <v>36000000</v>
      </c>
      <c r="AR1319">
        <v>0.93652000000000002</v>
      </c>
      <c r="AS1319">
        <v>3.5950500000000003E-2</v>
      </c>
      <c r="AT1319">
        <v>1.1363E-2</v>
      </c>
      <c r="AU1319" t="s">
        <v>53</v>
      </c>
      <c r="AV1319" t="s">
        <v>56</v>
      </c>
      <c r="AW1319" t="s">
        <v>56</v>
      </c>
      <c r="AX1319">
        <v>0.47799999999999998</v>
      </c>
      <c r="AY1319"/>
      <c r="AZ1319"/>
      <c r="BA1319">
        <v>1562</v>
      </c>
      <c r="BB1319" s="95">
        <v>45838</v>
      </c>
      <c r="BC1319" t="s">
        <v>2697</v>
      </c>
      <c r="BD1319" s="44">
        <v>17000000</v>
      </c>
      <c r="BE1319"/>
      <c r="BF1319"/>
      <c r="BG1319"/>
      <c r="BH1319"/>
      <c r="BI1319" s="44">
        <v>11200000</v>
      </c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 s="44">
        <v>7800000</v>
      </c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</row>
    <row r="1320" spans="39:88" x14ac:dyDescent="0.3">
      <c r="AM1320" t="s">
        <v>10877</v>
      </c>
      <c r="AN1320" t="s">
        <v>10878</v>
      </c>
      <c r="AO1320" t="s">
        <v>10879</v>
      </c>
      <c r="AP1320" t="s">
        <v>10880</v>
      </c>
      <c r="AQ1320" s="44">
        <v>3200000</v>
      </c>
      <c r="AR1320">
        <v>1.01989</v>
      </c>
      <c r="AS1320">
        <v>2.8857439999999901E-2</v>
      </c>
      <c r="AT1320">
        <v>7.4700000000000001E-3</v>
      </c>
      <c r="AU1320" t="s">
        <v>53</v>
      </c>
      <c r="AV1320" t="s">
        <v>54</v>
      </c>
      <c r="AW1320" t="s">
        <v>54</v>
      </c>
      <c r="AX1320">
        <v>-2.3E-2</v>
      </c>
      <c r="AY1320"/>
      <c r="AZ1320"/>
      <c r="BA1320">
        <v>163568</v>
      </c>
      <c r="BB1320" s="95">
        <v>45838</v>
      </c>
      <c r="BC1320" t="s">
        <v>10881</v>
      </c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 s="44">
        <v>3200000</v>
      </c>
      <c r="CC1320"/>
      <c r="CD1320"/>
      <c r="CE1320"/>
      <c r="CF1320"/>
      <c r="CG1320"/>
      <c r="CH1320"/>
      <c r="CI1320"/>
      <c r="CJ1320"/>
    </row>
    <row r="1321" spans="39:88" x14ac:dyDescent="0.3">
      <c r="AM1321" t="s">
        <v>10882</v>
      </c>
      <c r="AN1321" t="s">
        <v>408</v>
      </c>
      <c r="AO1321" t="s">
        <v>869</v>
      </c>
      <c r="AP1321" t="s">
        <v>10883</v>
      </c>
      <c r="AQ1321" s="44">
        <v>44500000</v>
      </c>
      <c r="AR1321">
        <v>0.99273</v>
      </c>
      <c r="AS1321">
        <v>3.1951640000000003E-2</v>
      </c>
      <c r="AT1321">
        <v>1.1270000000000001E-2</v>
      </c>
      <c r="AU1321" t="s">
        <v>72</v>
      </c>
      <c r="AV1321" t="s">
        <v>76</v>
      </c>
      <c r="AW1321" t="s">
        <v>76</v>
      </c>
      <c r="AX1321">
        <v>2.7930000000000001</v>
      </c>
      <c r="AY1321"/>
      <c r="AZ1321"/>
      <c r="BA1321">
        <v>125069</v>
      </c>
      <c r="BB1321" s="95">
        <v>45838</v>
      </c>
      <c r="BC1321" t="s">
        <v>407</v>
      </c>
      <c r="BD1321" s="44">
        <v>41700000</v>
      </c>
      <c r="BE1321"/>
      <c r="BF1321"/>
      <c r="BG1321"/>
      <c r="BH1321"/>
      <c r="BI1321"/>
      <c r="BJ1321" s="44">
        <v>2800000</v>
      </c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</row>
    <row r="1322" spans="39:88" x14ac:dyDescent="0.3">
      <c r="AM1322" t="s">
        <v>10889</v>
      </c>
      <c r="AN1322" t="s">
        <v>408</v>
      </c>
      <c r="AO1322" t="s">
        <v>869</v>
      </c>
      <c r="AP1322" t="s">
        <v>2699</v>
      </c>
      <c r="AQ1322" s="44">
        <v>92600000</v>
      </c>
      <c r="AR1322">
        <v>0.86294999999999999</v>
      </c>
      <c r="AS1322">
        <v>3.3169999999999998E-2</v>
      </c>
      <c r="AT1322">
        <v>9.6620000000000004E-3</v>
      </c>
      <c r="AU1322" t="s">
        <v>271</v>
      </c>
      <c r="AV1322" t="s">
        <v>54</v>
      </c>
      <c r="AW1322" t="s">
        <v>54</v>
      </c>
      <c r="AX1322">
        <v>2.7930000000000001</v>
      </c>
      <c r="AY1322"/>
      <c r="AZ1322"/>
      <c r="BA1322">
        <v>125069</v>
      </c>
      <c r="BB1322" s="95">
        <v>45838</v>
      </c>
      <c r="BC1322" t="s">
        <v>407</v>
      </c>
      <c r="BD1322" s="44">
        <v>41900000</v>
      </c>
      <c r="BE1322"/>
      <c r="BF1322"/>
      <c r="BG1322" s="44">
        <v>500000</v>
      </c>
      <c r="BH1322"/>
      <c r="BI1322" s="44">
        <v>4900000</v>
      </c>
      <c r="BJ1322" s="44">
        <v>2700000</v>
      </c>
      <c r="BK1322" s="44">
        <v>5000000</v>
      </c>
      <c r="BL1322"/>
      <c r="BM1322"/>
      <c r="BN1322"/>
      <c r="BO1322" s="44">
        <v>4600000</v>
      </c>
      <c r="BP1322" s="44">
        <v>4700000</v>
      </c>
      <c r="BQ1322" s="44">
        <v>400000</v>
      </c>
      <c r="BR1322" s="44">
        <v>23200000</v>
      </c>
      <c r="BS1322" s="44">
        <v>1900000</v>
      </c>
      <c r="BT1322" s="44">
        <v>2800000</v>
      </c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</row>
    <row r="1323" spans="39:88" x14ac:dyDescent="0.3">
      <c r="AM1323" t="s">
        <v>10894</v>
      </c>
      <c r="AN1323" t="s">
        <v>408</v>
      </c>
      <c r="AO1323" t="s">
        <v>869</v>
      </c>
      <c r="AP1323" t="s">
        <v>10895</v>
      </c>
      <c r="AQ1323" s="44">
        <v>125000000</v>
      </c>
      <c r="AR1323">
        <v>1.0692900000000001</v>
      </c>
      <c r="AS1323">
        <v>3.324063E-2</v>
      </c>
      <c r="AT1323">
        <v>1.1879000000000001E-2</v>
      </c>
      <c r="AU1323" t="s">
        <v>72</v>
      </c>
      <c r="AV1323" t="s">
        <v>76</v>
      </c>
      <c r="AW1323" t="s">
        <v>76</v>
      </c>
      <c r="AX1323">
        <v>2.7930000000000001</v>
      </c>
      <c r="AY1323"/>
      <c r="AZ1323"/>
      <c r="BA1323">
        <v>125069</v>
      </c>
      <c r="BB1323" s="95">
        <v>45838</v>
      </c>
      <c r="BC1323" t="s">
        <v>407</v>
      </c>
      <c r="BD1323" s="44">
        <v>125000000</v>
      </c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</row>
    <row r="1324" spans="39:88" x14ac:dyDescent="0.3">
      <c r="AM1324" t="s">
        <v>10893</v>
      </c>
      <c r="AN1324" t="s">
        <v>408</v>
      </c>
      <c r="AO1324" t="s">
        <v>869</v>
      </c>
      <c r="AP1324" t="s">
        <v>1334</v>
      </c>
      <c r="AQ1324" s="44">
        <v>126700000</v>
      </c>
      <c r="AR1324">
        <v>0.94650000000000001</v>
      </c>
      <c r="AS1324">
        <v>2.87699999999999E-2</v>
      </c>
      <c r="AT1324">
        <v>7.0400000000000003E-3</v>
      </c>
      <c r="AU1324" t="s">
        <v>271</v>
      </c>
      <c r="AV1324" t="s">
        <v>54</v>
      </c>
      <c r="AW1324" t="s">
        <v>54</v>
      </c>
      <c r="AX1324">
        <v>2.7930000000000001</v>
      </c>
      <c r="AY1324"/>
      <c r="AZ1324"/>
      <c r="BA1324">
        <v>125069</v>
      </c>
      <c r="BB1324" s="95">
        <v>45838</v>
      </c>
      <c r="BC1324" t="s">
        <v>407</v>
      </c>
      <c r="BD1324" s="44">
        <v>107400000</v>
      </c>
      <c r="BE1324"/>
      <c r="BF1324"/>
      <c r="BG1324" s="44">
        <v>200000</v>
      </c>
      <c r="BH1324" s="44">
        <v>200000</v>
      </c>
      <c r="BI1324" s="44">
        <v>2300000</v>
      </c>
      <c r="BJ1324" s="44">
        <v>12800000</v>
      </c>
      <c r="BK1324"/>
      <c r="BL1324" s="44">
        <v>1800000</v>
      </c>
      <c r="BM1324"/>
      <c r="BN1324"/>
      <c r="BO1324"/>
      <c r="BP1324"/>
      <c r="BQ1324"/>
      <c r="BR1324"/>
      <c r="BS1324"/>
      <c r="BT1324"/>
      <c r="BU1324" s="44">
        <v>2000000</v>
      </c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</row>
    <row r="1325" spans="39:88" x14ac:dyDescent="0.3">
      <c r="AM1325" t="s">
        <v>10890</v>
      </c>
      <c r="AN1325" t="s">
        <v>408</v>
      </c>
      <c r="AO1325" t="s">
        <v>869</v>
      </c>
      <c r="AP1325" t="s">
        <v>10891</v>
      </c>
      <c r="AQ1325" s="44">
        <v>17800000</v>
      </c>
      <c r="AR1325">
        <v>1.02383</v>
      </c>
      <c r="AS1325">
        <v>2.9739999999999999E-2</v>
      </c>
      <c r="AT1325">
        <v>7.1040000000000001E-3</v>
      </c>
      <c r="AU1325" t="s">
        <v>53</v>
      </c>
      <c r="AV1325" t="s">
        <v>63</v>
      </c>
      <c r="AW1325" t="s">
        <v>63</v>
      </c>
      <c r="AX1325">
        <v>2.7930000000000001</v>
      </c>
      <c r="AY1325"/>
      <c r="AZ1325"/>
      <c r="BA1325">
        <v>125069</v>
      </c>
      <c r="BB1325" s="95">
        <v>45838</v>
      </c>
      <c r="BC1325" t="s">
        <v>407</v>
      </c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 s="44">
        <v>10700000</v>
      </c>
      <c r="BS1325"/>
      <c r="BT1325"/>
      <c r="BU1325"/>
      <c r="BV1325"/>
      <c r="BW1325"/>
      <c r="BX1325"/>
      <c r="BY1325"/>
      <c r="BZ1325"/>
      <c r="CA1325"/>
      <c r="CB1325" s="44">
        <v>7100000</v>
      </c>
      <c r="CC1325"/>
      <c r="CD1325"/>
      <c r="CE1325"/>
      <c r="CF1325"/>
      <c r="CG1325"/>
      <c r="CH1325"/>
      <c r="CI1325"/>
      <c r="CJ1325"/>
    </row>
    <row r="1326" spans="39:88" x14ac:dyDescent="0.3">
      <c r="AM1326" t="s">
        <v>12363</v>
      </c>
      <c r="AN1326" t="s">
        <v>408</v>
      </c>
      <c r="AO1326" t="s">
        <v>869</v>
      </c>
      <c r="AP1326" t="s">
        <v>12364</v>
      </c>
      <c r="AQ1326" s="44">
        <v>14700000</v>
      </c>
      <c r="AR1326">
        <v>1.0063500000000001</v>
      </c>
      <c r="AS1326">
        <v>3.3505090000000001E-2</v>
      </c>
      <c r="AT1326">
        <v>1.1029000000000001E-2</v>
      </c>
      <c r="AU1326" t="s">
        <v>271</v>
      </c>
      <c r="AV1326" t="s">
        <v>54</v>
      </c>
      <c r="AW1326" t="s">
        <v>54</v>
      </c>
      <c r="AX1326">
        <v>2.7930000000000001</v>
      </c>
      <c r="AY1326"/>
      <c r="AZ1326"/>
      <c r="BA1326">
        <v>125069</v>
      </c>
      <c r="BB1326" s="95">
        <v>45838</v>
      </c>
      <c r="BC1326" t="s">
        <v>407</v>
      </c>
      <c r="BD1326"/>
      <c r="BE1326"/>
      <c r="BF1326"/>
      <c r="BG1326"/>
      <c r="BH1326"/>
      <c r="BI1326"/>
      <c r="BJ1326" s="44">
        <v>8000000</v>
      </c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 s="44">
        <v>6700000</v>
      </c>
      <c r="CC1326"/>
      <c r="CD1326"/>
      <c r="CE1326"/>
      <c r="CF1326"/>
      <c r="CG1326"/>
      <c r="CH1326"/>
      <c r="CI1326"/>
      <c r="CJ1326"/>
    </row>
    <row r="1327" spans="39:88" x14ac:dyDescent="0.3">
      <c r="AM1327" t="s">
        <v>10892</v>
      </c>
      <c r="AN1327" t="s">
        <v>408</v>
      </c>
      <c r="AO1327" t="s">
        <v>869</v>
      </c>
      <c r="AP1327" t="s">
        <v>1513</v>
      </c>
      <c r="AQ1327" s="44">
        <v>184700000</v>
      </c>
      <c r="AR1327">
        <v>0.95809999999999995</v>
      </c>
      <c r="AS1327">
        <v>3.1384700000000001E-2</v>
      </c>
      <c r="AT1327">
        <v>1.1370999999999999E-2</v>
      </c>
      <c r="AU1327" t="s">
        <v>72</v>
      </c>
      <c r="AV1327" t="s">
        <v>76</v>
      </c>
      <c r="AW1327" t="s">
        <v>76</v>
      </c>
      <c r="AX1327">
        <v>2.7930000000000001</v>
      </c>
      <c r="AY1327"/>
      <c r="AZ1327"/>
      <c r="BA1327">
        <v>125069</v>
      </c>
      <c r="BB1327" s="95">
        <v>45838</v>
      </c>
      <c r="BC1327" t="s">
        <v>407</v>
      </c>
      <c r="BD1327" s="44">
        <v>147000000</v>
      </c>
      <c r="BE1327"/>
      <c r="BF1327"/>
      <c r="BG1327"/>
      <c r="BH1327"/>
      <c r="BI1327"/>
      <c r="BJ1327" s="44">
        <v>29700000</v>
      </c>
      <c r="BK1327"/>
      <c r="BL1327" s="44">
        <v>3000000</v>
      </c>
      <c r="BM1327"/>
      <c r="BN1327"/>
      <c r="BO1327"/>
      <c r="BP1327"/>
      <c r="BQ1327"/>
      <c r="BR1327"/>
      <c r="BS1327"/>
      <c r="BT1327"/>
      <c r="BU1327"/>
      <c r="BV1327" s="44">
        <v>2000000</v>
      </c>
      <c r="BW1327" s="44">
        <v>3000000</v>
      </c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</row>
    <row r="1328" spans="39:88" x14ac:dyDescent="0.3">
      <c r="AM1328" t="s">
        <v>10887</v>
      </c>
      <c r="AN1328" t="s">
        <v>408</v>
      </c>
      <c r="AO1328" t="s">
        <v>869</v>
      </c>
      <c r="AP1328" t="s">
        <v>10888</v>
      </c>
      <c r="AQ1328" s="44">
        <v>34200000</v>
      </c>
      <c r="AR1328">
        <v>1.05565</v>
      </c>
      <c r="AS1328">
        <v>3.041E-2</v>
      </c>
      <c r="AT1328">
        <v>8.1189999999999995E-3</v>
      </c>
      <c r="AU1328" t="s">
        <v>271</v>
      </c>
      <c r="AV1328" t="s">
        <v>54</v>
      </c>
      <c r="AW1328" t="s">
        <v>54</v>
      </c>
      <c r="AX1328">
        <v>2.7930000000000001</v>
      </c>
      <c r="AY1328"/>
      <c r="AZ1328"/>
      <c r="BA1328">
        <v>125069</v>
      </c>
      <c r="BB1328" s="95">
        <v>45838</v>
      </c>
      <c r="BC1328" t="s">
        <v>407</v>
      </c>
      <c r="BD1328"/>
      <c r="BE1328"/>
      <c r="BF1328"/>
      <c r="BG1328"/>
      <c r="BH1328"/>
      <c r="BI1328"/>
      <c r="BJ1328" s="44">
        <v>24200000</v>
      </c>
      <c r="BK1328"/>
      <c r="BL1328"/>
      <c r="BM1328"/>
      <c r="BN1328"/>
      <c r="BO1328"/>
      <c r="BP1328"/>
      <c r="BQ1328"/>
      <c r="BR1328" s="44">
        <v>10000000</v>
      </c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</row>
    <row r="1329" spans="39:88" x14ac:dyDescent="0.3">
      <c r="AM1329" t="s">
        <v>10885</v>
      </c>
      <c r="AN1329" t="s">
        <v>408</v>
      </c>
      <c r="AO1329" t="s">
        <v>869</v>
      </c>
      <c r="AP1329" t="s">
        <v>10886</v>
      </c>
      <c r="AQ1329" s="44">
        <v>5000000</v>
      </c>
      <c r="AR1329">
        <v>1.04009</v>
      </c>
      <c r="AS1329">
        <v>2.5139999999999999E-2</v>
      </c>
      <c r="AT1329">
        <v>4.3010000000000001E-3</v>
      </c>
      <c r="AU1329" t="s">
        <v>53</v>
      </c>
      <c r="AV1329" t="s">
        <v>63</v>
      </c>
      <c r="AW1329" t="s">
        <v>63</v>
      </c>
      <c r="AX1329">
        <v>2.7930000000000001</v>
      </c>
      <c r="AY1329"/>
      <c r="AZ1329"/>
      <c r="BA1329">
        <v>125069</v>
      </c>
      <c r="BB1329" s="95">
        <v>45838</v>
      </c>
      <c r="BC1329" t="s">
        <v>407</v>
      </c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 s="44">
        <v>5000000</v>
      </c>
      <c r="CC1329"/>
      <c r="CD1329"/>
      <c r="CE1329"/>
      <c r="CF1329"/>
      <c r="CG1329"/>
      <c r="CH1329"/>
      <c r="CI1329"/>
      <c r="CJ1329"/>
    </row>
    <row r="1330" spans="39:88" x14ac:dyDescent="0.3">
      <c r="AM1330" t="s">
        <v>10884</v>
      </c>
      <c r="AN1330" t="s">
        <v>408</v>
      </c>
      <c r="AO1330" t="s">
        <v>869</v>
      </c>
      <c r="AP1330" t="s">
        <v>406</v>
      </c>
      <c r="AQ1330" s="44">
        <v>25000000</v>
      </c>
      <c r="AR1330">
        <v>0.98049999999999904</v>
      </c>
      <c r="AS1330">
        <v>2.6789999999999901E-2</v>
      </c>
      <c r="AT1330">
        <v>5.7689999999999998E-3</v>
      </c>
      <c r="AU1330" t="s">
        <v>271</v>
      </c>
      <c r="AV1330" t="s">
        <v>54</v>
      </c>
      <c r="AW1330" t="s">
        <v>54</v>
      </c>
      <c r="AX1330">
        <v>2.7930000000000001</v>
      </c>
      <c r="AY1330"/>
      <c r="AZ1330"/>
      <c r="BA1330">
        <v>125069</v>
      </c>
      <c r="BB1330" s="95">
        <v>45838</v>
      </c>
      <c r="BC1330" t="s">
        <v>407</v>
      </c>
      <c r="BD1330" s="44">
        <v>25000000</v>
      </c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</row>
    <row r="1331" spans="39:88" x14ac:dyDescent="0.3">
      <c r="AM1331" t="s">
        <v>10908</v>
      </c>
      <c r="AN1331" t="s">
        <v>869</v>
      </c>
      <c r="AO1331" t="s">
        <v>869</v>
      </c>
      <c r="AP1331" t="s">
        <v>867</v>
      </c>
      <c r="AQ1331" s="44">
        <v>15000000</v>
      </c>
      <c r="AR1331">
        <v>0.95811000000000002</v>
      </c>
      <c r="AS1331">
        <v>2.3429999999999999E-2</v>
      </c>
      <c r="AT1331">
        <v>3.1740000000000002E-3</v>
      </c>
      <c r="AU1331" t="s">
        <v>53</v>
      </c>
      <c r="AV1331" t="s">
        <v>63</v>
      </c>
      <c r="AW1331" t="s">
        <v>63</v>
      </c>
      <c r="AX1331">
        <v>1.514</v>
      </c>
      <c r="AY1331"/>
      <c r="AZ1331"/>
      <c r="BA1331">
        <v>3129</v>
      </c>
      <c r="BB1331" s="95">
        <v>45838</v>
      </c>
      <c r="BC1331" t="s">
        <v>868</v>
      </c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 s="44">
        <v>15000000</v>
      </c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</row>
    <row r="1332" spans="39:88" x14ac:dyDescent="0.3">
      <c r="AM1332" t="s">
        <v>10902</v>
      </c>
      <c r="AN1332" t="s">
        <v>869</v>
      </c>
      <c r="AO1332" t="s">
        <v>869</v>
      </c>
      <c r="AP1332" t="s">
        <v>10903</v>
      </c>
      <c r="AQ1332" s="44">
        <v>217000000</v>
      </c>
      <c r="AR1332">
        <v>1.03593</v>
      </c>
      <c r="AS1332">
        <v>3.5559470000000003E-2</v>
      </c>
      <c r="AT1332">
        <v>9.7900000000000001E-3</v>
      </c>
      <c r="AU1332" t="s">
        <v>53</v>
      </c>
      <c r="AV1332" t="s">
        <v>63</v>
      </c>
      <c r="AW1332" t="s">
        <v>63</v>
      </c>
      <c r="AX1332">
        <v>1.514</v>
      </c>
      <c r="AY1332"/>
      <c r="AZ1332"/>
      <c r="BA1332">
        <v>3129</v>
      </c>
      <c r="BB1332" s="95">
        <v>45838</v>
      </c>
      <c r="BC1332" t="s">
        <v>868</v>
      </c>
      <c r="BD1332" s="44">
        <v>191200000</v>
      </c>
      <c r="BE1332"/>
      <c r="BF1332"/>
      <c r="BG1332"/>
      <c r="BH1332"/>
      <c r="BI1332" s="44">
        <v>25800000</v>
      </c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</row>
    <row r="1333" spans="39:88" x14ac:dyDescent="0.3">
      <c r="AM1333" t="s">
        <v>10898</v>
      </c>
      <c r="AN1333" t="s">
        <v>869</v>
      </c>
      <c r="AO1333" t="s">
        <v>869</v>
      </c>
      <c r="AP1333" t="s">
        <v>2736</v>
      </c>
      <c r="AQ1333" s="44">
        <v>109100000</v>
      </c>
      <c r="AR1333">
        <v>0.80669000000000002</v>
      </c>
      <c r="AS1333">
        <v>3.4909999999999997E-2</v>
      </c>
      <c r="AT1333">
        <v>9.1069999999999901E-3</v>
      </c>
      <c r="AU1333" t="s">
        <v>53</v>
      </c>
      <c r="AV1333" t="s">
        <v>63</v>
      </c>
      <c r="AW1333" t="s">
        <v>63</v>
      </c>
      <c r="AX1333">
        <v>1.514</v>
      </c>
      <c r="AY1333"/>
      <c r="AZ1333"/>
      <c r="BA1333">
        <v>3129</v>
      </c>
      <c r="BB1333" s="95">
        <v>45838</v>
      </c>
      <c r="BC1333" t="s">
        <v>868</v>
      </c>
      <c r="BD1333" s="44">
        <v>77600000</v>
      </c>
      <c r="BE1333" s="44">
        <v>1000000</v>
      </c>
      <c r="BF1333" s="44">
        <v>6000000</v>
      </c>
      <c r="BG1333"/>
      <c r="BH1333"/>
      <c r="BI1333"/>
      <c r="BJ1333" s="44">
        <v>6400000</v>
      </c>
      <c r="BK1333" s="44">
        <v>6300000</v>
      </c>
      <c r="BL1333" s="44">
        <v>800000</v>
      </c>
      <c r="BM1333"/>
      <c r="BN1333"/>
      <c r="BO1333" s="44">
        <v>3000000</v>
      </c>
      <c r="BP1333"/>
      <c r="BQ1333"/>
      <c r="BR1333" s="44">
        <v>5000000</v>
      </c>
      <c r="BS1333" s="44">
        <v>1000000</v>
      </c>
      <c r="BT1333"/>
      <c r="BU1333"/>
      <c r="BV1333"/>
      <c r="BW1333"/>
      <c r="BX1333"/>
      <c r="BY1333"/>
      <c r="BZ1333"/>
      <c r="CA1333"/>
      <c r="CB1333" s="44">
        <v>2000000</v>
      </c>
      <c r="CC1333"/>
      <c r="CD1333"/>
      <c r="CE1333"/>
      <c r="CF1333"/>
      <c r="CG1333"/>
      <c r="CH1333"/>
      <c r="CI1333"/>
      <c r="CJ1333"/>
    </row>
    <row r="1334" spans="39:88" x14ac:dyDescent="0.3">
      <c r="AM1334" t="s">
        <v>10899</v>
      </c>
      <c r="AN1334" t="s">
        <v>869</v>
      </c>
      <c r="AO1334" t="s">
        <v>869</v>
      </c>
      <c r="AP1334" t="s">
        <v>10900</v>
      </c>
      <c r="AQ1334" s="44">
        <v>10000000</v>
      </c>
      <c r="AR1334">
        <v>0.73421000000000003</v>
      </c>
      <c r="AS1334">
        <v>3.7170000000000002E-2</v>
      </c>
      <c r="AT1334">
        <v>1.0586E-2</v>
      </c>
      <c r="AU1334" t="s">
        <v>53</v>
      </c>
      <c r="AV1334" t="s">
        <v>63</v>
      </c>
      <c r="AW1334" t="s">
        <v>63</v>
      </c>
      <c r="AX1334">
        <v>1.514</v>
      </c>
      <c r="AY1334"/>
      <c r="AZ1334"/>
      <c r="BA1334">
        <v>3129</v>
      </c>
      <c r="BB1334" s="95">
        <v>45838</v>
      </c>
      <c r="BC1334" t="s">
        <v>868</v>
      </c>
      <c r="BD1334"/>
      <c r="BE1334"/>
      <c r="BF1334"/>
      <c r="BG1334"/>
      <c r="BH1334"/>
      <c r="BI1334" s="44">
        <v>10000000</v>
      </c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</row>
    <row r="1335" spans="39:88" x14ac:dyDescent="0.3">
      <c r="AM1335" t="s">
        <v>10905</v>
      </c>
      <c r="AN1335" t="s">
        <v>869</v>
      </c>
      <c r="AO1335" t="s">
        <v>869</v>
      </c>
      <c r="AP1335" t="s">
        <v>10906</v>
      </c>
      <c r="AQ1335" s="44">
        <v>23200000</v>
      </c>
      <c r="AR1335">
        <v>0.98851999999999995</v>
      </c>
      <c r="AS1335">
        <v>3.295E-2</v>
      </c>
      <c r="AT1335">
        <v>8.3280000000000003E-3</v>
      </c>
      <c r="AU1335" t="s">
        <v>53</v>
      </c>
      <c r="AV1335" t="s">
        <v>63</v>
      </c>
      <c r="AW1335" t="s">
        <v>63</v>
      </c>
      <c r="AX1335">
        <v>1.514</v>
      </c>
      <c r="AY1335"/>
      <c r="AZ1335"/>
      <c r="BA1335">
        <v>3129</v>
      </c>
      <c r="BB1335" s="95">
        <v>45838</v>
      </c>
      <c r="BC1335" t="s">
        <v>868</v>
      </c>
      <c r="BD1335"/>
      <c r="BE1335"/>
      <c r="BF1335"/>
      <c r="BG1335" s="44">
        <v>300000</v>
      </c>
      <c r="BH1335"/>
      <c r="BI1335"/>
      <c r="BJ1335" s="44">
        <v>17900000</v>
      </c>
      <c r="BK1335"/>
      <c r="BL1335"/>
      <c r="BM1335"/>
      <c r="BN1335"/>
      <c r="BO1335" s="44">
        <v>2500000</v>
      </c>
      <c r="BP1335" s="44">
        <v>2500000</v>
      </c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</row>
    <row r="1336" spans="39:88" x14ac:dyDescent="0.3">
      <c r="AM1336" t="s">
        <v>10904</v>
      </c>
      <c r="AN1336" t="s">
        <v>869</v>
      </c>
      <c r="AO1336" t="s">
        <v>869</v>
      </c>
      <c r="AP1336" t="s">
        <v>2611</v>
      </c>
      <c r="AQ1336" s="44">
        <v>73500000</v>
      </c>
      <c r="AR1336">
        <v>0.89541999999999999</v>
      </c>
      <c r="AS1336">
        <v>2.7709999999999999E-2</v>
      </c>
      <c r="AT1336">
        <v>5.7450000000000001E-3</v>
      </c>
      <c r="AU1336" t="s">
        <v>53</v>
      </c>
      <c r="AV1336" t="s">
        <v>63</v>
      </c>
      <c r="AW1336" t="s">
        <v>63</v>
      </c>
      <c r="AX1336">
        <v>1.514</v>
      </c>
      <c r="AY1336"/>
      <c r="AZ1336"/>
      <c r="BA1336">
        <v>3129</v>
      </c>
      <c r="BB1336" s="95">
        <v>45838</v>
      </c>
      <c r="BC1336" t="s">
        <v>868</v>
      </c>
      <c r="BD1336" s="44">
        <v>52700000</v>
      </c>
      <c r="BE1336"/>
      <c r="BF1336"/>
      <c r="BG1336"/>
      <c r="BH1336"/>
      <c r="BI1336"/>
      <c r="BJ1336"/>
      <c r="BK1336"/>
      <c r="BL1336"/>
      <c r="BM1336"/>
      <c r="BN1336"/>
      <c r="BO1336" s="44">
        <v>5600000</v>
      </c>
      <c r="BP1336" s="44">
        <v>1500000</v>
      </c>
      <c r="BQ1336" s="44">
        <v>200000</v>
      </c>
      <c r="BR1336" s="44">
        <v>9900000</v>
      </c>
      <c r="BS1336" s="44">
        <v>300000</v>
      </c>
      <c r="BT1336"/>
      <c r="BU1336"/>
      <c r="BV1336"/>
      <c r="BW1336"/>
      <c r="BX1336"/>
      <c r="BY1336"/>
      <c r="BZ1336"/>
      <c r="CA1336"/>
      <c r="CB1336" s="44">
        <v>3300000</v>
      </c>
      <c r="CC1336"/>
      <c r="CD1336"/>
      <c r="CE1336"/>
      <c r="CF1336"/>
      <c r="CG1336"/>
      <c r="CH1336"/>
      <c r="CI1336"/>
      <c r="CJ1336"/>
    </row>
    <row r="1337" spans="39:88" x14ac:dyDescent="0.3">
      <c r="AM1337" t="s">
        <v>10901</v>
      </c>
      <c r="AN1337" t="s">
        <v>869</v>
      </c>
      <c r="AO1337" t="s">
        <v>869</v>
      </c>
      <c r="AP1337" t="s">
        <v>2057</v>
      </c>
      <c r="AQ1337" s="44">
        <v>20800000</v>
      </c>
      <c r="AR1337">
        <v>0.96063999999999905</v>
      </c>
      <c r="AS1337">
        <v>2.67099999999999E-2</v>
      </c>
      <c r="AT1337">
        <v>5.3369999999999997E-3</v>
      </c>
      <c r="AU1337" t="s">
        <v>53</v>
      </c>
      <c r="AV1337" t="s">
        <v>63</v>
      </c>
      <c r="AW1337" t="s">
        <v>63</v>
      </c>
      <c r="AX1337">
        <v>1.514</v>
      </c>
      <c r="AY1337"/>
      <c r="AZ1337"/>
      <c r="BA1337">
        <v>3129</v>
      </c>
      <c r="BB1337" s="95">
        <v>45838</v>
      </c>
      <c r="BC1337" t="s">
        <v>868</v>
      </c>
      <c r="BD1337"/>
      <c r="BE1337"/>
      <c r="BF1337"/>
      <c r="BG1337"/>
      <c r="BH1337"/>
      <c r="BI1337" s="44">
        <v>2500000</v>
      </c>
      <c r="BJ1337" s="44">
        <v>4000000</v>
      </c>
      <c r="BK1337" s="44">
        <v>1000000</v>
      </c>
      <c r="BL1337"/>
      <c r="BM1337"/>
      <c r="BN1337" s="44">
        <v>3200000</v>
      </c>
      <c r="BO1337"/>
      <c r="BP1337"/>
      <c r="BQ1337" s="44">
        <v>100000</v>
      </c>
      <c r="BR1337" s="44">
        <v>6400000</v>
      </c>
      <c r="BS1337" s="44">
        <v>400000</v>
      </c>
      <c r="BT1337"/>
      <c r="BU1337" s="44">
        <v>3200000</v>
      </c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</row>
    <row r="1338" spans="39:88" x14ac:dyDescent="0.3">
      <c r="AM1338" t="s">
        <v>10896</v>
      </c>
      <c r="AN1338" t="s">
        <v>869</v>
      </c>
      <c r="AO1338" t="s">
        <v>869</v>
      </c>
      <c r="AP1338" t="s">
        <v>10897</v>
      </c>
      <c r="AQ1338" s="44">
        <v>23100000</v>
      </c>
      <c r="AR1338">
        <v>1.03525</v>
      </c>
      <c r="AS1338">
        <v>2.9358510000000001E-2</v>
      </c>
      <c r="AT1338">
        <v>6.9360000000000003E-3</v>
      </c>
      <c r="AU1338" t="s">
        <v>53</v>
      </c>
      <c r="AV1338" t="s">
        <v>63</v>
      </c>
      <c r="AW1338" t="s">
        <v>63</v>
      </c>
      <c r="AX1338">
        <v>1.514</v>
      </c>
      <c r="AY1338"/>
      <c r="AZ1338"/>
      <c r="BA1338">
        <v>3129</v>
      </c>
      <c r="BB1338" s="95">
        <v>45838</v>
      </c>
      <c r="BC1338" t="s">
        <v>868</v>
      </c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 s="44">
        <v>17100000</v>
      </c>
      <c r="BS1338"/>
      <c r="BT1338"/>
      <c r="BU1338"/>
      <c r="BV1338"/>
      <c r="BW1338"/>
      <c r="BX1338"/>
      <c r="BY1338"/>
      <c r="BZ1338"/>
      <c r="CA1338"/>
      <c r="CB1338" s="44">
        <v>6000000</v>
      </c>
      <c r="CC1338"/>
      <c r="CD1338"/>
      <c r="CE1338"/>
      <c r="CF1338"/>
      <c r="CG1338"/>
      <c r="CH1338"/>
      <c r="CI1338"/>
      <c r="CJ1338"/>
    </row>
    <row r="1339" spans="39:88" x14ac:dyDescent="0.3">
      <c r="AM1339" t="s">
        <v>10907</v>
      </c>
      <c r="AN1339" t="s">
        <v>869</v>
      </c>
      <c r="AO1339" t="s">
        <v>869</v>
      </c>
      <c r="AP1339" t="s">
        <v>2829</v>
      </c>
      <c r="AQ1339" s="44">
        <v>186900000</v>
      </c>
      <c r="AR1339">
        <v>0.89232</v>
      </c>
      <c r="AS1339">
        <v>3.159E-2</v>
      </c>
      <c r="AT1339">
        <v>7.4580000000000002E-3</v>
      </c>
      <c r="AU1339" t="s">
        <v>53</v>
      </c>
      <c r="AV1339" t="s">
        <v>63</v>
      </c>
      <c r="AW1339" t="s">
        <v>63</v>
      </c>
      <c r="AX1339">
        <v>1.514</v>
      </c>
      <c r="AY1339"/>
      <c r="AZ1339"/>
      <c r="BA1339">
        <v>3129</v>
      </c>
      <c r="BB1339" s="95">
        <v>45838</v>
      </c>
      <c r="BC1339" t="s">
        <v>868</v>
      </c>
      <c r="BD1339" s="44">
        <v>162500000</v>
      </c>
      <c r="BE1339" s="44">
        <v>300000</v>
      </c>
      <c r="BF1339" s="44">
        <v>3000000</v>
      </c>
      <c r="BG1339"/>
      <c r="BH1339"/>
      <c r="BI1339" s="44">
        <v>3000000</v>
      </c>
      <c r="BJ1339" s="44">
        <v>14500000</v>
      </c>
      <c r="BK1339"/>
      <c r="BL1339"/>
      <c r="BM1339"/>
      <c r="BN1339"/>
      <c r="BO1339"/>
      <c r="BP1339"/>
      <c r="BQ1339"/>
      <c r="BR1339" s="44">
        <v>3600000</v>
      </c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</row>
    <row r="1340" spans="39:88" x14ac:dyDescent="0.3">
      <c r="AM1340" t="s">
        <v>10909</v>
      </c>
      <c r="AN1340" t="s">
        <v>869</v>
      </c>
      <c r="AO1340" t="s">
        <v>869</v>
      </c>
      <c r="AP1340" t="s">
        <v>10910</v>
      </c>
      <c r="AQ1340" s="44">
        <v>4800000</v>
      </c>
      <c r="AR1340">
        <v>1.0009399999999999</v>
      </c>
      <c r="AS1340">
        <v>2.5919999999999999E-2</v>
      </c>
      <c r="AT1340">
        <v>4.7520000000000001E-3</v>
      </c>
      <c r="AU1340" t="s">
        <v>53</v>
      </c>
      <c r="AV1340" t="s">
        <v>63</v>
      </c>
      <c r="AW1340" t="s">
        <v>63</v>
      </c>
      <c r="AX1340">
        <v>1.514</v>
      </c>
      <c r="AY1340"/>
      <c r="AZ1340"/>
      <c r="BA1340">
        <v>3129</v>
      </c>
      <c r="BB1340" s="95">
        <v>45838</v>
      </c>
      <c r="BC1340" t="s">
        <v>868</v>
      </c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 s="44">
        <v>4800000</v>
      </c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</row>
    <row r="1341" spans="39:88" x14ac:dyDescent="0.3">
      <c r="AM1341" t="s">
        <v>10911</v>
      </c>
      <c r="AN1341" t="s">
        <v>1646</v>
      </c>
      <c r="AO1341" t="s">
        <v>1646</v>
      </c>
      <c r="AP1341" t="s">
        <v>1644</v>
      </c>
      <c r="AQ1341" s="44">
        <v>20000000</v>
      </c>
      <c r="AR1341">
        <v>0.85933000000000004</v>
      </c>
      <c r="AS1341">
        <v>3.1349999999999899E-2</v>
      </c>
      <c r="AT1341">
        <v>8.0769999999999904E-3</v>
      </c>
      <c r="AU1341" t="s">
        <v>53</v>
      </c>
      <c r="AV1341" t="s">
        <v>63</v>
      </c>
      <c r="AW1341" t="s">
        <v>63</v>
      </c>
      <c r="AX1341">
        <v>0.222</v>
      </c>
      <c r="AY1341"/>
      <c r="AZ1341"/>
      <c r="BA1341">
        <v>7332</v>
      </c>
      <c r="BB1341" s="95">
        <v>45838</v>
      </c>
      <c r="BC1341" t="s">
        <v>1645</v>
      </c>
      <c r="BD1341" s="44">
        <v>20000000</v>
      </c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</row>
    <row r="1342" spans="39:88" x14ac:dyDescent="0.3">
      <c r="AM1342" t="s">
        <v>10912</v>
      </c>
      <c r="AN1342" t="s">
        <v>10913</v>
      </c>
      <c r="AO1342" t="s">
        <v>12365</v>
      </c>
      <c r="AP1342" t="s">
        <v>10914</v>
      </c>
      <c r="AQ1342" s="44">
        <v>13400000</v>
      </c>
      <c r="AR1342">
        <v>1.05307</v>
      </c>
      <c r="AS1342">
        <v>2.751E-2</v>
      </c>
      <c r="AT1342">
        <v>5.169E-3</v>
      </c>
      <c r="AU1342" t="s">
        <v>53</v>
      </c>
      <c r="AV1342" t="s">
        <v>62</v>
      </c>
      <c r="AW1342" t="s">
        <v>62</v>
      </c>
      <c r="AX1342">
        <v>-0.49</v>
      </c>
      <c r="AY1342"/>
      <c r="AZ1342"/>
      <c r="BA1342">
        <v>10893</v>
      </c>
      <c r="BB1342" s="95">
        <v>45838</v>
      </c>
      <c r="BC1342" t="s">
        <v>10915</v>
      </c>
      <c r="BD1342"/>
      <c r="BE1342"/>
      <c r="BF1342"/>
      <c r="BG1342"/>
      <c r="BH1342"/>
      <c r="BI1342"/>
      <c r="BJ1342" s="44">
        <v>10000000</v>
      </c>
      <c r="BK1342"/>
      <c r="BL1342"/>
      <c r="BM1342"/>
      <c r="BN1342"/>
      <c r="BO1342"/>
      <c r="BP1342"/>
      <c r="BQ1342"/>
      <c r="BR1342" s="44">
        <v>3400000</v>
      </c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</row>
    <row r="1343" spans="39:88" x14ac:dyDescent="0.3">
      <c r="AM1343" t="s">
        <v>10916</v>
      </c>
      <c r="AN1343" t="s">
        <v>10913</v>
      </c>
      <c r="AO1343" t="s">
        <v>12365</v>
      </c>
      <c r="AP1343" t="s">
        <v>10917</v>
      </c>
      <c r="AQ1343" s="44">
        <v>40000000</v>
      </c>
      <c r="AR1343">
        <v>1.04863</v>
      </c>
      <c r="AS1343">
        <v>4.5960000000000001E-2</v>
      </c>
      <c r="AT1343">
        <v>2.1565999999999998E-2</v>
      </c>
      <c r="AU1343" t="s">
        <v>72</v>
      </c>
      <c r="AV1343" t="s">
        <v>68</v>
      </c>
      <c r="AW1343" t="s">
        <v>68</v>
      </c>
      <c r="AX1343">
        <v>-0.49</v>
      </c>
      <c r="AY1343"/>
      <c r="AZ1343"/>
      <c r="BA1343">
        <v>10893</v>
      </c>
      <c r="BB1343" s="95">
        <v>45838</v>
      </c>
      <c r="BC1343" t="s">
        <v>10915</v>
      </c>
      <c r="BD1343" s="44">
        <v>40000000</v>
      </c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</row>
    <row r="1344" spans="39:88" x14ac:dyDescent="0.3">
      <c r="AM1344" t="s">
        <v>10918</v>
      </c>
      <c r="AN1344" t="s">
        <v>769</v>
      </c>
      <c r="AO1344" t="s">
        <v>769</v>
      </c>
      <c r="AP1344" t="s">
        <v>1275</v>
      </c>
      <c r="AQ1344" s="44">
        <v>200000000</v>
      </c>
      <c r="AR1344">
        <v>0.76796999999999904</v>
      </c>
      <c r="AS1344">
        <v>3.082E-2</v>
      </c>
      <c r="AT1344">
        <v>3.869E-3</v>
      </c>
      <c r="AU1344" t="s">
        <v>53</v>
      </c>
      <c r="AV1344" t="s">
        <v>48</v>
      </c>
      <c r="AW1344" t="s">
        <v>48</v>
      </c>
      <c r="AX1344">
        <v>0.315</v>
      </c>
      <c r="AY1344"/>
      <c r="AZ1344"/>
      <c r="BA1344">
        <v>11523</v>
      </c>
      <c r="BB1344" s="95">
        <v>45838</v>
      </c>
      <c r="BC1344" t="s">
        <v>768</v>
      </c>
      <c r="BD1344" s="44">
        <v>183000000</v>
      </c>
      <c r="BE1344" s="44">
        <v>2000000</v>
      </c>
      <c r="BF1344" s="44">
        <v>15000000</v>
      </c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</row>
    <row r="1345" spans="39:88" x14ac:dyDescent="0.3">
      <c r="AM1345" t="s">
        <v>10920</v>
      </c>
      <c r="AN1345" t="s">
        <v>769</v>
      </c>
      <c r="AO1345" t="s">
        <v>769</v>
      </c>
      <c r="AP1345" t="s">
        <v>10921</v>
      </c>
      <c r="AQ1345" s="44">
        <v>200000</v>
      </c>
      <c r="AR1345">
        <v>0.90229999999999999</v>
      </c>
      <c r="AS1345">
        <v>2.3849999999999899E-2</v>
      </c>
      <c r="AT1345">
        <v>1.516E-3</v>
      </c>
      <c r="AU1345" t="s">
        <v>53</v>
      </c>
      <c r="AV1345" t="s">
        <v>48</v>
      </c>
      <c r="AW1345" t="s">
        <v>48</v>
      </c>
      <c r="AX1345">
        <v>0.315</v>
      </c>
      <c r="AY1345"/>
      <c r="AZ1345"/>
      <c r="BA1345">
        <v>11523</v>
      </c>
      <c r="BB1345" s="95">
        <v>45838</v>
      </c>
      <c r="BC1345" t="s">
        <v>768</v>
      </c>
      <c r="BD1345"/>
      <c r="BE1345"/>
      <c r="BF1345"/>
      <c r="BG1345"/>
      <c r="BH1345" s="44">
        <v>200000</v>
      </c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</row>
    <row r="1346" spans="39:88" x14ac:dyDescent="0.3">
      <c r="AM1346" t="s">
        <v>10919</v>
      </c>
      <c r="AN1346" t="s">
        <v>769</v>
      </c>
      <c r="AO1346" t="s">
        <v>769</v>
      </c>
      <c r="AP1346" t="s">
        <v>767</v>
      </c>
      <c r="AQ1346" s="44">
        <v>270000000</v>
      </c>
      <c r="AR1346">
        <v>0.92233999999999905</v>
      </c>
      <c r="AS1346">
        <v>2.4160000000000001E-2</v>
      </c>
      <c r="AT1346">
        <v>1.688E-3</v>
      </c>
      <c r="AU1346" t="s">
        <v>53</v>
      </c>
      <c r="AV1346" t="s">
        <v>48</v>
      </c>
      <c r="AW1346" t="s">
        <v>48</v>
      </c>
      <c r="AX1346">
        <v>0.315</v>
      </c>
      <c r="AY1346"/>
      <c r="AZ1346"/>
      <c r="BA1346">
        <v>11523</v>
      </c>
      <c r="BB1346" s="95">
        <v>45838</v>
      </c>
      <c r="BC1346" t="s">
        <v>768</v>
      </c>
      <c r="BD1346" s="44">
        <v>270000000</v>
      </c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</row>
    <row r="1347" spans="39:88" x14ac:dyDescent="0.3">
      <c r="AM1347" t="s">
        <v>12726</v>
      </c>
      <c r="AN1347" t="s">
        <v>12727</v>
      </c>
      <c r="AO1347" t="s">
        <v>1441</v>
      </c>
      <c r="AP1347" t="s">
        <v>12728</v>
      </c>
      <c r="AQ1347" s="44">
        <v>2487300</v>
      </c>
      <c r="AR1347">
        <v>1.0968</v>
      </c>
      <c r="AS1347">
        <v>0</v>
      </c>
      <c r="AT1347">
        <v>0</v>
      </c>
      <c r="AU1347" t="s">
        <v>53</v>
      </c>
      <c r="AV1347" t="s">
        <v>55</v>
      </c>
      <c r="AW1347" t="s">
        <v>55</v>
      </c>
      <c r="AX1347">
        <v>0.93100000000000005</v>
      </c>
      <c r="AY1347"/>
      <c r="AZ1347"/>
      <c r="BA1347">
        <v>157561</v>
      </c>
      <c r="BB1347" s="95">
        <v>45838</v>
      </c>
      <c r="BC1347" t="s">
        <v>12729</v>
      </c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 s="44">
        <v>2487300</v>
      </c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</row>
    <row r="1348" spans="39:88" x14ac:dyDescent="0.3">
      <c r="AM1348" t="s">
        <v>10922</v>
      </c>
      <c r="AN1348" t="s">
        <v>2333</v>
      </c>
      <c r="AO1348" t="s">
        <v>2333</v>
      </c>
      <c r="AP1348" t="s">
        <v>2517</v>
      </c>
      <c r="AQ1348" s="44">
        <v>45000000</v>
      </c>
      <c r="AR1348">
        <v>0.86456999999999995</v>
      </c>
      <c r="AS1348">
        <v>5.1496599999999997E-2</v>
      </c>
      <c r="AT1348">
        <v>1.6371E-2</v>
      </c>
      <c r="AU1348" t="s">
        <v>53</v>
      </c>
      <c r="AV1348" t="s">
        <v>54</v>
      </c>
      <c r="AW1348" t="s">
        <v>54</v>
      </c>
      <c r="AX1348">
        <v>0.25600000000000001</v>
      </c>
      <c r="AY1348"/>
      <c r="AZ1348"/>
      <c r="BA1348">
        <v>10432</v>
      </c>
      <c r="BB1348" s="95">
        <v>45838</v>
      </c>
      <c r="BC1348" t="s">
        <v>2332</v>
      </c>
      <c r="BD1348" s="44">
        <v>45000000</v>
      </c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</row>
    <row r="1349" spans="39:88" x14ac:dyDescent="0.3">
      <c r="AM1349" t="s">
        <v>10923</v>
      </c>
      <c r="AN1349" t="s">
        <v>2333</v>
      </c>
      <c r="AO1349" t="s">
        <v>2333</v>
      </c>
      <c r="AP1349" t="s">
        <v>2368</v>
      </c>
      <c r="AQ1349" s="44">
        <v>54700000</v>
      </c>
      <c r="AR1349">
        <v>0.94456999999999902</v>
      </c>
      <c r="AS1349">
        <v>4.8446309999999999E-2</v>
      </c>
      <c r="AT1349">
        <v>1.4024999999999999E-2</v>
      </c>
      <c r="AU1349" t="s">
        <v>53</v>
      </c>
      <c r="AV1349" t="s">
        <v>54</v>
      </c>
      <c r="AW1349" t="s">
        <v>54</v>
      </c>
      <c r="AX1349">
        <v>0.25600000000000001</v>
      </c>
      <c r="AY1349"/>
      <c r="AZ1349"/>
      <c r="BA1349">
        <v>10432</v>
      </c>
      <c r="BB1349" s="95">
        <v>45838</v>
      </c>
      <c r="BC1349" t="s">
        <v>2332</v>
      </c>
      <c r="BD1349" s="44">
        <v>54700000</v>
      </c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</row>
    <row r="1350" spans="39:88" x14ac:dyDescent="0.3">
      <c r="AM1350" t="s">
        <v>10927</v>
      </c>
      <c r="AN1350" t="s">
        <v>991</v>
      </c>
      <c r="AO1350" t="s">
        <v>991</v>
      </c>
      <c r="AP1350" t="s">
        <v>1637</v>
      </c>
      <c r="AQ1350" s="44">
        <v>117000000</v>
      </c>
      <c r="AR1350">
        <v>0.80232000000000003</v>
      </c>
      <c r="AS1350">
        <v>3.9772799999999997E-2</v>
      </c>
      <c r="AT1350">
        <v>1.5125E-2</v>
      </c>
      <c r="AU1350" t="s">
        <v>53</v>
      </c>
      <c r="AV1350" t="s">
        <v>54</v>
      </c>
      <c r="AW1350" t="s">
        <v>54</v>
      </c>
      <c r="AX1350">
        <v>1.0680000000000001</v>
      </c>
      <c r="AY1350"/>
      <c r="AZ1350"/>
      <c r="BA1350">
        <v>152290</v>
      </c>
      <c r="BB1350" s="95">
        <v>45838</v>
      </c>
      <c r="BC1350" t="s">
        <v>990</v>
      </c>
      <c r="BD1350" s="44">
        <v>98000000</v>
      </c>
      <c r="BE1350" s="44">
        <v>1000000</v>
      </c>
      <c r="BF1350" s="44">
        <v>9000000</v>
      </c>
      <c r="BG1350"/>
      <c r="BH1350"/>
      <c r="BI1350"/>
      <c r="BJ1350" s="44">
        <v>2000000</v>
      </c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 s="44">
        <v>7000000</v>
      </c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</row>
    <row r="1351" spans="39:88" x14ac:dyDescent="0.3">
      <c r="AM1351" t="s">
        <v>10925</v>
      </c>
      <c r="AN1351" t="s">
        <v>991</v>
      </c>
      <c r="AO1351" t="s">
        <v>991</v>
      </c>
      <c r="AP1351" t="s">
        <v>1562</v>
      </c>
      <c r="AQ1351" s="44">
        <v>95000000</v>
      </c>
      <c r="AR1351">
        <v>0.85033999999999998</v>
      </c>
      <c r="AS1351">
        <v>3.6915789999999997E-2</v>
      </c>
      <c r="AT1351">
        <v>1.358E-2</v>
      </c>
      <c r="AU1351" t="s">
        <v>53</v>
      </c>
      <c r="AV1351" t="s">
        <v>54</v>
      </c>
      <c r="AW1351" t="s">
        <v>54</v>
      </c>
      <c r="AX1351">
        <v>1.0680000000000001</v>
      </c>
      <c r="AY1351"/>
      <c r="AZ1351"/>
      <c r="BA1351">
        <v>152290</v>
      </c>
      <c r="BB1351" s="95">
        <v>45838</v>
      </c>
      <c r="BC1351" t="s">
        <v>990</v>
      </c>
      <c r="BD1351" s="44">
        <v>85000000</v>
      </c>
      <c r="BE1351"/>
      <c r="BF1351"/>
      <c r="BG1351" s="44">
        <v>300000</v>
      </c>
      <c r="BH1351"/>
      <c r="BI1351"/>
      <c r="BJ1351" s="44">
        <v>3300000</v>
      </c>
      <c r="BK1351" s="44">
        <v>3200000</v>
      </c>
      <c r="BL1351" s="44">
        <v>1300000</v>
      </c>
      <c r="BM1351"/>
      <c r="BN1351"/>
      <c r="BO1351"/>
      <c r="BP1351"/>
      <c r="BQ1351"/>
      <c r="BR1351"/>
      <c r="BS1351"/>
      <c r="BT1351"/>
      <c r="BU1351"/>
      <c r="BV1351" s="44">
        <v>1900000</v>
      </c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</row>
    <row r="1352" spans="39:88" x14ac:dyDescent="0.3">
      <c r="AM1352" t="s">
        <v>10924</v>
      </c>
      <c r="AN1352" t="s">
        <v>991</v>
      </c>
      <c r="AO1352" t="s">
        <v>991</v>
      </c>
      <c r="AP1352" t="s">
        <v>1110</v>
      </c>
      <c r="AQ1352" s="44">
        <v>1800000</v>
      </c>
      <c r="AR1352">
        <v>0.92596999999999996</v>
      </c>
      <c r="AS1352">
        <v>3.2845119999999998E-2</v>
      </c>
      <c r="AT1352">
        <v>1.15769999999999E-2</v>
      </c>
      <c r="AU1352" t="s">
        <v>53</v>
      </c>
      <c r="AV1352" t="s">
        <v>54</v>
      </c>
      <c r="AW1352" t="s">
        <v>54</v>
      </c>
      <c r="AX1352">
        <v>1.0680000000000001</v>
      </c>
      <c r="AY1352"/>
      <c r="AZ1352"/>
      <c r="BA1352">
        <v>152290</v>
      </c>
      <c r="BB1352" s="95">
        <v>45838</v>
      </c>
      <c r="BC1352" t="s">
        <v>990</v>
      </c>
      <c r="BD1352"/>
      <c r="BE1352"/>
      <c r="BF1352"/>
      <c r="BG1352"/>
      <c r="BH1352"/>
      <c r="BI1352"/>
      <c r="BJ1352"/>
      <c r="BK1352"/>
      <c r="BL1352"/>
      <c r="BM1352"/>
      <c r="BN1352"/>
      <c r="BO1352" s="44">
        <v>1300000</v>
      </c>
      <c r="BP1352" s="44">
        <v>500000</v>
      </c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</row>
    <row r="1353" spans="39:88" x14ac:dyDescent="0.3">
      <c r="AM1353" t="s">
        <v>10928</v>
      </c>
      <c r="AN1353" t="s">
        <v>991</v>
      </c>
      <c r="AO1353" t="s">
        <v>991</v>
      </c>
      <c r="AP1353" t="s">
        <v>989</v>
      </c>
      <c r="AQ1353" s="44">
        <v>99600000</v>
      </c>
      <c r="AR1353">
        <v>0.82537000000000005</v>
      </c>
      <c r="AS1353">
        <v>4.0178520000000002E-2</v>
      </c>
      <c r="AT1353">
        <v>1.5046E-2</v>
      </c>
      <c r="AU1353" t="s">
        <v>53</v>
      </c>
      <c r="AV1353" t="s">
        <v>54</v>
      </c>
      <c r="AW1353" t="s">
        <v>54</v>
      </c>
      <c r="AX1353">
        <v>1.0680000000000001</v>
      </c>
      <c r="AY1353"/>
      <c r="AZ1353"/>
      <c r="BA1353">
        <v>152290</v>
      </c>
      <c r="BB1353" s="95">
        <v>45838</v>
      </c>
      <c r="BC1353" t="s">
        <v>990</v>
      </c>
      <c r="BD1353" s="44">
        <v>92500000</v>
      </c>
      <c r="BE1353"/>
      <c r="BF1353"/>
      <c r="BG1353"/>
      <c r="BH1353"/>
      <c r="BI1353"/>
      <c r="BJ1353" s="44">
        <v>3300000</v>
      </c>
      <c r="BK1353"/>
      <c r="BL1353"/>
      <c r="BM1353"/>
      <c r="BN1353" s="44">
        <v>1900000</v>
      </c>
      <c r="BO1353"/>
      <c r="BP1353"/>
      <c r="BQ1353"/>
      <c r="BR1353"/>
      <c r="BS1353"/>
      <c r="BT1353"/>
      <c r="BU1353"/>
      <c r="BV1353"/>
      <c r="BW1353" s="44">
        <v>1900000</v>
      </c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</row>
    <row r="1354" spans="39:88" x14ac:dyDescent="0.3">
      <c r="AM1354" t="s">
        <v>10926</v>
      </c>
      <c r="AN1354" t="s">
        <v>991</v>
      </c>
      <c r="AO1354" t="s">
        <v>991</v>
      </c>
      <c r="AP1354" t="s">
        <v>2397</v>
      </c>
      <c r="AQ1354" s="44">
        <v>25900000</v>
      </c>
      <c r="AR1354">
        <v>0.82257000000000002</v>
      </c>
      <c r="AS1354">
        <v>3.9747610000000003E-2</v>
      </c>
      <c r="AT1354">
        <v>1.40539999999999E-2</v>
      </c>
      <c r="AU1354" t="s">
        <v>53</v>
      </c>
      <c r="AV1354" t="s">
        <v>54</v>
      </c>
      <c r="AW1354" t="s">
        <v>54</v>
      </c>
      <c r="AX1354">
        <v>1.0680000000000001</v>
      </c>
      <c r="AY1354"/>
      <c r="AZ1354"/>
      <c r="BA1354">
        <v>152290</v>
      </c>
      <c r="BB1354" s="95">
        <v>45838</v>
      </c>
      <c r="BC1354" t="s">
        <v>990</v>
      </c>
      <c r="BD1354" s="44">
        <v>19400000</v>
      </c>
      <c r="BE1354"/>
      <c r="BF1354"/>
      <c r="BG1354"/>
      <c r="BH1354"/>
      <c r="BI1354" s="44">
        <v>3600000</v>
      </c>
      <c r="BJ1354" s="44">
        <v>2900000</v>
      </c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</row>
    <row r="1355" spans="39:88" x14ac:dyDescent="0.3">
      <c r="AM1355" t="s">
        <v>12550</v>
      </c>
      <c r="AN1355" t="s">
        <v>991</v>
      </c>
      <c r="AO1355" t="s">
        <v>991</v>
      </c>
      <c r="AP1355" t="s">
        <v>12551</v>
      </c>
      <c r="AQ1355" s="44">
        <v>4300000</v>
      </c>
      <c r="AR1355">
        <v>0.97956999999999905</v>
      </c>
      <c r="AS1355">
        <v>4.1430549999999997E-2</v>
      </c>
      <c r="AT1355">
        <v>1.5873999999999999E-2</v>
      </c>
      <c r="AU1355" t="s">
        <v>53</v>
      </c>
      <c r="AV1355" t="s">
        <v>55</v>
      </c>
      <c r="AW1355" t="s">
        <v>55</v>
      </c>
      <c r="AX1355">
        <v>1.0680000000000001</v>
      </c>
      <c r="AY1355"/>
      <c r="AZ1355"/>
      <c r="BA1355">
        <v>152290</v>
      </c>
      <c r="BB1355" s="95">
        <v>45838</v>
      </c>
      <c r="BC1355" t="s">
        <v>990</v>
      </c>
      <c r="BD1355"/>
      <c r="BE1355"/>
      <c r="BF1355" s="44">
        <v>1100000</v>
      </c>
      <c r="BG1355" s="44">
        <v>100000</v>
      </c>
      <c r="BH1355"/>
      <c r="BI1355" s="44">
        <v>3100000</v>
      </c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</row>
    <row r="1356" spans="39:88" x14ac:dyDescent="0.3">
      <c r="AM1356" t="s">
        <v>12185</v>
      </c>
      <c r="AN1356" t="s">
        <v>1374</v>
      </c>
      <c r="AO1356" t="s">
        <v>1374</v>
      </c>
      <c r="AP1356" t="s">
        <v>12186</v>
      </c>
      <c r="AQ1356" s="44">
        <v>5000000</v>
      </c>
      <c r="AR1356">
        <v>1.00776</v>
      </c>
      <c r="AS1356">
        <v>3.3967400000000002E-2</v>
      </c>
      <c r="AT1356">
        <v>8.7039999999999999E-3</v>
      </c>
      <c r="AU1356" t="s">
        <v>53</v>
      </c>
      <c r="AV1356" t="s">
        <v>68</v>
      </c>
      <c r="AW1356" t="s">
        <v>68</v>
      </c>
      <c r="AX1356">
        <v>1.954</v>
      </c>
      <c r="AY1356"/>
      <c r="AZ1356"/>
      <c r="BA1356">
        <v>173345</v>
      </c>
      <c r="BB1356" s="95">
        <v>45838</v>
      </c>
      <c r="BC1356" t="s">
        <v>1373</v>
      </c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 s="44">
        <v>5000000</v>
      </c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</row>
    <row r="1357" spans="39:88" x14ac:dyDescent="0.3">
      <c r="AM1357" t="s">
        <v>10929</v>
      </c>
      <c r="AN1357" t="s">
        <v>1374</v>
      </c>
      <c r="AO1357" t="s">
        <v>1374</v>
      </c>
      <c r="AP1357" t="s">
        <v>10930</v>
      </c>
      <c r="AQ1357" s="44">
        <v>2800000</v>
      </c>
      <c r="AR1357">
        <v>0.90625999999999995</v>
      </c>
      <c r="AS1357">
        <v>2.942825E-2</v>
      </c>
      <c r="AT1357">
        <v>6.9649999999999998E-3</v>
      </c>
      <c r="AU1357" t="s">
        <v>53</v>
      </c>
      <c r="AV1357" t="s">
        <v>68</v>
      </c>
      <c r="AW1357" t="s">
        <v>68</v>
      </c>
      <c r="AX1357">
        <v>1.954</v>
      </c>
      <c r="AY1357"/>
      <c r="AZ1357"/>
      <c r="BA1357">
        <v>173345</v>
      </c>
      <c r="BB1357" s="95">
        <v>45838</v>
      </c>
      <c r="BC1357" t="s">
        <v>1373</v>
      </c>
      <c r="BD1357"/>
      <c r="BE1357"/>
      <c r="BF1357"/>
      <c r="BG1357"/>
      <c r="BH1357"/>
      <c r="BI1357"/>
      <c r="BJ1357"/>
      <c r="BK1357" s="44">
        <v>2800000</v>
      </c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</row>
    <row r="1358" spans="39:88" x14ac:dyDescent="0.3">
      <c r="AM1358" t="s">
        <v>13099</v>
      </c>
      <c r="AN1358" t="s">
        <v>1374</v>
      </c>
      <c r="AO1358" t="s">
        <v>1374</v>
      </c>
      <c r="AP1358" t="s">
        <v>12730</v>
      </c>
      <c r="AQ1358" s="44">
        <v>10000000</v>
      </c>
      <c r="AR1358">
        <v>1.0313099999999999</v>
      </c>
      <c r="AS1358">
        <v>2.7153500000000001E-2</v>
      </c>
      <c r="AT1358">
        <v>5.5899999999999899E-3</v>
      </c>
      <c r="AU1358" t="s">
        <v>53</v>
      </c>
      <c r="AV1358" t="s">
        <v>68</v>
      </c>
      <c r="AW1358" t="s">
        <v>68</v>
      </c>
      <c r="AX1358">
        <v>1.954</v>
      </c>
      <c r="AY1358"/>
      <c r="AZ1358"/>
      <c r="BA1358">
        <v>173345</v>
      </c>
      <c r="BB1358" s="95">
        <v>45838</v>
      </c>
      <c r="BC1358" t="s">
        <v>1373</v>
      </c>
      <c r="BD1358" s="44">
        <v>10000000</v>
      </c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</row>
    <row r="1359" spans="39:88" x14ac:dyDescent="0.3">
      <c r="AM1359" t="s">
        <v>10931</v>
      </c>
      <c r="AN1359" t="s">
        <v>1374</v>
      </c>
      <c r="AO1359" t="s">
        <v>1374</v>
      </c>
      <c r="AP1359" t="s">
        <v>2161</v>
      </c>
      <c r="AQ1359" s="44">
        <v>46000000</v>
      </c>
      <c r="AR1359">
        <v>0.99609999999999999</v>
      </c>
      <c r="AS1359">
        <v>2.0573060000000001E-2</v>
      </c>
      <c r="AT1359">
        <v>3.19E-4</v>
      </c>
      <c r="AU1359" t="s">
        <v>53</v>
      </c>
      <c r="AV1359" t="s">
        <v>68</v>
      </c>
      <c r="AW1359" t="s">
        <v>68</v>
      </c>
      <c r="AX1359">
        <v>1.954</v>
      </c>
      <c r="AY1359"/>
      <c r="AZ1359"/>
      <c r="BA1359">
        <v>173345</v>
      </c>
      <c r="BB1359" s="95">
        <v>45838</v>
      </c>
      <c r="BC1359" t="s">
        <v>1373</v>
      </c>
      <c r="BD1359" s="44">
        <v>46000000</v>
      </c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</row>
    <row r="1360" spans="39:88" x14ac:dyDescent="0.3">
      <c r="AM1360" t="s">
        <v>10935</v>
      </c>
      <c r="AN1360" t="s">
        <v>2067</v>
      </c>
      <c r="AO1360" t="s">
        <v>10933</v>
      </c>
      <c r="AP1360" t="s">
        <v>2645</v>
      </c>
      <c r="AQ1360" s="44">
        <v>60000000</v>
      </c>
      <c r="AR1360">
        <v>1</v>
      </c>
      <c r="AS1360">
        <v>1.671794653E-2</v>
      </c>
      <c r="AT1360">
        <v>-6.1219999999999998E-3</v>
      </c>
      <c r="AU1360" t="s">
        <v>53</v>
      </c>
      <c r="AV1360" t="s">
        <v>55</v>
      </c>
      <c r="AW1360" t="s">
        <v>55</v>
      </c>
      <c r="AX1360"/>
      <c r="AY1360"/>
      <c r="AZ1360"/>
      <c r="BA1360">
        <v>222483</v>
      </c>
      <c r="BB1360" s="95">
        <v>45838</v>
      </c>
      <c r="BC1360" t="s">
        <v>2066</v>
      </c>
      <c r="BD1360" s="44">
        <v>19800000</v>
      </c>
      <c r="BE1360" s="44">
        <v>2000000</v>
      </c>
      <c r="BF1360" s="44">
        <v>20000000</v>
      </c>
      <c r="BG1360"/>
      <c r="BH1360"/>
      <c r="BI1360" s="44">
        <v>2000000</v>
      </c>
      <c r="BJ1360" s="44">
        <v>3200000</v>
      </c>
      <c r="BK1360"/>
      <c r="BL1360" s="44">
        <v>2000000</v>
      </c>
      <c r="BM1360"/>
      <c r="BN1360" s="44">
        <v>2000000</v>
      </c>
      <c r="BO1360" s="44">
        <v>1500000</v>
      </c>
      <c r="BP1360" s="44">
        <v>1500000</v>
      </c>
      <c r="BQ1360"/>
      <c r="BR1360"/>
      <c r="BS1360" s="44">
        <v>1000000</v>
      </c>
      <c r="BT1360" s="44">
        <v>1000000</v>
      </c>
      <c r="BU1360" s="44">
        <v>2000000</v>
      </c>
      <c r="BV1360" s="44">
        <v>2000000</v>
      </c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</row>
    <row r="1361" spans="39:88" x14ac:dyDescent="0.3">
      <c r="AM1361" t="s">
        <v>10934</v>
      </c>
      <c r="AN1361" t="s">
        <v>2067</v>
      </c>
      <c r="AO1361" t="s">
        <v>10933</v>
      </c>
      <c r="AP1361" t="s">
        <v>2065</v>
      </c>
      <c r="AQ1361" s="44">
        <v>75000000</v>
      </c>
      <c r="AR1361">
        <v>1</v>
      </c>
      <c r="AS1361">
        <v>1.17376601699999E-2</v>
      </c>
      <c r="AT1361">
        <v>-8.5819999999999994E-3</v>
      </c>
      <c r="AU1361" t="s">
        <v>53</v>
      </c>
      <c r="AV1361" t="s">
        <v>55</v>
      </c>
      <c r="AW1361" t="s">
        <v>55</v>
      </c>
      <c r="AX1361"/>
      <c r="AY1361"/>
      <c r="AZ1361"/>
      <c r="BA1361">
        <v>222483</v>
      </c>
      <c r="BB1361" s="95">
        <v>45838</v>
      </c>
      <c r="BC1361" t="s">
        <v>2066</v>
      </c>
      <c r="BD1361" s="44">
        <v>49400000</v>
      </c>
      <c r="BE1361"/>
      <c r="BF1361"/>
      <c r="BG1361"/>
      <c r="BH1361"/>
      <c r="BI1361" s="44">
        <v>2000000</v>
      </c>
      <c r="BJ1361" s="44">
        <v>3000000</v>
      </c>
      <c r="BK1361"/>
      <c r="BL1361" s="44">
        <v>2000000</v>
      </c>
      <c r="BM1361" s="44">
        <v>400000</v>
      </c>
      <c r="BN1361" s="44">
        <v>2000000</v>
      </c>
      <c r="BO1361"/>
      <c r="BP1361"/>
      <c r="BQ1361" s="44">
        <v>200000</v>
      </c>
      <c r="BR1361" s="44">
        <v>12000000</v>
      </c>
      <c r="BS1361"/>
      <c r="BT1361"/>
      <c r="BU1361" s="44">
        <v>2000000</v>
      </c>
      <c r="BV1361" s="44">
        <v>2000000</v>
      </c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</row>
    <row r="1362" spans="39:88" x14ac:dyDescent="0.3">
      <c r="AM1362" t="s">
        <v>10932</v>
      </c>
      <c r="AN1362" t="s">
        <v>2067</v>
      </c>
      <c r="AO1362" t="s">
        <v>10933</v>
      </c>
      <c r="AP1362" t="s">
        <v>3131</v>
      </c>
      <c r="AQ1362" s="44">
        <v>115000000</v>
      </c>
      <c r="AR1362">
        <v>1</v>
      </c>
      <c r="AS1362">
        <v>3.023880482E-2</v>
      </c>
      <c r="AT1362">
        <v>5.4479999999999997E-3</v>
      </c>
      <c r="AU1362" t="s">
        <v>53</v>
      </c>
      <c r="AV1362" t="s">
        <v>55</v>
      </c>
      <c r="AW1362" t="s">
        <v>55</v>
      </c>
      <c r="AX1362"/>
      <c r="AY1362"/>
      <c r="AZ1362"/>
      <c r="BA1362">
        <v>222483</v>
      </c>
      <c r="BB1362" s="95">
        <v>45838</v>
      </c>
      <c r="BC1362" t="s">
        <v>2066</v>
      </c>
      <c r="BD1362" s="44">
        <v>93300000</v>
      </c>
      <c r="BE1362"/>
      <c r="BF1362"/>
      <c r="BG1362"/>
      <c r="BH1362"/>
      <c r="BI1362"/>
      <c r="BJ1362" s="44">
        <v>6700000</v>
      </c>
      <c r="BK1362"/>
      <c r="BL1362" s="44">
        <v>2000000</v>
      </c>
      <c r="BM1362"/>
      <c r="BN1362"/>
      <c r="BO1362"/>
      <c r="BP1362"/>
      <c r="BQ1362"/>
      <c r="BR1362"/>
      <c r="BS1362"/>
      <c r="BT1362"/>
      <c r="BU1362"/>
      <c r="BV1362" s="44">
        <v>5000000</v>
      </c>
      <c r="BW1362" s="44">
        <v>6000000</v>
      </c>
      <c r="BX1362"/>
      <c r="BY1362" s="44">
        <v>2000000</v>
      </c>
      <c r="BZ1362"/>
      <c r="CA1362"/>
      <c r="CB1362"/>
      <c r="CC1362"/>
      <c r="CD1362"/>
      <c r="CE1362"/>
      <c r="CF1362"/>
      <c r="CG1362"/>
      <c r="CH1362"/>
      <c r="CI1362"/>
      <c r="CJ1362"/>
    </row>
    <row r="1363" spans="39:88" x14ac:dyDescent="0.3">
      <c r="AM1363" t="s">
        <v>10936</v>
      </c>
      <c r="AN1363" t="s">
        <v>1972</v>
      </c>
      <c r="AO1363" t="s">
        <v>1038</v>
      </c>
      <c r="AP1363" t="s">
        <v>1971</v>
      </c>
      <c r="AQ1363" s="44">
        <v>4800000</v>
      </c>
      <c r="AR1363">
        <v>0.97580999999999996</v>
      </c>
      <c r="AS1363">
        <v>1.8959999999999901E-2</v>
      </c>
      <c r="AT1363">
        <v>-1.866E-3</v>
      </c>
      <c r="AU1363" t="s">
        <v>53</v>
      </c>
      <c r="AV1363" t="s">
        <v>63</v>
      </c>
      <c r="AW1363" t="s">
        <v>63</v>
      </c>
      <c r="AX1363">
        <v>1.373</v>
      </c>
      <c r="AY1363"/>
      <c r="AZ1363"/>
      <c r="BA1363">
        <v>11600</v>
      </c>
      <c r="BB1363" s="95">
        <v>45838</v>
      </c>
      <c r="BC1363" t="s">
        <v>775</v>
      </c>
      <c r="BD1363"/>
      <c r="BE1363"/>
      <c r="BF1363"/>
      <c r="BG1363"/>
      <c r="BH1363"/>
      <c r="BI1363"/>
      <c r="BJ1363"/>
      <c r="BK1363"/>
      <c r="BL1363"/>
      <c r="BM1363"/>
      <c r="BN1363" s="44">
        <v>1800000</v>
      </c>
      <c r="BO1363" s="44">
        <v>2000000</v>
      </c>
      <c r="BP1363" s="44">
        <v>1000000</v>
      </c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</row>
    <row r="1364" spans="39:88" x14ac:dyDescent="0.3">
      <c r="AM1364" t="s">
        <v>12731</v>
      </c>
      <c r="AN1364" t="s">
        <v>1038</v>
      </c>
      <c r="AO1364" t="s">
        <v>1038</v>
      </c>
      <c r="AP1364" t="s">
        <v>12732</v>
      </c>
      <c r="AQ1364" s="44">
        <v>40000000</v>
      </c>
      <c r="AR1364">
        <v>1.0023899999999999</v>
      </c>
      <c r="AS1364">
        <v>2.552041E-2</v>
      </c>
      <c r="AT1364">
        <v>4.0419999999999996E-3</v>
      </c>
      <c r="AU1364" t="s">
        <v>53</v>
      </c>
      <c r="AV1364" t="s">
        <v>63</v>
      </c>
      <c r="AW1364" t="s">
        <v>63</v>
      </c>
      <c r="AX1364">
        <v>1.373</v>
      </c>
      <c r="AY1364"/>
      <c r="AZ1364"/>
      <c r="BA1364">
        <v>262967</v>
      </c>
      <c r="BB1364" s="95">
        <v>45838</v>
      </c>
      <c r="BC1364" t="s">
        <v>775</v>
      </c>
      <c r="BD1364" s="44">
        <v>40000000</v>
      </c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</row>
    <row r="1365" spans="39:88" x14ac:dyDescent="0.3">
      <c r="AM1365" t="s">
        <v>10938</v>
      </c>
      <c r="AN1365" t="s">
        <v>1038</v>
      </c>
      <c r="AO1365" t="s">
        <v>1038</v>
      </c>
      <c r="AP1365" t="s">
        <v>10939</v>
      </c>
      <c r="AQ1365" s="44">
        <v>4000000</v>
      </c>
      <c r="AR1365">
        <v>1.02878</v>
      </c>
      <c r="AS1365">
        <v>2.5494300000000001E-2</v>
      </c>
      <c r="AT1365">
        <v>3.898E-3</v>
      </c>
      <c r="AU1365" t="s">
        <v>53</v>
      </c>
      <c r="AV1365" t="s">
        <v>63</v>
      </c>
      <c r="AW1365" t="s">
        <v>63</v>
      </c>
      <c r="AX1365">
        <v>1.373</v>
      </c>
      <c r="AY1365"/>
      <c r="AZ1365"/>
      <c r="BA1365">
        <v>262967</v>
      </c>
      <c r="BB1365" s="95">
        <v>45838</v>
      </c>
      <c r="BC1365" t="s">
        <v>775</v>
      </c>
      <c r="BD1365"/>
      <c r="BE1365"/>
      <c r="BF1365"/>
      <c r="BG1365"/>
      <c r="BH1365"/>
      <c r="BI1365"/>
      <c r="BJ1365"/>
      <c r="BK1365"/>
      <c r="BL1365"/>
      <c r="BM1365"/>
      <c r="BN1365"/>
      <c r="BO1365" s="44">
        <v>2300000</v>
      </c>
      <c r="BP1365" s="44">
        <v>1700000</v>
      </c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</row>
    <row r="1366" spans="39:88" x14ac:dyDescent="0.3">
      <c r="AM1366" t="s">
        <v>10937</v>
      </c>
      <c r="AN1366" t="s">
        <v>1038</v>
      </c>
      <c r="AO1366" t="s">
        <v>1038</v>
      </c>
      <c r="AP1366" t="s">
        <v>3132</v>
      </c>
      <c r="AQ1366" s="44">
        <v>95000000</v>
      </c>
      <c r="AR1366">
        <v>0.85364999999999902</v>
      </c>
      <c r="AS1366">
        <v>3.4592350000000001E-2</v>
      </c>
      <c r="AT1366">
        <v>8.6949999999999996E-3</v>
      </c>
      <c r="AU1366" t="s">
        <v>53</v>
      </c>
      <c r="AV1366" t="s">
        <v>63</v>
      </c>
      <c r="AW1366" t="s">
        <v>63</v>
      </c>
      <c r="AX1366">
        <v>1.373</v>
      </c>
      <c r="AY1366"/>
      <c r="AZ1366"/>
      <c r="BA1366">
        <v>262967</v>
      </c>
      <c r="BB1366" s="95">
        <v>45838</v>
      </c>
      <c r="BC1366" t="s">
        <v>775</v>
      </c>
      <c r="BD1366" s="44">
        <v>80000000</v>
      </c>
      <c r="BE1366"/>
      <c r="BF1366"/>
      <c r="BG1366"/>
      <c r="BH1366"/>
      <c r="BI1366" s="44">
        <v>5000000</v>
      </c>
      <c r="BJ1366" s="44">
        <v>10000000</v>
      </c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</row>
    <row r="1367" spans="39:88" x14ac:dyDescent="0.3">
      <c r="AM1367" t="s">
        <v>10940</v>
      </c>
      <c r="AN1367" t="s">
        <v>3152</v>
      </c>
      <c r="AO1367" t="s">
        <v>3152</v>
      </c>
      <c r="AP1367" t="s">
        <v>3153</v>
      </c>
      <c r="AQ1367" s="44">
        <v>5300000</v>
      </c>
      <c r="AR1367">
        <v>0.91183999999999998</v>
      </c>
      <c r="AS1367">
        <v>2.7179999999999999E-2</v>
      </c>
      <c r="AT1367">
        <v>4.5399999999999998E-3</v>
      </c>
      <c r="AU1367" t="s">
        <v>53</v>
      </c>
      <c r="AV1367" t="s">
        <v>63</v>
      </c>
      <c r="AW1367" t="s">
        <v>63</v>
      </c>
      <c r="AX1367">
        <v>1.329</v>
      </c>
      <c r="AY1367"/>
      <c r="AZ1367"/>
      <c r="BA1367">
        <v>8749</v>
      </c>
      <c r="BB1367" s="95">
        <v>45838</v>
      </c>
      <c r="BC1367" t="s">
        <v>3154</v>
      </c>
      <c r="BD1367" s="44">
        <v>5300000</v>
      </c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</row>
    <row r="1368" spans="39:88" x14ac:dyDescent="0.3">
      <c r="AM1368" t="s">
        <v>12876</v>
      </c>
      <c r="AN1368" t="s">
        <v>12878</v>
      </c>
      <c r="AO1368" t="s">
        <v>10941</v>
      </c>
      <c r="AP1368" t="s">
        <v>12877</v>
      </c>
      <c r="AQ1368" s="44">
        <v>4000000</v>
      </c>
      <c r="AR1368">
        <v>1.01813</v>
      </c>
      <c r="AS1368">
        <v>2.8319999999999901E-2</v>
      </c>
      <c r="AT1368">
        <v>5.85799999999999E-3</v>
      </c>
      <c r="AU1368" t="s">
        <v>53</v>
      </c>
      <c r="AV1368" t="s">
        <v>55</v>
      </c>
      <c r="AW1368" t="s">
        <v>55</v>
      </c>
      <c r="AX1368">
        <v>0.40699999999999997</v>
      </c>
      <c r="AY1368"/>
      <c r="AZ1368"/>
      <c r="BA1368">
        <v>180752</v>
      </c>
      <c r="BB1368" s="95">
        <v>45838</v>
      </c>
      <c r="BC1368" t="s">
        <v>555</v>
      </c>
      <c r="BD1368"/>
      <c r="BE1368"/>
      <c r="BF1368"/>
      <c r="BG1368"/>
      <c r="BH1368"/>
      <c r="BI1368"/>
      <c r="BJ1368"/>
      <c r="BK1368"/>
      <c r="BL1368"/>
      <c r="BM1368"/>
      <c r="BN1368"/>
      <c r="BO1368" s="44">
        <v>4000000</v>
      </c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</row>
    <row r="1369" spans="39:88" x14ac:dyDescent="0.3">
      <c r="AM1369" t="s">
        <v>12187</v>
      </c>
      <c r="AN1369" t="s">
        <v>12188</v>
      </c>
      <c r="AO1369" t="s">
        <v>10941</v>
      </c>
      <c r="AP1369" t="s">
        <v>12189</v>
      </c>
      <c r="AQ1369" s="44">
        <v>10000000</v>
      </c>
      <c r="AR1369">
        <v>1.00841</v>
      </c>
      <c r="AS1369">
        <v>2.5350000000000001E-2</v>
      </c>
      <c r="AT1369">
        <v>3.3089999999999999E-3</v>
      </c>
      <c r="AU1369" t="s">
        <v>128</v>
      </c>
      <c r="AV1369" t="s">
        <v>48</v>
      </c>
      <c r="AW1369" t="s">
        <v>48</v>
      </c>
      <c r="AX1369">
        <v>0.40699999999999997</v>
      </c>
      <c r="AY1369"/>
      <c r="AZ1369"/>
      <c r="BA1369">
        <v>289072</v>
      </c>
      <c r="BB1369" s="95">
        <v>45838</v>
      </c>
      <c r="BC1369" t="s">
        <v>555</v>
      </c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 s="44">
        <v>10000000</v>
      </c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</row>
    <row r="1370" spans="39:88" x14ac:dyDescent="0.3">
      <c r="AM1370" t="s">
        <v>10942</v>
      </c>
      <c r="AN1370" t="s">
        <v>556</v>
      </c>
      <c r="AO1370" t="s">
        <v>10941</v>
      </c>
      <c r="AP1370" t="s">
        <v>2853</v>
      </c>
      <c r="AQ1370" s="44">
        <v>27000000</v>
      </c>
      <c r="AR1370">
        <v>0.40616399999999903</v>
      </c>
      <c r="AS1370">
        <v>0.16633999999999999</v>
      </c>
      <c r="AT1370">
        <v>0.14228199999999999</v>
      </c>
      <c r="AU1370"/>
      <c r="AV1370" t="s">
        <v>55</v>
      </c>
      <c r="AW1370" t="s">
        <v>55</v>
      </c>
      <c r="AX1370">
        <v>0.40699999999999997</v>
      </c>
      <c r="AY1370"/>
      <c r="AZ1370"/>
      <c r="BA1370">
        <v>3814</v>
      </c>
      <c r="BB1370" s="95">
        <v>45838</v>
      </c>
      <c r="BC1370" t="s">
        <v>555</v>
      </c>
      <c r="BD1370"/>
      <c r="BE1370"/>
      <c r="BF1370"/>
      <c r="BG1370"/>
      <c r="BH1370"/>
      <c r="BI1370"/>
      <c r="BJ1370"/>
      <c r="BK1370"/>
      <c r="BL1370" s="44">
        <v>2000000</v>
      </c>
      <c r="BM1370"/>
      <c r="BN1370" s="44">
        <v>11000000</v>
      </c>
      <c r="BO1370"/>
      <c r="BP1370"/>
      <c r="BQ1370"/>
      <c r="BR1370"/>
      <c r="BS1370"/>
      <c r="BT1370"/>
      <c r="BU1370" s="44">
        <v>11000000</v>
      </c>
      <c r="BV1370" s="44">
        <v>3000000</v>
      </c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</row>
    <row r="1371" spans="39:88" x14ac:dyDescent="0.3">
      <c r="AM1371" t="s">
        <v>13100</v>
      </c>
      <c r="AN1371" t="s">
        <v>10941</v>
      </c>
      <c r="AO1371" t="s">
        <v>10941</v>
      </c>
      <c r="AP1371" t="s">
        <v>13101</v>
      </c>
      <c r="AQ1371" s="44">
        <v>67000000</v>
      </c>
      <c r="AR1371">
        <v>1.0081800000000001</v>
      </c>
      <c r="AS1371">
        <v>3.8098809999999997E-2</v>
      </c>
      <c r="AT1371">
        <v>1.55539999999999E-2</v>
      </c>
      <c r="AU1371" t="s">
        <v>72</v>
      </c>
      <c r="AV1371" t="s">
        <v>55</v>
      </c>
      <c r="AW1371" t="s">
        <v>55</v>
      </c>
      <c r="AX1371">
        <v>0.76300000000000001</v>
      </c>
      <c r="AY1371"/>
      <c r="AZ1371"/>
      <c r="BA1371">
        <v>135112</v>
      </c>
      <c r="BB1371" s="95">
        <v>45838</v>
      </c>
      <c r="BC1371" t="s">
        <v>555</v>
      </c>
      <c r="BD1371" s="44">
        <v>55800000</v>
      </c>
      <c r="BE1371"/>
      <c r="BF1371" s="44">
        <v>2800000</v>
      </c>
      <c r="BG1371"/>
      <c r="BH1371"/>
      <c r="BI1371" s="44">
        <v>2800000</v>
      </c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 s="44">
        <v>5600000</v>
      </c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</row>
    <row r="1372" spans="39:88" x14ac:dyDescent="0.3">
      <c r="AM1372" t="s">
        <v>12552</v>
      </c>
      <c r="AN1372" t="s">
        <v>10941</v>
      </c>
      <c r="AO1372" t="s">
        <v>10941</v>
      </c>
      <c r="AP1372" t="s">
        <v>12553</v>
      </c>
      <c r="AQ1372" s="44">
        <v>10000000</v>
      </c>
      <c r="AR1372">
        <v>1.07257</v>
      </c>
      <c r="AS1372">
        <v>3.2147389999999998E-2</v>
      </c>
      <c r="AT1372">
        <v>9.3430000000000006E-3</v>
      </c>
      <c r="AU1372" t="s">
        <v>53</v>
      </c>
      <c r="AV1372" t="s">
        <v>68</v>
      </c>
      <c r="AW1372" t="s">
        <v>56</v>
      </c>
      <c r="AX1372">
        <v>0.76300000000000001</v>
      </c>
      <c r="AY1372"/>
      <c r="AZ1372"/>
      <c r="BA1372">
        <v>135112</v>
      </c>
      <c r="BB1372" s="95">
        <v>45838</v>
      </c>
      <c r="BC1372" t="s">
        <v>555</v>
      </c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 s="44">
        <v>10000000</v>
      </c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</row>
    <row r="1373" spans="39:88" x14ac:dyDescent="0.3">
      <c r="AM1373" t="s">
        <v>12190</v>
      </c>
      <c r="AN1373" t="s">
        <v>10941</v>
      </c>
      <c r="AO1373" t="s">
        <v>10941</v>
      </c>
      <c r="AP1373" t="s">
        <v>12191</v>
      </c>
      <c r="AQ1373" s="44">
        <v>3500000</v>
      </c>
      <c r="AR1373">
        <v>1.02749</v>
      </c>
      <c r="AS1373">
        <v>3.3494620000000003E-2</v>
      </c>
      <c r="AT1373">
        <v>1.0201E-2</v>
      </c>
      <c r="AU1373" t="s">
        <v>53</v>
      </c>
      <c r="AV1373" t="s">
        <v>68</v>
      </c>
      <c r="AW1373" t="s">
        <v>56</v>
      </c>
      <c r="AX1373">
        <v>0.76300000000000001</v>
      </c>
      <c r="AY1373"/>
      <c r="AZ1373"/>
      <c r="BA1373">
        <v>135112</v>
      </c>
      <c r="BB1373" s="95">
        <v>45838</v>
      </c>
      <c r="BC1373" t="s">
        <v>555</v>
      </c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 s="44">
        <v>3500000</v>
      </c>
      <c r="CC1373"/>
      <c r="CD1373"/>
      <c r="CE1373"/>
      <c r="CF1373"/>
      <c r="CG1373"/>
      <c r="CH1373"/>
      <c r="CI1373"/>
      <c r="CJ1373"/>
    </row>
    <row r="1374" spans="39:88" x14ac:dyDescent="0.3">
      <c r="AM1374" t="s">
        <v>12733</v>
      </c>
      <c r="AN1374" t="s">
        <v>10941</v>
      </c>
      <c r="AO1374" t="s">
        <v>10941</v>
      </c>
      <c r="AP1374" t="s">
        <v>12734</v>
      </c>
      <c r="AQ1374" s="44">
        <v>130000000</v>
      </c>
      <c r="AR1374">
        <v>0.98762000000000005</v>
      </c>
      <c r="AS1374">
        <v>3.7783049999999999E-2</v>
      </c>
      <c r="AT1374">
        <v>1.1995E-2</v>
      </c>
      <c r="AU1374" t="s">
        <v>53</v>
      </c>
      <c r="AV1374" t="s">
        <v>68</v>
      </c>
      <c r="AW1374" t="s">
        <v>56</v>
      </c>
      <c r="AX1374">
        <v>0.76300000000000001</v>
      </c>
      <c r="AY1374"/>
      <c r="AZ1374"/>
      <c r="BA1374">
        <v>135112</v>
      </c>
      <c r="BB1374" s="95">
        <v>45838</v>
      </c>
      <c r="BC1374" t="s">
        <v>555</v>
      </c>
      <c r="BD1374" s="44">
        <v>130000000</v>
      </c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</row>
    <row r="1375" spans="39:88" x14ac:dyDescent="0.3">
      <c r="AM1375" t="s">
        <v>12554</v>
      </c>
      <c r="AN1375" t="s">
        <v>10941</v>
      </c>
      <c r="AO1375" t="s">
        <v>10941</v>
      </c>
      <c r="AP1375" t="s">
        <v>12555</v>
      </c>
      <c r="AQ1375" s="44">
        <v>120800000</v>
      </c>
      <c r="AR1375">
        <v>1.01976</v>
      </c>
      <c r="AS1375">
        <v>3.0031260000000001E-2</v>
      </c>
      <c r="AT1375">
        <v>7.8820000000000001E-3</v>
      </c>
      <c r="AU1375" t="s">
        <v>53</v>
      </c>
      <c r="AV1375" t="s">
        <v>68</v>
      </c>
      <c r="AW1375" t="s">
        <v>56</v>
      </c>
      <c r="AX1375">
        <v>0.76300000000000001</v>
      </c>
      <c r="AY1375"/>
      <c r="AZ1375"/>
      <c r="BA1375">
        <v>135112</v>
      </c>
      <c r="BB1375" s="95">
        <v>45838</v>
      </c>
      <c r="BC1375" t="s">
        <v>555</v>
      </c>
      <c r="BD1375" s="44">
        <v>120800000</v>
      </c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</row>
    <row r="1376" spans="39:88" x14ac:dyDescent="0.3">
      <c r="AM1376" t="s">
        <v>12556</v>
      </c>
      <c r="AN1376" t="s">
        <v>10941</v>
      </c>
      <c r="AO1376" t="s">
        <v>10941</v>
      </c>
      <c r="AP1376" t="s">
        <v>12557</v>
      </c>
      <c r="AQ1376" s="44">
        <v>35000000</v>
      </c>
      <c r="AR1376">
        <v>1.0465</v>
      </c>
      <c r="AS1376">
        <v>2.5691510000000001E-2</v>
      </c>
      <c r="AT1376">
        <v>5.1489999999999999E-3</v>
      </c>
      <c r="AU1376" t="s">
        <v>53</v>
      </c>
      <c r="AV1376" t="s">
        <v>68</v>
      </c>
      <c r="AW1376" t="s">
        <v>56</v>
      </c>
      <c r="AX1376">
        <v>0.76300000000000001</v>
      </c>
      <c r="AY1376"/>
      <c r="AZ1376"/>
      <c r="BA1376">
        <v>135112</v>
      </c>
      <c r="BB1376" s="95">
        <v>45838</v>
      </c>
      <c r="BC1376" t="s">
        <v>555</v>
      </c>
      <c r="BD1376" s="44">
        <v>25000000</v>
      </c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 s="44">
        <v>10000000</v>
      </c>
      <c r="CC1376"/>
      <c r="CD1376"/>
      <c r="CE1376"/>
      <c r="CF1376"/>
      <c r="CG1376"/>
      <c r="CH1376"/>
      <c r="CI1376"/>
      <c r="CJ1376"/>
    </row>
    <row r="1377" spans="39:88" x14ac:dyDescent="0.3">
      <c r="AM1377" t="s">
        <v>10943</v>
      </c>
      <c r="AN1377" t="s">
        <v>10944</v>
      </c>
      <c r="AO1377" t="s">
        <v>10944</v>
      </c>
      <c r="AP1377" t="s">
        <v>1057</v>
      </c>
      <c r="AQ1377" s="44">
        <v>25000000</v>
      </c>
      <c r="AR1377">
        <v>0.98230999999999902</v>
      </c>
      <c r="AS1377">
        <v>2.5951200000000001E-2</v>
      </c>
      <c r="AT1377">
        <v>5.7219999999999997E-3</v>
      </c>
      <c r="AU1377" t="s">
        <v>53</v>
      </c>
      <c r="AV1377" t="s">
        <v>68</v>
      </c>
      <c r="AW1377" t="s">
        <v>68</v>
      </c>
      <c r="AX1377">
        <v>1.476</v>
      </c>
      <c r="AY1377"/>
      <c r="AZ1377"/>
      <c r="BA1377">
        <v>32028</v>
      </c>
      <c r="BB1377" s="95">
        <v>45838</v>
      </c>
      <c r="BC1377" t="s">
        <v>1058</v>
      </c>
      <c r="BD1377" s="44">
        <v>22652000</v>
      </c>
      <c r="BE1377"/>
      <c r="BF1377"/>
      <c r="BG1377"/>
      <c r="BH1377"/>
      <c r="BI1377" s="44">
        <v>2348000</v>
      </c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</row>
    <row r="1378" spans="39:88" x14ac:dyDescent="0.3">
      <c r="AM1378" t="s">
        <v>10945</v>
      </c>
      <c r="AN1378" t="s">
        <v>10944</v>
      </c>
      <c r="AO1378" t="s">
        <v>10944</v>
      </c>
      <c r="AP1378" t="s">
        <v>2174</v>
      </c>
      <c r="AQ1378" s="44">
        <v>50000000</v>
      </c>
      <c r="AR1378">
        <v>0.9597</v>
      </c>
      <c r="AS1378">
        <v>2.839918E-2</v>
      </c>
      <c r="AT1378">
        <v>6.5380000000000004E-3</v>
      </c>
      <c r="AU1378" t="s">
        <v>53</v>
      </c>
      <c r="AV1378" t="s">
        <v>68</v>
      </c>
      <c r="AW1378" t="s">
        <v>68</v>
      </c>
      <c r="AX1378">
        <v>1.476</v>
      </c>
      <c r="AY1378"/>
      <c r="AZ1378"/>
      <c r="BA1378">
        <v>32028</v>
      </c>
      <c r="BB1378" s="95">
        <v>45838</v>
      </c>
      <c r="BC1378" t="s">
        <v>1058</v>
      </c>
      <c r="BD1378" s="44">
        <v>34800000</v>
      </c>
      <c r="BE1378"/>
      <c r="BF1378" s="44">
        <v>1100000</v>
      </c>
      <c r="BG1378"/>
      <c r="BH1378"/>
      <c r="BI1378"/>
      <c r="BJ1378"/>
      <c r="BK1378"/>
      <c r="BL1378" s="44">
        <v>1230000</v>
      </c>
      <c r="BM1378"/>
      <c r="BN1378"/>
      <c r="BO1378" s="44">
        <v>3100000</v>
      </c>
      <c r="BP1378" s="44">
        <v>1520000</v>
      </c>
      <c r="BQ1378"/>
      <c r="BR1378" s="44">
        <v>2290000</v>
      </c>
      <c r="BS1378" s="44">
        <v>360000</v>
      </c>
      <c r="BT1378"/>
      <c r="BU1378"/>
      <c r="BV1378"/>
      <c r="BW1378"/>
      <c r="BX1378"/>
      <c r="BY1378" s="44">
        <v>5600000</v>
      </c>
      <c r="BZ1378"/>
      <c r="CA1378"/>
      <c r="CB1378"/>
      <c r="CC1378"/>
      <c r="CD1378"/>
      <c r="CE1378"/>
      <c r="CF1378"/>
      <c r="CG1378"/>
      <c r="CH1378"/>
      <c r="CI1378"/>
      <c r="CJ1378"/>
    </row>
    <row r="1379" spans="39:88" x14ac:dyDescent="0.3">
      <c r="AM1379" t="s">
        <v>10951</v>
      </c>
      <c r="AN1379" t="s">
        <v>10947</v>
      </c>
      <c r="AO1379" t="s">
        <v>10948</v>
      </c>
      <c r="AP1379" t="s">
        <v>10952</v>
      </c>
      <c r="AQ1379" s="44">
        <v>85000000</v>
      </c>
      <c r="AR1379">
        <v>1.0290299999999999</v>
      </c>
      <c r="AS1379">
        <v>3.4375070000000001E-2</v>
      </c>
      <c r="AT1379">
        <v>9.8340000000000007E-3</v>
      </c>
      <c r="AU1379" t="s">
        <v>53</v>
      </c>
      <c r="AV1379" t="s">
        <v>56</v>
      </c>
      <c r="AW1379" t="s">
        <v>56</v>
      </c>
      <c r="AX1379">
        <v>0.7</v>
      </c>
      <c r="AY1379"/>
      <c r="AZ1379"/>
      <c r="BA1379">
        <v>205911</v>
      </c>
      <c r="BB1379" s="95">
        <v>45838</v>
      </c>
      <c r="BC1379" t="s">
        <v>10950</v>
      </c>
      <c r="BD1379" s="44">
        <v>50000000</v>
      </c>
      <c r="BE1379"/>
      <c r="BF1379"/>
      <c r="BG1379"/>
      <c r="BH1379"/>
      <c r="BI1379"/>
      <c r="BJ1379"/>
      <c r="BK1379"/>
      <c r="BL1379" s="44">
        <v>1000000</v>
      </c>
      <c r="BM1379"/>
      <c r="BN1379"/>
      <c r="BO1379" s="44">
        <v>3000000</v>
      </c>
      <c r="BP1379" s="44">
        <v>2000000</v>
      </c>
      <c r="BQ1379"/>
      <c r="BR1379" s="44">
        <v>18000000</v>
      </c>
      <c r="BS1379"/>
      <c r="BT1379"/>
      <c r="BU1379"/>
      <c r="BV1379"/>
      <c r="BW1379" s="44">
        <v>5000000</v>
      </c>
      <c r="BX1379"/>
      <c r="BY1379" s="44">
        <v>1000000</v>
      </c>
      <c r="BZ1379"/>
      <c r="CA1379"/>
      <c r="CB1379" s="44">
        <v>5000000</v>
      </c>
      <c r="CC1379"/>
      <c r="CD1379"/>
      <c r="CE1379"/>
      <c r="CF1379"/>
      <c r="CG1379"/>
      <c r="CH1379"/>
      <c r="CI1379"/>
      <c r="CJ1379"/>
    </row>
    <row r="1380" spans="39:88" x14ac:dyDescent="0.3">
      <c r="AM1380" t="s">
        <v>10946</v>
      </c>
      <c r="AN1380" t="s">
        <v>10947</v>
      </c>
      <c r="AO1380" t="s">
        <v>10948</v>
      </c>
      <c r="AP1380" t="s">
        <v>10949</v>
      </c>
      <c r="AQ1380" s="44">
        <v>140000000</v>
      </c>
      <c r="AR1380">
        <v>1.01315</v>
      </c>
      <c r="AS1380">
        <v>3.7219589999999997E-2</v>
      </c>
      <c r="AT1380">
        <v>1.1011999999999999E-2</v>
      </c>
      <c r="AU1380" t="s">
        <v>53</v>
      </c>
      <c r="AV1380" t="s">
        <v>56</v>
      </c>
      <c r="AW1380" t="s">
        <v>56</v>
      </c>
      <c r="AX1380">
        <v>0.7</v>
      </c>
      <c r="AY1380"/>
      <c r="AZ1380"/>
      <c r="BA1380">
        <v>205911</v>
      </c>
      <c r="BB1380" s="95">
        <v>45838</v>
      </c>
      <c r="BC1380" t="s">
        <v>10950</v>
      </c>
      <c r="BD1380" s="44">
        <v>78600000</v>
      </c>
      <c r="BE1380"/>
      <c r="BF1380" s="44">
        <v>10000000</v>
      </c>
      <c r="BG1380"/>
      <c r="BH1380"/>
      <c r="BI1380" s="44">
        <v>28400000</v>
      </c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 s="44">
        <v>12000000</v>
      </c>
      <c r="BX1380"/>
      <c r="BY1380" s="44">
        <v>8000000</v>
      </c>
      <c r="BZ1380"/>
      <c r="CA1380"/>
      <c r="CB1380" s="44">
        <v>3000000</v>
      </c>
      <c r="CC1380"/>
      <c r="CD1380"/>
      <c r="CE1380"/>
      <c r="CF1380"/>
      <c r="CG1380"/>
      <c r="CH1380"/>
      <c r="CI1380"/>
      <c r="CJ1380"/>
    </row>
    <row r="1381" spans="39:88" x14ac:dyDescent="0.3">
      <c r="AM1381" t="s">
        <v>12194</v>
      </c>
      <c r="AN1381" t="s">
        <v>10947</v>
      </c>
      <c r="AO1381" t="s">
        <v>10948</v>
      </c>
      <c r="AP1381" t="s">
        <v>12195</v>
      </c>
      <c r="AQ1381" s="44">
        <v>9000000</v>
      </c>
      <c r="AR1381">
        <v>1.0096799999999999</v>
      </c>
      <c r="AS1381">
        <v>3.0355759999999999E-2</v>
      </c>
      <c r="AT1381">
        <v>7.7329999999999899E-3</v>
      </c>
      <c r="AU1381" t="s">
        <v>53</v>
      </c>
      <c r="AV1381" t="s">
        <v>56</v>
      </c>
      <c r="AW1381" t="s">
        <v>56</v>
      </c>
      <c r="AX1381">
        <v>0.7</v>
      </c>
      <c r="AY1381"/>
      <c r="AZ1381"/>
      <c r="BA1381">
        <v>205911</v>
      </c>
      <c r="BB1381" s="95">
        <v>45838</v>
      </c>
      <c r="BC1381" t="s">
        <v>10950</v>
      </c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 s="44">
        <v>9000000</v>
      </c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</row>
    <row r="1382" spans="39:88" x14ac:dyDescent="0.3">
      <c r="AM1382" t="s">
        <v>12192</v>
      </c>
      <c r="AN1382" t="s">
        <v>10947</v>
      </c>
      <c r="AO1382" t="s">
        <v>10948</v>
      </c>
      <c r="AP1382" t="s">
        <v>12193</v>
      </c>
      <c r="AQ1382" s="44">
        <v>45000000</v>
      </c>
      <c r="AR1382">
        <v>0.99129999999999996</v>
      </c>
      <c r="AS1382">
        <v>3.6157919999999899E-2</v>
      </c>
      <c r="AT1382">
        <v>1.0776000000000001E-2</v>
      </c>
      <c r="AU1382" t="s">
        <v>53</v>
      </c>
      <c r="AV1382" t="s">
        <v>56</v>
      </c>
      <c r="AW1382" t="s">
        <v>56</v>
      </c>
      <c r="AX1382">
        <v>0.7</v>
      </c>
      <c r="AY1382"/>
      <c r="AZ1382"/>
      <c r="BA1382">
        <v>205911</v>
      </c>
      <c r="BB1382" s="95">
        <v>45838</v>
      </c>
      <c r="BC1382" t="s">
        <v>10950</v>
      </c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 s="44">
        <v>15000000</v>
      </c>
      <c r="BS1382"/>
      <c r="BT1382"/>
      <c r="BU1382"/>
      <c r="BV1382"/>
      <c r="BW1382" s="44">
        <v>10700000</v>
      </c>
      <c r="BX1382"/>
      <c r="BY1382"/>
      <c r="BZ1382"/>
      <c r="CA1382"/>
      <c r="CB1382" s="44">
        <v>19300000</v>
      </c>
      <c r="CC1382"/>
      <c r="CD1382"/>
      <c r="CE1382"/>
      <c r="CF1382"/>
      <c r="CG1382"/>
      <c r="CH1382"/>
      <c r="CI1382"/>
      <c r="CJ1382"/>
    </row>
    <row r="1383" spans="39:88" x14ac:dyDescent="0.3">
      <c r="AM1383" t="s">
        <v>12735</v>
      </c>
      <c r="AN1383" t="s">
        <v>10947</v>
      </c>
      <c r="AO1383" t="s">
        <v>10948</v>
      </c>
      <c r="AP1383" t="s">
        <v>12736</v>
      </c>
      <c r="AQ1383" s="44">
        <v>2390000</v>
      </c>
      <c r="AR1383">
        <v>0.98836999999999997</v>
      </c>
      <c r="AS1383">
        <v>2.3972170000000001E-2</v>
      </c>
      <c r="AT1383">
        <v>4.0439999999999999E-3</v>
      </c>
      <c r="AU1383" t="s">
        <v>53</v>
      </c>
      <c r="AV1383" t="s">
        <v>56</v>
      </c>
      <c r="AW1383" t="s">
        <v>56</v>
      </c>
      <c r="AX1383">
        <v>0.7</v>
      </c>
      <c r="AY1383"/>
      <c r="AZ1383"/>
      <c r="BA1383">
        <v>205911</v>
      </c>
      <c r="BB1383" s="95">
        <v>45838</v>
      </c>
      <c r="BC1383" t="s">
        <v>10950</v>
      </c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 s="44">
        <v>2390000</v>
      </c>
      <c r="CC1383"/>
      <c r="CD1383"/>
      <c r="CE1383"/>
      <c r="CF1383"/>
      <c r="CG1383"/>
      <c r="CH1383"/>
      <c r="CI1383"/>
      <c r="CJ1383"/>
    </row>
    <row r="1384" spans="39:88" x14ac:dyDescent="0.3">
      <c r="AM1384" t="s">
        <v>10953</v>
      </c>
      <c r="AN1384" t="s">
        <v>2245</v>
      </c>
      <c r="AO1384" t="s">
        <v>10944</v>
      </c>
      <c r="AP1384" t="s">
        <v>2244</v>
      </c>
      <c r="AQ1384" s="44">
        <v>97498000</v>
      </c>
      <c r="AR1384">
        <v>0.82179999999999997</v>
      </c>
      <c r="AS1384">
        <v>3.4871760000000002E-2</v>
      </c>
      <c r="AT1384">
        <v>1.0200000000000001E-2</v>
      </c>
      <c r="AU1384" t="s">
        <v>53</v>
      </c>
      <c r="AV1384" t="s">
        <v>68</v>
      </c>
      <c r="AW1384" t="s">
        <v>68</v>
      </c>
      <c r="AX1384">
        <v>1.476</v>
      </c>
      <c r="AY1384"/>
      <c r="AZ1384"/>
      <c r="BA1384">
        <v>226192</v>
      </c>
      <c r="BB1384" s="95">
        <v>45838</v>
      </c>
      <c r="BC1384" t="s">
        <v>1058</v>
      </c>
      <c r="BD1384" s="44">
        <v>97298000</v>
      </c>
      <c r="BE1384"/>
      <c r="BF1384"/>
      <c r="BG1384" s="44">
        <v>200000</v>
      </c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</row>
    <row r="1385" spans="39:88" x14ac:dyDescent="0.3">
      <c r="AM1385" t="s">
        <v>10954</v>
      </c>
      <c r="AN1385" t="s">
        <v>2245</v>
      </c>
      <c r="AO1385" t="s">
        <v>10944</v>
      </c>
      <c r="AP1385" t="s">
        <v>10955</v>
      </c>
      <c r="AQ1385" s="44">
        <v>10000000</v>
      </c>
      <c r="AR1385">
        <v>1.0556000000000001</v>
      </c>
      <c r="AS1385">
        <v>3.0137170000000001E-2</v>
      </c>
      <c r="AT1385">
        <v>7.489E-3</v>
      </c>
      <c r="AU1385" t="s">
        <v>53</v>
      </c>
      <c r="AV1385" t="s">
        <v>68</v>
      </c>
      <c r="AW1385" t="s">
        <v>68</v>
      </c>
      <c r="AX1385">
        <v>1.476</v>
      </c>
      <c r="AY1385"/>
      <c r="AZ1385"/>
      <c r="BA1385">
        <v>226192</v>
      </c>
      <c r="BB1385" s="95">
        <v>45838</v>
      </c>
      <c r="BC1385" t="s">
        <v>1058</v>
      </c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 s="44">
        <v>10000000</v>
      </c>
      <c r="CC1385"/>
      <c r="CD1385"/>
      <c r="CE1385"/>
      <c r="CF1385"/>
      <c r="CG1385"/>
      <c r="CH1385"/>
      <c r="CI1385"/>
      <c r="CJ1385"/>
    </row>
    <row r="1386" spans="39:88" x14ac:dyDescent="0.3">
      <c r="AM1386" t="s">
        <v>10958</v>
      </c>
      <c r="AN1386" t="s">
        <v>12558</v>
      </c>
      <c r="AO1386" t="s">
        <v>10957</v>
      </c>
      <c r="AP1386" t="s">
        <v>2513</v>
      </c>
      <c r="AQ1386" s="44">
        <v>134886000</v>
      </c>
      <c r="AR1386">
        <v>0.99878</v>
      </c>
      <c r="AS1386">
        <v>2.325E-2</v>
      </c>
      <c r="AT1386">
        <v>2.297E-3</v>
      </c>
      <c r="AU1386" t="s">
        <v>53</v>
      </c>
      <c r="AV1386" t="s">
        <v>68</v>
      </c>
      <c r="AW1386" t="s">
        <v>68</v>
      </c>
      <c r="AX1386">
        <v>0.96799999999999997</v>
      </c>
      <c r="AY1386"/>
      <c r="AZ1386"/>
      <c r="BA1386">
        <v>165437</v>
      </c>
      <c r="BB1386" s="95">
        <v>45838</v>
      </c>
      <c r="BC1386" t="s">
        <v>2514</v>
      </c>
      <c r="BD1386" s="44">
        <v>116277000</v>
      </c>
      <c r="BE1386"/>
      <c r="BF1386"/>
      <c r="BG1386"/>
      <c r="BH1386"/>
      <c r="BI1386" s="44">
        <v>2837000</v>
      </c>
      <c r="BJ1386" s="44">
        <v>9822000</v>
      </c>
      <c r="BK1386" s="44">
        <v>2450000</v>
      </c>
      <c r="BL1386"/>
      <c r="BM1386"/>
      <c r="BN1386" s="44">
        <v>3500000</v>
      </c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</row>
    <row r="1387" spans="39:88" x14ac:dyDescent="0.3">
      <c r="AM1387" t="s">
        <v>10956</v>
      </c>
      <c r="AN1387" t="s">
        <v>12558</v>
      </c>
      <c r="AO1387" t="s">
        <v>10957</v>
      </c>
      <c r="AP1387" t="s">
        <v>2782</v>
      </c>
      <c r="AQ1387" s="44">
        <v>15000000</v>
      </c>
      <c r="AR1387">
        <v>0.98510999999999904</v>
      </c>
      <c r="AS1387">
        <v>2.3199999999999998E-2</v>
      </c>
      <c r="AT1387">
        <v>3.3440000000000002E-3</v>
      </c>
      <c r="AU1387"/>
      <c r="AV1387" t="s">
        <v>68</v>
      </c>
      <c r="AW1387" t="s">
        <v>68</v>
      </c>
      <c r="AX1387">
        <v>0.96799999999999997</v>
      </c>
      <c r="AY1387"/>
      <c r="AZ1387"/>
      <c r="BA1387">
        <v>165437</v>
      </c>
      <c r="BB1387" s="95">
        <v>45838</v>
      </c>
      <c r="BC1387" t="s">
        <v>2514</v>
      </c>
      <c r="BD1387" s="44">
        <v>15000000</v>
      </c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</row>
    <row r="1388" spans="39:88" x14ac:dyDescent="0.3">
      <c r="AM1388" t="s">
        <v>12941</v>
      </c>
      <c r="AN1388" t="s">
        <v>2032</v>
      </c>
      <c r="AO1388" t="s">
        <v>2032</v>
      </c>
      <c r="AP1388" t="s">
        <v>12942</v>
      </c>
      <c r="AQ1388" s="44">
        <v>7700000</v>
      </c>
      <c r="AR1388">
        <v>0.99533000000000005</v>
      </c>
      <c r="AS1388">
        <v>3.0824589999999999E-2</v>
      </c>
      <c r="AT1388">
        <v>7.0650000000000001E-3</v>
      </c>
      <c r="AU1388" t="s">
        <v>53</v>
      </c>
      <c r="AV1388" t="s">
        <v>107</v>
      </c>
      <c r="AW1388" t="s">
        <v>107</v>
      </c>
      <c r="AX1388">
        <v>0.51300000000000001</v>
      </c>
      <c r="AY1388"/>
      <c r="AZ1388"/>
      <c r="BA1388">
        <v>1269</v>
      </c>
      <c r="BB1388" s="95">
        <v>45838</v>
      </c>
      <c r="BC1388" t="s">
        <v>2031</v>
      </c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 s="44">
        <v>7700000</v>
      </c>
      <c r="CC1388"/>
      <c r="CD1388"/>
      <c r="CE1388"/>
      <c r="CF1388"/>
      <c r="CG1388"/>
      <c r="CH1388"/>
      <c r="CI1388"/>
      <c r="CJ1388"/>
    </row>
    <row r="1389" spans="39:88" x14ac:dyDescent="0.3">
      <c r="AM1389" t="s">
        <v>12196</v>
      </c>
      <c r="AN1389" t="s">
        <v>2032</v>
      </c>
      <c r="AO1389" t="s">
        <v>2032</v>
      </c>
      <c r="AP1389" t="s">
        <v>12197</v>
      </c>
      <c r="AQ1389" s="44">
        <v>12500000</v>
      </c>
      <c r="AR1389">
        <v>1.0186900000000001</v>
      </c>
      <c r="AS1389">
        <v>3.2569000000000001E-2</v>
      </c>
      <c r="AT1389">
        <v>7.1289999999999999E-3</v>
      </c>
      <c r="AU1389" t="s">
        <v>53</v>
      </c>
      <c r="AV1389" t="s">
        <v>107</v>
      </c>
      <c r="AW1389" t="s">
        <v>107</v>
      </c>
      <c r="AX1389">
        <v>0.51300000000000001</v>
      </c>
      <c r="AY1389"/>
      <c r="AZ1389"/>
      <c r="BA1389">
        <v>1269</v>
      </c>
      <c r="BB1389" s="95">
        <v>45838</v>
      </c>
      <c r="BC1389" t="s">
        <v>2031</v>
      </c>
      <c r="BD1389" s="44">
        <v>12500000</v>
      </c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</row>
    <row r="1390" spans="39:88" x14ac:dyDescent="0.3">
      <c r="AM1390" t="s">
        <v>13102</v>
      </c>
      <c r="AN1390" t="s">
        <v>2032</v>
      </c>
      <c r="AO1390" t="s">
        <v>2032</v>
      </c>
      <c r="AP1390" t="s">
        <v>13103</v>
      </c>
      <c r="AQ1390" s="44">
        <v>77300000</v>
      </c>
      <c r="AR1390">
        <v>1</v>
      </c>
      <c r="AS1390">
        <v>0</v>
      </c>
      <c r="AT1390">
        <v>0</v>
      </c>
      <c r="AU1390"/>
      <c r="AV1390" t="s">
        <v>55</v>
      </c>
      <c r="AW1390" t="s">
        <v>55</v>
      </c>
      <c r="AX1390">
        <v>0.51300000000000001</v>
      </c>
      <c r="AY1390"/>
      <c r="AZ1390"/>
      <c r="BA1390">
        <v>1269</v>
      </c>
      <c r="BB1390" s="95">
        <v>45838</v>
      </c>
      <c r="BC1390" t="s">
        <v>2031</v>
      </c>
      <c r="BD1390" s="44">
        <v>77300000</v>
      </c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</row>
    <row r="1391" spans="39:88" x14ac:dyDescent="0.3">
      <c r="AM1391" t="s">
        <v>12737</v>
      </c>
      <c r="AN1391" t="s">
        <v>2254</v>
      </c>
      <c r="AO1391" t="s">
        <v>2254</v>
      </c>
      <c r="AP1391" t="s">
        <v>12738</v>
      </c>
      <c r="AQ1391" s="44">
        <v>3000000</v>
      </c>
      <c r="AR1391">
        <v>0.95873999999999904</v>
      </c>
      <c r="AS1391">
        <v>2.5399999999999999E-2</v>
      </c>
      <c r="AT1391">
        <v>4.4770000000000001E-3</v>
      </c>
      <c r="AU1391" t="s">
        <v>53</v>
      </c>
      <c r="AV1391" t="s">
        <v>55</v>
      </c>
      <c r="AW1391" t="s">
        <v>55</v>
      </c>
      <c r="AX1391">
        <v>1.4550000000000001</v>
      </c>
      <c r="AY1391"/>
      <c r="AZ1391"/>
      <c r="BA1391">
        <v>11697</v>
      </c>
      <c r="BB1391" s="95">
        <v>45838</v>
      </c>
      <c r="BC1391" t="s">
        <v>2253</v>
      </c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 s="44">
        <v>3000000</v>
      </c>
      <c r="CC1391"/>
      <c r="CD1391"/>
      <c r="CE1391"/>
      <c r="CF1391"/>
      <c r="CG1391"/>
      <c r="CH1391"/>
      <c r="CI1391"/>
      <c r="CJ1391"/>
    </row>
    <row r="1392" spans="39:88" x14ac:dyDescent="0.3">
      <c r="AM1392" t="s">
        <v>10964</v>
      </c>
      <c r="AN1392" t="s">
        <v>2254</v>
      </c>
      <c r="AO1392" t="s">
        <v>2254</v>
      </c>
      <c r="AP1392" t="s">
        <v>2282</v>
      </c>
      <c r="AQ1392" s="44">
        <v>20000000</v>
      </c>
      <c r="AR1392">
        <v>0.99136999999999997</v>
      </c>
      <c r="AS1392">
        <v>2.283E-2</v>
      </c>
      <c r="AT1392">
        <v>2.647E-3</v>
      </c>
      <c r="AU1392" t="s">
        <v>53</v>
      </c>
      <c r="AV1392" t="s">
        <v>55</v>
      </c>
      <c r="AW1392" t="s">
        <v>55</v>
      </c>
      <c r="AX1392">
        <v>1.4550000000000001</v>
      </c>
      <c r="AY1392"/>
      <c r="AZ1392"/>
      <c r="BA1392">
        <v>11697</v>
      </c>
      <c r="BB1392" s="95">
        <v>45838</v>
      </c>
      <c r="BC1392" t="s">
        <v>2253</v>
      </c>
      <c r="BD1392" s="44">
        <v>18700000</v>
      </c>
      <c r="BE1392"/>
      <c r="BF1392"/>
      <c r="BG1392"/>
      <c r="BH1392"/>
      <c r="BI1392"/>
      <c r="BJ1392" s="44">
        <v>1300000</v>
      </c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</row>
    <row r="1393" spans="39:88" x14ac:dyDescent="0.3">
      <c r="AM1393" t="s">
        <v>10965</v>
      </c>
      <c r="AN1393" t="s">
        <v>2254</v>
      </c>
      <c r="AO1393" t="s">
        <v>2254</v>
      </c>
      <c r="AP1393" t="s">
        <v>2252</v>
      </c>
      <c r="AQ1393" s="44">
        <v>20000000</v>
      </c>
      <c r="AR1393">
        <v>0.95420000000000005</v>
      </c>
      <c r="AS1393">
        <v>2.7140000000000001E-2</v>
      </c>
      <c r="AT1393">
        <v>6.2159999999999898E-3</v>
      </c>
      <c r="AU1393" t="s">
        <v>53</v>
      </c>
      <c r="AV1393" t="s">
        <v>55</v>
      </c>
      <c r="AW1393" t="s">
        <v>55</v>
      </c>
      <c r="AX1393">
        <v>1.4550000000000001</v>
      </c>
      <c r="AY1393"/>
      <c r="AZ1393"/>
      <c r="BA1393">
        <v>11697</v>
      </c>
      <c r="BB1393" s="95">
        <v>45838</v>
      </c>
      <c r="BC1393" t="s">
        <v>2253</v>
      </c>
      <c r="BD1393" s="44">
        <v>20000000</v>
      </c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</row>
    <row r="1394" spans="39:88" x14ac:dyDescent="0.3">
      <c r="AM1394" t="s">
        <v>10966</v>
      </c>
      <c r="AN1394" t="s">
        <v>442</v>
      </c>
      <c r="AO1394" t="s">
        <v>10967</v>
      </c>
      <c r="AP1394" t="s">
        <v>440</v>
      </c>
      <c r="AQ1394" s="44">
        <v>30000000</v>
      </c>
      <c r="AR1394">
        <v>0.97411999999999999</v>
      </c>
      <c r="AS1394">
        <v>3.3250000000000002E-2</v>
      </c>
      <c r="AT1394">
        <v>1.2022E-2</v>
      </c>
      <c r="AU1394" t="s">
        <v>53</v>
      </c>
      <c r="AV1394" t="s">
        <v>55</v>
      </c>
      <c r="AW1394" t="s">
        <v>55</v>
      </c>
      <c r="AX1394"/>
      <c r="AY1394"/>
      <c r="AZ1394"/>
      <c r="BA1394">
        <v>234486</v>
      </c>
      <c r="BB1394" s="95">
        <v>45838</v>
      </c>
      <c r="BC1394" t="s">
        <v>441</v>
      </c>
      <c r="BD1394" s="44">
        <v>27000000</v>
      </c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 s="44">
        <v>3000000</v>
      </c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</row>
    <row r="1395" spans="39:88" x14ac:dyDescent="0.3">
      <c r="AM1395" t="s">
        <v>10968</v>
      </c>
      <c r="AN1395" t="s">
        <v>1149</v>
      </c>
      <c r="AO1395" t="s">
        <v>647</v>
      </c>
      <c r="AP1395" t="s">
        <v>1147</v>
      </c>
      <c r="AQ1395" s="44">
        <v>30000000</v>
      </c>
      <c r="AR1395">
        <v>1.00457</v>
      </c>
      <c r="AS1395">
        <v>2.4389999999999998E-2</v>
      </c>
      <c r="AT1395">
        <v>3.725E-3</v>
      </c>
      <c r="AU1395" t="s">
        <v>53</v>
      </c>
      <c r="AV1395" t="s">
        <v>55</v>
      </c>
      <c r="AW1395" t="s">
        <v>55</v>
      </c>
      <c r="AX1395">
        <v>1.5740000000000001</v>
      </c>
      <c r="AY1395"/>
      <c r="AZ1395"/>
      <c r="BA1395">
        <v>154405</v>
      </c>
      <c r="BB1395" s="95">
        <v>45838</v>
      </c>
      <c r="BC1395" t="s">
        <v>1148</v>
      </c>
      <c r="BD1395" s="44">
        <v>24000000</v>
      </c>
      <c r="BE1395" s="44">
        <v>500000</v>
      </c>
      <c r="BF1395" s="44">
        <v>5500000</v>
      </c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</row>
    <row r="1396" spans="39:88" x14ac:dyDescent="0.3">
      <c r="AM1396" t="s">
        <v>13104</v>
      </c>
      <c r="AN1396" t="s">
        <v>13105</v>
      </c>
      <c r="AO1396" t="s">
        <v>13105</v>
      </c>
      <c r="AP1396" t="s">
        <v>13106</v>
      </c>
      <c r="AQ1396" s="44">
        <v>24000000</v>
      </c>
      <c r="AR1396">
        <v>1.00543</v>
      </c>
      <c r="AS1396">
        <v>4.4302170000000002E-2</v>
      </c>
      <c r="AT1396">
        <v>1.8713E-2</v>
      </c>
      <c r="AU1396" t="s">
        <v>67</v>
      </c>
      <c r="AV1396" t="s">
        <v>68</v>
      </c>
      <c r="AW1396" t="s">
        <v>68</v>
      </c>
      <c r="AX1396"/>
      <c r="AY1396"/>
      <c r="AZ1396"/>
      <c r="BA1396">
        <v>286291</v>
      </c>
      <c r="BB1396" s="95">
        <v>45838</v>
      </c>
      <c r="BC1396" t="s">
        <v>13107</v>
      </c>
      <c r="BD1396" s="44">
        <v>12000000</v>
      </c>
      <c r="BE1396"/>
      <c r="BF1396"/>
      <c r="BG1396"/>
      <c r="BH1396"/>
      <c r="BI1396" s="44">
        <v>4800000</v>
      </c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 s="44">
        <v>4800000</v>
      </c>
      <c r="BX1396"/>
      <c r="BY1396"/>
      <c r="BZ1396"/>
      <c r="CA1396"/>
      <c r="CB1396" s="44">
        <v>2400000</v>
      </c>
      <c r="CC1396"/>
      <c r="CD1396"/>
      <c r="CE1396"/>
      <c r="CF1396"/>
      <c r="CG1396"/>
      <c r="CH1396"/>
      <c r="CI1396"/>
      <c r="CJ1396"/>
    </row>
    <row r="1397" spans="39:88" x14ac:dyDescent="0.3">
      <c r="AM1397" t="s">
        <v>10969</v>
      </c>
      <c r="AN1397" t="s">
        <v>12409</v>
      </c>
      <c r="AO1397" t="s">
        <v>12409</v>
      </c>
      <c r="AP1397" t="s">
        <v>10970</v>
      </c>
      <c r="AQ1397" s="44">
        <v>77000000</v>
      </c>
      <c r="AR1397">
        <v>1.0181199999999999</v>
      </c>
      <c r="AS1397">
        <v>2.428321E-2</v>
      </c>
      <c r="AT1397">
        <v>4.2979999999999997E-3</v>
      </c>
      <c r="AU1397" t="s">
        <v>53</v>
      </c>
      <c r="AV1397" t="s">
        <v>54</v>
      </c>
      <c r="AW1397" t="s">
        <v>54</v>
      </c>
      <c r="AX1397">
        <v>0.96899999999999997</v>
      </c>
      <c r="AY1397"/>
      <c r="AZ1397"/>
      <c r="BA1397">
        <v>146453</v>
      </c>
      <c r="BB1397" s="95">
        <v>45838</v>
      </c>
      <c r="BC1397" t="s">
        <v>886</v>
      </c>
      <c r="BD1397" s="44">
        <v>67500000</v>
      </c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 s="44">
        <v>7500000</v>
      </c>
      <c r="BS1397"/>
      <c r="BT1397"/>
      <c r="BU1397"/>
      <c r="BV1397"/>
      <c r="BW1397"/>
      <c r="BX1397"/>
      <c r="BY1397"/>
      <c r="BZ1397"/>
      <c r="CA1397"/>
      <c r="CB1397" s="44">
        <v>2000000</v>
      </c>
      <c r="CC1397"/>
      <c r="CD1397"/>
      <c r="CE1397"/>
      <c r="CF1397"/>
      <c r="CG1397"/>
      <c r="CH1397"/>
      <c r="CI1397"/>
      <c r="CJ1397"/>
    </row>
    <row r="1398" spans="39:88" x14ac:dyDescent="0.3">
      <c r="AM1398" t="s">
        <v>10971</v>
      </c>
      <c r="AN1398" t="s">
        <v>12409</v>
      </c>
      <c r="AO1398" t="s">
        <v>12409</v>
      </c>
      <c r="AP1398" t="s">
        <v>2234</v>
      </c>
      <c r="AQ1398" s="44">
        <v>24000000</v>
      </c>
      <c r="AR1398">
        <v>0.99607999999999997</v>
      </c>
      <c r="AS1398">
        <v>2.3046339999999998E-2</v>
      </c>
      <c r="AT1398">
        <v>2.836E-3</v>
      </c>
      <c r="AU1398" t="s">
        <v>53</v>
      </c>
      <c r="AV1398" t="s">
        <v>54</v>
      </c>
      <c r="AW1398" t="s">
        <v>54</v>
      </c>
      <c r="AX1398">
        <v>0.96899999999999997</v>
      </c>
      <c r="AY1398"/>
      <c r="AZ1398"/>
      <c r="BA1398">
        <v>146453</v>
      </c>
      <c r="BB1398" s="95">
        <v>45838</v>
      </c>
      <c r="BC1398" t="s">
        <v>886</v>
      </c>
      <c r="BD1398" s="44">
        <v>14700000</v>
      </c>
      <c r="BE1398"/>
      <c r="BF1398"/>
      <c r="BG1398"/>
      <c r="BH1398"/>
      <c r="BI1398"/>
      <c r="BJ1398"/>
      <c r="BK1398"/>
      <c r="BL1398"/>
      <c r="BM1398" s="44">
        <v>300000</v>
      </c>
      <c r="BN1398"/>
      <c r="BO1398"/>
      <c r="BP1398"/>
      <c r="BQ1398"/>
      <c r="BR1398" s="44">
        <v>9000000</v>
      </c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</row>
    <row r="1399" spans="39:88" x14ac:dyDescent="0.3">
      <c r="AM1399" t="s">
        <v>10973</v>
      </c>
      <c r="AN1399" t="s">
        <v>2004</v>
      </c>
      <c r="AO1399" t="s">
        <v>2004</v>
      </c>
      <c r="AP1399" t="s">
        <v>2196</v>
      </c>
      <c r="AQ1399" s="44">
        <v>178570000</v>
      </c>
      <c r="AR1399">
        <v>0.95428999999999997</v>
      </c>
      <c r="AS1399">
        <v>3.0895760000000001E-2</v>
      </c>
      <c r="AT1399">
        <v>8.6079999999999993E-3</v>
      </c>
      <c r="AU1399" t="s">
        <v>53</v>
      </c>
      <c r="AV1399" t="s">
        <v>68</v>
      </c>
      <c r="AW1399" t="s">
        <v>68</v>
      </c>
      <c r="AX1399">
        <v>-0.40100000000000002</v>
      </c>
      <c r="AY1399"/>
      <c r="AZ1399"/>
      <c r="BA1399">
        <v>1344</v>
      </c>
      <c r="BB1399" s="95">
        <v>45838</v>
      </c>
      <c r="BC1399" t="s">
        <v>2003</v>
      </c>
      <c r="BD1399" s="44">
        <v>124085000</v>
      </c>
      <c r="BE1399"/>
      <c r="BF1399"/>
      <c r="BG1399" s="44">
        <v>200000</v>
      </c>
      <c r="BH1399" s="44">
        <v>200000</v>
      </c>
      <c r="BI1399" s="44">
        <v>40975000</v>
      </c>
      <c r="BJ1399"/>
      <c r="BK1399"/>
      <c r="BL1399" s="44">
        <v>3600000</v>
      </c>
      <c r="BM1399"/>
      <c r="BN1399" s="44">
        <v>6800000</v>
      </c>
      <c r="BO1399"/>
      <c r="BP1399"/>
      <c r="BQ1399"/>
      <c r="BR1399"/>
      <c r="BS1399"/>
      <c r="BT1399"/>
      <c r="BU1399"/>
      <c r="BV1399" s="44">
        <v>1000000</v>
      </c>
      <c r="BW1399"/>
      <c r="BX1399"/>
      <c r="BY1399" s="44">
        <v>1710000</v>
      </c>
      <c r="BZ1399"/>
      <c r="CA1399"/>
      <c r="CB1399"/>
      <c r="CC1399"/>
      <c r="CD1399"/>
      <c r="CE1399"/>
      <c r="CF1399"/>
      <c r="CG1399"/>
      <c r="CH1399"/>
      <c r="CI1399"/>
      <c r="CJ1399"/>
    </row>
    <row r="1400" spans="39:88" x14ac:dyDescent="0.3">
      <c r="AM1400" t="s">
        <v>10972</v>
      </c>
      <c r="AN1400" t="s">
        <v>2004</v>
      </c>
      <c r="AO1400" t="s">
        <v>2004</v>
      </c>
      <c r="AP1400" t="s">
        <v>2941</v>
      </c>
      <c r="AQ1400" s="44">
        <v>19600000</v>
      </c>
      <c r="AR1400">
        <v>0.98753000000000002</v>
      </c>
      <c r="AS1400">
        <v>2.6730540000000001E-2</v>
      </c>
      <c r="AT1400">
        <v>6.7000000000000002E-3</v>
      </c>
      <c r="AU1400" t="s">
        <v>53</v>
      </c>
      <c r="AV1400" t="s">
        <v>68</v>
      </c>
      <c r="AW1400" t="s">
        <v>68</v>
      </c>
      <c r="AX1400">
        <v>-0.40100000000000002</v>
      </c>
      <c r="AY1400"/>
      <c r="AZ1400"/>
      <c r="BA1400">
        <v>1344</v>
      </c>
      <c r="BB1400" s="95">
        <v>45838</v>
      </c>
      <c r="BC1400" t="s">
        <v>2003</v>
      </c>
      <c r="BD1400" s="44">
        <v>15000000</v>
      </c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 s="44">
        <v>4600000</v>
      </c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</row>
    <row r="1401" spans="39:88" x14ac:dyDescent="0.3">
      <c r="AM1401" t="s">
        <v>10974</v>
      </c>
      <c r="AN1401" t="s">
        <v>504</v>
      </c>
      <c r="AO1401" t="s">
        <v>504</v>
      </c>
      <c r="AP1401" t="s">
        <v>502</v>
      </c>
      <c r="AQ1401" s="44">
        <v>2910000</v>
      </c>
      <c r="AR1401">
        <v>0.96092999999999995</v>
      </c>
      <c r="AS1401">
        <v>4.1098780000000001E-2</v>
      </c>
      <c r="AT1401">
        <v>6.9059999999999998E-3</v>
      </c>
      <c r="AU1401" t="s">
        <v>53</v>
      </c>
      <c r="AV1401" t="s">
        <v>62</v>
      </c>
      <c r="AW1401" t="s">
        <v>62</v>
      </c>
      <c r="AX1401">
        <v>-5.1999999999999998E-2</v>
      </c>
      <c r="AY1401"/>
      <c r="AZ1401"/>
      <c r="BA1401">
        <v>125977</v>
      </c>
      <c r="BB1401" s="95">
        <v>45838</v>
      </c>
      <c r="BC1401" t="s">
        <v>503</v>
      </c>
      <c r="BD1401" s="44">
        <v>2910000</v>
      </c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</row>
    <row r="1402" spans="39:88" x14ac:dyDescent="0.3">
      <c r="AM1402" t="s">
        <v>10976</v>
      </c>
      <c r="AN1402" t="s">
        <v>504</v>
      </c>
      <c r="AO1402" t="s">
        <v>504</v>
      </c>
      <c r="AP1402" t="s">
        <v>766</v>
      </c>
      <c r="AQ1402" s="44">
        <v>10090000</v>
      </c>
      <c r="AR1402">
        <v>0.94601999999999997</v>
      </c>
      <c r="AS1402">
        <v>2.687295E-2</v>
      </c>
      <c r="AT1402">
        <v>5.5160000000000001E-3</v>
      </c>
      <c r="AU1402" t="s">
        <v>53</v>
      </c>
      <c r="AV1402" t="s">
        <v>62</v>
      </c>
      <c r="AW1402" t="s">
        <v>62</v>
      </c>
      <c r="AX1402">
        <v>-5.1999999999999998E-2</v>
      </c>
      <c r="AY1402"/>
      <c r="AZ1402"/>
      <c r="BA1402">
        <v>125977</v>
      </c>
      <c r="BB1402" s="95">
        <v>45838</v>
      </c>
      <c r="BC1402" t="s">
        <v>503</v>
      </c>
      <c r="BD1402"/>
      <c r="BE1402"/>
      <c r="BF1402"/>
      <c r="BG1402"/>
      <c r="BH1402"/>
      <c r="BI1402"/>
      <c r="BJ1402"/>
      <c r="BK1402" s="44">
        <v>1890000</v>
      </c>
      <c r="BL1402"/>
      <c r="BM1402"/>
      <c r="BN1402"/>
      <c r="BO1402"/>
      <c r="BP1402"/>
      <c r="BQ1402"/>
      <c r="BR1402" s="44">
        <v>8200000</v>
      </c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</row>
    <row r="1403" spans="39:88" x14ac:dyDescent="0.3">
      <c r="AM1403" t="s">
        <v>10975</v>
      </c>
      <c r="AN1403" t="s">
        <v>504</v>
      </c>
      <c r="AO1403" t="s">
        <v>504</v>
      </c>
      <c r="AP1403" t="s">
        <v>2741</v>
      </c>
      <c r="AQ1403" s="44">
        <v>147200000</v>
      </c>
      <c r="AR1403">
        <v>0.99470000000000003</v>
      </c>
      <c r="AS1403">
        <v>2.353278E-2</v>
      </c>
      <c r="AT1403">
        <v>3.3170000000000001E-3</v>
      </c>
      <c r="AU1403" t="s">
        <v>53</v>
      </c>
      <c r="AV1403" t="s">
        <v>62</v>
      </c>
      <c r="AW1403" t="s">
        <v>62</v>
      </c>
      <c r="AX1403">
        <v>-5.1999999999999998E-2</v>
      </c>
      <c r="AY1403"/>
      <c r="AZ1403"/>
      <c r="BA1403">
        <v>125977</v>
      </c>
      <c r="BB1403" s="95">
        <v>45838</v>
      </c>
      <c r="BC1403" t="s">
        <v>503</v>
      </c>
      <c r="BD1403" s="44">
        <v>120064000</v>
      </c>
      <c r="BE1403"/>
      <c r="BF1403"/>
      <c r="BG1403"/>
      <c r="BH1403"/>
      <c r="BI1403" s="44">
        <v>10265000</v>
      </c>
      <c r="BJ1403" s="44">
        <v>13871000</v>
      </c>
      <c r="BK1403"/>
      <c r="BL1403"/>
      <c r="BM1403"/>
      <c r="BN1403"/>
      <c r="BO1403" s="44">
        <v>1000000</v>
      </c>
      <c r="BP1403" s="44">
        <v>1000000</v>
      </c>
      <c r="BQ1403"/>
      <c r="BR1403"/>
      <c r="BS1403" s="44">
        <v>500000</v>
      </c>
      <c r="BT1403" s="44">
        <v>500000</v>
      </c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</row>
    <row r="1404" spans="39:88" x14ac:dyDescent="0.3">
      <c r="AM1404" t="s">
        <v>10978</v>
      </c>
      <c r="AN1404" t="s">
        <v>88</v>
      </c>
      <c r="AO1404" t="s">
        <v>88</v>
      </c>
      <c r="AP1404" t="s">
        <v>186</v>
      </c>
      <c r="AQ1404" s="44">
        <v>4500000</v>
      </c>
      <c r="AR1404">
        <v>0.99686999999999903</v>
      </c>
      <c r="AS1404">
        <v>2.7089999999999999E-2</v>
      </c>
      <c r="AT1404">
        <v>5.2689999999999898E-3</v>
      </c>
      <c r="AU1404" t="s">
        <v>53</v>
      </c>
      <c r="AV1404" t="s">
        <v>56</v>
      </c>
      <c r="AW1404" t="s">
        <v>56</v>
      </c>
      <c r="AX1404">
        <v>-1.355</v>
      </c>
      <c r="AY1404"/>
      <c r="AZ1404"/>
      <c r="BA1404">
        <v>3054</v>
      </c>
      <c r="BB1404" s="95">
        <v>45838</v>
      </c>
      <c r="BC1404" t="s">
        <v>87</v>
      </c>
      <c r="BD1404"/>
      <c r="BE1404"/>
      <c r="BF1404" s="44">
        <v>4500000</v>
      </c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</row>
    <row r="1405" spans="39:88" x14ac:dyDescent="0.3">
      <c r="AM1405" t="s">
        <v>10980</v>
      </c>
      <c r="AN1405" t="s">
        <v>88</v>
      </c>
      <c r="AO1405" t="s">
        <v>88</v>
      </c>
      <c r="AP1405" t="s">
        <v>319</v>
      </c>
      <c r="AQ1405" s="44">
        <v>28100000</v>
      </c>
      <c r="AR1405">
        <v>0.99212</v>
      </c>
      <c r="AS1405">
        <v>2.3029999999999998E-2</v>
      </c>
      <c r="AT1405">
        <v>3.0010000000000002E-3</v>
      </c>
      <c r="AU1405" t="s">
        <v>53</v>
      </c>
      <c r="AV1405" t="s">
        <v>56</v>
      </c>
      <c r="AW1405" t="s">
        <v>56</v>
      </c>
      <c r="AX1405">
        <v>-1.355</v>
      </c>
      <c r="AY1405"/>
      <c r="AZ1405"/>
      <c r="BA1405">
        <v>3054</v>
      </c>
      <c r="BB1405" s="95">
        <v>45838</v>
      </c>
      <c r="BC1405" t="s">
        <v>87</v>
      </c>
      <c r="BD1405"/>
      <c r="BE1405"/>
      <c r="BF1405"/>
      <c r="BG1405"/>
      <c r="BH1405"/>
      <c r="BI1405"/>
      <c r="BJ1405" s="44">
        <v>28100000</v>
      </c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</row>
    <row r="1406" spans="39:88" x14ac:dyDescent="0.3">
      <c r="AM1406" t="s">
        <v>10979</v>
      </c>
      <c r="AN1406" t="s">
        <v>88</v>
      </c>
      <c r="AO1406" t="s">
        <v>88</v>
      </c>
      <c r="AP1406" t="s">
        <v>1589</v>
      </c>
      <c r="AQ1406" s="44">
        <v>2700000</v>
      </c>
      <c r="AR1406">
        <v>0.82172999999999996</v>
      </c>
      <c r="AS1406">
        <v>3.4636019999999997E-2</v>
      </c>
      <c r="AT1406">
        <v>9.6500000000000006E-3</v>
      </c>
      <c r="AU1406" t="s">
        <v>53</v>
      </c>
      <c r="AV1406" t="s">
        <v>56</v>
      </c>
      <c r="AW1406" t="s">
        <v>56</v>
      </c>
      <c r="AX1406">
        <v>-1.355</v>
      </c>
      <c r="AY1406"/>
      <c r="AZ1406"/>
      <c r="BA1406">
        <v>3054</v>
      </c>
      <c r="BB1406" s="95">
        <v>45838</v>
      </c>
      <c r="BC1406" t="s">
        <v>87</v>
      </c>
      <c r="BD1406"/>
      <c r="BE1406"/>
      <c r="BF1406"/>
      <c r="BG1406"/>
      <c r="BH1406"/>
      <c r="BI1406"/>
      <c r="BJ1406"/>
      <c r="BK1406"/>
      <c r="BL1406"/>
      <c r="BM1406"/>
      <c r="BN1406" s="44">
        <v>2700000</v>
      </c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</row>
    <row r="1407" spans="39:88" x14ac:dyDescent="0.3">
      <c r="AM1407" t="s">
        <v>10977</v>
      </c>
      <c r="AN1407" t="s">
        <v>88</v>
      </c>
      <c r="AO1407" t="s">
        <v>88</v>
      </c>
      <c r="AP1407" t="s">
        <v>86</v>
      </c>
      <c r="AQ1407" s="44">
        <v>42000000</v>
      </c>
      <c r="AR1407">
        <v>1.0033700000000001</v>
      </c>
      <c r="AS1407">
        <v>2.0990000000000002E-2</v>
      </c>
      <c r="AT1407">
        <v>2.7999999999999998E-4</v>
      </c>
      <c r="AU1407" t="s">
        <v>53</v>
      </c>
      <c r="AV1407" t="s">
        <v>56</v>
      </c>
      <c r="AW1407" t="s">
        <v>56</v>
      </c>
      <c r="AX1407">
        <v>-1.355</v>
      </c>
      <c r="AY1407"/>
      <c r="AZ1407"/>
      <c r="BA1407">
        <v>3054</v>
      </c>
      <c r="BB1407" s="95">
        <v>45838</v>
      </c>
      <c r="BC1407" t="s">
        <v>87</v>
      </c>
      <c r="BD1407" s="44">
        <v>42000000</v>
      </c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</row>
    <row r="1408" spans="39:88" x14ac:dyDescent="0.3">
      <c r="AM1408" t="s">
        <v>10981</v>
      </c>
      <c r="AN1408" t="s">
        <v>1227</v>
      </c>
      <c r="AO1408" t="s">
        <v>1227</v>
      </c>
      <c r="AP1408" t="s">
        <v>1225</v>
      </c>
      <c r="AQ1408" s="44">
        <v>46000000</v>
      </c>
      <c r="AR1408">
        <v>0.99177000000000004</v>
      </c>
      <c r="AS1408">
        <v>2.4102869999999998E-2</v>
      </c>
      <c r="AT1408">
        <v>4.1110000000000001E-3</v>
      </c>
      <c r="AU1408" t="s">
        <v>53</v>
      </c>
      <c r="AV1408" t="s">
        <v>68</v>
      </c>
      <c r="AW1408" t="s">
        <v>56</v>
      </c>
      <c r="AX1408">
        <v>-3.3000000000000002E-2</v>
      </c>
      <c r="AY1408"/>
      <c r="AZ1408"/>
      <c r="BA1408">
        <v>9989</v>
      </c>
      <c r="BB1408" s="95">
        <v>45838</v>
      </c>
      <c r="BC1408" t="s">
        <v>1226</v>
      </c>
      <c r="BD1408" s="44">
        <v>46000000</v>
      </c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</row>
    <row r="1409" spans="39:88" x14ac:dyDescent="0.3">
      <c r="AM1409" t="s">
        <v>10982</v>
      </c>
      <c r="AN1409" t="s">
        <v>1227</v>
      </c>
      <c r="AO1409" t="s">
        <v>1227</v>
      </c>
      <c r="AP1409" t="s">
        <v>2480</v>
      </c>
      <c r="AQ1409" s="44">
        <v>10000000</v>
      </c>
      <c r="AR1409">
        <v>0.99670000000000003</v>
      </c>
      <c r="AS1409">
        <v>4.15552E-2</v>
      </c>
      <c r="AT1409">
        <v>2.1545999999999999E-2</v>
      </c>
      <c r="AU1409" t="s">
        <v>53</v>
      </c>
      <c r="AV1409" t="s">
        <v>68</v>
      </c>
      <c r="AW1409" t="s">
        <v>56</v>
      </c>
      <c r="AX1409">
        <v>-3.3000000000000002E-2</v>
      </c>
      <c r="AY1409"/>
      <c r="AZ1409"/>
      <c r="BA1409">
        <v>9989</v>
      </c>
      <c r="BB1409" s="95">
        <v>45838</v>
      </c>
      <c r="BC1409" t="s">
        <v>1226</v>
      </c>
      <c r="BD1409" s="44">
        <v>10000000</v>
      </c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</row>
    <row r="1410" spans="39:88" x14ac:dyDescent="0.3">
      <c r="AM1410" t="s">
        <v>10983</v>
      </c>
      <c r="AN1410" t="s">
        <v>1653</v>
      </c>
      <c r="AO1410" t="s">
        <v>10984</v>
      </c>
      <c r="AP1410" t="s">
        <v>3003</v>
      </c>
      <c r="AQ1410" s="44">
        <v>26250000</v>
      </c>
      <c r="AR1410">
        <v>0.93089</v>
      </c>
      <c r="AS1410">
        <v>2.7821389999999901E-2</v>
      </c>
      <c r="AT1410">
        <v>6.7840000000000001E-3</v>
      </c>
      <c r="AU1410" t="s">
        <v>53</v>
      </c>
      <c r="AV1410" t="s">
        <v>68</v>
      </c>
      <c r="AW1410" t="s">
        <v>68</v>
      </c>
      <c r="AX1410">
        <v>5.1999999999999998E-2</v>
      </c>
      <c r="AY1410"/>
      <c r="AZ1410"/>
      <c r="BA1410">
        <v>171422</v>
      </c>
      <c r="BB1410" s="95">
        <v>45838</v>
      </c>
      <c r="BC1410" t="s">
        <v>1320</v>
      </c>
      <c r="BD1410" s="44">
        <v>26250000</v>
      </c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</row>
    <row r="1411" spans="39:88" x14ac:dyDescent="0.3">
      <c r="AM1411" t="s">
        <v>10990</v>
      </c>
      <c r="AN1411" t="s">
        <v>1653</v>
      </c>
      <c r="AO1411" t="s">
        <v>10984</v>
      </c>
      <c r="AP1411" t="s">
        <v>1652</v>
      </c>
      <c r="AQ1411" s="44">
        <v>182950000</v>
      </c>
      <c r="AR1411">
        <v>0.92837999999999998</v>
      </c>
      <c r="AS1411">
        <v>3.0771389999999999E-2</v>
      </c>
      <c r="AT1411">
        <v>7.705E-3</v>
      </c>
      <c r="AU1411" t="s">
        <v>53</v>
      </c>
      <c r="AV1411" t="s">
        <v>68</v>
      </c>
      <c r="AW1411" t="s">
        <v>68</v>
      </c>
      <c r="AX1411">
        <v>5.1999999999999998E-2</v>
      </c>
      <c r="AY1411"/>
      <c r="AZ1411"/>
      <c r="BA1411">
        <v>171422</v>
      </c>
      <c r="BB1411" s="95">
        <v>45838</v>
      </c>
      <c r="BC1411" t="s">
        <v>1320</v>
      </c>
      <c r="BD1411" s="44">
        <v>141682000</v>
      </c>
      <c r="BE1411" s="44">
        <v>210000</v>
      </c>
      <c r="BF1411" s="44">
        <v>2100000</v>
      </c>
      <c r="BG1411" s="44">
        <v>110000</v>
      </c>
      <c r="BH1411" s="44">
        <v>110000</v>
      </c>
      <c r="BI1411" s="44">
        <v>8490000</v>
      </c>
      <c r="BJ1411" s="44">
        <v>26848000</v>
      </c>
      <c r="BK1411"/>
      <c r="BL1411" s="44">
        <v>600000</v>
      </c>
      <c r="BM1411"/>
      <c r="BN1411" s="44">
        <v>2800000</v>
      </c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</row>
    <row r="1412" spans="39:88" x14ac:dyDescent="0.3">
      <c r="AM1412" t="s">
        <v>10991</v>
      </c>
      <c r="AN1412" t="s">
        <v>1653</v>
      </c>
      <c r="AO1412" t="s">
        <v>10984</v>
      </c>
      <c r="AP1412" t="s">
        <v>10992</v>
      </c>
      <c r="AQ1412" s="44">
        <v>40000000</v>
      </c>
      <c r="AR1412">
        <v>0.99641000000000002</v>
      </c>
      <c r="AS1412">
        <v>3.421457E-2</v>
      </c>
      <c r="AT1412">
        <v>8.7510000000000001E-3</v>
      </c>
      <c r="AU1412" t="s">
        <v>53</v>
      </c>
      <c r="AV1412" t="s">
        <v>68</v>
      </c>
      <c r="AW1412" t="s">
        <v>68</v>
      </c>
      <c r="AX1412">
        <v>5.1999999999999998E-2</v>
      </c>
      <c r="AY1412"/>
      <c r="AZ1412"/>
      <c r="BA1412">
        <v>171422</v>
      </c>
      <c r="BB1412" s="95">
        <v>45838</v>
      </c>
      <c r="BC1412" t="s">
        <v>1320</v>
      </c>
      <c r="BD1412" s="44">
        <v>35071000</v>
      </c>
      <c r="BE1412"/>
      <c r="BF1412"/>
      <c r="BG1412"/>
      <c r="BH1412"/>
      <c r="BI1412"/>
      <c r="BJ1412" s="44">
        <v>4929000</v>
      </c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</row>
    <row r="1413" spans="39:88" x14ac:dyDescent="0.3">
      <c r="AM1413" t="s">
        <v>10987</v>
      </c>
      <c r="AN1413" t="s">
        <v>1653</v>
      </c>
      <c r="AO1413" t="s">
        <v>10984</v>
      </c>
      <c r="AP1413" t="s">
        <v>2534</v>
      </c>
      <c r="AQ1413" s="44">
        <v>79100000</v>
      </c>
      <c r="AR1413">
        <v>0.88885000000000003</v>
      </c>
      <c r="AS1413">
        <v>3.1443690000000003E-2</v>
      </c>
      <c r="AT1413">
        <v>8.1119999999999994E-3</v>
      </c>
      <c r="AU1413" t="s">
        <v>53</v>
      </c>
      <c r="AV1413" t="s">
        <v>68</v>
      </c>
      <c r="AW1413" t="s">
        <v>68</v>
      </c>
      <c r="AX1413">
        <v>5.1999999999999998E-2</v>
      </c>
      <c r="AY1413"/>
      <c r="AZ1413"/>
      <c r="BA1413">
        <v>171422</v>
      </c>
      <c r="BB1413" s="95">
        <v>45838</v>
      </c>
      <c r="BC1413" t="s">
        <v>1320</v>
      </c>
      <c r="BD1413" s="44">
        <v>58833000</v>
      </c>
      <c r="BE1413"/>
      <c r="BF1413"/>
      <c r="BG1413"/>
      <c r="BH1413" s="44">
        <v>100000</v>
      </c>
      <c r="BI1413"/>
      <c r="BJ1413" s="44">
        <v>14167000</v>
      </c>
      <c r="BK1413"/>
      <c r="BL1413"/>
      <c r="BM1413"/>
      <c r="BN1413" s="44">
        <v>3000000</v>
      </c>
      <c r="BO1413"/>
      <c r="BP1413"/>
      <c r="BQ1413"/>
      <c r="BR1413"/>
      <c r="BS1413"/>
      <c r="BT1413"/>
      <c r="BU1413" s="44">
        <v>1500000</v>
      </c>
      <c r="BV1413" s="44">
        <v>1500000</v>
      </c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</row>
    <row r="1414" spans="39:88" x14ac:dyDescent="0.3">
      <c r="AM1414" t="s">
        <v>10993</v>
      </c>
      <c r="AN1414" t="s">
        <v>1653</v>
      </c>
      <c r="AO1414" t="s">
        <v>10984</v>
      </c>
      <c r="AP1414" t="s">
        <v>2879</v>
      </c>
      <c r="AQ1414" s="44">
        <v>78300000</v>
      </c>
      <c r="AR1414">
        <v>0.84224999999999905</v>
      </c>
      <c r="AS1414">
        <v>3.2997600000000002E-2</v>
      </c>
      <c r="AT1414">
        <v>8.6569999999999998E-3</v>
      </c>
      <c r="AU1414" t="s">
        <v>53</v>
      </c>
      <c r="AV1414" t="s">
        <v>68</v>
      </c>
      <c r="AW1414" t="s">
        <v>68</v>
      </c>
      <c r="AX1414">
        <v>5.1999999999999998E-2</v>
      </c>
      <c r="AY1414"/>
      <c r="AZ1414"/>
      <c r="BA1414">
        <v>171422</v>
      </c>
      <c r="BB1414" s="95">
        <v>45838</v>
      </c>
      <c r="BC1414" t="s">
        <v>1320</v>
      </c>
      <c r="BD1414" s="44">
        <v>68557000</v>
      </c>
      <c r="BE1414"/>
      <c r="BF1414"/>
      <c r="BG1414"/>
      <c r="BH1414"/>
      <c r="BI1414" s="44">
        <v>3743000</v>
      </c>
      <c r="BJ1414"/>
      <c r="BK1414"/>
      <c r="BL1414" s="44">
        <v>700000</v>
      </c>
      <c r="BM1414"/>
      <c r="BN1414" s="44">
        <v>1700000</v>
      </c>
      <c r="BO1414"/>
      <c r="BP1414"/>
      <c r="BQ1414"/>
      <c r="BR1414"/>
      <c r="BS1414"/>
      <c r="BT1414"/>
      <c r="BU1414" s="44">
        <v>1800000</v>
      </c>
      <c r="BV1414" s="44">
        <v>1800000</v>
      </c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</row>
    <row r="1415" spans="39:88" x14ac:dyDescent="0.3">
      <c r="AM1415" t="s">
        <v>10985</v>
      </c>
      <c r="AN1415" t="s">
        <v>1653</v>
      </c>
      <c r="AO1415" t="s">
        <v>10984</v>
      </c>
      <c r="AP1415" t="s">
        <v>10986</v>
      </c>
      <c r="AQ1415" s="44">
        <v>3000000</v>
      </c>
      <c r="AR1415">
        <v>1.0019400000000001</v>
      </c>
      <c r="AS1415">
        <v>3.0888499999999999E-2</v>
      </c>
      <c r="AT1415">
        <v>7.4440000000000001E-3</v>
      </c>
      <c r="AU1415" t="s">
        <v>53</v>
      </c>
      <c r="AV1415" t="s">
        <v>68</v>
      </c>
      <c r="AW1415" t="s">
        <v>68</v>
      </c>
      <c r="AX1415">
        <v>5.1999999999999998E-2</v>
      </c>
      <c r="AY1415"/>
      <c r="AZ1415"/>
      <c r="BA1415">
        <v>171422</v>
      </c>
      <c r="BB1415" s="95">
        <v>45838</v>
      </c>
      <c r="BC1415" t="s">
        <v>1320</v>
      </c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 s="44">
        <v>3000000</v>
      </c>
      <c r="CC1415"/>
      <c r="CD1415"/>
      <c r="CE1415"/>
      <c r="CF1415"/>
      <c r="CG1415"/>
      <c r="CH1415"/>
      <c r="CI1415"/>
      <c r="CJ1415"/>
    </row>
    <row r="1416" spans="39:88" x14ac:dyDescent="0.3">
      <c r="AM1416" t="s">
        <v>10988</v>
      </c>
      <c r="AN1416" t="s">
        <v>1653</v>
      </c>
      <c r="AO1416" t="s">
        <v>10984</v>
      </c>
      <c r="AP1416" t="s">
        <v>10989</v>
      </c>
      <c r="AQ1416" s="44">
        <v>500000</v>
      </c>
      <c r="AR1416">
        <v>0.97994000000000003</v>
      </c>
      <c r="AS1416">
        <v>2.5711629999999999E-2</v>
      </c>
      <c r="AT1416">
        <v>5.816E-3</v>
      </c>
      <c r="AU1416" t="s">
        <v>53</v>
      </c>
      <c r="AV1416" t="s">
        <v>68</v>
      </c>
      <c r="AW1416" t="s">
        <v>68</v>
      </c>
      <c r="AX1416">
        <v>5.1999999999999998E-2</v>
      </c>
      <c r="AY1416"/>
      <c r="AZ1416"/>
      <c r="BA1416">
        <v>171422</v>
      </c>
      <c r="BB1416" s="95">
        <v>45838</v>
      </c>
      <c r="BC1416" t="s">
        <v>1320</v>
      </c>
      <c r="BD1416"/>
      <c r="BE1416"/>
      <c r="BF1416"/>
      <c r="BG1416"/>
      <c r="BH1416"/>
      <c r="BI1416"/>
      <c r="BJ1416"/>
      <c r="BK1416"/>
      <c r="BL1416"/>
      <c r="BM1416" s="44">
        <v>500000</v>
      </c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</row>
    <row r="1417" spans="39:88" x14ac:dyDescent="0.3">
      <c r="AM1417" t="s">
        <v>12200</v>
      </c>
      <c r="AN1417" t="s">
        <v>1321</v>
      </c>
      <c r="AO1417" t="s">
        <v>10984</v>
      </c>
      <c r="AP1417" t="s">
        <v>12201</v>
      </c>
      <c r="AQ1417" s="44">
        <v>85000000</v>
      </c>
      <c r="AR1417">
        <v>1.0256399999999899</v>
      </c>
      <c r="AS1417">
        <v>3.5889609999999898E-2</v>
      </c>
      <c r="AT1417">
        <v>9.469E-3</v>
      </c>
      <c r="AU1417" t="s">
        <v>53</v>
      </c>
      <c r="AV1417" t="s">
        <v>68</v>
      </c>
      <c r="AW1417" t="s">
        <v>68</v>
      </c>
      <c r="AX1417">
        <v>0.63500000000000001</v>
      </c>
      <c r="AY1417"/>
      <c r="AZ1417"/>
      <c r="BA1417">
        <v>7293</v>
      </c>
      <c r="BB1417" s="95">
        <v>45838</v>
      </c>
      <c r="BC1417" t="s">
        <v>1320</v>
      </c>
      <c r="BD1417" s="44">
        <v>60700000</v>
      </c>
      <c r="BE1417"/>
      <c r="BF1417"/>
      <c r="BG1417"/>
      <c r="BH1417"/>
      <c r="BI1417" s="44">
        <v>19300000</v>
      </c>
      <c r="BJ1417"/>
      <c r="BK1417"/>
      <c r="BL1417"/>
      <c r="BM1417"/>
      <c r="BN1417"/>
      <c r="BO1417" s="44">
        <v>4000000</v>
      </c>
      <c r="BP1417" s="44">
        <v>1000000</v>
      </c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</row>
    <row r="1418" spans="39:88" x14ac:dyDescent="0.3">
      <c r="AM1418" t="s">
        <v>12198</v>
      </c>
      <c r="AN1418" t="s">
        <v>1321</v>
      </c>
      <c r="AO1418" t="s">
        <v>10984</v>
      </c>
      <c r="AP1418" t="s">
        <v>12199</v>
      </c>
      <c r="AQ1418" s="44">
        <v>10000000</v>
      </c>
      <c r="AR1418">
        <v>1.03552</v>
      </c>
      <c r="AS1418">
        <v>2.7419619999999999E-2</v>
      </c>
      <c r="AT1418">
        <v>5.3920000000000001E-3</v>
      </c>
      <c r="AU1418" t="s">
        <v>53</v>
      </c>
      <c r="AV1418" t="s">
        <v>68</v>
      </c>
      <c r="AW1418" t="s">
        <v>68</v>
      </c>
      <c r="AX1418">
        <v>0.63500000000000001</v>
      </c>
      <c r="AY1418"/>
      <c r="AZ1418"/>
      <c r="BA1418">
        <v>7293</v>
      </c>
      <c r="BB1418" s="95">
        <v>45838</v>
      </c>
      <c r="BC1418" t="s">
        <v>1320</v>
      </c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 s="44">
        <v>7500000</v>
      </c>
      <c r="BS1418"/>
      <c r="BT1418"/>
      <c r="BU1418"/>
      <c r="BV1418"/>
      <c r="BW1418"/>
      <c r="BX1418"/>
      <c r="BY1418"/>
      <c r="BZ1418"/>
      <c r="CA1418"/>
      <c r="CB1418" s="44">
        <v>2500000</v>
      </c>
      <c r="CC1418"/>
      <c r="CD1418"/>
      <c r="CE1418"/>
      <c r="CF1418"/>
      <c r="CG1418"/>
      <c r="CH1418"/>
      <c r="CI1418"/>
      <c r="CJ1418"/>
    </row>
    <row r="1419" spans="39:88" x14ac:dyDescent="0.3">
      <c r="AM1419" t="s">
        <v>10994</v>
      </c>
      <c r="AN1419" t="s">
        <v>10995</v>
      </c>
      <c r="AO1419" t="s">
        <v>1221</v>
      </c>
      <c r="AP1419" t="s">
        <v>10996</v>
      </c>
      <c r="AQ1419" s="44">
        <v>6250000</v>
      </c>
      <c r="AR1419">
        <v>1.01172</v>
      </c>
      <c r="AS1419">
        <v>2.2610000000000002E-2</v>
      </c>
      <c r="AT1419">
        <v>2.6489999999999999E-3</v>
      </c>
      <c r="AU1419" t="s">
        <v>53</v>
      </c>
      <c r="AV1419" t="s">
        <v>63</v>
      </c>
      <c r="AW1419" t="s">
        <v>63</v>
      </c>
      <c r="AX1419">
        <v>0.53100000000000003</v>
      </c>
      <c r="AY1419"/>
      <c r="AZ1419"/>
      <c r="BA1419">
        <v>133878</v>
      </c>
      <c r="BB1419" s="95">
        <v>45838</v>
      </c>
      <c r="BC1419" t="s">
        <v>1220</v>
      </c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 s="44">
        <v>6250000</v>
      </c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</row>
    <row r="1420" spans="39:88" x14ac:dyDescent="0.3">
      <c r="AM1420" t="s">
        <v>13108</v>
      </c>
      <c r="AN1420" t="s">
        <v>10995</v>
      </c>
      <c r="AO1420" t="s">
        <v>1221</v>
      </c>
      <c r="AP1420" t="s">
        <v>13109</v>
      </c>
      <c r="AQ1420" s="44">
        <v>100000000</v>
      </c>
      <c r="AR1420">
        <v>0.99792000000000003</v>
      </c>
      <c r="AS1420">
        <v>2.8639999999999999E-2</v>
      </c>
      <c r="AT1420">
        <v>6.7609999999999996E-3</v>
      </c>
      <c r="AU1420" t="s">
        <v>53</v>
      </c>
      <c r="AV1420" t="s">
        <v>63</v>
      </c>
      <c r="AW1420" t="s">
        <v>63</v>
      </c>
      <c r="AX1420">
        <v>0.53100000000000003</v>
      </c>
      <c r="AY1420"/>
      <c r="AZ1420"/>
      <c r="BA1420">
        <v>133878</v>
      </c>
      <c r="BB1420" s="95">
        <v>45838</v>
      </c>
      <c r="BC1420" t="s">
        <v>1220</v>
      </c>
      <c r="BD1420" s="44">
        <v>100000000</v>
      </c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</row>
    <row r="1421" spans="39:88" x14ac:dyDescent="0.3">
      <c r="AM1421" t="s">
        <v>10998</v>
      </c>
      <c r="AN1421" t="s">
        <v>1221</v>
      </c>
      <c r="AO1421" t="s">
        <v>1221</v>
      </c>
      <c r="AP1421" t="s">
        <v>10999</v>
      </c>
      <c r="AQ1421" s="44">
        <v>31581000</v>
      </c>
      <c r="AR1421">
        <v>0.813499999999999</v>
      </c>
      <c r="AS1421">
        <v>3.56E-2</v>
      </c>
      <c r="AT1421">
        <v>9.8860000000000007E-3</v>
      </c>
      <c r="AU1421" t="s">
        <v>53</v>
      </c>
      <c r="AV1421" t="s">
        <v>63</v>
      </c>
      <c r="AW1421" t="s">
        <v>63</v>
      </c>
      <c r="AX1421">
        <v>0.53100000000000003</v>
      </c>
      <c r="AY1421"/>
      <c r="AZ1421"/>
      <c r="BA1421">
        <v>133876</v>
      </c>
      <c r="BB1421" s="95">
        <v>45838</v>
      </c>
      <c r="BC1421" t="s">
        <v>1220</v>
      </c>
      <c r="BD1421" s="44">
        <v>31581000</v>
      </c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</row>
    <row r="1422" spans="39:88" x14ac:dyDescent="0.3">
      <c r="AM1422" t="s">
        <v>11002</v>
      </c>
      <c r="AN1422" t="s">
        <v>1221</v>
      </c>
      <c r="AO1422" t="s">
        <v>1221</v>
      </c>
      <c r="AP1422" t="s">
        <v>1446</v>
      </c>
      <c r="AQ1422" s="44">
        <v>108400000</v>
      </c>
      <c r="AR1422">
        <v>0.97163999999999995</v>
      </c>
      <c r="AS1422">
        <v>2.4140000000000002E-2</v>
      </c>
      <c r="AT1422">
        <v>3.2690000000000002E-3</v>
      </c>
      <c r="AU1422" t="s">
        <v>53</v>
      </c>
      <c r="AV1422" t="s">
        <v>63</v>
      </c>
      <c r="AW1422" t="s">
        <v>63</v>
      </c>
      <c r="AX1422">
        <v>0.53100000000000003</v>
      </c>
      <c r="AY1422"/>
      <c r="AZ1422"/>
      <c r="BA1422">
        <v>133876</v>
      </c>
      <c r="BB1422" s="95">
        <v>45838</v>
      </c>
      <c r="BC1422" t="s">
        <v>1220</v>
      </c>
      <c r="BD1422" s="44">
        <v>98996000</v>
      </c>
      <c r="BE1422"/>
      <c r="BF1422"/>
      <c r="BG1422"/>
      <c r="BH1422"/>
      <c r="BI1422"/>
      <c r="BJ1422" s="44">
        <v>5204000</v>
      </c>
      <c r="BK1422"/>
      <c r="BL1422"/>
      <c r="BM1422"/>
      <c r="BN1422" s="44">
        <v>4200000</v>
      </c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</row>
    <row r="1423" spans="39:88" x14ac:dyDescent="0.3">
      <c r="AM1423" t="s">
        <v>11001</v>
      </c>
      <c r="AN1423" t="s">
        <v>1221</v>
      </c>
      <c r="AO1423" t="s">
        <v>1221</v>
      </c>
      <c r="AP1423" t="s">
        <v>2957</v>
      </c>
      <c r="AQ1423" s="44">
        <v>14000000</v>
      </c>
      <c r="AR1423">
        <v>0.86229999999999996</v>
      </c>
      <c r="AS1423">
        <v>3.5549999999999998E-2</v>
      </c>
      <c r="AT1423">
        <v>8.5649999999999997E-3</v>
      </c>
      <c r="AU1423" t="s">
        <v>53</v>
      </c>
      <c r="AV1423" t="s">
        <v>63</v>
      </c>
      <c r="AW1423" t="s">
        <v>63</v>
      </c>
      <c r="AX1423">
        <v>0.53100000000000003</v>
      </c>
      <c r="AY1423"/>
      <c r="AZ1423"/>
      <c r="BA1423">
        <v>133876</v>
      </c>
      <c r="BB1423" s="95">
        <v>45838</v>
      </c>
      <c r="BC1423" t="s">
        <v>1220</v>
      </c>
      <c r="BD1423"/>
      <c r="BE1423" s="44">
        <v>1650000</v>
      </c>
      <c r="BF1423" s="44">
        <v>12350000</v>
      </c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</row>
    <row r="1424" spans="39:88" x14ac:dyDescent="0.3">
      <c r="AM1424" t="s">
        <v>11003</v>
      </c>
      <c r="AN1424" t="s">
        <v>1221</v>
      </c>
      <c r="AO1424" t="s">
        <v>1221</v>
      </c>
      <c r="AP1424" t="s">
        <v>2643</v>
      </c>
      <c r="AQ1424" s="44">
        <v>22400000</v>
      </c>
      <c r="AR1424">
        <v>0.89122000000000001</v>
      </c>
      <c r="AS1424">
        <v>3.0349999999999999E-2</v>
      </c>
      <c r="AT1424">
        <v>6.5640000000000004E-3</v>
      </c>
      <c r="AU1424" t="s">
        <v>53</v>
      </c>
      <c r="AV1424" t="s">
        <v>63</v>
      </c>
      <c r="AW1424" t="s">
        <v>63</v>
      </c>
      <c r="AX1424">
        <v>0.53100000000000003</v>
      </c>
      <c r="AY1424"/>
      <c r="AZ1424"/>
      <c r="BA1424">
        <v>133876</v>
      </c>
      <c r="BB1424" s="95">
        <v>45838</v>
      </c>
      <c r="BC1424" t="s">
        <v>1220</v>
      </c>
      <c r="BD1424" s="44">
        <v>10000000</v>
      </c>
      <c r="BE1424"/>
      <c r="BF1424"/>
      <c r="BG1424"/>
      <c r="BH1424"/>
      <c r="BI1424"/>
      <c r="BJ1424"/>
      <c r="BK1424"/>
      <c r="BL1424"/>
      <c r="BM1424"/>
      <c r="BN1424"/>
      <c r="BO1424" s="44">
        <v>7000000</v>
      </c>
      <c r="BP1424" s="44">
        <v>4900000</v>
      </c>
      <c r="BQ1424" s="44">
        <v>500000</v>
      </c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</row>
    <row r="1425" spans="39:88" x14ac:dyDescent="0.3">
      <c r="AM1425" t="s">
        <v>11000</v>
      </c>
      <c r="AN1425" t="s">
        <v>1221</v>
      </c>
      <c r="AO1425" t="s">
        <v>1221</v>
      </c>
      <c r="AP1425" t="s">
        <v>1703</v>
      </c>
      <c r="AQ1425" s="44">
        <v>30000000</v>
      </c>
      <c r="AR1425">
        <v>0.83159000000000005</v>
      </c>
      <c r="AS1425">
        <v>3.2620000000000003E-2</v>
      </c>
      <c r="AT1425">
        <v>7.8289999999999992E-3</v>
      </c>
      <c r="AU1425" t="s">
        <v>53</v>
      </c>
      <c r="AV1425" t="s">
        <v>63</v>
      </c>
      <c r="AW1425" t="s">
        <v>63</v>
      </c>
      <c r="AX1425">
        <v>0.53100000000000003</v>
      </c>
      <c r="AY1425"/>
      <c r="AZ1425"/>
      <c r="BA1425">
        <v>133876</v>
      </c>
      <c r="BB1425" s="95">
        <v>45838</v>
      </c>
      <c r="BC1425" t="s">
        <v>1220</v>
      </c>
      <c r="BD1425" s="44">
        <v>30000000</v>
      </c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</row>
    <row r="1426" spans="39:88" x14ac:dyDescent="0.3">
      <c r="AM1426" t="s">
        <v>10997</v>
      </c>
      <c r="AN1426" t="s">
        <v>1221</v>
      </c>
      <c r="AO1426" t="s">
        <v>1221</v>
      </c>
      <c r="AP1426" t="s">
        <v>1219</v>
      </c>
      <c r="AQ1426" s="44">
        <v>45500000</v>
      </c>
      <c r="AR1426">
        <v>0.95691000000000004</v>
      </c>
      <c r="AS1426">
        <v>2.6499999999999999E-2</v>
      </c>
      <c r="AT1426">
        <v>4.5960000000000003E-3</v>
      </c>
      <c r="AU1426" t="s">
        <v>53</v>
      </c>
      <c r="AV1426" t="s">
        <v>63</v>
      </c>
      <c r="AW1426" t="s">
        <v>63</v>
      </c>
      <c r="AX1426">
        <v>0.53100000000000003</v>
      </c>
      <c r="AY1426"/>
      <c r="AZ1426"/>
      <c r="BA1426">
        <v>133876</v>
      </c>
      <c r="BB1426" s="95">
        <v>45838</v>
      </c>
      <c r="BC1426" t="s">
        <v>1220</v>
      </c>
      <c r="BD1426" s="44">
        <v>35000000</v>
      </c>
      <c r="BE1426"/>
      <c r="BF1426" s="44">
        <v>9500000</v>
      </c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 s="44">
        <v>1000000</v>
      </c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</row>
    <row r="1427" spans="39:88" x14ac:dyDescent="0.3">
      <c r="AM1427" t="s">
        <v>11012</v>
      </c>
      <c r="AN1427" t="s">
        <v>3103</v>
      </c>
      <c r="AO1427" t="s">
        <v>1221</v>
      </c>
      <c r="AP1427" t="s">
        <v>1556</v>
      </c>
      <c r="AQ1427" s="44">
        <v>12000000</v>
      </c>
      <c r="AR1427">
        <v>0.99541999999999997</v>
      </c>
      <c r="AS1427">
        <v>2.27199999999999E-2</v>
      </c>
      <c r="AT1427">
        <v>1.97E-3</v>
      </c>
      <c r="AU1427" t="s">
        <v>53</v>
      </c>
      <c r="AV1427" t="s">
        <v>63</v>
      </c>
      <c r="AW1427" t="s">
        <v>63</v>
      </c>
      <c r="AX1427">
        <v>0.53100000000000003</v>
      </c>
      <c r="AY1427"/>
      <c r="AZ1427"/>
      <c r="BA1427">
        <v>133879</v>
      </c>
      <c r="BB1427" s="95">
        <v>45838</v>
      </c>
      <c r="BC1427" t="s">
        <v>1220</v>
      </c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 s="44">
        <v>12000000</v>
      </c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</row>
    <row r="1428" spans="39:88" x14ac:dyDescent="0.3">
      <c r="AM1428" t="s">
        <v>11009</v>
      </c>
      <c r="AN1428" t="s">
        <v>3103</v>
      </c>
      <c r="AO1428" t="s">
        <v>1221</v>
      </c>
      <c r="AP1428" t="s">
        <v>2184</v>
      </c>
      <c r="AQ1428" s="44">
        <v>26655000</v>
      </c>
      <c r="AR1428">
        <v>0.99524000000000001</v>
      </c>
      <c r="AS1428">
        <v>2.198E-2</v>
      </c>
      <c r="AT1428">
        <v>1.738E-3</v>
      </c>
      <c r="AU1428" t="s">
        <v>53</v>
      </c>
      <c r="AV1428" t="s">
        <v>63</v>
      </c>
      <c r="AW1428" t="s">
        <v>63</v>
      </c>
      <c r="AX1428">
        <v>0.53100000000000003</v>
      </c>
      <c r="AY1428"/>
      <c r="AZ1428"/>
      <c r="BA1428">
        <v>133879</v>
      </c>
      <c r="BB1428" s="95">
        <v>45838</v>
      </c>
      <c r="BC1428" t="s">
        <v>1220</v>
      </c>
      <c r="BD1428"/>
      <c r="BE1428"/>
      <c r="BF1428"/>
      <c r="BG1428"/>
      <c r="BH1428"/>
      <c r="BI1428"/>
      <c r="BJ1428" s="44">
        <v>16655000</v>
      </c>
      <c r="BK1428"/>
      <c r="BL1428"/>
      <c r="BM1428"/>
      <c r="BN1428"/>
      <c r="BO1428"/>
      <c r="BP1428"/>
      <c r="BQ1428"/>
      <c r="BR1428" s="44">
        <v>10000000</v>
      </c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</row>
    <row r="1429" spans="39:88" x14ac:dyDescent="0.3">
      <c r="AM1429" t="s">
        <v>11010</v>
      </c>
      <c r="AN1429" t="s">
        <v>3103</v>
      </c>
      <c r="AO1429" t="s">
        <v>1221</v>
      </c>
      <c r="AP1429" t="s">
        <v>11011</v>
      </c>
      <c r="AQ1429" s="44">
        <v>4500000</v>
      </c>
      <c r="AR1429">
        <v>1.0021800000000001</v>
      </c>
      <c r="AS1429">
        <v>3.2099999999999997E-2</v>
      </c>
      <c r="AT1429">
        <v>8.2939999999999993E-3</v>
      </c>
      <c r="AU1429" t="s">
        <v>53</v>
      </c>
      <c r="AV1429" t="s">
        <v>63</v>
      </c>
      <c r="AW1429" t="s">
        <v>63</v>
      </c>
      <c r="AX1429">
        <v>0.53100000000000003</v>
      </c>
      <c r="AY1429"/>
      <c r="AZ1429"/>
      <c r="BA1429">
        <v>133879</v>
      </c>
      <c r="BB1429" s="95">
        <v>45838</v>
      </c>
      <c r="BC1429" t="s">
        <v>1220</v>
      </c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 s="44">
        <v>4500000</v>
      </c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</row>
    <row r="1430" spans="39:88" x14ac:dyDescent="0.3">
      <c r="AM1430" t="s">
        <v>11004</v>
      </c>
      <c r="AN1430" t="s">
        <v>3103</v>
      </c>
      <c r="AO1430" t="s">
        <v>1221</v>
      </c>
      <c r="AP1430" t="s">
        <v>11005</v>
      </c>
      <c r="AQ1430" s="44">
        <v>5000000</v>
      </c>
      <c r="AR1430">
        <v>0.99965000000000004</v>
      </c>
      <c r="AS1430">
        <v>2.1899999999999999E-2</v>
      </c>
      <c r="AT1430">
        <v>2.457E-3</v>
      </c>
      <c r="AU1430" t="s">
        <v>53</v>
      </c>
      <c r="AV1430" t="s">
        <v>63</v>
      </c>
      <c r="AW1430" t="s">
        <v>63</v>
      </c>
      <c r="AX1430">
        <v>0.53100000000000003</v>
      </c>
      <c r="AY1430"/>
      <c r="AZ1430"/>
      <c r="BA1430">
        <v>133879</v>
      </c>
      <c r="BB1430" s="95">
        <v>45838</v>
      </c>
      <c r="BC1430" t="s">
        <v>1220</v>
      </c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 s="44">
        <v>5000000</v>
      </c>
      <c r="CC1430"/>
      <c r="CD1430"/>
      <c r="CE1430"/>
      <c r="CF1430"/>
      <c r="CG1430"/>
      <c r="CH1430"/>
      <c r="CI1430"/>
      <c r="CJ1430"/>
    </row>
    <row r="1431" spans="39:88" x14ac:dyDescent="0.3">
      <c r="AM1431" t="s">
        <v>11013</v>
      </c>
      <c r="AN1431" t="s">
        <v>3103</v>
      </c>
      <c r="AO1431" t="s">
        <v>1221</v>
      </c>
      <c r="AP1431" t="s">
        <v>11014</v>
      </c>
      <c r="AQ1431" s="44">
        <v>4000000</v>
      </c>
      <c r="AR1431">
        <v>1.0331600000000001</v>
      </c>
      <c r="AS1431">
        <v>3.0769999999999999E-2</v>
      </c>
      <c r="AT1431">
        <v>7.4349999999999998E-3</v>
      </c>
      <c r="AU1431" t="s">
        <v>53</v>
      </c>
      <c r="AV1431" t="s">
        <v>63</v>
      </c>
      <c r="AW1431" t="s">
        <v>63</v>
      </c>
      <c r="AX1431">
        <v>0.53100000000000003</v>
      </c>
      <c r="AY1431"/>
      <c r="AZ1431"/>
      <c r="BA1431">
        <v>133879</v>
      </c>
      <c r="BB1431" s="95">
        <v>45838</v>
      </c>
      <c r="BC1431" t="s">
        <v>1220</v>
      </c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 s="44">
        <v>4000000</v>
      </c>
      <c r="CC1431"/>
      <c r="CD1431"/>
      <c r="CE1431"/>
      <c r="CF1431"/>
      <c r="CG1431"/>
      <c r="CH1431"/>
      <c r="CI1431"/>
      <c r="CJ1431"/>
    </row>
    <row r="1432" spans="39:88" x14ac:dyDescent="0.3">
      <c r="AM1432" t="s">
        <v>11008</v>
      </c>
      <c r="AN1432" t="s">
        <v>3103</v>
      </c>
      <c r="AO1432" t="s">
        <v>1221</v>
      </c>
      <c r="AP1432" t="s">
        <v>2312</v>
      </c>
      <c r="AQ1432" s="44">
        <v>15000000</v>
      </c>
      <c r="AR1432">
        <v>0.97299999999999998</v>
      </c>
      <c r="AS1432">
        <v>2.1360000000000001E-2</v>
      </c>
      <c r="AT1432">
        <v>1.34E-3</v>
      </c>
      <c r="AU1432" t="s">
        <v>53</v>
      </c>
      <c r="AV1432" t="s">
        <v>63</v>
      </c>
      <c r="AW1432" t="s">
        <v>63</v>
      </c>
      <c r="AX1432">
        <v>0.53100000000000003</v>
      </c>
      <c r="AY1432"/>
      <c r="AZ1432"/>
      <c r="BA1432">
        <v>133879</v>
      </c>
      <c r="BB1432" s="95">
        <v>45838</v>
      </c>
      <c r="BC1432" t="s">
        <v>1220</v>
      </c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 s="44">
        <v>15000000</v>
      </c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</row>
    <row r="1433" spans="39:88" x14ac:dyDescent="0.3">
      <c r="AM1433" t="s">
        <v>12202</v>
      </c>
      <c r="AN1433" t="s">
        <v>3103</v>
      </c>
      <c r="AO1433" t="s">
        <v>1221</v>
      </c>
      <c r="AP1433" t="s">
        <v>12203</v>
      </c>
      <c r="AQ1433" s="44">
        <v>5000000</v>
      </c>
      <c r="AR1433">
        <v>0.99690000000000001</v>
      </c>
      <c r="AS1433">
        <v>2.2769999999999999E-2</v>
      </c>
      <c r="AT1433">
        <v>2.826E-3</v>
      </c>
      <c r="AU1433" t="s">
        <v>53</v>
      </c>
      <c r="AV1433" t="s">
        <v>63</v>
      </c>
      <c r="AW1433" t="s">
        <v>63</v>
      </c>
      <c r="AX1433">
        <v>0.53100000000000003</v>
      </c>
      <c r="AY1433"/>
      <c r="AZ1433"/>
      <c r="BA1433">
        <v>133879</v>
      </c>
      <c r="BB1433" s="95">
        <v>45838</v>
      </c>
      <c r="BC1433" t="s">
        <v>1220</v>
      </c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 s="44">
        <v>5000000</v>
      </c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</row>
    <row r="1434" spans="39:88" x14ac:dyDescent="0.3">
      <c r="AM1434" t="s">
        <v>11006</v>
      </c>
      <c r="AN1434" t="s">
        <v>3103</v>
      </c>
      <c r="AO1434" t="s">
        <v>1221</v>
      </c>
      <c r="AP1434" t="s">
        <v>11007</v>
      </c>
      <c r="AQ1434" s="44">
        <v>5350000</v>
      </c>
      <c r="AR1434">
        <v>1.01251</v>
      </c>
      <c r="AS1434">
        <v>2.358E-2</v>
      </c>
      <c r="AT1434">
        <v>3.4979999999999998E-3</v>
      </c>
      <c r="AU1434" t="s">
        <v>53</v>
      </c>
      <c r="AV1434" t="s">
        <v>63</v>
      </c>
      <c r="AW1434" t="s">
        <v>63</v>
      </c>
      <c r="AX1434">
        <v>0.53100000000000003</v>
      </c>
      <c r="AY1434"/>
      <c r="AZ1434"/>
      <c r="BA1434">
        <v>133879</v>
      </c>
      <c r="BB1434" s="95">
        <v>45838</v>
      </c>
      <c r="BC1434" t="s">
        <v>1220</v>
      </c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 s="44">
        <v>5350000</v>
      </c>
      <c r="CC1434"/>
      <c r="CD1434"/>
      <c r="CE1434"/>
      <c r="CF1434"/>
      <c r="CG1434"/>
      <c r="CH1434"/>
      <c r="CI1434"/>
      <c r="CJ1434"/>
    </row>
    <row r="1435" spans="39:88" x14ac:dyDescent="0.3">
      <c r="AM1435" t="s">
        <v>13110</v>
      </c>
      <c r="AN1435" t="s">
        <v>2046</v>
      </c>
      <c r="AO1435" t="s">
        <v>2046</v>
      </c>
      <c r="AP1435" t="s">
        <v>13111</v>
      </c>
      <c r="AQ1435" s="44">
        <v>1000000</v>
      </c>
      <c r="AR1435">
        <v>0.99715999999999905</v>
      </c>
      <c r="AS1435">
        <v>4.0504429999999897E-2</v>
      </c>
      <c r="AT1435">
        <v>1.6625999999999998E-2</v>
      </c>
      <c r="AU1435" t="s">
        <v>53</v>
      </c>
      <c r="AV1435" t="s">
        <v>54</v>
      </c>
      <c r="AW1435" t="s">
        <v>54</v>
      </c>
      <c r="AX1435">
        <v>2.3279999999999998</v>
      </c>
      <c r="AY1435"/>
      <c r="AZ1435"/>
      <c r="BA1435">
        <v>123673</v>
      </c>
      <c r="BB1435" s="95">
        <v>45838</v>
      </c>
      <c r="BC1435" t="s">
        <v>2045</v>
      </c>
      <c r="BD1435"/>
      <c r="BE1435"/>
      <c r="BF1435"/>
      <c r="BG1435"/>
      <c r="BH1435"/>
      <c r="BI1435"/>
      <c r="BJ1435"/>
      <c r="BK1435"/>
      <c r="BL1435"/>
      <c r="BM1435"/>
      <c r="BN1435"/>
      <c r="BO1435" s="44">
        <v>1000000</v>
      </c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</row>
    <row r="1436" spans="39:88" x14ac:dyDescent="0.3">
      <c r="AM1436" t="s">
        <v>11015</v>
      </c>
      <c r="AN1436" t="s">
        <v>2046</v>
      </c>
      <c r="AO1436" t="s">
        <v>2046</v>
      </c>
      <c r="AP1436" t="s">
        <v>3081</v>
      </c>
      <c r="AQ1436" s="44">
        <v>42500000</v>
      </c>
      <c r="AR1436">
        <v>0.97872000000000003</v>
      </c>
      <c r="AS1436">
        <v>3.1682250000000002E-2</v>
      </c>
      <c r="AT1436">
        <v>1.0331E-2</v>
      </c>
      <c r="AU1436" t="s">
        <v>53</v>
      </c>
      <c r="AV1436" t="s">
        <v>54</v>
      </c>
      <c r="AW1436" t="s">
        <v>54</v>
      </c>
      <c r="AX1436">
        <v>2.3279999999999998</v>
      </c>
      <c r="AY1436"/>
      <c r="AZ1436"/>
      <c r="BA1436">
        <v>123673</v>
      </c>
      <c r="BB1436" s="95">
        <v>45838</v>
      </c>
      <c r="BC1436" t="s">
        <v>2045</v>
      </c>
      <c r="BD1436" s="44">
        <v>34500000</v>
      </c>
      <c r="BE1436"/>
      <c r="BF1436"/>
      <c r="BG1436"/>
      <c r="BH1436"/>
      <c r="BI1436"/>
      <c r="BJ1436" s="44">
        <v>8000000</v>
      </c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</row>
    <row r="1437" spans="39:88" x14ac:dyDescent="0.3">
      <c r="AM1437" t="s">
        <v>11016</v>
      </c>
      <c r="AN1437" t="s">
        <v>1981</v>
      </c>
      <c r="AO1437" t="s">
        <v>1981</v>
      </c>
      <c r="AP1437" t="s">
        <v>1979</v>
      </c>
      <c r="AQ1437" s="44">
        <v>134272000</v>
      </c>
      <c r="AR1437">
        <v>0.99572000000000005</v>
      </c>
      <c r="AS1437">
        <v>2.298646E-2</v>
      </c>
      <c r="AT1437">
        <v>2.9640000000000001E-3</v>
      </c>
      <c r="AU1437" t="s">
        <v>53</v>
      </c>
      <c r="AV1437" t="s">
        <v>62</v>
      </c>
      <c r="AW1437" t="s">
        <v>62</v>
      </c>
      <c r="AX1437">
        <v>0.34699999999999998</v>
      </c>
      <c r="AY1437"/>
      <c r="AZ1437"/>
      <c r="BA1437">
        <v>1373</v>
      </c>
      <c r="BB1437" s="95">
        <v>45838</v>
      </c>
      <c r="BC1437" t="s">
        <v>1980</v>
      </c>
      <c r="BD1437" s="44">
        <v>112312000</v>
      </c>
      <c r="BE1437"/>
      <c r="BF1437"/>
      <c r="BG1437"/>
      <c r="BH1437"/>
      <c r="BI1437"/>
      <c r="BJ1437" s="44">
        <v>18160000</v>
      </c>
      <c r="BK1437" s="44">
        <v>2800000</v>
      </c>
      <c r="BL1437"/>
      <c r="BM1437"/>
      <c r="BN1437"/>
      <c r="BO1437"/>
      <c r="BP1437" s="44">
        <v>1000000</v>
      </c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</row>
    <row r="1438" spans="39:88" x14ac:dyDescent="0.3">
      <c r="AM1438" t="s">
        <v>11023</v>
      </c>
      <c r="AN1438" t="s">
        <v>11018</v>
      </c>
      <c r="AO1438" t="s">
        <v>11018</v>
      </c>
      <c r="AP1438" t="s">
        <v>11024</v>
      </c>
      <c r="AQ1438" s="44">
        <v>20000000</v>
      </c>
      <c r="AR1438">
        <v>0.84184999999999999</v>
      </c>
      <c r="AS1438">
        <v>3.95E-2</v>
      </c>
      <c r="AT1438">
        <v>1.1422E-2</v>
      </c>
      <c r="AU1438" t="s">
        <v>53</v>
      </c>
      <c r="AV1438" t="s">
        <v>55</v>
      </c>
      <c r="AW1438" t="s">
        <v>55</v>
      </c>
      <c r="AX1438">
        <v>1.4550000000000001</v>
      </c>
      <c r="AY1438"/>
      <c r="AZ1438"/>
      <c r="BA1438">
        <v>215340</v>
      </c>
      <c r="BB1438" s="95">
        <v>45838</v>
      </c>
      <c r="BC1438" t="s">
        <v>11020</v>
      </c>
      <c r="BD1438" s="44">
        <v>18700000</v>
      </c>
      <c r="BE1438"/>
      <c r="BF1438"/>
      <c r="BG1438"/>
      <c r="BH1438"/>
      <c r="BI1438"/>
      <c r="BJ1438" s="44">
        <v>1300000</v>
      </c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</row>
    <row r="1439" spans="39:88" x14ac:dyDescent="0.3">
      <c r="AM1439" t="s">
        <v>11025</v>
      </c>
      <c r="AN1439" t="s">
        <v>11018</v>
      </c>
      <c r="AO1439" t="s">
        <v>11018</v>
      </c>
      <c r="AP1439" t="s">
        <v>11026</v>
      </c>
      <c r="AQ1439" s="44">
        <v>15000000</v>
      </c>
      <c r="AR1439">
        <v>0.94180999999999904</v>
      </c>
      <c r="AS1439">
        <v>4.079E-2</v>
      </c>
      <c r="AT1439">
        <v>1.30289999999999E-2</v>
      </c>
      <c r="AU1439" t="s">
        <v>53</v>
      </c>
      <c r="AV1439" t="s">
        <v>55</v>
      </c>
      <c r="AW1439" t="s">
        <v>55</v>
      </c>
      <c r="AX1439">
        <v>1.4550000000000001</v>
      </c>
      <c r="AY1439"/>
      <c r="AZ1439"/>
      <c r="BA1439">
        <v>215340</v>
      </c>
      <c r="BB1439" s="95">
        <v>45838</v>
      </c>
      <c r="BC1439" t="s">
        <v>11020</v>
      </c>
      <c r="BD1439" s="44">
        <v>15000000</v>
      </c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</row>
    <row r="1440" spans="39:88" x14ac:dyDescent="0.3">
      <c r="AM1440" t="s">
        <v>11021</v>
      </c>
      <c r="AN1440" t="s">
        <v>11018</v>
      </c>
      <c r="AO1440" t="s">
        <v>11018</v>
      </c>
      <c r="AP1440" t="s">
        <v>11022</v>
      </c>
      <c r="AQ1440" s="44">
        <v>20000000</v>
      </c>
      <c r="AR1440">
        <v>0.90003999999999995</v>
      </c>
      <c r="AS1440">
        <v>3.6420000000000001E-2</v>
      </c>
      <c r="AT1440">
        <v>9.2049999999999996E-3</v>
      </c>
      <c r="AU1440" t="s">
        <v>53</v>
      </c>
      <c r="AV1440" t="s">
        <v>55</v>
      </c>
      <c r="AW1440" t="s">
        <v>55</v>
      </c>
      <c r="AX1440">
        <v>1.4550000000000001</v>
      </c>
      <c r="AY1440"/>
      <c r="AZ1440"/>
      <c r="BA1440">
        <v>215340</v>
      </c>
      <c r="BB1440" s="95">
        <v>45838</v>
      </c>
      <c r="BC1440" t="s">
        <v>11020</v>
      </c>
      <c r="BD1440" s="44">
        <v>18700000</v>
      </c>
      <c r="BE1440"/>
      <c r="BF1440"/>
      <c r="BG1440"/>
      <c r="BH1440"/>
      <c r="BI1440"/>
      <c r="BJ1440" s="44">
        <v>1300000</v>
      </c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</row>
    <row r="1441" spans="39:88" x14ac:dyDescent="0.3">
      <c r="AM1441" t="s">
        <v>11017</v>
      </c>
      <c r="AN1441" t="s">
        <v>11018</v>
      </c>
      <c r="AO1441" t="s">
        <v>11018</v>
      </c>
      <c r="AP1441" t="s">
        <v>11019</v>
      </c>
      <c r="AQ1441" s="44">
        <v>15000000</v>
      </c>
      <c r="AR1441">
        <v>0.95516999999999996</v>
      </c>
      <c r="AS1441">
        <v>3.9460000000000002E-2</v>
      </c>
      <c r="AT1441">
        <v>1.1811E-2</v>
      </c>
      <c r="AU1441" t="s">
        <v>53</v>
      </c>
      <c r="AV1441" t="s">
        <v>55</v>
      </c>
      <c r="AW1441" t="s">
        <v>55</v>
      </c>
      <c r="AX1441">
        <v>1.4550000000000001</v>
      </c>
      <c r="AY1441"/>
      <c r="AZ1441"/>
      <c r="BA1441">
        <v>215340</v>
      </c>
      <c r="BB1441" s="95">
        <v>45838</v>
      </c>
      <c r="BC1441" t="s">
        <v>11020</v>
      </c>
      <c r="BD1441" s="44">
        <v>15000000</v>
      </c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</row>
    <row r="1442" spans="39:88" x14ac:dyDescent="0.3">
      <c r="AM1442" t="s">
        <v>12204</v>
      </c>
      <c r="AN1442" t="s">
        <v>11018</v>
      </c>
      <c r="AO1442" t="s">
        <v>11018</v>
      </c>
      <c r="AP1442" t="s">
        <v>12205</v>
      </c>
      <c r="AQ1442" s="44">
        <v>23000000</v>
      </c>
      <c r="AR1442">
        <v>0.95706000000000002</v>
      </c>
      <c r="AS1442">
        <v>3.9019999999999999E-2</v>
      </c>
      <c r="AT1442">
        <v>1.1658E-2</v>
      </c>
      <c r="AU1442" t="s">
        <v>53</v>
      </c>
      <c r="AV1442" t="s">
        <v>107</v>
      </c>
      <c r="AW1442" t="s">
        <v>107</v>
      </c>
      <c r="AX1442">
        <v>1.4550000000000001</v>
      </c>
      <c r="AY1442"/>
      <c r="AZ1442"/>
      <c r="BA1442">
        <v>215340</v>
      </c>
      <c r="BB1442" s="95">
        <v>45838</v>
      </c>
      <c r="BC1442" t="s">
        <v>11020</v>
      </c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 s="44">
        <v>5000000</v>
      </c>
      <c r="BX1442"/>
      <c r="BY1442"/>
      <c r="BZ1442"/>
      <c r="CA1442"/>
      <c r="CB1442" s="44">
        <v>18000000</v>
      </c>
      <c r="CC1442"/>
      <c r="CD1442"/>
      <c r="CE1442"/>
      <c r="CF1442"/>
      <c r="CG1442"/>
      <c r="CH1442"/>
      <c r="CI1442"/>
      <c r="CJ1442"/>
    </row>
    <row r="1443" spans="39:88" x14ac:dyDescent="0.3">
      <c r="AM1443" t="s">
        <v>12559</v>
      </c>
      <c r="AN1443" t="s">
        <v>11028</v>
      </c>
      <c r="AO1443" t="s">
        <v>11029</v>
      </c>
      <c r="AP1443" t="s">
        <v>12560</v>
      </c>
      <c r="AQ1443" s="44">
        <v>18000000</v>
      </c>
      <c r="AR1443">
        <v>0.99409000000000003</v>
      </c>
      <c r="AS1443">
        <v>3.3399999999999999E-2</v>
      </c>
      <c r="AT1443">
        <v>8.9390000000000008E-3</v>
      </c>
      <c r="AU1443"/>
      <c r="AV1443" t="s">
        <v>55</v>
      </c>
      <c r="AW1443" t="s">
        <v>55</v>
      </c>
      <c r="AX1443">
        <v>-3.7999999999999999E-2</v>
      </c>
      <c r="AY1443"/>
      <c r="AZ1443"/>
      <c r="BA1443">
        <v>100161</v>
      </c>
      <c r="BB1443" s="95">
        <v>45838</v>
      </c>
      <c r="BC1443" t="s">
        <v>2588</v>
      </c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 s="44">
        <v>9000000</v>
      </c>
      <c r="BS1443"/>
      <c r="BT1443"/>
      <c r="BU1443"/>
      <c r="BV1443"/>
      <c r="BW1443"/>
      <c r="BX1443"/>
      <c r="BY1443"/>
      <c r="BZ1443"/>
      <c r="CA1443"/>
      <c r="CB1443" s="44">
        <v>9000000</v>
      </c>
      <c r="CC1443"/>
      <c r="CD1443"/>
      <c r="CE1443"/>
      <c r="CF1443"/>
      <c r="CG1443"/>
      <c r="CH1443"/>
      <c r="CI1443"/>
      <c r="CJ1443"/>
    </row>
    <row r="1444" spans="39:88" x14ac:dyDescent="0.3">
      <c r="AM1444" t="s">
        <v>11027</v>
      </c>
      <c r="AN1444" t="s">
        <v>11028</v>
      </c>
      <c r="AO1444" t="s">
        <v>11029</v>
      </c>
      <c r="AP1444" t="s">
        <v>11030</v>
      </c>
      <c r="AQ1444" s="44">
        <v>9500000</v>
      </c>
      <c r="AR1444">
        <v>1.0117799999999999</v>
      </c>
      <c r="AS1444">
        <v>3.465E-2</v>
      </c>
      <c r="AT1444">
        <v>9.3930000000000003E-3</v>
      </c>
      <c r="AU1444"/>
      <c r="AV1444" t="s">
        <v>107</v>
      </c>
      <c r="AW1444" t="s">
        <v>107</v>
      </c>
      <c r="AX1444">
        <v>-3.7999999999999999E-2</v>
      </c>
      <c r="AY1444"/>
      <c r="AZ1444"/>
      <c r="BA1444">
        <v>100161</v>
      </c>
      <c r="BB1444" s="95">
        <v>45838</v>
      </c>
      <c r="BC1444" t="s">
        <v>2588</v>
      </c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 s="44">
        <v>9500000</v>
      </c>
      <c r="CC1444"/>
      <c r="CD1444"/>
      <c r="CE1444"/>
      <c r="CF1444"/>
      <c r="CG1444"/>
      <c r="CH1444"/>
      <c r="CI1444"/>
      <c r="CJ1444"/>
    </row>
    <row r="1445" spans="39:88" x14ac:dyDescent="0.3">
      <c r="AM1445" t="s">
        <v>12888</v>
      </c>
      <c r="AN1445" t="s">
        <v>11028</v>
      </c>
      <c r="AO1445" t="s">
        <v>11029</v>
      </c>
      <c r="AP1445" t="s">
        <v>12889</v>
      </c>
      <c r="AQ1445" s="44">
        <v>5500000</v>
      </c>
      <c r="AR1445">
        <v>1.0146299999999999</v>
      </c>
      <c r="AS1445">
        <v>2.913E-2</v>
      </c>
      <c r="AT1445">
        <v>6.6509999999999998E-3</v>
      </c>
      <c r="AU1445"/>
      <c r="AV1445" t="s">
        <v>107</v>
      </c>
      <c r="AW1445" t="s">
        <v>107</v>
      </c>
      <c r="AX1445">
        <v>-3.7999999999999999E-2</v>
      </c>
      <c r="AY1445"/>
      <c r="AZ1445"/>
      <c r="BA1445">
        <v>100161</v>
      </c>
      <c r="BB1445" s="95">
        <v>45838</v>
      </c>
      <c r="BC1445" t="s">
        <v>2588</v>
      </c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 s="44">
        <v>5500000</v>
      </c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</row>
    <row r="1446" spans="39:88" x14ac:dyDescent="0.3">
      <c r="AM1446" t="s">
        <v>11031</v>
      </c>
      <c r="AN1446" t="s">
        <v>1107</v>
      </c>
      <c r="AO1446" t="s">
        <v>1107</v>
      </c>
      <c r="AP1446" t="s">
        <v>1105</v>
      </c>
      <c r="AQ1446" s="44">
        <v>127100000</v>
      </c>
      <c r="AR1446">
        <v>1.02616</v>
      </c>
      <c r="AS1446">
        <v>2.2621769999999999E-2</v>
      </c>
      <c r="AT1446">
        <v>1.482E-3</v>
      </c>
      <c r="AU1446" t="s">
        <v>53</v>
      </c>
      <c r="AV1446" t="s">
        <v>48</v>
      </c>
      <c r="AW1446" t="s">
        <v>48</v>
      </c>
      <c r="AX1446">
        <v>-5.3999999999999999E-2</v>
      </c>
      <c r="AY1446"/>
      <c r="AZ1446"/>
      <c r="BA1446">
        <v>3573</v>
      </c>
      <c r="BB1446" s="95">
        <v>45838</v>
      </c>
      <c r="BC1446" t="s">
        <v>1106</v>
      </c>
      <c r="BD1446" s="44">
        <v>106200000</v>
      </c>
      <c r="BE1446"/>
      <c r="BF1446" s="44">
        <v>7000000</v>
      </c>
      <c r="BG1446"/>
      <c r="BH1446"/>
      <c r="BI1446"/>
      <c r="BJ1446"/>
      <c r="BK1446"/>
      <c r="BL1446"/>
      <c r="BM1446"/>
      <c r="BN1446" s="44">
        <v>13900000</v>
      </c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</row>
    <row r="1447" spans="39:88" x14ac:dyDescent="0.3">
      <c r="AM1447" t="s">
        <v>11034</v>
      </c>
      <c r="AN1447" t="s">
        <v>2131</v>
      </c>
      <c r="AO1447" t="s">
        <v>2131</v>
      </c>
      <c r="AP1447" t="s">
        <v>2129</v>
      </c>
      <c r="AQ1447" s="44">
        <v>50800000</v>
      </c>
      <c r="AR1447">
        <v>0.92435</v>
      </c>
      <c r="AS1447">
        <v>2.8549999999999999E-2</v>
      </c>
      <c r="AT1447">
        <v>6.5989999999999998E-3</v>
      </c>
      <c r="AU1447" t="s">
        <v>53</v>
      </c>
      <c r="AV1447" t="s">
        <v>68</v>
      </c>
      <c r="AW1447" t="s">
        <v>68</v>
      </c>
      <c r="AX1447">
        <v>-0.79100000000000004</v>
      </c>
      <c r="AY1447"/>
      <c r="AZ1447"/>
      <c r="BA1447">
        <v>9593</v>
      </c>
      <c r="BB1447" s="95">
        <v>45838</v>
      </c>
      <c r="BC1447" t="s">
        <v>2130</v>
      </c>
      <c r="BD1447" s="44">
        <v>47600000</v>
      </c>
      <c r="BE1447"/>
      <c r="BF1447"/>
      <c r="BG1447"/>
      <c r="BH1447"/>
      <c r="BI1447"/>
      <c r="BJ1447"/>
      <c r="BK1447" s="44">
        <v>3200000</v>
      </c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</row>
    <row r="1448" spans="39:88" x14ac:dyDescent="0.3">
      <c r="AM1448" t="s">
        <v>11032</v>
      </c>
      <c r="AN1448" t="s">
        <v>2131</v>
      </c>
      <c r="AO1448" t="s">
        <v>2131</v>
      </c>
      <c r="AP1448" t="s">
        <v>11033</v>
      </c>
      <c r="AQ1448" s="44">
        <v>85100000</v>
      </c>
      <c r="AR1448">
        <v>1.0161899999999999</v>
      </c>
      <c r="AS1448">
        <v>3.2910000000000002E-2</v>
      </c>
      <c r="AT1448">
        <v>8.7980000000000003E-3</v>
      </c>
      <c r="AU1448" t="s">
        <v>53</v>
      </c>
      <c r="AV1448" t="s">
        <v>68</v>
      </c>
      <c r="AW1448" t="s">
        <v>68</v>
      </c>
      <c r="AX1448">
        <v>-0.79100000000000004</v>
      </c>
      <c r="AY1448"/>
      <c r="AZ1448"/>
      <c r="BA1448">
        <v>9593</v>
      </c>
      <c r="BB1448" s="95">
        <v>45838</v>
      </c>
      <c r="BC1448" t="s">
        <v>2130</v>
      </c>
      <c r="BD1448" s="44">
        <v>59367000</v>
      </c>
      <c r="BE1448" s="44">
        <v>1000000</v>
      </c>
      <c r="BF1448" s="44">
        <v>6400000</v>
      </c>
      <c r="BG1448" s="44">
        <v>200000</v>
      </c>
      <c r="BH1448"/>
      <c r="BI1448" s="44">
        <v>5600000</v>
      </c>
      <c r="BJ1448" s="44">
        <v>12533000</v>
      </c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</row>
    <row r="1449" spans="39:88" x14ac:dyDescent="0.3">
      <c r="AM1449" t="s">
        <v>11040</v>
      </c>
      <c r="AN1449" t="s">
        <v>1081</v>
      </c>
      <c r="AO1449" t="s">
        <v>1081</v>
      </c>
      <c r="AP1449" t="s">
        <v>1466</v>
      </c>
      <c r="AQ1449" s="44">
        <v>208400000</v>
      </c>
      <c r="AR1449">
        <v>0.84144999999999903</v>
      </c>
      <c r="AS1449">
        <v>3.1759999999999997E-2</v>
      </c>
      <c r="AT1449">
        <v>6.9199999999999999E-3</v>
      </c>
      <c r="AU1449" t="s">
        <v>53</v>
      </c>
      <c r="AV1449" t="s">
        <v>68</v>
      </c>
      <c r="AW1449" t="s">
        <v>68</v>
      </c>
      <c r="AX1449">
        <v>-0.153</v>
      </c>
      <c r="AY1449"/>
      <c r="AZ1449"/>
      <c r="BA1449">
        <v>11087</v>
      </c>
      <c r="BB1449" s="95">
        <v>45838</v>
      </c>
      <c r="BC1449" t="s">
        <v>1080</v>
      </c>
      <c r="BD1449" s="44">
        <v>187652000</v>
      </c>
      <c r="BE1449"/>
      <c r="BF1449"/>
      <c r="BG1449"/>
      <c r="BH1449"/>
      <c r="BI1449" s="44">
        <v>7216000</v>
      </c>
      <c r="BJ1449" s="44">
        <v>8532000</v>
      </c>
      <c r="BK1449"/>
      <c r="BL1449" s="44">
        <v>1000000</v>
      </c>
      <c r="BM1449"/>
      <c r="BN1449" s="44">
        <v>4000000</v>
      </c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</row>
    <row r="1450" spans="39:88" x14ac:dyDescent="0.3">
      <c r="AM1450" t="s">
        <v>11037</v>
      </c>
      <c r="AN1450" t="s">
        <v>1081</v>
      </c>
      <c r="AO1450" t="s">
        <v>1081</v>
      </c>
      <c r="AP1450" t="s">
        <v>1643</v>
      </c>
      <c r="AQ1450" s="44">
        <v>12299000</v>
      </c>
      <c r="AR1450">
        <v>0.90381999999999996</v>
      </c>
      <c r="AS1450">
        <v>2.9839999999999998E-2</v>
      </c>
      <c r="AT1450">
        <v>7.2509999999999996E-3</v>
      </c>
      <c r="AU1450" t="s">
        <v>53</v>
      </c>
      <c r="AV1450" t="s">
        <v>68</v>
      </c>
      <c r="AW1450" t="s">
        <v>68</v>
      </c>
      <c r="AX1450">
        <v>-0.153</v>
      </c>
      <c r="AY1450"/>
      <c r="AZ1450"/>
      <c r="BA1450">
        <v>11087</v>
      </c>
      <c r="BB1450" s="95">
        <v>45838</v>
      </c>
      <c r="BC1450" t="s">
        <v>1080</v>
      </c>
      <c r="BD1450"/>
      <c r="BE1450"/>
      <c r="BF1450"/>
      <c r="BG1450"/>
      <c r="BH1450"/>
      <c r="BI1450" s="44">
        <v>3060000</v>
      </c>
      <c r="BJ1450" s="44">
        <v>9239000</v>
      </c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</row>
    <row r="1451" spans="39:88" x14ac:dyDescent="0.3">
      <c r="AM1451" t="s">
        <v>11039</v>
      </c>
      <c r="AN1451" t="s">
        <v>1081</v>
      </c>
      <c r="AO1451" t="s">
        <v>1081</v>
      </c>
      <c r="AP1451" t="s">
        <v>1816</v>
      </c>
      <c r="AQ1451" s="44">
        <v>187600000</v>
      </c>
      <c r="AR1451">
        <v>0.93090999999999902</v>
      </c>
      <c r="AS1451">
        <v>2.770893E-2</v>
      </c>
      <c r="AT1451">
        <v>6.5319999999999996E-3</v>
      </c>
      <c r="AU1451" t="s">
        <v>53</v>
      </c>
      <c r="AV1451" t="s">
        <v>68</v>
      </c>
      <c r="AW1451" t="s">
        <v>68</v>
      </c>
      <c r="AX1451">
        <v>-0.153</v>
      </c>
      <c r="AY1451"/>
      <c r="AZ1451"/>
      <c r="BA1451">
        <v>11087</v>
      </c>
      <c r="BB1451" s="95">
        <v>45838</v>
      </c>
      <c r="BC1451" t="s">
        <v>1080</v>
      </c>
      <c r="BD1451" s="44">
        <v>178232000</v>
      </c>
      <c r="BE1451"/>
      <c r="BF1451"/>
      <c r="BG1451"/>
      <c r="BH1451"/>
      <c r="BI1451"/>
      <c r="BJ1451" s="44">
        <v>9368000</v>
      </c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</row>
    <row r="1452" spans="39:88" x14ac:dyDescent="0.3">
      <c r="AM1452" t="s">
        <v>11038</v>
      </c>
      <c r="AN1452" t="s">
        <v>1081</v>
      </c>
      <c r="AO1452" t="s">
        <v>1081</v>
      </c>
      <c r="AP1452" t="s">
        <v>1639</v>
      </c>
      <c r="AQ1452" s="44">
        <v>65000000</v>
      </c>
      <c r="AR1452">
        <v>0.97837999999999903</v>
      </c>
      <c r="AS1452">
        <v>2.4129999999999999E-2</v>
      </c>
      <c r="AT1452">
        <v>3.336E-3</v>
      </c>
      <c r="AU1452" t="s">
        <v>53</v>
      </c>
      <c r="AV1452" t="s">
        <v>68</v>
      </c>
      <c r="AW1452" t="s">
        <v>68</v>
      </c>
      <c r="AX1452">
        <v>-0.153</v>
      </c>
      <c r="AY1452"/>
      <c r="AZ1452"/>
      <c r="BA1452">
        <v>11087</v>
      </c>
      <c r="BB1452" s="95">
        <v>45838</v>
      </c>
      <c r="BC1452" t="s">
        <v>1080</v>
      </c>
      <c r="BD1452" s="44">
        <v>62557000</v>
      </c>
      <c r="BE1452"/>
      <c r="BF1452"/>
      <c r="BG1452"/>
      <c r="BH1452"/>
      <c r="BI1452" s="44">
        <v>2443000</v>
      </c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</row>
    <row r="1453" spans="39:88" x14ac:dyDescent="0.3">
      <c r="AM1453" t="s">
        <v>11041</v>
      </c>
      <c r="AN1453" t="s">
        <v>1081</v>
      </c>
      <c r="AO1453" t="s">
        <v>1081</v>
      </c>
      <c r="AP1453" t="s">
        <v>1079</v>
      </c>
      <c r="AQ1453" s="44">
        <v>115000000</v>
      </c>
      <c r="AR1453">
        <v>0.88388999999999995</v>
      </c>
      <c r="AS1453">
        <v>3.1189999999999999E-2</v>
      </c>
      <c r="AT1453">
        <v>8.2120000000000005E-3</v>
      </c>
      <c r="AU1453" t="s">
        <v>53</v>
      </c>
      <c r="AV1453" t="s">
        <v>68</v>
      </c>
      <c r="AW1453" t="s">
        <v>68</v>
      </c>
      <c r="AX1453">
        <v>-0.153</v>
      </c>
      <c r="AY1453"/>
      <c r="AZ1453"/>
      <c r="BA1453">
        <v>11087</v>
      </c>
      <c r="BB1453" s="95">
        <v>45838</v>
      </c>
      <c r="BC1453" t="s">
        <v>1080</v>
      </c>
      <c r="BD1453" s="44">
        <v>70900000</v>
      </c>
      <c r="BE1453" s="44">
        <v>600000</v>
      </c>
      <c r="BF1453" s="44">
        <v>5600000</v>
      </c>
      <c r="BG1453" s="44">
        <v>300000</v>
      </c>
      <c r="BH1453" s="44">
        <v>300000</v>
      </c>
      <c r="BI1453" s="44">
        <v>2800000</v>
      </c>
      <c r="BJ1453"/>
      <c r="BK1453"/>
      <c r="BL1453" s="44">
        <v>1100000</v>
      </c>
      <c r="BM1453"/>
      <c r="BN1453" s="44">
        <v>2800000</v>
      </c>
      <c r="BO1453" s="44">
        <v>600000</v>
      </c>
      <c r="BP1453" s="44">
        <v>2100000</v>
      </c>
      <c r="BQ1453" s="44">
        <v>800000</v>
      </c>
      <c r="BR1453" s="44">
        <v>20000000</v>
      </c>
      <c r="BS1453" s="44">
        <v>1300000</v>
      </c>
      <c r="BT1453" s="44">
        <v>200000</v>
      </c>
      <c r="BU1453" s="44">
        <v>2800000</v>
      </c>
      <c r="BV1453" s="44">
        <v>2800000</v>
      </c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</row>
    <row r="1454" spans="39:88" x14ac:dyDescent="0.3">
      <c r="AM1454" t="s">
        <v>11035</v>
      </c>
      <c r="AN1454" t="s">
        <v>1081</v>
      </c>
      <c r="AO1454" t="s">
        <v>1081</v>
      </c>
      <c r="AP1454" t="s">
        <v>11036</v>
      </c>
      <c r="AQ1454" s="44">
        <v>4000000</v>
      </c>
      <c r="AR1454">
        <v>1.0717699999999999</v>
      </c>
      <c r="AS1454">
        <v>3.0790000000000001E-2</v>
      </c>
      <c r="AT1454">
        <v>8.0260000000000001E-3</v>
      </c>
      <c r="AU1454" t="s">
        <v>53</v>
      </c>
      <c r="AV1454" t="s">
        <v>68</v>
      </c>
      <c r="AW1454" t="s">
        <v>68</v>
      </c>
      <c r="AX1454">
        <v>-0.153</v>
      </c>
      <c r="AY1454"/>
      <c r="AZ1454"/>
      <c r="BA1454">
        <v>11087</v>
      </c>
      <c r="BB1454" s="95">
        <v>45838</v>
      </c>
      <c r="BC1454" t="s">
        <v>1080</v>
      </c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 s="44">
        <v>4000000</v>
      </c>
      <c r="CC1454"/>
      <c r="CD1454"/>
      <c r="CE1454"/>
      <c r="CF1454"/>
      <c r="CG1454"/>
      <c r="CH1454"/>
      <c r="CI1454"/>
      <c r="CJ1454"/>
    </row>
    <row r="1455" spans="39:88" x14ac:dyDescent="0.3">
      <c r="AM1455" t="s">
        <v>11042</v>
      </c>
      <c r="AN1455" t="s">
        <v>1016</v>
      </c>
      <c r="AO1455" t="s">
        <v>756</v>
      </c>
      <c r="AP1455" t="s">
        <v>1015</v>
      </c>
      <c r="AQ1455" s="44">
        <v>254900000</v>
      </c>
      <c r="AR1455">
        <v>0.92061000000000004</v>
      </c>
      <c r="AS1455">
        <v>3.3031339999999999E-2</v>
      </c>
      <c r="AT1455">
        <v>9.7739999999999997E-3</v>
      </c>
      <c r="AU1455" t="s">
        <v>53</v>
      </c>
      <c r="AV1455" t="s">
        <v>56</v>
      </c>
      <c r="AW1455" t="s">
        <v>56</v>
      </c>
      <c r="AX1455">
        <v>2.2200000000000002</v>
      </c>
      <c r="AY1455"/>
      <c r="AZ1455"/>
      <c r="BA1455">
        <v>228776</v>
      </c>
      <c r="BB1455" s="95">
        <v>45838</v>
      </c>
      <c r="BC1455" t="s">
        <v>755</v>
      </c>
      <c r="BD1455" s="44">
        <v>174800000</v>
      </c>
      <c r="BE1455"/>
      <c r="BF1455"/>
      <c r="BG1455"/>
      <c r="BH1455"/>
      <c r="BI1455" s="44">
        <v>6700000</v>
      </c>
      <c r="BJ1455" s="44">
        <v>43400000</v>
      </c>
      <c r="BK1455"/>
      <c r="BL1455" s="44">
        <v>1200000</v>
      </c>
      <c r="BM1455"/>
      <c r="BN1455" s="44">
        <v>16000000</v>
      </c>
      <c r="BO1455"/>
      <c r="BP1455"/>
      <c r="BQ1455"/>
      <c r="BR1455"/>
      <c r="BS1455"/>
      <c r="BT1455"/>
      <c r="BU1455" s="44">
        <v>3000000</v>
      </c>
      <c r="BV1455" s="44">
        <v>6400000</v>
      </c>
      <c r="BW1455"/>
      <c r="BX1455"/>
      <c r="BY1455" s="44">
        <v>3400000</v>
      </c>
      <c r="BZ1455"/>
      <c r="CA1455"/>
      <c r="CB1455"/>
      <c r="CC1455"/>
      <c r="CD1455"/>
      <c r="CE1455"/>
      <c r="CF1455"/>
      <c r="CG1455"/>
      <c r="CH1455"/>
      <c r="CI1455"/>
      <c r="CJ1455"/>
    </row>
    <row r="1456" spans="39:88" x14ac:dyDescent="0.3">
      <c r="AM1456" t="s">
        <v>11043</v>
      </c>
      <c r="AN1456" t="s">
        <v>1016</v>
      </c>
      <c r="AO1456" t="s">
        <v>756</v>
      </c>
      <c r="AP1456" t="s">
        <v>2804</v>
      </c>
      <c r="AQ1456" s="44">
        <v>14000000</v>
      </c>
      <c r="AR1456">
        <v>0.96033000000000002</v>
      </c>
      <c r="AS1456">
        <v>2.8004069999999999E-2</v>
      </c>
      <c r="AT1456">
        <v>7.2819999999999899E-3</v>
      </c>
      <c r="AU1456" t="s">
        <v>53</v>
      </c>
      <c r="AV1456" t="s">
        <v>56</v>
      </c>
      <c r="AW1456" t="s">
        <v>56</v>
      </c>
      <c r="AX1456">
        <v>2.2200000000000002</v>
      </c>
      <c r="AY1456"/>
      <c r="AZ1456"/>
      <c r="BA1456">
        <v>228776</v>
      </c>
      <c r="BB1456" s="95">
        <v>45838</v>
      </c>
      <c r="BC1456" t="s">
        <v>755</v>
      </c>
      <c r="BD1456" s="44">
        <v>200000</v>
      </c>
      <c r="BE1456"/>
      <c r="BF1456"/>
      <c r="BG1456"/>
      <c r="BH1456"/>
      <c r="BI1456"/>
      <c r="BJ1456"/>
      <c r="BK1456" s="44">
        <v>3500000</v>
      </c>
      <c r="BL1456"/>
      <c r="BM1456"/>
      <c r="BN1456"/>
      <c r="BO1456" s="44">
        <v>6000000</v>
      </c>
      <c r="BP1456"/>
      <c r="BQ1456" s="44">
        <v>100000</v>
      </c>
      <c r="BR1456"/>
      <c r="BS1456" s="44">
        <v>2300000</v>
      </c>
      <c r="BT1456" s="44">
        <v>1900000</v>
      </c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</row>
    <row r="1457" spans="39:88" x14ac:dyDescent="0.3">
      <c r="AM1457" t="s">
        <v>11044</v>
      </c>
      <c r="AN1457" t="s">
        <v>714</v>
      </c>
      <c r="AO1457" t="s">
        <v>965</v>
      </c>
      <c r="AP1457" t="s">
        <v>712</v>
      </c>
      <c r="AQ1457" s="44">
        <v>54350000</v>
      </c>
      <c r="AR1457">
        <v>0.91608000000000001</v>
      </c>
      <c r="AS1457">
        <v>3.1844829999999998E-2</v>
      </c>
      <c r="AT1457">
        <v>0.01</v>
      </c>
      <c r="AU1457" t="s">
        <v>53</v>
      </c>
      <c r="AV1457" t="s">
        <v>76</v>
      </c>
      <c r="AW1457" t="s">
        <v>76</v>
      </c>
      <c r="AX1457">
        <v>-0.27200000000000002</v>
      </c>
      <c r="AY1457"/>
      <c r="AZ1457"/>
      <c r="BA1457">
        <v>159885</v>
      </c>
      <c r="BB1457" s="95">
        <v>45838</v>
      </c>
      <c r="BC1457" t="s">
        <v>713</v>
      </c>
      <c r="BD1457" s="44">
        <v>54350000</v>
      </c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</row>
    <row r="1458" spans="39:88" x14ac:dyDescent="0.3">
      <c r="AM1458" t="s">
        <v>12206</v>
      </c>
      <c r="AN1458" t="s">
        <v>714</v>
      </c>
      <c r="AO1458" t="s">
        <v>965</v>
      </c>
      <c r="AP1458" t="s">
        <v>12207</v>
      </c>
      <c r="AQ1458" s="44">
        <v>18000000</v>
      </c>
      <c r="AR1458">
        <v>1.0326500000000001</v>
      </c>
      <c r="AS1458">
        <v>3.8025299999999998E-2</v>
      </c>
      <c r="AT1458">
        <v>1.2853E-2</v>
      </c>
      <c r="AU1458" t="s">
        <v>53</v>
      </c>
      <c r="AV1458" t="s">
        <v>76</v>
      </c>
      <c r="AW1458" t="s">
        <v>76</v>
      </c>
      <c r="AX1458">
        <v>-0.27200000000000002</v>
      </c>
      <c r="AY1458"/>
      <c r="AZ1458"/>
      <c r="BA1458">
        <v>159885</v>
      </c>
      <c r="BB1458" s="95">
        <v>45838</v>
      </c>
      <c r="BC1458" t="s">
        <v>713</v>
      </c>
      <c r="BD1458"/>
      <c r="BE1458"/>
      <c r="BF1458"/>
      <c r="BG1458"/>
      <c r="BH1458"/>
      <c r="BI1458" s="44">
        <v>8000000</v>
      </c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 s="44">
        <v>10000000</v>
      </c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</row>
    <row r="1459" spans="39:88" x14ac:dyDescent="0.3">
      <c r="AM1459" t="s">
        <v>11047</v>
      </c>
      <c r="AN1459" t="s">
        <v>542</v>
      </c>
      <c r="AO1459" t="s">
        <v>542</v>
      </c>
      <c r="AP1459" t="s">
        <v>2086</v>
      </c>
      <c r="AQ1459" s="44">
        <v>17680000</v>
      </c>
      <c r="AR1459">
        <v>0.993169999999999</v>
      </c>
      <c r="AS1459">
        <v>2.2620000000000001E-2</v>
      </c>
      <c r="AT1459">
        <v>2.6059999999999998E-3</v>
      </c>
      <c r="AU1459" t="s">
        <v>53</v>
      </c>
      <c r="AV1459" t="s">
        <v>62</v>
      </c>
      <c r="AW1459" t="s">
        <v>68</v>
      </c>
      <c r="AX1459">
        <v>-1.2809999999999999</v>
      </c>
      <c r="AY1459"/>
      <c r="AZ1459"/>
      <c r="BA1459">
        <v>118706</v>
      </c>
      <c r="BB1459" s="95">
        <v>45838</v>
      </c>
      <c r="BC1459" t="s">
        <v>514</v>
      </c>
      <c r="BD1459"/>
      <c r="BE1459"/>
      <c r="BF1459"/>
      <c r="BG1459"/>
      <c r="BH1459"/>
      <c r="BI1459"/>
      <c r="BJ1459" s="44">
        <v>13414000</v>
      </c>
      <c r="BK1459"/>
      <c r="BL1459"/>
      <c r="BM1459"/>
      <c r="BN1459"/>
      <c r="BO1459"/>
      <c r="BP1459"/>
      <c r="BQ1459"/>
      <c r="BR1459"/>
      <c r="BS1459"/>
      <c r="BT1459"/>
      <c r="BU1459"/>
      <c r="BV1459" s="44">
        <v>4266000</v>
      </c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</row>
    <row r="1460" spans="39:88" x14ac:dyDescent="0.3">
      <c r="AM1460" t="s">
        <v>11048</v>
      </c>
      <c r="AN1460" t="s">
        <v>542</v>
      </c>
      <c r="AO1460" t="s">
        <v>542</v>
      </c>
      <c r="AP1460" t="s">
        <v>1955</v>
      </c>
      <c r="AQ1460" s="44">
        <v>20000000</v>
      </c>
      <c r="AR1460">
        <v>0.89085999999999999</v>
      </c>
      <c r="AS1460">
        <v>3.0773350000000001E-2</v>
      </c>
      <c r="AT1460">
        <v>8.3319999999999905E-3</v>
      </c>
      <c r="AU1460" t="s">
        <v>53</v>
      </c>
      <c r="AV1460" t="s">
        <v>62</v>
      </c>
      <c r="AW1460" t="s">
        <v>68</v>
      </c>
      <c r="AX1460">
        <v>-1.2809999999999999</v>
      </c>
      <c r="AY1460"/>
      <c r="AZ1460"/>
      <c r="BA1460">
        <v>118706</v>
      </c>
      <c r="BB1460" s="95">
        <v>45838</v>
      </c>
      <c r="BC1460" t="s">
        <v>514</v>
      </c>
      <c r="BD1460" s="44">
        <v>20000000</v>
      </c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</row>
    <row r="1461" spans="39:88" x14ac:dyDescent="0.3">
      <c r="AM1461" t="s">
        <v>11046</v>
      </c>
      <c r="AN1461" t="s">
        <v>542</v>
      </c>
      <c r="AO1461" t="s">
        <v>542</v>
      </c>
      <c r="AP1461" t="s">
        <v>2651</v>
      </c>
      <c r="AQ1461" s="44">
        <v>85046000</v>
      </c>
      <c r="AR1461">
        <v>0.86123000000000005</v>
      </c>
      <c r="AS1461">
        <v>3.4164630000000001E-2</v>
      </c>
      <c r="AT1461">
        <v>0.01</v>
      </c>
      <c r="AU1461" t="s">
        <v>53</v>
      </c>
      <c r="AV1461" t="s">
        <v>62</v>
      </c>
      <c r="AW1461" t="s">
        <v>68</v>
      </c>
      <c r="AX1461">
        <v>-1.2809999999999999</v>
      </c>
      <c r="AY1461"/>
      <c r="AZ1461"/>
      <c r="BA1461">
        <v>118706</v>
      </c>
      <c r="BB1461" s="95">
        <v>45838</v>
      </c>
      <c r="BC1461" t="s">
        <v>514</v>
      </c>
      <c r="BD1461" s="44">
        <v>76784000</v>
      </c>
      <c r="BE1461"/>
      <c r="BF1461" s="44">
        <v>3000000</v>
      </c>
      <c r="BG1461"/>
      <c r="BH1461"/>
      <c r="BI1461"/>
      <c r="BJ1461" s="44">
        <v>5262000</v>
      </c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</row>
    <row r="1462" spans="39:88" x14ac:dyDescent="0.3">
      <c r="AM1462" t="s">
        <v>11045</v>
      </c>
      <c r="AN1462" t="s">
        <v>542</v>
      </c>
      <c r="AO1462" t="s">
        <v>542</v>
      </c>
      <c r="AP1462" t="s">
        <v>2547</v>
      </c>
      <c r="AQ1462" s="44">
        <v>96850000</v>
      </c>
      <c r="AR1462">
        <v>0.92771000000000003</v>
      </c>
      <c r="AS1462">
        <v>2.8089010000000001E-2</v>
      </c>
      <c r="AT1462">
        <v>6.7869999999999996E-3</v>
      </c>
      <c r="AU1462" t="s">
        <v>53</v>
      </c>
      <c r="AV1462" t="s">
        <v>62</v>
      </c>
      <c r="AW1462" t="s">
        <v>68</v>
      </c>
      <c r="AX1462">
        <v>-1.2809999999999999</v>
      </c>
      <c r="AY1462"/>
      <c r="AZ1462"/>
      <c r="BA1462">
        <v>118706</v>
      </c>
      <c r="BB1462" s="95">
        <v>45838</v>
      </c>
      <c r="BC1462" t="s">
        <v>514</v>
      </c>
      <c r="BD1462" s="44">
        <v>94311000</v>
      </c>
      <c r="BE1462"/>
      <c r="BF1462"/>
      <c r="BG1462"/>
      <c r="BH1462"/>
      <c r="BI1462" s="44">
        <v>2539000</v>
      </c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</row>
    <row r="1463" spans="39:88" x14ac:dyDescent="0.3">
      <c r="AM1463" t="s">
        <v>12561</v>
      </c>
      <c r="AN1463" t="s">
        <v>762</v>
      </c>
      <c r="AO1463" t="s">
        <v>762</v>
      </c>
      <c r="AP1463" t="s">
        <v>12562</v>
      </c>
      <c r="AQ1463" s="44">
        <v>77000000</v>
      </c>
      <c r="AR1463">
        <v>1.0068299999999999</v>
      </c>
      <c r="AS1463">
        <v>3.9230299999999899E-2</v>
      </c>
      <c r="AT1463">
        <v>1.2734000000000001E-2</v>
      </c>
      <c r="AU1463" t="s">
        <v>53</v>
      </c>
      <c r="AV1463" t="s">
        <v>68</v>
      </c>
      <c r="AW1463" t="s">
        <v>68</v>
      </c>
      <c r="AX1463">
        <v>-0.318</v>
      </c>
      <c r="AY1463"/>
      <c r="AZ1463"/>
      <c r="BA1463">
        <v>138682</v>
      </c>
      <c r="BB1463" s="95">
        <v>45838</v>
      </c>
      <c r="BC1463" t="s">
        <v>761</v>
      </c>
      <c r="BD1463" s="44">
        <v>65000000</v>
      </c>
      <c r="BE1463"/>
      <c r="BF1463" s="44">
        <v>4000000</v>
      </c>
      <c r="BG1463"/>
      <c r="BH1463"/>
      <c r="BI1463" s="44">
        <v>8000000</v>
      </c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</row>
    <row r="1464" spans="39:88" x14ac:dyDescent="0.3">
      <c r="AM1464" t="s">
        <v>12563</v>
      </c>
      <c r="AN1464" t="s">
        <v>762</v>
      </c>
      <c r="AO1464" t="s">
        <v>762</v>
      </c>
      <c r="AP1464" t="s">
        <v>12564</v>
      </c>
      <c r="AQ1464" s="44">
        <v>21000000</v>
      </c>
      <c r="AR1464">
        <v>1.0038400000000001</v>
      </c>
      <c r="AS1464">
        <v>3.5633600000000001E-2</v>
      </c>
      <c r="AT1464">
        <v>1.1299999999999999E-2</v>
      </c>
      <c r="AU1464" t="s">
        <v>53</v>
      </c>
      <c r="AV1464" t="s">
        <v>68</v>
      </c>
      <c r="AW1464" t="s">
        <v>68</v>
      </c>
      <c r="AX1464">
        <v>-0.318</v>
      </c>
      <c r="AY1464"/>
      <c r="AZ1464"/>
      <c r="BA1464">
        <v>138682</v>
      </c>
      <c r="BB1464" s="95">
        <v>45838</v>
      </c>
      <c r="BC1464" t="s">
        <v>761</v>
      </c>
      <c r="BD1464"/>
      <c r="BE1464"/>
      <c r="BF1464"/>
      <c r="BG1464"/>
      <c r="BH1464"/>
      <c r="BI1464"/>
      <c r="BJ1464"/>
      <c r="BK1464"/>
      <c r="BL1464"/>
      <c r="BM1464"/>
      <c r="BN1464"/>
      <c r="BO1464" s="44">
        <v>800000</v>
      </c>
      <c r="BP1464" s="44">
        <v>900000</v>
      </c>
      <c r="BQ1464"/>
      <c r="BR1464"/>
      <c r="BS1464"/>
      <c r="BT1464"/>
      <c r="BU1464"/>
      <c r="BV1464"/>
      <c r="BW1464"/>
      <c r="BX1464"/>
      <c r="BY1464"/>
      <c r="BZ1464"/>
      <c r="CA1464"/>
      <c r="CB1464" s="44">
        <v>19300000</v>
      </c>
      <c r="CC1464"/>
      <c r="CD1464"/>
      <c r="CE1464"/>
      <c r="CF1464"/>
      <c r="CG1464"/>
      <c r="CH1464"/>
      <c r="CI1464"/>
      <c r="CJ1464"/>
    </row>
    <row r="1465" spans="39:88" x14ac:dyDescent="0.3">
      <c r="AM1465" t="s">
        <v>12208</v>
      </c>
      <c r="AN1465" t="s">
        <v>762</v>
      </c>
      <c r="AO1465" t="s">
        <v>762</v>
      </c>
      <c r="AP1465" t="s">
        <v>12209</v>
      </c>
      <c r="AQ1465" s="44">
        <v>5000000</v>
      </c>
      <c r="AR1465">
        <v>1.0361400000000001</v>
      </c>
      <c r="AS1465">
        <v>3.7987319999999998E-2</v>
      </c>
      <c r="AT1465">
        <v>1.22379999999999E-2</v>
      </c>
      <c r="AU1465" t="s">
        <v>53</v>
      </c>
      <c r="AV1465" t="s">
        <v>68</v>
      </c>
      <c r="AW1465" t="s">
        <v>68</v>
      </c>
      <c r="AX1465">
        <v>-0.318</v>
      </c>
      <c r="AY1465"/>
      <c r="AZ1465"/>
      <c r="BA1465">
        <v>138682</v>
      </c>
      <c r="BB1465" s="95">
        <v>45838</v>
      </c>
      <c r="BC1465" t="s">
        <v>761</v>
      </c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 s="44">
        <v>5000000</v>
      </c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</row>
    <row r="1466" spans="39:88" x14ac:dyDescent="0.3">
      <c r="AM1466" t="s">
        <v>11049</v>
      </c>
      <c r="AN1466" t="s">
        <v>762</v>
      </c>
      <c r="AO1466" t="s">
        <v>762</v>
      </c>
      <c r="AP1466" t="s">
        <v>11050</v>
      </c>
      <c r="AQ1466" s="44">
        <v>6200000</v>
      </c>
      <c r="AR1466">
        <v>1.01292</v>
      </c>
      <c r="AS1466">
        <v>3.2529229999999999E-2</v>
      </c>
      <c r="AT1466">
        <v>9.2750000000000003E-3</v>
      </c>
      <c r="AU1466" t="s">
        <v>53</v>
      </c>
      <c r="AV1466" t="s">
        <v>68</v>
      </c>
      <c r="AW1466" t="s">
        <v>68</v>
      </c>
      <c r="AX1466">
        <v>-0.318</v>
      </c>
      <c r="AY1466"/>
      <c r="AZ1466"/>
      <c r="BA1466">
        <v>138682</v>
      </c>
      <c r="BB1466" s="95">
        <v>45838</v>
      </c>
      <c r="BC1466" t="s">
        <v>761</v>
      </c>
      <c r="BD1466"/>
      <c r="BE1466"/>
      <c r="BF1466"/>
      <c r="BG1466"/>
      <c r="BH1466"/>
      <c r="BI1466"/>
      <c r="BJ1466"/>
      <c r="BK1466"/>
      <c r="BL1466"/>
      <c r="BM1466"/>
      <c r="BN1466"/>
      <c r="BO1466" s="44">
        <v>1200000</v>
      </c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 s="44">
        <v>5000000</v>
      </c>
      <c r="CC1466"/>
      <c r="CD1466"/>
      <c r="CE1466"/>
      <c r="CF1466"/>
      <c r="CG1466"/>
      <c r="CH1466"/>
      <c r="CI1466"/>
      <c r="CJ1466"/>
    </row>
    <row r="1467" spans="39:88" x14ac:dyDescent="0.3">
      <c r="AM1467" t="s">
        <v>11051</v>
      </c>
      <c r="AN1467" t="s">
        <v>762</v>
      </c>
      <c r="AO1467" t="s">
        <v>762</v>
      </c>
      <c r="AP1467" t="s">
        <v>11052</v>
      </c>
      <c r="AQ1467" s="44">
        <v>131000000</v>
      </c>
      <c r="AR1467">
        <v>1.02586</v>
      </c>
      <c r="AS1467">
        <v>2.8997679999999901E-2</v>
      </c>
      <c r="AT1467">
        <v>7.3039999999999997E-3</v>
      </c>
      <c r="AU1467" t="s">
        <v>53</v>
      </c>
      <c r="AV1467" t="s">
        <v>68</v>
      </c>
      <c r="AW1467" t="s">
        <v>68</v>
      </c>
      <c r="AX1467">
        <v>-0.318</v>
      </c>
      <c r="AY1467"/>
      <c r="AZ1467"/>
      <c r="BA1467">
        <v>138682</v>
      </c>
      <c r="BB1467" s="95">
        <v>45838</v>
      </c>
      <c r="BC1467" t="s">
        <v>761</v>
      </c>
      <c r="BD1467" s="44">
        <v>120000000</v>
      </c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 s="44">
        <v>3000000</v>
      </c>
      <c r="BS1467"/>
      <c r="BT1467"/>
      <c r="BU1467"/>
      <c r="BV1467"/>
      <c r="BW1467"/>
      <c r="BX1467"/>
      <c r="BY1467"/>
      <c r="BZ1467"/>
      <c r="CA1467"/>
      <c r="CB1467" s="44">
        <v>8000000</v>
      </c>
      <c r="CC1467"/>
      <c r="CD1467"/>
      <c r="CE1467"/>
      <c r="CF1467"/>
      <c r="CG1467"/>
      <c r="CH1467"/>
      <c r="CI1467"/>
      <c r="CJ1467"/>
    </row>
    <row r="1468" spans="39:88" x14ac:dyDescent="0.3">
      <c r="AM1468" t="s">
        <v>11058</v>
      </c>
      <c r="AN1468" t="s">
        <v>994</v>
      </c>
      <c r="AO1468" t="s">
        <v>994</v>
      </c>
      <c r="AP1468" t="s">
        <v>11059</v>
      </c>
      <c r="AQ1468" s="44">
        <v>3500000</v>
      </c>
      <c r="AR1468">
        <v>0.52251000000000003</v>
      </c>
      <c r="AS1468">
        <v>4.0250000000000001E-2</v>
      </c>
      <c r="AT1468">
        <v>1.2239E-2</v>
      </c>
      <c r="AU1468" t="s">
        <v>53</v>
      </c>
      <c r="AV1468" t="s">
        <v>107</v>
      </c>
      <c r="AW1468" t="s">
        <v>107</v>
      </c>
      <c r="AX1468">
        <v>1.298</v>
      </c>
      <c r="AY1468"/>
      <c r="AZ1468"/>
      <c r="BA1468">
        <v>138149</v>
      </c>
      <c r="BB1468" s="95">
        <v>45838</v>
      </c>
      <c r="BC1468" t="s">
        <v>993</v>
      </c>
      <c r="BD1468"/>
      <c r="BE1468"/>
      <c r="BF1468"/>
      <c r="BG1468"/>
      <c r="BH1468"/>
      <c r="BI1468" s="44">
        <v>3500000</v>
      </c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</row>
    <row r="1469" spans="39:88" x14ac:dyDescent="0.3">
      <c r="AM1469" t="s">
        <v>11054</v>
      </c>
      <c r="AN1469" t="s">
        <v>994</v>
      </c>
      <c r="AO1469" t="s">
        <v>994</v>
      </c>
      <c r="AP1469" t="s">
        <v>11055</v>
      </c>
      <c r="AQ1469" s="44">
        <v>99000000</v>
      </c>
      <c r="AR1469">
        <v>0.94726999999999995</v>
      </c>
      <c r="AS1469">
        <v>3.884E-2</v>
      </c>
      <c r="AT1469">
        <v>1.082E-2</v>
      </c>
      <c r="AU1469" t="s">
        <v>53</v>
      </c>
      <c r="AV1469" t="s">
        <v>107</v>
      </c>
      <c r="AW1469" t="s">
        <v>107</v>
      </c>
      <c r="AX1469">
        <v>1.298</v>
      </c>
      <c r="AY1469"/>
      <c r="AZ1469"/>
      <c r="BA1469">
        <v>138149</v>
      </c>
      <c r="BB1469" s="95">
        <v>45838</v>
      </c>
      <c r="BC1469" t="s">
        <v>993</v>
      </c>
      <c r="BD1469" s="44">
        <v>81700000</v>
      </c>
      <c r="BE1469" s="44">
        <v>1000000</v>
      </c>
      <c r="BF1469" s="44">
        <v>3900000</v>
      </c>
      <c r="BG1469" s="44">
        <v>100000</v>
      </c>
      <c r="BH1469"/>
      <c r="BI1469" s="44">
        <v>12300000</v>
      </c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</row>
    <row r="1470" spans="39:88" x14ac:dyDescent="0.3">
      <c r="AM1470" t="s">
        <v>11061</v>
      </c>
      <c r="AN1470" t="s">
        <v>994</v>
      </c>
      <c r="AO1470" t="s">
        <v>994</v>
      </c>
      <c r="AP1470" t="s">
        <v>11062</v>
      </c>
      <c r="AQ1470" s="44">
        <v>86000000</v>
      </c>
      <c r="AR1470">
        <v>1.0217400000000001</v>
      </c>
      <c r="AS1470">
        <v>3.8239999999999899E-2</v>
      </c>
      <c r="AT1470">
        <v>1.0418999999999999E-2</v>
      </c>
      <c r="AU1470" t="s">
        <v>53</v>
      </c>
      <c r="AV1470" t="s">
        <v>107</v>
      </c>
      <c r="AW1470" t="s">
        <v>107</v>
      </c>
      <c r="AX1470">
        <v>1.298</v>
      </c>
      <c r="AY1470"/>
      <c r="AZ1470"/>
      <c r="BA1470">
        <v>138149</v>
      </c>
      <c r="BB1470" s="95">
        <v>45838</v>
      </c>
      <c r="BC1470" t="s">
        <v>993</v>
      </c>
      <c r="BD1470" s="44">
        <v>48800000</v>
      </c>
      <c r="BE1470"/>
      <c r="BF1470" s="44">
        <v>8300000</v>
      </c>
      <c r="BG1470"/>
      <c r="BH1470"/>
      <c r="BI1470" s="44">
        <v>28900000</v>
      </c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</row>
    <row r="1471" spans="39:88" x14ac:dyDescent="0.3">
      <c r="AM1471" t="s">
        <v>12739</v>
      </c>
      <c r="AN1471" t="s">
        <v>994</v>
      </c>
      <c r="AO1471" t="s">
        <v>994</v>
      </c>
      <c r="AP1471" t="s">
        <v>12740</v>
      </c>
      <c r="AQ1471" s="44">
        <v>36000000</v>
      </c>
      <c r="AR1471">
        <v>0.97620999999999902</v>
      </c>
      <c r="AS1471">
        <v>3.4959999999999998E-2</v>
      </c>
      <c r="AT1471">
        <v>8.1359999999999991E-3</v>
      </c>
      <c r="AU1471" t="s">
        <v>53</v>
      </c>
      <c r="AV1471" t="s">
        <v>107</v>
      </c>
      <c r="AW1471" t="s">
        <v>107</v>
      </c>
      <c r="AX1471">
        <v>1.298</v>
      </c>
      <c r="AY1471"/>
      <c r="AZ1471"/>
      <c r="BA1471">
        <v>138149</v>
      </c>
      <c r="BB1471" s="95">
        <v>45838</v>
      </c>
      <c r="BC1471" t="s">
        <v>993</v>
      </c>
      <c r="BD1471"/>
      <c r="BE1471"/>
      <c r="BF1471" s="44">
        <v>3000000</v>
      </c>
      <c r="BG1471"/>
      <c r="BH1471"/>
      <c r="BI1471" s="44">
        <v>7000000</v>
      </c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 s="44">
        <v>5000000</v>
      </c>
      <c r="BX1471"/>
      <c r="BY1471"/>
      <c r="BZ1471"/>
      <c r="CA1471"/>
      <c r="CB1471" s="44">
        <v>21000000</v>
      </c>
      <c r="CC1471"/>
      <c r="CD1471"/>
      <c r="CE1471"/>
      <c r="CF1471"/>
      <c r="CG1471"/>
      <c r="CH1471"/>
      <c r="CI1471"/>
      <c r="CJ1471"/>
    </row>
    <row r="1472" spans="39:88" x14ac:dyDescent="0.3">
      <c r="AM1472" t="s">
        <v>12210</v>
      </c>
      <c r="AN1472" t="s">
        <v>994</v>
      </c>
      <c r="AO1472" t="s">
        <v>994</v>
      </c>
      <c r="AP1472" t="s">
        <v>12211</v>
      </c>
      <c r="AQ1472" s="44">
        <v>3000000</v>
      </c>
      <c r="AR1472">
        <v>0.99500999999999995</v>
      </c>
      <c r="AS1472">
        <v>3.1899999999999998E-2</v>
      </c>
      <c r="AT1472">
        <v>6.4440000000000001E-3</v>
      </c>
      <c r="AU1472" t="s">
        <v>53</v>
      </c>
      <c r="AV1472" t="s">
        <v>107</v>
      </c>
      <c r="AW1472" t="s">
        <v>107</v>
      </c>
      <c r="AX1472">
        <v>1.298</v>
      </c>
      <c r="AY1472"/>
      <c r="AZ1472"/>
      <c r="BA1472">
        <v>138149</v>
      </c>
      <c r="BB1472" s="95">
        <v>45838</v>
      </c>
      <c r="BC1472" t="s">
        <v>993</v>
      </c>
      <c r="BD1472"/>
      <c r="BE1472"/>
      <c r="BF1472"/>
      <c r="BG1472"/>
      <c r="BH1472"/>
      <c r="BI1472"/>
      <c r="BJ1472"/>
      <c r="BK1472"/>
      <c r="BL1472"/>
      <c r="BM1472"/>
      <c r="BN1472"/>
      <c r="BO1472" s="44">
        <v>2000000</v>
      </c>
      <c r="BP1472" s="44">
        <v>1000000</v>
      </c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</row>
    <row r="1473" spans="39:88" x14ac:dyDescent="0.3">
      <c r="AM1473" t="s">
        <v>11056</v>
      </c>
      <c r="AN1473" t="s">
        <v>994</v>
      </c>
      <c r="AO1473" t="s">
        <v>994</v>
      </c>
      <c r="AP1473" t="s">
        <v>11057</v>
      </c>
      <c r="AQ1473" s="44">
        <v>7000000</v>
      </c>
      <c r="AR1473">
        <v>0.77717999999999998</v>
      </c>
      <c r="AS1473">
        <v>3.4130000000000001E-2</v>
      </c>
      <c r="AT1473">
        <v>7.2500000000000004E-3</v>
      </c>
      <c r="AU1473" t="s">
        <v>53</v>
      </c>
      <c r="AV1473" t="s">
        <v>107</v>
      </c>
      <c r="AW1473" t="s">
        <v>107</v>
      </c>
      <c r="AX1473">
        <v>1.298</v>
      </c>
      <c r="AY1473"/>
      <c r="AZ1473"/>
      <c r="BA1473">
        <v>138149</v>
      </c>
      <c r="BB1473" s="95">
        <v>45838</v>
      </c>
      <c r="BC1473" t="s">
        <v>993</v>
      </c>
      <c r="BD1473"/>
      <c r="BE1473"/>
      <c r="BF1473"/>
      <c r="BG1473"/>
      <c r="BH1473"/>
      <c r="BI1473"/>
      <c r="BJ1473"/>
      <c r="BK1473"/>
      <c r="BL1473" s="44">
        <v>7000000</v>
      </c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</row>
    <row r="1474" spans="39:88" x14ac:dyDescent="0.3">
      <c r="AM1474" t="s">
        <v>11066</v>
      </c>
      <c r="AN1474" t="s">
        <v>994</v>
      </c>
      <c r="AO1474" t="s">
        <v>994</v>
      </c>
      <c r="AP1474" t="s">
        <v>11067</v>
      </c>
      <c r="AQ1474" s="44">
        <v>128100000</v>
      </c>
      <c r="AR1474">
        <v>0.92362</v>
      </c>
      <c r="AS1474">
        <v>3.8559999999999997E-2</v>
      </c>
      <c r="AT1474">
        <v>1.0629E-2</v>
      </c>
      <c r="AU1474" t="s">
        <v>53</v>
      </c>
      <c r="AV1474" t="s">
        <v>107</v>
      </c>
      <c r="AW1474" t="s">
        <v>107</v>
      </c>
      <c r="AX1474">
        <v>1.298</v>
      </c>
      <c r="AY1474"/>
      <c r="AZ1474"/>
      <c r="BA1474">
        <v>138149</v>
      </c>
      <c r="BB1474" s="95">
        <v>45838</v>
      </c>
      <c r="BC1474" t="s">
        <v>993</v>
      </c>
      <c r="BD1474" s="44">
        <v>124100000</v>
      </c>
      <c r="BE1474"/>
      <c r="BF1474"/>
      <c r="BG1474"/>
      <c r="BH1474"/>
      <c r="BI1474"/>
      <c r="BJ1474" s="44">
        <v>4000000</v>
      </c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</row>
    <row r="1475" spans="39:88" x14ac:dyDescent="0.3">
      <c r="AM1475" t="s">
        <v>11060</v>
      </c>
      <c r="AN1475" t="s">
        <v>994</v>
      </c>
      <c r="AO1475" t="s">
        <v>994</v>
      </c>
      <c r="AP1475" t="s">
        <v>3091</v>
      </c>
      <c r="AQ1475" s="44">
        <v>11800000</v>
      </c>
      <c r="AR1475">
        <v>0.78461999999999998</v>
      </c>
      <c r="AS1475">
        <v>3.601E-2</v>
      </c>
      <c r="AT1475">
        <v>8.5749999999999993E-3</v>
      </c>
      <c r="AU1475" t="s">
        <v>53</v>
      </c>
      <c r="AV1475" t="s">
        <v>107</v>
      </c>
      <c r="AW1475" t="s">
        <v>107</v>
      </c>
      <c r="AX1475">
        <v>1.298</v>
      </c>
      <c r="AY1475"/>
      <c r="AZ1475"/>
      <c r="BA1475">
        <v>138149</v>
      </c>
      <c r="BB1475" s="95">
        <v>45838</v>
      </c>
      <c r="BC1475" t="s">
        <v>993</v>
      </c>
      <c r="BD1475" s="44">
        <v>11800000</v>
      </c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</row>
    <row r="1476" spans="39:88" x14ac:dyDescent="0.3">
      <c r="AM1476" t="s">
        <v>11053</v>
      </c>
      <c r="AN1476" t="s">
        <v>994</v>
      </c>
      <c r="AO1476" t="s">
        <v>994</v>
      </c>
      <c r="AP1476" t="s">
        <v>3090</v>
      </c>
      <c r="AQ1476" s="44">
        <v>35700000</v>
      </c>
      <c r="AR1476">
        <v>0.72765000000000002</v>
      </c>
      <c r="AS1476">
        <v>3.2890000000000003E-2</v>
      </c>
      <c r="AT1476">
        <v>6.3629999999999997E-3</v>
      </c>
      <c r="AU1476" t="s">
        <v>53</v>
      </c>
      <c r="AV1476" t="s">
        <v>107</v>
      </c>
      <c r="AW1476" t="s">
        <v>107</v>
      </c>
      <c r="AX1476">
        <v>1.298</v>
      </c>
      <c r="AY1476"/>
      <c r="AZ1476"/>
      <c r="BA1476">
        <v>138149</v>
      </c>
      <c r="BB1476" s="95">
        <v>45838</v>
      </c>
      <c r="BC1476" t="s">
        <v>993</v>
      </c>
      <c r="BD1476" s="44">
        <v>35700000</v>
      </c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</row>
    <row r="1477" spans="39:88" x14ac:dyDescent="0.3">
      <c r="AM1477" t="s">
        <v>11064</v>
      </c>
      <c r="AN1477" t="s">
        <v>994</v>
      </c>
      <c r="AO1477" t="s">
        <v>994</v>
      </c>
      <c r="AP1477" t="s">
        <v>11065</v>
      </c>
      <c r="AQ1477" s="44">
        <v>5000000</v>
      </c>
      <c r="AR1477">
        <v>1.03912</v>
      </c>
      <c r="AS1477">
        <v>2.9950000000000001E-2</v>
      </c>
      <c r="AT1477">
        <v>5.8199999999999997E-3</v>
      </c>
      <c r="AU1477" t="s">
        <v>53</v>
      </c>
      <c r="AV1477" t="s">
        <v>107</v>
      </c>
      <c r="AW1477" t="s">
        <v>107</v>
      </c>
      <c r="AX1477">
        <v>1.298</v>
      </c>
      <c r="AY1477"/>
      <c r="AZ1477"/>
      <c r="BA1477">
        <v>138149</v>
      </c>
      <c r="BB1477" s="95">
        <v>45838</v>
      </c>
      <c r="BC1477" t="s">
        <v>993</v>
      </c>
      <c r="BD1477"/>
      <c r="BE1477"/>
      <c r="BF1477"/>
      <c r="BG1477"/>
      <c r="BH1477"/>
      <c r="BI1477"/>
      <c r="BJ1477"/>
      <c r="BK1477"/>
      <c r="BL1477"/>
      <c r="BM1477"/>
      <c r="BN1477"/>
      <c r="BO1477" s="44">
        <v>5000000</v>
      </c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</row>
    <row r="1478" spans="39:88" x14ac:dyDescent="0.3">
      <c r="AM1478" t="s">
        <v>11063</v>
      </c>
      <c r="AN1478" t="s">
        <v>994</v>
      </c>
      <c r="AO1478" t="s">
        <v>994</v>
      </c>
      <c r="AP1478" t="s">
        <v>992</v>
      </c>
      <c r="AQ1478" s="44">
        <v>42000000</v>
      </c>
      <c r="AR1478">
        <v>0.57108999999999999</v>
      </c>
      <c r="AS1478">
        <v>3.943E-2</v>
      </c>
      <c r="AT1478">
        <v>1.1056E-2</v>
      </c>
      <c r="AU1478" t="s">
        <v>53</v>
      </c>
      <c r="AV1478" t="s">
        <v>107</v>
      </c>
      <c r="AW1478" t="s">
        <v>107</v>
      </c>
      <c r="AX1478">
        <v>1.298</v>
      </c>
      <c r="AY1478"/>
      <c r="AZ1478"/>
      <c r="BA1478">
        <v>138149</v>
      </c>
      <c r="BB1478" s="95">
        <v>45838</v>
      </c>
      <c r="BC1478" t="s">
        <v>993</v>
      </c>
      <c r="BD1478" s="44">
        <v>33600000</v>
      </c>
      <c r="BE1478"/>
      <c r="BF1478"/>
      <c r="BG1478"/>
      <c r="BH1478"/>
      <c r="BI1478" s="44">
        <v>8400000</v>
      </c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</row>
    <row r="1479" spans="39:88" x14ac:dyDescent="0.3">
      <c r="AM1479" t="s">
        <v>11069</v>
      </c>
      <c r="AN1479" t="s">
        <v>13112</v>
      </c>
      <c r="AO1479" t="s">
        <v>13112</v>
      </c>
      <c r="AP1479" t="s">
        <v>455</v>
      </c>
      <c r="AQ1479" s="44">
        <v>150300000</v>
      </c>
      <c r="AR1479">
        <v>0.84380999999999995</v>
      </c>
      <c r="AS1479">
        <v>3.795656E-2</v>
      </c>
      <c r="AT1479">
        <v>1.4119E-2</v>
      </c>
      <c r="AU1479" t="s">
        <v>67</v>
      </c>
      <c r="AV1479" t="s">
        <v>63</v>
      </c>
      <c r="AW1479" t="s">
        <v>63</v>
      </c>
      <c r="AX1479">
        <v>1.77</v>
      </c>
      <c r="AY1479"/>
      <c r="AZ1479"/>
      <c r="BA1479">
        <v>3590</v>
      </c>
      <c r="BB1479" s="95">
        <v>45838</v>
      </c>
      <c r="BC1479" t="s">
        <v>456</v>
      </c>
      <c r="BD1479" s="44">
        <v>113300000</v>
      </c>
      <c r="BE1479"/>
      <c r="BF1479"/>
      <c r="BG1479"/>
      <c r="BH1479"/>
      <c r="BI1479" s="44">
        <v>30000000</v>
      </c>
      <c r="BJ1479"/>
      <c r="BK1479"/>
      <c r="BL1479" s="44">
        <v>1000000</v>
      </c>
      <c r="BM1479"/>
      <c r="BN1479"/>
      <c r="BO1479"/>
      <c r="BP1479"/>
      <c r="BQ1479"/>
      <c r="BR1479"/>
      <c r="BS1479"/>
      <c r="BT1479"/>
      <c r="BU1479"/>
      <c r="BV1479"/>
      <c r="BW1479" s="44">
        <v>5000000</v>
      </c>
      <c r="BX1479"/>
      <c r="BY1479" s="44">
        <v>1000000</v>
      </c>
      <c r="BZ1479"/>
      <c r="CA1479"/>
      <c r="CB1479"/>
      <c r="CC1479"/>
      <c r="CD1479"/>
      <c r="CE1479"/>
      <c r="CF1479"/>
      <c r="CG1479"/>
      <c r="CH1479"/>
      <c r="CI1479"/>
      <c r="CJ1479"/>
    </row>
    <row r="1480" spans="39:88" x14ac:dyDescent="0.3">
      <c r="AM1480" t="s">
        <v>11070</v>
      </c>
      <c r="AN1480" t="s">
        <v>13112</v>
      </c>
      <c r="AO1480" t="s">
        <v>13112</v>
      </c>
      <c r="AP1480" t="s">
        <v>2016</v>
      </c>
      <c r="AQ1480" s="44">
        <v>219500000</v>
      </c>
      <c r="AR1480">
        <v>0.99730999999999903</v>
      </c>
      <c r="AS1480">
        <v>3.3233819999999997E-2</v>
      </c>
      <c r="AT1480">
        <v>1.1459E-2</v>
      </c>
      <c r="AU1480" t="s">
        <v>72</v>
      </c>
      <c r="AV1480" t="s">
        <v>63</v>
      </c>
      <c r="AW1480" t="s">
        <v>63</v>
      </c>
      <c r="AX1480">
        <v>1.77</v>
      </c>
      <c r="AY1480"/>
      <c r="AZ1480"/>
      <c r="BA1480">
        <v>3590</v>
      </c>
      <c r="BB1480" s="95">
        <v>45838</v>
      </c>
      <c r="BC1480" t="s">
        <v>456</v>
      </c>
      <c r="BD1480" s="44">
        <v>145400000</v>
      </c>
      <c r="BE1480"/>
      <c r="BF1480"/>
      <c r="BG1480"/>
      <c r="BH1480"/>
      <c r="BI1480" s="44">
        <v>62100000</v>
      </c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 s="44">
        <v>12000000</v>
      </c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</row>
    <row r="1481" spans="39:88" x14ac:dyDescent="0.3">
      <c r="AM1481" t="s">
        <v>11068</v>
      </c>
      <c r="AN1481" t="s">
        <v>13112</v>
      </c>
      <c r="AO1481" t="s">
        <v>13112</v>
      </c>
      <c r="AP1481" t="s">
        <v>585</v>
      </c>
      <c r="AQ1481" s="44">
        <v>174400000</v>
      </c>
      <c r="AR1481">
        <v>0.88168999999999997</v>
      </c>
      <c r="AS1481">
        <v>3.7083900000000003E-2</v>
      </c>
      <c r="AT1481">
        <v>1.40259999999999E-2</v>
      </c>
      <c r="AU1481" t="s">
        <v>67</v>
      </c>
      <c r="AV1481" t="s">
        <v>63</v>
      </c>
      <c r="AW1481" t="s">
        <v>63</v>
      </c>
      <c r="AX1481">
        <v>1.77</v>
      </c>
      <c r="AY1481"/>
      <c r="AZ1481"/>
      <c r="BA1481">
        <v>3590</v>
      </c>
      <c r="BB1481" s="95">
        <v>45838</v>
      </c>
      <c r="BC1481" t="s">
        <v>456</v>
      </c>
      <c r="BD1481" s="44">
        <v>171400000</v>
      </c>
      <c r="BE1481"/>
      <c r="BF1481"/>
      <c r="BG1481"/>
      <c r="BH1481"/>
      <c r="BI1481" s="44">
        <v>3000000</v>
      </c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</row>
    <row r="1482" spans="39:88" x14ac:dyDescent="0.3">
      <c r="AM1482" t="s">
        <v>12212</v>
      </c>
      <c r="AN1482" t="s">
        <v>13112</v>
      </c>
      <c r="AO1482" t="s">
        <v>13112</v>
      </c>
      <c r="AP1482" t="s">
        <v>12213</v>
      </c>
      <c r="AQ1482" s="44">
        <v>115000000</v>
      </c>
      <c r="AR1482">
        <v>1.0272600000000001</v>
      </c>
      <c r="AS1482">
        <v>3.8648620000000002E-2</v>
      </c>
      <c r="AT1482">
        <v>1.3662000000000001E-2</v>
      </c>
      <c r="AU1482" t="s">
        <v>67</v>
      </c>
      <c r="AV1482" t="s">
        <v>63</v>
      </c>
      <c r="AW1482" t="s">
        <v>63</v>
      </c>
      <c r="AX1482">
        <v>1.77</v>
      </c>
      <c r="AY1482"/>
      <c r="AZ1482"/>
      <c r="BA1482">
        <v>3590</v>
      </c>
      <c r="BB1482" s="95">
        <v>45838</v>
      </c>
      <c r="BC1482" t="s">
        <v>456</v>
      </c>
      <c r="BD1482" s="44">
        <v>112200000</v>
      </c>
      <c r="BE1482"/>
      <c r="BF1482"/>
      <c r="BG1482" s="44">
        <v>300000</v>
      </c>
      <c r="BH1482"/>
      <c r="BI1482" s="44">
        <v>2500000</v>
      </c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</row>
    <row r="1483" spans="39:88" x14ac:dyDescent="0.3">
      <c r="AM1483" t="s">
        <v>11072</v>
      </c>
      <c r="AN1483" t="s">
        <v>415</v>
      </c>
      <c r="AO1483" t="s">
        <v>415</v>
      </c>
      <c r="AP1483" t="s">
        <v>682</v>
      </c>
      <c r="AQ1483" s="44">
        <v>156200000</v>
      </c>
      <c r="AR1483">
        <v>0.96335999999999999</v>
      </c>
      <c r="AS1483">
        <v>2.598E-2</v>
      </c>
      <c r="AT1483">
        <v>4.8269999999999997E-3</v>
      </c>
      <c r="AU1483" t="s">
        <v>53</v>
      </c>
      <c r="AV1483" t="s">
        <v>107</v>
      </c>
      <c r="AW1483" t="s">
        <v>107</v>
      </c>
      <c r="AX1483">
        <v>0.29799999999999999</v>
      </c>
      <c r="AY1483"/>
      <c r="AZ1483"/>
      <c r="BA1483">
        <v>3597</v>
      </c>
      <c r="BB1483" s="95">
        <v>45838</v>
      </c>
      <c r="BC1483" t="s">
        <v>414</v>
      </c>
      <c r="BD1483" s="44">
        <v>104236000</v>
      </c>
      <c r="BE1483"/>
      <c r="BF1483"/>
      <c r="BG1483"/>
      <c r="BH1483"/>
      <c r="BI1483" s="44">
        <v>4235000</v>
      </c>
      <c r="BJ1483" s="44">
        <v>26529000</v>
      </c>
      <c r="BK1483"/>
      <c r="BL1483"/>
      <c r="BM1483"/>
      <c r="BN1483" s="44">
        <v>12000000</v>
      </c>
      <c r="BO1483"/>
      <c r="BP1483"/>
      <c r="BQ1483"/>
      <c r="BR1483"/>
      <c r="BS1483"/>
      <c r="BT1483"/>
      <c r="BU1483" s="44">
        <v>9200000</v>
      </c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</row>
    <row r="1484" spans="39:88" x14ac:dyDescent="0.3">
      <c r="AM1484" t="s">
        <v>11074</v>
      </c>
      <c r="AN1484" t="s">
        <v>415</v>
      </c>
      <c r="AO1484" t="s">
        <v>415</v>
      </c>
      <c r="AP1484" t="s">
        <v>2226</v>
      </c>
      <c r="AQ1484" s="44">
        <v>100000000</v>
      </c>
      <c r="AR1484">
        <v>0.97340000000000004</v>
      </c>
      <c r="AS1484">
        <v>2.887E-2</v>
      </c>
      <c r="AT1484">
        <v>8.9739999999999993E-3</v>
      </c>
      <c r="AU1484" t="s">
        <v>53</v>
      </c>
      <c r="AV1484" t="s">
        <v>107</v>
      </c>
      <c r="AW1484" t="s">
        <v>107</v>
      </c>
      <c r="AX1484">
        <v>0.29799999999999999</v>
      </c>
      <c r="AY1484"/>
      <c r="AZ1484"/>
      <c r="BA1484">
        <v>3597</v>
      </c>
      <c r="BB1484" s="95">
        <v>45838</v>
      </c>
      <c r="BC1484" t="s">
        <v>414</v>
      </c>
      <c r="BD1484" s="44">
        <v>84700000</v>
      </c>
      <c r="BE1484"/>
      <c r="BF1484"/>
      <c r="BG1484"/>
      <c r="BH1484"/>
      <c r="BI1484"/>
      <c r="BJ1484" s="44">
        <v>15300000</v>
      </c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</row>
    <row r="1485" spans="39:88" x14ac:dyDescent="0.3">
      <c r="AM1485" t="s">
        <v>11073</v>
      </c>
      <c r="AN1485" t="s">
        <v>415</v>
      </c>
      <c r="AO1485" t="s">
        <v>415</v>
      </c>
      <c r="AP1485" t="s">
        <v>413</v>
      </c>
      <c r="AQ1485" s="44">
        <v>56684000</v>
      </c>
      <c r="AR1485">
        <v>0.99231999999999998</v>
      </c>
      <c r="AS1485">
        <v>2.1419999999999901E-2</v>
      </c>
      <c r="AT1485">
        <v>1.395E-3</v>
      </c>
      <c r="AU1485" t="s">
        <v>53</v>
      </c>
      <c r="AV1485" t="s">
        <v>107</v>
      </c>
      <c r="AW1485" t="s">
        <v>107</v>
      </c>
      <c r="AX1485">
        <v>0.29799999999999999</v>
      </c>
      <c r="AY1485"/>
      <c r="AZ1485"/>
      <c r="BA1485">
        <v>3597</v>
      </c>
      <c r="BB1485" s="95">
        <v>45838</v>
      </c>
      <c r="BC1485" t="s">
        <v>414</v>
      </c>
      <c r="BD1485"/>
      <c r="BE1485"/>
      <c r="BF1485"/>
      <c r="BG1485"/>
      <c r="BH1485"/>
      <c r="BI1485"/>
      <c r="BJ1485" s="44">
        <v>22692000</v>
      </c>
      <c r="BK1485" s="44">
        <v>10992000</v>
      </c>
      <c r="BL1485"/>
      <c r="BM1485"/>
      <c r="BN1485" s="44">
        <v>23000000</v>
      </c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</row>
    <row r="1486" spans="39:88" x14ac:dyDescent="0.3">
      <c r="AM1486" t="s">
        <v>11071</v>
      </c>
      <c r="AN1486" t="s">
        <v>415</v>
      </c>
      <c r="AO1486" t="s">
        <v>415</v>
      </c>
      <c r="AP1486" t="s">
        <v>1186</v>
      </c>
      <c r="AQ1486" s="44">
        <v>100000000</v>
      </c>
      <c r="AR1486">
        <v>0.97785999999999995</v>
      </c>
      <c r="AS1486">
        <v>2.2700000000000001E-2</v>
      </c>
      <c r="AT1486">
        <v>2.751E-3</v>
      </c>
      <c r="AU1486" t="s">
        <v>128</v>
      </c>
      <c r="AV1486" t="s">
        <v>48</v>
      </c>
      <c r="AW1486" t="s">
        <v>48</v>
      </c>
      <c r="AX1486">
        <v>0.29799999999999999</v>
      </c>
      <c r="AY1486"/>
      <c r="AZ1486"/>
      <c r="BA1486">
        <v>3597</v>
      </c>
      <c r="BB1486" s="95">
        <v>45838</v>
      </c>
      <c r="BC1486" t="s">
        <v>414</v>
      </c>
      <c r="BD1486" s="44">
        <v>85743000</v>
      </c>
      <c r="BE1486"/>
      <c r="BF1486"/>
      <c r="BG1486"/>
      <c r="BH1486"/>
      <c r="BI1486" s="44">
        <v>4652000</v>
      </c>
      <c r="BJ1486" s="44">
        <v>9605000</v>
      </c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</row>
    <row r="1487" spans="39:88" x14ac:dyDescent="0.3">
      <c r="AM1487" t="s">
        <v>11079</v>
      </c>
      <c r="AN1487" t="s">
        <v>2543</v>
      </c>
      <c r="AO1487" t="s">
        <v>2543</v>
      </c>
      <c r="AP1487" t="s">
        <v>2541</v>
      </c>
      <c r="AQ1487" s="44">
        <v>50000000</v>
      </c>
      <c r="AR1487">
        <v>1.0363</v>
      </c>
      <c r="AS1487">
        <v>1.48651039599999E-2</v>
      </c>
      <c r="AT1487">
        <v>-6.0569999999999999E-3</v>
      </c>
      <c r="AU1487" t="s">
        <v>53</v>
      </c>
      <c r="AV1487" t="s">
        <v>55</v>
      </c>
      <c r="AW1487" t="s">
        <v>55</v>
      </c>
      <c r="AX1487">
        <v>1.4930000000000001</v>
      </c>
      <c r="AY1487"/>
      <c r="AZ1487"/>
      <c r="BA1487">
        <v>11711</v>
      </c>
      <c r="BB1487" s="95">
        <v>45838</v>
      </c>
      <c r="BC1487" t="s">
        <v>2542</v>
      </c>
      <c r="BD1487"/>
      <c r="BE1487"/>
      <c r="BF1487"/>
      <c r="BG1487"/>
      <c r="BH1487"/>
      <c r="BI1487"/>
      <c r="BJ1487"/>
      <c r="BK1487"/>
      <c r="BL1487" s="44">
        <v>5000000</v>
      </c>
      <c r="BM1487"/>
      <c r="BN1487" s="44">
        <v>20000000</v>
      </c>
      <c r="BO1487"/>
      <c r="BP1487"/>
      <c r="BQ1487"/>
      <c r="BR1487"/>
      <c r="BS1487"/>
      <c r="BT1487"/>
      <c r="BU1487" s="44">
        <v>20000000</v>
      </c>
      <c r="BV1487" s="44">
        <v>5000000</v>
      </c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</row>
    <row r="1488" spans="39:88" x14ac:dyDescent="0.3">
      <c r="AM1488" t="s">
        <v>11075</v>
      </c>
      <c r="AN1488" t="s">
        <v>2543</v>
      </c>
      <c r="AO1488" t="s">
        <v>2543</v>
      </c>
      <c r="AP1488" t="s">
        <v>11076</v>
      </c>
      <c r="AQ1488" s="44">
        <v>5000000</v>
      </c>
      <c r="AR1488">
        <v>1.03565</v>
      </c>
      <c r="AS1488">
        <v>2.7549999999999901E-2</v>
      </c>
      <c r="AT1488">
        <v>5.8339999999999998E-3</v>
      </c>
      <c r="AU1488" t="s">
        <v>53</v>
      </c>
      <c r="AV1488" t="s">
        <v>63</v>
      </c>
      <c r="AW1488" t="s">
        <v>56</v>
      </c>
      <c r="AX1488">
        <v>1.4930000000000001</v>
      </c>
      <c r="AY1488"/>
      <c r="AZ1488"/>
      <c r="BA1488">
        <v>11711</v>
      </c>
      <c r="BB1488" s="95">
        <v>45838</v>
      </c>
      <c r="BC1488" t="s">
        <v>2542</v>
      </c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 s="44">
        <v>5000000</v>
      </c>
      <c r="CC1488"/>
      <c r="CD1488"/>
      <c r="CE1488"/>
      <c r="CF1488"/>
      <c r="CG1488"/>
      <c r="CH1488"/>
      <c r="CI1488"/>
      <c r="CJ1488"/>
    </row>
    <row r="1489" spans="39:88" x14ac:dyDescent="0.3">
      <c r="AM1489" t="s">
        <v>11080</v>
      </c>
      <c r="AN1489" t="s">
        <v>2543</v>
      </c>
      <c r="AO1489" t="s">
        <v>2543</v>
      </c>
      <c r="AP1489" t="s">
        <v>11081</v>
      </c>
      <c r="AQ1489" s="44">
        <v>8500000</v>
      </c>
      <c r="AR1489">
        <v>1.02684</v>
      </c>
      <c r="AS1489">
        <v>2.649E-2</v>
      </c>
      <c r="AT1489">
        <v>5.9100000000000003E-3</v>
      </c>
      <c r="AU1489" t="s">
        <v>53</v>
      </c>
      <c r="AV1489" t="s">
        <v>63</v>
      </c>
      <c r="AW1489" t="s">
        <v>56</v>
      </c>
      <c r="AX1489">
        <v>1.4930000000000001</v>
      </c>
      <c r="AY1489"/>
      <c r="AZ1489"/>
      <c r="BA1489">
        <v>11711</v>
      </c>
      <c r="BB1489" s="95">
        <v>45838</v>
      </c>
      <c r="BC1489" t="s">
        <v>2542</v>
      </c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 s="44">
        <v>8500000</v>
      </c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</row>
    <row r="1490" spans="39:88" x14ac:dyDescent="0.3">
      <c r="AM1490" t="s">
        <v>11077</v>
      </c>
      <c r="AN1490" t="s">
        <v>2543</v>
      </c>
      <c r="AO1490" t="s">
        <v>2543</v>
      </c>
      <c r="AP1490" t="s">
        <v>11078</v>
      </c>
      <c r="AQ1490" s="44">
        <v>3000000</v>
      </c>
      <c r="AR1490">
        <v>1.00136166666667</v>
      </c>
      <c r="AS1490">
        <v>2.2089999999999999E-2</v>
      </c>
      <c r="AT1490">
        <v>2.6489999999999999E-3</v>
      </c>
      <c r="AU1490" t="s">
        <v>53</v>
      </c>
      <c r="AV1490" t="s">
        <v>63</v>
      </c>
      <c r="AW1490" t="s">
        <v>56</v>
      </c>
      <c r="AX1490">
        <v>1.4930000000000001</v>
      </c>
      <c r="AY1490"/>
      <c r="AZ1490"/>
      <c r="BA1490">
        <v>11711</v>
      </c>
      <c r="BB1490" s="95">
        <v>45838</v>
      </c>
      <c r="BC1490" t="s">
        <v>2542</v>
      </c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 s="44">
        <v>3000000</v>
      </c>
      <c r="CC1490"/>
      <c r="CD1490"/>
      <c r="CE1490"/>
      <c r="CF1490"/>
      <c r="CG1490"/>
      <c r="CH1490"/>
      <c r="CI1490"/>
      <c r="CJ1490"/>
    </row>
    <row r="1491" spans="39:88" x14ac:dyDescent="0.3">
      <c r="AM1491" t="s">
        <v>11082</v>
      </c>
      <c r="AN1491" t="s">
        <v>2148</v>
      </c>
      <c r="AO1491" t="s">
        <v>2626</v>
      </c>
      <c r="AP1491" t="s">
        <v>2147</v>
      </c>
      <c r="AQ1491" s="44">
        <v>77200000</v>
      </c>
      <c r="AR1491">
        <v>0.84248999999999996</v>
      </c>
      <c r="AS1491">
        <v>3.477301E-2</v>
      </c>
      <c r="AT1491">
        <v>1.064E-2</v>
      </c>
      <c r="AU1491" t="s">
        <v>53</v>
      </c>
      <c r="AV1491" t="s">
        <v>56</v>
      </c>
      <c r="AW1491" t="s">
        <v>56</v>
      </c>
      <c r="AX1491">
        <v>0.71899999999999997</v>
      </c>
      <c r="AY1491"/>
      <c r="AZ1491"/>
      <c r="BA1491">
        <v>11118</v>
      </c>
      <c r="BB1491" s="95">
        <v>45838</v>
      </c>
      <c r="BC1491" t="s">
        <v>1937</v>
      </c>
      <c r="BD1491" s="44">
        <v>71100000</v>
      </c>
      <c r="BE1491" s="44">
        <v>1000000</v>
      </c>
      <c r="BF1491" s="44">
        <v>4800000</v>
      </c>
      <c r="BG1491" s="44">
        <v>100000</v>
      </c>
      <c r="BH1491" s="44">
        <v>200000</v>
      </c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</row>
    <row r="1492" spans="39:88" x14ac:dyDescent="0.3">
      <c r="AM1492" t="s">
        <v>13113</v>
      </c>
      <c r="AN1492" t="s">
        <v>13114</v>
      </c>
      <c r="AO1492" t="s">
        <v>2626</v>
      </c>
      <c r="AP1492" t="s">
        <v>13115</v>
      </c>
      <c r="AQ1492" s="44">
        <v>7550000</v>
      </c>
      <c r="AR1492">
        <v>1.00284</v>
      </c>
      <c r="AS1492">
        <v>3.8817270000000001E-2</v>
      </c>
      <c r="AT1492">
        <v>1.30599999999999E-2</v>
      </c>
      <c r="AU1492" t="s">
        <v>53</v>
      </c>
      <c r="AV1492" t="s">
        <v>55</v>
      </c>
      <c r="AW1492" t="s">
        <v>55</v>
      </c>
      <c r="AX1492">
        <v>0</v>
      </c>
      <c r="AY1492"/>
      <c r="AZ1492"/>
      <c r="BA1492">
        <v>152430</v>
      </c>
      <c r="BB1492" s="95">
        <v>45838</v>
      </c>
      <c r="BC1492" t="s">
        <v>1937</v>
      </c>
      <c r="BD1492"/>
      <c r="BE1492"/>
      <c r="BF1492"/>
      <c r="BG1492"/>
      <c r="BH1492"/>
      <c r="BI1492" s="44">
        <v>7550000</v>
      </c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</row>
    <row r="1493" spans="39:88" x14ac:dyDescent="0.3">
      <c r="AM1493" t="s">
        <v>11085</v>
      </c>
      <c r="AN1493" t="s">
        <v>2626</v>
      </c>
      <c r="AO1493" t="s">
        <v>2626</v>
      </c>
      <c r="AP1493" t="s">
        <v>2625</v>
      </c>
      <c r="AQ1493" s="44">
        <v>400000</v>
      </c>
      <c r="AR1493">
        <v>0.927009999999999</v>
      </c>
      <c r="AS1493">
        <v>2.8993049999999999E-2</v>
      </c>
      <c r="AT1493">
        <v>8.064E-3</v>
      </c>
      <c r="AU1493" t="s">
        <v>53</v>
      </c>
      <c r="AV1493" t="s">
        <v>54</v>
      </c>
      <c r="AW1493" t="s">
        <v>54</v>
      </c>
      <c r="AX1493">
        <v>0.70299999999999996</v>
      </c>
      <c r="AY1493"/>
      <c r="AZ1493"/>
      <c r="BA1493">
        <v>4593</v>
      </c>
      <c r="BB1493" s="95">
        <v>45838</v>
      </c>
      <c r="BC1493" t="s">
        <v>1937</v>
      </c>
      <c r="BD1493"/>
      <c r="BE1493"/>
      <c r="BF1493"/>
      <c r="BG1493"/>
      <c r="BH1493"/>
      <c r="BI1493"/>
      <c r="BJ1493"/>
      <c r="BK1493"/>
      <c r="BL1493"/>
      <c r="BM1493" s="44">
        <v>400000</v>
      </c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</row>
    <row r="1494" spans="39:88" x14ac:dyDescent="0.3">
      <c r="AM1494" t="s">
        <v>11087</v>
      </c>
      <c r="AN1494" t="s">
        <v>2626</v>
      </c>
      <c r="AO1494" t="s">
        <v>2626</v>
      </c>
      <c r="AP1494" t="s">
        <v>2800</v>
      </c>
      <c r="AQ1494" s="44">
        <v>4200000</v>
      </c>
      <c r="AR1494">
        <v>0.94018999999999997</v>
      </c>
      <c r="AS1494">
        <v>2.8896850000000002E-2</v>
      </c>
      <c r="AT1494">
        <v>8.5529999999999998E-3</v>
      </c>
      <c r="AU1494" t="s">
        <v>53</v>
      </c>
      <c r="AV1494" t="s">
        <v>54</v>
      </c>
      <c r="AW1494" t="s">
        <v>54</v>
      </c>
      <c r="AX1494">
        <v>0.70299999999999996</v>
      </c>
      <c r="AY1494"/>
      <c r="AZ1494"/>
      <c r="BA1494">
        <v>4593</v>
      </c>
      <c r="BB1494" s="95">
        <v>45838</v>
      </c>
      <c r="BC1494" t="s">
        <v>1937</v>
      </c>
      <c r="BD1494" s="44">
        <v>4200000</v>
      </c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</row>
    <row r="1495" spans="39:88" x14ac:dyDescent="0.3">
      <c r="AM1495" t="s">
        <v>11086</v>
      </c>
      <c r="AN1495" t="s">
        <v>2626</v>
      </c>
      <c r="AO1495" t="s">
        <v>2626</v>
      </c>
      <c r="AP1495" t="s">
        <v>2716</v>
      </c>
      <c r="AQ1495" s="44">
        <v>232479000</v>
      </c>
      <c r="AR1495">
        <v>0.80149000000000004</v>
      </c>
      <c r="AS1495">
        <v>3.6885080000000001E-2</v>
      </c>
      <c r="AT1495">
        <v>1.1948E-2</v>
      </c>
      <c r="AU1495" t="s">
        <v>53</v>
      </c>
      <c r="AV1495" t="s">
        <v>54</v>
      </c>
      <c r="AW1495" t="s">
        <v>54</v>
      </c>
      <c r="AX1495">
        <v>0.70299999999999996</v>
      </c>
      <c r="AY1495"/>
      <c r="AZ1495"/>
      <c r="BA1495">
        <v>4593</v>
      </c>
      <c r="BB1495" s="95">
        <v>45838</v>
      </c>
      <c r="BC1495" t="s">
        <v>1937</v>
      </c>
      <c r="BD1495" s="44">
        <v>183834000</v>
      </c>
      <c r="BE1495" s="44">
        <v>1500000</v>
      </c>
      <c r="BF1495" s="44">
        <v>16549000</v>
      </c>
      <c r="BG1495"/>
      <c r="BH1495"/>
      <c r="BI1495" s="44">
        <v>22877000</v>
      </c>
      <c r="BJ1495" s="44">
        <v>3119000</v>
      </c>
      <c r="BK1495"/>
      <c r="BL1495" s="44">
        <v>1500000</v>
      </c>
      <c r="BM1495"/>
      <c r="BN1495" s="44">
        <v>3100000</v>
      </c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</row>
    <row r="1496" spans="39:88" x14ac:dyDescent="0.3">
      <c r="AM1496" t="s">
        <v>11083</v>
      </c>
      <c r="AN1496" t="s">
        <v>2626</v>
      </c>
      <c r="AO1496" t="s">
        <v>2626</v>
      </c>
      <c r="AP1496" t="s">
        <v>11084</v>
      </c>
      <c r="AQ1496" s="44">
        <v>86700000</v>
      </c>
      <c r="AR1496">
        <v>0.96819</v>
      </c>
      <c r="AS1496">
        <v>3.687675E-2</v>
      </c>
      <c r="AT1496">
        <v>1.1750999999999999E-2</v>
      </c>
      <c r="AU1496" t="s">
        <v>53</v>
      </c>
      <c r="AV1496" t="s">
        <v>54</v>
      </c>
      <c r="AW1496" t="s">
        <v>54</v>
      </c>
      <c r="AX1496">
        <v>0.70299999999999996</v>
      </c>
      <c r="AY1496"/>
      <c r="AZ1496"/>
      <c r="BA1496">
        <v>4593</v>
      </c>
      <c r="BB1496" s="95">
        <v>45838</v>
      </c>
      <c r="BC1496" t="s">
        <v>1937</v>
      </c>
      <c r="BD1496" s="44">
        <v>73508000</v>
      </c>
      <c r="BE1496"/>
      <c r="BF1496"/>
      <c r="BG1496"/>
      <c r="BH1496"/>
      <c r="BI1496"/>
      <c r="BJ1496" s="44">
        <v>13192000</v>
      </c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</row>
    <row r="1497" spans="39:88" x14ac:dyDescent="0.3">
      <c r="AM1497" t="s">
        <v>11088</v>
      </c>
      <c r="AN1497" t="s">
        <v>2626</v>
      </c>
      <c r="AO1497" t="s">
        <v>2626</v>
      </c>
      <c r="AP1497" t="s">
        <v>11089</v>
      </c>
      <c r="AQ1497" s="44">
        <v>98000000</v>
      </c>
      <c r="AR1497">
        <v>1.04111</v>
      </c>
      <c r="AS1497">
        <v>3.7417699999999998E-2</v>
      </c>
      <c r="AT1497">
        <v>1.1894E-2</v>
      </c>
      <c r="AU1497" t="s">
        <v>53</v>
      </c>
      <c r="AV1497" t="s">
        <v>54</v>
      </c>
      <c r="AW1497" t="s">
        <v>54</v>
      </c>
      <c r="AX1497">
        <v>0.70299999999999996</v>
      </c>
      <c r="AY1497"/>
      <c r="AZ1497"/>
      <c r="BA1497">
        <v>4593</v>
      </c>
      <c r="BB1497" s="95">
        <v>45838</v>
      </c>
      <c r="BC1497" t="s">
        <v>1937</v>
      </c>
      <c r="BD1497" s="44">
        <v>98000000</v>
      </c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</row>
    <row r="1498" spans="39:88" x14ac:dyDescent="0.3">
      <c r="AM1498" t="s">
        <v>12565</v>
      </c>
      <c r="AN1498" t="s">
        <v>2650</v>
      </c>
      <c r="AO1498" t="s">
        <v>2650</v>
      </c>
      <c r="AP1498" t="s">
        <v>12566</v>
      </c>
      <c r="AQ1498" s="44">
        <v>197000000</v>
      </c>
      <c r="AR1498">
        <v>1.0079499999999999</v>
      </c>
      <c r="AS1498">
        <v>3.6679669999999998E-2</v>
      </c>
      <c r="AT1498">
        <v>1.0956E-2</v>
      </c>
      <c r="AU1498" t="s">
        <v>53</v>
      </c>
      <c r="AV1498" t="s">
        <v>56</v>
      </c>
      <c r="AW1498" t="s">
        <v>56</v>
      </c>
      <c r="AX1498">
        <v>2.2280000000000002</v>
      </c>
      <c r="AY1498"/>
      <c r="AZ1498"/>
      <c r="BA1498">
        <v>9610</v>
      </c>
      <c r="BB1498" s="95">
        <v>45838</v>
      </c>
      <c r="BC1498" t="s">
        <v>2649</v>
      </c>
      <c r="BD1498" s="44">
        <v>107100000</v>
      </c>
      <c r="BE1498" s="44">
        <v>1700000</v>
      </c>
      <c r="BF1498" s="44">
        <v>12500000</v>
      </c>
      <c r="BG1498" s="44">
        <v>260000</v>
      </c>
      <c r="BH1498"/>
      <c r="BI1498" s="44">
        <v>20000000</v>
      </c>
      <c r="BJ1498"/>
      <c r="BK1498"/>
      <c r="BL1498"/>
      <c r="BM1498"/>
      <c r="BN1498"/>
      <c r="BO1498" s="44">
        <v>1500000</v>
      </c>
      <c r="BP1498" s="44">
        <v>1500000</v>
      </c>
      <c r="BQ1498"/>
      <c r="BR1498"/>
      <c r="BS1498"/>
      <c r="BT1498"/>
      <c r="BU1498"/>
      <c r="BV1498"/>
      <c r="BW1498" s="44">
        <v>20000000</v>
      </c>
      <c r="BX1498"/>
      <c r="BY1498" s="44">
        <v>11240000</v>
      </c>
      <c r="BZ1498"/>
      <c r="CA1498"/>
      <c r="CB1498" s="44">
        <v>21200000</v>
      </c>
      <c r="CC1498"/>
      <c r="CD1498"/>
      <c r="CE1498"/>
      <c r="CF1498"/>
      <c r="CG1498"/>
      <c r="CH1498"/>
      <c r="CI1498"/>
      <c r="CJ1498"/>
    </row>
    <row r="1499" spans="39:88" x14ac:dyDescent="0.3">
      <c r="AM1499" t="s">
        <v>12831</v>
      </c>
      <c r="AN1499" t="s">
        <v>2650</v>
      </c>
      <c r="AO1499" t="s">
        <v>2650</v>
      </c>
      <c r="AP1499" t="s">
        <v>12832</v>
      </c>
      <c r="AQ1499" s="44">
        <v>60000000</v>
      </c>
      <c r="AR1499">
        <v>1.0182199999999999</v>
      </c>
      <c r="AS1499">
        <v>2.7799999999999998E-2</v>
      </c>
      <c r="AT1499">
        <v>5.7879999999999997E-3</v>
      </c>
      <c r="AU1499" t="s">
        <v>53</v>
      </c>
      <c r="AV1499" t="s">
        <v>62</v>
      </c>
      <c r="AW1499" t="s">
        <v>62</v>
      </c>
      <c r="AX1499">
        <v>2.2280000000000002</v>
      </c>
      <c r="AY1499"/>
      <c r="AZ1499"/>
      <c r="BA1499">
        <v>9610</v>
      </c>
      <c r="BB1499" s="95">
        <v>45838</v>
      </c>
      <c r="BC1499" t="s">
        <v>2649</v>
      </c>
      <c r="BD1499" s="44">
        <v>60000000</v>
      </c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</row>
    <row r="1500" spans="39:88" x14ac:dyDescent="0.3">
      <c r="AM1500" t="s">
        <v>12366</v>
      </c>
      <c r="AN1500" t="s">
        <v>2650</v>
      </c>
      <c r="AO1500" t="s">
        <v>2650</v>
      </c>
      <c r="AP1500" t="s">
        <v>12367</v>
      </c>
      <c r="AQ1500" s="44">
        <v>2056000</v>
      </c>
      <c r="AR1500">
        <v>1.02725</v>
      </c>
      <c r="AS1500">
        <v>3.3233989999999998E-2</v>
      </c>
      <c r="AT1500">
        <v>9.79899999999999E-3</v>
      </c>
      <c r="AU1500" t="s">
        <v>53</v>
      </c>
      <c r="AV1500" t="s">
        <v>68</v>
      </c>
      <c r="AW1500" t="s">
        <v>56</v>
      </c>
      <c r="AX1500">
        <v>2.2280000000000002</v>
      </c>
      <c r="AY1500"/>
      <c r="AZ1500"/>
      <c r="BA1500">
        <v>9610</v>
      </c>
      <c r="BB1500" s="95">
        <v>45838</v>
      </c>
      <c r="BC1500" t="s">
        <v>2649</v>
      </c>
      <c r="BD1500"/>
      <c r="BE1500"/>
      <c r="BF1500"/>
      <c r="BG1500"/>
      <c r="BH1500"/>
      <c r="BI1500"/>
      <c r="BJ1500"/>
      <c r="BK1500"/>
      <c r="BL1500"/>
      <c r="BM1500"/>
      <c r="BN1500"/>
      <c r="BO1500" s="44">
        <v>1856000</v>
      </c>
      <c r="BP1500"/>
      <c r="BQ1500" s="44">
        <v>200000</v>
      </c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</row>
    <row r="1501" spans="39:88" x14ac:dyDescent="0.3">
      <c r="AM1501" t="s">
        <v>13116</v>
      </c>
      <c r="AN1501" t="s">
        <v>2650</v>
      </c>
      <c r="AO1501" t="s">
        <v>2650</v>
      </c>
      <c r="AP1501" t="s">
        <v>13117</v>
      </c>
      <c r="AQ1501" s="44">
        <v>10500000</v>
      </c>
      <c r="AR1501">
        <v>0.99358999999999997</v>
      </c>
      <c r="AS1501">
        <v>2.9180000000000001E-2</v>
      </c>
      <c r="AT1501">
        <v>7.3379999999999999E-3</v>
      </c>
      <c r="AU1501" t="s">
        <v>53</v>
      </c>
      <c r="AV1501" t="s">
        <v>62</v>
      </c>
      <c r="AW1501" t="s">
        <v>62</v>
      </c>
      <c r="AX1501">
        <v>2.2280000000000002</v>
      </c>
      <c r="AY1501"/>
      <c r="AZ1501"/>
      <c r="BA1501">
        <v>9610</v>
      </c>
      <c r="BB1501" s="95">
        <v>45838</v>
      </c>
      <c r="BC1501" t="s">
        <v>2649</v>
      </c>
      <c r="BD1501" s="44">
        <v>10500000</v>
      </c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</row>
    <row r="1502" spans="39:88" x14ac:dyDescent="0.3">
      <c r="AM1502" t="s">
        <v>12943</v>
      </c>
      <c r="AN1502" t="s">
        <v>2650</v>
      </c>
      <c r="AO1502" t="s">
        <v>2650</v>
      </c>
      <c r="AP1502" t="s">
        <v>12944</v>
      </c>
      <c r="AQ1502" s="44">
        <v>15000000</v>
      </c>
      <c r="AR1502">
        <v>1.02918</v>
      </c>
      <c r="AS1502">
        <v>2.2429999999999999E-2</v>
      </c>
      <c r="AT1502">
        <v>2.5430000000000001E-3</v>
      </c>
      <c r="AU1502" t="s">
        <v>53</v>
      </c>
      <c r="AV1502" t="s">
        <v>62</v>
      </c>
      <c r="AW1502" t="s">
        <v>62</v>
      </c>
      <c r="AX1502">
        <v>2.2280000000000002</v>
      </c>
      <c r="AY1502"/>
      <c r="AZ1502"/>
      <c r="BA1502">
        <v>9610</v>
      </c>
      <c r="BB1502" s="95">
        <v>45838</v>
      </c>
      <c r="BC1502" t="s">
        <v>2649</v>
      </c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 s="44">
        <v>15000000</v>
      </c>
      <c r="CC1502"/>
      <c r="CD1502"/>
      <c r="CE1502"/>
      <c r="CF1502"/>
      <c r="CG1502"/>
      <c r="CH1502"/>
      <c r="CI1502"/>
      <c r="CJ1502"/>
    </row>
    <row r="1503" spans="39:88" x14ac:dyDescent="0.3">
      <c r="AM1503" t="s">
        <v>11092</v>
      </c>
      <c r="AN1503" t="s">
        <v>12214</v>
      </c>
      <c r="AO1503" t="s">
        <v>11091</v>
      </c>
      <c r="AP1503" t="s">
        <v>1509</v>
      </c>
      <c r="AQ1503" s="44">
        <v>10000000</v>
      </c>
      <c r="AR1503">
        <v>0.97549999999999903</v>
      </c>
      <c r="AS1503">
        <v>2.599781E-2</v>
      </c>
      <c r="AT1503">
        <v>5.6350000000000003E-3</v>
      </c>
      <c r="AU1503" t="s">
        <v>53</v>
      </c>
      <c r="AV1503" t="s">
        <v>54</v>
      </c>
      <c r="AW1503" t="s">
        <v>54</v>
      </c>
      <c r="AX1503">
        <v>1.472</v>
      </c>
      <c r="AY1503"/>
      <c r="AZ1503"/>
      <c r="BA1503">
        <v>152232</v>
      </c>
      <c r="BB1503" s="95">
        <v>45838</v>
      </c>
      <c r="BC1503" t="s">
        <v>1510</v>
      </c>
      <c r="BD1503"/>
      <c r="BE1503" s="44">
        <v>1000000</v>
      </c>
      <c r="BF1503" s="44">
        <v>9000000</v>
      </c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</row>
    <row r="1504" spans="39:88" x14ac:dyDescent="0.3">
      <c r="AM1504" t="s">
        <v>11090</v>
      </c>
      <c r="AN1504" t="s">
        <v>12214</v>
      </c>
      <c r="AO1504" t="s">
        <v>11091</v>
      </c>
      <c r="AP1504" t="s">
        <v>1877</v>
      </c>
      <c r="AQ1504" s="44">
        <v>21900000</v>
      </c>
      <c r="AR1504">
        <v>0.99299999999999999</v>
      </c>
      <c r="AS1504">
        <v>2.5396800000000001E-2</v>
      </c>
      <c r="AT1504">
        <v>4.8549999999999999E-3</v>
      </c>
      <c r="AU1504" t="s">
        <v>53</v>
      </c>
      <c r="AV1504" t="s">
        <v>54</v>
      </c>
      <c r="AW1504" t="s">
        <v>54</v>
      </c>
      <c r="AX1504">
        <v>1.472</v>
      </c>
      <c r="AY1504"/>
      <c r="AZ1504"/>
      <c r="BA1504">
        <v>152232</v>
      </c>
      <c r="BB1504" s="95">
        <v>45838</v>
      </c>
      <c r="BC1504" t="s">
        <v>1510</v>
      </c>
      <c r="BD1504" s="44">
        <v>21900000</v>
      </c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</row>
    <row r="1505" spans="39:88" x14ac:dyDescent="0.3">
      <c r="AM1505" t="s">
        <v>11094</v>
      </c>
      <c r="AN1505" t="s">
        <v>12214</v>
      </c>
      <c r="AO1505" t="s">
        <v>11091</v>
      </c>
      <c r="AP1505" t="s">
        <v>2539</v>
      </c>
      <c r="AQ1505" s="44">
        <v>80000000</v>
      </c>
      <c r="AR1505">
        <v>0.91781000000000001</v>
      </c>
      <c r="AS1505">
        <v>2.877559E-2</v>
      </c>
      <c r="AT1505">
        <v>6.7260000000000002E-3</v>
      </c>
      <c r="AU1505" t="s">
        <v>53</v>
      </c>
      <c r="AV1505" t="s">
        <v>54</v>
      </c>
      <c r="AW1505" t="s">
        <v>54</v>
      </c>
      <c r="AX1505">
        <v>1.472</v>
      </c>
      <c r="AY1505"/>
      <c r="AZ1505"/>
      <c r="BA1505">
        <v>152232</v>
      </c>
      <c r="BB1505" s="95">
        <v>45838</v>
      </c>
      <c r="BC1505" t="s">
        <v>1510</v>
      </c>
      <c r="BD1505" s="44">
        <v>65900000</v>
      </c>
      <c r="BE1505"/>
      <c r="BF1505"/>
      <c r="BG1505"/>
      <c r="BH1505"/>
      <c r="BI1505" s="44">
        <v>4800000</v>
      </c>
      <c r="BJ1505" s="44">
        <v>9300000</v>
      </c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</row>
    <row r="1506" spans="39:88" x14ac:dyDescent="0.3">
      <c r="AM1506" t="s">
        <v>11093</v>
      </c>
      <c r="AN1506" t="s">
        <v>12214</v>
      </c>
      <c r="AO1506" t="s">
        <v>11091</v>
      </c>
      <c r="AP1506" t="s">
        <v>2988</v>
      </c>
      <c r="AQ1506" s="44">
        <v>5000000</v>
      </c>
      <c r="AR1506">
        <v>0.98794999999999999</v>
      </c>
      <c r="AS1506">
        <v>2.328945E-2</v>
      </c>
      <c r="AT1506">
        <v>3.4229999999999998E-3</v>
      </c>
      <c r="AU1506" t="s">
        <v>53</v>
      </c>
      <c r="AV1506" t="s">
        <v>54</v>
      </c>
      <c r="AW1506" t="s">
        <v>54</v>
      </c>
      <c r="AX1506">
        <v>1.472</v>
      </c>
      <c r="AY1506"/>
      <c r="AZ1506"/>
      <c r="BA1506">
        <v>152232</v>
      </c>
      <c r="BB1506" s="95">
        <v>45838</v>
      </c>
      <c r="BC1506" t="s">
        <v>1510</v>
      </c>
      <c r="BD1506"/>
      <c r="BE1506"/>
      <c r="BF1506"/>
      <c r="BG1506"/>
      <c r="BH1506"/>
      <c r="BI1506"/>
      <c r="BJ1506"/>
      <c r="BK1506"/>
      <c r="BL1506"/>
      <c r="BM1506"/>
      <c r="BN1506" s="44">
        <v>5000000</v>
      </c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</row>
    <row r="1507" spans="39:88" x14ac:dyDescent="0.3">
      <c r="AM1507" t="s">
        <v>13118</v>
      </c>
      <c r="AN1507" t="s">
        <v>12215</v>
      </c>
      <c r="AO1507" t="s">
        <v>12215</v>
      </c>
      <c r="AP1507" t="s">
        <v>13119</v>
      </c>
      <c r="AQ1507" s="44">
        <v>25000000</v>
      </c>
      <c r="AR1507">
        <v>1.00807</v>
      </c>
      <c r="AS1507">
        <v>3.01381599999999E-2</v>
      </c>
      <c r="AT1507">
        <v>8.3929999999999994E-3</v>
      </c>
      <c r="AU1507" t="s">
        <v>53</v>
      </c>
      <c r="AV1507" t="s">
        <v>68</v>
      </c>
      <c r="AW1507" t="s">
        <v>56</v>
      </c>
      <c r="AX1507">
        <v>0.67300000000000004</v>
      </c>
      <c r="AY1507"/>
      <c r="AZ1507"/>
      <c r="BA1507">
        <v>1645</v>
      </c>
      <c r="BB1507" s="95">
        <v>45838</v>
      </c>
      <c r="BC1507" t="s">
        <v>12216</v>
      </c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 s="44">
        <v>10700000</v>
      </c>
      <c r="BS1507"/>
      <c r="BT1507"/>
      <c r="BU1507"/>
      <c r="BV1507"/>
      <c r="BW1507"/>
      <c r="BX1507"/>
      <c r="BY1507"/>
      <c r="BZ1507"/>
      <c r="CA1507"/>
      <c r="CB1507" s="44">
        <v>14300000</v>
      </c>
      <c r="CC1507"/>
      <c r="CD1507"/>
      <c r="CE1507"/>
      <c r="CF1507"/>
      <c r="CG1507"/>
      <c r="CH1507"/>
      <c r="CI1507"/>
      <c r="CJ1507"/>
    </row>
    <row r="1508" spans="39:88" x14ac:dyDescent="0.3">
      <c r="AM1508" t="s">
        <v>13120</v>
      </c>
      <c r="AN1508" t="s">
        <v>12215</v>
      </c>
      <c r="AO1508" t="s">
        <v>12215</v>
      </c>
      <c r="AP1508" t="s">
        <v>13121</v>
      </c>
      <c r="AQ1508" s="44">
        <v>38000000</v>
      </c>
      <c r="AR1508">
        <v>1.01366</v>
      </c>
      <c r="AS1508">
        <v>3.8151400000000002E-2</v>
      </c>
      <c r="AT1508">
        <v>1.2295E-2</v>
      </c>
      <c r="AU1508" t="s">
        <v>53</v>
      </c>
      <c r="AV1508" t="s">
        <v>68</v>
      </c>
      <c r="AW1508" t="s">
        <v>56</v>
      </c>
      <c r="AX1508">
        <v>0.67300000000000004</v>
      </c>
      <c r="AY1508"/>
      <c r="AZ1508"/>
      <c r="BA1508">
        <v>1645</v>
      </c>
      <c r="BB1508" s="95">
        <v>45838</v>
      </c>
      <c r="BC1508" t="s">
        <v>12216</v>
      </c>
      <c r="BD1508"/>
      <c r="BE1508"/>
      <c r="BF1508"/>
      <c r="BG1508"/>
      <c r="BH1508"/>
      <c r="BI1508" s="44">
        <v>9500000</v>
      </c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 s="44">
        <v>9500000</v>
      </c>
      <c r="BX1508"/>
      <c r="BY1508"/>
      <c r="BZ1508"/>
      <c r="CA1508"/>
      <c r="CB1508" s="44">
        <v>19000000</v>
      </c>
      <c r="CC1508"/>
      <c r="CD1508"/>
      <c r="CE1508"/>
      <c r="CF1508"/>
      <c r="CG1508"/>
      <c r="CH1508"/>
      <c r="CI1508"/>
      <c r="CJ1508"/>
    </row>
    <row r="1509" spans="39:88" x14ac:dyDescent="0.3">
      <c r="AM1509" t="s">
        <v>12217</v>
      </c>
      <c r="AN1509" t="s">
        <v>12215</v>
      </c>
      <c r="AO1509" t="s">
        <v>12215</v>
      </c>
      <c r="AP1509" t="s">
        <v>12218</v>
      </c>
      <c r="AQ1509" s="44">
        <v>6000000</v>
      </c>
      <c r="AR1509">
        <v>1.0242199999999999</v>
      </c>
      <c r="AS1509">
        <v>3.14959E-2</v>
      </c>
      <c r="AT1509">
        <v>8.7530000000000004E-3</v>
      </c>
      <c r="AU1509" t="s">
        <v>53</v>
      </c>
      <c r="AV1509" t="s">
        <v>68</v>
      </c>
      <c r="AW1509" t="s">
        <v>56</v>
      </c>
      <c r="AX1509">
        <v>0.67300000000000004</v>
      </c>
      <c r="AY1509"/>
      <c r="AZ1509"/>
      <c r="BA1509">
        <v>1645</v>
      </c>
      <c r="BB1509" s="95">
        <v>45838</v>
      </c>
      <c r="BC1509" t="s">
        <v>12216</v>
      </c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 s="44">
        <v>3900000</v>
      </c>
      <c r="BX1509"/>
      <c r="BY1509"/>
      <c r="BZ1509"/>
      <c r="CA1509"/>
      <c r="CB1509" s="44">
        <v>2100000</v>
      </c>
      <c r="CC1509"/>
      <c r="CD1509"/>
      <c r="CE1509"/>
      <c r="CF1509"/>
      <c r="CG1509"/>
      <c r="CH1509"/>
      <c r="CI1509"/>
      <c r="CJ1509"/>
    </row>
    <row r="1510" spans="39:88" x14ac:dyDescent="0.3">
      <c r="AM1510" t="s">
        <v>12368</v>
      </c>
      <c r="AN1510" t="s">
        <v>12215</v>
      </c>
      <c r="AO1510" t="s">
        <v>12215</v>
      </c>
      <c r="AP1510" t="s">
        <v>12369</v>
      </c>
      <c r="AQ1510" s="44">
        <v>25000000</v>
      </c>
      <c r="AR1510">
        <v>1.01237</v>
      </c>
      <c r="AS1510">
        <v>3.348976E-2</v>
      </c>
      <c r="AT1510">
        <v>9.9419999999999994E-3</v>
      </c>
      <c r="AU1510" t="s">
        <v>53</v>
      </c>
      <c r="AV1510" t="s">
        <v>68</v>
      </c>
      <c r="AW1510" t="s">
        <v>56</v>
      </c>
      <c r="AX1510">
        <v>0.67300000000000004</v>
      </c>
      <c r="AY1510"/>
      <c r="AZ1510"/>
      <c r="BA1510">
        <v>1645</v>
      </c>
      <c r="BB1510" s="95">
        <v>45838</v>
      </c>
      <c r="BC1510" t="s">
        <v>12216</v>
      </c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 s="44">
        <v>17800000</v>
      </c>
      <c r="BS1510"/>
      <c r="BT1510"/>
      <c r="BU1510"/>
      <c r="BV1510"/>
      <c r="BW1510"/>
      <c r="BX1510"/>
      <c r="BY1510" s="44">
        <v>2700000</v>
      </c>
      <c r="BZ1510"/>
      <c r="CA1510"/>
      <c r="CB1510" s="44">
        <v>4500000</v>
      </c>
      <c r="CC1510"/>
      <c r="CD1510"/>
      <c r="CE1510"/>
      <c r="CF1510"/>
      <c r="CG1510"/>
      <c r="CH1510"/>
      <c r="CI1510"/>
      <c r="CJ1510"/>
    </row>
    <row r="1511" spans="39:88" x14ac:dyDescent="0.3">
      <c r="AM1511" t="s">
        <v>12567</v>
      </c>
      <c r="AN1511" t="s">
        <v>12568</v>
      </c>
      <c r="AO1511" t="s">
        <v>12215</v>
      </c>
      <c r="AP1511" t="s">
        <v>12569</v>
      </c>
      <c r="AQ1511" s="44">
        <v>12000000</v>
      </c>
      <c r="AR1511">
        <v>1.0078799999999899</v>
      </c>
      <c r="AS1511">
        <v>2.9340000000000001E-2</v>
      </c>
      <c r="AT1511">
        <v>7.0319999999999896E-3</v>
      </c>
      <c r="AU1511" t="s">
        <v>53</v>
      </c>
      <c r="AV1511" t="s">
        <v>62</v>
      </c>
      <c r="AW1511" t="s">
        <v>63</v>
      </c>
      <c r="AX1511">
        <v>0.45200000000000001</v>
      </c>
      <c r="AY1511"/>
      <c r="AZ1511"/>
      <c r="BA1511">
        <v>121623</v>
      </c>
      <c r="BB1511" s="95">
        <v>45838</v>
      </c>
      <c r="BC1511" t="s">
        <v>12216</v>
      </c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 s="44">
        <v>6000000</v>
      </c>
      <c r="BS1511"/>
      <c r="BT1511"/>
      <c r="BU1511"/>
      <c r="BV1511"/>
      <c r="BW1511"/>
      <c r="BX1511"/>
      <c r="BY1511"/>
      <c r="BZ1511"/>
      <c r="CA1511"/>
      <c r="CB1511" s="44">
        <v>6000000</v>
      </c>
      <c r="CC1511"/>
      <c r="CD1511"/>
      <c r="CE1511"/>
      <c r="CF1511"/>
      <c r="CG1511"/>
      <c r="CH1511"/>
      <c r="CI1511"/>
      <c r="CJ1511"/>
    </row>
    <row r="1512" spans="39:88" x14ac:dyDescent="0.3">
      <c r="AM1512" t="s">
        <v>11101</v>
      </c>
      <c r="AN1512" t="s">
        <v>11096</v>
      </c>
      <c r="AO1512" t="s">
        <v>11096</v>
      </c>
      <c r="AP1512" t="s">
        <v>11102</v>
      </c>
      <c r="AQ1512" s="44">
        <v>33200000</v>
      </c>
      <c r="AR1512">
        <v>1.02807</v>
      </c>
      <c r="AS1512">
        <v>3.3632429999999998E-2</v>
      </c>
      <c r="AT1512">
        <v>8.5559999999999994E-3</v>
      </c>
      <c r="AU1512" t="s">
        <v>53</v>
      </c>
      <c r="AV1512" t="s">
        <v>107</v>
      </c>
      <c r="AW1512" t="s">
        <v>107</v>
      </c>
      <c r="AX1512">
        <v>-0.373</v>
      </c>
      <c r="AY1512"/>
      <c r="AZ1512"/>
      <c r="BA1512">
        <v>214962</v>
      </c>
      <c r="BB1512" s="95">
        <v>45838</v>
      </c>
      <c r="BC1512" t="s">
        <v>11098</v>
      </c>
      <c r="BD1512" s="44">
        <v>21900000</v>
      </c>
      <c r="BE1512" s="44">
        <v>400000</v>
      </c>
      <c r="BF1512"/>
      <c r="BG1512"/>
      <c r="BH1512"/>
      <c r="BI1512" s="44">
        <v>10900000</v>
      </c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</row>
    <row r="1513" spans="39:88" x14ac:dyDescent="0.3">
      <c r="AM1513" t="s">
        <v>11095</v>
      </c>
      <c r="AN1513" t="s">
        <v>11096</v>
      </c>
      <c r="AO1513" t="s">
        <v>11096</v>
      </c>
      <c r="AP1513" t="s">
        <v>11097</v>
      </c>
      <c r="AQ1513" s="44">
        <v>8000000</v>
      </c>
      <c r="AR1513">
        <v>1.04586</v>
      </c>
      <c r="AS1513">
        <v>2.7148209999999999E-2</v>
      </c>
      <c r="AT1513">
        <v>5.7679999999999997E-3</v>
      </c>
      <c r="AU1513" t="s">
        <v>53</v>
      </c>
      <c r="AV1513" t="s">
        <v>107</v>
      </c>
      <c r="AW1513" t="s">
        <v>107</v>
      </c>
      <c r="AX1513">
        <v>-0.373</v>
      </c>
      <c r="AY1513"/>
      <c r="AZ1513"/>
      <c r="BA1513">
        <v>214962</v>
      </c>
      <c r="BB1513" s="95">
        <v>45838</v>
      </c>
      <c r="BC1513" t="s">
        <v>11098</v>
      </c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 s="44">
        <v>8000000</v>
      </c>
      <c r="CC1513"/>
      <c r="CD1513"/>
      <c r="CE1513"/>
      <c r="CF1513"/>
      <c r="CG1513"/>
      <c r="CH1513"/>
      <c r="CI1513"/>
      <c r="CJ1513"/>
    </row>
    <row r="1514" spans="39:88" x14ac:dyDescent="0.3">
      <c r="AM1514" t="s">
        <v>11099</v>
      </c>
      <c r="AN1514" t="s">
        <v>11096</v>
      </c>
      <c r="AO1514" t="s">
        <v>11096</v>
      </c>
      <c r="AP1514" t="s">
        <v>11100</v>
      </c>
      <c r="AQ1514" s="44">
        <v>5000000</v>
      </c>
      <c r="AR1514">
        <v>1.0224299999999999</v>
      </c>
      <c r="AS1514">
        <v>2.965547E-2</v>
      </c>
      <c r="AT1514">
        <v>7.3340000000000002E-3</v>
      </c>
      <c r="AU1514" t="s">
        <v>53</v>
      </c>
      <c r="AV1514" t="s">
        <v>107</v>
      </c>
      <c r="AW1514" t="s">
        <v>107</v>
      </c>
      <c r="AX1514">
        <v>-0.373</v>
      </c>
      <c r="AY1514"/>
      <c r="AZ1514"/>
      <c r="BA1514">
        <v>214962</v>
      </c>
      <c r="BB1514" s="95">
        <v>45838</v>
      </c>
      <c r="BC1514" t="s">
        <v>11098</v>
      </c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 s="44">
        <v>5000000</v>
      </c>
      <c r="CC1514"/>
      <c r="CD1514"/>
      <c r="CE1514"/>
      <c r="CF1514"/>
      <c r="CG1514"/>
      <c r="CH1514"/>
      <c r="CI1514"/>
      <c r="CJ1514"/>
    </row>
    <row r="1515" spans="39:88" x14ac:dyDescent="0.3">
      <c r="AM1515" t="s">
        <v>13122</v>
      </c>
      <c r="AN1515" t="s">
        <v>2386</v>
      </c>
      <c r="AO1515" t="s">
        <v>2386</v>
      </c>
      <c r="AP1515" t="s">
        <v>13123</v>
      </c>
      <c r="AQ1515" s="44">
        <v>26525000</v>
      </c>
      <c r="AR1515">
        <v>0.99525999999999903</v>
      </c>
      <c r="AS1515">
        <v>3.5591949999999997E-2</v>
      </c>
      <c r="AT1515">
        <v>9.8490000000000001E-3</v>
      </c>
      <c r="AU1515" t="s">
        <v>53</v>
      </c>
      <c r="AV1515" t="s">
        <v>107</v>
      </c>
      <c r="AW1515" t="s">
        <v>107</v>
      </c>
      <c r="AX1515">
        <v>-9.9000000000000005E-2</v>
      </c>
      <c r="AY1515"/>
      <c r="AZ1515"/>
      <c r="BA1515">
        <v>121649</v>
      </c>
      <c r="BB1515" s="95">
        <v>45838</v>
      </c>
      <c r="BC1515" t="s">
        <v>2385</v>
      </c>
      <c r="BD1515" s="44">
        <v>26525000</v>
      </c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</row>
    <row r="1516" spans="39:88" x14ac:dyDescent="0.3">
      <c r="AM1516" t="s">
        <v>11104</v>
      </c>
      <c r="AN1516" t="s">
        <v>2386</v>
      </c>
      <c r="AO1516" t="s">
        <v>2386</v>
      </c>
      <c r="AP1516" t="s">
        <v>2384</v>
      </c>
      <c r="AQ1516" s="44">
        <v>16680000</v>
      </c>
      <c r="AR1516">
        <v>0.85287000000000002</v>
      </c>
      <c r="AS1516">
        <v>3.0999539999999999E-2</v>
      </c>
      <c r="AT1516">
        <v>7.45E-3</v>
      </c>
      <c r="AU1516" t="s">
        <v>53</v>
      </c>
      <c r="AV1516" t="s">
        <v>107</v>
      </c>
      <c r="AW1516" t="s">
        <v>107</v>
      </c>
      <c r="AX1516">
        <v>-9.9000000000000005E-2</v>
      </c>
      <c r="AY1516"/>
      <c r="AZ1516"/>
      <c r="BA1516">
        <v>121649</v>
      </c>
      <c r="BB1516" s="95">
        <v>45838</v>
      </c>
      <c r="BC1516" t="s">
        <v>2385</v>
      </c>
      <c r="BD1516"/>
      <c r="BE1516"/>
      <c r="BF1516"/>
      <c r="BG1516" s="44">
        <v>180000</v>
      </c>
      <c r="BH1516"/>
      <c r="BI1516"/>
      <c r="BJ1516"/>
      <c r="BK1516"/>
      <c r="BL1516"/>
      <c r="BM1516"/>
      <c r="BN1516"/>
      <c r="BO1516" s="44">
        <v>5100000</v>
      </c>
      <c r="BP1516" s="44">
        <v>1100000</v>
      </c>
      <c r="BQ1516"/>
      <c r="BR1516" s="44">
        <v>9200000</v>
      </c>
      <c r="BS1516" s="44">
        <v>1100000</v>
      </c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</row>
    <row r="1517" spans="39:88" x14ac:dyDescent="0.3">
      <c r="AM1517" t="s">
        <v>11105</v>
      </c>
      <c r="AN1517" t="s">
        <v>2386</v>
      </c>
      <c r="AO1517" t="s">
        <v>2386</v>
      </c>
      <c r="AP1517" t="s">
        <v>11106</v>
      </c>
      <c r="AQ1517" s="44">
        <v>13000000</v>
      </c>
      <c r="AR1517">
        <v>0.73216999999999999</v>
      </c>
      <c r="AS1517">
        <v>3.7618149999999899E-2</v>
      </c>
      <c r="AT1517">
        <v>1.0806E-2</v>
      </c>
      <c r="AU1517" t="s">
        <v>53</v>
      </c>
      <c r="AV1517" t="s">
        <v>63</v>
      </c>
      <c r="AW1517" t="s">
        <v>63</v>
      </c>
      <c r="AX1517">
        <v>-9.9000000000000005E-2</v>
      </c>
      <c r="AY1517"/>
      <c r="AZ1517"/>
      <c r="BA1517">
        <v>121649</v>
      </c>
      <c r="BB1517" s="95">
        <v>45838</v>
      </c>
      <c r="BC1517" t="s">
        <v>2385</v>
      </c>
      <c r="BD1517" s="44">
        <v>13000000</v>
      </c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</row>
    <row r="1518" spans="39:88" x14ac:dyDescent="0.3">
      <c r="AM1518" t="s">
        <v>11107</v>
      </c>
      <c r="AN1518" t="s">
        <v>2386</v>
      </c>
      <c r="AO1518" t="s">
        <v>2386</v>
      </c>
      <c r="AP1518" t="s">
        <v>11108</v>
      </c>
      <c r="AQ1518" s="44">
        <v>1900000</v>
      </c>
      <c r="AR1518">
        <v>0.99983999999999995</v>
      </c>
      <c r="AS1518">
        <v>3.3780270000000001E-2</v>
      </c>
      <c r="AT1518">
        <v>8.4790000000000004E-3</v>
      </c>
      <c r="AU1518" t="s">
        <v>53</v>
      </c>
      <c r="AV1518" t="s">
        <v>63</v>
      </c>
      <c r="AW1518" t="s">
        <v>63</v>
      </c>
      <c r="AX1518">
        <v>-9.9000000000000005E-2</v>
      </c>
      <c r="AY1518"/>
      <c r="AZ1518"/>
      <c r="BA1518">
        <v>121649</v>
      </c>
      <c r="BB1518" s="95">
        <v>45838</v>
      </c>
      <c r="BC1518" t="s">
        <v>2385</v>
      </c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 s="44">
        <v>400000</v>
      </c>
      <c r="BR1518"/>
      <c r="BS1518" s="44">
        <v>1500000</v>
      </c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</row>
    <row r="1519" spans="39:88" x14ac:dyDescent="0.3">
      <c r="AM1519" t="s">
        <v>11111</v>
      </c>
      <c r="AN1519" t="s">
        <v>11110</v>
      </c>
      <c r="AO1519" t="s">
        <v>11110</v>
      </c>
      <c r="AP1519" t="s">
        <v>912</v>
      </c>
      <c r="AQ1519" s="44">
        <v>70450000</v>
      </c>
      <c r="AR1519">
        <v>1.0197700000000001</v>
      </c>
      <c r="AS1519">
        <v>2.0379999999999999E-2</v>
      </c>
      <c r="AT1519">
        <v>4.1100000000000002E-4</v>
      </c>
      <c r="AU1519" t="s">
        <v>53</v>
      </c>
      <c r="AV1519" t="s">
        <v>48</v>
      </c>
      <c r="AW1519" t="s">
        <v>48</v>
      </c>
      <c r="AX1519">
        <v>2.11</v>
      </c>
      <c r="AY1519"/>
      <c r="AZ1519"/>
      <c r="BA1519">
        <v>5527</v>
      </c>
      <c r="BB1519" s="95">
        <v>45838</v>
      </c>
      <c r="BC1519" t="s">
        <v>913</v>
      </c>
      <c r="BD1519" s="44">
        <v>10500000</v>
      </c>
      <c r="BE1519"/>
      <c r="BF1519"/>
      <c r="BG1519"/>
      <c r="BH1519"/>
      <c r="BI1519" s="44">
        <v>49450000</v>
      </c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 s="44">
        <v>10500000</v>
      </c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</row>
    <row r="1520" spans="39:88" x14ac:dyDescent="0.3">
      <c r="AM1520" t="s">
        <v>11114</v>
      </c>
      <c r="AN1520" t="s">
        <v>11110</v>
      </c>
      <c r="AO1520" t="s">
        <v>11110</v>
      </c>
      <c r="AP1520" t="s">
        <v>980</v>
      </c>
      <c r="AQ1520" s="44">
        <v>200000000</v>
      </c>
      <c r="AR1520">
        <v>0.85427999999999904</v>
      </c>
      <c r="AS1520">
        <v>3.125E-2</v>
      </c>
      <c r="AT1520">
        <v>6.9179999999999997E-3</v>
      </c>
      <c r="AU1520" t="s">
        <v>53</v>
      </c>
      <c r="AV1520" t="s">
        <v>48</v>
      </c>
      <c r="AW1520" t="s">
        <v>48</v>
      </c>
      <c r="AX1520">
        <v>2.11</v>
      </c>
      <c r="AY1520"/>
      <c r="AZ1520"/>
      <c r="BA1520">
        <v>5527</v>
      </c>
      <c r="BB1520" s="95">
        <v>45838</v>
      </c>
      <c r="BC1520" t="s">
        <v>913</v>
      </c>
      <c r="BD1520" s="44">
        <v>142100000</v>
      </c>
      <c r="BE1520"/>
      <c r="BF1520"/>
      <c r="BG1520"/>
      <c r="BH1520"/>
      <c r="BI1520" s="44">
        <v>32000000</v>
      </c>
      <c r="BJ1520" s="44">
        <v>25900000</v>
      </c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</row>
    <row r="1521" spans="39:88" x14ac:dyDescent="0.3">
      <c r="AM1521" t="s">
        <v>11113</v>
      </c>
      <c r="AN1521" t="s">
        <v>11110</v>
      </c>
      <c r="AO1521" t="s">
        <v>11110</v>
      </c>
      <c r="AP1521" t="s">
        <v>2921</v>
      </c>
      <c r="AQ1521" s="44">
        <v>25000000</v>
      </c>
      <c r="AR1521">
        <v>0.96855999999999998</v>
      </c>
      <c r="AS1521">
        <v>2.2290000000000001E-2</v>
      </c>
      <c r="AT1521">
        <v>1.593E-3</v>
      </c>
      <c r="AU1521" t="s">
        <v>53</v>
      </c>
      <c r="AV1521" t="s">
        <v>48</v>
      </c>
      <c r="AW1521" t="s">
        <v>48</v>
      </c>
      <c r="AX1521">
        <v>2.11</v>
      </c>
      <c r="AY1521"/>
      <c r="AZ1521"/>
      <c r="BA1521">
        <v>5527</v>
      </c>
      <c r="BB1521" s="95">
        <v>45838</v>
      </c>
      <c r="BC1521" t="s">
        <v>913</v>
      </c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 s="44">
        <v>25000000</v>
      </c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</row>
    <row r="1522" spans="39:88" x14ac:dyDescent="0.3">
      <c r="AM1522" t="s">
        <v>11112</v>
      </c>
      <c r="AN1522" t="s">
        <v>11110</v>
      </c>
      <c r="AO1522" t="s">
        <v>11110</v>
      </c>
      <c r="AP1522" t="s">
        <v>2188</v>
      </c>
      <c r="AQ1522" s="44">
        <v>50000000</v>
      </c>
      <c r="AR1522">
        <v>0.90361999999999998</v>
      </c>
      <c r="AS1522">
        <v>2.7990000000000001E-2</v>
      </c>
      <c r="AT1522">
        <v>3.7590000000000002E-3</v>
      </c>
      <c r="AU1522" t="s">
        <v>53</v>
      </c>
      <c r="AV1522" t="s">
        <v>48</v>
      </c>
      <c r="AW1522" t="s">
        <v>48</v>
      </c>
      <c r="AX1522">
        <v>2.11</v>
      </c>
      <c r="AY1522"/>
      <c r="AZ1522"/>
      <c r="BA1522">
        <v>5527</v>
      </c>
      <c r="BB1522" s="95">
        <v>45838</v>
      </c>
      <c r="BC1522" t="s">
        <v>913</v>
      </c>
      <c r="BD1522" s="44">
        <v>37785000</v>
      </c>
      <c r="BE1522"/>
      <c r="BF1522"/>
      <c r="BG1522"/>
      <c r="BH1522"/>
      <c r="BI1522" s="44">
        <v>6444000</v>
      </c>
      <c r="BJ1522" s="44">
        <v>5771000</v>
      </c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</row>
    <row r="1523" spans="39:88" x14ac:dyDescent="0.3">
      <c r="AM1523" t="s">
        <v>11109</v>
      </c>
      <c r="AN1523" t="s">
        <v>11110</v>
      </c>
      <c r="AO1523" t="s">
        <v>11110</v>
      </c>
      <c r="AP1523" t="s">
        <v>1866</v>
      </c>
      <c r="AQ1523" s="44">
        <v>53300000</v>
      </c>
      <c r="AR1523">
        <v>0.90840999999999905</v>
      </c>
      <c r="AS1523">
        <v>2.5419999999999901E-2</v>
      </c>
      <c r="AT1523">
        <v>2.7910000000000001E-3</v>
      </c>
      <c r="AU1523" t="s">
        <v>53</v>
      </c>
      <c r="AV1523" t="s">
        <v>48</v>
      </c>
      <c r="AW1523" t="s">
        <v>48</v>
      </c>
      <c r="AX1523">
        <v>2.11</v>
      </c>
      <c r="AY1523"/>
      <c r="AZ1523"/>
      <c r="BA1523">
        <v>5527</v>
      </c>
      <c r="BB1523" s="95">
        <v>45838</v>
      </c>
      <c r="BC1523" t="s">
        <v>913</v>
      </c>
      <c r="BD1523" s="44">
        <v>36900000</v>
      </c>
      <c r="BE1523"/>
      <c r="BF1523"/>
      <c r="BG1523"/>
      <c r="BH1523"/>
      <c r="BI1523" s="44">
        <v>5400000</v>
      </c>
      <c r="BJ1523" s="44">
        <v>11000000</v>
      </c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</row>
    <row r="1524" spans="39:88" x14ac:dyDescent="0.3">
      <c r="AM1524" t="s">
        <v>11115</v>
      </c>
      <c r="AN1524" t="s">
        <v>8654</v>
      </c>
      <c r="AO1524" t="s">
        <v>8654</v>
      </c>
      <c r="AP1524" t="s">
        <v>11116</v>
      </c>
      <c r="AQ1524" s="44">
        <v>96500000</v>
      </c>
      <c r="AR1524">
        <v>1.042</v>
      </c>
      <c r="AS1524">
        <v>3.5969920000000002E-2</v>
      </c>
      <c r="AT1524">
        <v>1.1573999999999999E-2</v>
      </c>
      <c r="AU1524" t="s">
        <v>53</v>
      </c>
      <c r="AV1524" t="s">
        <v>68</v>
      </c>
      <c r="AW1524" t="s">
        <v>68</v>
      </c>
      <c r="AX1524">
        <v>1.0329999999999999</v>
      </c>
      <c r="AY1524"/>
      <c r="AZ1524"/>
      <c r="BA1524">
        <v>122167</v>
      </c>
      <c r="BB1524" s="95">
        <v>45838</v>
      </c>
      <c r="BC1524" t="s">
        <v>8653</v>
      </c>
      <c r="BD1524" s="44">
        <v>86250000</v>
      </c>
      <c r="BE1524"/>
      <c r="BF1524"/>
      <c r="BG1524"/>
      <c r="BH1524" s="44">
        <v>250000</v>
      </c>
      <c r="BI1524" s="44">
        <v>2500000</v>
      </c>
      <c r="BJ1524"/>
      <c r="BK1524"/>
      <c r="BL1524"/>
      <c r="BM1524"/>
      <c r="BN1524"/>
      <c r="BO1524" s="44">
        <v>2500000</v>
      </c>
      <c r="BP1524" s="44">
        <v>2500000</v>
      </c>
      <c r="BQ1524"/>
      <c r="BR1524"/>
      <c r="BS1524" s="44">
        <v>2500000</v>
      </c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</row>
    <row r="1525" spans="39:88" x14ac:dyDescent="0.3">
      <c r="AM1525" t="s">
        <v>11117</v>
      </c>
      <c r="AN1525" t="s">
        <v>8654</v>
      </c>
      <c r="AO1525" t="s">
        <v>8654</v>
      </c>
      <c r="AP1525" t="s">
        <v>11118</v>
      </c>
      <c r="AQ1525" s="44">
        <v>3000000</v>
      </c>
      <c r="AR1525">
        <v>1.0315399999999999</v>
      </c>
      <c r="AS1525">
        <v>2.901832E-2</v>
      </c>
      <c r="AT1525">
        <v>7.633E-3</v>
      </c>
      <c r="AU1525" t="s">
        <v>53</v>
      </c>
      <c r="AV1525" t="s">
        <v>68</v>
      </c>
      <c r="AW1525" t="s">
        <v>68</v>
      </c>
      <c r="AX1525">
        <v>1.0329999999999999</v>
      </c>
      <c r="AY1525"/>
      <c r="AZ1525"/>
      <c r="BA1525">
        <v>122167</v>
      </c>
      <c r="BB1525" s="95">
        <v>45838</v>
      </c>
      <c r="BC1525" t="s">
        <v>8653</v>
      </c>
      <c r="BD1525"/>
      <c r="BE1525"/>
      <c r="BF1525"/>
      <c r="BG1525"/>
      <c r="BH1525"/>
      <c r="BI1525"/>
      <c r="BJ1525" s="44">
        <v>3000000</v>
      </c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</row>
    <row r="1526" spans="39:88" x14ac:dyDescent="0.3">
      <c r="AM1526" t="s">
        <v>12866</v>
      </c>
      <c r="AN1526" t="s">
        <v>8654</v>
      </c>
      <c r="AO1526" t="s">
        <v>8654</v>
      </c>
      <c r="AP1526" t="s">
        <v>12867</v>
      </c>
      <c r="AQ1526" s="44">
        <v>2500000</v>
      </c>
      <c r="AR1526">
        <v>1.0226299999999999</v>
      </c>
      <c r="AS1526">
        <v>3.1975539999999997E-2</v>
      </c>
      <c r="AT1526">
        <v>9.7349999999999902E-3</v>
      </c>
      <c r="AU1526" t="s">
        <v>53</v>
      </c>
      <c r="AV1526" t="s">
        <v>55</v>
      </c>
      <c r="AW1526" t="s">
        <v>55</v>
      </c>
      <c r="AX1526">
        <v>1.0329999999999999</v>
      </c>
      <c r="AY1526"/>
      <c r="AZ1526"/>
      <c r="BA1526">
        <v>122167</v>
      </c>
      <c r="BB1526" s="95">
        <v>45838</v>
      </c>
      <c r="BC1526" t="s">
        <v>8653</v>
      </c>
      <c r="BD1526"/>
      <c r="BE1526"/>
      <c r="BF1526"/>
      <c r="BG1526"/>
      <c r="BH1526"/>
      <c r="BI1526"/>
      <c r="BJ1526"/>
      <c r="BK1526"/>
      <c r="BL1526"/>
      <c r="BM1526"/>
      <c r="BN1526"/>
      <c r="BO1526" s="44">
        <v>2500000</v>
      </c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</row>
    <row r="1527" spans="39:88" x14ac:dyDescent="0.3">
      <c r="AM1527" t="s">
        <v>11124</v>
      </c>
      <c r="AN1527" t="s">
        <v>1310</v>
      </c>
      <c r="AO1527" t="s">
        <v>11120</v>
      </c>
      <c r="AP1527" t="s">
        <v>2958</v>
      </c>
      <c r="AQ1527" s="44">
        <v>7500000</v>
      </c>
      <c r="AR1527">
        <v>0.95416000000000001</v>
      </c>
      <c r="AS1527">
        <v>2.3788619999999899E-2</v>
      </c>
      <c r="AT1527">
        <v>3.6229999999999899E-3</v>
      </c>
      <c r="AU1527" t="s">
        <v>53</v>
      </c>
      <c r="AV1527" t="s">
        <v>107</v>
      </c>
      <c r="AW1527" t="s">
        <v>62</v>
      </c>
      <c r="AX1527">
        <v>-0.17499999999999999</v>
      </c>
      <c r="AY1527"/>
      <c r="AZ1527"/>
      <c r="BA1527">
        <v>140316</v>
      </c>
      <c r="BB1527" s="95">
        <v>45838</v>
      </c>
      <c r="BC1527" t="s">
        <v>1309</v>
      </c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 s="44">
        <v>7500000</v>
      </c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</row>
    <row r="1528" spans="39:88" x14ac:dyDescent="0.3">
      <c r="AM1528" t="s">
        <v>11122</v>
      </c>
      <c r="AN1528" t="s">
        <v>1310</v>
      </c>
      <c r="AO1528" t="s">
        <v>11120</v>
      </c>
      <c r="AP1528" t="s">
        <v>2071</v>
      </c>
      <c r="AQ1528" s="44">
        <v>11000000</v>
      </c>
      <c r="AR1528">
        <v>0.84702</v>
      </c>
      <c r="AS1528">
        <v>2.9562419999999999E-2</v>
      </c>
      <c r="AT1528">
        <v>5.5170000000000002E-3</v>
      </c>
      <c r="AU1528" t="s">
        <v>53</v>
      </c>
      <c r="AV1528" t="s">
        <v>107</v>
      </c>
      <c r="AW1528" t="s">
        <v>62</v>
      </c>
      <c r="AX1528">
        <v>-0.17499999999999999</v>
      </c>
      <c r="AY1528"/>
      <c r="AZ1528"/>
      <c r="BA1528">
        <v>140316</v>
      </c>
      <c r="BB1528" s="95">
        <v>45838</v>
      </c>
      <c r="BC1528" t="s">
        <v>1309</v>
      </c>
      <c r="BD1528"/>
      <c r="BE1528"/>
      <c r="BF1528"/>
      <c r="BG1528"/>
      <c r="BH1528"/>
      <c r="BI1528"/>
      <c r="BJ1528"/>
      <c r="BK1528"/>
      <c r="BL1528"/>
      <c r="BM1528"/>
      <c r="BN1528"/>
      <c r="BO1528" s="44">
        <v>2700000</v>
      </c>
      <c r="BP1528" s="44">
        <v>4300000</v>
      </c>
      <c r="BQ1528" s="44">
        <v>250000</v>
      </c>
      <c r="BR1528"/>
      <c r="BS1528" s="44">
        <v>2150000</v>
      </c>
      <c r="BT1528" s="44">
        <v>1600000</v>
      </c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</row>
    <row r="1529" spans="39:88" x14ac:dyDescent="0.3">
      <c r="AM1529" t="s">
        <v>11119</v>
      </c>
      <c r="AN1529" t="s">
        <v>1310</v>
      </c>
      <c r="AO1529" t="s">
        <v>11120</v>
      </c>
      <c r="AP1529" t="s">
        <v>2814</v>
      </c>
      <c r="AQ1529" s="44">
        <v>17050000</v>
      </c>
      <c r="AR1529">
        <v>0.80042000000000002</v>
      </c>
      <c r="AS1529">
        <v>3.04596899999999E-2</v>
      </c>
      <c r="AT1529">
        <v>5.7920000000000003E-3</v>
      </c>
      <c r="AU1529" t="s">
        <v>53</v>
      </c>
      <c r="AV1529" t="s">
        <v>107</v>
      </c>
      <c r="AW1529" t="s">
        <v>62</v>
      </c>
      <c r="AX1529">
        <v>-0.17499999999999999</v>
      </c>
      <c r="AY1529"/>
      <c r="AZ1529"/>
      <c r="BA1529">
        <v>140316</v>
      </c>
      <c r="BB1529" s="95">
        <v>45838</v>
      </c>
      <c r="BC1529" t="s">
        <v>1309</v>
      </c>
      <c r="BD1529"/>
      <c r="BE1529"/>
      <c r="BF1529"/>
      <c r="BG1529"/>
      <c r="BH1529"/>
      <c r="BI1529"/>
      <c r="BJ1529"/>
      <c r="BK1529"/>
      <c r="BL1529"/>
      <c r="BM1529"/>
      <c r="BN1529"/>
      <c r="BO1529" s="44">
        <v>3000000</v>
      </c>
      <c r="BP1529"/>
      <c r="BQ1529" s="44">
        <v>200000</v>
      </c>
      <c r="BR1529" s="44">
        <v>13000000</v>
      </c>
      <c r="BS1529" s="44">
        <v>850000</v>
      </c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</row>
    <row r="1530" spans="39:88" x14ac:dyDescent="0.3">
      <c r="AM1530" t="s">
        <v>11121</v>
      </c>
      <c r="AN1530" t="s">
        <v>1310</v>
      </c>
      <c r="AO1530" t="s">
        <v>11120</v>
      </c>
      <c r="AP1530" t="s">
        <v>1308</v>
      </c>
      <c r="AQ1530" s="44">
        <v>7150000</v>
      </c>
      <c r="AR1530">
        <v>0.99253000000000002</v>
      </c>
      <c r="AS1530">
        <v>2.416194E-2</v>
      </c>
      <c r="AT1530">
        <v>3.774E-3</v>
      </c>
      <c r="AU1530" t="s">
        <v>53</v>
      </c>
      <c r="AV1530" t="s">
        <v>107</v>
      </c>
      <c r="AW1530" t="s">
        <v>62</v>
      </c>
      <c r="AX1530">
        <v>-0.17499999999999999</v>
      </c>
      <c r="AY1530"/>
      <c r="AZ1530"/>
      <c r="BA1530">
        <v>140316</v>
      </c>
      <c r="BB1530" s="95">
        <v>45838</v>
      </c>
      <c r="BC1530" t="s">
        <v>1309</v>
      </c>
      <c r="BD1530"/>
      <c r="BE1530"/>
      <c r="BF1530" s="44">
        <v>2250000</v>
      </c>
      <c r="BG1530" s="44">
        <v>150000</v>
      </c>
      <c r="BH1530"/>
      <c r="BI1530"/>
      <c r="BJ1530"/>
      <c r="BK1530"/>
      <c r="BL1530"/>
      <c r="BM1530"/>
      <c r="BN1530"/>
      <c r="BO1530" s="44">
        <v>850000</v>
      </c>
      <c r="BP1530"/>
      <c r="BQ1530" s="44">
        <v>100000</v>
      </c>
      <c r="BR1530" s="44">
        <v>3450000</v>
      </c>
      <c r="BS1530" s="44">
        <v>350000</v>
      </c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</row>
    <row r="1531" spans="39:88" x14ac:dyDescent="0.3">
      <c r="AM1531" t="s">
        <v>11123</v>
      </c>
      <c r="AN1531" t="s">
        <v>1310</v>
      </c>
      <c r="AO1531" t="s">
        <v>11120</v>
      </c>
      <c r="AP1531" t="s">
        <v>2535</v>
      </c>
      <c r="AQ1531" s="44">
        <v>6000000</v>
      </c>
      <c r="AR1531">
        <v>0.95475999999999905</v>
      </c>
      <c r="AS1531">
        <v>2.5779860000000002E-2</v>
      </c>
      <c r="AT1531">
        <v>3.454E-3</v>
      </c>
      <c r="AU1531" t="s">
        <v>53</v>
      </c>
      <c r="AV1531" t="s">
        <v>107</v>
      </c>
      <c r="AW1531" t="s">
        <v>62</v>
      </c>
      <c r="AX1531">
        <v>-0.17499999999999999</v>
      </c>
      <c r="AY1531"/>
      <c r="AZ1531"/>
      <c r="BA1531">
        <v>140316</v>
      </c>
      <c r="BB1531" s="95">
        <v>45838</v>
      </c>
      <c r="BC1531" t="s">
        <v>1309</v>
      </c>
      <c r="BD1531"/>
      <c r="BE1531"/>
      <c r="BF1531"/>
      <c r="BG1531"/>
      <c r="BH1531"/>
      <c r="BI1531"/>
      <c r="BJ1531"/>
      <c r="BK1531"/>
      <c r="BL1531"/>
      <c r="BM1531"/>
      <c r="BN1531" s="44">
        <v>3000000</v>
      </c>
      <c r="BO1531"/>
      <c r="BP1531"/>
      <c r="BQ1531"/>
      <c r="BR1531"/>
      <c r="BS1531"/>
      <c r="BT1531"/>
      <c r="BU1531" s="44">
        <v>3000000</v>
      </c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</row>
    <row r="1532" spans="39:88" x14ac:dyDescent="0.3">
      <c r="AM1532" t="s">
        <v>11103</v>
      </c>
      <c r="AN1532" t="s">
        <v>12741</v>
      </c>
      <c r="AO1532" t="s">
        <v>12741</v>
      </c>
      <c r="AP1532" t="s">
        <v>2475</v>
      </c>
      <c r="AQ1532" s="44">
        <v>25000000</v>
      </c>
      <c r="AR1532">
        <v>0.99917999999999996</v>
      </c>
      <c r="AS1532">
        <v>2.9212499999999999E-2</v>
      </c>
      <c r="AT1532">
        <v>9.2359999999999994E-3</v>
      </c>
      <c r="AU1532" t="s">
        <v>53</v>
      </c>
      <c r="AV1532" t="s">
        <v>48</v>
      </c>
      <c r="AW1532" t="s">
        <v>48</v>
      </c>
      <c r="AX1532">
        <v>2.101</v>
      </c>
      <c r="AY1532"/>
      <c r="AZ1532"/>
      <c r="BA1532">
        <v>140758</v>
      </c>
      <c r="BB1532" s="95">
        <v>45838</v>
      </c>
      <c r="BC1532" t="s">
        <v>2476</v>
      </c>
      <c r="BD1532" s="44">
        <v>17400000</v>
      </c>
      <c r="BE1532"/>
      <c r="BF1532"/>
      <c r="BG1532"/>
      <c r="BH1532"/>
      <c r="BI1532"/>
      <c r="BJ1532" s="44">
        <v>7600000</v>
      </c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</row>
    <row r="1533" spans="39:88" x14ac:dyDescent="0.3">
      <c r="AM1533" t="s">
        <v>13124</v>
      </c>
      <c r="AN1533" t="s">
        <v>12741</v>
      </c>
      <c r="AO1533" t="s">
        <v>12741</v>
      </c>
      <c r="AP1533" t="s">
        <v>13125</v>
      </c>
      <c r="AQ1533" s="44">
        <v>20000000</v>
      </c>
      <c r="AR1533">
        <v>0.99549999999999905</v>
      </c>
      <c r="AS1533">
        <v>3.0835689999999999E-2</v>
      </c>
      <c r="AT1533">
        <v>7.4359999999999999E-3</v>
      </c>
      <c r="AU1533" t="s">
        <v>72</v>
      </c>
      <c r="AV1533" t="s">
        <v>129</v>
      </c>
      <c r="AW1533" t="s">
        <v>129</v>
      </c>
      <c r="AX1533">
        <v>2.101</v>
      </c>
      <c r="AY1533"/>
      <c r="AZ1533"/>
      <c r="BA1533">
        <v>140758</v>
      </c>
      <c r="BB1533" s="95">
        <v>45838</v>
      </c>
      <c r="BC1533" t="s">
        <v>2476</v>
      </c>
      <c r="BD1533" s="44">
        <v>20000000</v>
      </c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</row>
    <row r="1534" spans="39:88" x14ac:dyDescent="0.3">
      <c r="AM1534" t="s">
        <v>11136</v>
      </c>
      <c r="AN1534" t="s">
        <v>666</v>
      </c>
      <c r="AO1534" t="s">
        <v>666</v>
      </c>
      <c r="AP1534" t="s">
        <v>11137</v>
      </c>
      <c r="AQ1534" s="44">
        <v>35700000</v>
      </c>
      <c r="AR1534">
        <v>0.99041999999999997</v>
      </c>
      <c r="AS1534">
        <v>2.7619999999999999E-2</v>
      </c>
      <c r="AT1534">
        <v>5.8430000000000001E-3</v>
      </c>
      <c r="AU1534" t="s">
        <v>271</v>
      </c>
      <c r="AV1534" t="s">
        <v>63</v>
      </c>
      <c r="AW1534" t="s">
        <v>68</v>
      </c>
      <c r="AX1534">
        <v>1.0069999999999999</v>
      </c>
      <c r="AY1534"/>
      <c r="AZ1534"/>
      <c r="BA1534">
        <v>184931</v>
      </c>
      <c r="BB1534" s="95">
        <v>45838</v>
      </c>
      <c r="BC1534" t="s">
        <v>11126</v>
      </c>
      <c r="BD1534"/>
      <c r="BE1534"/>
      <c r="BF1534" s="44">
        <v>5300000</v>
      </c>
      <c r="BG1534"/>
      <c r="BH1534"/>
      <c r="BI1534"/>
      <c r="BJ1534" s="44">
        <v>22000000</v>
      </c>
      <c r="BK1534"/>
      <c r="BL1534"/>
      <c r="BM1534"/>
      <c r="BN1534"/>
      <c r="BO1534" s="44">
        <v>1400000</v>
      </c>
      <c r="BP1534" s="44">
        <v>2100000</v>
      </c>
      <c r="BQ1534"/>
      <c r="BR1534"/>
      <c r="BS1534"/>
      <c r="BT1534"/>
      <c r="BU1534"/>
      <c r="BV1534"/>
      <c r="BW1534" s="44">
        <v>4900000</v>
      </c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</row>
    <row r="1535" spans="39:88" x14ac:dyDescent="0.3">
      <c r="AM1535" t="s">
        <v>12945</v>
      </c>
      <c r="AN1535" t="s">
        <v>666</v>
      </c>
      <c r="AO1535" t="s">
        <v>666</v>
      </c>
      <c r="AP1535" t="s">
        <v>12946</v>
      </c>
      <c r="AQ1535" s="44">
        <v>14000000</v>
      </c>
      <c r="AR1535">
        <v>0.99675000000000002</v>
      </c>
      <c r="AS1535">
        <v>2.8219999999999999E-2</v>
      </c>
      <c r="AT1535">
        <v>5.6499999999999996E-3</v>
      </c>
      <c r="AU1535" t="s">
        <v>53</v>
      </c>
      <c r="AV1535" t="s">
        <v>107</v>
      </c>
      <c r="AW1535" t="s">
        <v>107</v>
      </c>
      <c r="AX1535">
        <v>1.0069999999999999</v>
      </c>
      <c r="AY1535"/>
      <c r="AZ1535"/>
      <c r="BA1535">
        <v>184931</v>
      </c>
      <c r="BB1535" s="95">
        <v>45838</v>
      </c>
      <c r="BC1535" t="s">
        <v>11126</v>
      </c>
      <c r="BD1535"/>
      <c r="BE1535"/>
      <c r="BF1535"/>
      <c r="BG1535"/>
      <c r="BH1535"/>
      <c r="BI1535"/>
      <c r="BJ1535" s="44">
        <v>14000000</v>
      </c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</row>
    <row r="1536" spans="39:88" x14ac:dyDescent="0.3">
      <c r="AM1536" t="s">
        <v>11130</v>
      </c>
      <c r="AN1536" t="s">
        <v>666</v>
      </c>
      <c r="AO1536" t="s">
        <v>666</v>
      </c>
      <c r="AP1536" t="s">
        <v>2819</v>
      </c>
      <c r="AQ1536" s="44">
        <v>29000000</v>
      </c>
      <c r="AR1536">
        <v>0.97936999999999996</v>
      </c>
      <c r="AS1536">
        <v>3.054401E-2</v>
      </c>
      <c r="AT1536">
        <v>1.0491E-2</v>
      </c>
      <c r="AU1536" t="s">
        <v>72</v>
      </c>
      <c r="AV1536" t="s">
        <v>68</v>
      </c>
      <c r="AW1536" t="s">
        <v>56</v>
      </c>
      <c r="AX1536">
        <v>1.0069999999999999</v>
      </c>
      <c r="AY1536"/>
      <c r="AZ1536"/>
      <c r="BA1536">
        <v>184931</v>
      </c>
      <c r="BB1536" s="95">
        <v>45838</v>
      </c>
      <c r="BC1536" t="s">
        <v>11126</v>
      </c>
      <c r="BD1536" s="44">
        <v>29000000</v>
      </c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</row>
    <row r="1537" spans="39:88" x14ac:dyDescent="0.3">
      <c r="AM1537" t="s">
        <v>11131</v>
      </c>
      <c r="AN1537" t="s">
        <v>666</v>
      </c>
      <c r="AO1537" t="s">
        <v>666</v>
      </c>
      <c r="AP1537" t="s">
        <v>11132</v>
      </c>
      <c r="AQ1537" s="44">
        <v>39000000</v>
      </c>
      <c r="AR1537">
        <v>1.0474399999999999</v>
      </c>
      <c r="AS1537">
        <v>3.3703449999999899E-2</v>
      </c>
      <c r="AT1537">
        <v>1.2397E-2</v>
      </c>
      <c r="AU1537" t="s">
        <v>72</v>
      </c>
      <c r="AV1537" t="s">
        <v>68</v>
      </c>
      <c r="AW1537" t="s">
        <v>56</v>
      </c>
      <c r="AX1537">
        <v>1.0069999999999999</v>
      </c>
      <c r="AY1537"/>
      <c r="AZ1537"/>
      <c r="BA1537">
        <v>184931</v>
      </c>
      <c r="BB1537" s="95">
        <v>45838</v>
      </c>
      <c r="BC1537" t="s">
        <v>11126</v>
      </c>
      <c r="BD1537" s="44">
        <v>23400000</v>
      </c>
      <c r="BE1537"/>
      <c r="BF1537" s="44">
        <v>2600000</v>
      </c>
      <c r="BG1537"/>
      <c r="BH1537"/>
      <c r="BI1537" s="44">
        <v>13000000</v>
      </c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</row>
    <row r="1538" spans="39:88" x14ac:dyDescent="0.3">
      <c r="AM1538" t="s">
        <v>11129</v>
      </c>
      <c r="AN1538" t="s">
        <v>666</v>
      </c>
      <c r="AO1538" t="s">
        <v>666</v>
      </c>
      <c r="AP1538" t="s">
        <v>1354</v>
      </c>
      <c r="AQ1538" s="44">
        <v>80000000</v>
      </c>
      <c r="AR1538">
        <v>0.93408999999999998</v>
      </c>
      <c r="AS1538">
        <v>2.588E-2</v>
      </c>
      <c r="AT1538">
        <v>4.5649999999999996E-3</v>
      </c>
      <c r="AU1538" t="s">
        <v>271</v>
      </c>
      <c r="AV1538" t="s">
        <v>63</v>
      </c>
      <c r="AW1538" t="s">
        <v>68</v>
      </c>
      <c r="AX1538">
        <v>1.0069999999999999</v>
      </c>
      <c r="AY1538"/>
      <c r="AZ1538"/>
      <c r="BA1538">
        <v>184931</v>
      </c>
      <c r="BB1538" s="95">
        <v>45838</v>
      </c>
      <c r="BC1538" t="s">
        <v>11126</v>
      </c>
      <c r="BD1538" s="44">
        <v>80000000</v>
      </c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</row>
    <row r="1539" spans="39:88" x14ac:dyDescent="0.3">
      <c r="AM1539" t="s">
        <v>11127</v>
      </c>
      <c r="AN1539" t="s">
        <v>666</v>
      </c>
      <c r="AO1539" t="s">
        <v>666</v>
      </c>
      <c r="AP1539" t="s">
        <v>11128</v>
      </c>
      <c r="AQ1539" s="44">
        <v>150000000</v>
      </c>
      <c r="AR1539">
        <v>0.97592999999999996</v>
      </c>
      <c r="AS1539">
        <v>3.2570000000000002E-2</v>
      </c>
      <c r="AT1539">
        <v>8.2920000000000008E-3</v>
      </c>
      <c r="AU1539" t="s">
        <v>271</v>
      </c>
      <c r="AV1539" t="s">
        <v>63</v>
      </c>
      <c r="AW1539" t="s">
        <v>68</v>
      </c>
      <c r="AX1539">
        <v>1.0069999999999999</v>
      </c>
      <c r="AY1539"/>
      <c r="AZ1539"/>
      <c r="BA1539">
        <v>184931</v>
      </c>
      <c r="BB1539" s="95">
        <v>45838</v>
      </c>
      <c r="BC1539" t="s">
        <v>11126</v>
      </c>
      <c r="BD1539" s="44">
        <v>104291000</v>
      </c>
      <c r="BE1539" s="44">
        <v>1000000</v>
      </c>
      <c r="BF1539" s="44">
        <v>5000000</v>
      </c>
      <c r="BG1539" s="44">
        <v>500000</v>
      </c>
      <c r="BH1539"/>
      <c r="BI1539" s="44">
        <v>5000000</v>
      </c>
      <c r="BJ1539" s="44">
        <v>16209000</v>
      </c>
      <c r="BK1539"/>
      <c r="BL1539"/>
      <c r="BM1539"/>
      <c r="BN1539"/>
      <c r="BO1539"/>
      <c r="BP1539" s="44">
        <v>2000000</v>
      </c>
      <c r="BQ1539"/>
      <c r="BR1539"/>
      <c r="BS1539"/>
      <c r="BT1539"/>
      <c r="BU1539"/>
      <c r="BV1539" s="44">
        <v>8000000</v>
      </c>
      <c r="BW1539" s="44">
        <v>8000000</v>
      </c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</row>
    <row r="1540" spans="39:88" x14ac:dyDescent="0.3">
      <c r="AM1540" t="s">
        <v>11125</v>
      </c>
      <c r="AN1540" t="s">
        <v>666</v>
      </c>
      <c r="AO1540" t="s">
        <v>666</v>
      </c>
      <c r="AP1540" t="s">
        <v>664</v>
      </c>
      <c r="AQ1540" s="44">
        <v>164864000</v>
      </c>
      <c r="AR1540">
        <v>0.97382000000000002</v>
      </c>
      <c r="AS1540">
        <v>2.3390000000000001E-2</v>
      </c>
      <c r="AT1540">
        <v>3.1110000000000001E-3</v>
      </c>
      <c r="AU1540" t="s">
        <v>53</v>
      </c>
      <c r="AV1540" t="s">
        <v>107</v>
      </c>
      <c r="AW1540" t="s">
        <v>107</v>
      </c>
      <c r="AX1540">
        <v>1.0069999999999999</v>
      </c>
      <c r="AY1540"/>
      <c r="AZ1540"/>
      <c r="BA1540">
        <v>184931</v>
      </c>
      <c r="BB1540" s="95">
        <v>45838</v>
      </c>
      <c r="BC1540" t="s">
        <v>11126</v>
      </c>
      <c r="BD1540" s="44">
        <v>137217000</v>
      </c>
      <c r="BE1540"/>
      <c r="BF1540"/>
      <c r="BG1540"/>
      <c r="BH1540"/>
      <c r="BI1540" s="44">
        <v>3300000</v>
      </c>
      <c r="BJ1540" s="44">
        <v>18647000</v>
      </c>
      <c r="BK1540"/>
      <c r="BL1540"/>
      <c r="BM1540"/>
      <c r="BN1540"/>
      <c r="BO1540"/>
      <c r="BP1540"/>
      <c r="BQ1540"/>
      <c r="BR1540"/>
      <c r="BS1540" s="44">
        <v>700000</v>
      </c>
      <c r="BT1540"/>
      <c r="BU1540"/>
      <c r="BV1540"/>
      <c r="BW1540"/>
      <c r="BX1540"/>
      <c r="BY1540"/>
      <c r="BZ1540"/>
      <c r="CA1540"/>
      <c r="CB1540" s="44">
        <v>5000000</v>
      </c>
      <c r="CC1540"/>
      <c r="CD1540"/>
      <c r="CE1540"/>
      <c r="CF1540"/>
      <c r="CG1540"/>
      <c r="CH1540"/>
      <c r="CI1540"/>
      <c r="CJ1540"/>
    </row>
    <row r="1541" spans="39:88" x14ac:dyDescent="0.3">
      <c r="AM1541" t="s">
        <v>11138</v>
      </c>
      <c r="AN1541" t="s">
        <v>666</v>
      </c>
      <c r="AO1541" t="s">
        <v>666</v>
      </c>
      <c r="AP1541" t="s">
        <v>11139</v>
      </c>
      <c r="AQ1541" s="44">
        <v>170600000</v>
      </c>
      <c r="AR1541">
        <v>1.0185200000000001</v>
      </c>
      <c r="AS1541">
        <v>3.3739999999999999E-2</v>
      </c>
      <c r="AT1541">
        <v>8.5059999999999997E-3</v>
      </c>
      <c r="AU1541" t="s">
        <v>271</v>
      </c>
      <c r="AV1541" t="s">
        <v>63</v>
      </c>
      <c r="AW1541" t="s">
        <v>68</v>
      </c>
      <c r="AX1541">
        <v>1.0069999999999999</v>
      </c>
      <c r="AY1541"/>
      <c r="AZ1541"/>
      <c r="BA1541">
        <v>184931</v>
      </c>
      <c r="BB1541" s="95">
        <v>45838</v>
      </c>
      <c r="BC1541" t="s">
        <v>11126</v>
      </c>
      <c r="BD1541" s="44">
        <v>116500000</v>
      </c>
      <c r="BE1541" s="44">
        <v>2200000</v>
      </c>
      <c r="BF1541" s="44">
        <v>12400000</v>
      </c>
      <c r="BG1541"/>
      <c r="BH1541"/>
      <c r="BI1541" s="44">
        <v>18500000</v>
      </c>
      <c r="BJ1541"/>
      <c r="BK1541"/>
      <c r="BL1541"/>
      <c r="BM1541"/>
      <c r="BN1541"/>
      <c r="BO1541" s="44">
        <v>3000000</v>
      </c>
      <c r="BP1541" s="44">
        <v>1700000</v>
      </c>
      <c r="BQ1541" s="44">
        <v>300000</v>
      </c>
      <c r="BR1541" s="44">
        <v>16000000</v>
      </c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</row>
    <row r="1542" spans="39:88" x14ac:dyDescent="0.3">
      <c r="AM1542" t="s">
        <v>11133</v>
      </c>
      <c r="AN1542" t="s">
        <v>666</v>
      </c>
      <c r="AO1542" t="s">
        <v>666</v>
      </c>
      <c r="AP1542" t="s">
        <v>11134</v>
      </c>
      <c r="AQ1542" s="44">
        <v>23000000</v>
      </c>
      <c r="AR1542">
        <v>1.0447</v>
      </c>
      <c r="AS1542">
        <v>2.4719999999999999E-2</v>
      </c>
      <c r="AT1542">
        <v>3.885E-3</v>
      </c>
      <c r="AU1542" t="s">
        <v>271</v>
      </c>
      <c r="AV1542" t="s">
        <v>63</v>
      </c>
      <c r="AW1542" t="s">
        <v>68</v>
      </c>
      <c r="AX1542">
        <v>1.0069999999999999</v>
      </c>
      <c r="AY1542"/>
      <c r="AZ1542"/>
      <c r="BA1542">
        <v>184931</v>
      </c>
      <c r="BB1542" s="95">
        <v>45838</v>
      </c>
      <c r="BC1542" t="s">
        <v>11126</v>
      </c>
      <c r="BD1542"/>
      <c r="BE1542"/>
      <c r="BF1542"/>
      <c r="BG1542"/>
      <c r="BH1542"/>
      <c r="BI1542"/>
      <c r="BJ1542" s="44">
        <v>23000000</v>
      </c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</row>
    <row r="1543" spans="39:88" x14ac:dyDescent="0.3">
      <c r="AM1543" t="s">
        <v>11135</v>
      </c>
      <c r="AN1543" t="s">
        <v>666</v>
      </c>
      <c r="AO1543" t="s">
        <v>666</v>
      </c>
      <c r="AP1543" t="s">
        <v>2020</v>
      </c>
      <c r="AQ1543" s="44">
        <v>150000000</v>
      </c>
      <c r="AR1543">
        <v>0.96345999999999998</v>
      </c>
      <c r="AS1543">
        <v>2.9759999999999901E-2</v>
      </c>
      <c r="AT1543">
        <v>8.3579999999999904E-3</v>
      </c>
      <c r="AU1543" t="s">
        <v>271</v>
      </c>
      <c r="AV1543" t="s">
        <v>63</v>
      </c>
      <c r="AW1543" t="s">
        <v>63</v>
      </c>
      <c r="AX1543">
        <v>1.0069999999999999</v>
      </c>
      <c r="AY1543"/>
      <c r="AZ1543"/>
      <c r="BA1543">
        <v>184931</v>
      </c>
      <c r="BB1543" s="95">
        <v>45838</v>
      </c>
      <c r="BC1543" t="s">
        <v>11126</v>
      </c>
      <c r="BD1543" s="44">
        <v>112014000</v>
      </c>
      <c r="BE1543" s="44">
        <v>1000000</v>
      </c>
      <c r="BF1543" s="44">
        <v>9000000</v>
      </c>
      <c r="BG1543" s="44">
        <v>300000</v>
      </c>
      <c r="BH1543" s="44">
        <v>250000</v>
      </c>
      <c r="BI1543" s="44">
        <v>5078000</v>
      </c>
      <c r="BJ1543" s="44">
        <v>22358000</v>
      </c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</row>
    <row r="1544" spans="39:88" x14ac:dyDescent="0.3">
      <c r="AM1544" t="s">
        <v>12219</v>
      </c>
      <c r="AN1544" t="s">
        <v>666</v>
      </c>
      <c r="AO1544" t="s">
        <v>666</v>
      </c>
      <c r="AP1544" t="s">
        <v>12220</v>
      </c>
      <c r="AQ1544" s="44">
        <v>28000000</v>
      </c>
      <c r="AR1544">
        <v>1.0286</v>
      </c>
      <c r="AS1544">
        <v>3.4510760000000001E-2</v>
      </c>
      <c r="AT1544">
        <v>1.2125E-2</v>
      </c>
      <c r="AU1544" t="s">
        <v>72</v>
      </c>
      <c r="AV1544" t="s">
        <v>68</v>
      </c>
      <c r="AW1544" t="s">
        <v>56</v>
      </c>
      <c r="AX1544">
        <v>1.0069999999999999</v>
      </c>
      <c r="AY1544"/>
      <c r="AZ1544"/>
      <c r="BA1544">
        <v>184931</v>
      </c>
      <c r="BB1544" s="95">
        <v>45838</v>
      </c>
      <c r="BC1544" t="s">
        <v>11126</v>
      </c>
      <c r="BD1544" s="44">
        <v>18400000</v>
      </c>
      <c r="BE1544" s="44">
        <v>400000</v>
      </c>
      <c r="BF1544" s="44">
        <v>1800000</v>
      </c>
      <c r="BG1544"/>
      <c r="BH1544"/>
      <c r="BI1544" s="44">
        <v>7400000</v>
      </c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</row>
    <row r="1545" spans="39:88" x14ac:dyDescent="0.3">
      <c r="AM1545" t="s">
        <v>11140</v>
      </c>
      <c r="AN1545" t="s">
        <v>781</v>
      </c>
      <c r="AO1545" t="s">
        <v>666</v>
      </c>
      <c r="AP1545" t="s">
        <v>780</v>
      </c>
      <c r="AQ1545" s="44">
        <v>100000000</v>
      </c>
      <c r="AR1545">
        <v>0.88224999999999998</v>
      </c>
      <c r="AS1545">
        <v>2.89299999999999E-2</v>
      </c>
      <c r="AT1545">
        <v>5.3729999999999898E-3</v>
      </c>
      <c r="AU1545" t="s">
        <v>128</v>
      </c>
      <c r="AV1545" t="s">
        <v>48</v>
      </c>
      <c r="AW1545" t="s">
        <v>48</v>
      </c>
      <c r="AX1545">
        <v>1.0069999999999999</v>
      </c>
      <c r="AY1545"/>
      <c r="AZ1545"/>
      <c r="BA1545">
        <v>144369</v>
      </c>
      <c r="BB1545" s="95">
        <v>45838</v>
      </c>
      <c r="BC1545" t="s">
        <v>11126</v>
      </c>
      <c r="BD1545" s="44">
        <v>81100000</v>
      </c>
      <c r="BE1545"/>
      <c r="BF1545"/>
      <c r="BG1545"/>
      <c r="BH1545"/>
      <c r="BI1545" s="44">
        <v>16900000</v>
      </c>
      <c r="BJ1545" s="44">
        <v>2000000</v>
      </c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</row>
    <row r="1546" spans="39:88" x14ac:dyDescent="0.3">
      <c r="AM1546" t="s">
        <v>11145</v>
      </c>
      <c r="AN1546" t="s">
        <v>12833</v>
      </c>
      <c r="AO1546" t="s">
        <v>666</v>
      </c>
      <c r="AP1546" t="s">
        <v>11146</v>
      </c>
      <c r="AQ1546" s="44">
        <v>13500000</v>
      </c>
      <c r="AR1546">
        <v>1.0198099999999899</v>
      </c>
      <c r="AS1546">
        <v>2.5399999999999999E-2</v>
      </c>
      <c r="AT1546">
        <v>2.996E-3</v>
      </c>
      <c r="AU1546" t="s">
        <v>128</v>
      </c>
      <c r="AV1546" t="s">
        <v>48</v>
      </c>
      <c r="AW1546" t="s">
        <v>48</v>
      </c>
      <c r="AX1546">
        <v>1.0069999999999999</v>
      </c>
      <c r="AY1546"/>
      <c r="AZ1546"/>
      <c r="BA1546">
        <v>168628</v>
      </c>
      <c r="BB1546" s="95">
        <v>45838</v>
      </c>
      <c r="BC1546" t="s">
        <v>11126</v>
      </c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 s="44">
        <v>13500000</v>
      </c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</row>
    <row r="1547" spans="39:88" x14ac:dyDescent="0.3">
      <c r="AM1547" t="s">
        <v>11143</v>
      </c>
      <c r="AN1547" t="s">
        <v>12833</v>
      </c>
      <c r="AO1547" t="s">
        <v>666</v>
      </c>
      <c r="AP1547" t="s">
        <v>11144</v>
      </c>
      <c r="AQ1547" s="44">
        <v>2700000</v>
      </c>
      <c r="AR1547">
        <v>1.0023599999999999</v>
      </c>
      <c r="AS1547">
        <v>2.0199999999999999E-2</v>
      </c>
      <c r="AT1547">
        <v>-4.6200000000000001E-4</v>
      </c>
      <c r="AU1547" t="s">
        <v>128</v>
      </c>
      <c r="AV1547" t="s">
        <v>48</v>
      </c>
      <c r="AW1547" t="s">
        <v>48</v>
      </c>
      <c r="AX1547">
        <v>1.0069999999999999</v>
      </c>
      <c r="AY1547"/>
      <c r="AZ1547"/>
      <c r="BA1547">
        <v>168628</v>
      </c>
      <c r="BB1547" s="95">
        <v>45838</v>
      </c>
      <c r="BC1547" t="s">
        <v>11126</v>
      </c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 s="44">
        <v>2700000</v>
      </c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</row>
    <row r="1548" spans="39:88" x14ac:dyDescent="0.3">
      <c r="AM1548" t="s">
        <v>11141</v>
      </c>
      <c r="AN1548" t="s">
        <v>12833</v>
      </c>
      <c r="AO1548" t="s">
        <v>666</v>
      </c>
      <c r="AP1548" t="s">
        <v>11142</v>
      </c>
      <c r="AQ1548" s="44">
        <v>10000000</v>
      </c>
      <c r="AR1548">
        <v>1.0036400000000001</v>
      </c>
      <c r="AS1548">
        <v>2.9510000000000002E-2</v>
      </c>
      <c r="AT1548">
        <v>4.1729999999999996E-3</v>
      </c>
      <c r="AU1548" t="s">
        <v>128</v>
      </c>
      <c r="AV1548" t="s">
        <v>48</v>
      </c>
      <c r="AW1548" t="s">
        <v>48</v>
      </c>
      <c r="AX1548">
        <v>1.0069999999999999</v>
      </c>
      <c r="AY1548"/>
      <c r="AZ1548"/>
      <c r="BA1548">
        <v>168628</v>
      </c>
      <c r="BB1548" s="95">
        <v>45838</v>
      </c>
      <c r="BC1548" t="s">
        <v>11126</v>
      </c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 s="44">
        <v>10000000</v>
      </c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</row>
    <row r="1549" spans="39:88" x14ac:dyDescent="0.3">
      <c r="AM1549" t="s">
        <v>11150</v>
      </c>
      <c r="AN1549" t="s">
        <v>1887</v>
      </c>
      <c r="AO1549" t="s">
        <v>11148</v>
      </c>
      <c r="AP1549" t="s">
        <v>11151</v>
      </c>
      <c r="AQ1549" s="44">
        <v>10000000</v>
      </c>
      <c r="AR1549">
        <v>0.92736999999999903</v>
      </c>
      <c r="AS1549">
        <v>2.568616E-2</v>
      </c>
      <c r="AT1549">
        <v>4.7009999999999899E-3</v>
      </c>
      <c r="AU1549" t="s">
        <v>53</v>
      </c>
      <c r="AV1549" t="s">
        <v>107</v>
      </c>
      <c r="AW1549" t="s">
        <v>107</v>
      </c>
      <c r="AX1549">
        <v>1.3460000000000001</v>
      </c>
      <c r="AY1549"/>
      <c r="AZ1549"/>
      <c r="BA1549">
        <v>138918</v>
      </c>
      <c r="BB1549" s="95">
        <v>45838</v>
      </c>
      <c r="BC1549" t="s">
        <v>1886</v>
      </c>
      <c r="BD1549" s="44">
        <v>10000000</v>
      </c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</row>
    <row r="1550" spans="39:88" x14ac:dyDescent="0.3">
      <c r="AM1550" t="s">
        <v>11149</v>
      </c>
      <c r="AN1550" t="s">
        <v>1887</v>
      </c>
      <c r="AO1550" t="s">
        <v>11148</v>
      </c>
      <c r="AP1550" t="s">
        <v>3030</v>
      </c>
      <c r="AQ1550" s="44">
        <v>113200000</v>
      </c>
      <c r="AR1550">
        <v>0.99277000000000004</v>
      </c>
      <c r="AS1550">
        <v>2.1700000000000001E-2</v>
      </c>
      <c r="AT1550">
        <v>1.8220000000000001E-3</v>
      </c>
      <c r="AU1550" t="s">
        <v>53</v>
      </c>
      <c r="AV1550" t="s">
        <v>107</v>
      </c>
      <c r="AW1550" t="s">
        <v>107</v>
      </c>
      <c r="AX1550">
        <v>1.3460000000000001</v>
      </c>
      <c r="AY1550"/>
      <c r="AZ1550"/>
      <c r="BA1550">
        <v>138918</v>
      </c>
      <c r="BB1550" s="95">
        <v>45838</v>
      </c>
      <c r="BC1550" t="s">
        <v>1886</v>
      </c>
      <c r="BD1550" s="44">
        <v>105200000</v>
      </c>
      <c r="BE1550"/>
      <c r="BF1550" s="44">
        <v>5500000</v>
      </c>
      <c r="BG1550" s="44">
        <v>100000</v>
      </c>
      <c r="BH1550"/>
      <c r="BI1550"/>
      <c r="BJ1550"/>
      <c r="BK1550" s="44">
        <v>1400000</v>
      </c>
      <c r="BL1550"/>
      <c r="BM1550"/>
      <c r="BN1550"/>
      <c r="BO1550"/>
      <c r="BP1550" s="44">
        <v>1000000</v>
      </c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</row>
    <row r="1551" spans="39:88" x14ac:dyDescent="0.3">
      <c r="AM1551" t="s">
        <v>11147</v>
      </c>
      <c r="AN1551" t="s">
        <v>1887</v>
      </c>
      <c r="AO1551" t="s">
        <v>11148</v>
      </c>
      <c r="AP1551" t="s">
        <v>2847</v>
      </c>
      <c r="AQ1551" s="44">
        <v>6900000</v>
      </c>
      <c r="AR1551">
        <v>0.94611000000000001</v>
      </c>
      <c r="AS1551">
        <v>2.3849999999999899E-2</v>
      </c>
      <c r="AT1551">
        <v>2.643E-3</v>
      </c>
      <c r="AU1551" t="s">
        <v>53</v>
      </c>
      <c r="AV1551" t="s">
        <v>107</v>
      </c>
      <c r="AW1551" t="s">
        <v>107</v>
      </c>
      <c r="AX1551">
        <v>1.3460000000000001</v>
      </c>
      <c r="AY1551"/>
      <c r="AZ1551"/>
      <c r="BA1551">
        <v>138918</v>
      </c>
      <c r="BB1551" s="95">
        <v>45838</v>
      </c>
      <c r="BC1551" t="s">
        <v>1886</v>
      </c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 s="44">
        <v>6900000</v>
      </c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</row>
    <row r="1552" spans="39:88" x14ac:dyDescent="0.3">
      <c r="AM1552" t="s">
        <v>12947</v>
      </c>
      <c r="AN1552" t="s">
        <v>12948</v>
      </c>
      <c r="AO1552" t="s">
        <v>12949</v>
      </c>
      <c r="AP1552" t="s">
        <v>12950</v>
      </c>
      <c r="AQ1552" s="44">
        <v>25000000</v>
      </c>
      <c r="AR1552">
        <v>1.0208599999999901</v>
      </c>
      <c r="AS1552">
        <v>2.473912E-2</v>
      </c>
      <c r="AT1552">
        <v>3.4090000000000001E-3</v>
      </c>
      <c r="AU1552" t="s">
        <v>53</v>
      </c>
      <c r="AV1552" t="s">
        <v>107</v>
      </c>
      <c r="AW1552" t="s">
        <v>107</v>
      </c>
      <c r="AX1552">
        <v>0.92</v>
      </c>
      <c r="AY1552"/>
      <c r="AZ1552"/>
      <c r="BA1552">
        <v>229243</v>
      </c>
      <c r="BB1552" s="95">
        <v>45838</v>
      </c>
      <c r="BC1552" t="s">
        <v>12951</v>
      </c>
      <c r="BD1552" s="44">
        <v>25000000</v>
      </c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</row>
    <row r="1553" spans="39:88" x14ac:dyDescent="0.3">
      <c r="AM1553" t="s">
        <v>11156</v>
      </c>
      <c r="AN1553" t="s">
        <v>445</v>
      </c>
      <c r="AO1553" t="s">
        <v>11153</v>
      </c>
      <c r="AP1553" t="s">
        <v>3064</v>
      </c>
      <c r="AQ1553" s="44">
        <v>16400000</v>
      </c>
      <c r="AR1553">
        <v>0.92287999999999903</v>
      </c>
      <c r="AS1553">
        <v>2.9619320000000001E-2</v>
      </c>
      <c r="AT1553">
        <v>8.43E-3</v>
      </c>
      <c r="AU1553" t="s">
        <v>53</v>
      </c>
      <c r="AV1553" t="s">
        <v>68</v>
      </c>
      <c r="AW1553" t="s">
        <v>68</v>
      </c>
      <c r="AX1553">
        <v>-0.30499999999999999</v>
      </c>
      <c r="AY1553"/>
      <c r="AZ1553"/>
      <c r="BA1553">
        <v>145525</v>
      </c>
      <c r="BB1553" s="95">
        <v>45838</v>
      </c>
      <c r="BC1553" t="s">
        <v>444</v>
      </c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 s="44">
        <v>16400000</v>
      </c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</row>
    <row r="1554" spans="39:88" x14ac:dyDescent="0.3">
      <c r="AM1554" t="s">
        <v>11152</v>
      </c>
      <c r="AN1554" t="s">
        <v>445</v>
      </c>
      <c r="AO1554" t="s">
        <v>11153</v>
      </c>
      <c r="AP1554" t="s">
        <v>443</v>
      </c>
      <c r="AQ1554" s="44">
        <v>40160000</v>
      </c>
      <c r="AR1554">
        <v>0.882099999999999</v>
      </c>
      <c r="AS1554">
        <v>3.2491140000000002E-2</v>
      </c>
      <c r="AT1554">
        <v>1.0201E-2</v>
      </c>
      <c r="AU1554" t="s">
        <v>53</v>
      </c>
      <c r="AV1554" t="s">
        <v>68</v>
      </c>
      <c r="AW1554" t="s">
        <v>68</v>
      </c>
      <c r="AX1554">
        <v>-0.30499999999999999</v>
      </c>
      <c r="AY1554"/>
      <c r="AZ1554"/>
      <c r="BA1554">
        <v>145525</v>
      </c>
      <c r="BB1554" s="95">
        <v>45838</v>
      </c>
      <c r="BC1554" t="s">
        <v>444</v>
      </c>
      <c r="BD1554"/>
      <c r="BE1554"/>
      <c r="BF1554"/>
      <c r="BG1554"/>
      <c r="BH1554"/>
      <c r="BI1554"/>
      <c r="BJ1554"/>
      <c r="BK1554" s="44">
        <v>1260000</v>
      </c>
      <c r="BL1554"/>
      <c r="BM1554"/>
      <c r="BN1554"/>
      <c r="BO1554" s="44">
        <v>1400000</v>
      </c>
      <c r="BP1554" s="44">
        <v>1800000</v>
      </c>
      <c r="BQ1554" s="44">
        <v>200000</v>
      </c>
      <c r="BR1554" s="44">
        <v>20000000</v>
      </c>
      <c r="BS1554" s="44">
        <v>1400000</v>
      </c>
      <c r="BT1554" s="44">
        <v>1100000</v>
      </c>
      <c r="BU1554"/>
      <c r="BV1554"/>
      <c r="BW1554" s="44">
        <v>3000000</v>
      </c>
      <c r="BX1554"/>
      <c r="BY1554"/>
      <c r="BZ1554"/>
      <c r="CA1554"/>
      <c r="CB1554" s="44">
        <v>10000000</v>
      </c>
      <c r="CC1554"/>
      <c r="CD1554"/>
      <c r="CE1554"/>
      <c r="CF1554"/>
      <c r="CG1554"/>
      <c r="CH1554"/>
      <c r="CI1554"/>
      <c r="CJ1554"/>
    </row>
    <row r="1555" spans="39:88" x14ac:dyDescent="0.3">
      <c r="AM1555" t="s">
        <v>11154</v>
      </c>
      <c r="AN1555" t="s">
        <v>445</v>
      </c>
      <c r="AO1555" t="s">
        <v>11153</v>
      </c>
      <c r="AP1555" t="s">
        <v>11155</v>
      </c>
      <c r="AQ1555" s="44">
        <v>5000000</v>
      </c>
      <c r="AR1555">
        <v>1.00705</v>
      </c>
      <c r="AS1555">
        <v>3.2152569999999998E-2</v>
      </c>
      <c r="AT1555">
        <v>9.1420000000000008E-3</v>
      </c>
      <c r="AU1555" t="s">
        <v>53</v>
      </c>
      <c r="AV1555" t="s">
        <v>68</v>
      </c>
      <c r="AW1555" t="s">
        <v>68</v>
      </c>
      <c r="AX1555">
        <v>-0.30499999999999999</v>
      </c>
      <c r="AY1555"/>
      <c r="AZ1555"/>
      <c r="BA1555">
        <v>145525</v>
      </c>
      <c r="BB1555" s="95">
        <v>45838</v>
      </c>
      <c r="BC1555" t="s">
        <v>444</v>
      </c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 s="44">
        <v>5000000</v>
      </c>
      <c r="CC1555"/>
      <c r="CD1555"/>
      <c r="CE1555"/>
      <c r="CF1555"/>
      <c r="CG1555"/>
      <c r="CH1555"/>
      <c r="CI1555"/>
      <c r="CJ1555"/>
    </row>
    <row r="1556" spans="39:88" x14ac:dyDescent="0.3">
      <c r="AM1556" t="s">
        <v>12742</v>
      </c>
      <c r="AN1556" t="s">
        <v>12743</v>
      </c>
      <c r="AO1556"/>
      <c r="AP1556" t="s">
        <v>12744</v>
      </c>
      <c r="AQ1556" s="44">
        <v>6111500</v>
      </c>
      <c r="AR1556">
        <v>1.0927</v>
      </c>
      <c r="AS1556">
        <v>0</v>
      </c>
      <c r="AT1556">
        <v>0</v>
      </c>
      <c r="AU1556"/>
      <c r="AV1556"/>
      <c r="AW1556"/>
      <c r="AX1556"/>
      <c r="AY1556"/>
      <c r="AZ1556"/>
      <c r="BA1556">
        <v>268113</v>
      </c>
      <c r="BB1556" s="95">
        <v>45838</v>
      </c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 s="44">
        <v>6111500</v>
      </c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</row>
    <row r="1557" spans="39:88" x14ac:dyDescent="0.3">
      <c r="AM1557" t="s">
        <v>12745</v>
      </c>
      <c r="AN1557" t="s">
        <v>12746</v>
      </c>
      <c r="AO1557"/>
      <c r="AP1557" t="s">
        <v>12747</v>
      </c>
      <c r="AQ1557" s="44">
        <v>955400</v>
      </c>
      <c r="AR1557">
        <v>1.0905</v>
      </c>
      <c r="AS1557">
        <v>0</v>
      </c>
      <c r="AT1557">
        <v>0</v>
      </c>
      <c r="AU1557"/>
      <c r="AV1557"/>
      <c r="AW1557"/>
      <c r="AX1557"/>
      <c r="AY1557"/>
      <c r="AZ1557"/>
      <c r="BA1557">
        <v>264414</v>
      </c>
      <c r="BB1557" s="95">
        <v>45838</v>
      </c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 s="44">
        <v>955400</v>
      </c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</row>
    <row r="1558" spans="39:88" x14ac:dyDescent="0.3">
      <c r="AM1558" t="s">
        <v>12748</v>
      </c>
      <c r="AN1558" t="s">
        <v>12749</v>
      </c>
      <c r="AO1558"/>
      <c r="AP1558" t="s">
        <v>12750</v>
      </c>
      <c r="AQ1558" s="44">
        <v>4110000</v>
      </c>
      <c r="AR1558">
        <v>1.095</v>
      </c>
      <c r="AS1558">
        <v>0</v>
      </c>
      <c r="AT1558">
        <v>0</v>
      </c>
      <c r="AU1558"/>
      <c r="AV1558"/>
      <c r="AW1558"/>
      <c r="AX1558"/>
      <c r="AY1558"/>
      <c r="AZ1558"/>
      <c r="BA1558">
        <v>271038</v>
      </c>
      <c r="BB1558" s="95">
        <v>45838</v>
      </c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 s="44">
        <v>4110000</v>
      </c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</row>
    <row r="1559" spans="39:88" x14ac:dyDescent="0.3">
      <c r="AM1559" t="s">
        <v>11160</v>
      </c>
      <c r="AN1559" t="s">
        <v>11158</v>
      </c>
      <c r="AO1559" t="s">
        <v>11159</v>
      </c>
      <c r="AP1559" t="s">
        <v>2401</v>
      </c>
      <c r="AQ1559" s="44">
        <v>13245000</v>
      </c>
      <c r="AR1559">
        <v>1.03813</v>
      </c>
      <c r="AS1559">
        <v>2.758E-2</v>
      </c>
      <c r="AT1559">
        <v>3.5049999999999999E-3</v>
      </c>
      <c r="AU1559" t="s">
        <v>53</v>
      </c>
      <c r="AV1559" t="s">
        <v>129</v>
      </c>
      <c r="AW1559" t="s">
        <v>129</v>
      </c>
      <c r="AX1559">
        <v>0.502</v>
      </c>
      <c r="AY1559"/>
      <c r="AZ1559"/>
      <c r="BA1559">
        <v>148043</v>
      </c>
      <c r="BB1559" s="95">
        <v>45838</v>
      </c>
      <c r="BC1559" t="s">
        <v>573</v>
      </c>
      <c r="BD1559" s="44">
        <v>4196000</v>
      </c>
      <c r="BE1559"/>
      <c r="BF1559"/>
      <c r="BG1559"/>
      <c r="BH1559"/>
      <c r="BI1559" s="44">
        <v>6132000</v>
      </c>
      <c r="BJ1559" s="44">
        <v>2917000</v>
      </c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</row>
    <row r="1560" spans="39:88" x14ac:dyDescent="0.3">
      <c r="AM1560" t="s">
        <v>11157</v>
      </c>
      <c r="AN1560" t="s">
        <v>11158</v>
      </c>
      <c r="AO1560" t="s">
        <v>11159</v>
      </c>
      <c r="AP1560" t="s">
        <v>688</v>
      </c>
      <c r="AQ1560" s="44">
        <v>127975000</v>
      </c>
      <c r="AR1560">
        <v>1.01813</v>
      </c>
      <c r="AS1560">
        <v>2.0619999999999999E-2</v>
      </c>
      <c r="AT1560">
        <v>7.4799999999999997E-4</v>
      </c>
      <c r="AU1560" t="s">
        <v>53</v>
      </c>
      <c r="AV1560" t="s">
        <v>129</v>
      </c>
      <c r="AW1560" t="s">
        <v>129</v>
      </c>
      <c r="AX1560">
        <v>0.502</v>
      </c>
      <c r="AY1560"/>
      <c r="AZ1560"/>
      <c r="BA1560">
        <v>148043</v>
      </c>
      <c r="BB1560" s="95">
        <v>45838</v>
      </c>
      <c r="BC1560" t="s">
        <v>573</v>
      </c>
      <c r="BD1560" s="44">
        <v>92346000</v>
      </c>
      <c r="BE1560"/>
      <c r="BF1560"/>
      <c r="BG1560"/>
      <c r="BH1560"/>
      <c r="BI1560"/>
      <c r="BJ1560" s="44">
        <v>35629000</v>
      </c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</row>
    <row r="1561" spans="39:88" x14ac:dyDescent="0.3">
      <c r="AM1561" t="s">
        <v>11161</v>
      </c>
      <c r="AN1561" t="s">
        <v>11158</v>
      </c>
      <c r="AO1561" t="s">
        <v>11159</v>
      </c>
      <c r="AP1561" t="s">
        <v>2923</v>
      </c>
      <c r="AQ1561" s="44">
        <v>6000000</v>
      </c>
      <c r="AR1561">
        <v>1.0560099999999999</v>
      </c>
      <c r="AS1561">
        <v>2.665E-2</v>
      </c>
      <c r="AT1561">
        <v>4.058E-3</v>
      </c>
      <c r="AU1561" t="s">
        <v>53</v>
      </c>
      <c r="AV1561" t="s">
        <v>129</v>
      </c>
      <c r="AW1561" t="s">
        <v>129</v>
      </c>
      <c r="AX1561">
        <v>0.502</v>
      </c>
      <c r="AY1561"/>
      <c r="AZ1561"/>
      <c r="BA1561">
        <v>148043</v>
      </c>
      <c r="BB1561" s="95">
        <v>45838</v>
      </c>
      <c r="BC1561" t="s">
        <v>573</v>
      </c>
      <c r="BD1561" s="44">
        <v>3550000</v>
      </c>
      <c r="BE1561"/>
      <c r="BF1561"/>
      <c r="BG1561"/>
      <c r="BH1561" s="44">
        <v>500000</v>
      </c>
      <c r="BI1561"/>
      <c r="BJ1561" s="44">
        <v>1950000</v>
      </c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</row>
    <row r="1562" spans="39:88" x14ac:dyDescent="0.3">
      <c r="AM1562" t="s">
        <v>11163</v>
      </c>
      <c r="AN1562" t="s">
        <v>97</v>
      </c>
      <c r="AO1562" t="s">
        <v>697</v>
      </c>
      <c r="AP1562" t="s">
        <v>11164</v>
      </c>
      <c r="AQ1562" s="44">
        <v>8000000</v>
      </c>
      <c r="AR1562">
        <v>1.0111699999999999</v>
      </c>
      <c r="AS1562">
        <v>3.5021620000000003E-2</v>
      </c>
      <c r="AT1562">
        <v>1.1301E-2</v>
      </c>
      <c r="AU1562" t="s">
        <v>53</v>
      </c>
      <c r="AV1562" t="s">
        <v>56</v>
      </c>
      <c r="AW1562" t="s">
        <v>56</v>
      </c>
      <c r="AX1562">
        <v>-0.106</v>
      </c>
      <c r="AY1562"/>
      <c r="AZ1562"/>
      <c r="BA1562">
        <v>200366</v>
      </c>
      <c r="BB1562" s="95">
        <v>45838</v>
      </c>
      <c r="BC1562" t="s">
        <v>96</v>
      </c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 s="44">
        <v>8000000</v>
      </c>
      <c r="CC1562"/>
      <c r="CD1562"/>
      <c r="CE1562"/>
      <c r="CF1562"/>
      <c r="CG1562"/>
      <c r="CH1562"/>
      <c r="CI1562"/>
      <c r="CJ1562"/>
    </row>
    <row r="1563" spans="39:88" x14ac:dyDescent="0.3">
      <c r="AM1563" t="s">
        <v>11162</v>
      </c>
      <c r="AN1563" t="s">
        <v>97</v>
      </c>
      <c r="AO1563" t="s">
        <v>697</v>
      </c>
      <c r="AP1563" t="s">
        <v>95</v>
      </c>
      <c r="AQ1563" s="44">
        <v>288445000</v>
      </c>
      <c r="AR1563">
        <v>0.90685000000000004</v>
      </c>
      <c r="AS1563">
        <v>3.1955779999999899E-2</v>
      </c>
      <c r="AT1563">
        <v>8.6300000000000005E-3</v>
      </c>
      <c r="AU1563" t="s">
        <v>53</v>
      </c>
      <c r="AV1563" t="s">
        <v>56</v>
      </c>
      <c r="AW1563" t="s">
        <v>56</v>
      </c>
      <c r="AX1563">
        <v>-0.106</v>
      </c>
      <c r="AY1563"/>
      <c r="AZ1563"/>
      <c r="BA1563">
        <v>200366</v>
      </c>
      <c r="BB1563" s="95">
        <v>45838</v>
      </c>
      <c r="BC1563" t="s">
        <v>96</v>
      </c>
      <c r="BD1563" s="44">
        <v>225918000</v>
      </c>
      <c r="BE1563"/>
      <c r="BF1563" s="44">
        <v>5000000</v>
      </c>
      <c r="BG1563"/>
      <c r="BH1563"/>
      <c r="BI1563" s="44">
        <v>7614000</v>
      </c>
      <c r="BJ1563" s="44">
        <v>36713000</v>
      </c>
      <c r="BK1563"/>
      <c r="BL1563"/>
      <c r="BM1563"/>
      <c r="BN1563" s="44">
        <v>8900000</v>
      </c>
      <c r="BO1563"/>
      <c r="BP1563"/>
      <c r="BQ1563"/>
      <c r="BR1563"/>
      <c r="BS1563"/>
      <c r="BT1563"/>
      <c r="BU1563" s="44">
        <v>2100000</v>
      </c>
      <c r="BV1563" s="44">
        <v>2200000</v>
      </c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</row>
    <row r="1564" spans="39:88" x14ac:dyDescent="0.3">
      <c r="AM1564" t="s">
        <v>11165</v>
      </c>
      <c r="AN1564" t="s">
        <v>1113</v>
      </c>
      <c r="AO1564" t="s">
        <v>1113</v>
      </c>
      <c r="AP1564" t="s">
        <v>1111</v>
      </c>
      <c r="AQ1564" s="44">
        <v>127600000</v>
      </c>
      <c r="AR1564">
        <v>0.982069999999999</v>
      </c>
      <c r="AS1564">
        <v>2.2700000000000001E-2</v>
      </c>
      <c r="AT1564">
        <v>2.7989999999999998E-3</v>
      </c>
      <c r="AU1564" t="s">
        <v>53</v>
      </c>
      <c r="AV1564" t="s">
        <v>68</v>
      </c>
      <c r="AW1564" t="s">
        <v>68</v>
      </c>
      <c r="AX1564">
        <v>0.71799999999999997</v>
      </c>
      <c r="AY1564"/>
      <c r="AZ1564"/>
      <c r="BA1564">
        <v>1502</v>
      </c>
      <c r="BB1564" s="95">
        <v>45838</v>
      </c>
      <c r="BC1564" t="s">
        <v>1112</v>
      </c>
      <c r="BD1564" s="44">
        <v>116257000</v>
      </c>
      <c r="BE1564"/>
      <c r="BF1564"/>
      <c r="BG1564" s="44">
        <v>100000</v>
      </c>
      <c r="BH1564"/>
      <c r="BI1564" s="44">
        <v>1650000</v>
      </c>
      <c r="BJ1564" s="44">
        <v>9593000</v>
      </c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</row>
    <row r="1565" spans="39:88" x14ac:dyDescent="0.3">
      <c r="AM1565" t="s">
        <v>11166</v>
      </c>
      <c r="AN1565" t="s">
        <v>1113</v>
      </c>
      <c r="AO1565" t="s">
        <v>1113</v>
      </c>
      <c r="AP1565" t="s">
        <v>11167</v>
      </c>
      <c r="AQ1565" s="44">
        <v>2000000</v>
      </c>
      <c r="AR1565">
        <v>0.97065999999999997</v>
      </c>
      <c r="AS1565">
        <v>2.8570000000000002E-2</v>
      </c>
      <c r="AT1565">
        <v>4.5209999999999998E-3</v>
      </c>
      <c r="AU1565" t="s">
        <v>53</v>
      </c>
      <c r="AV1565" t="s">
        <v>68</v>
      </c>
      <c r="AW1565" t="s">
        <v>68</v>
      </c>
      <c r="AX1565">
        <v>0.71799999999999997</v>
      </c>
      <c r="AY1565"/>
      <c r="AZ1565"/>
      <c r="BA1565">
        <v>1502</v>
      </c>
      <c r="BB1565" s="95">
        <v>45838</v>
      </c>
      <c r="BC1565" t="s">
        <v>1112</v>
      </c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 s="44">
        <v>2000000</v>
      </c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</row>
    <row r="1566" spans="39:88" x14ac:dyDescent="0.3">
      <c r="AM1566" t="s">
        <v>11168</v>
      </c>
      <c r="AN1566" t="s">
        <v>1113</v>
      </c>
      <c r="AO1566" t="s">
        <v>1113</v>
      </c>
      <c r="AP1566" t="s">
        <v>2874</v>
      </c>
      <c r="AQ1566" s="44">
        <v>29650000</v>
      </c>
      <c r="AR1566">
        <v>0.98073999999999995</v>
      </c>
      <c r="AS1566">
        <v>2.4670000000000001E-2</v>
      </c>
      <c r="AT1566">
        <v>3.2919999999999998E-3</v>
      </c>
      <c r="AU1566" t="s">
        <v>53</v>
      </c>
      <c r="AV1566" t="s">
        <v>68</v>
      </c>
      <c r="AW1566" t="s">
        <v>68</v>
      </c>
      <c r="AX1566">
        <v>0.71799999999999997</v>
      </c>
      <c r="AY1566"/>
      <c r="AZ1566"/>
      <c r="BA1566">
        <v>1502</v>
      </c>
      <c r="BB1566" s="95">
        <v>45838</v>
      </c>
      <c r="BC1566" t="s">
        <v>1112</v>
      </c>
      <c r="BD1566" s="44">
        <v>14750000</v>
      </c>
      <c r="BE1566"/>
      <c r="BF1566"/>
      <c r="BG1566" s="44">
        <v>300000</v>
      </c>
      <c r="BH1566" s="44">
        <v>500000</v>
      </c>
      <c r="BI1566" s="44">
        <v>3500000</v>
      </c>
      <c r="BJ1566"/>
      <c r="BK1566"/>
      <c r="BL1566"/>
      <c r="BM1566"/>
      <c r="BN1566" s="44">
        <v>5300000</v>
      </c>
      <c r="BO1566"/>
      <c r="BP1566"/>
      <c r="BQ1566"/>
      <c r="BR1566"/>
      <c r="BS1566"/>
      <c r="BT1566"/>
      <c r="BU1566" s="44">
        <v>5300000</v>
      </c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</row>
    <row r="1567" spans="39:88" x14ac:dyDescent="0.3">
      <c r="AM1567" t="s">
        <v>13126</v>
      </c>
      <c r="AN1567" t="s">
        <v>13127</v>
      </c>
      <c r="AO1567" t="s">
        <v>13128</v>
      </c>
      <c r="AP1567" t="s">
        <v>13129</v>
      </c>
      <c r="AQ1567" s="44">
        <v>17000000</v>
      </c>
      <c r="AR1567">
        <v>0.99951999999999996</v>
      </c>
      <c r="AS1567">
        <v>3.6324580000000002E-2</v>
      </c>
      <c r="AT1567">
        <v>1.1094E-2</v>
      </c>
      <c r="AU1567" t="s">
        <v>53</v>
      </c>
      <c r="AV1567" t="s">
        <v>63</v>
      </c>
      <c r="AW1567" t="s">
        <v>63</v>
      </c>
      <c r="AX1567">
        <v>-0.438</v>
      </c>
      <c r="AY1567"/>
      <c r="AZ1567"/>
      <c r="BA1567">
        <v>127458</v>
      </c>
      <c r="BB1567" s="95">
        <v>45838</v>
      </c>
      <c r="BC1567" t="s">
        <v>13130</v>
      </c>
      <c r="BD1567" s="44">
        <v>17000000</v>
      </c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</row>
    <row r="1568" spans="39:88" x14ac:dyDescent="0.3">
      <c r="AM1568" t="s">
        <v>11169</v>
      </c>
      <c r="AN1568" t="s">
        <v>571</v>
      </c>
      <c r="AO1568" t="s">
        <v>571</v>
      </c>
      <c r="AP1568" t="s">
        <v>1467</v>
      </c>
      <c r="AQ1568" s="44">
        <v>24400000</v>
      </c>
      <c r="AR1568">
        <v>0.86670999999999998</v>
      </c>
      <c r="AS1568">
        <v>2.6970000000000001E-2</v>
      </c>
      <c r="AT1568">
        <v>3.859E-3</v>
      </c>
      <c r="AU1568" t="s">
        <v>53</v>
      </c>
      <c r="AV1568" t="s">
        <v>107</v>
      </c>
      <c r="AW1568" t="s">
        <v>107</v>
      </c>
      <c r="AX1568">
        <v>1.349</v>
      </c>
      <c r="AY1568"/>
      <c r="AZ1568"/>
      <c r="BA1568">
        <v>1504</v>
      </c>
      <c r="BB1568" s="95">
        <v>45838</v>
      </c>
      <c r="BC1568" t="s">
        <v>570</v>
      </c>
      <c r="BD1568"/>
      <c r="BE1568"/>
      <c r="BF1568"/>
      <c r="BG1568"/>
      <c r="BH1568"/>
      <c r="BI1568"/>
      <c r="BJ1568"/>
      <c r="BK1568" s="44">
        <v>4400000</v>
      </c>
      <c r="BL1568"/>
      <c r="BM1568"/>
      <c r="BN1568"/>
      <c r="BO1568"/>
      <c r="BP1568"/>
      <c r="BQ1568"/>
      <c r="BR1568" s="44">
        <v>20000000</v>
      </c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</row>
    <row r="1569" spans="39:88" x14ac:dyDescent="0.3">
      <c r="AM1569" t="s">
        <v>11170</v>
      </c>
      <c r="AN1569" t="s">
        <v>571</v>
      </c>
      <c r="AO1569" t="s">
        <v>571</v>
      </c>
      <c r="AP1569" t="s">
        <v>11171</v>
      </c>
      <c r="AQ1569" s="44">
        <v>30000000</v>
      </c>
      <c r="AR1569">
        <v>0.99909000000000003</v>
      </c>
      <c r="AS1569">
        <v>3.1109999999999999E-2</v>
      </c>
      <c r="AT1569">
        <v>5.9049999999999997E-3</v>
      </c>
      <c r="AU1569" t="s">
        <v>53</v>
      </c>
      <c r="AV1569" t="s">
        <v>107</v>
      </c>
      <c r="AW1569" t="s">
        <v>107</v>
      </c>
      <c r="AX1569">
        <v>1.349</v>
      </c>
      <c r="AY1569"/>
      <c r="AZ1569"/>
      <c r="BA1569">
        <v>1504</v>
      </c>
      <c r="BB1569" s="95">
        <v>45838</v>
      </c>
      <c r="BC1569" t="s">
        <v>570</v>
      </c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 s="44">
        <v>15000000</v>
      </c>
      <c r="BS1569"/>
      <c r="BT1569"/>
      <c r="BU1569"/>
      <c r="BV1569"/>
      <c r="BW1569"/>
      <c r="BX1569"/>
      <c r="BY1569"/>
      <c r="BZ1569"/>
      <c r="CA1569"/>
      <c r="CB1569" s="44">
        <v>15000000</v>
      </c>
      <c r="CC1569"/>
      <c r="CD1569"/>
      <c r="CE1569"/>
      <c r="CF1569"/>
      <c r="CG1569"/>
      <c r="CH1569"/>
      <c r="CI1569"/>
      <c r="CJ1569"/>
    </row>
    <row r="1570" spans="39:88" x14ac:dyDescent="0.3">
      <c r="AM1570" t="s">
        <v>11177</v>
      </c>
      <c r="AN1570" t="s">
        <v>424</v>
      </c>
      <c r="AO1570" t="s">
        <v>11172</v>
      </c>
      <c r="AP1570" t="s">
        <v>2191</v>
      </c>
      <c r="AQ1570" s="44">
        <v>106000000</v>
      </c>
      <c r="AR1570">
        <v>0.93596000000000001</v>
      </c>
      <c r="AS1570">
        <v>2.6579999999999999E-2</v>
      </c>
      <c r="AT1570">
        <v>5.6119999999999998E-3</v>
      </c>
      <c r="AU1570" t="s">
        <v>271</v>
      </c>
      <c r="AV1570" t="s">
        <v>56</v>
      </c>
      <c r="AW1570" t="s">
        <v>56</v>
      </c>
      <c r="AX1570">
        <v>0.78</v>
      </c>
      <c r="AY1570"/>
      <c r="AZ1570"/>
      <c r="BA1570">
        <v>166709</v>
      </c>
      <c r="BB1570" s="95">
        <v>45838</v>
      </c>
      <c r="BC1570" t="s">
        <v>423</v>
      </c>
      <c r="BD1570" s="44">
        <v>102614000</v>
      </c>
      <c r="BE1570"/>
      <c r="BF1570"/>
      <c r="BG1570"/>
      <c r="BH1570"/>
      <c r="BI1570" s="44">
        <v>3386000</v>
      </c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</row>
    <row r="1571" spans="39:88" x14ac:dyDescent="0.3">
      <c r="AM1571" t="s">
        <v>12221</v>
      </c>
      <c r="AN1571" t="s">
        <v>424</v>
      </c>
      <c r="AO1571" t="s">
        <v>11172</v>
      </c>
      <c r="AP1571" t="s">
        <v>12222</v>
      </c>
      <c r="AQ1571" s="44">
        <v>3320000</v>
      </c>
      <c r="AR1571">
        <v>0.98572000000000004</v>
      </c>
      <c r="AS1571">
        <v>2.2550000000000001E-2</v>
      </c>
      <c r="AT1571">
        <v>2.3389999999999999E-3</v>
      </c>
      <c r="AU1571" t="s">
        <v>271</v>
      </c>
      <c r="AV1571" t="s">
        <v>56</v>
      </c>
      <c r="AW1571" t="s">
        <v>56</v>
      </c>
      <c r="AX1571">
        <v>0.78</v>
      </c>
      <c r="AY1571"/>
      <c r="AZ1571"/>
      <c r="BA1571">
        <v>166709</v>
      </c>
      <c r="BB1571" s="95">
        <v>45838</v>
      </c>
      <c r="BC1571" t="s">
        <v>423</v>
      </c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 s="44">
        <v>3320000</v>
      </c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</row>
    <row r="1572" spans="39:88" x14ac:dyDescent="0.3">
      <c r="AM1572" t="s">
        <v>11173</v>
      </c>
      <c r="AN1572" t="s">
        <v>424</v>
      </c>
      <c r="AO1572" t="s">
        <v>11172</v>
      </c>
      <c r="AP1572" t="s">
        <v>11174</v>
      </c>
      <c r="AQ1572" s="44">
        <v>10000000</v>
      </c>
      <c r="AR1572">
        <v>0.94650000000000001</v>
      </c>
      <c r="AS1572">
        <v>2.4479999999999998E-2</v>
      </c>
      <c r="AT1572">
        <v>4.071E-3</v>
      </c>
      <c r="AU1572" t="s">
        <v>53</v>
      </c>
      <c r="AV1572" t="s">
        <v>107</v>
      </c>
      <c r="AW1572" t="s">
        <v>107</v>
      </c>
      <c r="AX1572">
        <v>0.78</v>
      </c>
      <c r="AY1572"/>
      <c r="AZ1572"/>
      <c r="BA1572">
        <v>166709</v>
      </c>
      <c r="BB1572" s="95">
        <v>45838</v>
      </c>
      <c r="BC1572" t="s">
        <v>423</v>
      </c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 s="44">
        <v>10000000</v>
      </c>
      <c r="CC1572"/>
      <c r="CD1572"/>
      <c r="CE1572"/>
      <c r="CF1572"/>
      <c r="CG1572"/>
      <c r="CH1572"/>
      <c r="CI1572"/>
      <c r="CJ1572"/>
    </row>
    <row r="1573" spans="39:88" x14ac:dyDescent="0.3">
      <c r="AM1573" t="s">
        <v>11175</v>
      </c>
      <c r="AN1573" t="s">
        <v>424</v>
      </c>
      <c r="AO1573" t="s">
        <v>11172</v>
      </c>
      <c r="AP1573" t="s">
        <v>11176</v>
      </c>
      <c r="AQ1573" s="44">
        <v>5000000</v>
      </c>
      <c r="AR1573">
        <v>1.0012399999999999</v>
      </c>
      <c r="AS1573">
        <v>2.2769999999999999E-2</v>
      </c>
      <c r="AT1573">
        <v>3.3319999999999999E-3</v>
      </c>
      <c r="AU1573" t="s">
        <v>53</v>
      </c>
      <c r="AV1573" t="s">
        <v>107</v>
      </c>
      <c r="AW1573" t="s">
        <v>107</v>
      </c>
      <c r="AX1573">
        <v>0.78</v>
      </c>
      <c r="AY1573"/>
      <c r="AZ1573"/>
      <c r="BA1573">
        <v>166709</v>
      </c>
      <c r="BB1573" s="95">
        <v>45838</v>
      </c>
      <c r="BC1573" t="s">
        <v>423</v>
      </c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 s="44">
        <v>5000000</v>
      </c>
      <c r="CC1573"/>
      <c r="CD1573"/>
      <c r="CE1573"/>
      <c r="CF1573"/>
      <c r="CG1573"/>
      <c r="CH1573"/>
      <c r="CI1573"/>
      <c r="CJ1573"/>
    </row>
    <row r="1574" spans="39:88" x14ac:dyDescent="0.3">
      <c r="AM1574" t="s">
        <v>12846</v>
      </c>
      <c r="AN1574" t="s">
        <v>424</v>
      </c>
      <c r="AO1574" t="s">
        <v>11172</v>
      </c>
      <c r="AP1574" t="s">
        <v>12847</v>
      </c>
      <c r="AQ1574" s="44">
        <v>45000000</v>
      </c>
      <c r="AR1574">
        <v>1.0054399999999999</v>
      </c>
      <c r="AS1574">
        <v>2.7400000000000001E-2</v>
      </c>
      <c r="AT1574">
        <v>5.1859999999999996E-3</v>
      </c>
      <c r="AU1574" t="s">
        <v>53</v>
      </c>
      <c r="AV1574" t="s">
        <v>107</v>
      </c>
      <c r="AW1574" t="s">
        <v>107</v>
      </c>
      <c r="AX1574">
        <v>0.78</v>
      </c>
      <c r="AY1574"/>
      <c r="AZ1574"/>
      <c r="BA1574">
        <v>166709</v>
      </c>
      <c r="BB1574" s="95">
        <v>45838</v>
      </c>
      <c r="BC1574" t="s">
        <v>423</v>
      </c>
      <c r="BD1574" s="44">
        <v>45000000</v>
      </c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</row>
    <row r="1575" spans="39:88" x14ac:dyDescent="0.3">
      <c r="AM1575" t="s">
        <v>11178</v>
      </c>
      <c r="AN1575" t="s">
        <v>424</v>
      </c>
      <c r="AO1575" t="s">
        <v>11172</v>
      </c>
      <c r="AP1575" t="s">
        <v>11179</v>
      </c>
      <c r="AQ1575" s="44">
        <v>40000000</v>
      </c>
      <c r="AR1575">
        <v>0.87795000000000001</v>
      </c>
      <c r="AS1575">
        <v>3.1109999999999999E-2</v>
      </c>
      <c r="AT1575">
        <v>7.7799999999999996E-3</v>
      </c>
      <c r="AU1575" t="s">
        <v>271</v>
      </c>
      <c r="AV1575" t="s">
        <v>56</v>
      </c>
      <c r="AW1575" t="s">
        <v>56</v>
      </c>
      <c r="AX1575">
        <v>0.78</v>
      </c>
      <c r="AY1575"/>
      <c r="AZ1575"/>
      <c r="BA1575">
        <v>166709</v>
      </c>
      <c r="BB1575" s="95">
        <v>45838</v>
      </c>
      <c r="BC1575" t="s">
        <v>423</v>
      </c>
      <c r="BD1575" s="44">
        <v>27500000</v>
      </c>
      <c r="BE1575" s="44">
        <v>1000000</v>
      </c>
      <c r="BF1575" s="44">
        <v>6000000</v>
      </c>
      <c r="BG1575" s="44">
        <v>500000</v>
      </c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 s="44">
        <v>5000000</v>
      </c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</row>
    <row r="1576" spans="39:88" x14ac:dyDescent="0.3">
      <c r="AM1576" t="s">
        <v>11182</v>
      </c>
      <c r="AN1576" t="s">
        <v>424</v>
      </c>
      <c r="AO1576" t="s">
        <v>11172</v>
      </c>
      <c r="AP1576" t="s">
        <v>422</v>
      </c>
      <c r="AQ1576" s="44">
        <v>98300000</v>
      </c>
      <c r="AR1576">
        <v>0.92066000000000003</v>
      </c>
      <c r="AS1576">
        <v>2.8330000000000001E-2</v>
      </c>
      <c r="AT1576">
        <v>6.914E-3</v>
      </c>
      <c r="AU1576" t="s">
        <v>271</v>
      </c>
      <c r="AV1576" t="s">
        <v>56</v>
      </c>
      <c r="AW1576" t="s">
        <v>56</v>
      </c>
      <c r="AX1576">
        <v>0.78</v>
      </c>
      <c r="AY1576"/>
      <c r="AZ1576"/>
      <c r="BA1576">
        <v>166709</v>
      </c>
      <c r="BB1576" s="95">
        <v>45838</v>
      </c>
      <c r="BC1576" t="s">
        <v>423</v>
      </c>
      <c r="BD1576" s="44">
        <v>97300000</v>
      </c>
      <c r="BE1576"/>
      <c r="BF1576"/>
      <c r="BG1576"/>
      <c r="BH1576"/>
      <c r="BI1576"/>
      <c r="BJ1576"/>
      <c r="BK1576"/>
      <c r="BL1576"/>
      <c r="BM1576" s="44">
        <v>1000000</v>
      </c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</row>
    <row r="1577" spans="39:88" x14ac:dyDescent="0.3">
      <c r="AM1577" t="s">
        <v>11181</v>
      </c>
      <c r="AN1577" t="s">
        <v>424</v>
      </c>
      <c r="AO1577" t="s">
        <v>11172</v>
      </c>
      <c r="AP1577" t="s">
        <v>1003</v>
      </c>
      <c r="AQ1577" s="44">
        <v>10000000</v>
      </c>
      <c r="AR1577">
        <v>0.96272999999999997</v>
      </c>
      <c r="AS1577">
        <v>2.4979999999999999E-2</v>
      </c>
      <c r="AT1577">
        <v>4.8589999999999996E-3</v>
      </c>
      <c r="AU1577" t="s">
        <v>271</v>
      </c>
      <c r="AV1577" t="s">
        <v>56</v>
      </c>
      <c r="AW1577" t="s">
        <v>56</v>
      </c>
      <c r="AX1577">
        <v>0.78</v>
      </c>
      <c r="AY1577"/>
      <c r="AZ1577"/>
      <c r="BA1577">
        <v>166709</v>
      </c>
      <c r="BB1577" s="95">
        <v>45838</v>
      </c>
      <c r="BC1577" t="s">
        <v>423</v>
      </c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 s="44">
        <v>10000000</v>
      </c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</row>
    <row r="1578" spans="39:88" x14ac:dyDescent="0.3">
      <c r="AM1578" t="s">
        <v>11180</v>
      </c>
      <c r="AN1578" t="s">
        <v>424</v>
      </c>
      <c r="AO1578" t="s">
        <v>11172</v>
      </c>
      <c r="AP1578" t="s">
        <v>2642</v>
      </c>
      <c r="AQ1578" s="44">
        <v>108500000</v>
      </c>
      <c r="AR1578">
        <v>0.90515999999999996</v>
      </c>
      <c r="AS1578">
        <v>2.9749999999999999E-2</v>
      </c>
      <c r="AT1578">
        <v>7.5199999999999998E-3</v>
      </c>
      <c r="AU1578" t="s">
        <v>271</v>
      </c>
      <c r="AV1578" t="s">
        <v>56</v>
      </c>
      <c r="AW1578" t="s">
        <v>56</v>
      </c>
      <c r="AX1578">
        <v>0.78</v>
      </c>
      <c r="AY1578"/>
      <c r="AZ1578"/>
      <c r="BA1578">
        <v>166709</v>
      </c>
      <c r="BB1578" s="95">
        <v>45838</v>
      </c>
      <c r="BC1578" t="s">
        <v>423</v>
      </c>
      <c r="BD1578" s="44">
        <v>92520000</v>
      </c>
      <c r="BE1578"/>
      <c r="BF1578"/>
      <c r="BG1578"/>
      <c r="BH1578"/>
      <c r="BI1578" s="44">
        <v>3018000</v>
      </c>
      <c r="BJ1578" s="44">
        <v>3462000</v>
      </c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 s="44">
        <v>9500000</v>
      </c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</row>
    <row r="1579" spans="39:88" x14ac:dyDescent="0.3">
      <c r="AM1579" t="s">
        <v>11183</v>
      </c>
      <c r="AN1579" t="s">
        <v>424</v>
      </c>
      <c r="AO1579" t="s">
        <v>11172</v>
      </c>
      <c r="AP1579" t="s">
        <v>11184</v>
      </c>
      <c r="AQ1579" s="44">
        <v>5000000</v>
      </c>
      <c r="AR1579">
        <v>1.0302199999999999</v>
      </c>
      <c r="AS1579">
        <v>2.3779999999999999E-2</v>
      </c>
      <c r="AT1579">
        <v>3.7720000000000002E-3</v>
      </c>
      <c r="AU1579" t="s">
        <v>53</v>
      </c>
      <c r="AV1579" t="s">
        <v>107</v>
      </c>
      <c r="AW1579" t="s">
        <v>107</v>
      </c>
      <c r="AX1579">
        <v>0.78</v>
      </c>
      <c r="AY1579"/>
      <c r="AZ1579"/>
      <c r="BA1579">
        <v>166709</v>
      </c>
      <c r="BB1579" s="95">
        <v>45838</v>
      </c>
      <c r="BC1579" t="s">
        <v>423</v>
      </c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 s="44">
        <v>5000000</v>
      </c>
      <c r="CC1579"/>
      <c r="CD1579"/>
      <c r="CE1579"/>
      <c r="CF1579"/>
      <c r="CG1579"/>
      <c r="CH1579"/>
      <c r="CI1579"/>
      <c r="CJ1579"/>
    </row>
    <row r="1580" spans="39:88" x14ac:dyDescent="0.3">
      <c r="AM1580" t="s">
        <v>12573</v>
      </c>
      <c r="AN1580" t="s">
        <v>424</v>
      </c>
      <c r="AO1580" t="s">
        <v>11172</v>
      </c>
      <c r="AP1580" t="s">
        <v>12574</v>
      </c>
      <c r="AQ1580" s="44">
        <v>85000000</v>
      </c>
      <c r="AR1580">
        <v>1.00336</v>
      </c>
      <c r="AS1580">
        <v>3.5404079999999997E-2</v>
      </c>
      <c r="AT1580">
        <v>1.3072E-2</v>
      </c>
      <c r="AU1580" t="s">
        <v>72</v>
      </c>
      <c r="AV1580" t="s">
        <v>55</v>
      </c>
      <c r="AW1580" t="s">
        <v>55</v>
      </c>
      <c r="AX1580">
        <v>0.78</v>
      </c>
      <c r="AY1580"/>
      <c r="AZ1580"/>
      <c r="BA1580">
        <v>166709</v>
      </c>
      <c r="BB1580" s="95">
        <v>45838</v>
      </c>
      <c r="BC1580" t="s">
        <v>423</v>
      </c>
      <c r="BD1580" s="44">
        <v>55400000</v>
      </c>
      <c r="BE1580"/>
      <c r="BF1580" s="44">
        <v>3700000</v>
      </c>
      <c r="BG1580"/>
      <c r="BH1580"/>
      <c r="BI1580" s="44">
        <v>7400000</v>
      </c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 s="44">
        <v>3700000</v>
      </c>
      <c r="BZ1580"/>
      <c r="CA1580"/>
      <c r="CB1580" s="44">
        <v>14800000</v>
      </c>
      <c r="CC1580"/>
      <c r="CD1580"/>
      <c r="CE1580"/>
      <c r="CF1580"/>
      <c r="CG1580"/>
      <c r="CH1580"/>
      <c r="CI1580"/>
      <c r="CJ1580"/>
    </row>
    <row r="1581" spans="39:88" x14ac:dyDescent="0.3">
      <c r="AM1581" t="s">
        <v>11185</v>
      </c>
      <c r="AN1581" t="s">
        <v>11186</v>
      </c>
      <c r="AO1581" t="s">
        <v>11172</v>
      </c>
      <c r="AP1581" t="s">
        <v>11187</v>
      </c>
      <c r="AQ1581" s="44">
        <v>9700000</v>
      </c>
      <c r="AR1581">
        <v>1.0064900000000001</v>
      </c>
      <c r="AS1581">
        <v>2.0659999999999901E-2</v>
      </c>
      <c r="AT1581">
        <v>6.3500000000000004E-4</v>
      </c>
      <c r="AU1581" t="s">
        <v>128</v>
      </c>
      <c r="AV1581" t="s">
        <v>48</v>
      </c>
      <c r="AW1581" t="s">
        <v>48</v>
      </c>
      <c r="AX1581">
        <v>1.7190000000000001</v>
      </c>
      <c r="AY1581"/>
      <c r="AZ1581"/>
      <c r="BA1581">
        <v>130417</v>
      </c>
      <c r="BB1581" s="95">
        <v>45838</v>
      </c>
      <c r="BC1581" t="s">
        <v>423</v>
      </c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 s="44">
        <v>9700000</v>
      </c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</row>
    <row r="1582" spans="39:88" x14ac:dyDescent="0.3">
      <c r="AM1582" t="s">
        <v>11190</v>
      </c>
      <c r="AN1582" t="s">
        <v>11186</v>
      </c>
      <c r="AO1582" t="s">
        <v>11172</v>
      </c>
      <c r="AP1582" t="s">
        <v>11191</v>
      </c>
      <c r="AQ1582" s="44">
        <v>15000000</v>
      </c>
      <c r="AR1582">
        <v>1.0079</v>
      </c>
      <c r="AS1582">
        <v>2.56199999999999E-2</v>
      </c>
      <c r="AT1582">
        <v>3.274E-3</v>
      </c>
      <c r="AU1582" t="s">
        <v>128</v>
      </c>
      <c r="AV1582" t="s">
        <v>48</v>
      </c>
      <c r="AW1582" t="s">
        <v>48</v>
      </c>
      <c r="AX1582">
        <v>1.7190000000000001</v>
      </c>
      <c r="AY1582"/>
      <c r="AZ1582"/>
      <c r="BA1582">
        <v>130417</v>
      </c>
      <c r="BB1582" s="95">
        <v>45838</v>
      </c>
      <c r="BC1582" t="s">
        <v>423</v>
      </c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 s="44">
        <v>15000000</v>
      </c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</row>
    <row r="1583" spans="39:88" x14ac:dyDescent="0.3">
      <c r="AM1583" t="s">
        <v>11188</v>
      </c>
      <c r="AN1583" t="s">
        <v>11186</v>
      </c>
      <c r="AO1583" t="s">
        <v>11172</v>
      </c>
      <c r="AP1583" t="s">
        <v>11189</v>
      </c>
      <c r="AQ1583" s="44">
        <v>25300000</v>
      </c>
      <c r="AR1583">
        <v>1.01278</v>
      </c>
      <c r="AS1583">
        <v>2.767E-2</v>
      </c>
      <c r="AT1583">
        <v>4.2129999999999997E-3</v>
      </c>
      <c r="AU1583" t="s">
        <v>128</v>
      </c>
      <c r="AV1583" t="s">
        <v>48</v>
      </c>
      <c r="AW1583" t="s">
        <v>48</v>
      </c>
      <c r="AX1583">
        <v>1.7190000000000001</v>
      </c>
      <c r="AY1583"/>
      <c r="AZ1583"/>
      <c r="BA1583">
        <v>130417</v>
      </c>
      <c r="BB1583" s="95">
        <v>45838</v>
      </c>
      <c r="BC1583" t="s">
        <v>423</v>
      </c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 s="44">
        <v>12000000</v>
      </c>
      <c r="BS1583"/>
      <c r="BT1583"/>
      <c r="BU1583"/>
      <c r="BV1583"/>
      <c r="BW1583"/>
      <c r="BX1583"/>
      <c r="BY1583"/>
      <c r="BZ1583"/>
      <c r="CA1583"/>
      <c r="CB1583" s="44">
        <v>13300000</v>
      </c>
      <c r="CC1583"/>
      <c r="CD1583"/>
      <c r="CE1583"/>
      <c r="CF1583"/>
      <c r="CG1583"/>
      <c r="CH1583"/>
      <c r="CI1583"/>
      <c r="CJ1583"/>
    </row>
    <row r="1584" spans="39:88" x14ac:dyDescent="0.3">
      <c r="AM1584" t="s">
        <v>12223</v>
      </c>
      <c r="AN1584" t="s">
        <v>12224</v>
      </c>
      <c r="AO1584" t="s">
        <v>3051</v>
      </c>
      <c r="AP1584" t="s">
        <v>10058</v>
      </c>
      <c r="AQ1584" s="44">
        <v>3600000</v>
      </c>
      <c r="AR1584">
        <v>1.0289999999999999</v>
      </c>
      <c r="AS1584">
        <v>3.9569229999999997E-2</v>
      </c>
      <c r="AT1584">
        <v>1.8203E-2</v>
      </c>
      <c r="AU1584" t="s">
        <v>53</v>
      </c>
      <c r="AV1584" t="s">
        <v>209</v>
      </c>
      <c r="AW1584" t="s">
        <v>209</v>
      </c>
      <c r="AX1584">
        <v>0.76800000000000002</v>
      </c>
      <c r="AY1584"/>
      <c r="AZ1584"/>
      <c r="BA1584">
        <v>1586</v>
      </c>
      <c r="BB1584" s="95">
        <v>45838</v>
      </c>
      <c r="BC1584" t="s">
        <v>12225</v>
      </c>
      <c r="BD1584"/>
      <c r="BE1584"/>
      <c r="BF1584"/>
      <c r="BG1584"/>
      <c r="BH1584"/>
      <c r="BI1584" s="44">
        <v>3200000</v>
      </c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 s="44">
        <v>400000</v>
      </c>
      <c r="CC1584"/>
      <c r="CD1584"/>
      <c r="CE1584"/>
      <c r="CF1584"/>
      <c r="CG1584"/>
      <c r="CH1584"/>
      <c r="CI1584"/>
      <c r="CJ1584"/>
    </row>
    <row r="1585" spans="39:88" x14ac:dyDescent="0.3">
      <c r="AM1585" t="s">
        <v>11192</v>
      </c>
      <c r="AN1585" t="s">
        <v>1133</v>
      </c>
      <c r="AO1585" t="s">
        <v>1133</v>
      </c>
      <c r="AP1585" t="s">
        <v>2512</v>
      </c>
      <c r="AQ1585" s="44">
        <v>104189000</v>
      </c>
      <c r="AR1585">
        <v>1.00017</v>
      </c>
      <c r="AS1585">
        <v>2.172E-2</v>
      </c>
      <c r="AT1585">
        <v>1.554E-3</v>
      </c>
      <c r="AU1585" t="s">
        <v>53</v>
      </c>
      <c r="AV1585" t="s">
        <v>54</v>
      </c>
      <c r="AW1585" t="s">
        <v>54</v>
      </c>
      <c r="AX1585">
        <v>0.12</v>
      </c>
      <c r="AY1585"/>
      <c r="AZ1585"/>
      <c r="BA1585">
        <v>4908</v>
      </c>
      <c r="BB1585" s="95">
        <v>45838</v>
      </c>
      <c r="BC1585" t="s">
        <v>1132</v>
      </c>
      <c r="BD1585" s="44">
        <v>73189000</v>
      </c>
      <c r="BE1585"/>
      <c r="BF1585" s="44">
        <v>20000000</v>
      </c>
      <c r="BG1585"/>
      <c r="BH1585"/>
      <c r="BI1585" s="44">
        <v>4000000</v>
      </c>
      <c r="BJ1585"/>
      <c r="BK1585"/>
      <c r="BL1585"/>
      <c r="BM1585"/>
      <c r="BN1585" s="44">
        <v>7000000</v>
      </c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</row>
    <row r="1586" spans="39:88" x14ac:dyDescent="0.3">
      <c r="AM1586" t="s">
        <v>11197</v>
      </c>
      <c r="AN1586" t="s">
        <v>402</v>
      </c>
      <c r="AO1586" t="s">
        <v>402</v>
      </c>
      <c r="AP1586" t="s">
        <v>2601</v>
      </c>
      <c r="AQ1586" s="44">
        <v>4100000</v>
      </c>
      <c r="AR1586">
        <v>0.97909999999999997</v>
      </c>
      <c r="AS1586">
        <v>2.4786389999999998E-2</v>
      </c>
      <c r="AT1586">
        <v>4.7949999999999998E-3</v>
      </c>
      <c r="AU1586" t="s">
        <v>53</v>
      </c>
      <c r="AV1586" t="s">
        <v>56</v>
      </c>
      <c r="AW1586" t="s">
        <v>56</v>
      </c>
      <c r="AX1586">
        <v>1.444</v>
      </c>
      <c r="AY1586"/>
      <c r="AZ1586"/>
      <c r="BA1586">
        <v>9544</v>
      </c>
      <c r="BB1586" s="95">
        <v>45838</v>
      </c>
      <c r="BC1586" t="s">
        <v>401</v>
      </c>
      <c r="BD1586"/>
      <c r="BE1586" s="44">
        <v>100000</v>
      </c>
      <c r="BF1586" s="44">
        <v>2100000</v>
      </c>
      <c r="BG1586"/>
      <c r="BH1586"/>
      <c r="BI1586"/>
      <c r="BJ1586"/>
      <c r="BK1586"/>
      <c r="BL1586"/>
      <c r="BM1586"/>
      <c r="BN1586"/>
      <c r="BO1586" s="44">
        <v>800000</v>
      </c>
      <c r="BP1586"/>
      <c r="BQ1586" s="44">
        <v>100000</v>
      </c>
      <c r="BR1586" s="44">
        <v>700000</v>
      </c>
      <c r="BS1586" s="44">
        <v>300000</v>
      </c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</row>
    <row r="1587" spans="39:88" x14ac:dyDescent="0.3">
      <c r="AM1587" t="s">
        <v>11200</v>
      </c>
      <c r="AN1587" t="s">
        <v>402</v>
      </c>
      <c r="AO1587" t="s">
        <v>402</v>
      </c>
      <c r="AP1587" t="s">
        <v>1825</v>
      </c>
      <c r="AQ1587" s="44">
        <v>10000000</v>
      </c>
      <c r="AR1587">
        <v>0.97494999999999998</v>
      </c>
      <c r="AS1587">
        <v>2.4344769999999901E-2</v>
      </c>
      <c r="AT1587">
        <v>3.8319999999999999E-3</v>
      </c>
      <c r="AU1587" t="s">
        <v>53</v>
      </c>
      <c r="AV1587" t="s">
        <v>56</v>
      </c>
      <c r="AW1587" t="s">
        <v>56</v>
      </c>
      <c r="AX1587">
        <v>1.444</v>
      </c>
      <c r="AY1587"/>
      <c r="AZ1587"/>
      <c r="BA1587">
        <v>9544</v>
      </c>
      <c r="BB1587" s="95">
        <v>45838</v>
      </c>
      <c r="BC1587" t="s">
        <v>401</v>
      </c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 s="44">
        <v>10000000</v>
      </c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</row>
    <row r="1588" spans="39:88" x14ac:dyDescent="0.3">
      <c r="AM1588" t="s">
        <v>11207</v>
      </c>
      <c r="AN1588" t="s">
        <v>402</v>
      </c>
      <c r="AO1588" t="s">
        <v>402</v>
      </c>
      <c r="AP1588" t="s">
        <v>2195</v>
      </c>
      <c r="AQ1588" s="44">
        <v>7000000</v>
      </c>
      <c r="AR1588">
        <v>0.97724</v>
      </c>
      <c r="AS1588">
        <v>2.6291910000000002E-2</v>
      </c>
      <c r="AT1588">
        <v>6.4180000000000001E-3</v>
      </c>
      <c r="AU1588" t="s">
        <v>53</v>
      </c>
      <c r="AV1588" t="s">
        <v>56</v>
      </c>
      <c r="AW1588" t="s">
        <v>56</v>
      </c>
      <c r="AX1588">
        <v>1.444</v>
      </c>
      <c r="AY1588"/>
      <c r="AZ1588"/>
      <c r="BA1588">
        <v>9544</v>
      </c>
      <c r="BB1588" s="95">
        <v>45838</v>
      </c>
      <c r="BC1588" t="s">
        <v>401</v>
      </c>
      <c r="BD1588"/>
      <c r="BE1588"/>
      <c r="BF1588"/>
      <c r="BG1588"/>
      <c r="BH1588"/>
      <c r="BI1588"/>
      <c r="BJ1588"/>
      <c r="BK1588"/>
      <c r="BL1588"/>
      <c r="BM1588"/>
      <c r="BN1588" s="44">
        <v>7000000</v>
      </c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</row>
    <row r="1589" spans="39:88" x14ac:dyDescent="0.3">
      <c r="AM1589" t="s">
        <v>11193</v>
      </c>
      <c r="AN1589" t="s">
        <v>402</v>
      </c>
      <c r="AO1589" t="s">
        <v>402</v>
      </c>
      <c r="AP1589" t="s">
        <v>1595</v>
      </c>
      <c r="AQ1589" s="44">
        <v>149700000</v>
      </c>
      <c r="AR1589">
        <v>0.90583999999999998</v>
      </c>
      <c r="AS1589">
        <v>3.1119999999999998E-2</v>
      </c>
      <c r="AT1589">
        <v>7.6899999999999998E-3</v>
      </c>
      <c r="AU1589" t="s">
        <v>53</v>
      </c>
      <c r="AV1589" t="s">
        <v>56</v>
      </c>
      <c r="AW1589" t="s">
        <v>56</v>
      </c>
      <c r="AX1589">
        <v>1.444</v>
      </c>
      <c r="AY1589"/>
      <c r="AZ1589"/>
      <c r="BA1589">
        <v>9544</v>
      </c>
      <c r="BB1589" s="95">
        <v>45838</v>
      </c>
      <c r="BC1589" t="s">
        <v>401</v>
      </c>
      <c r="BD1589" s="44">
        <v>126000000</v>
      </c>
      <c r="BE1589"/>
      <c r="BF1589"/>
      <c r="BG1589"/>
      <c r="BH1589"/>
      <c r="BI1589" s="44">
        <v>6600000</v>
      </c>
      <c r="BJ1589" s="44">
        <v>17100000</v>
      </c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</row>
    <row r="1590" spans="39:88" x14ac:dyDescent="0.3">
      <c r="AM1590" t="s">
        <v>11196</v>
      </c>
      <c r="AN1590" t="s">
        <v>402</v>
      </c>
      <c r="AO1590" t="s">
        <v>402</v>
      </c>
      <c r="AP1590" t="s">
        <v>1753</v>
      </c>
      <c r="AQ1590" s="44">
        <v>77300000</v>
      </c>
      <c r="AR1590">
        <v>0.98218000000000005</v>
      </c>
      <c r="AS1590">
        <v>3.0128269999999999E-2</v>
      </c>
      <c r="AT1590">
        <v>1.02239999999999E-2</v>
      </c>
      <c r="AU1590" t="s">
        <v>67</v>
      </c>
      <c r="AV1590" t="s">
        <v>76</v>
      </c>
      <c r="AW1590" t="s">
        <v>76</v>
      </c>
      <c r="AX1590">
        <v>1.444</v>
      </c>
      <c r="AY1590"/>
      <c r="AZ1590"/>
      <c r="BA1590">
        <v>9544</v>
      </c>
      <c r="BB1590" s="95">
        <v>45838</v>
      </c>
      <c r="BC1590" t="s">
        <v>401</v>
      </c>
      <c r="BD1590" s="44">
        <v>70100000</v>
      </c>
      <c r="BE1590"/>
      <c r="BF1590"/>
      <c r="BG1590"/>
      <c r="BH1590"/>
      <c r="BI1590" s="44">
        <v>2400000</v>
      </c>
      <c r="BJ1590"/>
      <c r="BK1590"/>
      <c r="BL1590"/>
      <c r="BM1590"/>
      <c r="BN1590" s="44">
        <v>4800000</v>
      </c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</row>
    <row r="1591" spans="39:88" x14ac:dyDescent="0.3">
      <c r="AM1591" t="s">
        <v>11195</v>
      </c>
      <c r="AN1591" t="s">
        <v>402</v>
      </c>
      <c r="AO1591" t="s">
        <v>402</v>
      </c>
      <c r="AP1591" t="s">
        <v>2827</v>
      </c>
      <c r="AQ1591" s="44">
        <v>30000000</v>
      </c>
      <c r="AR1591">
        <v>0.80589999999999995</v>
      </c>
      <c r="AS1591">
        <v>3.372087E-2</v>
      </c>
      <c r="AT1591">
        <v>8.5659999999999903E-3</v>
      </c>
      <c r="AU1591" t="s">
        <v>53</v>
      </c>
      <c r="AV1591" t="s">
        <v>56</v>
      </c>
      <c r="AW1591" t="s">
        <v>56</v>
      </c>
      <c r="AX1591">
        <v>1.444</v>
      </c>
      <c r="AY1591"/>
      <c r="AZ1591"/>
      <c r="BA1591">
        <v>9544</v>
      </c>
      <c r="BB1591" s="95">
        <v>45838</v>
      </c>
      <c r="BC1591" t="s">
        <v>401</v>
      </c>
      <c r="BD1591" s="44">
        <v>30000000</v>
      </c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</row>
    <row r="1592" spans="39:88" x14ac:dyDescent="0.3">
      <c r="AM1592" t="s">
        <v>11201</v>
      </c>
      <c r="AN1592" t="s">
        <v>402</v>
      </c>
      <c r="AO1592" t="s">
        <v>402</v>
      </c>
      <c r="AP1592" t="s">
        <v>1860</v>
      </c>
      <c r="AQ1592" s="44">
        <v>200000</v>
      </c>
      <c r="AR1592">
        <v>0.98250999999999999</v>
      </c>
      <c r="AS1592">
        <v>2.5613690000000001E-2</v>
      </c>
      <c r="AT1592">
        <v>4.3639999999999998E-3</v>
      </c>
      <c r="AU1592" t="s">
        <v>53</v>
      </c>
      <c r="AV1592" t="s">
        <v>56</v>
      </c>
      <c r="AW1592" t="s">
        <v>56</v>
      </c>
      <c r="AX1592">
        <v>1.444</v>
      </c>
      <c r="AY1592"/>
      <c r="AZ1592"/>
      <c r="BA1592">
        <v>9544</v>
      </c>
      <c r="BB1592" s="95">
        <v>45838</v>
      </c>
      <c r="BC1592" t="s">
        <v>401</v>
      </c>
      <c r="BD1592"/>
      <c r="BE1592"/>
      <c r="BF1592"/>
      <c r="BG1592" s="44">
        <v>100000</v>
      </c>
      <c r="BH1592" s="44">
        <v>100000</v>
      </c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</row>
    <row r="1593" spans="39:88" x14ac:dyDescent="0.3">
      <c r="AM1593" t="s">
        <v>11202</v>
      </c>
      <c r="AN1593" t="s">
        <v>402</v>
      </c>
      <c r="AO1593" t="s">
        <v>402</v>
      </c>
      <c r="AP1593" t="s">
        <v>11203</v>
      </c>
      <c r="AQ1593" s="44">
        <v>7000000</v>
      </c>
      <c r="AR1593">
        <v>0.95550999999999997</v>
      </c>
      <c r="AS1593">
        <v>3.1289129999999998E-2</v>
      </c>
      <c r="AT1593">
        <v>7.3499999999999998E-3</v>
      </c>
      <c r="AU1593" t="s">
        <v>53</v>
      </c>
      <c r="AV1593" t="s">
        <v>56</v>
      </c>
      <c r="AW1593" t="s">
        <v>56</v>
      </c>
      <c r="AX1593">
        <v>1.444</v>
      </c>
      <c r="AY1593"/>
      <c r="AZ1593"/>
      <c r="BA1593">
        <v>9544</v>
      </c>
      <c r="BB1593" s="95">
        <v>45838</v>
      </c>
      <c r="BC1593" t="s">
        <v>401</v>
      </c>
      <c r="BD1593"/>
      <c r="BE1593"/>
      <c r="BF1593"/>
      <c r="BG1593"/>
      <c r="BH1593"/>
      <c r="BI1593" s="44">
        <v>5600000</v>
      </c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 s="44">
        <v>1400000</v>
      </c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</row>
    <row r="1594" spans="39:88" x14ac:dyDescent="0.3">
      <c r="AM1594" t="s">
        <v>11198</v>
      </c>
      <c r="AN1594" t="s">
        <v>402</v>
      </c>
      <c r="AO1594" t="s">
        <v>402</v>
      </c>
      <c r="AP1594" t="s">
        <v>11199</v>
      </c>
      <c r="AQ1594" s="44">
        <v>31000000</v>
      </c>
      <c r="AR1594">
        <v>1.0280899999999999</v>
      </c>
      <c r="AS1594">
        <v>3.5348169999999998E-2</v>
      </c>
      <c r="AT1594">
        <v>9.4359999999999999E-3</v>
      </c>
      <c r="AU1594" t="s">
        <v>53</v>
      </c>
      <c r="AV1594" t="s">
        <v>56</v>
      </c>
      <c r="AW1594" t="s">
        <v>56</v>
      </c>
      <c r="AX1594">
        <v>1.444</v>
      </c>
      <c r="AY1594"/>
      <c r="AZ1594"/>
      <c r="BA1594">
        <v>9544</v>
      </c>
      <c r="BB1594" s="95">
        <v>45838</v>
      </c>
      <c r="BC1594" t="s">
        <v>401</v>
      </c>
      <c r="BD1594" s="44">
        <v>31000000</v>
      </c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</row>
    <row r="1595" spans="39:88" x14ac:dyDescent="0.3">
      <c r="AM1595" t="s">
        <v>11194</v>
      </c>
      <c r="AN1595" t="s">
        <v>402</v>
      </c>
      <c r="AO1595" t="s">
        <v>402</v>
      </c>
      <c r="AP1595" t="s">
        <v>1517</v>
      </c>
      <c r="AQ1595" s="44">
        <v>92300000</v>
      </c>
      <c r="AR1595">
        <v>1.02817</v>
      </c>
      <c r="AS1595">
        <v>2.66244699999999E-2</v>
      </c>
      <c r="AT1595">
        <v>6.7510000000000001E-3</v>
      </c>
      <c r="AU1595" t="s">
        <v>67</v>
      </c>
      <c r="AV1595" t="s">
        <v>76</v>
      </c>
      <c r="AW1595" t="s">
        <v>76</v>
      </c>
      <c r="AX1595">
        <v>1.444</v>
      </c>
      <c r="AY1595"/>
      <c r="AZ1595"/>
      <c r="BA1595">
        <v>9544</v>
      </c>
      <c r="BB1595" s="95">
        <v>45838</v>
      </c>
      <c r="BC1595" t="s">
        <v>401</v>
      </c>
      <c r="BD1595" s="44">
        <v>91800000</v>
      </c>
      <c r="BE1595"/>
      <c r="BF1595"/>
      <c r="BG1595" s="44">
        <v>500000</v>
      </c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</row>
    <row r="1596" spans="39:88" x14ac:dyDescent="0.3">
      <c r="AM1596" t="s">
        <v>11204</v>
      </c>
      <c r="AN1596" t="s">
        <v>402</v>
      </c>
      <c r="AO1596" t="s">
        <v>402</v>
      </c>
      <c r="AP1596" t="s">
        <v>1881</v>
      </c>
      <c r="AQ1596" s="44">
        <v>55320000</v>
      </c>
      <c r="AR1596">
        <v>1.32419</v>
      </c>
      <c r="AS1596">
        <v>3.227E-2</v>
      </c>
      <c r="AT1596">
        <v>7.9930000000000001E-3</v>
      </c>
      <c r="AU1596" t="s">
        <v>53</v>
      </c>
      <c r="AV1596" t="s">
        <v>56</v>
      </c>
      <c r="AW1596" t="s">
        <v>56</v>
      </c>
      <c r="AX1596">
        <v>1.444</v>
      </c>
      <c r="AY1596"/>
      <c r="AZ1596"/>
      <c r="BA1596">
        <v>9544</v>
      </c>
      <c r="BB1596" s="95">
        <v>45838</v>
      </c>
      <c r="BC1596" t="s">
        <v>401</v>
      </c>
      <c r="BD1596" s="44">
        <v>36320000</v>
      </c>
      <c r="BE1596" s="44">
        <v>2000000</v>
      </c>
      <c r="BF1596" s="44">
        <v>7000000</v>
      </c>
      <c r="BG1596"/>
      <c r="BH1596"/>
      <c r="BI1596" s="44">
        <v>10000000</v>
      </c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</row>
    <row r="1597" spans="39:88" x14ac:dyDescent="0.3">
      <c r="AM1597" t="s">
        <v>11196</v>
      </c>
      <c r="AN1597" t="s">
        <v>402</v>
      </c>
      <c r="AO1597" t="s">
        <v>402</v>
      </c>
      <c r="AP1597" t="s">
        <v>13131</v>
      </c>
      <c r="AQ1597" s="44">
        <v>135000000</v>
      </c>
      <c r="AR1597">
        <v>0.98958000000000002</v>
      </c>
      <c r="AS1597">
        <v>4.0568609999999998E-2</v>
      </c>
      <c r="AT1597">
        <v>1.6649000000000001E-2</v>
      </c>
      <c r="AU1597" t="s">
        <v>67</v>
      </c>
      <c r="AV1597" t="s">
        <v>76</v>
      </c>
      <c r="AW1597" t="s">
        <v>76</v>
      </c>
      <c r="AX1597">
        <v>1.444</v>
      </c>
      <c r="AY1597"/>
      <c r="AZ1597"/>
      <c r="BA1597">
        <v>9544</v>
      </c>
      <c r="BB1597" s="95">
        <v>45838</v>
      </c>
      <c r="BC1597" t="s">
        <v>401</v>
      </c>
      <c r="BD1597" s="44">
        <v>130600000</v>
      </c>
      <c r="BE1597"/>
      <c r="BF1597"/>
      <c r="BG1597"/>
      <c r="BH1597"/>
      <c r="BI1597" s="44">
        <v>4400000</v>
      </c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</row>
    <row r="1598" spans="39:88" x14ac:dyDescent="0.3">
      <c r="AM1598" t="s">
        <v>11196</v>
      </c>
      <c r="AN1598" t="s">
        <v>402</v>
      </c>
      <c r="AO1598" t="s">
        <v>402</v>
      </c>
      <c r="AP1598" t="s">
        <v>11208</v>
      </c>
      <c r="AQ1598" s="44">
        <v>17600000</v>
      </c>
      <c r="AR1598">
        <v>1.06972</v>
      </c>
      <c r="AS1598">
        <v>3.6810349999999999E-2</v>
      </c>
      <c r="AT1598">
        <v>1.4546E-2</v>
      </c>
      <c r="AU1598" t="s">
        <v>67</v>
      </c>
      <c r="AV1598" t="s">
        <v>76</v>
      </c>
      <c r="AW1598" t="s">
        <v>76</v>
      </c>
      <c r="AX1598">
        <v>1.444</v>
      </c>
      <c r="AY1598"/>
      <c r="AZ1598"/>
      <c r="BA1598">
        <v>9544</v>
      </c>
      <c r="BB1598" s="95">
        <v>45838</v>
      </c>
      <c r="BC1598" t="s">
        <v>401</v>
      </c>
      <c r="BD1598" s="44">
        <v>17600000</v>
      </c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</row>
    <row r="1599" spans="39:88" x14ac:dyDescent="0.3">
      <c r="AM1599" t="s">
        <v>11196</v>
      </c>
      <c r="AN1599" t="s">
        <v>402</v>
      </c>
      <c r="AO1599" t="s">
        <v>402</v>
      </c>
      <c r="AP1599" t="s">
        <v>2778</v>
      </c>
      <c r="AQ1599" s="44">
        <v>125500000</v>
      </c>
      <c r="AR1599">
        <v>0.94828999999999997</v>
      </c>
      <c r="AS1599">
        <v>3.578713E-2</v>
      </c>
      <c r="AT1599">
        <v>1.4766E-2</v>
      </c>
      <c r="AU1599" t="s">
        <v>67</v>
      </c>
      <c r="AV1599" t="s">
        <v>76</v>
      </c>
      <c r="AW1599" t="s">
        <v>76</v>
      </c>
      <c r="AX1599">
        <v>1.444</v>
      </c>
      <c r="AY1599"/>
      <c r="AZ1599"/>
      <c r="BA1599">
        <v>9544</v>
      </c>
      <c r="BB1599" s="95">
        <v>45838</v>
      </c>
      <c r="BC1599" t="s">
        <v>401</v>
      </c>
      <c r="BD1599" s="44">
        <v>104300000</v>
      </c>
      <c r="BE1599" s="44">
        <v>400000</v>
      </c>
      <c r="BF1599" s="44">
        <v>3800000</v>
      </c>
      <c r="BG1599" s="44">
        <v>200000</v>
      </c>
      <c r="BH1599" s="44">
        <v>200000</v>
      </c>
      <c r="BI1599" s="44">
        <v>7100000</v>
      </c>
      <c r="BJ1599"/>
      <c r="BK1599"/>
      <c r="BL1599" s="44">
        <v>900000</v>
      </c>
      <c r="BM1599"/>
      <c r="BN1599" s="44">
        <v>2100000</v>
      </c>
      <c r="BO1599" s="44">
        <v>1500000</v>
      </c>
      <c r="BP1599" s="44">
        <v>2300000</v>
      </c>
      <c r="BQ1599" s="44">
        <v>300000</v>
      </c>
      <c r="BR1599"/>
      <c r="BS1599" s="44">
        <v>1600000</v>
      </c>
      <c r="BT1599"/>
      <c r="BU1599" s="44">
        <v>800000</v>
      </c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</row>
    <row r="1600" spans="39:88" x14ac:dyDescent="0.3">
      <c r="AM1600" t="s">
        <v>11205</v>
      </c>
      <c r="AN1600" t="s">
        <v>402</v>
      </c>
      <c r="AO1600" t="s">
        <v>402</v>
      </c>
      <c r="AP1600" t="s">
        <v>11206</v>
      </c>
      <c r="AQ1600" s="44">
        <v>10000000</v>
      </c>
      <c r="AR1600">
        <v>0.79925999999999997</v>
      </c>
      <c r="AS1600">
        <v>3.4506540000000002E-2</v>
      </c>
      <c r="AT1600">
        <v>8.9870000000000002E-3</v>
      </c>
      <c r="AU1600" t="s">
        <v>53</v>
      </c>
      <c r="AV1600" t="s">
        <v>56</v>
      </c>
      <c r="AW1600" t="s">
        <v>56</v>
      </c>
      <c r="AX1600">
        <v>1.444</v>
      </c>
      <c r="AY1600"/>
      <c r="AZ1600"/>
      <c r="BA1600">
        <v>9544</v>
      </c>
      <c r="BB1600" s="95">
        <v>45838</v>
      </c>
      <c r="BC1600" t="s">
        <v>401</v>
      </c>
      <c r="BD1600" s="44">
        <v>10000000</v>
      </c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</row>
    <row r="1601" spans="39:88" x14ac:dyDescent="0.3">
      <c r="AM1601" t="s">
        <v>11213</v>
      </c>
      <c r="AN1601" t="s">
        <v>1833</v>
      </c>
      <c r="AO1601" t="s">
        <v>1833</v>
      </c>
      <c r="AP1601" t="s">
        <v>11214</v>
      </c>
      <c r="AQ1601" s="44">
        <v>6000000</v>
      </c>
      <c r="AR1601">
        <v>1.0065900000000001</v>
      </c>
      <c r="AS1601">
        <v>2.4502739999999999E-2</v>
      </c>
      <c r="AT1601">
        <v>4.1180000000000001E-3</v>
      </c>
      <c r="AU1601" t="s">
        <v>53</v>
      </c>
      <c r="AV1601" t="s">
        <v>54</v>
      </c>
      <c r="AW1601" t="s">
        <v>54</v>
      </c>
      <c r="AX1601">
        <v>2.1269999999999998</v>
      </c>
      <c r="AY1601"/>
      <c r="AZ1601"/>
      <c r="BA1601">
        <v>122870</v>
      </c>
      <c r="BB1601" s="95">
        <v>45838</v>
      </c>
      <c r="BC1601" t="s">
        <v>1832</v>
      </c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 s="44">
        <v>6000000</v>
      </c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</row>
    <row r="1602" spans="39:88" x14ac:dyDescent="0.3">
      <c r="AM1602" t="s">
        <v>11221</v>
      </c>
      <c r="AN1602" t="s">
        <v>1833</v>
      </c>
      <c r="AO1602" t="s">
        <v>1833</v>
      </c>
      <c r="AP1602" t="s">
        <v>11222</v>
      </c>
      <c r="AQ1602" s="44">
        <v>55300000</v>
      </c>
      <c r="AR1602">
        <v>0.99146999999999996</v>
      </c>
      <c r="AS1602">
        <v>3.4109939999999998E-2</v>
      </c>
      <c r="AT1602">
        <v>1.0736000000000001E-2</v>
      </c>
      <c r="AU1602" t="s">
        <v>53</v>
      </c>
      <c r="AV1602" t="s">
        <v>54</v>
      </c>
      <c r="AW1602" t="s">
        <v>54</v>
      </c>
      <c r="AX1602">
        <v>2.1269999999999998</v>
      </c>
      <c r="AY1602"/>
      <c r="AZ1602"/>
      <c r="BA1602">
        <v>122870</v>
      </c>
      <c r="BB1602" s="95">
        <v>45838</v>
      </c>
      <c r="BC1602" t="s">
        <v>1832</v>
      </c>
      <c r="BD1602" s="44">
        <v>42906000</v>
      </c>
      <c r="BE1602"/>
      <c r="BF1602"/>
      <c r="BG1602" s="44">
        <v>170000</v>
      </c>
      <c r="BH1602"/>
      <c r="BI1602"/>
      <c r="BJ1602" s="44">
        <v>2424000</v>
      </c>
      <c r="BK1602"/>
      <c r="BL1602"/>
      <c r="BM1602"/>
      <c r="BN1602"/>
      <c r="BO1602"/>
      <c r="BP1602"/>
      <c r="BQ1602"/>
      <c r="BR1602"/>
      <c r="BS1602"/>
      <c r="BT1602"/>
      <c r="BU1602"/>
      <c r="BV1602" s="44">
        <v>1700000</v>
      </c>
      <c r="BW1602" s="44">
        <v>8100000</v>
      </c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</row>
    <row r="1603" spans="39:88" x14ac:dyDescent="0.3">
      <c r="AM1603" t="s">
        <v>11219</v>
      </c>
      <c r="AN1603" t="s">
        <v>1833</v>
      </c>
      <c r="AO1603" t="s">
        <v>1833</v>
      </c>
      <c r="AP1603" t="s">
        <v>11220</v>
      </c>
      <c r="AQ1603" s="44">
        <v>57000000</v>
      </c>
      <c r="AR1603">
        <v>0.94603999999999999</v>
      </c>
      <c r="AS1603">
        <v>3.6941439999999999E-2</v>
      </c>
      <c r="AT1603">
        <v>1.2307999999999999E-2</v>
      </c>
      <c r="AU1603" t="s">
        <v>53</v>
      </c>
      <c r="AV1603" t="s">
        <v>54</v>
      </c>
      <c r="AW1603" t="s">
        <v>54</v>
      </c>
      <c r="AX1603">
        <v>2.1269999999999998</v>
      </c>
      <c r="AY1603"/>
      <c r="AZ1603"/>
      <c r="BA1603">
        <v>122870</v>
      </c>
      <c r="BB1603" s="95">
        <v>45838</v>
      </c>
      <c r="BC1603" t="s">
        <v>1832</v>
      </c>
      <c r="BD1603" s="44">
        <v>44683000</v>
      </c>
      <c r="BE1603"/>
      <c r="BF1603" s="44">
        <v>4470000</v>
      </c>
      <c r="BG1603" s="44">
        <v>130000</v>
      </c>
      <c r="BH1603"/>
      <c r="BI1603" s="44">
        <v>4500000</v>
      </c>
      <c r="BJ1603" s="44">
        <v>1017000</v>
      </c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 s="44">
        <v>2200000</v>
      </c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</row>
    <row r="1604" spans="39:88" x14ac:dyDescent="0.3">
      <c r="AM1604" t="s">
        <v>11215</v>
      </c>
      <c r="AN1604" t="s">
        <v>1833</v>
      </c>
      <c r="AO1604" t="s">
        <v>1833</v>
      </c>
      <c r="AP1604" t="s">
        <v>11216</v>
      </c>
      <c r="AQ1604" s="44">
        <v>5800000</v>
      </c>
      <c r="AR1604">
        <v>1.0250699999999999</v>
      </c>
      <c r="AS1604">
        <v>3.1321210000000002E-2</v>
      </c>
      <c r="AT1604">
        <v>9.1229999999999992E-3</v>
      </c>
      <c r="AU1604" t="s">
        <v>53</v>
      </c>
      <c r="AV1604" t="s">
        <v>54</v>
      </c>
      <c r="AW1604" t="s">
        <v>54</v>
      </c>
      <c r="AX1604">
        <v>2.1269999999999998</v>
      </c>
      <c r="AY1604"/>
      <c r="AZ1604"/>
      <c r="BA1604">
        <v>122870</v>
      </c>
      <c r="BB1604" s="95">
        <v>45838</v>
      </c>
      <c r="BC1604" t="s">
        <v>1832</v>
      </c>
      <c r="BD1604"/>
      <c r="BE1604"/>
      <c r="BF1604"/>
      <c r="BG1604"/>
      <c r="BH1604"/>
      <c r="BI1604"/>
      <c r="BJ1604" s="44">
        <v>5800000</v>
      </c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</row>
    <row r="1605" spans="39:88" x14ac:dyDescent="0.3">
      <c r="AM1605" t="s">
        <v>11209</v>
      </c>
      <c r="AN1605" t="s">
        <v>1833</v>
      </c>
      <c r="AO1605" t="s">
        <v>1833</v>
      </c>
      <c r="AP1605" t="s">
        <v>11210</v>
      </c>
      <c r="AQ1605" s="44">
        <v>6667000</v>
      </c>
      <c r="AR1605">
        <v>1.0142599999999999</v>
      </c>
      <c r="AS1605">
        <v>3.06506E-2</v>
      </c>
      <c r="AT1605">
        <v>9.9590000000000008E-3</v>
      </c>
      <c r="AU1605" t="s">
        <v>53</v>
      </c>
      <c r="AV1605" t="s">
        <v>54</v>
      </c>
      <c r="AW1605" t="s">
        <v>54</v>
      </c>
      <c r="AX1605">
        <v>2.1269999999999998</v>
      </c>
      <c r="AY1605"/>
      <c r="AZ1605"/>
      <c r="BA1605">
        <v>122870</v>
      </c>
      <c r="BB1605" s="95">
        <v>45838</v>
      </c>
      <c r="BC1605" t="s">
        <v>1832</v>
      </c>
      <c r="BD1605" s="44">
        <v>6667000</v>
      </c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</row>
    <row r="1606" spans="39:88" x14ac:dyDescent="0.3">
      <c r="AM1606" t="s">
        <v>11217</v>
      </c>
      <c r="AN1606" t="s">
        <v>1833</v>
      </c>
      <c r="AO1606" t="s">
        <v>1833</v>
      </c>
      <c r="AP1606" t="s">
        <v>11218</v>
      </c>
      <c r="AQ1606" s="44">
        <v>173858000</v>
      </c>
      <c r="AR1606">
        <v>1.02119</v>
      </c>
      <c r="AS1606">
        <v>3.8515029999999999E-2</v>
      </c>
      <c r="AT1606">
        <v>1.2912E-2</v>
      </c>
      <c r="AU1606" t="s">
        <v>53</v>
      </c>
      <c r="AV1606" t="s">
        <v>54</v>
      </c>
      <c r="AW1606" t="s">
        <v>54</v>
      </c>
      <c r="AX1606">
        <v>2.1269999999999998</v>
      </c>
      <c r="AY1606"/>
      <c r="AZ1606"/>
      <c r="BA1606">
        <v>122870</v>
      </c>
      <c r="BB1606" s="95">
        <v>45838</v>
      </c>
      <c r="BC1606" t="s">
        <v>1832</v>
      </c>
      <c r="BD1606" s="44">
        <v>136658000</v>
      </c>
      <c r="BE1606" s="44">
        <v>1500000</v>
      </c>
      <c r="BF1606" s="44">
        <v>16500000</v>
      </c>
      <c r="BG1606"/>
      <c r="BH1606"/>
      <c r="BI1606" s="44">
        <v>9200000</v>
      </c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 s="44">
        <v>10000000</v>
      </c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</row>
    <row r="1607" spans="39:88" x14ac:dyDescent="0.3">
      <c r="AM1607" t="s">
        <v>11211</v>
      </c>
      <c r="AN1607" t="s">
        <v>1833</v>
      </c>
      <c r="AO1607" t="s">
        <v>1833</v>
      </c>
      <c r="AP1607" t="s">
        <v>11212</v>
      </c>
      <c r="AQ1607" s="44">
        <v>2100000</v>
      </c>
      <c r="AR1607">
        <v>0.98602999999999996</v>
      </c>
      <c r="AS1607">
        <v>2.7965759999999999E-2</v>
      </c>
      <c r="AT1607">
        <v>7.2489999999999898E-3</v>
      </c>
      <c r="AU1607" t="s">
        <v>53</v>
      </c>
      <c r="AV1607" t="s">
        <v>54</v>
      </c>
      <c r="AW1607" t="s">
        <v>54</v>
      </c>
      <c r="AX1607">
        <v>2.1269999999999998</v>
      </c>
      <c r="AY1607"/>
      <c r="AZ1607"/>
      <c r="BA1607">
        <v>122870</v>
      </c>
      <c r="BB1607" s="95">
        <v>45838</v>
      </c>
      <c r="BC1607" t="s">
        <v>1832</v>
      </c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 s="44">
        <v>2100000</v>
      </c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</row>
    <row r="1608" spans="39:88" x14ac:dyDescent="0.3">
      <c r="AM1608" t="s">
        <v>11224</v>
      </c>
      <c r="AN1608" t="s">
        <v>61</v>
      </c>
      <c r="AO1608" t="s">
        <v>61</v>
      </c>
      <c r="AP1608" t="s">
        <v>279</v>
      </c>
      <c r="AQ1608" s="44">
        <v>58610000</v>
      </c>
      <c r="AR1608">
        <v>1.00241</v>
      </c>
      <c r="AS1608">
        <v>2.1893309999999999E-2</v>
      </c>
      <c r="AT1608">
        <v>1.4319999999999999E-3</v>
      </c>
      <c r="AU1608" t="s">
        <v>53</v>
      </c>
      <c r="AV1608" t="s">
        <v>62</v>
      </c>
      <c r="AW1608" t="s">
        <v>62</v>
      </c>
      <c r="AX1608">
        <v>-6.3E-2</v>
      </c>
      <c r="AY1608"/>
      <c r="AZ1608"/>
      <c r="BA1608">
        <v>1543</v>
      </c>
      <c r="BB1608" s="95">
        <v>45838</v>
      </c>
      <c r="BC1608" t="s">
        <v>60</v>
      </c>
      <c r="BD1608" s="44">
        <v>50710000</v>
      </c>
      <c r="BE1608"/>
      <c r="BF1608" s="44">
        <v>6300000</v>
      </c>
      <c r="BG1608" s="44">
        <v>100000</v>
      </c>
      <c r="BH1608"/>
      <c r="BI1608" s="44">
        <v>1500000</v>
      </c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</row>
    <row r="1609" spans="39:88" x14ac:dyDescent="0.3">
      <c r="AM1609" t="s">
        <v>11225</v>
      </c>
      <c r="AN1609" t="s">
        <v>61</v>
      </c>
      <c r="AO1609" t="s">
        <v>61</v>
      </c>
      <c r="AP1609" t="s">
        <v>287</v>
      </c>
      <c r="AQ1609" s="44">
        <v>14700000</v>
      </c>
      <c r="AR1609">
        <v>0.94806999999999997</v>
      </c>
      <c r="AS1609">
        <v>2.595302E-2</v>
      </c>
      <c r="AT1609">
        <v>5.3140000000000001E-3</v>
      </c>
      <c r="AU1609" t="s">
        <v>53</v>
      </c>
      <c r="AV1609" t="s">
        <v>62</v>
      </c>
      <c r="AW1609" t="s">
        <v>62</v>
      </c>
      <c r="AX1609">
        <v>-6.3E-2</v>
      </c>
      <c r="AY1609"/>
      <c r="AZ1609"/>
      <c r="BA1609">
        <v>1543</v>
      </c>
      <c r="BB1609" s="95">
        <v>45838</v>
      </c>
      <c r="BC1609" t="s">
        <v>60</v>
      </c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 s="44">
        <v>300000</v>
      </c>
      <c r="BR1609" s="44">
        <v>14400000</v>
      </c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</row>
    <row r="1610" spans="39:88" x14ac:dyDescent="0.3">
      <c r="AM1610" t="s">
        <v>11223</v>
      </c>
      <c r="AN1610" t="s">
        <v>61</v>
      </c>
      <c r="AO1610" t="s">
        <v>61</v>
      </c>
      <c r="AP1610" t="s">
        <v>2412</v>
      </c>
      <c r="AQ1610" s="44">
        <v>13200000</v>
      </c>
      <c r="AR1610">
        <v>0.82632000000000005</v>
      </c>
      <c r="AS1610">
        <v>3.2027609999999998E-2</v>
      </c>
      <c r="AT1610">
        <v>7.6730000000000001E-3</v>
      </c>
      <c r="AU1610" t="s">
        <v>53</v>
      </c>
      <c r="AV1610" t="s">
        <v>62</v>
      </c>
      <c r="AW1610" t="s">
        <v>62</v>
      </c>
      <c r="AX1610">
        <v>-6.3E-2</v>
      </c>
      <c r="AY1610"/>
      <c r="AZ1610"/>
      <c r="BA1610">
        <v>1543</v>
      </c>
      <c r="BB1610" s="95">
        <v>45838</v>
      </c>
      <c r="BC1610" t="s">
        <v>60</v>
      </c>
      <c r="BD1610"/>
      <c r="BE1610"/>
      <c r="BF1610"/>
      <c r="BG1610"/>
      <c r="BH1610"/>
      <c r="BI1610"/>
      <c r="BJ1610"/>
      <c r="BK1610"/>
      <c r="BL1610"/>
      <c r="BM1610"/>
      <c r="BN1610"/>
      <c r="BO1610" s="44">
        <v>1900000</v>
      </c>
      <c r="BP1610" s="44">
        <v>1500000</v>
      </c>
      <c r="BQ1610" s="44">
        <v>100000</v>
      </c>
      <c r="BR1610" s="44">
        <v>7700000</v>
      </c>
      <c r="BS1610" s="44">
        <v>1500000</v>
      </c>
      <c r="BT1610" s="44">
        <v>500000</v>
      </c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</row>
    <row r="1611" spans="39:88" x14ac:dyDescent="0.3">
      <c r="AM1611" t="s">
        <v>11230</v>
      </c>
      <c r="AN1611" t="s">
        <v>349</v>
      </c>
      <c r="AO1611" t="s">
        <v>349</v>
      </c>
      <c r="AP1611" t="s">
        <v>11231</v>
      </c>
      <c r="AQ1611" s="44">
        <v>57000000</v>
      </c>
      <c r="AR1611">
        <v>0.99882000000000004</v>
      </c>
      <c r="AS1611">
        <v>3.6413389999999997E-2</v>
      </c>
      <c r="AT1611">
        <v>1.1247E-2</v>
      </c>
      <c r="AU1611" t="s">
        <v>53</v>
      </c>
      <c r="AV1611" t="s">
        <v>56</v>
      </c>
      <c r="AW1611" t="s">
        <v>56</v>
      </c>
      <c r="AX1611">
        <v>1.302</v>
      </c>
      <c r="AY1611"/>
      <c r="AZ1611"/>
      <c r="BA1611">
        <v>128781</v>
      </c>
      <c r="BB1611" s="95">
        <v>45838</v>
      </c>
      <c r="BC1611" t="s">
        <v>348</v>
      </c>
      <c r="BD1611" s="44">
        <v>57000000</v>
      </c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</row>
    <row r="1612" spans="39:88" x14ac:dyDescent="0.3">
      <c r="AM1612" t="s">
        <v>11233</v>
      </c>
      <c r="AN1612" t="s">
        <v>349</v>
      </c>
      <c r="AO1612" t="s">
        <v>349</v>
      </c>
      <c r="AP1612" t="s">
        <v>11234</v>
      </c>
      <c r="AQ1612" s="44">
        <v>5000000</v>
      </c>
      <c r="AR1612">
        <v>1.02782</v>
      </c>
      <c r="AS1612">
        <v>2.2761900000000002E-2</v>
      </c>
      <c r="AT1612">
        <v>2.7109999999999999E-3</v>
      </c>
      <c r="AU1612" t="s">
        <v>53</v>
      </c>
      <c r="AV1612" t="s">
        <v>56</v>
      </c>
      <c r="AW1612" t="s">
        <v>56</v>
      </c>
      <c r="AX1612">
        <v>1.302</v>
      </c>
      <c r="AY1612"/>
      <c r="AZ1612"/>
      <c r="BA1612">
        <v>128781</v>
      </c>
      <c r="BB1612" s="95">
        <v>45838</v>
      </c>
      <c r="BC1612" t="s">
        <v>348</v>
      </c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 s="44">
        <v>5000000</v>
      </c>
      <c r="CC1612"/>
      <c r="CD1612"/>
      <c r="CE1612"/>
      <c r="CF1612"/>
      <c r="CG1612"/>
      <c r="CH1612"/>
      <c r="CI1612"/>
      <c r="CJ1612"/>
    </row>
    <row r="1613" spans="39:88" x14ac:dyDescent="0.3">
      <c r="AM1613" t="s">
        <v>11232</v>
      </c>
      <c r="AN1613" t="s">
        <v>349</v>
      </c>
      <c r="AO1613" t="s">
        <v>349</v>
      </c>
      <c r="AP1613" t="s">
        <v>1701</v>
      </c>
      <c r="AQ1613" s="44">
        <v>34300000</v>
      </c>
      <c r="AR1613">
        <v>0.86961999999999995</v>
      </c>
      <c r="AS1613">
        <v>3.2834719999999998E-2</v>
      </c>
      <c r="AT1613">
        <v>9.2650000000000007E-3</v>
      </c>
      <c r="AU1613" t="s">
        <v>53</v>
      </c>
      <c r="AV1613" t="s">
        <v>56</v>
      </c>
      <c r="AW1613" t="s">
        <v>56</v>
      </c>
      <c r="AX1613">
        <v>1.302</v>
      </c>
      <c r="AY1613"/>
      <c r="AZ1613"/>
      <c r="BA1613">
        <v>128781</v>
      </c>
      <c r="BB1613" s="95">
        <v>45838</v>
      </c>
      <c r="BC1613" t="s">
        <v>348</v>
      </c>
      <c r="BD1613" s="44">
        <v>31000000</v>
      </c>
      <c r="BE1613"/>
      <c r="BF1613"/>
      <c r="BG1613"/>
      <c r="BH1613"/>
      <c r="BI1613"/>
      <c r="BJ1613"/>
      <c r="BK1613"/>
      <c r="BL1613" s="44">
        <v>1000000</v>
      </c>
      <c r="BM1613"/>
      <c r="BN1613" s="44">
        <v>2300000</v>
      </c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</row>
    <row r="1614" spans="39:88" x14ac:dyDescent="0.3">
      <c r="AM1614" t="s">
        <v>11237</v>
      </c>
      <c r="AN1614" t="s">
        <v>349</v>
      </c>
      <c r="AO1614" t="s">
        <v>349</v>
      </c>
      <c r="AP1614" t="s">
        <v>11238</v>
      </c>
      <c r="AQ1614" s="44">
        <v>6500000</v>
      </c>
      <c r="AR1614">
        <v>1.0204599999999999</v>
      </c>
      <c r="AS1614">
        <v>3.4191050000000001E-2</v>
      </c>
      <c r="AT1614">
        <v>1.00069999999999E-2</v>
      </c>
      <c r="AU1614" t="s">
        <v>53</v>
      </c>
      <c r="AV1614" t="s">
        <v>56</v>
      </c>
      <c r="AW1614" t="s">
        <v>56</v>
      </c>
      <c r="AX1614">
        <v>1.302</v>
      </c>
      <c r="AY1614"/>
      <c r="AZ1614"/>
      <c r="BA1614">
        <v>128781</v>
      </c>
      <c r="BB1614" s="95">
        <v>45838</v>
      </c>
      <c r="BC1614" t="s">
        <v>348</v>
      </c>
      <c r="BD1614"/>
      <c r="BE1614" s="44">
        <v>1100000</v>
      </c>
      <c r="BF1614" s="44">
        <v>500000</v>
      </c>
      <c r="BG1614" s="44">
        <v>400000</v>
      </c>
      <c r="BH1614"/>
      <c r="BI1614"/>
      <c r="BJ1614"/>
      <c r="BK1614"/>
      <c r="BL1614"/>
      <c r="BM1614"/>
      <c r="BN1614"/>
      <c r="BO1614"/>
      <c r="BP1614"/>
      <c r="BQ1614"/>
      <c r="BR1614"/>
      <c r="BS1614" s="44">
        <v>2000000</v>
      </c>
      <c r="BT1614"/>
      <c r="BU1614"/>
      <c r="BV1614"/>
      <c r="BW1614" s="44">
        <v>2500000</v>
      </c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</row>
    <row r="1615" spans="39:88" x14ac:dyDescent="0.3">
      <c r="AM1615" t="s">
        <v>12785</v>
      </c>
      <c r="AN1615" t="s">
        <v>349</v>
      </c>
      <c r="AO1615" t="s">
        <v>349</v>
      </c>
      <c r="AP1615" t="s">
        <v>3104</v>
      </c>
      <c r="AQ1615" s="44">
        <v>20000000</v>
      </c>
      <c r="AR1615">
        <v>0.95040000000000002</v>
      </c>
      <c r="AS1615">
        <v>2.8789459999999999E-2</v>
      </c>
      <c r="AT1615">
        <v>7.3179999999999999E-3</v>
      </c>
      <c r="AU1615" t="s">
        <v>53</v>
      </c>
      <c r="AV1615" t="s">
        <v>56</v>
      </c>
      <c r="AW1615" t="s">
        <v>56</v>
      </c>
      <c r="AX1615">
        <v>1.302</v>
      </c>
      <c r="AY1615"/>
      <c r="AZ1615"/>
      <c r="BA1615">
        <v>128781</v>
      </c>
      <c r="BB1615" s="95">
        <v>45838</v>
      </c>
      <c r="BC1615" t="s">
        <v>348</v>
      </c>
      <c r="BD1615" s="44">
        <v>20000000</v>
      </c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</row>
    <row r="1616" spans="39:88" x14ac:dyDescent="0.3">
      <c r="AM1616" t="s">
        <v>11226</v>
      </c>
      <c r="AN1616" t="s">
        <v>349</v>
      </c>
      <c r="AO1616" t="s">
        <v>349</v>
      </c>
      <c r="AP1616" t="s">
        <v>11227</v>
      </c>
      <c r="AQ1616" s="44">
        <v>35000000</v>
      </c>
      <c r="AR1616">
        <v>1.0138</v>
      </c>
      <c r="AS1616">
        <v>3.5476529999999999E-2</v>
      </c>
      <c r="AT1616">
        <v>1.0744E-2</v>
      </c>
      <c r="AU1616" t="s">
        <v>53</v>
      </c>
      <c r="AV1616" t="s">
        <v>56</v>
      </c>
      <c r="AW1616" t="s">
        <v>56</v>
      </c>
      <c r="AX1616">
        <v>1.302</v>
      </c>
      <c r="AY1616"/>
      <c r="AZ1616"/>
      <c r="BA1616">
        <v>128781</v>
      </c>
      <c r="BB1616" s="95">
        <v>45838</v>
      </c>
      <c r="BC1616" t="s">
        <v>348</v>
      </c>
      <c r="BD1616" s="44">
        <v>30000000</v>
      </c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 s="44">
        <v>5000000</v>
      </c>
      <c r="CC1616"/>
      <c r="CD1616"/>
      <c r="CE1616"/>
      <c r="CF1616"/>
      <c r="CG1616"/>
      <c r="CH1616"/>
      <c r="CI1616"/>
      <c r="CJ1616"/>
    </row>
    <row r="1617" spans="39:88" x14ac:dyDescent="0.3">
      <c r="AM1617" t="s">
        <v>11228</v>
      </c>
      <c r="AN1617" t="s">
        <v>349</v>
      </c>
      <c r="AO1617" t="s">
        <v>349</v>
      </c>
      <c r="AP1617" t="s">
        <v>11229</v>
      </c>
      <c r="AQ1617" s="44">
        <v>3000000</v>
      </c>
      <c r="AR1617">
        <v>1.02068</v>
      </c>
      <c r="AS1617">
        <v>2.5435610000000001E-2</v>
      </c>
      <c r="AT1617">
        <v>4.3839999999999999E-3</v>
      </c>
      <c r="AU1617" t="s">
        <v>53</v>
      </c>
      <c r="AV1617" t="s">
        <v>56</v>
      </c>
      <c r="AW1617" t="s">
        <v>56</v>
      </c>
      <c r="AX1617">
        <v>1.302</v>
      </c>
      <c r="AY1617"/>
      <c r="AZ1617"/>
      <c r="BA1617">
        <v>128781</v>
      </c>
      <c r="BB1617" s="95">
        <v>45838</v>
      </c>
      <c r="BC1617" t="s">
        <v>348</v>
      </c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 s="44">
        <v>3000000</v>
      </c>
      <c r="CC1617"/>
      <c r="CD1617"/>
      <c r="CE1617"/>
      <c r="CF1617"/>
      <c r="CG1617"/>
      <c r="CH1617"/>
      <c r="CI1617"/>
      <c r="CJ1617"/>
    </row>
    <row r="1618" spans="39:88" x14ac:dyDescent="0.3">
      <c r="AM1618" t="s">
        <v>11235</v>
      </c>
      <c r="AN1618" t="s">
        <v>349</v>
      </c>
      <c r="AO1618" t="s">
        <v>349</v>
      </c>
      <c r="AP1618" t="s">
        <v>11236</v>
      </c>
      <c r="AQ1618" s="44">
        <v>3400000</v>
      </c>
      <c r="AR1618">
        <v>1.0135799999999999</v>
      </c>
      <c r="AS1618">
        <v>3.0822370000000002E-2</v>
      </c>
      <c r="AT1618">
        <v>8.0680000000000005E-3</v>
      </c>
      <c r="AU1618" t="s">
        <v>53</v>
      </c>
      <c r="AV1618" t="s">
        <v>56</v>
      </c>
      <c r="AW1618" t="s">
        <v>56</v>
      </c>
      <c r="AX1618">
        <v>1.302</v>
      </c>
      <c r="AY1618"/>
      <c r="AZ1618"/>
      <c r="BA1618">
        <v>128781</v>
      </c>
      <c r="BB1618" s="95">
        <v>45838</v>
      </c>
      <c r="BC1618" t="s">
        <v>348</v>
      </c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 s="44">
        <v>3400000</v>
      </c>
      <c r="CC1618"/>
      <c r="CD1618"/>
      <c r="CE1618"/>
      <c r="CF1618"/>
      <c r="CG1618"/>
      <c r="CH1618"/>
      <c r="CI1618"/>
      <c r="CJ1618"/>
    </row>
    <row r="1619" spans="39:88" x14ac:dyDescent="0.3">
      <c r="AM1619" t="s">
        <v>13132</v>
      </c>
      <c r="AN1619" t="s">
        <v>939</v>
      </c>
      <c r="AO1619" t="s">
        <v>939</v>
      </c>
      <c r="AP1619" t="s">
        <v>13133</v>
      </c>
      <c r="AQ1619" s="44">
        <v>120210000</v>
      </c>
      <c r="AR1619">
        <v>1</v>
      </c>
      <c r="AS1619">
        <v>3.875E-2</v>
      </c>
      <c r="AT1619">
        <v>1.24739999999999E-2</v>
      </c>
      <c r="AU1619" t="s">
        <v>53</v>
      </c>
      <c r="AV1619" t="s">
        <v>68</v>
      </c>
      <c r="AW1619" t="s">
        <v>68</v>
      </c>
      <c r="AX1619">
        <v>0.71599999999999997</v>
      </c>
      <c r="AY1619"/>
      <c r="AZ1619"/>
      <c r="BA1619">
        <v>8196</v>
      </c>
      <c r="BB1619" s="95">
        <v>45838</v>
      </c>
      <c r="BC1619" t="s">
        <v>939</v>
      </c>
      <c r="BD1619" s="44">
        <v>89044000</v>
      </c>
      <c r="BE1619"/>
      <c r="BF1619"/>
      <c r="BG1619"/>
      <c r="BH1619"/>
      <c r="BI1619" s="44">
        <v>13357000</v>
      </c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 s="44">
        <v>7124000</v>
      </c>
      <c r="BX1619"/>
      <c r="BY1619"/>
      <c r="BZ1619" s="44">
        <v>1781000</v>
      </c>
      <c r="CA1619"/>
      <c r="CB1619" s="44">
        <v>8904000</v>
      </c>
      <c r="CC1619"/>
      <c r="CD1619"/>
      <c r="CE1619"/>
      <c r="CF1619"/>
      <c r="CG1619"/>
      <c r="CH1619"/>
      <c r="CI1619"/>
      <c r="CJ1619"/>
    </row>
    <row r="1620" spans="39:88" x14ac:dyDescent="0.3">
      <c r="AM1620" t="s">
        <v>11240</v>
      </c>
      <c r="AN1620" t="s">
        <v>939</v>
      </c>
      <c r="AO1620" t="s">
        <v>939</v>
      </c>
      <c r="AP1620" t="s">
        <v>11241</v>
      </c>
      <c r="AQ1620" s="44">
        <v>4270000</v>
      </c>
      <c r="AR1620">
        <v>1.04895</v>
      </c>
      <c r="AS1620">
        <v>3.141E-2</v>
      </c>
      <c r="AT1620">
        <v>6.8799999999999998E-3</v>
      </c>
      <c r="AU1620" t="s">
        <v>53</v>
      </c>
      <c r="AV1620" t="s">
        <v>68</v>
      </c>
      <c r="AW1620" t="s">
        <v>68</v>
      </c>
      <c r="AX1620">
        <v>0.71599999999999997</v>
      </c>
      <c r="AY1620"/>
      <c r="AZ1620"/>
      <c r="BA1620">
        <v>8196</v>
      </c>
      <c r="BB1620" s="95">
        <v>45838</v>
      </c>
      <c r="BC1620" t="s">
        <v>939</v>
      </c>
      <c r="BD1620"/>
      <c r="BE1620"/>
      <c r="BF1620" s="44">
        <v>3140000</v>
      </c>
      <c r="BG1620"/>
      <c r="BH1620"/>
      <c r="BI1620"/>
      <c r="BJ1620"/>
      <c r="BK1620"/>
      <c r="BL1620"/>
      <c r="BM1620"/>
      <c r="BN1620"/>
      <c r="BO1620" s="44">
        <v>550000</v>
      </c>
      <c r="BP1620" s="44">
        <v>350000</v>
      </c>
      <c r="BQ1620"/>
      <c r="BR1620"/>
      <c r="BS1620" s="44">
        <v>230000</v>
      </c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</row>
    <row r="1621" spans="39:88" x14ac:dyDescent="0.3">
      <c r="AM1621" t="s">
        <v>11239</v>
      </c>
      <c r="AN1621" t="s">
        <v>939</v>
      </c>
      <c r="AO1621" t="s">
        <v>939</v>
      </c>
      <c r="AP1621" t="s">
        <v>938</v>
      </c>
      <c r="AQ1621" s="44">
        <v>139000000</v>
      </c>
      <c r="AR1621">
        <v>0.95928999999999998</v>
      </c>
      <c r="AS1621">
        <v>2.2890000000000001E-2</v>
      </c>
      <c r="AT1621">
        <v>1.6019999999999999E-3</v>
      </c>
      <c r="AU1621" t="s">
        <v>53</v>
      </c>
      <c r="AV1621" t="s">
        <v>68</v>
      </c>
      <c r="AW1621" t="s">
        <v>68</v>
      </c>
      <c r="AX1621">
        <v>0.71599999999999997</v>
      </c>
      <c r="AY1621"/>
      <c r="AZ1621"/>
      <c r="BA1621">
        <v>8196</v>
      </c>
      <c r="BB1621" s="95">
        <v>45838</v>
      </c>
      <c r="BC1621" t="s">
        <v>939</v>
      </c>
      <c r="BD1621" s="44">
        <v>127950000</v>
      </c>
      <c r="BE1621" s="44">
        <v>850000</v>
      </c>
      <c r="BF1621" s="44">
        <v>1650000</v>
      </c>
      <c r="BG1621"/>
      <c r="BH1621"/>
      <c r="BI1621"/>
      <c r="BJ1621"/>
      <c r="BK1621"/>
      <c r="BL1621"/>
      <c r="BM1621"/>
      <c r="BN1621" s="44">
        <v>8550000</v>
      </c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</row>
    <row r="1622" spans="39:88" x14ac:dyDescent="0.3">
      <c r="AM1622" t="s">
        <v>11242</v>
      </c>
      <c r="AN1622" t="s">
        <v>13134</v>
      </c>
      <c r="AO1622" t="s">
        <v>13134</v>
      </c>
      <c r="AP1622" t="s">
        <v>11243</v>
      </c>
      <c r="AQ1622" s="44">
        <v>84650000</v>
      </c>
      <c r="AR1622">
        <v>1.0360400000000001</v>
      </c>
      <c r="AS1622">
        <v>3.4501589999999999E-2</v>
      </c>
      <c r="AT1622">
        <v>1.18599999999999E-2</v>
      </c>
      <c r="AU1622" t="s">
        <v>53</v>
      </c>
      <c r="AV1622" t="s">
        <v>55</v>
      </c>
      <c r="AW1622" t="s">
        <v>55</v>
      </c>
      <c r="AX1622">
        <v>-0.11899999999999999</v>
      </c>
      <c r="AY1622"/>
      <c r="AZ1622"/>
      <c r="BA1622">
        <v>145752</v>
      </c>
      <c r="BB1622" s="95">
        <v>45838</v>
      </c>
      <c r="BC1622" t="s">
        <v>11244</v>
      </c>
      <c r="BD1622" s="44">
        <v>74900000</v>
      </c>
      <c r="BE1622"/>
      <c r="BF1622"/>
      <c r="BG1622"/>
      <c r="BH1622"/>
      <c r="BI1622"/>
      <c r="BJ1622"/>
      <c r="BK1622"/>
      <c r="BL1622" s="44">
        <v>1000000</v>
      </c>
      <c r="BM1622"/>
      <c r="BN1622"/>
      <c r="BO1622"/>
      <c r="BP1622"/>
      <c r="BQ1622"/>
      <c r="BR1622"/>
      <c r="BS1622"/>
      <c r="BT1622"/>
      <c r="BU1622"/>
      <c r="BV1622"/>
      <c r="BW1622" s="44">
        <v>6800000</v>
      </c>
      <c r="BX1622"/>
      <c r="BY1622" s="44">
        <v>1950000</v>
      </c>
      <c r="BZ1622"/>
      <c r="CA1622"/>
      <c r="CB1622"/>
      <c r="CC1622"/>
      <c r="CD1622"/>
      <c r="CE1622"/>
      <c r="CF1622"/>
      <c r="CG1622"/>
      <c r="CH1622"/>
      <c r="CI1622"/>
      <c r="CJ1622"/>
    </row>
    <row r="1623" spans="39:88" x14ac:dyDescent="0.3">
      <c r="AM1623" t="s">
        <v>11245</v>
      </c>
      <c r="AN1623" t="s">
        <v>13134</v>
      </c>
      <c r="AO1623" t="s">
        <v>13134</v>
      </c>
      <c r="AP1623" t="s">
        <v>11246</v>
      </c>
      <c r="AQ1623" s="44">
        <v>3000000</v>
      </c>
      <c r="AR1623">
        <v>1.01125</v>
      </c>
      <c r="AS1623">
        <v>3.4526759999999997E-2</v>
      </c>
      <c r="AT1623">
        <v>1.2546E-2</v>
      </c>
      <c r="AU1623" t="s">
        <v>53</v>
      </c>
      <c r="AV1623" t="s">
        <v>55</v>
      </c>
      <c r="AW1623" t="s">
        <v>55</v>
      </c>
      <c r="AX1623">
        <v>-0.11899999999999999</v>
      </c>
      <c r="AY1623"/>
      <c r="AZ1623"/>
      <c r="BA1623">
        <v>145752</v>
      </c>
      <c r="BB1623" s="95">
        <v>45838</v>
      </c>
      <c r="BC1623" t="s">
        <v>11244</v>
      </c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 s="44">
        <v>3000000</v>
      </c>
      <c r="CC1623"/>
      <c r="CD1623"/>
      <c r="CE1623"/>
      <c r="CF1623"/>
      <c r="CG1623"/>
      <c r="CH1623"/>
      <c r="CI1623"/>
      <c r="CJ1623"/>
    </row>
    <row r="1624" spans="39:88" x14ac:dyDescent="0.3">
      <c r="AM1624" t="s">
        <v>11247</v>
      </c>
      <c r="AN1624" t="s">
        <v>13134</v>
      </c>
      <c r="AO1624" t="s">
        <v>13134</v>
      </c>
      <c r="AP1624" t="s">
        <v>11248</v>
      </c>
      <c r="AQ1624" s="44">
        <v>53000000</v>
      </c>
      <c r="AR1624">
        <v>1.01617</v>
      </c>
      <c r="AS1624">
        <v>3.8561150000000002E-2</v>
      </c>
      <c r="AT1624">
        <v>1.4466E-2</v>
      </c>
      <c r="AU1624" t="s">
        <v>53</v>
      </c>
      <c r="AV1624" t="s">
        <v>55</v>
      </c>
      <c r="AW1624" t="s">
        <v>55</v>
      </c>
      <c r="AX1624">
        <v>-0.11899999999999999</v>
      </c>
      <c r="AY1624"/>
      <c r="AZ1624"/>
      <c r="BA1624">
        <v>145752</v>
      </c>
      <c r="BB1624" s="95">
        <v>45838</v>
      </c>
      <c r="BC1624" t="s">
        <v>11244</v>
      </c>
      <c r="BD1624" s="44">
        <v>41400000</v>
      </c>
      <c r="BE1624"/>
      <c r="BF1624"/>
      <c r="BG1624"/>
      <c r="BH1624"/>
      <c r="BI1624" s="44">
        <v>11600000</v>
      </c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</row>
    <row r="1625" spans="39:88" x14ac:dyDescent="0.3">
      <c r="AM1625" t="s">
        <v>11249</v>
      </c>
      <c r="AN1625" t="s">
        <v>13134</v>
      </c>
      <c r="AO1625" t="s">
        <v>13134</v>
      </c>
      <c r="AP1625" t="s">
        <v>11250</v>
      </c>
      <c r="AQ1625" s="44">
        <v>9000000</v>
      </c>
      <c r="AR1625">
        <v>1.04504</v>
      </c>
      <c r="AS1625">
        <v>2.9789940000000001E-2</v>
      </c>
      <c r="AT1625">
        <v>8.6829999999999997E-3</v>
      </c>
      <c r="AU1625" t="s">
        <v>53</v>
      </c>
      <c r="AV1625" t="s">
        <v>55</v>
      </c>
      <c r="AW1625" t="s">
        <v>55</v>
      </c>
      <c r="AX1625">
        <v>-0.11899999999999999</v>
      </c>
      <c r="AY1625"/>
      <c r="AZ1625"/>
      <c r="BA1625">
        <v>145752</v>
      </c>
      <c r="BB1625" s="95">
        <v>45838</v>
      </c>
      <c r="BC1625" t="s">
        <v>11244</v>
      </c>
      <c r="BD1625"/>
      <c r="BE1625"/>
      <c r="BF1625"/>
      <c r="BG1625"/>
      <c r="BH1625"/>
      <c r="BI1625"/>
      <c r="BJ1625" s="44">
        <v>9000000</v>
      </c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</row>
    <row r="1626" spans="39:88" x14ac:dyDescent="0.3">
      <c r="AM1626" t="s">
        <v>12232</v>
      </c>
      <c r="AN1626" t="s">
        <v>765</v>
      </c>
      <c r="AO1626" t="s">
        <v>765</v>
      </c>
      <c r="AP1626" t="s">
        <v>2893</v>
      </c>
      <c r="AQ1626" s="44">
        <v>150000000</v>
      </c>
      <c r="AR1626">
        <v>0.70078999999999902</v>
      </c>
      <c r="AS1626">
        <v>3.5470000000000002E-2</v>
      </c>
      <c r="AT1626">
        <v>7.2319999999999997E-3</v>
      </c>
      <c r="AU1626" t="s">
        <v>53</v>
      </c>
      <c r="AV1626" t="s">
        <v>68</v>
      </c>
      <c r="AW1626" t="s">
        <v>68</v>
      </c>
      <c r="AX1626">
        <v>1.2110000000000001</v>
      </c>
      <c r="AY1626"/>
      <c r="AZ1626"/>
      <c r="BA1626">
        <v>1617</v>
      </c>
      <c r="BB1626" s="95">
        <v>45838</v>
      </c>
      <c r="BC1626" t="s">
        <v>764</v>
      </c>
      <c r="BD1626" s="44">
        <v>111068732</v>
      </c>
      <c r="BE1626"/>
      <c r="BF1626"/>
      <c r="BG1626"/>
      <c r="BH1626"/>
      <c r="BI1626"/>
      <c r="BJ1626" s="44">
        <v>38931268</v>
      </c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</row>
    <row r="1627" spans="39:88" x14ac:dyDescent="0.3">
      <c r="AM1627" t="s">
        <v>12229</v>
      </c>
      <c r="AN1627" t="s">
        <v>765</v>
      </c>
      <c r="AO1627" t="s">
        <v>765</v>
      </c>
      <c r="AP1627" t="s">
        <v>11251</v>
      </c>
      <c r="AQ1627" s="44">
        <v>600000</v>
      </c>
      <c r="AR1627">
        <v>0.93572</v>
      </c>
      <c r="AS1627">
        <v>2.664E-2</v>
      </c>
      <c r="AT1627">
        <v>2.3509999999999998E-3</v>
      </c>
      <c r="AU1627" t="s">
        <v>53</v>
      </c>
      <c r="AV1627" t="s">
        <v>68</v>
      </c>
      <c r="AW1627" t="s">
        <v>68</v>
      </c>
      <c r="AX1627">
        <v>1.2110000000000001</v>
      </c>
      <c r="AY1627"/>
      <c r="AZ1627"/>
      <c r="BA1627">
        <v>1617</v>
      </c>
      <c r="BB1627" s="95">
        <v>45838</v>
      </c>
      <c r="BC1627" t="s">
        <v>764</v>
      </c>
      <c r="BD1627"/>
      <c r="BE1627"/>
      <c r="BF1627"/>
      <c r="BG1627"/>
      <c r="BH1627"/>
      <c r="BI1627"/>
      <c r="BJ1627"/>
      <c r="BK1627"/>
      <c r="BL1627"/>
      <c r="BM1627" s="44">
        <v>600000</v>
      </c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</row>
    <row r="1628" spans="39:88" x14ac:dyDescent="0.3">
      <c r="AM1628" t="s">
        <v>11253</v>
      </c>
      <c r="AN1628" t="s">
        <v>765</v>
      </c>
      <c r="AO1628" t="s">
        <v>765</v>
      </c>
      <c r="AP1628" t="s">
        <v>11254</v>
      </c>
      <c r="AQ1628" s="44">
        <v>10000000</v>
      </c>
      <c r="AR1628">
        <v>0.95094999999999996</v>
      </c>
      <c r="AS1628">
        <v>2.8889999999999999E-2</v>
      </c>
      <c r="AT1628">
        <v>3.4740000000000001E-3</v>
      </c>
      <c r="AU1628" t="s">
        <v>53</v>
      </c>
      <c r="AV1628" t="s">
        <v>68</v>
      </c>
      <c r="AW1628" t="s">
        <v>68</v>
      </c>
      <c r="AX1628">
        <v>1.2110000000000001</v>
      </c>
      <c r="AY1628"/>
      <c r="AZ1628"/>
      <c r="BA1628">
        <v>1617</v>
      </c>
      <c r="BB1628" s="95">
        <v>45838</v>
      </c>
      <c r="BC1628" t="s">
        <v>764</v>
      </c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 s="44">
        <v>10000000</v>
      </c>
      <c r="CC1628"/>
      <c r="CD1628"/>
      <c r="CE1628"/>
      <c r="CF1628"/>
      <c r="CG1628"/>
      <c r="CH1628"/>
      <c r="CI1628"/>
      <c r="CJ1628"/>
    </row>
    <row r="1629" spans="39:88" x14ac:dyDescent="0.3">
      <c r="AM1629" t="s">
        <v>12226</v>
      </c>
      <c r="AN1629" t="s">
        <v>765</v>
      </c>
      <c r="AO1629" t="s">
        <v>765</v>
      </c>
      <c r="AP1629" t="s">
        <v>1540</v>
      </c>
      <c r="AQ1629" s="44">
        <v>2000000</v>
      </c>
      <c r="AR1629">
        <v>0.90697999999999901</v>
      </c>
      <c r="AS1629">
        <v>2.3650000000000001E-2</v>
      </c>
      <c r="AT1629">
        <v>6.4199999999999999E-4</v>
      </c>
      <c r="AU1629" t="s">
        <v>53</v>
      </c>
      <c r="AV1629" t="s">
        <v>68</v>
      </c>
      <c r="AW1629" t="s">
        <v>68</v>
      </c>
      <c r="AX1629">
        <v>1.2110000000000001</v>
      </c>
      <c r="AY1629"/>
      <c r="AZ1629"/>
      <c r="BA1629">
        <v>1617</v>
      </c>
      <c r="BB1629" s="95">
        <v>45838</v>
      </c>
      <c r="BC1629" t="s">
        <v>764</v>
      </c>
      <c r="BD1629"/>
      <c r="BE1629"/>
      <c r="BF1629"/>
      <c r="BG1629"/>
      <c r="BH1629"/>
      <c r="BI1629"/>
      <c r="BJ1629"/>
      <c r="BK1629"/>
      <c r="BL1629"/>
      <c r="BM1629" s="44">
        <v>2000000</v>
      </c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</row>
    <row r="1630" spans="39:88" x14ac:dyDescent="0.3">
      <c r="AM1630" t="s">
        <v>12227</v>
      </c>
      <c r="AN1630" t="s">
        <v>765</v>
      </c>
      <c r="AO1630" t="s">
        <v>765</v>
      </c>
      <c r="AP1630" t="s">
        <v>763</v>
      </c>
      <c r="AQ1630" s="44">
        <v>270000</v>
      </c>
      <c r="AR1630">
        <v>0.87143999999999999</v>
      </c>
      <c r="AS1630">
        <v>2.537E-2</v>
      </c>
      <c r="AT1630">
        <v>1.5809999999999999E-3</v>
      </c>
      <c r="AU1630" t="s">
        <v>53</v>
      </c>
      <c r="AV1630" t="s">
        <v>68</v>
      </c>
      <c r="AW1630" t="s">
        <v>68</v>
      </c>
      <c r="AX1630">
        <v>1.2110000000000001</v>
      </c>
      <c r="AY1630"/>
      <c r="AZ1630"/>
      <c r="BA1630">
        <v>1617</v>
      </c>
      <c r="BB1630" s="95">
        <v>45838</v>
      </c>
      <c r="BC1630" t="s">
        <v>764</v>
      </c>
      <c r="BD1630"/>
      <c r="BE1630"/>
      <c r="BF1630"/>
      <c r="BG1630"/>
      <c r="BH1630"/>
      <c r="BI1630"/>
      <c r="BJ1630"/>
      <c r="BK1630"/>
      <c r="BL1630"/>
      <c r="BM1630" s="44">
        <v>270000</v>
      </c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</row>
    <row r="1631" spans="39:88" x14ac:dyDescent="0.3">
      <c r="AM1631" t="s">
        <v>12231</v>
      </c>
      <c r="AN1631" t="s">
        <v>765</v>
      </c>
      <c r="AO1631" t="s">
        <v>765</v>
      </c>
      <c r="AP1631" t="s">
        <v>11252</v>
      </c>
      <c r="AQ1631" s="44">
        <v>700000</v>
      </c>
      <c r="AR1631">
        <v>0.97450000000000003</v>
      </c>
      <c r="AS1631">
        <v>1.8499999999999999E-2</v>
      </c>
      <c r="AT1631">
        <v>-1.833E-3</v>
      </c>
      <c r="AU1631" t="s">
        <v>53</v>
      </c>
      <c r="AV1631" t="s">
        <v>68</v>
      </c>
      <c r="AW1631" t="s">
        <v>68</v>
      </c>
      <c r="AX1631">
        <v>1.2110000000000001</v>
      </c>
      <c r="AY1631"/>
      <c r="AZ1631"/>
      <c r="BA1631">
        <v>1617</v>
      </c>
      <c r="BB1631" s="95">
        <v>45838</v>
      </c>
      <c r="BC1631" t="s">
        <v>764</v>
      </c>
      <c r="BD1631"/>
      <c r="BE1631"/>
      <c r="BF1631"/>
      <c r="BG1631"/>
      <c r="BH1631"/>
      <c r="BI1631"/>
      <c r="BJ1631"/>
      <c r="BK1631"/>
      <c r="BL1631"/>
      <c r="BM1631" s="44">
        <v>700000</v>
      </c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</row>
    <row r="1632" spans="39:88" x14ac:dyDescent="0.3">
      <c r="AM1632" t="s">
        <v>12228</v>
      </c>
      <c r="AN1632" t="s">
        <v>765</v>
      </c>
      <c r="AO1632" t="s">
        <v>765</v>
      </c>
      <c r="AP1632" t="s">
        <v>11255</v>
      </c>
      <c r="AQ1632" s="44">
        <v>14000000</v>
      </c>
      <c r="AR1632">
        <v>1.0189999999999999</v>
      </c>
      <c r="AS1632">
        <v>3.3169999999999998E-2</v>
      </c>
      <c r="AT1632">
        <v>6.0340000000000003E-3</v>
      </c>
      <c r="AU1632" t="s">
        <v>53</v>
      </c>
      <c r="AV1632" t="s">
        <v>68</v>
      </c>
      <c r="AW1632" t="s">
        <v>68</v>
      </c>
      <c r="AX1632">
        <v>1.2110000000000001</v>
      </c>
      <c r="AY1632"/>
      <c r="AZ1632"/>
      <c r="BA1632">
        <v>1617</v>
      </c>
      <c r="BB1632" s="95">
        <v>45838</v>
      </c>
      <c r="BC1632" t="s">
        <v>764</v>
      </c>
      <c r="BD1632"/>
      <c r="BE1632"/>
      <c r="BF1632" s="44">
        <v>2000000</v>
      </c>
      <c r="BG1632"/>
      <c r="BH1632"/>
      <c r="BI1632" s="44">
        <v>12000000</v>
      </c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</row>
    <row r="1633" spans="39:88" x14ac:dyDescent="0.3">
      <c r="AM1633" t="s">
        <v>12230</v>
      </c>
      <c r="AN1633" t="s">
        <v>765</v>
      </c>
      <c r="AO1633" t="s">
        <v>765</v>
      </c>
      <c r="AP1633" t="s">
        <v>1241</v>
      </c>
      <c r="AQ1633" s="44">
        <v>230000</v>
      </c>
      <c r="AR1633">
        <v>1.00292</v>
      </c>
      <c r="AS1633">
        <v>2.0310000000000002E-2</v>
      </c>
      <c r="AT1633">
        <v>-9.4899999999999997E-4</v>
      </c>
      <c r="AU1633" t="s">
        <v>53</v>
      </c>
      <c r="AV1633" t="s">
        <v>68</v>
      </c>
      <c r="AW1633" t="s">
        <v>68</v>
      </c>
      <c r="AX1633">
        <v>1.2110000000000001</v>
      </c>
      <c r="AY1633"/>
      <c r="AZ1633"/>
      <c r="BA1633">
        <v>1617</v>
      </c>
      <c r="BB1633" s="95">
        <v>45838</v>
      </c>
      <c r="BC1633" t="s">
        <v>764</v>
      </c>
      <c r="BD1633"/>
      <c r="BE1633"/>
      <c r="BF1633"/>
      <c r="BG1633"/>
      <c r="BH1633"/>
      <c r="BI1633"/>
      <c r="BJ1633"/>
      <c r="BK1633"/>
      <c r="BL1633"/>
      <c r="BM1633" s="44">
        <v>230000</v>
      </c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</row>
    <row r="1634" spans="39:88" x14ac:dyDescent="0.3">
      <c r="AM1634" t="s">
        <v>12575</v>
      </c>
      <c r="AN1634" t="s">
        <v>12576</v>
      </c>
      <c r="AO1634" t="s">
        <v>1441</v>
      </c>
      <c r="AP1634" t="s">
        <v>12577</v>
      </c>
      <c r="AQ1634" s="44">
        <v>95600000</v>
      </c>
      <c r="AR1634">
        <v>8.1433499999999895E-2</v>
      </c>
      <c r="AS1634">
        <v>0.5</v>
      </c>
      <c r="AT1634">
        <v>0.5</v>
      </c>
      <c r="AU1634" t="s">
        <v>72</v>
      </c>
      <c r="AV1634"/>
      <c r="AW1634"/>
      <c r="AX1634">
        <v>0.93100000000000005</v>
      </c>
      <c r="AY1634"/>
      <c r="AZ1634"/>
      <c r="BA1634">
        <v>159369</v>
      </c>
      <c r="BB1634" s="95">
        <v>45838</v>
      </c>
      <c r="BC1634" t="s">
        <v>12578</v>
      </c>
      <c r="BD1634" s="44">
        <v>72600000</v>
      </c>
      <c r="BE1634"/>
      <c r="BF1634"/>
      <c r="BG1634"/>
      <c r="BH1634"/>
      <c r="BI1634"/>
      <c r="BJ1634"/>
      <c r="BK1634"/>
      <c r="BL1634"/>
      <c r="BM1634"/>
      <c r="BN1634" s="44">
        <v>5000000</v>
      </c>
      <c r="BO1634" s="44">
        <v>5000000</v>
      </c>
      <c r="BP1634" s="44">
        <v>2500000</v>
      </c>
      <c r="BQ1634" s="44">
        <v>500000</v>
      </c>
      <c r="BR1634" s="44">
        <v>10000000</v>
      </c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</row>
    <row r="1635" spans="39:88" x14ac:dyDescent="0.3">
      <c r="AM1635" t="s">
        <v>12579</v>
      </c>
      <c r="AN1635" t="s">
        <v>12576</v>
      </c>
      <c r="AO1635" t="s">
        <v>1441</v>
      </c>
      <c r="AP1635" t="s">
        <v>12580</v>
      </c>
      <c r="AQ1635" s="44">
        <v>272900000</v>
      </c>
      <c r="AR1635">
        <v>8.3789139499999998E-2</v>
      </c>
      <c r="AS1635">
        <v>0.5</v>
      </c>
      <c r="AT1635">
        <v>0.5</v>
      </c>
      <c r="AU1635" t="s">
        <v>72</v>
      </c>
      <c r="AV1635"/>
      <c r="AW1635"/>
      <c r="AX1635">
        <v>0.93100000000000005</v>
      </c>
      <c r="AY1635"/>
      <c r="AZ1635"/>
      <c r="BA1635">
        <v>159369</v>
      </c>
      <c r="BB1635" s="95">
        <v>45838</v>
      </c>
      <c r="BC1635" t="s">
        <v>12578</v>
      </c>
      <c r="BD1635" s="44">
        <v>202200000</v>
      </c>
      <c r="BE1635" s="44">
        <v>2000000</v>
      </c>
      <c r="BF1635" s="44">
        <v>11000000</v>
      </c>
      <c r="BG1635"/>
      <c r="BH1635"/>
      <c r="BI1635"/>
      <c r="BJ1635"/>
      <c r="BK1635" s="44">
        <v>10000000</v>
      </c>
      <c r="BL1635" s="44">
        <v>4200000</v>
      </c>
      <c r="BM1635"/>
      <c r="BN1635" s="44">
        <v>18500000</v>
      </c>
      <c r="BO1635"/>
      <c r="BP1635"/>
      <c r="BQ1635"/>
      <c r="BR1635" s="44">
        <v>25000000</v>
      </c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</row>
    <row r="1636" spans="39:88" x14ac:dyDescent="0.3">
      <c r="AM1636" t="s">
        <v>11256</v>
      </c>
      <c r="AN1636" t="s">
        <v>943</v>
      </c>
      <c r="AO1636" t="s">
        <v>943</v>
      </c>
      <c r="AP1636" t="s">
        <v>11257</v>
      </c>
      <c r="AQ1636" s="44">
        <v>9000000</v>
      </c>
      <c r="AR1636">
        <v>1.0120199999999999</v>
      </c>
      <c r="AS1636">
        <v>2.112E-2</v>
      </c>
      <c r="AT1636">
        <v>1.1429999999999999E-3</v>
      </c>
      <c r="AU1636" t="s">
        <v>53</v>
      </c>
      <c r="AV1636" t="s">
        <v>107</v>
      </c>
      <c r="AW1636" t="s">
        <v>107</v>
      </c>
      <c r="AX1636">
        <v>-0.54100000000000004</v>
      </c>
      <c r="AY1636"/>
      <c r="AZ1636"/>
      <c r="BA1636">
        <v>1611</v>
      </c>
      <c r="BB1636" s="95">
        <v>45838</v>
      </c>
      <c r="BC1636" t="s">
        <v>942</v>
      </c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 s="44">
        <v>9000000</v>
      </c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</row>
    <row r="1637" spans="39:88" x14ac:dyDescent="0.3">
      <c r="AM1637" t="s">
        <v>11265</v>
      </c>
      <c r="AN1637" t="s">
        <v>154</v>
      </c>
      <c r="AO1637" t="s">
        <v>11259</v>
      </c>
      <c r="AP1637" t="s">
        <v>11266</v>
      </c>
      <c r="AQ1637" s="44">
        <v>6000000</v>
      </c>
      <c r="AR1637">
        <v>0.78512999999999999</v>
      </c>
      <c r="AS1637">
        <v>3.7704629999999899E-2</v>
      </c>
      <c r="AT1637">
        <v>1.18269999999999E-2</v>
      </c>
      <c r="AU1637" t="s">
        <v>53</v>
      </c>
      <c r="AV1637" t="s">
        <v>63</v>
      </c>
      <c r="AW1637" t="s">
        <v>63</v>
      </c>
      <c r="AX1637">
        <v>0.159</v>
      </c>
      <c r="AY1637"/>
      <c r="AZ1637"/>
      <c r="BA1637">
        <v>183341</v>
      </c>
      <c r="BB1637" s="95">
        <v>45838</v>
      </c>
      <c r="BC1637" t="s">
        <v>102</v>
      </c>
      <c r="BD1637"/>
      <c r="BE1637" s="44">
        <v>1000000</v>
      </c>
      <c r="BF1637"/>
      <c r="BG1637"/>
      <c r="BH1637"/>
      <c r="BI1637" s="44">
        <v>5000000</v>
      </c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</row>
    <row r="1638" spans="39:88" x14ac:dyDescent="0.3">
      <c r="AM1638" t="s">
        <v>11268</v>
      </c>
      <c r="AN1638" t="s">
        <v>154</v>
      </c>
      <c r="AO1638" t="s">
        <v>11259</v>
      </c>
      <c r="AP1638" t="s">
        <v>320</v>
      </c>
      <c r="AQ1638" s="44">
        <v>94800000</v>
      </c>
      <c r="AR1638">
        <v>0.94518999999999997</v>
      </c>
      <c r="AS1638">
        <v>2.8227699999999901E-2</v>
      </c>
      <c r="AT1638">
        <v>7.8409999999999903E-3</v>
      </c>
      <c r="AU1638" t="s">
        <v>53</v>
      </c>
      <c r="AV1638" t="s">
        <v>63</v>
      </c>
      <c r="AW1638" t="s">
        <v>63</v>
      </c>
      <c r="AX1638">
        <v>0.159</v>
      </c>
      <c r="AY1638"/>
      <c r="AZ1638"/>
      <c r="BA1638">
        <v>183341</v>
      </c>
      <c r="BB1638" s="95">
        <v>45838</v>
      </c>
      <c r="BC1638" t="s">
        <v>102</v>
      </c>
      <c r="BD1638" s="44">
        <v>94800000</v>
      </c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</row>
    <row r="1639" spans="39:88" x14ac:dyDescent="0.3">
      <c r="AM1639" t="s">
        <v>11260</v>
      </c>
      <c r="AN1639" t="s">
        <v>154</v>
      </c>
      <c r="AO1639" t="s">
        <v>11259</v>
      </c>
      <c r="AP1639" t="s">
        <v>2725</v>
      </c>
      <c r="AQ1639" s="44">
        <v>15000000</v>
      </c>
      <c r="AR1639">
        <v>0.83864000000000005</v>
      </c>
      <c r="AS1639">
        <v>3.3544049999999999E-2</v>
      </c>
      <c r="AT1639">
        <v>9.7040000000000008E-3</v>
      </c>
      <c r="AU1639" t="s">
        <v>53</v>
      </c>
      <c r="AV1639" t="s">
        <v>63</v>
      </c>
      <c r="AW1639" t="s">
        <v>63</v>
      </c>
      <c r="AX1639">
        <v>0.159</v>
      </c>
      <c r="AY1639"/>
      <c r="AZ1639"/>
      <c r="BA1639">
        <v>183341</v>
      </c>
      <c r="BB1639" s="95">
        <v>45838</v>
      </c>
      <c r="BC1639" t="s">
        <v>102</v>
      </c>
      <c r="BD1639" s="44">
        <v>10000000</v>
      </c>
      <c r="BE1639"/>
      <c r="BF1639"/>
      <c r="BG1639"/>
      <c r="BH1639"/>
      <c r="BI1639"/>
      <c r="BJ1639"/>
      <c r="BK1639" s="44">
        <v>5000000</v>
      </c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</row>
    <row r="1640" spans="39:88" x14ac:dyDescent="0.3">
      <c r="AM1640" t="s">
        <v>11267</v>
      </c>
      <c r="AN1640" t="s">
        <v>154</v>
      </c>
      <c r="AO1640" t="s">
        <v>11259</v>
      </c>
      <c r="AP1640" t="s">
        <v>644</v>
      </c>
      <c r="AQ1640" s="44">
        <v>28100000</v>
      </c>
      <c r="AR1640">
        <v>0.93755999999999995</v>
      </c>
      <c r="AS1640">
        <v>2.9851989999999998E-2</v>
      </c>
      <c r="AT1640">
        <v>8.5299999999999994E-3</v>
      </c>
      <c r="AU1640" t="s">
        <v>53</v>
      </c>
      <c r="AV1640" t="s">
        <v>63</v>
      </c>
      <c r="AW1640" t="s">
        <v>63</v>
      </c>
      <c r="AX1640">
        <v>0.159</v>
      </c>
      <c r="AY1640"/>
      <c r="AZ1640"/>
      <c r="BA1640">
        <v>183341</v>
      </c>
      <c r="BB1640" s="95">
        <v>45838</v>
      </c>
      <c r="BC1640" t="s">
        <v>102</v>
      </c>
      <c r="BD1640" s="44">
        <v>20000000</v>
      </c>
      <c r="BE1640"/>
      <c r="BF1640"/>
      <c r="BG1640"/>
      <c r="BH1640"/>
      <c r="BI1640"/>
      <c r="BJ1640"/>
      <c r="BK1640"/>
      <c r="BL1640"/>
      <c r="BM1640"/>
      <c r="BN1640"/>
      <c r="BO1640"/>
      <c r="BP1640" s="44">
        <v>1200000</v>
      </c>
      <c r="BQ1640"/>
      <c r="BR1640" s="44">
        <v>3900000</v>
      </c>
      <c r="BS1640"/>
      <c r="BT1640"/>
      <c r="BU1640"/>
      <c r="BV1640"/>
      <c r="BW1640"/>
      <c r="BX1640"/>
      <c r="BY1640"/>
      <c r="BZ1640"/>
      <c r="CA1640"/>
      <c r="CB1640" s="44">
        <v>3000000</v>
      </c>
      <c r="CC1640"/>
      <c r="CD1640"/>
      <c r="CE1640"/>
      <c r="CF1640"/>
      <c r="CG1640"/>
      <c r="CH1640"/>
      <c r="CI1640"/>
      <c r="CJ1640"/>
    </row>
    <row r="1641" spans="39:88" x14ac:dyDescent="0.3">
      <c r="AM1641" t="s">
        <v>11258</v>
      </c>
      <c r="AN1641" t="s">
        <v>154</v>
      </c>
      <c r="AO1641" t="s">
        <v>11259</v>
      </c>
      <c r="AP1641" t="s">
        <v>1151</v>
      </c>
      <c r="AQ1641" s="44">
        <v>90465000</v>
      </c>
      <c r="AR1641">
        <v>0.85824999999999996</v>
      </c>
      <c r="AS1641">
        <v>3.2926070000000002E-2</v>
      </c>
      <c r="AT1641">
        <v>9.4359999999999999E-3</v>
      </c>
      <c r="AU1641" t="s">
        <v>53</v>
      </c>
      <c r="AV1641" t="s">
        <v>63</v>
      </c>
      <c r="AW1641" t="s">
        <v>63</v>
      </c>
      <c r="AX1641">
        <v>0.159</v>
      </c>
      <c r="AY1641"/>
      <c r="AZ1641"/>
      <c r="BA1641">
        <v>183341</v>
      </c>
      <c r="BB1641" s="95">
        <v>45838</v>
      </c>
      <c r="BC1641" t="s">
        <v>102</v>
      </c>
      <c r="BD1641" s="44">
        <v>71632000</v>
      </c>
      <c r="BE1641" s="44">
        <v>1000000</v>
      </c>
      <c r="BF1641" s="44">
        <v>9000000</v>
      </c>
      <c r="BG1641" s="44">
        <v>280000</v>
      </c>
      <c r="BH1641" s="44">
        <v>180000</v>
      </c>
      <c r="BI1641" s="44">
        <v>3873000</v>
      </c>
      <c r="BJ1641"/>
      <c r="BK1641"/>
      <c r="BL1641"/>
      <c r="BM1641"/>
      <c r="BN1641" s="44">
        <v>3700000</v>
      </c>
      <c r="BO1641"/>
      <c r="BP1641"/>
      <c r="BQ1641"/>
      <c r="BR1641"/>
      <c r="BS1641"/>
      <c r="BT1641"/>
      <c r="BU1641" s="44">
        <v>400000</v>
      </c>
      <c r="BV1641" s="44">
        <v>400000</v>
      </c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</row>
    <row r="1642" spans="39:88" x14ac:dyDescent="0.3">
      <c r="AM1642" t="s">
        <v>11263</v>
      </c>
      <c r="AN1642" t="s">
        <v>154</v>
      </c>
      <c r="AO1642" t="s">
        <v>11259</v>
      </c>
      <c r="AP1642" t="s">
        <v>11264</v>
      </c>
      <c r="AQ1642" s="44">
        <v>41000000</v>
      </c>
      <c r="AR1642">
        <v>1.0767899999999999</v>
      </c>
      <c r="AS1642">
        <v>3.4647400000000002E-2</v>
      </c>
      <c r="AT1642">
        <v>1.01549999999999E-2</v>
      </c>
      <c r="AU1642" t="s">
        <v>53</v>
      </c>
      <c r="AV1642" t="s">
        <v>63</v>
      </c>
      <c r="AW1642" t="s">
        <v>63</v>
      </c>
      <c r="AX1642">
        <v>0.159</v>
      </c>
      <c r="AY1642"/>
      <c r="AZ1642"/>
      <c r="BA1642">
        <v>183341</v>
      </c>
      <c r="BB1642" s="95">
        <v>45838</v>
      </c>
      <c r="BC1642" t="s">
        <v>102</v>
      </c>
      <c r="BD1642" s="44">
        <v>21700000</v>
      </c>
      <c r="BE1642"/>
      <c r="BF1642"/>
      <c r="BG1642"/>
      <c r="BH1642"/>
      <c r="BI1642" s="44">
        <v>9300000</v>
      </c>
      <c r="BJ1642" s="44">
        <v>10000000</v>
      </c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</row>
    <row r="1643" spans="39:88" x14ac:dyDescent="0.3">
      <c r="AM1643" t="s">
        <v>11262</v>
      </c>
      <c r="AN1643" t="s">
        <v>154</v>
      </c>
      <c r="AO1643" t="s">
        <v>11259</v>
      </c>
      <c r="AP1643" t="s">
        <v>153</v>
      </c>
      <c r="AQ1643" s="44">
        <v>110233000</v>
      </c>
      <c r="AR1643">
        <v>0.96870999999999996</v>
      </c>
      <c r="AS1643">
        <v>2.8944770000000002E-2</v>
      </c>
      <c r="AT1643">
        <v>7.718E-3</v>
      </c>
      <c r="AU1643" t="s">
        <v>53</v>
      </c>
      <c r="AV1643" t="s">
        <v>63</v>
      </c>
      <c r="AW1643" t="s">
        <v>63</v>
      </c>
      <c r="AX1643">
        <v>0.159</v>
      </c>
      <c r="AY1643"/>
      <c r="AZ1643"/>
      <c r="BA1643">
        <v>183341</v>
      </c>
      <c r="BB1643" s="95">
        <v>45838</v>
      </c>
      <c r="BC1643" t="s">
        <v>102</v>
      </c>
      <c r="BD1643" s="44">
        <v>67251000</v>
      </c>
      <c r="BE1643"/>
      <c r="BF1643"/>
      <c r="BG1643"/>
      <c r="BH1643"/>
      <c r="BI1643" s="44">
        <v>35782000</v>
      </c>
      <c r="BJ1643"/>
      <c r="BK1643"/>
      <c r="BL1643"/>
      <c r="BM1643"/>
      <c r="BN1643" s="44">
        <v>5700000</v>
      </c>
      <c r="BO1643"/>
      <c r="BP1643"/>
      <c r="BQ1643"/>
      <c r="BR1643"/>
      <c r="BS1643"/>
      <c r="BT1643"/>
      <c r="BU1643"/>
      <c r="BV1643"/>
      <c r="BW1643"/>
      <c r="BX1643"/>
      <c r="BY1643" s="44">
        <v>1500000</v>
      </c>
      <c r="BZ1643"/>
      <c r="CA1643"/>
      <c r="CB1643"/>
      <c r="CC1643"/>
      <c r="CD1643"/>
      <c r="CE1643"/>
      <c r="CF1643"/>
      <c r="CG1643"/>
      <c r="CH1643"/>
      <c r="CI1643"/>
      <c r="CJ1643"/>
    </row>
    <row r="1644" spans="39:88" x14ac:dyDescent="0.3">
      <c r="AM1644" t="s">
        <v>11261</v>
      </c>
      <c r="AN1644" t="s">
        <v>154</v>
      </c>
      <c r="AO1644" t="s">
        <v>11259</v>
      </c>
      <c r="AP1644" t="s">
        <v>2532</v>
      </c>
      <c r="AQ1644" s="44">
        <v>85000000</v>
      </c>
      <c r="AR1644">
        <v>0.84821000000000002</v>
      </c>
      <c r="AS1644">
        <v>3.6402869999999997E-2</v>
      </c>
      <c r="AT1644">
        <v>1.1227000000000001E-2</v>
      </c>
      <c r="AU1644" t="s">
        <v>53</v>
      </c>
      <c r="AV1644" t="s">
        <v>63</v>
      </c>
      <c r="AW1644" t="s">
        <v>63</v>
      </c>
      <c r="AX1644">
        <v>0.159</v>
      </c>
      <c r="AY1644"/>
      <c r="AZ1644"/>
      <c r="BA1644">
        <v>183341</v>
      </c>
      <c r="BB1644" s="95">
        <v>45838</v>
      </c>
      <c r="BC1644" t="s">
        <v>102</v>
      </c>
      <c r="BD1644" s="44">
        <v>72706000</v>
      </c>
      <c r="BE1644"/>
      <c r="BF1644"/>
      <c r="BG1644" s="44">
        <v>400000</v>
      </c>
      <c r="BH1644"/>
      <c r="BI1644"/>
      <c r="BJ1644" s="44">
        <v>5094000</v>
      </c>
      <c r="BK1644"/>
      <c r="BL1644"/>
      <c r="BM1644"/>
      <c r="BN1644" s="44">
        <v>3400000</v>
      </c>
      <c r="BO1644"/>
      <c r="BP1644"/>
      <c r="BQ1644"/>
      <c r="BR1644"/>
      <c r="BS1644"/>
      <c r="BT1644"/>
      <c r="BU1644"/>
      <c r="BV1644"/>
      <c r="BW1644" s="44">
        <v>3400000</v>
      </c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</row>
    <row r="1645" spans="39:88" x14ac:dyDescent="0.3">
      <c r="AM1645" t="s">
        <v>11269</v>
      </c>
      <c r="AN1645" t="s">
        <v>103</v>
      </c>
      <c r="AO1645" t="s">
        <v>11259</v>
      </c>
      <c r="AP1645" t="s">
        <v>101</v>
      </c>
      <c r="AQ1645" s="44">
        <v>2100000</v>
      </c>
      <c r="AR1645">
        <v>1.00431</v>
      </c>
      <c r="AS1645">
        <v>2.3346929999999998E-2</v>
      </c>
      <c r="AT1645">
        <v>3.104E-3</v>
      </c>
      <c r="AU1645" t="s">
        <v>53</v>
      </c>
      <c r="AV1645" t="s">
        <v>63</v>
      </c>
      <c r="AW1645" t="s">
        <v>63</v>
      </c>
      <c r="AX1645">
        <v>0.159</v>
      </c>
      <c r="AY1645"/>
      <c r="AZ1645"/>
      <c r="BA1645">
        <v>148924</v>
      </c>
      <c r="BB1645" s="95">
        <v>45838</v>
      </c>
      <c r="BC1645" t="s">
        <v>102</v>
      </c>
      <c r="BD1645"/>
      <c r="BE1645"/>
      <c r="BF1645"/>
      <c r="BG1645"/>
      <c r="BH1645"/>
      <c r="BI1645"/>
      <c r="BJ1645"/>
      <c r="BK1645"/>
      <c r="BL1645"/>
      <c r="BM1645"/>
      <c r="BN1645" s="44">
        <v>2100000</v>
      </c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</row>
    <row r="1646" spans="39:88" x14ac:dyDescent="0.3">
      <c r="AM1646" t="s">
        <v>11273</v>
      </c>
      <c r="AN1646" t="s">
        <v>1217</v>
      </c>
      <c r="AO1646" t="s">
        <v>1217</v>
      </c>
      <c r="AP1646" t="s">
        <v>2311</v>
      </c>
      <c r="AQ1646" s="44">
        <v>40000000</v>
      </c>
      <c r="AR1646">
        <v>0.83618999999999999</v>
      </c>
      <c r="AS1646">
        <v>3.4349999999999999E-2</v>
      </c>
      <c r="AT1646">
        <v>8.6840000000000007E-3</v>
      </c>
      <c r="AU1646" t="s">
        <v>53</v>
      </c>
      <c r="AV1646" t="s">
        <v>55</v>
      </c>
      <c r="AW1646" t="s">
        <v>55</v>
      </c>
      <c r="AX1646">
        <v>1.4550000000000001</v>
      </c>
      <c r="AY1646"/>
      <c r="AZ1646"/>
      <c r="BA1646">
        <v>172014</v>
      </c>
      <c r="BB1646" s="95">
        <v>45838</v>
      </c>
      <c r="BC1646" t="s">
        <v>1216</v>
      </c>
      <c r="BD1646" s="44">
        <v>37500000</v>
      </c>
      <c r="BE1646"/>
      <c r="BF1646"/>
      <c r="BG1646"/>
      <c r="BH1646"/>
      <c r="BI1646"/>
      <c r="BJ1646" s="44">
        <v>2500000</v>
      </c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</row>
    <row r="1647" spans="39:88" x14ac:dyDescent="0.3">
      <c r="AM1647" t="s">
        <v>11272</v>
      </c>
      <c r="AN1647" t="s">
        <v>1217</v>
      </c>
      <c r="AO1647" t="s">
        <v>1217</v>
      </c>
      <c r="AP1647" t="s">
        <v>2490</v>
      </c>
      <c r="AQ1647" s="44">
        <v>40000000</v>
      </c>
      <c r="AR1647">
        <v>0.85351999999999995</v>
      </c>
      <c r="AS1647">
        <v>3.3649999999999999E-2</v>
      </c>
      <c r="AT1647">
        <v>8.5609999999999992E-3</v>
      </c>
      <c r="AU1647" t="s">
        <v>53</v>
      </c>
      <c r="AV1647" t="s">
        <v>55</v>
      </c>
      <c r="AW1647" t="s">
        <v>55</v>
      </c>
      <c r="AX1647">
        <v>1.4550000000000001</v>
      </c>
      <c r="AY1647"/>
      <c r="AZ1647"/>
      <c r="BA1647">
        <v>172014</v>
      </c>
      <c r="BB1647" s="95">
        <v>45838</v>
      </c>
      <c r="BC1647" t="s">
        <v>1216</v>
      </c>
      <c r="BD1647" s="44">
        <v>36600000</v>
      </c>
      <c r="BE1647"/>
      <c r="BF1647"/>
      <c r="BG1647"/>
      <c r="BH1647"/>
      <c r="BI1647"/>
      <c r="BJ1647" s="44">
        <v>3400000</v>
      </c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</row>
    <row r="1648" spans="39:88" x14ac:dyDescent="0.3">
      <c r="AM1648" t="s">
        <v>11274</v>
      </c>
      <c r="AN1648" t="s">
        <v>1217</v>
      </c>
      <c r="AO1648" t="s">
        <v>1217</v>
      </c>
      <c r="AP1648" t="s">
        <v>2310</v>
      </c>
      <c r="AQ1648" s="44">
        <v>20000000</v>
      </c>
      <c r="AR1648">
        <v>0.90434999999999999</v>
      </c>
      <c r="AS1648">
        <v>3.005E-2</v>
      </c>
      <c r="AT1648">
        <v>6.2919999999999998E-3</v>
      </c>
      <c r="AU1648" t="s">
        <v>53</v>
      </c>
      <c r="AV1648" t="s">
        <v>55</v>
      </c>
      <c r="AW1648" t="s">
        <v>55</v>
      </c>
      <c r="AX1648">
        <v>1.4550000000000001</v>
      </c>
      <c r="AY1648"/>
      <c r="AZ1648"/>
      <c r="BA1648">
        <v>172014</v>
      </c>
      <c r="BB1648" s="95">
        <v>45838</v>
      </c>
      <c r="BC1648" t="s">
        <v>1216</v>
      </c>
      <c r="BD1648" s="44">
        <v>18700000</v>
      </c>
      <c r="BE1648"/>
      <c r="BF1648"/>
      <c r="BG1648"/>
      <c r="BH1648"/>
      <c r="BI1648"/>
      <c r="BJ1648" s="44">
        <v>1300000</v>
      </c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</row>
    <row r="1649" spans="39:88" x14ac:dyDescent="0.3">
      <c r="AM1649" t="s">
        <v>11270</v>
      </c>
      <c r="AN1649" t="s">
        <v>1217</v>
      </c>
      <c r="AO1649" t="s">
        <v>1217</v>
      </c>
      <c r="AP1649" t="s">
        <v>1215</v>
      </c>
      <c r="AQ1649" s="44">
        <v>40000000</v>
      </c>
      <c r="AR1649">
        <v>0.89048000000000005</v>
      </c>
      <c r="AS1649">
        <v>3.1469999999999998E-2</v>
      </c>
      <c r="AT1649">
        <v>6.9829999999999996E-3</v>
      </c>
      <c r="AU1649" t="s">
        <v>53</v>
      </c>
      <c r="AV1649" t="s">
        <v>55</v>
      </c>
      <c r="AW1649" t="s">
        <v>55</v>
      </c>
      <c r="AX1649">
        <v>1.4550000000000001</v>
      </c>
      <c r="AY1649"/>
      <c r="AZ1649"/>
      <c r="BA1649">
        <v>172014</v>
      </c>
      <c r="BB1649" s="95">
        <v>45838</v>
      </c>
      <c r="BC1649" t="s">
        <v>1216</v>
      </c>
      <c r="BD1649" s="44">
        <v>37500000</v>
      </c>
      <c r="BE1649"/>
      <c r="BF1649"/>
      <c r="BG1649"/>
      <c r="BH1649"/>
      <c r="BI1649"/>
      <c r="BJ1649" s="44">
        <v>2500000</v>
      </c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</row>
    <row r="1650" spans="39:88" x14ac:dyDescent="0.3">
      <c r="AM1650" t="s">
        <v>11271</v>
      </c>
      <c r="AN1650" t="s">
        <v>1217</v>
      </c>
      <c r="AO1650" t="s">
        <v>1217</v>
      </c>
      <c r="AP1650" t="s">
        <v>2574</v>
      </c>
      <c r="AQ1650" s="44">
        <v>15000000</v>
      </c>
      <c r="AR1650">
        <v>0.99521000000000004</v>
      </c>
      <c r="AS1650">
        <v>2.2839999999999999E-2</v>
      </c>
      <c r="AT1650">
        <v>1.841E-3</v>
      </c>
      <c r="AU1650" t="s">
        <v>53</v>
      </c>
      <c r="AV1650" t="s">
        <v>55</v>
      </c>
      <c r="AW1650" t="s">
        <v>55</v>
      </c>
      <c r="AX1650">
        <v>1.4550000000000001</v>
      </c>
      <c r="AY1650"/>
      <c r="AZ1650"/>
      <c r="BA1650">
        <v>172014</v>
      </c>
      <c r="BB1650" s="95">
        <v>45838</v>
      </c>
      <c r="BC1650" t="s">
        <v>1216</v>
      </c>
      <c r="BD1650" s="44">
        <v>13700000</v>
      </c>
      <c r="BE1650"/>
      <c r="BF1650"/>
      <c r="BG1650"/>
      <c r="BH1650"/>
      <c r="BI1650"/>
      <c r="BJ1650" s="44">
        <v>1300000</v>
      </c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</row>
    <row r="1651" spans="39:88" x14ac:dyDescent="0.3">
      <c r="AM1651" t="s">
        <v>11283</v>
      </c>
      <c r="AN1651" t="s">
        <v>974</v>
      </c>
      <c r="AO1651" t="s">
        <v>974</v>
      </c>
      <c r="AP1651" t="s">
        <v>2457</v>
      </c>
      <c r="AQ1651" s="44">
        <v>20000000</v>
      </c>
      <c r="AR1651">
        <v>0.95828000000000002</v>
      </c>
      <c r="AS1651">
        <v>2.3290000000000002E-2</v>
      </c>
      <c r="AT1651">
        <v>2.274E-3</v>
      </c>
      <c r="AU1651" t="s">
        <v>53</v>
      </c>
      <c r="AV1651" t="s">
        <v>107</v>
      </c>
      <c r="AW1651" t="s">
        <v>62</v>
      </c>
      <c r="AX1651">
        <v>1.349</v>
      </c>
      <c r="AY1651"/>
      <c r="AZ1651"/>
      <c r="BA1651">
        <v>1614</v>
      </c>
      <c r="BB1651" s="95">
        <v>45838</v>
      </c>
      <c r="BC1651" t="s">
        <v>973</v>
      </c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 s="44">
        <v>20000000</v>
      </c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</row>
    <row r="1652" spans="39:88" x14ac:dyDescent="0.3">
      <c r="AM1652" t="s">
        <v>12233</v>
      </c>
      <c r="AN1652" t="s">
        <v>974</v>
      </c>
      <c r="AO1652" t="s">
        <v>974</v>
      </c>
      <c r="AP1652" t="s">
        <v>12234</v>
      </c>
      <c r="AQ1652" s="44">
        <v>3000000</v>
      </c>
      <c r="AR1652">
        <v>0.97841999999999996</v>
      </c>
      <c r="AS1652">
        <v>3.5470000000000002E-2</v>
      </c>
      <c r="AT1652">
        <v>7.9889999999999996E-3</v>
      </c>
      <c r="AU1652" t="s">
        <v>53</v>
      </c>
      <c r="AV1652" t="s">
        <v>107</v>
      </c>
      <c r="AW1652" t="s">
        <v>107</v>
      </c>
      <c r="AX1652">
        <v>1.349</v>
      </c>
      <c r="AY1652"/>
      <c r="AZ1652"/>
      <c r="BA1652">
        <v>1614</v>
      </c>
      <c r="BB1652" s="95">
        <v>45838</v>
      </c>
      <c r="BC1652" t="s">
        <v>973</v>
      </c>
      <c r="BD1652"/>
      <c r="BE1652"/>
      <c r="BF1652"/>
      <c r="BG1652"/>
      <c r="BH1652"/>
      <c r="BI1652"/>
      <c r="BJ1652"/>
      <c r="BK1652"/>
      <c r="BL1652"/>
      <c r="BM1652"/>
      <c r="BN1652"/>
      <c r="BO1652" s="44">
        <v>3000000</v>
      </c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</row>
    <row r="1653" spans="39:88" x14ac:dyDescent="0.3">
      <c r="AM1653" t="s">
        <v>11282</v>
      </c>
      <c r="AN1653" t="s">
        <v>974</v>
      </c>
      <c r="AO1653" t="s">
        <v>974</v>
      </c>
      <c r="AP1653" t="s">
        <v>2454</v>
      </c>
      <c r="AQ1653" s="44">
        <v>30000000</v>
      </c>
      <c r="AR1653">
        <v>0.86019999999999996</v>
      </c>
      <c r="AS1653">
        <v>2.8660000000000001E-2</v>
      </c>
      <c r="AT1653">
        <v>4.6719999999999999E-3</v>
      </c>
      <c r="AU1653" t="s">
        <v>53</v>
      </c>
      <c r="AV1653" t="s">
        <v>107</v>
      </c>
      <c r="AW1653" t="s">
        <v>62</v>
      </c>
      <c r="AX1653">
        <v>1.349</v>
      </c>
      <c r="AY1653"/>
      <c r="AZ1653"/>
      <c r="BA1653">
        <v>1614</v>
      </c>
      <c r="BB1653" s="95">
        <v>45838</v>
      </c>
      <c r="BC1653" t="s">
        <v>973</v>
      </c>
      <c r="BD1653" s="44">
        <v>5000000</v>
      </c>
      <c r="BE1653"/>
      <c r="BF1653"/>
      <c r="BG1653"/>
      <c r="BH1653"/>
      <c r="BI1653"/>
      <c r="BJ1653"/>
      <c r="BK1653" s="44">
        <v>4400000</v>
      </c>
      <c r="BL1653"/>
      <c r="BM1653" s="44">
        <v>1000000</v>
      </c>
      <c r="BN1653"/>
      <c r="BO1653"/>
      <c r="BP1653" s="44">
        <v>1800000</v>
      </c>
      <c r="BQ1653"/>
      <c r="BR1653" s="44">
        <v>17800000</v>
      </c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</row>
    <row r="1654" spans="39:88" x14ac:dyDescent="0.3">
      <c r="AM1654" t="s">
        <v>11281</v>
      </c>
      <c r="AN1654" t="s">
        <v>974</v>
      </c>
      <c r="AO1654" t="s">
        <v>974</v>
      </c>
      <c r="AP1654" t="s">
        <v>1197</v>
      </c>
      <c r="AQ1654" s="44">
        <v>47300000</v>
      </c>
      <c r="AR1654">
        <v>0.99724000000000002</v>
      </c>
      <c r="AS1654">
        <v>1.9779999999999999E-2</v>
      </c>
      <c r="AT1654">
        <v>-1.1039999999999999E-3</v>
      </c>
      <c r="AU1654" t="s">
        <v>53</v>
      </c>
      <c r="AV1654" t="s">
        <v>107</v>
      </c>
      <c r="AW1654" t="s">
        <v>62</v>
      </c>
      <c r="AX1654">
        <v>1.349</v>
      </c>
      <c r="AY1654"/>
      <c r="AZ1654"/>
      <c r="BA1654">
        <v>1614</v>
      </c>
      <c r="BB1654" s="95">
        <v>45838</v>
      </c>
      <c r="BC1654" t="s">
        <v>973</v>
      </c>
      <c r="BD1654" s="44">
        <v>20000000</v>
      </c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 s="44">
        <v>25000000</v>
      </c>
      <c r="BS1654" s="44">
        <v>2300000</v>
      </c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</row>
    <row r="1655" spans="39:88" x14ac:dyDescent="0.3">
      <c r="AM1655" t="s">
        <v>11280</v>
      </c>
      <c r="AN1655" t="s">
        <v>974</v>
      </c>
      <c r="AO1655" t="s">
        <v>974</v>
      </c>
      <c r="AP1655" t="s">
        <v>972</v>
      </c>
      <c r="AQ1655" s="44">
        <v>66100000</v>
      </c>
      <c r="AR1655">
        <v>0.97734999999999905</v>
      </c>
      <c r="AS1655">
        <v>2.146E-2</v>
      </c>
      <c r="AT1655">
        <v>1.446E-3</v>
      </c>
      <c r="AU1655" t="s">
        <v>53</v>
      </c>
      <c r="AV1655" t="s">
        <v>107</v>
      </c>
      <c r="AW1655" t="s">
        <v>62</v>
      </c>
      <c r="AX1655">
        <v>1.349</v>
      </c>
      <c r="AY1655"/>
      <c r="AZ1655"/>
      <c r="BA1655">
        <v>1614</v>
      </c>
      <c r="BB1655" s="95">
        <v>45838</v>
      </c>
      <c r="BC1655" t="s">
        <v>973</v>
      </c>
      <c r="BD1655" s="44">
        <v>30000000</v>
      </c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 s="44">
        <v>36100000</v>
      </c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</row>
    <row r="1656" spans="39:88" x14ac:dyDescent="0.3">
      <c r="AM1656" t="s">
        <v>11275</v>
      </c>
      <c r="AN1656" t="s">
        <v>974</v>
      </c>
      <c r="AO1656" t="s">
        <v>974</v>
      </c>
      <c r="AP1656" t="s">
        <v>11276</v>
      </c>
      <c r="AQ1656" s="44">
        <v>8000000</v>
      </c>
      <c r="AR1656">
        <v>0.86917</v>
      </c>
      <c r="AS1656">
        <v>2.6689999999999998E-2</v>
      </c>
      <c r="AT1656">
        <v>3.64E-3</v>
      </c>
      <c r="AU1656" t="s">
        <v>53</v>
      </c>
      <c r="AV1656" t="s">
        <v>107</v>
      </c>
      <c r="AW1656" t="s">
        <v>62</v>
      </c>
      <c r="AX1656">
        <v>1.349</v>
      </c>
      <c r="AY1656"/>
      <c r="AZ1656"/>
      <c r="BA1656">
        <v>1614</v>
      </c>
      <c r="BB1656" s="95">
        <v>45838</v>
      </c>
      <c r="BC1656" t="s">
        <v>973</v>
      </c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 s="44">
        <v>8000000</v>
      </c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</row>
    <row r="1657" spans="39:88" x14ac:dyDescent="0.3">
      <c r="AM1657" t="s">
        <v>11279</v>
      </c>
      <c r="AN1657" t="s">
        <v>974</v>
      </c>
      <c r="AO1657" t="s">
        <v>974</v>
      </c>
      <c r="AP1657" t="s">
        <v>2860</v>
      </c>
      <c r="AQ1657" s="44">
        <v>11200000</v>
      </c>
      <c r="AR1657">
        <v>0.86706999999999901</v>
      </c>
      <c r="AS1657">
        <v>2.7449999999999999E-2</v>
      </c>
      <c r="AT1657">
        <v>4.0159999999999996E-3</v>
      </c>
      <c r="AU1657" t="s">
        <v>53</v>
      </c>
      <c r="AV1657" t="s">
        <v>107</v>
      </c>
      <c r="AW1657" t="s">
        <v>62</v>
      </c>
      <c r="AX1657">
        <v>1.349</v>
      </c>
      <c r="AY1657"/>
      <c r="AZ1657"/>
      <c r="BA1657">
        <v>1614</v>
      </c>
      <c r="BB1657" s="95">
        <v>45838</v>
      </c>
      <c r="BC1657" t="s">
        <v>973</v>
      </c>
      <c r="BD1657"/>
      <c r="BE1657"/>
      <c r="BF1657"/>
      <c r="BG1657"/>
      <c r="BH1657" s="44">
        <v>200000</v>
      </c>
      <c r="BI1657"/>
      <c r="BJ1657"/>
      <c r="BK1657" s="44">
        <v>7000000</v>
      </c>
      <c r="BL1657"/>
      <c r="BM1657"/>
      <c r="BN1657"/>
      <c r="BO1657"/>
      <c r="BP1657" s="44">
        <v>2000000</v>
      </c>
      <c r="BQ1657"/>
      <c r="BR1657"/>
      <c r="BS1657" s="44">
        <v>2000000</v>
      </c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</row>
    <row r="1658" spans="39:88" x14ac:dyDescent="0.3">
      <c r="AM1658" t="s">
        <v>11277</v>
      </c>
      <c r="AN1658" t="s">
        <v>974</v>
      </c>
      <c r="AO1658" t="s">
        <v>974</v>
      </c>
      <c r="AP1658" t="s">
        <v>11278</v>
      </c>
      <c r="AQ1658" s="44">
        <v>15000000</v>
      </c>
      <c r="AR1658">
        <v>1.00031</v>
      </c>
      <c r="AS1658">
        <v>2.9940000000000001E-2</v>
      </c>
      <c r="AT1658">
        <v>5.3920000000000001E-3</v>
      </c>
      <c r="AU1658" t="s">
        <v>53</v>
      </c>
      <c r="AV1658" t="s">
        <v>107</v>
      </c>
      <c r="AW1658" t="s">
        <v>62</v>
      </c>
      <c r="AX1658">
        <v>1.349</v>
      </c>
      <c r="AY1658"/>
      <c r="AZ1658"/>
      <c r="BA1658">
        <v>1614</v>
      </c>
      <c r="BB1658" s="95">
        <v>45838</v>
      </c>
      <c r="BC1658" t="s">
        <v>973</v>
      </c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 s="44">
        <v>5000000</v>
      </c>
      <c r="BZ1658"/>
      <c r="CA1658"/>
      <c r="CB1658" s="44">
        <v>10000000</v>
      </c>
      <c r="CC1658"/>
      <c r="CD1658"/>
      <c r="CE1658"/>
      <c r="CF1658"/>
      <c r="CG1658"/>
      <c r="CH1658"/>
      <c r="CI1658"/>
      <c r="CJ1658"/>
    </row>
    <row r="1659" spans="39:88" x14ac:dyDescent="0.3">
      <c r="AM1659" t="s">
        <v>12952</v>
      </c>
      <c r="AN1659" t="s">
        <v>1341</v>
      </c>
      <c r="AO1659" t="s">
        <v>1341</v>
      </c>
      <c r="AP1659" t="s">
        <v>12953</v>
      </c>
      <c r="AQ1659" s="44">
        <v>78100000</v>
      </c>
      <c r="AR1659">
        <v>0.99726000000000004</v>
      </c>
      <c r="AS1659">
        <v>3.784452E-2</v>
      </c>
      <c r="AT1659">
        <v>1.2149999999999999E-2</v>
      </c>
      <c r="AU1659" t="s">
        <v>53</v>
      </c>
      <c r="AV1659" t="s">
        <v>56</v>
      </c>
      <c r="AW1659" t="s">
        <v>56</v>
      </c>
      <c r="AX1659">
        <v>0.308</v>
      </c>
      <c r="AY1659"/>
      <c r="AZ1659"/>
      <c r="BA1659">
        <v>163313</v>
      </c>
      <c r="BB1659" s="95">
        <v>45838</v>
      </c>
      <c r="BC1659" t="s">
        <v>1340</v>
      </c>
      <c r="BD1659" s="44">
        <v>78100000</v>
      </c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</row>
    <row r="1660" spans="39:88" x14ac:dyDescent="0.3">
      <c r="AM1660" t="s">
        <v>11284</v>
      </c>
      <c r="AN1660" t="s">
        <v>1341</v>
      </c>
      <c r="AO1660" t="s">
        <v>1341</v>
      </c>
      <c r="AP1660" t="s">
        <v>11285</v>
      </c>
      <c r="AQ1660" s="44">
        <v>100000000</v>
      </c>
      <c r="AR1660">
        <v>1.04589</v>
      </c>
      <c r="AS1660">
        <v>3.4662970000000001E-2</v>
      </c>
      <c r="AT1660">
        <v>9.8429999999999993E-3</v>
      </c>
      <c r="AU1660" t="s">
        <v>53</v>
      </c>
      <c r="AV1660" t="s">
        <v>56</v>
      </c>
      <c r="AW1660" t="s">
        <v>56</v>
      </c>
      <c r="AX1660">
        <v>0.308</v>
      </c>
      <c r="AY1660"/>
      <c r="AZ1660"/>
      <c r="BA1660">
        <v>163313</v>
      </c>
      <c r="BB1660" s="95">
        <v>45838</v>
      </c>
      <c r="BC1660" t="s">
        <v>1340</v>
      </c>
      <c r="BD1660" s="44">
        <v>65000000</v>
      </c>
      <c r="BE1660"/>
      <c r="BF1660"/>
      <c r="BG1660"/>
      <c r="BH1660"/>
      <c r="BI1660" s="44">
        <v>10000000</v>
      </c>
      <c r="BJ1660"/>
      <c r="BK1660"/>
      <c r="BL1660"/>
      <c r="BM1660"/>
      <c r="BN1660"/>
      <c r="BO1660"/>
      <c r="BP1660"/>
      <c r="BQ1660"/>
      <c r="BR1660" s="44">
        <v>20000000</v>
      </c>
      <c r="BS1660"/>
      <c r="BT1660"/>
      <c r="BU1660"/>
      <c r="BV1660"/>
      <c r="BW1660"/>
      <c r="BX1660"/>
      <c r="BY1660"/>
      <c r="BZ1660"/>
      <c r="CA1660"/>
      <c r="CB1660" s="44">
        <v>5000000</v>
      </c>
      <c r="CC1660"/>
      <c r="CD1660"/>
      <c r="CE1660"/>
      <c r="CF1660"/>
      <c r="CG1660"/>
      <c r="CH1660"/>
      <c r="CI1660"/>
      <c r="CJ1660"/>
    </row>
    <row r="1661" spans="39:88" x14ac:dyDescent="0.3">
      <c r="AM1661" t="s">
        <v>11286</v>
      </c>
      <c r="AN1661" t="s">
        <v>1341</v>
      </c>
      <c r="AO1661" t="s">
        <v>1341</v>
      </c>
      <c r="AP1661" t="s">
        <v>2461</v>
      </c>
      <c r="AQ1661" s="44">
        <v>58000000</v>
      </c>
      <c r="AR1661">
        <v>0.99873999999999996</v>
      </c>
      <c r="AS1661">
        <v>0.10968427</v>
      </c>
      <c r="AT1661">
        <v>9.5195000000000002E-2</v>
      </c>
      <c r="AU1661" t="s">
        <v>53</v>
      </c>
      <c r="AV1661" t="s">
        <v>56</v>
      </c>
      <c r="AW1661" t="s">
        <v>56</v>
      </c>
      <c r="AX1661">
        <v>0.308</v>
      </c>
      <c r="AY1661"/>
      <c r="AZ1661"/>
      <c r="BA1661">
        <v>163313</v>
      </c>
      <c r="BB1661" s="95">
        <v>45838</v>
      </c>
      <c r="BC1661" t="s">
        <v>1340</v>
      </c>
      <c r="BD1661" s="44">
        <v>44000000</v>
      </c>
      <c r="BE1661"/>
      <c r="BF1661"/>
      <c r="BG1661"/>
      <c r="BH1661"/>
      <c r="BI1661" s="44">
        <v>2600000</v>
      </c>
      <c r="BJ1661" s="44">
        <v>5400000</v>
      </c>
      <c r="BK1661"/>
      <c r="BL1661"/>
      <c r="BM1661"/>
      <c r="BN1661" s="44">
        <v>5000000</v>
      </c>
      <c r="BO1661"/>
      <c r="BP1661" s="44">
        <v>1000000</v>
      </c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</row>
    <row r="1662" spans="39:88" x14ac:dyDescent="0.3">
      <c r="AM1662" t="s">
        <v>11289</v>
      </c>
      <c r="AN1662" t="s">
        <v>1341</v>
      </c>
      <c r="AO1662" t="s">
        <v>1341</v>
      </c>
      <c r="AP1662" t="s">
        <v>2657</v>
      </c>
      <c r="AQ1662" s="44">
        <v>11400000</v>
      </c>
      <c r="AR1662">
        <v>0.99929999999999997</v>
      </c>
      <c r="AS1662">
        <v>3.2129999999999999E-2</v>
      </c>
      <c r="AT1662">
        <v>1.1391E-2</v>
      </c>
      <c r="AU1662" t="s">
        <v>53</v>
      </c>
      <c r="AV1662" t="s">
        <v>56</v>
      </c>
      <c r="AW1662" t="s">
        <v>56</v>
      </c>
      <c r="AX1662">
        <v>0.308</v>
      </c>
      <c r="AY1662"/>
      <c r="AZ1662"/>
      <c r="BA1662">
        <v>163313</v>
      </c>
      <c r="BB1662" s="95">
        <v>45838</v>
      </c>
      <c r="BC1662" t="s">
        <v>1340</v>
      </c>
      <c r="BD1662" s="44">
        <v>11400000</v>
      </c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</row>
    <row r="1663" spans="39:88" x14ac:dyDescent="0.3">
      <c r="AM1663" t="s">
        <v>11287</v>
      </c>
      <c r="AN1663" t="s">
        <v>1341</v>
      </c>
      <c r="AO1663" t="s">
        <v>1341</v>
      </c>
      <c r="AP1663" t="s">
        <v>11288</v>
      </c>
      <c r="AQ1663" s="44">
        <v>23400000</v>
      </c>
      <c r="AR1663">
        <v>1.04444</v>
      </c>
      <c r="AS1663">
        <v>2.9160249999999999E-2</v>
      </c>
      <c r="AT1663">
        <v>6.9519999999999998E-3</v>
      </c>
      <c r="AU1663" t="s">
        <v>53</v>
      </c>
      <c r="AV1663" t="s">
        <v>56</v>
      </c>
      <c r="AW1663" t="s">
        <v>56</v>
      </c>
      <c r="AX1663">
        <v>0.308</v>
      </c>
      <c r="AY1663"/>
      <c r="AZ1663"/>
      <c r="BA1663">
        <v>163313</v>
      </c>
      <c r="BB1663" s="95">
        <v>45838</v>
      </c>
      <c r="BC1663" t="s">
        <v>1340</v>
      </c>
      <c r="BD1663"/>
      <c r="BE1663"/>
      <c r="BF1663"/>
      <c r="BG1663"/>
      <c r="BH1663"/>
      <c r="BI1663"/>
      <c r="BJ1663" s="44">
        <v>4000000</v>
      </c>
      <c r="BK1663"/>
      <c r="BL1663"/>
      <c r="BM1663"/>
      <c r="BN1663"/>
      <c r="BO1663"/>
      <c r="BP1663"/>
      <c r="BQ1663"/>
      <c r="BR1663" s="44">
        <v>14400000</v>
      </c>
      <c r="BS1663"/>
      <c r="BT1663"/>
      <c r="BU1663"/>
      <c r="BV1663"/>
      <c r="BW1663"/>
      <c r="BX1663"/>
      <c r="BY1663"/>
      <c r="BZ1663"/>
      <c r="CA1663"/>
      <c r="CB1663" s="44">
        <v>5000000</v>
      </c>
      <c r="CC1663"/>
      <c r="CD1663"/>
      <c r="CE1663"/>
      <c r="CF1663"/>
      <c r="CG1663"/>
      <c r="CH1663"/>
      <c r="CI1663"/>
      <c r="CJ1663"/>
    </row>
    <row r="1664" spans="39:88" x14ac:dyDescent="0.3">
      <c r="AM1664" t="s">
        <v>12410</v>
      </c>
      <c r="AN1664" t="s">
        <v>12411</v>
      </c>
      <c r="AO1664" t="s">
        <v>12411</v>
      </c>
      <c r="AP1664" t="s">
        <v>12412</v>
      </c>
      <c r="AQ1664" s="44">
        <v>38000000</v>
      </c>
      <c r="AR1664">
        <v>1.0210699999999999</v>
      </c>
      <c r="AS1664">
        <v>3.4875459999999997E-2</v>
      </c>
      <c r="AT1664">
        <v>1.13739999999999E-2</v>
      </c>
      <c r="AU1664" t="s">
        <v>53</v>
      </c>
      <c r="AV1664" t="s">
        <v>76</v>
      </c>
      <c r="AW1664" t="s">
        <v>76</v>
      </c>
      <c r="AX1664">
        <v>1.1120000000000001</v>
      </c>
      <c r="AY1664"/>
      <c r="AZ1664"/>
      <c r="BA1664">
        <v>129930</v>
      </c>
      <c r="BB1664" s="95">
        <v>45838</v>
      </c>
      <c r="BC1664" t="s">
        <v>12413</v>
      </c>
      <c r="BD1664" s="44">
        <v>21700000</v>
      </c>
      <c r="BE1664"/>
      <c r="BF1664"/>
      <c r="BG1664"/>
      <c r="BH1664"/>
      <c r="BI1664" s="44">
        <v>3500000</v>
      </c>
      <c r="BJ1664"/>
      <c r="BK1664"/>
      <c r="BL1664"/>
      <c r="BM1664"/>
      <c r="BN1664"/>
      <c r="BO1664"/>
      <c r="BP1664"/>
      <c r="BQ1664"/>
      <c r="BR1664" s="44">
        <v>3500000</v>
      </c>
      <c r="BS1664"/>
      <c r="BT1664"/>
      <c r="BU1664"/>
      <c r="BV1664"/>
      <c r="BW1664" s="44">
        <v>3500000</v>
      </c>
      <c r="BX1664"/>
      <c r="BY1664"/>
      <c r="BZ1664"/>
      <c r="CA1664"/>
      <c r="CB1664" s="44">
        <v>5800000</v>
      </c>
      <c r="CC1664"/>
      <c r="CD1664"/>
      <c r="CE1664"/>
      <c r="CF1664"/>
      <c r="CG1664"/>
      <c r="CH1664"/>
      <c r="CI1664"/>
      <c r="CJ1664"/>
    </row>
    <row r="1665" spans="39:88" x14ac:dyDescent="0.3">
      <c r="AM1665" t="s">
        <v>12581</v>
      </c>
      <c r="AN1665" t="s">
        <v>12411</v>
      </c>
      <c r="AO1665" t="s">
        <v>12411</v>
      </c>
      <c r="AP1665" t="s">
        <v>12582</v>
      </c>
      <c r="AQ1665" s="44">
        <v>10500000</v>
      </c>
      <c r="AR1665">
        <v>1.01952</v>
      </c>
      <c r="AS1665">
        <v>2.995778E-2</v>
      </c>
      <c r="AT1665">
        <v>8.6920000000000001E-3</v>
      </c>
      <c r="AU1665" t="s">
        <v>53</v>
      </c>
      <c r="AV1665" t="s">
        <v>76</v>
      </c>
      <c r="AW1665" t="s">
        <v>76</v>
      </c>
      <c r="AX1665">
        <v>1.1120000000000001</v>
      </c>
      <c r="AY1665"/>
      <c r="AZ1665"/>
      <c r="BA1665">
        <v>129930</v>
      </c>
      <c r="BB1665" s="95">
        <v>45838</v>
      </c>
      <c r="BC1665" t="s">
        <v>12413</v>
      </c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 s="44">
        <v>10500000</v>
      </c>
      <c r="CC1665"/>
      <c r="CD1665"/>
      <c r="CE1665"/>
      <c r="CF1665"/>
      <c r="CG1665"/>
      <c r="CH1665"/>
      <c r="CI1665"/>
      <c r="CJ1665"/>
    </row>
    <row r="1666" spans="39:88" x14ac:dyDescent="0.3">
      <c r="AM1666" t="s">
        <v>13135</v>
      </c>
      <c r="AN1666" t="s">
        <v>756</v>
      </c>
      <c r="AO1666" t="s">
        <v>756</v>
      </c>
      <c r="AP1666" t="s">
        <v>13136</v>
      </c>
      <c r="AQ1666" s="44">
        <v>7000000</v>
      </c>
      <c r="AR1666">
        <v>0.99778999999999995</v>
      </c>
      <c r="AS1666">
        <v>3.4134329999999997E-2</v>
      </c>
      <c r="AT1666">
        <v>1.0204E-2</v>
      </c>
      <c r="AU1666" t="s">
        <v>53</v>
      </c>
      <c r="AV1666" t="s">
        <v>56</v>
      </c>
      <c r="AW1666" t="s">
        <v>56</v>
      </c>
      <c r="AX1666">
        <v>2.2200000000000002</v>
      </c>
      <c r="AY1666"/>
      <c r="AZ1666"/>
      <c r="BA1666">
        <v>1629</v>
      </c>
      <c r="BB1666" s="95">
        <v>45838</v>
      </c>
      <c r="BC1666" t="s">
        <v>755</v>
      </c>
      <c r="BD1666"/>
      <c r="BE1666"/>
      <c r="BF1666"/>
      <c r="BG1666"/>
      <c r="BH1666"/>
      <c r="BI1666"/>
      <c r="BJ1666"/>
      <c r="BK1666"/>
      <c r="BL1666"/>
      <c r="BM1666"/>
      <c r="BN1666"/>
      <c r="BO1666" s="44">
        <v>800000</v>
      </c>
      <c r="BP1666"/>
      <c r="BQ1666"/>
      <c r="BR1666"/>
      <c r="BS1666"/>
      <c r="BT1666"/>
      <c r="BU1666"/>
      <c r="BV1666"/>
      <c r="BW1666" s="44">
        <v>6200000</v>
      </c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</row>
    <row r="1667" spans="39:88" x14ac:dyDescent="0.3">
      <c r="AM1667" t="s">
        <v>13137</v>
      </c>
      <c r="AN1667" t="s">
        <v>756</v>
      </c>
      <c r="AO1667" t="s">
        <v>756</v>
      </c>
      <c r="AP1667" t="s">
        <v>13138</v>
      </c>
      <c r="AQ1667" s="44">
        <v>9300000</v>
      </c>
      <c r="AR1667">
        <v>1.00031</v>
      </c>
      <c r="AS1667">
        <v>2.866577E-2</v>
      </c>
      <c r="AT1667">
        <v>6.9170000000000004E-3</v>
      </c>
      <c r="AU1667" t="s">
        <v>53</v>
      </c>
      <c r="AV1667" t="s">
        <v>56</v>
      </c>
      <c r="AW1667" t="s">
        <v>56</v>
      </c>
      <c r="AX1667">
        <v>2.2200000000000002</v>
      </c>
      <c r="AY1667"/>
      <c r="AZ1667"/>
      <c r="BA1667">
        <v>1629</v>
      </c>
      <c r="BB1667" s="95">
        <v>45838</v>
      </c>
      <c r="BC1667" t="s">
        <v>755</v>
      </c>
      <c r="BD1667"/>
      <c r="BE1667"/>
      <c r="BF1667"/>
      <c r="BG1667"/>
      <c r="BH1667"/>
      <c r="BI1667"/>
      <c r="BJ1667" s="44">
        <v>9300000</v>
      </c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</row>
    <row r="1668" spans="39:88" x14ac:dyDescent="0.3">
      <c r="AM1668" t="s">
        <v>13139</v>
      </c>
      <c r="AN1668" t="s">
        <v>13140</v>
      </c>
      <c r="AO1668" t="s">
        <v>13141</v>
      </c>
      <c r="AP1668" t="s">
        <v>13142</v>
      </c>
      <c r="AQ1668" s="44">
        <v>3000000</v>
      </c>
      <c r="AR1668">
        <v>0.99995000000000001</v>
      </c>
      <c r="AS1668">
        <v>3.2500000000000001E-2</v>
      </c>
      <c r="AT1668">
        <v>6.5519999999999997E-3</v>
      </c>
      <c r="AU1668" t="s">
        <v>53</v>
      </c>
      <c r="AV1668" t="s">
        <v>48</v>
      </c>
      <c r="AW1668" t="s">
        <v>48</v>
      </c>
      <c r="AX1668"/>
      <c r="AY1668"/>
      <c r="AZ1668"/>
      <c r="BA1668">
        <v>4144</v>
      </c>
      <c r="BB1668" s="95">
        <v>45838</v>
      </c>
      <c r="BC1668" t="s">
        <v>13143</v>
      </c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 s="44">
        <v>3000000</v>
      </c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</row>
    <row r="1669" spans="39:88" x14ac:dyDescent="0.3">
      <c r="AM1669" t="s">
        <v>11290</v>
      </c>
      <c r="AN1669" t="s">
        <v>11291</v>
      </c>
      <c r="AO1669" t="s">
        <v>11291</v>
      </c>
      <c r="AP1669" t="s">
        <v>11292</v>
      </c>
      <c r="AQ1669" s="44">
        <v>44000000</v>
      </c>
      <c r="AR1669">
        <v>1.01983</v>
      </c>
      <c r="AS1669">
        <v>2.99467E-2</v>
      </c>
      <c r="AT1669">
        <v>8.5679999999999992E-3</v>
      </c>
      <c r="AU1669" t="s">
        <v>53</v>
      </c>
      <c r="AV1669" t="s">
        <v>56</v>
      </c>
      <c r="AW1669" t="s">
        <v>56</v>
      </c>
      <c r="AX1669">
        <v>0.67</v>
      </c>
      <c r="AY1669"/>
      <c r="AZ1669"/>
      <c r="BA1669">
        <v>7391</v>
      </c>
      <c r="BB1669" s="95">
        <v>45838</v>
      </c>
      <c r="BC1669" t="s">
        <v>11293</v>
      </c>
      <c r="BD1669" s="44">
        <v>20000000</v>
      </c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 s="44">
        <v>15000000</v>
      </c>
      <c r="BS1669"/>
      <c r="BT1669"/>
      <c r="BU1669"/>
      <c r="BV1669"/>
      <c r="BW1669"/>
      <c r="BX1669"/>
      <c r="BY1669"/>
      <c r="BZ1669"/>
      <c r="CA1669"/>
      <c r="CB1669" s="44">
        <v>9000000</v>
      </c>
      <c r="CC1669"/>
      <c r="CD1669"/>
      <c r="CE1669"/>
      <c r="CF1669"/>
      <c r="CG1669"/>
      <c r="CH1669"/>
      <c r="CI1669"/>
      <c r="CJ1669"/>
    </row>
    <row r="1670" spans="39:88" x14ac:dyDescent="0.3">
      <c r="AM1670" t="s">
        <v>11295</v>
      </c>
      <c r="AN1670" t="s">
        <v>254</v>
      </c>
      <c r="AO1670" t="s">
        <v>254</v>
      </c>
      <c r="AP1670" t="s">
        <v>252</v>
      </c>
      <c r="AQ1670" s="44">
        <v>159000000</v>
      </c>
      <c r="AR1670">
        <v>1.0200100000000001</v>
      </c>
      <c r="AS1670">
        <v>2.1610000000000001E-2</v>
      </c>
      <c r="AT1670">
        <v>1.7329999999999999E-3</v>
      </c>
      <c r="AU1670" t="s">
        <v>53</v>
      </c>
      <c r="AV1670" t="s">
        <v>107</v>
      </c>
      <c r="AW1670" t="s">
        <v>107</v>
      </c>
      <c r="AX1670">
        <v>1.214</v>
      </c>
      <c r="AY1670"/>
      <c r="AZ1670"/>
      <c r="BA1670">
        <v>1639</v>
      </c>
      <c r="BB1670" s="95">
        <v>45838</v>
      </c>
      <c r="BC1670" t="s">
        <v>253</v>
      </c>
      <c r="BD1670" s="44">
        <v>131200000</v>
      </c>
      <c r="BE1670"/>
      <c r="BF1670"/>
      <c r="BG1670"/>
      <c r="BH1670"/>
      <c r="BI1670" s="44">
        <v>10100000</v>
      </c>
      <c r="BJ1670" s="44">
        <v>7700000</v>
      </c>
      <c r="BK1670"/>
      <c r="BL1670"/>
      <c r="BM1670"/>
      <c r="BN1670"/>
      <c r="BO1670"/>
      <c r="BP1670"/>
      <c r="BQ1670"/>
      <c r="BR1670" s="44">
        <v>10000000</v>
      </c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</row>
    <row r="1671" spans="39:88" x14ac:dyDescent="0.3">
      <c r="AM1671" t="s">
        <v>11298</v>
      </c>
      <c r="AN1671" t="s">
        <v>254</v>
      </c>
      <c r="AO1671" t="s">
        <v>254</v>
      </c>
      <c r="AP1671" t="s">
        <v>3015</v>
      </c>
      <c r="AQ1671" s="44">
        <v>300000000</v>
      </c>
      <c r="AR1671">
        <v>0.49048999999999998</v>
      </c>
      <c r="AS1671">
        <v>4.3179999999999899E-2</v>
      </c>
      <c r="AT1671">
        <v>1.5117999999999999E-2</v>
      </c>
      <c r="AU1671" t="s">
        <v>53</v>
      </c>
      <c r="AV1671" t="s">
        <v>107</v>
      </c>
      <c r="AW1671" t="s">
        <v>107</v>
      </c>
      <c r="AX1671">
        <v>1.214</v>
      </c>
      <c r="AY1671"/>
      <c r="AZ1671"/>
      <c r="BA1671">
        <v>1639</v>
      </c>
      <c r="BB1671" s="95">
        <v>45838</v>
      </c>
      <c r="BC1671" t="s">
        <v>253</v>
      </c>
      <c r="BD1671" s="44">
        <v>248800000</v>
      </c>
      <c r="BE1671"/>
      <c r="BF1671"/>
      <c r="BG1671"/>
      <c r="BH1671"/>
      <c r="BI1671"/>
      <c r="BJ1671" s="44">
        <v>51200000</v>
      </c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</row>
    <row r="1672" spans="39:88" x14ac:dyDescent="0.3">
      <c r="AM1672" t="s">
        <v>11297</v>
      </c>
      <c r="AN1672" t="s">
        <v>254</v>
      </c>
      <c r="AO1672" t="s">
        <v>254</v>
      </c>
      <c r="AP1672" t="s">
        <v>2986</v>
      </c>
      <c r="AQ1672" s="44">
        <v>207000000</v>
      </c>
      <c r="AR1672">
        <v>0.93547999999999998</v>
      </c>
      <c r="AS1672">
        <v>2.9590000000000002E-2</v>
      </c>
      <c r="AT1672">
        <v>6.1809999999999999E-3</v>
      </c>
      <c r="AU1672" t="s">
        <v>53</v>
      </c>
      <c r="AV1672" t="s">
        <v>107</v>
      </c>
      <c r="AW1672" t="s">
        <v>107</v>
      </c>
      <c r="AX1672">
        <v>1.214</v>
      </c>
      <c r="AY1672"/>
      <c r="AZ1672"/>
      <c r="BA1672">
        <v>1639</v>
      </c>
      <c r="BB1672" s="95">
        <v>45838</v>
      </c>
      <c r="BC1672" t="s">
        <v>253</v>
      </c>
      <c r="BD1672" s="44">
        <v>178900000</v>
      </c>
      <c r="BE1672"/>
      <c r="BF1672" s="44">
        <v>7000000</v>
      </c>
      <c r="BG1672"/>
      <c r="BH1672"/>
      <c r="BI1672" s="44">
        <v>4600000</v>
      </c>
      <c r="BJ1672" s="44">
        <v>16500000</v>
      </c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</row>
    <row r="1673" spans="39:88" x14ac:dyDescent="0.3">
      <c r="AM1673" t="s">
        <v>11296</v>
      </c>
      <c r="AN1673" t="s">
        <v>254</v>
      </c>
      <c r="AO1673" t="s">
        <v>254</v>
      </c>
      <c r="AP1673" t="s">
        <v>2639</v>
      </c>
      <c r="AQ1673" s="44">
        <v>150000000</v>
      </c>
      <c r="AR1673">
        <v>0.51558999999999999</v>
      </c>
      <c r="AS1673">
        <v>4.274E-2</v>
      </c>
      <c r="AT1673">
        <v>1.4692999999999999E-2</v>
      </c>
      <c r="AU1673" t="s">
        <v>53</v>
      </c>
      <c r="AV1673" t="s">
        <v>107</v>
      </c>
      <c r="AW1673" t="s">
        <v>107</v>
      </c>
      <c r="AX1673">
        <v>1.214</v>
      </c>
      <c r="AY1673"/>
      <c r="AZ1673"/>
      <c r="BA1673">
        <v>1639</v>
      </c>
      <c r="BB1673" s="95">
        <v>45838</v>
      </c>
      <c r="BC1673" t="s">
        <v>253</v>
      </c>
      <c r="BD1673" s="44">
        <v>136000000</v>
      </c>
      <c r="BE1673" s="44">
        <v>2000000</v>
      </c>
      <c r="BF1673" s="44">
        <v>12000000</v>
      </c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</row>
    <row r="1674" spans="39:88" x14ac:dyDescent="0.3">
      <c r="AM1674" t="s">
        <v>11294</v>
      </c>
      <c r="AN1674" t="s">
        <v>254</v>
      </c>
      <c r="AO1674" t="s">
        <v>254</v>
      </c>
      <c r="AP1674" t="s">
        <v>1255</v>
      </c>
      <c r="AQ1674" s="44">
        <v>200000000</v>
      </c>
      <c r="AR1674">
        <v>1.00014</v>
      </c>
      <c r="AS1674">
        <v>2.9239999999999999E-2</v>
      </c>
      <c r="AT1674">
        <v>8.4930000000000005E-3</v>
      </c>
      <c r="AU1674" t="s">
        <v>53</v>
      </c>
      <c r="AV1674" t="s">
        <v>55</v>
      </c>
      <c r="AW1674" t="s">
        <v>55</v>
      </c>
      <c r="AX1674">
        <v>1.214</v>
      </c>
      <c r="AY1674"/>
      <c r="AZ1674"/>
      <c r="BA1674">
        <v>1639</v>
      </c>
      <c r="BB1674" s="95">
        <v>45838</v>
      </c>
      <c r="BC1674" t="s">
        <v>253</v>
      </c>
      <c r="BD1674" s="44">
        <v>164200000</v>
      </c>
      <c r="BE1674"/>
      <c r="BF1674"/>
      <c r="BG1674"/>
      <c r="BH1674"/>
      <c r="BI1674" s="44">
        <v>6100000</v>
      </c>
      <c r="BJ1674" s="44">
        <v>29700000</v>
      </c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</row>
    <row r="1675" spans="39:88" x14ac:dyDescent="0.3">
      <c r="AM1675" t="s">
        <v>11299</v>
      </c>
      <c r="AN1675" t="s">
        <v>254</v>
      </c>
      <c r="AO1675" t="s">
        <v>254</v>
      </c>
      <c r="AP1675" t="s">
        <v>2300</v>
      </c>
      <c r="AQ1675" s="44">
        <v>50000000</v>
      </c>
      <c r="AR1675">
        <v>0.50339</v>
      </c>
      <c r="AS1675">
        <v>4.002E-2</v>
      </c>
      <c r="AT1675">
        <v>1.20959999999999E-2</v>
      </c>
      <c r="AU1675" t="s">
        <v>53</v>
      </c>
      <c r="AV1675" t="s">
        <v>55</v>
      </c>
      <c r="AW1675" t="s">
        <v>55</v>
      </c>
      <c r="AX1675">
        <v>1.214</v>
      </c>
      <c r="AY1675"/>
      <c r="AZ1675"/>
      <c r="BA1675">
        <v>1639</v>
      </c>
      <c r="BB1675" s="95">
        <v>45838</v>
      </c>
      <c r="BC1675" t="s">
        <v>253</v>
      </c>
      <c r="BD1675" s="44">
        <v>27800000</v>
      </c>
      <c r="BE1675"/>
      <c r="BF1675"/>
      <c r="BG1675"/>
      <c r="BH1675"/>
      <c r="BI1675" s="44">
        <v>22200000</v>
      </c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</row>
    <row r="1676" spans="39:88" x14ac:dyDescent="0.3">
      <c r="AM1676" t="s">
        <v>12786</v>
      </c>
      <c r="AN1676" t="s">
        <v>254</v>
      </c>
      <c r="AO1676" t="s">
        <v>254</v>
      </c>
      <c r="AP1676" t="s">
        <v>12787</v>
      </c>
      <c r="AQ1676" s="44">
        <v>2500000</v>
      </c>
      <c r="AR1676">
        <v>0.99297999999999997</v>
      </c>
      <c r="AS1676">
        <v>3.3419999999999998E-2</v>
      </c>
      <c r="AT1676">
        <v>8.0280000000000004E-3</v>
      </c>
      <c r="AU1676" t="s">
        <v>53</v>
      </c>
      <c r="AV1676" t="s">
        <v>107</v>
      </c>
      <c r="AW1676" t="s">
        <v>107</v>
      </c>
      <c r="AX1676">
        <v>1.214</v>
      </c>
      <c r="AY1676"/>
      <c r="AZ1676"/>
      <c r="BA1676">
        <v>1639</v>
      </c>
      <c r="BB1676" s="95">
        <v>45838</v>
      </c>
      <c r="BC1676" t="s">
        <v>253</v>
      </c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 s="44">
        <v>2500000</v>
      </c>
      <c r="CC1676"/>
      <c r="CD1676"/>
      <c r="CE1676"/>
      <c r="CF1676"/>
      <c r="CG1676"/>
      <c r="CH1676"/>
      <c r="CI1676"/>
      <c r="CJ1676"/>
    </row>
    <row r="1677" spans="39:88" x14ac:dyDescent="0.3">
      <c r="AM1677" t="s">
        <v>11300</v>
      </c>
      <c r="AN1677" t="s">
        <v>254</v>
      </c>
      <c r="AO1677" t="s">
        <v>254</v>
      </c>
      <c r="AP1677" t="s">
        <v>2641</v>
      </c>
      <c r="AQ1677" s="44">
        <v>2000000</v>
      </c>
      <c r="AR1677">
        <v>0.97558</v>
      </c>
      <c r="AS1677">
        <v>2.206E-2</v>
      </c>
      <c r="AT1677">
        <v>2.0240000000000002E-3</v>
      </c>
      <c r="AU1677" t="s">
        <v>53</v>
      </c>
      <c r="AV1677" t="s">
        <v>107</v>
      </c>
      <c r="AW1677" t="s">
        <v>107</v>
      </c>
      <c r="AX1677">
        <v>1.214</v>
      </c>
      <c r="AY1677"/>
      <c r="AZ1677"/>
      <c r="BA1677">
        <v>1639</v>
      </c>
      <c r="BB1677" s="95">
        <v>45838</v>
      </c>
      <c r="BC1677" t="s">
        <v>253</v>
      </c>
      <c r="BD1677"/>
      <c r="BE1677"/>
      <c r="BF1677"/>
      <c r="BG1677"/>
      <c r="BH1677"/>
      <c r="BI1677"/>
      <c r="BJ1677"/>
      <c r="BK1677"/>
      <c r="BL1677"/>
      <c r="BM1677"/>
      <c r="BN1677"/>
      <c r="BO1677" s="44">
        <v>1500000</v>
      </c>
      <c r="BP1677" s="44">
        <v>500000</v>
      </c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</row>
    <row r="1678" spans="39:88" x14ac:dyDescent="0.3">
      <c r="AM1678" t="s">
        <v>11301</v>
      </c>
      <c r="AN1678" t="s">
        <v>11302</v>
      </c>
      <c r="AO1678" t="s">
        <v>11303</v>
      </c>
      <c r="AP1678" t="s">
        <v>11304</v>
      </c>
      <c r="AQ1678" s="44">
        <v>6600000</v>
      </c>
      <c r="AR1678">
        <v>1.0304199999999999</v>
      </c>
      <c r="AS1678">
        <v>3.4310630000000002E-2</v>
      </c>
      <c r="AT1678">
        <v>9.587E-3</v>
      </c>
      <c r="AU1678" t="s">
        <v>53</v>
      </c>
      <c r="AV1678" t="s">
        <v>68</v>
      </c>
      <c r="AW1678" t="s">
        <v>68</v>
      </c>
      <c r="AX1678">
        <v>0.46600000000000003</v>
      </c>
      <c r="AY1678"/>
      <c r="AZ1678"/>
      <c r="BA1678">
        <v>154398</v>
      </c>
      <c r="BB1678" s="95">
        <v>45838</v>
      </c>
      <c r="BC1678" t="s">
        <v>11305</v>
      </c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 s="44">
        <v>6600000</v>
      </c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</row>
    <row r="1679" spans="39:88" x14ac:dyDescent="0.3">
      <c r="AM1679" t="s">
        <v>11306</v>
      </c>
      <c r="AN1679" t="s">
        <v>11307</v>
      </c>
      <c r="AO1679" t="s">
        <v>11307</v>
      </c>
      <c r="AP1679" t="s">
        <v>11308</v>
      </c>
      <c r="AQ1679" s="44">
        <v>39000000</v>
      </c>
      <c r="AR1679">
        <v>1.0307200000000001</v>
      </c>
      <c r="AS1679">
        <v>3.4748179999999997E-2</v>
      </c>
      <c r="AT1679">
        <v>1.3932E-2</v>
      </c>
      <c r="AU1679" t="s">
        <v>67</v>
      </c>
      <c r="AV1679" t="s">
        <v>54</v>
      </c>
      <c r="AW1679" t="s">
        <v>54</v>
      </c>
      <c r="AX1679">
        <v>1.893</v>
      </c>
      <c r="AY1679"/>
      <c r="AZ1679"/>
      <c r="BA1679">
        <v>136595</v>
      </c>
      <c r="BB1679" s="95">
        <v>45838</v>
      </c>
      <c r="BC1679" t="s">
        <v>1069</v>
      </c>
      <c r="BD1679" s="44">
        <v>33000000</v>
      </c>
      <c r="BE1679"/>
      <c r="BF1679" s="44">
        <v>700000</v>
      </c>
      <c r="BG1679"/>
      <c r="BH1679"/>
      <c r="BI1679" s="44">
        <v>3600000</v>
      </c>
      <c r="BJ1679"/>
      <c r="BK1679" s="44">
        <v>500000</v>
      </c>
      <c r="BL1679"/>
      <c r="BM1679"/>
      <c r="BN1679"/>
      <c r="BO1679" s="44">
        <v>300000</v>
      </c>
      <c r="BP1679" s="44">
        <v>300000</v>
      </c>
      <c r="BQ1679"/>
      <c r="BR1679"/>
      <c r="BS1679" s="44">
        <v>300000</v>
      </c>
      <c r="BT1679" s="44">
        <v>300000</v>
      </c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</row>
    <row r="1680" spans="39:88" x14ac:dyDescent="0.3">
      <c r="AM1680" t="s">
        <v>11312</v>
      </c>
      <c r="AN1680" t="s">
        <v>1770</v>
      </c>
      <c r="AO1680" t="s">
        <v>1770</v>
      </c>
      <c r="AP1680" t="s">
        <v>11313</v>
      </c>
      <c r="AQ1680" s="44">
        <v>100000000</v>
      </c>
      <c r="AR1680">
        <v>0.94881000000000004</v>
      </c>
      <c r="AS1680">
        <v>4.0320000000000002E-2</v>
      </c>
      <c r="AT1680">
        <v>1.2962E-2</v>
      </c>
      <c r="AU1680" t="s">
        <v>53</v>
      </c>
      <c r="AV1680" t="s">
        <v>55</v>
      </c>
      <c r="AW1680" t="s">
        <v>55</v>
      </c>
      <c r="AX1680">
        <v>1.4550000000000001</v>
      </c>
      <c r="AY1680"/>
      <c r="AZ1680"/>
      <c r="BA1680">
        <v>167176</v>
      </c>
      <c r="BB1680" s="95">
        <v>45838</v>
      </c>
      <c r="BC1680" t="s">
        <v>1769</v>
      </c>
      <c r="BD1680" s="44">
        <v>85000000</v>
      </c>
      <c r="BE1680"/>
      <c r="BF1680"/>
      <c r="BG1680"/>
      <c r="BH1680"/>
      <c r="BI1680" s="44">
        <v>15000000</v>
      </c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</row>
    <row r="1681" spans="39:88" x14ac:dyDescent="0.3">
      <c r="AM1681" t="s">
        <v>11310</v>
      </c>
      <c r="AN1681" t="s">
        <v>1770</v>
      </c>
      <c r="AO1681" t="s">
        <v>1770</v>
      </c>
      <c r="AP1681" t="s">
        <v>11311</v>
      </c>
      <c r="AQ1681" s="44">
        <v>7000000</v>
      </c>
      <c r="AR1681">
        <v>0.91220000000000001</v>
      </c>
      <c r="AS1681">
        <v>2.9309999999999999E-2</v>
      </c>
      <c r="AT1681">
        <v>8.1290000000000008E-3</v>
      </c>
      <c r="AU1681" t="s">
        <v>53</v>
      </c>
      <c r="AV1681" t="s">
        <v>55</v>
      </c>
      <c r="AW1681" t="s">
        <v>55</v>
      </c>
      <c r="AX1681">
        <v>1.4550000000000001</v>
      </c>
      <c r="AY1681"/>
      <c r="AZ1681"/>
      <c r="BA1681">
        <v>167176</v>
      </c>
      <c r="BB1681" s="95">
        <v>45838</v>
      </c>
      <c r="BC1681" t="s">
        <v>1769</v>
      </c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 s="44">
        <v>7000000</v>
      </c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</row>
    <row r="1682" spans="39:88" x14ac:dyDescent="0.3">
      <c r="AM1682" t="s">
        <v>11309</v>
      </c>
      <c r="AN1682" t="s">
        <v>1770</v>
      </c>
      <c r="AO1682" t="s">
        <v>1770</v>
      </c>
      <c r="AP1682" t="s">
        <v>1768</v>
      </c>
      <c r="AQ1682" s="44">
        <v>49000000</v>
      </c>
      <c r="AR1682">
        <v>0.60614999999999997</v>
      </c>
      <c r="AS1682">
        <v>4.3029999999999999E-2</v>
      </c>
      <c r="AT1682">
        <v>1.4781000000000001E-2</v>
      </c>
      <c r="AU1682" t="s">
        <v>53</v>
      </c>
      <c r="AV1682" t="s">
        <v>55</v>
      </c>
      <c r="AW1682" t="s">
        <v>55</v>
      </c>
      <c r="AX1682">
        <v>1.4550000000000001</v>
      </c>
      <c r="AY1682"/>
      <c r="AZ1682"/>
      <c r="BA1682">
        <v>167176</v>
      </c>
      <c r="BB1682" s="95">
        <v>45838</v>
      </c>
      <c r="BC1682" t="s">
        <v>1769</v>
      </c>
      <c r="BD1682" s="44">
        <v>37400000</v>
      </c>
      <c r="BE1682"/>
      <c r="BF1682" s="44">
        <v>4000000</v>
      </c>
      <c r="BG1682" s="44">
        <v>500000</v>
      </c>
      <c r="BH1682"/>
      <c r="BI1682" s="44">
        <v>1000000</v>
      </c>
      <c r="BJ1682" s="44">
        <v>2600000</v>
      </c>
      <c r="BK1682"/>
      <c r="BL1682" s="44">
        <v>1000000</v>
      </c>
      <c r="BM1682"/>
      <c r="BN1682" s="44">
        <v>2500000</v>
      </c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</row>
    <row r="1683" spans="39:88" x14ac:dyDescent="0.3">
      <c r="AM1683" t="s">
        <v>11314</v>
      </c>
      <c r="AN1683" t="s">
        <v>11315</v>
      </c>
      <c r="AO1683" t="s">
        <v>11315</v>
      </c>
      <c r="AP1683" t="s">
        <v>11316</v>
      </c>
      <c r="AQ1683" s="44">
        <v>30000000</v>
      </c>
      <c r="AR1683">
        <v>0.88666</v>
      </c>
      <c r="AS1683">
        <v>4.0599999999999997E-2</v>
      </c>
      <c r="AT1683">
        <v>1.4088E-2</v>
      </c>
      <c r="AU1683" t="s">
        <v>53</v>
      </c>
      <c r="AV1683" t="s">
        <v>55</v>
      </c>
      <c r="AW1683" t="s">
        <v>55</v>
      </c>
      <c r="AX1683">
        <v>1.4550000000000001</v>
      </c>
      <c r="AY1683"/>
      <c r="AZ1683"/>
      <c r="BA1683">
        <v>236954</v>
      </c>
      <c r="BB1683" s="95">
        <v>45838</v>
      </c>
      <c r="BC1683" t="s">
        <v>11317</v>
      </c>
      <c r="BD1683" s="44">
        <v>28100000</v>
      </c>
      <c r="BE1683"/>
      <c r="BF1683"/>
      <c r="BG1683"/>
      <c r="BH1683"/>
      <c r="BI1683"/>
      <c r="BJ1683" s="44">
        <v>1900000</v>
      </c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</row>
    <row r="1684" spans="39:88" x14ac:dyDescent="0.3">
      <c r="AM1684" t="s">
        <v>11318</v>
      </c>
      <c r="AN1684" t="s">
        <v>330</v>
      </c>
      <c r="AO1684" t="s">
        <v>330</v>
      </c>
      <c r="AP1684" t="s">
        <v>363</v>
      </c>
      <c r="AQ1684" s="44">
        <v>20000000</v>
      </c>
      <c r="AR1684">
        <v>0.8125</v>
      </c>
      <c r="AS1684">
        <v>3.6119999999999999E-2</v>
      </c>
      <c r="AT1684">
        <v>1.0536E-2</v>
      </c>
      <c r="AU1684" t="s">
        <v>53</v>
      </c>
      <c r="AV1684" t="s">
        <v>55</v>
      </c>
      <c r="AW1684" t="s">
        <v>55</v>
      </c>
      <c r="AX1684">
        <v>1.4550000000000001</v>
      </c>
      <c r="AY1684"/>
      <c r="AZ1684"/>
      <c r="BA1684">
        <v>172876</v>
      </c>
      <c r="BB1684" s="95">
        <v>45838</v>
      </c>
      <c r="BC1684" t="s">
        <v>329</v>
      </c>
      <c r="BD1684" s="44">
        <v>20000000</v>
      </c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</row>
    <row r="1685" spans="39:88" x14ac:dyDescent="0.3">
      <c r="AM1685" t="s">
        <v>11319</v>
      </c>
      <c r="AN1685" t="s">
        <v>330</v>
      </c>
      <c r="AO1685" t="s">
        <v>330</v>
      </c>
      <c r="AP1685" t="s">
        <v>2429</v>
      </c>
      <c r="AQ1685" s="44">
        <v>20000000</v>
      </c>
      <c r="AR1685">
        <v>0.86072000000000004</v>
      </c>
      <c r="AS1685">
        <v>3.3099999999999997E-2</v>
      </c>
      <c r="AT1685">
        <v>7.8919999999999997E-3</v>
      </c>
      <c r="AU1685" t="s">
        <v>53</v>
      </c>
      <c r="AV1685" t="s">
        <v>55</v>
      </c>
      <c r="AW1685" t="s">
        <v>55</v>
      </c>
      <c r="AX1685">
        <v>1.4550000000000001</v>
      </c>
      <c r="AY1685"/>
      <c r="AZ1685"/>
      <c r="BA1685">
        <v>172876</v>
      </c>
      <c r="BB1685" s="95">
        <v>45838</v>
      </c>
      <c r="BC1685" t="s">
        <v>329</v>
      </c>
      <c r="BD1685" s="44">
        <v>18700000</v>
      </c>
      <c r="BE1685"/>
      <c r="BF1685"/>
      <c r="BG1685"/>
      <c r="BH1685"/>
      <c r="BI1685"/>
      <c r="BJ1685" s="44">
        <v>1300000</v>
      </c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</row>
    <row r="1686" spans="39:88" x14ac:dyDescent="0.3">
      <c r="AM1686" t="s">
        <v>11320</v>
      </c>
      <c r="AN1686" t="s">
        <v>330</v>
      </c>
      <c r="AO1686" t="s">
        <v>330</v>
      </c>
      <c r="AP1686" t="s">
        <v>328</v>
      </c>
      <c r="AQ1686" s="44">
        <v>20000000</v>
      </c>
      <c r="AR1686">
        <v>0.90454999999999997</v>
      </c>
      <c r="AS1686">
        <v>3.0179999999999998E-2</v>
      </c>
      <c r="AT1686">
        <v>6.4050000000000001E-3</v>
      </c>
      <c r="AU1686" t="s">
        <v>53</v>
      </c>
      <c r="AV1686" t="s">
        <v>55</v>
      </c>
      <c r="AW1686" t="s">
        <v>55</v>
      </c>
      <c r="AX1686">
        <v>1.4550000000000001</v>
      </c>
      <c r="AY1686"/>
      <c r="AZ1686"/>
      <c r="BA1686">
        <v>172876</v>
      </c>
      <c r="BB1686" s="95">
        <v>45838</v>
      </c>
      <c r="BC1686" t="s">
        <v>329</v>
      </c>
      <c r="BD1686" s="44">
        <v>18700000</v>
      </c>
      <c r="BE1686"/>
      <c r="BF1686"/>
      <c r="BG1686"/>
      <c r="BH1686"/>
      <c r="BI1686"/>
      <c r="BJ1686" s="44">
        <v>1300000</v>
      </c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</row>
    <row r="1687" spans="39:88" x14ac:dyDescent="0.3">
      <c r="AM1687" t="s">
        <v>13144</v>
      </c>
      <c r="AN1687" t="s">
        <v>13145</v>
      </c>
      <c r="AO1687" t="s">
        <v>13145</v>
      </c>
      <c r="AP1687" t="s">
        <v>13146</v>
      </c>
      <c r="AQ1687" s="44">
        <v>6000000</v>
      </c>
      <c r="AR1687">
        <v>0.80462999999999996</v>
      </c>
      <c r="AS1687">
        <v>3.9169999999999899E-2</v>
      </c>
      <c r="AT1687">
        <v>1.12719999999999E-2</v>
      </c>
      <c r="AU1687" t="s">
        <v>53</v>
      </c>
      <c r="AV1687" t="s">
        <v>55</v>
      </c>
      <c r="AW1687" t="s">
        <v>55</v>
      </c>
      <c r="AX1687"/>
      <c r="AY1687"/>
      <c r="AZ1687"/>
      <c r="BA1687">
        <v>173154</v>
      </c>
      <c r="BB1687" s="95">
        <v>45838</v>
      </c>
      <c r="BC1687" t="s">
        <v>262</v>
      </c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 s="44">
        <v>6000000</v>
      </c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</row>
    <row r="1688" spans="39:88" x14ac:dyDescent="0.3">
      <c r="AM1688" t="s">
        <v>9954</v>
      </c>
      <c r="AN1688" t="s">
        <v>12414</v>
      </c>
      <c r="AO1688" t="s">
        <v>12414</v>
      </c>
      <c r="AP1688" t="s">
        <v>9955</v>
      </c>
      <c r="AQ1688" s="44">
        <v>70000000</v>
      </c>
      <c r="AR1688">
        <v>0.81906000000000001</v>
      </c>
      <c r="AS1688">
        <v>3.7039999999999997E-2</v>
      </c>
      <c r="AT1688">
        <v>1.0024999999999999E-2</v>
      </c>
      <c r="AU1688" t="s">
        <v>53</v>
      </c>
      <c r="AV1688" t="s">
        <v>55</v>
      </c>
      <c r="AW1688" t="s">
        <v>55</v>
      </c>
      <c r="AX1688">
        <v>1.298</v>
      </c>
      <c r="AY1688"/>
      <c r="AZ1688"/>
      <c r="BA1688">
        <v>138849</v>
      </c>
      <c r="BB1688" s="95">
        <v>45838</v>
      </c>
      <c r="BC1688" t="s">
        <v>3062</v>
      </c>
      <c r="BD1688" s="44">
        <v>50000000</v>
      </c>
      <c r="BE1688"/>
      <c r="BF1688"/>
      <c r="BG1688"/>
      <c r="BH1688"/>
      <c r="BI1688" s="44">
        <v>20000000</v>
      </c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</row>
    <row r="1689" spans="39:88" x14ac:dyDescent="0.3">
      <c r="AM1689" t="s">
        <v>12311</v>
      </c>
      <c r="AN1689" t="s">
        <v>12414</v>
      </c>
      <c r="AO1689" t="s">
        <v>12414</v>
      </c>
      <c r="AP1689" t="s">
        <v>12312</v>
      </c>
      <c r="AQ1689" s="44">
        <v>70000000</v>
      </c>
      <c r="AR1689">
        <v>0.90817999999999999</v>
      </c>
      <c r="AS1689">
        <v>4.3380000000000002E-2</v>
      </c>
      <c r="AT1689">
        <v>1.5571E-2</v>
      </c>
      <c r="AU1689" t="s">
        <v>53</v>
      </c>
      <c r="AV1689" t="s">
        <v>55</v>
      </c>
      <c r="AW1689" t="s">
        <v>55</v>
      </c>
      <c r="AX1689">
        <v>1.298</v>
      </c>
      <c r="AY1689"/>
      <c r="AZ1689"/>
      <c r="BA1689">
        <v>138849</v>
      </c>
      <c r="BB1689" s="95">
        <v>45838</v>
      </c>
      <c r="BC1689" t="s">
        <v>3062</v>
      </c>
      <c r="BD1689" s="44">
        <v>50000000</v>
      </c>
      <c r="BE1689"/>
      <c r="BF1689"/>
      <c r="BG1689"/>
      <c r="BH1689"/>
      <c r="BI1689" s="44">
        <v>20000000</v>
      </c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</row>
    <row r="1690" spans="39:88" x14ac:dyDescent="0.3">
      <c r="AM1690" t="s">
        <v>9948</v>
      </c>
      <c r="AN1690" t="s">
        <v>12414</v>
      </c>
      <c r="AO1690" t="s">
        <v>12414</v>
      </c>
      <c r="AP1690" t="s">
        <v>9949</v>
      </c>
      <c r="AQ1690" s="44">
        <v>3500000</v>
      </c>
      <c r="AR1690">
        <v>0.85346</v>
      </c>
      <c r="AS1690">
        <v>4.3739999999999897E-2</v>
      </c>
      <c r="AT1690">
        <v>1.60699999999999E-2</v>
      </c>
      <c r="AU1690" t="s">
        <v>53</v>
      </c>
      <c r="AV1690" t="s">
        <v>63</v>
      </c>
      <c r="AW1690" t="s">
        <v>63</v>
      </c>
      <c r="AX1690">
        <v>1.298</v>
      </c>
      <c r="AY1690"/>
      <c r="AZ1690"/>
      <c r="BA1690">
        <v>138849</v>
      </c>
      <c r="BB1690" s="95">
        <v>45838</v>
      </c>
      <c r="BC1690" t="s">
        <v>3062</v>
      </c>
      <c r="BD1690"/>
      <c r="BE1690"/>
      <c r="BF1690"/>
      <c r="BG1690"/>
      <c r="BH1690"/>
      <c r="BI1690" s="44">
        <v>3500000</v>
      </c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</row>
    <row r="1691" spans="39:88" x14ac:dyDescent="0.3">
      <c r="AM1691" t="s">
        <v>12118</v>
      </c>
      <c r="AN1691" t="s">
        <v>12414</v>
      </c>
      <c r="AO1691" t="s">
        <v>12414</v>
      </c>
      <c r="AP1691" t="s">
        <v>12119</v>
      </c>
      <c r="AQ1691" s="44">
        <v>53000000</v>
      </c>
      <c r="AR1691">
        <v>0.90122000000000002</v>
      </c>
      <c r="AS1691">
        <v>4.1419999999999998E-2</v>
      </c>
      <c r="AT1691">
        <v>1.34449999999999E-2</v>
      </c>
      <c r="AU1691" t="s">
        <v>53</v>
      </c>
      <c r="AV1691" t="s">
        <v>63</v>
      </c>
      <c r="AW1691" t="s">
        <v>63</v>
      </c>
      <c r="AX1691">
        <v>1.298</v>
      </c>
      <c r="AY1691"/>
      <c r="AZ1691"/>
      <c r="BA1691">
        <v>138849</v>
      </c>
      <c r="BB1691" s="95">
        <v>45838</v>
      </c>
      <c r="BC1691" t="s">
        <v>3062</v>
      </c>
      <c r="BD1691" s="44">
        <v>15000000</v>
      </c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 s="44">
        <v>12000000</v>
      </c>
      <c r="BZ1691"/>
      <c r="CA1691"/>
      <c r="CB1691" s="44">
        <v>26000000</v>
      </c>
      <c r="CC1691"/>
      <c r="CD1691"/>
      <c r="CE1691"/>
      <c r="CF1691"/>
      <c r="CG1691"/>
      <c r="CH1691"/>
      <c r="CI1691"/>
      <c r="CJ1691"/>
    </row>
    <row r="1692" spans="39:88" x14ac:dyDescent="0.3">
      <c r="AM1692" t="s">
        <v>9952</v>
      </c>
      <c r="AN1692" t="s">
        <v>12414</v>
      </c>
      <c r="AO1692" t="s">
        <v>12414</v>
      </c>
      <c r="AP1692" t="s">
        <v>9953</v>
      </c>
      <c r="AQ1692" s="44">
        <v>100000000</v>
      </c>
      <c r="AR1692">
        <v>0.97780999999999996</v>
      </c>
      <c r="AS1692">
        <v>4.1609999999999897E-2</v>
      </c>
      <c r="AT1692">
        <v>1.3682E-2</v>
      </c>
      <c r="AU1692" t="s">
        <v>53</v>
      </c>
      <c r="AV1692" t="s">
        <v>63</v>
      </c>
      <c r="AW1692" t="s">
        <v>63</v>
      </c>
      <c r="AX1692">
        <v>1.298</v>
      </c>
      <c r="AY1692"/>
      <c r="AZ1692"/>
      <c r="BA1692">
        <v>138849</v>
      </c>
      <c r="BB1692" s="95">
        <v>45838</v>
      </c>
      <c r="BC1692" t="s">
        <v>3062</v>
      </c>
      <c r="BD1692" s="44">
        <v>84000000</v>
      </c>
      <c r="BE1692" s="44">
        <v>500000</v>
      </c>
      <c r="BF1692" s="44">
        <v>5500000</v>
      </c>
      <c r="BG1692"/>
      <c r="BH1692"/>
      <c r="BI1692" s="44">
        <v>10000000</v>
      </c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</row>
    <row r="1693" spans="39:88" x14ac:dyDescent="0.3">
      <c r="AM1693" t="s">
        <v>12954</v>
      </c>
      <c r="AN1693" t="s">
        <v>12414</v>
      </c>
      <c r="AO1693" t="s">
        <v>12414</v>
      </c>
      <c r="AP1693" t="s">
        <v>12955</v>
      </c>
      <c r="AQ1693" s="44">
        <v>5000000</v>
      </c>
      <c r="AR1693">
        <v>0.64536000000000004</v>
      </c>
      <c r="AS1693">
        <v>4.2349999999999999E-2</v>
      </c>
      <c r="AT1693">
        <v>1.4282E-2</v>
      </c>
      <c r="AU1693" t="s">
        <v>53</v>
      </c>
      <c r="AV1693" t="s">
        <v>55</v>
      </c>
      <c r="AW1693" t="s">
        <v>55</v>
      </c>
      <c r="AX1693">
        <v>1.298</v>
      </c>
      <c r="AY1693"/>
      <c r="AZ1693"/>
      <c r="BA1693">
        <v>138849</v>
      </c>
      <c r="BB1693" s="95">
        <v>45838</v>
      </c>
      <c r="BC1693" t="s">
        <v>3062</v>
      </c>
      <c r="BD1693" s="44">
        <v>5000000</v>
      </c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</row>
    <row r="1694" spans="39:88" x14ac:dyDescent="0.3">
      <c r="AM1694" t="s">
        <v>9956</v>
      </c>
      <c r="AN1694" t="s">
        <v>12414</v>
      </c>
      <c r="AO1694" t="s">
        <v>12414</v>
      </c>
      <c r="AP1694" t="s">
        <v>3061</v>
      </c>
      <c r="AQ1694" s="44">
        <v>130000000</v>
      </c>
      <c r="AR1694">
        <v>0.59045000000000003</v>
      </c>
      <c r="AS1694">
        <v>4.2259999999999999E-2</v>
      </c>
      <c r="AT1694">
        <v>1.4016999999999899E-2</v>
      </c>
      <c r="AU1694" t="s">
        <v>53</v>
      </c>
      <c r="AV1694" t="s">
        <v>55</v>
      </c>
      <c r="AW1694" t="s">
        <v>55</v>
      </c>
      <c r="AX1694">
        <v>1.298</v>
      </c>
      <c r="AY1694"/>
      <c r="AZ1694"/>
      <c r="BA1694">
        <v>138849</v>
      </c>
      <c r="BB1694" s="95">
        <v>45838</v>
      </c>
      <c r="BC1694" t="s">
        <v>3062</v>
      </c>
      <c r="BD1694" s="44">
        <v>121500000</v>
      </c>
      <c r="BE1694"/>
      <c r="BF1694"/>
      <c r="BG1694"/>
      <c r="BH1694"/>
      <c r="BI1694"/>
      <c r="BJ1694" s="44">
        <v>8500000</v>
      </c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</row>
    <row r="1695" spans="39:88" x14ac:dyDescent="0.3">
      <c r="AM1695" t="s">
        <v>9950</v>
      </c>
      <c r="AN1695" t="s">
        <v>12414</v>
      </c>
      <c r="AO1695" t="s">
        <v>12414</v>
      </c>
      <c r="AP1695" t="s">
        <v>9951</v>
      </c>
      <c r="AQ1695" s="44">
        <v>85000000</v>
      </c>
      <c r="AR1695">
        <v>0.93215999999999999</v>
      </c>
      <c r="AS1695">
        <v>4.3560000000000001E-2</v>
      </c>
      <c r="AT1695">
        <v>1.5997999999999998E-2</v>
      </c>
      <c r="AU1695" t="s">
        <v>53</v>
      </c>
      <c r="AV1695" t="s">
        <v>55</v>
      </c>
      <c r="AW1695" t="s">
        <v>55</v>
      </c>
      <c r="AX1695">
        <v>1.298</v>
      </c>
      <c r="AY1695"/>
      <c r="AZ1695"/>
      <c r="BA1695">
        <v>138849</v>
      </c>
      <c r="BB1695" s="95">
        <v>45838</v>
      </c>
      <c r="BC1695" t="s">
        <v>3062</v>
      </c>
      <c r="BD1695" s="44">
        <v>75000000</v>
      </c>
      <c r="BE1695"/>
      <c r="BF1695"/>
      <c r="BG1695"/>
      <c r="BH1695"/>
      <c r="BI1695" s="44">
        <v>10000000</v>
      </c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</row>
    <row r="1696" spans="39:88" x14ac:dyDescent="0.3">
      <c r="AM1696" t="s">
        <v>11324</v>
      </c>
      <c r="AN1696" t="s">
        <v>1224</v>
      </c>
      <c r="AO1696" t="s">
        <v>1224</v>
      </c>
      <c r="AP1696" t="s">
        <v>1222</v>
      </c>
      <c r="AQ1696" s="44">
        <v>20000000</v>
      </c>
      <c r="AR1696">
        <v>0.96148</v>
      </c>
      <c r="AS1696">
        <v>2.8559999999999999E-2</v>
      </c>
      <c r="AT1696">
        <v>7.6499999999999997E-3</v>
      </c>
      <c r="AU1696" t="s">
        <v>53</v>
      </c>
      <c r="AV1696" t="s">
        <v>55</v>
      </c>
      <c r="AW1696" t="s">
        <v>55</v>
      </c>
      <c r="AX1696">
        <v>1.4550000000000001</v>
      </c>
      <c r="AY1696"/>
      <c r="AZ1696"/>
      <c r="BA1696">
        <v>167471</v>
      </c>
      <c r="BB1696" s="95">
        <v>45838</v>
      </c>
      <c r="BC1696" t="s">
        <v>1223</v>
      </c>
      <c r="BD1696" s="44">
        <v>13700000</v>
      </c>
      <c r="BE1696"/>
      <c r="BF1696"/>
      <c r="BG1696"/>
      <c r="BH1696"/>
      <c r="BI1696"/>
      <c r="BJ1696" s="44">
        <v>1300000</v>
      </c>
      <c r="BK1696"/>
      <c r="BL1696"/>
      <c r="BM1696"/>
      <c r="BN1696"/>
      <c r="BO1696"/>
      <c r="BP1696"/>
      <c r="BQ1696"/>
      <c r="BR1696"/>
      <c r="BS1696"/>
      <c r="BT1696"/>
      <c r="BU1696"/>
      <c r="BV1696" s="44">
        <v>5000000</v>
      </c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</row>
    <row r="1697" spans="39:88" x14ac:dyDescent="0.3">
      <c r="AM1697" t="s">
        <v>11322</v>
      </c>
      <c r="AN1697" t="s">
        <v>1224</v>
      </c>
      <c r="AO1697" t="s">
        <v>1224</v>
      </c>
      <c r="AP1697" t="s">
        <v>11323</v>
      </c>
      <c r="AQ1697" s="44">
        <v>50000000</v>
      </c>
      <c r="AR1697">
        <v>0.81933999999999996</v>
      </c>
      <c r="AS1697">
        <v>4.3899999999999897E-2</v>
      </c>
      <c r="AT1697">
        <v>1.5872000000000001E-2</v>
      </c>
      <c r="AU1697" t="s">
        <v>53</v>
      </c>
      <c r="AV1697" t="s">
        <v>55</v>
      </c>
      <c r="AW1697" t="s">
        <v>55</v>
      </c>
      <c r="AX1697">
        <v>1.4550000000000001</v>
      </c>
      <c r="AY1697"/>
      <c r="AZ1697"/>
      <c r="BA1697">
        <v>167471</v>
      </c>
      <c r="BB1697" s="95">
        <v>45838</v>
      </c>
      <c r="BC1697" t="s">
        <v>1223</v>
      </c>
      <c r="BD1697" s="44">
        <v>40800000</v>
      </c>
      <c r="BE1697"/>
      <c r="BF1697"/>
      <c r="BG1697"/>
      <c r="BH1697"/>
      <c r="BI1697"/>
      <c r="BJ1697" s="44">
        <v>7200000</v>
      </c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 s="44">
        <v>2000000</v>
      </c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</row>
    <row r="1698" spans="39:88" x14ac:dyDescent="0.3">
      <c r="AM1698" t="s">
        <v>11321</v>
      </c>
      <c r="AN1698" t="s">
        <v>1224</v>
      </c>
      <c r="AO1698" t="s">
        <v>1224</v>
      </c>
      <c r="AP1698" t="s">
        <v>1848</v>
      </c>
      <c r="AQ1698" s="44">
        <v>20000000</v>
      </c>
      <c r="AR1698">
        <v>0.94349000000000005</v>
      </c>
      <c r="AS1698">
        <v>3.0839999999999999E-2</v>
      </c>
      <c r="AT1698">
        <v>9.0390000000000002E-3</v>
      </c>
      <c r="AU1698" t="s">
        <v>53</v>
      </c>
      <c r="AV1698" t="s">
        <v>55</v>
      </c>
      <c r="AW1698" t="s">
        <v>55</v>
      </c>
      <c r="AX1698">
        <v>1.4550000000000001</v>
      </c>
      <c r="AY1698"/>
      <c r="AZ1698"/>
      <c r="BA1698">
        <v>167471</v>
      </c>
      <c r="BB1698" s="95">
        <v>45838</v>
      </c>
      <c r="BC1698" t="s">
        <v>1223</v>
      </c>
      <c r="BD1698" s="44">
        <v>2000000</v>
      </c>
      <c r="BE1698" s="44">
        <v>2000000</v>
      </c>
      <c r="BF1698" s="44">
        <v>14000000</v>
      </c>
      <c r="BG1698"/>
      <c r="BH1698"/>
      <c r="BI1698"/>
      <c r="BJ1698"/>
      <c r="BK1698"/>
      <c r="BL1698"/>
      <c r="BM1698"/>
      <c r="BN1698" s="44">
        <v>2000000</v>
      </c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</row>
    <row r="1699" spans="39:88" x14ac:dyDescent="0.3">
      <c r="AM1699" t="s">
        <v>11328</v>
      </c>
      <c r="AN1699" t="s">
        <v>1475</v>
      </c>
      <c r="AO1699" t="s">
        <v>1475</v>
      </c>
      <c r="AP1699" t="s">
        <v>11329</v>
      </c>
      <c r="AQ1699" s="44">
        <v>25000000</v>
      </c>
      <c r="AR1699">
        <v>0.89166999999999996</v>
      </c>
      <c r="AS1699">
        <v>4.4580000000000002E-2</v>
      </c>
      <c r="AT1699">
        <v>1.6702000000000002E-2</v>
      </c>
      <c r="AU1699" t="s">
        <v>53</v>
      </c>
      <c r="AV1699" t="s">
        <v>55</v>
      </c>
      <c r="AW1699" t="s">
        <v>55</v>
      </c>
      <c r="AX1699">
        <v>1.4550000000000001</v>
      </c>
      <c r="AY1699"/>
      <c r="AZ1699"/>
      <c r="BA1699">
        <v>238334</v>
      </c>
      <c r="BB1699" s="95">
        <v>45838</v>
      </c>
      <c r="BC1699" t="s">
        <v>1474</v>
      </c>
      <c r="BD1699" s="44">
        <v>20000000</v>
      </c>
      <c r="BE1699"/>
      <c r="BF1699"/>
      <c r="BG1699"/>
      <c r="BH1699"/>
      <c r="BI1699" s="44">
        <v>5000000</v>
      </c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</row>
    <row r="1700" spans="39:88" x14ac:dyDescent="0.3">
      <c r="AM1700" t="s">
        <v>12751</v>
      </c>
      <c r="AN1700" t="s">
        <v>1475</v>
      </c>
      <c r="AO1700" t="s">
        <v>1475</v>
      </c>
      <c r="AP1700" t="s">
        <v>12752</v>
      </c>
      <c r="AQ1700" s="44">
        <v>15000000</v>
      </c>
      <c r="AR1700">
        <v>0.99360999999999999</v>
      </c>
      <c r="AS1700">
        <v>3.465E-2</v>
      </c>
      <c r="AT1700">
        <v>8.3619999999999996E-3</v>
      </c>
      <c r="AU1700" t="s">
        <v>53</v>
      </c>
      <c r="AV1700" t="s">
        <v>55</v>
      </c>
      <c r="AW1700" t="s">
        <v>55</v>
      </c>
      <c r="AX1700">
        <v>1.4550000000000001</v>
      </c>
      <c r="AY1700"/>
      <c r="AZ1700"/>
      <c r="BA1700">
        <v>238334</v>
      </c>
      <c r="BB1700" s="95">
        <v>45838</v>
      </c>
      <c r="BC1700" t="s">
        <v>1474</v>
      </c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 s="44">
        <v>10000000</v>
      </c>
      <c r="BS1700"/>
      <c r="BT1700"/>
      <c r="BU1700"/>
      <c r="BV1700"/>
      <c r="BW1700" s="44">
        <v>3000000</v>
      </c>
      <c r="BX1700"/>
      <c r="BY1700" s="44">
        <v>2000000</v>
      </c>
      <c r="BZ1700"/>
      <c r="CA1700"/>
      <c r="CB1700"/>
      <c r="CC1700"/>
      <c r="CD1700"/>
      <c r="CE1700"/>
      <c r="CF1700"/>
      <c r="CG1700"/>
      <c r="CH1700"/>
      <c r="CI1700"/>
      <c r="CJ1700"/>
    </row>
    <row r="1701" spans="39:88" x14ac:dyDescent="0.3">
      <c r="AM1701" t="s">
        <v>11325</v>
      </c>
      <c r="AN1701" t="s">
        <v>1475</v>
      </c>
      <c r="AO1701" t="s">
        <v>1475</v>
      </c>
      <c r="AP1701" t="s">
        <v>1473</v>
      </c>
      <c r="AQ1701" s="44">
        <v>25000000</v>
      </c>
      <c r="AR1701">
        <v>0.78740999999999906</v>
      </c>
      <c r="AS1701">
        <v>3.3929999999999898E-2</v>
      </c>
      <c r="AT1701">
        <v>8.6269999999999993E-3</v>
      </c>
      <c r="AU1701" t="s">
        <v>53</v>
      </c>
      <c r="AV1701" t="s">
        <v>55</v>
      </c>
      <c r="AW1701" t="s">
        <v>55</v>
      </c>
      <c r="AX1701">
        <v>1.4550000000000001</v>
      </c>
      <c r="AY1701"/>
      <c r="AZ1701"/>
      <c r="BA1701">
        <v>238334</v>
      </c>
      <c r="BB1701" s="95">
        <v>45838</v>
      </c>
      <c r="BC1701" t="s">
        <v>1474</v>
      </c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 s="44">
        <v>25000000</v>
      </c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</row>
    <row r="1702" spans="39:88" x14ac:dyDescent="0.3">
      <c r="AM1702" t="s">
        <v>11326</v>
      </c>
      <c r="AN1702" t="s">
        <v>1475</v>
      </c>
      <c r="AO1702" t="s">
        <v>1475</v>
      </c>
      <c r="AP1702" t="s">
        <v>11327</v>
      </c>
      <c r="AQ1702" s="44">
        <v>93000000</v>
      </c>
      <c r="AR1702">
        <v>0.79828999999999894</v>
      </c>
      <c r="AS1702">
        <v>4.3639999999999998E-2</v>
      </c>
      <c r="AT1702">
        <v>1.5678000000000001E-2</v>
      </c>
      <c r="AU1702" t="s">
        <v>53</v>
      </c>
      <c r="AV1702" t="s">
        <v>55</v>
      </c>
      <c r="AW1702" t="s">
        <v>55</v>
      </c>
      <c r="AX1702">
        <v>1.4550000000000001</v>
      </c>
      <c r="AY1702"/>
      <c r="AZ1702"/>
      <c r="BA1702">
        <v>238334</v>
      </c>
      <c r="BB1702" s="95">
        <v>45838</v>
      </c>
      <c r="BC1702" t="s">
        <v>1474</v>
      </c>
      <c r="BD1702" s="44">
        <v>87100000</v>
      </c>
      <c r="BE1702"/>
      <c r="BF1702"/>
      <c r="BG1702"/>
      <c r="BH1702"/>
      <c r="BI1702"/>
      <c r="BJ1702" s="44">
        <v>5900000</v>
      </c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</row>
    <row r="1703" spans="39:88" x14ac:dyDescent="0.3">
      <c r="AM1703" t="s">
        <v>11335</v>
      </c>
      <c r="AN1703" t="s">
        <v>123</v>
      </c>
      <c r="AO1703" t="s">
        <v>123</v>
      </c>
      <c r="AP1703" t="s">
        <v>2976</v>
      </c>
      <c r="AQ1703" s="44">
        <v>81000000</v>
      </c>
      <c r="AR1703">
        <v>0.85392999999999997</v>
      </c>
      <c r="AS1703">
        <v>3.4369999999999998E-2</v>
      </c>
      <c r="AT1703">
        <v>9.2580000000000006E-3</v>
      </c>
      <c r="AU1703" t="s">
        <v>53</v>
      </c>
      <c r="AV1703" t="s">
        <v>107</v>
      </c>
      <c r="AW1703" t="s">
        <v>107</v>
      </c>
      <c r="AX1703">
        <v>1.4550000000000001</v>
      </c>
      <c r="AY1703"/>
      <c r="AZ1703"/>
      <c r="BA1703">
        <v>184639</v>
      </c>
      <c r="BB1703" s="95">
        <v>45838</v>
      </c>
      <c r="BC1703" t="s">
        <v>122</v>
      </c>
      <c r="BD1703" s="44">
        <v>71300000</v>
      </c>
      <c r="BE1703"/>
      <c r="BF1703"/>
      <c r="BG1703"/>
      <c r="BH1703"/>
      <c r="BI1703" s="44">
        <v>5000000</v>
      </c>
      <c r="BJ1703" s="44">
        <v>4100000</v>
      </c>
      <c r="BK1703" s="44">
        <v>600000</v>
      </c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</row>
    <row r="1704" spans="39:88" x14ac:dyDescent="0.3">
      <c r="AM1704" t="s">
        <v>11331</v>
      </c>
      <c r="AN1704" t="s">
        <v>123</v>
      </c>
      <c r="AO1704" t="s">
        <v>123</v>
      </c>
      <c r="AP1704" t="s">
        <v>11332</v>
      </c>
      <c r="AQ1704" s="44">
        <v>5000000</v>
      </c>
      <c r="AR1704">
        <v>0.78677999999999904</v>
      </c>
      <c r="AS1704">
        <v>3.78E-2</v>
      </c>
      <c r="AT1704">
        <v>1.1745E-2</v>
      </c>
      <c r="AU1704" t="s">
        <v>53</v>
      </c>
      <c r="AV1704" t="s">
        <v>55</v>
      </c>
      <c r="AW1704" t="s">
        <v>55</v>
      </c>
      <c r="AX1704">
        <v>1.4550000000000001</v>
      </c>
      <c r="AY1704"/>
      <c r="AZ1704"/>
      <c r="BA1704">
        <v>184639</v>
      </c>
      <c r="BB1704" s="95">
        <v>45838</v>
      </c>
      <c r="BC1704" t="s">
        <v>122</v>
      </c>
      <c r="BD1704"/>
      <c r="BE1704"/>
      <c r="BF1704"/>
      <c r="BG1704"/>
      <c r="BH1704"/>
      <c r="BI1704" s="44">
        <v>5000000</v>
      </c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</row>
    <row r="1705" spans="39:88" x14ac:dyDescent="0.3">
      <c r="AM1705" t="s">
        <v>11333</v>
      </c>
      <c r="AN1705" t="s">
        <v>123</v>
      </c>
      <c r="AO1705" t="s">
        <v>123</v>
      </c>
      <c r="AP1705" t="s">
        <v>294</v>
      </c>
      <c r="AQ1705" s="44">
        <v>30000000</v>
      </c>
      <c r="AR1705">
        <v>0.78425</v>
      </c>
      <c r="AS1705">
        <v>3.6309999999999898E-2</v>
      </c>
      <c r="AT1705">
        <v>9.6239999999999902E-3</v>
      </c>
      <c r="AU1705" t="s">
        <v>53</v>
      </c>
      <c r="AV1705" t="s">
        <v>55</v>
      </c>
      <c r="AW1705" t="s">
        <v>55</v>
      </c>
      <c r="AX1705">
        <v>1.4550000000000001</v>
      </c>
      <c r="AY1705"/>
      <c r="AZ1705"/>
      <c r="BA1705">
        <v>184639</v>
      </c>
      <c r="BB1705" s="95">
        <v>45838</v>
      </c>
      <c r="BC1705" t="s">
        <v>122</v>
      </c>
      <c r="BD1705" s="44">
        <v>28100000</v>
      </c>
      <c r="BE1705"/>
      <c r="BF1705"/>
      <c r="BG1705"/>
      <c r="BH1705"/>
      <c r="BI1705"/>
      <c r="BJ1705" s="44">
        <v>1900000</v>
      </c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</row>
    <row r="1706" spans="39:88" x14ac:dyDescent="0.3">
      <c r="AM1706" t="s">
        <v>11330</v>
      </c>
      <c r="AN1706" t="s">
        <v>123</v>
      </c>
      <c r="AO1706" t="s">
        <v>123</v>
      </c>
      <c r="AP1706" t="s">
        <v>121</v>
      </c>
      <c r="AQ1706" s="44">
        <v>30000000</v>
      </c>
      <c r="AR1706">
        <v>0.72545000000000004</v>
      </c>
      <c r="AS1706">
        <v>3.9949999999999999E-2</v>
      </c>
      <c r="AT1706">
        <v>1.25239999999999E-2</v>
      </c>
      <c r="AU1706" t="s">
        <v>53</v>
      </c>
      <c r="AV1706" t="s">
        <v>55</v>
      </c>
      <c r="AW1706" t="s">
        <v>55</v>
      </c>
      <c r="AX1706">
        <v>1.4550000000000001</v>
      </c>
      <c r="AY1706"/>
      <c r="AZ1706"/>
      <c r="BA1706">
        <v>184639</v>
      </c>
      <c r="BB1706" s="95">
        <v>45838</v>
      </c>
      <c r="BC1706" t="s">
        <v>122</v>
      </c>
      <c r="BD1706" s="44">
        <v>28100000</v>
      </c>
      <c r="BE1706"/>
      <c r="BF1706"/>
      <c r="BG1706"/>
      <c r="BH1706"/>
      <c r="BI1706"/>
      <c r="BJ1706" s="44">
        <v>1900000</v>
      </c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</row>
    <row r="1707" spans="39:88" x14ac:dyDescent="0.3">
      <c r="AM1707" t="s">
        <v>11334</v>
      </c>
      <c r="AN1707" t="s">
        <v>123</v>
      </c>
      <c r="AO1707" t="s">
        <v>123</v>
      </c>
      <c r="AP1707" t="s">
        <v>145</v>
      </c>
      <c r="AQ1707" s="44">
        <v>40000000</v>
      </c>
      <c r="AR1707">
        <v>0.67889999999999995</v>
      </c>
      <c r="AS1707">
        <v>4.2320000000000003E-2</v>
      </c>
      <c r="AT1707">
        <v>1.4269E-2</v>
      </c>
      <c r="AU1707" t="s">
        <v>53</v>
      </c>
      <c r="AV1707" t="s">
        <v>55</v>
      </c>
      <c r="AW1707" t="s">
        <v>55</v>
      </c>
      <c r="AX1707">
        <v>1.4550000000000001</v>
      </c>
      <c r="AY1707"/>
      <c r="AZ1707"/>
      <c r="BA1707">
        <v>184639</v>
      </c>
      <c r="BB1707" s="95">
        <v>45838</v>
      </c>
      <c r="BC1707" t="s">
        <v>122</v>
      </c>
      <c r="BD1707" s="44">
        <v>37500000</v>
      </c>
      <c r="BE1707"/>
      <c r="BF1707"/>
      <c r="BG1707"/>
      <c r="BH1707"/>
      <c r="BI1707"/>
      <c r="BJ1707" s="44">
        <v>2500000</v>
      </c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</row>
    <row r="1708" spans="39:88" x14ac:dyDescent="0.3">
      <c r="AM1708" t="s">
        <v>11341</v>
      </c>
      <c r="AN1708" t="s">
        <v>620</v>
      </c>
      <c r="AO1708" t="s">
        <v>620</v>
      </c>
      <c r="AP1708" t="s">
        <v>2600</v>
      </c>
      <c r="AQ1708" s="44">
        <v>35000000</v>
      </c>
      <c r="AR1708">
        <v>0.63232999999999995</v>
      </c>
      <c r="AS1708">
        <v>3.984E-2</v>
      </c>
      <c r="AT1708">
        <v>1.1578E-2</v>
      </c>
      <c r="AU1708" t="s">
        <v>53</v>
      </c>
      <c r="AV1708" t="s">
        <v>55</v>
      </c>
      <c r="AW1708" t="s">
        <v>55</v>
      </c>
      <c r="AX1708">
        <v>1.4550000000000001</v>
      </c>
      <c r="AY1708"/>
      <c r="AZ1708"/>
      <c r="BA1708">
        <v>151528</v>
      </c>
      <c r="BB1708" s="95">
        <v>45838</v>
      </c>
      <c r="BC1708" t="s">
        <v>619</v>
      </c>
      <c r="BD1708" s="44">
        <v>32800000</v>
      </c>
      <c r="BE1708"/>
      <c r="BF1708"/>
      <c r="BG1708"/>
      <c r="BH1708"/>
      <c r="BI1708"/>
      <c r="BJ1708" s="44">
        <v>2200000</v>
      </c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</row>
    <row r="1709" spans="39:88" x14ac:dyDescent="0.3">
      <c r="AM1709" t="s">
        <v>11340</v>
      </c>
      <c r="AN1709" t="s">
        <v>620</v>
      </c>
      <c r="AO1709" t="s">
        <v>620</v>
      </c>
      <c r="AP1709" t="s">
        <v>2681</v>
      </c>
      <c r="AQ1709" s="44">
        <v>10000000</v>
      </c>
      <c r="AR1709">
        <v>0.89805999999999997</v>
      </c>
      <c r="AS1709">
        <v>3.1019999999999999E-2</v>
      </c>
      <c r="AT1709">
        <v>7.1739999999999998E-3</v>
      </c>
      <c r="AU1709" t="s">
        <v>53</v>
      </c>
      <c r="AV1709" t="s">
        <v>55</v>
      </c>
      <c r="AW1709" t="s">
        <v>55</v>
      </c>
      <c r="AX1709">
        <v>1.4550000000000001</v>
      </c>
      <c r="AY1709"/>
      <c r="AZ1709"/>
      <c r="BA1709">
        <v>151528</v>
      </c>
      <c r="BB1709" s="95">
        <v>45838</v>
      </c>
      <c r="BC1709" t="s">
        <v>619</v>
      </c>
      <c r="BD1709"/>
      <c r="BE1709" s="44">
        <v>1000000</v>
      </c>
      <c r="BF1709" s="44">
        <v>9000000</v>
      </c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</row>
    <row r="1710" spans="39:88" x14ac:dyDescent="0.3">
      <c r="AM1710" t="s">
        <v>11338</v>
      </c>
      <c r="AN1710" t="s">
        <v>620</v>
      </c>
      <c r="AO1710" t="s">
        <v>620</v>
      </c>
      <c r="AP1710" t="s">
        <v>2727</v>
      </c>
      <c r="AQ1710" s="44">
        <v>40000000</v>
      </c>
      <c r="AR1710">
        <v>0.97301000000000004</v>
      </c>
      <c r="AS1710">
        <v>2.4319999999999901E-2</v>
      </c>
      <c r="AT1710">
        <v>4.2789999999999998E-3</v>
      </c>
      <c r="AU1710" t="s">
        <v>53</v>
      </c>
      <c r="AV1710" t="s">
        <v>55</v>
      </c>
      <c r="AW1710" t="s">
        <v>55</v>
      </c>
      <c r="AX1710">
        <v>1.4550000000000001</v>
      </c>
      <c r="AY1710"/>
      <c r="AZ1710"/>
      <c r="BA1710">
        <v>151528</v>
      </c>
      <c r="BB1710" s="95">
        <v>45838</v>
      </c>
      <c r="BC1710" t="s">
        <v>619</v>
      </c>
      <c r="BD1710" s="44">
        <v>37500000</v>
      </c>
      <c r="BE1710"/>
      <c r="BF1710"/>
      <c r="BG1710"/>
      <c r="BH1710"/>
      <c r="BI1710"/>
      <c r="BJ1710" s="44">
        <v>2500000</v>
      </c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</row>
    <row r="1711" spans="39:88" x14ac:dyDescent="0.3">
      <c r="AM1711" t="s">
        <v>13147</v>
      </c>
      <c r="AN1711" t="s">
        <v>620</v>
      </c>
      <c r="AO1711" t="s">
        <v>620</v>
      </c>
      <c r="AP1711" t="s">
        <v>13148</v>
      </c>
      <c r="AQ1711" s="44">
        <v>20000000</v>
      </c>
      <c r="AR1711">
        <v>1</v>
      </c>
      <c r="AS1711">
        <v>2.7998721550000001E-2</v>
      </c>
      <c r="AT1711">
        <v>0</v>
      </c>
      <c r="AU1711" t="s">
        <v>53</v>
      </c>
      <c r="AV1711" t="s">
        <v>108</v>
      </c>
      <c r="AW1711" t="s">
        <v>108</v>
      </c>
      <c r="AX1711">
        <v>1.4550000000000001</v>
      </c>
      <c r="AY1711"/>
      <c r="AZ1711"/>
      <c r="BA1711">
        <v>151528</v>
      </c>
      <c r="BB1711" s="95">
        <v>45838</v>
      </c>
      <c r="BC1711" t="s">
        <v>619</v>
      </c>
      <c r="BD1711" s="44">
        <v>20000000</v>
      </c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</row>
    <row r="1712" spans="39:88" x14ac:dyDescent="0.3">
      <c r="AM1712" t="s">
        <v>11336</v>
      </c>
      <c r="AN1712" t="s">
        <v>620</v>
      </c>
      <c r="AO1712" t="s">
        <v>620</v>
      </c>
      <c r="AP1712" t="s">
        <v>11337</v>
      </c>
      <c r="AQ1712" s="44">
        <v>50000000</v>
      </c>
      <c r="AR1712">
        <v>0.95921000000000001</v>
      </c>
      <c r="AS1712">
        <v>3.9440000000000003E-2</v>
      </c>
      <c r="AT1712">
        <v>1.1493E-2</v>
      </c>
      <c r="AU1712" t="s">
        <v>53</v>
      </c>
      <c r="AV1712" t="s">
        <v>55</v>
      </c>
      <c r="AW1712" t="s">
        <v>55</v>
      </c>
      <c r="AX1712">
        <v>1.4550000000000001</v>
      </c>
      <c r="AY1712"/>
      <c r="AZ1712"/>
      <c r="BA1712">
        <v>151528</v>
      </c>
      <c r="BB1712" s="95">
        <v>45838</v>
      </c>
      <c r="BC1712" t="s">
        <v>619</v>
      </c>
      <c r="BD1712" s="44">
        <v>30000000</v>
      </c>
      <c r="BE1712" s="44">
        <v>1000000</v>
      </c>
      <c r="BF1712" s="44">
        <v>4000000</v>
      </c>
      <c r="BG1712" s="44">
        <v>400000</v>
      </c>
      <c r="BH1712"/>
      <c r="BI1712" s="44">
        <v>14600000</v>
      </c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</row>
    <row r="1713" spans="39:88" x14ac:dyDescent="0.3">
      <c r="AM1713" t="s">
        <v>11339</v>
      </c>
      <c r="AN1713" t="s">
        <v>620</v>
      </c>
      <c r="AO1713" t="s">
        <v>620</v>
      </c>
      <c r="AP1713" t="s">
        <v>618</v>
      </c>
      <c r="AQ1713" s="44">
        <v>10000000</v>
      </c>
      <c r="AR1713">
        <v>0.95289000000000001</v>
      </c>
      <c r="AS1713">
        <v>2.5239999999999999E-2</v>
      </c>
      <c r="AT1713">
        <v>3.8370000000000001E-3</v>
      </c>
      <c r="AU1713" t="s">
        <v>53</v>
      </c>
      <c r="AV1713" t="s">
        <v>55</v>
      </c>
      <c r="AW1713" t="s">
        <v>55</v>
      </c>
      <c r="AX1713">
        <v>1.4550000000000001</v>
      </c>
      <c r="AY1713"/>
      <c r="AZ1713"/>
      <c r="BA1713">
        <v>151528</v>
      </c>
      <c r="BB1713" s="95">
        <v>45838</v>
      </c>
      <c r="BC1713" t="s">
        <v>619</v>
      </c>
      <c r="BD1713" s="44">
        <v>8000000</v>
      </c>
      <c r="BE1713"/>
      <c r="BF1713"/>
      <c r="BG1713"/>
      <c r="BH1713"/>
      <c r="BI1713" s="44">
        <v>2000000</v>
      </c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</row>
    <row r="1714" spans="39:88" x14ac:dyDescent="0.3">
      <c r="AM1714" t="s">
        <v>11342</v>
      </c>
      <c r="AN1714" t="s">
        <v>620</v>
      </c>
      <c r="AO1714" t="s">
        <v>620</v>
      </c>
      <c r="AP1714" t="s">
        <v>2737</v>
      </c>
      <c r="AQ1714" s="44">
        <v>50000000</v>
      </c>
      <c r="AR1714">
        <v>0.89976</v>
      </c>
      <c r="AS1714">
        <v>3.32E-2</v>
      </c>
      <c r="AT1714">
        <v>1.0236E-2</v>
      </c>
      <c r="AU1714" t="s">
        <v>53</v>
      </c>
      <c r="AV1714" t="s">
        <v>55</v>
      </c>
      <c r="AW1714" t="s">
        <v>55</v>
      </c>
      <c r="AX1714">
        <v>1.4550000000000001</v>
      </c>
      <c r="AY1714"/>
      <c r="AZ1714"/>
      <c r="BA1714">
        <v>151528</v>
      </c>
      <c r="BB1714" s="95">
        <v>45838</v>
      </c>
      <c r="BC1714" t="s">
        <v>619</v>
      </c>
      <c r="BD1714" s="44">
        <v>45800000</v>
      </c>
      <c r="BE1714"/>
      <c r="BF1714"/>
      <c r="BG1714"/>
      <c r="BH1714"/>
      <c r="BI1714"/>
      <c r="BJ1714" s="44">
        <v>4200000</v>
      </c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</row>
    <row r="1715" spans="39:88" x14ac:dyDescent="0.3">
      <c r="AM1715" t="s">
        <v>11343</v>
      </c>
      <c r="AN1715" t="s">
        <v>2394</v>
      </c>
      <c r="AO1715" t="s">
        <v>1942</v>
      </c>
      <c r="AP1715" t="s">
        <v>2393</v>
      </c>
      <c r="AQ1715" s="44">
        <v>20000000</v>
      </c>
      <c r="AR1715">
        <v>0.94316</v>
      </c>
      <c r="AS1715">
        <v>4.3671249999999898E-2</v>
      </c>
      <c r="AT1715">
        <v>9.2599999999999991E-3</v>
      </c>
      <c r="AU1715" t="s">
        <v>53</v>
      </c>
      <c r="AV1715" t="s">
        <v>68</v>
      </c>
      <c r="AW1715" t="s">
        <v>56</v>
      </c>
      <c r="AX1715">
        <v>1.823</v>
      </c>
      <c r="AY1715"/>
      <c r="AZ1715"/>
      <c r="BA1715">
        <v>162890</v>
      </c>
      <c r="BB1715" s="95">
        <v>45838</v>
      </c>
      <c r="BC1715" t="s">
        <v>690</v>
      </c>
      <c r="BD1715" s="44">
        <v>20000000</v>
      </c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</row>
    <row r="1716" spans="39:88" x14ac:dyDescent="0.3">
      <c r="AM1716" t="s">
        <v>11344</v>
      </c>
      <c r="AN1716" t="s">
        <v>691</v>
      </c>
      <c r="AO1716" t="s">
        <v>1942</v>
      </c>
      <c r="AP1716" t="s">
        <v>11345</v>
      </c>
      <c r="AQ1716" s="44">
        <v>8500000</v>
      </c>
      <c r="AR1716">
        <v>0.99714000000000003</v>
      </c>
      <c r="AS1716">
        <v>3.4186099999999997E-2</v>
      </c>
      <c r="AT1716">
        <v>9.7289999999999998E-3</v>
      </c>
      <c r="AU1716" t="s">
        <v>53</v>
      </c>
      <c r="AV1716" t="s">
        <v>68</v>
      </c>
      <c r="AW1716" t="s">
        <v>56</v>
      </c>
      <c r="AX1716">
        <v>1.823</v>
      </c>
      <c r="AY1716"/>
      <c r="AZ1716"/>
      <c r="BA1716">
        <v>163671</v>
      </c>
      <c r="BB1716" s="95">
        <v>45838</v>
      </c>
      <c r="BC1716" t="s">
        <v>690</v>
      </c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 s="44">
        <v>8500000</v>
      </c>
      <c r="CC1716"/>
      <c r="CD1716"/>
      <c r="CE1716"/>
      <c r="CF1716"/>
      <c r="CG1716"/>
      <c r="CH1716"/>
      <c r="CI1716"/>
      <c r="CJ1716"/>
    </row>
    <row r="1717" spans="39:88" x14ac:dyDescent="0.3">
      <c r="AM1717" t="s">
        <v>11347</v>
      </c>
      <c r="AN1717" t="s">
        <v>691</v>
      </c>
      <c r="AO1717" t="s">
        <v>1942</v>
      </c>
      <c r="AP1717" t="s">
        <v>1597</v>
      </c>
      <c r="AQ1717" s="44">
        <v>2000</v>
      </c>
      <c r="AR1717">
        <v>0.99280999999999997</v>
      </c>
      <c r="AS1717">
        <v>2.5599759999999999E-2</v>
      </c>
      <c r="AT1717">
        <v>5.293E-3</v>
      </c>
      <c r="AU1717" t="s">
        <v>53</v>
      </c>
      <c r="AV1717" t="s">
        <v>68</v>
      </c>
      <c r="AW1717" t="s">
        <v>56</v>
      </c>
      <c r="AX1717">
        <v>1.823</v>
      </c>
      <c r="AY1717"/>
      <c r="AZ1717"/>
      <c r="BA1717">
        <v>163671</v>
      </c>
      <c r="BB1717" s="95">
        <v>45838</v>
      </c>
      <c r="BC1717" t="s">
        <v>690</v>
      </c>
      <c r="BD1717" s="44">
        <v>2000</v>
      </c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</row>
    <row r="1718" spans="39:88" x14ac:dyDescent="0.3">
      <c r="AM1718" t="s">
        <v>11348</v>
      </c>
      <c r="AN1718" t="s">
        <v>691</v>
      </c>
      <c r="AO1718" t="s">
        <v>1942</v>
      </c>
      <c r="AP1718" t="s">
        <v>2848</v>
      </c>
      <c r="AQ1718" s="44">
        <v>55000000</v>
      </c>
      <c r="AR1718">
        <v>0.86873999999999996</v>
      </c>
      <c r="AS1718">
        <v>3.1606380000000003E-2</v>
      </c>
      <c r="AT1718">
        <v>7.72699999999999E-3</v>
      </c>
      <c r="AU1718" t="s">
        <v>53</v>
      </c>
      <c r="AV1718" t="s">
        <v>68</v>
      </c>
      <c r="AW1718" t="s">
        <v>56</v>
      </c>
      <c r="AX1718">
        <v>1.823</v>
      </c>
      <c r="AY1718"/>
      <c r="AZ1718"/>
      <c r="BA1718">
        <v>163671</v>
      </c>
      <c r="BB1718" s="95">
        <v>45838</v>
      </c>
      <c r="BC1718" t="s">
        <v>690</v>
      </c>
      <c r="BD1718" s="44">
        <v>42800000</v>
      </c>
      <c r="BE1718" s="44">
        <v>300000</v>
      </c>
      <c r="BF1718" s="44">
        <v>4500000</v>
      </c>
      <c r="BG1718"/>
      <c r="BH1718"/>
      <c r="BI1718"/>
      <c r="BJ1718"/>
      <c r="BK1718"/>
      <c r="BL1718"/>
      <c r="BM1718"/>
      <c r="BN1718" s="44">
        <v>3000000</v>
      </c>
      <c r="BO1718" s="44">
        <v>3000000</v>
      </c>
      <c r="BP1718"/>
      <c r="BQ1718" s="44">
        <v>200000</v>
      </c>
      <c r="BR1718"/>
      <c r="BS1718" s="44">
        <v>1200000</v>
      </c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</row>
    <row r="1719" spans="39:88" x14ac:dyDescent="0.3">
      <c r="AM1719" t="s">
        <v>11346</v>
      </c>
      <c r="AN1719" t="s">
        <v>691</v>
      </c>
      <c r="AO1719" t="s">
        <v>1942</v>
      </c>
      <c r="AP1719" t="s">
        <v>689</v>
      </c>
      <c r="AQ1719" s="44">
        <v>7800000</v>
      </c>
      <c r="AR1719">
        <v>0.94928999999999997</v>
      </c>
      <c r="AS1719">
        <v>2.677467E-2</v>
      </c>
      <c r="AT1719">
        <v>6.28E-3</v>
      </c>
      <c r="AU1719" t="s">
        <v>53</v>
      </c>
      <c r="AV1719" t="s">
        <v>68</v>
      </c>
      <c r="AW1719" t="s">
        <v>56</v>
      </c>
      <c r="AX1719">
        <v>1.823</v>
      </c>
      <c r="AY1719"/>
      <c r="AZ1719"/>
      <c r="BA1719">
        <v>163671</v>
      </c>
      <c r="BB1719" s="95">
        <v>45838</v>
      </c>
      <c r="BC1719" t="s">
        <v>690</v>
      </c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 s="44">
        <v>7800000</v>
      </c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</row>
    <row r="1720" spans="39:88" x14ac:dyDescent="0.3">
      <c r="AM1720" t="s">
        <v>11349</v>
      </c>
      <c r="AN1720" t="s">
        <v>11350</v>
      </c>
      <c r="AO1720" t="s">
        <v>11350</v>
      </c>
      <c r="AP1720" t="s">
        <v>11351</v>
      </c>
      <c r="AQ1720" s="44">
        <v>80000000</v>
      </c>
      <c r="AR1720">
        <v>1.0888100000000001</v>
      </c>
      <c r="AS1720">
        <v>4.3144369129999999E-2</v>
      </c>
      <c r="AT1720">
        <v>1.8748999999999998E-2</v>
      </c>
      <c r="AU1720" t="s">
        <v>53</v>
      </c>
      <c r="AV1720" t="s">
        <v>55</v>
      </c>
      <c r="AW1720" t="s">
        <v>55</v>
      </c>
      <c r="AX1720">
        <v>-4.7E-2</v>
      </c>
      <c r="AY1720"/>
      <c r="AZ1720"/>
      <c r="BA1720">
        <v>1659</v>
      </c>
      <c r="BB1720" s="95">
        <v>45838</v>
      </c>
      <c r="BC1720" t="s">
        <v>11352</v>
      </c>
      <c r="BD1720" s="44">
        <v>72000000</v>
      </c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 s="44">
        <v>8000000</v>
      </c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</row>
    <row r="1721" spans="39:88" x14ac:dyDescent="0.3">
      <c r="AM1721" t="s">
        <v>11353</v>
      </c>
      <c r="AN1721" t="s">
        <v>1815</v>
      </c>
      <c r="AO1721" t="s">
        <v>1815</v>
      </c>
      <c r="AP1721" t="s">
        <v>1895</v>
      </c>
      <c r="AQ1721" s="44">
        <v>45300000</v>
      </c>
      <c r="AR1721">
        <v>0.99117999999999995</v>
      </c>
      <c r="AS1721">
        <v>2.7299400000000001E-2</v>
      </c>
      <c r="AT1721">
        <v>7.4279999999999997E-3</v>
      </c>
      <c r="AU1721" t="s">
        <v>53</v>
      </c>
      <c r="AV1721" t="s">
        <v>209</v>
      </c>
      <c r="AW1721" t="s">
        <v>209</v>
      </c>
      <c r="AX1721">
        <v>1.29</v>
      </c>
      <c r="AY1721"/>
      <c r="AZ1721"/>
      <c r="BA1721">
        <v>6108</v>
      </c>
      <c r="BB1721" s="95">
        <v>45838</v>
      </c>
      <c r="BC1721" t="s">
        <v>1814</v>
      </c>
      <c r="BD1721" s="44">
        <v>35800000</v>
      </c>
      <c r="BE1721"/>
      <c r="BF1721"/>
      <c r="BG1721"/>
      <c r="BH1721"/>
      <c r="BI1721" s="44">
        <v>2100000</v>
      </c>
      <c r="BJ1721"/>
      <c r="BK1721"/>
      <c r="BL1721"/>
      <c r="BM1721"/>
      <c r="BN1721" s="44">
        <v>2200000</v>
      </c>
      <c r="BO1721"/>
      <c r="BP1721"/>
      <c r="BQ1721"/>
      <c r="BR1721"/>
      <c r="BS1721"/>
      <c r="BT1721"/>
      <c r="BU1721" s="44">
        <v>5200000</v>
      </c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</row>
    <row r="1722" spans="39:88" x14ac:dyDescent="0.3">
      <c r="AM1722" t="s">
        <v>11354</v>
      </c>
      <c r="AN1722" t="s">
        <v>1815</v>
      </c>
      <c r="AO1722" t="s">
        <v>1815</v>
      </c>
      <c r="AP1722" t="s">
        <v>1924</v>
      </c>
      <c r="AQ1722" s="44">
        <v>68385000</v>
      </c>
      <c r="AR1722">
        <v>0.99429000000000001</v>
      </c>
      <c r="AS1722">
        <v>4.7205860000000002E-2</v>
      </c>
      <c r="AT1722">
        <v>2.7137000000000001E-2</v>
      </c>
      <c r="AU1722" t="s">
        <v>53</v>
      </c>
      <c r="AV1722" t="s">
        <v>209</v>
      </c>
      <c r="AW1722" t="s">
        <v>209</v>
      </c>
      <c r="AX1722">
        <v>1.29</v>
      </c>
      <c r="AY1722"/>
      <c r="AZ1722"/>
      <c r="BA1722">
        <v>6108</v>
      </c>
      <c r="BB1722" s="95">
        <v>45838</v>
      </c>
      <c r="BC1722" t="s">
        <v>1814</v>
      </c>
      <c r="BD1722" s="44">
        <v>53585000</v>
      </c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 s="44">
        <v>14800000</v>
      </c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</row>
    <row r="1723" spans="39:88" x14ac:dyDescent="0.3">
      <c r="AM1723" t="s">
        <v>11360</v>
      </c>
      <c r="AN1723" t="s">
        <v>11356</v>
      </c>
      <c r="AO1723" t="s">
        <v>11357</v>
      </c>
      <c r="AP1723" t="s">
        <v>11361</v>
      </c>
      <c r="AQ1723" s="44">
        <v>21000000</v>
      </c>
      <c r="AR1723">
        <v>1.0569899999999901</v>
      </c>
      <c r="AS1723">
        <v>3.0650979999999901E-2</v>
      </c>
      <c r="AT1723">
        <v>8.2109999999999995E-3</v>
      </c>
      <c r="AU1723" t="s">
        <v>53</v>
      </c>
      <c r="AV1723" t="s">
        <v>54</v>
      </c>
      <c r="AW1723" t="s">
        <v>54</v>
      </c>
      <c r="AX1723">
        <v>1.079</v>
      </c>
      <c r="AY1723"/>
      <c r="AZ1723"/>
      <c r="BA1723">
        <v>254136</v>
      </c>
      <c r="BB1723" s="95">
        <v>45838</v>
      </c>
      <c r="BC1723" t="s">
        <v>11359</v>
      </c>
      <c r="BD1723" s="44">
        <v>17500000</v>
      </c>
      <c r="BE1723" s="44">
        <v>230000</v>
      </c>
      <c r="BF1723" s="44">
        <v>970000</v>
      </c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 s="44">
        <v>2300000</v>
      </c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</row>
    <row r="1724" spans="39:88" x14ac:dyDescent="0.3">
      <c r="AM1724" t="s">
        <v>11355</v>
      </c>
      <c r="AN1724" t="s">
        <v>11356</v>
      </c>
      <c r="AO1724" t="s">
        <v>11357</v>
      </c>
      <c r="AP1724" t="s">
        <v>11358</v>
      </c>
      <c r="AQ1724" s="44">
        <v>3500000</v>
      </c>
      <c r="AR1724">
        <v>1.0256799999999999</v>
      </c>
      <c r="AS1724">
        <v>2.348917E-2</v>
      </c>
      <c r="AT1724">
        <v>3.506E-3</v>
      </c>
      <c r="AU1724" t="s">
        <v>53</v>
      </c>
      <c r="AV1724" t="s">
        <v>54</v>
      </c>
      <c r="AW1724" t="s">
        <v>54</v>
      </c>
      <c r="AX1724">
        <v>1.079</v>
      </c>
      <c r="AY1724"/>
      <c r="AZ1724"/>
      <c r="BA1724">
        <v>254136</v>
      </c>
      <c r="BB1724" s="95">
        <v>45838</v>
      </c>
      <c r="BC1724" t="s">
        <v>11359</v>
      </c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 s="44">
        <v>3500000</v>
      </c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</row>
    <row r="1725" spans="39:88" x14ac:dyDescent="0.3">
      <c r="AM1725" t="s">
        <v>11362</v>
      </c>
      <c r="AN1725" t="s">
        <v>2164</v>
      </c>
      <c r="AO1725" t="s">
        <v>11363</v>
      </c>
      <c r="AP1725" t="s">
        <v>2162</v>
      </c>
      <c r="AQ1725" s="44">
        <v>138000000</v>
      </c>
      <c r="AR1725">
        <v>0.81894</v>
      </c>
      <c r="AS1725">
        <v>3.6775559999999999E-2</v>
      </c>
      <c r="AT1725">
        <v>1.2114E-2</v>
      </c>
      <c r="AU1725" t="s">
        <v>53</v>
      </c>
      <c r="AV1725" t="s">
        <v>56</v>
      </c>
      <c r="AW1725" t="s">
        <v>56</v>
      </c>
      <c r="AX1725">
        <v>0.69499999999999995</v>
      </c>
      <c r="AY1725"/>
      <c r="AZ1725"/>
      <c r="BA1725">
        <v>230703</v>
      </c>
      <c r="BB1725" s="95">
        <v>45838</v>
      </c>
      <c r="BC1725" t="s">
        <v>2163</v>
      </c>
      <c r="BD1725" s="44">
        <v>123000000</v>
      </c>
      <c r="BE1725"/>
      <c r="BF1725"/>
      <c r="BG1725" s="44">
        <v>400000</v>
      </c>
      <c r="BH1725"/>
      <c r="BI1725" s="44">
        <v>8000000</v>
      </c>
      <c r="BJ1725" s="44">
        <v>6600000</v>
      </c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</row>
    <row r="1726" spans="39:88" x14ac:dyDescent="0.3">
      <c r="AM1726" t="s">
        <v>9627</v>
      </c>
      <c r="AN1726" t="s">
        <v>12583</v>
      </c>
      <c r="AO1726" t="s">
        <v>12583</v>
      </c>
      <c r="AP1726" t="s">
        <v>9628</v>
      </c>
      <c r="AQ1726" s="44">
        <v>9050000</v>
      </c>
      <c r="AR1726">
        <v>1.0024999999999999</v>
      </c>
      <c r="AS1726">
        <v>2.8660000000000001E-2</v>
      </c>
      <c r="AT1726">
        <v>3.3990000000000001E-3</v>
      </c>
      <c r="AU1726" t="s">
        <v>53</v>
      </c>
      <c r="AV1726" t="s">
        <v>129</v>
      </c>
      <c r="AW1726" t="s">
        <v>108</v>
      </c>
      <c r="AX1726">
        <v>1.591</v>
      </c>
      <c r="AY1726"/>
      <c r="AZ1726"/>
      <c r="BA1726">
        <v>138</v>
      </c>
      <c r="BB1726" s="95">
        <v>45838</v>
      </c>
      <c r="BC1726" t="s">
        <v>199</v>
      </c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 s="44">
        <v>9050000</v>
      </c>
      <c r="CC1726"/>
      <c r="CD1726"/>
      <c r="CE1726"/>
      <c r="CF1726"/>
      <c r="CG1726"/>
      <c r="CH1726"/>
      <c r="CI1726"/>
      <c r="CJ1726"/>
    </row>
    <row r="1727" spans="39:88" x14ac:dyDescent="0.3">
      <c r="AM1727" t="s">
        <v>9626</v>
      </c>
      <c r="AN1727" t="s">
        <v>12583</v>
      </c>
      <c r="AO1727" t="s">
        <v>12583</v>
      </c>
      <c r="AP1727" t="s">
        <v>1363</v>
      </c>
      <c r="AQ1727" s="44">
        <v>1700000</v>
      </c>
      <c r="AR1727">
        <v>1.02067</v>
      </c>
      <c r="AS1727">
        <v>1.8319999999999999E-2</v>
      </c>
      <c r="AT1727">
        <v>-1.9819999999999998E-3</v>
      </c>
      <c r="AU1727" t="s">
        <v>53</v>
      </c>
      <c r="AV1727" t="s">
        <v>129</v>
      </c>
      <c r="AW1727" t="s">
        <v>108</v>
      </c>
      <c r="AX1727">
        <v>1.591</v>
      </c>
      <c r="AY1727"/>
      <c r="AZ1727"/>
      <c r="BA1727">
        <v>138</v>
      </c>
      <c r="BB1727" s="95">
        <v>45838</v>
      </c>
      <c r="BC1727" t="s">
        <v>199</v>
      </c>
      <c r="BD1727"/>
      <c r="BE1727"/>
      <c r="BF1727"/>
      <c r="BG1727"/>
      <c r="BH1727"/>
      <c r="BI1727"/>
      <c r="BJ1727"/>
      <c r="BK1727"/>
      <c r="BL1727"/>
      <c r="BM1727" s="44">
        <v>1700000</v>
      </c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</row>
    <row r="1728" spans="39:88" x14ac:dyDescent="0.3">
      <c r="AM1728" t="s">
        <v>9624</v>
      </c>
      <c r="AN1728" t="s">
        <v>12583</v>
      </c>
      <c r="AO1728" t="s">
        <v>12583</v>
      </c>
      <c r="AP1728" t="s">
        <v>2557</v>
      </c>
      <c r="AQ1728" s="44">
        <v>160000000</v>
      </c>
      <c r="AR1728">
        <v>1.0850599999999999</v>
      </c>
      <c r="AS1728">
        <v>1.941E-2</v>
      </c>
      <c r="AT1728">
        <v>-6.7599999999999995E-4</v>
      </c>
      <c r="AU1728" t="s">
        <v>53</v>
      </c>
      <c r="AV1728" t="s">
        <v>129</v>
      </c>
      <c r="AW1728" t="s">
        <v>108</v>
      </c>
      <c r="AX1728">
        <v>1.591</v>
      </c>
      <c r="AY1728"/>
      <c r="AZ1728"/>
      <c r="BA1728">
        <v>138</v>
      </c>
      <c r="BB1728" s="95">
        <v>45838</v>
      </c>
      <c r="BC1728" t="s">
        <v>199</v>
      </c>
      <c r="BD1728" s="44">
        <v>160000000</v>
      </c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</row>
    <row r="1729" spans="39:88" x14ac:dyDescent="0.3">
      <c r="AM1729" t="s">
        <v>9625</v>
      </c>
      <c r="AN1729" t="s">
        <v>12583</v>
      </c>
      <c r="AO1729" t="s">
        <v>12583</v>
      </c>
      <c r="AP1729" t="s">
        <v>198</v>
      </c>
      <c r="AQ1729" s="44">
        <v>300000000</v>
      </c>
      <c r="AR1729">
        <v>0.96694999999999998</v>
      </c>
      <c r="AS1729">
        <v>2.04999999999999E-2</v>
      </c>
      <c r="AT1729">
        <v>-1.5200000000000001E-4</v>
      </c>
      <c r="AU1729" t="s">
        <v>53</v>
      </c>
      <c r="AV1729" t="s">
        <v>129</v>
      </c>
      <c r="AW1729" t="s">
        <v>129</v>
      </c>
      <c r="AX1729">
        <v>1.591</v>
      </c>
      <c r="AY1729"/>
      <c r="AZ1729"/>
      <c r="BA1729">
        <v>138</v>
      </c>
      <c r="BB1729" s="95">
        <v>45838</v>
      </c>
      <c r="BC1729" t="s">
        <v>199</v>
      </c>
      <c r="BD1729" s="44">
        <v>195406000</v>
      </c>
      <c r="BE1729"/>
      <c r="BF1729"/>
      <c r="BG1729"/>
      <c r="BH1729"/>
      <c r="BI1729" s="44">
        <v>20031000</v>
      </c>
      <c r="BJ1729" s="44">
        <v>84563000</v>
      </c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</row>
    <row r="1730" spans="39:88" x14ac:dyDescent="0.3">
      <c r="AM1730" t="s">
        <v>13149</v>
      </c>
      <c r="AN1730" t="s">
        <v>13150</v>
      </c>
      <c r="AO1730" t="s">
        <v>13151</v>
      </c>
      <c r="AP1730" t="s">
        <v>13152</v>
      </c>
      <c r="AQ1730" s="44">
        <v>4000000</v>
      </c>
      <c r="AR1730">
        <v>1.0005599999999999</v>
      </c>
      <c r="AS1730">
        <v>2.7308880000000001E-2</v>
      </c>
      <c r="AT1730">
        <v>6.3940000000000004E-3</v>
      </c>
      <c r="AU1730" t="s">
        <v>53</v>
      </c>
      <c r="AV1730" t="s">
        <v>54</v>
      </c>
      <c r="AW1730" t="s">
        <v>54</v>
      </c>
      <c r="AX1730">
        <v>1.8640000000000001</v>
      </c>
      <c r="AY1730"/>
      <c r="AZ1730"/>
      <c r="BA1730">
        <v>271245</v>
      </c>
      <c r="BB1730" s="95">
        <v>45838</v>
      </c>
      <c r="BC1730" t="s">
        <v>13153</v>
      </c>
      <c r="BD1730"/>
      <c r="BE1730"/>
      <c r="BF1730"/>
      <c r="BG1730"/>
      <c r="BH1730"/>
      <c r="BI1730" s="44">
        <v>2000000</v>
      </c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 s="44">
        <v>2000000</v>
      </c>
      <c r="CC1730"/>
      <c r="CD1730"/>
      <c r="CE1730"/>
      <c r="CF1730"/>
      <c r="CG1730"/>
      <c r="CH1730"/>
      <c r="CI1730"/>
      <c r="CJ1730"/>
    </row>
    <row r="1731" spans="39:88" x14ac:dyDescent="0.3">
      <c r="AM1731" t="s">
        <v>11364</v>
      </c>
      <c r="AN1731" t="s">
        <v>11365</v>
      </c>
      <c r="AO1731" t="s">
        <v>11365</v>
      </c>
      <c r="AP1731" t="s">
        <v>11366</v>
      </c>
      <c r="AQ1731" s="44">
        <v>32050000</v>
      </c>
      <c r="AR1731">
        <v>1.0486499999999901</v>
      </c>
      <c r="AS1731">
        <v>3.2685279999999997E-2</v>
      </c>
      <c r="AT1731">
        <v>1.2572E-2</v>
      </c>
      <c r="AU1731" t="s">
        <v>53</v>
      </c>
      <c r="AV1731" t="s">
        <v>209</v>
      </c>
      <c r="AW1731" t="s">
        <v>209</v>
      </c>
      <c r="AX1731">
        <v>1.774</v>
      </c>
      <c r="AY1731"/>
      <c r="AZ1731"/>
      <c r="BA1731">
        <v>393</v>
      </c>
      <c r="BB1731" s="95">
        <v>45838</v>
      </c>
      <c r="BC1731" t="s">
        <v>11367</v>
      </c>
      <c r="BD1731" s="44">
        <v>21400000</v>
      </c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 s="44">
        <v>4100000</v>
      </c>
      <c r="BS1731"/>
      <c r="BT1731"/>
      <c r="BU1731"/>
      <c r="BV1731"/>
      <c r="BW1731" s="44">
        <v>6550000</v>
      </c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</row>
    <row r="1732" spans="39:88" x14ac:dyDescent="0.3">
      <c r="AM1732" t="s">
        <v>11370</v>
      </c>
      <c r="AN1732" t="s">
        <v>1664</v>
      </c>
      <c r="AO1732" t="s">
        <v>11369</v>
      </c>
      <c r="AP1732" t="s">
        <v>1662</v>
      </c>
      <c r="AQ1732" s="44">
        <v>63800000</v>
      </c>
      <c r="AR1732">
        <v>0.88186999999999904</v>
      </c>
      <c r="AS1732">
        <v>3.1197550000000001E-2</v>
      </c>
      <c r="AT1732">
        <v>7.169E-3</v>
      </c>
      <c r="AU1732" t="s">
        <v>53</v>
      </c>
      <c r="AV1732" t="s">
        <v>62</v>
      </c>
      <c r="AW1732" t="s">
        <v>62</v>
      </c>
      <c r="AX1732">
        <v>0.59199999999999997</v>
      </c>
      <c r="AY1732"/>
      <c r="AZ1732"/>
      <c r="BA1732">
        <v>178205</v>
      </c>
      <c r="BB1732" s="95">
        <v>45838</v>
      </c>
      <c r="BC1732" t="s">
        <v>1663</v>
      </c>
      <c r="BD1732" s="44">
        <v>53169000</v>
      </c>
      <c r="BE1732" s="44">
        <v>400000</v>
      </c>
      <c r="BF1732" s="44">
        <v>4000000</v>
      </c>
      <c r="BG1732"/>
      <c r="BH1732"/>
      <c r="BI1732"/>
      <c r="BJ1732" s="44">
        <v>3431000</v>
      </c>
      <c r="BK1732"/>
      <c r="BL1732"/>
      <c r="BM1732"/>
      <c r="BN1732"/>
      <c r="BO1732"/>
      <c r="BP1732"/>
      <c r="BQ1732"/>
      <c r="BR1732"/>
      <c r="BS1732"/>
      <c r="BT1732"/>
      <c r="BU1732" s="44">
        <v>2800000</v>
      </c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</row>
    <row r="1733" spans="39:88" x14ac:dyDescent="0.3">
      <c r="AM1733" t="s">
        <v>11371</v>
      </c>
      <c r="AN1733" t="s">
        <v>1664</v>
      </c>
      <c r="AO1733" t="s">
        <v>11369</v>
      </c>
      <c r="AP1733" t="s">
        <v>2459</v>
      </c>
      <c r="AQ1733" s="44">
        <v>40481000</v>
      </c>
      <c r="AR1733">
        <v>0.94409999999999905</v>
      </c>
      <c r="AS1733">
        <v>2.845862E-2</v>
      </c>
      <c r="AT1733">
        <v>6.1460000000000004E-3</v>
      </c>
      <c r="AU1733" t="s">
        <v>53</v>
      </c>
      <c r="AV1733" t="s">
        <v>62</v>
      </c>
      <c r="AW1733" t="s">
        <v>62</v>
      </c>
      <c r="AX1733">
        <v>0.59199999999999997</v>
      </c>
      <c r="AY1733"/>
      <c r="AZ1733"/>
      <c r="BA1733">
        <v>178205</v>
      </c>
      <c r="BB1733" s="95">
        <v>45838</v>
      </c>
      <c r="BC1733" t="s">
        <v>1663</v>
      </c>
      <c r="BD1733"/>
      <c r="BE1733" s="44">
        <v>1800000</v>
      </c>
      <c r="BF1733" s="44">
        <v>8800000</v>
      </c>
      <c r="BG1733" s="44">
        <v>260000</v>
      </c>
      <c r="BH1733"/>
      <c r="BI1733" s="44">
        <v>2600000</v>
      </c>
      <c r="BJ1733" s="44">
        <v>15621000</v>
      </c>
      <c r="BK1733"/>
      <c r="BL1733" s="44">
        <v>2600000</v>
      </c>
      <c r="BM1733"/>
      <c r="BN1733" s="44">
        <v>8800000</v>
      </c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</row>
    <row r="1734" spans="39:88" x14ac:dyDescent="0.3">
      <c r="AM1734" t="s">
        <v>11368</v>
      </c>
      <c r="AN1734" t="s">
        <v>1664</v>
      </c>
      <c r="AO1734" t="s">
        <v>11369</v>
      </c>
      <c r="AP1734" t="s">
        <v>1758</v>
      </c>
      <c r="AQ1734" s="44">
        <v>24390000</v>
      </c>
      <c r="AR1734">
        <v>0.99114000000000002</v>
      </c>
      <c r="AS1734">
        <v>2.8539370000000001E-2</v>
      </c>
      <c r="AT1734">
        <v>7.8980000000000005E-3</v>
      </c>
      <c r="AU1734" t="s">
        <v>53</v>
      </c>
      <c r="AV1734" t="s">
        <v>62</v>
      </c>
      <c r="AW1734" t="s">
        <v>62</v>
      </c>
      <c r="AX1734">
        <v>0.59199999999999997</v>
      </c>
      <c r="AY1734"/>
      <c r="AZ1734"/>
      <c r="BA1734">
        <v>178205</v>
      </c>
      <c r="BB1734" s="95">
        <v>45838</v>
      </c>
      <c r="BC1734" t="s">
        <v>1663</v>
      </c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 s="44">
        <v>24390000</v>
      </c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</row>
    <row r="1735" spans="39:88" x14ac:dyDescent="0.3">
      <c r="AM1735" t="s">
        <v>13154</v>
      </c>
      <c r="AN1735" t="s">
        <v>13155</v>
      </c>
      <c r="AO1735" t="s">
        <v>11374</v>
      </c>
      <c r="AP1735" t="s">
        <v>13156</v>
      </c>
      <c r="AQ1735" s="44">
        <v>42000000</v>
      </c>
      <c r="AR1735">
        <v>1.0029699999999999</v>
      </c>
      <c r="AS1735">
        <v>2.639062E-2</v>
      </c>
      <c r="AT1735">
        <v>5.5620000000000001E-3</v>
      </c>
      <c r="AU1735" t="s">
        <v>53</v>
      </c>
      <c r="AV1735" t="s">
        <v>63</v>
      </c>
      <c r="AW1735" t="s">
        <v>63</v>
      </c>
      <c r="AX1735">
        <v>-0.49299999999999999</v>
      </c>
      <c r="AY1735"/>
      <c r="AZ1735"/>
      <c r="BA1735">
        <v>238466</v>
      </c>
      <c r="BB1735" s="95">
        <v>45838</v>
      </c>
      <c r="BC1735" t="s">
        <v>840</v>
      </c>
      <c r="BD1735" s="44">
        <v>25200000</v>
      </c>
      <c r="BE1735"/>
      <c r="BF1735"/>
      <c r="BG1735"/>
      <c r="BH1735"/>
      <c r="BI1735"/>
      <c r="BJ1735" s="44">
        <v>12600000</v>
      </c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 s="44">
        <v>4200000</v>
      </c>
      <c r="CC1735"/>
      <c r="CD1735"/>
      <c r="CE1735"/>
      <c r="CF1735"/>
      <c r="CG1735"/>
      <c r="CH1735"/>
      <c r="CI1735"/>
      <c r="CJ1735"/>
    </row>
    <row r="1736" spans="39:88" x14ac:dyDescent="0.3">
      <c r="AM1736" t="s">
        <v>13157</v>
      </c>
      <c r="AN1736" t="s">
        <v>13155</v>
      </c>
      <c r="AO1736" t="s">
        <v>11374</v>
      </c>
      <c r="AP1736" t="s">
        <v>13158</v>
      </c>
      <c r="AQ1736" s="44">
        <v>10000000</v>
      </c>
      <c r="AR1736">
        <v>1.00139</v>
      </c>
      <c r="AS1736">
        <v>2.3050000000000001E-2</v>
      </c>
      <c r="AT1736">
        <v>3.1619999999999999E-3</v>
      </c>
      <c r="AU1736" t="s">
        <v>53</v>
      </c>
      <c r="AV1736" t="s">
        <v>63</v>
      </c>
      <c r="AW1736" t="s">
        <v>63</v>
      </c>
      <c r="AX1736">
        <v>-0.49299999999999999</v>
      </c>
      <c r="AY1736"/>
      <c r="AZ1736"/>
      <c r="BA1736">
        <v>238466</v>
      </c>
      <c r="BB1736" s="95">
        <v>45838</v>
      </c>
      <c r="BC1736" t="s">
        <v>840</v>
      </c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 s="44">
        <v>10000000</v>
      </c>
      <c r="CC1736"/>
      <c r="CD1736"/>
      <c r="CE1736"/>
      <c r="CF1736"/>
      <c r="CG1736"/>
      <c r="CH1736"/>
      <c r="CI1736"/>
      <c r="CJ1736"/>
    </row>
    <row r="1737" spans="39:88" x14ac:dyDescent="0.3">
      <c r="AM1737" t="s">
        <v>13159</v>
      </c>
      <c r="AN1737" t="s">
        <v>13155</v>
      </c>
      <c r="AO1737" t="s">
        <v>11374</v>
      </c>
      <c r="AP1737" t="s">
        <v>13160</v>
      </c>
      <c r="AQ1737" s="44">
        <v>7500000</v>
      </c>
      <c r="AR1737">
        <v>0.99933000000000005</v>
      </c>
      <c r="AS1737">
        <v>3.2639330000000001E-2</v>
      </c>
      <c r="AT1737">
        <v>9.4699999999999993E-3</v>
      </c>
      <c r="AU1737" t="s">
        <v>53</v>
      </c>
      <c r="AV1737" t="s">
        <v>63</v>
      </c>
      <c r="AW1737" t="s">
        <v>63</v>
      </c>
      <c r="AX1737">
        <v>-0.49299999999999999</v>
      </c>
      <c r="AY1737"/>
      <c r="AZ1737"/>
      <c r="BA1737">
        <v>238466</v>
      </c>
      <c r="BB1737" s="95">
        <v>45838</v>
      </c>
      <c r="BC1737" t="s">
        <v>840</v>
      </c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 s="44">
        <v>7500000</v>
      </c>
      <c r="CC1737"/>
      <c r="CD1737"/>
      <c r="CE1737"/>
      <c r="CF1737"/>
      <c r="CG1737"/>
      <c r="CH1737"/>
      <c r="CI1737"/>
      <c r="CJ1737"/>
    </row>
    <row r="1738" spans="39:88" x14ac:dyDescent="0.3">
      <c r="AM1738" t="s">
        <v>11376</v>
      </c>
      <c r="AN1738" t="s">
        <v>11373</v>
      </c>
      <c r="AO1738" t="s">
        <v>11374</v>
      </c>
      <c r="AP1738" t="s">
        <v>11377</v>
      </c>
      <c r="AQ1738" s="44">
        <v>280300000</v>
      </c>
      <c r="AR1738">
        <v>1.02599</v>
      </c>
      <c r="AS1738">
        <v>3.6760849999999998E-2</v>
      </c>
      <c r="AT1738">
        <v>1.1009E-2</v>
      </c>
      <c r="AU1738" t="s">
        <v>53</v>
      </c>
      <c r="AV1738" t="s">
        <v>63</v>
      </c>
      <c r="AW1738" t="s">
        <v>63</v>
      </c>
      <c r="AX1738">
        <v>-0.49299999999999999</v>
      </c>
      <c r="AY1738"/>
      <c r="AZ1738"/>
      <c r="BA1738">
        <v>10155</v>
      </c>
      <c r="BB1738" s="95">
        <v>45838</v>
      </c>
      <c r="BC1738" t="s">
        <v>840</v>
      </c>
      <c r="BD1738" s="44">
        <v>240300000</v>
      </c>
      <c r="BE1738"/>
      <c r="BF1738"/>
      <c r="BG1738"/>
      <c r="BH1738"/>
      <c r="BI1738" s="44">
        <v>10000000</v>
      </c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 s="44">
        <v>21000000</v>
      </c>
      <c r="BX1738"/>
      <c r="BY1738" s="44">
        <v>4000000</v>
      </c>
      <c r="BZ1738"/>
      <c r="CA1738"/>
      <c r="CB1738" s="44">
        <v>5000000</v>
      </c>
      <c r="CC1738"/>
      <c r="CD1738"/>
      <c r="CE1738"/>
      <c r="CF1738"/>
      <c r="CG1738"/>
      <c r="CH1738"/>
      <c r="CI1738"/>
      <c r="CJ1738"/>
    </row>
    <row r="1739" spans="39:88" x14ac:dyDescent="0.3">
      <c r="AM1739" t="s">
        <v>11372</v>
      </c>
      <c r="AN1739" t="s">
        <v>11373</v>
      </c>
      <c r="AO1739" t="s">
        <v>11374</v>
      </c>
      <c r="AP1739" t="s">
        <v>11375</v>
      </c>
      <c r="AQ1739" s="44">
        <v>24300000</v>
      </c>
      <c r="AR1739">
        <v>1.02963</v>
      </c>
      <c r="AS1739">
        <v>2.9369849999999999E-2</v>
      </c>
      <c r="AT1739">
        <v>6.966E-3</v>
      </c>
      <c r="AU1739" t="s">
        <v>53</v>
      </c>
      <c r="AV1739" t="s">
        <v>63</v>
      </c>
      <c r="AW1739" t="s">
        <v>63</v>
      </c>
      <c r="AX1739">
        <v>-0.49299999999999999</v>
      </c>
      <c r="AY1739"/>
      <c r="AZ1739"/>
      <c r="BA1739">
        <v>10155</v>
      </c>
      <c r="BB1739" s="95">
        <v>45838</v>
      </c>
      <c r="BC1739" t="s">
        <v>840</v>
      </c>
      <c r="BD1739"/>
      <c r="BE1739"/>
      <c r="BF1739"/>
      <c r="BG1739"/>
      <c r="BH1739"/>
      <c r="BI1739"/>
      <c r="BJ1739"/>
      <c r="BK1739"/>
      <c r="BL1739"/>
      <c r="BM1739"/>
      <c r="BN1739"/>
      <c r="BO1739" s="44">
        <v>3000000</v>
      </c>
      <c r="BP1739" s="44">
        <v>2000000</v>
      </c>
      <c r="BQ1739" s="44">
        <v>300000</v>
      </c>
      <c r="BR1739" s="44">
        <v>5000000</v>
      </c>
      <c r="BS1739"/>
      <c r="BT1739"/>
      <c r="BU1739"/>
      <c r="BV1739"/>
      <c r="BW1739"/>
      <c r="BX1739"/>
      <c r="BY1739"/>
      <c r="BZ1739"/>
      <c r="CA1739"/>
      <c r="CB1739" s="44">
        <v>14000000</v>
      </c>
      <c r="CC1739"/>
      <c r="CD1739"/>
      <c r="CE1739"/>
      <c r="CF1739"/>
      <c r="CG1739"/>
      <c r="CH1739"/>
      <c r="CI1739"/>
      <c r="CJ1739"/>
    </row>
    <row r="1740" spans="39:88" x14ac:dyDescent="0.3">
      <c r="AM1740" t="s">
        <v>11378</v>
      </c>
      <c r="AN1740" t="s">
        <v>11373</v>
      </c>
      <c r="AO1740" t="s">
        <v>11374</v>
      </c>
      <c r="AP1740" t="s">
        <v>11379</v>
      </c>
      <c r="AQ1740" s="44">
        <v>6000000</v>
      </c>
      <c r="AR1740">
        <v>1.0096400000000001</v>
      </c>
      <c r="AS1740">
        <v>4.2961470000000002E-2</v>
      </c>
      <c r="AT1740">
        <v>1.5181E-2</v>
      </c>
      <c r="AU1740" t="s">
        <v>53</v>
      </c>
      <c r="AV1740" t="s">
        <v>63</v>
      </c>
      <c r="AW1740" t="s">
        <v>63</v>
      </c>
      <c r="AX1740">
        <v>-0.49299999999999999</v>
      </c>
      <c r="AY1740"/>
      <c r="AZ1740"/>
      <c r="BA1740">
        <v>10155</v>
      </c>
      <c r="BB1740" s="95">
        <v>45838</v>
      </c>
      <c r="BC1740" t="s">
        <v>840</v>
      </c>
      <c r="BD1740"/>
      <c r="BE1740"/>
      <c r="BF1740"/>
      <c r="BG1740"/>
      <c r="BH1740"/>
      <c r="BI1740" s="44">
        <v>6000000</v>
      </c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</row>
    <row r="1741" spans="39:88" x14ac:dyDescent="0.3">
      <c r="AM1741" t="s">
        <v>11381</v>
      </c>
      <c r="AN1741" t="s">
        <v>841</v>
      </c>
      <c r="AO1741" t="s">
        <v>11374</v>
      </c>
      <c r="AP1741" t="s">
        <v>2218</v>
      </c>
      <c r="AQ1741" s="44">
        <v>5000000</v>
      </c>
      <c r="AR1741">
        <v>1.0025299999999999</v>
      </c>
      <c r="AS1741">
        <v>2.5319999999999999E-2</v>
      </c>
      <c r="AT1741">
        <v>4.4259999999999898E-3</v>
      </c>
      <c r="AU1741" t="s">
        <v>53</v>
      </c>
      <c r="AV1741" t="s">
        <v>63</v>
      </c>
      <c r="AW1741" t="s">
        <v>63</v>
      </c>
      <c r="AX1741">
        <v>-0.49299999999999999</v>
      </c>
      <c r="AY1741"/>
      <c r="AZ1741"/>
      <c r="BA1741">
        <v>154156</v>
      </c>
      <c r="BB1741" s="95">
        <v>45838</v>
      </c>
      <c r="BC1741" t="s">
        <v>840</v>
      </c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 s="44">
        <v>5000000</v>
      </c>
      <c r="CC1741"/>
      <c r="CD1741"/>
      <c r="CE1741"/>
      <c r="CF1741"/>
      <c r="CG1741"/>
      <c r="CH1741"/>
      <c r="CI1741"/>
      <c r="CJ1741"/>
    </row>
    <row r="1742" spans="39:88" x14ac:dyDescent="0.3">
      <c r="AM1742" t="s">
        <v>11380</v>
      </c>
      <c r="AN1742" t="s">
        <v>841</v>
      </c>
      <c r="AO1742" t="s">
        <v>11374</v>
      </c>
      <c r="AP1742" t="s">
        <v>839</v>
      </c>
      <c r="AQ1742" s="44">
        <v>9600000</v>
      </c>
      <c r="AR1742">
        <v>0.95480999999999905</v>
      </c>
      <c r="AS1742">
        <v>3.6469999999999898E-2</v>
      </c>
      <c r="AT1742">
        <v>1.17159999999999E-2</v>
      </c>
      <c r="AU1742" t="s">
        <v>53</v>
      </c>
      <c r="AV1742" t="s">
        <v>63</v>
      </c>
      <c r="AW1742" t="s">
        <v>63</v>
      </c>
      <c r="AX1742">
        <v>-0.49299999999999999</v>
      </c>
      <c r="AY1742"/>
      <c r="AZ1742"/>
      <c r="BA1742">
        <v>154156</v>
      </c>
      <c r="BB1742" s="95">
        <v>45838</v>
      </c>
      <c r="BC1742" t="s">
        <v>840</v>
      </c>
      <c r="BD1742"/>
      <c r="BE1742" s="44">
        <v>2200000</v>
      </c>
      <c r="BF1742" s="44">
        <v>7400000</v>
      </c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</row>
    <row r="1743" spans="39:88" x14ac:dyDescent="0.3">
      <c r="AM1743" t="s">
        <v>11382</v>
      </c>
      <c r="AN1743" t="s">
        <v>1992</v>
      </c>
      <c r="AO1743" t="s">
        <v>11383</v>
      </c>
      <c r="AP1743" t="s">
        <v>11384</v>
      </c>
      <c r="AQ1743" s="44">
        <v>15500000</v>
      </c>
      <c r="AR1743">
        <v>1.0165200000000001</v>
      </c>
      <c r="AS1743">
        <v>3.148799E-2</v>
      </c>
      <c r="AT1743">
        <v>5.8119999999999899E-3</v>
      </c>
      <c r="AU1743" t="s">
        <v>53</v>
      </c>
      <c r="AV1743" t="s">
        <v>108</v>
      </c>
      <c r="AW1743" t="s">
        <v>108</v>
      </c>
      <c r="AX1743">
        <v>-4.9000000000000002E-2</v>
      </c>
      <c r="AY1743"/>
      <c r="AZ1743"/>
      <c r="BA1743">
        <v>121994</v>
      </c>
      <c r="BB1743" s="95">
        <v>45838</v>
      </c>
      <c r="BC1743" t="s">
        <v>1991</v>
      </c>
      <c r="BD1743"/>
      <c r="BE1743"/>
      <c r="BF1743"/>
      <c r="BG1743"/>
      <c r="BH1743"/>
      <c r="BI1743" s="44">
        <v>5700000</v>
      </c>
      <c r="BJ1743"/>
      <c r="BK1743"/>
      <c r="BL1743" s="44">
        <v>4000000</v>
      </c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 s="44">
        <v>5800000</v>
      </c>
      <c r="BZ1743"/>
      <c r="CA1743"/>
      <c r="CB1743"/>
      <c r="CC1743"/>
      <c r="CD1743"/>
      <c r="CE1743"/>
      <c r="CF1743"/>
      <c r="CG1743"/>
      <c r="CH1743"/>
      <c r="CI1743"/>
      <c r="CJ1743"/>
    </row>
    <row r="1744" spans="39:88" x14ac:dyDescent="0.3">
      <c r="AM1744" t="s">
        <v>11385</v>
      </c>
      <c r="AN1744" t="s">
        <v>1992</v>
      </c>
      <c r="AO1744" t="s">
        <v>11383</v>
      </c>
      <c r="AP1744" t="s">
        <v>11386</v>
      </c>
      <c r="AQ1744" s="44">
        <v>19500000</v>
      </c>
      <c r="AR1744">
        <v>1.0263899999999999</v>
      </c>
      <c r="AS1744">
        <v>2.4858559999999998E-2</v>
      </c>
      <c r="AT1744">
        <v>3.0799999999999998E-3</v>
      </c>
      <c r="AU1744" t="s">
        <v>53</v>
      </c>
      <c r="AV1744" t="s">
        <v>108</v>
      </c>
      <c r="AW1744" t="s">
        <v>108</v>
      </c>
      <c r="AX1744">
        <v>-4.9000000000000002E-2</v>
      </c>
      <c r="AY1744"/>
      <c r="AZ1744"/>
      <c r="BA1744">
        <v>121994</v>
      </c>
      <c r="BB1744" s="95">
        <v>45838</v>
      </c>
      <c r="BC1744" t="s">
        <v>1991</v>
      </c>
      <c r="BD1744"/>
      <c r="BE1744"/>
      <c r="BF1744"/>
      <c r="BG1744"/>
      <c r="BH1744"/>
      <c r="BI1744"/>
      <c r="BJ1744" s="44">
        <v>6600000</v>
      </c>
      <c r="BK1744"/>
      <c r="BL1744"/>
      <c r="BM1744"/>
      <c r="BN1744"/>
      <c r="BO1744"/>
      <c r="BP1744"/>
      <c r="BQ1744"/>
      <c r="BR1744" s="44">
        <v>12900000</v>
      </c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</row>
    <row r="1745" spans="39:88" x14ac:dyDescent="0.3">
      <c r="AM1745" t="s">
        <v>11387</v>
      </c>
      <c r="AN1745" t="s">
        <v>3020</v>
      </c>
      <c r="AO1745" t="s">
        <v>11383</v>
      </c>
      <c r="AP1745" t="s">
        <v>3082</v>
      </c>
      <c r="AQ1745" s="44">
        <v>76000000</v>
      </c>
      <c r="AR1745">
        <v>0.87170999999999998</v>
      </c>
      <c r="AS1745">
        <v>4.4692129999999997E-2</v>
      </c>
      <c r="AT1745">
        <v>9.6039999999999997E-3</v>
      </c>
      <c r="AU1745" t="s">
        <v>53</v>
      </c>
      <c r="AV1745" t="s">
        <v>108</v>
      </c>
      <c r="AW1745" t="s">
        <v>108</v>
      </c>
      <c r="AX1745">
        <v>-4.9000000000000002E-2</v>
      </c>
      <c r="AY1745"/>
      <c r="AZ1745"/>
      <c r="BA1745">
        <v>1674</v>
      </c>
      <c r="BB1745" s="95">
        <v>45838</v>
      </c>
      <c r="BC1745" t="s">
        <v>1991</v>
      </c>
      <c r="BD1745" s="44">
        <v>76000000</v>
      </c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</row>
    <row r="1746" spans="39:88" x14ac:dyDescent="0.3">
      <c r="AM1746" t="s">
        <v>12584</v>
      </c>
      <c r="AN1746" t="s">
        <v>12585</v>
      </c>
      <c r="AO1746" t="s">
        <v>12585</v>
      </c>
      <c r="AP1746" t="s">
        <v>12586</v>
      </c>
      <c r="AQ1746" s="44">
        <v>40000000</v>
      </c>
      <c r="AR1746">
        <v>0.99541000000000002</v>
      </c>
      <c r="AS1746">
        <v>3.8581279999999898E-2</v>
      </c>
      <c r="AT1746">
        <v>1.5084E-2</v>
      </c>
      <c r="AU1746" t="s">
        <v>53</v>
      </c>
      <c r="AV1746" t="s">
        <v>54</v>
      </c>
      <c r="AW1746" t="s">
        <v>54</v>
      </c>
      <c r="AX1746"/>
      <c r="AY1746"/>
      <c r="AZ1746"/>
      <c r="BA1746">
        <v>234392</v>
      </c>
      <c r="BB1746" s="95">
        <v>45838</v>
      </c>
      <c r="BC1746" t="s">
        <v>12587</v>
      </c>
      <c r="BD1746" s="44">
        <v>40000000</v>
      </c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</row>
    <row r="1747" spans="39:88" x14ac:dyDescent="0.3">
      <c r="AM1747" t="s">
        <v>11390</v>
      </c>
      <c r="AN1747" t="s">
        <v>165</v>
      </c>
      <c r="AO1747" t="s">
        <v>165</v>
      </c>
      <c r="AP1747" t="s">
        <v>163</v>
      </c>
      <c r="AQ1747" s="44">
        <v>15000000</v>
      </c>
      <c r="AR1747">
        <v>0.85807999999999995</v>
      </c>
      <c r="AS1747">
        <v>3.3959999999999997E-2</v>
      </c>
      <c r="AT1747">
        <v>8.0819999999999902E-3</v>
      </c>
      <c r="AU1747" t="s">
        <v>128</v>
      </c>
      <c r="AV1747" t="s">
        <v>48</v>
      </c>
      <c r="AW1747" t="s">
        <v>48</v>
      </c>
      <c r="AX1747">
        <v>-0.63600000000000001</v>
      </c>
      <c r="AY1747"/>
      <c r="AZ1747"/>
      <c r="BA1747">
        <v>4534</v>
      </c>
      <c r="BB1747" s="95">
        <v>45838</v>
      </c>
      <c r="BC1747" t="s">
        <v>164</v>
      </c>
      <c r="BD1747"/>
      <c r="BE1747" s="44">
        <v>3000000</v>
      </c>
      <c r="BF1747" s="44">
        <v>12000000</v>
      </c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</row>
    <row r="1748" spans="39:88" x14ac:dyDescent="0.3">
      <c r="AM1748" t="s">
        <v>11391</v>
      </c>
      <c r="AN1748" t="s">
        <v>165</v>
      </c>
      <c r="AO1748" t="s">
        <v>165</v>
      </c>
      <c r="AP1748" t="s">
        <v>11392</v>
      </c>
      <c r="AQ1748" s="44">
        <v>17300000</v>
      </c>
      <c r="AR1748">
        <v>0.97111999999999998</v>
      </c>
      <c r="AS1748">
        <v>2.5309999999999999E-2</v>
      </c>
      <c r="AT1748">
        <v>3.4710000000000001E-3</v>
      </c>
      <c r="AU1748" t="s">
        <v>128</v>
      </c>
      <c r="AV1748" t="s">
        <v>48</v>
      </c>
      <c r="AW1748" t="s">
        <v>48</v>
      </c>
      <c r="AX1748">
        <v>-0.63600000000000001</v>
      </c>
      <c r="AY1748"/>
      <c r="AZ1748"/>
      <c r="BA1748">
        <v>4534</v>
      </c>
      <c r="BB1748" s="95">
        <v>45838</v>
      </c>
      <c r="BC1748" t="s">
        <v>164</v>
      </c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 s="44">
        <v>17300000</v>
      </c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</row>
    <row r="1749" spans="39:88" x14ac:dyDescent="0.3">
      <c r="AM1749" t="s">
        <v>11393</v>
      </c>
      <c r="AN1749" t="s">
        <v>165</v>
      </c>
      <c r="AO1749" t="s">
        <v>165</v>
      </c>
      <c r="AP1749" t="s">
        <v>11394</v>
      </c>
      <c r="AQ1749" s="44">
        <v>4300000</v>
      </c>
      <c r="AR1749">
        <v>1.0026900000000001</v>
      </c>
      <c r="AS1749">
        <v>2.2460000000000001E-2</v>
      </c>
      <c r="AT1749">
        <v>2.2160000000000001E-3</v>
      </c>
      <c r="AU1749" t="s">
        <v>128</v>
      </c>
      <c r="AV1749" t="s">
        <v>48</v>
      </c>
      <c r="AW1749" t="s">
        <v>48</v>
      </c>
      <c r="AX1749">
        <v>-0.63600000000000001</v>
      </c>
      <c r="AY1749"/>
      <c r="AZ1749"/>
      <c r="BA1749">
        <v>4534</v>
      </c>
      <c r="BB1749" s="95">
        <v>45838</v>
      </c>
      <c r="BC1749" t="s">
        <v>164</v>
      </c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 s="44">
        <v>4300000</v>
      </c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</row>
    <row r="1750" spans="39:88" x14ac:dyDescent="0.3">
      <c r="AM1750" t="s">
        <v>11389</v>
      </c>
      <c r="AN1750" t="s">
        <v>165</v>
      </c>
      <c r="AO1750" t="s">
        <v>165</v>
      </c>
      <c r="AP1750" t="s">
        <v>3086</v>
      </c>
      <c r="AQ1750" s="44">
        <v>17000000</v>
      </c>
      <c r="AR1750">
        <v>0.98965999999999998</v>
      </c>
      <c r="AS1750">
        <v>2.078E-2</v>
      </c>
      <c r="AT1750">
        <v>5.5599999999999996E-4</v>
      </c>
      <c r="AU1750" t="s">
        <v>128</v>
      </c>
      <c r="AV1750" t="s">
        <v>48</v>
      </c>
      <c r="AW1750" t="s">
        <v>48</v>
      </c>
      <c r="AX1750">
        <v>-0.63600000000000001</v>
      </c>
      <c r="AY1750"/>
      <c r="AZ1750"/>
      <c r="BA1750">
        <v>4534</v>
      </c>
      <c r="BB1750" s="95">
        <v>45838</v>
      </c>
      <c r="BC1750" t="s">
        <v>164</v>
      </c>
      <c r="BD1750"/>
      <c r="BE1750"/>
      <c r="BF1750"/>
      <c r="BG1750"/>
      <c r="BH1750"/>
      <c r="BI1750"/>
      <c r="BJ1750"/>
      <c r="BK1750"/>
      <c r="BL1750"/>
      <c r="BM1750"/>
      <c r="BN1750"/>
      <c r="BO1750" s="44">
        <v>2000000</v>
      </c>
      <c r="BP1750"/>
      <c r="BQ1750"/>
      <c r="BR1750" s="44">
        <v>15000000</v>
      </c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</row>
    <row r="1751" spans="39:88" x14ac:dyDescent="0.3">
      <c r="AM1751" t="s">
        <v>11388</v>
      </c>
      <c r="AN1751" t="s">
        <v>165</v>
      </c>
      <c r="AO1751" t="s">
        <v>165</v>
      </c>
      <c r="AP1751" t="s">
        <v>3092</v>
      </c>
      <c r="AQ1751" s="44">
        <v>150000000</v>
      </c>
      <c r="AR1751">
        <v>0.78032999999999997</v>
      </c>
      <c r="AS1751">
        <v>3.6290000000000003E-2</v>
      </c>
      <c r="AT1751">
        <v>9.2969999999999997E-3</v>
      </c>
      <c r="AU1751" t="s">
        <v>128</v>
      </c>
      <c r="AV1751" t="s">
        <v>48</v>
      </c>
      <c r="AW1751" t="s">
        <v>48</v>
      </c>
      <c r="AX1751">
        <v>-0.63600000000000001</v>
      </c>
      <c r="AY1751"/>
      <c r="AZ1751"/>
      <c r="BA1751">
        <v>4534</v>
      </c>
      <c r="BB1751" s="95">
        <v>45838</v>
      </c>
      <c r="BC1751" t="s">
        <v>164</v>
      </c>
      <c r="BD1751" s="44">
        <v>126350000</v>
      </c>
      <c r="BE1751"/>
      <c r="BF1751"/>
      <c r="BG1751"/>
      <c r="BH1751"/>
      <c r="BI1751"/>
      <c r="BJ1751" s="44">
        <v>23650000</v>
      </c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</row>
    <row r="1752" spans="39:88" x14ac:dyDescent="0.3">
      <c r="AM1752" t="s">
        <v>11395</v>
      </c>
      <c r="AN1752" t="s">
        <v>2322</v>
      </c>
      <c r="AO1752" t="s">
        <v>165</v>
      </c>
      <c r="AP1752" t="s">
        <v>2321</v>
      </c>
      <c r="AQ1752" s="44">
        <v>150000000</v>
      </c>
      <c r="AR1752">
        <v>0.81775999999999904</v>
      </c>
      <c r="AS1752">
        <v>3.5369999999999999E-2</v>
      </c>
      <c r="AT1752">
        <v>9.9989999999999992E-3</v>
      </c>
      <c r="AU1752" t="s">
        <v>53</v>
      </c>
      <c r="AV1752" t="s">
        <v>62</v>
      </c>
      <c r="AW1752" t="s">
        <v>63</v>
      </c>
      <c r="AX1752">
        <v>-0.63600000000000001</v>
      </c>
      <c r="AY1752"/>
      <c r="AZ1752"/>
      <c r="BA1752">
        <v>164840</v>
      </c>
      <c r="BB1752" s="95">
        <v>45838</v>
      </c>
      <c r="BC1752" t="s">
        <v>164</v>
      </c>
      <c r="BD1752" s="44">
        <v>130872000</v>
      </c>
      <c r="BE1752"/>
      <c r="BF1752"/>
      <c r="BG1752"/>
      <c r="BH1752"/>
      <c r="BI1752"/>
      <c r="BJ1752" s="44">
        <v>7128000</v>
      </c>
      <c r="BK1752" s="44">
        <v>5000000</v>
      </c>
      <c r="BL1752"/>
      <c r="BM1752"/>
      <c r="BN1752" s="44">
        <v>5000000</v>
      </c>
      <c r="BO1752" s="44">
        <v>2000000</v>
      </c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</row>
    <row r="1753" spans="39:88" x14ac:dyDescent="0.3">
      <c r="AM1753" t="s">
        <v>11396</v>
      </c>
      <c r="AN1753" t="s">
        <v>11397</v>
      </c>
      <c r="AO1753" t="s">
        <v>11397</v>
      </c>
      <c r="AP1753" t="s">
        <v>11398</v>
      </c>
      <c r="AQ1753" s="44">
        <v>8000000</v>
      </c>
      <c r="AR1753">
        <v>0.82471000000000005</v>
      </c>
      <c r="AS1753">
        <v>3.4217900000000002E-2</v>
      </c>
      <c r="AT1753">
        <v>9.5169999999999994E-3</v>
      </c>
      <c r="AU1753" t="s">
        <v>53</v>
      </c>
      <c r="AV1753" t="s">
        <v>63</v>
      </c>
      <c r="AW1753" t="s">
        <v>63</v>
      </c>
      <c r="AX1753">
        <v>1.1819999999999999</v>
      </c>
      <c r="AY1753"/>
      <c r="AZ1753"/>
      <c r="BA1753">
        <v>171915</v>
      </c>
      <c r="BB1753" s="95">
        <v>45838</v>
      </c>
      <c r="BC1753" t="s">
        <v>11399</v>
      </c>
      <c r="BD1753"/>
      <c r="BE1753"/>
      <c r="BF1753"/>
      <c r="BG1753"/>
      <c r="BH1753"/>
      <c r="BI1753"/>
      <c r="BJ1753"/>
      <c r="BK1753"/>
      <c r="BL1753"/>
      <c r="BM1753"/>
      <c r="BN1753"/>
      <c r="BO1753" s="44">
        <v>5000000</v>
      </c>
      <c r="BP1753" s="44">
        <v>1000000</v>
      </c>
      <c r="BQ1753" s="44">
        <v>300000</v>
      </c>
      <c r="BR1753"/>
      <c r="BS1753" s="44">
        <v>1000000</v>
      </c>
      <c r="BT1753" s="44">
        <v>700000</v>
      </c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</row>
    <row r="1754" spans="39:88" x14ac:dyDescent="0.3">
      <c r="AM1754" t="s">
        <v>12370</v>
      </c>
      <c r="AN1754" t="s">
        <v>11397</v>
      </c>
      <c r="AO1754" t="s">
        <v>11397</v>
      </c>
      <c r="AP1754" t="s">
        <v>12371</v>
      </c>
      <c r="AQ1754" s="44">
        <v>39000000</v>
      </c>
      <c r="AR1754">
        <v>0.97621999999999998</v>
      </c>
      <c r="AS1754">
        <v>3.6418270000000003E-2</v>
      </c>
      <c r="AT1754">
        <v>9.9760000000000005E-3</v>
      </c>
      <c r="AU1754" t="s">
        <v>53</v>
      </c>
      <c r="AV1754" t="s">
        <v>63</v>
      </c>
      <c r="AW1754" t="s">
        <v>63</v>
      </c>
      <c r="AX1754">
        <v>1.1819999999999999</v>
      </c>
      <c r="AY1754"/>
      <c r="AZ1754"/>
      <c r="BA1754">
        <v>171915</v>
      </c>
      <c r="BB1754" s="95">
        <v>45838</v>
      </c>
      <c r="BC1754" t="s">
        <v>11399</v>
      </c>
      <c r="BD1754" s="44">
        <v>24500000</v>
      </c>
      <c r="BE1754"/>
      <c r="BF1754" s="44">
        <v>4000000</v>
      </c>
      <c r="BG1754"/>
      <c r="BH1754"/>
      <c r="BI1754" s="44">
        <v>7000000</v>
      </c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 s="44">
        <v>3500000</v>
      </c>
      <c r="CC1754"/>
      <c r="CD1754"/>
      <c r="CE1754"/>
      <c r="CF1754"/>
      <c r="CG1754"/>
      <c r="CH1754"/>
      <c r="CI1754"/>
      <c r="CJ1754"/>
    </row>
    <row r="1755" spans="39:88" x14ac:dyDescent="0.3">
      <c r="AM1755" t="s">
        <v>11405</v>
      </c>
      <c r="AN1755" t="s">
        <v>11401</v>
      </c>
      <c r="AO1755" t="s">
        <v>616</v>
      </c>
      <c r="AP1755" t="s">
        <v>904</v>
      </c>
      <c r="AQ1755" s="44">
        <v>2200000</v>
      </c>
      <c r="AR1755">
        <v>0.92759000000000003</v>
      </c>
      <c r="AS1755">
        <v>3.0899169999999899E-2</v>
      </c>
      <c r="AT1755">
        <v>8.1689999999999992E-3</v>
      </c>
      <c r="AU1755" t="s">
        <v>53</v>
      </c>
      <c r="AV1755" t="s">
        <v>63</v>
      </c>
      <c r="AW1755" t="s">
        <v>63</v>
      </c>
      <c r="AX1755">
        <v>0.24099999999999999</v>
      </c>
      <c r="AY1755"/>
      <c r="AZ1755"/>
      <c r="BA1755">
        <v>141593</v>
      </c>
      <c r="BB1755" s="95">
        <v>45838</v>
      </c>
      <c r="BC1755" t="s">
        <v>905</v>
      </c>
      <c r="BD1755"/>
      <c r="BE1755"/>
      <c r="BF1755"/>
      <c r="BG1755"/>
      <c r="BH1755"/>
      <c r="BI1755" s="44">
        <v>2200000</v>
      </c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</row>
    <row r="1756" spans="39:88" x14ac:dyDescent="0.3">
      <c r="AM1756" t="s">
        <v>11400</v>
      </c>
      <c r="AN1756" t="s">
        <v>11401</v>
      </c>
      <c r="AO1756" t="s">
        <v>616</v>
      </c>
      <c r="AP1756" t="s">
        <v>11402</v>
      </c>
      <c r="AQ1756" s="44">
        <v>14700000</v>
      </c>
      <c r="AR1756">
        <v>0.91647999999999996</v>
      </c>
      <c r="AS1756">
        <v>3.7326089999999999E-2</v>
      </c>
      <c r="AT1756">
        <v>1.1809E-2</v>
      </c>
      <c r="AU1756" t="s">
        <v>53</v>
      </c>
      <c r="AV1756" t="s">
        <v>63</v>
      </c>
      <c r="AW1756" t="s">
        <v>63</v>
      </c>
      <c r="AX1756">
        <v>0.24099999999999999</v>
      </c>
      <c r="AY1756"/>
      <c r="AZ1756"/>
      <c r="BA1756">
        <v>141593</v>
      </c>
      <c r="BB1756" s="95">
        <v>45838</v>
      </c>
      <c r="BC1756" t="s">
        <v>905</v>
      </c>
      <c r="BD1756" s="44">
        <v>14700000</v>
      </c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</row>
    <row r="1757" spans="39:88" x14ac:dyDescent="0.3">
      <c r="AM1757" t="s">
        <v>12372</v>
      </c>
      <c r="AN1757" t="s">
        <v>11401</v>
      </c>
      <c r="AO1757" t="s">
        <v>616</v>
      </c>
      <c r="AP1757" t="s">
        <v>12373</v>
      </c>
      <c r="AQ1757" s="44">
        <v>137800000</v>
      </c>
      <c r="AR1757">
        <v>0.98702000000000001</v>
      </c>
      <c r="AS1757">
        <v>3.6449969999999998E-2</v>
      </c>
      <c r="AT1757">
        <v>1.0004000000000001E-2</v>
      </c>
      <c r="AU1757" t="s">
        <v>53</v>
      </c>
      <c r="AV1757" t="s">
        <v>63</v>
      </c>
      <c r="AW1757" t="s">
        <v>63</v>
      </c>
      <c r="AX1757">
        <v>0.24099999999999999</v>
      </c>
      <c r="AY1757"/>
      <c r="AZ1757"/>
      <c r="BA1757">
        <v>141593</v>
      </c>
      <c r="BB1757" s="95">
        <v>45838</v>
      </c>
      <c r="BC1757" t="s">
        <v>905</v>
      </c>
      <c r="BD1757" s="44">
        <v>125000000</v>
      </c>
      <c r="BE1757"/>
      <c r="BF1757"/>
      <c r="BG1757"/>
      <c r="BH1757"/>
      <c r="BI1757" s="44">
        <v>5100000</v>
      </c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 s="44">
        <v>7700000</v>
      </c>
      <c r="CC1757"/>
      <c r="CD1757"/>
      <c r="CE1757"/>
      <c r="CF1757"/>
      <c r="CG1757"/>
      <c r="CH1757"/>
      <c r="CI1757"/>
      <c r="CJ1757"/>
    </row>
    <row r="1758" spans="39:88" x14ac:dyDescent="0.3">
      <c r="AM1758" t="s">
        <v>11408</v>
      </c>
      <c r="AN1758" t="s">
        <v>11401</v>
      </c>
      <c r="AO1758" t="s">
        <v>616</v>
      </c>
      <c r="AP1758" t="s">
        <v>2223</v>
      </c>
      <c r="AQ1758" s="44">
        <v>15600000</v>
      </c>
      <c r="AR1758">
        <v>0.81594999999999995</v>
      </c>
      <c r="AS1758">
        <v>3.8069109999999899E-2</v>
      </c>
      <c r="AT1758">
        <v>1.1041E-2</v>
      </c>
      <c r="AU1758" t="s">
        <v>53</v>
      </c>
      <c r="AV1758" t="s">
        <v>63</v>
      </c>
      <c r="AW1758" t="s">
        <v>63</v>
      </c>
      <c r="AX1758">
        <v>0.24099999999999999</v>
      </c>
      <c r="AY1758"/>
      <c r="AZ1758"/>
      <c r="BA1758">
        <v>141593</v>
      </c>
      <c r="BB1758" s="95">
        <v>45838</v>
      </c>
      <c r="BC1758" t="s">
        <v>905</v>
      </c>
      <c r="BD1758"/>
      <c r="BE1758" s="44">
        <v>2000000</v>
      </c>
      <c r="BF1758" s="44">
        <v>13600000</v>
      </c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</row>
    <row r="1759" spans="39:88" x14ac:dyDescent="0.3">
      <c r="AM1759" t="s">
        <v>11409</v>
      </c>
      <c r="AN1759" t="s">
        <v>11401</v>
      </c>
      <c r="AO1759" t="s">
        <v>616</v>
      </c>
      <c r="AP1759" t="s">
        <v>1520</v>
      </c>
      <c r="AQ1759" s="44">
        <v>13900000</v>
      </c>
      <c r="AR1759">
        <v>0.99756999999999996</v>
      </c>
      <c r="AS1759">
        <v>3.2109409999999998E-2</v>
      </c>
      <c r="AT1759">
        <v>1.1547999999999999E-2</v>
      </c>
      <c r="AU1759" t="s">
        <v>53</v>
      </c>
      <c r="AV1759" t="s">
        <v>63</v>
      </c>
      <c r="AW1759" t="s">
        <v>63</v>
      </c>
      <c r="AX1759">
        <v>0.24099999999999999</v>
      </c>
      <c r="AY1759"/>
      <c r="AZ1759"/>
      <c r="BA1759">
        <v>141593</v>
      </c>
      <c r="BB1759" s="95">
        <v>45838</v>
      </c>
      <c r="BC1759" t="s">
        <v>905</v>
      </c>
      <c r="BD1759"/>
      <c r="BE1759"/>
      <c r="BF1759"/>
      <c r="BG1759"/>
      <c r="BH1759"/>
      <c r="BI1759" s="44">
        <v>2900000</v>
      </c>
      <c r="BJ1759"/>
      <c r="BK1759"/>
      <c r="BL1759"/>
      <c r="BM1759"/>
      <c r="BN1759"/>
      <c r="BO1759"/>
      <c r="BP1759"/>
      <c r="BQ1759"/>
      <c r="BR1759" s="44">
        <v>11000000</v>
      </c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</row>
    <row r="1760" spans="39:88" x14ac:dyDescent="0.3">
      <c r="AM1760" t="s">
        <v>11411</v>
      </c>
      <c r="AN1760" t="s">
        <v>11401</v>
      </c>
      <c r="AO1760" t="s">
        <v>616</v>
      </c>
      <c r="AP1760" t="s">
        <v>11412</v>
      </c>
      <c r="AQ1760" s="44">
        <v>91000000</v>
      </c>
      <c r="AR1760">
        <v>1.01027</v>
      </c>
      <c r="AS1760">
        <v>3.6241929999999999E-2</v>
      </c>
      <c r="AT1760">
        <v>1.0416999999999999E-2</v>
      </c>
      <c r="AU1760" t="s">
        <v>53</v>
      </c>
      <c r="AV1760" t="s">
        <v>63</v>
      </c>
      <c r="AW1760" t="s">
        <v>63</v>
      </c>
      <c r="AX1760">
        <v>0.24099999999999999</v>
      </c>
      <c r="AY1760"/>
      <c r="AZ1760"/>
      <c r="BA1760">
        <v>141593</v>
      </c>
      <c r="BB1760" s="95">
        <v>45838</v>
      </c>
      <c r="BC1760" t="s">
        <v>905</v>
      </c>
      <c r="BD1760" s="44">
        <v>80500000</v>
      </c>
      <c r="BE1760"/>
      <c r="BF1760"/>
      <c r="BG1760"/>
      <c r="BH1760"/>
      <c r="BI1760" s="44">
        <v>5500000</v>
      </c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 s="44">
        <v>5000000</v>
      </c>
      <c r="CC1760"/>
      <c r="CD1760"/>
      <c r="CE1760"/>
      <c r="CF1760"/>
      <c r="CG1760"/>
      <c r="CH1760"/>
      <c r="CI1760"/>
      <c r="CJ1760"/>
    </row>
    <row r="1761" spans="39:88" x14ac:dyDescent="0.3">
      <c r="AM1761" t="s">
        <v>11406</v>
      </c>
      <c r="AN1761" t="s">
        <v>11401</v>
      </c>
      <c r="AO1761" t="s">
        <v>616</v>
      </c>
      <c r="AP1761" t="s">
        <v>11407</v>
      </c>
      <c r="AQ1761" s="44">
        <v>20300000</v>
      </c>
      <c r="AR1761">
        <v>0.80145999999999995</v>
      </c>
      <c r="AS1761">
        <v>3.5617389999999999E-2</v>
      </c>
      <c r="AT1761">
        <v>1.0423E-2</v>
      </c>
      <c r="AU1761" t="s">
        <v>53</v>
      </c>
      <c r="AV1761" t="s">
        <v>63</v>
      </c>
      <c r="AW1761" t="s">
        <v>63</v>
      </c>
      <c r="AX1761">
        <v>0.24099999999999999</v>
      </c>
      <c r="AY1761"/>
      <c r="AZ1761"/>
      <c r="BA1761">
        <v>141593</v>
      </c>
      <c r="BB1761" s="95">
        <v>45838</v>
      </c>
      <c r="BC1761" t="s">
        <v>905</v>
      </c>
      <c r="BD1761" s="44">
        <v>20300000</v>
      </c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</row>
    <row r="1762" spans="39:88" x14ac:dyDescent="0.3">
      <c r="AM1762" t="s">
        <v>11403</v>
      </c>
      <c r="AN1762" t="s">
        <v>11401</v>
      </c>
      <c r="AO1762" t="s">
        <v>616</v>
      </c>
      <c r="AP1762" t="s">
        <v>11404</v>
      </c>
      <c r="AQ1762" s="44">
        <v>3800000</v>
      </c>
      <c r="AR1762">
        <v>0.95506999999999997</v>
      </c>
      <c r="AS1762">
        <v>4.1034870000000001E-2</v>
      </c>
      <c r="AT1762">
        <v>1.3131E-2</v>
      </c>
      <c r="AU1762" t="s">
        <v>53</v>
      </c>
      <c r="AV1762" t="s">
        <v>63</v>
      </c>
      <c r="AW1762" t="s">
        <v>63</v>
      </c>
      <c r="AX1762">
        <v>0.24099999999999999</v>
      </c>
      <c r="AY1762"/>
      <c r="AZ1762"/>
      <c r="BA1762">
        <v>141593</v>
      </c>
      <c r="BB1762" s="95">
        <v>45838</v>
      </c>
      <c r="BC1762" t="s">
        <v>905</v>
      </c>
      <c r="BD1762"/>
      <c r="BE1762"/>
      <c r="BF1762"/>
      <c r="BG1762"/>
      <c r="BH1762"/>
      <c r="BI1762" s="44">
        <v>3800000</v>
      </c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</row>
    <row r="1763" spans="39:88" x14ac:dyDescent="0.3">
      <c r="AM1763" t="s">
        <v>11410</v>
      </c>
      <c r="AN1763" t="s">
        <v>11401</v>
      </c>
      <c r="AO1763" t="s">
        <v>616</v>
      </c>
      <c r="AP1763" t="s">
        <v>2931</v>
      </c>
      <c r="AQ1763" s="44">
        <v>100600000</v>
      </c>
      <c r="AR1763">
        <v>0.83578999999999903</v>
      </c>
      <c r="AS1763">
        <v>3.3814030000000002E-2</v>
      </c>
      <c r="AT1763">
        <v>9.6659999999999992E-3</v>
      </c>
      <c r="AU1763" t="s">
        <v>53</v>
      </c>
      <c r="AV1763" t="s">
        <v>63</v>
      </c>
      <c r="AW1763" t="s">
        <v>63</v>
      </c>
      <c r="AX1763">
        <v>0.24099999999999999</v>
      </c>
      <c r="AY1763"/>
      <c r="AZ1763"/>
      <c r="BA1763">
        <v>141593</v>
      </c>
      <c r="BB1763" s="95">
        <v>45838</v>
      </c>
      <c r="BC1763" t="s">
        <v>905</v>
      </c>
      <c r="BD1763" s="44">
        <v>89900000</v>
      </c>
      <c r="BE1763"/>
      <c r="BF1763"/>
      <c r="BG1763"/>
      <c r="BH1763"/>
      <c r="BI1763" s="44">
        <v>4500000</v>
      </c>
      <c r="BJ1763" s="44">
        <v>6200000</v>
      </c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</row>
    <row r="1764" spans="39:88" x14ac:dyDescent="0.3">
      <c r="AM1764" t="s">
        <v>11413</v>
      </c>
      <c r="AN1764" t="s">
        <v>11414</v>
      </c>
      <c r="AO1764" t="s">
        <v>11414</v>
      </c>
      <c r="AP1764" t="s">
        <v>1211</v>
      </c>
      <c r="AQ1764" s="44">
        <v>89000000</v>
      </c>
      <c r="AR1764">
        <v>0.96533999999999998</v>
      </c>
      <c r="AS1764">
        <v>2.9626039999999999E-2</v>
      </c>
      <c r="AT1764">
        <v>7.208E-3</v>
      </c>
      <c r="AU1764" t="s">
        <v>53</v>
      </c>
      <c r="AV1764" t="s">
        <v>56</v>
      </c>
      <c r="AW1764" t="s">
        <v>56</v>
      </c>
      <c r="AX1764">
        <v>-0.629</v>
      </c>
      <c r="AY1764"/>
      <c r="AZ1764"/>
      <c r="BA1764">
        <v>3828</v>
      </c>
      <c r="BB1764" s="95">
        <v>45838</v>
      </c>
      <c r="BC1764" t="s">
        <v>1212</v>
      </c>
      <c r="BD1764" s="44">
        <v>40440000</v>
      </c>
      <c r="BE1764"/>
      <c r="BF1764"/>
      <c r="BG1764"/>
      <c r="BH1764"/>
      <c r="BI1764" s="44">
        <v>48560000</v>
      </c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</row>
    <row r="1765" spans="39:88" x14ac:dyDescent="0.3">
      <c r="AM1765" t="s">
        <v>11415</v>
      </c>
      <c r="AN1765" t="s">
        <v>2561</v>
      </c>
      <c r="AO1765" t="s">
        <v>2561</v>
      </c>
      <c r="AP1765" t="s">
        <v>2559</v>
      </c>
      <c r="AQ1765" s="44">
        <v>39000000</v>
      </c>
      <c r="AR1765">
        <v>0.89531000000000005</v>
      </c>
      <c r="AS1765">
        <v>2.8483609999999999E-2</v>
      </c>
      <c r="AT1765">
        <v>5.3600000000000002E-3</v>
      </c>
      <c r="AU1765" t="s">
        <v>53</v>
      </c>
      <c r="AV1765" t="s">
        <v>68</v>
      </c>
      <c r="AW1765" t="s">
        <v>68</v>
      </c>
      <c r="AX1765">
        <v>1.1180000000000001</v>
      </c>
      <c r="AY1765"/>
      <c r="AZ1765"/>
      <c r="BA1765">
        <v>1870</v>
      </c>
      <c r="BB1765" s="95">
        <v>45838</v>
      </c>
      <c r="BC1765" t="s">
        <v>2560</v>
      </c>
      <c r="BD1765" s="44">
        <v>37400000</v>
      </c>
      <c r="BE1765"/>
      <c r="BF1765"/>
      <c r="BG1765" s="44">
        <v>400000</v>
      </c>
      <c r="BH1765"/>
      <c r="BI1765" s="44">
        <v>1200000</v>
      </c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</row>
    <row r="1766" spans="39:88" x14ac:dyDescent="0.3">
      <c r="AM1766" t="s">
        <v>11418</v>
      </c>
      <c r="AN1766" t="s">
        <v>558</v>
      </c>
      <c r="AO1766" t="s">
        <v>558</v>
      </c>
      <c r="AP1766" t="s">
        <v>11419</v>
      </c>
      <c r="AQ1766" s="44">
        <v>75700000</v>
      </c>
      <c r="AR1766">
        <v>0.98097999999999996</v>
      </c>
      <c r="AS1766">
        <v>3.1739999999999997E-2</v>
      </c>
      <c r="AT1766">
        <v>7.437E-3</v>
      </c>
      <c r="AU1766" t="s">
        <v>53</v>
      </c>
      <c r="AV1766" t="s">
        <v>107</v>
      </c>
      <c r="AW1766" t="s">
        <v>107</v>
      </c>
      <c r="AX1766">
        <v>1.4550000000000001</v>
      </c>
      <c r="AY1766"/>
      <c r="AZ1766"/>
      <c r="BA1766">
        <v>31471</v>
      </c>
      <c r="BB1766" s="95">
        <v>45838</v>
      </c>
      <c r="BC1766" t="s">
        <v>558</v>
      </c>
      <c r="BD1766" s="44">
        <v>68100000</v>
      </c>
      <c r="BE1766"/>
      <c r="BF1766"/>
      <c r="BG1766"/>
      <c r="BH1766"/>
      <c r="BI1766"/>
      <c r="BJ1766" s="44">
        <v>2700000</v>
      </c>
      <c r="BK1766" s="44">
        <v>2600000</v>
      </c>
      <c r="BL1766"/>
      <c r="BM1766"/>
      <c r="BN1766"/>
      <c r="BO1766" s="44">
        <v>1500000</v>
      </c>
      <c r="BP1766" s="44">
        <v>800000</v>
      </c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</row>
    <row r="1767" spans="39:88" x14ac:dyDescent="0.3">
      <c r="AM1767" t="s">
        <v>11417</v>
      </c>
      <c r="AN1767" t="s">
        <v>558</v>
      </c>
      <c r="AO1767" t="s">
        <v>558</v>
      </c>
      <c r="AP1767" t="s">
        <v>1578</v>
      </c>
      <c r="AQ1767" s="44">
        <v>12600000</v>
      </c>
      <c r="AR1767">
        <v>0.94167000000000001</v>
      </c>
      <c r="AS1767">
        <v>2.4879999999999999E-2</v>
      </c>
      <c r="AT1767">
        <v>3.5990000000000002E-3</v>
      </c>
      <c r="AU1767" t="s">
        <v>53</v>
      </c>
      <c r="AV1767" t="s">
        <v>107</v>
      </c>
      <c r="AW1767" t="s">
        <v>107</v>
      </c>
      <c r="AX1767">
        <v>1.4550000000000001</v>
      </c>
      <c r="AY1767"/>
      <c r="AZ1767"/>
      <c r="BA1767">
        <v>31471</v>
      </c>
      <c r="BB1767" s="95">
        <v>45838</v>
      </c>
      <c r="BC1767" t="s">
        <v>558</v>
      </c>
      <c r="BD1767"/>
      <c r="BE1767"/>
      <c r="BF1767"/>
      <c r="BG1767"/>
      <c r="BH1767"/>
      <c r="BI1767"/>
      <c r="BJ1767"/>
      <c r="BK1767" s="44">
        <v>4400000</v>
      </c>
      <c r="BL1767"/>
      <c r="BM1767"/>
      <c r="BN1767" s="44">
        <v>1900000</v>
      </c>
      <c r="BO1767" s="44">
        <v>1500000</v>
      </c>
      <c r="BP1767"/>
      <c r="BQ1767"/>
      <c r="BR1767"/>
      <c r="BS1767" s="44">
        <v>2400000</v>
      </c>
      <c r="BT1767" s="44">
        <v>2400000</v>
      </c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</row>
    <row r="1768" spans="39:88" x14ac:dyDescent="0.3">
      <c r="AM1768" t="s">
        <v>12753</v>
      </c>
      <c r="AN1768" t="s">
        <v>558</v>
      </c>
      <c r="AO1768" t="s">
        <v>558</v>
      </c>
      <c r="AP1768" t="s">
        <v>12754</v>
      </c>
      <c r="AQ1768" s="44">
        <v>11400000</v>
      </c>
      <c r="AR1768">
        <v>1.0003599999999999</v>
      </c>
      <c r="AS1768">
        <v>2.9929999999999998E-2</v>
      </c>
      <c r="AT1768">
        <v>6.2049999999999996E-3</v>
      </c>
      <c r="AU1768" t="s">
        <v>53</v>
      </c>
      <c r="AV1768" t="s">
        <v>107</v>
      </c>
      <c r="AW1768" t="s">
        <v>107</v>
      </c>
      <c r="AX1768">
        <v>1.4550000000000001</v>
      </c>
      <c r="AY1768"/>
      <c r="AZ1768"/>
      <c r="BA1768">
        <v>31471</v>
      </c>
      <c r="BB1768" s="95">
        <v>45838</v>
      </c>
      <c r="BC1768" t="s">
        <v>558</v>
      </c>
      <c r="BD1768"/>
      <c r="BE1768"/>
      <c r="BF1768"/>
      <c r="BG1768"/>
      <c r="BH1768"/>
      <c r="BI1768"/>
      <c r="BJ1768"/>
      <c r="BK1768"/>
      <c r="BL1768"/>
      <c r="BM1768"/>
      <c r="BN1768"/>
      <c r="BO1768" s="44">
        <v>600000</v>
      </c>
      <c r="BP1768" s="44">
        <v>1800000</v>
      </c>
      <c r="BQ1768"/>
      <c r="BR1768" s="44">
        <v>9000000</v>
      </c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</row>
    <row r="1769" spans="39:88" x14ac:dyDescent="0.3">
      <c r="AM1769" t="s">
        <v>11416</v>
      </c>
      <c r="AN1769" t="s">
        <v>558</v>
      </c>
      <c r="AO1769" t="s">
        <v>558</v>
      </c>
      <c r="AP1769" t="s">
        <v>1376</v>
      </c>
      <c r="AQ1769" s="44">
        <v>154200000</v>
      </c>
      <c r="AR1769">
        <v>0.98280000000000001</v>
      </c>
      <c r="AS1769">
        <v>2.2700000000000001E-2</v>
      </c>
      <c r="AT1769">
        <v>2.3470000000000001E-3</v>
      </c>
      <c r="AU1769" t="s">
        <v>53</v>
      </c>
      <c r="AV1769" t="s">
        <v>107</v>
      </c>
      <c r="AW1769" t="s">
        <v>107</v>
      </c>
      <c r="AX1769">
        <v>1.4550000000000001</v>
      </c>
      <c r="AY1769"/>
      <c r="AZ1769"/>
      <c r="BA1769">
        <v>31471</v>
      </c>
      <c r="BB1769" s="95">
        <v>45838</v>
      </c>
      <c r="BC1769" t="s">
        <v>558</v>
      </c>
      <c r="BD1769" s="44">
        <v>118700000</v>
      </c>
      <c r="BE1769" s="44">
        <v>1500000</v>
      </c>
      <c r="BF1769" s="44">
        <v>7700000</v>
      </c>
      <c r="BG1769"/>
      <c r="BH1769"/>
      <c r="BI1769" s="44">
        <v>10700000</v>
      </c>
      <c r="BJ1769" s="44">
        <v>14400000</v>
      </c>
      <c r="BK1769" s="44">
        <v>1200000</v>
      </c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</row>
    <row r="1770" spans="39:88" x14ac:dyDescent="0.3">
      <c r="AM1770" t="s">
        <v>11420</v>
      </c>
      <c r="AN1770" t="s">
        <v>11421</v>
      </c>
      <c r="AO1770" t="s">
        <v>11422</v>
      </c>
      <c r="AP1770" t="s">
        <v>11423</v>
      </c>
      <c r="AQ1770" s="44">
        <v>8800000</v>
      </c>
      <c r="AR1770">
        <v>1.05236</v>
      </c>
      <c r="AS1770">
        <v>2.970743E-2</v>
      </c>
      <c r="AT1770">
        <v>7.4159999999999998E-3</v>
      </c>
      <c r="AU1770" t="s">
        <v>53</v>
      </c>
      <c r="AV1770" t="s">
        <v>54</v>
      </c>
      <c r="AW1770" t="s">
        <v>54</v>
      </c>
      <c r="AX1770">
        <v>1.175</v>
      </c>
      <c r="AY1770"/>
      <c r="AZ1770"/>
      <c r="BA1770">
        <v>273975</v>
      </c>
      <c r="BB1770" s="95">
        <v>45838</v>
      </c>
      <c r="BC1770" t="s">
        <v>11424</v>
      </c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 s="44">
        <v>8800000</v>
      </c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</row>
    <row r="1771" spans="39:88" x14ac:dyDescent="0.3">
      <c r="AM1771" t="s">
        <v>12374</v>
      </c>
      <c r="AN1771" t="s">
        <v>11421</v>
      </c>
      <c r="AO1771" t="s">
        <v>11422</v>
      </c>
      <c r="AP1771" t="s">
        <v>12375</v>
      </c>
      <c r="AQ1771" s="44">
        <v>10000000</v>
      </c>
      <c r="AR1771">
        <v>1.0141100000000001</v>
      </c>
      <c r="AS1771">
        <v>2.8733620000000001E-2</v>
      </c>
      <c r="AT1771">
        <v>6.8479999999999999E-3</v>
      </c>
      <c r="AU1771" t="s">
        <v>53</v>
      </c>
      <c r="AV1771" t="s">
        <v>54</v>
      </c>
      <c r="AW1771" t="s">
        <v>54</v>
      </c>
      <c r="AX1771">
        <v>1.175</v>
      </c>
      <c r="AY1771"/>
      <c r="AZ1771"/>
      <c r="BA1771">
        <v>273975</v>
      </c>
      <c r="BB1771" s="95">
        <v>45838</v>
      </c>
      <c r="BC1771" t="s">
        <v>11424</v>
      </c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 s="44">
        <v>7500000</v>
      </c>
      <c r="BS1771"/>
      <c r="BT1771"/>
      <c r="BU1771"/>
      <c r="BV1771"/>
      <c r="BW1771"/>
      <c r="BX1771"/>
      <c r="BY1771"/>
      <c r="BZ1771"/>
      <c r="CA1771"/>
      <c r="CB1771" s="44">
        <v>2500000</v>
      </c>
      <c r="CC1771"/>
      <c r="CD1771"/>
      <c r="CE1771"/>
      <c r="CF1771"/>
      <c r="CG1771"/>
      <c r="CH1771"/>
      <c r="CI1771"/>
      <c r="CJ1771"/>
    </row>
    <row r="1772" spans="39:88" x14ac:dyDescent="0.3">
      <c r="AM1772" t="s">
        <v>11427</v>
      </c>
      <c r="AN1772" t="s">
        <v>1847</v>
      </c>
      <c r="AO1772" t="s">
        <v>1847</v>
      </c>
      <c r="AP1772" t="s">
        <v>1845</v>
      </c>
      <c r="AQ1772" s="44">
        <v>124300000</v>
      </c>
      <c r="AR1772">
        <v>1.00546</v>
      </c>
      <c r="AS1772">
        <v>2.4140000000000002E-2</v>
      </c>
      <c r="AT1772">
        <v>4.1330000000000004E-3</v>
      </c>
      <c r="AU1772" t="s">
        <v>53</v>
      </c>
      <c r="AV1772" t="s">
        <v>56</v>
      </c>
      <c r="AW1772" t="s">
        <v>56</v>
      </c>
      <c r="AX1772">
        <v>1.1910000000000001</v>
      </c>
      <c r="AY1772"/>
      <c r="AZ1772"/>
      <c r="BA1772">
        <v>1932</v>
      </c>
      <c r="BB1772" s="95">
        <v>45838</v>
      </c>
      <c r="BC1772" t="s">
        <v>1846</v>
      </c>
      <c r="BD1772" s="44">
        <v>73000000</v>
      </c>
      <c r="BE1772" s="44">
        <v>4000000</v>
      </c>
      <c r="BF1772" s="44">
        <v>29300000</v>
      </c>
      <c r="BG1772" s="44">
        <v>300000</v>
      </c>
      <c r="BH1772"/>
      <c r="BI1772" s="44">
        <v>8300000</v>
      </c>
      <c r="BJ1772" s="44">
        <v>9400000</v>
      </c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</row>
    <row r="1773" spans="39:88" x14ac:dyDescent="0.3">
      <c r="AM1773" t="s">
        <v>11425</v>
      </c>
      <c r="AN1773" t="s">
        <v>1847</v>
      </c>
      <c r="AO1773" t="s">
        <v>1847</v>
      </c>
      <c r="AP1773" t="s">
        <v>11426</v>
      </c>
      <c r="AQ1773" s="44">
        <v>38000000</v>
      </c>
      <c r="AR1773">
        <v>1.0328999999999999</v>
      </c>
      <c r="AS1773">
        <v>2.8642999999999998E-2</v>
      </c>
      <c r="AT1773">
        <v>6.8019999999999999E-3</v>
      </c>
      <c r="AU1773" t="s">
        <v>53</v>
      </c>
      <c r="AV1773" t="s">
        <v>56</v>
      </c>
      <c r="AW1773" t="s">
        <v>56</v>
      </c>
      <c r="AX1773">
        <v>1.1910000000000001</v>
      </c>
      <c r="AY1773"/>
      <c r="AZ1773"/>
      <c r="BA1773">
        <v>1932</v>
      </c>
      <c r="BB1773" s="95">
        <v>45838</v>
      </c>
      <c r="BC1773" t="s">
        <v>1846</v>
      </c>
      <c r="BD1773" s="44">
        <v>38000000</v>
      </c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</row>
    <row r="1774" spans="39:88" x14ac:dyDescent="0.3">
      <c r="AM1774" t="s">
        <v>11428</v>
      </c>
      <c r="AN1774" t="s">
        <v>1847</v>
      </c>
      <c r="AO1774" t="s">
        <v>1847</v>
      </c>
      <c r="AP1774" t="s">
        <v>2747</v>
      </c>
      <c r="AQ1774" s="44">
        <v>40000000</v>
      </c>
      <c r="AR1774">
        <v>1.0144899999999999</v>
      </c>
      <c r="AS1774">
        <v>3.7650000000000003E-2</v>
      </c>
      <c r="AT1774">
        <v>1.3390000000000001E-2</v>
      </c>
      <c r="AU1774" t="s">
        <v>53</v>
      </c>
      <c r="AV1774" t="s">
        <v>55</v>
      </c>
      <c r="AW1774" t="s">
        <v>55</v>
      </c>
      <c r="AX1774">
        <v>1.1910000000000001</v>
      </c>
      <c r="AY1774"/>
      <c r="AZ1774"/>
      <c r="BA1774">
        <v>1932</v>
      </c>
      <c r="BB1774" s="95">
        <v>45838</v>
      </c>
      <c r="BC1774" t="s">
        <v>1846</v>
      </c>
      <c r="BD1774" s="44">
        <v>37600000</v>
      </c>
      <c r="BE1774"/>
      <c r="BF1774"/>
      <c r="BG1774"/>
      <c r="BH1774"/>
      <c r="BI1774"/>
      <c r="BJ1774" s="44">
        <v>2400000</v>
      </c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</row>
    <row r="1775" spans="39:88" x14ac:dyDescent="0.3">
      <c r="AM1775" t="s">
        <v>11433</v>
      </c>
      <c r="AN1775" t="s">
        <v>11430</v>
      </c>
      <c r="AO1775" t="s">
        <v>11430</v>
      </c>
      <c r="AP1775" t="s">
        <v>1569</v>
      </c>
      <c r="AQ1775" s="44">
        <v>6000000</v>
      </c>
      <c r="AR1775">
        <v>0.94796999999999998</v>
      </c>
      <c r="AS1775">
        <v>2.7451219999999998E-2</v>
      </c>
      <c r="AT1775">
        <v>5.1250000000000002E-3</v>
      </c>
      <c r="AU1775" t="s">
        <v>53</v>
      </c>
      <c r="AV1775" t="s">
        <v>107</v>
      </c>
      <c r="AW1775" t="s">
        <v>107</v>
      </c>
      <c r="AX1775">
        <v>0.89200000000000002</v>
      </c>
      <c r="AY1775"/>
      <c r="AZ1775"/>
      <c r="BA1775">
        <v>146670</v>
      </c>
      <c r="BB1775" s="95">
        <v>45838</v>
      </c>
      <c r="BC1775" t="s">
        <v>325</v>
      </c>
      <c r="BD1775"/>
      <c r="BE1775"/>
      <c r="BF1775"/>
      <c r="BG1775"/>
      <c r="BH1775"/>
      <c r="BI1775"/>
      <c r="BJ1775"/>
      <c r="BK1775"/>
      <c r="BL1775"/>
      <c r="BM1775"/>
      <c r="BN1775" s="44">
        <v>3000000</v>
      </c>
      <c r="BO1775"/>
      <c r="BP1775"/>
      <c r="BQ1775"/>
      <c r="BR1775"/>
      <c r="BS1775"/>
      <c r="BT1775"/>
      <c r="BU1775" s="44">
        <v>3000000</v>
      </c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</row>
    <row r="1776" spans="39:88" x14ac:dyDescent="0.3">
      <c r="AM1776" t="s">
        <v>11431</v>
      </c>
      <c r="AN1776" t="s">
        <v>11430</v>
      </c>
      <c r="AO1776" t="s">
        <v>11430</v>
      </c>
      <c r="AP1776" t="s">
        <v>753</v>
      </c>
      <c r="AQ1776" s="44">
        <v>13500000</v>
      </c>
      <c r="AR1776">
        <v>0.99178999999999995</v>
      </c>
      <c r="AS1776">
        <v>2.767261E-2</v>
      </c>
      <c r="AT1776">
        <v>7.0379999999999896E-3</v>
      </c>
      <c r="AU1776" t="s">
        <v>53</v>
      </c>
      <c r="AV1776" t="s">
        <v>107</v>
      </c>
      <c r="AW1776" t="s">
        <v>107</v>
      </c>
      <c r="AX1776">
        <v>0.89200000000000002</v>
      </c>
      <c r="AY1776"/>
      <c r="AZ1776"/>
      <c r="BA1776">
        <v>146670</v>
      </c>
      <c r="BB1776" s="95">
        <v>45838</v>
      </c>
      <c r="BC1776" t="s">
        <v>325</v>
      </c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 s="44">
        <v>13500000</v>
      </c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</row>
    <row r="1777" spans="39:88" x14ac:dyDescent="0.3">
      <c r="AM1777" t="s">
        <v>13161</v>
      </c>
      <c r="AN1777" t="s">
        <v>11430</v>
      </c>
      <c r="AO1777" t="s">
        <v>11430</v>
      </c>
      <c r="AP1777" t="s">
        <v>13162</v>
      </c>
      <c r="AQ1777" s="44">
        <v>42500000</v>
      </c>
      <c r="AR1777">
        <v>1</v>
      </c>
      <c r="AS1777">
        <v>3.4492073059999899E-2</v>
      </c>
      <c r="AT1777">
        <v>1.08209999999999E-2</v>
      </c>
      <c r="AU1777"/>
      <c r="AV1777" t="s">
        <v>55</v>
      </c>
      <c r="AW1777" t="s">
        <v>55</v>
      </c>
      <c r="AX1777">
        <v>0.89200000000000002</v>
      </c>
      <c r="AY1777"/>
      <c r="AZ1777"/>
      <c r="BA1777">
        <v>146670</v>
      </c>
      <c r="BB1777" s="95">
        <v>45838</v>
      </c>
      <c r="BC1777" t="s">
        <v>325</v>
      </c>
      <c r="BD1777" s="44">
        <v>42500000</v>
      </c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</row>
    <row r="1778" spans="39:88" x14ac:dyDescent="0.3">
      <c r="AM1778" t="s">
        <v>11436</v>
      </c>
      <c r="AN1778" t="s">
        <v>11430</v>
      </c>
      <c r="AO1778" t="s">
        <v>11430</v>
      </c>
      <c r="AP1778" t="s">
        <v>2692</v>
      </c>
      <c r="AQ1778" s="44">
        <v>13600000</v>
      </c>
      <c r="AR1778">
        <v>0.94374999999999998</v>
      </c>
      <c r="AS1778">
        <v>2.7291599999999999E-2</v>
      </c>
      <c r="AT1778">
        <v>4.9880000000000002E-3</v>
      </c>
      <c r="AU1778" t="s">
        <v>53</v>
      </c>
      <c r="AV1778" t="s">
        <v>107</v>
      </c>
      <c r="AW1778" t="s">
        <v>107</v>
      </c>
      <c r="AX1778">
        <v>0.89200000000000002</v>
      </c>
      <c r="AY1778"/>
      <c r="AZ1778"/>
      <c r="BA1778">
        <v>146670</v>
      </c>
      <c r="BB1778" s="95">
        <v>45838</v>
      </c>
      <c r="BC1778" t="s">
        <v>325</v>
      </c>
      <c r="BD1778"/>
      <c r="BE1778"/>
      <c r="BF1778"/>
      <c r="BG1778"/>
      <c r="BH1778"/>
      <c r="BI1778"/>
      <c r="BJ1778" s="44">
        <v>9700000</v>
      </c>
      <c r="BK1778"/>
      <c r="BL1778"/>
      <c r="BM1778"/>
      <c r="BN1778" s="44">
        <v>3900000</v>
      </c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</row>
    <row r="1779" spans="39:88" x14ac:dyDescent="0.3">
      <c r="AM1779" t="s">
        <v>11434</v>
      </c>
      <c r="AN1779" t="s">
        <v>11430</v>
      </c>
      <c r="AO1779" t="s">
        <v>11430</v>
      </c>
      <c r="AP1779" t="s">
        <v>2444</v>
      </c>
      <c r="AQ1779" s="44">
        <v>117900000</v>
      </c>
      <c r="AR1779">
        <v>0.99856999999999996</v>
      </c>
      <c r="AS1779">
        <v>4.3450629999999997E-2</v>
      </c>
      <c r="AT1779">
        <v>2.3928999999999999E-2</v>
      </c>
      <c r="AU1779" t="s">
        <v>53</v>
      </c>
      <c r="AV1779" t="s">
        <v>107</v>
      </c>
      <c r="AW1779" t="s">
        <v>107</v>
      </c>
      <c r="AX1779">
        <v>0.89200000000000002</v>
      </c>
      <c r="AY1779"/>
      <c r="AZ1779"/>
      <c r="BA1779">
        <v>146670</v>
      </c>
      <c r="BB1779" s="95">
        <v>45838</v>
      </c>
      <c r="BC1779" t="s">
        <v>325</v>
      </c>
      <c r="BD1779" s="44">
        <v>81100000</v>
      </c>
      <c r="BE1779"/>
      <c r="BF1779"/>
      <c r="BG1779"/>
      <c r="BH1779"/>
      <c r="BI1779"/>
      <c r="BJ1779" s="44">
        <v>24600000</v>
      </c>
      <c r="BK1779" s="44">
        <v>1400000</v>
      </c>
      <c r="BL1779"/>
      <c r="BM1779"/>
      <c r="BN1779" s="44">
        <v>10800000</v>
      </c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</row>
    <row r="1780" spans="39:88" x14ac:dyDescent="0.3">
      <c r="AM1780" t="s">
        <v>11429</v>
      </c>
      <c r="AN1780" t="s">
        <v>11430</v>
      </c>
      <c r="AO1780" t="s">
        <v>11430</v>
      </c>
      <c r="AP1780" t="s">
        <v>324</v>
      </c>
      <c r="AQ1780" s="44">
        <v>36900000</v>
      </c>
      <c r="AR1780">
        <v>0.99498999999999904</v>
      </c>
      <c r="AS1780">
        <v>2.2978120000000001E-2</v>
      </c>
      <c r="AT1780">
        <v>2.96E-3</v>
      </c>
      <c r="AU1780" t="s">
        <v>53</v>
      </c>
      <c r="AV1780" t="s">
        <v>107</v>
      </c>
      <c r="AW1780" t="s">
        <v>107</v>
      </c>
      <c r="AX1780">
        <v>0.89200000000000002</v>
      </c>
      <c r="AY1780"/>
      <c r="AZ1780"/>
      <c r="BA1780">
        <v>146670</v>
      </c>
      <c r="BB1780" s="95">
        <v>45838</v>
      </c>
      <c r="BC1780" t="s">
        <v>325</v>
      </c>
      <c r="BD1780"/>
      <c r="BE1780"/>
      <c r="BF1780"/>
      <c r="BG1780"/>
      <c r="BH1780"/>
      <c r="BI1780"/>
      <c r="BJ1780" s="44">
        <v>36900000</v>
      </c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</row>
    <row r="1781" spans="39:88" x14ac:dyDescent="0.3">
      <c r="AM1781" t="s">
        <v>11435</v>
      </c>
      <c r="AN1781" t="s">
        <v>11430</v>
      </c>
      <c r="AO1781" t="s">
        <v>11430</v>
      </c>
      <c r="AP1781" t="s">
        <v>2864</v>
      </c>
      <c r="AQ1781" s="44">
        <v>10300000</v>
      </c>
      <c r="AR1781">
        <v>0.96938999999999997</v>
      </c>
      <c r="AS1781">
        <v>2.3975219999999998E-2</v>
      </c>
      <c r="AT1781">
        <v>3.4220000000000001E-3</v>
      </c>
      <c r="AU1781" t="s">
        <v>53</v>
      </c>
      <c r="AV1781" t="s">
        <v>107</v>
      </c>
      <c r="AW1781" t="s">
        <v>107</v>
      </c>
      <c r="AX1781">
        <v>0.89200000000000002</v>
      </c>
      <c r="AY1781"/>
      <c r="AZ1781"/>
      <c r="BA1781">
        <v>146670</v>
      </c>
      <c r="BB1781" s="95">
        <v>45838</v>
      </c>
      <c r="BC1781" t="s">
        <v>325</v>
      </c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 s="44">
        <v>10000000</v>
      </c>
      <c r="BS1781" s="44">
        <v>300000</v>
      </c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</row>
    <row r="1782" spans="39:88" x14ac:dyDescent="0.3">
      <c r="AM1782" t="s">
        <v>13163</v>
      </c>
      <c r="AN1782" t="s">
        <v>11430</v>
      </c>
      <c r="AO1782" t="s">
        <v>11430</v>
      </c>
      <c r="AP1782" t="s">
        <v>13164</v>
      </c>
      <c r="AQ1782" s="44">
        <v>10000000</v>
      </c>
      <c r="AR1782">
        <v>1.0023299999999999</v>
      </c>
      <c r="AS1782">
        <v>2.5607499999999998E-2</v>
      </c>
      <c r="AT1782">
        <v>3.8990000000000001E-3</v>
      </c>
      <c r="AU1782" t="s">
        <v>53</v>
      </c>
      <c r="AV1782" t="s">
        <v>108</v>
      </c>
      <c r="AW1782" t="s">
        <v>108</v>
      </c>
      <c r="AX1782">
        <v>0.89200000000000002</v>
      </c>
      <c r="AY1782"/>
      <c r="AZ1782"/>
      <c r="BA1782">
        <v>146670</v>
      </c>
      <c r="BB1782" s="95">
        <v>45838</v>
      </c>
      <c r="BC1782" t="s">
        <v>325</v>
      </c>
      <c r="BD1782"/>
      <c r="BE1782"/>
      <c r="BF1782"/>
      <c r="BG1782"/>
      <c r="BH1782"/>
      <c r="BI1782"/>
      <c r="BJ1782" s="44">
        <v>10000000</v>
      </c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</row>
    <row r="1783" spans="39:88" x14ac:dyDescent="0.3">
      <c r="AM1783" t="s">
        <v>11432</v>
      </c>
      <c r="AN1783" t="s">
        <v>11430</v>
      </c>
      <c r="AO1783" t="s">
        <v>11430</v>
      </c>
      <c r="AP1783" t="s">
        <v>1290</v>
      </c>
      <c r="AQ1783" s="44">
        <v>65700000</v>
      </c>
      <c r="AR1783">
        <v>0.85927999999999904</v>
      </c>
      <c r="AS1783">
        <v>3.1706369999999998E-2</v>
      </c>
      <c r="AT1783">
        <v>6.4219999999999998E-3</v>
      </c>
      <c r="AU1783" t="s">
        <v>53</v>
      </c>
      <c r="AV1783" t="s">
        <v>107</v>
      </c>
      <c r="AW1783" t="s">
        <v>107</v>
      </c>
      <c r="AX1783">
        <v>0.89200000000000002</v>
      </c>
      <c r="AY1783"/>
      <c r="AZ1783"/>
      <c r="BA1783">
        <v>146670</v>
      </c>
      <c r="BB1783" s="95">
        <v>45838</v>
      </c>
      <c r="BC1783" t="s">
        <v>325</v>
      </c>
      <c r="BD1783" s="44">
        <v>65700000</v>
      </c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</row>
    <row r="1784" spans="39:88" x14ac:dyDescent="0.3">
      <c r="AM1784" t="s">
        <v>11439</v>
      </c>
      <c r="AN1784" t="s">
        <v>605</v>
      </c>
      <c r="AO1784" t="s">
        <v>605</v>
      </c>
      <c r="AP1784" t="s">
        <v>2861</v>
      </c>
      <c r="AQ1784" s="44">
        <v>2700000</v>
      </c>
      <c r="AR1784">
        <v>0.94791999999999998</v>
      </c>
      <c r="AS1784">
        <v>2.6312160000000001E-2</v>
      </c>
      <c r="AT1784">
        <v>4.0270000000000002E-3</v>
      </c>
      <c r="AU1784" t="s">
        <v>53</v>
      </c>
      <c r="AV1784" t="s">
        <v>62</v>
      </c>
      <c r="AW1784" t="s">
        <v>62</v>
      </c>
      <c r="AX1784">
        <v>1.5389999999999999</v>
      </c>
      <c r="AY1784"/>
      <c r="AZ1784"/>
      <c r="BA1784">
        <v>161289</v>
      </c>
      <c r="BB1784" s="95">
        <v>45838</v>
      </c>
      <c r="BC1784" t="s">
        <v>604</v>
      </c>
      <c r="BD1784"/>
      <c r="BE1784"/>
      <c r="BF1784"/>
      <c r="BG1784"/>
      <c r="BH1784"/>
      <c r="BI1784"/>
      <c r="BJ1784"/>
      <c r="BK1784"/>
      <c r="BL1784"/>
      <c r="BM1784"/>
      <c r="BN1784" s="44">
        <v>2700000</v>
      </c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</row>
    <row r="1785" spans="39:88" x14ac:dyDescent="0.3">
      <c r="AM1785" t="s">
        <v>11437</v>
      </c>
      <c r="AN1785" t="s">
        <v>605</v>
      </c>
      <c r="AO1785" t="s">
        <v>605</v>
      </c>
      <c r="AP1785" t="s">
        <v>893</v>
      </c>
      <c r="AQ1785" s="44">
        <v>170250000</v>
      </c>
      <c r="AR1785">
        <v>0.99505999999999994</v>
      </c>
      <c r="AS1785">
        <v>2.1143769999999999E-2</v>
      </c>
      <c r="AT1785">
        <v>1.256E-3</v>
      </c>
      <c r="AU1785" t="s">
        <v>53</v>
      </c>
      <c r="AV1785" t="s">
        <v>62</v>
      </c>
      <c r="AW1785" t="s">
        <v>62</v>
      </c>
      <c r="AX1785">
        <v>1.5389999999999999</v>
      </c>
      <c r="AY1785"/>
      <c r="AZ1785"/>
      <c r="BA1785">
        <v>161289</v>
      </c>
      <c r="BB1785" s="95">
        <v>45838</v>
      </c>
      <c r="BC1785" t="s">
        <v>604</v>
      </c>
      <c r="BD1785" s="44">
        <v>162450000</v>
      </c>
      <c r="BE1785"/>
      <c r="BF1785" s="44">
        <v>7700000</v>
      </c>
      <c r="BG1785" s="44">
        <v>100000</v>
      </c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</row>
    <row r="1786" spans="39:88" x14ac:dyDescent="0.3">
      <c r="AM1786" t="s">
        <v>11438</v>
      </c>
      <c r="AN1786" t="s">
        <v>605</v>
      </c>
      <c r="AO1786" t="s">
        <v>605</v>
      </c>
      <c r="AP1786" t="s">
        <v>2540</v>
      </c>
      <c r="AQ1786" s="44">
        <v>11000000</v>
      </c>
      <c r="AR1786">
        <v>0.94018999999999997</v>
      </c>
      <c r="AS1786">
        <v>2.8265620000000002E-2</v>
      </c>
      <c r="AT1786">
        <v>5.1919999999999996E-3</v>
      </c>
      <c r="AU1786" t="s">
        <v>53</v>
      </c>
      <c r="AV1786" t="s">
        <v>62</v>
      </c>
      <c r="AW1786" t="s">
        <v>62</v>
      </c>
      <c r="AX1786">
        <v>1.5389999999999999</v>
      </c>
      <c r="AY1786"/>
      <c r="AZ1786"/>
      <c r="BA1786">
        <v>161289</v>
      </c>
      <c r="BB1786" s="95">
        <v>45838</v>
      </c>
      <c r="BC1786" t="s">
        <v>604</v>
      </c>
      <c r="BD1786"/>
      <c r="BE1786"/>
      <c r="BF1786"/>
      <c r="BG1786" s="44">
        <v>400000</v>
      </c>
      <c r="BH1786" s="44">
        <v>600000</v>
      </c>
      <c r="BI1786"/>
      <c r="BJ1786" s="44">
        <v>10000000</v>
      </c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</row>
    <row r="1787" spans="39:88" x14ac:dyDescent="0.3">
      <c r="AM1787" t="s">
        <v>12588</v>
      </c>
      <c r="AN1787" t="s">
        <v>2793</v>
      </c>
      <c r="AO1787" t="s">
        <v>2793</v>
      </c>
      <c r="AP1787" t="s">
        <v>12589</v>
      </c>
      <c r="AQ1787" s="44">
        <v>20000000</v>
      </c>
      <c r="AR1787">
        <v>1.0193300000000001</v>
      </c>
      <c r="AS1787">
        <v>2.793E-2</v>
      </c>
      <c r="AT1787">
        <v>5.568E-3</v>
      </c>
      <c r="AU1787" t="s">
        <v>53</v>
      </c>
      <c r="AV1787" t="s">
        <v>55</v>
      </c>
      <c r="AW1787" t="s">
        <v>55</v>
      </c>
      <c r="AX1787">
        <v>0.747</v>
      </c>
      <c r="AY1787"/>
      <c r="AZ1787"/>
      <c r="BA1787">
        <v>152998</v>
      </c>
      <c r="BB1787" s="95">
        <v>45838</v>
      </c>
      <c r="BC1787" t="s">
        <v>805</v>
      </c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 s="44">
        <v>8600000</v>
      </c>
      <c r="BS1787"/>
      <c r="BT1787"/>
      <c r="BU1787"/>
      <c r="BV1787"/>
      <c r="BW1787"/>
      <c r="BX1787"/>
      <c r="BY1787"/>
      <c r="BZ1787"/>
      <c r="CA1787"/>
      <c r="CB1787" s="44">
        <v>11400000</v>
      </c>
      <c r="CC1787"/>
      <c r="CD1787"/>
      <c r="CE1787"/>
      <c r="CF1787"/>
      <c r="CG1787"/>
      <c r="CH1787"/>
      <c r="CI1787"/>
      <c r="CJ1787"/>
    </row>
    <row r="1788" spans="39:88" x14ac:dyDescent="0.3">
      <c r="AM1788" t="s">
        <v>11440</v>
      </c>
      <c r="AN1788" t="s">
        <v>2793</v>
      </c>
      <c r="AO1788" t="s">
        <v>2793</v>
      </c>
      <c r="AP1788" t="s">
        <v>11441</v>
      </c>
      <c r="AQ1788" s="44">
        <v>7600000</v>
      </c>
      <c r="AR1788">
        <v>0.99863999999999997</v>
      </c>
      <c r="AS1788">
        <v>2.1649999999999999E-2</v>
      </c>
      <c r="AT1788">
        <v>9.7900000000000005E-4</v>
      </c>
      <c r="AU1788" t="s">
        <v>53</v>
      </c>
      <c r="AV1788" t="s">
        <v>62</v>
      </c>
      <c r="AW1788" t="s">
        <v>62</v>
      </c>
      <c r="AX1788">
        <v>0.747</v>
      </c>
      <c r="AY1788"/>
      <c r="AZ1788"/>
      <c r="BA1788">
        <v>152998</v>
      </c>
      <c r="BB1788" s="95">
        <v>45838</v>
      </c>
      <c r="BC1788" t="s">
        <v>805</v>
      </c>
      <c r="BD1788"/>
      <c r="BE1788"/>
      <c r="BF1788"/>
      <c r="BG1788"/>
      <c r="BH1788"/>
      <c r="BI1788"/>
      <c r="BJ1788"/>
      <c r="BK1788"/>
      <c r="BL1788"/>
      <c r="BM1788" s="44">
        <v>700000</v>
      </c>
      <c r="BN1788"/>
      <c r="BO1788"/>
      <c r="BP1788"/>
      <c r="BQ1788"/>
      <c r="BR1788" s="44">
        <v>6900000</v>
      </c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</row>
    <row r="1789" spans="39:88" x14ac:dyDescent="0.3">
      <c r="AM1789" t="s">
        <v>11443</v>
      </c>
      <c r="AN1789" t="s">
        <v>1484</v>
      </c>
      <c r="AO1789" t="s">
        <v>11444</v>
      </c>
      <c r="AP1789" t="s">
        <v>1482</v>
      </c>
      <c r="AQ1789" s="44">
        <v>8600000</v>
      </c>
      <c r="AR1789">
        <v>0.99197000000000002</v>
      </c>
      <c r="AS1789">
        <v>3.1361219999999898E-2</v>
      </c>
      <c r="AT1789">
        <v>1.0800000000000001E-2</v>
      </c>
      <c r="AU1789" t="s">
        <v>53</v>
      </c>
      <c r="AV1789" t="s">
        <v>63</v>
      </c>
      <c r="AW1789" t="s">
        <v>63</v>
      </c>
      <c r="AX1789">
        <v>0.497</v>
      </c>
      <c r="AY1789"/>
      <c r="AZ1789"/>
      <c r="BA1789">
        <v>166304</v>
      </c>
      <c r="BB1789" s="95">
        <v>45838</v>
      </c>
      <c r="BC1789" t="s">
        <v>1483</v>
      </c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 s="44">
        <v>8600000</v>
      </c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</row>
    <row r="1790" spans="39:88" x14ac:dyDescent="0.3">
      <c r="AM1790" t="s">
        <v>11445</v>
      </c>
      <c r="AN1790" t="s">
        <v>856</v>
      </c>
      <c r="AO1790" t="s">
        <v>856</v>
      </c>
      <c r="AP1790" t="s">
        <v>892</v>
      </c>
      <c r="AQ1790" s="44">
        <v>19500000</v>
      </c>
      <c r="AR1790">
        <v>0.97831000000000001</v>
      </c>
      <c r="AS1790">
        <v>2.470984E-2</v>
      </c>
      <c r="AT1790">
        <v>4.7930000000000004E-3</v>
      </c>
      <c r="AU1790" t="s">
        <v>53</v>
      </c>
      <c r="AV1790" t="s">
        <v>63</v>
      </c>
      <c r="AW1790" t="s">
        <v>63</v>
      </c>
      <c r="AX1790">
        <v>1.6819999999999999</v>
      </c>
      <c r="AY1790"/>
      <c r="AZ1790"/>
      <c r="BA1790">
        <v>1760</v>
      </c>
      <c r="BB1790" s="95">
        <v>45838</v>
      </c>
      <c r="BC1790" t="s">
        <v>855</v>
      </c>
      <c r="BD1790" s="44">
        <v>17300000</v>
      </c>
      <c r="BE1790" s="44">
        <v>200000</v>
      </c>
      <c r="BF1790" s="44">
        <v>1500000</v>
      </c>
      <c r="BG1790"/>
      <c r="BH1790"/>
      <c r="BI1790" s="44">
        <v>500000</v>
      </c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</row>
    <row r="1791" spans="39:88" x14ac:dyDescent="0.3">
      <c r="AM1791" t="s">
        <v>11454</v>
      </c>
      <c r="AN1791" t="s">
        <v>856</v>
      </c>
      <c r="AO1791" t="s">
        <v>856</v>
      </c>
      <c r="AP1791" t="s">
        <v>11455</v>
      </c>
      <c r="AQ1791" s="44">
        <v>1000000</v>
      </c>
      <c r="AR1791">
        <v>1.0227999999999999</v>
      </c>
      <c r="AS1791">
        <v>3.1620719999999998E-2</v>
      </c>
      <c r="AT1791">
        <v>7.0269999999999899E-3</v>
      </c>
      <c r="AU1791" t="s">
        <v>53</v>
      </c>
      <c r="AV1791" t="s">
        <v>63</v>
      </c>
      <c r="AW1791" t="s">
        <v>63</v>
      </c>
      <c r="AX1791">
        <v>1.6819999999999999</v>
      </c>
      <c r="AY1791"/>
      <c r="AZ1791"/>
      <c r="BA1791">
        <v>1760</v>
      </c>
      <c r="BB1791" s="95">
        <v>45838</v>
      </c>
      <c r="BC1791" t="s">
        <v>855</v>
      </c>
      <c r="BD1791"/>
      <c r="BE1791"/>
      <c r="BF1791"/>
      <c r="BG1791"/>
      <c r="BH1791"/>
      <c r="BI1791"/>
      <c r="BJ1791"/>
      <c r="BK1791"/>
      <c r="BL1791"/>
      <c r="BM1791"/>
      <c r="BN1791"/>
      <c r="BO1791" s="44">
        <v>800000</v>
      </c>
      <c r="BP1791"/>
      <c r="BQ1791" s="44">
        <v>200000</v>
      </c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</row>
    <row r="1792" spans="39:88" x14ac:dyDescent="0.3">
      <c r="AM1792" t="s">
        <v>11448</v>
      </c>
      <c r="AN1792" t="s">
        <v>856</v>
      </c>
      <c r="AO1792" t="s">
        <v>856</v>
      </c>
      <c r="AP1792" t="s">
        <v>2201</v>
      </c>
      <c r="AQ1792" s="44">
        <v>16200000</v>
      </c>
      <c r="AR1792">
        <v>0.98128000000000004</v>
      </c>
      <c r="AS1792">
        <v>2.4806169999999999E-2</v>
      </c>
      <c r="AT1792">
        <v>4.9069999999999999E-3</v>
      </c>
      <c r="AU1792" t="s">
        <v>53</v>
      </c>
      <c r="AV1792" t="s">
        <v>63</v>
      </c>
      <c r="AW1792" t="s">
        <v>63</v>
      </c>
      <c r="AX1792">
        <v>1.6819999999999999</v>
      </c>
      <c r="AY1792"/>
      <c r="AZ1792"/>
      <c r="BA1792">
        <v>1760</v>
      </c>
      <c r="BB1792" s="95">
        <v>45838</v>
      </c>
      <c r="BC1792" t="s">
        <v>855</v>
      </c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 s="44">
        <v>2400000</v>
      </c>
      <c r="BQ1792"/>
      <c r="BR1792" s="44">
        <v>10300000</v>
      </c>
      <c r="BS1792" s="44">
        <v>2100000</v>
      </c>
      <c r="BT1792" s="44">
        <v>1400000</v>
      </c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</row>
    <row r="1793" spans="39:88" x14ac:dyDescent="0.3">
      <c r="AM1793" t="s">
        <v>12237</v>
      </c>
      <c r="AN1793" t="s">
        <v>856</v>
      </c>
      <c r="AO1793" t="s">
        <v>856</v>
      </c>
      <c r="AP1793" t="s">
        <v>12238</v>
      </c>
      <c r="AQ1793" s="44">
        <v>37000000</v>
      </c>
      <c r="AR1793">
        <v>0.98960999999999999</v>
      </c>
      <c r="AS1793">
        <v>3.4910570000000002E-2</v>
      </c>
      <c r="AT1793">
        <v>8.482E-3</v>
      </c>
      <c r="AU1793" t="s">
        <v>53</v>
      </c>
      <c r="AV1793" t="s">
        <v>63</v>
      </c>
      <c r="AW1793" t="s">
        <v>63</v>
      </c>
      <c r="AX1793">
        <v>1.6819999999999999</v>
      </c>
      <c r="AY1793"/>
      <c r="AZ1793"/>
      <c r="BA1793">
        <v>1760</v>
      </c>
      <c r="BB1793" s="95">
        <v>45838</v>
      </c>
      <c r="BC1793" t="s">
        <v>855</v>
      </c>
      <c r="BD1793" s="44">
        <v>24000000</v>
      </c>
      <c r="BE1793"/>
      <c r="BF1793"/>
      <c r="BG1793"/>
      <c r="BH1793"/>
      <c r="BI1793" s="44">
        <v>7400000</v>
      </c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 s="44">
        <v>5600000</v>
      </c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</row>
    <row r="1794" spans="39:88" x14ac:dyDescent="0.3">
      <c r="AM1794" t="s">
        <v>11451</v>
      </c>
      <c r="AN1794" t="s">
        <v>856</v>
      </c>
      <c r="AO1794" t="s">
        <v>856</v>
      </c>
      <c r="AP1794" t="s">
        <v>11452</v>
      </c>
      <c r="AQ1794" s="44">
        <v>5000000</v>
      </c>
      <c r="AR1794">
        <v>1.01729</v>
      </c>
      <c r="AS1794">
        <v>2.6661890000000001E-2</v>
      </c>
      <c r="AT1794">
        <v>4.7720000000000002E-3</v>
      </c>
      <c r="AU1794" t="s">
        <v>53</v>
      </c>
      <c r="AV1794" t="s">
        <v>63</v>
      </c>
      <c r="AW1794" t="s">
        <v>63</v>
      </c>
      <c r="AX1794">
        <v>1.6819999999999999</v>
      </c>
      <c r="AY1794"/>
      <c r="AZ1794"/>
      <c r="BA1794">
        <v>1760</v>
      </c>
      <c r="BB1794" s="95">
        <v>45838</v>
      </c>
      <c r="BC1794" t="s">
        <v>855</v>
      </c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 s="44">
        <v>5000000</v>
      </c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</row>
    <row r="1795" spans="39:88" x14ac:dyDescent="0.3">
      <c r="AM1795" t="s">
        <v>11446</v>
      </c>
      <c r="AN1795" t="s">
        <v>856</v>
      </c>
      <c r="AO1795" t="s">
        <v>856</v>
      </c>
      <c r="AP1795" t="s">
        <v>11447</v>
      </c>
      <c r="AQ1795" s="44">
        <v>8800000</v>
      </c>
      <c r="AR1795">
        <v>1.0290600000000001</v>
      </c>
      <c r="AS1795">
        <v>3.0382940000000001E-2</v>
      </c>
      <c r="AT1795">
        <v>6.1700000000000001E-3</v>
      </c>
      <c r="AU1795" t="s">
        <v>53</v>
      </c>
      <c r="AV1795" t="s">
        <v>63</v>
      </c>
      <c r="AW1795" t="s">
        <v>63</v>
      </c>
      <c r="AX1795">
        <v>1.6819999999999999</v>
      </c>
      <c r="AY1795"/>
      <c r="AZ1795"/>
      <c r="BA1795">
        <v>1760</v>
      </c>
      <c r="BB1795" s="95">
        <v>45838</v>
      </c>
      <c r="BC1795" t="s">
        <v>855</v>
      </c>
      <c r="BD1795" s="44">
        <v>8800000</v>
      </c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</row>
    <row r="1796" spans="39:88" x14ac:dyDescent="0.3">
      <c r="AM1796" t="s">
        <v>12235</v>
      </c>
      <c r="AN1796" t="s">
        <v>856</v>
      </c>
      <c r="AO1796" t="s">
        <v>856</v>
      </c>
      <c r="AP1796" t="s">
        <v>12236</v>
      </c>
      <c r="AQ1796" s="44">
        <v>6000000</v>
      </c>
      <c r="AR1796">
        <v>1.01214</v>
      </c>
      <c r="AS1796">
        <v>2.733151E-2</v>
      </c>
      <c r="AT1796">
        <v>4.7029999999999997E-3</v>
      </c>
      <c r="AU1796" t="s">
        <v>53</v>
      </c>
      <c r="AV1796" t="s">
        <v>63</v>
      </c>
      <c r="AW1796" t="s">
        <v>63</v>
      </c>
      <c r="AX1796">
        <v>1.6819999999999999</v>
      </c>
      <c r="AY1796"/>
      <c r="AZ1796"/>
      <c r="BA1796">
        <v>1760</v>
      </c>
      <c r="BB1796" s="95">
        <v>45838</v>
      </c>
      <c r="BC1796" t="s">
        <v>855</v>
      </c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 s="44">
        <v>6000000</v>
      </c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</row>
    <row r="1797" spans="39:88" x14ac:dyDescent="0.3">
      <c r="AM1797" t="s">
        <v>11453</v>
      </c>
      <c r="AN1797" t="s">
        <v>856</v>
      </c>
      <c r="AO1797" t="s">
        <v>856</v>
      </c>
      <c r="AP1797" t="s">
        <v>2955</v>
      </c>
      <c r="AQ1797" s="44">
        <v>23400000</v>
      </c>
      <c r="AR1797">
        <v>0.92115999999999998</v>
      </c>
      <c r="AS1797">
        <v>2.679001E-2</v>
      </c>
      <c r="AT1797">
        <v>5.3689999999999996E-3</v>
      </c>
      <c r="AU1797" t="s">
        <v>53</v>
      </c>
      <c r="AV1797" t="s">
        <v>63</v>
      </c>
      <c r="AW1797" t="s">
        <v>63</v>
      </c>
      <c r="AX1797">
        <v>1.6819999999999999</v>
      </c>
      <c r="AY1797"/>
      <c r="AZ1797"/>
      <c r="BA1797">
        <v>1760</v>
      </c>
      <c r="BB1797" s="95">
        <v>45838</v>
      </c>
      <c r="BC1797" t="s">
        <v>855</v>
      </c>
      <c r="BD1797"/>
      <c r="BE1797"/>
      <c r="BF1797"/>
      <c r="BG1797"/>
      <c r="BH1797"/>
      <c r="BI1797"/>
      <c r="BJ1797"/>
      <c r="BK1797"/>
      <c r="BL1797"/>
      <c r="BM1797"/>
      <c r="BN1797"/>
      <c r="BO1797" s="44">
        <v>3200000</v>
      </c>
      <c r="BP1797"/>
      <c r="BQ1797" s="44">
        <v>200000</v>
      </c>
      <c r="BR1797" s="44">
        <v>20000000</v>
      </c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</row>
    <row r="1798" spans="39:88" x14ac:dyDescent="0.3">
      <c r="AM1798" t="s">
        <v>11449</v>
      </c>
      <c r="AN1798" t="s">
        <v>856</v>
      </c>
      <c r="AO1798" t="s">
        <v>856</v>
      </c>
      <c r="AP1798" t="s">
        <v>11450</v>
      </c>
      <c r="AQ1798" s="44">
        <v>4200000</v>
      </c>
      <c r="AR1798">
        <v>1.01868</v>
      </c>
      <c r="AS1798">
        <v>2.3279310000000001E-2</v>
      </c>
      <c r="AT1798">
        <v>3.1229999999999999E-3</v>
      </c>
      <c r="AU1798" t="s">
        <v>53</v>
      </c>
      <c r="AV1798" t="s">
        <v>63</v>
      </c>
      <c r="AW1798" t="s">
        <v>63</v>
      </c>
      <c r="AX1798">
        <v>1.6819999999999999</v>
      </c>
      <c r="AY1798"/>
      <c r="AZ1798"/>
      <c r="BA1798">
        <v>1760</v>
      </c>
      <c r="BB1798" s="95">
        <v>45838</v>
      </c>
      <c r="BC1798" t="s">
        <v>855</v>
      </c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 s="44">
        <v>4200000</v>
      </c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</row>
    <row r="1799" spans="39:88" x14ac:dyDescent="0.3">
      <c r="AM1799" t="s">
        <v>11458</v>
      </c>
      <c r="AN1799" t="s">
        <v>1091</v>
      </c>
      <c r="AO1799" t="s">
        <v>1091</v>
      </c>
      <c r="AP1799" t="s">
        <v>2007</v>
      </c>
      <c r="AQ1799" s="44">
        <v>75000000</v>
      </c>
      <c r="AR1799">
        <v>0.87299000000000004</v>
      </c>
      <c r="AS1799">
        <v>3.9017799999999998E-2</v>
      </c>
      <c r="AT1799">
        <v>1.5737999999999999E-2</v>
      </c>
      <c r="AU1799" t="s">
        <v>67</v>
      </c>
      <c r="AV1799" t="s">
        <v>68</v>
      </c>
      <c r="AW1799" t="s">
        <v>68</v>
      </c>
      <c r="AX1799">
        <v>0.85</v>
      </c>
      <c r="AY1799"/>
      <c r="AZ1799"/>
      <c r="BA1799">
        <v>442</v>
      </c>
      <c r="BB1799" s="95">
        <v>45838</v>
      </c>
      <c r="BC1799" t="s">
        <v>1090</v>
      </c>
      <c r="BD1799" s="44">
        <v>72000000</v>
      </c>
      <c r="BE1799"/>
      <c r="BF1799"/>
      <c r="BG1799"/>
      <c r="BH1799"/>
      <c r="BI1799"/>
      <c r="BJ1799"/>
      <c r="BK1799"/>
      <c r="BL1799" s="44">
        <v>1000000</v>
      </c>
      <c r="BM1799"/>
      <c r="BN1799" s="44">
        <v>1000000</v>
      </c>
      <c r="BO1799"/>
      <c r="BP1799"/>
      <c r="BQ1799"/>
      <c r="BR1799"/>
      <c r="BS1799"/>
      <c r="BT1799"/>
      <c r="BU1799" s="44">
        <v>1000000</v>
      </c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</row>
    <row r="1800" spans="39:88" x14ac:dyDescent="0.3">
      <c r="AM1800" t="s">
        <v>11457</v>
      </c>
      <c r="AN1800" t="s">
        <v>1091</v>
      </c>
      <c r="AO1800" t="s">
        <v>1091</v>
      </c>
      <c r="AP1800" t="s">
        <v>1684</v>
      </c>
      <c r="AQ1800" s="44">
        <v>27700000</v>
      </c>
      <c r="AR1800">
        <v>1.00153</v>
      </c>
      <c r="AS1800">
        <v>2.82616999999999E-2</v>
      </c>
      <c r="AT1800">
        <v>8.2769999999999996E-3</v>
      </c>
      <c r="AU1800" t="s">
        <v>72</v>
      </c>
      <c r="AV1800" t="s">
        <v>56</v>
      </c>
      <c r="AW1800" t="s">
        <v>56</v>
      </c>
      <c r="AX1800">
        <v>0.85</v>
      </c>
      <c r="AY1800"/>
      <c r="AZ1800"/>
      <c r="BA1800">
        <v>442</v>
      </c>
      <c r="BB1800" s="95">
        <v>45838</v>
      </c>
      <c r="BC1800" t="s">
        <v>1090</v>
      </c>
      <c r="BD1800" s="44">
        <v>27700000</v>
      </c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</row>
    <row r="1801" spans="39:88" x14ac:dyDescent="0.3">
      <c r="AM1801" t="s">
        <v>11456</v>
      </c>
      <c r="AN1801" t="s">
        <v>1091</v>
      </c>
      <c r="AO1801" t="s">
        <v>1091</v>
      </c>
      <c r="AP1801" t="s">
        <v>1089</v>
      </c>
      <c r="AQ1801" s="44">
        <v>3500000</v>
      </c>
      <c r="AR1801">
        <v>1.0060800000000001</v>
      </c>
      <c r="AS1801">
        <v>2.9185409999999998E-2</v>
      </c>
      <c r="AT1801">
        <v>9.1439999999999994E-3</v>
      </c>
      <c r="AU1801" t="s">
        <v>72</v>
      </c>
      <c r="AV1801" t="s">
        <v>56</v>
      </c>
      <c r="AW1801" t="s">
        <v>56</v>
      </c>
      <c r="AX1801">
        <v>0.85</v>
      </c>
      <c r="AY1801"/>
      <c r="AZ1801"/>
      <c r="BA1801">
        <v>442</v>
      </c>
      <c r="BB1801" s="95">
        <v>45838</v>
      </c>
      <c r="BC1801" t="s">
        <v>1090</v>
      </c>
      <c r="BD1801" s="44">
        <v>3500000</v>
      </c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</row>
    <row r="1802" spans="39:88" x14ac:dyDescent="0.3">
      <c r="AM1802" t="s">
        <v>11459</v>
      </c>
      <c r="AN1802" t="s">
        <v>1091</v>
      </c>
      <c r="AO1802" t="s">
        <v>1091</v>
      </c>
      <c r="AP1802" t="s">
        <v>1096</v>
      </c>
      <c r="AQ1802" s="44">
        <v>70400000</v>
      </c>
      <c r="AR1802">
        <v>1.0098099999999901</v>
      </c>
      <c r="AS1802">
        <v>3.2630640000000002E-2</v>
      </c>
      <c r="AT1802">
        <v>1.1731999999999999E-2</v>
      </c>
      <c r="AU1802" t="s">
        <v>72</v>
      </c>
      <c r="AV1802" t="s">
        <v>56</v>
      </c>
      <c r="AW1802" t="s">
        <v>56</v>
      </c>
      <c r="AX1802">
        <v>0.85</v>
      </c>
      <c r="AY1802"/>
      <c r="AZ1802"/>
      <c r="BA1802">
        <v>442</v>
      </c>
      <c r="BB1802" s="95">
        <v>45838</v>
      </c>
      <c r="BC1802" t="s">
        <v>1090</v>
      </c>
      <c r="BD1802" s="44">
        <v>70400000</v>
      </c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</row>
    <row r="1803" spans="39:88" x14ac:dyDescent="0.3">
      <c r="AM1803" t="s">
        <v>13165</v>
      </c>
      <c r="AN1803" t="s">
        <v>1439</v>
      </c>
      <c r="AO1803" t="s">
        <v>1439</v>
      </c>
      <c r="AP1803" t="s">
        <v>13166</v>
      </c>
      <c r="AQ1803" s="44">
        <v>43000000</v>
      </c>
      <c r="AR1803">
        <v>1.0036</v>
      </c>
      <c r="AS1803">
        <v>3.5430160000000002E-2</v>
      </c>
      <c r="AT1803">
        <v>1.2978E-2</v>
      </c>
      <c r="AU1803" t="s">
        <v>53</v>
      </c>
      <c r="AV1803" t="s">
        <v>55</v>
      </c>
      <c r="AW1803" t="s">
        <v>55</v>
      </c>
      <c r="AX1803">
        <v>1.5489999999999999</v>
      </c>
      <c r="AY1803"/>
      <c r="AZ1803"/>
      <c r="BA1803">
        <v>1771</v>
      </c>
      <c r="BB1803" s="95">
        <v>45838</v>
      </c>
      <c r="BC1803" t="s">
        <v>1438</v>
      </c>
      <c r="BD1803" s="44">
        <v>34400000</v>
      </c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 s="44">
        <v>4300000</v>
      </c>
      <c r="BX1803"/>
      <c r="BY1803"/>
      <c r="BZ1803"/>
      <c r="CA1803"/>
      <c r="CB1803" s="44">
        <v>4300000</v>
      </c>
      <c r="CC1803"/>
      <c r="CD1803"/>
      <c r="CE1803"/>
      <c r="CF1803"/>
      <c r="CG1803"/>
      <c r="CH1803"/>
      <c r="CI1803"/>
      <c r="CJ1803"/>
    </row>
    <row r="1804" spans="39:88" x14ac:dyDescent="0.3">
      <c r="AM1804" t="s">
        <v>11460</v>
      </c>
      <c r="AN1804" t="s">
        <v>11461</v>
      </c>
      <c r="AO1804" t="s">
        <v>11462</v>
      </c>
      <c r="AP1804" t="s">
        <v>858</v>
      </c>
      <c r="AQ1804" s="44">
        <v>20000000</v>
      </c>
      <c r="AR1804">
        <v>0.95882999999999996</v>
      </c>
      <c r="AS1804">
        <v>3.5893620000000001E-2</v>
      </c>
      <c r="AT1804">
        <v>1.4330000000000001E-2</v>
      </c>
      <c r="AU1804" t="s">
        <v>53</v>
      </c>
      <c r="AV1804" t="s">
        <v>861</v>
      </c>
      <c r="AW1804" t="s">
        <v>861</v>
      </c>
      <c r="AX1804">
        <v>0.33800000000000002</v>
      </c>
      <c r="AY1804"/>
      <c r="AZ1804"/>
      <c r="BA1804">
        <v>7702</v>
      </c>
      <c r="BB1804" s="95">
        <v>45838</v>
      </c>
      <c r="BC1804" t="s">
        <v>859</v>
      </c>
      <c r="BD1804" s="44">
        <v>18000000</v>
      </c>
      <c r="BE1804"/>
      <c r="BF1804"/>
      <c r="BG1804"/>
      <c r="BH1804"/>
      <c r="BI1804"/>
      <c r="BJ1804"/>
      <c r="BK1804"/>
      <c r="BL1804" s="44">
        <v>400000</v>
      </c>
      <c r="BM1804"/>
      <c r="BN1804" s="44">
        <v>400000</v>
      </c>
      <c r="BO1804"/>
      <c r="BP1804"/>
      <c r="BQ1804"/>
      <c r="BR1804"/>
      <c r="BS1804"/>
      <c r="BT1804"/>
      <c r="BU1804"/>
      <c r="BV1804" s="44">
        <v>400000</v>
      </c>
      <c r="BW1804" s="44">
        <v>800000</v>
      </c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</row>
    <row r="1805" spans="39:88" x14ac:dyDescent="0.3">
      <c r="AM1805" t="s">
        <v>12840</v>
      </c>
      <c r="AN1805" t="s">
        <v>11461</v>
      </c>
      <c r="AO1805" t="s">
        <v>11462</v>
      </c>
      <c r="AP1805" t="s">
        <v>12841</v>
      </c>
      <c r="AQ1805" s="44">
        <v>8000000</v>
      </c>
      <c r="AR1805">
        <v>1.0137399999999901</v>
      </c>
      <c r="AS1805">
        <v>4.1367789999999897E-2</v>
      </c>
      <c r="AT1805">
        <v>1.9487999999999998E-2</v>
      </c>
      <c r="AU1805" t="s">
        <v>53</v>
      </c>
      <c r="AV1805" t="s">
        <v>861</v>
      </c>
      <c r="AW1805" t="s">
        <v>861</v>
      </c>
      <c r="AX1805">
        <v>0.33800000000000002</v>
      </c>
      <c r="AY1805"/>
      <c r="AZ1805"/>
      <c r="BA1805">
        <v>7702</v>
      </c>
      <c r="BB1805" s="95">
        <v>45838</v>
      </c>
      <c r="BC1805" t="s">
        <v>859</v>
      </c>
      <c r="BD1805" s="44">
        <v>6700000</v>
      </c>
      <c r="BE1805"/>
      <c r="BF1805"/>
      <c r="BG1805"/>
      <c r="BH1805"/>
      <c r="BI1805" s="44">
        <v>1300000</v>
      </c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</row>
    <row r="1806" spans="39:88" x14ac:dyDescent="0.3">
      <c r="AM1806" t="s">
        <v>11463</v>
      </c>
      <c r="AN1806" t="s">
        <v>11464</v>
      </c>
      <c r="AO1806" t="s">
        <v>11464</v>
      </c>
      <c r="AP1806" t="s">
        <v>11465</v>
      </c>
      <c r="AQ1806" s="44">
        <v>4000000</v>
      </c>
      <c r="AR1806">
        <v>0.93923000000000001</v>
      </c>
      <c r="AS1806">
        <v>2.920329E-2</v>
      </c>
      <c r="AT1806">
        <v>8.7760000000000008E-3</v>
      </c>
      <c r="AU1806" t="s">
        <v>53</v>
      </c>
      <c r="AV1806" t="s">
        <v>54</v>
      </c>
      <c r="AW1806" t="s">
        <v>54</v>
      </c>
      <c r="AX1806">
        <v>8.5999999999999993E-2</v>
      </c>
      <c r="AY1806"/>
      <c r="AZ1806"/>
      <c r="BA1806">
        <v>7394</v>
      </c>
      <c r="BB1806" s="95">
        <v>45838</v>
      </c>
      <c r="BC1806" t="s">
        <v>11466</v>
      </c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 s="44">
        <v>4000000</v>
      </c>
      <c r="CC1806"/>
      <c r="CD1806"/>
      <c r="CE1806"/>
      <c r="CF1806"/>
      <c r="CG1806"/>
      <c r="CH1806"/>
      <c r="CI1806"/>
      <c r="CJ1806"/>
    </row>
    <row r="1807" spans="39:88" x14ac:dyDescent="0.3">
      <c r="AM1807" t="s">
        <v>11470</v>
      </c>
      <c r="AN1807" t="s">
        <v>11468</v>
      </c>
      <c r="AO1807" t="s">
        <v>11464</v>
      </c>
      <c r="AP1807" t="s">
        <v>11471</v>
      </c>
      <c r="AQ1807" s="44">
        <v>63300000</v>
      </c>
      <c r="AR1807">
        <v>1.04789</v>
      </c>
      <c r="AS1807">
        <v>2.886445E-2</v>
      </c>
      <c r="AT1807">
        <v>7.509E-3</v>
      </c>
      <c r="AU1807" t="s">
        <v>53</v>
      </c>
      <c r="AV1807" t="s">
        <v>54</v>
      </c>
      <c r="AW1807" t="s">
        <v>54</v>
      </c>
      <c r="AX1807">
        <v>8.5999999999999993E-2</v>
      </c>
      <c r="AY1807"/>
      <c r="AZ1807"/>
      <c r="BA1807">
        <v>263998</v>
      </c>
      <c r="BB1807" s="95">
        <v>45838</v>
      </c>
      <c r="BC1807" t="s">
        <v>11466</v>
      </c>
      <c r="BD1807" s="44">
        <v>58300000</v>
      </c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 s="44">
        <v>5000000</v>
      </c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</row>
    <row r="1808" spans="39:88" x14ac:dyDescent="0.3">
      <c r="AM1808" t="s">
        <v>11467</v>
      </c>
      <c r="AN1808" t="s">
        <v>11468</v>
      </c>
      <c r="AO1808" t="s">
        <v>11464</v>
      </c>
      <c r="AP1808" t="s">
        <v>11469</v>
      </c>
      <c r="AQ1808" s="44">
        <v>23800000</v>
      </c>
      <c r="AR1808">
        <v>1.03318</v>
      </c>
      <c r="AS1808">
        <v>3.0554189999999998E-2</v>
      </c>
      <c r="AT1808">
        <v>8.378E-3</v>
      </c>
      <c r="AU1808" t="s">
        <v>53</v>
      </c>
      <c r="AV1808" t="s">
        <v>54</v>
      </c>
      <c r="AW1808" t="s">
        <v>54</v>
      </c>
      <c r="AX1808">
        <v>8.5999999999999993E-2</v>
      </c>
      <c r="AY1808"/>
      <c r="AZ1808"/>
      <c r="BA1808">
        <v>263998</v>
      </c>
      <c r="BB1808" s="95">
        <v>45838</v>
      </c>
      <c r="BC1808" t="s">
        <v>11466</v>
      </c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 s="44">
        <v>10000000</v>
      </c>
      <c r="BS1808"/>
      <c r="BT1808"/>
      <c r="BU1808"/>
      <c r="BV1808"/>
      <c r="BW1808"/>
      <c r="BX1808"/>
      <c r="BY1808"/>
      <c r="BZ1808"/>
      <c r="CA1808"/>
      <c r="CB1808" s="44">
        <v>13800000</v>
      </c>
      <c r="CC1808"/>
      <c r="CD1808"/>
      <c r="CE1808"/>
      <c r="CF1808"/>
      <c r="CG1808"/>
      <c r="CH1808"/>
      <c r="CI1808"/>
      <c r="CJ1808"/>
    </row>
    <row r="1809" spans="39:88" x14ac:dyDescent="0.3">
      <c r="AM1809" t="s">
        <v>12590</v>
      </c>
      <c r="AN1809" t="s">
        <v>1785</v>
      </c>
      <c r="AO1809" t="s">
        <v>1785</v>
      </c>
      <c r="AP1809" t="s">
        <v>12591</v>
      </c>
      <c r="AQ1809" s="44">
        <v>24000000</v>
      </c>
      <c r="AR1809">
        <v>1.0139199999999999</v>
      </c>
      <c r="AS1809">
        <v>2.7109999999999999E-2</v>
      </c>
      <c r="AT1809">
        <v>4.2379999999999996E-3</v>
      </c>
      <c r="AU1809" t="s">
        <v>53</v>
      </c>
      <c r="AV1809" t="s">
        <v>107</v>
      </c>
      <c r="AW1809" t="s">
        <v>107</v>
      </c>
      <c r="AX1809">
        <v>1.4550000000000001</v>
      </c>
      <c r="AY1809"/>
      <c r="AZ1809"/>
      <c r="BA1809">
        <v>159459</v>
      </c>
      <c r="BB1809" s="95">
        <v>45838</v>
      </c>
      <c r="BC1809" t="s">
        <v>1784</v>
      </c>
      <c r="BD1809"/>
      <c r="BE1809"/>
      <c r="BF1809"/>
      <c r="BG1809"/>
      <c r="BH1809"/>
      <c r="BI1809"/>
      <c r="BJ1809"/>
      <c r="BK1809"/>
      <c r="BL1809"/>
      <c r="BM1809"/>
      <c r="BN1809"/>
      <c r="BO1809" s="44">
        <v>2000000</v>
      </c>
      <c r="BP1809" s="44">
        <v>2000000</v>
      </c>
      <c r="BQ1809"/>
      <c r="BR1809" s="44">
        <v>20000000</v>
      </c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</row>
    <row r="1810" spans="39:88" x14ac:dyDescent="0.3">
      <c r="AM1810" t="s">
        <v>12788</v>
      </c>
      <c r="AN1810" t="s">
        <v>12790</v>
      </c>
      <c r="AO1810" t="s">
        <v>9333</v>
      </c>
      <c r="AP1810" t="s">
        <v>12789</v>
      </c>
      <c r="AQ1810" s="44">
        <v>3533000</v>
      </c>
      <c r="AR1810">
        <v>0.9224</v>
      </c>
      <c r="AS1810">
        <v>0.5</v>
      </c>
      <c r="AT1810">
        <v>0.5</v>
      </c>
      <c r="AU1810"/>
      <c r="AV1810" t="s">
        <v>55</v>
      </c>
      <c r="AW1810" t="s">
        <v>55</v>
      </c>
      <c r="AX1810">
        <v>1.365</v>
      </c>
      <c r="AY1810"/>
      <c r="AZ1810"/>
      <c r="BA1810">
        <v>172365</v>
      </c>
      <c r="BB1810" s="95">
        <v>45838</v>
      </c>
      <c r="BC1810" t="s">
        <v>391</v>
      </c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 s="44">
        <v>3533000</v>
      </c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</row>
    <row r="1811" spans="39:88" x14ac:dyDescent="0.3">
      <c r="AM1811" t="s">
        <v>11475</v>
      </c>
      <c r="AN1811" t="s">
        <v>629</v>
      </c>
      <c r="AO1811" t="s">
        <v>11473</v>
      </c>
      <c r="AP1811" t="s">
        <v>1673</v>
      </c>
      <c r="AQ1811" s="44">
        <v>103300000</v>
      </c>
      <c r="AR1811">
        <v>1.00238</v>
      </c>
      <c r="AS1811">
        <v>2.1520000000000001E-2</v>
      </c>
      <c r="AT1811">
        <v>1.2999999999999999E-3</v>
      </c>
      <c r="AU1811" t="s">
        <v>53</v>
      </c>
      <c r="AV1811" t="s">
        <v>107</v>
      </c>
      <c r="AW1811" t="s">
        <v>62</v>
      </c>
      <c r="AX1811">
        <v>0.19900000000000001</v>
      </c>
      <c r="AY1811"/>
      <c r="AZ1811"/>
      <c r="BA1811">
        <v>127827</v>
      </c>
      <c r="BB1811" s="95">
        <v>45838</v>
      </c>
      <c r="BC1811" t="s">
        <v>628</v>
      </c>
      <c r="BD1811" s="44">
        <v>103300000</v>
      </c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</row>
    <row r="1812" spans="39:88" x14ac:dyDescent="0.3">
      <c r="AM1812" t="s">
        <v>11479</v>
      </c>
      <c r="AN1812" t="s">
        <v>629</v>
      </c>
      <c r="AO1812" t="s">
        <v>11473</v>
      </c>
      <c r="AP1812" t="s">
        <v>2313</v>
      </c>
      <c r="AQ1812" s="44">
        <v>140398000</v>
      </c>
      <c r="AR1812">
        <v>0.99939999999999996</v>
      </c>
      <c r="AS1812">
        <v>2.1429999999999901E-2</v>
      </c>
      <c r="AT1812">
        <v>4.44E-4</v>
      </c>
      <c r="AU1812" t="s">
        <v>53</v>
      </c>
      <c r="AV1812" t="s">
        <v>107</v>
      </c>
      <c r="AW1812" t="s">
        <v>62</v>
      </c>
      <c r="AX1812">
        <v>0.19900000000000001</v>
      </c>
      <c r="AY1812"/>
      <c r="AZ1812"/>
      <c r="BA1812">
        <v>127827</v>
      </c>
      <c r="BB1812" s="95">
        <v>45838</v>
      </c>
      <c r="BC1812" t="s">
        <v>628</v>
      </c>
      <c r="BD1812" s="44">
        <v>133298000</v>
      </c>
      <c r="BE1812"/>
      <c r="BF1812"/>
      <c r="BG1812"/>
      <c r="BH1812"/>
      <c r="BI1812"/>
      <c r="BJ1812"/>
      <c r="BK1812"/>
      <c r="BL1812"/>
      <c r="BM1812"/>
      <c r="BN1812" s="44">
        <v>7100000</v>
      </c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</row>
    <row r="1813" spans="39:88" x14ac:dyDescent="0.3">
      <c r="AM1813" t="s">
        <v>11477</v>
      </c>
      <c r="AN1813" t="s">
        <v>629</v>
      </c>
      <c r="AO1813" t="s">
        <v>11473</v>
      </c>
      <c r="AP1813" t="s">
        <v>627</v>
      </c>
      <c r="AQ1813" s="44">
        <v>6800000</v>
      </c>
      <c r="AR1813">
        <v>0.99107999999999996</v>
      </c>
      <c r="AS1813">
        <v>2.213E-2</v>
      </c>
      <c r="AT1813">
        <v>2.2030000000000001E-3</v>
      </c>
      <c r="AU1813" t="s">
        <v>53</v>
      </c>
      <c r="AV1813" t="s">
        <v>107</v>
      </c>
      <c r="AW1813" t="s">
        <v>62</v>
      </c>
      <c r="AX1813">
        <v>0.19900000000000001</v>
      </c>
      <c r="AY1813"/>
      <c r="AZ1813"/>
      <c r="BA1813">
        <v>127827</v>
      </c>
      <c r="BB1813" s="95">
        <v>45838</v>
      </c>
      <c r="BC1813" t="s">
        <v>628</v>
      </c>
      <c r="BD1813" s="44">
        <v>3000000</v>
      </c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 s="44">
        <v>2500000</v>
      </c>
      <c r="BT1813" s="44">
        <v>1300000</v>
      </c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</row>
    <row r="1814" spans="39:88" x14ac:dyDescent="0.3">
      <c r="AM1814" t="s">
        <v>11474</v>
      </c>
      <c r="AN1814" t="s">
        <v>629</v>
      </c>
      <c r="AO1814" t="s">
        <v>11473</v>
      </c>
      <c r="AP1814" t="s">
        <v>2638</v>
      </c>
      <c r="AQ1814" s="44">
        <v>86900000</v>
      </c>
      <c r="AR1814">
        <v>0.87376999999999905</v>
      </c>
      <c r="AS1814">
        <v>3.202E-2</v>
      </c>
      <c r="AT1814">
        <v>7.4869999999999997E-3</v>
      </c>
      <c r="AU1814" t="s">
        <v>53</v>
      </c>
      <c r="AV1814" t="s">
        <v>107</v>
      </c>
      <c r="AW1814" t="s">
        <v>62</v>
      </c>
      <c r="AX1814">
        <v>0.19900000000000001</v>
      </c>
      <c r="AY1814"/>
      <c r="AZ1814"/>
      <c r="BA1814">
        <v>127827</v>
      </c>
      <c r="BB1814" s="95">
        <v>45838</v>
      </c>
      <c r="BC1814" t="s">
        <v>628</v>
      </c>
      <c r="BD1814" s="44">
        <v>86900000</v>
      </c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</row>
    <row r="1815" spans="39:88" x14ac:dyDescent="0.3">
      <c r="AM1815" t="s">
        <v>11478</v>
      </c>
      <c r="AN1815" t="s">
        <v>629</v>
      </c>
      <c r="AO1815" t="s">
        <v>11473</v>
      </c>
      <c r="AP1815" t="s">
        <v>1842</v>
      </c>
      <c r="AQ1815" s="44">
        <v>7500000</v>
      </c>
      <c r="AR1815">
        <v>0.97031999999999996</v>
      </c>
      <c r="AS1815">
        <v>2.3349999999999999E-2</v>
      </c>
      <c r="AT1815">
        <v>2.477E-3</v>
      </c>
      <c r="AU1815" t="s">
        <v>53</v>
      </c>
      <c r="AV1815" t="s">
        <v>107</v>
      </c>
      <c r="AW1815" t="s">
        <v>62</v>
      </c>
      <c r="AX1815">
        <v>0.19900000000000001</v>
      </c>
      <c r="AY1815"/>
      <c r="AZ1815"/>
      <c r="BA1815">
        <v>127827</v>
      </c>
      <c r="BB1815" s="95">
        <v>45838</v>
      </c>
      <c r="BC1815" t="s">
        <v>628</v>
      </c>
      <c r="BD1815"/>
      <c r="BE1815"/>
      <c r="BF1815"/>
      <c r="BG1815"/>
      <c r="BH1815"/>
      <c r="BI1815"/>
      <c r="BJ1815"/>
      <c r="BK1815"/>
      <c r="BL1815"/>
      <c r="BM1815"/>
      <c r="BN1815" s="44">
        <v>7500000</v>
      </c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</row>
    <row r="1816" spans="39:88" x14ac:dyDescent="0.3">
      <c r="AM1816" t="s">
        <v>11472</v>
      </c>
      <c r="AN1816" t="s">
        <v>629</v>
      </c>
      <c r="AO1816" t="s">
        <v>11473</v>
      </c>
      <c r="AP1816" t="s">
        <v>1624</v>
      </c>
      <c r="AQ1816" s="44">
        <v>95000000</v>
      </c>
      <c r="AR1816">
        <v>0.97894000000000003</v>
      </c>
      <c r="AS1816">
        <v>2.2939999999999999E-2</v>
      </c>
      <c r="AT1816">
        <v>2.1549999999999998E-3</v>
      </c>
      <c r="AU1816" t="s">
        <v>53</v>
      </c>
      <c r="AV1816" t="s">
        <v>107</v>
      </c>
      <c r="AW1816" t="s">
        <v>62</v>
      </c>
      <c r="AX1816">
        <v>0.19900000000000001</v>
      </c>
      <c r="AY1816"/>
      <c r="AZ1816"/>
      <c r="BA1816">
        <v>127827</v>
      </c>
      <c r="BB1816" s="95">
        <v>45838</v>
      </c>
      <c r="BC1816" t="s">
        <v>628</v>
      </c>
      <c r="BD1816" s="44">
        <v>83700000</v>
      </c>
      <c r="BE1816" s="44">
        <v>1000000</v>
      </c>
      <c r="BF1816" s="44">
        <v>7500000</v>
      </c>
      <c r="BG1816"/>
      <c r="BH1816" s="44">
        <v>300000</v>
      </c>
      <c r="BI1816" s="44">
        <v>2500000</v>
      </c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</row>
    <row r="1817" spans="39:88" x14ac:dyDescent="0.3">
      <c r="AM1817" t="s">
        <v>11476</v>
      </c>
      <c r="AN1817" t="s">
        <v>629</v>
      </c>
      <c r="AO1817" t="s">
        <v>11473</v>
      </c>
      <c r="AP1817" t="s">
        <v>1812</v>
      </c>
      <c r="AQ1817" s="44">
        <v>20000000</v>
      </c>
      <c r="AR1817">
        <v>0.86100999999999905</v>
      </c>
      <c r="AS1817">
        <v>2.93E-2</v>
      </c>
      <c r="AT1817">
        <v>5.4780000000000002E-3</v>
      </c>
      <c r="AU1817" t="s">
        <v>53</v>
      </c>
      <c r="AV1817" t="s">
        <v>107</v>
      </c>
      <c r="AW1817" t="s">
        <v>62</v>
      </c>
      <c r="AX1817">
        <v>0.19900000000000001</v>
      </c>
      <c r="AY1817"/>
      <c r="AZ1817"/>
      <c r="BA1817">
        <v>127827</v>
      </c>
      <c r="BB1817" s="95">
        <v>45838</v>
      </c>
      <c r="BC1817" t="s">
        <v>628</v>
      </c>
      <c r="BD1817" s="44">
        <v>20000000</v>
      </c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</row>
    <row r="1818" spans="39:88" x14ac:dyDescent="0.3">
      <c r="AM1818" t="s">
        <v>11491</v>
      </c>
      <c r="AN1818" t="s">
        <v>11481</v>
      </c>
      <c r="AO1818" t="s">
        <v>2390</v>
      </c>
      <c r="AP1818" t="s">
        <v>257</v>
      </c>
      <c r="AQ1818" s="44">
        <v>45000000</v>
      </c>
      <c r="AR1818">
        <v>1.0227299999999999</v>
      </c>
      <c r="AS1818">
        <v>1.9949999999999999E-2</v>
      </c>
      <c r="AT1818">
        <v>-7.6300000000000001E-4</v>
      </c>
      <c r="AU1818" t="s">
        <v>53</v>
      </c>
      <c r="AV1818" t="s">
        <v>107</v>
      </c>
      <c r="AW1818" t="s">
        <v>62</v>
      </c>
      <c r="AX1818">
        <v>1.845</v>
      </c>
      <c r="AY1818"/>
      <c r="AZ1818"/>
      <c r="BA1818">
        <v>10764</v>
      </c>
      <c r="BB1818" s="95">
        <v>45838</v>
      </c>
      <c r="BC1818" t="s">
        <v>258</v>
      </c>
      <c r="BD1818" s="44">
        <v>15000000</v>
      </c>
      <c r="BE1818" s="44">
        <v>3600000</v>
      </c>
      <c r="BF1818" s="44">
        <v>26400000</v>
      </c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</row>
    <row r="1819" spans="39:88" x14ac:dyDescent="0.3">
      <c r="AM1819" t="s">
        <v>11487</v>
      </c>
      <c r="AN1819" t="s">
        <v>11481</v>
      </c>
      <c r="AO1819" t="s">
        <v>2390</v>
      </c>
      <c r="AP1819" t="s">
        <v>11488</v>
      </c>
      <c r="AQ1819" s="44">
        <v>23000000</v>
      </c>
      <c r="AR1819">
        <v>0.98236000000000001</v>
      </c>
      <c r="AS1819">
        <v>3.5655489999999998E-2</v>
      </c>
      <c r="AT1819">
        <v>9.051E-3</v>
      </c>
      <c r="AU1819" t="s">
        <v>53</v>
      </c>
      <c r="AV1819" t="s">
        <v>107</v>
      </c>
      <c r="AW1819" t="s">
        <v>62</v>
      </c>
      <c r="AX1819">
        <v>1.845</v>
      </c>
      <c r="AY1819"/>
      <c r="AZ1819"/>
      <c r="BA1819">
        <v>10764</v>
      </c>
      <c r="BB1819" s="95">
        <v>45838</v>
      </c>
      <c r="BC1819" t="s">
        <v>258</v>
      </c>
      <c r="BD1819" s="44">
        <v>20000000</v>
      </c>
      <c r="BE1819"/>
      <c r="BF1819"/>
      <c r="BG1819"/>
      <c r="BH1819"/>
      <c r="BI1819" s="44">
        <v>3000000</v>
      </c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</row>
    <row r="1820" spans="39:88" x14ac:dyDescent="0.3">
      <c r="AM1820" t="s">
        <v>11483</v>
      </c>
      <c r="AN1820" t="s">
        <v>11481</v>
      </c>
      <c r="AO1820" t="s">
        <v>2390</v>
      </c>
      <c r="AP1820" t="s">
        <v>1082</v>
      </c>
      <c r="AQ1820" s="44">
        <v>68000000</v>
      </c>
      <c r="AR1820">
        <v>0.84150000000000003</v>
      </c>
      <c r="AS1820">
        <v>3.2325489999999998E-2</v>
      </c>
      <c r="AT1820">
        <v>6.4419999999999998E-3</v>
      </c>
      <c r="AU1820" t="s">
        <v>53</v>
      </c>
      <c r="AV1820" t="s">
        <v>107</v>
      </c>
      <c r="AW1820" t="s">
        <v>62</v>
      </c>
      <c r="AX1820">
        <v>1.845</v>
      </c>
      <c r="AY1820"/>
      <c r="AZ1820"/>
      <c r="BA1820">
        <v>10764</v>
      </c>
      <c r="BB1820" s="95">
        <v>45838</v>
      </c>
      <c r="BC1820" t="s">
        <v>258</v>
      </c>
      <c r="BD1820" s="44">
        <v>64500000</v>
      </c>
      <c r="BE1820"/>
      <c r="BF1820"/>
      <c r="BG1820"/>
      <c r="BH1820"/>
      <c r="BI1820"/>
      <c r="BJ1820" s="44">
        <v>3500000</v>
      </c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</row>
    <row r="1821" spans="39:88" x14ac:dyDescent="0.3">
      <c r="AM1821" t="s">
        <v>11489</v>
      </c>
      <c r="AN1821" t="s">
        <v>11481</v>
      </c>
      <c r="AO1821" t="s">
        <v>2390</v>
      </c>
      <c r="AP1821" t="s">
        <v>2528</v>
      </c>
      <c r="AQ1821" s="44">
        <v>12500000</v>
      </c>
      <c r="AR1821">
        <v>0.97604999999999997</v>
      </c>
      <c r="AS1821">
        <v>2.137E-2</v>
      </c>
      <c r="AT1821">
        <v>1.1360000000000001E-3</v>
      </c>
      <c r="AU1821" t="s">
        <v>53</v>
      </c>
      <c r="AV1821" t="s">
        <v>107</v>
      </c>
      <c r="AW1821" t="s">
        <v>107</v>
      </c>
      <c r="AX1821">
        <v>1.845</v>
      </c>
      <c r="AY1821"/>
      <c r="AZ1821"/>
      <c r="BA1821">
        <v>10764</v>
      </c>
      <c r="BB1821" s="95">
        <v>45838</v>
      </c>
      <c r="BC1821" t="s">
        <v>258</v>
      </c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 s="44">
        <v>12500000</v>
      </c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</row>
    <row r="1822" spans="39:88" x14ac:dyDescent="0.3">
      <c r="AM1822" t="s">
        <v>11496</v>
      </c>
      <c r="AN1822" t="s">
        <v>11481</v>
      </c>
      <c r="AO1822" t="s">
        <v>2390</v>
      </c>
      <c r="AP1822" t="s">
        <v>11497</v>
      </c>
      <c r="AQ1822" s="44">
        <v>20000000</v>
      </c>
      <c r="AR1822">
        <v>0.81716999999999995</v>
      </c>
      <c r="AS1822">
        <v>2.7859999999999999E-2</v>
      </c>
      <c r="AT1822">
        <v>2.0179999999999998E-3</v>
      </c>
      <c r="AU1822" t="s">
        <v>53</v>
      </c>
      <c r="AV1822" t="s">
        <v>107</v>
      </c>
      <c r="AW1822" t="s">
        <v>62</v>
      </c>
      <c r="AX1822">
        <v>1.845</v>
      </c>
      <c r="AY1822"/>
      <c r="AZ1822"/>
      <c r="BA1822">
        <v>10764</v>
      </c>
      <c r="BB1822" s="95">
        <v>45838</v>
      </c>
      <c r="BC1822" t="s">
        <v>258</v>
      </c>
      <c r="BD1822" s="44">
        <v>20000000</v>
      </c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</row>
    <row r="1823" spans="39:88" x14ac:dyDescent="0.3">
      <c r="AM1823" t="s">
        <v>11498</v>
      </c>
      <c r="AN1823" t="s">
        <v>11481</v>
      </c>
      <c r="AO1823" t="s">
        <v>2390</v>
      </c>
      <c r="AP1823" t="s">
        <v>11499</v>
      </c>
      <c r="AQ1823" s="44">
        <v>8200000</v>
      </c>
      <c r="AR1823">
        <v>1.0181</v>
      </c>
      <c r="AS1823">
        <v>2.4216859999999899E-2</v>
      </c>
      <c r="AT1823">
        <v>2.9580000000000001E-3</v>
      </c>
      <c r="AU1823" t="s">
        <v>53</v>
      </c>
      <c r="AV1823" t="s">
        <v>107</v>
      </c>
      <c r="AW1823" t="s">
        <v>62</v>
      </c>
      <c r="AX1823">
        <v>1.845</v>
      </c>
      <c r="AY1823"/>
      <c r="AZ1823"/>
      <c r="BA1823">
        <v>10764</v>
      </c>
      <c r="BB1823" s="95">
        <v>45838</v>
      </c>
      <c r="BC1823" t="s">
        <v>258</v>
      </c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 s="44">
        <v>8200000</v>
      </c>
      <c r="CC1823"/>
      <c r="CD1823"/>
      <c r="CE1823"/>
      <c r="CF1823"/>
      <c r="CG1823"/>
      <c r="CH1823"/>
      <c r="CI1823"/>
      <c r="CJ1823"/>
    </row>
    <row r="1824" spans="39:88" x14ac:dyDescent="0.3">
      <c r="AM1824" t="s">
        <v>11480</v>
      </c>
      <c r="AN1824" t="s">
        <v>11481</v>
      </c>
      <c r="AO1824" t="s">
        <v>2390</v>
      </c>
      <c r="AP1824" t="s">
        <v>11482</v>
      </c>
      <c r="AQ1824" s="44">
        <v>500000</v>
      </c>
      <c r="AR1824">
        <v>0.999</v>
      </c>
      <c r="AS1824">
        <v>2.7720709999999999E-2</v>
      </c>
      <c r="AT1824">
        <v>5.071E-3</v>
      </c>
      <c r="AU1824" t="s">
        <v>53</v>
      </c>
      <c r="AV1824" t="s">
        <v>107</v>
      </c>
      <c r="AW1824" t="s">
        <v>62</v>
      </c>
      <c r="AX1824">
        <v>1.845</v>
      </c>
      <c r="AY1824"/>
      <c r="AZ1824"/>
      <c r="BA1824">
        <v>10764</v>
      </c>
      <c r="BB1824" s="95">
        <v>45838</v>
      </c>
      <c r="BC1824" t="s">
        <v>258</v>
      </c>
      <c r="BD1824"/>
      <c r="BE1824"/>
      <c r="BF1824"/>
      <c r="BG1824"/>
      <c r="BH1824"/>
      <c r="BI1824"/>
      <c r="BJ1824"/>
      <c r="BK1824"/>
      <c r="BL1824"/>
      <c r="BM1824" s="44">
        <v>500000</v>
      </c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</row>
    <row r="1825" spans="39:88" x14ac:dyDescent="0.3">
      <c r="AM1825" t="s">
        <v>11490</v>
      </c>
      <c r="AN1825" t="s">
        <v>11481</v>
      </c>
      <c r="AO1825" t="s">
        <v>2390</v>
      </c>
      <c r="AP1825" t="s">
        <v>1393</v>
      </c>
      <c r="AQ1825" s="44">
        <v>250000</v>
      </c>
      <c r="AR1825">
        <v>0.92909999999999904</v>
      </c>
      <c r="AS1825">
        <v>2.614E-2</v>
      </c>
      <c r="AT1825">
        <v>2.8839999999999998E-3</v>
      </c>
      <c r="AU1825" t="s">
        <v>53</v>
      </c>
      <c r="AV1825" t="s">
        <v>107</v>
      </c>
      <c r="AW1825" t="s">
        <v>62</v>
      </c>
      <c r="AX1825">
        <v>1.845</v>
      </c>
      <c r="AY1825"/>
      <c r="AZ1825"/>
      <c r="BA1825">
        <v>10764</v>
      </c>
      <c r="BB1825" s="95">
        <v>45838</v>
      </c>
      <c r="BC1825" t="s">
        <v>258</v>
      </c>
      <c r="BD1825"/>
      <c r="BE1825"/>
      <c r="BF1825"/>
      <c r="BG1825"/>
      <c r="BH1825"/>
      <c r="BI1825"/>
      <c r="BJ1825"/>
      <c r="BK1825"/>
      <c r="BL1825"/>
      <c r="BM1825" s="44">
        <v>250000</v>
      </c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</row>
    <row r="1826" spans="39:88" x14ac:dyDescent="0.3">
      <c r="AM1826" t="s">
        <v>13167</v>
      </c>
      <c r="AN1826" t="s">
        <v>11481</v>
      </c>
      <c r="AO1826" t="s">
        <v>2390</v>
      </c>
      <c r="AP1826" t="s">
        <v>13168</v>
      </c>
      <c r="AQ1826" s="44">
        <v>23000000</v>
      </c>
      <c r="AR1826">
        <v>1.00241</v>
      </c>
      <c r="AS1826">
        <v>2.557852E-2</v>
      </c>
      <c r="AT1826">
        <v>3.8609999999999998E-3</v>
      </c>
      <c r="AU1826" t="s">
        <v>53</v>
      </c>
      <c r="AV1826" t="s">
        <v>107</v>
      </c>
      <c r="AW1826" t="s">
        <v>62</v>
      </c>
      <c r="AX1826">
        <v>1.845</v>
      </c>
      <c r="AY1826"/>
      <c r="AZ1826"/>
      <c r="BA1826">
        <v>10764</v>
      </c>
      <c r="BB1826" s="95">
        <v>45838</v>
      </c>
      <c r="BC1826" t="s">
        <v>258</v>
      </c>
      <c r="BD1826" s="44">
        <v>20500000</v>
      </c>
      <c r="BE1826"/>
      <c r="BF1826"/>
      <c r="BG1826"/>
      <c r="BH1826"/>
      <c r="BI1826"/>
      <c r="BJ1826"/>
      <c r="BK1826"/>
      <c r="BL1826"/>
      <c r="BM1826"/>
      <c r="BN1826"/>
      <c r="BO1826" s="44">
        <v>2500000</v>
      </c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</row>
    <row r="1827" spans="39:88" x14ac:dyDescent="0.3">
      <c r="AM1827" t="s">
        <v>11500</v>
      </c>
      <c r="AN1827" t="s">
        <v>11481</v>
      </c>
      <c r="AO1827" t="s">
        <v>2390</v>
      </c>
      <c r="AP1827" t="s">
        <v>11501</v>
      </c>
      <c r="AQ1827" s="44">
        <v>46200000</v>
      </c>
      <c r="AR1827">
        <v>0.99741000000000002</v>
      </c>
      <c r="AS1827">
        <v>3.0372279999999901E-2</v>
      </c>
      <c r="AT1827">
        <v>5.5950000000000001E-3</v>
      </c>
      <c r="AU1827" t="s">
        <v>53</v>
      </c>
      <c r="AV1827" t="s">
        <v>107</v>
      </c>
      <c r="AW1827" t="s">
        <v>62</v>
      </c>
      <c r="AX1827">
        <v>1.845</v>
      </c>
      <c r="AY1827"/>
      <c r="AZ1827"/>
      <c r="BA1827">
        <v>10764</v>
      </c>
      <c r="BB1827" s="95">
        <v>45838</v>
      </c>
      <c r="BC1827" t="s">
        <v>258</v>
      </c>
      <c r="BD1827" s="44">
        <v>35400000</v>
      </c>
      <c r="BE1827"/>
      <c r="BF1827"/>
      <c r="BG1827"/>
      <c r="BH1827"/>
      <c r="BI1827"/>
      <c r="BJ1827" s="44">
        <v>3000000</v>
      </c>
      <c r="BK1827" s="44">
        <v>7800000</v>
      </c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</row>
    <row r="1828" spans="39:88" x14ac:dyDescent="0.3">
      <c r="AM1828" t="s">
        <v>11494</v>
      </c>
      <c r="AN1828" t="s">
        <v>11481</v>
      </c>
      <c r="AO1828" t="s">
        <v>2390</v>
      </c>
      <c r="AP1828" t="s">
        <v>11495</v>
      </c>
      <c r="AQ1828" s="44">
        <v>66000000</v>
      </c>
      <c r="AR1828">
        <v>1.0059</v>
      </c>
      <c r="AS1828">
        <v>3.430851E-2</v>
      </c>
      <c r="AT1828">
        <v>8.1409999999999903E-3</v>
      </c>
      <c r="AU1828" t="s">
        <v>53</v>
      </c>
      <c r="AV1828" t="s">
        <v>107</v>
      </c>
      <c r="AW1828" t="s">
        <v>62</v>
      </c>
      <c r="AX1828">
        <v>1.845</v>
      </c>
      <c r="AY1828"/>
      <c r="AZ1828"/>
      <c r="BA1828">
        <v>10764</v>
      </c>
      <c r="BB1828" s="95">
        <v>45838</v>
      </c>
      <c r="BC1828" t="s">
        <v>258</v>
      </c>
      <c r="BD1828" s="44">
        <v>55800000</v>
      </c>
      <c r="BE1828"/>
      <c r="BF1828"/>
      <c r="BG1828"/>
      <c r="BH1828"/>
      <c r="BI1828"/>
      <c r="BJ1828"/>
      <c r="BK1828"/>
      <c r="BL1828" s="44">
        <v>3900000</v>
      </c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 s="44">
        <v>6300000</v>
      </c>
      <c r="BZ1828"/>
      <c r="CA1828"/>
      <c r="CB1828"/>
      <c r="CC1828"/>
      <c r="CD1828"/>
      <c r="CE1828"/>
      <c r="CF1828"/>
      <c r="CG1828"/>
      <c r="CH1828"/>
      <c r="CI1828"/>
      <c r="CJ1828"/>
    </row>
    <row r="1829" spans="39:88" x14ac:dyDescent="0.3">
      <c r="AM1829" t="s">
        <v>13169</v>
      </c>
      <c r="AN1829" t="s">
        <v>11481</v>
      </c>
      <c r="AO1829" t="s">
        <v>2390</v>
      </c>
      <c r="AP1829" t="s">
        <v>13170</v>
      </c>
      <c r="AQ1829" s="44">
        <v>38000000</v>
      </c>
      <c r="AR1829">
        <v>1.0073300000000001</v>
      </c>
      <c r="AS1829">
        <v>3.5414149999999998E-2</v>
      </c>
      <c r="AT1829">
        <v>9.1339999999999998E-3</v>
      </c>
      <c r="AU1829" t="s">
        <v>53</v>
      </c>
      <c r="AV1829" t="s">
        <v>107</v>
      </c>
      <c r="AW1829" t="s">
        <v>62</v>
      </c>
      <c r="AX1829">
        <v>1.845</v>
      </c>
      <c r="AY1829"/>
      <c r="AZ1829"/>
      <c r="BA1829">
        <v>10764</v>
      </c>
      <c r="BB1829" s="95">
        <v>45838</v>
      </c>
      <c r="BC1829" t="s">
        <v>258</v>
      </c>
      <c r="BD1829" s="44">
        <v>31700000</v>
      </c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 s="44">
        <v>6300000</v>
      </c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</row>
    <row r="1830" spans="39:88" x14ac:dyDescent="0.3">
      <c r="AM1830" t="s">
        <v>11485</v>
      </c>
      <c r="AN1830" t="s">
        <v>11481</v>
      </c>
      <c r="AO1830" t="s">
        <v>2390</v>
      </c>
      <c r="AP1830" t="s">
        <v>1863</v>
      </c>
      <c r="AQ1830" s="44">
        <v>9530000</v>
      </c>
      <c r="AR1830">
        <v>0.92774000000000001</v>
      </c>
      <c r="AS1830">
        <v>1.9429999999999999E-2</v>
      </c>
      <c r="AT1830">
        <v>-2.65E-3</v>
      </c>
      <c r="AU1830" t="s">
        <v>53</v>
      </c>
      <c r="AV1830" t="s">
        <v>107</v>
      </c>
      <c r="AW1830" t="s">
        <v>62</v>
      </c>
      <c r="AX1830">
        <v>1.845</v>
      </c>
      <c r="AY1830"/>
      <c r="AZ1830"/>
      <c r="BA1830">
        <v>10764</v>
      </c>
      <c r="BB1830" s="95">
        <v>45838</v>
      </c>
      <c r="BC1830" t="s">
        <v>258</v>
      </c>
      <c r="BD1830" s="44">
        <v>950000</v>
      </c>
      <c r="BE1830"/>
      <c r="BF1830"/>
      <c r="BG1830" s="44">
        <v>90000</v>
      </c>
      <c r="BH1830" s="44">
        <v>90000</v>
      </c>
      <c r="BI1830" s="44">
        <v>950000</v>
      </c>
      <c r="BJ1830"/>
      <c r="BK1830"/>
      <c r="BL1830"/>
      <c r="BM1830"/>
      <c r="BN1830" s="44">
        <v>2500000</v>
      </c>
      <c r="BO1830"/>
      <c r="BP1830"/>
      <c r="BQ1830"/>
      <c r="BR1830" s="44">
        <v>4650000</v>
      </c>
      <c r="BS1830"/>
      <c r="BT1830"/>
      <c r="BU1830"/>
      <c r="BV1830" s="44">
        <v>300000</v>
      </c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</row>
    <row r="1831" spans="39:88" x14ac:dyDescent="0.3">
      <c r="AM1831" t="s">
        <v>11484</v>
      </c>
      <c r="AN1831" t="s">
        <v>11481</v>
      </c>
      <c r="AO1831" t="s">
        <v>2390</v>
      </c>
      <c r="AP1831" t="s">
        <v>2357</v>
      </c>
      <c r="AQ1831" s="44">
        <v>7000000</v>
      </c>
      <c r="AR1831">
        <v>0.98367000000000004</v>
      </c>
      <c r="AS1831">
        <v>2.17899999999999E-2</v>
      </c>
      <c r="AT1831">
        <v>1.7960000000000001E-3</v>
      </c>
      <c r="AU1831" t="s">
        <v>53</v>
      </c>
      <c r="AV1831" t="s">
        <v>107</v>
      </c>
      <c r="AW1831" t="s">
        <v>62</v>
      </c>
      <c r="AX1831">
        <v>1.845</v>
      </c>
      <c r="AY1831"/>
      <c r="AZ1831"/>
      <c r="BA1831">
        <v>10764</v>
      </c>
      <c r="BB1831" s="95">
        <v>45838</v>
      </c>
      <c r="BC1831" t="s">
        <v>258</v>
      </c>
      <c r="BD1831"/>
      <c r="BE1831"/>
      <c r="BF1831"/>
      <c r="BG1831"/>
      <c r="BH1831"/>
      <c r="BI1831"/>
      <c r="BJ1831"/>
      <c r="BK1831"/>
      <c r="BL1831"/>
      <c r="BM1831"/>
      <c r="BN1831"/>
      <c r="BO1831" s="44">
        <v>2300000</v>
      </c>
      <c r="BP1831" s="44">
        <v>2800000</v>
      </c>
      <c r="BQ1831" s="44">
        <v>200000</v>
      </c>
      <c r="BR1831"/>
      <c r="BS1831" s="44">
        <v>1100000</v>
      </c>
      <c r="BT1831" s="44">
        <v>600000</v>
      </c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</row>
    <row r="1832" spans="39:88" x14ac:dyDescent="0.3">
      <c r="AM1832" t="s">
        <v>11492</v>
      </c>
      <c r="AN1832" t="s">
        <v>11481</v>
      </c>
      <c r="AO1832" t="s">
        <v>2390</v>
      </c>
      <c r="AP1832" t="s">
        <v>11493</v>
      </c>
      <c r="AQ1832" s="44">
        <v>2700000</v>
      </c>
      <c r="AR1832">
        <v>1.0038400000000001</v>
      </c>
      <c r="AS1832">
        <v>2.2949440000000002E-2</v>
      </c>
      <c r="AT1832">
        <v>2.9039999999999999E-3</v>
      </c>
      <c r="AU1832" t="s">
        <v>53</v>
      </c>
      <c r="AV1832" t="s">
        <v>107</v>
      </c>
      <c r="AW1832" t="s">
        <v>62</v>
      </c>
      <c r="AX1832">
        <v>1.845</v>
      </c>
      <c r="AY1832"/>
      <c r="AZ1832"/>
      <c r="BA1832">
        <v>10764</v>
      </c>
      <c r="BB1832" s="95">
        <v>45838</v>
      </c>
      <c r="BC1832" t="s">
        <v>258</v>
      </c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 s="44">
        <v>2700000</v>
      </c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</row>
    <row r="1833" spans="39:88" x14ac:dyDescent="0.3">
      <c r="AM1833" t="s">
        <v>11486</v>
      </c>
      <c r="AN1833" t="s">
        <v>11481</v>
      </c>
      <c r="AO1833" t="s">
        <v>2390</v>
      </c>
      <c r="AP1833" t="s">
        <v>2050</v>
      </c>
      <c r="AQ1833" s="44">
        <v>12600000</v>
      </c>
      <c r="AR1833">
        <v>0.97433000000000003</v>
      </c>
      <c r="AS1833">
        <v>2.517436E-2</v>
      </c>
      <c r="AT1833">
        <v>5.287E-3</v>
      </c>
      <c r="AU1833" t="s">
        <v>53</v>
      </c>
      <c r="AV1833" t="s">
        <v>107</v>
      </c>
      <c r="AW1833" t="s">
        <v>62</v>
      </c>
      <c r="AX1833">
        <v>1.845</v>
      </c>
      <c r="AY1833"/>
      <c r="AZ1833"/>
      <c r="BA1833">
        <v>10764</v>
      </c>
      <c r="BB1833" s="95">
        <v>45838</v>
      </c>
      <c r="BC1833" t="s">
        <v>258</v>
      </c>
      <c r="BD1833"/>
      <c r="BE1833"/>
      <c r="BF1833"/>
      <c r="BG1833"/>
      <c r="BH1833"/>
      <c r="BI1833"/>
      <c r="BJ1833"/>
      <c r="BK1833" s="44">
        <v>2200000</v>
      </c>
      <c r="BL1833"/>
      <c r="BM1833"/>
      <c r="BN1833"/>
      <c r="BO1833"/>
      <c r="BP1833" s="44">
        <v>600000</v>
      </c>
      <c r="BQ1833"/>
      <c r="BR1833" s="44">
        <v>9200000</v>
      </c>
      <c r="BS1833" s="44">
        <v>600000</v>
      </c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</row>
    <row r="1834" spans="39:88" x14ac:dyDescent="0.3">
      <c r="AM1834" t="s">
        <v>11502</v>
      </c>
      <c r="AN1834" t="s">
        <v>1078</v>
      </c>
      <c r="AO1834" t="s">
        <v>11503</v>
      </c>
      <c r="AP1834" t="s">
        <v>11504</v>
      </c>
      <c r="AQ1834" s="44">
        <v>12500000</v>
      </c>
      <c r="AR1834">
        <v>1.0170399999999999</v>
      </c>
      <c r="AS1834">
        <v>2.347745E-2</v>
      </c>
      <c r="AT1834">
        <v>3.6099999999999999E-3</v>
      </c>
      <c r="AU1834" t="s">
        <v>53</v>
      </c>
      <c r="AV1834" t="s">
        <v>68</v>
      </c>
      <c r="AW1834" t="s">
        <v>68</v>
      </c>
      <c r="AX1834">
        <v>0.92</v>
      </c>
      <c r="AY1834"/>
      <c r="AZ1834"/>
      <c r="BA1834">
        <v>198015</v>
      </c>
      <c r="BB1834" s="95">
        <v>45838</v>
      </c>
      <c r="BC1834" t="s">
        <v>1077</v>
      </c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 s="44">
        <v>7500000</v>
      </c>
      <c r="BS1834"/>
      <c r="BT1834"/>
      <c r="BU1834"/>
      <c r="BV1834"/>
      <c r="BW1834"/>
      <c r="BX1834"/>
      <c r="BY1834"/>
      <c r="BZ1834"/>
      <c r="CA1834"/>
      <c r="CB1834" s="44">
        <v>5000000</v>
      </c>
      <c r="CC1834"/>
      <c r="CD1834"/>
      <c r="CE1834"/>
      <c r="CF1834"/>
      <c r="CG1834"/>
      <c r="CH1834"/>
      <c r="CI1834"/>
      <c r="CJ1834"/>
    </row>
    <row r="1835" spans="39:88" x14ac:dyDescent="0.3">
      <c r="AM1835" t="s">
        <v>11505</v>
      </c>
      <c r="AN1835" t="s">
        <v>1078</v>
      </c>
      <c r="AO1835" t="s">
        <v>11503</v>
      </c>
      <c r="AP1835" t="s">
        <v>1076</v>
      </c>
      <c r="AQ1835" s="44">
        <v>120800000</v>
      </c>
      <c r="AR1835">
        <v>0.92364999999999997</v>
      </c>
      <c r="AS1835">
        <v>3.007959E-2</v>
      </c>
      <c r="AT1835">
        <v>6.8989999999999998E-3</v>
      </c>
      <c r="AU1835" t="s">
        <v>53</v>
      </c>
      <c r="AV1835" t="s">
        <v>68</v>
      </c>
      <c r="AW1835" t="s">
        <v>68</v>
      </c>
      <c r="AX1835">
        <v>0.92</v>
      </c>
      <c r="AY1835"/>
      <c r="AZ1835"/>
      <c r="BA1835">
        <v>198015</v>
      </c>
      <c r="BB1835" s="95">
        <v>45838</v>
      </c>
      <c r="BC1835" t="s">
        <v>1077</v>
      </c>
      <c r="BD1835" s="44">
        <v>99924000</v>
      </c>
      <c r="BE1835"/>
      <c r="BF1835"/>
      <c r="BG1835"/>
      <c r="BH1835"/>
      <c r="BI1835" s="44">
        <v>900000</v>
      </c>
      <c r="BJ1835" s="44">
        <v>10076000</v>
      </c>
      <c r="BK1835" s="44">
        <v>5000000</v>
      </c>
      <c r="BL1835" s="44">
        <v>1400000</v>
      </c>
      <c r="BM1835"/>
      <c r="BN1835" s="44">
        <v>1400000</v>
      </c>
      <c r="BO1835"/>
      <c r="BP1835"/>
      <c r="BQ1835"/>
      <c r="BR1835"/>
      <c r="BS1835"/>
      <c r="BT1835"/>
      <c r="BU1835" s="44">
        <v>800000</v>
      </c>
      <c r="BV1835" s="44">
        <v>1300000</v>
      </c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</row>
    <row r="1836" spans="39:88" x14ac:dyDescent="0.3">
      <c r="AM1836" t="s">
        <v>11506</v>
      </c>
      <c r="AN1836" t="s">
        <v>1078</v>
      </c>
      <c r="AO1836" t="s">
        <v>11503</v>
      </c>
      <c r="AP1836" t="s">
        <v>11507</v>
      </c>
      <c r="AQ1836" s="44">
        <v>22000000</v>
      </c>
      <c r="AR1836">
        <v>1.0364499999999901</v>
      </c>
      <c r="AS1836">
        <v>2.8907539999999999E-2</v>
      </c>
      <c r="AT1836">
        <v>6.5659999999999998E-3</v>
      </c>
      <c r="AU1836" t="s">
        <v>53</v>
      </c>
      <c r="AV1836" t="s">
        <v>68</v>
      </c>
      <c r="AW1836" t="s">
        <v>68</v>
      </c>
      <c r="AX1836">
        <v>0.92</v>
      </c>
      <c r="AY1836"/>
      <c r="AZ1836"/>
      <c r="BA1836">
        <v>198015</v>
      </c>
      <c r="BB1836" s="95">
        <v>45838</v>
      </c>
      <c r="BC1836" t="s">
        <v>1077</v>
      </c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 s="44">
        <v>19000000</v>
      </c>
      <c r="BS1836"/>
      <c r="BT1836"/>
      <c r="BU1836"/>
      <c r="BV1836"/>
      <c r="BW1836"/>
      <c r="BX1836"/>
      <c r="BY1836"/>
      <c r="BZ1836"/>
      <c r="CA1836"/>
      <c r="CB1836" s="44">
        <v>3000000</v>
      </c>
      <c r="CC1836"/>
      <c r="CD1836"/>
      <c r="CE1836"/>
      <c r="CF1836"/>
      <c r="CG1836"/>
      <c r="CH1836"/>
      <c r="CI1836"/>
      <c r="CJ1836"/>
    </row>
    <row r="1837" spans="39:88" x14ac:dyDescent="0.3">
      <c r="AM1837" t="s">
        <v>11514</v>
      </c>
      <c r="AN1837" t="s">
        <v>11509</v>
      </c>
      <c r="AO1837" t="s">
        <v>11509</v>
      </c>
      <c r="AP1837" t="s">
        <v>11515</v>
      </c>
      <c r="AQ1837" s="44">
        <v>7500000</v>
      </c>
      <c r="AR1837">
        <v>1.0233099999999999</v>
      </c>
      <c r="AS1837">
        <v>2.2249999999999999E-2</v>
      </c>
      <c r="AT1837">
        <v>2.3630000000000001E-3</v>
      </c>
      <c r="AU1837" t="s">
        <v>271</v>
      </c>
      <c r="AV1837" t="s">
        <v>68</v>
      </c>
      <c r="AW1837" t="s">
        <v>68</v>
      </c>
      <c r="AX1837">
        <v>3.7999999999999999E-2</v>
      </c>
      <c r="AY1837"/>
      <c r="AZ1837"/>
      <c r="BA1837">
        <v>1770</v>
      </c>
      <c r="BB1837" s="95">
        <v>45838</v>
      </c>
      <c r="BC1837" t="s">
        <v>794</v>
      </c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 s="44">
        <v>7500000</v>
      </c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</row>
    <row r="1838" spans="39:88" x14ac:dyDescent="0.3">
      <c r="AM1838" t="s">
        <v>11508</v>
      </c>
      <c r="AN1838" t="s">
        <v>11509</v>
      </c>
      <c r="AO1838" t="s">
        <v>11509</v>
      </c>
      <c r="AP1838" t="s">
        <v>2863</v>
      </c>
      <c r="AQ1838" s="44">
        <v>76670000</v>
      </c>
      <c r="AR1838">
        <v>0.97187000000000001</v>
      </c>
      <c r="AS1838">
        <v>2.92451699999999E-2</v>
      </c>
      <c r="AT1838">
        <v>9.3709999999999904E-3</v>
      </c>
      <c r="AU1838" t="s">
        <v>72</v>
      </c>
      <c r="AV1838" t="s">
        <v>56</v>
      </c>
      <c r="AW1838" t="s">
        <v>56</v>
      </c>
      <c r="AX1838">
        <v>3.7999999999999999E-2</v>
      </c>
      <c r="AY1838"/>
      <c r="AZ1838"/>
      <c r="BA1838">
        <v>1770</v>
      </c>
      <c r="BB1838" s="95">
        <v>45838</v>
      </c>
      <c r="BC1838" t="s">
        <v>794</v>
      </c>
      <c r="BD1838" s="44">
        <v>67382000</v>
      </c>
      <c r="BE1838"/>
      <c r="BF1838"/>
      <c r="BG1838" s="44">
        <v>270000</v>
      </c>
      <c r="BH1838"/>
      <c r="BI1838"/>
      <c r="BJ1838" s="44">
        <v>3618000</v>
      </c>
      <c r="BK1838"/>
      <c r="BL1838" s="44">
        <v>1600000</v>
      </c>
      <c r="BM1838"/>
      <c r="BN1838"/>
      <c r="BO1838"/>
      <c r="BP1838"/>
      <c r="BQ1838"/>
      <c r="BR1838"/>
      <c r="BS1838"/>
      <c r="BT1838"/>
      <c r="BU1838"/>
      <c r="BV1838" s="44">
        <v>3800000</v>
      </c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</row>
    <row r="1839" spans="39:88" x14ac:dyDescent="0.3">
      <c r="AM1839" t="s">
        <v>11518</v>
      </c>
      <c r="AN1839" t="s">
        <v>11509</v>
      </c>
      <c r="AO1839" t="s">
        <v>11509</v>
      </c>
      <c r="AP1839" t="s">
        <v>11519</v>
      </c>
      <c r="AQ1839" s="44">
        <v>6000000</v>
      </c>
      <c r="AR1839">
        <v>1.00204</v>
      </c>
      <c r="AS1839">
        <v>2.223E-2</v>
      </c>
      <c r="AT1839">
        <v>2.7859999999999998E-3</v>
      </c>
      <c r="AU1839" t="s">
        <v>53</v>
      </c>
      <c r="AV1839" t="s">
        <v>107</v>
      </c>
      <c r="AW1839" t="s">
        <v>62</v>
      </c>
      <c r="AX1839">
        <v>3.7999999999999999E-2</v>
      </c>
      <c r="AY1839"/>
      <c r="AZ1839"/>
      <c r="BA1839">
        <v>1770</v>
      </c>
      <c r="BB1839" s="95">
        <v>45838</v>
      </c>
      <c r="BC1839" t="s">
        <v>794</v>
      </c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 s="44">
        <v>6000000</v>
      </c>
      <c r="CC1839"/>
      <c r="CD1839"/>
      <c r="CE1839"/>
      <c r="CF1839"/>
      <c r="CG1839"/>
      <c r="CH1839"/>
      <c r="CI1839"/>
      <c r="CJ1839"/>
    </row>
    <row r="1840" spans="39:88" x14ac:dyDescent="0.3">
      <c r="AM1840" t="s">
        <v>11516</v>
      </c>
      <c r="AN1840" t="s">
        <v>11509</v>
      </c>
      <c r="AO1840" t="s">
        <v>11509</v>
      </c>
      <c r="AP1840" t="s">
        <v>11517</v>
      </c>
      <c r="AQ1840" s="44">
        <v>13200000</v>
      </c>
      <c r="AR1840">
        <v>1.00434</v>
      </c>
      <c r="AS1840">
        <v>2.1000000000000001E-2</v>
      </c>
      <c r="AT1840">
        <v>3.01E-4</v>
      </c>
      <c r="AU1840" t="s">
        <v>53</v>
      </c>
      <c r="AV1840" t="s">
        <v>107</v>
      </c>
      <c r="AW1840" t="s">
        <v>62</v>
      </c>
      <c r="AX1840">
        <v>3.7999999999999999E-2</v>
      </c>
      <c r="AY1840"/>
      <c r="AZ1840"/>
      <c r="BA1840">
        <v>1770</v>
      </c>
      <c r="BB1840" s="95">
        <v>45838</v>
      </c>
      <c r="BC1840" t="s">
        <v>794</v>
      </c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 s="44">
        <v>13200000</v>
      </c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</row>
    <row r="1841" spans="39:88" x14ac:dyDescent="0.3">
      <c r="AM1841" t="s">
        <v>12956</v>
      </c>
      <c r="AN1841" t="s">
        <v>11509</v>
      </c>
      <c r="AO1841" t="s">
        <v>11509</v>
      </c>
      <c r="AP1841" t="s">
        <v>12957</v>
      </c>
      <c r="AQ1841" s="44">
        <v>43000000</v>
      </c>
      <c r="AR1841">
        <v>0.99647999999999903</v>
      </c>
      <c r="AS1841">
        <v>3.058E-2</v>
      </c>
      <c r="AT1841">
        <v>6.6950000000000004E-3</v>
      </c>
      <c r="AU1841" t="s">
        <v>53</v>
      </c>
      <c r="AV1841" t="s">
        <v>62</v>
      </c>
      <c r="AW1841" t="s">
        <v>62</v>
      </c>
      <c r="AX1841">
        <v>3.7999999999999999E-2</v>
      </c>
      <c r="AY1841"/>
      <c r="AZ1841"/>
      <c r="BA1841">
        <v>1770</v>
      </c>
      <c r="BB1841" s="95">
        <v>45838</v>
      </c>
      <c r="BC1841" t="s">
        <v>794</v>
      </c>
      <c r="BD1841" s="44">
        <v>43000000</v>
      </c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</row>
    <row r="1842" spans="39:88" x14ac:dyDescent="0.3">
      <c r="AM1842" t="s">
        <v>12377</v>
      </c>
      <c r="AN1842" t="s">
        <v>11509</v>
      </c>
      <c r="AO1842" t="s">
        <v>11509</v>
      </c>
      <c r="AP1842" t="s">
        <v>12378</v>
      </c>
      <c r="AQ1842" s="44">
        <v>12000000</v>
      </c>
      <c r="AR1842">
        <v>1.0001899999999999</v>
      </c>
      <c r="AS1842">
        <v>3.1199999999999999E-2</v>
      </c>
      <c r="AT1842">
        <v>7.5170000000000002E-3</v>
      </c>
      <c r="AU1842" t="s">
        <v>271</v>
      </c>
      <c r="AV1842" t="s">
        <v>68</v>
      </c>
      <c r="AW1842" t="s">
        <v>68</v>
      </c>
      <c r="AX1842">
        <v>3.7999999999999999E-2</v>
      </c>
      <c r="AY1842"/>
      <c r="AZ1842"/>
      <c r="BA1842">
        <v>1770</v>
      </c>
      <c r="BB1842" s="95">
        <v>45838</v>
      </c>
      <c r="BC1842" t="s">
        <v>794</v>
      </c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 s="44">
        <v>12000000</v>
      </c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</row>
    <row r="1843" spans="39:88" x14ac:dyDescent="0.3">
      <c r="AM1843" t="s">
        <v>12596</v>
      </c>
      <c r="AN1843" t="s">
        <v>11509</v>
      </c>
      <c r="AO1843" t="s">
        <v>11509</v>
      </c>
      <c r="AP1843" t="s">
        <v>12597</v>
      </c>
      <c r="AQ1843" s="44">
        <v>30000000</v>
      </c>
      <c r="AR1843">
        <v>1.0311600000000001</v>
      </c>
      <c r="AS1843">
        <v>2.49299999999999E-2</v>
      </c>
      <c r="AT1843">
        <v>4.3219999999999899E-3</v>
      </c>
      <c r="AU1843" t="s">
        <v>271</v>
      </c>
      <c r="AV1843" t="s">
        <v>68</v>
      </c>
      <c r="AW1843" t="s">
        <v>68</v>
      </c>
      <c r="AX1843">
        <v>3.7999999999999999E-2</v>
      </c>
      <c r="AY1843"/>
      <c r="AZ1843"/>
      <c r="BA1843">
        <v>1770</v>
      </c>
      <c r="BB1843" s="95">
        <v>45838</v>
      </c>
      <c r="BC1843" t="s">
        <v>794</v>
      </c>
      <c r="BD1843" s="44">
        <v>30000000</v>
      </c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</row>
    <row r="1844" spans="39:88" x14ac:dyDescent="0.3">
      <c r="AM1844" t="s">
        <v>11520</v>
      </c>
      <c r="AN1844" t="s">
        <v>11509</v>
      </c>
      <c r="AO1844" t="s">
        <v>11509</v>
      </c>
      <c r="AP1844" t="s">
        <v>2499</v>
      </c>
      <c r="AQ1844" s="44">
        <v>81100000</v>
      </c>
      <c r="AR1844">
        <v>0.90591999999999995</v>
      </c>
      <c r="AS1844">
        <v>2.955E-2</v>
      </c>
      <c r="AT1844">
        <v>7.3179999999999999E-3</v>
      </c>
      <c r="AU1844" t="s">
        <v>271</v>
      </c>
      <c r="AV1844" t="s">
        <v>68</v>
      </c>
      <c r="AW1844" t="s">
        <v>68</v>
      </c>
      <c r="AX1844">
        <v>3.7999999999999999E-2</v>
      </c>
      <c r="AY1844"/>
      <c r="AZ1844"/>
      <c r="BA1844">
        <v>1770</v>
      </c>
      <c r="BB1844" s="95">
        <v>45838</v>
      </c>
      <c r="BC1844" t="s">
        <v>794</v>
      </c>
      <c r="BD1844" s="44">
        <v>67849000</v>
      </c>
      <c r="BE1844"/>
      <c r="BF1844"/>
      <c r="BG1844"/>
      <c r="BH1844"/>
      <c r="BI1844" s="44">
        <v>3007000</v>
      </c>
      <c r="BJ1844" s="44">
        <v>4144000</v>
      </c>
      <c r="BK1844" s="44">
        <v>2100000</v>
      </c>
      <c r="BL1844"/>
      <c r="BM1844"/>
      <c r="BN1844"/>
      <c r="BO1844" s="44">
        <v>2000000</v>
      </c>
      <c r="BP1844" s="44">
        <v>1000000</v>
      </c>
      <c r="BQ1844"/>
      <c r="BR1844"/>
      <c r="BS1844" s="44">
        <v>500000</v>
      </c>
      <c r="BT1844" s="44">
        <v>500000</v>
      </c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</row>
    <row r="1845" spans="39:88" x14ac:dyDescent="0.3">
      <c r="AM1845" t="s">
        <v>11510</v>
      </c>
      <c r="AN1845" t="s">
        <v>11509</v>
      </c>
      <c r="AO1845" t="s">
        <v>11509</v>
      </c>
      <c r="AP1845" t="s">
        <v>11511</v>
      </c>
      <c r="AQ1845" s="44">
        <v>10000000</v>
      </c>
      <c r="AR1845">
        <v>1.0494300000000001</v>
      </c>
      <c r="AS1845">
        <v>3.2720470000000001E-2</v>
      </c>
      <c r="AT1845">
        <v>1.0546E-2</v>
      </c>
      <c r="AU1845" t="s">
        <v>72</v>
      </c>
      <c r="AV1845" t="s">
        <v>56</v>
      </c>
      <c r="AW1845" t="s">
        <v>56</v>
      </c>
      <c r="AX1845">
        <v>3.7999999999999999E-2</v>
      </c>
      <c r="AY1845"/>
      <c r="AZ1845"/>
      <c r="BA1845">
        <v>1770</v>
      </c>
      <c r="BB1845" s="95">
        <v>45838</v>
      </c>
      <c r="BC1845" t="s">
        <v>794</v>
      </c>
      <c r="BD1845"/>
      <c r="BE1845"/>
      <c r="BF1845"/>
      <c r="BG1845"/>
      <c r="BH1845"/>
      <c r="BI1845" s="44">
        <v>10000000</v>
      </c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</row>
    <row r="1846" spans="39:88" x14ac:dyDescent="0.3">
      <c r="AM1846" t="s">
        <v>11512</v>
      </c>
      <c r="AN1846" t="s">
        <v>11509</v>
      </c>
      <c r="AO1846" t="s">
        <v>11509</v>
      </c>
      <c r="AP1846" t="s">
        <v>3018</v>
      </c>
      <c r="AQ1846" s="44">
        <v>155500000</v>
      </c>
      <c r="AR1846">
        <v>0.93923999999999996</v>
      </c>
      <c r="AS1846">
        <v>2.5259999999999901E-2</v>
      </c>
      <c r="AT1846">
        <v>4.2789999999999998E-3</v>
      </c>
      <c r="AU1846" t="s">
        <v>271</v>
      </c>
      <c r="AV1846" t="s">
        <v>68</v>
      </c>
      <c r="AW1846" t="s">
        <v>68</v>
      </c>
      <c r="AX1846">
        <v>3.7999999999999999E-2</v>
      </c>
      <c r="AY1846"/>
      <c r="AZ1846"/>
      <c r="BA1846">
        <v>1770</v>
      </c>
      <c r="BB1846" s="95">
        <v>45838</v>
      </c>
      <c r="BC1846" t="s">
        <v>794</v>
      </c>
      <c r="BD1846" s="44">
        <v>126391000</v>
      </c>
      <c r="BE1846"/>
      <c r="BF1846"/>
      <c r="BG1846"/>
      <c r="BH1846"/>
      <c r="BI1846" s="44">
        <v>8534000</v>
      </c>
      <c r="BJ1846" s="44">
        <v>20575000</v>
      </c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</row>
    <row r="1847" spans="39:88" x14ac:dyDescent="0.3">
      <c r="AM1847" t="s">
        <v>11513</v>
      </c>
      <c r="AN1847" t="s">
        <v>11509</v>
      </c>
      <c r="AO1847" t="s">
        <v>11509</v>
      </c>
      <c r="AP1847" t="s">
        <v>793</v>
      </c>
      <c r="AQ1847" s="44">
        <v>5000000</v>
      </c>
      <c r="AR1847">
        <v>0.96955999999999998</v>
      </c>
      <c r="AS1847">
        <v>2.3210000000000001E-2</v>
      </c>
      <c r="AT1847">
        <v>3.2680000000000001E-3</v>
      </c>
      <c r="AU1847" t="s">
        <v>271</v>
      </c>
      <c r="AV1847" t="s">
        <v>68</v>
      </c>
      <c r="AW1847" t="s">
        <v>68</v>
      </c>
      <c r="AX1847">
        <v>3.7999999999999999E-2</v>
      </c>
      <c r="AY1847"/>
      <c r="AZ1847"/>
      <c r="BA1847">
        <v>1770</v>
      </c>
      <c r="BB1847" s="95">
        <v>45838</v>
      </c>
      <c r="BC1847" t="s">
        <v>794</v>
      </c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 s="44">
        <v>5000000</v>
      </c>
      <c r="BZ1847"/>
      <c r="CA1847"/>
      <c r="CB1847"/>
      <c r="CC1847"/>
      <c r="CD1847"/>
      <c r="CE1847"/>
      <c r="CF1847"/>
      <c r="CG1847"/>
      <c r="CH1847"/>
      <c r="CI1847"/>
      <c r="CJ1847"/>
    </row>
    <row r="1848" spans="39:88" x14ac:dyDescent="0.3">
      <c r="AM1848" t="s">
        <v>11521</v>
      </c>
      <c r="AN1848" t="s">
        <v>11509</v>
      </c>
      <c r="AO1848" t="s">
        <v>11509</v>
      </c>
      <c r="AP1848" t="s">
        <v>2937</v>
      </c>
      <c r="AQ1848" s="44">
        <v>11000000</v>
      </c>
      <c r="AR1848">
        <v>0.96474000000000004</v>
      </c>
      <c r="AS1848">
        <v>2.49299999999999E-2</v>
      </c>
      <c r="AT1848">
        <v>4.7720000000000002E-3</v>
      </c>
      <c r="AU1848" t="s">
        <v>271</v>
      </c>
      <c r="AV1848" t="s">
        <v>68</v>
      </c>
      <c r="AW1848" t="s">
        <v>68</v>
      </c>
      <c r="AX1848">
        <v>3.7999999999999999E-2</v>
      </c>
      <c r="AY1848"/>
      <c r="AZ1848"/>
      <c r="BA1848">
        <v>1770</v>
      </c>
      <c r="BB1848" s="95">
        <v>45838</v>
      </c>
      <c r="BC1848" t="s">
        <v>794</v>
      </c>
      <c r="BD1848"/>
      <c r="BE1848"/>
      <c r="BF1848"/>
      <c r="BG1848"/>
      <c r="BH1848"/>
      <c r="BI1848"/>
      <c r="BJ1848"/>
      <c r="BK1848"/>
      <c r="BL1848"/>
      <c r="BM1848"/>
      <c r="BN1848"/>
      <c r="BO1848" s="44">
        <v>1800000</v>
      </c>
      <c r="BP1848" s="44">
        <v>1200000</v>
      </c>
      <c r="BQ1848"/>
      <c r="BR1848" s="44">
        <v>6200000</v>
      </c>
      <c r="BS1848" s="44">
        <v>1800000</v>
      </c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</row>
    <row r="1849" spans="39:88" x14ac:dyDescent="0.3">
      <c r="AM1849" t="s">
        <v>12864</v>
      </c>
      <c r="AN1849" t="s">
        <v>11509</v>
      </c>
      <c r="AO1849" t="s">
        <v>11509</v>
      </c>
      <c r="AP1849" t="s">
        <v>12865</v>
      </c>
      <c r="AQ1849" s="44">
        <v>3200000</v>
      </c>
      <c r="AR1849">
        <v>1.0177</v>
      </c>
      <c r="AS1849">
        <v>2.964E-2</v>
      </c>
      <c r="AT1849">
        <v>7.1929999999999997E-3</v>
      </c>
      <c r="AU1849" t="s">
        <v>271</v>
      </c>
      <c r="AV1849" t="s">
        <v>55</v>
      </c>
      <c r="AW1849" t="s">
        <v>55</v>
      </c>
      <c r="AX1849">
        <v>3.7999999999999999E-2</v>
      </c>
      <c r="AY1849"/>
      <c r="AZ1849"/>
      <c r="BA1849">
        <v>1770</v>
      </c>
      <c r="BB1849" s="95">
        <v>45838</v>
      </c>
      <c r="BC1849" t="s">
        <v>794</v>
      </c>
      <c r="BD1849"/>
      <c r="BE1849"/>
      <c r="BF1849"/>
      <c r="BG1849"/>
      <c r="BH1849"/>
      <c r="BI1849"/>
      <c r="BJ1849"/>
      <c r="BK1849"/>
      <c r="BL1849"/>
      <c r="BM1849"/>
      <c r="BN1849"/>
      <c r="BO1849" s="44">
        <v>3200000</v>
      </c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</row>
    <row r="1850" spans="39:88" x14ac:dyDescent="0.3">
      <c r="AM1850" t="s">
        <v>11525</v>
      </c>
      <c r="AN1850" t="s">
        <v>405</v>
      </c>
      <c r="AO1850" t="s">
        <v>405</v>
      </c>
      <c r="AP1850" t="s">
        <v>403</v>
      </c>
      <c r="AQ1850" s="44">
        <v>10500000</v>
      </c>
      <c r="AR1850">
        <v>0.91471000000000002</v>
      </c>
      <c r="AS1850">
        <v>1.9375629999999901E-2</v>
      </c>
      <c r="AT1850">
        <v>-3.702E-3</v>
      </c>
      <c r="AU1850" t="s">
        <v>53</v>
      </c>
      <c r="AV1850" t="s">
        <v>56</v>
      </c>
      <c r="AW1850" t="s">
        <v>56</v>
      </c>
      <c r="AX1850">
        <v>1.024</v>
      </c>
      <c r="AY1850"/>
      <c r="AZ1850"/>
      <c r="BA1850">
        <v>150197</v>
      </c>
      <c r="BB1850" s="95">
        <v>45838</v>
      </c>
      <c r="BC1850" t="s">
        <v>404</v>
      </c>
      <c r="BD1850"/>
      <c r="BE1850"/>
      <c r="BF1850"/>
      <c r="BG1850"/>
      <c r="BH1850"/>
      <c r="BI1850"/>
      <c r="BJ1850"/>
      <c r="BK1850"/>
      <c r="BL1850" s="44">
        <v>4000000</v>
      </c>
      <c r="BM1850"/>
      <c r="BN1850"/>
      <c r="BO1850"/>
      <c r="BP1850"/>
      <c r="BQ1850"/>
      <c r="BR1850"/>
      <c r="BS1850" s="44">
        <v>1500000</v>
      </c>
      <c r="BT1850"/>
      <c r="BU1850"/>
      <c r="BV1850"/>
      <c r="BW1850" s="44">
        <v>5000000</v>
      </c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</row>
    <row r="1851" spans="39:88" x14ac:dyDescent="0.3">
      <c r="AM1851" t="s">
        <v>11524</v>
      </c>
      <c r="AN1851" t="s">
        <v>405</v>
      </c>
      <c r="AO1851" t="s">
        <v>405</v>
      </c>
      <c r="AP1851" t="s">
        <v>2614</v>
      </c>
      <c r="AQ1851" s="44">
        <v>4000000</v>
      </c>
      <c r="AR1851">
        <v>0.93554999999999999</v>
      </c>
      <c r="AS1851">
        <v>2.5431579999999999E-2</v>
      </c>
      <c r="AT1851">
        <v>3.4160000000000002E-3</v>
      </c>
      <c r="AU1851" t="s">
        <v>53</v>
      </c>
      <c r="AV1851" t="s">
        <v>56</v>
      </c>
      <c r="AW1851" t="s">
        <v>56</v>
      </c>
      <c r="AX1851">
        <v>1.024</v>
      </c>
      <c r="AY1851"/>
      <c r="AZ1851"/>
      <c r="BA1851">
        <v>150197</v>
      </c>
      <c r="BB1851" s="95">
        <v>45838</v>
      </c>
      <c r="BC1851" t="s">
        <v>404</v>
      </c>
      <c r="BD1851"/>
      <c r="BE1851"/>
      <c r="BF1851"/>
      <c r="BG1851"/>
      <c r="BH1851"/>
      <c r="BI1851"/>
      <c r="BJ1851"/>
      <c r="BK1851"/>
      <c r="BL1851"/>
      <c r="BM1851"/>
      <c r="BN1851" s="44">
        <v>4000000</v>
      </c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</row>
    <row r="1852" spans="39:88" x14ac:dyDescent="0.3">
      <c r="AM1852" t="s">
        <v>11522</v>
      </c>
      <c r="AN1852" t="s">
        <v>405</v>
      </c>
      <c r="AO1852" t="s">
        <v>405</v>
      </c>
      <c r="AP1852" t="s">
        <v>11523</v>
      </c>
      <c r="AQ1852" s="44">
        <v>10000000</v>
      </c>
      <c r="AR1852">
        <v>1.0067299999999999</v>
      </c>
      <c r="AS1852">
        <v>2.8840290000000001E-2</v>
      </c>
      <c r="AT1852">
        <v>7.9080000000000001E-3</v>
      </c>
      <c r="AU1852" t="s">
        <v>53</v>
      </c>
      <c r="AV1852" t="s">
        <v>56</v>
      </c>
      <c r="AW1852" t="s">
        <v>56</v>
      </c>
      <c r="AX1852">
        <v>1.024</v>
      </c>
      <c r="AY1852"/>
      <c r="AZ1852"/>
      <c r="BA1852">
        <v>150197</v>
      </c>
      <c r="BB1852" s="95">
        <v>45838</v>
      </c>
      <c r="BC1852" t="s">
        <v>404</v>
      </c>
      <c r="BD1852"/>
      <c r="BE1852"/>
      <c r="BF1852"/>
      <c r="BG1852"/>
      <c r="BH1852"/>
      <c r="BI1852"/>
      <c r="BJ1852" s="44">
        <v>10000000</v>
      </c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</row>
    <row r="1853" spans="39:88" x14ac:dyDescent="0.3">
      <c r="AM1853" t="s">
        <v>12755</v>
      </c>
      <c r="AN1853" t="s">
        <v>987</v>
      </c>
      <c r="AO1853" t="s">
        <v>987</v>
      </c>
      <c r="AP1853" t="s">
        <v>12756</v>
      </c>
      <c r="AQ1853" s="44">
        <v>4000000</v>
      </c>
      <c r="AR1853">
        <v>0.98504999999999998</v>
      </c>
      <c r="AS1853">
        <v>3.884E-2</v>
      </c>
      <c r="AT1853">
        <v>1.1257E-2</v>
      </c>
      <c r="AU1853" t="s">
        <v>53</v>
      </c>
      <c r="AV1853" t="s">
        <v>68</v>
      </c>
      <c r="AW1853" t="s">
        <v>68</v>
      </c>
      <c r="AX1853">
        <v>0.94699999999999995</v>
      </c>
      <c r="AY1853"/>
      <c r="AZ1853"/>
      <c r="BA1853">
        <v>10743</v>
      </c>
      <c r="BB1853" s="95">
        <v>45838</v>
      </c>
      <c r="BC1853" t="s">
        <v>986</v>
      </c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 s="44">
        <v>4000000</v>
      </c>
      <c r="CC1853"/>
      <c r="CD1853"/>
      <c r="CE1853"/>
      <c r="CF1853"/>
      <c r="CG1853"/>
      <c r="CH1853"/>
      <c r="CI1853"/>
      <c r="CJ1853"/>
    </row>
    <row r="1854" spans="39:88" x14ac:dyDescent="0.3">
      <c r="AM1854" t="s">
        <v>11526</v>
      </c>
      <c r="AN1854" t="s">
        <v>987</v>
      </c>
      <c r="AO1854" t="s">
        <v>987</v>
      </c>
      <c r="AP1854" t="s">
        <v>985</v>
      </c>
      <c r="AQ1854" s="44">
        <v>95000000</v>
      </c>
      <c r="AR1854">
        <v>0.88085999999999998</v>
      </c>
      <c r="AS1854">
        <v>2.9420000000000002E-2</v>
      </c>
      <c r="AT1854">
        <v>5.2199999999999998E-3</v>
      </c>
      <c r="AU1854" t="s">
        <v>53</v>
      </c>
      <c r="AV1854" t="s">
        <v>68</v>
      </c>
      <c r="AW1854" t="s">
        <v>68</v>
      </c>
      <c r="AX1854">
        <v>0.94699999999999995</v>
      </c>
      <c r="AY1854"/>
      <c r="AZ1854"/>
      <c r="BA1854">
        <v>10743</v>
      </c>
      <c r="BB1854" s="95">
        <v>45838</v>
      </c>
      <c r="BC1854" t="s">
        <v>986</v>
      </c>
      <c r="BD1854" s="44">
        <v>89800000</v>
      </c>
      <c r="BE1854" s="44">
        <v>450000</v>
      </c>
      <c r="BF1854" s="44">
        <v>4750000</v>
      </c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</row>
    <row r="1855" spans="39:88" x14ac:dyDescent="0.3">
      <c r="AM1855" t="s">
        <v>11527</v>
      </c>
      <c r="AN1855" t="s">
        <v>987</v>
      </c>
      <c r="AO1855" t="s">
        <v>987</v>
      </c>
      <c r="AP1855" t="s">
        <v>11528</v>
      </c>
      <c r="AQ1855" s="44">
        <v>4000000</v>
      </c>
      <c r="AR1855">
        <v>1.0335299999999901</v>
      </c>
      <c r="AS1855">
        <v>3.2969999999999999E-2</v>
      </c>
      <c r="AT1855">
        <v>7.7640000000000001E-3</v>
      </c>
      <c r="AU1855" t="s">
        <v>53</v>
      </c>
      <c r="AV1855" t="s">
        <v>68</v>
      </c>
      <c r="AW1855" t="s">
        <v>68</v>
      </c>
      <c r="AX1855">
        <v>0.94699999999999995</v>
      </c>
      <c r="AY1855"/>
      <c r="AZ1855"/>
      <c r="BA1855">
        <v>10743</v>
      </c>
      <c r="BB1855" s="95">
        <v>45838</v>
      </c>
      <c r="BC1855" t="s">
        <v>986</v>
      </c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 s="44">
        <v>4000000</v>
      </c>
      <c r="CC1855"/>
      <c r="CD1855"/>
      <c r="CE1855"/>
      <c r="CF1855"/>
      <c r="CG1855"/>
      <c r="CH1855"/>
      <c r="CI1855"/>
      <c r="CJ1855"/>
    </row>
    <row r="1856" spans="39:88" x14ac:dyDescent="0.3">
      <c r="AM1856" t="s">
        <v>11529</v>
      </c>
      <c r="AN1856" t="s">
        <v>2598</v>
      </c>
      <c r="AO1856" t="s">
        <v>2598</v>
      </c>
      <c r="AP1856" t="s">
        <v>2596</v>
      </c>
      <c r="AQ1856" s="44">
        <v>125000000</v>
      </c>
      <c r="AR1856">
        <v>0.99097999999999997</v>
      </c>
      <c r="AS1856">
        <v>1.787E-2</v>
      </c>
      <c r="AT1856">
        <v>-2.114E-3</v>
      </c>
      <c r="AU1856" t="s">
        <v>53</v>
      </c>
      <c r="AV1856" t="s">
        <v>63</v>
      </c>
      <c r="AW1856" t="s">
        <v>68</v>
      </c>
      <c r="AX1856">
        <v>1.31</v>
      </c>
      <c r="AY1856"/>
      <c r="AZ1856"/>
      <c r="BA1856">
        <v>8888</v>
      </c>
      <c r="BB1856" s="95">
        <v>45838</v>
      </c>
      <c r="BC1856" t="s">
        <v>2597</v>
      </c>
      <c r="BD1856" s="44">
        <v>125000000</v>
      </c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</row>
    <row r="1857" spans="39:88" x14ac:dyDescent="0.3">
      <c r="AM1857" t="s">
        <v>12380</v>
      </c>
      <c r="AN1857" t="s">
        <v>2077</v>
      </c>
      <c r="AO1857" t="s">
        <v>12598</v>
      </c>
      <c r="AP1857" t="s">
        <v>2075</v>
      </c>
      <c r="AQ1857" s="44">
        <v>105000000</v>
      </c>
      <c r="AR1857">
        <v>0.98072000000000004</v>
      </c>
      <c r="AS1857">
        <v>2.53501E-2</v>
      </c>
      <c r="AT1857">
        <v>5.2329999999999998E-3</v>
      </c>
      <c r="AU1857" t="s">
        <v>53</v>
      </c>
      <c r="AV1857" t="s">
        <v>54</v>
      </c>
      <c r="AW1857" t="s">
        <v>54</v>
      </c>
      <c r="AX1857">
        <v>0.97499999999999998</v>
      </c>
      <c r="AY1857"/>
      <c r="AZ1857"/>
      <c r="BA1857">
        <v>201694</v>
      </c>
      <c r="BB1857" s="95">
        <v>45838</v>
      </c>
      <c r="BC1857" t="s">
        <v>12379</v>
      </c>
      <c r="BD1857" s="44">
        <v>87301000</v>
      </c>
      <c r="BE1857"/>
      <c r="BF1857"/>
      <c r="BG1857"/>
      <c r="BH1857"/>
      <c r="BI1857" s="44">
        <v>4699000</v>
      </c>
      <c r="BJ1857"/>
      <c r="BK1857"/>
      <c r="BL1857"/>
      <c r="BM1857"/>
      <c r="BN1857" s="44">
        <v>5000000</v>
      </c>
      <c r="BO1857"/>
      <c r="BP1857"/>
      <c r="BQ1857"/>
      <c r="BR1857"/>
      <c r="BS1857"/>
      <c r="BT1857"/>
      <c r="BU1857"/>
      <c r="BV1857"/>
      <c r="BW1857" s="44">
        <v>3000000</v>
      </c>
      <c r="BX1857"/>
      <c r="BY1857"/>
      <c r="BZ1857"/>
      <c r="CA1857"/>
      <c r="CB1857" s="44">
        <v>5000000</v>
      </c>
      <c r="CC1857"/>
      <c r="CD1857"/>
      <c r="CE1857"/>
      <c r="CF1857"/>
      <c r="CG1857"/>
      <c r="CH1857"/>
      <c r="CI1857"/>
      <c r="CJ1857"/>
    </row>
    <row r="1858" spans="39:88" x14ac:dyDescent="0.3">
      <c r="AM1858" t="s">
        <v>12416</v>
      </c>
      <c r="AN1858" t="s">
        <v>2077</v>
      </c>
      <c r="AO1858" t="s">
        <v>12598</v>
      </c>
      <c r="AP1858" t="s">
        <v>12417</v>
      </c>
      <c r="AQ1858" s="44">
        <v>130000000</v>
      </c>
      <c r="AR1858">
        <v>0.99534</v>
      </c>
      <c r="AS1858">
        <v>3.8582649999999899E-2</v>
      </c>
      <c r="AT1858">
        <v>1.2119E-2</v>
      </c>
      <c r="AU1858" t="s">
        <v>53</v>
      </c>
      <c r="AV1858" t="s">
        <v>54</v>
      </c>
      <c r="AW1858" t="s">
        <v>54</v>
      </c>
      <c r="AX1858">
        <v>0.97499999999999998</v>
      </c>
      <c r="AY1858"/>
      <c r="AZ1858"/>
      <c r="BA1858">
        <v>201694</v>
      </c>
      <c r="BB1858" s="95">
        <v>45838</v>
      </c>
      <c r="BC1858" t="s">
        <v>12379</v>
      </c>
      <c r="BD1858" s="44">
        <v>105000000</v>
      </c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 s="44">
        <v>5000000</v>
      </c>
      <c r="BX1858"/>
      <c r="BY1858"/>
      <c r="BZ1858"/>
      <c r="CA1858"/>
      <c r="CB1858" s="44">
        <v>20000000</v>
      </c>
      <c r="CC1858"/>
      <c r="CD1858"/>
      <c r="CE1858"/>
      <c r="CF1858"/>
      <c r="CG1858"/>
      <c r="CH1858"/>
      <c r="CI1858"/>
      <c r="CJ1858"/>
    </row>
    <row r="1859" spans="39:88" x14ac:dyDescent="0.3">
      <c r="AM1859" t="s">
        <v>12757</v>
      </c>
      <c r="AN1859" t="s">
        <v>2077</v>
      </c>
      <c r="AO1859" t="s">
        <v>12598</v>
      </c>
      <c r="AP1859" t="s">
        <v>12758</v>
      </c>
      <c r="AQ1859" s="44">
        <v>10000000</v>
      </c>
      <c r="AR1859">
        <v>1.0001199999999999</v>
      </c>
      <c r="AS1859">
        <v>3.4512069999999999E-2</v>
      </c>
      <c r="AT1859">
        <v>1.0267E-2</v>
      </c>
      <c r="AU1859" t="s">
        <v>53</v>
      </c>
      <c r="AV1859" t="s">
        <v>54</v>
      </c>
      <c r="AW1859" t="s">
        <v>54</v>
      </c>
      <c r="AX1859">
        <v>0.97499999999999998</v>
      </c>
      <c r="AY1859"/>
      <c r="AZ1859"/>
      <c r="BA1859">
        <v>201694</v>
      </c>
      <c r="BB1859" s="95">
        <v>45838</v>
      </c>
      <c r="BC1859" t="s">
        <v>12379</v>
      </c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 s="44">
        <v>10000000</v>
      </c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</row>
    <row r="1860" spans="39:88" x14ac:dyDescent="0.3">
      <c r="AM1860" t="s">
        <v>13171</v>
      </c>
      <c r="AN1860" t="s">
        <v>1677</v>
      </c>
      <c r="AO1860" t="s">
        <v>1677</v>
      </c>
      <c r="AP1860" t="s">
        <v>13172</v>
      </c>
      <c r="AQ1860" s="44">
        <v>10000000</v>
      </c>
      <c r="AR1860">
        <v>1.0439099999999999</v>
      </c>
      <c r="AS1860">
        <v>2.8619140000000001E-2</v>
      </c>
      <c r="AT1860">
        <v>6.6439999999999997E-3</v>
      </c>
      <c r="AU1860" t="s">
        <v>53</v>
      </c>
      <c r="AV1860" t="s">
        <v>56</v>
      </c>
      <c r="AW1860" t="s">
        <v>54</v>
      </c>
      <c r="AX1860">
        <v>1.696</v>
      </c>
      <c r="AY1860"/>
      <c r="AZ1860"/>
      <c r="BA1860">
        <v>148622</v>
      </c>
      <c r="BB1860" s="95">
        <v>45838</v>
      </c>
      <c r="BC1860" t="s">
        <v>1676</v>
      </c>
      <c r="BD1860" s="44">
        <v>10000000</v>
      </c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</row>
    <row r="1861" spans="39:88" x14ac:dyDescent="0.3">
      <c r="AM1861" t="s">
        <v>11533</v>
      </c>
      <c r="AN1861" t="s">
        <v>1677</v>
      </c>
      <c r="AO1861" t="s">
        <v>1677</v>
      </c>
      <c r="AP1861" t="s">
        <v>2456</v>
      </c>
      <c r="AQ1861" s="44">
        <v>30000000</v>
      </c>
      <c r="AR1861">
        <v>0.91073999999999999</v>
      </c>
      <c r="AS1861">
        <v>2.9824030000000001E-2</v>
      </c>
      <c r="AT1861">
        <v>8.6449999999999999E-3</v>
      </c>
      <c r="AU1861" t="s">
        <v>53</v>
      </c>
      <c r="AV1861" t="s">
        <v>56</v>
      </c>
      <c r="AW1861" t="s">
        <v>54</v>
      </c>
      <c r="AX1861">
        <v>1.696</v>
      </c>
      <c r="AY1861"/>
      <c r="AZ1861"/>
      <c r="BA1861">
        <v>148622</v>
      </c>
      <c r="BB1861" s="95">
        <v>45838</v>
      </c>
      <c r="BC1861" t="s">
        <v>1676</v>
      </c>
      <c r="BD1861" s="44">
        <v>30000000</v>
      </c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</row>
    <row r="1862" spans="39:88" x14ac:dyDescent="0.3">
      <c r="AM1862" t="s">
        <v>11531</v>
      </c>
      <c r="AN1862" t="s">
        <v>1677</v>
      </c>
      <c r="AO1862" t="s">
        <v>1677</v>
      </c>
      <c r="AP1862" t="s">
        <v>1747</v>
      </c>
      <c r="AQ1862" s="44">
        <v>150000000</v>
      </c>
      <c r="AR1862">
        <v>0.92693000000000003</v>
      </c>
      <c r="AS1862">
        <v>3.4993440000000001E-2</v>
      </c>
      <c r="AT1862">
        <v>1.2871E-2</v>
      </c>
      <c r="AU1862" t="s">
        <v>53</v>
      </c>
      <c r="AV1862" t="s">
        <v>56</v>
      </c>
      <c r="AW1862" t="s">
        <v>54</v>
      </c>
      <c r="AX1862">
        <v>1.696</v>
      </c>
      <c r="AY1862"/>
      <c r="AZ1862"/>
      <c r="BA1862">
        <v>148622</v>
      </c>
      <c r="BB1862" s="95">
        <v>45838</v>
      </c>
      <c r="BC1862" t="s">
        <v>1676</v>
      </c>
      <c r="BD1862" s="44">
        <v>23700000</v>
      </c>
      <c r="BE1862"/>
      <c r="BF1862"/>
      <c r="BG1862"/>
      <c r="BH1862"/>
      <c r="BI1862" s="44">
        <v>7100000</v>
      </c>
      <c r="BJ1862" s="44">
        <v>119200000</v>
      </c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</row>
    <row r="1863" spans="39:88" x14ac:dyDescent="0.3">
      <c r="AM1863" t="s">
        <v>11534</v>
      </c>
      <c r="AN1863" t="s">
        <v>1677</v>
      </c>
      <c r="AO1863" t="s">
        <v>1677</v>
      </c>
      <c r="AP1863" t="s">
        <v>2510</v>
      </c>
      <c r="AQ1863" s="44">
        <v>16500000</v>
      </c>
      <c r="AR1863">
        <v>0.97597999999999996</v>
      </c>
      <c r="AS1863">
        <v>2.5869030000000001E-2</v>
      </c>
      <c r="AT1863">
        <v>5.7499999999999999E-3</v>
      </c>
      <c r="AU1863" t="s">
        <v>53</v>
      </c>
      <c r="AV1863" t="s">
        <v>56</v>
      </c>
      <c r="AW1863" t="s">
        <v>54</v>
      </c>
      <c r="AX1863">
        <v>1.696</v>
      </c>
      <c r="AY1863"/>
      <c r="AZ1863"/>
      <c r="BA1863">
        <v>148622</v>
      </c>
      <c r="BB1863" s="95">
        <v>45838</v>
      </c>
      <c r="BC1863" t="s">
        <v>1676</v>
      </c>
      <c r="BD1863" s="44">
        <v>16500000</v>
      </c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</row>
    <row r="1864" spans="39:88" x14ac:dyDescent="0.3">
      <c r="AM1864" t="s">
        <v>11532</v>
      </c>
      <c r="AN1864" t="s">
        <v>1677</v>
      </c>
      <c r="AO1864" t="s">
        <v>1677</v>
      </c>
      <c r="AP1864" t="s">
        <v>1675</v>
      </c>
      <c r="AQ1864" s="44">
        <v>1750000</v>
      </c>
      <c r="AR1864">
        <v>0.92295000000000005</v>
      </c>
      <c r="AS1864">
        <v>2.9732829999999998E-2</v>
      </c>
      <c r="AT1864">
        <v>8.0739999999999996E-3</v>
      </c>
      <c r="AU1864" t="s">
        <v>53</v>
      </c>
      <c r="AV1864" t="s">
        <v>56</v>
      </c>
      <c r="AW1864" t="s">
        <v>54</v>
      </c>
      <c r="AX1864">
        <v>1.696</v>
      </c>
      <c r="AY1864"/>
      <c r="AZ1864"/>
      <c r="BA1864">
        <v>148622</v>
      </c>
      <c r="BB1864" s="95">
        <v>45838</v>
      </c>
      <c r="BC1864" t="s">
        <v>1676</v>
      </c>
      <c r="BD1864"/>
      <c r="BE1864"/>
      <c r="BF1864"/>
      <c r="BG1864"/>
      <c r="BH1864"/>
      <c r="BI1864"/>
      <c r="BJ1864"/>
      <c r="BK1864" s="44">
        <v>1750000</v>
      </c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</row>
    <row r="1865" spans="39:88" x14ac:dyDescent="0.3">
      <c r="AM1865" t="s">
        <v>11530</v>
      </c>
      <c r="AN1865" t="s">
        <v>1677</v>
      </c>
      <c r="AO1865" t="s">
        <v>1677</v>
      </c>
      <c r="AP1865" t="s">
        <v>2922</v>
      </c>
      <c r="AQ1865" s="44">
        <v>97000000</v>
      </c>
      <c r="AR1865">
        <v>0.82877999999999996</v>
      </c>
      <c r="AS1865">
        <v>3.5718819999999998E-2</v>
      </c>
      <c r="AT1865">
        <v>1.0267999999999999E-2</v>
      </c>
      <c r="AU1865" t="s">
        <v>53</v>
      </c>
      <c r="AV1865" t="s">
        <v>56</v>
      </c>
      <c r="AW1865" t="s">
        <v>54</v>
      </c>
      <c r="AX1865">
        <v>1.696</v>
      </c>
      <c r="AY1865"/>
      <c r="AZ1865"/>
      <c r="BA1865">
        <v>148622</v>
      </c>
      <c r="BB1865" s="95">
        <v>45838</v>
      </c>
      <c r="BC1865" t="s">
        <v>1676</v>
      </c>
      <c r="BD1865" s="44">
        <v>78254000</v>
      </c>
      <c r="BE1865" s="44">
        <v>600000</v>
      </c>
      <c r="BF1865" s="44">
        <v>6800000</v>
      </c>
      <c r="BG1865"/>
      <c r="BH1865"/>
      <c r="BI1865"/>
      <c r="BJ1865" s="44">
        <v>3446000</v>
      </c>
      <c r="BK1865"/>
      <c r="BL1865"/>
      <c r="BM1865"/>
      <c r="BN1865" s="44">
        <v>2800000</v>
      </c>
      <c r="BO1865" s="44">
        <v>1700000</v>
      </c>
      <c r="BP1865"/>
      <c r="BQ1865"/>
      <c r="BR1865"/>
      <c r="BS1865" s="44">
        <v>600000</v>
      </c>
      <c r="BT1865"/>
      <c r="BU1865"/>
      <c r="BV1865"/>
      <c r="BW1865" s="44">
        <v>2800000</v>
      </c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</row>
    <row r="1866" spans="39:88" x14ac:dyDescent="0.3">
      <c r="AM1866" t="s">
        <v>11541</v>
      </c>
      <c r="AN1866" t="s">
        <v>799</v>
      </c>
      <c r="AO1866" t="s">
        <v>11536</v>
      </c>
      <c r="AP1866" t="s">
        <v>1629</v>
      </c>
      <c r="AQ1866" s="44">
        <v>1479100000</v>
      </c>
      <c r="AR1866">
        <v>1.02634</v>
      </c>
      <c r="AS1866">
        <v>2.1080000000000002E-2</v>
      </c>
      <c r="AT1866">
        <v>1.212E-3</v>
      </c>
      <c r="AU1866" t="s">
        <v>53</v>
      </c>
      <c r="AV1866" t="s">
        <v>107</v>
      </c>
      <c r="AW1866" t="s">
        <v>107</v>
      </c>
      <c r="AX1866">
        <v>1.173</v>
      </c>
      <c r="AY1866"/>
      <c r="AZ1866"/>
      <c r="BA1866">
        <v>5770</v>
      </c>
      <c r="BB1866" s="95">
        <v>45838</v>
      </c>
      <c r="BC1866" t="s">
        <v>798</v>
      </c>
      <c r="BD1866" s="44">
        <v>1429400000</v>
      </c>
      <c r="BE1866"/>
      <c r="BF1866" s="44">
        <v>7000000</v>
      </c>
      <c r="BG1866"/>
      <c r="BH1866"/>
      <c r="BI1866"/>
      <c r="BJ1866" s="44">
        <v>34000000</v>
      </c>
      <c r="BK1866"/>
      <c r="BL1866" s="44">
        <v>4000000</v>
      </c>
      <c r="BM1866" s="44">
        <v>2700000</v>
      </c>
      <c r="BN1866"/>
      <c r="BO1866"/>
      <c r="BP1866"/>
      <c r="BQ1866"/>
      <c r="BR1866"/>
      <c r="BS1866"/>
      <c r="BT1866"/>
      <c r="BU1866"/>
      <c r="BV1866"/>
      <c r="BW1866"/>
      <c r="BX1866"/>
      <c r="BY1866" s="44">
        <v>2000000</v>
      </c>
      <c r="BZ1866"/>
      <c r="CA1866"/>
      <c r="CB1866"/>
      <c r="CC1866"/>
      <c r="CD1866"/>
      <c r="CE1866"/>
      <c r="CF1866"/>
      <c r="CG1866"/>
      <c r="CH1866"/>
      <c r="CI1866"/>
      <c r="CJ1866"/>
    </row>
    <row r="1867" spans="39:88" x14ac:dyDescent="0.3">
      <c r="AM1867" t="s">
        <v>11535</v>
      </c>
      <c r="AN1867" t="s">
        <v>799</v>
      </c>
      <c r="AO1867" t="s">
        <v>11536</v>
      </c>
      <c r="AP1867" t="s">
        <v>1455</v>
      </c>
      <c r="AQ1867" s="44">
        <v>11400000</v>
      </c>
      <c r="AR1867">
        <v>0.88590000000000002</v>
      </c>
      <c r="AS1867">
        <v>2.9989999999999999E-2</v>
      </c>
      <c r="AT1867">
        <v>6.1879999999999999E-3</v>
      </c>
      <c r="AU1867" t="s">
        <v>53</v>
      </c>
      <c r="AV1867" t="s">
        <v>107</v>
      </c>
      <c r="AW1867" t="s">
        <v>107</v>
      </c>
      <c r="AX1867">
        <v>1.173</v>
      </c>
      <c r="AY1867"/>
      <c r="AZ1867"/>
      <c r="BA1867">
        <v>5770</v>
      </c>
      <c r="BB1867" s="95">
        <v>45838</v>
      </c>
      <c r="BC1867" t="s">
        <v>798</v>
      </c>
      <c r="BD1867"/>
      <c r="BE1867"/>
      <c r="BF1867"/>
      <c r="BG1867"/>
      <c r="BH1867"/>
      <c r="BI1867"/>
      <c r="BJ1867"/>
      <c r="BK1867"/>
      <c r="BL1867"/>
      <c r="BM1867"/>
      <c r="BN1867"/>
      <c r="BO1867" s="44">
        <v>4000000</v>
      </c>
      <c r="BP1867" s="44">
        <v>1000000</v>
      </c>
      <c r="BQ1867" s="44">
        <v>200000</v>
      </c>
      <c r="BR1867"/>
      <c r="BS1867" s="44">
        <v>3000000</v>
      </c>
      <c r="BT1867" s="44">
        <v>3200000</v>
      </c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</row>
    <row r="1868" spans="39:88" x14ac:dyDescent="0.3">
      <c r="AM1868" t="s">
        <v>11540</v>
      </c>
      <c r="AN1868" t="s">
        <v>799</v>
      </c>
      <c r="AO1868" t="s">
        <v>11536</v>
      </c>
      <c r="AP1868" t="s">
        <v>1910</v>
      </c>
      <c r="AQ1868" s="44">
        <v>25000000</v>
      </c>
      <c r="AR1868">
        <v>0.66764899999999905</v>
      </c>
      <c r="AS1868">
        <v>5.7578799999999999E-2</v>
      </c>
      <c r="AT1868">
        <v>3.01019999999999E-2</v>
      </c>
      <c r="AU1868" t="s">
        <v>53</v>
      </c>
      <c r="AV1868" t="s">
        <v>107</v>
      </c>
      <c r="AW1868" t="s">
        <v>107</v>
      </c>
      <c r="AX1868">
        <v>1.173</v>
      </c>
      <c r="AY1868"/>
      <c r="AZ1868"/>
      <c r="BA1868">
        <v>5770</v>
      </c>
      <c r="BB1868" s="95">
        <v>45838</v>
      </c>
      <c r="BC1868" t="s">
        <v>798</v>
      </c>
      <c r="BD1868" s="44">
        <v>19000000</v>
      </c>
      <c r="BE1868"/>
      <c r="BF1868"/>
      <c r="BG1868"/>
      <c r="BH1868"/>
      <c r="BI1868"/>
      <c r="BJ1868" s="44">
        <v>6000000</v>
      </c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</row>
    <row r="1869" spans="39:88" x14ac:dyDescent="0.3">
      <c r="AM1869" t="s">
        <v>11542</v>
      </c>
      <c r="AN1869" t="s">
        <v>799</v>
      </c>
      <c r="AO1869" t="s">
        <v>11536</v>
      </c>
      <c r="AP1869" t="s">
        <v>953</v>
      </c>
      <c r="AQ1869" s="44">
        <v>250000000</v>
      </c>
      <c r="AR1869">
        <v>0.65391155999999995</v>
      </c>
      <c r="AS1869">
        <v>5.7578799999999999E-2</v>
      </c>
      <c r="AT1869">
        <v>3.0100999999999999E-2</v>
      </c>
      <c r="AU1869" t="s">
        <v>53</v>
      </c>
      <c r="AV1869" t="s">
        <v>107</v>
      </c>
      <c r="AW1869" t="s">
        <v>107</v>
      </c>
      <c r="AX1869">
        <v>1.173</v>
      </c>
      <c r="AY1869"/>
      <c r="AZ1869"/>
      <c r="BA1869">
        <v>5770</v>
      </c>
      <c r="BB1869" s="95">
        <v>45838</v>
      </c>
      <c r="BC1869" t="s">
        <v>798</v>
      </c>
      <c r="BD1869" s="44">
        <v>189300000</v>
      </c>
      <c r="BE1869" s="44">
        <v>2000000</v>
      </c>
      <c r="BF1869" s="44">
        <v>13000000</v>
      </c>
      <c r="BG1869"/>
      <c r="BH1869"/>
      <c r="BI1869" s="44">
        <v>10500000</v>
      </c>
      <c r="BJ1869" s="44">
        <v>35200000</v>
      </c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</row>
    <row r="1870" spans="39:88" x14ac:dyDescent="0.3">
      <c r="AM1870" t="s">
        <v>11543</v>
      </c>
      <c r="AN1870" t="s">
        <v>799</v>
      </c>
      <c r="AO1870" t="s">
        <v>11536</v>
      </c>
      <c r="AP1870" t="s">
        <v>3029</v>
      </c>
      <c r="AQ1870" s="44">
        <v>261000000</v>
      </c>
      <c r="AR1870">
        <v>1.0183</v>
      </c>
      <c r="AS1870">
        <v>2.5389999999999999E-2</v>
      </c>
      <c r="AT1870">
        <v>4.1259999999999899E-3</v>
      </c>
      <c r="AU1870" t="s">
        <v>53</v>
      </c>
      <c r="AV1870" t="s">
        <v>107</v>
      </c>
      <c r="AW1870" t="s">
        <v>107</v>
      </c>
      <c r="AX1870">
        <v>1.173</v>
      </c>
      <c r="AY1870"/>
      <c r="AZ1870"/>
      <c r="BA1870">
        <v>5770</v>
      </c>
      <c r="BB1870" s="95">
        <v>45838</v>
      </c>
      <c r="BC1870" t="s">
        <v>798</v>
      </c>
      <c r="BD1870" s="44">
        <v>187600000</v>
      </c>
      <c r="BE1870" s="44">
        <v>1000000</v>
      </c>
      <c r="BF1870" s="44">
        <v>5500000</v>
      </c>
      <c r="BG1870"/>
      <c r="BH1870"/>
      <c r="BI1870" s="44">
        <v>6800000</v>
      </c>
      <c r="BJ1870" s="44">
        <v>47100000</v>
      </c>
      <c r="BK1870"/>
      <c r="BL1870"/>
      <c r="BM1870"/>
      <c r="BN1870" s="44">
        <v>8000000</v>
      </c>
      <c r="BO1870"/>
      <c r="BP1870"/>
      <c r="BQ1870"/>
      <c r="BR1870" s="44">
        <v>5000000</v>
      </c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</row>
    <row r="1871" spans="39:88" x14ac:dyDescent="0.3">
      <c r="AM1871" t="s">
        <v>11538</v>
      </c>
      <c r="AN1871" t="s">
        <v>799</v>
      </c>
      <c r="AO1871" t="s">
        <v>11536</v>
      </c>
      <c r="AP1871" t="s">
        <v>1405</v>
      </c>
      <c r="AQ1871" s="44">
        <v>575000000</v>
      </c>
      <c r="AR1871">
        <v>0.92492999999999903</v>
      </c>
      <c r="AS1871">
        <v>2.7869999999999999E-2</v>
      </c>
      <c r="AT1871">
        <v>5.202E-3</v>
      </c>
      <c r="AU1871" t="s">
        <v>53</v>
      </c>
      <c r="AV1871" t="s">
        <v>107</v>
      </c>
      <c r="AW1871" t="s">
        <v>107</v>
      </c>
      <c r="AX1871">
        <v>1.173</v>
      </c>
      <c r="AY1871"/>
      <c r="AZ1871"/>
      <c r="BA1871">
        <v>5770</v>
      </c>
      <c r="BB1871" s="95">
        <v>45838</v>
      </c>
      <c r="BC1871" t="s">
        <v>798</v>
      </c>
      <c r="BD1871" s="44">
        <v>497400000</v>
      </c>
      <c r="BE1871"/>
      <c r="BF1871"/>
      <c r="BG1871"/>
      <c r="BH1871"/>
      <c r="BI1871" s="44">
        <v>20800000</v>
      </c>
      <c r="BJ1871" s="44">
        <v>56800000</v>
      </c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</row>
    <row r="1872" spans="39:88" x14ac:dyDescent="0.3">
      <c r="AM1872" t="s">
        <v>11539</v>
      </c>
      <c r="AN1872" t="s">
        <v>799</v>
      </c>
      <c r="AO1872" t="s">
        <v>11536</v>
      </c>
      <c r="AP1872" t="s">
        <v>797</v>
      </c>
      <c r="AQ1872" s="44">
        <v>38300000</v>
      </c>
      <c r="AR1872">
        <v>1.1250499999999899</v>
      </c>
      <c r="AS1872">
        <v>3.2489999999999998E-2</v>
      </c>
      <c r="AT1872">
        <v>7.6290000000000004E-3</v>
      </c>
      <c r="AU1872" t="s">
        <v>53</v>
      </c>
      <c r="AV1872" t="s">
        <v>107</v>
      </c>
      <c r="AW1872" t="s">
        <v>107</v>
      </c>
      <c r="AX1872">
        <v>1.173</v>
      </c>
      <c r="AY1872"/>
      <c r="AZ1872"/>
      <c r="BA1872">
        <v>5770</v>
      </c>
      <c r="BB1872" s="95">
        <v>45838</v>
      </c>
      <c r="BC1872" t="s">
        <v>798</v>
      </c>
      <c r="BD1872" s="44">
        <v>30000000</v>
      </c>
      <c r="BE1872"/>
      <c r="BF1872"/>
      <c r="BG1872"/>
      <c r="BH1872"/>
      <c r="BI1872"/>
      <c r="BJ1872"/>
      <c r="BK1872"/>
      <c r="BL1872"/>
      <c r="BM1872"/>
      <c r="BN1872"/>
      <c r="BO1872" s="44">
        <v>3000000</v>
      </c>
      <c r="BP1872" s="44">
        <v>1000000</v>
      </c>
      <c r="BQ1872" s="44">
        <v>200000</v>
      </c>
      <c r="BR1872"/>
      <c r="BS1872" s="44">
        <v>2000000</v>
      </c>
      <c r="BT1872" s="44">
        <v>2100000</v>
      </c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</row>
    <row r="1873" spans="39:88" x14ac:dyDescent="0.3">
      <c r="AM1873" t="s">
        <v>11537</v>
      </c>
      <c r="AN1873" t="s">
        <v>799</v>
      </c>
      <c r="AO1873" t="s">
        <v>11536</v>
      </c>
      <c r="AP1873" t="s">
        <v>1615</v>
      </c>
      <c r="AQ1873" s="44">
        <v>92000000</v>
      </c>
      <c r="AR1873">
        <v>1.00214</v>
      </c>
      <c r="AS1873">
        <v>2.154E-2</v>
      </c>
      <c r="AT1873">
        <v>8.0000000000000004E-4</v>
      </c>
      <c r="AU1873" t="s">
        <v>53</v>
      </c>
      <c r="AV1873" t="s">
        <v>107</v>
      </c>
      <c r="AW1873" t="s">
        <v>107</v>
      </c>
      <c r="AX1873">
        <v>1.173</v>
      </c>
      <c r="AY1873"/>
      <c r="AZ1873"/>
      <c r="BA1873">
        <v>5770</v>
      </c>
      <c r="BB1873" s="95">
        <v>45838</v>
      </c>
      <c r="BC1873" t="s">
        <v>798</v>
      </c>
      <c r="BD1873" s="44">
        <v>76500000</v>
      </c>
      <c r="BE1873"/>
      <c r="BF1873"/>
      <c r="BG1873"/>
      <c r="BH1873"/>
      <c r="BI1873" s="44">
        <v>5500000</v>
      </c>
      <c r="BJ1873" s="44">
        <v>8000000</v>
      </c>
      <c r="BK1873"/>
      <c r="BL1873"/>
      <c r="BM1873" s="44">
        <v>2000000</v>
      </c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</row>
    <row r="1874" spans="39:88" x14ac:dyDescent="0.3">
      <c r="AM1874" t="s">
        <v>11546</v>
      </c>
      <c r="AN1874" t="s">
        <v>11545</v>
      </c>
      <c r="AO1874" t="s">
        <v>11545</v>
      </c>
      <c r="AP1874" t="s">
        <v>11547</v>
      </c>
      <c r="AQ1874" s="44">
        <v>107000000</v>
      </c>
      <c r="AR1874">
        <v>0.93552999999999997</v>
      </c>
      <c r="AS1874">
        <v>4.0910000000000002E-2</v>
      </c>
      <c r="AT1874">
        <v>1.3252999999999999E-2</v>
      </c>
      <c r="AU1874" t="s">
        <v>53</v>
      </c>
      <c r="AV1874" t="s">
        <v>107</v>
      </c>
      <c r="AW1874" t="s">
        <v>107</v>
      </c>
      <c r="AX1874">
        <v>0.29899999999999999</v>
      </c>
      <c r="AY1874"/>
      <c r="AZ1874"/>
      <c r="BA1874">
        <v>185166</v>
      </c>
      <c r="BB1874" s="95">
        <v>45838</v>
      </c>
      <c r="BC1874" t="s">
        <v>1620</v>
      </c>
      <c r="BD1874" s="44">
        <v>99600000</v>
      </c>
      <c r="BE1874"/>
      <c r="BF1874"/>
      <c r="BG1874"/>
      <c r="BH1874"/>
      <c r="BI1874" s="44">
        <v>7400000</v>
      </c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</row>
    <row r="1875" spans="39:88" x14ac:dyDescent="0.3">
      <c r="AM1875" t="s">
        <v>11544</v>
      </c>
      <c r="AN1875" t="s">
        <v>11545</v>
      </c>
      <c r="AO1875" t="s">
        <v>11545</v>
      </c>
      <c r="AP1875" t="s">
        <v>1619</v>
      </c>
      <c r="AQ1875" s="44">
        <v>120000000</v>
      </c>
      <c r="AR1875">
        <v>0.57711000000000001</v>
      </c>
      <c r="AS1875">
        <v>3.866E-2</v>
      </c>
      <c r="AT1875">
        <v>1.0290000000000001E-2</v>
      </c>
      <c r="AU1875" t="s">
        <v>53</v>
      </c>
      <c r="AV1875" t="s">
        <v>107</v>
      </c>
      <c r="AW1875" t="s">
        <v>107</v>
      </c>
      <c r="AX1875">
        <v>0.29899999999999999</v>
      </c>
      <c r="AY1875"/>
      <c r="AZ1875"/>
      <c r="BA1875">
        <v>185166</v>
      </c>
      <c r="BB1875" s="95">
        <v>45838</v>
      </c>
      <c r="BC1875" t="s">
        <v>1620</v>
      </c>
      <c r="BD1875" s="44">
        <v>110800000</v>
      </c>
      <c r="BE1875"/>
      <c r="BF1875"/>
      <c r="BG1875"/>
      <c r="BH1875"/>
      <c r="BI1875" s="44">
        <v>7100000</v>
      </c>
      <c r="BJ1875" s="44">
        <v>2100000</v>
      </c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</row>
    <row r="1876" spans="39:88" x14ac:dyDescent="0.3">
      <c r="AM1876" t="s">
        <v>11554</v>
      </c>
      <c r="AN1876" t="s">
        <v>11545</v>
      </c>
      <c r="AO1876" t="s">
        <v>11545</v>
      </c>
      <c r="AP1876" t="s">
        <v>3008</v>
      </c>
      <c r="AQ1876" s="44">
        <v>117900000</v>
      </c>
      <c r="AR1876">
        <v>0.83834999999999904</v>
      </c>
      <c r="AS1876">
        <v>3.2469999999999999E-2</v>
      </c>
      <c r="AT1876">
        <v>6.8780000000000004E-3</v>
      </c>
      <c r="AU1876" t="s">
        <v>53</v>
      </c>
      <c r="AV1876" t="s">
        <v>55</v>
      </c>
      <c r="AW1876" t="s">
        <v>55</v>
      </c>
      <c r="AX1876">
        <v>0.29899999999999999</v>
      </c>
      <c r="AY1876"/>
      <c r="AZ1876"/>
      <c r="BA1876">
        <v>185166</v>
      </c>
      <c r="BB1876" s="95">
        <v>45838</v>
      </c>
      <c r="BC1876" t="s">
        <v>1620</v>
      </c>
      <c r="BD1876" s="44">
        <v>94600000</v>
      </c>
      <c r="BE1876"/>
      <c r="BF1876"/>
      <c r="BG1876"/>
      <c r="BH1876"/>
      <c r="BI1876"/>
      <c r="BJ1876" s="44">
        <v>3600000</v>
      </c>
      <c r="BK1876" s="44">
        <v>10000000</v>
      </c>
      <c r="BL1876"/>
      <c r="BM1876"/>
      <c r="BN1876" s="44">
        <v>9700000</v>
      </c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</row>
    <row r="1877" spans="39:88" x14ac:dyDescent="0.3">
      <c r="AM1877" t="s">
        <v>11551</v>
      </c>
      <c r="AN1877" t="s">
        <v>11545</v>
      </c>
      <c r="AO1877" t="s">
        <v>11545</v>
      </c>
      <c r="AP1877" t="s">
        <v>2608</v>
      </c>
      <c r="AQ1877" s="44">
        <v>52000000</v>
      </c>
      <c r="AR1877">
        <v>0.86477000000000004</v>
      </c>
      <c r="AS1877">
        <v>2.7279999999999999E-2</v>
      </c>
      <c r="AT1877">
        <v>4.1749999999999999E-3</v>
      </c>
      <c r="AU1877" t="s">
        <v>53</v>
      </c>
      <c r="AV1877" t="s">
        <v>107</v>
      </c>
      <c r="AW1877" t="s">
        <v>107</v>
      </c>
      <c r="AX1877">
        <v>0.29899999999999999</v>
      </c>
      <c r="AY1877"/>
      <c r="AZ1877"/>
      <c r="BA1877">
        <v>185166</v>
      </c>
      <c r="BB1877" s="95">
        <v>45838</v>
      </c>
      <c r="BC1877" t="s">
        <v>1620</v>
      </c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 s="44">
        <v>52000000</v>
      </c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</row>
    <row r="1878" spans="39:88" x14ac:dyDescent="0.3">
      <c r="AM1878" t="s">
        <v>12599</v>
      </c>
      <c r="AN1878" t="s">
        <v>11545</v>
      </c>
      <c r="AO1878" t="s">
        <v>11545</v>
      </c>
      <c r="AP1878" t="s">
        <v>12600</v>
      </c>
      <c r="AQ1878" s="44">
        <v>1000000</v>
      </c>
      <c r="AR1878">
        <v>0.85055999999999998</v>
      </c>
      <c r="AS1878">
        <v>2.8919999999999901E-2</v>
      </c>
      <c r="AT1878">
        <v>5.0499999999999998E-3</v>
      </c>
      <c r="AU1878" t="s">
        <v>53</v>
      </c>
      <c r="AV1878" t="s">
        <v>107</v>
      </c>
      <c r="AW1878" t="s">
        <v>107</v>
      </c>
      <c r="AX1878">
        <v>0.29899999999999999</v>
      </c>
      <c r="AY1878"/>
      <c r="AZ1878"/>
      <c r="BA1878">
        <v>185166</v>
      </c>
      <c r="BB1878" s="95">
        <v>45838</v>
      </c>
      <c r="BC1878" t="s">
        <v>1620</v>
      </c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 s="44">
        <v>1000000</v>
      </c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</row>
    <row r="1879" spans="39:88" x14ac:dyDescent="0.3">
      <c r="AM1879" t="s">
        <v>12781</v>
      </c>
      <c r="AN1879" t="s">
        <v>11545</v>
      </c>
      <c r="AO1879" t="s">
        <v>11545</v>
      </c>
      <c r="AP1879" t="s">
        <v>12782</v>
      </c>
      <c r="AQ1879" s="44">
        <v>3800000</v>
      </c>
      <c r="AR1879">
        <v>0.70647000000000004</v>
      </c>
      <c r="AS1879">
        <v>3.5249999999999997E-2</v>
      </c>
      <c r="AT1879">
        <v>8.3099999999999997E-3</v>
      </c>
      <c r="AU1879" t="s">
        <v>53</v>
      </c>
      <c r="AV1879" t="s">
        <v>107</v>
      </c>
      <c r="AW1879" t="s">
        <v>107</v>
      </c>
      <c r="AX1879">
        <v>0.29899999999999999</v>
      </c>
      <c r="AY1879"/>
      <c r="AZ1879"/>
      <c r="BA1879">
        <v>185166</v>
      </c>
      <c r="BB1879" s="95">
        <v>45838</v>
      </c>
      <c r="BC1879" t="s">
        <v>1620</v>
      </c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 s="44">
        <v>3800000</v>
      </c>
      <c r="CA1879"/>
      <c r="CB1879"/>
      <c r="CC1879"/>
      <c r="CD1879"/>
      <c r="CE1879"/>
      <c r="CF1879"/>
      <c r="CG1879"/>
      <c r="CH1879"/>
      <c r="CI1879"/>
      <c r="CJ1879"/>
    </row>
    <row r="1880" spans="39:88" x14ac:dyDescent="0.3">
      <c r="AM1880" t="s">
        <v>11548</v>
      </c>
      <c r="AN1880" t="s">
        <v>11545</v>
      </c>
      <c r="AO1880" t="s">
        <v>11545</v>
      </c>
      <c r="AP1880" t="s">
        <v>2330</v>
      </c>
      <c r="AQ1880" s="44">
        <v>352800000</v>
      </c>
      <c r="AR1880">
        <v>0.64083999999999997</v>
      </c>
      <c r="AS1880">
        <v>4.0059999999999998E-2</v>
      </c>
      <c r="AT1880">
        <v>1.2083999999999999E-2</v>
      </c>
      <c r="AU1880" t="s">
        <v>53</v>
      </c>
      <c r="AV1880" t="s">
        <v>107</v>
      </c>
      <c r="AW1880" t="s">
        <v>107</v>
      </c>
      <c r="AX1880">
        <v>0.29899999999999999</v>
      </c>
      <c r="AY1880"/>
      <c r="AZ1880"/>
      <c r="BA1880">
        <v>185166</v>
      </c>
      <c r="BB1880" s="95">
        <v>45838</v>
      </c>
      <c r="BC1880" t="s">
        <v>1620</v>
      </c>
      <c r="BD1880" s="44">
        <v>327500000</v>
      </c>
      <c r="BE1880" s="44">
        <v>1500000</v>
      </c>
      <c r="BF1880" s="44">
        <v>11000000</v>
      </c>
      <c r="BG1880"/>
      <c r="BH1880"/>
      <c r="BI1880"/>
      <c r="BJ1880"/>
      <c r="BK1880"/>
      <c r="BL1880"/>
      <c r="BM1880"/>
      <c r="BN1880"/>
      <c r="BO1880"/>
      <c r="BP1880"/>
      <c r="BQ1880" s="44">
        <v>800000</v>
      </c>
      <c r="BR1880"/>
      <c r="BS1880" s="44">
        <v>2000000</v>
      </c>
      <c r="BT1880"/>
      <c r="BU1880" s="44">
        <v>10000000</v>
      </c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</row>
    <row r="1881" spans="39:88" x14ac:dyDescent="0.3">
      <c r="AM1881" t="s">
        <v>11556</v>
      </c>
      <c r="AN1881" t="s">
        <v>11545</v>
      </c>
      <c r="AO1881" t="s">
        <v>11545</v>
      </c>
      <c r="AP1881" t="s">
        <v>2604</v>
      </c>
      <c r="AQ1881" s="44">
        <v>117900000</v>
      </c>
      <c r="AR1881">
        <v>0.96125000000000005</v>
      </c>
      <c r="AS1881">
        <v>2.3570000000000001E-2</v>
      </c>
      <c r="AT1881">
        <v>2.2859999999999998E-3</v>
      </c>
      <c r="AU1881" t="s">
        <v>53</v>
      </c>
      <c r="AV1881" t="s">
        <v>107</v>
      </c>
      <c r="AW1881" t="s">
        <v>107</v>
      </c>
      <c r="AX1881">
        <v>0.29899999999999999</v>
      </c>
      <c r="AY1881"/>
      <c r="AZ1881"/>
      <c r="BA1881">
        <v>185166</v>
      </c>
      <c r="BB1881" s="95">
        <v>45838</v>
      </c>
      <c r="BC1881" t="s">
        <v>1620</v>
      </c>
      <c r="BD1881" s="44">
        <v>63400000</v>
      </c>
      <c r="BE1881"/>
      <c r="BF1881"/>
      <c r="BG1881"/>
      <c r="BH1881"/>
      <c r="BI1881" s="44">
        <v>4200000</v>
      </c>
      <c r="BJ1881" s="44">
        <v>2400000</v>
      </c>
      <c r="BK1881"/>
      <c r="BL1881"/>
      <c r="BM1881"/>
      <c r="BN1881"/>
      <c r="BO1881" s="44">
        <v>2400000</v>
      </c>
      <c r="BP1881"/>
      <c r="BQ1881" s="44">
        <v>500000</v>
      </c>
      <c r="BR1881" s="44">
        <v>25000000</v>
      </c>
      <c r="BS1881" s="44">
        <v>2300000</v>
      </c>
      <c r="BT1881"/>
      <c r="BU1881"/>
      <c r="BV1881"/>
      <c r="BW1881"/>
      <c r="BX1881"/>
      <c r="BY1881"/>
      <c r="BZ1881"/>
      <c r="CA1881"/>
      <c r="CB1881" s="44">
        <v>17700000</v>
      </c>
      <c r="CC1881"/>
      <c r="CD1881"/>
      <c r="CE1881"/>
      <c r="CF1881"/>
      <c r="CG1881"/>
      <c r="CH1881"/>
      <c r="CI1881"/>
      <c r="CJ1881"/>
    </row>
    <row r="1882" spans="39:88" x14ac:dyDescent="0.3">
      <c r="AM1882" t="s">
        <v>11552</v>
      </c>
      <c r="AN1882" t="s">
        <v>11545</v>
      </c>
      <c r="AO1882" t="s">
        <v>11545</v>
      </c>
      <c r="AP1882" t="s">
        <v>11553</v>
      </c>
      <c r="AQ1882" s="44">
        <v>94900000</v>
      </c>
      <c r="AR1882">
        <v>0.95374999999999999</v>
      </c>
      <c r="AS1882">
        <v>3.8620000000000002E-2</v>
      </c>
      <c r="AT1882">
        <v>1.0699E-2</v>
      </c>
      <c r="AU1882" t="s">
        <v>53</v>
      </c>
      <c r="AV1882" t="s">
        <v>107</v>
      </c>
      <c r="AW1882" t="s">
        <v>107</v>
      </c>
      <c r="AX1882">
        <v>0.29899999999999999</v>
      </c>
      <c r="AY1882"/>
      <c r="AZ1882"/>
      <c r="BA1882">
        <v>185166</v>
      </c>
      <c r="BB1882" s="95">
        <v>45838</v>
      </c>
      <c r="BC1882" t="s">
        <v>1620</v>
      </c>
      <c r="BD1882" s="44">
        <v>78900000</v>
      </c>
      <c r="BE1882"/>
      <c r="BF1882"/>
      <c r="BG1882"/>
      <c r="BH1882"/>
      <c r="BI1882" s="44">
        <v>16000000</v>
      </c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</row>
    <row r="1883" spans="39:88" x14ac:dyDescent="0.3">
      <c r="AM1883" t="s">
        <v>12381</v>
      </c>
      <c r="AN1883" t="s">
        <v>11545</v>
      </c>
      <c r="AO1883" t="s">
        <v>11545</v>
      </c>
      <c r="AP1883" t="s">
        <v>12382</v>
      </c>
      <c r="AQ1883" s="44">
        <v>34500000</v>
      </c>
      <c r="AR1883">
        <v>0.92874999999999996</v>
      </c>
      <c r="AS1883">
        <v>3.8960000000000002E-2</v>
      </c>
      <c r="AT1883">
        <v>1.0926E-2</v>
      </c>
      <c r="AU1883" t="s">
        <v>53</v>
      </c>
      <c r="AV1883" t="s">
        <v>107</v>
      </c>
      <c r="AW1883" t="s">
        <v>107</v>
      </c>
      <c r="AX1883">
        <v>0.29899999999999999</v>
      </c>
      <c r="AY1883"/>
      <c r="AZ1883"/>
      <c r="BA1883">
        <v>185166</v>
      </c>
      <c r="BB1883" s="95">
        <v>45838</v>
      </c>
      <c r="BC1883" t="s">
        <v>1620</v>
      </c>
      <c r="BD1883"/>
      <c r="BE1883"/>
      <c r="BF1883"/>
      <c r="BG1883"/>
      <c r="BH1883"/>
      <c r="BI1883" s="44">
        <v>16000000</v>
      </c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 s="44">
        <v>3600000</v>
      </c>
      <c r="CA1883"/>
      <c r="CB1883" s="44">
        <v>14900000</v>
      </c>
      <c r="CC1883"/>
      <c r="CD1883"/>
      <c r="CE1883"/>
      <c r="CF1883"/>
      <c r="CG1883"/>
      <c r="CH1883"/>
      <c r="CI1883"/>
      <c r="CJ1883"/>
    </row>
    <row r="1884" spans="39:88" x14ac:dyDescent="0.3">
      <c r="AM1884" t="s">
        <v>11555</v>
      </c>
      <c r="AN1884" t="s">
        <v>11545</v>
      </c>
      <c r="AO1884" t="s">
        <v>11545</v>
      </c>
      <c r="AP1884" t="s">
        <v>2908</v>
      </c>
      <c r="AQ1884" s="44">
        <v>384000000</v>
      </c>
      <c r="AR1884">
        <v>0.36770000000000003</v>
      </c>
      <c r="AS1884">
        <v>4.1390000000000003E-2</v>
      </c>
      <c r="AT1884">
        <v>1.4019E-2</v>
      </c>
      <c r="AU1884" t="s">
        <v>53</v>
      </c>
      <c r="AV1884" t="s">
        <v>107</v>
      </c>
      <c r="AW1884" t="s">
        <v>107</v>
      </c>
      <c r="AX1884">
        <v>0.29899999999999999</v>
      </c>
      <c r="AY1884"/>
      <c r="AZ1884"/>
      <c r="BA1884">
        <v>185166</v>
      </c>
      <c r="BB1884" s="95">
        <v>45838</v>
      </c>
      <c r="BC1884" t="s">
        <v>1620</v>
      </c>
      <c r="BD1884" s="44">
        <v>294400000</v>
      </c>
      <c r="BE1884"/>
      <c r="BF1884"/>
      <c r="BG1884"/>
      <c r="BH1884"/>
      <c r="BI1884" s="44">
        <v>57600000</v>
      </c>
      <c r="BJ1884" s="44">
        <v>32000000</v>
      </c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</row>
    <row r="1885" spans="39:88" x14ac:dyDescent="0.3">
      <c r="AM1885" t="s">
        <v>11549</v>
      </c>
      <c r="AN1885" t="s">
        <v>11545</v>
      </c>
      <c r="AO1885" t="s">
        <v>11545</v>
      </c>
      <c r="AP1885" t="s">
        <v>11550</v>
      </c>
      <c r="AQ1885" s="44">
        <v>109600000</v>
      </c>
      <c r="AR1885">
        <v>0.92464999999999997</v>
      </c>
      <c r="AS1885">
        <v>3.9940000000000003E-2</v>
      </c>
      <c r="AT1885">
        <v>1.2078999999999999E-2</v>
      </c>
      <c r="AU1885" t="s">
        <v>53</v>
      </c>
      <c r="AV1885" t="s">
        <v>107</v>
      </c>
      <c r="AW1885" t="s">
        <v>107</v>
      </c>
      <c r="AX1885">
        <v>0.29899999999999999</v>
      </c>
      <c r="AY1885"/>
      <c r="AZ1885"/>
      <c r="BA1885">
        <v>185166</v>
      </c>
      <c r="BB1885" s="95">
        <v>45838</v>
      </c>
      <c r="BC1885" t="s">
        <v>1620</v>
      </c>
      <c r="BD1885" s="44">
        <v>82300000</v>
      </c>
      <c r="BE1885" s="44">
        <v>300000</v>
      </c>
      <c r="BF1885" s="44">
        <v>3200000</v>
      </c>
      <c r="BG1885"/>
      <c r="BH1885"/>
      <c r="BI1885" s="44">
        <v>20200000</v>
      </c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 s="44">
        <v>3600000</v>
      </c>
      <c r="CA1885"/>
      <c r="CB1885"/>
      <c r="CC1885"/>
      <c r="CD1885"/>
      <c r="CE1885"/>
      <c r="CF1885"/>
      <c r="CG1885"/>
      <c r="CH1885"/>
      <c r="CI1885"/>
      <c r="CJ1885"/>
    </row>
    <row r="1886" spans="39:88" x14ac:dyDescent="0.3">
      <c r="AM1886" t="s">
        <v>12601</v>
      </c>
      <c r="AN1886" t="s">
        <v>11545</v>
      </c>
      <c r="AO1886" t="s">
        <v>11545</v>
      </c>
      <c r="AP1886" t="s">
        <v>12602</v>
      </c>
      <c r="AQ1886" s="44">
        <v>4800000</v>
      </c>
      <c r="AR1886">
        <v>0.73179000000000005</v>
      </c>
      <c r="AS1886">
        <v>3.8199999999999998E-2</v>
      </c>
      <c r="AT1886">
        <v>1.0059999999999999E-2</v>
      </c>
      <c r="AU1886" t="s">
        <v>53</v>
      </c>
      <c r="AV1886" t="s">
        <v>107</v>
      </c>
      <c r="AW1886" t="s">
        <v>107</v>
      </c>
      <c r="AX1886">
        <v>0.29899999999999999</v>
      </c>
      <c r="AY1886"/>
      <c r="AZ1886"/>
      <c r="BA1886">
        <v>185166</v>
      </c>
      <c r="BB1886" s="95">
        <v>45838</v>
      </c>
      <c r="BC1886" t="s">
        <v>1620</v>
      </c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 s="44">
        <v>4800000</v>
      </c>
      <c r="CC1886"/>
      <c r="CD1886"/>
      <c r="CE1886"/>
      <c r="CF1886"/>
      <c r="CG1886"/>
      <c r="CH1886"/>
      <c r="CI1886"/>
      <c r="CJ1886"/>
    </row>
    <row r="1887" spans="39:88" x14ac:dyDescent="0.3">
      <c r="AM1887" t="s">
        <v>11559</v>
      </c>
      <c r="AN1887" t="s">
        <v>9333</v>
      </c>
      <c r="AO1887" t="s">
        <v>9333</v>
      </c>
      <c r="AP1887" t="s">
        <v>11560</v>
      </c>
      <c r="AQ1887" s="44">
        <v>90000000</v>
      </c>
      <c r="AR1887">
        <v>1.06779</v>
      </c>
      <c r="AS1887">
        <v>3.4695520000000001E-2</v>
      </c>
      <c r="AT1887">
        <v>1.1776E-2</v>
      </c>
      <c r="AU1887" t="s">
        <v>271</v>
      </c>
      <c r="AV1887" t="s">
        <v>54</v>
      </c>
      <c r="AW1887" t="s">
        <v>54</v>
      </c>
      <c r="AX1887">
        <v>1.365</v>
      </c>
      <c r="AY1887"/>
      <c r="AZ1887"/>
      <c r="BA1887">
        <v>1882</v>
      </c>
      <c r="BB1887" s="95">
        <v>45838</v>
      </c>
      <c r="BC1887" t="s">
        <v>391</v>
      </c>
      <c r="BD1887" s="44">
        <v>52900000</v>
      </c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 s="44">
        <v>22100000</v>
      </c>
      <c r="BS1887"/>
      <c r="BT1887"/>
      <c r="BU1887"/>
      <c r="BV1887"/>
      <c r="BW1887" s="44">
        <v>12500000</v>
      </c>
      <c r="BX1887"/>
      <c r="BY1887"/>
      <c r="BZ1887"/>
      <c r="CA1887"/>
      <c r="CB1887" s="44">
        <v>2500000</v>
      </c>
      <c r="CC1887"/>
      <c r="CD1887"/>
      <c r="CE1887"/>
      <c r="CF1887"/>
      <c r="CG1887"/>
      <c r="CH1887"/>
      <c r="CI1887"/>
      <c r="CJ1887"/>
    </row>
    <row r="1888" spans="39:88" x14ac:dyDescent="0.3">
      <c r="AM1888" t="s">
        <v>12245</v>
      </c>
      <c r="AN1888" t="s">
        <v>9333</v>
      </c>
      <c r="AO1888" t="s">
        <v>9333</v>
      </c>
      <c r="AP1888" t="s">
        <v>12246</v>
      </c>
      <c r="AQ1888" s="44">
        <v>5000000</v>
      </c>
      <c r="AR1888">
        <v>0.96472999999999998</v>
      </c>
      <c r="AS1888">
        <v>2.526656E-2</v>
      </c>
      <c r="AT1888">
        <v>4.9959999999999996E-3</v>
      </c>
      <c r="AU1888" t="s">
        <v>271</v>
      </c>
      <c r="AV1888" t="s">
        <v>54</v>
      </c>
      <c r="AW1888" t="s">
        <v>54</v>
      </c>
      <c r="AX1888">
        <v>1.365</v>
      </c>
      <c r="AY1888"/>
      <c r="AZ1888"/>
      <c r="BA1888">
        <v>1882</v>
      </c>
      <c r="BB1888" s="95">
        <v>45838</v>
      </c>
      <c r="BC1888" t="s">
        <v>391</v>
      </c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 s="44">
        <v>5000000</v>
      </c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</row>
    <row r="1889" spans="39:88" x14ac:dyDescent="0.3">
      <c r="AM1889" t="s">
        <v>11570</v>
      </c>
      <c r="AN1889" t="s">
        <v>9333</v>
      </c>
      <c r="AO1889" t="s">
        <v>9333</v>
      </c>
      <c r="AP1889" t="s">
        <v>11571</v>
      </c>
      <c r="AQ1889" s="44">
        <v>185000000</v>
      </c>
      <c r="AR1889">
        <v>0.99202999999999997</v>
      </c>
      <c r="AS1889">
        <v>4.249E-2</v>
      </c>
      <c r="AT1889">
        <v>1.6570999999999999E-2</v>
      </c>
      <c r="AU1889" t="s">
        <v>271</v>
      </c>
      <c r="AV1889" t="s">
        <v>54</v>
      </c>
      <c r="AW1889" t="s">
        <v>54</v>
      </c>
      <c r="AX1889">
        <v>1.365</v>
      </c>
      <c r="AY1889"/>
      <c r="AZ1889"/>
      <c r="BA1889">
        <v>1882</v>
      </c>
      <c r="BB1889" s="95">
        <v>45838</v>
      </c>
      <c r="BC1889" t="s">
        <v>391</v>
      </c>
      <c r="BD1889" s="44">
        <v>119400000</v>
      </c>
      <c r="BE1889"/>
      <c r="BF1889" s="44">
        <v>20000000</v>
      </c>
      <c r="BG1889"/>
      <c r="BH1889"/>
      <c r="BI1889" s="44">
        <v>40000000</v>
      </c>
      <c r="BJ1889" s="44">
        <v>5600000</v>
      </c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</row>
    <row r="1890" spans="39:88" x14ac:dyDescent="0.3">
      <c r="AM1890" t="s">
        <v>13173</v>
      </c>
      <c r="AN1890" t="s">
        <v>9333</v>
      </c>
      <c r="AO1890" t="s">
        <v>9333</v>
      </c>
      <c r="AP1890" t="s">
        <v>13174</v>
      </c>
      <c r="AQ1890" s="44">
        <v>2000000</v>
      </c>
      <c r="AR1890">
        <v>1.0066899999999901</v>
      </c>
      <c r="AS1890">
        <v>3.18646E-2</v>
      </c>
      <c r="AT1890">
        <v>1.0120000000000001E-2</v>
      </c>
      <c r="AU1890" t="s">
        <v>271</v>
      </c>
      <c r="AV1890" t="s">
        <v>54</v>
      </c>
      <c r="AW1890" t="s">
        <v>54</v>
      </c>
      <c r="AX1890">
        <v>1.365</v>
      </c>
      <c r="AY1890"/>
      <c r="AZ1890"/>
      <c r="BA1890">
        <v>1882</v>
      </c>
      <c r="BB1890" s="95">
        <v>45838</v>
      </c>
      <c r="BC1890" t="s">
        <v>391</v>
      </c>
      <c r="BD1890"/>
      <c r="BE1890"/>
      <c r="BF1890"/>
      <c r="BG1890"/>
      <c r="BH1890"/>
      <c r="BI1890"/>
      <c r="BJ1890"/>
      <c r="BK1890"/>
      <c r="BL1890"/>
      <c r="BM1890"/>
      <c r="BN1890"/>
      <c r="BO1890" s="44">
        <v>2000000</v>
      </c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</row>
    <row r="1891" spans="39:88" x14ac:dyDescent="0.3">
      <c r="AM1891" t="s">
        <v>11580</v>
      </c>
      <c r="AN1891" t="s">
        <v>9333</v>
      </c>
      <c r="AO1891" t="s">
        <v>9333</v>
      </c>
      <c r="AP1891" t="s">
        <v>1122</v>
      </c>
      <c r="AQ1891" s="44">
        <v>2700000</v>
      </c>
      <c r="AR1891">
        <v>0.97575000000000001</v>
      </c>
      <c r="AS1891">
        <v>2.3449999999999999E-2</v>
      </c>
      <c r="AT1891">
        <v>3.5230000000000001E-3</v>
      </c>
      <c r="AU1891" t="s">
        <v>271</v>
      </c>
      <c r="AV1891" t="s">
        <v>54</v>
      </c>
      <c r="AW1891" t="s">
        <v>54</v>
      </c>
      <c r="AX1891">
        <v>1.365</v>
      </c>
      <c r="AY1891"/>
      <c r="AZ1891"/>
      <c r="BA1891">
        <v>1882</v>
      </c>
      <c r="BB1891" s="95">
        <v>45838</v>
      </c>
      <c r="BC1891" t="s">
        <v>391</v>
      </c>
      <c r="BD1891"/>
      <c r="BE1891"/>
      <c r="BF1891"/>
      <c r="BG1891"/>
      <c r="BH1891"/>
      <c r="BI1891"/>
      <c r="BJ1891" s="44">
        <v>2700000</v>
      </c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</row>
    <row r="1892" spans="39:88" x14ac:dyDescent="0.3">
      <c r="AM1892" t="s">
        <v>11581</v>
      </c>
      <c r="AN1892" t="s">
        <v>9333</v>
      </c>
      <c r="AO1892" t="s">
        <v>9333</v>
      </c>
      <c r="AP1892" t="s">
        <v>11582</v>
      </c>
      <c r="AQ1892" s="44">
        <v>50000000</v>
      </c>
      <c r="AR1892">
        <v>0.86082999999999998</v>
      </c>
      <c r="AS1892">
        <v>3.724272E-2</v>
      </c>
      <c r="AT1892">
        <v>1.4168999999999999E-2</v>
      </c>
      <c r="AU1892" t="s">
        <v>271</v>
      </c>
      <c r="AV1892" t="s">
        <v>54</v>
      </c>
      <c r="AW1892" t="s">
        <v>54</v>
      </c>
      <c r="AX1892">
        <v>1.365</v>
      </c>
      <c r="AY1892"/>
      <c r="AZ1892"/>
      <c r="BA1892">
        <v>1882</v>
      </c>
      <c r="BB1892" s="95">
        <v>45838</v>
      </c>
      <c r="BC1892" t="s">
        <v>391</v>
      </c>
      <c r="BD1892" s="44">
        <v>47600000</v>
      </c>
      <c r="BE1892"/>
      <c r="BF1892"/>
      <c r="BG1892"/>
      <c r="BH1892"/>
      <c r="BI1892"/>
      <c r="BJ1892" s="44">
        <v>2400000</v>
      </c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</row>
    <row r="1893" spans="39:88" x14ac:dyDescent="0.3">
      <c r="AM1893" t="s">
        <v>11567</v>
      </c>
      <c r="AN1893" t="s">
        <v>9333</v>
      </c>
      <c r="AO1893" t="s">
        <v>9333</v>
      </c>
      <c r="AP1893" t="s">
        <v>791</v>
      </c>
      <c r="AQ1893" s="44">
        <v>256000000</v>
      </c>
      <c r="AR1893">
        <v>0.91325999999999996</v>
      </c>
      <c r="AS1893">
        <v>3.1739999999999997E-2</v>
      </c>
      <c r="AT1893">
        <v>9.0320000000000001E-3</v>
      </c>
      <c r="AU1893" t="s">
        <v>271</v>
      </c>
      <c r="AV1893" t="s">
        <v>54</v>
      </c>
      <c r="AW1893" t="s">
        <v>54</v>
      </c>
      <c r="AX1893">
        <v>1.365</v>
      </c>
      <c r="AY1893"/>
      <c r="AZ1893"/>
      <c r="BA1893">
        <v>1882</v>
      </c>
      <c r="BB1893" s="95">
        <v>45838</v>
      </c>
      <c r="BC1893" t="s">
        <v>391</v>
      </c>
      <c r="BD1893" s="44">
        <v>247100000</v>
      </c>
      <c r="BE1893"/>
      <c r="BF1893"/>
      <c r="BG1893"/>
      <c r="BH1893"/>
      <c r="BI1893"/>
      <c r="BJ1893" s="44">
        <v>8900000</v>
      </c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</row>
    <row r="1894" spans="39:88" x14ac:dyDescent="0.3">
      <c r="AM1894" t="s">
        <v>11586</v>
      </c>
      <c r="AN1894" t="s">
        <v>9333</v>
      </c>
      <c r="AO1894" t="s">
        <v>9333</v>
      </c>
      <c r="AP1894" t="s">
        <v>3004</v>
      </c>
      <c r="AQ1894" s="44">
        <v>146000000</v>
      </c>
      <c r="AR1894">
        <v>0.97133999999999998</v>
      </c>
      <c r="AS1894">
        <v>2.5569999999999999E-2</v>
      </c>
      <c r="AT1894">
        <v>5.0130000000000001E-3</v>
      </c>
      <c r="AU1894" t="s">
        <v>271</v>
      </c>
      <c r="AV1894" t="s">
        <v>54</v>
      </c>
      <c r="AW1894" t="s">
        <v>54</v>
      </c>
      <c r="AX1894">
        <v>1.365</v>
      </c>
      <c r="AY1894"/>
      <c r="AZ1894"/>
      <c r="BA1894">
        <v>1882</v>
      </c>
      <c r="BB1894" s="95">
        <v>45838</v>
      </c>
      <c r="BC1894" t="s">
        <v>391</v>
      </c>
      <c r="BD1894" s="44">
        <v>132400000</v>
      </c>
      <c r="BE1894"/>
      <c r="BF1894"/>
      <c r="BG1894"/>
      <c r="BH1894"/>
      <c r="BI1894" s="44">
        <v>6400000</v>
      </c>
      <c r="BJ1894" s="44">
        <v>7200000</v>
      </c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</row>
    <row r="1895" spans="39:88" x14ac:dyDescent="0.3">
      <c r="AM1895" t="s">
        <v>12759</v>
      </c>
      <c r="AN1895" t="s">
        <v>9333</v>
      </c>
      <c r="AO1895" t="s">
        <v>9333</v>
      </c>
      <c r="AP1895" t="s">
        <v>12760</v>
      </c>
      <c r="AQ1895" s="44">
        <v>80000000</v>
      </c>
      <c r="AR1895">
        <v>0.99253999999999998</v>
      </c>
      <c r="AS1895">
        <v>3.9193539999999999E-2</v>
      </c>
      <c r="AT1895">
        <v>1.6625000000000001E-2</v>
      </c>
      <c r="AU1895" t="s">
        <v>72</v>
      </c>
      <c r="AV1895" t="s">
        <v>76</v>
      </c>
      <c r="AW1895" t="s">
        <v>76</v>
      </c>
      <c r="AX1895">
        <v>1.365</v>
      </c>
      <c r="AY1895"/>
      <c r="AZ1895"/>
      <c r="BA1895">
        <v>1882</v>
      </c>
      <c r="BB1895" s="95">
        <v>45838</v>
      </c>
      <c r="BC1895" t="s">
        <v>391</v>
      </c>
      <c r="BD1895" s="44">
        <v>58200000</v>
      </c>
      <c r="BE1895"/>
      <c r="BF1895"/>
      <c r="BG1895"/>
      <c r="BH1895"/>
      <c r="BI1895" s="44">
        <v>5500000</v>
      </c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 s="44">
        <v>5400000</v>
      </c>
      <c r="BX1895"/>
      <c r="BY1895"/>
      <c r="BZ1895"/>
      <c r="CA1895"/>
      <c r="CB1895" s="44">
        <v>10900000</v>
      </c>
      <c r="CC1895"/>
      <c r="CD1895"/>
      <c r="CE1895"/>
      <c r="CF1895"/>
      <c r="CG1895"/>
      <c r="CH1895"/>
      <c r="CI1895"/>
      <c r="CJ1895"/>
    </row>
    <row r="1896" spans="39:88" x14ac:dyDescent="0.3">
      <c r="AM1896" t="s">
        <v>11568</v>
      </c>
      <c r="AN1896" t="s">
        <v>9333</v>
      </c>
      <c r="AO1896" t="s">
        <v>9333</v>
      </c>
      <c r="AP1896" t="s">
        <v>11569</v>
      </c>
      <c r="AQ1896" s="44">
        <v>75000000</v>
      </c>
      <c r="AR1896">
        <v>0.98202</v>
      </c>
      <c r="AS1896">
        <v>2.9914090000000001E-2</v>
      </c>
      <c r="AT1896">
        <v>9.8799999999999999E-3</v>
      </c>
      <c r="AU1896" t="s">
        <v>72</v>
      </c>
      <c r="AV1896" t="s">
        <v>76</v>
      </c>
      <c r="AW1896" t="s">
        <v>76</v>
      </c>
      <c r="AX1896">
        <v>1.365</v>
      </c>
      <c r="AY1896"/>
      <c r="AZ1896"/>
      <c r="BA1896">
        <v>1882</v>
      </c>
      <c r="BB1896" s="95">
        <v>45838</v>
      </c>
      <c r="BC1896" t="s">
        <v>391</v>
      </c>
      <c r="BD1896" s="44">
        <v>52100000</v>
      </c>
      <c r="BE1896"/>
      <c r="BF1896"/>
      <c r="BG1896"/>
      <c r="BH1896"/>
      <c r="BI1896"/>
      <c r="BJ1896" s="44">
        <v>22900000</v>
      </c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</row>
    <row r="1897" spans="39:88" x14ac:dyDescent="0.3">
      <c r="AM1897" t="s">
        <v>11577</v>
      </c>
      <c r="AN1897" t="s">
        <v>9333</v>
      </c>
      <c r="AO1897" t="s">
        <v>9333</v>
      </c>
      <c r="AP1897" t="s">
        <v>11578</v>
      </c>
      <c r="AQ1897" s="44">
        <v>368900000</v>
      </c>
      <c r="AR1897">
        <v>1.0706800000000001</v>
      </c>
      <c r="AS1897">
        <v>3.1579999999999997E-2</v>
      </c>
      <c r="AT1897">
        <v>7.2319999999999997E-3</v>
      </c>
      <c r="AU1897" t="s">
        <v>53</v>
      </c>
      <c r="AV1897" t="s">
        <v>63</v>
      </c>
      <c r="AW1897" t="s">
        <v>63</v>
      </c>
      <c r="AX1897">
        <v>1.365</v>
      </c>
      <c r="AY1897"/>
      <c r="AZ1897"/>
      <c r="BA1897">
        <v>1882</v>
      </c>
      <c r="BB1897" s="95">
        <v>45838</v>
      </c>
      <c r="BC1897" t="s">
        <v>391</v>
      </c>
      <c r="BD1897" s="44">
        <v>332900000</v>
      </c>
      <c r="BE1897" s="44">
        <v>600000</v>
      </c>
      <c r="BF1897" s="44">
        <v>5800000</v>
      </c>
      <c r="BG1897" s="44">
        <v>200000</v>
      </c>
      <c r="BH1897"/>
      <c r="BI1897"/>
      <c r="BJ1897" s="44">
        <v>16900000</v>
      </c>
      <c r="BK1897"/>
      <c r="BL1897" s="44">
        <v>6700000</v>
      </c>
      <c r="BM1897"/>
      <c r="BN1897"/>
      <c r="BO1897"/>
      <c r="BP1897" s="44">
        <v>5000000</v>
      </c>
      <c r="BQ1897"/>
      <c r="BR1897"/>
      <c r="BS1897" s="44">
        <v>800000</v>
      </c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</row>
    <row r="1898" spans="39:88" x14ac:dyDescent="0.3">
      <c r="AM1898" t="s">
        <v>12603</v>
      </c>
      <c r="AN1898" t="s">
        <v>9333</v>
      </c>
      <c r="AO1898" t="s">
        <v>9333</v>
      </c>
      <c r="AP1898" t="s">
        <v>12604</v>
      </c>
      <c r="AQ1898" s="44">
        <v>100000000</v>
      </c>
      <c r="AR1898">
        <v>0.92677999999999905</v>
      </c>
      <c r="AS1898">
        <v>4.6029999999999897E-2</v>
      </c>
      <c r="AT1898">
        <v>1.9480999999999998E-2</v>
      </c>
      <c r="AU1898" t="s">
        <v>271</v>
      </c>
      <c r="AV1898" t="s">
        <v>54</v>
      </c>
      <c r="AW1898" t="s">
        <v>54</v>
      </c>
      <c r="AX1898">
        <v>1.365</v>
      </c>
      <c r="AY1898"/>
      <c r="AZ1898"/>
      <c r="BA1898">
        <v>1882</v>
      </c>
      <c r="BB1898" s="95">
        <v>45838</v>
      </c>
      <c r="BC1898" t="s">
        <v>391</v>
      </c>
      <c r="BD1898" s="44">
        <v>65000000</v>
      </c>
      <c r="BE1898"/>
      <c r="BF1898" s="44">
        <v>5000000</v>
      </c>
      <c r="BG1898" s="44">
        <v>400000</v>
      </c>
      <c r="BH1898"/>
      <c r="BI1898" s="44">
        <v>29600000</v>
      </c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</row>
    <row r="1899" spans="39:88" x14ac:dyDescent="0.3">
      <c r="AM1899" t="s">
        <v>11588</v>
      </c>
      <c r="AN1899" t="s">
        <v>9333</v>
      </c>
      <c r="AO1899" t="s">
        <v>9333</v>
      </c>
      <c r="AP1899" t="s">
        <v>2524</v>
      </c>
      <c r="AQ1899" s="44">
        <v>10000000</v>
      </c>
      <c r="AR1899">
        <v>0.98662000000000005</v>
      </c>
      <c r="AS1899">
        <v>2.2499999999999999E-2</v>
      </c>
      <c r="AT1899">
        <v>2.467E-3</v>
      </c>
      <c r="AU1899" t="s">
        <v>271</v>
      </c>
      <c r="AV1899" t="s">
        <v>54</v>
      </c>
      <c r="AW1899" t="s">
        <v>54</v>
      </c>
      <c r="AX1899">
        <v>1.365</v>
      </c>
      <c r="AY1899"/>
      <c r="AZ1899"/>
      <c r="BA1899">
        <v>1882</v>
      </c>
      <c r="BB1899" s="95">
        <v>45838</v>
      </c>
      <c r="BC1899" t="s">
        <v>391</v>
      </c>
      <c r="BD1899" s="44">
        <v>10000000</v>
      </c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</row>
    <row r="1900" spans="39:88" x14ac:dyDescent="0.3">
      <c r="AM1900" t="s">
        <v>11563</v>
      </c>
      <c r="AN1900" t="s">
        <v>9333</v>
      </c>
      <c r="AO1900" t="s">
        <v>9333</v>
      </c>
      <c r="AP1900" t="s">
        <v>11564</v>
      </c>
      <c r="AQ1900" s="44">
        <v>94100000</v>
      </c>
      <c r="AR1900">
        <v>1.0487200000000001</v>
      </c>
      <c r="AS1900">
        <v>2.9042979999999999E-2</v>
      </c>
      <c r="AT1900">
        <v>8.8170000000000002E-3</v>
      </c>
      <c r="AU1900" t="s">
        <v>72</v>
      </c>
      <c r="AV1900" t="s">
        <v>76</v>
      </c>
      <c r="AW1900" t="s">
        <v>76</v>
      </c>
      <c r="AX1900">
        <v>1.365</v>
      </c>
      <c r="AY1900"/>
      <c r="AZ1900"/>
      <c r="BA1900">
        <v>1882</v>
      </c>
      <c r="BB1900" s="95">
        <v>45838</v>
      </c>
      <c r="BC1900" t="s">
        <v>391</v>
      </c>
      <c r="BD1900" s="44">
        <v>66000000</v>
      </c>
      <c r="BE1900"/>
      <c r="BF1900"/>
      <c r="BG1900"/>
      <c r="BH1900"/>
      <c r="BI1900" s="44">
        <v>3000000</v>
      </c>
      <c r="BJ1900" s="44">
        <v>23000000</v>
      </c>
      <c r="BK1900" s="44">
        <v>2100000</v>
      </c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</row>
    <row r="1901" spans="39:88" x14ac:dyDescent="0.3">
      <c r="AM1901" t="s">
        <v>11579</v>
      </c>
      <c r="AN1901" t="s">
        <v>9333</v>
      </c>
      <c r="AO1901" t="s">
        <v>9333</v>
      </c>
      <c r="AP1901" t="s">
        <v>2236</v>
      </c>
      <c r="AQ1901" s="44">
        <v>4400000</v>
      </c>
      <c r="AR1901">
        <v>0.94179999999999997</v>
      </c>
      <c r="AS1901">
        <v>2.436E-2</v>
      </c>
      <c r="AT1901">
        <v>3.7100000000000002E-3</v>
      </c>
      <c r="AU1901" t="s">
        <v>53</v>
      </c>
      <c r="AV1901" t="s">
        <v>63</v>
      </c>
      <c r="AW1901" t="s">
        <v>63</v>
      </c>
      <c r="AX1901">
        <v>1.365</v>
      </c>
      <c r="AY1901"/>
      <c r="AZ1901"/>
      <c r="BA1901">
        <v>1882</v>
      </c>
      <c r="BB1901" s="95">
        <v>45838</v>
      </c>
      <c r="BC1901" t="s">
        <v>391</v>
      </c>
      <c r="BD1901"/>
      <c r="BE1901"/>
      <c r="BF1901"/>
      <c r="BG1901"/>
      <c r="BH1901"/>
      <c r="BI1901"/>
      <c r="BJ1901"/>
      <c r="BK1901" s="44">
        <v>4400000</v>
      </c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</row>
    <row r="1902" spans="39:88" x14ac:dyDescent="0.3">
      <c r="AM1902" t="s">
        <v>12243</v>
      </c>
      <c r="AN1902" t="s">
        <v>9333</v>
      </c>
      <c r="AO1902" t="s">
        <v>9333</v>
      </c>
      <c r="AP1902" t="s">
        <v>12244</v>
      </c>
      <c r="AQ1902" s="44">
        <v>10000000</v>
      </c>
      <c r="AR1902">
        <v>1.0337099999999999</v>
      </c>
      <c r="AS1902">
        <v>2.3029999999999998E-2</v>
      </c>
      <c r="AT1902">
        <v>2.996E-3</v>
      </c>
      <c r="AU1902" t="s">
        <v>53</v>
      </c>
      <c r="AV1902" t="s">
        <v>63</v>
      </c>
      <c r="AW1902" t="s">
        <v>63</v>
      </c>
      <c r="AX1902">
        <v>1.365</v>
      </c>
      <c r="AY1902"/>
      <c r="AZ1902"/>
      <c r="BA1902">
        <v>1882</v>
      </c>
      <c r="BB1902" s="95">
        <v>45838</v>
      </c>
      <c r="BC1902" t="s">
        <v>391</v>
      </c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 s="44">
        <v>10000000</v>
      </c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</row>
    <row r="1903" spans="39:88" x14ac:dyDescent="0.3">
      <c r="AM1903" t="s">
        <v>12779</v>
      </c>
      <c r="AN1903" t="s">
        <v>9333</v>
      </c>
      <c r="AO1903" t="s">
        <v>9333</v>
      </c>
      <c r="AP1903" t="s">
        <v>12780</v>
      </c>
      <c r="AQ1903" s="44">
        <v>4000000</v>
      </c>
      <c r="AR1903">
        <v>0.88571</v>
      </c>
      <c r="AS1903">
        <v>3.6363739999999999E-2</v>
      </c>
      <c r="AT1903">
        <v>1.3577000000000001E-2</v>
      </c>
      <c r="AU1903" t="s">
        <v>271</v>
      </c>
      <c r="AV1903" t="s">
        <v>54</v>
      </c>
      <c r="AW1903" t="s">
        <v>54</v>
      </c>
      <c r="AX1903">
        <v>1.365</v>
      </c>
      <c r="AY1903"/>
      <c r="AZ1903"/>
      <c r="BA1903">
        <v>1882</v>
      </c>
      <c r="BB1903" s="95">
        <v>45838</v>
      </c>
      <c r="BC1903" t="s">
        <v>391</v>
      </c>
      <c r="BD1903"/>
      <c r="BE1903"/>
      <c r="BF1903"/>
      <c r="BG1903"/>
      <c r="BH1903"/>
      <c r="BI1903"/>
      <c r="BJ1903"/>
      <c r="BK1903"/>
      <c r="BL1903"/>
      <c r="BM1903"/>
      <c r="BN1903"/>
      <c r="BO1903" s="44">
        <v>4000000</v>
      </c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</row>
    <row r="1904" spans="39:88" x14ac:dyDescent="0.3">
      <c r="AM1904" t="s">
        <v>11575</v>
      </c>
      <c r="AN1904" t="s">
        <v>9333</v>
      </c>
      <c r="AO1904" t="s">
        <v>9333</v>
      </c>
      <c r="AP1904" t="s">
        <v>11576</v>
      </c>
      <c r="AQ1904" s="44">
        <v>10200000</v>
      </c>
      <c r="AR1904">
        <v>1.0013099999999999</v>
      </c>
      <c r="AS1904">
        <v>2.589E-2</v>
      </c>
      <c r="AT1904">
        <v>4.0899999999999999E-3</v>
      </c>
      <c r="AU1904" t="s">
        <v>53</v>
      </c>
      <c r="AV1904" t="s">
        <v>63</v>
      </c>
      <c r="AW1904" t="s">
        <v>63</v>
      </c>
      <c r="AX1904">
        <v>1.365</v>
      </c>
      <c r="AY1904"/>
      <c r="AZ1904"/>
      <c r="BA1904">
        <v>1882</v>
      </c>
      <c r="BB1904" s="95">
        <v>45838</v>
      </c>
      <c r="BC1904" t="s">
        <v>391</v>
      </c>
      <c r="BD1904"/>
      <c r="BE1904"/>
      <c r="BF1904"/>
      <c r="BG1904"/>
      <c r="BH1904"/>
      <c r="BI1904"/>
      <c r="BJ1904"/>
      <c r="BK1904"/>
      <c r="BL1904"/>
      <c r="BM1904"/>
      <c r="BN1904"/>
      <c r="BO1904" s="44">
        <v>2000000</v>
      </c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 s="44">
        <v>8200000</v>
      </c>
      <c r="CC1904"/>
      <c r="CD1904"/>
      <c r="CE1904"/>
      <c r="CF1904"/>
      <c r="CG1904"/>
      <c r="CH1904"/>
      <c r="CI1904"/>
      <c r="CJ1904"/>
    </row>
    <row r="1905" spans="39:88" x14ac:dyDescent="0.3">
      <c r="AM1905" t="s">
        <v>11585</v>
      </c>
      <c r="AN1905" t="s">
        <v>9333</v>
      </c>
      <c r="AO1905" t="s">
        <v>9333</v>
      </c>
      <c r="AP1905" t="s">
        <v>2613</v>
      </c>
      <c r="AQ1905" s="44">
        <v>10000000</v>
      </c>
      <c r="AR1905">
        <v>0.91800999999999999</v>
      </c>
      <c r="AS1905">
        <v>2.9669999999999998E-2</v>
      </c>
      <c r="AT1905">
        <v>7.5569999999999899E-3</v>
      </c>
      <c r="AU1905" t="s">
        <v>271</v>
      </c>
      <c r="AV1905" t="s">
        <v>54</v>
      </c>
      <c r="AW1905" t="s">
        <v>54</v>
      </c>
      <c r="AX1905">
        <v>1.365</v>
      </c>
      <c r="AY1905"/>
      <c r="AZ1905"/>
      <c r="BA1905">
        <v>1882</v>
      </c>
      <c r="BB1905" s="95">
        <v>45838</v>
      </c>
      <c r="BC1905" t="s">
        <v>391</v>
      </c>
      <c r="BD1905" s="44">
        <v>10000000</v>
      </c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  <c r="CA1905"/>
      <c r="CB1905"/>
      <c r="CC1905"/>
      <c r="CD1905"/>
      <c r="CE1905"/>
      <c r="CF1905"/>
      <c r="CG1905"/>
      <c r="CH1905"/>
      <c r="CI1905"/>
      <c r="CJ1905"/>
    </row>
    <row r="1906" spans="39:88" x14ac:dyDescent="0.3">
      <c r="AM1906" t="s">
        <v>11583</v>
      </c>
      <c r="AN1906" t="s">
        <v>9333</v>
      </c>
      <c r="AO1906" t="s">
        <v>9333</v>
      </c>
      <c r="AP1906" t="s">
        <v>11584</v>
      </c>
      <c r="AQ1906" s="44">
        <v>250000000</v>
      </c>
      <c r="AR1906">
        <v>1.1019099999999999</v>
      </c>
      <c r="AS1906">
        <v>4.0910000000000002E-2</v>
      </c>
      <c r="AT1906">
        <v>1.6316000000000001E-2</v>
      </c>
      <c r="AU1906" t="s">
        <v>72</v>
      </c>
      <c r="AV1906" t="s">
        <v>76</v>
      </c>
      <c r="AW1906" t="s">
        <v>76</v>
      </c>
      <c r="AX1906">
        <v>1.365</v>
      </c>
      <c r="AY1906"/>
      <c r="AZ1906"/>
      <c r="BA1906">
        <v>1882</v>
      </c>
      <c r="BB1906" s="95">
        <v>45838</v>
      </c>
      <c r="BC1906" t="s">
        <v>391</v>
      </c>
      <c r="BD1906" s="44">
        <v>190200000</v>
      </c>
      <c r="BE1906"/>
      <c r="BF1906" s="44">
        <v>25500000</v>
      </c>
      <c r="BG1906"/>
      <c r="BH1906" s="44">
        <v>300000</v>
      </c>
      <c r="BI1906" s="44">
        <v>18800000</v>
      </c>
      <c r="BJ1906"/>
      <c r="BK1906"/>
      <c r="BL1906" s="44">
        <v>1000000</v>
      </c>
      <c r="BM1906"/>
      <c r="BN1906"/>
      <c r="BO1906"/>
      <c r="BP1906"/>
      <c r="BQ1906"/>
      <c r="BR1906"/>
      <c r="BS1906"/>
      <c r="BT1906"/>
      <c r="BU1906"/>
      <c r="BV1906"/>
      <c r="BW1906" s="44">
        <v>9100000</v>
      </c>
      <c r="BX1906"/>
      <c r="BY1906" s="44">
        <v>5100000</v>
      </c>
      <c r="BZ1906"/>
      <c r="CA1906"/>
      <c r="CB1906"/>
      <c r="CC1906"/>
      <c r="CD1906"/>
      <c r="CE1906"/>
      <c r="CF1906"/>
      <c r="CG1906"/>
      <c r="CH1906"/>
      <c r="CI1906"/>
      <c r="CJ1906"/>
    </row>
    <row r="1907" spans="39:88" x14ac:dyDescent="0.3">
      <c r="AM1907" t="s">
        <v>11566</v>
      </c>
      <c r="AN1907" t="s">
        <v>9333</v>
      </c>
      <c r="AO1907" t="s">
        <v>9333</v>
      </c>
      <c r="AP1907" t="s">
        <v>518</v>
      </c>
      <c r="AQ1907" s="44">
        <v>16000000</v>
      </c>
      <c r="AR1907">
        <v>0.97463999999999995</v>
      </c>
      <c r="AS1907">
        <v>2.4675269999999999E-2</v>
      </c>
      <c r="AT1907">
        <v>4.7829999999999999E-3</v>
      </c>
      <c r="AU1907" t="s">
        <v>271</v>
      </c>
      <c r="AV1907" t="s">
        <v>54</v>
      </c>
      <c r="AW1907" t="s">
        <v>54</v>
      </c>
      <c r="AX1907">
        <v>1.365</v>
      </c>
      <c r="AY1907"/>
      <c r="AZ1907"/>
      <c r="BA1907">
        <v>1882</v>
      </c>
      <c r="BB1907" s="95">
        <v>45838</v>
      </c>
      <c r="BC1907" t="s">
        <v>391</v>
      </c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 s="44">
        <v>300000</v>
      </c>
      <c r="BR1907" s="44">
        <v>14000000</v>
      </c>
      <c r="BS1907" s="44">
        <v>1700000</v>
      </c>
      <c r="BT1907"/>
      <c r="BU1907"/>
      <c r="BV1907"/>
      <c r="BW1907"/>
      <c r="BX1907"/>
      <c r="BY1907"/>
      <c r="BZ1907"/>
      <c r="CA1907"/>
      <c r="CB1907"/>
      <c r="CC1907"/>
      <c r="CD1907"/>
      <c r="CE1907"/>
      <c r="CF1907"/>
      <c r="CG1907"/>
      <c r="CH1907"/>
      <c r="CI1907"/>
      <c r="CJ1907"/>
    </row>
    <row r="1908" spans="39:88" x14ac:dyDescent="0.3">
      <c r="AM1908" t="s">
        <v>11557</v>
      </c>
      <c r="AN1908" t="s">
        <v>9333</v>
      </c>
      <c r="AO1908" t="s">
        <v>9333</v>
      </c>
      <c r="AP1908" t="s">
        <v>11558</v>
      </c>
      <c r="AQ1908" s="44">
        <v>82000000</v>
      </c>
      <c r="AR1908">
        <v>1.04139</v>
      </c>
      <c r="AS1908">
        <v>3.2277019999999997E-2</v>
      </c>
      <c r="AT1908">
        <v>1.0076999999999999E-2</v>
      </c>
      <c r="AU1908" t="s">
        <v>271</v>
      </c>
      <c r="AV1908" t="s">
        <v>54</v>
      </c>
      <c r="AW1908" t="s">
        <v>54</v>
      </c>
      <c r="AX1908">
        <v>1.365</v>
      </c>
      <c r="AY1908"/>
      <c r="AZ1908"/>
      <c r="BA1908">
        <v>1882</v>
      </c>
      <c r="BB1908" s="95">
        <v>45838</v>
      </c>
      <c r="BC1908" t="s">
        <v>391</v>
      </c>
      <c r="BD1908" s="44">
        <v>45000000</v>
      </c>
      <c r="BE1908"/>
      <c r="BF1908" s="44">
        <v>9900000</v>
      </c>
      <c r="BG1908"/>
      <c r="BH1908"/>
      <c r="BI1908"/>
      <c r="BJ1908" s="44">
        <v>10000000</v>
      </c>
      <c r="BK1908" s="44">
        <v>2100000</v>
      </c>
      <c r="BL1908"/>
      <c r="BM1908"/>
      <c r="BN1908"/>
      <c r="BO1908"/>
      <c r="BP1908"/>
      <c r="BQ1908"/>
      <c r="BR1908" s="44">
        <v>5000000</v>
      </c>
      <c r="BS1908"/>
      <c r="BT1908"/>
      <c r="BU1908"/>
      <c r="BV1908"/>
      <c r="BW1908" s="44">
        <v>10000000</v>
      </c>
      <c r="BX1908"/>
      <c r="BY1908"/>
      <c r="BZ1908"/>
      <c r="CA1908"/>
      <c r="CB1908"/>
      <c r="CC1908"/>
      <c r="CD1908"/>
      <c r="CE1908"/>
      <c r="CF1908"/>
      <c r="CG1908"/>
      <c r="CH1908"/>
      <c r="CI1908"/>
      <c r="CJ1908"/>
    </row>
    <row r="1909" spans="39:88" x14ac:dyDescent="0.3">
      <c r="AM1909" t="s">
        <v>11561</v>
      </c>
      <c r="AN1909" t="s">
        <v>9333</v>
      </c>
      <c r="AO1909" t="s">
        <v>9333</v>
      </c>
      <c r="AP1909" t="s">
        <v>11562</v>
      </c>
      <c r="AQ1909" s="44">
        <v>76000000</v>
      </c>
      <c r="AR1909">
        <v>1.0489299999999999</v>
      </c>
      <c r="AS1909">
        <v>2.5929999999999901E-2</v>
      </c>
      <c r="AT1909">
        <v>4.6100000000000004E-3</v>
      </c>
      <c r="AU1909" t="s">
        <v>53</v>
      </c>
      <c r="AV1909" t="s">
        <v>63</v>
      </c>
      <c r="AW1909" t="s">
        <v>63</v>
      </c>
      <c r="AX1909">
        <v>1.365</v>
      </c>
      <c r="AY1909"/>
      <c r="AZ1909"/>
      <c r="BA1909">
        <v>1882</v>
      </c>
      <c r="BB1909" s="95">
        <v>45838</v>
      </c>
      <c r="BC1909" t="s">
        <v>391</v>
      </c>
      <c r="BD1909" s="44">
        <v>60000000</v>
      </c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  <c r="CA1909"/>
      <c r="CB1909" s="44">
        <v>16000000</v>
      </c>
      <c r="CC1909"/>
      <c r="CD1909"/>
      <c r="CE1909"/>
      <c r="CF1909"/>
      <c r="CG1909"/>
      <c r="CH1909"/>
      <c r="CI1909"/>
      <c r="CJ1909"/>
    </row>
    <row r="1910" spans="39:88" x14ac:dyDescent="0.3">
      <c r="AM1910" t="s">
        <v>11574</v>
      </c>
      <c r="AN1910" t="s">
        <v>9333</v>
      </c>
      <c r="AO1910" t="s">
        <v>9333</v>
      </c>
      <c r="AP1910" t="s">
        <v>2917</v>
      </c>
      <c r="AQ1910" s="44">
        <v>175700000</v>
      </c>
      <c r="AR1910">
        <v>0.98119999999999996</v>
      </c>
      <c r="AS1910">
        <v>2.7389999999999901E-2</v>
      </c>
      <c r="AT1910">
        <v>6.1749999999999999E-3</v>
      </c>
      <c r="AU1910" t="s">
        <v>271</v>
      </c>
      <c r="AV1910" t="s">
        <v>54</v>
      </c>
      <c r="AW1910" t="s">
        <v>54</v>
      </c>
      <c r="AX1910">
        <v>1.365</v>
      </c>
      <c r="AY1910"/>
      <c r="AZ1910"/>
      <c r="BA1910">
        <v>1882</v>
      </c>
      <c r="BB1910" s="95">
        <v>45838</v>
      </c>
      <c r="BC1910" t="s">
        <v>391</v>
      </c>
      <c r="BD1910" s="44">
        <v>80600000</v>
      </c>
      <c r="BE1910"/>
      <c r="BF1910"/>
      <c r="BG1910" s="44">
        <v>200000</v>
      </c>
      <c r="BH1910" s="44">
        <v>300000</v>
      </c>
      <c r="BI1910" s="44">
        <v>24900000</v>
      </c>
      <c r="BJ1910" s="44">
        <v>69700000</v>
      </c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  <c r="CA1910"/>
      <c r="CB1910"/>
      <c r="CC1910"/>
      <c r="CD1910"/>
      <c r="CE1910"/>
      <c r="CF1910"/>
      <c r="CG1910"/>
      <c r="CH1910"/>
      <c r="CI1910"/>
      <c r="CJ1910"/>
    </row>
    <row r="1911" spans="39:88" x14ac:dyDescent="0.3">
      <c r="AM1911" t="s">
        <v>12605</v>
      </c>
      <c r="AN1911" t="s">
        <v>9333</v>
      </c>
      <c r="AO1911" t="s">
        <v>9333</v>
      </c>
      <c r="AP1911" t="s">
        <v>12606</v>
      </c>
      <c r="AQ1911" s="44">
        <v>14000000</v>
      </c>
      <c r="AR1911">
        <v>1.01518</v>
      </c>
      <c r="AS1911">
        <v>3.416719E-2</v>
      </c>
      <c r="AT1911">
        <v>1.1469999999999999E-2</v>
      </c>
      <c r="AU1911" t="s">
        <v>271</v>
      </c>
      <c r="AV1911" t="s">
        <v>54</v>
      </c>
      <c r="AW1911" t="s">
        <v>54</v>
      </c>
      <c r="AX1911">
        <v>1.365</v>
      </c>
      <c r="AY1911"/>
      <c r="AZ1911"/>
      <c r="BA1911">
        <v>1882</v>
      </c>
      <c r="BB1911" s="95">
        <v>45838</v>
      </c>
      <c r="BC1911" t="s">
        <v>391</v>
      </c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 s="44">
        <v>6000000</v>
      </c>
      <c r="BS1911"/>
      <c r="BT1911"/>
      <c r="BU1911"/>
      <c r="BV1911"/>
      <c r="BW1911" s="44">
        <v>6000000</v>
      </c>
      <c r="BX1911"/>
      <c r="BY1911"/>
      <c r="BZ1911"/>
      <c r="CA1911"/>
      <c r="CB1911" s="44">
        <v>2000000</v>
      </c>
      <c r="CC1911"/>
      <c r="CD1911"/>
      <c r="CE1911"/>
      <c r="CF1911"/>
      <c r="CG1911"/>
      <c r="CH1911"/>
      <c r="CI1911"/>
      <c r="CJ1911"/>
    </row>
    <row r="1912" spans="39:88" x14ac:dyDescent="0.3">
      <c r="AM1912" t="s">
        <v>11587</v>
      </c>
      <c r="AN1912" t="s">
        <v>9333</v>
      </c>
      <c r="AO1912" t="s">
        <v>9333</v>
      </c>
      <c r="AP1912" t="s">
        <v>2705</v>
      </c>
      <c r="AQ1912" s="44">
        <v>232400000</v>
      </c>
      <c r="AR1912">
        <v>0.95823999999999998</v>
      </c>
      <c r="AS1912">
        <v>2.9510000000000002E-2</v>
      </c>
      <c r="AT1912">
        <v>7.8630000000000002E-3</v>
      </c>
      <c r="AU1912" t="s">
        <v>271</v>
      </c>
      <c r="AV1912" t="s">
        <v>54</v>
      </c>
      <c r="AW1912" t="s">
        <v>54</v>
      </c>
      <c r="AX1912">
        <v>1.365</v>
      </c>
      <c r="AY1912"/>
      <c r="AZ1912"/>
      <c r="BA1912">
        <v>1882</v>
      </c>
      <c r="BB1912" s="95">
        <v>45838</v>
      </c>
      <c r="BC1912" t="s">
        <v>391</v>
      </c>
      <c r="BD1912" s="44">
        <v>192000000</v>
      </c>
      <c r="BE1912"/>
      <c r="BF1912"/>
      <c r="BG1912"/>
      <c r="BH1912"/>
      <c r="BI1912"/>
      <c r="BJ1912" s="44">
        <v>11000000</v>
      </c>
      <c r="BK1912"/>
      <c r="BL1912"/>
      <c r="BM1912"/>
      <c r="BN1912"/>
      <c r="BO1912" s="44">
        <v>3300000</v>
      </c>
      <c r="BP1912" s="44">
        <v>100000</v>
      </c>
      <c r="BQ1912" s="44">
        <v>100000</v>
      </c>
      <c r="BR1912" s="44">
        <v>13000000</v>
      </c>
      <c r="BS1912" s="44">
        <v>1900000</v>
      </c>
      <c r="BT1912" s="44">
        <v>2300000</v>
      </c>
      <c r="BU1912"/>
      <c r="BV1912"/>
      <c r="BW1912" s="44">
        <v>8700000</v>
      </c>
      <c r="BX1912"/>
      <c r="BY1912"/>
      <c r="BZ1912"/>
      <c r="CA1912"/>
      <c r="CB1912"/>
      <c r="CC1912"/>
      <c r="CD1912"/>
      <c r="CE1912"/>
      <c r="CF1912"/>
      <c r="CG1912"/>
      <c r="CH1912"/>
      <c r="CI1912"/>
      <c r="CJ1912"/>
    </row>
    <row r="1913" spans="39:88" x14ac:dyDescent="0.3">
      <c r="AM1913" t="s">
        <v>11565</v>
      </c>
      <c r="AN1913" t="s">
        <v>9333</v>
      </c>
      <c r="AO1913" t="s">
        <v>9333</v>
      </c>
      <c r="AP1913" t="s">
        <v>1377</v>
      </c>
      <c r="AQ1913" s="44">
        <v>100000000</v>
      </c>
      <c r="AR1913">
        <v>0.93459999999999999</v>
      </c>
      <c r="AS1913">
        <v>2.84842199999999E-2</v>
      </c>
      <c r="AT1913">
        <v>7.5230000000000002E-3</v>
      </c>
      <c r="AU1913" t="s">
        <v>271</v>
      </c>
      <c r="AV1913" t="s">
        <v>54</v>
      </c>
      <c r="AW1913" t="s">
        <v>54</v>
      </c>
      <c r="AX1913">
        <v>1.365</v>
      </c>
      <c r="AY1913"/>
      <c r="AZ1913"/>
      <c r="BA1913">
        <v>1882</v>
      </c>
      <c r="BB1913" s="95">
        <v>45838</v>
      </c>
      <c r="BC1913" t="s">
        <v>391</v>
      </c>
      <c r="BD1913" s="44">
        <v>97200000</v>
      </c>
      <c r="BE1913"/>
      <c r="BF1913"/>
      <c r="BG1913"/>
      <c r="BH1913"/>
      <c r="BI1913"/>
      <c r="BJ1913" s="44">
        <v>2800000</v>
      </c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  <c r="CA1913"/>
      <c r="CB1913"/>
      <c r="CC1913"/>
      <c r="CD1913"/>
      <c r="CE1913"/>
      <c r="CF1913"/>
      <c r="CG1913"/>
      <c r="CH1913"/>
      <c r="CI1913"/>
      <c r="CJ1913"/>
    </row>
    <row r="1914" spans="39:88" x14ac:dyDescent="0.3">
      <c r="AM1914" t="s">
        <v>13175</v>
      </c>
      <c r="AN1914" t="s">
        <v>9333</v>
      </c>
      <c r="AO1914" t="s">
        <v>9333</v>
      </c>
      <c r="AP1914" t="s">
        <v>13176</v>
      </c>
      <c r="AQ1914" s="44">
        <v>180000000</v>
      </c>
      <c r="AR1914">
        <v>1.01108</v>
      </c>
      <c r="AS1914">
        <v>3.9857589999999998E-2</v>
      </c>
      <c r="AT1914">
        <v>1.40159999999999E-2</v>
      </c>
      <c r="AU1914" t="s">
        <v>271</v>
      </c>
      <c r="AV1914" t="s">
        <v>54</v>
      </c>
      <c r="AW1914" t="s">
        <v>54</v>
      </c>
      <c r="AX1914">
        <v>1.365</v>
      </c>
      <c r="AY1914"/>
      <c r="AZ1914"/>
      <c r="BA1914">
        <v>1882</v>
      </c>
      <c r="BB1914" s="95">
        <v>45838</v>
      </c>
      <c r="BC1914" t="s">
        <v>391</v>
      </c>
      <c r="BD1914" s="44">
        <v>143500000</v>
      </c>
      <c r="BE1914"/>
      <c r="BF1914"/>
      <c r="BG1914"/>
      <c r="BH1914"/>
      <c r="BI1914" s="44">
        <v>18200000</v>
      </c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  <c r="CA1914"/>
      <c r="CB1914" s="44">
        <v>18300000</v>
      </c>
      <c r="CC1914"/>
      <c r="CD1914"/>
      <c r="CE1914"/>
      <c r="CF1914"/>
      <c r="CG1914"/>
      <c r="CH1914"/>
      <c r="CI1914"/>
      <c r="CJ1914"/>
    </row>
    <row r="1915" spans="39:88" x14ac:dyDescent="0.3">
      <c r="AM1915" t="s">
        <v>11572</v>
      </c>
      <c r="AN1915" t="s">
        <v>9333</v>
      </c>
      <c r="AO1915" t="s">
        <v>9333</v>
      </c>
      <c r="AP1915" t="s">
        <v>11573</v>
      </c>
      <c r="AQ1915" s="44">
        <v>20000000</v>
      </c>
      <c r="AR1915">
        <v>1.0359</v>
      </c>
      <c r="AS1915">
        <v>2.4199999999999999E-2</v>
      </c>
      <c r="AT1915">
        <v>3.7940000000000001E-3</v>
      </c>
      <c r="AU1915" t="s">
        <v>53</v>
      </c>
      <c r="AV1915" t="s">
        <v>63</v>
      </c>
      <c r="AW1915" t="s">
        <v>63</v>
      </c>
      <c r="AX1915">
        <v>1.365</v>
      </c>
      <c r="AY1915"/>
      <c r="AZ1915"/>
      <c r="BA1915">
        <v>1882</v>
      </c>
      <c r="BB1915" s="95">
        <v>45838</v>
      </c>
      <c r="BC1915" t="s">
        <v>391</v>
      </c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 s="44">
        <v>10000000</v>
      </c>
      <c r="BS1915"/>
      <c r="BT1915"/>
      <c r="BU1915"/>
      <c r="BV1915"/>
      <c r="BW1915" s="44">
        <v>10000000</v>
      </c>
      <c r="BX1915"/>
      <c r="BY1915"/>
      <c r="BZ1915"/>
      <c r="CA1915"/>
      <c r="CB1915"/>
      <c r="CC1915"/>
      <c r="CD1915"/>
      <c r="CE1915"/>
      <c r="CF1915"/>
      <c r="CG1915"/>
      <c r="CH1915"/>
      <c r="CI1915"/>
      <c r="CJ1915"/>
    </row>
    <row r="1916" spans="39:88" x14ac:dyDescent="0.3">
      <c r="AM1916" t="s">
        <v>12418</v>
      </c>
      <c r="AN1916" t="s">
        <v>9333</v>
      </c>
      <c r="AO1916" t="s">
        <v>9333</v>
      </c>
      <c r="AP1916" t="s">
        <v>12419</v>
      </c>
      <c r="AQ1916" s="44">
        <v>14000000</v>
      </c>
      <c r="AR1916">
        <v>1.0150600000000001</v>
      </c>
      <c r="AS1916">
        <v>3.2460040000000003E-2</v>
      </c>
      <c r="AT1916">
        <v>1.0298E-2</v>
      </c>
      <c r="AU1916" t="s">
        <v>271</v>
      </c>
      <c r="AV1916" t="s">
        <v>54</v>
      </c>
      <c r="AW1916" t="s">
        <v>54</v>
      </c>
      <c r="AX1916">
        <v>1.365</v>
      </c>
      <c r="AY1916"/>
      <c r="AZ1916"/>
      <c r="BA1916">
        <v>1882</v>
      </c>
      <c r="BB1916" s="95">
        <v>45838</v>
      </c>
      <c r="BC1916" t="s">
        <v>391</v>
      </c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 s="44">
        <v>10000000</v>
      </c>
      <c r="BX1916"/>
      <c r="BY1916"/>
      <c r="BZ1916" s="44">
        <v>4000000</v>
      </c>
      <c r="CA1916"/>
      <c r="CB1916"/>
      <c r="CC1916"/>
      <c r="CD1916"/>
      <c r="CE1916"/>
      <c r="CF1916"/>
      <c r="CG1916"/>
      <c r="CH1916"/>
      <c r="CI1916"/>
      <c r="CJ1916"/>
    </row>
    <row r="1917" spans="39:88" x14ac:dyDescent="0.3">
      <c r="AM1917" t="s">
        <v>13177</v>
      </c>
      <c r="AN1917" t="s">
        <v>9333</v>
      </c>
      <c r="AO1917" t="s">
        <v>9333</v>
      </c>
      <c r="AP1917" t="s">
        <v>13178</v>
      </c>
      <c r="AQ1917" s="44">
        <v>10000000</v>
      </c>
      <c r="AR1917">
        <v>1.0562199999999999</v>
      </c>
      <c r="AS1917">
        <v>2.901975E-2</v>
      </c>
      <c r="AT1917">
        <v>7.835E-3</v>
      </c>
      <c r="AU1917" t="s">
        <v>271</v>
      </c>
      <c r="AV1917" t="s">
        <v>54</v>
      </c>
      <c r="AW1917" t="s">
        <v>54</v>
      </c>
      <c r="AX1917">
        <v>1.365</v>
      </c>
      <c r="AY1917"/>
      <c r="AZ1917"/>
      <c r="BA1917">
        <v>1882</v>
      </c>
      <c r="BB1917" s="95">
        <v>45838</v>
      </c>
      <c r="BC1917" t="s">
        <v>391</v>
      </c>
      <c r="BD1917"/>
      <c r="BE1917"/>
      <c r="BF1917"/>
      <c r="BG1917"/>
      <c r="BH1917"/>
      <c r="BI1917" s="44">
        <v>10000000</v>
      </c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  <c r="CA1917"/>
      <c r="CB1917"/>
      <c r="CC1917"/>
      <c r="CD1917"/>
      <c r="CE1917"/>
      <c r="CF1917"/>
      <c r="CG1917"/>
      <c r="CH1917"/>
      <c r="CI1917"/>
      <c r="CJ1917"/>
    </row>
    <row r="1918" spans="39:88" x14ac:dyDescent="0.3">
      <c r="AM1918" t="s">
        <v>11589</v>
      </c>
      <c r="AN1918" t="s">
        <v>3139</v>
      </c>
      <c r="AO1918" t="s">
        <v>9333</v>
      </c>
      <c r="AP1918" t="s">
        <v>11590</v>
      </c>
      <c r="AQ1918" s="44">
        <v>26000000</v>
      </c>
      <c r="AR1918">
        <v>0.89393999999999996</v>
      </c>
      <c r="AS1918">
        <v>3.1419999999999997E-2</v>
      </c>
      <c r="AT1918">
        <v>5.934E-3</v>
      </c>
      <c r="AU1918" t="s">
        <v>128</v>
      </c>
      <c r="AV1918" t="s">
        <v>48</v>
      </c>
      <c r="AW1918" t="s">
        <v>48</v>
      </c>
      <c r="AX1918">
        <v>1.365</v>
      </c>
      <c r="AY1918"/>
      <c r="AZ1918"/>
      <c r="BA1918">
        <v>146952</v>
      </c>
      <c r="BB1918" s="95">
        <v>45838</v>
      </c>
      <c r="BC1918" t="s">
        <v>3141</v>
      </c>
      <c r="BD1918"/>
      <c r="BE1918" s="44">
        <v>1000000</v>
      </c>
      <c r="BF1918" s="44">
        <v>15000000</v>
      </c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 s="44">
        <v>2000000</v>
      </c>
      <c r="BW1918" s="44">
        <v>6000000</v>
      </c>
      <c r="BX1918"/>
      <c r="BY1918" s="44">
        <v>2000000</v>
      </c>
      <c r="BZ1918"/>
      <c r="CA1918"/>
      <c r="CB1918"/>
      <c r="CC1918"/>
      <c r="CD1918"/>
      <c r="CE1918"/>
      <c r="CF1918"/>
      <c r="CG1918"/>
      <c r="CH1918"/>
      <c r="CI1918"/>
      <c r="CJ1918"/>
    </row>
    <row r="1919" spans="39:88" x14ac:dyDescent="0.3">
      <c r="AM1919" t="s">
        <v>11591</v>
      </c>
      <c r="AN1919" t="s">
        <v>3139</v>
      </c>
      <c r="AO1919" t="s">
        <v>9333</v>
      </c>
      <c r="AP1919" t="s">
        <v>3140</v>
      </c>
      <c r="AQ1919" s="44">
        <v>100000000</v>
      </c>
      <c r="AR1919">
        <v>0.81847999999999999</v>
      </c>
      <c r="AS1919">
        <v>3.508E-2</v>
      </c>
      <c r="AT1919">
        <v>8.0940000000000005E-3</v>
      </c>
      <c r="AU1919" t="s">
        <v>128</v>
      </c>
      <c r="AV1919" t="s">
        <v>48</v>
      </c>
      <c r="AW1919" t="s">
        <v>48</v>
      </c>
      <c r="AX1919">
        <v>1.365</v>
      </c>
      <c r="AY1919"/>
      <c r="AZ1919"/>
      <c r="BA1919">
        <v>146952</v>
      </c>
      <c r="BB1919" s="95">
        <v>45838</v>
      </c>
      <c r="BC1919" t="s">
        <v>3141</v>
      </c>
      <c r="BD1919" s="44">
        <v>90700000</v>
      </c>
      <c r="BE1919"/>
      <c r="BF1919"/>
      <c r="BG1919"/>
      <c r="BH1919"/>
      <c r="BI1919"/>
      <c r="BJ1919" s="44">
        <v>9300000</v>
      </c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  <c r="CA1919"/>
      <c r="CB1919"/>
      <c r="CC1919"/>
      <c r="CD1919"/>
      <c r="CE1919"/>
      <c r="CF1919"/>
      <c r="CG1919"/>
      <c r="CH1919"/>
      <c r="CI1919"/>
      <c r="CJ1919"/>
    </row>
    <row r="1920" spans="39:88" x14ac:dyDescent="0.3">
      <c r="AM1920" t="s">
        <v>11592</v>
      </c>
      <c r="AN1920" t="s">
        <v>11536</v>
      </c>
      <c r="AO1920" t="s">
        <v>11536</v>
      </c>
      <c r="AP1920" t="s">
        <v>1094</v>
      </c>
      <c r="AQ1920" s="44">
        <v>5000000</v>
      </c>
      <c r="AR1920">
        <v>1.0165</v>
      </c>
      <c r="AS1920">
        <v>2.2120000000000001E-2</v>
      </c>
      <c r="AT1920">
        <v>1.9689999999999998E-3</v>
      </c>
      <c r="AU1920" t="s">
        <v>53</v>
      </c>
      <c r="AV1920" t="s">
        <v>62</v>
      </c>
      <c r="AW1920" t="s">
        <v>62</v>
      </c>
      <c r="AX1920">
        <v>1.113</v>
      </c>
      <c r="AY1920"/>
      <c r="AZ1920"/>
      <c r="BA1920">
        <v>163235</v>
      </c>
      <c r="BB1920" s="95">
        <v>45838</v>
      </c>
      <c r="BC1920" t="s">
        <v>1036</v>
      </c>
      <c r="BD1920"/>
      <c r="BE1920"/>
      <c r="BF1920"/>
      <c r="BG1920"/>
      <c r="BH1920"/>
      <c r="BI1920"/>
      <c r="BJ1920"/>
      <c r="BK1920" s="44">
        <v>5000000</v>
      </c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  <c r="CA1920"/>
      <c r="CB1920"/>
      <c r="CC1920"/>
      <c r="CD1920"/>
      <c r="CE1920"/>
      <c r="CF1920"/>
      <c r="CG1920"/>
      <c r="CH1920"/>
      <c r="CI1920"/>
      <c r="CJ1920"/>
    </row>
    <row r="1921" spans="39:88" x14ac:dyDescent="0.3">
      <c r="AM1921" t="s">
        <v>12793</v>
      </c>
      <c r="AN1921" t="s">
        <v>11536</v>
      </c>
      <c r="AO1921" t="s">
        <v>11536</v>
      </c>
      <c r="AP1921" t="s">
        <v>12794</v>
      </c>
      <c r="AQ1921" s="44">
        <v>3000000</v>
      </c>
      <c r="AR1921">
        <v>1.0177400000000001</v>
      </c>
      <c r="AS1921">
        <v>3.4070000000000003E-2</v>
      </c>
      <c r="AT1921">
        <v>8.2269999999999999E-3</v>
      </c>
      <c r="AU1921" t="s">
        <v>53</v>
      </c>
      <c r="AV1921" t="s">
        <v>62</v>
      </c>
      <c r="AW1921" t="s">
        <v>62</v>
      </c>
      <c r="AX1921">
        <v>1.113</v>
      </c>
      <c r="AY1921"/>
      <c r="AZ1921"/>
      <c r="BA1921">
        <v>163235</v>
      </c>
      <c r="BB1921" s="95">
        <v>45838</v>
      </c>
      <c r="BC1921" t="s">
        <v>1036</v>
      </c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 s="44">
        <v>3000000</v>
      </c>
      <c r="CA1921"/>
      <c r="CB1921"/>
      <c r="CC1921"/>
      <c r="CD1921"/>
      <c r="CE1921"/>
      <c r="CF1921"/>
      <c r="CG1921"/>
      <c r="CH1921"/>
      <c r="CI1921"/>
      <c r="CJ1921"/>
    </row>
    <row r="1922" spans="39:88" x14ac:dyDescent="0.3">
      <c r="AM1922" t="s">
        <v>11594</v>
      </c>
      <c r="AN1922" t="s">
        <v>11536</v>
      </c>
      <c r="AO1922" t="s">
        <v>11536</v>
      </c>
      <c r="AP1922" t="s">
        <v>1861</v>
      </c>
      <c r="AQ1922" s="44">
        <v>116900000</v>
      </c>
      <c r="AR1922">
        <v>0.96265000000000001</v>
      </c>
      <c r="AS1922">
        <v>2.6030000000000001E-2</v>
      </c>
      <c r="AT1922">
        <v>4.4979999999999899E-3</v>
      </c>
      <c r="AU1922" t="s">
        <v>53</v>
      </c>
      <c r="AV1922" t="s">
        <v>62</v>
      </c>
      <c r="AW1922" t="s">
        <v>62</v>
      </c>
      <c r="AX1922">
        <v>1.113</v>
      </c>
      <c r="AY1922"/>
      <c r="AZ1922"/>
      <c r="BA1922">
        <v>163235</v>
      </c>
      <c r="BB1922" s="95">
        <v>45838</v>
      </c>
      <c r="BC1922" t="s">
        <v>1036</v>
      </c>
      <c r="BD1922" s="44">
        <v>77500000</v>
      </c>
      <c r="BE1922"/>
      <c r="BF1922"/>
      <c r="BG1922"/>
      <c r="BH1922"/>
      <c r="BI1922"/>
      <c r="BJ1922"/>
      <c r="BK1922" s="44">
        <v>14000000</v>
      </c>
      <c r="BL1922"/>
      <c r="BM1922"/>
      <c r="BN1922" s="44">
        <v>21400000</v>
      </c>
      <c r="BO1922"/>
      <c r="BP1922"/>
      <c r="BQ1922"/>
      <c r="BR1922"/>
      <c r="BS1922" s="44">
        <v>2000000</v>
      </c>
      <c r="BT1922" s="44">
        <v>2000000</v>
      </c>
      <c r="BU1922"/>
      <c r="BV1922"/>
      <c r="BW1922"/>
      <c r="BX1922"/>
      <c r="BY1922"/>
      <c r="BZ1922"/>
      <c r="CA1922"/>
      <c r="CB1922"/>
      <c r="CC1922"/>
      <c r="CD1922"/>
      <c r="CE1922"/>
      <c r="CF1922"/>
      <c r="CG1922"/>
      <c r="CH1922"/>
      <c r="CI1922"/>
      <c r="CJ1922"/>
    </row>
    <row r="1923" spans="39:88" x14ac:dyDescent="0.3">
      <c r="AM1923" t="s">
        <v>11595</v>
      </c>
      <c r="AN1923" t="s">
        <v>11536</v>
      </c>
      <c r="AO1923" t="s">
        <v>11536</v>
      </c>
      <c r="AP1923" t="s">
        <v>2317</v>
      </c>
      <c r="AQ1923" s="44">
        <v>150000000</v>
      </c>
      <c r="AR1923">
        <v>0.87411000000000005</v>
      </c>
      <c r="AS1923">
        <v>3.5009999999999999E-2</v>
      </c>
      <c r="AT1923">
        <v>1.1573999999999999E-2</v>
      </c>
      <c r="AU1923" t="s">
        <v>53</v>
      </c>
      <c r="AV1923" t="s">
        <v>62</v>
      </c>
      <c r="AW1923" t="s">
        <v>62</v>
      </c>
      <c r="AX1923">
        <v>1.113</v>
      </c>
      <c r="AY1923"/>
      <c r="AZ1923"/>
      <c r="BA1923">
        <v>163235</v>
      </c>
      <c r="BB1923" s="95">
        <v>45838</v>
      </c>
      <c r="BC1923" t="s">
        <v>1036</v>
      </c>
      <c r="BD1923" s="44">
        <v>138200000</v>
      </c>
      <c r="BE1923"/>
      <c r="BF1923"/>
      <c r="BG1923"/>
      <c r="BH1923"/>
      <c r="BI1923" s="44">
        <v>5300000</v>
      </c>
      <c r="BJ1923" s="44">
        <v>6500000</v>
      </c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  <c r="CA1923"/>
      <c r="CB1923"/>
      <c r="CC1923"/>
      <c r="CD1923"/>
      <c r="CE1923"/>
      <c r="CF1923"/>
      <c r="CG1923"/>
      <c r="CH1923"/>
      <c r="CI1923"/>
      <c r="CJ1923"/>
    </row>
    <row r="1924" spans="39:88" x14ac:dyDescent="0.3">
      <c r="AM1924" t="s">
        <v>11597</v>
      </c>
      <c r="AN1924" t="s">
        <v>11536</v>
      </c>
      <c r="AO1924" t="s">
        <v>11536</v>
      </c>
      <c r="AP1924" t="s">
        <v>11598</v>
      </c>
      <c r="AQ1924" s="44">
        <v>60000000</v>
      </c>
      <c r="AR1924">
        <v>1.0143500000000001</v>
      </c>
      <c r="AS1924">
        <v>3.1660000000000001E-2</v>
      </c>
      <c r="AT1924">
        <v>6.9319999999999903E-3</v>
      </c>
      <c r="AU1924" t="s">
        <v>53</v>
      </c>
      <c r="AV1924" t="s">
        <v>62</v>
      </c>
      <c r="AW1924" t="s">
        <v>62</v>
      </c>
      <c r="AX1924">
        <v>1.113</v>
      </c>
      <c r="AY1924"/>
      <c r="AZ1924"/>
      <c r="BA1924">
        <v>163235</v>
      </c>
      <c r="BB1924" s="95">
        <v>45838</v>
      </c>
      <c r="BC1924" t="s">
        <v>1036</v>
      </c>
      <c r="BD1924" s="44">
        <v>60000000</v>
      </c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  <c r="CA1924"/>
      <c r="CB1924"/>
      <c r="CC1924"/>
      <c r="CD1924"/>
      <c r="CE1924"/>
      <c r="CF1924"/>
      <c r="CG1924"/>
      <c r="CH1924"/>
      <c r="CI1924"/>
      <c r="CJ1924"/>
    </row>
    <row r="1925" spans="39:88" x14ac:dyDescent="0.3">
      <c r="AM1925" t="s">
        <v>12609</v>
      </c>
      <c r="AN1925" t="s">
        <v>11536</v>
      </c>
      <c r="AO1925" t="s">
        <v>11536</v>
      </c>
      <c r="AP1925" t="s">
        <v>12610</v>
      </c>
      <c r="AQ1925" s="44">
        <v>24900000</v>
      </c>
      <c r="AR1925">
        <v>0.67932999999999999</v>
      </c>
      <c r="AS1925">
        <v>3.8739999999999997E-2</v>
      </c>
      <c r="AT1925">
        <v>1.0621999999999999E-2</v>
      </c>
      <c r="AU1925" t="s">
        <v>53</v>
      </c>
      <c r="AV1925" t="s">
        <v>62</v>
      </c>
      <c r="AW1925" t="s">
        <v>62</v>
      </c>
      <c r="AX1925">
        <v>1.113</v>
      </c>
      <c r="AY1925"/>
      <c r="AZ1925"/>
      <c r="BA1925">
        <v>163235</v>
      </c>
      <c r="BB1925" s="95">
        <v>45838</v>
      </c>
      <c r="BC1925" t="s">
        <v>1036</v>
      </c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 s="44">
        <v>9200000</v>
      </c>
      <c r="BX1925"/>
      <c r="BY1925" s="44">
        <v>8700000</v>
      </c>
      <c r="BZ1925"/>
      <c r="CA1925"/>
      <c r="CB1925" s="44">
        <v>7000000</v>
      </c>
      <c r="CC1925"/>
      <c r="CD1925"/>
      <c r="CE1925"/>
      <c r="CF1925"/>
      <c r="CG1925"/>
      <c r="CH1925"/>
      <c r="CI1925"/>
      <c r="CJ1925"/>
    </row>
    <row r="1926" spans="39:88" x14ac:dyDescent="0.3">
      <c r="AM1926" t="s">
        <v>12607</v>
      </c>
      <c r="AN1926" t="s">
        <v>11536</v>
      </c>
      <c r="AO1926" t="s">
        <v>11536</v>
      </c>
      <c r="AP1926" t="s">
        <v>12608</v>
      </c>
      <c r="AQ1926" s="44">
        <v>1600000</v>
      </c>
      <c r="AR1926">
        <v>0.90715999999999997</v>
      </c>
      <c r="AS1926">
        <v>2.7179999999999999E-2</v>
      </c>
      <c r="AT1926">
        <v>4.5859999999999998E-3</v>
      </c>
      <c r="AU1926" t="s">
        <v>53</v>
      </c>
      <c r="AV1926" t="s">
        <v>62</v>
      </c>
      <c r="AW1926" t="s">
        <v>62</v>
      </c>
      <c r="AX1926">
        <v>1.113</v>
      </c>
      <c r="AY1926"/>
      <c r="AZ1926"/>
      <c r="BA1926">
        <v>163235</v>
      </c>
      <c r="BB1926" s="95">
        <v>45838</v>
      </c>
      <c r="BC1926" t="s">
        <v>1036</v>
      </c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 s="44">
        <v>1600000</v>
      </c>
      <c r="BS1926"/>
      <c r="BT1926"/>
      <c r="BU1926"/>
      <c r="BV1926"/>
      <c r="BW1926"/>
      <c r="BX1926"/>
      <c r="BY1926"/>
      <c r="BZ1926"/>
      <c r="CA1926"/>
      <c r="CB1926"/>
      <c r="CC1926"/>
      <c r="CD1926"/>
      <c r="CE1926"/>
      <c r="CF1926"/>
      <c r="CG1926"/>
      <c r="CH1926"/>
      <c r="CI1926"/>
      <c r="CJ1926"/>
    </row>
    <row r="1927" spans="39:88" x14ac:dyDescent="0.3">
      <c r="AM1927" t="s">
        <v>11596</v>
      </c>
      <c r="AN1927" t="s">
        <v>11536</v>
      </c>
      <c r="AO1927" t="s">
        <v>11536</v>
      </c>
      <c r="AP1927" t="s">
        <v>2808</v>
      </c>
      <c r="AQ1927" s="44">
        <v>250000000</v>
      </c>
      <c r="AR1927">
        <v>0.91561999999999999</v>
      </c>
      <c r="AS1927">
        <v>3.3779999999999998E-2</v>
      </c>
      <c r="AT1927">
        <v>1.061E-2</v>
      </c>
      <c r="AU1927" t="s">
        <v>53</v>
      </c>
      <c r="AV1927" t="s">
        <v>107</v>
      </c>
      <c r="AW1927" t="s">
        <v>107</v>
      </c>
      <c r="AX1927">
        <v>1.113</v>
      </c>
      <c r="AY1927"/>
      <c r="AZ1927"/>
      <c r="BA1927">
        <v>163235</v>
      </c>
      <c r="BB1927" s="95">
        <v>45838</v>
      </c>
      <c r="BC1927" t="s">
        <v>1036</v>
      </c>
      <c r="BD1927" s="44">
        <v>203000000</v>
      </c>
      <c r="BE1927" s="44">
        <v>3000000</v>
      </c>
      <c r="BF1927" s="44">
        <v>15000000</v>
      </c>
      <c r="BG1927"/>
      <c r="BH1927"/>
      <c r="BI1927" s="44">
        <v>10000000</v>
      </c>
      <c r="BJ1927" s="44">
        <v>19000000</v>
      </c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  <c r="CA1927"/>
      <c r="CB1927"/>
      <c r="CC1927"/>
      <c r="CD1927"/>
      <c r="CE1927"/>
      <c r="CF1927"/>
      <c r="CG1927"/>
      <c r="CH1927"/>
      <c r="CI1927"/>
      <c r="CJ1927"/>
    </row>
    <row r="1928" spans="39:88" x14ac:dyDescent="0.3">
      <c r="AM1928" t="s">
        <v>11593</v>
      </c>
      <c r="AN1928" t="s">
        <v>11536</v>
      </c>
      <c r="AO1928" t="s">
        <v>11536</v>
      </c>
      <c r="AP1928" t="s">
        <v>2707</v>
      </c>
      <c r="AQ1928" s="44">
        <v>150000000</v>
      </c>
      <c r="AR1928">
        <v>0.87444</v>
      </c>
      <c r="AS1928">
        <v>3.4590000000000003E-2</v>
      </c>
      <c r="AT1928">
        <v>1.10879999999999E-2</v>
      </c>
      <c r="AU1928" t="s">
        <v>53</v>
      </c>
      <c r="AV1928" t="s">
        <v>107</v>
      </c>
      <c r="AW1928" t="s">
        <v>107</v>
      </c>
      <c r="AX1928">
        <v>1.113</v>
      </c>
      <c r="AY1928"/>
      <c r="AZ1928"/>
      <c r="BA1928">
        <v>163235</v>
      </c>
      <c r="BB1928" s="95">
        <v>45838</v>
      </c>
      <c r="BC1928" t="s">
        <v>1036</v>
      </c>
      <c r="BD1928" s="44">
        <v>136100000</v>
      </c>
      <c r="BE1928"/>
      <c r="BF1928"/>
      <c r="BG1928"/>
      <c r="BH1928"/>
      <c r="BI1928" s="44">
        <v>5300000</v>
      </c>
      <c r="BJ1928" s="44">
        <v>8600000</v>
      </c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  <c r="CA1928"/>
      <c r="CB1928"/>
      <c r="CC1928"/>
      <c r="CD1928"/>
      <c r="CE1928"/>
      <c r="CF1928"/>
      <c r="CG1928"/>
      <c r="CH1928"/>
      <c r="CI1928"/>
      <c r="CJ1928"/>
    </row>
    <row r="1929" spans="39:88" x14ac:dyDescent="0.3">
      <c r="AM1929" t="s">
        <v>11599</v>
      </c>
      <c r="AN1929" t="s">
        <v>1130</v>
      </c>
      <c r="AO1929" t="s">
        <v>159</v>
      </c>
      <c r="AP1929" t="s">
        <v>2909</v>
      </c>
      <c r="AQ1929" s="44">
        <v>20000000</v>
      </c>
      <c r="AR1929">
        <v>0.89087000000000005</v>
      </c>
      <c r="AS1929">
        <v>4.9976880000000001E-2</v>
      </c>
      <c r="AT1929">
        <v>1.5212E-2</v>
      </c>
      <c r="AU1929" t="s">
        <v>53</v>
      </c>
      <c r="AV1929" t="s">
        <v>56</v>
      </c>
      <c r="AW1929" t="s">
        <v>56</v>
      </c>
      <c r="AX1929">
        <v>1.111</v>
      </c>
      <c r="AY1929"/>
      <c r="AZ1929"/>
      <c r="BA1929">
        <v>218604</v>
      </c>
      <c r="BB1929" s="95">
        <v>45838</v>
      </c>
      <c r="BC1929" t="s">
        <v>158</v>
      </c>
      <c r="BD1929" s="44">
        <v>20000000</v>
      </c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  <c r="CA1929"/>
      <c r="CB1929"/>
      <c r="CC1929"/>
      <c r="CD1929"/>
      <c r="CE1929"/>
      <c r="CF1929"/>
      <c r="CG1929"/>
      <c r="CH1929"/>
      <c r="CI1929"/>
      <c r="CJ1929"/>
    </row>
    <row r="1930" spans="39:88" x14ac:dyDescent="0.3">
      <c r="AM1930" t="s">
        <v>13179</v>
      </c>
      <c r="AN1930" t="s">
        <v>1130</v>
      </c>
      <c r="AO1930" t="s">
        <v>159</v>
      </c>
      <c r="AP1930" t="s">
        <v>13180</v>
      </c>
      <c r="AQ1930" s="44">
        <v>20000000</v>
      </c>
      <c r="AR1930">
        <v>1</v>
      </c>
      <c r="AS1930">
        <v>4.0598497389999898E-2</v>
      </c>
      <c r="AT1930">
        <v>1.5235E-2</v>
      </c>
      <c r="AU1930"/>
      <c r="AV1930" t="s">
        <v>55</v>
      </c>
      <c r="AW1930" t="s">
        <v>55</v>
      </c>
      <c r="AX1930">
        <v>1.111</v>
      </c>
      <c r="AY1930"/>
      <c r="AZ1930"/>
      <c r="BA1930">
        <v>218604</v>
      </c>
      <c r="BB1930" s="95">
        <v>45838</v>
      </c>
      <c r="BC1930" t="s">
        <v>158</v>
      </c>
      <c r="BD1930" s="44">
        <v>20000000</v>
      </c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  <c r="CA1930"/>
      <c r="CB1930"/>
      <c r="CC1930"/>
      <c r="CD1930"/>
      <c r="CE1930"/>
      <c r="CF1930"/>
      <c r="CG1930"/>
      <c r="CH1930"/>
      <c r="CI1930"/>
      <c r="CJ1930"/>
    </row>
    <row r="1931" spans="39:88" x14ac:dyDescent="0.3">
      <c r="AM1931" t="s">
        <v>13181</v>
      </c>
      <c r="AN1931" t="s">
        <v>1130</v>
      </c>
      <c r="AO1931" t="s">
        <v>159</v>
      </c>
      <c r="AP1931" t="s">
        <v>13182</v>
      </c>
      <c r="AQ1931" s="44">
        <v>30000000</v>
      </c>
      <c r="AR1931">
        <v>1</v>
      </c>
      <c r="AS1931">
        <v>4.0193533900000002E-2</v>
      </c>
      <c r="AT1931">
        <v>1.4831E-2</v>
      </c>
      <c r="AU1931"/>
      <c r="AV1931" t="s">
        <v>55</v>
      </c>
      <c r="AW1931" t="s">
        <v>55</v>
      </c>
      <c r="AX1931">
        <v>1.111</v>
      </c>
      <c r="AY1931"/>
      <c r="AZ1931"/>
      <c r="BA1931">
        <v>218604</v>
      </c>
      <c r="BB1931" s="95">
        <v>45838</v>
      </c>
      <c r="BC1931" t="s">
        <v>158</v>
      </c>
      <c r="BD1931" s="44">
        <v>30000000</v>
      </c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  <c r="CA1931"/>
      <c r="CB1931"/>
      <c r="CC1931"/>
      <c r="CD1931"/>
      <c r="CE1931"/>
      <c r="CF1931"/>
      <c r="CG1931"/>
      <c r="CH1931"/>
      <c r="CI1931"/>
      <c r="CJ1931"/>
    </row>
    <row r="1932" spans="39:88" x14ac:dyDescent="0.3">
      <c r="AM1932" t="s">
        <v>11601</v>
      </c>
      <c r="AN1932" t="s">
        <v>159</v>
      </c>
      <c r="AO1932" t="s">
        <v>159</v>
      </c>
      <c r="AP1932" t="s">
        <v>2114</v>
      </c>
      <c r="AQ1932" s="44">
        <v>700000</v>
      </c>
      <c r="AR1932">
        <v>0.93632000000000004</v>
      </c>
      <c r="AS1932">
        <v>2.9037049999999998E-2</v>
      </c>
      <c r="AT1932">
        <v>7.5110000000000003E-3</v>
      </c>
      <c r="AU1932" t="s">
        <v>53</v>
      </c>
      <c r="AV1932" t="s">
        <v>56</v>
      </c>
      <c r="AW1932" t="s">
        <v>56</v>
      </c>
      <c r="AX1932">
        <v>0.96299999999999997</v>
      </c>
      <c r="AY1932"/>
      <c r="AZ1932"/>
      <c r="BA1932">
        <v>795</v>
      </c>
      <c r="BB1932" s="95">
        <v>45838</v>
      </c>
      <c r="BC1932" t="s">
        <v>158</v>
      </c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 s="44">
        <v>700000</v>
      </c>
      <c r="BR1932"/>
      <c r="BS1932"/>
      <c r="BT1932"/>
      <c r="BU1932"/>
      <c r="BV1932"/>
      <c r="BW1932"/>
      <c r="BX1932"/>
      <c r="BY1932"/>
      <c r="BZ1932"/>
      <c r="CA1932"/>
      <c r="CB1932"/>
      <c r="CC1932"/>
      <c r="CD1932"/>
      <c r="CE1932"/>
      <c r="CF1932"/>
      <c r="CG1932"/>
      <c r="CH1932"/>
      <c r="CI1932"/>
      <c r="CJ1932"/>
    </row>
    <row r="1933" spans="39:88" x14ac:dyDescent="0.3">
      <c r="AM1933" t="s">
        <v>11600</v>
      </c>
      <c r="AN1933" t="s">
        <v>159</v>
      </c>
      <c r="AO1933" t="s">
        <v>159</v>
      </c>
      <c r="AP1933" t="s">
        <v>157</v>
      </c>
      <c r="AQ1933" s="44">
        <v>188700000</v>
      </c>
      <c r="AR1933">
        <v>1.00196</v>
      </c>
      <c r="AS1933">
        <v>2.223988E-2</v>
      </c>
      <c r="AT1933">
        <v>2.0279999999999999E-3</v>
      </c>
      <c r="AU1933" t="s">
        <v>53</v>
      </c>
      <c r="AV1933" t="s">
        <v>56</v>
      </c>
      <c r="AW1933" t="s">
        <v>56</v>
      </c>
      <c r="AX1933">
        <v>0.96299999999999997</v>
      </c>
      <c r="AY1933"/>
      <c r="AZ1933"/>
      <c r="BA1933">
        <v>795</v>
      </c>
      <c r="BB1933" s="95">
        <v>45838</v>
      </c>
      <c r="BC1933" t="s">
        <v>158</v>
      </c>
      <c r="BD1933" s="44">
        <v>142324000</v>
      </c>
      <c r="BE1933"/>
      <c r="BF1933"/>
      <c r="BG1933"/>
      <c r="BH1933"/>
      <c r="BI1933" s="44">
        <v>5265000</v>
      </c>
      <c r="BJ1933" s="44">
        <v>36111000</v>
      </c>
      <c r="BK1933"/>
      <c r="BL1933"/>
      <c r="BM1933"/>
      <c r="BN1933"/>
      <c r="BO1933"/>
      <c r="BP1933"/>
      <c r="BQ1933"/>
      <c r="BR1933" s="44">
        <v>5000000</v>
      </c>
      <c r="BS1933"/>
      <c r="BT1933"/>
      <c r="BU1933"/>
      <c r="BV1933"/>
      <c r="BW1933"/>
      <c r="BX1933"/>
      <c r="BY1933"/>
      <c r="BZ1933"/>
      <c r="CA1933"/>
      <c r="CB1933"/>
      <c r="CC1933"/>
      <c r="CD1933"/>
      <c r="CE1933"/>
      <c r="CF1933"/>
      <c r="CG1933"/>
      <c r="CH1933"/>
      <c r="CI1933"/>
      <c r="CJ1933"/>
    </row>
    <row r="1934" spans="39:88" x14ac:dyDescent="0.3">
      <c r="AM1934" t="s">
        <v>11602</v>
      </c>
      <c r="AN1934" t="s">
        <v>159</v>
      </c>
      <c r="AO1934" t="s">
        <v>159</v>
      </c>
      <c r="AP1934" t="s">
        <v>226</v>
      </c>
      <c r="AQ1934" s="44">
        <v>10015000</v>
      </c>
      <c r="AR1934">
        <v>0.97679000000000005</v>
      </c>
      <c r="AS1934">
        <v>2.3071620000000001E-2</v>
      </c>
      <c r="AT1934">
        <v>3.1510000000000002E-3</v>
      </c>
      <c r="AU1934" t="s">
        <v>53</v>
      </c>
      <c r="AV1934" t="s">
        <v>56</v>
      </c>
      <c r="AW1934" t="s">
        <v>56</v>
      </c>
      <c r="AX1934">
        <v>0.96299999999999997</v>
      </c>
      <c r="AY1934"/>
      <c r="AZ1934"/>
      <c r="BA1934">
        <v>795</v>
      </c>
      <c r="BB1934" s="95">
        <v>45838</v>
      </c>
      <c r="BC1934" t="s">
        <v>158</v>
      </c>
      <c r="BD1934"/>
      <c r="BE1934"/>
      <c r="BF1934"/>
      <c r="BG1934"/>
      <c r="BH1934"/>
      <c r="BI1934"/>
      <c r="BJ1934"/>
      <c r="BK1934"/>
      <c r="BL1934"/>
      <c r="BM1934"/>
      <c r="BN1934" s="44">
        <v>5700000</v>
      </c>
      <c r="BO1934" s="44">
        <v>1700000</v>
      </c>
      <c r="BP1934"/>
      <c r="BQ1934"/>
      <c r="BR1934"/>
      <c r="BS1934" s="44">
        <v>1600000</v>
      </c>
      <c r="BT1934" s="44">
        <v>1015000</v>
      </c>
      <c r="BU1934"/>
      <c r="BV1934"/>
      <c r="BW1934"/>
      <c r="BX1934"/>
      <c r="BY1934"/>
      <c r="BZ1934"/>
      <c r="CA1934"/>
      <c r="CB1934"/>
      <c r="CC1934"/>
      <c r="CD1934"/>
      <c r="CE1934"/>
      <c r="CF1934"/>
      <c r="CG1934"/>
      <c r="CH1934"/>
      <c r="CI1934"/>
      <c r="CJ1934"/>
    </row>
    <row r="1935" spans="39:88" x14ac:dyDescent="0.3">
      <c r="AM1935" t="s">
        <v>11603</v>
      </c>
      <c r="AN1935" t="s">
        <v>11604</v>
      </c>
      <c r="AO1935" t="s">
        <v>11604</v>
      </c>
      <c r="AP1935" t="s">
        <v>1648</v>
      </c>
      <c r="AQ1935" s="44">
        <v>93000000</v>
      </c>
      <c r="AR1935">
        <v>0.99360000000000004</v>
      </c>
      <c r="AS1935">
        <v>2.392E-2</v>
      </c>
      <c r="AT1935">
        <v>4.156E-3</v>
      </c>
      <c r="AU1935" t="s">
        <v>53</v>
      </c>
      <c r="AV1935" t="s">
        <v>55</v>
      </c>
      <c r="AW1935" t="s">
        <v>55</v>
      </c>
      <c r="AX1935">
        <v>0.68300000000000005</v>
      </c>
      <c r="AY1935"/>
      <c r="AZ1935"/>
      <c r="BA1935">
        <v>160932</v>
      </c>
      <c r="BB1935" s="95">
        <v>45838</v>
      </c>
      <c r="BC1935" t="s">
        <v>1587</v>
      </c>
      <c r="BD1935" s="44">
        <v>78500000</v>
      </c>
      <c r="BE1935"/>
      <c r="BF1935"/>
      <c r="BG1935"/>
      <c r="BH1935"/>
      <c r="BI1935" s="44">
        <v>2900000</v>
      </c>
      <c r="BJ1935" s="44">
        <v>5600000</v>
      </c>
      <c r="BK1935"/>
      <c r="BL1935"/>
      <c r="BM1935"/>
      <c r="BN1935" s="44">
        <v>3200000</v>
      </c>
      <c r="BO1935"/>
      <c r="BP1935"/>
      <c r="BQ1935"/>
      <c r="BR1935"/>
      <c r="BS1935"/>
      <c r="BT1935"/>
      <c r="BU1935" s="44">
        <v>1400000</v>
      </c>
      <c r="BV1935" s="44">
        <v>1400000</v>
      </c>
      <c r="BW1935"/>
      <c r="BX1935"/>
      <c r="BY1935"/>
      <c r="BZ1935"/>
      <c r="CA1935"/>
      <c r="CB1935"/>
      <c r="CC1935"/>
      <c r="CD1935"/>
      <c r="CE1935"/>
      <c r="CF1935"/>
      <c r="CG1935"/>
      <c r="CH1935"/>
      <c r="CI1935"/>
      <c r="CJ1935"/>
    </row>
    <row r="1936" spans="39:88" x14ac:dyDescent="0.3">
      <c r="AM1936" t="s">
        <v>11605</v>
      </c>
      <c r="AN1936" t="s">
        <v>11604</v>
      </c>
      <c r="AO1936" t="s">
        <v>11604</v>
      </c>
      <c r="AP1936" t="s">
        <v>1586</v>
      </c>
      <c r="AQ1936" s="44">
        <v>35600000</v>
      </c>
      <c r="AR1936">
        <v>0.99107999999999996</v>
      </c>
      <c r="AS1936">
        <v>2.4549999999999999E-2</v>
      </c>
      <c r="AT1936">
        <v>4.7600000000000003E-3</v>
      </c>
      <c r="AU1936" t="s">
        <v>53</v>
      </c>
      <c r="AV1936" t="s">
        <v>55</v>
      </c>
      <c r="AW1936" t="s">
        <v>55</v>
      </c>
      <c r="AX1936">
        <v>0.68300000000000005</v>
      </c>
      <c r="AY1936"/>
      <c r="AZ1936"/>
      <c r="BA1936">
        <v>160932</v>
      </c>
      <c r="BB1936" s="95">
        <v>45838</v>
      </c>
      <c r="BC1936" t="s">
        <v>1587</v>
      </c>
      <c r="BD1936" s="44">
        <v>29200000</v>
      </c>
      <c r="BE1936"/>
      <c r="BF1936"/>
      <c r="BG1936"/>
      <c r="BH1936"/>
      <c r="BI1936"/>
      <c r="BJ1936" s="44">
        <v>3900000</v>
      </c>
      <c r="BK1936"/>
      <c r="BL1936"/>
      <c r="BM1936"/>
      <c r="BN1936" s="44">
        <v>1100000</v>
      </c>
      <c r="BO1936"/>
      <c r="BP1936"/>
      <c r="BQ1936"/>
      <c r="BR1936"/>
      <c r="BS1936"/>
      <c r="BT1936"/>
      <c r="BU1936" s="44">
        <v>700000</v>
      </c>
      <c r="BV1936" s="44">
        <v>700000</v>
      </c>
      <c r="BW1936"/>
      <c r="BX1936"/>
      <c r="BY1936"/>
      <c r="BZ1936"/>
      <c r="CA1936"/>
      <c r="CB1936"/>
      <c r="CC1936"/>
      <c r="CD1936"/>
      <c r="CE1936"/>
      <c r="CF1936"/>
      <c r="CG1936"/>
      <c r="CH1936"/>
      <c r="CI1936"/>
      <c r="CJ1936"/>
    </row>
    <row r="1937" spans="39:88" x14ac:dyDescent="0.3">
      <c r="AM1937" t="s">
        <v>11606</v>
      </c>
      <c r="AN1937" t="s">
        <v>2685</v>
      </c>
      <c r="AO1937" t="s">
        <v>11607</v>
      </c>
      <c r="AP1937" t="s">
        <v>2683</v>
      </c>
      <c r="AQ1937" s="44">
        <v>52650000</v>
      </c>
      <c r="AR1937">
        <v>0.99470999999999998</v>
      </c>
      <c r="AS1937">
        <v>2.41E-2</v>
      </c>
      <c r="AT1937">
        <v>4.0869999999999899E-3</v>
      </c>
      <c r="AU1937" t="s">
        <v>53</v>
      </c>
      <c r="AV1937" t="s">
        <v>56</v>
      </c>
      <c r="AW1937" t="s">
        <v>56</v>
      </c>
      <c r="AX1937">
        <v>-1.2490000000000001</v>
      </c>
      <c r="AY1937"/>
      <c r="AZ1937"/>
      <c r="BA1937">
        <v>127439</v>
      </c>
      <c r="BB1937" s="95">
        <v>45838</v>
      </c>
      <c r="BC1937" t="s">
        <v>2684</v>
      </c>
      <c r="BD1937" s="44">
        <v>21486000</v>
      </c>
      <c r="BE1937"/>
      <c r="BF1937" s="44">
        <v>9600000</v>
      </c>
      <c r="BG1937"/>
      <c r="BH1937"/>
      <c r="BI1937"/>
      <c r="BJ1937" s="44">
        <v>11564000</v>
      </c>
      <c r="BK1937"/>
      <c r="BL1937"/>
      <c r="BM1937"/>
      <c r="BN1937" s="44">
        <v>10000000</v>
      </c>
      <c r="BO1937"/>
      <c r="BP1937"/>
      <c r="BQ1937"/>
      <c r="BR1937"/>
      <c r="BS1937"/>
      <c r="BT1937"/>
      <c r="BU1937"/>
      <c r="BV1937"/>
      <c r="BW1937"/>
      <c r="BX1937"/>
      <c r="BY1937"/>
      <c r="BZ1937"/>
      <c r="CA1937"/>
      <c r="CB1937"/>
      <c r="CC1937"/>
      <c r="CD1937"/>
      <c r="CE1937"/>
      <c r="CF1937"/>
      <c r="CG1937"/>
      <c r="CH1937"/>
      <c r="CI1937"/>
      <c r="CJ1937"/>
    </row>
    <row r="1938" spans="39:88" x14ac:dyDescent="0.3">
      <c r="AM1938" t="s">
        <v>11631</v>
      </c>
      <c r="AN1938" t="s">
        <v>151</v>
      </c>
      <c r="AO1938" t="s">
        <v>151</v>
      </c>
      <c r="AP1938" t="s">
        <v>1914</v>
      </c>
      <c r="AQ1938" s="44">
        <v>260000</v>
      </c>
      <c r="AR1938">
        <v>0.87341999999999997</v>
      </c>
      <c r="AS1938">
        <v>2.7029999999999998E-2</v>
      </c>
      <c r="AT1938">
        <v>3.2200000000000002E-3</v>
      </c>
      <c r="AU1938" t="s">
        <v>53</v>
      </c>
      <c r="AV1938" t="s">
        <v>68</v>
      </c>
      <c r="AW1938" t="s">
        <v>56</v>
      </c>
      <c r="AX1938">
        <v>1.1000000000000001</v>
      </c>
      <c r="AY1938"/>
      <c r="AZ1938"/>
      <c r="BA1938">
        <v>768</v>
      </c>
      <c r="BB1938" s="95">
        <v>45838</v>
      </c>
      <c r="BC1938" t="s">
        <v>150</v>
      </c>
      <c r="BD1938"/>
      <c r="BE1938"/>
      <c r="BF1938"/>
      <c r="BG1938"/>
      <c r="BH1938"/>
      <c r="BI1938"/>
      <c r="BJ1938"/>
      <c r="BK1938"/>
      <c r="BL1938"/>
      <c r="BM1938" s="44">
        <v>260000</v>
      </c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  <c r="CA1938"/>
      <c r="CB1938"/>
      <c r="CC1938"/>
      <c r="CD1938"/>
      <c r="CE1938"/>
      <c r="CF1938"/>
      <c r="CG1938"/>
      <c r="CH1938"/>
      <c r="CI1938"/>
      <c r="CJ1938"/>
    </row>
    <row r="1939" spans="39:88" x14ac:dyDescent="0.3">
      <c r="AM1939" t="s">
        <v>11617</v>
      </c>
      <c r="AN1939" t="s">
        <v>151</v>
      </c>
      <c r="AO1939" t="s">
        <v>151</v>
      </c>
      <c r="AP1939" t="s">
        <v>908</v>
      </c>
      <c r="AQ1939" s="44">
        <v>200650000</v>
      </c>
      <c r="AR1939">
        <v>1.18868</v>
      </c>
      <c r="AS1939">
        <v>2.775E-2</v>
      </c>
      <c r="AT1939">
        <v>3.6610000000000002E-3</v>
      </c>
      <c r="AU1939" t="s">
        <v>53</v>
      </c>
      <c r="AV1939" t="s">
        <v>68</v>
      </c>
      <c r="AW1939" t="s">
        <v>56</v>
      </c>
      <c r="AX1939">
        <v>1.1000000000000001</v>
      </c>
      <c r="AY1939"/>
      <c r="AZ1939"/>
      <c r="BA1939">
        <v>768</v>
      </c>
      <c r="BB1939" s="95">
        <v>45838</v>
      </c>
      <c r="BC1939" t="s">
        <v>150</v>
      </c>
      <c r="BD1939" s="44">
        <v>192421000</v>
      </c>
      <c r="BE1939"/>
      <c r="BF1939"/>
      <c r="BG1939"/>
      <c r="BH1939"/>
      <c r="BI1939" s="44">
        <v>4889000</v>
      </c>
      <c r="BJ1939" s="44">
        <v>2690000</v>
      </c>
      <c r="BK1939"/>
      <c r="BL1939"/>
      <c r="BM1939" s="44">
        <v>650000</v>
      </c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  <c r="CA1939"/>
      <c r="CB1939"/>
      <c r="CC1939"/>
      <c r="CD1939"/>
      <c r="CE1939"/>
      <c r="CF1939"/>
      <c r="CG1939"/>
      <c r="CH1939"/>
      <c r="CI1939"/>
      <c r="CJ1939"/>
    </row>
    <row r="1940" spans="39:88" x14ac:dyDescent="0.3">
      <c r="AM1940" t="s">
        <v>11614</v>
      </c>
      <c r="AN1940" t="s">
        <v>151</v>
      </c>
      <c r="AO1940" t="s">
        <v>151</v>
      </c>
      <c r="AP1940" t="s">
        <v>11615</v>
      </c>
      <c r="AQ1940" s="44">
        <v>1200000</v>
      </c>
      <c r="AR1940">
        <v>0.91137000000000001</v>
      </c>
      <c r="AS1940">
        <v>2.4709999999999999E-2</v>
      </c>
      <c r="AT1940">
        <v>2.078E-3</v>
      </c>
      <c r="AU1940" t="s">
        <v>53</v>
      </c>
      <c r="AV1940" t="s">
        <v>68</v>
      </c>
      <c r="AW1940" t="s">
        <v>56</v>
      </c>
      <c r="AX1940">
        <v>1.1000000000000001</v>
      </c>
      <c r="AY1940"/>
      <c r="AZ1940"/>
      <c r="BA1940">
        <v>768</v>
      </c>
      <c r="BB1940" s="95">
        <v>45838</v>
      </c>
      <c r="BC1940" t="s">
        <v>150</v>
      </c>
      <c r="BD1940"/>
      <c r="BE1940"/>
      <c r="BF1940"/>
      <c r="BG1940"/>
      <c r="BH1940"/>
      <c r="BI1940"/>
      <c r="BJ1940"/>
      <c r="BK1940"/>
      <c r="BL1940"/>
      <c r="BM1940" s="44">
        <v>1200000</v>
      </c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  <c r="CA1940"/>
      <c r="CB1940"/>
      <c r="CC1940"/>
      <c r="CD1940"/>
      <c r="CE1940"/>
      <c r="CF1940"/>
      <c r="CG1940"/>
      <c r="CH1940"/>
      <c r="CI1940"/>
      <c r="CJ1940"/>
    </row>
    <row r="1941" spans="39:88" x14ac:dyDescent="0.3">
      <c r="AM1941" t="s">
        <v>11622</v>
      </c>
      <c r="AN1941" t="s">
        <v>151</v>
      </c>
      <c r="AO1941" t="s">
        <v>151</v>
      </c>
      <c r="AP1941" t="s">
        <v>11623</v>
      </c>
      <c r="AQ1941" s="44">
        <v>600000</v>
      </c>
      <c r="AR1941">
        <v>0.88721999999999901</v>
      </c>
      <c r="AS1941">
        <v>3.175E-2</v>
      </c>
      <c r="AT1941">
        <v>5.5570000000000003E-3</v>
      </c>
      <c r="AU1941" t="s">
        <v>53</v>
      </c>
      <c r="AV1941" t="s">
        <v>68</v>
      </c>
      <c r="AW1941" t="s">
        <v>56</v>
      </c>
      <c r="AX1941">
        <v>1.1000000000000001</v>
      </c>
      <c r="AY1941"/>
      <c r="AZ1941"/>
      <c r="BA1941">
        <v>768</v>
      </c>
      <c r="BB1941" s="95">
        <v>45838</v>
      </c>
      <c r="BC1941" t="s">
        <v>150</v>
      </c>
      <c r="BD1941"/>
      <c r="BE1941"/>
      <c r="BF1941"/>
      <c r="BG1941"/>
      <c r="BH1941"/>
      <c r="BI1941"/>
      <c r="BJ1941"/>
      <c r="BK1941"/>
      <c r="BL1941"/>
      <c r="BM1941" s="44">
        <v>600000</v>
      </c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  <c r="CA1941"/>
      <c r="CB1941"/>
      <c r="CC1941"/>
      <c r="CD1941"/>
      <c r="CE1941"/>
      <c r="CF1941"/>
      <c r="CG1941"/>
      <c r="CH1941"/>
      <c r="CI1941"/>
      <c r="CJ1941"/>
    </row>
    <row r="1942" spans="39:88" x14ac:dyDescent="0.3">
      <c r="AM1942" t="s">
        <v>11610</v>
      </c>
      <c r="AN1942" t="s">
        <v>151</v>
      </c>
      <c r="AO1942" t="s">
        <v>151</v>
      </c>
      <c r="AP1942" t="s">
        <v>501</v>
      </c>
      <c r="AQ1942" s="44">
        <v>260000</v>
      </c>
      <c r="AR1942">
        <v>0.94855</v>
      </c>
      <c r="AS1942">
        <v>2.068E-2</v>
      </c>
      <c r="AT1942">
        <v>7.2000000000000002E-5</v>
      </c>
      <c r="AU1942" t="s">
        <v>53</v>
      </c>
      <c r="AV1942" t="s">
        <v>68</v>
      </c>
      <c r="AW1942" t="s">
        <v>56</v>
      </c>
      <c r="AX1942">
        <v>1.1000000000000001</v>
      </c>
      <c r="AY1942"/>
      <c r="AZ1942"/>
      <c r="BA1942">
        <v>768</v>
      </c>
      <c r="BB1942" s="95">
        <v>45838</v>
      </c>
      <c r="BC1942" t="s">
        <v>150</v>
      </c>
      <c r="BD1942"/>
      <c r="BE1942"/>
      <c r="BF1942"/>
      <c r="BG1942"/>
      <c r="BH1942"/>
      <c r="BI1942"/>
      <c r="BJ1942"/>
      <c r="BK1942"/>
      <c r="BL1942"/>
      <c r="BM1942" s="44">
        <v>260000</v>
      </c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  <c r="CA1942"/>
      <c r="CB1942"/>
      <c r="CC1942"/>
      <c r="CD1942"/>
      <c r="CE1942"/>
      <c r="CF1942"/>
      <c r="CG1942"/>
      <c r="CH1942"/>
      <c r="CI1942"/>
      <c r="CJ1942"/>
    </row>
    <row r="1943" spans="39:88" x14ac:dyDescent="0.3">
      <c r="AM1943" t="s">
        <v>11642</v>
      </c>
      <c r="AN1943" t="s">
        <v>151</v>
      </c>
      <c r="AO1943" t="s">
        <v>151</v>
      </c>
      <c r="AP1943" t="s">
        <v>2609</v>
      </c>
      <c r="AQ1943" s="44">
        <v>464575000</v>
      </c>
      <c r="AR1943">
        <v>0.66194999999999904</v>
      </c>
      <c r="AS1943">
        <v>3.7069999999999999E-2</v>
      </c>
      <c r="AT1943">
        <v>8.7919999999999995E-3</v>
      </c>
      <c r="AU1943" t="s">
        <v>53</v>
      </c>
      <c r="AV1943" t="s">
        <v>68</v>
      </c>
      <c r="AW1943" t="s">
        <v>56</v>
      </c>
      <c r="AX1943">
        <v>1.1000000000000001</v>
      </c>
      <c r="AY1943"/>
      <c r="AZ1943"/>
      <c r="BA1943">
        <v>768</v>
      </c>
      <c r="BB1943" s="95">
        <v>45838</v>
      </c>
      <c r="BC1943" t="s">
        <v>150</v>
      </c>
      <c r="BD1943" s="44">
        <v>362956000</v>
      </c>
      <c r="BE1943" s="44">
        <v>2000000</v>
      </c>
      <c r="BF1943" s="44">
        <v>20000000</v>
      </c>
      <c r="BG1943" s="44">
        <v>500000</v>
      </c>
      <c r="BH1943"/>
      <c r="BI1943" s="44">
        <v>2000000</v>
      </c>
      <c r="BJ1943" s="44">
        <v>60119000</v>
      </c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 s="44">
        <v>10000000</v>
      </c>
      <c r="BZ1943" s="44">
        <v>7000000</v>
      </c>
      <c r="CA1943"/>
      <c r="CB1943"/>
      <c r="CC1943"/>
      <c r="CD1943"/>
      <c r="CE1943"/>
      <c r="CF1943"/>
      <c r="CG1943"/>
      <c r="CH1943"/>
      <c r="CI1943"/>
      <c r="CJ1943"/>
    </row>
    <row r="1944" spans="39:88" x14ac:dyDescent="0.3">
      <c r="AM1944" t="s">
        <v>11633</v>
      </c>
      <c r="AN1944" t="s">
        <v>151</v>
      </c>
      <c r="AO1944" t="s">
        <v>151</v>
      </c>
      <c r="AP1944" t="s">
        <v>11634</v>
      </c>
      <c r="AQ1944" s="44">
        <v>700000</v>
      </c>
      <c r="AR1944">
        <v>0.98738000000000004</v>
      </c>
      <c r="AS1944">
        <v>2.0070000000000001E-2</v>
      </c>
      <c r="AT1944">
        <v>-3.0600000000000001E-4</v>
      </c>
      <c r="AU1944" t="s">
        <v>53</v>
      </c>
      <c r="AV1944" t="s">
        <v>68</v>
      </c>
      <c r="AW1944" t="s">
        <v>56</v>
      </c>
      <c r="AX1944">
        <v>1.1000000000000001</v>
      </c>
      <c r="AY1944"/>
      <c r="AZ1944"/>
      <c r="BA1944">
        <v>768</v>
      </c>
      <c r="BB1944" s="95">
        <v>45838</v>
      </c>
      <c r="BC1944" t="s">
        <v>150</v>
      </c>
      <c r="BD1944"/>
      <c r="BE1944"/>
      <c r="BF1944"/>
      <c r="BG1944"/>
      <c r="BH1944"/>
      <c r="BI1944"/>
      <c r="BJ1944"/>
      <c r="BK1944"/>
      <c r="BL1944"/>
      <c r="BM1944" s="44">
        <v>700000</v>
      </c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  <c r="CA1944"/>
      <c r="CB1944"/>
      <c r="CC1944"/>
      <c r="CD1944"/>
      <c r="CE1944"/>
      <c r="CF1944"/>
      <c r="CG1944"/>
      <c r="CH1944"/>
      <c r="CI1944"/>
      <c r="CJ1944"/>
    </row>
    <row r="1945" spans="39:88" x14ac:dyDescent="0.3">
      <c r="AM1945" t="s">
        <v>11646</v>
      </c>
      <c r="AN1945" t="s">
        <v>151</v>
      </c>
      <c r="AO1945" t="s">
        <v>151</v>
      </c>
      <c r="AP1945" t="s">
        <v>11647</v>
      </c>
      <c r="AQ1945" s="44">
        <v>45000000</v>
      </c>
      <c r="AR1945">
        <v>1.04104</v>
      </c>
      <c r="AS1945">
        <v>2.9849999999999901E-2</v>
      </c>
      <c r="AT1945">
        <v>4.8430000000000001E-3</v>
      </c>
      <c r="AU1945" t="s">
        <v>53</v>
      </c>
      <c r="AV1945" t="s">
        <v>68</v>
      </c>
      <c r="AW1945" t="s">
        <v>56</v>
      </c>
      <c r="AX1945">
        <v>1.1000000000000001</v>
      </c>
      <c r="AY1945"/>
      <c r="AZ1945"/>
      <c r="BA1945">
        <v>768</v>
      </c>
      <c r="BB1945" s="95">
        <v>45838</v>
      </c>
      <c r="BC1945" t="s">
        <v>150</v>
      </c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 s="44">
        <v>30000000</v>
      </c>
      <c r="BS1945"/>
      <c r="BT1945"/>
      <c r="BU1945"/>
      <c r="BV1945"/>
      <c r="BW1945"/>
      <c r="BX1945"/>
      <c r="BY1945"/>
      <c r="BZ1945"/>
      <c r="CA1945"/>
      <c r="CB1945" s="44">
        <v>15000000</v>
      </c>
      <c r="CC1945"/>
      <c r="CD1945"/>
      <c r="CE1945"/>
      <c r="CF1945"/>
      <c r="CG1945"/>
      <c r="CH1945"/>
      <c r="CI1945"/>
      <c r="CJ1945"/>
    </row>
    <row r="1946" spans="39:88" x14ac:dyDescent="0.3">
      <c r="AM1946" t="s">
        <v>11643</v>
      </c>
      <c r="AN1946" t="s">
        <v>151</v>
      </c>
      <c r="AO1946" t="s">
        <v>151</v>
      </c>
      <c r="AP1946" t="s">
        <v>323</v>
      </c>
      <c r="AQ1946" s="44">
        <v>35000000</v>
      </c>
      <c r="AR1946">
        <v>0.82533999999999996</v>
      </c>
      <c r="AS1946">
        <v>3.8460000000000001E-2</v>
      </c>
      <c r="AT1946">
        <v>1.0493000000000001E-2</v>
      </c>
      <c r="AU1946" t="s">
        <v>53</v>
      </c>
      <c r="AV1946" t="s">
        <v>68</v>
      </c>
      <c r="AW1946" t="s">
        <v>56</v>
      </c>
      <c r="AX1946">
        <v>1.1000000000000001</v>
      </c>
      <c r="AY1946"/>
      <c r="AZ1946"/>
      <c r="BA1946">
        <v>768</v>
      </c>
      <c r="BB1946" s="95">
        <v>45838</v>
      </c>
      <c r="BC1946" t="s">
        <v>150</v>
      </c>
      <c r="BD1946"/>
      <c r="BE1946"/>
      <c r="BF1946"/>
      <c r="BG1946"/>
      <c r="BH1946"/>
      <c r="BI1946" s="44">
        <v>20000000</v>
      </c>
      <c r="BJ1946"/>
      <c r="BK1946"/>
      <c r="BL1946"/>
      <c r="BM1946"/>
      <c r="BN1946" s="44">
        <v>15000000</v>
      </c>
      <c r="BO1946"/>
      <c r="BP1946"/>
      <c r="BQ1946"/>
      <c r="BR1946"/>
      <c r="BS1946"/>
      <c r="BT1946"/>
      <c r="BU1946"/>
      <c r="BV1946"/>
      <c r="BW1946"/>
      <c r="BX1946"/>
      <c r="BY1946"/>
      <c r="BZ1946"/>
      <c r="CA1946"/>
      <c r="CB1946"/>
      <c r="CC1946"/>
      <c r="CD1946"/>
      <c r="CE1946"/>
      <c r="CF1946"/>
      <c r="CG1946"/>
      <c r="CH1946"/>
      <c r="CI1946"/>
      <c r="CJ1946"/>
    </row>
    <row r="1947" spans="39:88" x14ac:dyDescent="0.3">
      <c r="AM1947" t="s">
        <v>11629</v>
      </c>
      <c r="AN1947" t="s">
        <v>151</v>
      </c>
      <c r="AO1947" t="s">
        <v>151</v>
      </c>
      <c r="AP1947" t="s">
        <v>248</v>
      </c>
      <c r="AQ1947" s="44">
        <v>50100000</v>
      </c>
      <c r="AR1947">
        <v>0.96927999999999903</v>
      </c>
      <c r="AS1947">
        <v>2.298E-2</v>
      </c>
      <c r="AT1947">
        <v>1.23E-3</v>
      </c>
      <c r="AU1947" t="s">
        <v>53</v>
      </c>
      <c r="AV1947" t="s">
        <v>68</v>
      </c>
      <c r="AW1947" t="s">
        <v>56</v>
      </c>
      <c r="AX1947">
        <v>1.1000000000000001</v>
      </c>
      <c r="AY1947"/>
      <c r="AZ1947"/>
      <c r="BA1947">
        <v>768</v>
      </c>
      <c r="BB1947" s="95">
        <v>45838</v>
      </c>
      <c r="BC1947" t="s">
        <v>150</v>
      </c>
      <c r="BD1947"/>
      <c r="BE1947"/>
      <c r="BF1947"/>
      <c r="BG1947"/>
      <c r="BH1947"/>
      <c r="BI1947"/>
      <c r="BJ1947"/>
      <c r="BK1947"/>
      <c r="BL1947"/>
      <c r="BM1947" s="44">
        <v>1100000</v>
      </c>
      <c r="BN1947"/>
      <c r="BO1947" s="44">
        <v>6000000</v>
      </c>
      <c r="BP1947" s="44">
        <v>5000000</v>
      </c>
      <c r="BQ1947"/>
      <c r="BR1947" s="44">
        <v>38000000</v>
      </c>
      <c r="BS1947"/>
      <c r="BT1947"/>
      <c r="BU1947"/>
      <c r="BV1947"/>
      <c r="BW1947"/>
      <c r="BX1947"/>
      <c r="BY1947"/>
      <c r="BZ1947"/>
      <c r="CA1947"/>
      <c r="CB1947"/>
      <c r="CC1947"/>
      <c r="CD1947"/>
      <c r="CE1947"/>
      <c r="CF1947"/>
      <c r="CG1947"/>
      <c r="CH1947"/>
      <c r="CI1947"/>
      <c r="CJ1947"/>
    </row>
    <row r="1948" spans="39:88" x14ac:dyDescent="0.3">
      <c r="AM1948" t="s">
        <v>11639</v>
      </c>
      <c r="AN1948" t="s">
        <v>151</v>
      </c>
      <c r="AO1948" t="s">
        <v>151</v>
      </c>
      <c r="AP1948" t="s">
        <v>2173</v>
      </c>
      <c r="AQ1948" s="44">
        <v>16700000</v>
      </c>
      <c r="AR1948">
        <v>1.1891799999999999</v>
      </c>
      <c r="AS1948">
        <v>3.7539999999999997E-2</v>
      </c>
      <c r="AT1948">
        <v>9.7129999999999994E-3</v>
      </c>
      <c r="AU1948" t="s">
        <v>53</v>
      </c>
      <c r="AV1948" t="s">
        <v>68</v>
      </c>
      <c r="AW1948" t="s">
        <v>56</v>
      </c>
      <c r="AX1948">
        <v>1.1000000000000001</v>
      </c>
      <c r="AY1948"/>
      <c r="AZ1948"/>
      <c r="BA1948">
        <v>768</v>
      </c>
      <c r="BB1948" s="95">
        <v>45838</v>
      </c>
      <c r="BC1948" t="s">
        <v>150</v>
      </c>
      <c r="BD1948"/>
      <c r="BE1948"/>
      <c r="BF1948"/>
      <c r="BG1948"/>
      <c r="BH1948"/>
      <c r="BI1948"/>
      <c r="BJ1948"/>
      <c r="BK1948"/>
      <c r="BL1948"/>
      <c r="BM1948"/>
      <c r="BN1948" s="44">
        <v>16700000</v>
      </c>
      <c r="BO1948"/>
      <c r="BP1948"/>
      <c r="BQ1948"/>
      <c r="BR1948"/>
      <c r="BS1948"/>
      <c r="BT1948"/>
      <c r="BU1948"/>
      <c r="BV1948"/>
      <c r="BW1948"/>
      <c r="BX1948"/>
      <c r="BY1948"/>
      <c r="BZ1948"/>
      <c r="CA1948"/>
      <c r="CB1948"/>
      <c r="CC1948"/>
      <c r="CD1948"/>
      <c r="CE1948"/>
      <c r="CF1948"/>
      <c r="CG1948"/>
      <c r="CH1948"/>
      <c r="CI1948"/>
      <c r="CJ1948"/>
    </row>
    <row r="1949" spans="39:88" x14ac:dyDescent="0.3">
      <c r="AM1949" t="s">
        <v>11608</v>
      </c>
      <c r="AN1949" t="s">
        <v>151</v>
      </c>
      <c r="AO1949" t="s">
        <v>151</v>
      </c>
      <c r="AP1949" t="s">
        <v>11609</v>
      </c>
      <c r="AQ1949" s="44">
        <v>1014925000</v>
      </c>
      <c r="AR1949">
        <v>0.95845000000000002</v>
      </c>
      <c r="AS1949">
        <v>3.771E-2</v>
      </c>
      <c r="AT1949">
        <v>9.7640000000000001E-3</v>
      </c>
      <c r="AU1949" t="s">
        <v>53</v>
      </c>
      <c r="AV1949" t="s">
        <v>68</v>
      </c>
      <c r="AW1949" t="s">
        <v>56</v>
      </c>
      <c r="AX1949">
        <v>1.1000000000000001</v>
      </c>
      <c r="AY1949"/>
      <c r="AZ1949"/>
      <c r="BA1949">
        <v>768</v>
      </c>
      <c r="BB1949" s="95">
        <v>45838</v>
      </c>
      <c r="BC1949" t="s">
        <v>150</v>
      </c>
      <c r="BD1949" s="44">
        <v>830261000</v>
      </c>
      <c r="BE1949" s="44">
        <v>5000000</v>
      </c>
      <c r="BF1949" s="44">
        <v>53500000</v>
      </c>
      <c r="BG1949" s="44">
        <v>400000</v>
      </c>
      <c r="BH1949"/>
      <c r="BI1949" s="44">
        <v>9300000</v>
      </c>
      <c r="BJ1949" s="44">
        <v>96464000</v>
      </c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  <c r="CA1949"/>
      <c r="CB1949" s="44">
        <v>20000000</v>
      </c>
      <c r="CC1949"/>
      <c r="CD1949"/>
      <c r="CE1949"/>
      <c r="CF1949"/>
      <c r="CG1949"/>
      <c r="CH1949"/>
      <c r="CI1949"/>
      <c r="CJ1949"/>
    </row>
    <row r="1950" spans="39:88" x14ac:dyDescent="0.3">
      <c r="AM1950" t="s">
        <v>11612</v>
      </c>
      <c r="AN1950" t="s">
        <v>151</v>
      </c>
      <c r="AO1950" t="s">
        <v>151</v>
      </c>
      <c r="AP1950" t="s">
        <v>11613</v>
      </c>
      <c r="AQ1950" s="44">
        <v>300000</v>
      </c>
      <c r="AR1950">
        <v>0.95813000000000004</v>
      </c>
      <c r="AS1950">
        <v>2.938E-2</v>
      </c>
      <c r="AT1950">
        <v>4.4549999999999998E-3</v>
      </c>
      <c r="AU1950" t="s">
        <v>53</v>
      </c>
      <c r="AV1950" t="s">
        <v>68</v>
      </c>
      <c r="AW1950" t="s">
        <v>56</v>
      </c>
      <c r="AX1950">
        <v>1.1000000000000001</v>
      </c>
      <c r="AY1950"/>
      <c r="AZ1950"/>
      <c r="BA1950">
        <v>768</v>
      </c>
      <c r="BB1950" s="95">
        <v>45838</v>
      </c>
      <c r="BC1950" t="s">
        <v>150</v>
      </c>
      <c r="BD1950"/>
      <c r="BE1950"/>
      <c r="BF1950"/>
      <c r="BG1950"/>
      <c r="BH1950"/>
      <c r="BI1950"/>
      <c r="BJ1950"/>
      <c r="BK1950"/>
      <c r="BL1950"/>
      <c r="BM1950" s="44">
        <v>300000</v>
      </c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  <c r="CA1950"/>
      <c r="CB1950"/>
      <c r="CC1950"/>
      <c r="CD1950"/>
      <c r="CE1950"/>
      <c r="CF1950"/>
      <c r="CG1950"/>
      <c r="CH1950"/>
      <c r="CI1950"/>
      <c r="CJ1950"/>
    </row>
    <row r="1951" spans="39:88" x14ac:dyDescent="0.3">
      <c r="AM1951" t="s">
        <v>11618</v>
      </c>
      <c r="AN1951" t="s">
        <v>151</v>
      </c>
      <c r="AO1951" t="s">
        <v>151</v>
      </c>
      <c r="AP1951" t="s">
        <v>11619</v>
      </c>
      <c r="AQ1951" s="44">
        <v>34500000</v>
      </c>
      <c r="AR1951">
        <v>1.0371899999999901</v>
      </c>
      <c r="AS1951">
        <v>3.5580000000000001E-2</v>
      </c>
      <c r="AT1951">
        <v>8.1589999999999996E-3</v>
      </c>
      <c r="AU1951" t="s">
        <v>53</v>
      </c>
      <c r="AV1951" t="s">
        <v>68</v>
      </c>
      <c r="AW1951" t="s">
        <v>56</v>
      </c>
      <c r="AX1951">
        <v>1.1000000000000001</v>
      </c>
      <c r="AY1951"/>
      <c r="AZ1951"/>
      <c r="BA1951">
        <v>768</v>
      </c>
      <c r="BB1951" s="95">
        <v>45838</v>
      </c>
      <c r="BC1951" t="s">
        <v>150</v>
      </c>
      <c r="BD1951"/>
      <c r="BE1951"/>
      <c r="BF1951"/>
      <c r="BG1951"/>
      <c r="BH1951"/>
      <c r="BI1951"/>
      <c r="BJ1951"/>
      <c r="BK1951"/>
      <c r="BL1951" s="44">
        <v>7000000</v>
      </c>
      <c r="BM1951"/>
      <c r="BN1951" s="44">
        <v>4000000</v>
      </c>
      <c r="BO1951"/>
      <c r="BP1951"/>
      <c r="BQ1951"/>
      <c r="BR1951"/>
      <c r="BS1951"/>
      <c r="BT1951"/>
      <c r="BU1951"/>
      <c r="BV1951"/>
      <c r="BW1951" s="44">
        <v>7000000</v>
      </c>
      <c r="BX1951"/>
      <c r="BY1951" s="44">
        <v>7000000</v>
      </c>
      <c r="BZ1951"/>
      <c r="CA1951"/>
      <c r="CB1951" s="44">
        <v>9500000</v>
      </c>
      <c r="CC1951"/>
      <c r="CD1951"/>
      <c r="CE1951"/>
      <c r="CF1951"/>
      <c r="CG1951"/>
      <c r="CH1951"/>
      <c r="CI1951"/>
      <c r="CJ1951"/>
    </row>
    <row r="1952" spans="39:88" x14ac:dyDescent="0.3">
      <c r="AM1952" t="s">
        <v>11625</v>
      </c>
      <c r="AN1952" t="s">
        <v>151</v>
      </c>
      <c r="AO1952" t="s">
        <v>151</v>
      </c>
      <c r="AP1952" t="s">
        <v>11626</v>
      </c>
      <c r="AQ1952" s="44">
        <v>131000000</v>
      </c>
      <c r="AR1952">
        <v>0.99703999999999904</v>
      </c>
      <c r="AS1952">
        <v>4.0160000000000001E-2</v>
      </c>
      <c r="AT1952">
        <v>1.2574999999999999E-2</v>
      </c>
      <c r="AU1952" t="s">
        <v>53</v>
      </c>
      <c r="AV1952" t="s">
        <v>68</v>
      </c>
      <c r="AW1952" t="s">
        <v>56</v>
      </c>
      <c r="AX1952">
        <v>1.1000000000000001</v>
      </c>
      <c r="AY1952"/>
      <c r="AZ1952"/>
      <c r="BA1952">
        <v>768</v>
      </c>
      <c r="BB1952" s="95">
        <v>45838</v>
      </c>
      <c r="BC1952" t="s">
        <v>150</v>
      </c>
      <c r="BD1952"/>
      <c r="BE1952"/>
      <c r="BF1952"/>
      <c r="BG1952"/>
      <c r="BH1952"/>
      <c r="BI1952" s="44">
        <v>131000000</v>
      </c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  <c r="CA1952"/>
      <c r="CB1952"/>
      <c r="CC1952"/>
      <c r="CD1952"/>
      <c r="CE1952"/>
      <c r="CF1952"/>
      <c r="CG1952"/>
      <c r="CH1952"/>
      <c r="CI1952"/>
      <c r="CJ1952"/>
    </row>
    <row r="1953" spans="39:88" x14ac:dyDescent="0.3">
      <c r="AM1953" t="s">
        <v>11628</v>
      </c>
      <c r="AN1953" t="s">
        <v>151</v>
      </c>
      <c r="AO1953" t="s">
        <v>151</v>
      </c>
      <c r="AP1953" t="s">
        <v>2208</v>
      </c>
      <c r="AQ1953" s="44">
        <v>590000000</v>
      </c>
      <c r="AR1953">
        <v>0.97431999999999996</v>
      </c>
      <c r="AS1953">
        <v>2.495E-2</v>
      </c>
      <c r="AT1953">
        <v>2.1610000000000002E-3</v>
      </c>
      <c r="AU1953" t="s">
        <v>53</v>
      </c>
      <c r="AV1953" t="s">
        <v>68</v>
      </c>
      <c r="AW1953" t="s">
        <v>56</v>
      </c>
      <c r="AX1953">
        <v>1.1000000000000001</v>
      </c>
      <c r="AY1953"/>
      <c r="AZ1953"/>
      <c r="BA1953">
        <v>768</v>
      </c>
      <c r="BB1953" s="95">
        <v>45838</v>
      </c>
      <c r="BC1953" t="s">
        <v>150</v>
      </c>
      <c r="BD1953" s="44">
        <v>554915000</v>
      </c>
      <c r="BE1953"/>
      <c r="BF1953"/>
      <c r="BG1953"/>
      <c r="BH1953"/>
      <c r="BI1953" s="44">
        <v>4725000</v>
      </c>
      <c r="BJ1953" s="44">
        <v>30360000</v>
      </c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  <c r="CA1953"/>
      <c r="CB1953"/>
      <c r="CC1953"/>
      <c r="CD1953"/>
      <c r="CE1953"/>
      <c r="CF1953"/>
      <c r="CG1953"/>
      <c r="CH1953"/>
      <c r="CI1953"/>
      <c r="CJ1953"/>
    </row>
    <row r="1954" spans="39:88" x14ac:dyDescent="0.3">
      <c r="AM1954" t="s">
        <v>12761</v>
      </c>
      <c r="AN1954" t="s">
        <v>151</v>
      </c>
      <c r="AO1954" t="s">
        <v>151</v>
      </c>
      <c r="AP1954" t="s">
        <v>12762</v>
      </c>
      <c r="AQ1954" s="44">
        <v>21025000</v>
      </c>
      <c r="AR1954">
        <v>0.97914000000000001</v>
      </c>
      <c r="AS1954">
        <v>3.6769999999999997E-2</v>
      </c>
      <c r="AT1954">
        <v>8.9990000000000001E-3</v>
      </c>
      <c r="AU1954" t="s">
        <v>53</v>
      </c>
      <c r="AV1954" t="s">
        <v>68</v>
      </c>
      <c r="AW1954" t="s">
        <v>56</v>
      </c>
      <c r="AX1954">
        <v>1.1000000000000001</v>
      </c>
      <c r="AY1954"/>
      <c r="AZ1954"/>
      <c r="BA1954">
        <v>768</v>
      </c>
      <c r="BB1954" s="95">
        <v>45838</v>
      </c>
      <c r="BC1954" t="s">
        <v>150</v>
      </c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  <c r="CA1954"/>
      <c r="CB1954" s="44">
        <v>21025000</v>
      </c>
      <c r="CC1954"/>
      <c r="CD1954"/>
      <c r="CE1954"/>
      <c r="CF1954"/>
      <c r="CG1954"/>
      <c r="CH1954"/>
      <c r="CI1954"/>
      <c r="CJ1954"/>
    </row>
    <row r="1955" spans="39:88" x14ac:dyDescent="0.3">
      <c r="AM1955" t="s">
        <v>11644</v>
      </c>
      <c r="AN1955" t="s">
        <v>151</v>
      </c>
      <c r="AO1955" t="s">
        <v>151</v>
      </c>
      <c r="AP1955" t="s">
        <v>11645</v>
      </c>
      <c r="AQ1955" s="44">
        <v>3062650000</v>
      </c>
      <c r="AR1955">
        <v>0.66290000000000004</v>
      </c>
      <c r="AS1955">
        <v>3.9350000000000003E-2</v>
      </c>
      <c r="AT1955">
        <v>1.1545E-2</v>
      </c>
      <c r="AU1955" t="s">
        <v>53</v>
      </c>
      <c r="AV1955" t="s">
        <v>68</v>
      </c>
      <c r="AW1955" t="s">
        <v>56</v>
      </c>
      <c r="AX1955">
        <v>1.1000000000000001</v>
      </c>
      <c r="AY1955"/>
      <c r="AZ1955"/>
      <c r="BA1955">
        <v>768</v>
      </c>
      <c r="BB1955" s="95">
        <v>45838</v>
      </c>
      <c r="BC1955" t="s">
        <v>150</v>
      </c>
      <c r="BD1955" s="44">
        <v>2550000000</v>
      </c>
      <c r="BE1955"/>
      <c r="BF1955" s="44">
        <v>15000000</v>
      </c>
      <c r="BG1955" s="44">
        <v>650000</v>
      </c>
      <c r="BH1955"/>
      <c r="BI1955" s="44">
        <v>436000000</v>
      </c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 s="44">
        <v>33000000</v>
      </c>
      <c r="BX1955"/>
      <c r="BY1955" s="44">
        <v>25000000</v>
      </c>
      <c r="BZ1955"/>
      <c r="CA1955"/>
      <c r="CB1955" s="44">
        <v>3000000</v>
      </c>
      <c r="CC1955"/>
      <c r="CD1955"/>
      <c r="CE1955"/>
      <c r="CF1955"/>
      <c r="CG1955"/>
      <c r="CH1955"/>
      <c r="CI1955"/>
      <c r="CJ1955"/>
    </row>
    <row r="1956" spans="39:88" x14ac:dyDescent="0.3">
      <c r="AM1956" t="s">
        <v>12611</v>
      </c>
      <c r="AN1956" t="s">
        <v>151</v>
      </c>
      <c r="AO1956" t="s">
        <v>151</v>
      </c>
      <c r="AP1956" t="s">
        <v>222</v>
      </c>
      <c r="AQ1956" s="44">
        <v>100000000</v>
      </c>
      <c r="AR1956">
        <v>1.20928222</v>
      </c>
      <c r="AS1956">
        <v>3.11364999999999E-2</v>
      </c>
      <c r="AT1956">
        <v>5.7140000000000003E-3</v>
      </c>
      <c r="AU1956" t="s">
        <v>53</v>
      </c>
      <c r="AV1956" t="s">
        <v>68</v>
      </c>
      <c r="AW1956" t="s">
        <v>56</v>
      </c>
      <c r="AX1956">
        <v>1.1000000000000001</v>
      </c>
      <c r="AY1956"/>
      <c r="AZ1956"/>
      <c r="BA1956">
        <v>768</v>
      </c>
      <c r="BB1956" s="95">
        <v>45838</v>
      </c>
      <c r="BC1956" t="s">
        <v>150</v>
      </c>
      <c r="BD1956" s="44">
        <v>100000000</v>
      </c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  <c r="CA1956"/>
      <c r="CB1956"/>
      <c r="CC1956"/>
      <c r="CD1956"/>
      <c r="CE1956"/>
      <c r="CF1956"/>
      <c r="CG1956"/>
      <c r="CH1956"/>
      <c r="CI1956"/>
      <c r="CJ1956"/>
    </row>
    <row r="1957" spans="39:88" x14ac:dyDescent="0.3">
      <c r="AM1957" t="s">
        <v>11632</v>
      </c>
      <c r="AN1957" t="s">
        <v>151</v>
      </c>
      <c r="AO1957" t="s">
        <v>151</v>
      </c>
      <c r="AP1957" t="s">
        <v>2352</v>
      </c>
      <c r="AQ1957" s="44">
        <v>920000000</v>
      </c>
      <c r="AR1957">
        <v>0.54278000000000004</v>
      </c>
      <c r="AS1957">
        <v>3.8609999999999998E-2</v>
      </c>
      <c r="AT1957">
        <v>1.0579E-2</v>
      </c>
      <c r="AU1957" t="s">
        <v>53</v>
      </c>
      <c r="AV1957" t="s">
        <v>68</v>
      </c>
      <c r="AW1957" t="s">
        <v>56</v>
      </c>
      <c r="AX1957">
        <v>1.1000000000000001</v>
      </c>
      <c r="AY1957"/>
      <c r="AZ1957"/>
      <c r="BA1957">
        <v>768</v>
      </c>
      <c r="BB1957" s="95">
        <v>45838</v>
      </c>
      <c r="BC1957" t="s">
        <v>150</v>
      </c>
      <c r="BD1957" s="44">
        <v>900000000</v>
      </c>
      <c r="BE1957"/>
      <c r="BF1957"/>
      <c r="BG1957"/>
      <c r="BH1957"/>
      <c r="BI1957"/>
      <c r="BJ1957"/>
      <c r="BK1957"/>
      <c r="BL1957" s="44">
        <v>5000000</v>
      </c>
      <c r="BM1957"/>
      <c r="BN1957" s="44">
        <v>5000000</v>
      </c>
      <c r="BO1957"/>
      <c r="BP1957"/>
      <c r="BQ1957"/>
      <c r="BR1957"/>
      <c r="BS1957"/>
      <c r="BT1957"/>
      <c r="BU1957" s="44">
        <v>5000000</v>
      </c>
      <c r="BV1957" s="44">
        <v>5000000</v>
      </c>
      <c r="BW1957"/>
      <c r="BX1957"/>
      <c r="BY1957"/>
      <c r="BZ1957"/>
      <c r="CA1957"/>
      <c r="CB1957"/>
      <c r="CC1957"/>
      <c r="CD1957"/>
      <c r="CE1957"/>
      <c r="CF1957"/>
      <c r="CG1957"/>
      <c r="CH1957"/>
      <c r="CI1957"/>
      <c r="CJ1957"/>
    </row>
    <row r="1958" spans="39:88" x14ac:dyDescent="0.3">
      <c r="AM1958" t="s">
        <v>11648</v>
      </c>
      <c r="AN1958" t="s">
        <v>151</v>
      </c>
      <c r="AO1958" t="s">
        <v>151</v>
      </c>
      <c r="AP1958" t="s">
        <v>11649</v>
      </c>
      <c r="AQ1958" s="44">
        <v>800000</v>
      </c>
      <c r="AR1958">
        <v>0.98084000000000005</v>
      </c>
      <c r="AS1958">
        <v>2.8410000000000001E-2</v>
      </c>
      <c r="AT1958">
        <v>3.9830000000000004E-3</v>
      </c>
      <c r="AU1958" t="s">
        <v>53</v>
      </c>
      <c r="AV1958" t="s">
        <v>68</v>
      </c>
      <c r="AW1958" t="s">
        <v>56</v>
      </c>
      <c r="AX1958">
        <v>1.1000000000000001</v>
      </c>
      <c r="AY1958"/>
      <c r="AZ1958"/>
      <c r="BA1958">
        <v>768</v>
      </c>
      <c r="BB1958" s="95">
        <v>45838</v>
      </c>
      <c r="BC1958" t="s">
        <v>150</v>
      </c>
      <c r="BD1958"/>
      <c r="BE1958"/>
      <c r="BF1958"/>
      <c r="BG1958"/>
      <c r="BH1958"/>
      <c r="BI1958"/>
      <c r="BJ1958"/>
      <c r="BK1958"/>
      <c r="BL1958"/>
      <c r="BM1958" s="44">
        <v>800000</v>
      </c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  <c r="CA1958"/>
      <c r="CB1958"/>
      <c r="CC1958"/>
      <c r="CD1958"/>
      <c r="CE1958"/>
      <c r="CF1958"/>
      <c r="CG1958"/>
      <c r="CH1958"/>
      <c r="CI1958"/>
      <c r="CJ1958"/>
    </row>
    <row r="1959" spans="39:88" x14ac:dyDescent="0.3">
      <c r="AM1959" t="s">
        <v>11620</v>
      </c>
      <c r="AN1959" t="s">
        <v>151</v>
      </c>
      <c r="AO1959" t="s">
        <v>151</v>
      </c>
      <c r="AP1959" t="s">
        <v>11621</v>
      </c>
      <c r="AQ1959" s="44">
        <v>6300000</v>
      </c>
      <c r="AR1959">
        <v>0.87230999999999903</v>
      </c>
      <c r="AS1959">
        <v>2.7799999999999998E-2</v>
      </c>
      <c r="AT1959">
        <v>3.604E-3</v>
      </c>
      <c r="AU1959" t="s">
        <v>53</v>
      </c>
      <c r="AV1959" t="s">
        <v>68</v>
      </c>
      <c r="AW1959" t="s">
        <v>56</v>
      </c>
      <c r="AX1959">
        <v>1.1000000000000001</v>
      </c>
      <c r="AY1959"/>
      <c r="AZ1959"/>
      <c r="BA1959">
        <v>768</v>
      </c>
      <c r="BB1959" s="95">
        <v>45838</v>
      </c>
      <c r="BC1959" t="s">
        <v>150</v>
      </c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  <c r="CA1959"/>
      <c r="CB1959" s="44">
        <v>6300000</v>
      </c>
      <c r="CC1959"/>
      <c r="CD1959"/>
      <c r="CE1959"/>
      <c r="CF1959"/>
      <c r="CG1959"/>
      <c r="CH1959"/>
      <c r="CI1959"/>
      <c r="CJ1959"/>
    </row>
    <row r="1960" spans="39:88" x14ac:dyDescent="0.3">
      <c r="AM1960" t="s">
        <v>11627</v>
      </c>
      <c r="AN1960" t="s">
        <v>151</v>
      </c>
      <c r="AO1960" t="s">
        <v>151</v>
      </c>
      <c r="AP1960" t="s">
        <v>149</v>
      </c>
      <c r="AQ1960" s="44">
        <v>550000000</v>
      </c>
      <c r="AR1960">
        <v>0.81930999999999998</v>
      </c>
      <c r="AS1960">
        <v>2.8570000000000002E-2</v>
      </c>
      <c r="AT1960">
        <v>4.1469999999999996E-3</v>
      </c>
      <c r="AU1960" t="s">
        <v>53</v>
      </c>
      <c r="AV1960" t="s">
        <v>68</v>
      </c>
      <c r="AW1960" t="s">
        <v>56</v>
      </c>
      <c r="AX1960">
        <v>1.1000000000000001</v>
      </c>
      <c r="AY1960"/>
      <c r="AZ1960"/>
      <c r="BA1960">
        <v>768</v>
      </c>
      <c r="BB1960" s="95">
        <v>45838</v>
      </c>
      <c r="BC1960" t="s">
        <v>150</v>
      </c>
      <c r="BD1960" s="44">
        <v>550000000</v>
      </c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  <c r="CA1960"/>
      <c r="CB1960"/>
      <c r="CC1960"/>
      <c r="CD1960"/>
      <c r="CE1960"/>
      <c r="CF1960"/>
      <c r="CG1960"/>
      <c r="CH1960"/>
      <c r="CI1960"/>
      <c r="CJ1960"/>
    </row>
    <row r="1961" spans="39:88" x14ac:dyDescent="0.3">
      <c r="AM1961" t="s">
        <v>11638</v>
      </c>
      <c r="AN1961" t="s">
        <v>151</v>
      </c>
      <c r="AO1961" t="s">
        <v>151</v>
      </c>
      <c r="AP1961" t="s">
        <v>2497</v>
      </c>
      <c r="AQ1961" s="44">
        <v>90000000</v>
      </c>
      <c r="AR1961">
        <v>0.8236</v>
      </c>
      <c r="AS1961">
        <v>3.5504260060000001E-2</v>
      </c>
      <c r="AT1961">
        <v>1.0482999999999999E-2</v>
      </c>
      <c r="AU1961"/>
      <c r="AV1961" t="s">
        <v>55</v>
      </c>
      <c r="AW1961" t="s">
        <v>55</v>
      </c>
      <c r="AX1961">
        <v>1.1000000000000001</v>
      </c>
      <c r="AY1961"/>
      <c r="AZ1961"/>
      <c r="BA1961">
        <v>768</v>
      </c>
      <c r="BB1961" s="95">
        <v>45838</v>
      </c>
      <c r="BC1961" t="s">
        <v>150</v>
      </c>
      <c r="BD1961"/>
      <c r="BE1961"/>
      <c r="BF1961"/>
      <c r="BG1961"/>
      <c r="BH1961"/>
      <c r="BI1961"/>
      <c r="BJ1961"/>
      <c r="BK1961"/>
      <c r="BL1961"/>
      <c r="BM1961"/>
      <c r="BN1961" s="44">
        <v>72000000</v>
      </c>
      <c r="BO1961"/>
      <c r="BP1961"/>
      <c r="BQ1961"/>
      <c r="BR1961"/>
      <c r="BS1961"/>
      <c r="BT1961"/>
      <c r="BU1961"/>
      <c r="BV1961" s="44">
        <v>18000000</v>
      </c>
      <c r="BW1961"/>
      <c r="BX1961"/>
      <c r="BY1961"/>
      <c r="BZ1961"/>
      <c r="CA1961"/>
      <c r="CB1961"/>
      <c r="CC1961"/>
      <c r="CD1961"/>
      <c r="CE1961"/>
      <c r="CF1961"/>
      <c r="CG1961"/>
      <c r="CH1961"/>
      <c r="CI1961"/>
      <c r="CJ1961"/>
    </row>
    <row r="1962" spans="39:88" x14ac:dyDescent="0.3">
      <c r="AM1962" t="s">
        <v>11637</v>
      </c>
      <c r="AN1962" t="s">
        <v>151</v>
      </c>
      <c r="AO1962" t="s">
        <v>151</v>
      </c>
      <c r="AP1962" t="s">
        <v>2644</v>
      </c>
      <c r="AQ1962" s="44">
        <v>152000000</v>
      </c>
      <c r="AR1962">
        <v>0.92318999999999996</v>
      </c>
      <c r="AS1962">
        <v>2.257E-2</v>
      </c>
      <c r="AT1962">
        <v>1.0200000000000001E-3</v>
      </c>
      <c r="AU1962" t="s">
        <v>53</v>
      </c>
      <c r="AV1962" t="s">
        <v>68</v>
      </c>
      <c r="AW1962" t="s">
        <v>56</v>
      </c>
      <c r="AX1962">
        <v>1.1000000000000001</v>
      </c>
      <c r="AY1962"/>
      <c r="AZ1962"/>
      <c r="BA1962">
        <v>768</v>
      </c>
      <c r="BB1962" s="95">
        <v>45838</v>
      </c>
      <c r="BC1962" t="s">
        <v>150</v>
      </c>
      <c r="BD1962" s="44">
        <v>152000000</v>
      </c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  <c r="CA1962"/>
      <c r="CB1962"/>
      <c r="CC1962"/>
      <c r="CD1962"/>
      <c r="CE1962"/>
      <c r="CF1962"/>
      <c r="CG1962"/>
      <c r="CH1962"/>
      <c r="CI1962"/>
      <c r="CJ1962"/>
    </row>
    <row r="1963" spans="39:88" x14ac:dyDescent="0.3">
      <c r="AM1963" t="s">
        <v>11616</v>
      </c>
      <c r="AN1963" t="s">
        <v>151</v>
      </c>
      <c r="AO1963" t="s">
        <v>151</v>
      </c>
      <c r="AP1963" t="s">
        <v>586</v>
      </c>
      <c r="AQ1963" s="44">
        <v>1000000</v>
      </c>
      <c r="AR1963">
        <v>0.92706</v>
      </c>
      <c r="AS1963">
        <v>2.3929999999999899E-2</v>
      </c>
      <c r="AT1963">
        <v>1.7290000000000001E-3</v>
      </c>
      <c r="AU1963" t="s">
        <v>53</v>
      </c>
      <c r="AV1963" t="s">
        <v>68</v>
      </c>
      <c r="AW1963" t="s">
        <v>56</v>
      </c>
      <c r="AX1963">
        <v>1.1000000000000001</v>
      </c>
      <c r="AY1963"/>
      <c r="AZ1963"/>
      <c r="BA1963">
        <v>768</v>
      </c>
      <c r="BB1963" s="95">
        <v>45838</v>
      </c>
      <c r="BC1963" t="s">
        <v>150</v>
      </c>
      <c r="BD1963"/>
      <c r="BE1963"/>
      <c r="BF1963"/>
      <c r="BG1963"/>
      <c r="BH1963"/>
      <c r="BI1963"/>
      <c r="BJ1963"/>
      <c r="BK1963"/>
      <c r="BL1963"/>
      <c r="BM1963" s="44">
        <v>1000000</v>
      </c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  <c r="CA1963"/>
      <c r="CB1963"/>
      <c r="CC1963"/>
      <c r="CD1963"/>
      <c r="CE1963"/>
      <c r="CF1963"/>
      <c r="CG1963"/>
      <c r="CH1963"/>
      <c r="CI1963"/>
      <c r="CJ1963"/>
    </row>
    <row r="1964" spans="39:88" x14ac:dyDescent="0.3">
      <c r="AM1964" t="s">
        <v>11630</v>
      </c>
      <c r="AN1964" t="s">
        <v>151</v>
      </c>
      <c r="AO1964" t="s">
        <v>151</v>
      </c>
      <c r="AP1964" t="s">
        <v>717</v>
      </c>
      <c r="AQ1964" s="44">
        <v>209866000</v>
      </c>
      <c r="AR1964">
        <v>0.74856999999999996</v>
      </c>
      <c r="AS1964">
        <v>3.4279999999999998E-2</v>
      </c>
      <c r="AT1964">
        <v>7.0799999999999899E-3</v>
      </c>
      <c r="AU1964" t="s">
        <v>53</v>
      </c>
      <c r="AV1964" t="s">
        <v>68</v>
      </c>
      <c r="AW1964" t="s">
        <v>56</v>
      </c>
      <c r="AX1964">
        <v>1.1000000000000001</v>
      </c>
      <c r="AY1964"/>
      <c r="AZ1964"/>
      <c r="BA1964">
        <v>768</v>
      </c>
      <c r="BB1964" s="95">
        <v>45838</v>
      </c>
      <c r="BC1964" t="s">
        <v>150</v>
      </c>
      <c r="BD1964" s="44">
        <v>127542000</v>
      </c>
      <c r="BE1964"/>
      <c r="BF1964"/>
      <c r="BG1964"/>
      <c r="BH1964"/>
      <c r="BI1964"/>
      <c r="BJ1964" s="44">
        <v>22458000</v>
      </c>
      <c r="BK1964"/>
      <c r="BL1964"/>
      <c r="BM1964"/>
      <c r="BN1964"/>
      <c r="BO1964" s="44">
        <v>3603000</v>
      </c>
      <c r="BP1964" s="44">
        <v>1803000</v>
      </c>
      <c r="BQ1964" s="44">
        <v>254000</v>
      </c>
      <c r="BR1964" s="44">
        <v>47900000</v>
      </c>
      <c r="BS1964" s="44">
        <v>3603000</v>
      </c>
      <c r="BT1964" s="44">
        <v>2703000</v>
      </c>
      <c r="BU1964"/>
      <c r="BV1964"/>
      <c r="BW1964"/>
      <c r="BX1964"/>
      <c r="BY1964"/>
      <c r="BZ1964"/>
      <c r="CA1964"/>
      <c r="CB1964"/>
      <c r="CC1964"/>
      <c r="CD1964"/>
      <c r="CE1964"/>
      <c r="CF1964"/>
      <c r="CG1964"/>
      <c r="CH1964"/>
      <c r="CI1964"/>
      <c r="CJ1964"/>
    </row>
    <row r="1965" spans="39:88" x14ac:dyDescent="0.3">
      <c r="AM1965" t="s">
        <v>11640</v>
      </c>
      <c r="AN1965" t="s">
        <v>151</v>
      </c>
      <c r="AO1965" t="s">
        <v>151</v>
      </c>
      <c r="AP1965" t="s">
        <v>11641</v>
      </c>
      <c r="AQ1965" s="44">
        <v>400000</v>
      </c>
      <c r="AR1965">
        <v>1.0822799999999999</v>
      </c>
      <c r="AS1965">
        <v>3.329E-2</v>
      </c>
      <c r="AT1965">
        <v>6.6969999999999998E-3</v>
      </c>
      <c r="AU1965" t="s">
        <v>53</v>
      </c>
      <c r="AV1965" t="s">
        <v>68</v>
      </c>
      <c r="AW1965" t="s">
        <v>56</v>
      </c>
      <c r="AX1965">
        <v>1.1000000000000001</v>
      </c>
      <c r="AY1965"/>
      <c r="AZ1965"/>
      <c r="BA1965">
        <v>768</v>
      </c>
      <c r="BB1965" s="95">
        <v>45838</v>
      </c>
      <c r="BC1965" t="s">
        <v>150</v>
      </c>
      <c r="BD1965"/>
      <c r="BE1965"/>
      <c r="BF1965"/>
      <c r="BG1965"/>
      <c r="BH1965"/>
      <c r="BI1965"/>
      <c r="BJ1965"/>
      <c r="BK1965"/>
      <c r="BL1965"/>
      <c r="BM1965" s="44">
        <v>400000</v>
      </c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  <c r="CA1965"/>
      <c r="CB1965"/>
      <c r="CC1965"/>
      <c r="CD1965"/>
      <c r="CE1965"/>
      <c r="CF1965"/>
      <c r="CG1965"/>
      <c r="CH1965"/>
      <c r="CI1965"/>
      <c r="CJ1965"/>
    </row>
    <row r="1966" spans="39:88" x14ac:dyDescent="0.3">
      <c r="AM1966" t="s">
        <v>11635</v>
      </c>
      <c r="AN1966" t="s">
        <v>151</v>
      </c>
      <c r="AO1966" t="s">
        <v>151</v>
      </c>
      <c r="AP1966" t="s">
        <v>11636</v>
      </c>
      <c r="AQ1966" s="44">
        <v>15000000</v>
      </c>
      <c r="AR1966">
        <v>1.0163500000000001</v>
      </c>
      <c r="AS1966">
        <v>2.911E-2</v>
      </c>
      <c r="AT1966">
        <v>4.4000000000000003E-3</v>
      </c>
      <c r="AU1966" t="s">
        <v>53</v>
      </c>
      <c r="AV1966" t="s">
        <v>68</v>
      </c>
      <c r="AW1966" t="s">
        <v>56</v>
      </c>
      <c r="AX1966">
        <v>1.1000000000000001</v>
      </c>
      <c r="AY1966"/>
      <c r="AZ1966"/>
      <c r="BA1966">
        <v>768</v>
      </c>
      <c r="BB1966" s="95">
        <v>45838</v>
      </c>
      <c r="BC1966" t="s">
        <v>150</v>
      </c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  <c r="CA1966"/>
      <c r="CB1966" s="44">
        <v>15000000</v>
      </c>
      <c r="CC1966"/>
      <c r="CD1966"/>
      <c r="CE1966"/>
      <c r="CF1966"/>
      <c r="CG1966"/>
      <c r="CH1966"/>
      <c r="CI1966"/>
      <c r="CJ1966"/>
    </row>
    <row r="1967" spans="39:88" x14ac:dyDescent="0.3">
      <c r="AM1967" t="s">
        <v>11611</v>
      </c>
      <c r="AN1967" t="s">
        <v>151</v>
      </c>
      <c r="AO1967" t="s">
        <v>151</v>
      </c>
      <c r="AP1967" t="s">
        <v>1044</v>
      </c>
      <c r="AQ1967" s="44">
        <v>270000000</v>
      </c>
      <c r="AR1967">
        <v>0.71687000000000001</v>
      </c>
      <c r="AS1967">
        <v>3.6429999999999997E-2</v>
      </c>
      <c r="AT1967">
        <v>8.293E-3</v>
      </c>
      <c r="AU1967" t="s">
        <v>53</v>
      </c>
      <c r="AV1967" t="s">
        <v>68</v>
      </c>
      <c r="AW1967" t="s">
        <v>56</v>
      </c>
      <c r="AX1967">
        <v>1.1000000000000001</v>
      </c>
      <c r="AY1967"/>
      <c r="AZ1967"/>
      <c r="BA1967">
        <v>768</v>
      </c>
      <c r="BB1967" s="95">
        <v>45838</v>
      </c>
      <c r="BC1967" t="s">
        <v>150</v>
      </c>
      <c r="BD1967" s="44">
        <v>169394000</v>
      </c>
      <c r="BE1967" s="44">
        <v>2000000</v>
      </c>
      <c r="BF1967" s="44">
        <v>20000000</v>
      </c>
      <c r="BG1967" s="44">
        <v>500000</v>
      </c>
      <c r="BH1967"/>
      <c r="BI1967" s="44">
        <v>2000000</v>
      </c>
      <c r="BJ1967" s="44">
        <v>40606000</v>
      </c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  <c r="CA1967"/>
      <c r="CB1967" s="44">
        <v>35500000</v>
      </c>
      <c r="CC1967"/>
      <c r="CD1967"/>
      <c r="CE1967"/>
      <c r="CF1967"/>
      <c r="CG1967"/>
      <c r="CH1967"/>
      <c r="CI1967"/>
      <c r="CJ1967"/>
    </row>
    <row r="1968" spans="39:88" x14ac:dyDescent="0.3">
      <c r="AM1968" t="s">
        <v>12612</v>
      </c>
      <c r="AN1968" t="s">
        <v>151</v>
      </c>
      <c r="AO1968" t="s">
        <v>151</v>
      </c>
      <c r="AP1968" t="s">
        <v>11624</v>
      </c>
      <c r="AQ1968" s="44">
        <v>39000000</v>
      </c>
      <c r="AR1968">
        <v>1.1317424300000001</v>
      </c>
      <c r="AS1968">
        <v>3.7352333330000001E-2</v>
      </c>
      <c r="AT1968">
        <v>9.6069999999999992E-3</v>
      </c>
      <c r="AU1968" t="s">
        <v>53</v>
      </c>
      <c r="AV1968" t="s">
        <v>68</v>
      </c>
      <c r="AW1968" t="s">
        <v>56</v>
      </c>
      <c r="AX1968">
        <v>1.1000000000000001</v>
      </c>
      <c r="AY1968"/>
      <c r="AZ1968"/>
      <c r="BA1968">
        <v>768</v>
      </c>
      <c r="BB1968" s="95">
        <v>45838</v>
      </c>
      <c r="BC1968" t="s">
        <v>150</v>
      </c>
      <c r="BD1968"/>
      <c r="BE1968" s="44">
        <v>2100000</v>
      </c>
      <c r="BF1968" s="44">
        <v>20150000</v>
      </c>
      <c r="BG1968"/>
      <c r="BH1968"/>
      <c r="BI1968" s="44">
        <v>16750000</v>
      </c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  <c r="CA1968"/>
      <c r="CB1968"/>
      <c r="CC1968"/>
      <c r="CD1968"/>
      <c r="CE1968"/>
      <c r="CF1968"/>
      <c r="CG1968"/>
      <c r="CH1968"/>
      <c r="CI1968"/>
      <c r="CJ1968"/>
    </row>
    <row r="1969" spans="39:88" x14ac:dyDescent="0.3">
      <c r="AM1969" t="s">
        <v>11650</v>
      </c>
      <c r="AN1969" t="s">
        <v>151</v>
      </c>
      <c r="AO1969" t="s">
        <v>151</v>
      </c>
      <c r="AP1969" t="s">
        <v>2530</v>
      </c>
      <c r="AQ1969" s="44">
        <v>1800000</v>
      </c>
      <c r="AR1969">
        <v>0.93569000000000002</v>
      </c>
      <c r="AS1969">
        <v>2.5559999999999999E-2</v>
      </c>
      <c r="AT1969">
        <v>2.5490000000000001E-3</v>
      </c>
      <c r="AU1969" t="s">
        <v>53</v>
      </c>
      <c r="AV1969" t="s">
        <v>68</v>
      </c>
      <c r="AW1969" t="s">
        <v>56</v>
      </c>
      <c r="AX1969">
        <v>1.1000000000000001</v>
      </c>
      <c r="AY1969"/>
      <c r="AZ1969"/>
      <c r="BA1969">
        <v>768</v>
      </c>
      <c r="BB1969" s="95">
        <v>45838</v>
      </c>
      <c r="BC1969" t="s">
        <v>150</v>
      </c>
      <c r="BD1969"/>
      <c r="BE1969"/>
      <c r="BF1969"/>
      <c r="BG1969"/>
      <c r="BH1969"/>
      <c r="BI1969"/>
      <c r="BJ1969"/>
      <c r="BK1969"/>
      <c r="BL1969"/>
      <c r="BM1969" s="44">
        <v>1800000</v>
      </c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  <c r="CA1969"/>
      <c r="CB1969"/>
      <c r="CC1969"/>
      <c r="CD1969"/>
      <c r="CE1969"/>
      <c r="CF1969"/>
      <c r="CG1969"/>
      <c r="CH1969"/>
      <c r="CI1969"/>
      <c r="CJ1969"/>
    </row>
    <row r="1970" spans="39:88" x14ac:dyDescent="0.3">
      <c r="AM1970" t="s">
        <v>11651</v>
      </c>
      <c r="AN1970" t="s">
        <v>1158</v>
      </c>
      <c r="AO1970" t="s">
        <v>1158</v>
      </c>
      <c r="AP1970" t="s">
        <v>1357</v>
      </c>
      <c r="AQ1970" s="44">
        <v>94979000</v>
      </c>
      <c r="AR1970">
        <v>0.97792999999999997</v>
      </c>
      <c r="AS1970">
        <v>2.568028E-2</v>
      </c>
      <c r="AT1970">
        <v>5.6389999999999999E-3</v>
      </c>
      <c r="AU1970" t="s">
        <v>53</v>
      </c>
      <c r="AV1970" t="s">
        <v>56</v>
      </c>
      <c r="AW1970" t="s">
        <v>56</v>
      </c>
      <c r="AX1970">
        <v>1.389</v>
      </c>
      <c r="AY1970"/>
      <c r="AZ1970"/>
      <c r="BA1970">
        <v>147981</v>
      </c>
      <c r="BB1970" s="95">
        <v>45838</v>
      </c>
      <c r="BC1970" t="s">
        <v>1157</v>
      </c>
      <c r="BD1970" s="44">
        <v>71866000</v>
      </c>
      <c r="BE1970"/>
      <c r="BF1970"/>
      <c r="BG1970" s="44">
        <v>180000</v>
      </c>
      <c r="BH1970"/>
      <c r="BI1970"/>
      <c r="BJ1970" s="44">
        <v>14033000</v>
      </c>
      <c r="BK1970"/>
      <c r="BL1970"/>
      <c r="BM1970"/>
      <c r="BN1970" s="44">
        <v>5900000</v>
      </c>
      <c r="BO1970"/>
      <c r="BP1970"/>
      <c r="BQ1970"/>
      <c r="BR1970"/>
      <c r="BS1970"/>
      <c r="BT1970"/>
      <c r="BU1970"/>
      <c r="BV1970"/>
      <c r="BW1970"/>
      <c r="BX1970"/>
      <c r="BY1970" s="44">
        <v>3000000</v>
      </c>
      <c r="BZ1970"/>
      <c r="CA1970"/>
      <c r="CB1970"/>
      <c r="CC1970"/>
      <c r="CD1970"/>
      <c r="CE1970"/>
      <c r="CF1970"/>
      <c r="CG1970"/>
      <c r="CH1970"/>
      <c r="CI1970"/>
      <c r="CJ1970"/>
    </row>
    <row r="1971" spans="39:88" x14ac:dyDescent="0.3">
      <c r="AM1971" t="s">
        <v>11652</v>
      </c>
      <c r="AN1971" t="s">
        <v>3034</v>
      </c>
      <c r="AO1971" t="s">
        <v>3034</v>
      </c>
      <c r="AP1971" t="s">
        <v>3032</v>
      </c>
      <c r="AQ1971" s="44">
        <v>60000000</v>
      </c>
      <c r="AR1971">
        <v>0.88096999999999903</v>
      </c>
      <c r="AS1971">
        <v>5.1444660000000003E-2</v>
      </c>
      <c r="AT1971">
        <v>1.6121E-2</v>
      </c>
      <c r="AU1971" t="s">
        <v>53</v>
      </c>
      <c r="AV1971" t="s">
        <v>56</v>
      </c>
      <c r="AW1971" t="s">
        <v>76</v>
      </c>
      <c r="AX1971">
        <v>0.17399999999999999</v>
      </c>
      <c r="AY1971"/>
      <c r="AZ1971"/>
      <c r="BA1971">
        <v>141859</v>
      </c>
      <c r="BB1971" s="95">
        <v>45838</v>
      </c>
      <c r="BC1971" t="s">
        <v>3033</v>
      </c>
      <c r="BD1971" s="44">
        <v>60000000</v>
      </c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  <c r="CA1971"/>
      <c r="CB1971"/>
      <c r="CC1971"/>
      <c r="CD1971"/>
      <c r="CE1971"/>
      <c r="CF1971"/>
      <c r="CG1971"/>
      <c r="CH1971"/>
      <c r="CI1971"/>
      <c r="CJ1971"/>
    </row>
    <row r="1972" spans="39:88" x14ac:dyDescent="0.3">
      <c r="AM1972" t="s">
        <v>10962</v>
      </c>
      <c r="AN1972" t="s">
        <v>12383</v>
      </c>
      <c r="AO1972" t="s">
        <v>12383</v>
      </c>
      <c r="AP1972" t="s">
        <v>10963</v>
      </c>
      <c r="AQ1972" s="44">
        <v>7500000</v>
      </c>
      <c r="AR1972">
        <v>1.0154000000000001</v>
      </c>
      <c r="AS1972">
        <v>2.7730000000000001E-2</v>
      </c>
      <c r="AT1972">
        <v>3.1159999999999998E-3</v>
      </c>
      <c r="AU1972" t="s">
        <v>53</v>
      </c>
      <c r="AV1972" t="s">
        <v>48</v>
      </c>
      <c r="AW1972" t="s">
        <v>48</v>
      </c>
      <c r="AX1972">
        <v>1.7669999999999999</v>
      </c>
      <c r="AY1972"/>
      <c r="AZ1972"/>
      <c r="BA1972">
        <v>134634</v>
      </c>
      <c r="BB1972" s="95">
        <v>45838</v>
      </c>
      <c r="BC1972" t="s">
        <v>10961</v>
      </c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 s="44">
        <v>7500000</v>
      </c>
      <c r="BS1972"/>
      <c r="BT1972"/>
      <c r="BU1972"/>
      <c r="BV1972"/>
      <c r="BW1972"/>
      <c r="BX1972"/>
      <c r="BY1972"/>
      <c r="BZ1972"/>
      <c r="CA1972"/>
      <c r="CB1972"/>
      <c r="CC1972"/>
      <c r="CD1972"/>
      <c r="CE1972"/>
      <c r="CF1972"/>
      <c r="CG1972"/>
      <c r="CH1972"/>
      <c r="CI1972"/>
      <c r="CJ1972"/>
    </row>
    <row r="1973" spans="39:88" x14ac:dyDescent="0.3">
      <c r="AM1973" t="s">
        <v>10959</v>
      </c>
      <c r="AN1973" t="s">
        <v>12383</v>
      </c>
      <c r="AO1973" t="s">
        <v>12383</v>
      </c>
      <c r="AP1973" t="s">
        <v>10960</v>
      </c>
      <c r="AQ1973" s="44">
        <v>6600000</v>
      </c>
      <c r="AR1973">
        <v>0.96412999999999904</v>
      </c>
      <c r="AS1973">
        <v>2.35E-2</v>
      </c>
      <c r="AT1973">
        <v>1.688E-3</v>
      </c>
      <c r="AU1973" t="s">
        <v>53</v>
      </c>
      <c r="AV1973" t="s">
        <v>48</v>
      </c>
      <c r="AW1973" t="s">
        <v>48</v>
      </c>
      <c r="AX1973">
        <v>1.7669999999999999</v>
      </c>
      <c r="AY1973"/>
      <c r="AZ1973"/>
      <c r="BA1973">
        <v>134634</v>
      </c>
      <c r="BB1973" s="95">
        <v>45838</v>
      </c>
      <c r="BC1973" t="s">
        <v>10961</v>
      </c>
      <c r="BD1973"/>
      <c r="BE1973"/>
      <c r="BF1973"/>
      <c r="BG1973"/>
      <c r="BH1973"/>
      <c r="BI1973"/>
      <c r="BJ1973"/>
      <c r="BK1973"/>
      <c r="BL1973"/>
      <c r="BM1973" s="44">
        <v>600000</v>
      </c>
      <c r="BN1973"/>
      <c r="BO1973"/>
      <c r="BP1973"/>
      <c r="BQ1973"/>
      <c r="BR1973" s="44">
        <v>6000000</v>
      </c>
      <c r="BS1973"/>
      <c r="BT1973"/>
      <c r="BU1973"/>
      <c r="BV1973"/>
      <c r="BW1973"/>
      <c r="BX1973"/>
      <c r="BY1973"/>
      <c r="BZ1973"/>
      <c r="CA1973"/>
      <c r="CB1973"/>
      <c r="CC1973"/>
      <c r="CD1973"/>
      <c r="CE1973"/>
      <c r="CF1973"/>
      <c r="CG1973"/>
      <c r="CH1973"/>
      <c r="CI1973"/>
      <c r="CJ1973"/>
    </row>
    <row r="1974" spans="39:88" x14ac:dyDescent="0.3">
      <c r="AM1974" t="s">
        <v>11654</v>
      </c>
      <c r="AN1974" t="s">
        <v>1642</v>
      </c>
      <c r="AO1974" t="s">
        <v>11653</v>
      </c>
      <c r="AP1974" t="s">
        <v>11655</v>
      </c>
      <c r="AQ1974" s="44">
        <v>8500000</v>
      </c>
      <c r="AR1974">
        <v>1.0099899999999999</v>
      </c>
      <c r="AS1974">
        <v>3.6542659999999998E-2</v>
      </c>
      <c r="AT1974">
        <v>9.2890000000000004E-3</v>
      </c>
      <c r="AU1974" t="s">
        <v>53</v>
      </c>
      <c r="AV1974" t="s">
        <v>68</v>
      </c>
      <c r="AW1974" t="s">
        <v>68</v>
      </c>
      <c r="AX1974">
        <v>0.68600000000000005</v>
      </c>
      <c r="AY1974"/>
      <c r="AZ1974"/>
      <c r="BA1974">
        <v>133181</v>
      </c>
      <c r="BB1974" s="95">
        <v>45838</v>
      </c>
      <c r="BC1974" t="s">
        <v>1641</v>
      </c>
      <c r="BD1974"/>
      <c r="BE1974" s="44">
        <v>400000</v>
      </c>
      <c r="BF1974" s="44">
        <v>1700000</v>
      </c>
      <c r="BG1974"/>
      <c r="BH1974"/>
      <c r="BI1974" s="44">
        <v>6400000</v>
      </c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  <c r="CA1974"/>
      <c r="CB1974"/>
      <c r="CC1974"/>
      <c r="CD1974"/>
      <c r="CE1974"/>
      <c r="CF1974"/>
      <c r="CG1974"/>
      <c r="CH1974"/>
      <c r="CI1974"/>
      <c r="CJ1974"/>
    </row>
    <row r="1975" spans="39:88" x14ac:dyDescent="0.3">
      <c r="AM1975" t="s">
        <v>11658</v>
      </c>
      <c r="AN1975" t="s">
        <v>1642</v>
      </c>
      <c r="AO1975" t="s">
        <v>11653</v>
      </c>
      <c r="AP1975" t="s">
        <v>11659</v>
      </c>
      <c r="AQ1975" s="44">
        <v>5000000</v>
      </c>
      <c r="AR1975">
        <v>1.0081499999999901</v>
      </c>
      <c r="AS1975">
        <v>2.6549380000000001E-2</v>
      </c>
      <c r="AT1975">
        <v>4.725E-3</v>
      </c>
      <c r="AU1975" t="s">
        <v>53</v>
      </c>
      <c r="AV1975" t="s">
        <v>68</v>
      </c>
      <c r="AW1975" t="s">
        <v>68</v>
      </c>
      <c r="AX1975">
        <v>0.68600000000000005</v>
      </c>
      <c r="AY1975"/>
      <c r="AZ1975"/>
      <c r="BA1975">
        <v>133181</v>
      </c>
      <c r="BB1975" s="95">
        <v>45838</v>
      </c>
      <c r="BC1975" t="s">
        <v>1641</v>
      </c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  <c r="CA1975"/>
      <c r="CB1975" s="44">
        <v>5000000</v>
      </c>
      <c r="CC1975"/>
      <c r="CD1975"/>
      <c r="CE1975"/>
      <c r="CF1975"/>
      <c r="CG1975"/>
      <c r="CH1975"/>
      <c r="CI1975"/>
      <c r="CJ1975"/>
    </row>
    <row r="1976" spans="39:88" x14ac:dyDescent="0.3">
      <c r="AM1976" t="s">
        <v>11656</v>
      </c>
      <c r="AN1976" t="s">
        <v>1642</v>
      </c>
      <c r="AO1976" t="s">
        <v>11653</v>
      </c>
      <c r="AP1976" t="s">
        <v>11657</v>
      </c>
      <c r="AQ1976" s="44">
        <v>4000000</v>
      </c>
      <c r="AR1976">
        <v>1.01753</v>
      </c>
      <c r="AS1976">
        <v>3.2393060000000001E-2</v>
      </c>
      <c r="AT1976">
        <v>7.8049999999999899E-3</v>
      </c>
      <c r="AU1976" t="s">
        <v>53</v>
      </c>
      <c r="AV1976" t="s">
        <v>68</v>
      </c>
      <c r="AW1976" t="s">
        <v>68</v>
      </c>
      <c r="AX1976">
        <v>0.68600000000000005</v>
      </c>
      <c r="AY1976"/>
      <c r="AZ1976"/>
      <c r="BA1976">
        <v>133181</v>
      </c>
      <c r="BB1976" s="95">
        <v>45838</v>
      </c>
      <c r="BC1976" t="s">
        <v>1641</v>
      </c>
      <c r="BD1976"/>
      <c r="BE1976"/>
      <c r="BF1976"/>
      <c r="BG1976"/>
      <c r="BH1976"/>
      <c r="BI1976"/>
      <c r="BJ1976"/>
      <c r="BK1976"/>
      <c r="BL1976"/>
      <c r="BM1976"/>
      <c r="BN1976"/>
      <c r="BO1976" s="44">
        <v>2400000</v>
      </c>
      <c r="BP1976" s="44">
        <v>1600000</v>
      </c>
      <c r="BQ1976"/>
      <c r="BR1976"/>
      <c r="BS1976"/>
      <c r="BT1976"/>
      <c r="BU1976"/>
      <c r="BV1976"/>
      <c r="BW1976"/>
      <c r="BX1976"/>
      <c r="BY1976"/>
      <c r="BZ1976"/>
      <c r="CA1976"/>
      <c r="CB1976"/>
      <c r="CC1976"/>
      <c r="CD1976"/>
      <c r="CE1976"/>
      <c r="CF1976"/>
      <c r="CG1976"/>
      <c r="CH1976"/>
      <c r="CI1976"/>
      <c r="CJ1976"/>
    </row>
    <row r="1977" spans="39:88" x14ac:dyDescent="0.3">
      <c r="AM1977" t="s">
        <v>13183</v>
      </c>
      <c r="AN1977" t="s">
        <v>13184</v>
      </c>
      <c r="AO1977" t="s">
        <v>13184</v>
      </c>
      <c r="AP1977" t="s">
        <v>13185</v>
      </c>
      <c r="AQ1977" s="44">
        <v>65000000</v>
      </c>
      <c r="AR1977">
        <v>0.98843999999999999</v>
      </c>
      <c r="AS1977">
        <v>3.6235959999999998E-2</v>
      </c>
      <c r="AT1977">
        <v>9.5390000000000006E-3</v>
      </c>
      <c r="AU1977" t="s">
        <v>53</v>
      </c>
      <c r="AV1977" t="s">
        <v>62</v>
      </c>
      <c r="AW1977" t="s">
        <v>62</v>
      </c>
      <c r="AX1977">
        <v>0.16200000000000001</v>
      </c>
      <c r="AY1977"/>
      <c r="AZ1977"/>
      <c r="BA1977">
        <v>152908</v>
      </c>
      <c r="BB1977" s="95">
        <v>45838</v>
      </c>
      <c r="BC1977" t="s">
        <v>13186</v>
      </c>
      <c r="BD1977" s="44">
        <v>48200000</v>
      </c>
      <c r="BE1977"/>
      <c r="BF1977" s="44">
        <v>2400000</v>
      </c>
      <c r="BG1977"/>
      <c r="BH1977"/>
      <c r="BI1977" s="44">
        <v>4800000</v>
      </c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 s="44">
        <v>9600000</v>
      </c>
      <c r="BX1977"/>
      <c r="BY1977"/>
      <c r="BZ1977"/>
      <c r="CA1977"/>
      <c r="CB1977"/>
      <c r="CC1977"/>
      <c r="CD1977"/>
      <c r="CE1977"/>
      <c r="CF1977"/>
      <c r="CG1977"/>
      <c r="CH1977"/>
      <c r="CI1977"/>
      <c r="CJ1977"/>
    </row>
    <row r="1978" spans="39:88" x14ac:dyDescent="0.3">
      <c r="AM1978" t="s">
        <v>11660</v>
      </c>
      <c r="AN1978" t="s">
        <v>2159</v>
      </c>
      <c r="AO1978" t="s">
        <v>2159</v>
      </c>
      <c r="AP1978" t="s">
        <v>2157</v>
      </c>
      <c r="AQ1978" s="44">
        <v>20100000</v>
      </c>
      <c r="AR1978">
        <v>0.97049999999999903</v>
      </c>
      <c r="AS1978">
        <v>3.5600319999999998E-2</v>
      </c>
      <c r="AT1978">
        <v>1.5688000000000001E-2</v>
      </c>
      <c r="AU1978" t="s">
        <v>67</v>
      </c>
      <c r="AV1978" t="s">
        <v>76</v>
      </c>
      <c r="AW1978" t="s">
        <v>76</v>
      </c>
      <c r="AX1978">
        <v>-0.41899999999999998</v>
      </c>
      <c r="AY1978"/>
      <c r="AZ1978"/>
      <c r="BA1978">
        <v>171031</v>
      </c>
      <c r="BB1978" s="95">
        <v>45838</v>
      </c>
      <c r="BC1978" t="s">
        <v>2158</v>
      </c>
      <c r="BD1978" s="44">
        <v>16230000</v>
      </c>
      <c r="BE1978"/>
      <c r="BF1978"/>
      <c r="BG1978"/>
      <c r="BH1978"/>
      <c r="BI1978" s="44">
        <v>2670000</v>
      </c>
      <c r="BJ1978"/>
      <c r="BK1978"/>
      <c r="BL1978"/>
      <c r="BM1978"/>
      <c r="BN1978" s="44">
        <v>600000</v>
      </c>
      <c r="BO1978"/>
      <c r="BP1978"/>
      <c r="BQ1978"/>
      <c r="BR1978"/>
      <c r="BS1978"/>
      <c r="BT1978"/>
      <c r="BU1978"/>
      <c r="BV1978"/>
      <c r="BW1978" s="44">
        <v>600000</v>
      </c>
      <c r="BX1978"/>
      <c r="BY1978"/>
      <c r="BZ1978"/>
      <c r="CA1978"/>
      <c r="CB1978"/>
      <c r="CC1978"/>
      <c r="CD1978"/>
      <c r="CE1978"/>
      <c r="CF1978"/>
      <c r="CG1978"/>
      <c r="CH1978"/>
      <c r="CI1978"/>
      <c r="CJ1978"/>
    </row>
    <row r="1979" spans="39:88" x14ac:dyDescent="0.3">
      <c r="AM1979" t="s">
        <v>12763</v>
      </c>
      <c r="AN1979" t="s">
        <v>2159</v>
      </c>
      <c r="AO1979" t="s">
        <v>2159</v>
      </c>
      <c r="AP1979" t="s">
        <v>12764</v>
      </c>
      <c r="AQ1979" s="44">
        <v>35000000</v>
      </c>
      <c r="AR1979">
        <v>0.98068</v>
      </c>
      <c r="AS1979">
        <v>3.5842800000000001E-2</v>
      </c>
      <c r="AT1979">
        <v>9.2490000000000003E-3</v>
      </c>
      <c r="AU1979" t="s">
        <v>53</v>
      </c>
      <c r="AV1979" t="s">
        <v>68</v>
      </c>
      <c r="AW1979" t="s">
        <v>68</v>
      </c>
      <c r="AX1979">
        <v>-0.41899999999999998</v>
      </c>
      <c r="AY1979"/>
      <c r="AZ1979"/>
      <c r="BA1979">
        <v>171031</v>
      </c>
      <c r="BB1979" s="95">
        <v>45838</v>
      </c>
      <c r="BC1979" t="s">
        <v>2158</v>
      </c>
      <c r="BD1979" s="44">
        <v>26300000</v>
      </c>
      <c r="BE1979"/>
      <c r="BF1979"/>
      <c r="BG1979"/>
      <c r="BH1979"/>
      <c r="BI1979" s="44">
        <v>3500000</v>
      </c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  <c r="CA1979"/>
      <c r="CB1979" s="44">
        <v>5200000</v>
      </c>
      <c r="CC1979"/>
      <c r="CD1979"/>
      <c r="CE1979"/>
      <c r="CF1979"/>
      <c r="CG1979"/>
      <c r="CH1979"/>
      <c r="CI1979"/>
      <c r="CJ1979"/>
    </row>
    <row r="1980" spans="39:88" x14ac:dyDescent="0.3">
      <c r="AM1980" t="s">
        <v>11662</v>
      </c>
      <c r="AN1980" t="s">
        <v>603</v>
      </c>
      <c r="AO1980" t="s">
        <v>603</v>
      </c>
      <c r="AP1980" t="s">
        <v>11663</v>
      </c>
      <c r="AQ1980" s="44">
        <v>124000000</v>
      </c>
      <c r="AR1980">
        <v>0.93023999999999996</v>
      </c>
      <c r="AS1980">
        <v>4.6044049999999899E-2</v>
      </c>
      <c r="AT1980">
        <v>1.9887999999999999E-2</v>
      </c>
      <c r="AU1980" t="s">
        <v>53</v>
      </c>
      <c r="AV1980" t="s">
        <v>54</v>
      </c>
      <c r="AW1980" t="s">
        <v>54</v>
      </c>
      <c r="AX1980">
        <v>0.26</v>
      </c>
      <c r="AY1980"/>
      <c r="AZ1980"/>
      <c r="BA1980">
        <v>159663</v>
      </c>
      <c r="BB1980" s="95">
        <v>45838</v>
      </c>
      <c r="BC1980" t="s">
        <v>602</v>
      </c>
      <c r="BD1980" s="44">
        <v>80300000</v>
      </c>
      <c r="BE1980" s="44">
        <v>2100000</v>
      </c>
      <c r="BF1980" s="44">
        <v>4900000</v>
      </c>
      <c r="BG1980"/>
      <c r="BH1980"/>
      <c r="BI1980" s="44">
        <v>36700000</v>
      </c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  <c r="CA1980"/>
      <c r="CB1980"/>
      <c r="CC1980"/>
      <c r="CD1980"/>
      <c r="CE1980"/>
      <c r="CF1980"/>
      <c r="CG1980"/>
      <c r="CH1980"/>
      <c r="CI1980"/>
      <c r="CJ1980"/>
    </row>
    <row r="1981" spans="39:88" x14ac:dyDescent="0.3">
      <c r="AM1981" t="s">
        <v>11670</v>
      </c>
      <c r="AN1981" t="s">
        <v>603</v>
      </c>
      <c r="AO1981" t="s">
        <v>603</v>
      </c>
      <c r="AP1981" t="s">
        <v>11671</v>
      </c>
      <c r="AQ1981" s="44">
        <v>41640000</v>
      </c>
      <c r="AR1981">
        <v>1.03796</v>
      </c>
      <c r="AS1981">
        <v>3.4394029999999999E-2</v>
      </c>
      <c r="AT1981">
        <v>1.2182E-2</v>
      </c>
      <c r="AU1981" t="s">
        <v>53</v>
      </c>
      <c r="AV1981" t="s">
        <v>54</v>
      </c>
      <c r="AW1981" t="s">
        <v>54</v>
      </c>
      <c r="AX1981">
        <v>0.26</v>
      </c>
      <c r="AY1981"/>
      <c r="AZ1981"/>
      <c r="BA1981">
        <v>159663</v>
      </c>
      <c r="BB1981" s="95">
        <v>45838</v>
      </c>
      <c r="BC1981" t="s">
        <v>602</v>
      </c>
      <c r="BD1981"/>
      <c r="BE1981"/>
      <c r="BF1981" s="44">
        <v>4000000</v>
      </c>
      <c r="BG1981"/>
      <c r="BH1981"/>
      <c r="BI1981"/>
      <c r="BJ1981" s="44">
        <v>14300000</v>
      </c>
      <c r="BK1981" s="44">
        <v>3640000</v>
      </c>
      <c r="BL1981"/>
      <c r="BM1981"/>
      <c r="BN1981" s="44">
        <v>4200000</v>
      </c>
      <c r="BO1981"/>
      <c r="BP1981"/>
      <c r="BQ1981"/>
      <c r="BR1981" s="44">
        <v>8300000</v>
      </c>
      <c r="BS1981"/>
      <c r="BT1981"/>
      <c r="BU1981"/>
      <c r="BV1981"/>
      <c r="BW1981" s="44">
        <v>4200000</v>
      </c>
      <c r="BX1981"/>
      <c r="BY1981"/>
      <c r="BZ1981" s="44">
        <v>3000000</v>
      </c>
      <c r="CA1981"/>
      <c r="CB1981"/>
      <c r="CC1981"/>
      <c r="CD1981"/>
      <c r="CE1981"/>
      <c r="CF1981"/>
      <c r="CG1981"/>
      <c r="CH1981"/>
      <c r="CI1981"/>
      <c r="CJ1981"/>
    </row>
    <row r="1982" spans="39:88" x14ac:dyDescent="0.3">
      <c r="AM1982" t="s">
        <v>11666</v>
      </c>
      <c r="AN1982" t="s">
        <v>603</v>
      </c>
      <c r="AO1982" t="s">
        <v>603</v>
      </c>
      <c r="AP1982" t="s">
        <v>11667</v>
      </c>
      <c r="AQ1982" s="44">
        <v>192800000</v>
      </c>
      <c r="AR1982">
        <v>1.02128</v>
      </c>
      <c r="AS1982">
        <v>3.8291789999999999E-2</v>
      </c>
      <c r="AT1982">
        <v>1.5131E-2</v>
      </c>
      <c r="AU1982" t="s">
        <v>53</v>
      </c>
      <c r="AV1982" t="s">
        <v>54</v>
      </c>
      <c r="AW1982" t="s">
        <v>54</v>
      </c>
      <c r="AX1982">
        <v>0.26</v>
      </c>
      <c r="AY1982"/>
      <c r="AZ1982"/>
      <c r="BA1982">
        <v>159663</v>
      </c>
      <c r="BB1982" s="95">
        <v>45838</v>
      </c>
      <c r="BC1982" t="s">
        <v>602</v>
      </c>
      <c r="BD1982" s="44">
        <v>126300000</v>
      </c>
      <c r="BE1982"/>
      <c r="BF1982" s="44">
        <v>4500000</v>
      </c>
      <c r="BG1982"/>
      <c r="BH1982"/>
      <c r="BI1982" s="44">
        <v>7000000</v>
      </c>
      <c r="BJ1982"/>
      <c r="BK1982"/>
      <c r="BL1982"/>
      <c r="BM1982"/>
      <c r="BN1982"/>
      <c r="BO1982"/>
      <c r="BP1982"/>
      <c r="BQ1982"/>
      <c r="BR1982" s="44">
        <v>31300000</v>
      </c>
      <c r="BS1982"/>
      <c r="BT1982"/>
      <c r="BU1982"/>
      <c r="BV1982"/>
      <c r="BW1982" s="44">
        <v>8200000</v>
      </c>
      <c r="BX1982" s="44">
        <v>4000000</v>
      </c>
      <c r="BY1982" s="44">
        <v>6500000</v>
      </c>
      <c r="BZ1982"/>
      <c r="CA1982"/>
      <c r="CB1982" s="44">
        <v>5000000</v>
      </c>
      <c r="CC1982"/>
      <c r="CD1982"/>
      <c r="CE1982"/>
      <c r="CF1982"/>
      <c r="CG1982"/>
      <c r="CH1982"/>
      <c r="CI1982"/>
      <c r="CJ1982"/>
    </row>
    <row r="1983" spans="39:88" x14ac:dyDescent="0.3">
      <c r="AM1983" t="s">
        <v>11661</v>
      </c>
      <c r="AN1983" t="s">
        <v>603</v>
      </c>
      <c r="AO1983" t="s">
        <v>603</v>
      </c>
      <c r="AP1983" t="s">
        <v>601</v>
      </c>
      <c r="AQ1983" s="44">
        <v>120200000</v>
      </c>
      <c r="AR1983">
        <v>0.91938999999999904</v>
      </c>
      <c r="AS1983">
        <v>3.3321070000000001E-2</v>
      </c>
      <c r="AT1983">
        <v>1.145E-2</v>
      </c>
      <c r="AU1983" t="s">
        <v>53</v>
      </c>
      <c r="AV1983" t="s">
        <v>54</v>
      </c>
      <c r="AW1983" t="s">
        <v>54</v>
      </c>
      <c r="AX1983">
        <v>0.26</v>
      </c>
      <c r="AY1983"/>
      <c r="AZ1983"/>
      <c r="BA1983">
        <v>159663</v>
      </c>
      <c r="BB1983" s="95">
        <v>45838</v>
      </c>
      <c r="BC1983" t="s">
        <v>602</v>
      </c>
      <c r="BD1983" s="44">
        <v>99900000</v>
      </c>
      <c r="BE1983"/>
      <c r="BF1983"/>
      <c r="BG1983" s="44">
        <v>400000</v>
      </c>
      <c r="BH1983" s="44">
        <v>300000</v>
      </c>
      <c r="BI1983" s="44">
        <v>3400000</v>
      </c>
      <c r="BJ1983" s="44">
        <v>4700000</v>
      </c>
      <c r="BK1983"/>
      <c r="BL1983" s="44">
        <v>1000000</v>
      </c>
      <c r="BM1983"/>
      <c r="BN1983" s="44">
        <v>10500000</v>
      </c>
      <c r="BO1983"/>
      <c r="BP1983"/>
      <c r="BQ1983"/>
      <c r="BR1983"/>
      <c r="BS1983"/>
      <c r="BT1983"/>
      <c r="BU1983"/>
      <c r="BV1983"/>
      <c r="BW1983"/>
      <c r="BX1983"/>
      <c r="BY1983"/>
      <c r="BZ1983"/>
      <c r="CA1983"/>
      <c r="CB1983"/>
      <c r="CC1983"/>
      <c r="CD1983"/>
      <c r="CE1983"/>
      <c r="CF1983"/>
      <c r="CG1983"/>
      <c r="CH1983"/>
      <c r="CI1983"/>
      <c r="CJ1983"/>
    </row>
    <row r="1984" spans="39:88" x14ac:dyDescent="0.3">
      <c r="AM1984" t="s">
        <v>11674</v>
      </c>
      <c r="AN1984" t="s">
        <v>603</v>
      </c>
      <c r="AO1984" t="s">
        <v>603</v>
      </c>
      <c r="AP1984" t="s">
        <v>2169</v>
      </c>
      <c r="AQ1984" s="44">
        <v>89000000</v>
      </c>
      <c r="AR1984">
        <v>0.92291999999999996</v>
      </c>
      <c r="AS1984">
        <v>3.2552049999999999E-2</v>
      </c>
      <c r="AT1984">
        <v>1.128E-2</v>
      </c>
      <c r="AU1984" t="s">
        <v>53</v>
      </c>
      <c r="AV1984" t="s">
        <v>54</v>
      </c>
      <c r="AW1984" t="s">
        <v>54</v>
      </c>
      <c r="AX1984">
        <v>0.26</v>
      </c>
      <c r="AY1984"/>
      <c r="AZ1984"/>
      <c r="BA1984">
        <v>159663</v>
      </c>
      <c r="BB1984" s="95">
        <v>45838</v>
      </c>
      <c r="BC1984" t="s">
        <v>602</v>
      </c>
      <c r="BD1984" s="44">
        <v>69094000</v>
      </c>
      <c r="BE1984"/>
      <c r="BF1984"/>
      <c r="BG1984"/>
      <c r="BH1984"/>
      <c r="BI1984"/>
      <c r="BJ1984" s="44">
        <v>16906000</v>
      </c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 s="44">
        <v>3000000</v>
      </c>
      <c r="BX1984"/>
      <c r="BY1984"/>
      <c r="BZ1984"/>
      <c r="CA1984"/>
      <c r="CB1984"/>
      <c r="CC1984"/>
      <c r="CD1984"/>
      <c r="CE1984"/>
      <c r="CF1984"/>
      <c r="CG1984"/>
      <c r="CH1984"/>
      <c r="CI1984"/>
      <c r="CJ1984"/>
    </row>
    <row r="1985" spans="39:88" x14ac:dyDescent="0.3">
      <c r="AM1985" t="s">
        <v>11672</v>
      </c>
      <c r="AN1985" t="s">
        <v>603</v>
      </c>
      <c r="AO1985" t="s">
        <v>603</v>
      </c>
      <c r="AP1985" t="s">
        <v>11673</v>
      </c>
      <c r="AQ1985" s="44">
        <v>1500000</v>
      </c>
      <c r="AR1985">
        <v>0.99355000000000004</v>
      </c>
      <c r="AS1985">
        <v>3.6443080000000003E-2</v>
      </c>
      <c r="AT1985">
        <v>1.3797E-2</v>
      </c>
      <c r="AU1985" t="s">
        <v>53</v>
      </c>
      <c r="AV1985" t="s">
        <v>54</v>
      </c>
      <c r="AW1985" t="s">
        <v>54</v>
      </c>
      <c r="AX1985">
        <v>0.26</v>
      </c>
      <c r="AY1985"/>
      <c r="AZ1985"/>
      <c r="BA1985">
        <v>159663</v>
      </c>
      <c r="BB1985" s="95">
        <v>45838</v>
      </c>
      <c r="BC1985" t="s">
        <v>602</v>
      </c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  <c r="CA1985"/>
      <c r="CB1985" s="44">
        <v>1500000</v>
      </c>
      <c r="CC1985"/>
      <c r="CD1985"/>
      <c r="CE1985"/>
      <c r="CF1985"/>
      <c r="CG1985"/>
      <c r="CH1985"/>
      <c r="CI1985"/>
      <c r="CJ1985"/>
    </row>
    <row r="1986" spans="39:88" x14ac:dyDescent="0.3">
      <c r="AM1986" t="s">
        <v>11664</v>
      </c>
      <c r="AN1986" t="s">
        <v>603</v>
      </c>
      <c r="AO1986" t="s">
        <v>603</v>
      </c>
      <c r="AP1986" t="s">
        <v>11665</v>
      </c>
      <c r="AQ1986" s="44">
        <v>30000000</v>
      </c>
      <c r="AR1986">
        <v>0.80037000000000003</v>
      </c>
      <c r="AS1986">
        <v>4.353071E-2</v>
      </c>
      <c r="AT1986">
        <v>1.8769000000000001E-2</v>
      </c>
      <c r="AU1986" t="s">
        <v>53</v>
      </c>
      <c r="AV1986" t="s">
        <v>54</v>
      </c>
      <c r="AW1986" t="s">
        <v>54</v>
      </c>
      <c r="AX1986">
        <v>0.26</v>
      </c>
      <c r="AY1986"/>
      <c r="AZ1986"/>
      <c r="BA1986">
        <v>159663</v>
      </c>
      <c r="BB1986" s="95">
        <v>45838</v>
      </c>
      <c r="BC1986" t="s">
        <v>602</v>
      </c>
      <c r="BD1986" s="44">
        <v>30000000</v>
      </c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  <c r="CA1986"/>
      <c r="CB1986"/>
      <c r="CC1986"/>
      <c r="CD1986"/>
      <c r="CE1986"/>
      <c r="CF1986"/>
      <c r="CG1986"/>
      <c r="CH1986"/>
      <c r="CI1986"/>
      <c r="CJ1986"/>
    </row>
    <row r="1987" spans="39:88" x14ac:dyDescent="0.3">
      <c r="AM1987" t="s">
        <v>12247</v>
      </c>
      <c r="AN1987" t="s">
        <v>603</v>
      </c>
      <c r="AO1987" t="s">
        <v>603</v>
      </c>
      <c r="AP1987" t="s">
        <v>12248</v>
      </c>
      <c r="AQ1987" s="44">
        <v>3878000</v>
      </c>
      <c r="AR1987">
        <v>0.92808000000000002</v>
      </c>
      <c r="AS1987">
        <v>4.0298840000000002E-2</v>
      </c>
      <c r="AT1987">
        <v>1.6479000000000001E-2</v>
      </c>
      <c r="AU1987" t="s">
        <v>53</v>
      </c>
      <c r="AV1987" t="s">
        <v>54</v>
      </c>
      <c r="AW1987" t="s">
        <v>54</v>
      </c>
      <c r="AX1987">
        <v>0.26</v>
      </c>
      <c r="AY1987"/>
      <c r="AZ1987"/>
      <c r="BA1987">
        <v>159663</v>
      </c>
      <c r="BB1987" s="95">
        <v>45838</v>
      </c>
      <c r="BC1987" t="s">
        <v>602</v>
      </c>
      <c r="BD1987"/>
      <c r="BE1987"/>
      <c r="BF1987"/>
      <c r="BG1987"/>
      <c r="BH1987"/>
      <c r="BI1987"/>
      <c r="BJ1987"/>
      <c r="BK1987"/>
      <c r="BL1987"/>
      <c r="BM1987"/>
      <c r="BN1987"/>
      <c r="BO1987" s="44">
        <v>2500000</v>
      </c>
      <c r="BP1987" s="44">
        <v>1378000</v>
      </c>
      <c r="BQ1987"/>
      <c r="BR1987"/>
      <c r="BS1987"/>
      <c r="BT1987"/>
      <c r="BU1987"/>
      <c r="BV1987"/>
      <c r="BW1987"/>
      <c r="BX1987"/>
      <c r="BY1987"/>
      <c r="BZ1987"/>
      <c r="CA1987"/>
      <c r="CB1987"/>
      <c r="CC1987"/>
      <c r="CD1987"/>
      <c r="CE1987"/>
      <c r="CF1987"/>
      <c r="CG1987"/>
      <c r="CH1987"/>
      <c r="CI1987"/>
      <c r="CJ1987"/>
    </row>
    <row r="1988" spans="39:88" x14ac:dyDescent="0.3">
      <c r="AM1988" t="s">
        <v>11668</v>
      </c>
      <c r="AN1988" t="s">
        <v>603</v>
      </c>
      <c r="AO1988" t="s">
        <v>603</v>
      </c>
      <c r="AP1988" t="s">
        <v>11669</v>
      </c>
      <c r="AQ1988" s="44">
        <v>4000000</v>
      </c>
      <c r="AR1988">
        <v>1.044</v>
      </c>
      <c r="AS1988">
        <v>2.8254769999999998E-2</v>
      </c>
      <c r="AT1988">
        <v>7.4980000000000003E-3</v>
      </c>
      <c r="AU1988" t="s">
        <v>53</v>
      </c>
      <c r="AV1988" t="s">
        <v>54</v>
      </c>
      <c r="AW1988" t="s">
        <v>54</v>
      </c>
      <c r="AX1988">
        <v>0.26</v>
      </c>
      <c r="AY1988"/>
      <c r="AZ1988"/>
      <c r="BA1988">
        <v>159663</v>
      </c>
      <c r="BB1988" s="95">
        <v>45838</v>
      </c>
      <c r="BC1988" t="s">
        <v>602</v>
      </c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  <c r="CA1988"/>
      <c r="CB1988" s="44">
        <v>4000000</v>
      </c>
      <c r="CC1988"/>
      <c r="CD1988"/>
      <c r="CE1988"/>
      <c r="CF1988"/>
      <c r="CG1988"/>
      <c r="CH1988"/>
      <c r="CI1988"/>
      <c r="CJ1988"/>
    </row>
    <row r="1989" spans="39:88" x14ac:dyDescent="0.3">
      <c r="AM1989" t="s">
        <v>11683</v>
      </c>
      <c r="AN1989" t="s">
        <v>11676</v>
      </c>
      <c r="AO1989" t="s">
        <v>12249</v>
      </c>
      <c r="AP1989" t="s">
        <v>11684</v>
      </c>
      <c r="AQ1989" s="44">
        <v>10000000</v>
      </c>
      <c r="AR1989">
        <v>0.96811999999999998</v>
      </c>
      <c r="AS1989">
        <v>3.1232659999999999E-2</v>
      </c>
      <c r="AT1989">
        <v>8.8079999999999999E-3</v>
      </c>
      <c r="AU1989" t="s">
        <v>53</v>
      </c>
      <c r="AV1989" t="s">
        <v>54</v>
      </c>
      <c r="AW1989" t="s">
        <v>54</v>
      </c>
      <c r="AX1989">
        <v>-0.30299999999999999</v>
      </c>
      <c r="AY1989"/>
      <c r="AZ1989"/>
      <c r="BA1989">
        <v>251459</v>
      </c>
      <c r="BB1989" s="95">
        <v>45838</v>
      </c>
      <c r="BC1989" t="s">
        <v>11678</v>
      </c>
      <c r="BD1989"/>
      <c r="BE1989"/>
      <c r="BF1989"/>
      <c r="BG1989"/>
      <c r="BH1989"/>
      <c r="BI1989"/>
      <c r="BJ1989" s="44">
        <v>10000000</v>
      </c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  <c r="CA1989"/>
      <c r="CB1989"/>
      <c r="CC1989"/>
      <c r="CD1989"/>
      <c r="CE1989"/>
      <c r="CF1989"/>
      <c r="CG1989"/>
      <c r="CH1989"/>
      <c r="CI1989"/>
      <c r="CJ1989"/>
    </row>
    <row r="1990" spans="39:88" x14ac:dyDescent="0.3">
      <c r="AM1990" t="s">
        <v>11675</v>
      </c>
      <c r="AN1990" t="s">
        <v>11676</v>
      </c>
      <c r="AO1990" t="s">
        <v>12249</v>
      </c>
      <c r="AP1990" t="s">
        <v>11677</v>
      </c>
      <c r="AQ1990" s="44">
        <v>189300000</v>
      </c>
      <c r="AR1990">
        <v>0.93610000000000004</v>
      </c>
      <c r="AS1990">
        <v>3.7543939999999998E-2</v>
      </c>
      <c r="AT1990">
        <v>1.2288E-2</v>
      </c>
      <c r="AU1990" t="s">
        <v>53</v>
      </c>
      <c r="AV1990" t="s">
        <v>54</v>
      </c>
      <c r="AW1990" t="s">
        <v>54</v>
      </c>
      <c r="AX1990">
        <v>-0.30299999999999999</v>
      </c>
      <c r="AY1990"/>
      <c r="AZ1990"/>
      <c r="BA1990">
        <v>251459</v>
      </c>
      <c r="BB1990" s="95">
        <v>45838</v>
      </c>
      <c r="BC1990" t="s">
        <v>11678</v>
      </c>
      <c r="BD1990" s="44">
        <v>153800000</v>
      </c>
      <c r="BE1990"/>
      <c r="BF1990" s="44">
        <v>4600000</v>
      </c>
      <c r="BG1990"/>
      <c r="BH1990"/>
      <c r="BI1990" s="44">
        <v>5000000</v>
      </c>
      <c r="BJ1990" s="44">
        <v>25900000</v>
      </c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  <c r="CA1990"/>
      <c r="CB1990"/>
      <c r="CC1990"/>
      <c r="CD1990"/>
      <c r="CE1990"/>
      <c r="CF1990"/>
      <c r="CG1990"/>
      <c r="CH1990"/>
      <c r="CI1990"/>
      <c r="CJ1990"/>
    </row>
    <row r="1991" spans="39:88" x14ac:dyDescent="0.3">
      <c r="AM1991" t="s">
        <v>11679</v>
      </c>
      <c r="AN1991" t="s">
        <v>11676</v>
      </c>
      <c r="AO1991" t="s">
        <v>12249</v>
      </c>
      <c r="AP1991" t="s">
        <v>11680</v>
      </c>
      <c r="AQ1991" s="44">
        <v>11100000</v>
      </c>
      <c r="AR1991">
        <v>1.05263</v>
      </c>
      <c r="AS1991">
        <v>2.8190550000000002E-2</v>
      </c>
      <c r="AT1991">
        <v>7.1500000000000001E-3</v>
      </c>
      <c r="AU1991" t="s">
        <v>53</v>
      </c>
      <c r="AV1991" t="s">
        <v>54</v>
      </c>
      <c r="AW1991" t="s">
        <v>54</v>
      </c>
      <c r="AX1991">
        <v>-0.30299999999999999</v>
      </c>
      <c r="AY1991"/>
      <c r="AZ1991"/>
      <c r="BA1991">
        <v>251459</v>
      </c>
      <c r="BB1991" s="95">
        <v>45838</v>
      </c>
      <c r="BC1991" t="s">
        <v>11678</v>
      </c>
      <c r="BD1991"/>
      <c r="BE1991"/>
      <c r="BF1991"/>
      <c r="BG1991"/>
      <c r="BH1991"/>
      <c r="BI1991"/>
      <c r="BJ1991" s="44">
        <v>11100000</v>
      </c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  <c r="CA1991"/>
      <c r="CB1991"/>
      <c r="CC1991"/>
      <c r="CD1991"/>
      <c r="CE1991"/>
      <c r="CF1991"/>
      <c r="CG1991"/>
      <c r="CH1991"/>
      <c r="CI1991"/>
      <c r="CJ1991"/>
    </row>
    <row r="1992" spans="39:88" x14ac:dyDescent="0.3">
      <c r="AM1992" t="s">
        <v>11681</v>
      </c>
      <c r="AN1992" t="s">
        <v>11676</v>
      </c>
      <c r="AO1992" t="s">
        <v>12249</v>
      </c>
      <c r="AP1992" t="s">
        <v>11682</v>
      </c>
      <c r="AQ1992" s="44">
        <v>81000000</v>
      </c>
      <c r="AR1992">
        <v>1.0890200000000001</v>
      </c>
      <c r="AS1992">
        <v>3.5556589999999999E-2</v>
      </c>
      <c r="AT1992">
        <v>1.1440000000000001E-2</v>
      </c>
      <c r="AU1992" t="s">
        <v>53</v>
      </c>
      <c r="AV1992" t="s">
        <v>54</v>
      </c>
      <c r="AW1992" t="s">
        <v>54</v>
      </c>
      <c r="AX1992">
        <v>-0.30299999999999999</v>
      </c>
      <c r="AY1992"/>
      <c r="AZ1992"/>
      <c r="BA1992">
        <v>251459</v>
      </c>
      <c r="BB1992" s="95">
        <v>45838</v>
      </c>
      <c r="BC1992" t="s">
        <v>11678</v>
      </c>
      <c r="BD1992" s="44">
        <v>65900000</v>
      </c>
      <c r="BE1992" s="44">
        <v>1000000</v>
      </c>
      <c r="BF1992"/>
      <c r="BG1992" s="44">
        <v>300000</v>
      </c>
      <c r="BH1992"/>
      <c r="BI1992" s="44">
        <v>4900000</v>
      </c>
      <c r="BJ1992"/>
      <c r="BK1992"/>
      <c r="BL1992" s="44">
        <v>2900000</v>
      </c>
      <c r="BM1992"/>
      <c r="BN1992"/>
      <c r="BO1992" s="44">
        <v>2000000</v>
      </c>
      <c r="BP1992" s="44">
        <v>2000000</v>
      </c>
      <c r="BQ1992"/>
      <c r="BR1992"/>
      <c r="BS1992" s="44">
        <v>2000000</v>
      </c>
      <c r="BT1992"/>
      <c r="BU1992"/>
      <c r="BV1992"/>
      <c r="BW1992"/>
      <c r="BX1992"/>
      <c r="BY1992"/>
      <c r="BZ1992"/>
      <c r="CA1992"/>
      <c r="CB1992"/>
      <c r="CC1992"/>
      <c r="CD1992"/>
      <c r="CE1992"/>
      <c r="CF1992"/>
      <c r="CG1992"/>
      <c r="CH1992"/>
      <c r="CI1992"/>
      <c r="CJ1992"/>
    </row>
    <row r="1993" spans="39:88" x14ac:dyDescent="0.3">
      <c r="AM1993" t="s">
        <v>11685</v>
      </c>
      <c r="AN1993" t="s">
        <v>290</v>
      </c>
      <c r="AO1993" t="s">
        <v>290</v>
      </c>
      <c r="AP1993" t="s">
        <v>935</v>
      </c>
      <c r="AQ1993" s="44">
        <v>101500000</v>
      </c>
      <c r="AR1993">
        <v>0.91039999999999999</v>
      </c>
      <c r="AS1993">
        <v>2.8729999999999999E-2</v>
      </c>
      <c r="AT1993">
        <v>6.5439999999999899E-3</v>
      </c>
      <c r="AU1993" t="s">
        <v>53</v>
      </c>
      <c r="AV1993" t="s">
        <v>68</v>
      </c>
      <c r="AW1993" t="s">
        <v>68</v>
      </c>
      <c r="AX1993">
        <v>0.35499999999999998</v>
      </c>
      <c r="AY1993"/>
      <c r="AZ1993"/>
      <c r="BA1993">
        <v>10518</v>
      </c>
      <c r="BB1993" s="95">
        <v>45838</v>
      </c>
      <c r="BC1993" t="s">
        <v>289</v>
      </c>
      <c r="BD1993" s="44">
        <v>95571000</v>
      </c>
      <c r="BE1993"/>
      <c r="BF1993"/>
      <c r="BG1993"/>
      <c r="BH1993"/>
      <c r="BI1993" s="44">
        <v>2890000</v>
      </c>
      <c r="BJ1993" s="44">
        <v>3039000</v>
      </c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  <c r="CA1993"/>
      <c r="CB1993"/>
      <c r="CC1993"/>
      <c r="CD1993"/>
      <c r="CE1993"/>
      <c r="CF1993"/>
      <c r="CG1993"/>
      <c r="CH1993"/>
      <c r="CI1993"/>
      <c r="CJ1993"/>
    </row>
    <row r="1994" spans="39:88" x14ac:dyDescent="0.3">
      <c r="AM1994" t="s">
        <v>11697</v>
      </c>
      <c r="AN1994" t="s">
        <v>436</v>
      </c>
      <c r="AO1994" t="s">
        <v>436</v>
      </c>
      <c r="AP1994" t="s">
        <v>11698</v>
      </c>
      <c r="AQ1994" s="44">
        <v>5000000</v>
      </c>
      <c r="AR1994">
        <v>1.0002</v>
      </c>
      <c r="AS1994">
        <v>2.6190000000000001E-2</v>
      </c>
      <c r="AT1994">
        <v>4.1590000000000004E-3</v>
      </c>
      <c r="AU1994" t="s">
        <v>53</v>
      </c>
      <c r="AV1994" t="s">
        <v>108</v>
      </c>
      <c r="AW1994" t="s">
        <v>107</v>
      </c>
      <c r="AX1994">
        <v>1.268</v>
      </c>
      <c r="AY1994"/>
      <c r="AZ1994"/>
      <c r="BA1994">
        <v>1806</v>
      </c>
      <c r="BB1994" s="95">
        <v>45838</v>
      </c>
      <c r="BC1994" t="s">
        <v>435</v>
      </c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  <c r="CA1994"/>
      <c r="CB1994" s="44">
        <v>5000000</v>
      </c>
      <c r="CC1994"/>
      <c r="CD1994"/>
      <c r="CE1994"/>
      <c r="CF1994"/>
      <c r="CG1994"/>
      <c r="CH1994"/>
      <c r="CI1994"/>
      <c r="CJ1994"/>
    </row>
    <row r="1995" spans="39:88" x14ac:dyDescent="0.3">
      <c r="AM1995" t="s">
        <v>11699</v>
      </c>
      <c r="AN1995" t="s">
        <v>436</v>
      </c>
      <c r="AO1995" t="s">
        <v>436</v>
      </c>
      <c r="AP1995" t="s">
        <v>11700</v>
      </c>
      <c r="AQ1995" s="44">
        <v>118050000</v>
      </c>
      <c r="AR1995">
        <v>1.06379</v>
      </c>
      <c r="AS1995">
        <v>3.3159569999999999E-2</v>
      </c>
      <c r="AT1995">
        <v>1.1227000000000001E-2</v>
      </c>
      <c r="AU1995" t="s">
        <v>72</v>
      </c>
      <c r="AV1995" t="s">
        <v>68</v>
      </c>
      <c r="AW1995" t="s">
        <v>68</v>
      </c>
      <c r="AX1995">
        <v>1.268</v>
      </c>
      <c r="AY1995"/>
      <c r="AZ1995"/>
      <c r="BA1995">
        <v>1806</v>
      </c>
      <c r="BB1995" s="95">
        <v>45838</v>
      </c>
      <c r="BC1995" t="s">
        <v>435</v>
      </c>
      <c r="BD1995" s="44">
        <v>93050000</v>
      </c>
      <c r="BE1995" s="44">
        <v>3000000</v>
      </c>
      <c r="BF1995" s="44">
        <v>12000000</v>
      </c>
      <c r="BG1995"/>
      <c r="BH1995"/>
      <c r="BI1995" s="44">
        <v>10000000</v>
      </c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  <c r="CA1995"/>
      <c r="CB1995"/>
      <c r="CC1995"/>
      <c r="CD1995"/>
      <c r="CE1995"/>
      <c r="CF1995"/>
      <c r="CG1995"/>
      <c r="CH1995"/>
      <c r="CI1995"/>
      <c r="CJ1995"/>
    </row>
    <row r="1996" spans="39:88" x14ac:dyDescent="0.3">
      <c r="AM1996" t="s">
        <v>12384</v>
      </c>
      <c r="AN1996" t="s">
        <v>436</v>
      </c>
      <c r="AO1996" t="s">
        <v>436</v>
      </c>
      <c r="AP1996" t="s">
        <v>12385</v>
      </c>
      <c r="AQ1996" s="44">
        <v>61500000</v>
      </c>
      <c r="AR1996">
        <v>1.00553</v>
      </c>
      <c r="AS1996">
        <v>3.5237129999999998E-2</v>
      </c>
      <c r="AT1996">
        <v>1.1584000000000001E-2</v>
      </c>
      <c r="AU1996" t="s">
        <v>72</v>
      </c>
      <c r="AV1996" t="s">
        <v>68</v>
      </c>
      <c r="AW1996" t="s">
        <v>68</v>
      </c>
      <c r="AX1996">
        <v>1.268</v>
      </c>
      <c r="AY1996"/>
      <c r="AZ1996"/>
      <c r="BA1996">
        <v>1806</v>
      </c>
      <c r="BB1996" s="95">
        <v>45838</v>
      </c>
      <c r="BC1996" t="s">
        <v>435</v>
      </c>
      <c r="BD1996" s="44">
        <v>18300000</v>
      </c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 s="44">
        <v>14000000</v>
      </c>
      <c r="BX1996"/>
      <c r="BY1996" s="44">
        <v>9000000</v>
      </c>
      <c r="BZ1996"/>
      <c r="CA1996"/>
      <c r="CB1996" s="44">
        <v>20200000</v>
      </c>
      <c r="CC1996"/>
      <c r="CD1996"/>
      <c r="CE1996"/>
      <c r="CF1996"/>
      <c r="CG1996"/>
      <c r="CH1996"/>
      <c r="CI1996"/>
      <c r="CJ1996"/>
    </row>
    <row r="1997" spans="39:88" x14ac:dyDescent="0.3">
      <c r="AM1997" t="s">
        <v>12958</v>
      </c>
      <c r="AN1997" t="s">
        <v>436</v>
      </c>
      <c r="AO1997" t="s">
        <v>436</v>
      </c>
      <c r="AP1997" t="s">
        <v>12959</v>
      </c>
      <c r="AQ1997" s="44">
        <v>40000000</v>
      </c>
      <c r="AR1997">
        <v>0.99629000000000001</v>
      </c>
      <c r="AS1997">
        <v>2.9360000000000001E-2</v>
      </c>
      <c r="AT1997">
        <v>5.4539999999999996E-3</v>
      </c>
      <c r="AU1997" t="s">
        <v>53</v>
      </c>
      <c r="AV1997" t="s">
        <v>55</v>
      </c>
      <c r="AW1997" t="s">
        <v>55</v>
      </c>
      <c r="AX1997">
        <v>1.268</v>
      </c>
      <c r="AY1997"/>
      <c r="AZ1997"/>
      <c r="BA1997">
        <v>1806</v>
      </c>
      <c r="BB1997" s="95">
        <v>45838</v>
      </c>
      <c r="BC1997" t="s">
        <v>435</v>
      </c>
      <c r="BD1997" s="44">
        <v>40000000</v>
      </c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  <c r="CA1997"/>
      <c r="CB1997"/>
      <c r="CC1997"/>
      <c r="CD1997"/>
      <c r="CE1997"/>
      <c r="CF1997"/>
      <c r="CG1997"/>
      <c r="CH1997"/>
      <c r="CI1997"/>
      <c r="CJ1997"/>
    </row>
    <row r="1998" spans="39:88" x14ac:dyDescent="0.3">
      <c r="AM1998" t="s">
        <v>11692</v>
      </c>
      <c r="AN1998" t="s">
        <v>436</v>
      </c>
      <c r="AO1998" t="s">
        <v>436</v>
      </c>
      <c r="AP1998" t="s">
        <v>11693</v>
      </c>
      <c r="AQ1998" s="44">
        <v>20000000</v>
      </c>
      <c r="AR1998">
        <v>1.0132699999999999</v>
      </c>
      <c r="AS1998">
        <v>2.1259999999999901E-2</v>
      </c>
      <c r="AT1998">
        <v>1.2080000000000001E-3</v>
      </c>
      <c r="AU1998" t="s">
        <v>53</v>
      </c>
      <c r="AV1998" t="s">
        <v>108</v>
      </c>
      <c r="AW1998" t="s">
        <v>107</v>
      </c>
      <c r="AX1998">
        <v>1.268</v>
      </c>
      <c r="AY1998"/>
      <c r="AZ1998"/>
      <c r="BA1998">
        <v>1806</v>
      </c>
      <c r="BB1998" s="95">
        <v>45838</v>
      </c>
      <c r="BC1998" t="s">
        <v>435</v>
      </c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 s="44">
        <v>20000000</v>
      </c>
      <c r="BS1998"/>
      <c r="BT1998"/>
      <c r="BU1998"/>
      <c r="BV1998"/>
      <c r="BW1998"/>
      <c r="BX1998"/>
      <c r="BY1998"/>
      <c r="BZ1998"/>
      <c r="CA1998"/>
      <c r="CB1998"/>
      <c r="CC1998"/>
      <c r="CD1998"/>
      <c r="CE1998"/>
      <c r="CF1998"/>
      <c r="CG1998"/>
      <c r="CH1998"/>
      <c r="CI1998"/>
      <c r="CJ1998"/>
    </row>
    <row r="1999" spans="39:88" x14ac:dyDescent="0.3">
      <c r="AM1999" t="s">
        <v>11695</v>
      </c>
      <c r="AN1999" t="s">
        <v>436</v>
      </c>
      <c r="AO1999" t="s">
        <v>436</v>
      </c>
      <c r="AP1999" t="s">
        <v>11696</v>
      </c>
      <c r="AQ1999" s="44">
        <v>127200000</v>
      </c>
      <c r="AR1999">
        <v>1.0076000000000001</v>
      </c>
      <c r="AS1999">
        <v>2.972528E-2</v>
      </c>
      <c r="AT1999">
        <v>8.8140000000000007E-3</v>
      </c>
      <c r="AU1999" t="s">
        <v>72</v>
      </c>
      <c r="AV1999" t="s">
        <v>68</v>
      </c>
      <c r="AW1999" t="s">
        <v>68</v>
      </c>
      <c r="AX1999">
        <v>1.268</v>
      </c>
      <c r="AY1999"/>
      <c r="AZ1999"/>
      <c r="BA1999">
        <v>1806</v>
      </c>
      <c r="BB1999" s="95">
        <v>45838</v>
      </c>
      <c r="BC1999" t="s">
        <v>435</v>
      </c>
      <c r="BD1999" s="44">
        <v>96200000</v>
      </c>
      <c r="BE1999" s="44">
        <v>900000</v>
      </c>
      <c r="BF1999" s="44">
        <v>5100000</v>
      </c>
      <c r="BG1999" s="44">
        <v>500000</v>
      </c>
      <c r="BH1999"/>
      <c r="BI1999"/>
      <c r="BJ1999" s="44">
        <v>5000000</v>
      </c>
      <c r="BK1999"/>
      <c r="BL1999"/>
      <c r="BM1999"/>
      <c r="BN1999"/>
      <c r="BO1999" s="44">
        <v>4250000</v>
      </c>
      <c r="BP1999" s="44">
        <v>2750000</v>
      </c>
      <c r="BQ1999" s="44">
        <v>400000</v>
      </c>
      <c r="BR1999"/>
      <c r="BS1999" s="44">
        <v>1250000</v>
      </c>
      <c r="BT1999" s="44">
        <v>950000</v>
      </c>
      <c r="BU1999"/>
      <c r="BV1999" s="44">
        <v>1400000</v>
      </c>
      <c r="BW1999" s="44">
        <v>8500000</v>
      </c>
      <c r="BX1999"/>
      <c r="BY1999"/>
      <c r="BZ1999"/>
      <c r="CA1999"/>
      <c r="CB1999"/>
      <c r="CC1999"/>
      <c r="CD1999"/>
      <c r="CE1999"/>
      <c r="CF1999"/>
      <c r="CG1999"/>
      <c r="CH1999"/>
      <c r="CI1999"/>
      <c r="CJ1999"/>
    </row>
    <row r="2000" spans="39:88" x14ac:dyDescent="0.3">
      <c r="AM2000" t="s">
        <v>11689</v>
      </c>
      <c r="AN2000" t="s">
        <v>436</v>
      </c>
      <c r="AO2000" t="s">
        <v>436</v>
      </c>
      <c r="AP2000" t="s">
        <v>11690</v>
      </c>
      <c r="AQ2000" s="44">
        <v>173000000</v>
      </c>
      <c r="AR2000">
        <v>1.0274099999999999</v>
      </c>
      <c r="AS2000">
        <v>3.3759999999999998E-2</v>
      </c>
      <c r="AT2000">
        <v>8.5880000000000001E-3</v>
      </c>
      <c r="AU2000" t="s">
        <v>271</v>
      </c>
      <c r="AV2000" t="s">
        <v>63</v>
      </c>
      <c r="AW2000" t="s">
        <v>63</v>
      </c>
      <c r="AX2000">
        <v>1.268</v>
      </c>
      <c r="AY2000"/>
      <c r="AZ2000"/>
      <c r="BA2000">
        <v>1806</v>
      </c>
      <c r="BB2000" s="95">
        <v>45838</v>
      </c>
      <c r="BC2000" t="s">
        <v>435</v>
      </c>
      <c r="BD2000" s="44">
        <v>112600000</v>
      </c>
      <c r="BE2000" s="44">
        <v>1500000</v>
      </c>
      <c r="BF2000" s="44">
        <v>6000000</v>
      </c>
      <c r="BG2000"/>
      <c r="BH2000"/>
      <c r="BI2000" s="44">
        <v>22600000</v>
      </c>
      <c r="BJ2000"/>
      <c r="BK2000"/>
      <c r="BL2000"/>
      <c r="BM2000"/>
      <c r="BN2000"/>
      <c r="BO2000"/>
      <c r="BP2000"/>
      <c r="BQ2000"/>
      <c r="BR2000" s="44">
        <v>21300000</v>
      </c>
      <c r="BS2000"/>
      <c r="BT2000"/>
      <c r="BU2000"/>
      <c r="BV2000"/>
      <c r="BW2000"/>
      <c r="BX2000"/>
      <c r="BY2000" s="44">
        <v>6000000</v>
      </c>
      <c r="BZ2000" s="44">
        <v>3000000</v>
      </c>
      <c r="CA2000"/>
      <c r="CB2000"/>
      <c r="CC2000"/>
      <c r="CD2000"/>
      <c r="CE2000"/>
      <c r="CF2000"/>
      <c r="CG2000"/>
      <c r="CH2000"/>
      <c r="CI2000"/>
      <c r="CJ2000"/>
    </row>
    <row r="2001" spans="39:88" x14ac:dyDescent="0.3">
      <c r="AM2001" t="s">
        <v>11686</v>
      </c>
      <c r="AN2001" t="s">
        <v>436</v>
      </c>
      <c r="AO2001" t="s">
        <v>436</v>
      </c>
      <c r="AP2001" t="s">
        <v>724</v>
      </c>
      <c r="AQ2001" s="44">
        <v>53000000</v>
      </c>
      <c r="AR2001">
        <v>0.92547999999999997</v>
      </c>
      <c r="AS2001">
        <v>2.5190000000000001E-2</v>
      </c>
      <c r="AT2001">
        <v>4.0140000000000002E-3</v>
      </c>
      <c r="AU2001" t="s">
        <v>53</v>
      </c>
      <c r="AV2001" t="s">
        <v>108</v>
      </c>
      <c r="AW2001" t="s">
        <v>107</v>
      </c>
      <c r="AX2001">
        <v>1.268</v>
      </c>
      <c r="AY2001"/>
      <c r="AZ2001"/>
      <c r="BA2001">
        <v>1806</v>
      </c>
      <c r="BB2001" s="95">
        <v>45838</v>
      </c>
      <c r="BC2001" t="s">
        <v>435</v>
      </c>
      <c r="BD2001" s="44">
        <v>38000000</v>
      </c>
      <c r="BE2001"/>
      <c r="BF2001"/>
      <c r="BG2001"/>
      <c r="BH2001"/>
      <c r="BI2001" s="44">
        <v>10000000</v>
      </c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  <c r="CA2001"/>
      <c r="CB2001" s="44">
        <v>5000000</v>
      </c>
      <c r="CC2001"/>
      <c r="CD2001"/>
      <c r="CE2001"/>
      <c r="CF2001"/>
      <c r="CG2001"/>
      <c r="CH2001"/>
      <c r="CI2001"/>
      <c r="CJ2001"/>
    </row>
    <row r="2002" spans="39:88" x14ac:dyDescent="0.3">
      <c r="AM2002" t="s">
        <v>11694</v>
      </c>
      <c r="AN2002" t="s">
        <v>436</v>
      </c>
      <c r="AO2002" t="s">
        <v>436</v>
      </c>
      <c r="AP2002" t="s">
        <v>626</v>
      </c>
      <c r="AQ2002" s="44">
        <v>33750000</v>
      </c>
      <c r="AR2002">
        <v>0.95113999999999999</v>
      </c>
      <c r="AS2002">
        <v>2.8029999999999999E-2</v>
      </c>
      <c r="AT2002">
        <v>6.4440000000000001E-3</v>
      </c>
      <c r="AU2002" t="s">
        <v>271</v>
      </c>
      <c r="AV2002" t="s">
        <v>63</v>
      </c>
      <c r="AW2002" t="s">
        <v>63</v>
      </c>
      <c r="AX2002">
        <v>1.268</v>
      </c>
      <c r="AY2002"/>
      <c r="AZ2002"/>
      <c r="BA2002">
        <v>1806</v>
      </c>
      <c r="BB2002" s="95">
        <v>45838</v>
      </c>
      <c r="BC2002" t="s">
        <v>435</v>
      </c>
      <c r="BD2002"/>
      <c r="BE2002"/>
      <c r="BF2002" s="44">
        <v>3000000</v>
      </c>
      <c r="BG2002"/>
      <c r="BH2002"/>
      <c r="BI2002"/>
      <c r="BJ2002"/>
      <c r="BK2002" s="44">
        <v>1750000</v>
      </c>
      <c r="BL2002"/>
      <c r="BM2002"/>
      <c r="BN2002"/>
      <c r="BO2002" s="44">
        <v>2500000</v>
      </c>
      <c r="BP2002" s="44">
        <v>2500000</v>
      </c>
      <c r="BQ2002"/>
      <c r="BR2002" s="44">
        <v>22500000</v>
      </c>
      <c r="BS2002" s="44">
        <v>1500000</v>
      </c>
      <c r="BT2002"/>
      <c r="BU2002"/>
      <c r="BV2002"/>
      <c r="BW2002"/>
      <c r="BX2002"/>
      <c r="BY2002"/>
      <c r="BZ2002"/>
      <c r="CA2002"/>
      <c r="CB2002"/>
      <c r="CC2002"/>
      <c r="CD2002"/>
      <c r="CE2002"/>
      <c r="CF2002"/>
      <c r="CG2002"/>
      <c r="CH2002"/>
      <c r="CI2002"/>
      <c r="CJ2002"/>
    </row>
    <row r="2003" spans="39:88" x14ac:dyDescent="0.3">
      <c r="AM2003" t="s">
        <v>11703</v>
      </c>
      <c r="AN2003" t="s">
        <v>436</v>
      </c>
      <c r="AO2003" t="s">
        <v>436</v>
      </c>
      <c r="AP2003" t="s">
        <v>11704</v>
      </c>
      <c r="AQ2003" s="44">
        <v>7500000</v>
      </c>
      <c r="AR2003">
        <v>1.0249200000000001</v>
      </c>
      <c r="AS2003">
        <v>2.3820000000000001E-2</v>
      </c>
      <c r="AT2003">
        <v>3.1819999999999999E-3</v>
      </c>
      <c r="AU2003" t="s">
        <v>53</v>
      </c>
      <c r="AV2003" t="s">
        <v>108</v>
      </c>
      <c r="AW2003" t="s">
        <v>107</v>
      </c>
      <c r="AX2003">
        <v>1.268</v>
      </c>
      <c r="AY2003"/>
      <c r="AZ2003"/>
      <c r="BA2003">
        <v>1806</v>
      </c>
      <c r="BB2003" s="95">
        <v>45838</v>
      </c>
      <c r="BC2003" t="s">
        <v>435</v>
      </c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 s="44">
        <v>7500000</v>
      </c>
      <c r="BS2003"/>
      <c r="BT2003"/>
      <c r="BU2003"/>
      <c r="BV2003"/>
      <c r="BW2003"/>
      <c r="BX2003"/>
      <c r="BY2003"/>
      <c r="BZ2003"/>
      <c r="CA2003"/>
      <c r="CB2003"/>
      <c r="CC2003"/>
      <c r="CD2003"/>
      <c r="CE2003"/>
      <c r="CF2003"/>
      <c r="CG2003"/>
      <c r="CH2003"/>
      <c r="CI2003"/>
      <c r="CJ2003"/>
    </row>
    <row r="2004" spans="39:88" x14ac:dyDescent="0.3">
      <c r="AM2004" t="s">
        <v>11705</v>
      </c>
      <c r="AN2004" t="s">
        <v>436</v>
      </c>
      <c r="AO2004" t="s">
        <v>436</v>
      </c>
      <c r="AP2004" t="s">
        <v>772</v>
      </c>
      <c r="AQ2004" s="44">
        <v>60801000</v>
      </c>
      <c r="AR2004">
        <v>0.89878000000000002</v>
      </c>
      <c r="AS2004">
        <v>2.8649999999999998E-2</v>
      </c>
      <c r="AT2004">
        <v>6.1840000000000003E-3</v>
      </c>
      <c r="AU2004" t="s">
        <v>271</v>
      </c>
      <c r="AV2004" t="s">
        <v>63</v>
      </c>
      <c r="AW2004" t="s">
        <v>63</v>
      </c>
      <c r="AX2004">
        <v>1.268</v>
      </c>
      <c r="AY2004"/>
      <c r="AZ2004"/>
      <c r="BA2004">
        <v>1806</v>
      </c>
      <c r="BB2004" s="95">
        <v>45838</v>
      </c>
      <c r="BC2004" t="s">
        <v>435</v>
      </c>
      <c r="BD2004" s="44">
        <v>56715000</v>
      </c>
      <c r="BE2004"/>
      <c r="BF2004"/>
      <c r="BG2004"/>
      <c r="BH2004"/>
      <c r="BI2004"/>
      <c r="BJ2004"/>
      <c r="BK2004"/>
      <c r="BL2004"/>
      <c r="BM2004"/>
      <c r="BN2004" s="44">
        <v>4086000</v>
      </c>
      <c r="BO2004"/>
      <c r="BP2004"/>
      <c r="BQ2004"/>
      <c r="BR2004"/>
      <c r="BS2004"/>
      <c r="BT2004"/>
      <c r="BU2004"/>
      <c r="BV2004"/>
      <c r="BW2004"/>
      <c r="BX2004"/>
      <c r="BY2004"/>
      <c r="BZ2004"/>
      <c r="CA2004"/>
      <c r="CB2004"/>
      <c r="CC2004"/>
      <c r="CD2004"/>
      <c r="CE2004"/>
      <c r="CF2004"/>
      <c r="CG2004"/>
      <c r="CH2004"/>
      <c r="CI2004"/>
      <c r="CJ2004"/>
    </row>
    <row r="2005" spans="39:88" x14ac:dyDescent="0.3">
      <c r="AM2005" t="s">
        <v>11701</v>
      </c>
      <c r="AN2005" t="s">
        <v>436</v>
      </c>
      <c r="AO2005" t="s">
        <v>436</v>
      </c>
      <c r="AP2005" t="s">
        <v>11702</v>
      </c>
      <c r="AQ2005" s="44">
        <v>8000000</v>
      </c>
      <c r="AR2005">
        <v>1.0277099999999999</v>
      </c>
      <c r="AS2005">
        <v>2.3259999999999999E-2</v>
      </c>
      <c r="AT2005">
        <v>3.241E-3</v>
      </c>
      <c r="AU2005" t="s">
        <v>53</v>
      </c>
      <c r="AV2005" t="s">
        <v>108</v>
      </c>
      <c r="AW2005" t="s">
        <v>107</v>
      </c>
      <c r="AX2005">
        <v>1.268</v>
      </c>
      <c r="AY2005"/>
      <c r="AZ2005"/>
      <c r="BA2005">
        <v>1806</v>
      </c>
      <c r="BB2005" s="95">
        <v>45838</v>
      </c>
      <c r="BC2005" t="s">
        <v>435</v>
      </c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  <c r="CA2005"/>
      <c r="CB2005" s="44">
        <v>8000000</v>
      </c>
      <c r="CC2005"/>
      <c r="CD2005"/>
      <c r="CE2005"/>
      <c r="CF2005"/>
      <c r="CG2005"/>
      <c r="CH2005"/>
      <c r="CI2005"/>
      <c r="CJ2005"/>
    </row>
    <row r="2006" spans="39:88" x14ac:dyDescent="0.3">
      <c r="AM2006" t="s">
        <v>11687</v>
      </c>
      <c r="AN2006" t="s">
        <v>436</v>
      </c>
      <c r="AO2006" t="s">
        <v>436</v>
      </c>
      <c r="AP2006" t="s">
        <v>11688</v>
      </c>
      <c r="AQ2006" s="44">
        <v>10000000</v>
      </c>
      <c r="AR2006">
        <v>1.0318499999999999</v>
      </c>
      <c r="AS2006">
        <v>2.3269999999999999E-2</v>
      </c>
      <c r="AT2006">
        <v>2.8990000000000001E-3</v>
      </c>
      <c r="AU2006" t="s">
        <v>53</v>
      </c>
      <c r="AV2006" t="s">
        <v>108</v>
      </c>
      <c r="AW2006" t="s">
        <v>107</v>
      </c>
      <c r="AX2006">
        <v>1.268</v>
      </c>
      <c r="AY2006"/>
      <c r="AZ2006"/>
      <c r="BA2006">
        <v>1806</v>
      </c>
      <c r="BB2006" s="95">
        <v>45838</v>
      </c>
      <c r="BC2006" t="s">
        <v>435</v>
      </c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  <c r="CA2006"/>
      <c r="CB2006" s="44">
        <v>10000000</v>
      </c>
      <c r="CC2006"/>
      <c r="CD2006"/>
      <c r="CE2006"/>
      <c r="CF2006"/>
      <c r="CG2006"/>
      <c r="CH2006"/>
      <c r="CI2006"/>
      <c r="CJ2006"/>
    </row>
    <row r="2007" spans="39:88" x14ac:dyDescent="0.3">
      <c r="AM2007" t="s">
        <v>12250</v>
      </c>
      <c r="AN2007" t="s">
        <v>436</v>
      </c>
      <c r="AO2007" t="s">
        <v>436</v>
      </c>
      <c r="AP2007" t="s">
        <v>12251</v>
      </c>
      <c r="AQ2007" s="44">
        <v>20000000</v>
      </c>
      <c r="AR2007">
        <v>1.0088200000000001</v>
      </c>
      <c r="AS2007">
        <v>3.0890000000000001E-2</v>
      </c>
      <c r="AT2007">
        <v>7.3599999999999898E-3</v>
      </c>
      <c r="AU2007" t="s">
        <v>271</v>
      </c>
      <c r="AV2007" t="s">
        <v>63</v>
      </c>
      <c r="AW2007" t="s">
        <v>63</v>
      </c>
      <c r="AX2007">
        <v>1.268</v>
      </c>
      <c r="AY2007"/>
      <c r="AZ2007"/>
      <c r="BA2007">
        <v>1806</v>
      </c>
      <c r="BB2007" s="95">
        <v>45838</v>
      </c>
      <c r="BC2007" t="s">
        <v>435</v>
      </c>
      <c r="BD2007"/>
      <c r="BE2007"/>
      <c r="BF2007"/>
      <c r="BG2007"/>
      <c r="BH2007"/>
      <c r="BI2007"/>
      <c r="BJ2007"/>
      <c r="BK2007"/>
      <c r="BL2007"/>
      <c r="BM2007"/>
      <c r="BN2007"/>
      <c r="BO2007" s="44">
        <v>3000000</v>
      </c>
      <c r="BP2007"/>
      <c r="BQ2007"/>
      <c r="BR2007" s="44">
        <v>9800000</v>
      </c>
      <c r="BS2007"/>
      <c r="BT2007"/>
      <c r="BU2007"/>
      <c r="BV2007"/>
      <c r="BW2007" s="44">
        <v>7200000</v>
      </c>
      <c r="BX2007"/>
      <c r="BY2007"/>
      <c r="BZ2007"/>
      <c r="CA2007"/>
      <c r="CB2007"/>
      <c r="CC2007"/>
      <c r="CD2007"/>
      <c r="CE2007"/>
      <c r="CF2007"/>
      <c r="CG2007"/>
      <c r="CH2007"/>
      <c r="CI2007"/>
      <c r="CJ2007"/>
    </row>
    <row r="2008" spans="39:88" x14ac:dyDescent="0.3">
      <c r="AM2008" t="s">
        <v>11691</v>
      </c>
      <c r="AN2008" t="s">
        <v>436</v>
      </c>
      <c r="AO2008" t="s">
        <v>436</v>
      </c>
      <c r="AP2008" t="s">
        <v>702</v>
      </c>
      <c r="AQ2008" s="44">
        <v>22900000</v>
      </c>
      <c r="AR2008">
        <v>0.97316000000000003</v>
      </c>
      <c r="AS2008">
        <v>2.4039999999999999E-2</v>
      </c>
      <c r="AT2008">
        <v>4.1240000000000001E-3</v>
      </c>
      <c r="AU2008" t="s">
        <v>271</v>
      </c>
      <c r="AV2008" t="s">
        <v>63</v>
      </c>
      <c r="AW2008" t="s">
        <v>63</v>
      </c>
      <c r="AX2008">
        <v>1.268</v>
      </c>
      <c r="AY2008"/>
      <c r="AZ2008"/>
      <c r="BA2008">
        <v>1806</v>
      </c>
      <c r="BB2008" s="95">
        <v>45838</v>
      </c>
      <c r="BC2008" t="s">
        <v>435</v>
      </c>
      <c r="BD2008" s="44">
        <v>14900000</v>
      </c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 s="44">
        <v>8000000</v>
      </c>
      <c r="BS2008"/>
      <c r="BT2008"/>
      <c r="BU2008"/>
      <c r="BV2008"/>
      <c r="BW2008"/>
      <c r="BX2008"/>
      <c r="BY2008"/>
      <c r="BZ2008"/>
      <c r="CA2008"/>
      <c r="CB2008"/>
      <c r="CC2008"/>
      <c r="CD2008"/>
      <c r="CE2008"/>
      <c r="CF2008"/>
      <c r="CG2008"/>
      <c r="CH2008"/>
      <c r="CI2008"/>
      <c r="CJ2008"/>
    </row>
    <row r="2009" spans="39:88" x14ac:dyDescent="0.3">
      <c r="AM2009" t="s">
        <v>12870</v>
      </c>
      <c r="AN2009" t="s">
        <v>1189</v>
      </c>
      <c r="AO2009" t="s">
        <v>1189</v>
      </c>
      <c r="AP2009" t="s">
        <v>12871</v>
      </c>
      <c r="AQ2009" s="44">
        <v>52000000</v>
      </c>
      <c r="AR2009">
        <v>1.0114300000000001</v>
      </c>
      <c r="AS2009">
        <v>2.9590000000000002E-2</v>
      </c>
      <c r="AT2009">
        <v>7.5329999999999998E-3</v>
      </c>
      <c r="AU2009" t="s">
        <v>271</v>
      </c>
      <c r="AV2009" t="s">
        <v>68</v>
      </c>
      <c r="AW2009" t="s">
        <v>68</v>
      </c>
      <c r="AX2009">
        <v>0.40600000000000003</v>
      </c>
      <c r="AY2009"/>
      <c r="AZ2009"/>
      <c r="BA2009">
        <v>1935</v>
      </c>
      <c r="BB2009" s="95">
        <v>45838</v>
      </c>
      <c r="BC2009" t="s">
        <v>1188</v>
      </c>
      <c r="BD2009" s="44">
        <v>49500000</v>
      </c>
      <c r="BE2009"/>
      <c r="BF2009"/>
      <c r="BG2009"/>
      <c r="BH2009"/>
      <c r="BI2009"/>
      <c r="BJ2009"/>
      <c r="BK2009"/>
      <c r="BL2009"/>
      <c r="BM2009"/>
      <c r="BN2009"/>
      <c r="BO2009" s="44">
        <v>2500000</v>
      </c>
      <c r="BP2009"/>
      <c r="BQ2009"/>
      <c r="BR2009"/>
      <c r="BS2009"/>
      <c r="BT2009"/>
      <c r="BU2009"/>
      <c r="BV2009"/>
      <c r="BW2009"/>
      <c r="BX2009"/>
      <c r="BY2009"/>
      <c r="BZ2009"/>
      <c r="CA2009"/>
      <c r="CB2009"/>
      <c r="CC2009"/>
      <c r="CD2009"/>
      <c r="CE2009"/>
      <c r="CF2009"/>
      <c r="CG2009"/>
      <c r="CH2009"/>
      <c r="CI2009"/>
      <c r="CJ2009"/>
    </row>
    <row r="2010" spans="39:88" x14ac:dyDescent="0.3">
      <c r="AM2010" t="s">
        <v>11706</v>
      </c>
      <c r="AN2010" t="s">
        <v>1189</v>
      </c>
      <c r="AO2010" t="s">
        <v>1189</v>
      </c>
      <c r="AP2010" t="s">
        <v>2883</v>
      </c>
      <c r="AQ2010" s="44">
        <v>65000000</v>
      </c>
      <c r="AR2010">
        <v>0.94155</v>
      </c>
      <c r="AS2010">
        <v>2.6190000000000001E-2</v>
      </c>
      <c r="AT2010">
        <v>5.6280000000000002E-3</v>
      </c>
      <c r="AU2010" t="s">
        <v>271</v>
      </c>
      <c r="AV2010" t="s">
        <v>68</v>
      </c>
      <c r="AW2010" t="s">
        <v>68</v>
      </c>
      <c r="AX2010">
        <v>0.40600000000000003</v>
      </c>
      <c r="AY2010"/>
      <c r="AZ2010"/>
      <c r="BA2010">
        <v>1935</v>
      </c>
      <c r="BB2010" s="95">
        <v>45838</v>
      </c>
      <c r="BC2010" t="s">
        <v>1188</v>
      </c>
      <c r="BD2010" s="44">
        <v>65000000</v>
      </c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  <c r="CA2010"/>
      <c r="CB2010"/>
      <c r="CC2010"/>
      <c r="CD2010"/>
      <c r="CE2010"/>
      <c r="CF2010"/>
      <c r="CG2010"/>
      <c r="CH2010"/>
      <c r="CI2010"/>
      <c r="CJ2010"/>
    </row>
    <row r="2011" spans="39:88" x14ac:dyDescent="0.3">
      <c r="AM2011" t="s">
        <v>11707</v>
      </c>
      <c r="AN2011" t="s">
        <v>806</v>
      </c>
      <c r="AO2011" t="s">
        <v>2793</v>
      </c>
      <c r="AP2011" t="s">
        <v>804</v>
      </c>
      <c r="AQ2011" s="44">
        <v>135500000</v>
      </c>
      <c r="AR2011">
        <v>0.88632999999999995</v>
      </c>
      <c r="AS2011">
        <v>2.8999999999999901E-2</v>
      </c>
      <c r="AT2011">
        <v>4.1780000000000003E-3</v>
      </c>
      <c r="AU2011" t="s">
        <v>128</v>
      </c>
      <c r="AV2011" t="s">
        <v>48</v>
      </c>
      <c r="AW2011" t="s">
        <v>48</v>
      </c>
      <c r="AX2011">
        <v>0.747</v>
      </c>
      <c r="AY2011"/>
      <c r="AZ2011"/>
      <c r="BA2011">
        <v>127145</v>
      </c>
      <c r="BB2011" s="95">
        <v>45838</v>
      </c>
      <c r="BC2011" t="s">
        <v>805</v>
      </c>
      <c r="BD2011" s="44">
        <v>135500000</v>
      </c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  <c r="CA2011"/>
      <c r="CB2011"/>
      <c r="CC2011"/>
      <c r="CD2011"/>
      <c r="CE2011"/>
      <c r="CF2011"/>
      <c r="CG2011"/>
      <c r="CH2011"/>
      <c r="CI2011"/>
      <c r="CJ2011"/>
    </row>
    <row r="2012" spans="39:88" x14ac:dyDescent="0.3">
      <c r="AM2012" t="s">
        <v>11708</v>
      </c>
      <c r="AN2012" t="s">
        <v>1002</v>
      </c>
      <c r="AO2012" t="s">
        <v>11709</v>
      </c>
      <c r="AP2012" t="s">
        <v>1000</v>
      </c>
      <c r="AQ2012" s="44">
        <v>34000000</v>
      </c>
      <c r="AR2012">
        <v>0.92971999999999999</v>
      </c>
      <c r="AS2012">
        <v>3.8912809999999999E-2</v>
      </c>
      <c r="AT2012">
        <v>1.4775E-2</v>
      </c>
      <c r="AU2012" t="s">
        <v>67</v>
      </c>
      <c r="AV2012" t="s">
        <v>56</v>
      </c>
      <c r="AW2012" t="s">
        <v>56</v>
      </c>
      <c r="AX2012">
        <v>3.1440000000000001</v>
      </c>
      <c r="AY2012"/>
      <c r="AZ2012"/>
      <c r="BA2012">
        <v>206149</v>
      </c>
      <c r="BB2012" s="95">
        <v>45838</v>
      </c>
      <c r="BC2012" t="s">
        <v>1001</v>
      </c>
      <c r="BD2012" s="44">
        <v>10500000</v>
      </c>
      <c r="BE2012"/>
      <c r="BF2012"/>
      <c r="BG2012"/>
      <c r="BH2012"/>
      <c r="BI2012" s="44">
        <v>23500000</v>
      </c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  <c r="CA2012"/>
      <c r="CB2012"/>
      <c r="CC2012"/>
      <c r="CD2012"/>
      <c r="CE2012"/>
      <c r="CF2012"/>
      <c r="CG2012"/>
      <c r="CH2012"/>
      <c r="CI2012"/>
      <c r="CJ2012"/>
    </row>
    <row r="2013" spans="39:88" x14ac:dyDescent="0.3">
      <c r="AM2013" t="s">
        <v>12824</v>
      </c>
      <c r="AN2013" t="s">
        <v>1102</v>
      </c>
      <c r="AO2013" t="s">
        <v>11709</v>
      </c>
      <c r="AP2013" t="s">
        <v>1101</v>
      </c>
      <c r="AQ2013" s="44">
        <v>194000000</v>
      </c>
      <c r="AR2013">
        <v>0.96006999999999998</v>
      </c>
      <c r="AS2013">
        <v>3.4449220000000003E-2</v>
      </c>
      <c r="AT2013">
        <v>1.18819999999999E-2</v>
      </c>
      <c r="AU2013" t="s">
        <v>67</v>
      </c>
      <c r="AV2013" t="s">
        <v>63</v>
      </c>
      <c r="AW2013" t="s">
        <v>63</v>
      </c>
      <c r="AX2013">
        <v>3.1440000000000001</v>
      </c>
      <c r="AY2013"/>
      <c r="AZ2013"/>
      <c r="BA2013">
        <v>140320</v>
      </c>
      <c r="BB2013" s="95">
        <v>45838</v>
      </c>
      <c r="BC2013" t="s">
        <v>1001</v>
      </c>
      <c r="BD2013" s="44">
        <v>80300000</v>
      </c>
      <c r="BE2013"/>
      <c r="BF2013"/>
      <c r="BG2013"/>
      <c r="BH2013"/>
      <c r="BI2013" s="44">
        <v>108700000</v>
      </c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 s="44">
        <v>5000000</v>
      </c>
      <c r="BX2013"/>
      <c r="BY2013"/>
      <c r="BZ2013"/>
      <c r="CA2013"/>
      <c r="CB2013"/>
      <c r="CC2013"/>
      <c r="CD2013"/>
      <c r="CE2013"/>
      <c r="CF2013"/>
      <c r="CG2013"/>
      <c r="CH2013"/>
      <c r="CI2013"/>
      <c r="CJ2013"/>
    </row>
    <row r="2014" spans="39:88" x14ac:dyDescent="0.3">
      <c r="AM2014" t="s">
        <v>12960</v>
      </c>
      <c r="AN2014" t="s">
        <v>12861</v>
      </c>
      <c r="AO2014" t="s">
        <v>11709</v>
      </c>
      <c r="AP2014" t="s">
        <v>12860</v>
      </c>
      <c r="AQ2014" s="44">
        <v>65000000</v>
      </c>
      <c r="AR2014">
        <v>1.00661</v>
      </c>
      <c r="AS2014">
        <v>3.7724849999999997E-2</v>
      </c>
      <c r="AT2014">
        <v>1.3984E-2</v>
      </c>
      <c r="AU2014" t="s">
        <v>67</v>
      </c>
      <c r="AV2014" t="s">
        <v>56</v>
      </c>
      <c r="AW2014" t="s">
        <v>56</v>
      </c>
      <c r="AX2014">
        <v>3.1440000000000001</v>
      </c>
      <c r="AY2014"/>
      <c r="AZ2014"/>
      <c r="BA2014">
        <v>281780</v>
      </c>
      <c r="BB2014" s="95">
        <v>45838</v>
      </c>
      <c r="BC2014" t="s">
        <v>1001</v>
      </c>
      <c r="BD2014" s="44">
        <v>58500000</v>
      </c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  <c r="CA2014"/>
      <c r="CB2014" s="44">
        <v>6500000</v>
      </c>
      <c r="CC2014"/>
      <c r="CD2014"/>
      <c r="CE2014"/>
      <c r="CF2014"/>
      <c r="CG2014"/>
      <c r="CH2014"/>
      <c r="CI2014"/>
      <c r="CJ2014"/>
    </row>
    <row r="2015" spans="39:88" x14ac:dyDescent="0.3">
      <c r="AM2015" t="s">
        <v>13187</v>
      </c>
      <c r="AN2015" t="s">
        <v>12253</v>
      </c>
      <c r="AO2015" t="s">
        <v>10957</v>
      </c>
      <c r="AP2015" t="s">
        <v>13188</v>
      </c>
      <c r="AQ2015" s="44">
        <v>5000000</v>
      </c>
      <c r="AR2015">
        <v>0.99748000000000003</v>
      </c>
      <c r="AS2015">
        <v>3.1681790000000001E-2</v>
      </c>
      <c r="AT2015">
        <v>7.7780000000000002E-3</v>
      </c>
      <c r="AU2015" t="s">
        <v>53</v>
      </c>
      <c r="AV2015" t="s">
        <v>68</v>
      </c>
      <c r="AW2015" t="s">
        <v>68</v>
      </c>
      <c r="AX2015">
        <v>0.96799999999999997</v>
      </c>
      <c r="AY2015"/>
      <c r="AZ2015"/>
      <c r="BA2015">
        <v>206193</v>
      </c>
      <c r="BB2015" s="95">
        <v>45838</v>
      </c>
      <c r="BC2015" t="s">
        <v>2514</v>
      </c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 s="44">
        <v>5000000</v>
      </c>
      <c r="BS2015"/>
      <c r="BT2015"/>
      <c r="BU2015"/>
      <c r="BV2015"/>
      <c r="BW2015"/>
      <c r="BX2015"/>
      <c r="BY2015"/>
      <c r="BZ2015"/>
      <c r="CA2015"/>
      <c r="CB2015"/>
      <c r="CC2015"/>
      <c r="CD2015"/>
      <c r="CE2015"/>
      <c r="CF2015"/>
      <c r="CG2015"/>
      <c r="CH2015"/>
      <c r="CI2015"/>
      <c r="CJ2015"/>
    </row>
    <row r="2016" spans="39:88" x14ac:dyDescent="0.3">
      <c r="AM2016" t="s">
        <v>12386</v>
      </c>
      <c r="AN2016" t="s">
        <v>12253</v>
      </c>
      <c r="AO2016" t="s">
        <v>10957</v>
      </c>
      <c r="AP2016" t="s">
        <v>12387</v>
      </c>
      <c r="AQ2016" s="44">
        <v>13000000</v>
      </c>
      <c r="AR2016">
        <v>0.99258999999999997</v>
      </c>
      <c r="AS2016">
        <v>3.347402E-2</v>
      </c>
      <c r="AT2016">
        <v>8.0660000000000003E-3</v>
      </c>
      <c r="AU2016" t="s">
        <v>53</v>
      </c>
      <c r="AV2016" t="s">
        <v>68</v>
      </c>
      <c r="AW2016" t="s">
        <v>68</v>
      </c>
      <c r="AX2016">
        <v>0.96799999999999997</v>
      </c>
      <c r="AY2016"/>
      <c r="AZ2016"/>
      <c r="BA2016">
        <v>206193</v>
      </c>
      <c r="BB2016" s="95">
        <v>45838</v>
      </c>
      <c r="BC2016" t="s">
        <v>2514</v>
      </c>
      <c r="BD2016"/>
      <c r="BE2016"/>
      <c r="BF2016"/>
      <c r="BG2016"/>
      <c r="BH2016"/>
      <c r="BI2016"/>
      <c r="BJ2016"/>
      <c r="BK2016"/>
      <c r="BL2016"/>
      <c r="BM2016"/>
      <c r="BN2016"/>
      <c r="BO2016" s="44">
        <v>3000000</v>
      </c>
      <c r="BP2016"/>
      <c r="BQ2016"/>
      <c r="BR2016" s="44">
        <v>10000000</v>
      </c>
      <c r="BS2016"/>
      <c r="BT2016"/>
      <c r="BU2016"/>
      <c r="BV2016"/>
      <c r="BW2016"/>
      <c r="BX2016"/>
      <c r="BY2016"/>
      <c r="BZ2016"/>
      <c r="CA2016"/>
      <c r="CB2016"/>
      <c r="CC2016"/>
      <c r="CD2016"/>
      <c r="CE2016"/>
      <c r="CF2016"/>
      <c r="CG2016"/>
      <c r="CH2016"/>
      <c r="CI2016"/>
      <c r="CJ2016"/>
    </row>
    <row r="2017" spans="39:88" x14ac:dyDescent="0.3">
      <c r="AM2017" t="s">
        <v>12255</v>
      </c>
      <c r="AN2017" t="s">
        <v>12253</v>
      </c>
      <c r="AO2017" t="s">
        <v>10957</v>
      </c>
      <c r="AP2017" t="s">
        <v>12256</v>
      </c>
      <c r="AQ2017" s="44">
        <v>5000000</v>
      </c>
      <c r="AR2017">
        <v>1.0231399999999999</v>
      </c>
      <c r="AS2017">
        <v>3.0809030000000001E-2</v>
      </c>
      <c r="AT2017">
        <v>7.2870000000000001E-3</v>
      </c>
      <c r="AU2017" t="s">
        <v>53</v>
      </c>
      <c r="AV2017" t="s">
        <v>68</v>
      </c>
      <c r="AW2017" t="s">
        <v>68</v>
      </c>
      <c r="AX2017">
        <v>0.96799999999999997</v>
      </c>
      <c r="AY2017"/>
      <c r="AZ2017"/>
      <c r="BA2017">
        <v>206193</v>
      </c>
      <c r="BB2017" s="95">
        <v>45838</v>
      </c>
      <c r="BC2017" t="s">
        <v>2514</v>
      </c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 s="44">
        <v>5000000</v>
      </c>
      <c r="BS2017"/>
      <c r="BT2017"/>
      <c r="BU2017"/>
      <c r="BV2017"/>
      <c r="BW2017"/>
      <c r="BX2017"/>
      <c r="BY2017"/>
      <c r="BZ2017"/>
      <c r="CA2017"/>
      <c r="CB2017"/>
      <c r="CC2017"/>
      <c r="CD2017"/>
      <c r="CE2017"/>
      <c r="CF2017"/>
      <c r="CG2017"/>
      <c r="CH2017"/>
      <c r="CI2017"/>
      <c r="CJ2017"/>
    </row>
    <row r="2018" spans="39:88" x14ac:dyDescent="0.3">
      <c r="AM2018" t="s">
        <v>12252</v>
      </c>
      <c r="AN2018" t="s">
        <v>12253</v>
      </c>
      <c r="AO2018" t="s">
        <v>10957</v>
      </c>
      <c r="AP2018" t="s">
        <v>12254</v>
      </c>
      <c r="AQ2018" s="44">
        <v>77000000</v>
      </c>
      <c r="AR2018">
        <v>1.0046599999999899</v>
      </c>
      <c r="AS2018">
        <v>3.5728369999999898E-2</v>
      </c>
      <c r="AT2018">
        <v>9.2359999999999994E-3</v>
      </c>
      <c r="AU2018" t="s">
        <v>53</v>
      </c>
      <c r="AV2018" t="s">
        <v>68</v>
      </c>
      <c r="AW2018" t="s">
        <v>68</v>
      </c>
      <c r="AX2018">
        <v>0.96799999999999997</v>
      </c>
      <c r="AY2018"/>
      <c r="AZ2018"/>
      <c r="BA2018">
        <v>206193</v>
      </c>
      <c r="BB2018" s="95">
        <v>45838</v>
      </c>
      <c r="BC2018" t="s">
        <v>2514</v>
      </c>
      <c r="BD2018" s="44">
        <v>28200000</v>
      </c>
      <c r="BE2018" s="44">
        <v>900000</v>
      </c>
      <c r="BF2018" s="44">
        <v>8400000</v>
      </c>
      <c r="BG2018"/>
      <c r="BH2018"/>
      <c r="BI2018" s="44">
        <v>18500000</v>
      </c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 s="44">
        <v>16000000</v>
      </c>
      <c r="BX2018"/>
      <c r="BY2018" s="44">
        <v>5000000</v>
      </c>
      <c r="BZ2018"/>
      <c r="CA2018"/>
      <c r="CB2018"/>
      <c r="CC2018"/>
      <c r="CD2018"/>
      <c r="CE2018"/>
      <c r="CF2018"/>
      <c r="CG2018"/>
      <c r="CH2018"/>
      <c r="CI2018"/>
      <c r="CJ2018"/>
    </row>
    <row r="2019" spans="39:88" x14ac:dyDescent="0.3">
      <c r="AM2019" t="s">
        <v>12838</v>
      </c>
      <c r="AN2019" t="s">
        <v>12253</v>
      </c>
      <c r="AO2019" t="s">
        <v>10957</v>
      </c>
      <c r="AP2019" t="s">
        <v>12839</v>
      </c>
      <c r="AQ2019" s="44">
        <v>8000000</v>
      </c>
      <c r="AR2019">
        <v>1.02719</v>
      </c>
      <c r="AS2019">
        <v>2.5674789999999999E-2</v>
      </c>
      <c r="AT2019">
        <v>4.6290000000000003E-3</v>
      </c>
      <c r="AU2019" t="s">
        <v>53</v>
      </c>
      <c r="AV2019" t="s">
        <v>68</v>
      </c>
      <c r="AW2019" t="s">
        <v>68</v>
      </c>
      <c r="AX2019">
        <v>0.96799999999999997</v>
      </c>
      <c r="AY2019"/>
      <c r="AZ2019"/>
      <c r="BA2019">
        <v>206193</v>
      </c>
      <c r="BB2019" s="95">
        <v>45838</v>
      </c>
      <c r="BC2019" t="s">
        <v>2514</v>
      </c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  <c r="CA2019"/>
      <c r="CB2019" s="44">
        <v>8000000</v>
      </c>
      <c r="CC2019"/>
      <c r="CD2019"/>
      <c r="CE2019"/>
      <c r="CF2019"/>
      <c r="CG2019"/>
      <c r="CH2019"/>
      <c r="CI2019"/>
      <c r="CJ2019"/>
    </row>
    <row r="2020" spans="39:88" x14ac:dyDescent="0.3">
      <c r="AM2020" t="s">
        <v>12257</v>
      </c>
      <c r="AN2020" t="s">
        <v>12253</v>
      </c>
      <c r="AO2020" t="s">
        <v>10957</v>
      </c>
      <c r="AP2020" t="s">
        <v>12258</v>
      </c>
      <c r="AQ2020" s="44">
        <v>5000000</v>
      </c>
      <c r="AR2020">
        <v>1.01024</v>
      </c>
      <c r="AS2020">
        <v>2.223286E-2</v>
      </c>
      <c r="AT2020">
        <v>2.1559999999999999E-3</v>
      </c>
      <c r="AU2020" t="s">
        <v>53</v>
      </c>
      <c r="AV2020" t="s">
        <v>68</v>
      </c>
      <c r="AW2020" t="s">
        <v>68</v>
      </c>
      <c r="AX2020">
        <v>0.96799999999999997</v>
      </c>
      <c r="AY2020"/>
      <c r="AZ2020"/>
      <c r="BA2020">
        <v>206193</v>
      </c>
      <c r="BB2020" s="95">
        <v>45838</v>
      </c>
      <c r="BC2020" t="s">
        <v>2514</v>
      </c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  <c r="CA2020"/>
      <c r="CB2020" s="44">
        <v>5000000</v>
      </c>
      <c r="CC2020"/>
      <c r="CD2020"/>
      <c r="CE2020"/>
      <c r="CF2020"/>
      <c r="CG2020"/>
      <c r="CH2020"/>
      <c r="CI2020"/>
      <c r="CJ2020"/>
    </row>
    <row r="2021" spans="39:88" x14ac:dyDescent="0.3">
      <c r="AM2021" t="s">
        <v>13189</v>
      </c>
      <c r="AN2021" t="s">
        <v>11711</v>
      </c>
      <c r="AO2021" t="s">
        <v>11711</v>
      </c>
      <c r="AP2021" t="s">
        <v>13190</v>
      </c>
      <c r="AQ2021" s="44">
        <v>80000000</v>
      </c>
      <c r="AR2021">
        <v>1.01132</v>
      </c>
      <c r="AS2021">
        <v>3.8576949999999999E-2</v>
      </c>
      <c r="AT2021">
        <v>1.2831E-2</v>
      </c>
      <c r="AU2021" t="s">
        <v>53</v>
      </c>
      <c r="AV2021" t="s">
        <v>56</v>
      </c>
      <c r="AW2021" t="s">
        <v>56</v>
      </c>
      <c r="AX2021">
        <v>1.282</v>
      </c>
      <c r="AY2021"/>
      <c r="AZ2021"/>
      <c r="BA2021">
        <v>275198</v>
      </c>
      <c r="BB2021" s="95">
        <v>45838</v>
      </c>
      <c r="BC2021" t="s">
        <v>11712</v>
      </c>
      <c r="BD2021" s="44">
        <v>80000000</v>
      </c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  <c r="CA2021"/>
      <c r="CB2021"/>
      <c r="CC2021"/>
      <c r="CD2021"/>
      <c r="CE2021"/>
      <c r="CF2021"/>
      <c r="CG2021"/>
      <c r="CH2021"/>
      <c r="CI2021"/>
      <c r="CJ2021"/>
    </row>
    <row r="2022" spans="39:88" x14ac:dyDescent="0.3">
      <c r="AM2022" t="s">
        <v>11710</v>
      </c>
      <c r="AN2022" t="s">
        <v>11711</v>
      </c>
      <c r="AO2022" t="s">
        <v>11711</v>
      </c>
      <c r="AP2022" t="s">
        <v>2101</v>
      </c>
      <c r="AQ2022" s="44">
        <v>6600000</v>
      </c>
      <c r="AR2022">
        <v>1.0040199999999999</v>
      </c>
      <c r="AS2022">
        <v>2.55586199999999E-2</v>
      </c>
      <c r="AT2022">
        <v>5.3409999999999899E-3</v>
      </c>
      <c r="AU2022" t="s">
        <v>53</v>
      </c>
      <c r="AV2022" t="s">
        <v>56</v>
      </c>
      <c r="AW2022" t="s">
        <v>56</v>
      </c>
      <c r="AX2022">
        <v>1.282</v>
      </c>
      <c r="AY2022"/>
      <c r="AZ2022"/>
      <c r="BA2022">
        <v>275198</v>
      </c>
      <c r="BB2022" s="95">
        <v>45838</v>
      </c>
      <c r="BC2022" t="s">
        <v>11712</v>
      </c>
      <c r="BD2022"/>
      <c r="BE2022"/>
      <c r="BF2022"/>
      <c r="BG2022"/>
      <c r="BH2022"/>
      <c r="BI2022"/>
      <c r="BJ2022"/>
      <c r="BK2022"/>
      <c r="BL2022"/>
      <c r="BM2022"/>
      <c r="BN2022"/>
      <c r="BO2022" s="44">
        <v>1500000</v>
      </c>
      <c r="BP2022" s="44">
        <v>900000</v>
      </c>
      <c r="BQ2022"/>
      <c r="BR2022"/>
      <c r="BS2022" s="44">
        <v>500000</v>
      </c>
      <c r="BT2022" s="44">
        <v>700000</v>
      </c>
      <c r="BU2022" s="44">
        <v>3000000</v>
      </c>
      <c r="BV2022"/>
      <c r="BW2022"/>
      <c r="BX2022"/>
      <c r="BY2022"/>
      <c r="BZ2022"/>
      <c r="CA2022"/>
      <c r="CB2022"/>
      <c r="CC2022"/>
      <c r="CD2022"/>
      <c r="CE2022"/>
      <c r="CF2022"/>
      <c r="CG2022"/>
      <c r="CH2022"/>
      <c r="CI2022"/>
      <c r="CJ2022"/>
    </row>
    <row r="2023" spans="39:88" x14ac:dyDescent="0.3">
      <c r="AM2023" t="s">
        <v>11713</v>
      </c>
      <c r="AN2023" t="s">
        <v>946</v>
      </c>
      <c r="AO2023" t="s">
        <v>946</v>
      </c>
      <c r="AP2023" t="s">
        <v>944</v>
      </c>
      <c r="AQ2023" s="44">
        <v>35250000</v>
      </c>
      <c r="AR2023">
        <v>0.99505999999999994</v>
      </c>
      <c r="AS2023">
        <v>4.4025149999999999E-2</v>
      </c>
      <c r="AT2023">
        <v>2.3805E-2</v>
      </c>
      <c r="AU2023" t="s">
        <v>53</v>
      </c>
      <c r="AV2023" t="s">
        <v>55</v>
      </c>
      <c r="AW2023" t="s">
        <v>55</v>
      </c>
      <c r="AX2023">
        <v>1.087</v>
      </c>
      <c r="AY2023"/>
      <c r="AZ2023"/>
      <c r="BA2023">
        <v>128833</v>
      </c>
      <c r="BB2023" s="95">
        <v>45838</v>
      </c>
      <c r="BC2023" t="s">
        <v>945</v>
      </c>
      <c r="BD2023" s="44">
        <v>29388000</v>
      </c>
      <c r="BE2023"/>
      <c r="BF2023"/>
      <c r="BG2023"/>
      <c r="BH2023"/>
      <c r="BI2023"/>
      <c r="BJ2023" s="44">
        <v>3012000</v>
      </c>
      <c r="BK2023"/>
      <c r="BL2023"/>
      <c r="BM2023"/>
      <c r="BN2023" s="44">
        <v>2150000</v>
      </c>
      <c r="BO2023"/>
      <c r="BP2023"/>
      <c r="BQ2023"/>
      <c r="BR2023"/>
      <c r="BS2023"/>
      <c r="BT2023"/>
      <c r="BU2023"/>
      <c r="BV2023" s="44">
        <v>700000</v>
      </c>
      <c r="BW2023"/>
      <c r="BX2023"/>
      <c r="BY2023"/>
      <c r="BZ2023"/>
      <c r="CA2023"/>
      <c r="CB2023"/>
      <c r="CC2023"/>
      <c r="CD2023"/>
      <c r="CE2023"/>
      <c r="CF2023"/>
      <c r="CG2023"/>
      <c r="CH2023"/>
      <c r="CI2023"/>
      <c r="CJ2023"/>
    </row>
    <row r="2024" spans="39:88" x14ac:dyDescent="0.3">
      <c r="AM2024" t="s">
        <v>11714</v>
      </c>
      <c r="AN2024" t="s">
        <v>946</v>
      </c>
      <c r="AO2024" t="s">
        <v>946</v>
      </c>
      <c r="AP2024" t="s">
        <v>1358</v>
      </c>
      <c r="AQ2024" s="44">
        <v>15500000</v>
      </c>
      <c r="AR2024">
        <v>0.97860999999999998</v>
      </c>
      <c r="AS2024">
        <v>2.647478E-2</v>
      </c>
      <c r="AT2024">
        <v>6.4879999999999998E-3</v>
      </c>
      <c r="AU2024" t="s">
        <v>53</v>
      </c>
      <c r="AV2024" t="s">
        <v>55</v>
      </c>
      <c r="AW2024" t="s">
        <v>55</v>
      </c>
      <c r="AX2024">
        <v>1.087</v>
      </c>
      <c r="AY2024"/>
      <c r="AZ2024"/>
      <c r="BA2024">
        <v>128833</v>
      </c>
      <c r="BB2024" s="95">
        <v>45838</v>
      </c>
      <c r="BC2024" t="s">
        <v>945</v>
      </c>
      <c r="BD2024" s="44">
        <v>15450000</v>
      </c>
      <c r="BE2024"/>
      <c r="BF2024"/>
      <c r="BG2024"/>
      <c r="BH2024"/>
      <c r="BI2024"/>
      <c r="BJ2024"/>
      <c r="BK2024"/>
      <c r="BL2024"/>
      <c r="BM2024" s="44">
        <v>50000</v>
      </c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  <c r="CA2024"/>
      <c r="CB2024"/>
      <c r="CC2024"/>
      <c r="CD2024"/>
      <c r="CE2024"/>
      <c r="CF2024"/>
      <c r="CG2024"/>
      <c r="CH2024"/>
      <c r="CI2024"/>
      <c r="CJ2024"/>
    </row>
    <row r="2025" spans="39:88" x14ac:dyDescent="0.3">
      <c r="AM2025" t="s">
        <v>12613</v>
      </c>
      <c r="AN2025" t="s">
        <v>1174</v>
      </c>
      <c r="AO2025" t="s">
        <v>3052</v>
      </c>
      <c r="AP2025" t="s">
        <v>12614</v>
      </c>
      <c r="AQ2025" s="44">
        <v>21500000</v>
      </c>
      <c r="AR2025">
        <v>0.98877999999999999</v>
      </c>
      <c r="AS2025">
        <v>3.8835790000000002E-2</v>
      </c>
      <c r="AT2025">
        <v>1.3872000000000001E-2</v>
      </c>
      <c r="AU2025" t="s">
        <v>53</v>
      </c>
      <c r="AV2025" t="s">
        <v>76</v>
      </c>
      <c r="AW2025" t="s">
        <v>76</v>
      </c>
      <c r="AX2025">
        <v>2.0840000000000001</v>
      </c>
      <c r="AY2025"/>
      <c r="AZ2025"/>
      <c r="BA2025">
        <v>124513</v>
      </c>
      <c r="BB2025" s="95">
        <v>45838</v>
      </c>
      <c r="BC2025" t="s">
        <v>1173</v>
      </c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  <c r="CA2025"/>
      <c r="CB2025" s="44">
        <v>21500000</v>
      </c>
      <c r="CC2025"/>
      <c r="CD2025"/>
      <c r="CE2025"/>
      <c r="CF2025"/>
      <c r="CG2025"/>
      <c r="CH2025"/>
      <c r="CI2025"/>
      <c r="CJ2025"/>
    </row>
    <row r="2026" spans="39:88" x14ac:dyDescent="0.3">
      <c r="AM2026" t="s">
        <v>13191</v>
      </c>
      <c r="AN2026" t="s">
        <v>1174</v>
      </c>
      <c r="AO2026" t="s">
        <v>3052</v>
      </c>
      <c r="AP2026" t="s">
        <v>13192</v>
      </c>
      <c r="AQ2026" s="44">
        <v>63000000</v>
      </c>
      <c r="AR2026">
        <v>0.99602000000000002</v>
      </c>
      <c r="AS2026">
        <v>3.9922930000000002E-2</v>
      </c>
      <c r="AT2026">
        <v>1.4137E-2</v>
      </c>
      <c r="AU2026" t="s">
        <v>53</v>
      </c>
      <c r="AV2026" t="s">
        <v>76</v>
      </c>
      <c r="AW2026" t="s">
        <v>76</v>
      </c>
      <c r="AX2026">
        <v>2.0840000000000001</v>
      </c>
      <c r="AY2026"/>
      <c r="AZ2026"/>
      <c r="BA2026">
        <v>124513</v>
      </c>
      <c r="BB2026" s="95">
        <v>45838</v>
      </c>
      <c r="BC2026" t="s">
        <v>1173</v>
      </c>
      <c r="BD2026" s="44">
        <v>50400000</v>
      </c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 s="44">
        <v>6300000</v>
      </c>
      <c r="BX2026"/>
      <c r="BY2026"/>
      <c r="BZ2026"/>
      <c r="CA2026"/>
      <c r="CB2026" s="44">
        <v>6300000</v>
      </c>
      <c r="CC2026"/>
      <c r="CD2026"/>
      <c r="CE2026"/>
      <c r="CF2026"/>
      <c r="CG2026"/>
      <c r="CH2026"/>
      <c r="CI2026"/>
      <c r="CJ2026"/>
    </row>
    <row r="2027" spans="39:88" x14ac:dyDescent="0.3">
      <c r="AM2027" t="s">
        <v>12388</v>
      </c>
      <c r="AN2027" t="s">
        <v>1174</v>
      </c>
      <c r="AO2027" t="s">
        <v>3052</v>
      </c>
      <c r="AP2027" t="s">
        <v>12389</v>
      </c>
      <c r="AQ2027" s="44">
        <v>88200000</v>
      </c>
      <c r="AR2027">
        <v>1.0022499999999901</v>
      </c>
      <c r="AS2027">
        <v>4.0267450000000003E-2</v>
      </c>
      <c r="AT2027">
        <v>1.4206999999999999E-2</v>
      </c>
      <c r="AU2027" t="s">
        <v>53</v>
      </c>
      <c r="AV2027" t="s">
        <v>76</v>
      </c>
      <c r="AW2027" t="s">
        <v>76</v>
      </c>
      <c r="AX2027">
        <v>2.0840000000000001</v>
      </c>
      <c r="AY2027"/>
      <c r="AZ2027"/>
      <c r="BA2027">
        <v>124513</v>
      </c>
      <c r="BB2027" s="95">
        <v>45838</v>
      </c>
      <c r="BC2027" t="s">
        <v>1173</v>
      </c>
      <c r="BD2027" s="44">
        <v>88200000</v>
      </c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  <c r="CA2027"/>
      <c r="CB2027"/>
      <c r="CC2027"/>
      <c r="CD2027"/>
      <c r="CE2027"/>
      <c r="CF2027"/>
      <c r="CG2027"/>
      <c r="CH2027"/>
      <c r="CI2027"/>
      <c r="CJ2027"/>
    </row>
    <row r="2028" spans="39:88" x14ac:dyDescent="0.3">
      <c r="AM2028" t="s">
        <v>11715</v>
      </c>
      <c r="AN2028" t="s">
        <v>1174</v>
      </c>
      <c r="AO2028" t="s">
        <v>3052</v>
      </c>
      <c r="AP2028" t="s">
        <v>1172</v>
      </c>
      <c r="AQ2028" s="44">
        <v>54800000</v>
      </c>
      <c r="AR2028">
        <v>0.97975999999999996</v>
      </c>
      <c r="AS2028">
        <v>2.5499999999999998E-2</v>
      </c>
      <c r="AT2028">
        <v>4.9430000000000003E-3</v>
      </c>
      <c r="AU2028" t="s">
        <v>53</v>
      </c>
      <c r="AV2028" t="s">
        <v>76</v>
      </c>
      <c r="AW2028" t="s">
        <v>76</v>
      </c>
      <c r="AX2028">
        <v>2.0840000000000001</v>
      </c>
      <c r="AY2028"/>
      <c r="AZ2028"/>
      <c r="BA2028">
        <v>124513</v>
      </c>
      <c r="BB2028" s="95">
        <v>45838</v>
      </c>
      <c r="BC2028" t="s">
        <v>1173</v>
      </c>
      <c r="BD2028" s="44">
        <v>54800000</v>
      </c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  <c r="CA2028"/>
      <c r="CB2028"/>
      <c r="CC2028"/>
      <c r="CD2028"/>
      <c r="CE2028"/>
      <c r="CF2028"/>
      <c r="CG2028"/>
      <c r="CH2028"/>
      <c r="CI2028"/>
      <c r="CJ2028"/>
    </row>
    <row r="2029" spans="39:88" x14ac:dyDescent="0.3">
      <c r="AM2029" t="s">
        <v>13193</v>
      </c>
      <c r="AN2029" t="s">
        <v>1174</v>
      </c>
      <c r="AO2029" t="s">
        <v>3052</v>
      </c>
      <c r="AP2029" t="s">
        <v>13194</v>
      </c>
      <c r="AQ2029" s="44">
        <v>9600000</v>
      </c>
      <c r="AR2029">
        <v>1.0120899999999999</v>
      </c>
      <c r="AS2029">
        <v>3.4802149999999997E-2</v>
      </c>
      <c r="AT2029">
        <v>1.1178E-2</v>
      </c>
      <c r="AU2029" t="s">
        <v>53</v>
      </c>
      <c r="AV2029" t="s">
        <v>76</v>
      </c>
      <c r="AW2029" t="s">
        <v>76</v>
      </c>
      <c r="AX2029">
        <v>2.0840000000000001</v>
      </c>
      <c r="AY2029"/>
      <c r="AZ2029"/>
      <c r="BA2029">
        <v>124513</v>
      </c>
      <c r="BB2029" s="95">
        <v>45838</v>
      </c>
      <c r="BC2029" t="s">
        <v>1173</v>
      </c>
      <c r="BD2029" s="44">
        <v>9600000</v>
      </c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  <c r="CA2029"/>
      <c r="CB2029"/>
      <c r="CC2029"/>
      <c r="CD2029"/>
      <c r="CE2029"/>
      <c r="CF2029"/>
      <c r="CG2029"/>
      <c r="CH2029"/>
      <c r="CI2029"/>
      <c r="CJ2029"/>
    </row>
    <row r="2030" spans="39:88" x14ac:dyDescent="0.3">
      <c r="AM2030" t="s">
        <v>11716</v>
      </c>
      <c r="AN2030" t="s">
        <v>1527</v>
      </c>
      <c r="AO2030" t="s">
        <v>3052</v>
      </c>
      <c r="AP2030" t="s">
        <v>1526</v>
      </c>
      <c r="AQ2030" s="44">
        <v>27000000</v>
      </c>
      <c r="AR2030">
        <v>1.1571499999999999</v>
      </c>
      <c r="AS2030">
        <v>4.7980000000000002E-2</v>
      </c>
      <c r="AT2030">
        <v>1.3350000000000001E-2</v>
      </c>
      <c r="AU2030" t="s">
        <v>53</v>
      </c>
      <c r="AV2030" t="s">
        <v>76</v>
      </c>
      <c r="AW2030" t="s">
        <v>76</v>
      </c>
      <c r="AX2030">
        <v>2.0840000000000001</v>
      </c>
      <c r="AY2030"/>
      <c r="AZ2030"/>
      <c r="BA2030">
        <v>5663</v>
      </c>
      <c r="BB2030" s="95">
        <v>45838</v>
      </c>
      <c r="BC2030" t="s">
        <v>1173</v>
      </c>
      <c r="BD2030" s="44">
        <v>27000000</v>
      </c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  <c r="CA2030"/>
      <c r="CB2030"/>
      <c r="CC2030"/>
      <c r="CD2030"/>
      <c r="CE2030"/>
      <c r="CF2030"/>
      <c r="CG2030"/>
      <c r="CH2030"/>
      <c r="CI2030"/>
      <c r="CJ2030"/>
    </row>
    <row r="2031" spans="39:88" x14ac:dyDescent="0.3">
      <c r="AM2031" t="s">
        <v>12886</v>
      </c>
      <c r="AN2031" t="s">
        <v>1259</v>
      </c>
      <c r="AO2031" t="s">
        <v>1259</v>
      </c>
      <c r="AP2031" t="s">
        <v>12887</v>
      </c>
      <c r="AQ2031" s="44">
        <v>57000000</v>
      </c>
      <c r="AR2031">
        <v>1.0126299999999999</v>
      </c>
      <c r="AS2031">
        <v>3.1566039999999997E-2</v>
      </c>
      <c r="AT2031">
        <v>7.7769999999999897E-3</v>
      </c>
      <c r="AU2031" t="s">
        <v>53</v>
      </c>
      <c r="AV2031" t="s">
        <v>68</v>
      </c>
      <c r="AW2031" t="s">
        <v>68</v>
      </c>
      <c r="AX2031">
        <v>-6.7000000000000004E-2</v>
      </c>
      <c r="AY2031"/>
      <c r="AZ2031"/>
      <c r="BA2031">
        <v>9280</v>
      </c>
      <c r="BB2031" s="95">
        <v>45838</v>
      </c>
      <c r="BC2031" t="s">
        <v>1258</v>
      </c>
      <c r="BD2031" s="44">
        <v>57000000</v>
      </c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  <c r="CA2031"/>
      <c r="CB2031"/>
      <c r="CC2031"/>
      <c r="CD2031"/>
      <c r="CE2031"/>
      <c r="CF2031"/>
      <c r="CG2031"/>
      <c r="CH2031"/>
      <c r="CI2031"/>
      <c r="CJ2031"/>
    </row>
    <row r="2032" spans="39:88" x14ac:dyDescent="0.3">
      <c r="AM2032" t="s">
        <v>11717</v>
      </c>
      <c r="AN2032" t="s">
        <v>1259</v>
      </c>
      <c r="AO2032" t="s">
        <v>1259</v>
      </c>
      <c r="AP2032" t="s">
        <v>11718</v>
      </c>
      <c r="AQ2032" s="44">
        <v>8000000</v>
      </c>
      <c r="AR2032">
        <v>1.0515999999999901</v>
      </c>
      <c r="AS2032">
        <v>2.877043E-2</v>
      </c>
      <c r="AT2032">
        <v>6.1069999999999996E-3</v>
      </c>
      <c r="AU2032" t="s">
        <v>53</v>
      </c>
      <c r="AV2032" t="s">
        <v>68</v>
      </c>
      <c r="AW2032" t="s">
        <v>68</v>
      </c>
      <c r="AX2032">
        <v>-6.7000000000000004E-2</v>
      </c>
      <c r="AY2032"/>
      <c r="AZ2032"/>
      <c r="BA2032">
        <v>9280</v>
      </c>
      <c r="BB2032" s="95">
        <v>45838</v>
      </c>
      <c r="BC2032" t="s">
        <v>1258</v>
      </c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  <c r="CA2032"/>
      <c r="CB2032" s="44">
        <v>8000000</v>
      </c>
      <c r="CC2032"/>
      <c r="CD2032"/>
      <c r="CE2032"/>
      <c r="CF2032"/>
      <c r="CG2032"/>
      <c r="CH2032"/>
      <c r="CI2032"/>
      <c r="CJ2032"/>
    </row>
    <row r="2033" spans="39:88" x14ac:dyDescent="0.3">
      <c r="AM2033" t="s">
        <v>11722</v>
      </c>
      <c r="AN2033" t="s">
        <v>1259</v>
      </c>
      <c r="AO2033" t="s">
        <v>1259</v>
      </c>
      <c r="AP2033" t="s">
        <v>2660</v>
      </c>
      <c r="AQ2033" s="44">
        <v>42872000</v>
      </c>
      <c r="AR2033">
        <v>0.88483000000000001</v>
      </c>
      <c r="AS2033">
        <v>3.3014389999999998E-2</v>
      </c>
      <c r="AT2033">
        <v>7.6480000000000003E-3</v>
      </c>
      <c r="AU2033" t="s">
        <v>53</v>
      </c>
      <c r="AV2033" t="s">
        <v>68</v>
      </c>
      <c r="AW2033" t="s">
        <v>68</v>
      </c>
      <c r="AX2033">
        <v>-6.7000000000000004E-2</v>
      </c>
      <c r="AY2033"/>
      <c r="AZ2033"/>
      <c r="BA2033">
        <v>9280</v>
      </c>
      <c r="BB2033" s="95">
        <v>45838</v>
      </c>
      <c r="BC2033" t="s">
        <v>1258</v>
      </c>
      <c r="BD2033" s="44">
        <v>24891000</v>
      </c>
      <c r="BE2033"/>
      <c r="BF2033"/>
      <c r="BG2033"/>
      <c r="BH2033"/>
      <c r="BI2033"/>
      <c r="BJ2033" s="44">
        <v>6109000</v>
      </c>
      <c r="BK2033"/>
      <c r="BL2033"/>
      <c r="BM2033"/>
      <c r="BN2033" s="44">
        <v>5872000</v>
      </c>
      <c r="BO2033"/>
      <c r="BP2033"/>
      <c r="BQ2033"/>
      <c r="BR2033"/>
      <c r="BS2033"/>
      <c r="BT2033"/>
      <c r="BU2033" s="44">
        <v>1200000</v>
      </c>
      <c r="BV2033" s="44">
        <v>1200000</v>
      </c>
      <c r="BW2033"/>
      <c r="BX2033"/>
      <c r="BY2033" s="44">
        <v>3600000</v>
      </c>
      <c r="BZ2033"/>
      <c r="CA2033"/>
      <c r="CB2033"/>
      <c r="CC2033"/>
      <c r="CD2033"/>
      <c r="CE2033"/>
      <c r="CF2033"/>
      <c r="CG2033"/>
      <c r="CH2033"/>
      <c r="CI2033"/>
      <c r="CJ2033"/>
    </row>
    <row r="2034" spans="39:88" x14ac:dyDescent="0.3">
      <c r="AM2034" t="s">
        <v>11720</v>
      </c>
      <c r="AN2034" t="s">
        <v>1259</v>
      </c>
      <c r="AO2034" t="s">
        <v>1259</v>
      </c>
      <c r="AP2034" t="s">
        <v>11721</v>
      </c>
      <c r="AQ2034" s="44">
        <v>55000000</v>
      </c>
      <c r="AR2034">
        <v>1.05836</v>
      </c>
      <c r="AS2034">
        <v>3.5462E-2</v>
      </c>
      <c r="AT2034">
        <v>9.554E-3</v>
      </c>
      <c r="AU2034" t="s">
        <v>53</v>
      </c>
      <c r="AV2034" t="s">
        <v>68</v>
      </c>
      <c r="AW2034" t="s">
        <v>68</v>
      </c>
      <c r="AX2034">
        <v>-6.7000000000000004E-2</v>
      </c>
      <c r="AY2034"/>
      <c r="AZ2034"/>
      <c r="BA2034">
        <v>9280</v>
      </c>
      <c r="BB2034" s="95">
        <v>45838</v>
      </c>
      <c r="BC2034" t="s">
        <v>1258</v>
      </c>
      <c r="BD2034" s="44">
        <v>55000000</v>
      </c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  <c r="CA2034"/>
      <c r="CB2034"/>
      <c r="CC2034"/>
      <c r="CD2034"/>
      <c r="CE2034"/>
      <c r="CF2034"/>
      <c r="CG2034"/>
      <c r="CH2034"/>
      <c r="CI2034"/>
      <c r="CJ2034"/>
    </row>
    <row r="2035" spans="39:88" x14ac:dyDescent="0.3">
      <c r="AM2035" t="s">
        <v>11723</v>
      </c>
      <c r="AN2035" t="s">
        <v>1259</v>
      </c>
      <c r="AO2035" t="s">
        <v>1259</v>
      </c>
      <c r="AP2035" t="s">
        <v>2581</v>
      </c>
      <c r="AQ2035" s="44">
        <v>26639000</v>
      </c>
      <c r="AR2035">
        <v>0.86385000000000001</v>
      </c>
      <c r="AS2035">
        <v>3.1600299999999998E-2</v>
      </c>
      <c r="AT2035">
        <v>8.0800000000000004E-3</v>
      </c>
      <c r="AU2035" t="s">
        <v>53</v>
      </c>
      <c r="AV2035" t="s">
        <v>68</v>
      </c>
      <c r="AW2035" t="s">
        <v>68</v>
      </c>
      <c r="AX2035">
        <v>-6.7000000000000004E-2</v>
      </c>
      <c r="AY2035"/>
      <c r="AZ2035"/>
      <c r="BA2035">
        <v>9280</v>
      </c>
      <c r="BB2035" s="95">
        <v>45838</v>
      </c>
      <c r="BC2035" t="s">
        <v>1258</v>
      </c>
      <c r="BD2035"/>
      <c r="BE2035"/>
      <c r="BF2035"/>
      <c r="BG2035"/>
      <c r="BH2035"/>
      <c r="BI2035" s="44">
        <v>23213000</v>
      </c>
      <c r="BJ2035" s="44">
        <v>3426000</v>
      </c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  <c r="CA2035"/>
      <c r="CB2035"/>
      <c r="CC2035"/>
      <c r="CD2035"/>
      <c r="CE2035"/>
      <c r="CF2035"/>
      <c r="CG2035"/>
      <c r="CH2035"/>
      <c r="CI2035"/>
      <c r="CJ2035"/>
    </row>
    <row r="2036" spans="39:88" x14ac:dyDescent="0.3">
      <c r="AM2036" t="s">
        <v>11719</v>
      </c>
      <c r="AN2036" t="s">
        <v>1259</v>
      </c>
      <c r="AO2036" t="s">
        <v>1259</v>
      </c>
      <c r="AP2036" t="s">
        <v>2372</v>
      </c>
      <c r="AQ2036" s="44">
        <v>50100000</v>
      </c>
      <c r="AR2036">
        <v>0.94381999999999999</v>
      </c>
      <c r="AS2036">
        <v>2.7615219999999999E-2</v>
      </c>
      <c r="AT2036">
        <v>6.012E-3</v>
      </c>
      <c r="AU2036" t="s">
        <v>53</v>
      </c>
      <c r="AV2036" t="s">
        <v>68</v>
      </c>
      <c r="AW2036" t="s">
        <v>68</v>
      </c>
      <c r="AX2036">
        <v>-6.7000000000000004E-2</v>
      </c>
      <c r="AY2036"/>
      <c r="AZ2036"/>
      <c r="BA2036">
        <v>9280</v>
      </c>
      <c r="BB2036" s="95">
        <v>45838</v>
      </c>
      <c r="BC2036" t="s">
        <v>1258</v>
      </c>
      <c r="BD2036" s="44">
        <v>41903000</v>
      </c>
      <c r="BE2036"/>
      <c r="BF2036"/>
      <c r="BG2036"/>
      <c r="BH2036"/>
      <c r="BI2036" s="44">
        <v>2620000</v>
      </c>
      <c r="BJ2036" s="44">
        <v>5577000</v>
      </c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  <c r="CA2036"/>
      <c r="CB2036"/>
      <c r="CC2036"/>
      <c r="CD2036"/>
      <c r="CE2036"/>
      <c r="CF2036"/>
      <c r="CG2036"/>
      <c r="CH2036"/>
      <c r="CI2036"/>
      <c r="CJ2036"/>
    </row>
    <row r="2037" spans="39:88" x14ac:dyDescent="0.3">
      <c r="AM2037" t="s">
        <v>12259</v>
      </c>
      <c r="AN2037" t="s">
        <v>1259</v>
      </c>
      <c r="AO2037" t="s">
        <v>1259</v>
      </c>
      <c r="AP2037" t="s">
        <v>12260</v>
      </c>
      <c r="AQ2037" s="44">
        <v>9600000</v>
      </c>
      <c r="AR2037">
        <v>0.80098999999999998</v>
      </c>
      <c r="AS2037">
        <v>3.3901180000000003E-2</v>
      </c>
      <c r="AT2037">
        <v>7.9939999999999994E-3</v>
      </c>
      <c r="AU2037" t="s">
        <v>53</v>
      </c>
      <c r="AV2037" t="s">
        <v>56</v>
      </c>
      <c r="AW2037" t="s">
        <v>56</v>
      </c>
      <c r="AX2037">
        <v>-6.7000000000000004E-2</v>
      </c>
      <c r="AY2037"/>
      <c r="AZ2037"/>
      <c r="BA2037">
        <v>9280</v>
      </c>
      <c r="BB2037" s="95">
        <v>45838</v>
      </c>
      <c r="BC2037" t="s">
        <v>1258</v>
      </c>
      <c r="BD2037" s="44">
        <v>9600000</v>
      </c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  <c r="CA2037"/>
      <c r="CB2037"/>
      <c r="CC2037"/>
      <c r="CD2037"/>
      <c r="CE2037"/>
      <c r="CF2037"/>
      <c r="CG2037"/>
      <c r="CH2037"/>
      <c r="CI2037"/>
      <c r="CJ2037"/>
    </row>
    <row r="2038" spans="39:88" x14ac:dyDescent="0.3">
      <c r="AM2038" t="s">
        <v>11728</v>
      </c>
      <c r="AN2038" t="s">
        <v>116</v>
      </c>
      <c r="AO2038" t="s">
        <v>116</v>
      </c>
      <c r="AP2038" t="s">
        <v>272</v>
      </c>
      <c r="AQ2038" s="44">
        <v>137173000</v>
      </c>
      <c r="AR2038">
        <v>1.0041500000000001</v>
      </c>
      <c r="AS2038">
        <v>2.1229999999999999E-2</v>
      </c>
      <c r="AT2038">
        <v>1.7100000000000001E-4</v>
      </c>
      <c r="AU2038" t="s">
        <v>53</v>
      </c>
      <c r="AV2038" t="s">
        <v>56</v>
      </c>
      <c r="AW2038" t="s">
        <v>56</v>
      </c>
      <c r="AX2038">
        <v>1.7929999999999999</v>
      </c>
      <c r="AY2038"/>
      <c r="AZ2038"/>
      <c r="BA2038">
        <v>166788</v>
      </c>
      <c r="BB2038" s="95">
        <v>45838</v>
      </c>
      <c r="BC2038" t="s">
        <v>115</v>
      </c>
      <c r="BD2038" s="44">
        <v>119334000</v>
      </c>
      <c r="BE2038"/>
      <c r="BF2038"/>
      <c r="BG2038"/>
      <c r="BH2038"/>
      <c r="BI2038" s="44">
        <v>13439000</v>
      </c>
      <c r="BJ2038"/>
      <c r="BK2038"/>
      <c r="BL2038"/>
      <c r="BM2038"/>
      <c r="BN2038" s="44">
        <v>4400000</v>
      </c>
      <c r="BO2038"/>
      <c r="BP2038"/>
      <c r="BQ2038"/>
      <c r="BR2038"/>
      <c r="BS2038"/>
      <c r="BT2038"/>
      <c r="BU2038"/>
      <c r="BV2038"/>
      <c r="BW2038"/>
      <c r="BX2038"/>
      <c r="BY2038"/>
      <c r="BZ2038"/>
      <c r="CA2038"/>
      <c r="CB2038"/>
      <c r="CC2038"/>
      <c r="CD2038"/>
      <c r="CE2038"/>
      <c r="CF2038"/>
      <c r="CG2038"/>
      <c r="CH2038"/>
      <c r="CI2038"/>
      <c r="CJ2038"/>
    </row>
    <row r="2039" spans="39:88" x14ac:dyDescent="0.3">
      <c r="AM2039" t="s">
        <v>11725</v>
      </c>
      <c r="AN2039" t="s">
        <v>116</v>
      </c>
      <c r="AO2039" t="s">
        <v>116</v>
      </c>
      <c r="AP2039" t="s">
        <v>205</v>
      </c>
      <c r="AQ2039" s="44">
        <v>5200000</v>
      </c>
      <c r="AR2039">
        <v>0.84831000000000001</v>
      </c>
      <c r="AS2039">
        <v>3.5049999999999998E-2</v>
      </c>
      <c r="AT2039">
        <v>9.0689999999999903E-3</v>
      </c>
      <c r="AU2039" t="s">
        <v>53</v>
      </c>
      <c r="AV2039" t="s">
        <v>56</v>
      </c>
      <c r="AW2039" t="s">
        <v>56</v>
      </c>
      <c r="AX2039">
        <v>1.7929999999999999</v>
      </c>
      <c r="AY2039"/>
      <c r="AZ2039"/>
      <c r="BA2039">
        <v>166788</v>
      </c>
      <c r="BB2039" s="95">
        <v>45838</v>
      </c>
      <c r="BC2039" t="s">
        <v>115</v>
      </c>
      <c r="BD2039"/>
      <c r="BE2039"/>
      <c r="BF2039"/>
      <c r="BG2039"/>
      <c r="BH2039"/>
      <c r="BI2039"/>
      <c r="BJ2039"/>
      <c r="BK2039"/>
      <c r="BL2039"/>
      <c r="BM2039"/>
      <c r="BN2039" s="44">
        <v>2600000</v>
      </c>
      <c r="BO2039"/>
      <c r="BP2039"/>
      <c r="BQ2039"/>
      <c r="BR2039"/>
      <c r="BS2039"/>
      <c r="BT2039"/>
      <c r="BU2039" s="44">
        <v>2600000</v>
      </c>
      <c r="BV2039"/>
      <c r="BW2039"/>
      <c r="BX2039"/>
      <c r="BY2039"/>
      <c r="BZ2039"/>
      <c r="CA2039"/>
      <c r="CB2039"/>
      <c r="CC2039"/>
      <c r="CD2039"/>
      <c r="CE2039"/>
      <c r="CF2039"/>
      <c r="CG2039"/>
      <c r="CH2039"/>
      <c r="CI2039"/>
      <c r="CJ2039"/>
    </row>
    <row r="2040" spans="39:88" x14ac:dyDescent="0.3">
      <c r="AM2040" t="s">
        <v>11729</v>
      </c>
      <c r="AN2040" t="s">
        <v>116</v>
      </c>
      <c r="AO2040" t="s">
        <v>116</v>
      </c>
      <c r="AP2040" t="s">
        <v>283</v>
      </c>
      <c r="AQ2040" s="44">
        <v>20000000</v>
      </c>
      <c r="AR2040">
        <v>1.00976</v>
      </c>
      <c r="AS2040">
        <v>3.3599999999999998E-2</v>
      </c>
      <c r="AT2040">
        <v>8.7019999999999997E-3</v>
      </c>
      <c r="AU2040" t="s">
        <v>53</v>
      </c>
      <c r="AV2040" t="s">
        <v>56</v>
      </c>
      <c r="AW2040" t="s">
        <v>56</v>
      </c>
      <c r="AX2040">
        <v>1.7929999999999999</v>
      </c>
      <c r="AY2040"/>
      <c r="AZ2040"/>
      <c r="BA2040">
        <v>166788</v>
      </c>
      <c r="BB2040" s="95">
        <v>45838</v>
      </c>
      <c r="BC2040" t="s">
        <v>115</v>
      </c>
      <c r="BD2040"/>
      <c r="BE2040" s="44">
        <v>3000000</v>
      </c>
      <c r="BF2040" s="44">
        <v>17000000</v>
      </c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  <c r="CA2040"/>
      <c r="CB2040"/>
      <c r="CC2040"/>
      <c r="CD2040"/>
      <c r="CE2040"/>
      <c r="CF2040"/>
      <c r="CG2040"/>
      <c r="CH2040"/>
      <c r="CI2040"/>
      <c r="CJ2040"/>
    </row>
    <row r="2041" spans="39:88" x14ac:dyDescent="0.3">
      <c r="AM2041" t="s">
        <v>11726</v>
      </c>
      <c r="AN2041" t="s">
        <v>116</v>
      </c>
      <c r="AO2041" t="s">
        <v>116</v>
      </c>
      <c r="AP2041" t="s">
        <v>141</v>
      </c>
      <c r="AQ2041" s="44">
        <v>48550000</v>
      </c>
      <c r="AR2041">
        <v>1.0179099999999901</v>
      </c>
      <c r="AS2041">
        <v>2.1479999999999999E-2</v>
      </c>
      <c r="AT2041">
        <v>1.253E-3</v>
      </c>
      <c r="AU2041" t="s">
        <v>53</v>
      </c>
      <c r="AV2041" t="s">
        <v>56</v>
      </c>
      <c r="AW2041" t="s">
        <v>56</v>
      </c>
      <c r="AX2041">
        <v>1.7929999999999999</v>
      </c>
      <c r="AY2041"/>
      <c r="AZ2041"/>
      <c r="BA2041">
        <v>166788</v>
      </c>
      <c r="BB2041" s="95">
        <v>45838</v>
      </c>
      <c r="BC2041" t="s">
        <v>115</v>
      </c>
      <c r="BD2041" s="44">
        <v>18500000</v>
      </c>
      <c r="BE2041"/>
      <c r="BF2041"/>
      <c r="BG2041"/>
      <c r="BH2041"/>
      <c r="BI2041" s="44">
        <v>26250000</v>
      </c>
      <c r="BJ2041"/>
      <c r="BK2041"/>
      <c r="BL2041"/>
      <c r="BM2041"/>
      <c r="BN2041" s="44">
        <v>3800000</v>
      </c>
      <c r="BO2041"/>
      <c r="BP2041"/>
      <c r="BQ2041"/>
      <c r="BR2041"/>
      <c r="BS2041"/>
      <c r="BT2041"/>
      <c r="BU2041"/>
      <c r="BV2041"/>
      <c r="BW2041"/>
      <c r="BX2041"/>
      <c r="BY2041"/>
      <c r="BZ2041"/>
      <c r="CA2041"/>
      <c r="CB2041"/>
      <c r="CC2041"/>
      <c r="CD2041"/>
      <c r="CE2041"/>
      <c r="CF2041"/>
      <c r="CG2041"/>
      <c r="CH2041"/>
      <c r="CI2041"/>
      <c r="CJ2041"/>
    </row>
    <row r="2042" spans="39:88" x14ac:dyDescent="0.3">
      <c r="AM2042" t="s">
        <v>11724</v>
      </c>
      <c r="AN2042" t="s">
        <v>116</v>
      </c>
      <c r="AO2042" t="s">
        <v>116</v>
      </c>
      <c r="AP2042" t="s">
        <v>266</v>
      </c>
      <c r="AQ2042" s="44">
        <v>30000000</v>
      </c>
      <c r="AR2042">
        <v>1.0179499999999999</v>
      </c>
      <c r="AS2042">
        <v>2.7879999999999999E-2</v>
      </c>
      <c r="AT2042">
        <v>7.9439999999999997E-3</v>
      </c>
      <c r="AU2042" t="s">
        <v>53</v>
      </c>
      <c r="AV2042" t="s">
        <v>56</v>
      </c>
      <c r="AW2042" t="s">
        <v>56</v>
      </c>
      <c r="AX2042">
        <v>1.7929999999999999</v>
      </c>
      <c r="AY2042"/>
      <c r="AZ2042"/>
      <c r="BA2042">
        <v>166788</v>
      </c>
      <c r="BB2042" s="95">
        <v>45838</v>
      </c>
      <c r="BC2042" t="s">
        <v>115</v>
      </c>
      <c r="BD2042" s="44">
        <v>30000000</v>
      </c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  <c r="CA2042"/>
      <c r="CB2042"/>
      <c r="CC2042"/>
      <c r="CD2042"/>
      <c r="CE2042"/>
      <c r="CF2042"/>
      <c r="CG2042"/>
      <c r="CH2042"/>
      <c r="CI2042"/>
      <c r="CJ2042"/>
    </row>
    <row r="2043" spans="39:88" x14ac:dyDescent="0.3">
      <c r="AM2043" t="s">
        <v>11727</v>
      </c>
      <c r="AN2043" t="s">
        <v>116</v>
      </c>
      <c r="AO2043" t="s">
        <v>116</v>
      </c>
      <c r="AP2043" t="s">
        <v>1625</v>
      </c>
      <c r="AQ2043" s="44">
        <v>65100000</v>
      </c>
      <c r="AR2043">
        <v>0.90891</v>
      </c>
      <c r="AS2043">
        <v>3.3911219999999999E-2</v>
      </c>
      <c r="AT2043">
        <v>8.7650000000000002E-3</v>
      </c>
      <c r="AU2043" t="s">
        <v>53</v>
      </c>
      <c r="AV2043" t="s">
        <v>56</v>
      </c>
      <c r="AW2043" t="s">
        <v>56</v>
      </c>
      <c r="AX2043">
        <v>1.7929999999999999</v>
      </c>
      <c r="AY2043"/>
      <c r="AZ2043"/>
      <c r="BA2043">
        <v>166788</v>
      </c>
      <c r="BB2043" s="95">
        <v>45838</v>
      </c>
      <c r="BC2043" t="s">
        <v>115</v>
      </c>
      <c r="BD2043" s="44">
        <v>20800000</v>
      </c>
      <c r="BE2043"/>
      <c r="BF2043"/>
      <c r="BG2043"/>
      <c r="BH2043"/>
      <c r="BI2043" s="44">
        <v>34300000</v>
      </c>
      <c r="BJ2043"/>
      <c r="BK2043"/>
      <c r="BL2043" s="44">
        <v>2000000</v>
      </c>
      <c r="BM2043"/>
      <c r="BN2043"/>
      <c r="BO2043"/>
      <c r="BP2043"/>
      <c r="BQ2043"/>
      <c r="BR2043"/>
      <c r="BS2043"/>
      <c r="BT2043"/>
      <c r="BU2043" s="44">
        <v>3000000</v>
      </c>
      <c r="BV2043"/>
      <c r="BW2043"/>
      <c r="BX2043"/>
      <c r="BY2043" s="44">
        <v>5000000</v>
      </c>
      <c r="BZ2043"/>
      <c r="CA2043"/>
      <c r="CB2043"/>
      <c r="CC2043"/>
      <c r="CD2043"/>
      <c r="CE2043"/>
      <c r="CF2043"/>
      <c r="CG2043"/>
      <c r="CH2043"/>
      <c r="CI2043"/>
      <c r="CJ2043"/>
    </row>
    <row r="2044" spans="39:88" x14ac:dyDescent="0.3">
      <c r="AM2044" t="s">
        <v>11732</v>
      </c>
      <c r="AN2044" t="s">
        <v>11731</v>
      </c>
      <c r="AO2044" t="s">
        <v>11731</v>
      </c>
      <c r="AP2044" t="s">
        <v>1998</v>
      </c>
      <c r="AQ2044" s="44">
        <v>30000000</v>
      </c>
      <c r="AR2044">
        <v>0.91862999999999995</v>
      </c>
      <c r="AS2044">
        <v>2.9329999999999998E-2</v>
      </c>
      <c r="AT2044">
        <v>6.9389999999999999E-3</v>
      </c>
      <c r="AU2044" t="s">
        <v>53</v>
      </c>
      <c r="AV2044" t="s">
        <v>68</v>
      </c>
      <c r="AW2044" t="s">
        <v>68</v>
      </c>
      <c r="AX2044">
        <v>1.7669999999999999</v>
      </c>
      <c r="AY2044"/>
      <c r="AZ2044"/>
      <c r="BA2044">
        <v>259557</v>
      </c>
      <c r="BB2044" s="95">
        <v>45838</v>
      </c>
      <c r="BC2044" t="s">
        <v>1999</v>
      </c>
      <c r="BD2044" s="44">
        <v>27000000</v>
      </c>
      <c r="BE2044"/>
      <c r="BF2044"/>
      <c r="BG2044"/>
      <c r="BH2044"/>
      <c r="BI2044"/>
      <c r="BJ2044"/>
      <c r="BK2044"/>
      <c r="BL2044"/>
      <c r="BM2044"/>
      <c r="BN2044" s="44">
        <v>1500000</v>
      </c>
      <c r="BO2044"/>
      <c r="BP2044"/>
      <c r="BQ2044"/>
      <c r="BR2044"/>
      <c r="BS2044"/>
      <c r="BT2044"/>
      <c r="BU2044" s="44">
        <v>1500000</v>
      </c>
      <c r="BV2044"/>
      <c r="BW2044"/>
      <c r="BX2044"/>
      <c r="BY2044"/>
      <c r="BZ2044"/>
      <c r="CA2044"/>
      <c r="CB2044"/>
      <c r="CC2044"/>
      <c r="CD2044"/>
      <c r="CE2044"/>
      <c r="CF2044"/>
      <c r="CG2044"/>
      <c r="CH2044"/>
      <c r="CI2044"/>
      <c r="CJ2044"/>
    </row>
    <row r="2045" spans="39:88" x14ac:dyDescent="0.3">
      <c r="AM2045" t="s">
        <v>12261</v>
      </c>
      <c r="AN2045" t="s">
        <v>11731</v>
      </c>
      <c r="AO2045" t="s">
        <v>11731</v>
      </c>
      <c r="AP2045" t="s">
        <v>12262</v>
      </c>
      <c r="AQ2045" s="44">
        <v>38000000</v>
      </c>
      <c r="AR2045">
        <v>0.99468999999999996</v>
      </c>
      <c r="AS2045">
        <v>3.5594569999999999E-2</v>
      </c>
      <c r="AT2045">
        <v>9.1809999999999999E-3</v>
      </c>
      <c r="AU2045" t="s">
        <v>53</v>
      </c>
      <c r="AV2045" t="s">
        <v>68</v>
      </c>
      <c r="AW2045" t="s">
        <v>68</v>
      </c>
      <c r="AX2045">
        <v>1.7669999999999999</v>
      </c>
      <c r="AY2045"/>
      <c r="AZ2045"/>
      <c r="BA2045">
        <v>259557</v>
      </c>
      <c r="BB2045" s="95">
        <v>45838</v>
      </c>
      <c r="BC2045" t="s">
        <v>1999</v>
      </c>
      <c r="BD2045" s="44">
        <v>13400000</v>
      </c>
      <c r="BE2045"/>
      <c r="BF2045"/>
      <c r="BG2045"/>
      <c r="BH2045"/>
      <c r="BI2045" s="44">
        <v>10800000</v>
      </c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 s="44">
        <v>13800000</v>
      </c>
      <c r="BX2045"/>
      <c r="BY2045"/>
      <c r="BZ2045"/>
      <c r="CA2045"/>
      <c r="CB2045"/>
      <c r="CC2045"/>
      <c r="CD2045"/>
      <c r="CE2045"/>
      <c r="CF2045"/>
      <c r="CG2045"/>
      <c r="CH2045"/>
      <c r="CI2045"/>
      <c r="CJ2045"/>
    </row>
    <row r="2046" spans="39:88" x14ac:dyDescent="0.3">
      <c r="AM2046" t="s">
        <v>11733</v>
      </c>
      <c r="AN2046" t="s">
        <v>11731</v>
      </c>
      <c r="AO2046" t="s">
        <v>11731</v>
      </c>
      <c r="AP2046" t="s">
        <v>11734</v>
      </c>
      <c r="AQ2046" s="44">
        <v>42750000</v>
      </c>
      <c r="AR2046">
        <v>1.0383100000000001</v>
      </c>
      <c r="AS2046">
        <v>2.9960219999999999E-2</v>
      </c>
      <c r="AT2046">
        <v>6.8560000000000001E-3</v>
      </c>
      <c r="AU2046" t="s">
        <v>53</v>
      </c>
      <c r="AV2046" t="s">
        <v>68</v>
      </c>
      <c r="AW2046" t="s">
        <v>68</v>
      </c>
      <c r="AX2046">
        <v>1.7669999999999999</v>
      </c>
      <c r="AY2046"/>
      <c r="AZ2046"/>
      <c r="BA2046">
        <v>259557</v>
      </c>
      <c r="BB2046" s="95">
        <v>45838</v>
      </c>
      <c r="BC2046" t="s">
        <v>1999</v>
      </c>
      <c r="BD2046" s="44">
        <v>38850000</v>
      </c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 s="44">
        <v>3900000</v>
      </c>
      <c r="BS2046"/>
      <c r="BT2046"/>
      <c r="BU2046"/>
      <c r="BV2046"/>
      <c r="BW2046"/>
      <c r="BX2046"/>
      <c r="BY2046"/>
      <c r="BZ2046"/>
      <c r="CA2046"/>
      <c r="CB2046"/>
      <c r="CC2046"/>
      <c r="CD2046"/>
      <c r="CE2046"/>
      <c r="CF2046"/>
      <c r="CG2046"/>
      <c r="CH2046"/>
      <c r="CI2046"/>
      <c r="CJ2046"/>
    </row>
    <row r="2047" spans="39:88" x14ac:dyDescent="0.3">
      <c r="AM2047" t="s">
        <v>11730</v>
      </c>
      <c r="AN2047" t="s">
        <v>11731</v>
      </c>
      <c r="AO2047" t="s">
        <v>11731</v>
      </c>
      <c r="AP2047" t="s">
        <v>2704</v>
      </c>
      <c r="AQ2047" s="44">
        <v>250000</v>
      </c>
      <c r="AR2047">
        <v>0.99151999999999996</v>
      </c>
      <c r="AS2047">
        <v>2.7296480000000001E-2</v>
      </c>
      <c r="AT2047">
        <v>6.7140000000000003E-3</v>
      </c>
      <c r="AU2047" t="s">
        <v>53</v>
      </c>
      <c r="AV2047" t="s">
        <v>68</v>
      </c>
      <c r="AW2047" t="s">
        <v>68</v>
      </c>
      <c r="AX2047">
        <v>1.7669999999999999</v>
      </c>
      <c r="AY2047"/>
      <c r="AZ2047"/>
      <c r="BA2047">
        <v>259557</v>
      </c>
      <c r="BB2047" s="95">
        <v>45838</v>
      </c>
      <c r="BC2047" t="s">
        <v>1999</v>
      </c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 s="44">
        <v>250000</v>
      </c>
      <c r="BT2047"/>
      <c r="BU2047"/>
      <c r="BV2047"/>
      <c r="BW2047"/>
      <c r="BX2047"/>
      <c r="BY2047"/>
      <c r="BZ2047"/>
      <c r="CA2047"/>
      <c r="CB2047"/>
      <c r="CC2047"/>
      <c r="CD2047"/>
      <c r="CE2047"/>
      <c r="CF2047"/>
      <c r="CG2047"/>
      <c r="CH2047"/>
      <c r="CI2047"/>
      <c r="CJ2047"/>
    </row>
    <row r="2048" spans="39:88" x14ac:dyDescent="0.3">
      <c r="AM2048" t="s">
        <v>11745</v>
      </c>
      <c r="AN2048" t="s">
        <v>1811</v>
      </c>
      <c r="AO2048" t="s">
        <v>1811</v>
      </c>
      <c r="AP2048" t="s">
        <v>11746</v>
      </c>
      <c r="AQ2048" s="44">
        <v>100000000</v>
      </c>
      <c r="AR2048">
        <v>0.96053999999999995</v>
      </c>
      <c r="AS2048">
        <v>2.9608089999999899E-2</v>
      </c>
      <c r="AT2048">
        <v>4.9779999999999998E-3</v>
      </c>
      <c r="AU2048" t="s">
        <v>53</v>
      </c>
      <c r="AV2048" t="s">
        <v>56</v>
      </c>
      <c r="AW2048" t="s">
        <v>56</v>
      </c>
      <c r="AX2048">
        <v>0.80900000000000005</v>
      </c>
      <c r="AY2048"/>
      <c r="AZ2048"/>
      <c r="BA2048">
        <v>141376</v>
      </c>
      <c r="BB2048" s="95">
        <v>45838</v>
      </c>
      <c r="BC2048" t="s">
        <v>1810</v>
      </c>
      <c r="BD2048" s="44">
        <v>74100000</v>
      </c>
      <c r="BE2048"/>
      <c r="BF2048" s="44">
        <v>7400000</v>
      </c>
      <c r="BG2048"/>
      <c r="BH2048"/>
      <c r="BI2048" s="44">
        <v>11100000</v>
      </c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 s="44">
        <v>7400000</v>
      </c>
      <c r="BX2048"/>
      <c r="BY2048"/>
      <c r="BZ2048"/>
      <c r="CA2048"/>
      <c r="CB2048"/>
      <c r="CC2048"/>
      <c r="CD2048"/>
      <c r="CE2048"/>
      <c r="CF2048"/>
      <c r="CG2048"/>
      <c r="CH2048"/>
      <c r="CI2048"/>
      <c r="CJ2048"/>
    </row>
    <row r="2049" spans="39:88" x14ac:dyDescent="0.3">
      <c r="AM2049" t="s">
        <v>11741</v>
      </c>
      <c r="AN2049" t="s">
        <v>1811</v>
      </c>
      <c r="AO2049" t="s">
        <v>1811</v>
      </c>
      <c r="AP2049" t="s">
        <v>11742</v>
      </c>
      <c r="AQ2049" s="44">
        <v>52000000</v>
      </c>
      <c r="AR2049">
        <v>1.02295</v>
      </c>
      <c r="AS2049">
        <v>4.4680749999999998E-2</v>
      </c>
      <c r="AT2049">
        <v>2.0806000000000002E-2</v>
      </c>
      <c r="AU2049" t="s">
        <v>67</v>
      </c>
      <c r="AV2049" t="s">
        <v>4369</v>
      </c>
      <c r="AW2049" t="s">
        <v>4369</v>
      </c>
      <c r="AX2049">
        <v>0.80900000000000005</v>
      </c>
      <c r="AY2049"/>
      <c r="AZ2049"/>
      <c r="BA2049">
        <v>141376</v>
      </c>
      <c r="BB2049" s="95">
        <v>45838</v>
      </c>
      <c r="BC2049" t="s">
        <v>1810</v>
      </c>
      <c r="BD2049" s="44">
        <v>41000000</v>
      </c>
      <c r="BE2049"/>
      <c r="BF2049"/>
      <c r="BG2049"/>
      <c r="BH2049"/>
      <c r="BI2049" s="44">
        <v>11000000</v>
      </c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  <c r="CA2049"/>
      <c r="CB2049"/>
      <c r="CC2049"/>
      <c r="CD2049"/>
      <c r="CE2049"/>
      <c r="CF2049"/>
      <c r="CG2049"/>
      <c r="CH2049"/>
      <c r="CI2049"/>
      <c r="CJ2049"/>
    </row>
    <row r="2050" spans="39:88" x14ac:dyDescent="0.3">
      <c r="AM2050" t="s">
        <v>11736</v>
      </c>
      <c r="AN2050" t="s">
        <v>1811</v>
      </c>
      <c r="AO2050" t="s">
        <v>1811</v>
      </c>
      <c r="AP2050" t="s">
        <v>11737</v>
      </c>
      <c r="AQ2050" s="44">
        <v>3000000</v>
      </c>
      <c r="AR2050">
        <v>0.97816000000000003</v>
      </c>
      <c r="AS2050">
        <v>2.69121599999999E-2</v>
      </c>
      <c r="AT2050">
        <v>4.9199999999999999E-3</v>
      </c>
      <c r="AU2050" t="s">
        <v>53</v>
      </c>
      <c r="AV2050" t="s">
        <v>56</v>
      </c>
      <c r="AW2050" t="s">
        <v>56</v>
      </c>
      <c r="AX2050">
        <v>0.80900000000000005</v>
      </c>
      <c r="AY2050"/>
      <c r="AZ2050"/>
      <c r="BA2050">
        <v>141376</v>
      </c>
      <c r="BB2050" s="95">
        <v>45838</v>
      </c>
      <c r="BC2050" t="s">
        <v>1810</v>
      </c>
      <c r="BD2050"/>
      <c r="BE2050"/>
      <c r="BF2050"/>
      <c r="BG2050"/>
      <c r="BH2050"/>
      <c r="BI2050"/>
      <c r="BJ2050"/>
      <c r="BK2050"/>
      <c r="BL2050"/>
      <c r="BM2050"/>
      <c r="BN2050"/>
      <c r="BO2050" s="44">
        <v>1500000</v>
      </c>
      <c r="BP2050"/>
      <c r="BQ2050"/>
      <c r="BR2050"/>
      <c r="BS2050" s="44">
        <v>1500000</v>
      </c>
      <c r="BT2050"/>
      <c r="BU2050"/>
      <c r="BV2050"/>
      <c r="BW2050"/>
      <c r="BX2050"/>
      <c r="BY2050"/>
      <c r="BZ2050"/>
      <c r="CA2050"/>
      <c r="CB2050"/>
      <c r="CC2050"/>
      <c r="CD2050"/>
      <c r="CE2050"/>
      <c r="CF2050"/>
      <c r="CG2050"/>
      <c r="CH2050"/>
      <c r="CI2050"/>
      <c r="CJ2050"/>
    </row>
    <row r="2051" spans="39:88" x14ac:dyDescent="0.3">
      <c r="AM2051" t="s">
        <v>11738</v>
      </c>
      <c r="AN2051" t="s">
        <v>1811</v>
      </c>
      <c r="AO2051" t="s">
        <v>1811</v>
      </c>
      <c r="AP2051" t="s">
        <v>3143</v>
      </c>
      <c r="AQ2051" s="44">
        <v>60200000</v>
      </c>
      <c r="AR2051">
        <v>0.79540999999999995</v>
      </c>
      <c r="AS2051">
        <v>3.3843289999999998E-2</v>
      </c>
      <c r="AT2051">
        <v>7.7390000000000002E-3</v>
      </c>
      <c r="AU2051" t="s">
        <v>53</v>
      </c>
      <c r="AV2051" t="s">
        <v>68</v>
      </c>
      <c r="AW2051" t="s">
        <v>68</v>
      </c>
      <c r="AX2051">
        <v>0.80900000000000005</v>
      </c>
      <c r="AY2051"/>
      <c r="AZ2051"/>
      <c r="BA2051">
        <v>141376</v>
      </c>
      <c r="BB2051" s="95">
        <v>45838</v>
      </c>
      <c r="BC2051" t="s">
        <v>1810</v>
      </c>
      <c r="BD2051" s="44">
        <v>57931000</v>
      </c>
      <c r="BE2051"/>
      <c r="BF2051"/>
      <c r="BG2051"/>
      <c r="BH2051"/>
      <c r="BI2051"/>
      <c r="BJ2051" s="44">
        <v>2269000</v>
      </c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  <c r="CA2051"/>
      <c r="CB2051"/>
      <c r="CC2051"/>
      <c r="CD2051"/>
      <c r="CE2051"/>
      <c r="CF2051"/>
      <c r="CG2051"/>
      <c r="CH2051"/>
      <c r="CI2051"/>
      <c r="CJ2051"/>
    </row>
    <row r="2052" spans="39:88" x14ac:dyDescent="0.3">
      <c r="AM2052" t="s">
        <v>11744</v>
      </c>
      <c r="AN2052" t="s">
        <v>1811</v>
      </c>
      <c r="AO2052" t="s">
        <v>1811</v>
      </c>
      <c r="AP2052" t="s">
        <v>3076</v>
      </c>
      <c r="AQ2052" s="44">
        <v>30000000</v>
      </c>
      <c r="AR2052">
        <v>0.87536999999999998</v>
      </c>
      <c r="AS2052">
        <v>3.01515999999999E-2</v>
      </c>
      <c r="AT2052">
        <v>5.1570000000000001E-3</v>
      </c>
      <c r="AU2052" t="s">
        <v>53</v>
      </c>
      <c r="AV2052" t="s">
        <v>56</v>
      </c>
      <c r="AW2052" t="s">
        <v>56</v>
      </c>
      <c r="AX2052">
        <v>0.80900000000000005</v>
      </c>
      <c r="AY2052"/>
      <c r="AZ2052"/>
      <c r="BA2052">
        <v>141376</v>
      </c>
      <c r="BB2052" s="95">
        <v>45838</v>
      </c>
      <c r="BC2052" t="s">
        <v>1810</v>
      </c>
      <c r="BD2052" s="44">
        <v>30000000</v>
      </c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  <c r="CA2052"/>
      <c r="CB2052"/>
      <c r="CC2052"/>
      <c r="CD2052"/>
      <c r="CE2052"/>
      <c r="CF2052"/>
      <c r="CG2052"/>
      <c r="CH2052"/>
      <c r="CI2052"/>
      <c r="CJ2052"/>
    </row>
    <row r="2053" spans="39:88" x14ac:dyDescent="0.3">
      <c r="AM2053" t="s">
        <v>11743</v>
      </c>
      <c r="AN2053" t="s">
        <v>1811</v>
      </c>
      <c r="AO2053" t="s">
        <v>1811</v>
      </c>
      <c r="AP2053" t="s">
        <v>1857</v>
      </c>
      <c r="AQ2053" s="44">
        <v>148000000</v>
      </c>
      <c r="AR2053">
        <v>0.99992000000000003</v>
      </c>
      <c r="AS2053">
        <v>2.4868000000000001E-2</v>
      </c>
      <c r="AT2053">
        <v>4.5299999999999898E-3</v>
      </c>
      <c r="AU2053" t="s">
        <v>67</v>
      </c>
      <c r="AV2053" t="s">
        <v>4369</v>
      </c>
      <c r="AW2053" t="s">
        <v>4369</v>
      </c>
      <c r="AX2053">
        <v>0.80900000000000005</v>
      </c>
      <c r="AY2053"/>
      <c r="AZ2053"/>
      <c r="BA2053">
        <v>141376</v>
      </c>
      <c r="BB2053" s="95">
        <v>45838</v>
      </c>
      <c r="BC2053" t="s">
        <v>1810</v>
      </c>
      <c r="BD2053" s="44">
        <v>148000000</v>
      </c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  <c r="CA2053"/>
      <c r="CB2053"/>
      <c r="CC2053"/>
      <c r="CD2053"/>
      <c r="CE2053"/>
      <c r="CF2053"/>
      <c r="CG2053"/>
      <c r="CH2053"/>
      <c r="CI2053"/>
      <c r="CJ2053"/>
    </row>
    <row r="2054" spans="39:88" x14ac:dyDescent="0.3">
      <c r="AM2054" t="s">
        <v>11750</v>
      </c>
      <c r="AN2054" t="s">
        <v>1811</v>
      </c>
      <c r="AO2054" t="s">
        <v>1811</v>
      </c>
      <c r="AP2054" t="s">
        <v>2948</v>
      </c>
      <c r="AQ2054" s="44">
        <v>65000000</v>
      </c>
      <c r="AR2054">
        <v>0.97253000000000001</v>
      </c>
      <c r="AS2054">
        <v>2.4505530000000001E-2</v>
      </c>
      <c r="AT2054">
        <v>3.8059999999999999E-3</v>
      </c>
      <c r="AU2054" t="s">
        <v>53</v>
      </c>
      <c r="AV2054" t="s">
        <v>56</v>
      </c>
      <c r="AW2054" t="s">
        <v>56</v>
      </c>
      <c r="AX2054">
        <v>0.80900000000000005</v>
      </c>
      <c r="AY2054"/>
      <c r="AZ2054"/>
      <c r="BA2054">
        <v>141376</v>
      </c>
      <c r="BB2054" s="95">
        <v>45838</v>
      </c>
      <c r="BC2054" t="s">
        <v>1810</v>
      </c>
      <c r="BD2054" s="44">
        <v>59134000</v>
      </c>
      <c r="BE2054"/>
      <c r="BF2054"/>
      <c r="BG2054"/>
      <c r="BH2054"/>
      <c r="BI2054" s="44">
        <v>2555000</v>
      </c>
      <c r="BJ2054" s="44">
        <v>3311000</v>
      </c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  <c r="CA2054"/>
      <c r="CB2054"/>
      <c r="CC2054"/>
      <c r="CD2054"/>
      <c r="CE2054"/>
      <c r="CF2054"/>
      <c r="CG2054"/>
      <c r="CH2054"/>
      <c r="CI2054"/>
      <c r="CJ2054"/>
    </row>
    <row r="2055" spans="39:88" x14ac:dyDescent="0.3">
      <c r="AM2055" t="s">
        <v>11747</v>
      </c>
      <c r="AN2055" t="s">
        <v>1811</v>
      </c>
      <c r="AO2055" t="s">
        <v>1811</v>
      </c>
      <c r="AP2055" t="s">
        <v>2272</v>
      </c>
      <c r="AQ2055" s="44">
        <v>113300000</v>
      </c>
      <c r="AR2055">
        <v>0.99134</v>
      </c>
      <c r="AS2055">
        <v>2.2865460000000001E-2</v>
      </c>
      <c r="AT2055">
        <v>2.9030000000000002E-3</v>
      </c>
      <c r="AU2055" t="s">
        <v>53</v>
      </c>
      <c r="AV2055" t="s">
        <v>56</v>
      </c>
      <c r="AW2055" t="s">
        <v>56</v>
      </c>
      <c r="AX2055">
        <v>0.80900000000000005</v>
      </c>
      <c r="AY2055"/>
      <c r="AZ2055"/>
      <c r="BA2055">
        <v>141376</v>
      </c>
      <c r="BB2055" s="95">
        <v>45838</v>
      </c>
      <c r="BC2055" t="s">
        <v>1810</v>
      </c>
      <c r="BD2055" s="44">
        <v>80595000</v>
      </c>
      <c r="BE2055"/>
      <c r="BF2055"/>
      <c r="BG2055"/>
      <c r="BH2055"/>
      <c r="BI2055" s="44">
        <v>16659000</v>
      </c>
      <c r="BJ2055" s="44">
        <v>6046000</v>
      </c>
      <c r="BK2055"/>
      <c r="BL2055"/>
      <c r="BM2055"/>
      <c r="BN2055" s="44">
        <v>10000000</v>
      </c>
      <c r="BO2055"/>
      <c r="BP2055"/>
      <c r="BQ2055"/>
      <c r="BR2055"/>
      <c r="BS2055"/>
      <c r="BT2055"/>
      <c r="BU2055"/>
      <c r="BV2055"/>
      <c r="BW2055"/>
      <c r="BX2055"/>
      <c r="BY2055"/>
      <c r="BZ2055"/>
      <c r="CA2055"/>
      <c r="CB2055"/>
      <c r="CC2055"/>
      <c r="CD2055"/>
      <c r="CE2055"/>
      <c r="CF2055"/>
      <c r="CG2055"/>
      <c r="CH2055"/>
      <c r="CI2055"/>
      <c r="CJ2055"/>
    </row>
    <row r="2056" spans="39:88" x14ac:dyDescent="0.3">
      <c r="AM2056" t="s">
        <v>11751</v>
      </c>
      <c r="AN2056" t="s">
        <v>1811</v>
      </c>
      <c r="AO2056" t="s">
        <v>1811</v>
      </c>
      <c r="AP2056" t="s">
        <v>2619</v>
      </c>
      <c r="AQ2056" s="44">
        <v>20000000</v>
      </c>
      <c r="AR2056">
        <v>1.0620499999999999</v>
      </c>
      <c r="AS2056">
        <v>3.3590000000000002E-2</v>
      </c>
      <c r="AT2056">
        <v>1.10099999999999E-2</v>
      </c>
      <c r="AU2056" t="s">
        <v>53</v>
      </c>
      <c r="AV2056" t="s">
        <v>56</v>
      </c>
      <c r="AW2056" t="s">
        <v>56</v>
      </c>
      <c r="AX2056">
        <v>0.80900000000000005</v>
      </c>
      <c r="AY2056"/>
      <c r="AZ2056"/>
      <c r="BA2056">
        <v>141376</v>
      </c>
      <c r="BB2056" s="95">
        <v>45838</v>
      </c>
      <c r="BC2056" t="s">
        <v>1810</v>
      </c>
      <c r="BD2056" s="44">
        <v>7970000</v>
      </c>
      <c r="BE2056" s="44">
        <v>1000000</v>
      </c>
      <c r="BF2056" s="44">
        <v>5500000</v>
      </c>
      <c r="BG2056"/>
      <c r="BH2056"/>
      <c r="BI2056" s="44">
        <v>5030000</v>
      </c>
      <c r="BJ2056"/>
      <c r="BK2056"/>
      <c r="BL2056" s="44">
        <v>500000</v>
      </c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  <c r="CA2056"/>
      <c r="CB2056"/>
      <c r="CC2056"/>
      <c r="CD2056"/>
      <c r="CE2056"/>
      <c r="CF2056"/>
      <c r="CG2056"/>
      <c r="CH2056"/>
      <c r="CI2056"/>
      <c r="CJ2056"/>
    </row>
    <row r="2057" spans="39:88" x14ac:dyDescent="0.3">
      <c r="AM2057" t="s">
        <v>11739</v>
      </c>
      <c r="AN2057" t="s">
        <v>1811</v>
      </c>
      <c r="AO2057" t="s">
        <v>1811</v>
      </c>
      <c r="AP2057" t="s">
        <v>11740</v>
      </c>
      <c r="AQ2057" s="44">
        <v>5000000</v>
      </c>
      <c r="AR2057">
        <v>0.99016000000000004</v>
      </c>
      <c r="AS2057">
        <v>2.5239979999999999E-2</v>
      </c>
      <c r="AT2057">
        <v>5.2849999999999998E-3</v>
      </c>
      <c r="AU2057" t="s">
        <v>53</v>
      </c>
      <c r="AV2057" t="s">
        <v>56</v>
      </c>
      <c r="AW2057" t="s">
        <v>56</v>
      </c>
      <c r="AX2057">
        <v>0.80900000000000005</v>
      </c>
      <c r="AY2057"/>
      <c r="AZ2057"/>
      <c r="BA2057">
        <v>141376</v>
      </c>
      <c r="BB2057" s="95">
        <v>45838</v>
      </c>
      <c r="BC2057" t="s">
        <v>1810</v>
      </c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 s="44">
        <v>5000000</v>
      </c>
      <c r="BS2057"/>
      <c r="BT2057"/>
      <c r="BU2057"/>
      <c r="BV2057"/>
      <c r="BW2057"/>
      <c r="BX2057"/>
      <c r="BY2057"/>
      <c r="BZ2057"/>
      <c r="CA2057"/>
      <c r="CB2057"/>
      <c r="CC2057"/>
      <c r="CD2057"/>
      <c r="CE2057"/>
      <c r="CF2057"/>
      <c r="CG2057"/>
      <c r="CH2057"/>
      <c r="CI2057"/>
      <c r="CJ2057"/>
    </row>
    <row r="2058" spans="39:88" x14ac:dyDescent="0.3">
      <c r="AM2058" t="s">
        <v>11735</v>
      </c>
      <c r="AN2058" t="s">
        <v>1811</v>
      </c>
      <c r="AO2058" t="s">
        <v>1811</v>
      </c>
      <c r="AP2058" t="s">
        <v>1809</v>
      </c>
      <c r="AQ2058" s="44">
        <v>6000000</v>
      </c>
      <c r="AR2058">
        <v>0.87954999999999905</v>
      </c>
      <c r="AS2058">
        <v>3.2249359999999998E-2</v>
      </c>
      <c r="AT2058">
        <v>5.7450000000000001E-3</v>
      </c>
      <c r="AU2058" t="s">
        <v>53</v>
      </c>
      <c r="AV2058" t="s">
        <v>56</v>
      </c>
      <c r="AW2058" t="s">
        <v>56</v>
      </c>
      <c r="AX2058">
        <v>0.80900000000000005</v>
      </c>
      <c r="AY2058"/>
      <c r="AZ2058"/>
      <c r="BA2058">
        <v>141376</v>
      </c>
      <c r="BB2058" s="95">
        <v>45838</v>
      </c>
      <c r="BC2058" t="s">
        <v>1810</v>
      </c>
      <c r="BD2058"/>
      <c r="BE2058"/>
      <c r="BF2058" s="44">
        <v>6000000</v>
      </c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  <c r="CA2058"/>
      <c r="CB2058"/>
      <c r="CC2058"/>
      <c r="CD2058"/>
      <c r="CE2058"/>
      <c r="CF2058"/>
      <c r="CG2058"/>
      <c r="CH2058"/>
      <c r="CI2058"/>
      <c r="CJ2058"/>
    </row>
    <row r="2059" spans="39:88" x14ac:dyDescent="0.3">
      <c r="AM2059" t="s">
        <v>11748</v>
      </c>
      <c r="AN2059" t="s">
        <v>1811</v>
      </c>
      <c r="AO2059" t="s">
        <v>1811</v>
      </c>
      <c r="AP2059" t="s">
        <v>11749</v>
      </c>
      <c r="AQ2059" s="44">
        <v>146842000</v>
      </c>
      <c r="AR2059">
        <v>1.08504</v>
      </c>
      <c r="AS2059">
        <v>3.3941319999999997E-2</v>
      </c>
      <c r="AT2059">
        <v>8.5500000000000003E-3</v>
      </c>
      <c r="AU2059" t="s">
        <v>53</v>
      </c>
      <c r="AV2059" t="s">
        <v>68</v>
      </c>
      <c r="AW2059" t="s">
        <v>68</v>
      </c>
      <c r="AX2059">
        <v>0.80900000000000005</v>
      </c>
      <c r="AY2059"/>
      <c r="AZ2059"/>
      <c r="BA2059">
        <v>141376</v>
      </c>
      <c r="BB2059" s="95">
        <v>45838</v>
      </c>
      <c r="BC2059" t="s">
        <v>1810</v>
      </c>
      <c r="BD2059" s="44">
        <v>134242000</v>
      </c>
      <c r="BE2059"/>
      <c r="BF2059"/>
      <c r="BG2059"/>
      <c r="BH2059"/>
      <c r="BI2059"/>
      <c r="BJ2059"/>
      <c r="BK2059"/>
      <c r="BL2059"/>
      <c r="BM2059"/>
      <c r="BN2059"/>
      <c r="BO2059" s="44">
        <v>3500000</v>
      </c>
      <c r="BP2059" s="44">
        <v>3500000</v>
      </c>
      <c r="BQ2059"/>
      <c r="BR2059"/>
      <c r="BS2059"/>
      <c r="BT2059"/>
      <c r="BU2059"/>
      <c r="BV2059"/>
      <c r="BW2059" s="44">
        <v>5600000</v>
      </c>
      <c r="BX2059"/>
      <c r="BY2059"/>
      <c r="BZ2059"/>
      <c r="CA2059"/>
      <c r="CB2059"/>
      <c r="CC2059"/>
      <c r="CD2059"/>
      <c r="CE2059"/>
      <c r="CF2059"/>
      <c r="CG2059"/>
      <c r="CH2059"/>
      <c r="CI2059"/>
      <c r="CJ2059"/>
    </row>
    <row r="2060" spans="39:88" x14ac:dyDescent="0.3">
      <c r="AM2060" t="s">
        <v>11752</v>
      </c>
      <c r="AN2060" t="s">
        <v>2038</v>
      </c>
      <c r="AO2060" t="s">
        <v>3053</v>
      </c>
      <c r="AP2060" t="s">
        <v>2036</v>
      </c>
      <c r="AQ2060" s="44">
        <v>59200000</v>
      </c>
      <c r="AR2060">
        <v>0.99989999999999901</v>
      </c>
      <c r="AS2060">
        <v>2.43233899999999E-2</v>
      </c>
      <c r="AT2060">
        <v>4.1799999999999997E-3</v>
      </c>
      <c r="AU2060" t="s">
        <v>53</v>
      </c>
      <c r="AV2060" t="s">
        <v>54</v>
      </c>
      <c r="AW2060" t="s">
        <v>54</v>
      </c>
      <c r="AX2060">
        <v>0.75800000000000001</v>
      </c>
      <c r="AY2060"/>
      <c r="AZ2060"/>
      <c r="BA2060">
        <v>153302</v>
      </c>
      <c r="BB2060" s="95">
        <v>45838</v>
      </c>
      <c r="BC2060" t="s">
        <v>2037</v>
      </c>
      <c r="BD2060" s="44">
        <v>52200000</v>
      </c>
      <c r="BE2060"/>
      <c r="BF2060"/>
      <c r="BG2060"/>
      <c r="BH2060"/>
      <c r="BI2060"/>
      <c r="BJ2060"/>
      <c r="BK2060"/>
      <c r="BL2060"/>
      <c r="BM2060"/>
      <c r="BN2060" s="44">
        <v>7000000</v>
      </c>
      <c r="BO2060"/>
      <c r="BP2060"/>
      <c r="BQ2060"/>
      <c r="BR2060"/>
      <c r="BS2060"/>
      <c r="BT2060"/>
      <c r="BU2060"/>
      <c r="BV2060"/>
      <c r="BW2060"/>
      <c r="BX2060"/>
      <c r="BY2060"/>
      <c r="BZ2060"/>
      <c r="CA2060"/>
      <c r="CB2060"/>
      <c r="CC2060"/>
      <c r="CD2060"/>
      <c r="CE2060"/>
      <c r="CF2060"/>
      <c r="CG2060"/>
      <c r="CH2060"/>
      <c r="CI2060"/>
      <c r="CJ2060"/>
    </row>
    <row r="2061" spans="39:88" x14ac:dyDescent="0.3">
      <c r="AM2061" t="s">
        <v>12615</v>
      </c>
      <c r="AN2061" t="s">
        <v>2038</v>
      </c>
      <c r="AO2061" t="s">
        <v>3053</v>
      </c>
      <c r="AP2061" t="s">
        <v>12616</v>
      </c>
      <c r="AQ2061" s="44">
        <v>61000000</v>
      </c>
      <c r="AR2061">
        <v>1.01176</v>
      </c>
      <c r="AS2061">
        <v>3.8420849999999999E-2</v>
      </c>
      <c r="AT2061">
        <v>1.3062000000000001E-2</v>
      </c>
      <c r="AU2061" t="s">
        <v>53</v>
      </c>
      <c r="AV2061" t="s">
        <v>54</v>
      </c>
      <c r="AW2061" t="s">
        <v>54</v>
      </c>
      <c r="AX2061">
        <v>0.75800000000000001</v>
      </c>
      <c r="AY2061"/>
      <c r="AZ2061"/>
      <c r="BA2061">
        <v>153302</v>
      </c>
      <c r="BB2061" s="95">
        <v>45838</v>
      </c>
      <c r="BC2061" t="s">
        <v>2037</v>
      </c>
      <c r="BD2061" s="44">
        <v>48000000</v>
      </c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  <c r="CA2061"/>
      <c r="CB2061" s="44">
        <v>13000000</v>
      </c>
      <c r="CC2061"/>
      <c r="CD2061"/>
      <c r="CE2061"/>
      <c r="CF2061"/>
      <c r="CG2061"/>
      <c r="CH2061"/>
      <c r="CI2061"/>
      <c r="CJ2061"/>
    </row>
    <row r="2062" spans="39:88" x14ac:dyDescent="0.3">
      <c r="AM2062" t="s">
        <v>11753</v>
      </c>
      <c r="AN2062" t="s">
        <v>2892</v>
      </c>
      <c r="AO2062" t="s">
        <v>3053</v>
      </c>
      <c r="AP2062" t="s">
        <v>2891</v>
      </c>
      <c r="AQ2062" s="44">
        <v>20000000</v>
      </c>
      <c r="AR2062">
        <v>0.94184000000000001</v>
      </c>
      <c r="AS2062">
        <v>3.1771550000000003E-2</v>
      </c>
      <c r="AT2062">
        <v>1.1332999999999999E-2</v>
      </c>
      <c r="AU2062" t="s">
        <v>53</v>
      </c>
      <c r="AV2062" t="s">
        <v>76</v>
      </c>
      <c r="AW2062" t="s">
        <v>76</v>
      </c>
      <c r="AX2062">
        <v>0.75800000000000001</v>
      </c>
      <c r="AY2062"/>
      <c r="AZ2062"/>
      <c r="BA2062">
        <v>205057</v>
      </c>
      <c r="BB2062" s="95">
        <v>45838</v>
      </c>
      <c r="BC2062" t="s">
        <v>2037</v>
      </c>
      <c r="BD2062" s="44">
        <v>16000000</v>
      </c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 s="44">
        <v>4000000</v>
      </c>
      <c r="BS2062"/>
      <c r="BT2062"/>
      <c r="BU2062"/>
      <c r="BV2062"/>
      <c r="BW2062"/>
      <c r="BX2062"/>
      <c r="BY2062"/>
      <c r="BZ2062"/>
      <c r="CA2062"/>
      <c r="CB2062"/>
      <c r="CC2062"/>
      <c r="CD2062"/>
      <c r="CE2062"/>
      <c r="CF2062"/>
      <c r="CG2062"/>
      <c r="CH2062"/>
      <c r="CI2062"/>
      <c r="CJ2062"/>
    </row>
    <row r="2063" spans="39:88" x14ac:dyDescent="0.3">
      <c r="AM2063" t="s">
        <v>11755</v>
      </c>
      <c r="AN2063" t="s">
        <v>1048</v>
      </c>
      <c r="AO2063" t="s">
        <v>12263</v>
      </c>
      <c r="AP2063" t="s">
        <v>1046</v>
      </c>
      <c r="AQ2063" s="44">
        <v>99500000</v>
      </c>
      <c r="AR2063">
        <v>0.96867000000000003</v>
      </c>
      <c r="AS2063">
        <v>3.1519999999999999E-2</v>
      </c>
      <c r="AT2063">
        <v>1.1466E-2</v>
      </c>
      <c r="AU2063" t="s">
        <v>53</v>
      </c>
      <c r="AV2063" t="s">
        <v>55</v>
      </c>
      <c r="AW2063" t="s">
        <v>55</v>
      </c>
      <c r="AX2063"/>
      <c r="AY2063"/>
      <c r="AZ2063"/>
      <c r="BA2063">
        <v>153575</v>
      </c>
      <c r="BB2063" s="95">
        <v>45838</v>
      </c>
      <c r="BC2063" t="s">
        <v>1047</v>
      </c>
      <c r="BD2063" s="44">
        <v>61600000</v>
      </c>
      <c r="BE2063" s="44">
        <v>1300000</v>
      </c>
      <c r="BF2063" s="44">
        <v>10000000</v>
      </c>
      <c r="BG2063"/>
      <c r="BH2063"/>
      <c r="BI2063" s="44">
        <v>1000000</v>
      </c>
      <c r="BJ2063"/>
      <c r="BK2063"/>
      <c r="BL2063" s="44">
        <v>1500000</v>
      </c>
      <c r="BM2063"/>
      <c r="BN2063" s="44">
        <v>1500000</v>
      </c>
      <c r="BO2063"/>
      <c r="BP2063"/>
      <c r="BQ2063"/>
      <c r="BR2063" s="44">
        <v>20500000</v>
      </c>
      <c r="BS2063"/>
      <c r="BT2063"/>
      <c r="BU2063"/>
      <c r="BV2063" s="44">
        <v>600000</v>
      </c>
      <c r="BW2063"/>
      <c r="BX2063"/>
      <c r="BY2063" s="44">
        <v>1500000</v>
      </c>
      <c r="BZ2063"/>
      <c r="CA2063"/>
      <c r="CB2063"/>
      <c r="CC2063"/>
      <c r="CD2063"/>
      <c r="CE2063"/>
      <c r="CF2063"/>
      <c r="CG2063"/>
      <c r="CH2063"/>
      <c r="CI2063"/>
      <c r="CJ2063"/>
    </row>
    <row r="2064" spans="39:88" x14ac:dyDescent="0.3">
      <c r="AM2064" t="s">
        <v>11754</v>
      </c>
      <c r="AN2064" t="s">
        <v>1048</v>
      </c>
      <c r="AO2064" t="s">
        <v>12263</v>
      </c>
      <c r="AP2064" t="s">
        <v>1530</v>
      </c>
      <c r="AQ2064" s="44">
        <v>100000000</v>
      </c>
      <c r="AR2064">
        <v>0.92408999999999997</v>
      </c>
      <c r="AS2064">
        <v>3.5999999999999997E-2</v>
      </c>
      <c r="AT2064">
        <v>1.3297E-2</v>
      </c>
      <c r="AU2064" t="s">
        <v>53</v>
      </c>
      <c r="AV2064" t="s">
        <v>55</v>
      </c>
      <c r="AW2064" t="s">
        <v>55</v>
      </c>
      <c r="AX2064"/>
      <c r="AY2064"/>
      <c r="AZ2064"/>
      <c r="BA2064">
        <v>153575</v>
      </c>
      <c r="BB2064" s="95">
        <v>45838</v>
      </c>
      <c r="BC2064" t="s">
        <v>1047</v>
      </c>
      <c r="BD2064" s="44">
        <v>75500000</v>
      </c>
      <c r="BE2064" s="44">
        <v>1300000</v>
      </c>
      <c r="BF2064" s="44">
        <v>10000000</v>
      </c>
      <c r="BG2064"/>
      <c r="BH2064"/>
      <c r="BI2064" s="44">
        <v>1000000</v>
      </c>
      <c r="BJ2064"/>
      <c r="BK2064"/>
      <c r="BL2064" s="44">
        <v>1500000</v>
      </c>
      <c r="BM2064"/>
      <c r="BN2064" s="44">
        <v>1500000</v>
      </c>
      <c r="BO2064" s="44">
        <v>2000000</v>
      </c>
      <c r="BP2064" s="44">
        <v>4000000</v>
      </c>
      <c r="BQ2064"/>
      <c r="BR2064"/>
      <c r="BS2064" s="44">
        <v>1000000</v>
      </c>
      <c r="BT2064"/>
      <c r="BU2064" s="44">
        <v>1500000</v>
      </c>
      <c r="BV2064" s="44">
        <v>700000</v>
      </c>
      <c r="BW2064"/>
      <c r="BX2064"/>
      <c r="BY2064"/>
      <c r="BZ2064"/>
      <c r="CA2064"/>
      <c r="CB2064"/>
      <c r="CC2064"/>
      <c r="CD2064"/>
      <c r="CE2064"/>
      <c r="CF2064"/>
      <c r="CG2064"/>
      <c r="CH2064"/>
      <c r="CI2064"/>
      <c r="CJ2064"/>
    </row>
    <row r="2065" spans="39:88" x14ac:dyDescent="0.3">
      <c r="AM2065" t="s">
        <v>11756</v>
      </c>
      <c r="AN2065" t="s">
        <v>12420</v>
      </c>
      <c r="AO2065" t="s">
        <v>12420</v>
      </c>
      <c r="AP2065" t="s">
        <v>2133</v>
      </c>
      <c r="AQ2065" s="44">
        <v>20000000</v>
      </c>
      <c r="AR2065">
        <v>0.90858999999999901</v>
      </c>
      <c r="AS2065">
        <v>3.0089579999999901E-2</v>
      </c>
      <c r="AT2065">
        <v>8.4169999999999991E-3</v>
      </c>
      <c r="AU2065" t="s">
        <v>53</v>
      </c>
      <c r="AV2065" t="s">
        <v>54</v>
      </c>
      <c r="AW2065" t="s">
        <v>54</v>
      </c>
      <c r="AX2065">
        <v>1.5680000000000001</v>
      </c>
      <c r="AY2065"/>
      <c r="AZ2065"/>
      <c r="BA2065">
        <v>114321</v>
      </c>
      <c r="BB2065" s="95">
        <v>45838</v>
      </c>
      <c r="BC2065" t="s">
        <v>195</v>
      </c>
      <c r="BD2065" s="44">
        <v>20000000</v>
      </c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  <c r="CA2065"/>
      <c r="CB2065"/>
      <c r="CC2065"/>
      <c r="CD2065"/>
      <c r="CE2065"/>
      <c r="CF2065"/>
      <c r="CG2065"/>
      <c r="CH2065"/>
      <c r="CI2065"/>
      <c r="CJ2065"/>
    </row>
    <row r="2066" spans="39:88" x14ac:dyDescent="0.3">
      <c r="AM2066" t="s">
        <v>11757</v>
      </c>
      <c r="AN2066" t="s">
        <v>12420</v>
      </c>
      <c r="AO2066" t="s">
        <v>12420</v>
      </c>
      <c r="AP2066" t="s">
        <v>11758</v>
      </c>
      <c r="AQ2066" s="44">
        <v>10000000</v>
      </c>
      <c r="AR2066">
        <v>0.87450000000000006</v>
      </c>
      <c r="AS2066">
        <v>3.1372819999999899E-2</v>
      </c>
      <c r="AT2066">
        <v>8.6079999999999993E-3</v>
      </c>
      <c r="AU2066" t="s">
        <v>53</v>
      </c>
      <c r="AV2066" t="s">
        <v>54</v>
      </c>
      <c r="AW2066" t="s">
        <v>54</v>
      </c>
      <c r="AX2066">
        <v>1.5680000000000001</v>
      </c>
      <c r="AY2066"/>
      <c r="AZ2066"/>
      <c r="BA2066">
        <v>114321</v>
      </c>
      <c r="BB2066" s="95">
        <v>45838</v>
      </c>
      <c r="BC2066" t="s">
        <v>195</v>
      </c>
      <c r="BD2066"/>
      <c r="BE2066"/>
      <c r="BF2066"/>
      <c r="BG2066"/>
      <c r="BH2066"/>
      <c r="BI2066" s="44">
        <v>10000000</v>
      </c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  <c r="CA2066"/>
      <c r="CB2066"/>
      <c r="CC2066"/>
      <c r="CD2066"/>
      <c r="CE2066"/>
      <c r="CF2066"/>
      <c r="CG2066"/>
      <c r="CH2066"/>
      <c r="CI2066"/>
      <c r="CJ2066"/>
    </row>
    <row r="2067" spans="39:88" x14ac:dyDescent="0.3">
      <c r="AM2067" t="s">
        <v>11761</v>
      </c>
      <c r="AN2067" t="s">
        <v>1965</v>
      </c>
      <c r="AO2067" t="s">
        <v>1965</v>
      </c>
      <c r="AP2067" t="s">
        <v>1963</v>
      </c>
      <c r="AQ2067" s="44">
        <v>87000000</v>
      </c>
      <c r="AR2067">
        <v>0.961919999999999</v>
      </c>
      <c r="AS2067">
        <v>2.5205619999999901E-2</v>
      </c>
      <c r="AT2067">
        <v>4.5490000000000001E-3</v>
      </c>
      <c r="AU2067" t="s">
        <v>53</v>
      </c>
      <c r="AV2067" t="s">
        <v>63</v>
      </c>
      <c r="AW2067" t="s">
        <v>63</v>
      </c>
      <c r="AX2067">
        <v>1.107</v>
      </c>
      <c r="AY2067"/>
      <c r="AZ2067"/>
      <c r="BA2067">
        <v>1958</v>
      </c>
      <c r="BB2067" s="95">
        <v>45838</v>
      </c>
      <c r="BC2067" t="s">
        <v>1964</v>
      </c>
      <c r="BD2067" s="44">
        <v>62800000</v>
      </c>
      <c r="BE2067"/>
      <c r="BF2067"/>
      <c r="BG2067" s="44">
        <v>200000</v>
      </c>
      <c r="BH2067"/>
      <c r="BI2067"/>
      <c r="BJ2067" s="44">
        <v>3400000</v>
      </c>
      <c r="BK2067"/>
      <c r="BL2067"/>
      <c r="BM2067"/>
      <c r="BN2067"/>
      <c r="BO2067" s="44">
        <v>2400000</v>
      </c>
      <c r="BP2067" s="44">
        <v>2400000</v>
      </c>
      <c r="BQ2067" s="44">
        <v>200000</v>
      </c>
      <c r="BR2067" s="44">
        <v>8000000</v>
      </c>
      <c r="BS2067" s="44">
        <v>800000</v>
      </c>
      <c r="BT2067" s="44">
        <v>800000</v>
      </c>
      <c r="BU2067" s="44">
        <v>6000000</v>
      </c>
      <c r="BV2067"/>
      <c r="BW2067"/>
      <c r="BX2067"/>
      <c r="BY2067"/>
      <c r="BZ2067"/>
      <c r="CA2067"/>
      <c r="CB2067"/>
      <c r="CC2067"/>
      <c r="CD2067"/>
      <c r="CE2067"/>
      <c r="CF2067"/>
      <c r="CG2067"/>
      <c r="CH2067"/>
      <c r="CI2067"/>
      <c r="CJ2067"/>
    </row>
    <row r="2068" spans="39:88" x14ac:dyDescent="0.3">
      <c r="AM2068" t="s">
        <v>11759</v>
      </c>
      <c r="AN2068" t="s">
        <v>1965</v>
      </c>
      <c r="AO2068" t="s">
        <v>1965</v>
      </c>
      <c r="AP2068" t="s">
        <v>11760</v>
      </c>
      <c r="AQ2068" s="44">
        <v>7300000</v>
      </c>
      <c r="AR2068">
        <v>1.03437</v>
      </c>
      <c r="AS2068">
        <v>2.638426E-2</v>
      </c>
      <c r="AT2068">
        <v>4.7869999999999996E-3</v>
      </c>
      <c r="AU2068" t="s">
        <v>53</v>
      </c>
      <c r="AV2068" t="s">
        <v>68</v>
      </c>
      <c r="AW2068" t="s">
        <v>68</v>
      </c>
      <c r="AX2068">
        <v>1.107</v>
      </c>
      <c r="AY2068"/>
      <c r="AZ2068"/>
      <c r="BA2068">
        <v>1958</v>
      </c>
      <c r="BB2068" s="95">
        <v>45838</v>
      </c>
      <c r="BC2068" t="s">
        <v>1964</v>
      </c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 s="44">
        <v>7300000</v>
      </c>
      <c r="BS2068"/>
      <c r="BT2068"/>
      <c r="BU2068"/>
      <c r="BV2068"/>
      <c r="BW2068"/>
      <c r="BX2068"/>
      <c r="BY2068"/>
      <c r="BZ2068"/>
      <c r="CA2068"/>
      <c r="CB2068"/>
      <c r="CC2068"/>
      <c r="CD2068"/>
      <c r="CE2068"/>
      <c r="CF2068"/>
      <c r="CG2068"/>
      <c r="CH2068"/>
      <c r="CI2068"/>
      <c r="CJ2068"/>
    </row>
    <row r="2069" spans="39:88" x14ac:dyDescent="0.3">
      <c r="AM2069" t="s">
        <v>11764</v>
      </c>
      <c r="AN2069" t="s">
        <v>1043</v>
      </c>
      <c r="AO2069" t="s">
        <v>1056</v>
      </c>
      <c r="AP2069" t="s">
        <v>1103</v>
      </c>
      <c r="AQ2069" s="44">
        <v>114600000</v>
      </c>
      <c r="AR2069">
        <v>0.84443999999999997</v>
      </c>
      <c r="AS2069">
        <v>3.3650970000000002E-2</v>
      </c>
      <c r="AT2069">
        <v>8.659E-3</v>
      </c>
      <c r="AU2069" t="s">
        <v>53</v>
      </c>
      <c r="AV2069" t="s">
        <v>68</v>
      </c>
      <c r="AW2069" t="s">
        <v>68</v>
      </c>
      <c r="AX2069">
        <v>-4.0000000000000001E-3</v>
      </c>
      <c r="AY2069"/>
      <c r="AZ2069"/>
      <c r="BA2069">
        <v>193230</v>
      </c>
      <c r="BB2069" s="95">
        <v>45838</v>
      </c>
      <c r="BC2069" t="s">
        <v>1042</v>
      </c>
      <c r="BD2069" s="44">
        <v>76920000</v>
      </c>
      <c r="BE2069" s="44">
        <v>1300000</v>
      </c>
      <c r="BF2069" s="44">
        <v>10100000</v>
      </c>
      <c r="BG2069"/>
      <c r="BH2069"/>
      <c r="BI2069" s="44">
        <v>3400000</v>
      </c>
      <c r="BJ2069" s="44">
        <v>3680000</v>
      </c>
      <c r="BK2069"/>
      <c r="BL2069" s="44">
        <v>3400000</v>
      </c>
      <c r="BM2069"/>
      <c r="BN2069" s="44">
        <v>3400000</v>
      </c>
      <c r="BO2069"/>
      <c r="BP2069"/>
      <c r="BQ2069" s="44">
        <v>300000</v>
      </c>
      <c r="BR2069"/>
      <c r="BS2069" s="44">
        <v>2700000</v>
      </c>
      <c r="BT2069" s="44">
        <v>2700000</v>
      </c>
      <c r="BU2069"/>
      <c r="BV2069"/>
      <c r="BW2069" s="44">
        <v>6700000</v>
      </c>
      <c r="BX2069"/>
      <c r="BY2069"/>
      <c r="BZ2069"/>
      <c r="CA2069"/>
      <c r="CB2069"/>
      <c r="CC2069"/>
      <c r="CD2069"/>
      <c r="CE2069"/>
      <c r="CF2069"/>
      <c r="CG2069"/>
      <c r="CH2069"/>
      <c r="CI2069"/>
      <c r="CJ2069"/>
    </row>
    <row r="2070" spans="39:88" x14ac:dyDescent="0.3">
      <c r="AM2070" t="s">
        <v>11765</v>
      </c>
      <c r="AN2070" t="s">
        <v>1043</v>
      </c>
      <c r="AO2070" t="s">
        <v>1056</v>
      </c>
      <c r="AP2070" t="s">
        <v>1041</v>
      </c>
      <c r="AQ2070" s="44">
        <v>20000000</v>
      </c>
      <c r="AR2070">
        <v>0.89727000000000001</v>
      </c>
      <c r="AS2070">
        <v>3.027854E-2</v>
      </c>
      <c r="AT2070">
        <v>7.4790000000000004E-3</v>
      </c>
      <c r="AU2070" t="s">
        <v>53</v>
      </c>
      <c r="AV2070" t="s">
        <v>68</v>
      </c>
      <c r="AW2070" t="s">
        <v>68</v>
      </c>
      <c r="AX2070">
        <v>-4.0000000000000001E-3</v>
      </c>
      <c r="AY2070"/>
      <c r="AZ2070"/>
      <c r="BA2070">
        <v>193230</v>
      </c>
      <c r="BB2070" s="95">
        <v>45838</v>
      </c>
      <c r="BC2070" t="s">
        <v>1042</v>
      </c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 s="44">
        <v>20000000</v>
      </c>
      <c r="BS2070"/>
      <c r="BT2070"/>
      <c r="BU2070"/>
      <c r="BV2070"/>
      <c r="BW2070"/>
      <c r="BX2070"/>
      <c r="BY2070"/>
      <c r="BZ2070"/>
      <c r="CA2070"/>
      <c r="CB2070"/>
      <c r="CC2070"/>
      <c r="CD2070"/>
      <c r="CE2070"/>
      <c r="CF2070"/>
      <c r="CG2070"/>
      <c r="CH2070"/>
      <c r="CI2070"/>
      <c r="CJ2070"/>
    </row>
    <row r="2071" spans="39:88" x14ac:dyDescent="0.3">
      <c r="AM2071" t="s">
        <v>11762</v>
      </c>
      <c r="AN2071" t="s">
        <v>1043</v>
      </c>
      <c r="AO2071" t="s">
        <v>1056</v>
      </c>
      <c r="AP2071" t="s">
        <v>11763</v>
      </c>
      <c r="AQ2071" s="44">
        <v>600000</v>
      </c>
      <c r="AR2071">
        <v>0.99175000000000002</v>
      </c>
      <c r="AS2071">
        <v>2.837663E-2</v>
      </c>
      <c r="AT2071">
        <v>7.5669999999999999E-3</v>
      </c>
      <c r="AU2071" t="s">
        <v>53</v>
      </c>
      <c r="AV2071" t="s">
        <v>68</v>
      </c>
      <c r="AW2071" t="s">
        <v>68</v>
      </c>
      <c r="AX2071">
        <v>-4.0000000000000001E-3</v>
      </c>
      <c r="AY2071"/>
      <c r="AZ2071"/>
      <c r="BA2071">
        <v>193230</v>
      </c>
      <c r="BB2071" s="95">
        <v>45838</v>
      </c>
      <c r="BC2071" t="s">
        <v>1042</v>
      </c>
      <c r="BD2071"/>
      <c r="BE2071"/>
      <c r="BF2071"/>
      <c r="BG2071"/>
      <c r="BH2071"/>
      <c r="BI2071"/>
      <c r="BJ2071"/>
      <c r="BK2071"/>
      <c r="BL2071"/>
      <c r="BM2071" s="44">
        <v>600000</v>
      </c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  <c r="CA2071"/>
      <c r="CB2071"/>
      <c r="CC2071"/>
      <c r="CD2071"/>
      <c r="CE2071"/>
      <c r="CF2071"/>
      <c r="CG2071"/>
      <c r="CH2071"/>
      <c r="CI2071"/>
      <c r="CJ2071"/>
    </row>
    <row r="2072" spans="39:88" x14ac:dyDescent="0.3">
      <c r="AM2072" t="s">
        <v>11772</v>
      </c>
      <c r="AN2072" t="s">
        <v>1056</v>
      </c>
      <c r="AO2072" t="s">
        <v>1056</v>
      </c>
      <c r="AP2072" t="s">
        <v>2726</v>
      </c>
      <c r="AQ2072" s="44">
        <v>115008000</v>
      </c>
      <c r="AR2072">
        <v>0.95613999999999999</v>
      </c>
      <c r="AS2072">
        <v>3.1272979999999999E-2</v>
      </c>
      <c r="AT2072">
        <v>7.404E-3</v>
      </c>
      <c r="AU2072" t="s">
        <v>53</v>
      </c>
      <c r="AV2072" t="s">
        <v>68</v>
      </c>
      <c r="AW2072" t="s">
        <v>68</v>
      </c>
      <c r="AX2072">
        <v>-4.0000000000000001E-3</v>
      </c>
      <c r="AY2072"/>
      <c r="AZ2072"/>
      <c r="BA2072">
        <v>1993</v>
      </c>
      <c r="BB2072" s="95">
        <v>45838</v>
      </c>
      <c r="BC2072" t="s">
        <v>1042</v>
      </c>
      <c r="BD2072" s="44">
        <v>107375000</v>
      </c>
      <c r="BE2072"/>
      <c r="BF2072"/>
      <c r="BG2072"/>
      <c r="BH2072"/>
      <c r="BI2072" s="44">
        <v>4250000</v>
      </c>
      <c r="BJ2072" s="44">
        <v>3383000</v>
      </c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  <c r="CA2072"/>
      <c r="CB2072"/>
      <c r="CC2072"/>
      <c r="CD2072"/>
      <c r="CE2072"/>
      <c r="CF2072"/>
      <c r="CG2072"/>
      <c r="CH2072"/>
      <c r="CI2072"/>
      <c r="CJ2072"/>
    </row>
    <row r="2073" spans="39:88" x14ac:dyDescent="0.3">
      <c r="AM2073" t="s">
        <v>11770</v>
      </c>
      <c r="AN2073" t="s">
        <v>1056</v>
      </c>
      <c r="AO2073" t="s">
        <v>1056</v>
      </c>
      <c r="AP2073" t="s">
        <v>11771</v>
      </c>
      <c r="AQ2073" s="44">
        <v>2500000</v>
      </c>
      <c r="AR2073">
        <v>1.00444</v>
      </c>
      <c r="AS2073">
        <v>2.2108699999999998E-2</v>
      </c>
      <c r="AT2073">
        <v>1.4009999999999999E-3</v>
      </c>
      <c r="AU2073" t="s">
        <v>53</v>
      </c>
      <c r="AV2073" t="s">
        <v>68</v>
      </c>
      <c r="AW2073" t="s">
        <v>68</v>
      </c>
      <c r="AX2073">
        <v>-4.0000000000000001E-3</v>
      </c>
      <c r="AY2073"/>
      <c r="AZ2073"/>
      <c r="BA2073">
        <v>1993</v>
      </c>
      <c r="BB2073" s="95">
        <v>45838</v>
      </c>
      <c r="BC2073" t="s">
        <v>1042</v>
      </c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 s="44">
        <v>2500000</v>
      </c>
      <c r="BS2073"/>
      <c r="BT2073"/>
      <c r="BU2073"/>
      <c r="BV2073"/>
      <c r="BW2073"/>
      <c r="BX2073"/>
      <c r="BY2073"/>
      <c r="BZ2073"/>
      <c r="CA2073"/>
      <c r="CB2073"/>
      <c r="CC2073"/>
      <c r="CD2073"/>
      <c r="CE2073"/>
      <c r="CF2073"/>
      <c r="CG2073"/>
      <c r="CH2073"/>
      <c r="CI2073"/>
      <c r="CJ2073"/>
    </row>
    <row r="2074" spans="39:88" x14ac:dyDescent="0.3">
      <c r="AM2074" t="s">
        <v>11768</v>
      </c>
      <c r="AN2074" t="s">
        <v>1056</v>
      </c>
      <c r="AO2074" t="s">
        <v>1056</v>
      </c>
      <c r="AP2074" t="s">
        <v>2889</v>
      </c>
      <c r="AQ2074" s="44">
        <v>9000000</v>
      </c>
      <c r="AR2074">
        <v>0.96431</v>
      </c>
      <c r="AS2074">
        <v>2.6518750000000001E-2</v>
      </c>
      <c r="AT2074">
        <v>5.574E-3</v>
      </c>
      <c r="AU2074" t="s">
        <v>53</v>
      </c>
      <c r="AV2074" t="s">
        <v>68</v>
      </c>
      <c r="AW2074" t="s">
        <v>68</v>
      </c>
      <c r="AX2074">
        <v>-4.0000000000000001E-3</v>
      </c>
      <c r="AY2074"/>
      <c r="AZ2074"/>
      <c r="BA2074">
        <v>1993</v>
      </c>
      <c r="BB2074" s="95">
        <v>45838</v>
      </c>
      <c r="BC2074" t="s">
        <v>1042</v>
      </c>
      <c r="BD2074" s="44">
        <v>9000000</v>
      </c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  <c r="CA2074"/>
      <c r="CB2074"/>
      <c r="CC2074"/>
      <c r="CD2074"/>
      <c r="CE2074"/>
      <c r="CF2074"/>
      <c r="CG2074"/>
      <c r="CH2074"/>
      <c r="CI2074"/>
      <c r="CJ2074"/>
    </row>
    <row r="2075" spans="39:88" x14ac:dyDescent="0.3">
      <c r="AM2075" t="s">
        <v>11767</v>
      </c>
      <c r="AN2075" t="s">
        <v>1056</v>
      </c>
      <c r="AO2075" t="s">
        <v>1056</v>
      </c>
      <c r="AP2075" t="s">
        <v>2482</v>
      </c>
      <c r="AQ2075" s="44">
        <v>91600000</v>
      </c>
      <c r="AR2075">
        <v>0.87819999999999998</v>
      </c>
      <c r="AS2075">
        <v>3.1353970000000002E-2</v>
      </c>
      <c r="AT2075">
        <v>7.8340000000000007E-3</v>
      </c>
      <c r="AU2075" t="s">
        <v>53</v>
      </c>
      <c r="AV2075" t="s">
        <v>68</v>
      </c>
      <c r="AW2075" t="s">
        <v>68</v>
      </c>
      <c r="AX2075">
        <v>-4.0000000000000001E-3</v>
      </c>
      <c r="AY2075"/>
      <c r="AZ2075"/>
      <c r="BA2075">
        <v>1993</v>
      </c>
      <c r="BB2075" s="95">
        <v>45838</v>
      </c>
      <c r="BC2075" t="s">
        <v>1042</v>
      </c>
      <c r="BD2075" s="44">
        <v>72855000</v>
      </c>
      <c r="BE2075"/>
      <c r="BF2075"/>
      <c r="BG2075"/>
      <c r="BH2075"/>
      <c r="BI2075" s="44">
        <v>6305000</v>
      </c>
      <c r="BJ2075" s="44">
        <v>9140000</v>
      </c>
      <c r="BK2075"/>
      <c r="BL2075"/>
      <c r="BM2075"/>
      <c r="BN2075" s="44">
        <v>3300000</v>
      </c>
      <c r="BO2075"/>
      <c r="BP2075"/>
      <c r="BQ2075"/>
      <c r="BR2075"/>
      <c r="BS2075"/>
      <c r="BT2075"/>
      <c r="BU2075"/>
      <c r="BV2075"/>
      <c r="BW2075"/>
      <c r="BX2075"/>
      <c r="BY2075"/>
      <c r="BZ2075"/>
      <c r="CA2075"/>
      <c r="CB2075"/>
      <c r="CC2075"/>
      <c r="CD2075"/>
      <c r="CE2075"/>
      <c r="CF2075"/>
      <c r="CG2075"/>
      <c r="CH2075"/>
      <c r="CI2075"/>
      <c r="CJ2075"/>
    </row>
    <row r="2076" spans="39:88" x14ac:dyDescent="0.3">
      <c r="AM2076" t="s">
        <v>11766</v>
      </c>
      <c r="AN2076" t="s">
        <v>1056</v>
      </c>
      <c r="AO2076" t="s">
        <v>1056</v>
      </c>
      <c r="AP2076" t="s">
        <v>1055</v>
      </c>
      <c r="AQ2076" s="44">
        <v>7886000</v>
      </c>
      <c r="AR2076">
        <v>0.97230000000000005</v>
      </c>
      <c r="AS2076">
        <v>2.726638E-2</v>
      </c>
      <c r="AT2076">
        <v>5.5439999999999899E-3</v>
      </c>
      <c r="AU2076" t="s">
        <v>53</v>
      </c>
      <c r="AV2076" t="s">
        <v>68</v>
      </c>
      <c r="AW2076" t="s">
        <v>68</v>
      </c>
      <c r="AX2076">
        <v>-4.0000000000000001E-3</v>
      </c>
      <c r="AY2076"/>
      <c r="AZ2076"/>
      <c r="BA2076">
        <v>1993</v>
      </c>
      <c r="BB2076" s="95">
        <v>45838</v>
      </c>
      <c r="BC2076" t="s">
        <v>1042</v>
      </c>
      <c r="BD2076"/>
      <c r="BE2076"/>
      <c r="BF2076"/>
      <c r="BG2076"/>
      <c r="BH2076"/>
      <c r="BI2076" s="44">
        <v>4315000</v>
      </c>
      <c r="BJ2076" s="44">
        <v>3571000</v>
      </c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  <c r="CA2076"/>
      <c r="CB2076"/>
      <c r="CC2076"/>
      <c r="CD2076"/>
      <c r="CE2076"/>
      <c r="CF2076"/>
      <c r="CG2076"/>
      <c r="CH2076"/>
      <c r="CI2076"/>
      <c r="CJ2076"/>
    </row>
    <row r="2077" spans="39:88" x14ac:dyDescent="0.3">
      <c r="AM2077" t="s">
        <v>11769</v>
      </c>
      <c r="AN2077" t="s">
        <v>1056</v>
      </c>
      <c r="AO2077" t="s">
        <v>1056</v>
      </c>
      <c r="AP2077" t="s">
        <v>2356</v>
      </c>
      <c r="AQ2077" s="44">
        <v>2300000</v>
      </c>
      <c r="AR2077">
        <v>0.98953000000000002</v>
      </c>
      <c r="AS2077">
        <v>2.41583399999999E-2</v>
      </c>
      <c r="AT2077">
        <v>4.2079999999999999E-3</v>
      </c>
      <c r="AU2077" t="s">
        <v>53</v>
      </c>
      <c r="AV2077" t="s">
        <v>68</v>
      </c>
      <c r="AW2077" t="s">
        <v>68</v>
      </c>
      <c r="AX2077">
        <v>-4.0000000000000001E-3</v>
      </c>
      <c r="AY2077"/>
      <c r="AZ2077"/>
      <c r="BA2077">
        <v>1993</v>
      </c>
      <c r="BB2077" s="95">
        <v>45838</v>
      </c>
      <c r="BC2077" t="s">
        <v>1042</v>
      </c>
      <c r="BD2077"/>
      <c r="BE2077"/>
      <c r="BF2077" s="44">
        <v>2300000</v>
      </c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  <c r="CA2077"/>
      <c r="CB2077"/>
      <c r="CC2077"/>
      <c r="CD2077"/>
      <c r="CE2077"/>
      <c r="CF2077"/>
      <c r="CG2077"/>
      <c r="CH2077"/>
      <c r="CI2077"/>
      <c r="CJ2077"/>
    </row>
    <row r="2078" spans="39:88" x14ac:dyDescent="0.3">
      <c r="AM2078" t="s">
        <v>12393</v>
      </c>
      <c r="AN2078" t="s">
        <v>12391</v>
      </c>
      <c r="AO2078" t="s">
        <v>12391</v>
      </c>
      <c r="AP2078" t="s">
        <v>11773</v>
      </c>
      <c r="AQ2078" s="44">
        <v>96900000</v>
      </c>
      <c r="AR2078">
        <v>0.99733000000000005</v>
      </c>
      <c r="AS2078">
        <v>4.0239999999999998E-2</v>
      </c>
      <c r="AT2078">
        <v>1.2945999999999999E-2</v>
      </c>
      <c r="AU2078" t="s">
        <v>53</v>
      </c>
      <c r="AV2078" t="s">
        <v>63</v>
      </c>
      <c r="AW2078" t="s">
        <v>63</v>
      </c>
      <c r="AX2078">
        <v>1.4550000000000001</v>
      </c>
      <c r="AY2078"/>
      <c r="AZ2078"/>
      <c r="BA2078">
        <v>274627</v>
      </c>
      <c r="BB2078" s="95">
        <v>45838</v>
      </c>
      <c r="BC2078" t="s">
        <v>12392</v>
      </c>
      <c r="BD2078" s="44">
        <v>47900000</v>
      </c>
      <c r="BE2078" s="44">
        <v>1500000</v>
      </c>
      <c r="BF2078" s="44">
        <v>7600000</v>
      </c>
      <c r="BG2078"/>
      <c r="BH2078"/>
      <c r="BI2078" s="44">
        <v>19000000</v>
      </c>
      <c r="BJ2078"/>
      <c r="BK2078"/>
      <c r="BL2078"/>
      <c r="BM2078"/>
      <c r="BN2078"/>
      <c r="BO2078"/>
      <c r="BP2078"/>
      <c r="BQ2078"/>
      <c r="BR2078" s="44">
        <v>8000000</v>
      </c>
      <c r="BS2078"/>
      <c r="BT2078"/>
      <c r="BU2078"/>
      <c r="BV2078"/>
      <c r="BW2078" s="44">
        <v>5500000</v>
      </c>
      <c r="BX2078"/>
      <c r="BY2078"/>
      <c r="BZ2078"/>
      <c r="CA2078"/>
      <c r="CB2078" s="44">
        <v>7400000</v>
      </c>
      <c r="CC2078"/>
      <c r="CD2078"/>
      <c r="CE2078"/>
      <c r="CF2078"/>
      <c r="CG2078"/>
      <c r="CH2078"/>
      <c r="CI2078"/>
      <c r="CJ2078"/>
    </row>
    <row r="2079" spans="39:88" x14ac:dyDescent="0.3">
      <c r="AM2079" t="s">
        <v>12390</v>
      </c>
      <c r="AN2079" t="s">
        <v>12391</v>
      </c>
      <c r="AO2079" t="s">
        <v>12391</v>
      </c>
      <c r="AP2079" t="s">
        <v>12242</v>
      </c>
      <c r="AQ2079" s="44">
        <v>10000000</v>
      </c>
      <c r="AR2079">
        <v>1.0502400000000001</v>
      </c>
      <c r="AS2079">
        <v>2.8580000000000001E-2</v>
      </c>
      <c r="AT2079">
        <v>5.1189999999999899E-3</v>
      </c>
      <c r="AU2079" t="s">
        <v>53</v>
      </c>
      <c r="AV2079" t="s">
        <v>63</v>
      </c>
      <c r="AW2079" t="s">
        <v>63</v>
      </c>
      <c r="AX2079">
        <v>1.4550000000000001</v>
      </c>
      <c r="AY2079"/>
      <c r="AZ2079"/>
      <c r="BA2079">
        <v>274627</v>
      </c>
      <c r="BB2079" s="95">
        <v>45838</v>
      </c>
      <c r="BC2079" t="s">
        <v>12392</v>
      </c>
      <c r="BD2079"/>
      <c r="BE2079"/>
      <c r="BF2079"/>
      <c r="BG2079"/>
      <c r="BH2079"/>
      <c r="BI2079"/>
      <c r="BJ2079"/>
      <c r="BK2079"/>
      <c r="BL2079"/>
      <c r="BM2079"/>
      <c r="BN2079"/>
      <c r="BO2079" s="44">
        <v>4000000</v>
      </c>
      <c r="BP2079" s="44">
        <v>1000000</v>
      </c>
      <c r="BQ2079"/>
      <c r="BR2079"/>
      <c r="BS2079"/>
      <c r="BT2079"/>
      <c r="BU2079"/>
      <c r="BV2079"/>
      <c r="BW2079"/>
      <c r="BX2079"/>
      <c r="BY2079"/>
      <c r="BZ2079"/>
      <c r="CA2079"/>
      <c r="CB2079" s="44">
        <v>5000000</v>
      </c>
      <c r="CC2079"/>
      <c r="CD2079"/>
      <c r="CE2079"/>
      <c r="CF2079"/>
      <c r="CG2079"/>
      <c r="CH2079"/>
      <c r="CI2079"/>
      <c r="CJ2079"/>
    </row>
    <row r="2080" spans="39:88" x14ac:dyDescent="0.3">
      <c r="AM2080" t="s">
        <v>12961</v>
      </c>
      <c r="AN2080" t="s">
        <v>12391</v>
      </c>
      <c r="AO2080" t="s">
        <v>12391</v>
      </c>
      <c r="AP2080" t="s">
        <v>12962</v>
      </c>
      <c r="AQ2080" s="44">
        <v>16000000</v>
      </c>
      <c r="AR2080">
        <v>1.00732</v>
      </c>
      <c r="AS2080">
        <v>3.6769999999999997E-2</v>
      </c>
      <c r="AT2080">
        <v>1.0992999999999999E-2</v>
      </c>
      <c r="AU2080" t="s">
        <v>53</v>
      </c>
      <c r="AV2080" t="s">
        <v>55</v>
      </c>
      <c r="AW2080" t="s">
        <v>55</v>
      </c>
      <c r="AX2080">
        <v>1.4550000000000001</v>
      </c>
      <c r="AY2080"/>
      <c r="AZ2080"/>
      <c r="BA2080">
        <v>274627</v>
      </c>
      <c r="BB2080" s="95">
        <v>45838</v>
      </c>
      <c r="BC2080" t="s">
        <v>12392</v>
      </c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 s="44">
        <v>12000000</v>
      </c>
      <c r="BX2080"/>
      <c r="BY2080"/>
      <c r="BZ2080" s="44">
        <v>4000000</v>
      </c>
      <c r="CA2080"/>
      <c r="CB2080"/>
      <c r="CC2080"/>
      <c r="CD2080"/>
      <c r="CE2080"/>
      <c r="CF2080"/>
      <c r="CG2080"/>
      <c r="CH2080"/>
      <c r="CI2080"/>
      <c r="CJ2080"/>
    </row>
    <row r="2081" spans="39:88" x14ac:dyDescent="0.3">
      <c r="AM2081" t="s">
        <v>13195</v>
      </c>
      <c r="AN2081" t="s">
        <v>12391</v>
      </c>
      <c r="AO2081" t="s">
        <v>12391</v>
      </c>
      <c r="AP2081" t="s">
        <v>13196</v>
      </c>
      <c r="AQ2081" s="44">
        <v>50000000</v>
      </c>
      <c r="AR2081">
        <v>1.0193099999999999</v>
      </c>
      <c r="AS2081">
        <v>4.1020000000000001E-2</v>
      </c>
      <c r="AT2081">
        <v>1.3335E-2</v>
      </c>
      <c r="AU2081" t="s">
        <v>53</v>
      </c>
      <c r="AV2081" t="s">
        <v>55</v>
      </c>
      <c r="AW2081" t="s">
        <v>55</v>
      </c>
      <c r="AX2081">
        <v>1.4550000000000001</v>
      </c>
      <c r="AY2081"/>
      <c r="AZ2081"/>
      <c r="BA2081">
        <v>274627</v>
      </c>
      <c r="BB2081" s="95">
        <v>45838</v>
      </c>
      <c r="BC2081" t="s">
        <v>12392</v>
      </c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 s="44">
        <v>27500000</v>
      </c>
      <c r="BX2081"/>
      <c r="BY2081"/>
      <c r="BZ2081"/>
      <c r="CA2081"/>
      <c r="CB2081" s="44">
        <v>22500000</v>
      </c>
      <c r="CC2081"/>
      <c r="CD2081"/>
      <c r="CE2081"/>
      <c r="CF2081"/>
      <c r="CG2081"/>
      <c r="CH2081"/>
      <c r="CI2081"/>
      <c r="CJ2081"/>
    </row>
    <row r="2082" spans="39:88" x14ac:dyDescent="0.3">
      <c r="AM2082" t="s">
        <v>12394</v>
      </c>
      <c r="AN2082" t="s">
        <v>12391</v>
      </c>
      <c r="AO2082" t="s">
        <v>12391</v>
      </c>
      <c r="AP2082" t="s">
        <v>12241</v>
      </c>
      <c r="AQ2082" s="44">
        <v>54700000</v>
      </c>
      <c r="AR2082">
        <v>1.0078799999999899</v>
      </c>
      <c r="AS2082">
        <v>3.8949999999999999E-2</v>
      </c>
      <c r="AT2082">
        <v>1.3512E-2</v>
      </c>
      <c r="AU2082" t="s">
        <v>53</v>
      </c>
      <c r="AV2082" t="s">
        <v>55</v>
      </c>
      <c r="AW2082" t="s">
        <v>55</v>
      </c>
      <c r="AX2082">
        <v>1.4550000000000001</v>
      </c>
      <c r="AY2082"/>
      <c r="AZ2082"/>
      <c r="BA2082">
        <v>274627</v>
      </c>
      <c r="BB2082" s="95">
        <v>45838</v>
      </c>
      <c r="BC2082" t="s">
        <v>12392</v>
      </c>
      <c r="BD2082" s="44">
        <v>37200000</v>
      </c>
      <c r="BE2082"/>
      <c r="BF2082"/>
      <c r="BG2082"/>
      <c r="BH2082"/>
      <c r="BI2082" s="44">
        <v>10600000</v>
      </c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 s="44">
        <v>6900000</v>
      </c>
      <c r="BX2082"/>
      <c r="BY2082"/>
      <c r="BZ2082"/>
      <c r="CA2082"/>
      <c r="CB2082"/>
      <c r="CC2082"/>
      <c r="CD2082"/>
      <c r="CE2082"/>
      <c r="CF2082"/>
      <c r="CG2082"/>
      <c r="CH2082"/>
      <c r="CI2082"/>
      <c r="CJ2082"/>
    </row>
    <row r="2083" spans="39:88" x14ac:dyDescent="0.3">
      <c r="AM2083" t="s">
        <v>12765</v>
      </c>
      <c r="AN2083" t="s">
        <v>12391</v>
      </c>
      <c r="AO2083" t="s">
        <v>12391</v>
      </c>
      <c r="AP2083" t="s">
        <v>12766</v>
      </c>
      <c r="AQ2083" s="44">
        <v>16000000</v>
      </c>
      <c r="AR2083">
        <v>1.0100100000000001</v>
      </c>
      <c r="AS2083">
        <v>3.8129999999999997E-2</v>
      </c>
      <c r="AT2083">
        <v>1.1495999999999999E-2</v>
      </c>
      <c r="AU2083" t="s">
        <v>53</v>
      </c>
      <c r="AV2083" t="s">
        <v>55</v>
      </c>
      <c r="AW2083" t="s">
        <v>55</v>
      </c>
      <c r="AX2083">
        <v>1.4550000000000001</v>
      </c>
      <c r="AY2083"/>
      <c r="AZ2083"/>
      <c r="BA2083">
        <v>274627</v>
      </c>
      <c r="BB2083" s="95">
        <v>45838</v>
      </c>
      <c r="BC2083" t="s">
        <v>12392</v>
      </c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 s="44">
        <v>4000000</v>
      </c>
      <c r="CA2083"/>
      <c r="CB2083" s="44">
        <v>12000000</v>
      </c>
      <c r="CC2083"/>
      <c r="CD2083"/>
      <c r="CE2083"/>
      <c r="CF2083"/>
      <c r="CG2083"/>
      <c r="CH2083"/>
      <c r="CI2083"/>
      <c r="CJ2083"/>
    </row>
    <row r="2084" spans="39:88" x14ac:dyDescent="0.3">
      <c r="AM2084" t="s">
        <v>11775</v>
      </c>
      <c r="AN2084" t="s">
        <v>2025</v>
      </c>
      <c r="AO2084" t="s">
        <v>2025</v>
      </c>
      <c r="AP2084" t="s">
        <v>11776</v>
      </c>
      <c r="AQ2084" s="44">
        <v>116000000</v>
      </c>
      <c r="AR2084">
        <v>0.98433999999999999</v>
      </c>
      <c r="AS2084">
        <v>3.381E-2</v>
      </c>
      <c r="AT2084">
        <v>9.5790000000000007E-3</v>
      </c>
      <c r="AU2084" t="s">
        <v>53</v>
      </c>
      <c r="AV2084" t="s">
        <v>68</v>
      </c>
      <c r="AW2084" t="s">
        <v>68</v>
      </c>
      <c r="AX2084">
        <v>-0.109</v>
      </c>
      <c r="AY2084"/>
      <c r="AZ2084"/>
      <c r="BA2084">
        <v>127096</v>
      </c>
      <c r="BB2084" s="95">
        <v>45838</v>
      </c>
      <c r="BC2084" t="s">
        <v>2024</v>
      </c>
      <c r="BD2084" s="44">
        <v>89734000</v>
      </c>
      <c r="BE2084"/>
      <c r="BF2084"/>
      <c r="BG2084"/>
      <c r="BH2084"/>
      <c r="BI2084"/>
      <c r="BJ2084" s="44">
        <v>12766000</v>
      </c>
      <c r="BK2084"/>
      <c r="BL2084"/>
      <c r="BM2084"/>
      <c r="BN2084"/>
      <c r="BO2084"/>
      <c r="BP2084"/>
      <c r="BQ2084"/>
      <c r="BR2084" s="44">
        <v>10000000</v>
      </c>
      <c r="BS2084"/>
      <c r="BT2084"/>
      <c r="BU2084"/>
      <c r="BV2084"/>
      <c r="BW2084" s="44">
        <v>3500000</v>
      </c>
      <c r="BX2084"/>
      <c r="BY2084"/>
      <c r="BZ2084"/>
      <c r="CA2084"/>
      <c r="CB2084"/>
      <c r="CC2084"/>
      <c r="CD2084"/>
      <c r="CE2084"/>
      <c r="CF2084"/>
      <c r="CG2084"/>
      <c r="CH2084"/>
      <c r="CI2084"/>
      <c r="CJ2084"/>
    </row>
    <row r="2085" spans="39:88" x14ac:dyDescent="0.3">
      <c r="AM2085" t="s">
        <v>11779</v>
      </c>
      <c r="AN2085" t="s">
        <v>2025</v>
      </c>
      <c r="AO2085" t="s">
        <v>2025</v>
      </c>
      <c r="AP2085" t="s">
        <v>11780</v>
      </c>
      <c r="AQ2085" s="44">
        <v>13500000</v>
      </c>
      <c r="AR2085">
        <v>1.0024299999999999</v>
      </c>
      <c r="AS2085">
        <v>2.4289999999999999E-2</v>
      </c>
      <c r="AT2085">
        <v>4.1479999999999998E-3</v>
      </c>
      <c r="AU2085" t="s">
        <v>53</v>
      </c>
      <c r="AV2085" t="s">
        <v>68</v>
      </c>
      <c r="AW2085" t="s">
        <v>68</v>
      </c>
      <c r="AX2085">
        <v>-0.109</v>
      </c>
      <c r="AY2085"/>
      <c r="AZ2085"/>
      <c r="BA2085">
        <v>127096</v>
      </c>
      <c r="BB2085" s="95">
        <v>45838</v>
      </c>
      <c r="BC2085" t="s">
        <v>2024</v>
      </c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 s="44">
        <v>5000000</v>
      </c>
      <c r="BS2085"/>
      <c r="BT2085"/>
      <c r="BU2085"/>
      <c r="BV2085"/>
      <c r="BW2085"/>
      <c r="BX2085"/>
      <c r="BY2085"/>
      <c r="BZ2085"/>
      <c r="CA2085"/>
      <c r="CB2085" s="44">
        <v>8500000</v>
      </c>
      <c r="CC2085"/>
      <c r="CD2085"/>
      <c r="CE2085"/>
      <c r="CF2085"/>
      <c r="CG2085"/>
      <c r="CH2085"/>
      <c r="CI2085"/>
      <c r="CJ2085"/>
    </row>
    <row r="2086" spans="39:88" x14ac:dyDescent="0.3">
      <c r="AM2086" t="s">
        <v>11782</v>
      </c>
      <c r="AN2086" t="s">
        <v>2025</v>
      </c>
      <c r="AO2086" t="s">
        <v>2025</v>
      </c>
      <c r="AP2086" t="s">
        <v>11783</v>
      </c>
      <c r="AQ2086" s="44">
        <v>3000000</v>
      </c>
      <c r="AR2086">
        <v>1.00098</v>
      </c>
      <c r="AS2086">
        <v>2.215E-2</v>
      </c>
      <c r="AT2086">
        <v>2.7100000000000002E-3</v>
      </c>
      <c r="AU2086" t="s">
        <v>53</v>
      </c>
      <c r="AV2086" t="s">
        <v>63</v>
      </c>
      <c r="AW2086" t="s">
        <v>68</v>
      </c>
      <c r="AX2086">
        <v>-0.109</v>
      </c>
      <c r="AY2086"/>
      <c r="AZ2086"/>
      <c r="BA2086">
        <v>127096</v>
      </c>
      <c r="BB2086" s="95">
        <v>45838</v>
      </c>
      <c r="BC2086" t="s">
        <v>2024</v>
      </c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  <c r="CA2086" s="44">
        <v>3000000</v>
      </c>
      <c r="CB2086"/>
      <c r="CC2086"/>
      <c r="CD2086"/>
      <c r="CE2086"/>
      <c r="CF2086"/>
      <c r="CG2086"/>
      <c r="CH2086"/>
      <c r="CI2086"/>
      <c r="CJ2086"/>
    </row>
    <row r="2087" spans="39:88" x14ac:dyDescent="0.3">
      <c r="AM2087" t="s">
        <v>11774</v>
      </c>
      <c r="AN2087" t="s">
        <v>2025</v>
      </c>
      <c r="AO2087" t="s">
        <v>2025</v>
      </c>
      <c r="AP2087" t="s">
        <v>3105</v>
      </c>
      <c r="AQ2087" s="44">
        <v>78900000</v>
      </c>
      <c r="AR2087">
        <v>0.94923000000000002</v>
      </c>
      <c r="AS2087">
        <v>3.11399999999999E-2</v>
      </c>
      <c r="AT2087">
        <v>8.6009999999999993E-3</v>
      </c>
      <c r="AU2087" t="s">
        <v>53</v>
      </c>
      <c r="AV2087" t="s">
        <v>68</v>
      </c>
      <c r="AW2087" t="s">
        <v>68</v>
      </c>
      <c r="AX2087">
        <v>-0.109</v>
      </c>
      <c r="AY2087"/>
      <c r="AZ2087"/>
      <c r="BA2087">
        <v>127096</v>
      </c>
      <c r="BB2087" s="95">
        <v>45838</v>
      </c>
      <c r="BC2087" t="s">
        <v>2024</v>
      </c>
      <c r="BD2087" s="44">
        <v>66142000</v>
      </c>
      <c r="BE2087"/>
      <c r="BF2087"/>
      <c r="BG2087"/>
      <c r="BH2087"/>
      <c r="BI2087"/>
      <c r="BJ2087" s="44">
        <v>12758000</v>
      </c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  <c r="CA2087"/>
      <c r="CB2087"/>
      <c r="CC2087"/>
      <c r="CD2087"/>
      <c r="CE2087"/>
      <c r="CF2087"/>
      <c r="CG2087"/>
      <c r="CH2087"/>
      <c r="CI2087"/>
      <c r="CJ2087"/>
    </row>
    <row r="2088" spans="39:88" x14ac:dyDescent="0.3">
      <c r="AM2088" t="s">
        <v>11777</v>
      </c>
      <c r="AN2088" t="s">
        <v>2025</v>
      </c>
      <c r="AO2088" t="s">
        <v>2025</v>
      </c>
      <c r="AP2088" t="s">
        <v>11778</v>
      </c>
      <c r="AQ2088" s="44">
        <v>23000000</v>
      </c>
      <c r="AR2088">
        <v>1.0262099999999901</v>
      </c>
      <c r="AS2088">
        <v>2.9899999999999999E-2</v>
      </c>
      <c r="AT2088">
        <v>7.6649999999999999E-3</v>
      </c>
      <c r="AU2088" t="s">
        <v>53</v>
      </c>
      <c r="AV2088" t="s">
        <v>63</v>
      </c>
      <c r="AW2088" t="s">
        <v>68</v>
      </c>
      <c r="AX2088">
        <v>-0.109</v>
      </c>
      <c r="AY2088"/>
      <c r="AZ2088"/>
      <c r="BA2088">
        <v>127096</v>
      </c>
      <c r="BB2088" s="95">
        <v>45838</v>
      </c>
      <c r="BC2088" t="s">
        <v>2024</v>
      </c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 s="44">
        <v>18000000</v>
      </c>
      <c r="BS2088"/>
      <c r="BT2088"/>
      <c r="BU2088"/>
      <c r="BV2088"/>
      <c r="BW2088" s="44">
        <v>5000000</v>
      </c>
      <c r="BX2088"/>
      <c r="BY2088"/>
      <c r="BZ2088"/>
      <c r="CA2088"/>
      <c r="CB2088"/>
      <c r="CC2088"/>
      <c r="CD2088"/>
      <c r="CE2088"/>
      <c r="CF2088"/>
      <c r="CG2088"/>
      <c r="CH2088"/>
      <c r="CI2088"/>
      <c r="CJ2088"/>
    </row>
    <row r="2089" spans="39:88" x14ac:dyDescent="0.3">
      <c r="AM2089" t="s">
        <v>11781</v>
      </c>
      <c r="AN2089" t="s">
        <v>2025</v>
      </c>
      <c r="AO2089" t="s">
        <v>2025</v>
      </c>
      <c r="AP2089" t="s">
        <v>3094</v>
      </c>
      <c r="AQ2089" s="44">
        <v>9000000</v>
      </c>
      <c r="AR2089">
        <v>0.97758999999999996</v>
      </c>
      <c r="AS2089">
        <v>2.20299999999999E-2</v>
      </c>
      <c r="AT2089">
        <v>2.0460000000000001E-3</v>
      </c>
      <c r="AU2089" t="s">
        <v>128</v>
      </c>
      <c r="AV2089" t="s">
        <v>48</v>
      </c>
      <c r="AW2089" t="s">
        <v>48</v>
      </c>
      <c r="AX2089">
        <v>-0.109</v>
      </c>
      <c r="AY2089"/>
      <c r="AZ2089"/>
      <c r="BA2089">
        <v>127096</v>
      </c>
      <c r="BB2089" s="95">
        <v>45838</v>
      </c>
      <c r="BC2089" t="s">
        <v>2024</v>
      </c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 s="44">
        <v>9000000</v>
      </c>
      <c r="BS2089"/>
      <c r="BT2089"/>
      <c r="BU2089"/>
      <c r="BV2089"/>
      <c r="BW2089"/>
      <c r="BX2089"/>
      <c r="BY2089"/>
      <c r="BZ2089"/>
      <c r="CA2089"/>
      <c r="CB2089"/>
      <c r="CC2089"/>
      <c r="CD2089"/>
      <c r="CE2089"/>
      <c r="CF2089"/>
      <c r="CG2089"/>
      <c r="CH2089"/>
      <c r="CI2089"/>
      <c r="CJ2089"/>
    </row>
    <row r="2090" spans="39:88" x14ac:dyDescent="0.3">
      <c r="AM2090" t="s">
        <v>11784</v>
      </c>
      <c r="AN2090" t="s">
        <v>2025</v>
      </c>
      <c r="AO2090" t="s">
        <v>2025</v>
      </c>
      <c r="AP2090" t="s">
        <v>2023</v>
      </c>
      <c r="AQ2090" s="44">
        <v>20000000</v>
      </c>
      <c r="AR2090">
        <v>0.97245000000000004</v>
      </c>
      <c r="AS2090">
        <v>2.3349999999999999E-2</v>
      </c>
      <c r="AT2090">
        <v>3.4220000000000001E-3</v>
      </c>
      <c r="AU2090" t="s">
        <v>53</v>
      </c>
      <c r="AV2090" t="s">
        <v>68</v>
      </c>
      <c r="AW2090" t="s">
        <v>68</v>
      </c>
      <c r="AX2090">
        <v>-0.109</v>
      </c>
      <c r="AY2090"/>
      <c r="AZ2090"/>
      <c r="BA2090">
        <v>127096</v>
      </c>
      <c r="BB2090" s="95">
        <v>45838</v>
      </c>
      <c r="BC2090" t="s">
        <v>2024</v>
      </c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 s="44">
        <v>20000000</v>
      </c>
      <c r="BS2090"/>
      <c r="BT2090"/>
      <c r="BU2090"/>
      <c r="BV2090"/>
      <c r="BW2090"/>
      <c r="BX2090"/>
      <c r="BY2090"/>
      <c r="BZ2090"/>
      <c r="CA2090"/>
      <c r="CB2090"/>
      <c r="CC2090"/>
      <c r="CD2090"/>
      <c r="CE2090"/>
      <c r="CF2090"/>
      <c r="CG2090"/>
      <c r="CH2090"/>
      <c r="CI2090"/>
      <c r="CJ2090"/>
    </row>
    <row r="2091" spans="39:88" x14ac:dyDescent="0.3">
      <c r="AM2091" t="s">
        <v>11785</v>
      </c>
      <c r="AN2091" t="s">
        <v>984</v>
      </c>
      <c r="AO2091" t="s">
        <v>1803</v>
      </c>
      <c r="AP2091" t="s">
        <v>2875</v>
      </c>
      <c r="AQ2091" s="44">
        <v>14600000</v>
      </c>
      <c r="AR2091">
        <v>0.97785999999999995</v>
      </c>
      <c r="AS2091">
        <v>2.6869999999999901E-2</v>
      </c>
      <c r="AT2091">
        <v>4.7999999999999996E-3</v>
      </c>
      <c r="AU2091" t="s">
        <v>53</v>
      </c>
      <c r="AV2091" t="s">
        <v>107</v>
      </c>
      <c r="AW2091" t="s">
        <v>62</v>
      </c>
      <c r="AX2091">
        <v>1.3680000000000001</v>
      </c>
      <c r="AY2091"/>
      <c r="AZ2091"/>
      <c r="BA2091">
        <v>145842</v>
      </c>
      <c r="BB2091" s="95">
        <v>45838</v>
      </c>
      <c r="BC2091" t="s">
        <v>379</v>
      </c>
      <c r="BD2091"/>
      <c r="BE2091"/>
      <c r="BF2091"/>
      <c r="BG2091"/>
      <c r="BH2091"/>
      <c r="BI2091"/>
      <c r="BJ2091"/>
      <c r="BK2091"/>
      <c r="BL2091"/>
      <c r="BM2091"/>
      <c r="BN2091" s="44">
        <v>14600000</v>
      </c>
      <c r="BO2091"/>
      <c r="BP2091"/>
      <c r="BQ2091"/>
      <c r="BR2091"/>
      <c r="BS2091"/>
      <c r="BT2091"/>
      <c r="BU2091"/>
      <c r="BV2091"/>
      <c r="BW2091"/>
      <c r="BX2091"/>
      <c r="BY2091"/>
      <c r="BZ2091"/>
      <c r="CA2091"/>
      <c r="CB2091"/>
      <c r="CC2091"/>
      <c r="CD2091"/>
      <c r="CE2091"/>
      <c r="CF2091"/>
      <c r="CG2091"/>
      <c r="CH2091"/>
      <c r="CI2091"/>
      <c r="CJ2091"/>
    </row>
    <row r="2092" spans="39:88" x14ac:dyDescent="0.3">
      <c r="AM2092" t="s">
        <v>11786</v>
      </c>
      <c r="AN2092" t="s">
        <v>380</v>
      </c>
      <c r="AO2092" t="s">
        <v>1803</v>
      </c>
      <c r="AP2092" t="s">
        <v>378</v>
      </c>
      <c r="AQ2092" s="44">
        <v>39000000</v>
      </c>
      <c r="AR2092">
        <v>0.89290000000000003</v>
      </c>
      <c r="AS2092">
        <v>3.05137599999999E-2</v>
      </c>
      <c r="AT2092">
        <v>7.2689999999999899E-3</v>
      </c>
      <c r="AU2092" t="s">
        <v>53</v>
      </c>
      <c r="AV2092" t="s">
        <v>107</v>
      </c>
      <c r="AW2092" t="s">
        <v>62</v>
      </c>
      <c r="AX2092">
        <v>1.3680000000000001</v>
      </c>
      <c r="AY2092"/>
      <c r="AZ2092"/>
      <c r="BA2092">
        <v>149848</v>
      </c>
      <c r="BB2092" s="95">
        <v>45838</v>
      </c>
      <c r="BC2092" t="s">
        <v>379</v>
      </c>
      <c r="BD2092" s="44">
        <v>30500000</v>
      </c>
      <c r="BE2092"/>
      <c r="BF2092"/>
      <c r="BG2092"/>
      <c r="BH2092"/>
      <c r="BI2092" s="44">
        <v>4100000</v>
      </c>
      <c r="BJ2092"/>
      <c r="BK2092"/>
      <c r="BL2092"/>
      <c r="BM2092"/>
      <c r="BN2092"/>
      <c r="BO2092"/>
      <c r="BP2092"/>
      <c r="BQ2092"/>
      <c r="BR2092"/>
      <c r="BS2092"/>
      <c r="BT2092"/>
      <c r="BU2092" s="44">
        <v>4400000</v>
      </c>
      <c r="BV2092"/>
      <c r="BW2092"/>
      <c r="BX2092"/>
      <c r="BY2092"/>
      <c r="BZ2092"/>
      <c r="CA2092"/>
      <c r="CB2092"/>
      <c r="CC2092"/>
      <c r="CD2092"/>
      <c r="CE2092"/>
      <c r="CF2092"/>
      <c r="CG2092"/>
      <c r="CH2092"/>
      <c r="CI2092"/>
      <c r="CJ2092"/>
    </row>
    <row r="2093" spans="39:88" x14ac:dyDescent="0.3">
      <c r="AM2093" t="s">
        <v>11792</v>
      </c>
      <c r="AN2093" t="s">
        <v>380</v>
      </c>
      <c r="AO2093" t="s">
        <v>1803</v>
      </c>
      <c r="AP2093" t="s">
        <v>1973</v>
      </c>
      <c r="AQ2093" s="44">
        <v>18500000</v>
      </c>
      <c r="AR2093">
        <v>0.97887000000000002</v>
      </c>
      <c r="AS2093">
        <v>2.555054E-2</v>
      </c>
      <c r="AT2093">
        <v>5.6569999999999997E-3</v>
      </c>
      <c r="AU2093" t="s">
        <v>53</v>
      </c>
      <c r="AV2093" t="s">
        <v>107</v>
      </c>
      <c r="AW2093" t="s">
        <v>62</v>
      </c>
      <c r="AX2093">
        <v>1.3680000000000001</v>
      </c>
      <c r="AY2093"/>
      <c r="AZ2093"/>
      <c r="BA2093">
        <v>149848</v>
      </c>
      <c r="BB2093" s="95">
        <v>45838</v>
      </c>
      <c r="BC2093" t="s">
        <v>379</v>
      </c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 s="44">
        <v>18500000</v>
      </c>
      <c r="BS2093"/>
      <c r="BT2093"/>
      <c r="BU2093"/>
      <c r="BV2093"/>
      <c r="BW2093"/>
      <c r="BX2093"/>
      <c r="BY2093"/>
      <c r="BZ2093"/>
      <c r="CA2093"/>
      <c r="CB2093"/>
      <c r="CC2093"/>
      <c r="CD2093"/>
      <c r="CE2093"/>
      <c r="CF2093"/>
      <c r="CG2093"/>
      <c r="CH2093"/>
      <c r="CI2093"/>
      <c r="CJ2093"/>
    </row>
    <row r="2094" spans="39:88" x14ac:dyDescent="0.3">
      <c r="AM2094" t="s">
        <v>11790</v>
      </c>
      <c r="AN2094" t="s">
        <v>380</v>
      </c>
      <c r="AO2094" t="s">
        <v>1803</v>
      </c>
      <c r="AP2094" t="s">
        <v>11791</v>
      </c>
      <c r="AQ2094" s="44">
        <v>14500000</v>
      </c>
      <c r="AR2094">
        <v>0.86446999999999996</v>
      </c>
      <c r="AS2094">
        <v>3.594E-2</v>
      </c>
      <c r="AT2094">
        <v>1.0999E-2</v>
      </c>
      <c r="AU2094" t="s">
        <v>53</v>
      </c>
      <c r="AV2094" t="s">
        <v>107</v>
      </c>
      <c r="AW2094" t="s">
        <v>62</v>
      </c>
      <c r="AX2094">
        <v>1.3680000000000001</v>
      </c>
      <c r="AY2094"/>
      <c r="AZ2094"/>
      <c r="BA2094">
        <v>149848</v>
      </c>
      <c r="BB2094" s="95">
        <v>45838</v>
      </c>
      <c r="BC2094" t="s">
        <v>379</v>
      </c>
      <c r="BD2094" s="44">
        <v>14500000</v>
      </c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  <c r="CA2094"/>
      <c r="CB2094"/>
      <c r="CC2094"/>
      <c r="CD2094"/>
      <c r="CE2094"/>
      <c r="CF2094"/>
      <c r="CG2094"/>
      <c r="CH2094"/>
      <c r="CI2094"/>
      <c r="CJ2094"/>
    </row>
    <row r="2095" spans="39:88" x14ac:dyDescent="0.3">
      <c r="AM2095" t="s">
        <v>11788</v>
      </c>
      <c r="AN2095" t="s">
        <v>380</v>
      </c>
      <c r="AO2095" t="s">
        <v>1803</v>
      </c>
      <c r="AP2095" t="s">
        <v>1867</v>
      </c>
      <c r="AQ2095" s="44">
        <v>26600000</v>
      </c>
      <c r="AR2095">
        <v>1.00213</v>
      </c>
      <c r="AS2095">
        <v>2.188E-2</v>
      </c>
      <c r="AT2095">
        <v>1.6639999999999999E-3</v>
      </c>
      <c r="AU2095" t="s">
        <v>53</v>
      </c>
      <c r="AV2095" t="s">
        <v>107</v>
      </c>
      <c r="AW2095" t="s">
        <v>62</v>
      </c>
      <c r="AX2095">
        <v>1.3680000000000001</v>
      </c>
      <c r="AY2095"/>
      <c r="AZ2095"/>
      <c r="BA2095">
        <v>149848</v>
      </c>
      <c r="BB2095" s="95">
        <v>45838</v>
      </c>
      <c r="BC2095" t="s">
        <v>379</v>
      </c>
      <c r="BD2095"/>
      <c r="BE2095"/>
      <c r="BF2095"/>
      <c r="BG2095"/>
      <c r="BH2095"/>
      <c r="BI2095"/>
      <c r="BJ2095" s="44">
        <v>26600000</v>
      </c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  <c r="CA2095"/>
      <c r="CB2095"/>
      <c r="CC2095"/>
      <c r="CD2095"/>
      <c r="CE2095"/>
      <c r="CF2095"/>
      <c r="CG2095"/>
      <c r="CH2095"/>
      <c r="CI2095"/>
      <c r="CJ2095"/>
    </row>
    <row r="2096" spans="39:88" x14ac:dyDescent="0.3">
      <c r="AM2096" t="s">
        <v>11787</v>
      </c>
      <c r="AN2096" t="s">
        <v>380</v>
      </c>
      <c r="AO2096" t="s">
        <v>1803</v>
      </c>
      <c r="AP2096" t="s">
        <v>1922</v>
      </c>
      <c r="AQ2096" s="44">
        <v>43900000</v>
      </c>
      <c r="AR2096">
        <v>0.98512999999999995</v>
      </c>
      <c r="AS2096">
        <v>2.5016170000000001E-2</v>
      </c>
      <c r="AT2096">
        <v>5.0990000000000002E-3</v>
      </c>
      <c r="AU2096" t="s">
        <v>53</v>
      </c>
      <c r="AV2096" t="s">
        <v>107</v>
      </c>
      <c r="AW2096" t="s">
        <v>62</v>
      </c>
      <c r="AX2096">
        <v>1.3680000000000001</v>
      </c>
      <c r="AY2096"/>
      <c r="AZ2096"/>
      <c r="BA2096">
        <v>149848</v>
      </c>
      <c r="BB2096" s="95">
        <v>45838</v>
      </c>
      <c r="BC2096" t="s">
        <v>379</v>
      </c>
      <c r="BD2096" s="44">
        <v>26800000</v>
      </c>
      <c r="BE2096" s="44">
        <v>600000</v>
      </c>
      <c r="BF2096" s="44">
        <v>3600000</v>
      </c>
      <c r="BG2096"/>
      <c r="BH2096"/>
      <c r="BI2096"/>
      <c r="BJ2096"/>
      <c r="BK2096"/>
      <c r="BL2096"/>
      <c r="BM2096"/>
      <c r="BN2096"/>
      <c r="BO2096" s="44">
        <v>1500000</v>
      </c>
      <c r="BP2096"/>
      <c r="BQ2096" s="44">
        <v>200000</v>
      </c>
      <c r="BR2096" s="44">
        <v>7400000</v>
      </c>
      <c r="BS2096" s="44">
        <v>800000</v>
      </c>
      <c r="BT2096"/>
      <c r="BU2096" s="44">
        <v>1200000</v>
      </c>
      <c r="BV2096"/>
      <c r="BW2096"/>
      <c r="BX2096"/>
      <c r="BY2096" s="44">
        <v>1800000</v>
      </c>
      <c r="BZ2096"/>
      <c r="CA2096"/>
      <c r="CB2096"/>
      <c r="CC2096"/>
      <c r="CD2096"/>
      <c r="CE2096"/>
      <c r="CF2096"/>
      <c r="CG2096"/>
      <c r="CH2096"/>
      <c r="CI2096"/>
      <c r="CJ2096"/>
    </row>
    <row r="2097" spans="39:88" x14ac:dyDescent="0.3">
      <c r="AM2097" t="s">
        <v>11789</v>
      </c>
      <c r="AN2097" t="s">
        <v>380</v>
      </c>
      <c r="AO2097" t="s">
        <v>1803</v>
      </c>
      <c r="AP2097" t="s">
        <v>2852</v>
      </c>
      <c r="AQ2097" s="44">
        <v>42200000</v>
      </c>
      <c r="AR2097">
        <v>1.00238</v>
      </c>
      <c r="AS2097">
        <v>2.2069999999999999E-2</v>
      </c>
      <c r="AT2097">
        <v>1.358E-3</v>
      </c>
      <c r="AU2097" t="s">
        <v>53</v>
      </c>
      <c r="AV2097" t="s">
        <v>107</v>
      </c>
      <c r="AW2097" t="s">
        <v>62</v>
      </c>
      <c r="AX2097">
        <v>1.3680000000000001</v>
      </c>
      <c r="AY2097"/>
      <c r="AZ2097"/>
      <c r="BA2097">
        <v>149848</v>
      </c>
      <c r="BB2097" s="95">
        <v>45838</v>
      </c>
      <c r="BC2097" t="s">
        <v>379</v>
      </c>
      <c r="BD2097" s="44">
        <v>30900000</v>
      </c>
      <c r="BE2097"/>
      <c r="BF2097"/>
      <c r="BG2097"/>
      <c r="BH2097"/>
      <c r="BI2097" s="44">
        <v>1300000</v>
      </c>
      <c r="BJ2097"/>
      <c r="BK2097"/>
      <c r="BL2097"/>
      <c r="BM2097"/>
      <c r="BN2097"/>
      <c r="BO2097"/>
      <c r="BP2097"/>
      <c r="BQ2097"/>
      <c r="BR2097" s="44">
        <v>10000000</v>
      </c>
      <c r="BS2097"/>
      <c r="BT2097"/>
      <c r="BU2097"/>
      <c r="BV2097"/>
      <c r="BW2097"/>
      <c r="BX2097"/>
      <c r="BY2097"/>
      <c r="BZ2097"/>
      <c r="CA2097"/>
      <c r="CB2097"/>
      <c r="CC2097"/>
      <c r="CD2097"/>
      <c r="CE2097"/>
      <c r="CF2097"/>
      <c r="CG2097"/>
      <c r="CH2097"/>
      <c r="CI2097"/>
      <c r="CJ2097"/>
    </row>
    <row r="2098" spans="39:88" x14ac:dyDescent="0.3">
      <c r="AM2098" t="s">
        <v>12963</v>
      </c>
      <c r="AN2098" t="s">
        <v>380</v>
      </c>
      <c r="AO2098" t="s">
        <v>1803</v>
      </c>
      <c r="AP2098" t="s">
        <v>12964</v>
      </c>
      <c r="AQ2098" s="44">
        <v>20000000</v>
      </c>
      <c r="AR2098">
        <v>0.95226999999999995</v>
      </c>
      <c r="AS2098">
        <v>2.4049999999999998E-2</v>
      </c>
      <c r="AT2098">
        <v>3.0209999999999998E-3</v>
      </c>
      <c r="AU2098" t="s">
        <v>53</v>
      </c>
      <c r="AV2098" t="s">
        <v>107</v>
      </c>
      <c r="AW2098" t="s">
        <v>62</v>
      </c>
      <c r="AX2098">
        <v>1.3680000000000001</v>
      </c>
      <c r="AY2098"/>
      <c r="AZ2098"/>
      <c r="BA2098">
        <v>149848</v>
      </c>
      <c r="BB2098" s="95">
        <v>45838</v>
      </c>
      <c r="BC2098" t="s">
        <v>379</v>
      </c>
      <c r="BD2098" s="44">
        <v>20000000</v>
      </c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  <c r="CA2098"/>
      <c r="CB2098"/>
      <c r="CC2098"/>
      <c r="CD2098"/>
      <c r="CE2098"/>
      <c r="CF2098"/>
      <c r="CG2098"/>
      <c r="CH2098"/>
      <c r="CI2098"/>
      <c r="CJ2098"/>
    </row>
    <row r="2099" spans="39:88" x14ac:dyDescent="0.3">
      <c r="AM2099" t="s">
        <v>13197</v>
      </c>
      <c r="AN2099" t="s">
        <v>380</v>
      </c>
      <c r="AO2099" t="s">
        <v>1803</v>
      </c>
      <c r="AP2099" t="s">
        <v>13198</v>
      </c>
      <c r="AQ2099" s="44">
        <v>12500000</v>
      </c>
      <c r="AR2099">
        <v>0.99948999999999999</v>
      </c>
      <c r="AS2099">
        <v>4.0653969999999998E-2</v>
      </c>
      <c r="AT2099">
        <v>1.3087E-2</v>
      </c>
      <c r="AU2099" t="s">
        <v>53</v>
      </c>
      <c r="AV2099" t="s">
        <v>62</v>
      </c>
      <c r="AW2099" t="s">
        <v>62</v>
      </c>
      <c r="AX2099">
        <v>1.3680000000000001</v>
      </c>
      <c r="AY2099"/>
      <c r="AZ2099"/>
      <c r="BA2099">
        <v>149848</v>
      </c>
      <c r="BB2099" s="95">
        <v>45838</v>
      </c>
      <c r="BC2099" t="s">
        <v>379</v>
      </c>
      <c r="BD2099"/>
      <c r="BE2099"/>
      <c r="BF2099"/>
      <c r="BG2099"/>
      <c r="BH2099"/>
      <c r="BI2099" s="44">
        <v>12500000</v>
      </c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  <c r="CA2099"/>
      <c r="CB2099"/>
      <c r="CC2099"/>
      <c r="CD2099"/>
      <c r="CE2099"/>
      <c r="CF2099"/>
      <c r="CG2099"/>
      <c r="CH2099"/>
      <c r="CI2099"/>
      <c r="CJ2099"/>
    </row>
    <row r="2100" spans="39:88" x14ac:dyDescent="0.3">
      <c r="AM2100" t="s">
        <v>11793</v>
      </c>
      <c r="AN2100" t="s">
        <v>1803</v>
      </c>
      <c r="AO2100" t="s">
        <v>1803</v>
      </c>
      <c r="AP2100" t="s">
        <v>12421</v>
      </c>
      <c r="AQ2100" s="44">
        <v>215000000</v>
      </c>
      <c r="AR2100">
        <v>1.01128</v>
      </c>
      <c r="AS2100">
        <v>3.833992E-2</v>
      </c>
      <c r="AT2100">
        <v>1.618E-2</v>
      </c>
      <c r="AU2100" t="s">
        <v>67</v>
      </c>
      <c r="AV2100" t="s">
        <v>63</v>
      </c>
      <c r="AW2100" t="s">
        <v>68</v>
      </c>
      <c r="AX2100">
        <v>1.3680000000000001</v>
      </c>
      <c r="AY2100"/>
      <c r="AZ2100"/>
      <c r="BA2100">
        <v>859</v>
      </c>
      <c r="BB2100" s="95">
        <v>45838</v>
      </c>
      <c r="BC2100" t="s">
        <v>379</v>
      </c>
      <c r="BD2100" s="44">
        <v>191100000</v>
      </c>
      <c r="BE2100" s="44">
        <v>1800000</v>
      </c>
      <c r="BF2100" s="44">
        <v>7200000</v>
      </c>
      <c r="BG2100"/>
      <c r="BH2100"/>
      <c r="BI2100" s="44">
        <v>8700000</v>
      </c>
      <c r="BJ2100"/>
      <c r="BK2100"/>
      <c r="BL2100"/>
      <c r="BM2100"/>
      <c r="BN2100"/>
      <c r="BO2100" s="44">
        <v>1500000</v>
      </c>
      <c r="BP2100" s="44">
        <v>1600000</v>
      </c>
      <c r="BQ2100"/>
      <c r="BR2100"/>
      <c r="BS2100"/>
      <c r="BT2100"/>
      <c r="BU2100"/>
      <c r="BV2100"/>
      <c r="BW2100" s="44">
        <v>3100000</v>
      </c>
      <c r="BX2100"/>
      <c r="BY2100"/>
      <c r="BZ2100"/>
      <c r="CA2100"/>
      <c r="CB2100"/>
      <c r="CC2100"/>
      <c r="CD2100"/>
      <c r="CE2100"/>
      <c r="CF2100"/>
      <c r="CG2100"/>
      <c r="CH2100"/>
      <c r="CI2100"/>
      <c r="CJ2100"/>
    </row>
    <row r="2101" spans="39:88" x14ac:dyDescent="0.3">
      <c r="AM2101" t="s">
        <v>11793</v>
      </c>
      <c r="AN2101" t="s">
        <v>1803</v>
      </c>
      <c r="AO2101" t="s">
        <v>1803</v>
      </c>
      <c r="AP2101" t="s">
        <v>2083</v>
      </c>
      <c r="AQ2101" s="44">
        <v>52400000</v>
      </c>
      <c r="AR2101">
        <v>0.91427000000000003</v>
      </c>
      <c r="AS2101">
        <v>3.951474E-2</v>
      </c>
      <c r="AT2101">
        <v>1.6854999999999998E-2</v>
      </c>
      <c r="AU2101" t="s">
        <v>67</v>
      </c>
      <c r="AV2101" t="s">
        <v>63</v>
      </c>
      <c r="AW2101" t="s">
        <v>68</v>
      </c>
      <c r="AX2101">
        <v>1.3680000000000001</v>
      </c>
      <c r="AY2101"/>
      <c r="AZ2101"/>
      <c r="BA2101">
        <v>859</v>
      </c>
      <c r="BB2101" s="95">
        <v>45838</v>
      </c>
      <c r="BC2101" t="s">
        <v>379</v>
      </c>
      <c r="BD2101" s="44">
        <v>16100000</v>
      </c>
      <c r="BE2101"/>
      <c r="BF2101"/>
      <c r="BG2101"/>
      <c r="BH2101"/>
      <c r="BI2101" s="44">
        <v>36300000</v>
      </c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  <c r="CA2101"/>
      <c r="CB2101"/>
      <c r="CC2101"/>
      <c r="CD2101"/>
      <c r="CE2101"/>
      <c r="CF2101"/>
      <c r="CG2101"/>
      <c r="CH2101"/>
      <c r="CI2101"/>
      <c r="CJ2101"/>
    </row>
    <row r="2102" spans="39:88" x14ac:dyDescent="0.3">
      <c r="AM2102" t="s">
        <v>12264</v>
      </c>
      <c r="AN2102" t="s">
        <v>12265</v>
      </c>
      <c r="AO2102" t="s">
        <v>11794</v>
      </c>
      <c r="AP2102" t="s">
        <v>12266</v>
      </c>
      <c r="AQ2102" s="44">
        <v>2365000</v>
      </c>
      <c r="AR2102">
        <v>1.0118799999999999</v>
      </c>
      <c r="AS2102">
        <v>2.1669999999999998E-2</v>
      </c>
      <c r="AT2102">
        <v>1.6540000000000001E-3</v>
      </c>
      <c r="AU2102" t="s">
        <v>53</v>
      </c>
      <c r="AV2102" t="s">
        <v>62</v>
      </c>
      <c r="AW2102" t="s">
        <v>62</v>
      </c>
      <c r="AX2102">
        <v>-0.39200000000000002</v>
      </c>
      <c r="AY2102"/>
      <c r="AZ2102"/>
      <c r="BA2102">
        <v>100116</v>
      </c>
      <c r="BB2102" s="95">
        <v>45838</v>
      </c>
      <c r="BC2102" t="s">
        <v>1199</v>
      </c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 s="44">
        <v>2365000</v>
      </c>
      <c r="BX2102"/>
      <c r="BY2102"/>
      <c r="BZ2102"/>
      <c r="CA2102"/>
      <c r="CB2102"/>
      <c r="CC2102"/>
      <c r="CD2102"/>
      <c r="CE2102"/>
      <c r="CF2102"/>
      <c r="CG2102"/>
      <c r="CH2102"/>
      <c r="CI2102"/>
      <c r="CJ2102"/>
    </row>
    <row r="2103" spans="39:88" x14ac:dyDescent="0.3">
      <c r="AM2103" t="s">
        <v>11795</v>
      </c>
      <c r="AN2103" t="s">
        <v>1200</v>
      </c>
      <c r="AO2103" t="s">
        <v>11794</v>
      </c>
      <c r="AP2103" t="s">
        <v>11796</v>
      </c>
      <c r="AQ2103" s="44">
        <v>45000000</v>
      </c>
      <c r="AR2103">
        <v>1.0485100000000001</v>
      </c>
      <c r="AS2103">
        <v>2.8060000000000002E-2</v>
      </c>
      <c r="AT2103">
        <v>6.0489999999999997E-3</v>
      </c>
      <c r="AU2103" t="s">
        <v>53</v>
      </c>
      <c r="AV2103" t="s">
        <v>62</v>
      </c>
      <c r="AW2103" t="s">
        <v>62</v>
      </c>
      <c r="AX2103">
        <v>-0.39200000000000002</v>
      </c>
      <c r="AY2103"/>
      <c r="AZ2103"/>
      <c r="BA2103">
        <v>2028</v>
      </c>
      <c r="BB2103" s="95">
        <v>45838</v>
      </c>
      <c r="BC2103" t="s">
        <v>1199</v>
      </c>
      <c r="BD2103" s="44">
        <v>35000000</v>
      </c>
      <c r="BE2103"/>
      <c r="BF2103"/>
      <c r="BG2103"/>
      <c r="BH2103"/>
      <c r="BI2103"/>
      <c r="BJ2103" s="44">
        <v>10000000</v>
      </c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  <c r="CA2103"/>
      <c r="CB2103"/>
      <c r="CC2103"/>
      <c r="CD2103"/>
      <c r="CE2103"/>
      <c r="CF2103"/>
      <c r="CG2103"/>
      <c r="CH2103"/>
      <c r="CI2103"/>
      <c r="CJ2103"/>
    </row>
    <row r="2104" spans="39:88" x14ac:dyDescent="0.3">
      <c r="AM2104" t="s">
        <v>12267</v>
      </c>
      <c r="AN2104" t="s">
        <v>1200</v>
      </c>
      <c r="AO2104" t="s">
        <v>11794</v>
      </c>
      <c r="AP2104" t="s">
        <v>12268</v>
      </c>
      <c r="AQ2104" s="44">
        <v>2300000</v>
      </c>
      <c r="AR2104">
        <v>1.024</v>
      </c>
      <c r="AS2104">
        <v>3.1809999999999998E-2</v>
      </c>
      <c r="AT2104">
        <v>8.3859999999999994E-3</v>
      </c>
      <c r="AU2104" t="s">
        <v>53</v>
      </c>
      <c r="AV2104" t="s">
        <v>62</v>
      </c>
      <c r="AW2104" t="s">
        <v>62</v>
      </c>
      <c r="AX2104">
        <v>-0.39200000000000002</v>
      </c>
      <c r="AY2104"/>
      <c r="AZ2104"/>
      <c r="BA2104">
        <v>2028</v>
      </c>
      <c r="BB2104" s="95">
        <v>45838</v>
      </c>
      <c r="BC2104" t="s">
        <v>1199</v>
      </c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  <c r="CA2104"/>
      <c r="CB2104" s="44">
        <v>2300000</v>
      </c>
      <c r="CC2104"/>
      <c r="CD2104"/>
      <c r="CE2104"/>
      <c r="CF2104"/>
      <c r="CG2104"/>
      <c r="CH2104"/>
      <c r="CI2104"/>
      <c r="CJ2104"/>
    </row>
    <row r="2105" spans="39:88" x14ac:dyDescent="0.3">
      <c r="AM2105" t="s">
        <v>13199</v>
      </c>
      <c r="AN2105" t="s">
        <v>12617</v>
      </c>
      <c r="AO2105" t="s">
        <v>11794</v>
      </c>
      <c r="AP2105" t="s">
        <v>13200</v>
      </c>
      <c r="AQ2105" s="44">
        <v>100000000</v>
      </c>
      <c r="AR2105">
        <v>0.99487999999999999</v>
      </c>
      <c r="AS2105">
        <v>3.1099999999999999E-2</v>
      </c>
      <c r="AT2105">
        <v>9.3290000000000005E-3</v>
      </c>
      <c r="AU2105" t="s">
        <v>53</v>
      </c>
      <c r="AV2105" t="s">
        <v>62</v>
      </c>
      <c r="AW2105" t="s">
        <v>62</v>
      </c>
      <c r="AX2105">
        <v>-0.39200000000000002</v>
      </c>
      <c r="AY2105"/>
      <c r="AZ2105"/>
      <c r="BA2105">
        <v>11383</v>
      </c>
      <c r="BB2105" s="95">
        <v>45838</v>
      </c>
      <c r="BC2105" t="s">
        <v>1199</v>
      </c>
      <c r="BD2105" s="44">
        <v>90000000</v>
      </c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  <c r="CA2105"/>
      <c r="CB2105" s="44">
        <v>10000000</v>
      </c>
      <c r="CC2105"/>
      <c r="CD2105"/>
      <c r="CE2105"/>
      <c r="CF2105"/>
      <c r="CG2105"/>
      <c r="CH2105"/>
      <c r="CI2105"/>
      <c r="CJ2105"/>
    </row>
    <row r="2106" spans="39:88" x14ac:dyDescent="0.3">
      <c r="AM2106" t="s">
        <v>11803</v>
      </c>
      <c r="AN2106" t="s">
        <v>12617</v>
      </c>
      <c r="AO2106" t="s">
        <v>11794</v>
      </c>
      <c r="AP2106" t="s">
        <v>11804</v>
      </c>
      <c r="AQ2106" s="44">
        <v>5000000</v>
      </c>
      <c r="AR2106">
        <v>1.0125500000000001</v>
      </c>
      <c r="AS2106">
        <v>2.7910000000000001E-2</v>
      </c>
      <c r="AT2106">
        <v>6.0200000000000002E-3</v>
      </c>
      <c r="AU2106" t="s">
        <v>53</v>
      </c>
      <c r="AV2106" t="s">
        <v>62</v>
      </c>
      <c r="AW2106" t="s">
        <v>62</v>
      </c>
      <c r="AX2106">
        <v>-0.39200000000000002</v>
      </c>
      <c r="AY2106"/>
      <c r="AZ2106"/>
      <c r="BA2106">
        <v>11383</v>
      </c>
      <c r="BB2106" s="95">
        <v>45838</v>
      </c>
      <c r="BC2106" t="s">
        <v>1199</v>
      </c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  <c r="CA2106"/>
      <c r="CB2106" s="44">
        <v>5000000</v>
      </c>
      <c r="CC2106"/>
      <c r="CD2106"/>
      <c r="CE2106"/>
      <c r="CF2106"/>
      <c r="CG2106"/>
      <c r="CH2106"/>
      <c r="CI2106"/>
      <c r="CJ2106"/>
    </row>
    <row r="2107" spans="39:88" x14ac:dyDescent="0.3">
      <c r="AM2107" t="s">
        <v>11797</v>
      </c>
      <c r="AN2107" t="s">
        <v>12617</v>
      </c>
      <c r="AO2107" t="s">
        <v>11794</v>
      </c>
      <c r="AP2107" t="s">
        <v>11798</v>
      </c>
      <c r="AQ2107" s="44">
        <v>8500000</v>
      </c>
      <c r="AR2107">
        <v>1.02565</v>
      </c>
      <c r="AS2107">
        <v>2.4389999999999998E-2</v>
      </c>
      <c r="AT2107">
        <v>3.8379999999999998E-3</v>
      </c>
      <c r="AU2107" t="s">
        <v>53</v>
      </c>
      <c r="AV2107" t="s">
        <v>62</v>
      </c>
      <c r="AW2107" t="s">
        <v>62</v>
      </c>
      <c r="AX2107">
        <v>-0.39200000000000002</v>
      </c>
      <c r="AY2107"/>
      <c r="AZ2107"/>
      <c r="BA2107">
        <v>11383</v>
      </c>
      <c r="BB2107" s="95">
        <v>45838</v>
      </c>
      <c r="BC2107" t="s">
        <v>1199</v>
      </c>
      <c r="BD2107"/>
      <c r="BE2107"/>
      <c r="BF2107"/>
      <c r="BG2107"/>
      <c r="BH2107"/>
      <c r="BI2107"/>
      <c r="BJ2107" s="44">
        <v>8500000</v>
      </c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  <c r="CA2107"/>
      <c r="CB2107"/>
      <c r="CC2107"/>
      <c r="CD2107"/>
      <c r="CE2107"/>
      <c r="CF2107"/>
      <c r="CG2107"/>
      <c r="CH2107"/>
      <c r="CI2107"/>
      <c r="CJ2107"/>
    </row>
    <row r="2108" spans="39:88" x14ac:dyDescent="0.3">
      <c r="AM2108" t="s">
        <v>12618</v>
      </c>
      <c r="AN2108" t="s">
        <v>12617</v>
      </c>
      <c r="AO2108" t="s">
        <v>11794</v>
      </c>
      <c r="AP2108" t="s">
        <v>12619</v>
      </c>
      <c r="AQ2108" s="44">
        <v>6000000</v>
      </c>
      <c r="AR2108">
        <v>1.0160499999999999</v>
      </c>
      <c r="AS2108">
        <v>2.5219999999999999E-2</v>
      </c>
      <c r="AT2108">
        <v>4.4039999999999999E-3</v>
      </c>
      <c r="AU2108" t="s">
        <v>53</v>
      </c>
      <c r="AV2108" t="s">
        <v>62</v>
      </c>
      <c r="AW2108" t="s">
        <v>62</v>
      </c>
      <c r="AX2108">
        <v>-0.39200000000000002</v>
      </c>
      <c r="AY2108"/>
      <c r="AZ2108"/>
      <c r="BA2108">
        <v>11383</v>
      </c>
      <c r="BB2108" s="95">
        <v>45838</v>
      </c>
      <c r="BC2108" t="s">
        <v>1199</v>
      </c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  <c r="CA2108"/>
      <c r="CB2108" s="44">
        <v>6000000</v>
      </c>
      <c r="CC2108"/>
      <c r="CD2108"/>
      <c r="CE2108"/>
      <c r="CF2108"/>
      <c r="CG2108"/>
      <c r="CH2108"/>
      <c r="CI2108"/>
      <c r="CJ2108"/>
    </row>
    <row r="2109" spans="39:88" x14ac:dyDescent="0.3">
      <c r="AM2109" t="s">
        <v>11801</v>
      </c>
      <c r="AN2109" t="s">
        <v>12617</v>
      </c>
      <c r="AO2109" t="s">
        <v>11794</v>
      </c>
      <c r="AP2109" t="s">
        <v>11802</v>
      </c>
      <c r="AQ2109" s="44">
        <v>9600000</v>
      </c>
      <c r="AR2109">
        <v>1.00576</v>
      </c>
      <c r="AS2109">
        <v>2.2440000000000002E-2</v>
      </c>
      <c r="AT2109">
        <v>1.786E-3</v>
      </c>
      <c r="AU2109" t="s">
        <v>53</v>
      </c>
      <c r="AV2109" t="s">
        <v>62</v>
      </c>
      <c r="AW2109" t="s">
        <v>62</v>
      </c>
      <c r="AX2109">
        <v>-0.39200000000000002</v>
      </c>
      <c r="AY2109"/>
      <c r="AZ2109"/>
      <c r="BA2109">
        <v>11383</v>
      </c>
      <c r="BB2109" s="95">
        <v>45838</v>
      </c>
      <c r="BC2109" t="s">
        <v>1199</v>
      </c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 s="44">
        <v>9600000</v>
      </c>
      <c r="BS2109"/>
      <c r="BT2109"/>
      <c r="BU2109"/>
      <c r="BV2109"/>
      <c r="BW2109"/>
      <c r="BX2109"/>
      <c r="BY2109"/>
      <c r="BZ2109"/>
      <c r="CA2109"/>
      <c r="CB2109"/>
      <c r="CC2109"/>
      <c r="CD2109"/>
      <c r="CE2109"/>
      <c r="CF2109"/>
      <c r="CG2109"/>
      <c r="CH2109"/>
      <c r="CI2109"/>
      <c r="CJ2109"/>
    </row>
    <row r="2110" spans="39:88" x14ac:dyDescent="0.3">
      <c r="AM2110" t="s">
        <v>11799</v>
      </c>
      <c r="AN2110" t="s">
        <v>12617</v>
      </c>
      <c r="AO2110" t="s">
        <v>11794</v>
      </c>
      <c r="AP2110" t="s">
        <v>11800</v>
      </c>
      <c r="AQ2110" s="44">
        <v>3000000</v>
      </c>
      <c r="AR2110">
        <v>1.001255</v>
      </c>
      <c r="AS2110">
        <v>2.2189999999999901E-2</v>
      </c>
      <c r="AT2110">
        <v>2.1289999999999998E-3</v>
      </c>
      <c r="AU2110" t="s">
        <v>53</v>
      </c>
      <c r="AV2110" t="s">
        <v>62</v>
      </c>
      <c r="AW2110" t="s">
        <v>62</v>
      </c>
      <c r="AX2110">
        <v>-0.39200000000000002</v>
      </c>
      <c r="AY2110"/>
      <c r="AZ2110"/>
      <c r="BA2110">
        <v>11383</v>
      </c>
      <c r="BB2110" s="95">
        <v>45838</v>
      </c>
      <c r="BC2110" t="s">
        <v>1199</v>
      </c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  <c r="CA2110"/>
      <c r="CB2110" s="44">
        <v>3000000</v>
      </c>
      <c r="CC2110"/>
      <c r="CD2110"/>
      <c r="CE2110"/>
      <c r="CF2110"/>
      <c r="CG2110"/>
      <c r="CH2110"/>
      <c r="CI2110"/>
      <c r="CJ2110"/>
    </row>
    <row r="2111" spans="39:88" x14ac:dyDescent="0.3">
      <c r="AM2111" t="s">
        <v>11807</v>
      </c>
      <c r="AN2111" t="s">
        <v>1168</v>
      </c>
      <c r="AO2111" t="s">
        <v>647</v>
      </c>
      <c r="AP2111" t="s">
        <v>1166</v>
      </c>
      <c r="AQ2111" s="44">
        <v>100000000</v>
      </c>
      <c r="AR2111">
        <v>0.92464999999999997</v>
      </c>
      <c r="AS2111">
        <v>3.2649999999999998E-2</v>
      </c>
      <c r="AT2111">
        <v>1.044E-2</v>
      </c>
      <c r="AU2111" t="s">
        <v>53</v>
      </c>
      <c r="AV2111" t="s">
        <v>55</v>
      </c>
      <c r="AW2111" t="s">
        <v>55</v>
      </c>
      <c r="AX2111">
        <v>1.5740000000000001</v>
      </c>
      <c r="AY2111"/>
      <c r="AZ2111"/>
      <c r="BA2111">
        <v>183411</v>
      </c>
      <c r="BB2111" s="95">
        <v>45838</v>
      </c>
      <c r="BC2111" t="s">
        <v>1167</v>
      </c>
      <c r="BD2111" s="44">
        <v>57000000</v>
      </c>
      <c r="BE2111"/>
      <c r="BF2111"/>
      <c r="BG2111"/>
      <c r="BH2111"/>
      <c r="BI2111" s="44">
        <v>2100000</v>
      </c>
      <c r="BJ2111" s="44">
        <v>3900000</v>
      </c>
      <c r="BK2111"/>
      <c r="BL2111"/>
      <c r="BM2111"/>
      <c r="BN2111" s="44">
        <v>15000000</v>
      </c>
      <c r="BO2111" s="44">
        <v>5000000</v>
      </c>
      <c r="BP2111" s="44">
        <v>1500000</v>
      </c>
      <c r="BQ2111" s="44">
        <v>500000</v>
      </c>
      <c r="BR2111" s="44">
        <v>15000000</v>
      </c>
      <c r="BS2111"/>
      <c r="BT2111"/>
      <c r="BU2111"/>
      <c r="BV2111"/>
      <c r="BW2111"/>
      <c r="BX2111"/>
      <c r="BY2111"/>
      <c r="BZ2111"/>
      <c r="CA2111"/>
      <c r="CB2111"/>
      <c r="CC2111"/>
      <c r="CD2111"/>
      <c r="CE2111"/>
      <c r="CF2111"/>
      <c r="CG2111"/>
      <c r="CH2111"/>
      <c r="CI2111"/>
      <c r="CJ2111"/>
    </row>
    <row r="2112" spans="39:88" x14ac:dyDescent="0.3">
      <c r="AM2112" t="s">
        <v>11805</v>
      </c>
      <c r="AN2112" t="s">
        <v>1168</v>
      </c>
      <c r="AO2112" t="s">
        <v>647</v>
      </c>
      <c r="AP2112" t="s">
        <v>1876</v>
      </c>
      <c r="AQ2112" s="44">
        <v>100000000</v>
      </c>
      <c r="AR2112">
        <v>0.99915999999999905</v>
      </c>
      <c r="AS2112">
        <v>2.7320000000000001E-2</v>
      </c>
      <c r="AT2112">
        <v>7.2299999999999899E-3</v>
      </c>
      <c r="AU2112" t="s">
        <v>53</v>
      </c>
      <c r="AV2112" t="s">
        <v>55</v>
      </c>
      <c r="AW2112" t="s">
        <v>55</v>
      </c>
      <c r="AX2112">
        <v>1.5740000000000001</v>
      </c>
      <c r="AY2112"/>
      <c r="AZ2112"/>
      <c r="BA2112">
        <v>183411</v>
      </c>
      <c r="BB2112" s="95">
        <v>45838</v>
      </c>
      <c r="BC2112" t="s">
        <v>1167</v>
      </c>
      <c r="BD2112" s="44">
        <v>81200000</v>
      </c>
      <c r="BE2112"/>
      <c r="BF2112"/>
      <c r="BG2112"/>
      <c r="BH2112"/>
      <c r="BI2112" s="44">
        <v>3400000</v>
      </c>
      <c r="BJ2112" s="44">
        <v>5400000</v>
      </c>
      <c r="BK2112"/>
      <c r="BL2112" s="44">
        <v>2000000</v>
      </c>
      <c r="BM2112"/>
      <c r="BN2112" s="44">
        <v>7000000</v>
      </c>
      <c r="BO2112"/>
      <c r="BP2112"/>
      <c r="BQ2112"/>
      <c r="BR2112"/>
      <c r="BS2112"/>
      <c r="BT2112"/>
      <c r="BU2112" s="44">
        <v>1000000</v>
      </c>
      <c r="BV2112"/>
      <c r="BW2112"/>
      <c r="BX2112"/>
      <c r="BY2112"/>
      <c r="BZ2112"/>
      <c r="CA2112"/>
      <c r="CB2112"/>
      <c r="CC2112"/>
      <c r="CD2112"/>
      <c r="CE2112"/>
      <c r="CF2112"/>
      <c r="CG2112"/>
      <c r="CH2112"/>
      <c r="CI2112"/>
      <c r="CJ2112"/>
    </row>
    <row r="2113" spans="39:88" x14ac:dyDescent="0.3">
      <c r="AM2113" t="s">
        <v>11806</v>
      </c>
      <c r="AN2113" t="s">
        <v>1168</v>
      </c>
      <c r="AO2113" t="s">
        <v>647</v>
      </c>
      <c r="AP2113" t="s">
        <v>2659</v>
      </c>
      <c r="AQ2113" s="44">
        <v>75000000</v>
      </c>
      <c r="AR2113">
        <v>0.86836000000000002</v>
      </c>
      <c r="AS2113">
        <v>3.6040000000000003E-2</v>
      </c>
      <c r="AT2113">
        <v>1.247E-2</v>
      </c>
      <c r="AU2113" t="s">
        <v>53</v>
      </c>
      <c r="AV2113" t="s">
        <v>55</v>
      </c>
      <c r="AW2113" t="s">
        <v>55</v>
      </c>
      <c r="AX2113">
        <v>1.5740000000000001</v>
      </c>
      <c r="AY2113"/>
      <c r="AZ2113"/>
      <c r="BA2113">
        <v>183411</v>
      </c>
      <c r="BB2113" s="95">
        <v>45838</v>
      </c>
      <c r="BC2113" t="s">
        <v>1167</v>
      </c>
      <c r="BD2113" s="44">
        <v>67300000</v>
      </c>
      <c r="BE2113"/>
      <c r="BF2113"/>
      <c r="BG2113"/>
      <c r="BH2113"/>
      <c r="BI2113" s="44">
        <v>3400000</v>
      </c>
      <c r="BJ2113" s="44">
        <v>4300000</v>
      </c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  <c r="CA2113"/>
      <c r="CB2113"/>
      <c r="CC2113"/>
      <c r="CD2113"/>
      <c r="CE2113"/>
      <c r="CF2113"/>
      <c r="CG2113"/>
      <c r="CH2113"/>
      <c r="CI2113"/>
      <c r="CJ2113"/>
    </row>
    <row r="2114" spans="39:88" x14ac:dyDescent="0.3">
      <c r="AM2114" t="s">
        <v>13201</v>
      </c>
      <c r="AN2114" t="s">
        <v>1168</v>
      </c>
      <c r="AO2114" t="s">
        <v>647</v>
      </c>
      <c r="AP2114" t="s">
        <v>13202</v>
      </c>
      <c r="AQ2114" s="44">
        <v>131000000</v>
      </c>
      <c r="AR2114">
        <v>1.0087999999999999</v>
      </c>
      <c r="AS2114">
        <v>3.6936589999999998E-2</v>
      </c>
      <c r="AT2114">
        <v>1.3072E-2</v>
      </c>
      <c r="AU2114" t="s">
        <v>53</v>
      </c>
      <c r="AV2114" t="s">
        <v>55</v>
      </c>
      <c r="AW2114" t="s">
        <v>55</v>
      </c>
      <c r="AX2114">
        <v>1.5740000000000001</v>
      </c>
      <c r="AY2114"/>
      <c r="AZ2114"/>
      <c r="BA2114">
        <v>183411</v>
      </c>
      <c r="BB2114" s="95">
        <v>45838</v>
      </c>
      <c r="BC2114" t="s">
        <v>1167</v>
      </c>
      <c r="BD2114" s="44">
        <v>68600000</v>
      </c>
      <c r="BE2114"/>
      <c r="BF2114"/>
      <c r="BG2114"/>
      <c r="BH2114"/>
      <c r="BI2114"/>
      <c r="BJ2114" s="44">
        <v>30000000</v>
      </c>
      <c r="BK2114"/>
      <c r="BL2114"/>
      <c r="BM2114"/>
      <c r="BN2114"/>
      <c r="BO2114"/>
      <c r="BP2114"/>
      <c r="BQ2114"/>
      <c r="BR2114" s="44">
        <v>5600000</v>
      </c>
      <c r="BS2114"/>
      <c r="BT2114"/>
      <c r="BU2114"/>
      <c r="BV2114"/>
      <c r="BW2114" s="44">
        <v>18400000</v>
      </c>
      <c r="BX2114"/>
      <c r="BY2114"/>
      <c r="BZ2114"/>
      <c r="CA2114"/>
      <c r="CB2114" s="44">
        <v>8400000</v>
      </c>
      <c r="CC2114"/>
      <c r="CD2114"/>
      <c r="CE2114"/>
      <c r="CF2114"/>
      <c r="CG2114"/>
      <c r="CH2114"/>
      <c r="CI2114"/>
      <c r="CJ2114"/>
    </row>
    <row r="2115" spans="39:88" x14ac:dyDescent="0.3">
      <c r="AM2115" t="s">
        <v>13203</v>
      </c>
      <c r="AN2115" t="s">
        <v>1168</v>
      </c>
      <c r="AO2115" t="s">
        <v>647</v>
      </c>
      <c r="AP2115" t="s">
        <v>13204</v>
      </c>
      <c r="AQ2115" s="44">
        <v>17500000</v>
      </c>
      <c r="AR2115">
        <v>1.00274</v>
      </c>
      <c r="AS2115">
        <v>2.9500499999999999E-2</v>
      </c>
      <c r="AT2115">
        <v>8.6899999999999998E-3</v>
      </c>
      <c r="AU2115" t="s">
        <v>53</v>
      </c>
      <c r="AV2115" t="s">
        <v>55</v>
      </c>
      <c r="AW2115" t="s">
        <v>55</v>
      </c>
      <c r="AX2115">
        <v>1.5740000000000001</v>
      </c>
      <c r="AY2115"/>
      <c r="AZ2115"/>
      <c r="BA2115">
        <v>183411</v>
      </c>
      <c r="BB2115" s="95">
        <v>45838</v>
      </c>
      <c r="BC2115" t="s">
        <v>1167</v>
      </c>
      <c r="BD2115" s="44">
        <v>10500000</v>
      </c>
      <c r="BE2115"/>
      <c r="BF2115"/>
      <c r="BG2115"/>
      <c r="BH2115"/>
      <c r="BI2115" s="44">
        <v>7000000</v>
      </c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  <c r="CA2115"/>
      <c r="CB2115"/>
      <c r="CC2115"/>
      <c r="CD2115"/>
      <c r="CE2115"/>
      <c r="CF2115"/>
      <c r="CG2115"/>
      <c r="CH2115"/>
      <c r="CI2115"/>
      <c r="CJ2115"/>
    </row>
    <row r="2116" spans="39:88" x14ac:dyDescent="0.3">
      <c r="AM2116" t="s">
        <v>11811</v>
      </c>
      <c r="AN2116" t="s">
        <v>2098</v>
      </c>
      <c r="AO2116" t="s">
        <v>11442</v>
      </c>
      <c r="AP2116" t="s">
        <v>11812</v>
      </c>
      <c r="AQ2116" s="44">
        <v>4800000</v>
      </c>
      <c r="AR2116">
        <v>1.00519</v>
      </c>
      <c r="AS2116">
        <v>2.34865399999999E-2</v>
      </c>
      <c r="AT2116">
        <v>2.6120000000000002E-3</v>
      </c>
      <c r="AU2116" t="s">
        <v>53</v>
      </c>
      <c r="AV2116" t="s">
        <v>54</v>
      </c>
      <c r="AW2116" t="s">
        <v>54</v>
      </c>
      <c r="AX2116">
        <v>-7.6999999999999999E-2</v>
      </c>
      <c r="AY2116"/>
      <c r="AZ2116"/>
      <c r="BA2116">
        <v>225891</v>
      </c>
      <c r="BB2116" s="95">
        <v>45838</v>
      </c>
      <c r="BC2116" t="s">
        <v>2097</v>
      </c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 s="44">
        <v>4800000</v>
      </c>
      <c r="BS2116"/>
      <c r="BT2116"/>
      <c r="BU2116"/>
      <c r="BV2116"/>
      <c r="BW2116"/>
      <c r="BX2116"/>
      <c r="BY2116"/>
      <c r="BZ2116"/>
      <c r="CA2116"/>
      <c r="CB2116"/>
      <c r="CC2116"/>
      <c r="CD2116"/>
      <c r="CE2116"/>
      <c r="CF2116"/>
      <c r="CG2116"/>
      <c r="CH2116"/>
      <c r="CI2116"/>
      <c r="CJ2116"/>
    </row>
    <row r="2117" spans="39:88" x14ac:dyDescent="0.3">
      <c r="AM2117" t="s">
        <v>11808</v>
      </c>
      <c r="AN2117" t="s">
        <v>2098</v>
      </c>
      <c r="AO2117" t="s">
        <v>11442</v>
      </c>
      <c r="AP2117" t="s">
        <v>11809</v>
      </c>
      <c r="AQ2117" s="44">
        <v>5000000</v>
      </c>
      <c r="AR2117">
        <v>1.02498</v>
      </c>
      <c r="AS2117">
        <v>2.5259589999999998E-2</v>
      </c>
      <c r="AT2117">
        <v>5.3829999999999998E-3</v>
      </c>
      <c r="AU2117" t="s">
        <v>53</v>
      </c>
      <c r="AV2117" t="s">
        <v>54</v>
      </c>
      <c r="AW2117" t="s">
        <v>54</v>
      </c>
      <c r="AX2117">
        <v>-7.6999999999999999E-2</v>
      </c>
      <c r="AY2117"/>
      <c r="AZ2117"/>
      <c r="BA2117">
        <v>225891</v>
      </c>
      <c r="BB2117" s="95">
        <v>45838</v>
      </c>
      <c r="BC2117" t="s">
        <v>2097</v>
      </c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 s="44">
        <v>5000000</v>
      </c>
      <c r="BS2117"/>
      <c r="BT2117"/>
      <c r="BU2117"/>
      <c r="BV2117"/>
      <c r="BW2117"/>
      <c r="BX2117"/>
      <c r="BY2117"/>
      <c r="BZ2117"/>
      <c r="CA2117"/>
      <c r="CB2117"/>
      <c r="CC2117"/>
      <c r="CD2117"/>
      <c r="CE2117"/>
      <c r="CF2117"/>
      <c r="CG2117"/>
      <c r="CH2117"/>
      <c r="CI2117"/>
      <c r="CJ2117"/>
    </row>
    <row r="2118" spans="39:88" x14ac:dyDescent="0.3">
      <c r="AM2118" t="s">
        <v>11815</v>
      </c>
      <c r="AN2118" t="s">
        <v>2098</v>
      </c>
      <c r="AO2118" t="s">
        <v>11442</v>
      </c>
      <c r="AP2118" t="s">
        <v>11816</v>
      </c>
      <c r="AQ2118" s="44">
        <v>83500000</v>
      </c>
      <c r="AR2118">
        <v>0.83089999999999997</v>
      </c>
      <c r="AS2118">
        <v>3.900729E-2</v>
      </c>
      <c r="AT2118">
        <v>1.44E-2</v>
      </c>
      <c r="AU2118" t="s">
        <v>53</v>
      </c>
      <c r="AV2118" t="s">
        <v>54</v>
      </c>
      <c r="AW2118" t="s">
        <v>54</v>
      </c>
      <c r="AX2118">
        <v>-7.6999999999999999E-2</v>
      </c>
      <c r="AY2118"/>
      <c r="AZ2118"/>
      <c r="BA2118">
        <v>225891</v>
      </c>
      <c r="BB2118" s="95">
        <v>45838</v>
      </c>
      <c r="BC2118" t="s">
        <v>2097</v>
      </c>
      <c r="BD2118" s="44">
        <v>80000000</v>
      </c>
      <c r="BE2118"/>
      <c r="BF2118"/>
      <c r="BG2118"/>
      <c r="BH2118"/>
      <c r="BI2118"/>
      <c r="BJ2118"/>
      <c r="BK2118"/>
      <c r="BL2118"/>
      <c r="BM2118"/>
      <c r="BN2118"/>
      <c r="BO2118"/>
      <c r="BP2118" s="44">
        <v>2000000</v>
      </c>
      <c r="BQ2118"/>
      <c r="BR2118"/>
      <c r="BS2118" s="44">
        <v>1500000</v>
      </c>
      <c r="BT2118"/>
      <c r="BU2118"/>
      <c r="BV2118"/>
      <c r="BW2118"/>
      <c r="BX2118"/>
      <c r="BY2118"/>
      <c r="BZ2118"/>
      <c r="CA2118"/>
      <c r="CB2118"/>
      <c r="CC2118"/>
      <c r="CD2118"/>
      <c r="CE2118"/>
      <c r="CF2118"/>
      <c r="CG2118"/>
      <c r="CH2118"/>
      <c r="CI2118"/>
      <c r="CJ2118"/>
    </row>
    <row r="2119" spans="39:88" x14ac:dyDescent="0.3">
      <c r="AM2119" t="s">
        <v>11813</v>
      </c>
      <c r="AN2119" t="s">
        <v>2098</v>
      </c>
      <c r="AO2119" t="s">
        <v>11442</v>
      </c>
      <c r="AP2119" t="s">
        <v>11814</v>
      </c>
      <c r="AQ2119" s="44">
        <v>7900000</v>
      </c>
      <c r="AR2119">
        <v>1.0386299999999999</v>
      </c>
      <c r="AS2119">
        <v>2.788918E-2</v>
      </c>
      <c r="AT2119">
        <v>7.1000000000000004E-3</v>
      </c>
      <c r="AU2119" t="s">
        <v>53</v>
      </c>
      <c r="AV2119" t="s">
        <v>54</v>
      </c>
      <c r="AW2119" t="s">
        <v>54</v>
      </c>
      <c r="AX2119">
        <v>-7.6999999999999999E-2</v>
      </c>
      <c r="AY2119"/>
      <c r="AZ2119"/>
      <c r="BA2119">
        <v>225891</v>
      </c>
      <c r="BB2119" s="95">
        <v>45838</v>
      </c>
      <c r="BC2119" t="s">
        <v>2097</v>
      </c>
      <c r="BD2119" s="44">
        <v>7900000</v>
      </c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  <c r="CA2119"/>
      <c r="CB2119"/>
      <c r="CC2119"/>
      <c r="CD2119"/>
      <c r="CE2119"/>
      <c r="CF2119"/>
      <c r="CG2119"/>
      <c r="CH2119"/>
      <c r="CI2119"/>
      <c r="CJ2119"/>
    </row>
    <row r="2120" spans="39:88" x14ac:dyDescent="0.3">
      <c r="AM2120" t="s">
        <v>11810</v>
      </c>
      <c r="AN2120" t="s">
        <v>2098</v>
      </c>
      <c r="AO2120" t="s">
        <v>11442</v>
      </c>
      <c r="AP2120" t="s">
        <v>2096</v>
      </c>
      <c r="AQ2120" s="44">
        <v>244700000</v>
      </c>
      <c r="AR2120">
        <v>0.92113</v>
      </c>
      <c r="AS2120">
        <v>3.1822339999999998E-2</v>
      </c>
      <c r="AT2120">
        <v>1.0376E-2</v>
      </c>
      <c r="AU2120" t="s">
        <v>53</v>
      </c>
      <c r="AV2120" t="s">
        <v>54</v>
      </c>
      <c r="AW2120" t="s">
        <v>54</v>
      </c>
      <c r="AX2120">
        <v>-7.6999999999999999E-2</v>
      </c>
      <c r="AY2120"/>
      <c r="AZ2120"/>
      <c r="BA2120">
        <v>225891</v>
      </c>
      <c r="BB2120" s="95">
        <v>45838</v>
      </c>
      <c r="BC2120" t="s">
        <v>2097</v>
      </c>
      <c r="BD2120" s="44">
        <v>204100000</v>
      </c>
      <c r="BE2120"/>
      <c r="BF2120"/>
      <c r="BG2120" s="44">
        <v>200000</v>
      </c>
      <c r="BH2120"/>
      <c r="BI2120" s="44">
        <v>8400000</v>
      </c>
      <c r="BJ2120" s="44">
        <v>32000000</v>
      </c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  <c r="CA2120"/>
      <c r="CB2120"/>
      <c r="CC2120"/>
      <c r="CD2120"/>
      <c r="CE2120"/>
      <c r="CF2120"/>
      <c r="CG2120"/>
      <c r="CH2120"/>
      <c r="CI2120"/>
      <c r="CJ2120"/>
    </row>
    <row r="2121" spans="39:88" x14ac:dyDescent="0.3">
      <c r="AM2121" t="s">
        <v>12620</v>
      </c>
      <c r="AN2121" t="s">
        <v>732</v>
      </c>
      <c r="AO2121" t="s">
        <v>12621</v>
      </c>
      <c r="AP2121" t="s">
        <v>12622</v>
      </c>
      <c r="AQ2121" s="44">
        <v>5000000</v>
      </c>
      <c r="AR2121">
        <v>0.99285000000000001</v>
      </c>
      <c r="AS2121">
        <v>3.3608829999999999E-2</v>
      </c>
      <c r="AT2121">
        <v>9.2350000000000002E-3</v>
      </c>
      <c r="AU2121" t="s">
        <v>53</v>
      </c>
      <c r="AV2121" t="s">
        <v>68</v>
      </c>
      <c r="AW2121" t="s">
        <v>68</v>
      </c>
      <c r="AX2121">
        <v>1.073</v>
      </c>
      <c r="AY2121"/>
      <c r="AZ2121"/>
      <c r="BA2121">
        <v>133375</v>
      </c>
      <c r="BB2121" s="95">
        <v>45838</v>
      </c>
      <c r="BC2121" t="s">
        <v>731</v>
      </c>
      <c r="BD2121"/>
      <c r="BE2121"/>
      <c r="BF2121"/>
      <c r="BG2121"/>
      <c r="BH2121"/>
      <c r="BI2121"/>
      <c r="BJ2121"/>
      <c r="BK2121"/>
      <c r="BL2121"/>
      <c r="BM2121"/>
      <c r="BN2121"/>
      <c r="BO2121" s="44">
        <v>2500000</v>
      </c>
      <c r="BP2121" s="44">
        <v>2500000</v>
      </c>
      <c r="BQ2121"/>
      <c r="BR2121"/>
      <c r="BS2121"/>
      <c r="BT2121"/>
      <c r="BU2121"/>
      <c r="BV2121"/>
      <c r="BW2121"/>
      <c r="BX2121"/>
      <c r="BY2121"/>
      <c r="BZ2121"/>
      <c r="CA2121"/>
      <c r="CB2121"/>
      <c r="CC2121"/>
      <c r="CD2121"/>
      <c r="CE2121"/>
      <c r="CF2121"/>
      <c r="CG2121"/>
      <c r="CH2121"/>
      <c r="CI2121"/>
      <c r="CJ2121"/>
    </row>
    <row r="2122" spans="39:88" x14ac:dyDescent="0.3">
      <c r="AM2122" t="s">
        <v>13205</v>
      </c>
      <c r="AN2122" t="s">
        <v>732</v>
      </c>
      <c r="AO2122" t="s">
        <v>12621</v>
      </c>
      <c r="AP2122" t="s">
        <v>13206</v>
      </c>
      <c r="AQ2122" s="44">
        <v>30000000</v>
      </c>
      <c r="AR2122">
        <v>1</v>
      </c>
      <c r="AS2122">
        <v>2.4599110999999998E-4</v>
      </c>
      <c r="AT2122">
        <v>4.0020000000000003E-3</v>
      </c>
      <c r="AU2122"/>
      <c r="AV2122" t="s">
        <v>55</v>
      </c>
      <c r="AW2122" t="s">
        <v>55</v>
      </c>
      <c r="AX2122">
        <v>1.073</v>
      </c>
      <c r="AY2122"/>
      <c r="AZ2122"/>
      <c r="BA2122">
        <v>133375</v>
      </c>
      <c r="BB2122" s="95">
        <v>45838</v>
      </c>
      <c r="BC2122" t="s">
        <v>731</v>
      </c>
      <c r="BD2122" s="44">
        <v>30000000</v>
      </c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  <c r="CA2122"/>
      <c r="CB2122"/>
      <c r="CC2122"/>
      <c r="CD2122"/>
      <c r="CE2122"/>
      <c r="CF2122"/>
      <c r="CG2122"/>
      <c r="CH2122"/>
      <c r="CI2122"/>
      <c r="CJ2122"/>
    </row>
    <row r="2123" spans="39:88" x14ac:dyDescent="0.3">
      <c r="AM2123" t="s">
        <v>11817</v>
      </c>
      <c r="AN2123" t="s">
        <v>2672</v>
      </c>
      <c r="AO2123" t="s">
        <v>581</v>
      </c>
      <c r="AP2123" t="s">
        <v>2767</v>
      </c>
      <c r="AQ2123" s="44">
        <v>9247000</v>
      </c>
      <c r="AR2123">
        <v>0.87012999999999996</v>
      </c>
      <c r="AS2123">
        <v>2.9950000000000001E-2</v>
      </c>
      <c r="AT2123">
        <v>6.5979999999999997E-3</v>
      </c>
      <c r="AU2123" t="s">
        <v>53</v>
      </c>
      <c r="AV2123" t="s">
        <v>62</v>
      </c>
      <c r="AW2123" t="s">
        <v>62</v>
      </c>
      <c r="AX2123">
        <v>-0.76100000000000001</v>
      </c>
      <c r="AY2123"/>
      <c r="AZ2123"/>
      <c r="BA2123">
        <v>100007</v>
      </c>
      <c r="BB2123" s="95">
        <v>45838</v>
      </c>
      <c r="BC2123" t="s">
        <v>580</v>
      </c>
      <c r="BD2123"/>
      <c r="BE2123"/>
      <c r="BF2123"/>
      <c r="BG2123"/>
      <c r="BH2123"/>
      <c r="BI2123"/>
      <c r="BJ2123" s="44">
        <v>2247000</v>
      </c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 s="44">
        <v>7000000</v>
      </c>
      <c r="BX2123"/>
      <c r="BY2123"/>
      <c r="BZ2123"/>
      <c r="CA2123"/>
      <c r="CB2123"/>
      <c r="CC2123"/>
      <c r="CD2123"/>
      <c r="CE2123"/>
      <c r="CF2123"/>
      <c r="CG2123"/>
      <c r="CH2123"/>
      <c r="CI2123"/>
      <c r="CJ2123"/>
    </row>
    <row r="2124" spans="39:88" x14ac:dyDescent="0.3">
      <c r="AM2124" t="s">
        <v>11819</v>
      </c>
      <c r="AN2124" t="s">
        <v>581</v>
      </c>
      <c r="AO2124" t="s">
        <v>581</v>
      </c>
      <c r="AP2124" t="s">
        <v>2408</v>
      </c>
      <c r="AQ2124" s="44">
        <v>161135000</v>
      </c>
      <c r="AR2124">
        <v>0.86709000000000003</v>
      </c>
      <c r="AS2124">
        <v>3.227E-2</v>
      </c>
      <c r="AT2124">
        <v>8.4799999999999997E-3</v>
      </c>
      <c r="AU2124" t="s">
        <v>53</v>
      </c>
      <c r="AV2124" t="s">
        <v>68</v>
      </c>
      <c r="AW2124" t="s">
        <v>68</v>
      </c>
      <c r="AX2124">
        <v>-0.76100000000000001</v>
      </c>
      <c r="AY2124"/>
      <c r="AZ2124"/>
      <c r="BA2124">
        <v>160169</v>
      </c>
      <c r="BB2124" s="95">
        <v>45838</v>
      </c>
      <c r="BC2124" t="s">
        <v>580</v>
      </c>
      <c r="BD2124" s="44">
        <v>152723000</v>
      </c>
      <c r="BE2124"/>
      <c r="BF2124"/>
      <c r="BG2124"/>
      <c r="BH2124"/>
      <c r="BI2124"/>
      <c r="BJ2124" s="44">
        <v>8412000</v>
      </c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  <c r="CA2124"/>
      <c r="CB2124"/>
      <c r="CC2124"/>
      <c r="CD2124"/>
      <c r="CE2124"/>
      <c r="CF2124"/>
      <c r="CG2124"/>
      <c r="CH2124"/>
      <c r="CI2124"/>
      <c r="CJ2124"/>
    </row>
    <row r="2125" spans="39:88" x14ac:dyDescent="0.3">
      <c r="AM2125" t="s">
        <v>11821</v>
      </c>
      <c r="AN2125" t="s">
        <v>581</v>
      </c>
      <c r="AO2125" t="s">
        <v>581</v>
      </c>
      <c r="AP2125" t="s">
        <v>11822</v>
      </c>
      <c r="AQ2125" s="44">
        <v>29000000</v>
      </c>
      <c r="AR2125">
        <v>1.0067299999999999</v>
      </c>
      <c r="AS2125">
        <v>2.941359E-2</v>
      </c>
      <c r="AT2125">
        <v>7.5890000000000003E-3</v>
      </c>
      <c r="AU2125" t="s">
        <v>53</v>
      </c>
      <c r="AV2125" t="s">
        <v>68</v>
      </c>
      <c r="AW2125" t="s">
        <v>68</v>
      </c>
      <c r="AX2125">
        <v>-0.76100000000000001</v>
      </c>
      <c r="AY2125"/>
      <c r="AZ2125"/>
      <c r="BA2125">
        <v>160169</v>
      </c>
      <c r="BB2125" s="95">
        <v>45838</v>
      </c>
      <c r="BC2125" t="s">
        <v>580</v>
      </c>
      <c r="BD2125" s="44">
        <v>29000000</v>
      </c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  <c r="CA2125"/>
      <c r="CB2125"/>
      <c r="CC2125"/>
      <c r="CD2125"/>
      <c r="CE2125"/>
      <c r="CF2125"/>
      <c r="CG2125"/>
      <c r="CH2125"/>
      <c r="CI2125"/>
      <c r="CJ2125"/>
    </row>
    <row r="2126" spans="39:88" x14ac:dyDescent="0.3">
      <c r="AM2126" t="s">
        <v>11818</v>
      </c>
      <c r="AN2126" t="s">
        <v>581</v>
      </c>
      <c r="AO2126" t="s">
        <v>581</v>
      </c>
      <c r="AP2126" t="s">
        <v>1767</v>
      </c>
      <c r="AQ2126" s="44">
        <v>2460000</v>
      </c>
      <c r="AR2126">
        <v>0.98700999999999905</v>
      </c>
      <c r="AS2126">
        <v>2.712177E-2</v>
      </c>
      <c r="AT2126">
        <v>7.1069999999999996E-3</v>
      </c>
      <c r="AU2126" t="s">
        <v>53</v>
      </c>
      <c r="AV2126" t="s">
        <v>68</v>
      </c>
      <c r="AW2126" t="s">
        <v>68</v>
      </c>
      <c r="AX2126">
        <v>-0.76100000000000001</v>
      </c>
      <c r="AY2126"/>
      <c r="AZ2126"/>
      <c r="BA2126">
        <v>160169</v>
      </c>
      <c r="BB2126" s="95">
        <v>45838</v>
      </c>
      <c r="BC2126" t="s">
        <v>580</v>
      </c>
      <c r="BD2126"/>
      <c r="BE2126"/>
      <c r="BF2126"/>
      <c r="BG2126"/>
      <c r="BH2126"/>
      <c r="BI2126" s="44">
        <v>2460000</v>
      </c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  <c r="CA2126"/>
      <c r="CB2126"/>
      <c r="CC2126"/>
      <c r="CD2126"/>
      <c r="CE2126"/>
      <c r="CF2126"/>
      <c r="CG2126"/>
      <c r="CH2126"/>
      <c r="CI2126"/>
      <c r="CJ2126"/>
    </row>
    <row r="2127" spans="39:88" x14ac:dyDescent="0.3">
      <c r="AM2127" t="s">
        <v>11820</v>
      </c>
      <c r="AN2127" t="s">
        <v>581</v>
      </c>
      <c r="AO2127" t="s">
        <v>581</v>
      </c>
      <c r="AP2127" t="s">
        <v>2070</v>
      </c>
      <c r="AQ2127" s="44">
        <v>210000000</v>
      </c>
      <c r="AR2127">
        <v>0.81688999999999901</v>
      </c>
      <c r="AS2127">
        <v>3.3820000000000003E-2</v>
      </c>
      <c r="AT2127">
        <v>9.0519999999999993E-3</v>
      </c>
      <c r="AU2127" t="s">
        <v>53</v>
      </c>
      <c r="AV2127" t="s">
        <v>68</v>
      </c>
      <c r="AW2127" t="s">
        <v>68</v>
      </c>
      <c r="AX2127">
        <v>-0.76100000000000001</v>
      </c>
      <c r="AY2127"/>
      <c r="AZ2127"/>
      <c r="BA2127">
        <v>160169</v>
      </c>
      <c r="BB2127" s="95">
        <v>45838</v>
      </c>
      <c r="BC2127" t="s">
        <v>580</v>
      </c>
      <c r="BD2127" s="44">
        <v>152057000</v>
      </c>
      <c r="BE2127"/>
      <c r="BF2127"/>
      <c r="BG2127"/>
      <c r="BH2127"/>
      <c r="BI2127" s="44">
        <v>32665000</v>
      </c>
      <c r="BJ2127" s="44">
        <v>14478000</v>
      </c>
      <c r="BK2127"/>
      <c r="BL2127"/>
      <c r="BM2127"/>
      <c r="BN2127"/>
      <c r="BO2127" s="44">
        <v>2600000</v>
      </c>
      <c r="BP2127" s="44">
        <v>3600000</v>
      </c>
      <c r="BQ2127" s="44">
        <v>400000</v>
      </c>
      <c r="BR2127"/>
      <c r="BS2127" s="44">
        <v>2200000</v>
      </c>
      <c r="BT2127" s="44">
        <v>2000000</v>
      </c>
      <c r="BU2127"/>
      <c r="BV2127"/>
      <c r="BW2127"/>
      <c r="BX2127"/>
      <c r="BY2127"/>
      <c r="BZ2127"/>
      <c r="CA2127"/>
      <c r="CB2127"/>
      <c r="CC2127"/>
      <c r="CD2127"/>
      <c r="CE2127"/>
      <c r="CF2127"/>
      <c r="CG2127"/>
      <c r="CH2127"/>
      <c r="CI2127"/>
      <c r="CJ2127"/>
    </row>
    <row r="2128" spans="39:88" x14ac:dyDescent="0.3">
      <c r="AM2128" t="s">
        <v>11826</v>
      </c>
      <c r="AN2128" t="s">
        <v>1871</v>
      </c>
      <c r="AO2128" t="s">
        <v>1871</v>
      </c>
      <c r="AP2128" t="s">
        <v>1869</v>
      </c>
      <c r="AQ2128" s="44">
        <v>100000000</v>
      </c>
      <c r="AR2128">
        <v>0.94987999999999995</v>
      </c>
      <c r="AS2128">
        <v>3.3520000000000001E-2</v>
      </c>
      <c r="AT2128">
        <v>1.3226E-2</v>
      </c>
      <c r="AU2128" t="s">
        <v>53</v>
      </c>
      <c r="AV2128" t="s">
        <v>55</v>
      </c>
      <c r="AW2128" t="s">
        <v>55</v>
      </c>
      <c r="AX2128">
        <v>0.253</v>
      </c>
      <c r="AY2128"/>
      <c r="AZ2128"/>
      <c r="BA2128">
        <v>4518</v>
      </c>
      <c r="BB2128" s="95">
        <v>45838</v>
      </c>
      <c r="BC2128" t="s">
        <v>1870</v>
      </c>
      <c r="BD2128" s="44">
        <v>59700000</v>
      </c>
      <c r="BE2128"/>
      <c r="BF2128"/>
      <c r="BG2128"/>
      <c r="BH2128"/>
      <c r="BI2128" s="44">
        <v>2300000</v>
      </c>
      <c r="BJ2128" s="44">
        <v>3000000</v>
      </c>
      <c r="BK2128"/>
      <c r="BL2128" s="44">
        <v>2000000</v>
      </c>
      <c r="BM2128"/>
      <c r="BN2128" s="44">
        <v>5000000</v>
      </c>
      <c r="BO2128"/>
      <c r="BP2128" s="44">
        <v>3500000</v>
      </c>
      <c r="BQ2128" s="44">
        <v>300000</v>
      </c>
      <c r="BR2128" s="44">
        <v>12000000</v>
      </c>
      <c r="BS2128" s="44">
        <v>2200000</v>
      </c>
      <c r="BT2128"/>
      <c r="BU2128" s="44">
        <v>5000000</v>
      </c>
      <c r="BV2128" s="44">
        <v>5000000</v>
      </c>
      <c r="BW2128"/>
      <c r="BX2128"/>
      <c r="BY2128"/>
      <c r="BZ2128"/>
      <c r="CA2128"/>
      <c r="CB2128"/>
      <c r="CC2128"/>
      <c r="CD2128"/>
      <c r="CE2128"/>
      <c r="CF2128"/>
      <c r="CG2128"/>
      <c r="CH2128"/>
      <c r="CI2128"/>
      <c r="CJ2128"/>
    </row>
    <row r="2129" spans="39:88" x14ac:dyDescent="0.3">
      <c r="AM2129" t="s">
        <v>11824</v>
      </c>
      <c r="AN2129" t="s">
        <v>1871</v>
      </c>
      <c r="AO2129" t="s">
        <v>1871</v>
      </c>
      <c r="AP2129" t="s">
        <v>11825</v>
      </c>
      <c r="AQ2129" s="44">
        <v>3500000</v>
      </c>
      <c r="AR2129">
        <v>1.0247299999999999</v>
      </c>
      <c r="AS2129">
        <v>3.6391649999999998E-2</v>
      </c>
      <c r="AT2129">
        <v>1.4163999999999901E-2</v>
      </c>
      <c r="AU2129" t="s">
        <v>53</v>
      </c>
      <c r="AV2129" t="s">
        <v>55</v>
      </c>
      <c r="AW2129" t="s">
        <v>55</v>
      </c>
      <c r="AX2129">
        <v>0.253</v>
      </c>
      <c r="AY2129"/>
      <c r="AZ2129"/>
      <c r="BA2129">
        <v>4518</v>
      </c>
      <c r="BB2129" s="95">
        <v>45838</v>
      </c>
      <c r="BC2129" t="s">
        <v>1870</v>
      </c>
      <c r="BD2129"/>
      <c r="BE2129"/>
      <c r="BF2129"/>
      <c r="BG2129"/>
      <c r="BH2129"/>
      <c r="BI2129" s="44">
        <v>3500000</v>
      </c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  <c r="CA2129"/>
      <c r="CB2129"/>
      <c r="CC2129"/>
      <c r="CD2129"/>
      <c r="CE2129"/>
      <c r="CF2129"/>
      <c r="CG2129"/>
      <c r="CH2129"/>
      <c r="CI2129"/>
      <c r="CJ2129"/>
    </row>
    <row r="2130" spans="39:88" x14ac:dyDescent="0.3">
      <c r="AM2130" t="s">
        <v>11823</v>
      </c>
      <c r="AN2130" t="s">
        <v>1871</v>
      </c>
      <c r="AO2130" t="s">
        <v>1871</v>
      </c>
      <c r="AP2130" t="s">
        <v>3022</v>
      </c>
      <c r="AQ2130" s="44">
        <v>28000000</v>
      </c>
      <c r="AR2130">
        <v>0.94611000000000001</v>
      </c>
      <c r="AS2130">
        <v>3.288348E-2</v>
      </c>
      <c r="AT2130">
        <v>1.2337000000000001E-2</v>
      </c>
      <c r="AU2130" t="s">
        <v>53</v>
      </c>
      <c r="AV2130" t="s">
        <v>55</v>
      </c>
      <c r="AW2130" t="s">
        <v>55</v>
      </c>
      <c r="AX2130">
        <v>0.253</v>
      </c>
      <c r="AY2130"/>
      <c r="AZ2130"/>
      <c r="BA2130">
        <v>4518</v>
      </c>
      <c r="BB2130" s="95">
        <v>45838</v>
      </c>
      <c r="BC2130" t="s">
        <v>1870</v>
      </c>
      <c r="BD2130" s="44">
        <v>22700000</v>
      </c>
      <c r="BE2130"/>
      <c r="BF2130"/>
      <c r="BG2130"/>
      <c r="BH2130"/>
      <c r="BI2130"/>
      <c r="BJ2130" s="44">
        <v>2500000</v>
      </c>
      <c r="BK2130" s="44">
        <v>1700000</v>
      </c>
      <c r="BL2130"/>
      <c r="BM2130"/>
      <c r="BN2130" s="44">
        <v>1100000</v>
      </c>
      <c r="BO2130"/>
      <c r="BP2130"/>
      <c r="BQ2130"/>
      <c r="BR2130"/>
      <c r="BS2130"/>
      <c r="BT2130"/>
      <c r="BU2130"/>
      <c r="BV2130"/>
      <c r="BW2130"/>
      <c r="BX2130"/>
      <c r="BY2130"/>
      <c r="BZ2130"/>
      <c r="CA2130"/>
      <c r="CB2130"/>
      <c r="CC2130"/>
      <c r="CD2130"/>
      <c r="CE2130"/>
      <c r="CF2130"/>
      <c r="CG2130"/>
      <c r="CH2130"/>
      <c r="CI2130"/>
      <c r="CJ2130"/>
    </row>
    <row r="2131" spans="39:88" x14ac:dyDescent="0.3">
      <c r="AM2131" t="s">
        <v>11829</v>
      </c>
      <c r="AN2131" t="s">
        <v>1195</v>
      </c>
      <c r="AO2131" t="s">
        <v>1195</v>
      </c>
      <c r="AP2131" t="s">
        <v>1193</v>
      </c>
      <c r="AQ2131" s="44">
        <v>21600000</v>
      </c>
      <c r="AR2131">
        <v>0.82874999999999999</v>
      </c>
      <c r="AS2131">
        <v>5.1008009999999999E-2</v>
      </c>
      <c r="AT2131">
        <v>1.5573999999999999E-2</v>
      </c>
      <c r="AU2131" t="s">
        <v>53</v>
      </c>
      <c r="AV2131" t="s">
        <v>56</v>
      </c>
      <c r="AW2131" t="s">
        <v>56</v>
      </c>
      <c r="AX2131">
        <v>-1.139</v>
      </c>
      <c r="AY2131"/>
      <c r="AZ2131"/>
      <c r="BA2131">
        <v>126369</v>
      </c>
      <c r="BB2131" s="95">
        <v>45838</v>
      </c>
      <c r="BC2131" t="s">
        <v>1194</v>
      </c>
      <c r="BD2131" s="44">
        <v>21600000</v>
      </c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  <c r="CA2131"/>
      <c r="CB2131"/>
      <c r="CC2131"/>
      <c r="CD2131"/>
      <c r="CE2131"/>
      <c r="CF2131"/>
      <c r="CG2131"/>
      <c r="CH2131"/>
      <c r="CI2131"/>
      <c r="CJ2131"/>
    </row>
    <row r="2132" spans="39:88" x14ac:dyDescent="0.3">
      <c r="AM2132" t="s">
        <v>11827</v>
      </c>
      <c r="AN2132" t="s">
        <v>1195</v>
      </c>
      <c r="AO2132" t="s">
        <v>1195</v>
      </c>
      <c r="AP2132" t="s">
        <v>1581</v>
      </c>
      <c r="AQ2132" s="44">
        <v>20300000</v>
      </c>
      <c r="AR2132">
        <v>0.91134999999999999</v>
      </c>
      <c r="AS2132">
        <v>4.748372E-2</v>
      </c>
      <c r="AT2132">
        <v>1.259E-2</v>
      </c>
      <c r="AU2132" t="s">
        <v>53</v>
      </c>
      <c r="AV2132" t="s">
        <v>56</v>
      </c>
      <c r="AW2132" t="s">
        <v>56</v>
      </c>
      <c r="AX2132">
        <v>-1.139</v>
      </c>
      <c r="AY2132"/>
      <c r="AZ2132"/>
      <c r="BA2132">
        <v>126369</v>
      </c>
      <c r="BB2132" s="95">
        <v>45838</v>
      </c>
      <c r="BC2132" t="s">
        <v>1194</v>
      </c>
      <c r="BD2132" s="44">
        <v>20300000</v>
      </c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  <c r="CA2132"/>
      <c r="CB2132"/>
      <c r="CC2132"/>
      <c r="CD2132"/>
      <c r="CE2132"/>
      <c r="CF2132"/>
      <c r="CG2132"/>
      <c r="CH2132"/>
      <c r="CI2132"/>
      <c r="CJ2132"/>
    </row>
    <row r="2133" spans="39:88" x14ac:dyDescent="0.3">
      <c r="AM2133" t="s">
        <v>11828</v>
      </c>
      <c r="AN2133" t="s">
        <v>1195</v>
      </c>
      <c r="AO2133" t="s">
        <v>1195</v>
      </c>
      <c r="AP2133" t="s">
        <v>2770</v>
      </c>
      <c r="AQ2133" s="44">
        <v>11100000</v>
      </c>
      <c r="AR2133">
        <v>0.80691000000000002</v>
      </c>
      <c r="AS2133">
        <v>5.1709949999999998E-2</v>
      </c>
      <c r="AT2133">
        <v>1.5796999999999999E-2</v>
      </c>
      <c r="AU2133" t="s">
        <v>53</v>
      </c>
      <c r="AV2133" t="s">
        <v>56</v>
      </c>
      <c r="AW2133" t="s">
        <v>56</v>
      </c>
      <c r="AX2133">
        <v>-1.139</v>
      </c>
      <c r="AY2133"/>
      <c r="AZ2133"/>
      <c r="BA2133">
        <v>126369</v>
      </c>
      <c r="BB2133" s="95">
        <v>45838</v>
      </c>
      <c r="BC2133" t="s">
        <v>1194</v>
      </c>
      <c r="BD2133" s="44">
        <v>11100000</v>
      </c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  <c r="CA2133"/>
      <c r="CB2133"/>
      <c r="CC2133"/>
      <c r="CD2133"/>
      <c r="CE2133"/>
      <c r="CF2133"/>
      <c r="CG2133"/>
      <c r="CH2133"/>
      <c r="CI2133"/>
      <c r="CJ2133"/>
    </row>
    <row r="2134" spans="39:88" x14ac:dyDescent="0.3">
      <c r="AM2134" t="s">
        <v>11839</v>
      </c>
      <c r="AN2134" t="s">
        <v>662</v>
      </c>
      <c r="AO2134" t="s">
        <v>662</v>
      </c>
      <c r="AP2134" t="s">
        <v>2145</v>
      </c>
      <c r="AQ2134" s="44">
        <v>170500000</v>
      </c>
      <c r="AR2134">
        <v>0.87685000000000002</v>
      </c>
      <c r="AS2134">
        <v>3.0269999999999998E-2</v>
      </c>
      <c r="AT2134">
        <v>5.3860000000000002E-3</v>
      </c>
      <c r="AU2134" t="s">
        <v>53</v>
      </c>
      <c r="AV2134" t="s">
        <v>107</v>
      </c>
      <c r="AW2134" t="s">
        <v>107</v>
      </c>
      <c r="AX2134">
        <v>1.4550000000000001</v>
      </c>
      <c r="AY2134"/>
      <c r="AZ2134"/>
      <c r="BA2134">
        <v>3929</v>
      </c>
      <c r="BB2134" s="95">
        <v>45838</v>
      </c>
      <c r="BC2134" t="s">
        <v>359</v>
      </c>
      <c r="BD2134" s="44">
        <v>117200000</v>
      </c>
      <c r="BE2134"/>
      <c r="BF2134"/>
      <c r="BG2134"/>
      <c r="BH2134"/>
      <c r="BI2134" s="44">
        <v>10500000</v>
      </c>
      <c r="BJ2134" s="44">
        <v>37800000</v>
      </c>
      <c r="BK2134" s="44">
        <v>5000000</v>
      </c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  <c r="CA2134"/>
      <c r="CB2134"/>
      <c r="CC2134"/>
      <c r="CD2134"/>
      <c r="CE2134"/>
      <c r="CF2134"/>
      <c r="CG2134"/>
      <c r="CH2134"/>
      <c r="CI2134"/>
      <c r="CJ2134"/>
    </row>
    <row r="2135" spans="39:88" x14ac:dyDescent="0.3">
      <c r="AM2135" t="s">
        <v>11836</v>
      </c>
      <c r="AN2135" t="s">
        <v>662</v>
      </c>
      <c r="AO2135" t="s">
        <v>662</v>
      </c>
      <c r="AP2135" t="s">
        <v>2749</v>
      </c>
      <c r="AQ2135" s="44">
        <v>220100000</v>
      </c>
      <c r="AR2135">
        <v>0.74563000000000001</v>
      </c>
      <c r="AS2135">
        <v>3.2629999999999999E-2</v>
      </c>
      <c r="AT2135">
        <v>6.2519999999999997E-3</v>
      </c>
      <c r="AU2135" t="s">
        <v>53</v>
      </c>
      <c r="AV2135" t="s">
        <v>107</v>
      </c>
      <c r="AW2135" t="s">
        <v>107</v>
      </c>
      <c r="AX2135">
        <v>1.4550000000000001</v>
      </c>
      <c r="AY2135"/>
      <c r="AZ2135"/>
      <c r="BA2135">
        <v>3929</v>
      </c>
      <c r="BB2135" s="95">
        <v>45838</v>
      </c>
      <c r="BC2135" t="s">
        <v>359</v>
      </c>
      <c r="BD2135" s="44">
        <v>122800000</v>
      </c>
      <c r="BE2135"/>
      <c r="BF2135"/>
      <c r="BG2135"/>
      <c r="BH2135"/>
      <c r="BI2135" s="44">
        <v>5000000</v>
      </c>
      <c r="BJ2135" s="44">
        <v>47200000</v>
      </c>
      <c r="BK2135"/>
      <c r="BL2135"/>
      <c r="BM2135"/>
      <c r="BN2135"/>
      <c r="BO2135"/>
      <c r="BP2135"/>
      <c r="BQ2135"/>
      <c r="BR2135" s="44">
        <v>45100000</v>
      </c>
      <c r="BS2135"/>
      <c r="BT2135"/>
      <c r="BU2135"/>
      <c r="BV2135"/>
      <c r="BW2135"/>
      <c r="BX2135"/>
      <c r="BY2135"/>
      <c r="BZ2135"/>
      <c r="CA2135"/>
      <c r="CB2135"/>
      <c r="CC2135"/>
      <c r="CD2135"/>
      <c r="CE2135"/>
      <c r="CF2135"/>
      <c r="CG2135"/>
      <c r="CH2135"/>
      <c r="CI2135"/>
      <c r="CJ2135"/>
    </row>
    <row r="2136" spans="39:88" x14ac:dyDescent="0.3">
      <c r="AM2136" t="s">
        <v>11840</v>
      </c>
      <c r="AN2136" t="s">
        <v>662</v>
      </c>
      <c r="AO2136" t="s">
        <v>662</v>
      </c>
      <c r="AP2136" t="s">
        <v>11841</v>
      </c>
      <c r="AQ2136" s="44">
        <v>1500000</v>
      </c>
      <c r="AR2136">
        <v>0.99289000000000005</v>
      </c>
      <c r="AS2136">
        <v>3.2120000000000003E-2</v>
      </c>
      <c r="AT2136">
        <v>6.4289999999999998E-3</v>
      </c>
      <c r="AU2136" t="s">
        <v>53</v>
      </c>
      <c r="AV2136" t="s">
        <v>107</v>
      </c>
      <c r="AW2136" t="s">
        <v>107</v>
      </c>
      <c r="AX2136">
        <v>1.4550000000000001</v>
      </c>
      <c r="AY2136"/>
      <c r="AZ2136"/>
      <c r="BA2136">
        <v>3929</v>
      </c>
      <c r="BB2136" s="95">
        <v>45838</v>
      </c>
      <c r="BC2136" t="s">
        <v>359</v>
      </c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  <c r="CA2136"/>
      <c r="CB2136" s="44">
        <v>1500000</v>
      </c>
      <c r="CC2136"/>
      <c r="CD2136"/>
      <c r="CE2136"/>
      <c r="CF2136"/>
      <c r="CG2136"/>
      <c r="CH2136"/>
      <c r="CI2136"/>
      <c r="CJ2136"/>
    </row>
    <row r="2137" spans="39:88" x14ac:dyDescent="0.3">
      <c r="AM2137" t="s">
        <v>11831</v>
      </c>
      <c r="AN2137" t="s">
        <v>662</v>
      </c>
      <c r="AO2137" t="s">
        <v>662</v>
      </c>
      <c r="AP2137" t="s">
        <v>661</v>
      </c>
      <c r="AQ2137" s="44">
        <v>32100000</v>
      </c>
      <c r="AR2137">
        <v>0.90641000000000005</v>
      </c>
      <c r="AS2137">
        <v>2.5249999999999901E-2</v>
      </c>
      <c r="AT2137">
        <v>2.9789999999999999E-3</v>
      </c>
      <c r="AU2137" t="s">
        <v>53</v>
      </c>
      <c r="AV2137" t="s">
        <v>107</v>
      </c>
      <c r="AW2137" t="s">
        <v>107</v>
      </c>
      <c r="AX2137">
        <v>1.4550000000000001</v>
      </c>
      <c r="AY2137"/>
      <c r="AZ2137"/>
      <c r="BA2137">
        <v>3929</v>
      </c>
      <c r="BB2137" s="95">
        <v>45838</v>
      </c>
      <c r="BC2137" t="s">
        <v>359</v>
      </c>
      <c r="BD2137"/>
      <c r="BE2137"/>
      <c r="BF2137"/>
      <c r="BG2137"/>
      <c r="BH2137"/>
      <c r="BI2137"/>
      <c r="BJ2137"/>
      <c r="BK2137"/>
      <c r="BL2137"/>
      <c r="BM2137" s="44">
        <v>700000</v>
      </c>
      <c r="BN2137"/>
      <c r="BO2137"/>
      <c r="BP2137"/>
      <c r="BQ2137"/>
      <c r="BR2137" s="44">
        <v>31400000</v>
      </c>
      <c r="BS2137"/>
      <c r="BT2137"/>
      <c r="BU2137"/>
      <c r="BV2137"/>
      <c r="BW2137"/>
      <c r="BX2137"/>
      <c r="BY2137"/>
      <c r="BZ2137"/>
      <c r="CA2137"/>
      <c r="CB2137"/>
      <c r="CC2137"/>
      <c r="CD2137"/>
      <c r="CE2137"/>
      <c r="CF2137"/>
      <c r="CG2137"/>
      <c r="CH2137"/>
      <c r="CI2137"/>
      <c r="CJ2137"/>
    </row>
    <row r="2138" spans="39:88" x14ac:dyDescent="0.3">
      <c r="AM2138" t="s">
        <v>11837</v>
      </c>
      <c r="AN2138" t="s">
        <v>662</v>
      </c>
      <c r="AO2138" t="s">
        <v>662</v>
      </c>
      <c r="AP2138" t="s">
        <v>2991</v>
      </c>
      <c r="AQ2138" s="44">
        <v>44500000</v>
      </c>
      <c r="AR2138">
        <v>0.76558999999999999</v>
      </c>
      <c r="AS2138">
        <v>3.1660000000000001E-2</v>
      </c>
      <c r="AT2138">
        <v>5.9549999999999898E-3</v>
      </c>
      <c r="AU2138" t="s">
        <v>53</v>
      </c>
      <c r="AV2138" t="s">
        <v>107</v>
      </c>
      <c r="AW2138" t="s">
        <v>107</v>
      </c>
      <c r="AX2138">
        <v>1.4550000000000001</v>
      </c>
      <c r="AY2138"/>
      <c r="AZ2138"/>
      <c r="BA2138">
        <v>3929</v>
      </c>
      <c r="BB2138" s="95">
        <v>45838</v>
      </c>
      <c r="BC2138" t="s">
        <v>359</v>
      </c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 s="44">
        <v>44500000</v>
      </c>
      <c r="BS2138"/>
      <c r="BT2138"/>
      <c r="BU2138"/>
      <c r="BV2138"/>
      <c r="BW2138"/>
      <c r="BX2138"/>
      <c r="BY2138"/>
      <c r="BZ2138"/>
      <c r="CA2138"/>
      <c r="CB2138"/>
      <c r="CC2138"/>
      <c r="CD2138"/>
      <c r="CE2138"/>
      <c r="CF2138"/>
      <c r="CG2138"/>
      <c r="CH2138"/>
      <c r="CI2138"/>
      <c r="CJ2138"/>
    </row>
    <row r="2139" spans="39:88" x14ac:dyDescent="0.3">
      <c r="AM2139" t="s">
        <v>11838</v>
      </c>
      <c r="AN2139" t="s">
        <v>662</v>
      </c>
      <c r="AO2139" t="s">
        <v>662</v>
      </c>
      <c r="AP2139" t="s">
        <v>2890</v>
      </c>
      <c r="AQ2139" s="44">
        <v>433800000</v>
      </c>
      <c r="AR2139">
        <v>0.91516999999999904</v>
      </c>
      <c r="AS2139">
        <v>2.8919999999999901E-2</v>
      </c>
      <c r="AT2139">
        <v>4.7979999999999898E-3</v>
      </c>
      <c r="AU2139" t="s">
        <v>53</v>
      </c>
      <c r="AV2139" t="s">
        <v>107</v>
      </c>
      <c r="AW2139" t="s">
        <v>107</v>
      </c>
      <c r="AX2139">
        <v>1.4550000000000001</v>
      </c>
      <c r="AY2139"/>
      <c r="AZ2139"/>
      <c r="BA2139">
        <v>3929</v>
      </c>
      <c r="BB2139" s="95">
        <v>45838</v>
      </c>
      <c r="BC2139" t="s">
        <v>359</v>
      </c>
      <c r="BD2139" s="44">
        <v>256000000</v>
      </c>
      <c r="BE2139" s="44">
        <v>2500000</v>
      </c>
      <c r="BF2139" s="44">
        <v>17000000</v>
      </c>
      <c r="BG2139" s="44">
        <v>100000</v>
      </c>
      <c r="BH2139"/>
      <c r="BI2139" s="44">
        <v>35200000</v>
      </c>
      <c r="BJ2139" s="44">
        <v>116200000</v>
      </c>
      <c r="BK2139"/>
      <c r="BL2139"/>
      <c r="BM2139"/>
      <c r="BN2139"/>
      <c r="BO2139" s="44">
        <v>3700000</v>
      </c>
      <c r="BP2139" s="44">
        <v>2000000</v>
      </c>
      <c r="BQ2139"/>
      <c r="BR2139"/>
      <c r="BS2139" s="44">
        <v>900000</v>
      </c>
      <c r="BT2139" s="44">
        <v>200000</v>
      </c>
      <c r="BU2139"/>
      <c r="BV2139"/>
      <c r="BW2139"/>
      <c r="BX2139"/>
      <c r="BY2139"/>
      <c r="BZ2139"/>
      <c r="CA2139"/>
      <c r="CB2139"/>
      <c r="CC2139"/>
      <c r="CD2139"/>
      <c r="CE2139"/>
      <c r="CF2139"/>
      <c r="CG2139"/>
      <c r="CH2139"/>
      <c r="CI2139"/>
      <c r="CJ2139"/>
    </row>
    <row r="2140" spans="39:88" x14ac:dyDescent="0.3">
      <c r="AM2140" t="s">
        <v>11834</v>
      </c>
      <c r="AN2140" t="s">
        <v>662</v>
      </c>
      <c r="AO2140" t="s">
        <v>662</v>
      </c>
      <c r="AP2140" t="s">
        <v>1495</v>
      </c>
      <c r="AQ2140" s="44">
        <v>123500000</v>
      </c>
      <c r="AR2140">
        <v>0.98010999999999904</v>
      </c>
      <c r="AS2140">
        <v>2.1440000000000001E-2</v>
      </c>
      <c r="AT2140">
        <v>1.0950000000000001E-3</v>
      </c>
      <c r="AU2140" t="s">
        <v>53</v>
      </c>
      <c r="AV2140" t="s">
        <v>107</v>
      </c>
      <c r="AW2140" t="s">
        <v>107</v>
      </c>
      <c r="AX2140">
        <v>1.4550000000000001</v>
      </c>
      <c r="AY2140"/>
      <c r="AZ2140"/>
      <c r="BA2140">
        <v>3929</v>
      </c>
      <c r="BB2140" s="95">
        <v>45838</v>
      </c>
      <c r="BC2140" t="s">
        <v>359</v>
      </c>
      <c r="BD2140" s="44">
        <v>83000000</v>
      </c>
      <c r="BE2140"/>
      <c r="BF2140"/>
      <c r="BG2140"/>
      <c r="BH2140"/>
      <c r="BI2140" s="44">
        <v>8300000</v>
      </c>
      <c r="BJ2140" s="44">
        <v>32200000</v>
      </c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  <c r="CA2140"/>
      <c r="CB2140"/>
      <c r="CC2140"/>
      <c r="CD2140"/>
      <c r="CE2140"/>
      <c r="CF2140"/>
      <c r="CG2140"/>
      <c r="CH2140"/>
      <c r="CI2140"/>
      <c r="CJ2140"/>
    </row>
    <row r="2141" spans="39:88" x14ac:dyDescent="0.3">
      <c r="AM2141" t="s">
        <v>11835</v>
      </c>
      <c r="AN2141" t="s">
        <v>662</v>
      </c>
      <c r="AO2141" t="s">
        <v>662</v>
      </c>
      <c r="AP2141" t="s">
        <v>2241</v>
      </c>
      <c r="AQ2141" s="44">
        <v>84500000</v>
      </c>
      <c r="AR2141">
        <v>0.96157999999999999</v>
      </c>
      <c r="AS2141">
        <v>2.2610000000000002E-2</v>
      </c>
      <c r="AT2141">
        <v>1.7049999999999999E-3</v>
      </c>
      <c r="AU2141" t="s">
        <v>53</v>
      </c>
      <c r="AV2141" t="s">
        <v>107</v>
      </c>
      <c r="AW2141" t="s">
        <v>107</v>
      </c>
      <c r="AX2141">
        <v>1.4550000000000001</v>
      </c>
      <c r="AY2141"/>
      <c r="AZ2141"/>
      <c r="BA2141">
        <v>3929</v>
      </c>
      <c r="BB2141" s="95">
        <v>45838</v>
      </c>
      <c r="BC2141" t="s">
        <v>359</v>
      </c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 s="44">
        <v>700000</v>
      </c>
      <c r="BR2141" s="44">
        <v>80000000</v>
      </c>
      <c r="BS2141" s="44">
        <v>2100000</v>
      </c>
      <c r="BT2141" s="44">
        <v>1700000</v>
      </c>
      <c r="BU2141"/>
      <c r="BV2141"/>
      <c r="BW2141"/>
      <c r="BX2141"/>
      <c r="BY2141"/>
      <c r="BZ2141"/>
      <c r="CA2141"/>
      <c r="CB2141"/>
      <c r="CC2141"/>
      <c r="CD2141"/>
      <c r="CE2141"/>
      <c r="CF2141"/>
      <c r="CG2141"/>
      <c r="CH2141"/>
      <c r="CI2141"/>
      <c r="CJ2141"/>
    </row>
    <row r="2142" spans="39:88" x14ac:dyDescent="0.3">
      <c r="AM2142" t="s">
        <v>11832</v>
      </c>
      <c r="AN2142" t="s">
        <v>662</v>
      </c>
      <c r="AO2142" t="s">
        <v>662</v>
      </c>
      <c r="AP2142" t="s">
        <v>11833</v>
      </c>
      <c r="AQ2142" s="44">
        <v>4800000</v>
      </c>
      <c r="AR2142">
        <v>0.92084999999999995</v>
      </c>
      <c r="AS2142">
        <v>2.9559999999999999E-2</v>
      </c>
      <c r="AT2142">
        <v>5.0369999999999998E-3</v>
      </c>
      <c r="AU2142" t="s">
        <v>53</v>
      </c>
      <c r="AV2142" t="s">
        <v>107</v>
      </c>
      <c r="AW2142" t="s">
        <v>107</v>
      </c>
      <c r="AX2142">
        <v>1.4550000000000001</v>
      </c>
      <c r="AY2142"/>
      <c r="AZ2142"/>
      <c r="BA2142">
        <v>3929</v>
      </c>
      <c r="BB2142" s="95">
        <v>45838</v>
      </c>
      <c r="BC2142" t="s">
        <v>359</v>
      </c>
      <c r="BD2142"/>
      <c r="BE2142"/>
      <c r="BF2142" s="44">
        <v>4500000</v>
      </c>
      <c r="BG2142" s="44">
        <v>100000</v>
      </c>
      <c r="BH2142" s="44">
        <v>200000</v>
      </c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  <c r="CA2142"/>
      <c r="CB2142"/>
      <c r="CC2142"/>
      <c r="CD2142"/>
      <c r="CE2142"/>
      <c r="CF2142"/>
      <c r="CG2142"/>
      <c r="CH2142"/>
      <c r="CI2142"/>
      <c r="CJ2142"/>
    </row>
    <row r="2143" spans="39:88" x14ac:dyDescent="0.3">
      <c r="AM2143" t="s">
        <v>11830</v>
      </c>
      <c r="AN2143" t="s">
        <v>662</v>
      </c>
      <c r="AO2143" t="s">
        <v>662</v>
      </c>
      <c r="AP2143" t="s">
        <v>2913</v>
      </c>
      <c r="AQ2143" s="44">
        <v>151800000</v>
      </c>
      <c r="AR2143">
        <v>0.98699999999999999</v>
      </c>
      <c r="AS2143">
        <v>2.019E-2</v>
      </c>
      <c r="AT2143">
        <v>2.0699999999999999E-4</v>
      </c>
      <c r="AU2143" t="s">
        <v>53</v>
      </c>
      <c r="AV2143" t="s">
        <v>107</v>
      </c>
      <c r="AW2143" t="s">
        <v>107</v>
      </c>
      <c r="AX2143">
        <v>1.4550000000000001</v>
      </c>
      <c r="AY2143"/>
      <c r="AZ2143"/>
      <c r="BA2143">
        <v>3929</v>
      </c>
      <c r="BB2143" s="95">
        <v>45838</v>
      </c>
      <c r="BC2143" t="s">
        <v>359</v>
      </c>
      <c r="BD2143" s="44">
        <v>100000000</v>
      </c>
      <c r="BE2143"/>
      <c r="BF2143"/>
      <c r="BG2143"/>
      <c r="BH2143"/>
      <c r="BI2143" s="44">
        <v>12300000</v>
      </c>
      <c r="BJ2143" s="44">
        <v>39500000</v>
      </c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  <c r="CA2143"/>
      <c r="CB2143"/>
      <c r="CC2143"/>
      <c r="CD2143"/>
      <c r="CE2143"/>
      <c r="CF2143"/>
      <c r="CG2143"/>
      <c r="CH2143"/>
      <c r="CI2143"/>
      <c r="CJ2143"/>
    </row>
    <row r="2144" spans="39:88" x14ac:dyDescent="0.3">
      <c r="AM2144" t="s">
        <v>11847</v>
      </c>
      <c r="AN2144" t="s">
        <v>469</v>
      </c>
      <c r="AO2144" t="s">
        <v>2027</v>
      </c>
      <c r="AP2144" t="s">
        <v>2843</v>
      </c>
      <c r="AQ2144" s="44">
        <v>49700000</v>
      </c>
      <c r="AR2144">
        <v>0.97885</v>
      </c>
      <c r="AS2144">
        <v>2.325E-2</v>
      </c>
      <c r="AT2144">
        <v>3.2399999999999998E-3</v>
      </c>
      <c r="AU2144" t="s">
        <v>53</v>
      </c>
      <c r="AV2144" t="s">
        <v>56</v>
      </c>
      <c r="AW2144" t="s">
        <v>56</v>
      </c>
      <c r="AX2144">
        <v>3.351</v>
      </c>
      <c r="AY2144"/>
      <c r="AZ2144"/>
      <c r="BA2144">
        <v>138820</v>
      </c>
      <c r="BB2144" s="95">
        <v>45838</v>
      </c>
      <c r="BC2144" t="s">
        <v>11842</v>
      </c>
      <c r="BD2144" s="44">
        <v>44570000</v>
      </c>
      <c r="BE2144"/>
      <c r="BF2144"/>
      <c r="BG2144"/>
      <c r="BH2144"/>
      <c r="BI2144"/>
      <c r="BJ2144" s="44">
        <v>2130000</v>
      </c>
      <c r="BK2144"/>
      <c r="BL2144"/>
      <c r="BM2144"/>
      <c r="BN2144" s="44">
        <v>3000000</v>
      </c>
      <c r="BO2144"/>
      <c r="BP2144"/>
      <c r="BQ2144"/>
      <c r="BR2144"/>
      <c r="BS2144"/>
      <c r="BT2144"/>
      <c r="BU2144"/>
      <c r="BV2144"/>
      <c r="BW2144"/>
      <c r="BX2144"/>
      <c r="BY2144"/>
      <c r="BZ2144"/>
      <c r="CA2144"/>
      <c r="CB2144"/>
      <c r="CC2144"/>
      <c r="CD2144"/>
      <c r="CE2144"/>
      <c r="CF2144"/>
      <c r="CG2144"/>
      <c r="CH2144"/>
      <c r="CI2144"/>
      <c r="CJ2144"/>
    </row>
    <row r="2145" spans="39:88" x14ac:dyDescent="0.3">
      <c r="AM2145" t="s">
        <v>11848</v>
      </c>
      <c r="AN2145" t="s">
        <v>469</v>
      </c>
      <c r="AO2145" t="s">
        <v>2027</v>
      </c>
      <c r="AP2145" t="s">
        <v>2179</v>
      </c>
      <c r="AQ2145" s="44">
        <v>139800000</v>
      </c>
      <c r="AR2145">
        <v>0.99718999999999902</v>
      </c>
      <c r="AS2145">
        <v>3.3649579999999998E-2</v>
      </c>
      <c r="AT2145">
        <v>1.32909999999999E-2</v>
      </c>
      <c r="AU2145" t="s">
        <v>67</v>
      </c>
      <c r="AV2145" t="s">
        <v>76</v>
      </c>
      <c r="AW2145" t="s">
        <v>209</v>
      </c>
      <c r="AX2145">
        <v>3.351</v>
      </c>
      <c r="AY2145"/>
      <c r="AZ2145"/>
      <c r="BA2145">
        <v>138820</v>
      </c>
      <c r="BB2145" s="95">
        <v>45838</v>
      </c>
      <c r="BC2145" t="s">
        <v>11842</v>
      </c>
      <c r="BD2145" s="44">
        <v>129600000</v>
      </c>
      <c r="BE2145"/>
      <c r="BF2145"/>
      <c r="BG2145"/>
      <c r="BH2145"/>
      <c r="BI2145" s="44">
        <v>10200000</v>
      </c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  <c r="CA2145"/>
      <c r="CB2145"/>
      <c r="CC2145"/>
      <c r="CD2145"/>
      <c r="CE2145"/>
      <c r="CF2145"/>
      <c r="CG2145"/>
      <c r="CH2145"/>
      <c r="CI2145"/>
      <c r="CJ2145"/>
    </row>
    <row r="2146" spans="39:88" x14ac:dyDescent="0.3">
      <c r="AM2146" t="s">
        <v>11843</v>
      </c>
      <c r="AN2146" t="s">
        <v>469</v>
      </c>
      <c r="AO2146" t="s">
        <v>2027</v>
      </c>
      <c r="AP2146" t="s">
        <v>1033</v>
      </c>
      <c r="AQ2146" s="44">
        <v>3500000</v>
      </c>
      <c r="AR2146">
        <v>0.99578</v>
      </c>
      <c r="AS2146">
        <v>6.6012719999999997E-2</v>
      </c>
      <c r="AT2146">
        <v>4.7662999999999997E-2</v>
      </c>
      <c r="AU2146" t="s">
        <v>53</v>
      </c>
      <c r="AV2146" t="s">
        <v>56</v>
      </c>
      <c r="AW2146" t="s">
        <v>54</v>
      </c>
      <c r="AX2146">
        <v>3.351</v>
      </c>
      <c r="AY2146"/>
      <c r="AZ2146"/>
      <c r="BA2146">
        <v>138820</v>
      </c>
      <c r="BB2146" s="95">
        <v>45838</v>
      </c>
      <c r="BC2146" t="s">
        <v>11842</v>
      </c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 s="44">
        <v>2000000</v>
      </c>
      <c r="BQ2146"/>
      <c r="BR2146"/>
      <c r="BS2146"/>
      <c r="BT2146" s="44">
        <v>1500000</v>
      </c>
      <c r="BU2146"/>
      <c r="BV2146"/>
      <c r="BW2146"/>
      <c r="BX2146"/>
      <c r="BY2146"/>
      <c r="BZ2146"/>
      <c r="CA2146"/>
      <c r="CB2146"/>
      <c r="CC2146"/>
      <c r="CD2146"/>
      <c r="CE2146"/>
      <c r="CF2146"/>
      <c r="CG2146"/>
      <c r="CH2146"/>
      <c r="CI2146"/>
      <c r="CJ2146"/>
    </row>
    <row r="2147" spans="39:88" x14ac:dyDescent="0.3">
      <c r="AM2147" t="s">
        <v>11845</v>
      </c>
      <c r="AN2147" t="s">
        <v>469</v>
      </c>
      <c r="AO2147" t="s">
        <v>2027</v>
      </c>
      <c r="AP2147" t="s">
        <v>2407</v>
      </c>
      <c r="AQ2147" s="44">
        <v>30600000</v>
      </c>
      <c r="AR2147">
        <v>0.97963999999999996</v>
      </c>
      <c r="AS2147">
        <v>2.494625E-2</v>
      </c>
      <c r="AT2147">
        <v>5.0569999999999999E-3</v>
      </c>
      <c r="AU2147" t="s">
        <v>53</v>
      </c>
      <c r="AV2147" t="s">
        <v>56</v>
      </c>
      <c r="AW2147" t="s">
        <v>54</v>
      </c>
      <c r="AX2147">
        <v>3.351</v>
      </c>
      <c r="AY2147"/>
      <c r="AZ2147"/>
      <c r="BA2147">
        <v>138820</v>
      </c>
      <c r="BB2147" s="95">
        <v>45838</v>
      </c>
      <c r="BC2147" t="s">
        <v>11842</v>
      </c>
      <c r="BD2147" s="44">
        <v>27100000</v>
      </c>
      <c r="BE2147"/>
      <c r="BF2147"/>
      <c r="BG2147" s="44">
        <v>200000</v>
      </c>
      <c r="BH2147"/>
      <c r="BI2147"/>
      <c r="BJ2147" s="44">
        <v>3300000</v>
      </c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  <c r="CA2147"/>
      <c r="CB2147"/>
      <c r="CC2147"/>
      <c r="CD2147"/>
      <c r="CE2147"/>
      <c r="CF2147"/>
      <c r="CG2147"/>
      <c r="CH2147"/>
      <c r="CI2147"/>
      <c r="CJ2147"/>
    </row>
    <row r="2148" spans="39:88" x14ac:dyDescent="0.3">
      <c r="AM2148" t="s">
        <v>11844</v>
      </c>
      <c r="AN2148" t="s">
        <v>469</v>
      </c>
      <c r="AO2148" t="s">
        <v>2027</v>
      </c>
      <c r="AP2148" t="s">
        <v>1532</v>
      </c>
      <c r="AQ2148" s="44">
        <v>4500000</v>
      </c>
      <c r="AR2148">
        <v>0.99309999999999998</v>
      </c>
      <c r="AS2148">
        <v>2.3929999999999899E-2</v>
      </c>
      <c r="AT2148">
        <v>3.7079999999999999E-3</v>
      </c>
      <c r="AU2148" t="s">
        <v>53</v>
      </c>
      <c r="AV2148" t="s">
        <v>56</v>
      </c>
      <c r="AW2148" t="s">
        <v>56</v>
      </c>
      <c r="AX2148">
        <v>3.351</v>
      </c>
      <c r="AY2148"/>
      <c r="AZ2148"/>
      <c r="BA2148">
        <v>138820</v>
      </c>
      <c r="BB2148" s="95">
        <v>45838</v>
      </c>
      <c r="BC2148" t="s">
        <v>11842</v>
      </c>
      <c r="BD2148"/>
      <c r="BE2148"/>
      <c r="BF2148" s="44">
        <v>4400000</v>
      </c>
      <c r="BG2148" s="44">
        <v>100000</v>
      </c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  <c r="CA2148"/>
      <c r="CB2148"/>
      <c r="CC2148"/>
      <c r="CD2148"/>
      <c r="CE2148"/>
      <c r="CF2148"/>
      <c r="CG2148"/>
      <c r="CH2148"/>
      <c r="CI2148"/>
      <c r="CJ2148"/>
    </row>
    <row r="2149" spans="39:88" x14ac:dyDescent="0.3">
      <c r="AM2149" t="s">
        <v>11846</v>
      </c>
      <c r="AN2149" t="s">
        <v>469</v>
      </c>
      <c r="AO2149" t="s">
        <v>2027</v>
      </c>
      <c r="AP2149" t="s">
        <v>1159</v>
      </c>
      <c r="AQ2149" s="44">
        <v>5000000</v>
      </c>
      <c r="AR2149">
        <v>0.82855000000000001</v>
      </c>
      <c r="AS2149">
        <v>3.9809999999999998E-2</v>
      </c>
      <c r="AT2149">
        <v>1.3263999999999899E-2</v>
      </c>
      <c r="AU2149" t="s">
        <v>53</v>
      </c>
      <c r="AV2149" t="s">
        <v>56</v>
      </c>
      <c r="AW2149" t="s">
        <v>56</v>
      </c>
      <c r="AX2149">
        <v>3.351</v>
      </c>
      <c r="AY2149"/>
      <c r="AZ2149"/>
      <c r="BA2149">
        <v>138820</v>
      </c>
      <c r="BB2149" s="95">
        <v>45838</v>
      </c>
      <c r="BC2149" t="s">
        <v>11842</v>
      </c>
      <c r="BD2149"/>
      <c r="BE2149" s="44">
        <v>500000</v>
      </c>
      <c r="BF2149" s="44">
        <v>4500000</v>
      </c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  <c r="CA2149"/>
      <c r="CB2149"/>
      <c r="CC2149"/>
      <c r="CD2149"/>
      <c r="CE2149"/>
      <c r="CF2149"/>
      <c r="CG2149"/>
      <c r="CH2149"/>
      <c r="CI2149"/>
      <c r="CJ2149"/>
    </row>
    <row r="2150" spans="39:88" x14ac:dyDescent="0.3">
      <c r="AM2150" t="s">
        <v>13207</v>
      </c>
      <c r="AN2150" t="s">
        <v>2537</v>
      </c>
      <c r="AO2150" t="s">
        <v>920</v>
      </c>
      <c r="AP2150" t="s">
        <v>13208</v>
      </c>
      <c r="AQ2150" s="44">
        <v>9800000</v>
      </c>
      <c r="AR2150">
        <v>0.99348000000000003</v>
      </c>
      <c r="AS2150">
        <v>3.4559579999999999E-2</v>
      </c>
      <c r="AT2150">
        <v>8.7580000000000002E-3</v>
      </c>
      <c r="AU2150" t="s">
        <v>53</v>
      </c>
      <c r="AV2150" t="s">
        <v>62</v>
      </c>
      <c r="AW2150" t="s">
        <v>62</v>
      </c>
      <c r="AX2150">
        <v>0.72799999999999998</v>
      </c>
      <c r="AY2150"/>
      <c r="AZ2150"/>
      <c r="BA2150">
        <v>119402</v>
      </c>
      <c r="BB2150" s="95">
        <v>45838</v>
      </c>
      <c r="BC2150" t="s">
        <v>919</v>
      </c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 s="44">
        <v>9800000</v>
      </c>
      <c r="BX2150"/>
      <c r="BY2150"/>
      <c r="BZ2150"/>
      <c r="CA2150"/>
      <c r="CB2150"/>
      <c r="CC2150"/>
      <c r="CD2150"/>
      <c r="CE2150"/>
      <c r="CF2150"/>
      <c r="CG2150"/>
      <c r="CH2150"/>
      <c r="CI2150"/>
      <c r="CJ2150"/>
    </row>
    <row r="2151" spans="39:88" x14ac:dyDescent="0.3">
      <c r="AM2151" t="s">
        <v>11849</v>
      </c>
      <c r="AN2151" t="s">
        <v>11850</v>
      </c>
      <c r="AO2151" t="s">
        <v>920</v>
      </c>
      <c r="AP2151" t="s">
        <v>11851</v>
      </c>
      <c r="AQ2151" s="44">
        <v>74000000</v>
      </c>
      <c r="AR2151">
        <v>0.92159999999999997</v>
      </c>
      <c r="AS2151">
        <v>3.3099259999999998E-2</v>
      </c>
      <c r="AT2151">
        <v>7.7999999999999996E-3</v>
      </c>
      <c r="AU2151" t="s">
        <v>53</v>
      </c>
      <c r="AV2151" t="s">
        <v>62</v>
      </c>
      <c r="AW2151" t="s">
        <v>62</v>
      </c>
      <c r="AX2151">
        <v>0.72799999999999998</v>
      </c>
      <c r="AY2151"/>
      <c r="AZ2151"/>
      <c r="BA2151">
        <v>215141</v>
      </c>
      <c r="BB2151" s="95">
        <v>45838</v>
      </c>
      <c r="BC2151" t="s">
        <v>919</v>
      </c>
      <c r="BD2151" s="44">
        <v>56200000</v>
      </c>
      <c r="BE2151"/>
      <c r="BF2151"/>
      <c r="BG2151"/>
      <c r="BH2151"/>
      <c r="BI2151" s="44">
        <v>14600000</v>
      </c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 s="44">
        <v>3200000</v>
      </c>
      <c r="BX2151"/>
      <c r="BY2151"/>
      <c r="BZ2151"/>
      <c r="CA2151"/>
      <c r="CB2151"/>
      <c r="CC2151"/>
      <c r="CD2151"/>
      <c r="CE2151"/>
      <c r="CF2151"/>
      <c r="CG2151"/>
      <c r="CH2151"/>
      <c r="CI2151"/>
      <c r="CJ2151"/>
    </row>
    <row r="2152" spans="39:88" x14ac:dyDescent="0.3">
      <c r="AM2152" t="s">
        <v>11856</v>
      </c>
      <c r="AN2152" t="s">
        <v>11850</v>
      </c>
      <c r="AO2152" t="s">
        <v>920</v>
      </c>
      <c r="AP2152" t="s">
        <v>2303</v>
      </c>
      <c r="AQ2152" s="44">
        <v>7600000</v>
      </c>
      <c r="AR2152">
        <v>0.93040999999999996</v>
      </c>
      <c r="AS2152">
        <v>2.8399999999999901E-2</v>
      </c>
      <c r="AT2152">
        <v>5.5189999999999996E-3</v>
      </c>
      <c r="AU2152" t="s">
        <v>53</v>
      </c>
      <c r="AV2152" t="s">
        <v>62</v>
      </c>
      <c r="AW2152" t="s">
        <v>62</v>
      </c>
      <c r="AX2152">
        <v>0.72799999999999998</v>
      </c>
      <c r="AY2152"/>
      <c r="AZ2152"/>
      <c r="BA2152">
        <v>215141</v>
      </c>
      <c r="BB2152" s="95">
        <v>45838</v>
      </c>
      <c r="BC2152" t="s">
        <v>919</v>
      </c>
      <c r="BD2152"/>
      <c r="BE2152"/>
      <c r="BF2152"/>
      <c r="BG2152"/>
      <c r="BH2152"/>
      <c r="BI2152"/>
      <c r="BJ2152"/>
      <c r="BK2152"/>
      <c r="BL2152"/>
      <c r="BM2152"/>
      <c r="BN2152" s="44">
        <v>5100000</v>
      </c>
      <c r="BO2152"/>
      <c r="BP2152"/>
      <c r="BQ2152"/>
      <c r="BR2152"/>
      <c r="BS2152"/>
      <c r="BT2152"/>
      <c r="BU2152" s="44">
        <v>2500000</v>
      </c>
      <c r="BV2152"/>
      <c r="BW2152"/>
      <c r="BX2152"/>
      <c r="BY2152"/>
      <c r="BZ2152"/>
      <c r="CA2152"/>
      <c r="CB2152"/>
      <c r="CC2152"/>
      <c r="CD2152"/>
      <c r="CE2152"/>
      <c r="CF2152"/>
      <c r="CG2152"/>
      <c r="CH2152"/>
      <c r="CI2152"/>
      <c r="CJ2152"/>
    </row>
    <row r="2153" spans="39:88" x14ac:dyDescent="0.3">
      <c r="AM2153" t="s">
        <v>11852</v>
      </c>
      <c r="AN2153" t="s">
        <v>11850</v>
      </c>
      <c r="AO2153" t="s">
        <v>920</v>
      </c>
      <c r="AP2153" t="s">
        <v>11853</v>
      </c>
      <c r="AQ2153" s="44">
        <v>49000000</v>
      </c>
      <c r="AR2153">
        <v>1.0062199999999999</v>
      </c>
      <c r="AS2153">
        <v>3.4207700000000001E-2</v>
      </c>
      <c r="AT2153">
        <v>8.5550000000000001E-3</v>
      </c>
      <c r="AU2153" t="s">
        <v>53</v>
      </c>
      <c r="AV2153" t="s">
        <v>62</v>
      </c>
      <c r="AW2153" t="s">
        <v>62</v>
      </c>
      <c r="AX2153">
        <v>0.72799999999999998</v>
      </c>
      <c r="AY2153"/>
      <c r="AZ2153"/>
      <c r="BA2153">
        <v>215141</v>
      </c>
      <c r="BB2153" s="95">
        <v>45838</v>
      </c>
      <c r="BC2153" t="s">
        <v>919</v>
      </c>
      <c r="BD2153" s="44">
        <v>36600000</v>
      </c>
      <c r="BE2153"/>
      <c r="BF2153"/>
      <c r="BG2153"/>
      <c r="BH2153"/>
      <c r="BI2153" s="44">
        <v>4600000</v>
      </c>
      <c r="BJ2153"/>
      <c r="BK2153"/>
      <c r="BL2153" s="44">
        <v>3200000</v>
      </c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 s="44">
        <v>4600000</v>
      </c>
      <c r="BZ2153"/>
      <c r="CA2153"/>
      <c r="CB2153"/>
      <c r="CC2153"/>
      <c r="CD2153"/>
      <c r="CE2153"/>
      <c r="CF2153"/>
      <c r="CG2153"/>
      <c r="CH2153"/>
      <c r="CI2153"/>
      <c r="CJ2153"/>
    </row>
    <row r="2154" spans="39:88" x14ac:dyDescent="0.3">
      <c r="AM2154" t="s">
        <v>11858</v>
      </c>
      <c r="AN2154" t="s">
        <v>11850</v>
      </c>
      <c r="AO2154" t="s">
        <v>920</v>
      </c>
      <c r="AP2154" t="s">
        <v>2594</v>
      </c>
      <c r="AQ2154" s="44">
        <v>1470000</v>
      </c>
      <c r="AR2154">
        <v>0.91461000000000003</v>
      </c>
      <c r="AS2154">
        <v>2.9836669999999999E-2</v>
      </c>
      <c r="AT2154">
        <v>6.7739999999999996E-3</v>
      </c>
      <c r="AU2154" t="s">
        <v>53</v>
      </c>
      <c r="AV2154" t="s">
        <v>62</v>
      </c>
      <c r="AW2154" t="s">
        <v>62</v>
      </c>
      <c r="AX2154">
        <v>0.72799999999999998</v>
      </c>
      <c r="AY2154"/>
      <c r="AZ2154"/>
      <c r="BA2154">
        <v>215141</v>
      </c>
      <c r="BB2154" s="95">
        <v>45838</v>
      </c>
      <c r="BC2154" t="s">
        <v>919</v>
      </c>
      <c r="BD2154"/>
      <c r="BE2154"/>
      <c r="BF2154"/>
      <c r="BG2154"/>
      <c r="BH2154"/>
      <c r="BI2154"/>
      <c r="BJ2154"/>
      <c r="BK2154" s="44">
        <v>1470000</v>
      </c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  <c r="CA2154"/>
      <c r="CB2154"/>
      <c r="CC2154"/>
      <c r="CD2154"/>
      <c r="CE2154"/>
      <c r="CF2154"/>
      <c r="CG2154"/>
      <c r="CH2154"/>
      <c r="CI2154"/>
      <c r="CJ2154"/>
    </row>
    <row r="2155" spans="39:88" x14ac:dyDescent="0.3">
      <c r="AM2155" t="s">
        <v>11854</v>
      </c>
      <c r="AN2155" t="s">
        <v>11850</v>
      </c>
      <c r="AO2155" t="s">
        <v>920</v>
      </c>
      <c r="AP2155" t="s">
        <v>11855</v>
      </c>
      <c r="AQ2155" s="44">
        <v>3629000</v>
      </c>
      <c r="AR2155">
        <v>1.0194000000000001</v>
      </c>
      <c r="AS2155">
        <v>2.856156E-2</v>
      </c>
      <c r="AT2155">
        <v>5.5840000000000004E-3</v>
      </c>
      <c r="AU2155" t="s">
        <v>53</v>
      </c>
      <c r="AV2155" t="s">
        <v>62</v>
      </c>
      <c r="AW2155" t="s">
        <v>62</v>
      </c>
      <c r="AX2155">
        <v>0.72799999999999998</v>
      </c>
      <c r="AY2155"/>
      <c r="AZ2155"/>
      <c r="BA2155">
        <v>215141</v>
      </c>
      <c r="BB2155" s="95">
        <v>45838</v>
      </c>
      <c r="BC2155" t="s">
        <v>919</v>
      </c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  <c r="CA2155"/>
      <c r="CB2155" s="44">
        <v>3629000</v>
      </c>
      <c r="CC2155"/>
      <c r="CD2155"/>
      <c r="CE2155"/>
      <c r="CF2155"/>
      <c r="CG2155"/>
      <c r="CH2155"/>
      <c r="CI2155"/>
      <c r="CJ2155"/>
    </row>
    <row r="2156" spans="39:88" x14ac:dyDescent="0.3">
      <c r="AM2156" t="s">
        <v>11857</v>
      </c>
      <c r="AN2156" t="s">
        <v>11850</v>
      </c>
      <c r="AO2156" t="s">
        <v>920</v>
      </c>
      <c r="AP2156" t="s">
        <v>2015</v>
      </c>
      <c r="AQ2156" s="44">
        <v>11800000</v>
      </c>
      <c r="AR2156">
        <v>0.98394000000000004</v>
      </c>
      <c r="AS2156">
        <v>2.146E-2</v>
      </c>
      <c r="AT2156">
        <v>1.516E-3</v>
      </c>
      <c r="AU2156" t="s">
        <v>53</v>
      </c>
      <c r="AV2156" t="s">
        <v>62</v>
      </c>
      <c r="AW2156" t="s">
        <v>62</v>
      </c>
      <c r="AX2156">
        <v>0.72799999999999998</v>
      </c>
      <c r="AY2156"/>
      <c r="AZ2156"/>
      <c r="BA2156">
        <v>215141</v>
      </c>
      <c r="BB2156" s="95">
        <v>45838</v>
      </c>
      <c r="BC2156" t="s">
        <v>919</v>
      </c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 s="44">
        <v>11800000</v>
      </c>
      <c r="BS2156"/>
      <c r="BT2156"/>
      <c r="BU2156"/>
      <c r="BV2156"/>
      <c r="BW2156"/>
      <c r="BX2156"/>
      <c r="BY2156"/>
      <c r="BZ2156"/>
      <c r="CA2156"/>
      <c r="CB2156"/>
      <c r="CC2156"/>
      <c r="CD2156"/>
      <c r="CE2156"/>
      <c r="CF2156"/>
      <c r="CG2156"/>
      <c r="CH2156"/>
      <c r="CI2156"/>
      <c r="CJ2156"/>
    </row>
    <row r="2157" spans="39:88" x14ac:dyDescent="0.3">
      <c r="AM2157" t="s">
        <v>11859</v>
      </c>
      <c r="AN2157" t="s">
        <v>11850</v>
      </c>
      <c r="AO2157" t="s">
        <v>920</v>
      </c>
      <c r="AP2157" t="s">
        <v>11860</v>
      </c>
      <c r="AQ2157" s="44">
        <v>12000000</v>
      </c>
      <c r="AR2157">
        <v>1.01536</v>
      </c>
      <c r="AS2157">
        <v>2.981029E-2</v>
      </c>
      <c r="AT2157">
        <v>6.1180000000000002E-3</v>
      </c>
      <c r="AU2157" t="s">
        <v>53</v>
      </c>
      <c r="AV2157" t="s">
        <v>62</v>
      </c>
      <c r="AW2157" t="s">
        <v>62</v>
      </c>
      <c r="AX2157">
        <v>0.72799999999999998</v>
      </c>
      <c r="AY2157"/>
      <c r="AZ2157"/>
      <c r="BA2157">
        <v>215141</v>
      </c>
      <c r="BB2157" s="95">
        <v>45838</v>
      </c>
      <c r="BC2157" t="s">
        <v>919</v>
      </c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 s="44">
        <v>3100000</v>
      </c>
      <c r="BZ2157"/>
      <c r="CA2157"/>
      <c r="CB2157" s="44">
        <v>8900000</v>
      </c>
      <c r="CC2157"/>
      <c r="CD2157"/>
      <c r="CE2157"/>
      <c r="CF2157"/>
      <c r="CG2157"/>
      <c r="CH2157"/>
      <c r="CI2157"/>
      <c r="CJ2157"/>
    </row>
    <row r="2158" spans="39:88" x14ac:dyDescent="0.3">
      <c r="AM2158" t="s">
        <v>12269</v>
      </c>
      <c r="AN2158" t="s">
        <v>12270</v>
      </c>
      <c r="AO2158" t="s">
        <v>12270</v>
      </c>
      <c r="AP2158" t="s">
        <v>12271</v>
      </c>
      <c r="AQ2158" s="44">
        <v>10000000</v>
      </c>
      <c r="AR2158">
        <v>1.0155000000000001</v>
      </c>
      <c r="AS2158">
        <v>4.1509999999999998E-2</v>
      </c>
      <c r="AT2158">
        <v>1.36569999999999E-2</v>
      </c>
      <c r="AU2158"/>
      <c r="AV2158" t="s">
        <v>55</v>
      </c>
      <c r="AW2158" t="s">
        <v>55</v>
      </c>
      <c r="AX2158">
        <v>1.4059999999999999</v>
      </c>
      <c r="AY2158"/>
      <c r="AZ2158"/>
      <c r="BA2158">
        <v>900</v>
      </c>
      <c r="BB2158" s="95">
        <v>45838</v>
      </c>
      <c r="BC2158" t="s">
        <v>12272</v>
      </c>
      <c r="BD2158"/>
      <c r="BE2158"/>
      <c r="BF2158"/>
      <c r="BG2158"/>
      <c r="BH2158"/>
      <c r="BI2158" s="44">
        <v>10000000</v>
      </c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  <c r="CA2158"/>
      <c r="CB2158"/>
      <c r="CC2158"/>
      <c r="CD2158"/>
      <c r="CE2158"/>
      <c r="CF2158"/>
      <c r="CG2158"/>
      <c r="CH2158"/>
      <c r="CI2158"/>
      <c r="CJ2158"/>
    </row>
    <row r="2159" spans="39:88" x14ac:dyDescent="0.3">
      <c r="AM2159" t="s">
        <v>11862</v>
      </c>
      <c r="AN2159" t="s">
        <v>1840</v>
      </c>
      <c r="AO2159" t="s">
        <v>1840</v>
      </c>
      <c r="AP2159" t="s">
        <v>1843</v>
      </c>
      <c r="AQ2159" s="44">
        <v>40000000</v>
      </c>
      <c r="AR2159">
        <v>1.0136400000000001</v>
      </c>
      <c r="AS2159">
        <v>3.2320000000000002E-2</v>
      </c>
      <c r="AT2159">
        <v>1.0659999999999999E-2</v>
      </c>
      <c r="AU2159" t="s">
        <v>53</v>
      </c>
      <c r="AV2159" t="s">
        <v>54</v>
      </c>
      <c r="AW2159" t="s">
        <v>76</v>
      </c>
      <c r="AX2159">
        <v>0.317</v>
      </c>
      <c r="AY2159"/>
      <c r="AZ2159"/>
      <c r="BA2159">
        <v>8186</v>
      </c>
      <c r="BB2159" s="95">
        <v>45838</v>
      </c>
      <c r="BC2159" t="s">
        <v>1839</v>
      </c>
      <c r="BD2159" s="44">
        <v>26227000</v>
      </c>
      <c r="BE2159"/>
      <c r="BF2159"/>
      <c r="BG2159"/>
      <c r="BH2159"/>
      <c r="BI2159" s="44">
        <v>4459000</v>
      </c>
      <c r="BJ2159" s="44">
        <v>9314000</v>
      </c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  <c r="CA2159"/>
      <c r="CB2159"/>
      <c r="CC2159"/>
      <c r="CD2159"/>
      <c r="CE2159"/>
      <c r="CF2159"/>
      <c r="CG2159"/>
      <c r="CH2159"/>
      <c r="CI2159"/>
      <c r="CJ2159"/>
    </row>
    <row r="2160" spans="39:88" x14ac:dyDescent="0.3">
      <c r="AM2160" t="s">
        <v>11863</v>
      </c>
      <c r="AN2160" t="s">
        <v>1840</v>
      </c>
      <c r="AO2160" t="s">
        <v>1840</v>
      </c>
      <c r="AP2160" t="s">
        <v>1838</v>
      </c>
      <c r="AQ2160" s="44">
        <v>141300000</v>
      </c>
      <c r="AR2160">
        <v>0.90164999999999995</v>
      </c>
      <c r="AS2160">
        <v>3.6420509999999899E-2</v>
      </c>
      <c r="AT2160">
        <v>1.4262E-2</v>
      </c>
      <c r="AU2160" t="s">
        <v>53</v>
      </c>
      <c r="AV2160" t="s">
        <v>54</v>
      </c>
      <c r="AW2160" t="s">
        <v>76</v>
      </c>
      <c r="AX2160">
        <v>0.317</v>
      </c>
      <c r="AY2160"/>
      <c r="AZ2160"/>
      <c r="BA2160">
        <v>8186</v>
      </c>
      <c r="BB2160" s="95">
        <v>45838</v>
      </c>
      <c r="BC2160" t="s">
        <v>1839</v>
      </c>
      <c r="BD2160" s="44">
        <v>97630000</v>
      </c>
      <c r="BE2160"/>
      <c r="BF2160"/>
      <c r="BG2160"/>
      <c r="BH2160"/>
      <c r="BI2160" s="44">
        <v>5045000</v>
      </c>
      <c r="BJ2160" s="44">
        <v>16225000</v>
      </c>
      <c r="BK2160"/>
      <c r="BL2160" s="44">
        <v>1200000</v>
      </c>
      <c r="BM2160"/>
      <c r="BN2160" s="44">
        <v>8900000</v>
      </c>
      <c r="BO2160"/>
      <c r="BP2160"/>
      <c r="BQ2160"/>
      <c r="BR2160" s="44">
        <v>6300000</v>
      </c>
      <c r="BS2160"/>
      <c r="BT2160"/>
      <c r="BU2160" s="44">
        <v>6000000</v>
      </c>
      <c r="BV2160"/>
      <c r="BW2160"/>
      <c r="BX2160"/>
      <c r="BY2160"/>
      <c r="BZ2160"/>
      <c r="CA2160"/>
      <c r="CB2160"/>
      <c r="CC2160"/>
      <c r="CD2160"/>
      <c r="CE2160"/>
      <c r="CF2160"/>
      <c r="CG2160"/>
      <c r="CH2160"/>
      <c r="CI2160"/>
      <c r="CJ2160"/>
    </row>
    <row r="2161" spans="39:88" x14ac:dyDescent="0.3">
      <c r="AM2161" t="s">
        <v>11861</v>
      </c>
      <c r="AN2161" t="s">
        <v>1840</v>
      </c>
      <c r="AO2161" t="s">
        <v>1840</v>
      </c>
      <c r="AP2161" t="s">
        <v>1865</v>
      </c>
      <c r="AQ2161" s="44">
        <v>126400000</v>
      </c>
      <c r="AR2161">
        <v>0.99305999999999905</v>
      </c>
      <c r="AS2161">
        <v>2.5409999999999999E-2</v>
      </c>
      <c r="AT2161">
        <v>5.2420000000000001E-3</v>
      </c>
      <c r="AU2161" t="s">
        <v>53</v>
      </c>
      <c r="AV2161" t="s">
        <v>54</v>
      </c>
      <c r="AW2161" t="s">
        <v>76</v>
      </c>
      <c r="AX2161">
        <v>0.317</v>
      </c>
      <c r="AY2161"/>
      <c r="AZ2161"/>
      <c r="BA2161">
        <v>8186</v>
      </c>
      <c r="BB2161" s="95">
        <v>45838</v>
      </c>
      <c r="BC2161" t="s">
        <v>1839</v>
      </c>
      <c r="BD2161" s="44">
        <v>95934000</v>
      </c>
      <c r="BE2161"/>
      <c r="BF2161"/>
      <c r="BG2161"/>
      <c r="BH2161"/>
      <c r="BI2161" s="44">
        <v>5009000</v>
      </c>
      <c r="BJ2161" s="44">
        <v>19457000</v>
      </c>
      <c r="BK2161"/>
      <c r="BL2161"/>
      <c r="BM2161"/>
      <c r="BN2161"/>
      <c r="BO2161"/>
      <c r="BP2161"/>
      <c r="BQ2161"/>
      <c r="BR2161" s="44">
        <v>6000000</v>
      </c>
      <c r="BS2161"/>
      <c r="BT2161"/>
      <c r="BU2161"/>
      <c r="BV2161"/>
      <c r="BW2161"/>
      <c r="BX2161"/>
      <c r="BY2161"/>
      <c r="BZ2161"/>
      <c r="CA2161"/>
      <c r="CB2161"/>
      <c r="CC2161"/>
      <c r="CD2161"/>
      <c r="CE2161"/>
      <c r="CF2161"/>
      <c r="CG2161"/>
      <c r="CH2161"/>
      <c r="CI2161"/>
      <c r="CJ2161"/>
    </row>
    <row r="2162" spans="39:88" x14ac:dyDescent="0.3">
      <c r="AM2162" t="s">
        <v>11865</v>
      </c>
      <c r="AN2162" t="s">
        <v>500</v>
      </c>
      <c r="AO2162" t="s">
        <v>500</v>
      </c>
      <c r="AP2162" t="s">
        <v>1665</v>
      </c>
      <c r="AQ2162" s="44">
        <v>10000000</v>
      </c>
      <c r="AR2162">
        <v>0.90132999999999996</v>
      </c>
      <c r="AS2162">
        <v>3.063484E-2</v>
      </c>
      <c r="AT2162">
        <v>6.2870000000000001E-3</v>
      </c>
      <c r="AU2162" t="s">
        <v>53</v>
      </c>
      <c r="AV2162" t="s">
        <v>63</v>
      </c>
      <c r="AW2162" t="s">
        <v>63</v>
      </c>
      <c r="AX2162">
        <v>-0.8</v>
      </c>
      <c r="AY2162"/>
      <c r="AZ2162"/>
      <c r="BA2162">
        <v>8424</v>
      </c>
      <c r="BB2162" s="95">
        <v>45838</v>
      </c>
      <c r="BC2162" t="s">
        <v>499</v>
      </c>
      <c r="BD2162"/>
      <c r="BE2162" s="44">
        <v>1500000</v>
      </c>
      <c r="BF2162" s="44">
        <v>8500000</v>
      </c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  <c r="CA2162"/>
      <c r="CB2162"/>
      <c r="CC2162"/>
      <c r="CD2162"/>
      <c r="CE2162"/>
      <c r="CF2162"/>
      <c r="CG2162"/>
      <c r="CH2162"/>
      <c r="CI2162"/>
      <c r="CJ2162"/>
    </row>
    <row r="2163" spans="39:88" x14ac:dyDescent="0.3">
      <c r="AM2163" t="s">
        <v>11866</v>
      </c>
      <c r="AN2163" t="s">
        <v>500</v>
      </c>
      <c r="AO2163" t="s">
        <v>500</v>
      </c>
      <c r="AP2163" t="s">
        <v>2663</v>
      </c>
      <c r="AQ2163" s="44">
        <v>144025000</v>
      </c>
      <c r="AR2163">
        <v>0.99797000000000002</v>
      </c>
      <c r="AS2163">
        <v>3.3208759999999997E-2</v>
      </c>
      <c r="AT2163">
        <v>1.2971E-2</v>
      </c>
      <c r="AU2163" t="s">
        <v>53</v>
      </c>
      <c r="AV2163" t="s">
        <v>63</v>
      </c>
      <c r="AW2163" t="s">
        <v>63</v>
      </c>
      <c r="AX2163">
        <v>-0.8</v>
      </c>
      <c r="AY2163"/>
      <c r="AZ2163"/>
      <c r="BA2163">
        <v>8424</v>
      </c>
      <c r="BB2163" s="95">
        <v>45838</v>
      </c>
      <c r="BC2163" t="s">
        <v>499</v>
      </c>
      <c r="BD2163" s="44">
        <v>121788000</v>
      </c>
      <c r="BE2163"/>
      <c r="BF2163"/>
      <c r="BG2163"/>
      <c r="BH2163"/>
      <c r="BI2163"/>
      <c r="BJ2163" s="44">
        <v>14237000</v>
      </c>
      <c r="BK2163"/>
      <c r="BL2163"/>
      <c r="BM2163"/>
      <c r="BN2163"/>
      <c r="BO2163"/>
      <c r="BP2163" s="44">
        <v>3000000</v>
      </c>
      <c r="BQ2163"/>
      <c r="BR2163" s="44">
        <v>5000000</v>
      </c>
      <c r="BS2163"/>
      <c r="BT2163"/>
      <c r="BU2163"/>
      <c r="BV2163"/>
      <c r="BW2163"/>
      <c r="BX2163"/>
      <c r="BY2163"/>
      <c r="BZ2163"/>
      <c r="CA2163"/>
      <c r="CB2163"/>
      <c r="CC2163"/>
      <c r="CD2163"/>
      <c r="CE2163"/>
      <c r="CF2163"/>
      <c r="CG2163"/>
      <c r="CH2163"/>
      <c r="CI2163"/>
      <c r="CJ2163"/>
    </row>
    <row r="2164" spans="39:88" x14ac:dyDescent="0.3">
      <c r="AM2164" t="s">
        <v>11864</v>
      </c>
      <c r="AN2164" t="s">
        <v>500</v>
      </c>
      <c r="AO2164" t="s">
        <v>500</v>
      </c>
      <c r="AP2164" t="s">
        <v>498</v>
      </c>
      <c r="AQ2164" s="44">
        <v>7800000</v>
      </c>
      <c r="AR2164">
        <v>0.94843999999999995</v>
      </c>
      <c r="AS2164">
        <v>2.7475239999999901E-2</v>
      </c>
      <c r="AT2164">
        <v>6.3670000000000003E-3</v>
      </c>
      <c r="AU2164" t="s">
        <v>53</v>
      </c>
      <c r="AV2164" t="s">
        <v>63</v>
      </c>
      <c r="AW2164" t="s">
        <v>63</v>
      </c>
      <c r="AX2164">
        <v>-0.8</v>
      </c>
      <c r="AY2164"/>
      <c r="AZ2164"/>
      <c r="BA2164">
        <v>8424</v>
      </c>
      <c r="BB2164" s="95">
        <v>45838</v>
      </c>
      <c r="BC2164" t="s">
        <v>499</v>
      </c>
      <c r="BD2164"/>
      <c r="BE2164"/>
      <c r="BF2164"/>
      <c r="BG2164"/>
      <c r="BH2164"/>
      <c r="BI2164"/>
      <c r="BJ2164"/>
      <c r="BK2164"/>
      <c r="BL2164"/>
      <c r="BM2164"/>
      <c r="BN2164" s="44">
        <v>4700000</v>
      </c>
      <c r="BO2164" s="44">
        <v>1800000</v>
      </c>
      <c r="BP2164"/>
      <c r="BQ2164"/>
      <c r="BR2164"/>
      <c r="BS2164" s="44">
        <v>800000</v>
      </c>
      <c r="BT2164" s="44">
        <v>500000</v>
      </c>
      <c r="BU2164"/>
      <c r="BV2164"/>
      <c r="BW2164"/>
      <c r="BX2164"/>
      <c r="BY2164"/>
      <c r="BZ2164"/>
      <c r="CA2164"/>
      <c r="CB2164"/>
      <c r="CC2164"/>
      <c r="CD2164"/>
      <c r="CE2164"/>
      <c r="CF2164"/>
      <c r="CG2164"/>
      <c r="CH2164"/>
      <c r="CI2164"/>
      <c r="CJ2164"/>
    </row>
    <row r="2165" spans="39:88" x14ac:dyDescent="0.3">
      <c r="AM2165" t="s">
        <v>11873</v>
      </c>
      <c r="AN2165" t="s">
        <v>85</v>
      </c>
      <c r="AO2165" t="s">
        <v>85</v>
      </c>
      <c r="AP2165" t="s">
        <v>11874</v>
      </c>
      <c r="AQ2165" s="44">
        <v>50000000</v>
      </c>
      <c r="AR2165">
        <v>0.98699999999999999</v>
      </c>
      <c r="AS2165">
        <v>3.6600000000000001E-2</v>
      </c>
      <c r="AT2165">
        <v>8.5830000000000004E-3</v>
      </c>
      <c r="AU2165" t="s">
        <v>53</v>
      </c>
      <c r="AV2165" t="s">
        <v>55</v>
      </c>
      <c r="AW2165" t="s">
        <v>55</v>
      </c>
      <c r="AX2165">
        <v>0.83299999999999996</v>
      </c>
      <c r="AY2165"/>
      <c r="AZ2165"/>
      <c r="BA2165">
        <v>69</v>
      </c>
      <c r="BB2165" s="95">
        <v>45838</v>
      </c>
      <c r="BC2165" t="s">
        <v>84</v>
      </c>
      <c r="BD2165" s="44">
        <v>50000000</v>
      </c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  <c r="CA2165"/>
      <c r="CB2165"/>
      <c r="CC2165"/>
      <c r="CD2165"/>
      <c r="CE2165"/>
      <c r="CF2165"/>
      <c r="CG2165"/>
      <c r="CH2165"/>
      <c r="CI2165"/>
      <c r="CJ2165"/>
    </row>
    <row r="2166" spans="39:88" x14ac:dyDescent="0.3">
      <c r="AM2166" t="s">
        <v>11889</v>
      </c>
      <c r="AN2166" t="s">
        <v>85</v>
      </c>
      <c r="AO2166" t="s">
        <v>85</v>
      </c>
      <c r="AP2166" t="s">
        <v>3083</v>
      </c>
      <c r="AQ2166" s="44">
        <v>50000000</v>
      </c>
      <c r="AR2166">
        <v>0.74</v>
      </c>
      <c r="AS2166">
        <v>3.934E-2</v>
      </c>
      <c r="AT2166">
        <v>1.1275E-2</v>
      </c>
      <c r="AU2166"/>
      <c r="AV2166" t="s">
        <v>55</v>
      </c>
      <c r="AW2166" t="s">
        <v>55</v>
      </c>
      <c r="AX2166">
        <v>0.83299999999999996</v>
      </c>
      <c r="AY2166"/>
      <c r="AZ2166"/>
      <c r="BA2166">
        <v>69</v>
      </c>
      <c r="BB2166" s="95">
        <v>45838</v>
      </c>
      <c r="BC2166" t="s">
        <v>84</v>
      </c>
      <c r="BD2166" s="44">
        <v>50000000</v>
      </c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  <c r="CA2166"/>
      <c r="CB2166"/>
      <c r="CC2166"/>
      <c r="CD2166"/>
      <c r="CE2166"/>
      <c r="CF2166"/>
      <c r="CG2166"/>
      <c r="CH2166"/>
      <c r="CI2166"/>
      <c r="CJ2166"/>
    </row>
    <row r="2167" spans="39:88" x14ac:dyDescent="0.3">
      <c r="AM2167" t="s">
        <v>12395</v>
      </c>
      <c r="AN2167" t="s">
        <v>85</v>
      </c>
      <c r="AO2167" t="s">
        <v>85</v>
      </c>
      <c r="AP2167" t="s">
        <v>12396</v>
      </c>
      <c r="AQ2167" s="44">
        <v>135030</v>
      </c>
      <c r="AR2167">
        <v>0.96710748999999996</v>
      </c>
      <c r="AS2167">
        <v>3.8830000000000003E-2</v>
      </c>
      <c r="AT2167">
        <v>-7.76E-4</v>
      </c>
      <c r="AU2167" t="s">
        <v>53</v>
      </c>
      <c r="AV2167" t="s">
        <v>48</v>
      </c>
      <c r="AW2167" t="s">
        <v>48</v>
      </c>
      <c r="AX2167">
        <v>0.83299999999999996</v>
      </c>
      <c r="AY2167"/>
      <c r="AZ2167"/>
      <c r="BA2167">
        <v>69</v>
      </c>
      <c r="BB2167" s="95">
        <v>45838</v>
      </c>
      <c r="BC2167" t="s">
        <v>84</v>
      </c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  <c r="CA2167"/>
      <c r="CB2167"/>
      <c r="CC2167"/>
      <c r="CD2167" s="44">
        <v>135030</v>
      </c>
      <c r="CE2167"/>
      <c r="CF2167"/>
      <c r="CG2167"/>
      <c r="CH2167"/>
      <c r="CI2167"/>
      <c r="CJ2167"/>
    </row>
    <row r="2168" spans="39:88" x14ac:dyDescent="0.3">
      <c r="AM2168" t="s">
        <v>11879</v>
      </c>
      <c r="AN2168" t="s">
        <v>85</v>
      </c>
      <c r="AO2168" t="s">
        <v>85</v>
      </c>
      <c r="AP2168" t="s">
        <v>3142</v>
      </c>
      <c r="AQ2168" s="44">
        <v>50000000</v>
      </c>
      <c r="AR2168">
        <v>0.72673900000000002</v>
      </c>
      <c r="AS2168">
        <v>3.9399999999999998E-2</v>
      </c>
      <c r="AT2168">
        <v>1.11989999999999E-2</v>
      </c>
      <c r="AU2168"/>
      <c r="AV2168" t="s">
        <v>55</v>
      </c>
      <c r="AW2168" t="s">
        <v>55</v>
      </c>
      <c r="AX2168">
        <v>0.83299999999999996</v>
      </c>
      <c r="AY2168"/>
      <c r="AZ2168"/>
      <c r="BA2168">
        <v>69</v>
      </c>
      <c r="BB2168" s="95">
        <v>45838</v>
      </c>
      <c r="BC2168" t="s">
        <v>84</v>
      </c>
      <c r="BD2168" s="44">
        <v>50000000</v>
      </c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  <c r="CA2168"/>
      <c r="CB2168"/>
      <c r="CC2168"/>
      <c r="CD2168"/>
      <c r="CE2168"/>
      <c r="CF2168"/>
      <c r="CG2168"/>
      <c r="CH2168"/>
      <c r="CI2168"/>
      <c r="CJ2168"/>
    </row>
    <row r="2169" spans="39:88" x14ac:dyDescent="0.3">
      <c r="AM2169" t="s">
        <v>11883</v>
      </c>
      <c r="AN2169" t="s">
        <v>85</v>
      </c>
      <c r="AO2169" t="s">
        <v>85</v>
      </c>
      <c r="AP2169" t="s">
        <v>11884</v>
      </c>
      <c r="AQ2169" s="44">
        <v>50000000</v>
      </c>
      <c r="AR2169">
        <v>0.84736999999999996</v>
      </c>
      <c r="AS2169">
        <v>4.1103482249999997E-2</v>
      </c>
      <c r="AT2169">
        <v>1.3811E-2</v>
      </c>
      <c r="AU2169"/>
      <c r="AV2169" t="s">
        <v>55</v>
      </c>
      <c r="AW2169" t="s">
        <v>55</v>
      </c>
      <c r="AX2169">
        <v>0.83299999999999996</v>
      </c>
      <c r="AY2169"/>
      <c r="AZ2169"/>
      <c r="BA2169">
        <v>69</v>
      </c>
      <c r="BB2169" s="95">
        <v>45838</v>
      </c>
      <c r="BC2169" t="s">
        <v>84</v>
      </c>
      <c r="BD2169" s="44">
        <v>50000000</v>
      </c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  <c r="CA2169"/>
      <c r="CB2169"/>
      <c r="CC2169"/>
      <c r="CD2169"/>
      <c r="CE2169"/>
      <c r="CF2169"/>
      <c r="CG2169"/>
      <c r="CH2169"/>
      <c r="CI2169"/>
      <c r="CJ2169"/>
    </row>
    <row r="2170" spans="39:88" x14ac:dyDescent="0.3">
      <c r="AM2170" t="s">
        <v>11886</v>
      </c>
      <c r="AN2170" t="s">
        <v>85</v>
      </c>
      <c r="AO2170" t="s">
        <v>85</v>
      </c>
      <c r="AP2170" t="s">
        <v>11887</v>
      </c>
      <c r="AQ2170" s="44">
        <v>50000000</v>
      </c>
      <c r="AR2170">
        <v>0.76338200000000001</v>
      </c>
      <c r="AS2170">
        <v>3.9819927220000002E-2</v>
      </c>
      <c r="AT2170">
        <v>1.225E-2</v>
      </c>
      <c r="AU2170"/>
      <c r="AV2170" t="s">
        <v>55</v>
      </c>
      <c r="AW2170" t="s">
        <v>55</v>
      </c>
      <c r="AX2170">
        <v>0.83299999999999996</v>
      </c>
      <c r="AY2170"/>
      <c r="AZ2170"/>
      <c r="BA2170">
        <v>69</v>
      </c>
      <c r="BB2170" s="95">
        <v>45838</v>
      </c>
      <c r="BC2170" t="s">
        <v>84</v>
      </c>
      <c r="BD2170" s="44">
        <v>50000000</v>
      </c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  <c r="CA2170"/>
      <c r="CB2170"/>
      <c r="CC2170"/>
      <c r="CD2170"/>
      <c r="CE2170"/>
      <c r="CF2170"/>
      <c r="CG2170"/>
      <c r="CH2170"/>
      <c r="CI2170"/>
      <c r="CJ2170"/>
    </row>
    <row r="2171" spans="39:88" x14ac:dyDescent="0.3">
      <c r="AM2171" t="s">
        <v>11877</v>
      </c>
      <c r="AN2171" t="s">
        <v>85</v>
      </c>
      <c r="AO2171" t="s">
        <v>85</v>
      </c>
      <c r="AP2171" t="s">
        <v>11878</v>
      </c>
      <c r="AQ2171" s="44">
        <v>50000000</v>
      </c>
      <c r="AR2171">
        <v>0.9173</v>
      </c>
      <c r="AS2171">
        <v>3.6941194529999999E-2</v>
      </c>
      <c r="AT2171">
        <v>9.4579999999999994E-3</v>
      </c>
      <c r="AU2171"/>
      <c r="AV2171" t="s">
        <v>55</v>
      </c>
      <c r="AW2171" t="s">
        <v>55</v>
      </c>
      <c r="AX2171">
        <v>0.83299999999999996</v>
      </c>
      <c r="AY2171"/>
      <c r="AZ2171"/>
      <c r="BA2171">
        <v>69</v>
      </c>
      <c r="BB2171" s="95">
        <v>45838</v>
      </c>
      <c r="BC2171" t="s">
        <v>84</v>
      </c>
      <c r="BD2171" s="44">
        <v>50000000</v>
      </c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  <c r="CA2171"/>
      <c r="CB2171"/>
      <c r="CC2171"/>
      <c r="CD2171"/>
      <c r="CE2171"/>
      <c r="CF2171"/>
      <c r="CG2171"/>
      <c r="CH2171"/>
      <c r="CI2171"/>
      <c r="CJ2171"/>
    </row>
    <row r="2172" spans="39:88" x14ac:dyDescent="0.3">
      <c r="AM2172" t="s">
        <v>11894</v>
      </c>
      <c r="AN2172" t="s">
        <v>85</v>
      </c>
      <c r="AO2172" t="s">
        <v>85</v>
      </c>
      <c r="AP2172" t="s">
        <v>11895</v>
      </c>
      <c r="AQ2172" s="44">
        <v>50000000</v>
      </c>
      <c r="AR2172">
        <v>0.84575800000000001</v>
      </c>
      <c r="AS2172">
        <v>3.8985321519999998E-2</v>
      </c>
      <c r="AT2172">
        <v>1.1488999999999999E-2</v>
      </c>
      <c r="AU2172"/>
      <c r="AV2172" t="s">
        <v>55</v>
      </c>
      <c r="AW2172" t="s">
        <v>55</v>
      </c>
      <c r="AX2172">
        <v>0.83299999999999996</v>
      </c>
      <c r="AY2172"/>
      <c r="AZ2172"/>
      <c r="BA2172">
        <v>69</v>
      </c>
      <c r="BB2172" s="95">
        <v>45838</v>
      </c>
      <c r="BC2172" t="s">
        <v>84</v>
      </c>
      <c r="BD2172" s="44">
        <v>50000000</v>
      </c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  <c r="CA2172"/>
      <c r="CB2172"/>
      <c r="CC2172"/>
      <c r="CD2172"/>
      <c r="CE2172"/>
      <c r="CF2172"/>
      <c r="CG2172"/>
      <c r="CH2172"/>
      <c r="CI2172"/>
      <c r="CJ2172"/>
    </row>
    <row r="2173" spans="39:88" x14ac:dyDescent="0.3">
      <c r="AM2173" t="s">
        <v>11898</v>
      </c>
      <c r="AN2173" t="s">
        <v>85</v>
      </c>
      <c r="AO2173" t="s">
        <v>85</v>
      </c>
      <c r="AP2173" t="s">
        <v>2582</v>
      </c>
      <c r="AQ2173" s="44">
        <v>150000000</v>
      </c>
      <c r="AR2173">
        <v>9.9150000000000002E-3</v>
      </c>
      <c r="AS2173">
        <v>0.5</v>
      </c>
      <c r="AT2173">
        <v>0.5</v>
      </c>
      <c r="AU2173"/>
      <c r="AV2173" t="s">
        <v>55</v>
      </c>
      <c r="AW2173" t="s">
        <v>55</v>
      </c>
      <c r="AX2173">
        <v>0.83299999999999996</v>
      </c>
      <c r="AY2173"/>
      <c r="AZ2173"/>
      <c r="BA2173">
        <v>69</v>
      </c>
      <c r="BB2173" s="95">
        <v>45838</v>
      </c>
      <c r="BC2173" t="s">
        <v>84</v>
      </c>
      <c r="BD2173" s="44">
        <v>150000000</v>
      </c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  <c r="CA2173"/>
      <c r="CB2173"/>
      <c r="CC2173"/>
      <c r="CD2173"/>
      <c r="CE2173"/>
      <c r="CF2173"/>
      <c r="CG2173"/>
      <c r="CH2173"/>
      <c r="CI2173"/>
      <c r="CJ2173"/>
    </row>
    <row r="2174" spans="39:88" x14ac:dyDescent="0.3">
      <c r="AM2174" t="s">
        <v>11897</v>
      </c>
      <c r="AN2174" t="s">
        <v>85</v>
      </c>
      <c r="AO2174" t="s">
        <v>85</v>
      </c>
      <c r="AP2174" t="s">
        <v>3135</v>
      </c>
      <c r="AQ2174" s="44">
        <v>50000000</v>
      </c>
      <c r="AR2174">
        <v>0.71750000000000003</v>
      </c>
      <c r="AS2174">
        <v>4.2270000000000002E-2</v>
      </c>
      <c r="AT2174">
        <v>1.4220999999999999E-2</v>
      </c>
      <c r="AU2174"/>
      <c r="AV2174" t="s">
        <v>55</v>
      </c>
      <c r="AW2174" t="s">
        <v>55</v>
      </c>
      <c r="AX2174">
        <v>0.83299999999999996</v>
      </c>
      <c r="AY2174"/>
      <c r="AZ2174"/>
      <c r="BA2174">
        <v>69</v>
      </c>
      <c r="BB2174" s="95">
        <v>45838</v>
      </c>
      <c r="BC2174" t="s">
        <v>84</v>
      </c>
      <c r="BD2174" s="44">
        <v>50000000</v>
      </c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  <c r="CA2174"/>
      <c r="CB2174"/>
      <c r="CC2174"/>
      <c r="CD2174"/>
      <c r="CE2174"/>
      <c r="CF2174"/>
      <c r="CG2174"/>
      <c r="CH2174"/>
      <c r="CI2174"/>
      <c r="CJ2174"/>
    </row>
    <row r="2175" spans="39:88" x14ac:dyDescent="0.3">
      <c r="AM2175" t="s">
        <v>11881</v>
      </c>
      <c r="AN2175" t="s">
        <v>85</v>
      </c>
      <c r="AO2175" t="s">
        <v>85</v>
      </c>
      <c r="AP2175" t="s">
        <v>11882</v>
      </c>
      <c r="AQ2175" s="44">
        <v>50000000</v>
      </c>
      <c r="AR2175">
        <v>0.86529999999999996</v>
      </c>
      <c r="AS2175">
        <v>3.7599999999999897E-2</v>
      </c>
      <c r="AT2175">
        <v>9.5269999999999903E-3</v>
      </c>
      <c r="AU2175"/>
      <c r="AV2175" t="s">
        <v>55</v>
      </c>
      <c r="AW2175" t="s">
        <v>55</v>
      </c>
      <c r="AX2175">
        <v>0.83299999999999996</v>
      </c>
      <c r="AY2175"/>
      <c r="AZ2175"/>
      <c r="BA2175">
        <v>69</v>
      </c>
      <c r="BB2175" s="95">
        <v>45838</v>
      </c>
      <c r="BC2175" t="s">
        <v>84</v>
      </c>
      <c r="BD2175" s="44">
        <v>50000000</v>
      </c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  <c r="CA2175"/>
      <c r="CB2175"/>
      <c r="CC2175"/>
      <c r="CD2175"/>
      <c r="CE2175"/>
      <c r="CF2175"/>
      <c r="CG2175"/>
      <c r="CH2175"/>
      <c r="CI2175"/>
      <c r="CJ2175"/>
    </row>
    <row r="2176" spans="39:88" x14ac:dyDescent="0.3">
      <c r="AM2176" t="s">
        <v>11872</v>
      </c>
      <c r="AN2176" t="s">
        <v>85</v>
      </c>
      <c r="AO2176" t="s">
        <v>85</v>
      </c>
      <c r="AP2176" t="s">
        <v>2992</v>
      </c>
      <c r="AQ2176" s="44">
        <v>150000000</v>
      </c>
      <c r="AR2176">
        <v>1</v>
      </c>
      <c r="AS2176">
        <v>8.2990437700000003E-3</v>
      </c>
      <c r="AT2176">
        <v>-1.9331000000000001E-2</v>
      </c>
      <c r="AU2176" t="s">
        <v>53</v>
      </c>
      <c r="AV2176" t="s">
        <v>55</v>
      </c>
      <c r="AW2176" t="s">
        <v>55</v>
      </c>
      <c r="AX2176">
        <v>0.83299999999999996</v>
      </c>
      <c r="AY2176"/>
      <c r="AZ2176"/>
      <c r="BA2176">
        <v>69</v>
      </c>
      <c r="BB2176" s="95">
        <v>45838</v>
      </c>
      <c r="BC2176" t="s">
        <v>84</v>
      </c>
      <c r="BD2176" s="44">
        <v>150000000</v>
      </c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  <c r="CA2176"/>
      <c r="CB2176"/>
      <c r="CC2176"/>
      <c r="CD2176"/>
      <c r="CE2176"/>
      <c r="CF2176"/>
      <c r="CG2176"/>
      <c r="CH2176"/>
      <c r="CI2176"/>
      <c r="CJ2176"/>
    </row>
    <row r="2177" spans="39:88" x14ac:dyDescent="0.3">
      <c r="AM2177" t="s">
        <v>11870</v>
      </c>
      <c r="AN2177" t="s">
        <v>85</v>
      </c>
      <c r="AO2177" t="s">
        <v>85</v>
      </c>
      <c r="AP2177" t="s">
        <v>11871</v>
      </c>
      <c r="AQ2177" s="44">
        <v>50000000</v>
      </c>
      <c r="AR2177">
        <v>0.91655399999999998</v>
      </c>
      <c r="AS2177">
        <v>3.7894234659999998E-2</v>
      </c>
      <c r="AT2177">
        <v>1.0378E-2</v>
      </c>
      <c r="AU2177"/>
      <c r="AV2177" t="s">
        <v>55</v>
      </c>
      <c r="AW2177" t="s">
        <v>55</v>
      </c>
      <c r="AX2177">
        <v>0.83299999999999996</v>
      </c>
      <c r="AY2177"/>
      <c r="AZ2177"/>
      <c r="BA2177">
        <v>69</v>
      </c>
      <c r="BB2177" s="95">
        <v>45838</v>
      </c>
      <c r="BC2177" t="s">
        <v>84</v>
      </c>
      <c r="BD2177" s="44">
        <v>50000000</v>
      </c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  <c r="CA2177"/>
      <c r="CB2177"/>
      <c r="CC2177"/>
      <c r="CD2177"/>
      <c r="CE2177"/>
      <c r="CF2177"/>
      <c r="CG2177"/>
      <c r="CH2177"/>
      <c r="CI2177"/>
      <c r="CJ2177"/>
    </row>
    <row r="2178" spans="39:88" x14ac:dyDescent="0.3">
      <c r="AM2178" t="s">
        <v>11896</v>
      </c>
      <c r="AN2178" t="s">
        <v>85</v>
      </c>
      <c r="AO2178" t="s">
        <v>85</v>
      </c>
      <c r="AP2178" t="s">
        <v>2005</v>
      </c>
      <c r="AQ2178" s="44">
        <v>150000000</v>
      </c>
      <c r="AR2178">
        <v>0.99309999999999998</v>
      </c>
      <c r="AS2178">
        <v>1.281743288E-2</v>
      </c>
      <c r="AT2178">
        <v>-1.4926999999999999E-2</v>
      </c>
      <c r="AU2178"/>
      <c r="AV2178" t="s">
        <v>55</v>
      </c>
      <c r="AW2178" t="s">
        <v>55</v>
      </c>
      <c r="AX2178">
        <v>0.83299999999999996</v>
      </c>
      <c r="AY2178"/>
      <c r="AZ2178"/>
      <c r="BA2178">
        <v>69</v>
      </c>
      <c r="BB2178" s="95">
        <v>45838</v>
      </c>
      <c r="BC2178" t="s">
        <v>84</v>
      </c>
      <c r="BD2178" s="44">
        <v>150000000</v>
      </c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  <c r="CA2178"/>
      <c r="CB2178"/>
      <c r="CC2178"/>
      <c r="CD2178"/>
      <c r="CE2178"/>
      <c r="CF2178"/>
      <c r="CG2178"/>
      <c r="CH2178"/>
      <c r="CI2178"/>
      <c r="CJ2178"/>
    </row>
    <row r="2179" spans="39:88" x14ac:dyDescent="0.3">
      <c r="AM2179" t="s">
        <v>11869</v>
      </c>
      <c r="AN2179" t="s">
        <v>85</v>
      </c>
      <c r="AO2179" t="s">
        <v>85</v>
      </c>
      <c r="AP2179" t="s">
        <v>3155</v>
      </c>
      <c r="AQ2179" s="44">
        <v>50000000</v>
      </c>
      <c r="AR2179">
        <v>0.72048000000000001</v>
      </c>
      <c r="AS2179">
        <v>4.2409999999999899E-2</v>
      </c>
      <c r="AT2179">
        <v>1.4246999999999999E-2</v>
      </c>
      <c r="AU2179"/>
      <c r="AV2179" t="s">
        <v>55</v>
      </c>
      <c r="AW2179" t="s">
        <v>55</v>
      </c>
      <c r="AX2179">
        <v>0.83299999999999996</v>
      </c>
      <c r="AY2179"/>
      <c r="AZ2179"/>
      <c r="BA2179">
        <v>69</v>
      </c>
      <c r="BB2179" s="95">
        <v>45838</v>
      </c>
      <c r="BC2179" t="s">
        <v>84</v>
      </c>
      <c r="BD2179" s="44">
        <v>50000000</v>
      </c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  <c r="CA2179"/>
      <c r="CB2179"/>
      <c r="CC2179"/>
      <c r="CD2179"/>
      <c r="CE2179"/>
      <c r="CF2179"/>
      <c r="CG2179"/>
      <c r="CH2179"/>
      <c r="CI2179"/>
      <c r="CJ2179"/>
    </row>
    <row r="2180" spans="39:88" x14ac:dyDescent="0.3">
      <c r="AM2180" t="s">
        <v>11875</v>
      </c>
      <c r="AN2180" t="s">
        <v>85</v>
      </c>
      <c r="AO2180" t="s">
        <v>85</v>
      </c>
      <c r="AP2180" t="s">
        <v>11876</v>
      </c>
      <c r="AQ2180" s="44">
        <v>50000000</v>
      </c>
      <c r="AR2180">
        <v>1.0368999999999999</v>
      </c>
      <c r="AS2180">
        <v>3.585E-2</v>
      </c>
      <c r="AT2180">
        <v>7.8589999999999997E-3</v>
      </c>
      <c r="AU2180" t="s">
        <v>53</v>
      </c>
      <c r="AV2180" t="s">
        <v>55</v>
      </c>
      <c r="AW2180" t="s">
        <v>55</v>
      </c>
      <c r="AX2180">
        <v>0.83299999999999996</v>
      </c>
      <c r="AY2180"/>
      <c r="AZ2180"/>
      <c r="BA2180">
        <v>69</v>
      </c>
      <c r="BB2180" s="95">
        <v>45838</v>
      </c>
      <c r="BC2180" t="s">
        <v>84</v>
      </c>
      <c r="BD2180" s="44">
        <v>50000000</v>
      </c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  <c r="CA2180"/>
      <c r="CB2180"/>
      <c r="CC2180"/>
      <c r="CD2180"/>
      <c r="CE2180"/>
      <c r="CF2180"/>
      <c r="CG2180"/>
      <c r="CH2180"/>
      <c r="CI2180"/>
      <c r="CJ2180"/>
    </row>
    <row r="2181" spans="39:88" x14ac:dyDescent="0.3">
      <c r="AM2181" t="s">
        <v>11890</v>
      </c>
      <c r="AN2181" t="s">
        <v>85</v>
      </c>
      <c r="AO2181" t="s">
        <v>85</v>
      </c>
      <c r="AP2181" t="s">
        <v>11891</v>
      </c>
      <c r="AQ2181" s="44">
        <v>50000000</v>
      </c>
      <c r="AR2181">
        <v>0.85648999999999997</v>
      </c>
      <c r="AS2181">
        <v>4.1285209660000002E-2</v>
      </c>
      <c r="AT2181">
        <v>1.40039999999999E-2</v>
      </c>
      <c r="AU2181"/>
      <c r="AV2181" t="s">
        <v>55</v>
      </c>
      <c r="AW2181" t="s">
        <v>55</v>
      </c>
      <c r="AX2181">
        <v>0.83299999999999996</v>
      </c>
      <c r="AY2181"/>
      <c r="AZ2181"/>
      <c r="BA2181">
        <v>69</v>
      </c>
      <c r="BB2181" s="95">
        <v>45838</v>
      </c>
      <c r="BC2181" t="s">
        <v>84</v>
      </c>
      <c r="BD2181" s="44">
        <v>50000000</v>
      </c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  <c r="CA2181"/>
      <c r="CB2181"/>
      <c r="CC2181"/>
      <c r="CD2181"/>
      <c r="CE2181"/>
      <c r="CF2181"/>
      <c r="CG2181"/>
      <c r="CH2181"/>
      <c r="CI2181"/>
      <c r="CJ2181"/>
    </row>
    <row r="2182" spans="39:88" x14ac:dyDescent="0.3">
      <c r="AM2182" t="s">
        <v>11892</v>
      </c>
      <c r="AN2182" t="s">
        <v>85</v>
      </c>
      <c r="AO2182" t="s">
        <v>85</v>
      </c>
      <c r="AP2182" t="s">
        <v>11893</v>
      </c>
      <c r="AQ2182" s="44">
        <v>50000000</v>
      </c>
      <c r="AR2182">
        <v>0.78726099999999999</v>
      </c>
      <c r="AS2182">
        <v>3.9378418919999998E-2</v>
      </c>
      <c r="AT2182">
        <v>1.18269999999999E-2</v>
      </c>
      <c r="AU2182"/>
      <c r="AV2182" t="s">
        <v>55</v>
      </c>
      <c r="AW2182" t="s">
        <v>55</v>
      </c>
      <c r="AX2182">
        <v>0.83299999999999996</v>
      </c>
      <c r="AY2182"/>
      <c r="AZ2182"/>
      <c r="BA2182">
        <v>69</v>
      </c>
      <c r="BB2182" s="95">
        <v>45838</v>
      </c>
      <c r="BC2182" t="s">
        <v>84</v>
      </c>
      <c r="BD2182" s="44">
        <v>50000000</v>
      </c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  <c r="CA2182"/>
      <c r="CB2182"/>
      <c r="CC2182"/>
      <c r="CD2182"/>
      <c r="CE2182"/>
      <c r="CF2182"/>
      <c r="CG2182"/>
      <c r="CH2182"/>
      <c r="CI2182"/>
      <c r="CJ2182"/>
    </row>
    <row r="2183" spans="39:88" x14ac:dyDescent="0.3">
      <c r="AM2183" t="s">
        <v>11885</v>
      </c>
      <c r="AN2183" t="s">
        <v>85</v>
      </c>
      <c r="AO2183" t="s">
        <v>85</v>
      </c>
      <c r="AP2183" t="s">
        <v>1314</v>
      </c>
      <c r="AQ2183" s="44">
        <v>150000000</v>
      </c>
      <c r="AR2183">
        <v>1</v>
      </c>
      <c r="AS2183">
        <v>1.23977911499999E-2</v>
      </c>
      <c r="AT2183">
        <v>-1.5167999999999999E-2</v>
      </c>
      <c r="AU2183" t="s">
        <v>53</v>
      </c>
      <c r="AV2183" t="s">
        <v>55</v>
      </c>
      <c r="AW2183" t="s">
        <v>55</v>
      </c>
      <c r="AX2183">
        <v>0.83299999999999996</v>
      </c>
      <c r="AY2183"/>
      <c r="AZ2183"/>
      <c r="BA2183">
        <v>69</v>
      </c>
      <c r="BB2183" s="95">
        <v>45838</v>
      </c>
      <c r="BC2183" t="s">
        <v>84</v>
      </c>
      <c r="BD2183" s="44">
        <v>150000000</v>
      </c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  <c r="CA2183"/>
      <c r="CB2183"/>
      <c r="CC2183"/>
      <c r="CD2183"/>
      <c r="CE2183"/>
      <c r="CF2183"/>
      <c r="CG2183"/>
      <c r="CH2183"/>
      <c r="CI2183"/>
      <c r="CJ2183"/>
    </row>
    <row r="2184" spans="39:88" x14ac:dyDescent="0.3">
      <c r="AM2184" t="s">
        <v>11888</v>
      </c>
      <c r="AN2184" t="s">
        <v>85</v>
      </c>
      <c r="AO2184" t="s">
        <v>85</v>
      </c>
      <c r="AP2184" t="s">
        <v>1986</v>
      </c>
      <c r="AQ2184" s="44">
        <v>250000000</v>
      </c>
      <c r="AR2184">
        <v>1</v>
      </c>
      <c r="AS2184">
        <v>6.9995343700000002E-3</v>
      </c>
      <c r="AT2184">
        <v>-2.05729999999999E-2</v>
      </c>
      <c r="AU2184"/>
      <c r="AV2184" t="s">
        <v>48</v>
      </c>
      <c r="AW2184" t="s">
        <v>48</v>
      </c>
      <c r="AX2184">
        <v>0.83299999999999996</v>
      </c>
      <c r="AY2184"/>
      <c r="AZ2184"/>
      <c r="BA2184">
        <v>69</v>
      </c>
      <c r="BB2184" s="95">
        <v>45838</v>
      </c>
      <c r="BC2184" t="s">
        <v>84</v>
      </c>
      <c r="BD2184" s="44">
        <v>250000000</v>
      </c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  <c r="CA2184"/>
      <c r="CB2184"/>
      <c r="CC2184"/>
      <c r="CD2184"/>
      <c r="CE2184"/>
      <c r="CF2184"/>
      <c r="CG2184"/>
      <c r="CH2184"/>
      <c r="CI2184"/>
      <c r="CJ2184"/>
    </row>
    <row r="2185" spans="39:88" x14ac:dyDescent="0.3">
      <c r="AM2185" t="s">
        <v>11867</v>
      </c>
      <c r="AN2185" t="s">
        <v>85</v>
      </c>
      <c r="AO2185" t="s">
        <v>85</v>
      </c>
      <c r="AP2185" t="s">
        <v>1361</v>
      </c>
      <c r="AQ2185" s="44">
        <v>150000000</v>
      </c>
      <c r="AR2185">
        <v>9.1850000000000005E-3</v>
      </c>
      <c r="AS2185">
        <v>0.5</v>
      </c>
      <c r="AT2185">
        <v>0.5</v>
      </c>
      <c r="AU2185"/>
      <c r="AV2185" t="s">
        <v>55</v>
      </c>
      <c r="AW2185" t="s">
        <v>55</v>
      </c>
      <c r="AX2185">
        <v>0.83299999999999996</v>
      </c>
      <c r="AY2185"/>
      <c r="AZ2185"/>
      <c r="BA2185">
        <v>69</v>
      </c>
      <c r="BB2185" s="95">
        <v>45838</v>
      </c>
      <c r="BC2185" t="s">
        <v>84</v>
      </c>
      <c r="BD2185" s="44">
        <v>150000000</v>
      </c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  <c r="CA2185"/>
      <c r="CB2185"/>
      <c r="CC2185"/>
      <c r="CD2185"/>
      <c r="CE2185"/>
      <c r="CF2185"/>
      <c r="CG2185"/>
      <c r="CH2185"/>
      <c r="CI2185"/>
      <c r="CJ2185"/>
    </row>
    <row r="2186" spans="39:88" x14ac:dyDescent="0.3">
      <c r="AM2186" t="s">
        <v>11868</v>
      </c>
      <c r="AN2186" t="s">
        <v>85</v>
      </c>
      <c r="AO2186" t="s">
        <v>85</v>
      </c>
      <c r="AP2186" t="s">
        <v>770</v>
      </c>
      <c r="AQ2186" s="44">
        <v>150000000</v>
      </c>
      <c r="AR2186">
        <v>0.94302999999999904</v>
      </c>
      <c r="AS2186">
        <v>1.444605947E-2</v>
      </c>
      <c r="AT2186">
        <v>3.5209999999999998E-3</v>
      </c>
      <c r="AU2186"/>
      <c r="AV2186" t="s">
        <v>55</v>
      </c>
      <c r="AW2186" t="s">
        <v>55</v>
      </c>
      <c r="AX2186">
        <v>0.83299999999999996</v>
      </c>
      <c r="AY2186"/>
      <c r="AZ2186"/>
      <c r="BA2186">
        <v>69</v>
      </c>
      <c r="BB2186" s="95">
        <v>45838</v>
      </c>
      <c r="BC2186" t="s">
        <v>84</v>
      </c>
      <c r="BD2186" s="44">
        <v>150000000</v>
      </c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  <c r="CA2186"/>
      <c r="CB2186"/>
      <c r="CC2186"/>
      <c r="CD2186"/>
      <c r="CE2186"/>
      <c r="CF2186"/>
      <c r="CG2186"/>
      <c r="CH2186"/>
      <c r="CI2186"/>
      <c r="CJ2186"/>
    </row>
    <row r="2187" spans="39:88" x14ac:dyDescent="0.3">
      <c r="AM2187" t="s">
        <v>11880</v>
      </c>
      <c r="AN2187" t="s">
        <v>85</v>
      </c>
      <c r="AO2187" t="s">
        <v>85</v>
      </c>
      <c r="AP2187" t="s">
        <v>3137</v>
      </c>
      <c r="AQ2187" s="44">
        <v>50000000</v>
      </c>
      <c r="AR2187">
        <v>0.72319999999999995</v>
      </c>
      <c r="AS2187">
        <v>4.2450000000000002E-2</v>
      </c>
      <c r="AT2187">
        <v>1.4408000000000001E-2</v>
      </c>
      <c r="AU2187"/>
      <c r="AV2187" t="s">
        <v>55</v>
      </c>
      <c r="AW2187" t="s">
        <v>55</v>
      </c>
      <c r="AX2187">
        <v>0.83299999999999996</v>
      </c>
      <c r="AY2187"/>
      <c r="AZ2187"/>
      <c r="BA2187">
        <v>69</v>
      </c>
      <c r="BB2187" s="95">
        <v>45838</v>
      </c>
      <c r="BC2187" t="s">
        <v>84</v>
      </c>
      <c r="BD2187" s="44">
        <v>50000000</v>
      </c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  <c r="CA2187"/>
      <c r="CB2187"/>
      <c r="CC2187"/>
      <c r="CD2187"/>
      <c r="CE2187"/>
      <c r="CF2187"/>
      <c r="CG2187"/>
      <c r="CH2187"/>
      <c r="CI2187"/>
      <c r="CJ2187"/>
    </row>
    <row r="2188" spans="39:88" x14ac:dyDescent="0.3">
      <c r="AM2188" t="s">
        <v>11899</v>
      </c>
      <c r="AN2188" t="s">
        <v>11900</v>
      </c>
      <c r="AO2188" t="s">
        <v>11900</v>
      </c>
      <c r="AP2188" t="s">
        <v>11901</v>
      </c>
      <c r="AQ2188" s="44">
        <v>30000000</v>
      </c>
      <c r="AR2188">
        <v>1.0094099999999999</v>
      </c>
      <c r="AS2188">
        <v>2.4446659999999999E-2</v>
      </c>
      <c r="AT2188">
        <v>4.4609999999999997E-3</v>
      </c>
      <c r="AU2188" t="s">
        <v>53</v>
      </c>
      <c r="AV2188" t="s">
        <v>56</v>
      </c>
      <c r="AW2188" t="s">
        <v>56</v>
      </c>
      <c r="AX2188">
        <v>0.99099999999999999</v>
      </c>
      <c r="AY2188"/>
      <c r="AZ2188"/>
      <c r="BA2188">
        <v>234409</v>
      </c>
      <c r="BB2188" s="95">
        <v>45838</v>
      </c>
      <c r="BC2188" t="s">
        <v>11902</v>
      </c>
      <c r="BD2188" s="44">
        <v>26000000</v>
      </c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 s="44">
        <v>4000000</v>
      </c>
      <c r="BS2188"/>
      <c r="BT2188"/>
      <c r="BU2188"/>
      <c r="BV2188"/>
      <c r="BW2188"/>
      <c r="BX2188"/>
      <c r="BY2188"/>
      <c r="BZ2188"/>
      <c r="CA2188"/>
      <c r="CB2188"/>
      <c r="CC2188"/>
      <c r="CD2188"/>
      <c r="CE2188"/>
      <c r="CF2188"/>
      <c r="CG2188"/>
      <c r="CH2188"/>
      <c r="CI2188"/>
      <c r="CJ2188"/>
    </row>
    <row r="2189" spans="39:88" x14ac:dyDescent="0.3">
      <c r="AM2189" t="s">
        <v>12623</v>
      </c>
      <c r="AN2189" t="s">
        <v>11900</v>
      </c>
      <c r="AO2189" t="s">
        <v>11900</v>
      </c>
      <c r="AP2189" t="s">
        <v>12624</v>
      </c>
      <c r="AQ2189" s="44">
        <v>5000000</v>
      </c>
      <c r="AR2189">
        <v>1.02623</v>
      </c>
      <c r="AS2189">
        <v>3.3109909999999999E-2</v>
      </c>
      <c r="AT2189">
        <v>9.1629999999999993E-3</v>
      </c>
      <c r="AU2189" t="s">
        <v>53</v>
      </c>
      <c r="AV2189" t="s">
        <v>56</v>
      </c>
      <c r="AW2189" t="s">
        <v>56</v>
      </c>
      <c r="AX2189">
        <v>0.99099999999999999</v>
      </c>
      <c r="AY2189"/>
      <c r="AZ2189"/>
      <c r="BA2189">
        <v>234409</v>
      </c>
      <c r="BB2189" s="95">
        <v>45838</v>
      </c>
      <c r="BC2189" t="s">
        <v>11902</v>
      </c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  <c r="CA2189"/>
      <c r="CB2189" s="44">
        <v>5000000</v>
      </c>
      <c r="CC2189"/>
      <c r="CD2189"/>
      <c r="CE2189"/>
      <c r="CF2189"/>
      <c r="CG2189"/>
      <c r="CH2189"/>
      <c r="CI2189"/>
      <c r="CJ2189"/>
    </row>
    <row r="2190" spans="39:88" x14ac:dyDescent="0.3">
      <c r="AM2190" t="s">
        <v>12829</v>
      </c>
      <c r="AN2190" t="s">
        <v>12274</v>
      </c>
      <c r="AO2190" t="s">
        <v>12274</v>
      </c>
      <c r="AP2190" t="s">
        <v>12830</v>
      </c>
      <c r="AQ2190" s="44">
        <v>25000000</v>
      </c>
      <c r="AR2190">
        <v>0.97845000000000004</v>
      </c>
      <c r="AS2190">
        <v>2.882262E-2</v>
      </c>
      <c r="AT2190">
        <v>7.2500000000000004E-3</v>
      </c>
      <c r="AU2190" t="s">
        <v>53</v>
      </c>
      <c r="AV2190" t="s">
        <v>56</v>
      </c>
      <c r="AW2190" t="s">
        <v>56</v>
      </c>
      <c r="AX2190">
        <v>1.3740000000000001</v>
      </c>
      <c r="AY2190"/>
      <c r="AZ2190"/>
      <c r="BA2190">
        <v>5692</v>
      </c>
      <c r="BB2190" s="95">
        <v>45838</v>
      </c>
      <c r="BC2190" t="s">
        <v>12276</v>
      </c>
      <c r="BD2190" s="44">
        <v>25000000</v>
      </c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  <c r="CA2190"/>
      <c r="CB2190"/>
      <c r="CC2190"/>
      <c r="CD2190"/>
      <c r="CE2190"/>
      <c r="CF2190"/>
      <c r="CG2190"/>
      <c r="CH2190"/>
      <c r="CI2190"/>
      <c r="CJ2190"/>
    </row>
    <row r="2191" spans="39:88" x14ac:dyDescent="0.3">
      <c r="AM2191" t="s">
        <v>12273</v>
      </c>
      <c r="AN2191" t="s">
        <v>12274</v>
      </c>
      <c r="AO2191" t="s">
        <v>12274</v>
      </c>
      <c r="AP2191" t="s">
        <v>12275</v>
      </c>
      <c r="AQ2191" s="44">
        <v>67766000</v>
      </c>
      <c r="AR2191">
        <v>0.99351</v>
      </c>
      <c r="AS2191">
        <v>3.460995E-2</v>
      </c>
      <c r="AT2191">
        <v>9.2259999999999998E-3</v>
      </c>
      <c r="AU2191" t="s">
        <v>53</v>
      </c>
      <c r="AV2191" t="s">
        <v>56</v>
      </c>
      <c r="AW2191" t="s">
        <v>56</v>
      </c>
      <c r="AX2191">
        <v>1.3740000000000001</v>
      </c>
      <c r="AY2191"/>
      <c r="AZ2191"/>
      <c r="BA2191">
        <v>5692</v>
      </c>
      <c r="BB2191" s="95">
        <v>45838</v>
      </c>
      <c r="BC2191" t="s">
        <v>12276</v>
      </c>
      <c r="BD2191" s="44">
        <v>58766000</v>
      </c>
      <c r="BE2191"/>
      <c r="BF2191"/>
      <c r="BG2191"/>
      <c r="BH2191"/>
      <c r="BI2191" s="44">
        <v>4500000</v>
      </c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 s="44">
        <v>4500000</v>
      </c>
      <c r="BX2191"/>
      <c r="BY2191"/>
      <c r="BZ2191"/>
      <c r="CA2191"/>
      <c r="CB2191"/>
      <c r="CC2191"/>
      <c r="CD2191"/>
      <c r="CE2191"/>
      <c r="CF2191"/>
      <c r="CG2191"/>
      <c r="CH2191"/>
      <c r="CI2191"/>
      <c r="CJ2191"/>
    </row>
    <row r="2192" spans="39:88" x14ac:dyDescent="0.3">
      <c r="AM2192" t="s">
        <v>13209</v>
      </c>
      <c r="AN2192" t="s">
        <v>11904</v>
      </c>
      <c r="AO2192" t="s">
        <v>11905</v>
      </c>
      <c r="AP2192" t="s">
        <v>13210</v>
      </c>
      <c r="AQ2192" s="44">
        <v>35000000</v>
      </c>
      <c r="AR2192">
        <v>0.99392999999999998</v>
      </c>
      <c r="AS2192">
        <v>3.7012820000000002E-2</v>
      </c>
      <c r="AT2192">
        <v>1.1202999999999999E-2</v>
      </c>
      <c r="AU2192" t="s">
        <v>53</v>
      </c>
      <c r="AV2192" t="s">
        <v>55</v>
      </c>
      <c r="AW2192" t="s">
        <v>55</v>
      </c>
      <c r="AX2192">
        <v>-0.36</v>
      </c>
      <c r="AY2192"/>
      <c r="AZ2192"/>
      <c r="BA2192">
        <v>124168</v>
      </c>
      <c r="BB2192" s="95">
        <v>45838</v>
      </c>
      <c r="BC2192" t="s">
        <v>11907</v>
      </c>
      <c r="BD2192" s="44">
        <v>35000000</v>
      </c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  <c r="CA2192"/>
      <c r="CB2192"/>
      <c r="CC2192"/>
      <c r="CD2192"/>
      <c r="CE2192"/>
      <c r="CF2192"/>
      <c r="CG2192"/>
      <c r="CH2192"/>
      <c r="CI2192"/>
      <c r="CJ2192"/>
    </row>
    <row r="2193" spans="39:88" x14ac:dyDescent="0.3">
      <c r="AM2193" t="s">
        <v>11903</v>
      </c>
      <c r="AN2193" t="s">
        <v>11904</v>
      </c>
      <c r="AO2193" t="s">
        <v>11905</v>
      </c>
      <c r="AP2193" t="s">
        <v>11906</v>
      </c>
      <c r="AQ2193" s="44">
        <v>81600000</v>
      </c>
      <c r="AR2193">
        <v>0.99560000000000004</v>
      </c>
      <c r="AS2193">
        <v>3.325301E-2</v>
      </c>
      <c r="AT2193">
        <v>9.3139999999999994E-3</v>
      </c>
      <c r="AU2193" t="s">
        <v>53</v>
      </c>
      <c r="AV2193" t="s">
        <v>56</v>
      </c>
      <c r="AW2193" t="s">
        <v>56</v>
      </c>
      <c r="AX2193">
        <v>-0.36</v>
      </c>
      <c r="AY2193"/>
      <c r="AZ2193"/>
      <c r="BA2193">
        <v>124168</v>
      </c>
      <c r="BB2193" s="95">
        <v>45838</v>
      </c>
      <c r="BC2193" t="s">
        <v>11907</v>
      </c>
      <c r="BD2193" s="44">
        <v>67455000</v>
      </c>
      <c r="BE2193"/>
      <c r="BF2193" s="44">
        <v>1800000</v>
      </c>
      <c r="BG2193"/>
      <c r="BH2193"/>
      <c r="BI2193" s="44">
        <v>5000000</v>
      </c>
      <c r="BJ2193" s="44">
        <v>5545000</v>
      </c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 s="44">
        <v>1800000</v>
      </c>
      <c r="BX2193"/>
      <c r="BY2193"/>
      <c r="BZ2193"/>
      <c r="CA2193"/>
      <c r="CB2193"/>
      <c r="CC2193"/>
      <c r="CD2193"/>
      <c r="CE2193"/>
      <c r="CF2193"/>
      <c r="CG2193"/>
      <c r="CH2193"/>
      <c r="CI2193"/>
      <c r="CJ2193"/>
    </row>
    <row r="2194" spans="39:88" x14ac:dyDescent="0.3">
      <c r="AM2194" t="s">
        <v>11908</v>
      </c>
      <c r="AN2194" t="s">
        <v>9335</v>
      </c>
      <c r="AO2194" t="s">
        <v>9335</v>
      </c>
      <c r="AP2194" t="s">
        <v>1539</v>
      </c>
      <c r="AQ2194" s="44">
        <v>6600000</v>
      </c>
      <c r="AR2194">
        <v>0.99051999999999996</v>
      </c>
      <c r="AS2194">
        <v>3.7021030000000003E-2</v>
      </c>
      <c r="AT2194">
        <v>1.6562E-2</v>
      </c>
      <c r="AU2194" t="s">
        <v>53</v>
      </c>
      <c r="AV2194" t="s">
        <v>861</v>
      </c>
      <c r="AW2194" t="s">
        <v>861</v>
      </c>
      <c r="AX2194">
        <v>2.6880000000000002</v>
      </c>
      <c r="AY2194"/>
      <c r="AZ2194"/>
      <c r="BA2194">
        <v>2095</v>
      </c>
      <c r="BB2194" s="95">
        <v>45838</v>
      </c>
      <c r="BC2194" t="s">
        <v>786</v>
      </c>
      <c r="BD2194" s="44">
        <v>900000</v>
      </c>
      <c r="BE2194" s="44">
        <v>200000</v>
      </c>
      <c r="BF2194" s="44">
        <v>900000</v>
      </c>
      <c r="BG2194" s="44">
        <v>100000</v>
      </c>
      <c r="BH2194"/>
      <c r="BI2194"/>
      <c r="BJ2194"/>
      <c r="BK2194"/>
      <c r="BL2194"/>
      <c r="BM2194"/>
      <c r="BN2194"/>
      <c r="BO2194" s="44">
        <v>2500000</v>
      </c>
      <c r="BP2194" s="44">
        <v>1500000</v>
      </c>
      <c r="BQ2194"/>
      <c r="BR2194"/>
      <c r="BS2194" s="44">
        <v>500000</v>
      </c>
      <c r="BT2194"/>
      <c r="BU2194"/>
      <c r="BV2194"/>
      <c r="BW2194"/>
      <c r="BX2194"/>
      <c r="BY2194"/>
      <c r="BZ2194"/>
      <c r="CA2194"/>
      <c r="CB2194"/>
      <c r="CC2194"/>
      <c r="CD2194"/>
      <c r="CE2194"/>
      <c r="CF2194"/>
      <c r="CG2194"/>
      <c r="CH2194"/>
      <c r="CI2194"/>
      <c r="CJ2194"/>
    </row>
    <row r="2195" spans="39:88" x14ac:dyDescent="0.3">
      <c r="AM2195" t="s">
        <v>11910</v>
      </c>
      <c r="AN2195" t="s">
        <v>217</v>
      </c>
      <c r="AO2195" t="s">
        <v>217</v>
      </c>
      <c r="AP2195" t="s">
        <v>2055</v>
      </c>
      <c r="AQ2195" s="44">
        <v>5000000</v>
      </c>
      <c r="AR2195">
        <v>0.98462999999999901</v>
      </c>
      <c r="AS2195">
        <v>2.666377E-2</v>
      </c>
      <c r="AT2195">
        <v>6.4819999999999904E-3</v>
      </c>
      <c r="AU2195" t="s">
        <v>53</v>
      </c>
      <c r="AV2195" t="s">
        <v>56</v>
      </c>
      <c r="AW2195" t="s">
        <v>56</v>
      </c>
      <c r="AX2195">
        <v>0.376</v>
      </c>
      <c r="AY2195"/>
      <c r="AZ2195"/>
      <c r="BA2195">
        <v>136494</v>
      </c>
      <c r="BB2195" s="95">
        <v>45838</v>
      </c>
      <c r="BC2195" t="s">
        <v>133</v>
      </c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 s="44">
        <v>5000000</v>
      </c>
      <c r="BS2195"/>
      <c r="BT2195"/>
      <c r="BU2195"/>
      <c r="BV2195"/>
      <c r="BW2195"/>
      <c r="BX2195"/>
      <c r="BY2195"/>
      <c r="BZ2195"/>
      <c r="CA2195"/>
      <c r="CB2195"/>
      <c r="CC2195"/>
      <c r="CD2195"/>
      <c r="CE2195"/>
      <c r="CF2195"/>
      <c r="CG2195"/>
      <c r="CH2195"/>
      <c r="CI2195"/>
      <c r="CJ2195"/>
    </row>
    <row r="2196" spans="39:88" x14ac:dyDescent="0.3">
      <c r="AM2196" t="s">
        <v>11909</v>
      </c>
      <c r="AN2196" t="s">
        <v>217</v>
      </c>
      <c r="AO2196" t="s">
        <v>217</v>
      </c>
      <c r="AP2196" t="s">
        <v>216</v>
      </c>
      <c r="AQ2196" s="44">
        <v>60000000</v>
      </c>
      <c r="AR2196">
        <v>0.99266999999999905</v>
      </c>
      <c r="AS2196">
        <v>3.4427510000000001E-2</v>
      </c>
      <c r="AT2196">
        <v>1.44479999999999E-2</v>
      </c>
      <c r="AU2196" t="s">
        <v>67</v>
      </c>
      <c r="AV2196" t="s">
        <v>209</v>
      </c>
      <c r="AW2196" t="s">
        <v>209</v>
      </c>
      <c r="AX2196">
        <v>0.376</v>
      </c>
      <c r="AY2196"/>
      <c r="AZ2196"/>
      <c r="BA2196">
        <v>136494</v>
      </c>
      <c r="BB2196" s="95">
        <v>45838</v>
      </c>
      <c r="BC2196" t="s">
        <v>133</v>
      </c>
      <c r="BD2196" s="44">
        <v>60000000</v>
      </c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  <c r="CA2196"/>
      <c r="CB2196"/>
      <c r="CC2196"/>
      <c r="CD2196"/>
      <c r="CE2196"/>
      <c r="CF2196"/>
      <c r="CG2196"/>
      <c r="CH2196"/>
      <c r="CI2196"/>
      <c r="CJ2196"/>
    </row>
    <row r="2197" spans="39:88" x14ac:dyDescent="0.3">
      <c r="AM2197" t="s">
        <v>11911</v>
      </c>
      <c r="AN2197" t="s">
        <v>217</v>
      </c>
      <c r="AO2197" t="s">
        <v>217</v>
      </c>
      <c r="AP2197" t="s">
        <v>3016</v>
      </c>
      <c r="AQ2197" s="44">
        <v>9000000</v>
      </c>
      <c r="AR2197">
        <v>0.99370000000000003</v>
      </c>
      <c r="AS2197">
        <v>8.3052949999999903E-2</v>
      </c>
      <c r="AT2197">
        <v>6.5928E-2</v>
      </c>
      <c r="AU2197" t="s">
        <v>53</v>
      </c>
      <c r="AV2197" t="s">
        <v>56</v>
      </c>
      <c r="AW2197" t="s">
        <v>56</v>
      </c>
      <c r="AX2197">
        <v>0.376</v>
      </c>
      <c r="AY2197"/>
      <c r="AZ2197"/>
      <c r="BA2197">
        <v>136494</v>
      </c>
      <c r="BB2197" s="95">
        <v>45838</v>
      </c>
      <c r="BC2197" t="s">
        <v>133</v>
      </c>
      <c r="BD2197" s="44">
        <v>4000000</v>
      </c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 s="44">
        <v>5000000</v>
      </c>
      <c r="BS2197"/>
      <c r="BT2197"/>
      <c r="BU2197"/>
      <c r="BV2197"/>
      <c r="BW2197"/>
      <c r="BX2197"/>
      <c r="BY2197"/>
      <c r="BZ2197"/>
      <c r="CA2197"/>
      <c r="CB2197"/>
      <c r="CC2197"/>
      <c r="CD2197"/>
      <c r="CE2197"/>
      <c r="CF2197"/>
      <c r="CG2197"/>
      <c r="CH2197"/>
      <c r="CI2197"/>
      <c r="CJ2197"/>
    </row>
    <row r="2198" spans="39:88" x14ac:dyDescent="0.3">
      <c r="AM2198" t="s">
        <v>11923</v>
      </c>
      <c r="AN2198" t="s">
        <v>1302</v>
      </c>
      <c r="AO2198" t="s">
        <v>1302</v>
      </c>
      <c r="AP2198" t="s">
        <v>1300</v>
      </c>
      <c r="AQ2198" s="44">
        <v>5400000</v>
      </c>
      <c r="AR2198">
        <v>0.96063999999999905</v>
      </c>
      <c r="AS2198">
        <v>2.9352679999999999E-2</v>
      </c>
      <c r="AT2198">
        <v>7.2370000000000004E-3</v>
      </c>
      <c r="AU2198" t="s">
        <v>53</v>
      </c>
      <c r="AV2198" t="s">
        <v>54</v>
      </c>
      <c r="AW2198" t="s">
        <v>54</v>
      </c>
      <c r="AX2198">
        <v>0.95399999999999996</v>
      </c>
      <c r="AY2198"/>
      <c r="AZ2198"/>
      <c r="BA2198">
        <v>9192</v>
      </c>
      <c r="BB2198" s="95">
        <v>45838</v>
      </c>
      <c r="BC2198" t="s">
        <v>1301</v>
      </c>
      <c r="BD2198"/>
      <c r="BE2198"/>
      <c r="BF2198"/>
      <c r="BG2198" s="44">
        <v>200000</v>
      </c>
      <c r="BH2198" s="44">
        <v>400000</v>
      </c>
      <c r="BI2198" s="44">
        <v>2000000</v>
      </c>
      <c r="BJ2198"/>
      <c r="BK2198"/>
      <c r="BL2198"/>
      <c r="BM2198"/>
      <c r="BN2198"/>
      <c r="BO2198" s="44">
        <v>700000</v>
      </c>
      <c r="BP2198" s="44">
        <v>2100000</v>
      </c>
      <c r="BQ2198"/>
      <c r="BR2198"/>
      <c r="BS2198"/>
      <c r="BT2198"/>
      <c r="BU2198"/>
      <c r="BV2198"/>
      <c r="BW2198"/>
      <c r="BX2198"/>
      <c r="BY2198"/>
      <c r="BZ2198"/>
      <c r="CA2198"/>
      <c r="CB2198"/>
      <c r="CC2198"/>
      <c r="CD2198"/>
      <c r="CE2198"/>
      <c r="CF2198"/>
      <c r="CG2198"/>
      <c r="CH2198"/>
      <c r="CI2198"/>
      <c r="CJ2198"/>
    </row>
    <row r="2199" spans="39:88" x14ac:dyDescent="0.3">
      <c r="AM2199" t="s">
        <v>11912</v>
      </c>
      <c r="AN2199" t="s">
        <v>1302</v>
      </c>
      <c r="AO2199" t="s">
        <v>1302</v>
      </c>
      <c r="AP2199" t="s">
        <v>1139</v>
      </c>
      <c r="AQ2199" s="44">
        <v>226400000</v>
      </c>
      <c r="AR2199">
        <v>0.98360999999999998</v>
      </c>
      <c r="AS2199">
        <v>2.7859999999999999E-2</v>
      </c>
      <c r="AT2199">
        <v>7.8200000000000006E-3</v>
      </c>
      <c r="AU2199" t="s">
        <v>53</v>
      </c>
      <c r="AV2199" t="s">
        <v>55</v>
      </c>
      <c r="AW2199" t="s">
        <v>55</v>
      </c>
      <c r="AX2199">
        <v>0.95399999999999996</v>
      </c>
      <c r="AY2199"/>
      <c r="AZ2199"/>
      <c r="BA2199">
        <v>9192</v>
      </c>
      <c r="BB2199" s="95">
        <v>45838</v>
      </c>
      <c r="BC2199" t="s">
        <v>1301</v>
      </c>
      <c r="BD2199" s="44">
        <v>149550000</v>
      </c>
      <c r="BE2199"/>
      <c r="BF2199"/>
      <c r="BG2199"/>
      <c r="BH2199"/>
      <c r="BI2199" s="44">
        <v>60000000</v>
      </c>
      <c r="BJ2199" s="44">
        <v>7850000</v>
      </c>
      <c r="BK2199"/>
      <c r="BL2199"/>
      <c r="BM2199"/>
      <c r="BN2199"/>
      <c r="BO2199"/>
      <c r="BP2199"/>
      <c r="BQ2199"/>
      <c r="BR2199"/>
      <c r="BS2199"/>
      <c r="BT2199"/>
      <c r="BU2199"/>
      <c r="BV2199" s="44">
        <v>9000000</v>
      </c>
      <c r="BW2199"/>
      <c r="BX2199"/>
      <c r="BY2199"/>
      <c r="BZ2199"/>
      <c r="CA2199"/>
      <c r="CB2199"/>
      <c r="CC2199"/>
      <c r="CD2199"/>
      <c r="CE2199"/>
      <c r="CF2199"/>
      <c r="CG2199"/>
      <c r="CH2199"/>
      <c r="CI2199"/>
      <c r="CJ2199"/>
    </row>
    <row r="2200" spans="39:88" x14ac:dyDescent="0.3">
      <c r="AM2200" t="s">
        <v>11917</v>
      </c>
      <c r="AN2200" t="s">
        <v>1302</v>
      </c>
      <c r="AO2200" t="s">
        <v>1302</v>
      </c>
      <c r="AP2200" t="s">
        <v>695</v>
      </c>
      <c r="AQ2200" s="44">
        <v>27000000</v>
      </c>
      <c r="AR2200">
        <v>0.99867999999999901</v>
      </c>
      <c r="AS2200">
        <v>2.41977099999999E-2</v>
      </c>
      <c r="AT2200">
        <v>3.2910000000000001E-3</v>
      </c>
      <c r="AU2200" t="s">
        <v>53</v>
      </c>
      <c r="AV2200" t="s">
        <v>56</v>
      </c>
      <c r="AW2200" t="s">
        <v>56</v>
      </c>
      <c r="AX2200">
        <v>0.95399999999999996</v>
      </c>
      <c r="AY2200"/>
      <c r="AZ2200"/>
      <c r="BA2200">
        <v>9192</v>
      </c>
      <c r="BB2200" s="95">
        <v>45838</v>
      </c>
      <c r="BC2200" t="s">
        <v>1301</v>
      </c>
      <c r="BD2200" s="44">
        <v>24200000</v>
      </c>
      <c r="BE2200"/>
      <c r="BF2200"/>
      <c r="BG2200" s="44">
        <v>100000</v>
      </c>
      <c r="BH2200"/>
      <c r="BI2200"/>
      <c r="BJ2200"/>
      <c r="BK2200"/>
      <c r="BL2200"/>
      <c r="BM2200"/>
      <c r="BN2200" s="44">
        <v>2700000</v>
      </c>
      <c r="BO2200"/>
      <c r="BP2200"/>
      <c r="BQ2200"/>
      <c r="BR2200"/>
      <c r="BS2200"/>
      <c r="BT2200"/>
      <c r="BU2200"/>
      <c r="BV2200"/>
      <c r="BW2200"/>
      <c r="BX2200"/>
      <c r="BY2200"/>
      <c r="BZ2200"/>
      <c r="CA2200"/>
      <c r="CB2200"/>
      <c r="CC2200"/>
      <c r="CD2200"/>
      <c r="CE2200"/>
      <c r="CF2200"/>
      <c r="CG2200"/>
      <c r="CH2200"/>
      <c r="CI2200"/>
      <c r="CJ2200"/>
    </row>
    <row r="2201" spans="39:88" x14ac:dyDescent="0.3">
      <c r="AM2201" t="s">
        <v>11919</v>
      </c>
      <c r="AN2201" t="s">
        <v>1302</v>
      </c>
      <c r="AO2201" t="s">
        <v>1302</v>
      </c>
      <c r="AP2201" t="s">
        <v>11920</v>
      </c>
      <c r="AQ2201" s="44">
        <v>6000000</v>
      </c>
      <c r="AR2201">
        <v>1.20339</v>
      </c>
      <c r="AS2201">
        <v>3.3079999999999998E-2</v>
      </c>
      <c r="AT2201">
        <v>8.2069999999999903E-3</v>
      </c>
      <c r="AU2201" t="s">
        <v>53</v>
      </c>
      <c r="AV2201" t="s">
        <v>54</v>
      </c>
      <c r="AW2201" t="s">
        <v>54</v>
      </c>
      <c r="AX2201">
        <v>0.95399999999999996</v>
      </c>
      <c r="AY2201"/>
      <c r="AZ2201"/>
      <c r="BA2201">
        <v>9192</v>
      </c>
      <c r="BB2201" s="95">
        <v>45838</v>
      </c>
      <c r="BC2201" t="s">
        <v>1301</v>
      </c>
      <c r="BD2201" s="44">
        <v>6000000</v>
      </c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  <c r="CA2201"/>
      <c r="CB2201"/>
      <c r="CC2201"/>
      <c r="CD2201"/>
      <c r="CE2201"/>
      <c r="CF2201"/>
      <c r="CG2201"/>
      <c r="CH2201"/>
      <c r="CI2201"/>
      <c r="CJ2201"/>
    </row>
    <row r="2202" spans="39:88" x14ac:dyDescent="0.3">
      <c r="AM2202" t="s">
        <v>11913</v>
      </c>
      <c r="AN2202" t="s">
        <v>1302</v>
      </c>
      <c r="AO2202" t="s">
        <v>1302</v>
      </c>
      <c r="AP2202" t="s">
        <v>1218</v>
      </c>
      <c r="AQ2202" s="44">
        <v>18100000</v>
      </c>
      <c r="AR2202">
        <v>0.84663999999999995</v>
      </c>
      <c r="AS2202">
        <v>3.3509900000000002E-2</v>
      </c>
      <c r="AT2202">
        <v>9.9430000000000004E-3</v>
      </c>
      <c r="AU2202" t="s">
        <v>53</v>
      </c>
      <c r="AV2202" t="s">
        <v>56</v>
      </c>
      <c r="AW2202" t="s">
        <v>56</v>
      </c>
      <c r="AX2202">
        <v>0.95399999999999996</v>
      </c>
      <c r="AY2202"/>
      <c r="AZ2202"/>
      <c r="BA2202">
        <v>9192</v>
      </c>
      <c r="BB2202" s="95">
        <v>45838</v>
      </c>
      <c r="BC2202" t="s">
        <v>1301</v>
      </c>
      <c r="BD2202"/>
      <c r="BE2202"/>
      <c r="BF2202"/>
      <c r="BG2202" s="44">
        <v>200000</v>
      </c>
      <c r="BH2202" s="44">
        <v>200000</v>
      </c>
      <c r="BI2202"/>
      <c r="BJ2202"/>
      <c r="BK2202"/>
      <c r="BL2202"/>
      <c r="BM2202"/>
      <c r="BN2202"/>
      <c r="BO2202" s="44">
        <v>4400000</v>
      </c>
      <c r="BP2202"/>
      <c r="BQ2202"/>
      <c r="BR2202" s="44">
        <v>13300000</v>
      </c>
      <c r="BS2202"/>
      <c r="BT2202"/>
      <c r="BU2202"/>
      <c r="BV2202"/>
      <c r="BW2202"/>
      <c r="BX2202"/>
      <c r="BY2202"/>
      <c r="BZ2202"/>
      <c r="CA2202"/>
      <c r="CB2202"/>
      <c r="CC2202"/>
      <c r="CD2202"/>
      <c r="CE2202"/>
      <c r="CF2202"/>
      <c r="CG2202"/>
      <c r="CH2202"/>
      <c r="CI2202"/>
      <c r="CJ2202"/>
    </row>
    <row r="2203" spans="39:88" x14ac:dyDescent="0.3">
      <c r="AM2203" t="s">
        <v>11915</v>
      </c>
      <c r="AN2203" t="s">
        <v>1302</v>
      </c>
      <c r="AO2203" t="s">
        <v>1302</v>
      </c>
      <c r="AP2203" t="s">
        <v>11916</v>
      </c>
      <c r="AQ2203" s="44">
        <v>10000000</v>
      </c>
      <c r="AR2203">
        <v>0.85743999999999998</v>
      </c>
      <c r="AS2203">
        <v>3.3532399999999997E-2</v>
      </c>
      <c r="AT2203">
        <v>9.7789999999999995E-3</v>
      </c>
      <c r="AU2203" t="s">
        <v>53</v>
      </c>
      <c r="AV2203" t="s">
        <v>54</v>
      </c>
      <c r="AW2203" t="s">
        <v>54</v>
      </c>
      <c r="AX2203">
        <v>0.95399999999999996</v>
      </c>
      <c r="AY2203"/>
      <c r="AZ2203"/>
      <c r="BA2203">
        <v>9192</v>
      </c>
      <c r="BB2203" s="95">
        <v>45838</v>
      </c>
      <c r="BC2203" t="s">
        <v>1301</v>
      </c>
      <c r="BD2203"/>
      <c r="BE2203"/>
      <c r="BF2203"/>
      <c r="BG2203"/>
      <c r="BH2203"/>
      <c r="BI2203"/>
      <c r="BJ2203" s="44">
        <v>10000000</v>
      </c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  <c r="CA2203"/>
      <c r="CB2203"/>
      <c r="CC2203"/>
      <c r="CD2203"/>
      <c r="CE2203"/>
      <c r="CF2203"/>
      <c r="CG2203"/>
      <c r="CH2203"/>
      <c r="CI2203"/>
      <c r="CJ2203"/>
    </row>
    <row r="2204" spans="39:88" x14ac:dyDescent="0.3">
      <c r="AM2204" t="s">
        <v>11918</v>
      </c>
      <c r="AN2204" t="s">
        <v>1302</v>
      </c>
      <c r="AO2204" t="s">
        <v>1302</v>
      </c>
      <c r="AP2204" t="s">
        <v>1451</v>
      </c>
      <c r="AQ2204" s="44">
        <v>9900000</v>
      </c>
      <c r="AR2204">
        <v>0.96528000000000003</v>
      </c>
      <c r="AS2204">
        <v>2.633922E-2</v>
      </c>
      <c r="AT2204">
        <v>5.6740000000000002E-3</v>
      </c>
      <c r="AU2204" t="s">
        <v>53</v>
      </c>
      <c r="AV2204" t="s">
        <v>56</v>
      </c>
      <c r="AW2204" t="s">
        <v>56</v>
      </c>
      <c r="AX2204">
        <v>0.95399999999999996</v>
      </c>
      <c r="AY2204"/>
      <c r="AZ2204"/>
      <c r="BA2204">
        <v>9192</v>
      </c>
      <c r="BB2204" s="95">
        <v>45838</v>
      </c>
      <c r="BC2204" t="s">
        <v>1301</v>
      </c>
      <c r="BD2204"/>
      <c r="BE2204"/>
      <c r="BF2204" s="44">
        <v>4400000</v>
      </c>
      <c r="BG2204" s="44">
        <v>100000</v>
      </c>
      <c r="BH2204"/>
      <c r="BI2204"/>
      <c r="BJ2204"/>
      <c r="BK2204"/>
      <c r="BL2204"/>
      <c r="BM2204"/>
      <c r="BN2204" s="44">
        <v>5400000</v>
      </c>
      <c r="BO2204"/>
      <c r="BP2204"/>
      <c r="BQ2204"/>
      <c r="BR2204"/>
      <c r="BS2204"/>
      <c r="BT2204"/>
      <c r="BU2204"/>
      <c r="BV2204"/>
      <c r="BW2204"/>
      <c r="BX2204"/>
      <c r="BY2204"/>
      <c r="BZ2204"/>
      <c r="CA2204"/>
      <c r="CB2204"/>
      <c r="CC2204"/>
      <c r="CD2204"/>
      <c r="CE2204"/>
      <c r="CF2204"/>
      <c r="CG2204"/>
      <c r="CH2204"/>
      <c r="CI2204"/>
      <c r="CJ2204"/>
    </row>
    <row r="2205" spans="39:88" x14ac:dyDescent="0.3">
      <c r="AM2205" t="s">
        <v>11921</v>
      </c>
      <c r="AN2205" t="s">
        <v>1302</v>
      </c>
      <c r="AO2205" t="s">
        <v>1302</v>
      </c>
      <c r="AP2205" t="s">
        <v>1774</v>
      </c>
      <c r="AQ2205" s="44">
        <v>184500000</v>
      </c>
      <c r="AR2205">
        <v>0.98033999999999999</v>
      </c>
      <c r="AS2205">
        <v>2.602428E-2</v>
      </c>
      <c r="AT2205">
        <v>6.1119999999999898E-3</v>
      </c>
      <c r="AU2205" t="s">
        <v>53</v>
      </c>
      <c r="AV2205" t="s">
        <v>56</v>
      </c>
      <c r="AW2205" t="s">
        <v>56</v>
      </c>
      <c r="AX2205">
        <v>0.95399999999999996</v>
      </c>
      <c r="AY2205"/>
      <c r="AZ2205"/>
      <c r="BA2205">
        <v>9192</v>
      </c>
      <c r="BB2205" s="95">
        <v>45838</v>
      </c>
      <c r="BC2205" t="s">
        <v>1301</v>
      </c>
      <c r="BD2205" s="44">
        <v>91900000</v>
      </c>
      <c r="BE2205" s="44">
        <v>1500000</v>
      </c>
      <c r="BF2205" s="44">
        <v>15000000</v>
      </c>
      <c r="BG2205" s="44">
        <v>1000000</v>
      </c>
      <c r="BH2205"/>
      <c r="BI2205" s="44">
        <v>10800000</v>
      </c>
      <c r="BJ2205" s="44">
        <v>49300000</v>
      </c>
      <c r="BK2205"/>
      <c r="BL2205"/>
      <c r="BM2205"/>
      <c r="BN2205"/>
      <c r="BO2205" s="44">
        <v>3000000</v>
      </c>
      <c r="BP2205"/>
      <c r="BQ2205" s="44">
        <v>500000</v>
      </c>
      <c r="BR2205" s="44">
        <v>10000000</v>
      </c>
      <c r="BS2205" s="44">
        <v>1500000</v>
      </c>
      <c r="BT2205"/>
      <c r="BU2205"/>
      <c r="BV2205"/>
      <c r="BW2205"/>
      <c r="BX2205"/>
      <c r="BY2205"/>
      <c r="BZ2205"/>
      <c r="CA2205"/>
      <c r="CB2205"/>
      <c r="CC2205"/>
      <c r="CD2205"/>
      <c r="CE2205"/>
      <c r="CF2205"/>
      <c r="CG2205"/>
      <c r="CH2205"/>
      <c r="CI2205"/>
      <c r="CJ2205"/>
    </row>
    <row r="2206" spans="39:88" x14ac:dyDescent="0.3">
      <c r="AM2206" t="s">
        <v>11914</v>
      </c>
      <c r="AN2206" t="s">
        <v>1302</v>
      </c>
      <c r="AO2206" t="s">
        <v>1302</v>
      </c>
      <c r="AP2206" t="s">
        <v>373</v>
      </c>
      <c r="AQ2206" s="44">
        <v>57300000</v>
      </c>
      <c r="AR2206">
        <v>0.98129999999999995</v>
      </c>
      <c r="AS2206">
        <v>3.7494729999999997E-2</v>
      </c>
      <c r="AT2206">
        <v>1.7478E-2</v>
      </c>
      <c r="AU2206" t="s">
        <v>67</v>
      </c>
      <c r="AV2206" t="s">
        <v>76</v>
      </c>
      <c r="AW2206" t="s">
        <v>76</v>
      </c>
      <c r="AX2206">
        <v>0.95399999999999996</v>
      </c>
      <c r="AY2206"/>
      <c r="AZ2206"/>
      <c r="BA2206">
        <v>9192</v>
      </c>
      <c r="BB2206" s="95">
        <v>45838</v>
      </c>
      <c r="BC2206" t="s">
        <v>1301</v>
      </c>
      <c r="BD2206" s="44">
        <v>50100000</v>
      </c>
      <c r="BE2206"/>
      <c r="BF2206"/>
      <c r="BG2206"/>
      <c r="BH2206"/>
      <c r="BI2206"/>
      <c r="BJ2206"/>
      <c r="BK2206"/>
      <c r="BL2206"/>
      <c r="BM2206"/>
      <c r="BN2206" s="44">
        <v>5800000</v>
      </c>
      <c r="BO2206"/>
      <c r="BP2206"/>
      <c r="BQ2206"/>
      <c r="BR2206"/>
      <c r="BS2206"/>
      <c r="BT2206"/>
      <c r="BU2206" s="44">
        <v>700000</v>
      </c>
      <c r="BV2206" s="44">
        <v>700000</v>
      </c>
      <c r="BW2206"/>
      <c r="BX2206"/>
      <c r="BY2206"/>
      <c r="BZ2206"/>
      <c r="CA2206"/>
      <c r="CB2206"/>
      <c r="CC2206"/>
      <c r="CD2206"/>
      <c r="CE2206"/>
      <c r="CF2206"/>
      <c r="CG2206"/>
      <c r="CH2206"/>
      <c r="CI2206"/>
      <c r="CJ2206"/>
    </row>
    <row r="2207" spans="39:88" x14ac:dyDescent="0.3">
      <c r="AM2207" t="s">
        <v>11922</v>
      </c>
      <c r="AN2207" t="s">
        <v>1302</v>
      </c>
      <c r="AO2207" t="s">
        <v>1302</v>
      </c>
      <c r="AP2207" t="s">
        <v>2118</v>
      </c>
      <c r="AQ2207" s="44">
        <v>19000000</v>
      </c>
      <c r="AR2207">
        <v>0.96794000000000002</v>
      </c>
      <c r="AS2207">
        <v>2.5726539999999999E-2</v>
      </c>
      <c r="AT2207">
        <v>5.1479999999999998E-3</v>
      </c>
      <c r="AU2207" t="s">
        <v>53</v>
      </c>
      <c r="AV2207" t="s">
        <v>54</v>
      </c>
      <c r="AW2207" t="s">
        <v>54</v>
      </c>
      <c r="AX2207">
        <v>0.95399999999999996</v>
      </c>
      <c r="AY2207"/>
      <c r="AZ2207"/>
      <c r="BA2207">
        <v>9192</v>
      </c>
      <c r="BB2207" s="95">
        <v>45838</v>
      </c>
      <c r="BC2207" t="s">
        <v>1301</v>
      </c>
      <c r="BD2207" s="44">
        <v>19000000</v>
      </c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  <c r="CA2207"/>
      <c r="CB2207"/>
      <c r="CC2207"/>
      <c r="CD2207"/>
      <c r="CE2207"/>
      <c r="CF2207"/>
      <c r="CG2207"/>
      <c r="CH2207"/>
      <c r="CI2207"/>
      <c r="CJ2207"/>
    </row>
    <row r="2208" spans="39:88" x14ac:dyDescent="0.3">
      <c r="AM2208" t="s">
        <v>11924</v>
      </c>
      <c r="AN2208" t="s">
        <v>1302</v>
      </c>
      <c r="AO2208" t="s">
        <v>1302</v>
      </c>
      <c r="AP2208" t="s">
        <v>1045</v>
      </c>
      <c r="AQ2208" s="44">
        <v>4700000</v>
      </c>
      <c r="AR2208">
        <v>0.95421</v>
      </c>
      <c r="AS2208">
        <v>2.8927769999999998E-2</v>
      </c>
      <c r="AT2208">
        <v>7.4669999999999997E-3</v>
      </c>
      <c r="AU2208" t="s">
        <v>53</v>
      </c>
      <c r="AV2208" t="s">
        <v>56</v>
      </c>
      <c r="AW2208" t="s">
        <v>56</v>
      </c>
      <c r="AX2208">
        <v>0.95399999999999996</v>
      </c>
      <c r="AY2208"/>
      <c r="AZ2208"/>
      <c r="BA2208">
        <v>9192</v>
      </c>
      <c r="BB2208" s="95">
        <v>45838</v>
      </c>
      <c r="BC2208" t="s">
        <v>1301</v>
      </c>
      <c r="BD2208"/>
      <c r="BE2208"/>
      <c r="BF2208"/>
      <c r="BG2208"/>
      <c r="BH2208"/>
      <c r="BI2208"/>
      <c r="BJ2208"/>
      <c r="BK2208"/>
      <c r="BL2208"/>
      <c r="BM2208"/>
      <c r="BN2208" s="44">
        <v>2100000</v>
      </c>
      <c r="BO2208" s="44">
        <v>700000</v>
      </c>
      <c r="BP2208" s="44">
        <v>700000</v>
      </c>
      <c r="BQ2208"/>
      <c r="BR2208"/>
      <c r="BS2208" s="44">
        <v>600000</v>
      </c>
      <c r="BT2208" s="44">
        <v>600000</v>
      </c>
      <c r="BU2208"/>
      <c r="BV2208"/>
      <c r="BW2208"/>
      <c r="BX2208"/>
      <c r="BY2208"/>
      <c r="BZ2208"/>
      <c r="CA2208"/>
      <c r="CB2208"/>
      <c r="CC2208"/>
      <c r="CD2208"/>
      <c r="CE2208"/>
      <c r="CF2208"/>
      <c r="CG2208"/>
      <c r="CH2208"/>
      <c r="CI2208"/>
      <c r="CJ2208"/>
    </row>
    <row r="2209" spans="39:88" x14ac:dyDescent="0.3">
      <c r="AM2209" t="s">
        <v>11925</v>
      </c>
      <c r="AN2209" t="s">
        <v>950</v>
      </c>
      <c r="AO2209" t="s">
        <v>12277</v>
      </c>
      <c r="AP2209" t="s">
        <v>948</v>
      </c>
      <c r="AQ2209" s="44">
        <v>48000000</v>
      </c>
      <c r="AR2209">
        <v>0.99517999999999995</v>
      </c>
      <c r="AS2209">
        <v>1.8157889999999999E-2</v>
      </c>
      <c r="AT2209">
        <v>-2.4870000000000001E-3</v>
      </c>
      <c r="AU2209" t="s">
        <v>53</v>
      </c>
      <c r="AV2209" t="s">
        <v>76</v>
      </c>
      <c r="AW2209" t="s">
        <v>76</v>
      </c>
      <c r="AX2209">
        <v>0.42599999999999999</v>
      </c>
      <c r="AY2209"/>
      <c r="AZ2209"/>
      <c r="BA2209">
        <v>147115</v>
      </c>
      <c r="BB2209" s="95">
        <v>45838</v>
      </c>
      <c r="BC2209" t="s">
        <v>949</v>
      </c>
      <c r="BD2209" s="44">
        <v>33000000</v>
      </c>
      <c r="BE2209"/>
      <c r="BF2209"/>
      <c r="BG2209"/>
      <c r="BH2209"/>
      <c r="BI2209"/>
      <c r="BJ2209"/>
      <c r="BK2209"/>
      <c r="BL2209" s="44">
        <v>1000000</v>
      </c>
      <c r="BM2209"/>
      <c r="BN2209"/>
      <c r="BO2209"/>
      <c r="BP2209"/>
      <c r="BQ2209"/>
      <c r="BR2209" s="44">
        <v>5000000</v>
      </c>
      <c r="BS2209"/>
      <c r="BT2209"/>
      <c r="BU2209"/>
      <c r="BV2209"/>
      <c r="BW2209" s="44">
        <v>4000000</v>
      </c>
      <c r="BX2209"/>
      <c r="BY2209"/>
      <c r="BZ2209"/>
      <c r="CA2209"/>
      <c r="CB2209" s="44">
        <v>5000000</v>
      </c>
      <c r="CC2209"/>
      <c r="CD2209"/>
      <c r="CE2209"/>
      <c r="CF2209"/>
      <c r="CG2209"/>
      <c r="CH2209"/>
      <c r="CI2209"/>
      <c r="CJ2209"/>
    </row>
    <row r="2210" spans="39:88" x14ac:dyDescent="0.3">
      <c r="AM2210" t="s">
        <v>12625</v>
      </c>
      <c r="AN2210" t="s">
        <v>950</v>
      </c>
      <c r="AO2210" t="s">
        <v>12277</v>
      </c>
      <c r="AP2210" t="s">
        <v>12626</v>
      </c>
      <c r="AQ2210" s="44">
        <v>2000000</v>
      </c>
      <c r="AR2210">
        <v>0.99643000000000004</v>
      </c>
      <c r="AS2210">
        <v>3.9326079999999999E-2</v>
      </c>
      <c r="AT2210">
        <v>1.515E-2</v>
      </c>
      <c r="AU2210" t="s">
        <v>53</v>
      </c>
      <c r="AV2210" t="s">
        <v>76</v>
      </c>
      <c r="AW2210" t="s">
        <v>76</v>
      </c>
      <c r="AX2210">
        <v>0.42599999999999999</v>
      </c>
      <c r="AY2210"/>
      <c r="AZ2210"/>
      <c r="BA2210">
        <v>147115</v>
      </c>
      <c r="BB2210" s="95">
        <v>45838</v>
      </c>
      <c r="BC2210" t="s">
        <v>949</v>
      </c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  <c r="CA2210"/>
      <c r="CB2210" s="44">
        <v>2000000</v>
      </c>
      <c r="CC2210"/>
      <c r="CD2210"/>
      <c r="CE2210"/>
      <c r="CF2210"/>
      <c r="CG2210"/>
      <c r="CH2210"/>
      <c r="CI2210"/>
      <c r="CJ2210"/>
    </row>
    <row r="2211" spans="39:88" x14ac:dyDescent="0.3">
      <c r="AM2211" t="s">
        <v>11926</v>
      </c>
      <c r="AN2211" t="s">
        <v>950</v>
      </c>
      <c r="AO2211" t="s">
        <v>12277</v>
      </c>
      <c r="AP2211" t="s">
        <v>11927</v>
      </c>
      <c r="AQ2211" s="44">
        <v>69600000</v>
      </c>
      <c r="AR2211">
        <v>0.99419999999999997</v>
      </c>
      <c r="AS2211">
        <v>1.9766889999999999E-2</v>
      </c>
      <c r="AT2211">
        <v>-3.7929999999999999E-3</v>
      </c>
      <c r="AU2211" t="s">
        <v>53</v>
      </c>
      <c r="AV2211" t="s">
        <v>76</v>
      </c>
      <c r="AW2211" t="s">
        <v>76</v>
      </c>
      <c r="AX2211">
        <v>0.42599999999999999</v>
      </c>
      <c r="AY2211"/>
      <c r="AZ2211"/>
      <c r="BA2211">
        <v>147115</v>
      </c>
      <c r="BB2211" s="95">
        <v>45838</v>
      </c>
      <c r="BC2211" t="s">
        <v>949</v>
      </c>
      <c r="BD2211" s="44">
        <v>54600000</v>
      </c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 s="44">
        <v>2000000</v>
      </c>
      <c r="BS2211"/>
      <c r="BT2211"/>
      <c r="BU2211"/>
      <c r="BV2211"/>
      <c r="BW2211" s="44">
        <v>8000000</v>
      </c>
      <c r="BX2211"/>
      <c r="BY2211" s="44">
        <v>5000000</v>
      </c>
      <c r="BZ2211"/>
      <c r="CA2211"/>
      <c r="CB2211"/>
      <c r="CC2211"/>
      <c r="CD2211"/>
      <c r="CE2211"/>
      <c r="CF2211"/>
      <c r="CG2211"/>
      <c r="CH2211"/>
      <c r="CI2211"/>
      <c r="CJ2211"/>
    </row>
    <row r="2212" spans="39:88" x14ac:dyDescent="0.3">
      <c r="AM2212" t="s">
        <v>12397</v>
      </c>
      <c r="AN2212" t="s">
        <v>11928</v>
      </c>
      <c r="AO2212" t="s">
        <v>11928</v>
      </c>
      <c r="AP2212" t="s">
        <v>12278</v>
      </c>
      <c r="AQ2212" s="44">
        <v>4500000</v>
      </c>
      <c r="AR2212">
        <v>1.04267</v>
      </c>
      <c r="AS2212">
        <v>3.3484880000000002E-2</v>
      </c>
      <c r="AT2212">
        <v>1.0135999999999999E-2</v>
      </c>
      <c r="AU2212" t="s">
        <v>53</v>
      </c>
      <c r="AV2212" t="s">
        <v>54</v>
      </c>
      <c r="AW2212" t="s">
        <v>54</v>
      </c>
      <c r="AX2212">
        <v>7.5999999999999998E-2</v>
      </c>
      <c r="AY2212"/>
      <c r="AZ2212"/>
      <c r="BA2212">
        <v>271362</v>
      </c>
      <c r="BB2212" s="95">
        <v>45838</v>
      </c>
      <c r="BC2212" t="s">
        <v>11929</v>
      </c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 s="44">
        <v>4500000</v>
      </c>
      <c r="BS2212"/>
      <c r="BT2212"/>
      <c r="BU2212"/>
      <c r="BV2212"/>
      <c r="BW2212"/>
      <c r="BX2212"/>
      <c r="BY2212"/>
      <c r="BZ2212"/>
      <c r="CA2212"/>
      <c r="CB2212"/>
      <c r="CC2212"/>
      <c r="CD2212"/>
      <c r="CE2212"/>
      <c r="CF2212"/>
      <c r="CG2212"/>
      <c r="CH2212"/>
      <c r="CI2212"/>
      <c r="CJ2212"/>
    </row>
    <row r="2213" spans="39:88" x14ac:dyDescent="0.3">
      <c r="AM2213" t="s">
        <v>11934</v>
      </c>
      <c r="AN2213" t="s">
        <v>1338</v>
      </c>
      <c r="AO2213" t="s">
        <v>1338</v>
      </c>
      <c r="AP2213" t="s">
        <v>2759</v>
      </c>
      <c r="AQ2213" s="44">
        <v>155000000</v>
      </c>
      <c r="AR2213">
        <v>0.85997000000000001</v>
      </c>
      <c r="AS2213">
        <v>3.3185569999999998E-2</v>
      </c>
      <c r="AT2213">
        <v>9.2870000000000001E-3</v>
      </c>
      <c r="AU2213" t="s">
        <v>53</v>
      </c>
      <c r="AV2213" t="s">
        <v>56</v>
      </c>
      <c r="AW2213" t="s">
        <v>56</v>
      </c>
      <c r="AX2213">
        <v>0.29299999999999998</v>
      </c>
      <c r="AY2213"/>
      <c r="AZ2213"/>
      <c r="BA2213">
        <v>3209</v>
      </c>
      <c r="BB2213" s="95">
        <v>45838</v>
      </c>
      <c r="BC2213" t="s">
        <v>1337</v>
      </c>
      <c r="BD2213" s="44">
        <v>138718000</v>
      </c>
      <c r="BE2213"/>
      <c r="BF2213"/>
      <c r="BG2213"/>
      <c r="BH2213"/>
      <c r="BI2213" s="44">
        <v>7387000</v>
      </c>
      <c r="BJ2213" s="44">
        <v>8895000</v>
      </c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  <c r="CA2213"/>
      <c r="CB2213"/>
      <c r="CC2213"/>
      <c r="CD2213"/>
      <c r="CE2213"/>
      <c r="CF2213"/>
      <c r="CG2213"/>
      <c r="CH2213"/>
      <c r="CI2213"/>
      <c r="CJ2213"/>
    </row>
    <row r="2214" spans="39:88" x14ac:dyDescent="0.3">
      <c r="AM2214" t="s">
        <v>11932</v>
      </c>
      <c r="AN2214" t="s">
        <v>1338</v>
      </c>
      <c r="AO2214" t="s">
        <v>1338</v>
      </c>
      <c r="AP2214" t="s">
        <v>11933</v>
      </c>
      <c r="AQ2214" s="44">
        <v>27000000</v>
      </c>
      <c r="AR2214">
        <v>1.05836</v>
      </c>
      <c r="AS2214">
        <v>2.9930169999999999E-2</v>
      </c>
      <c r="AT2214">
        <v>7.2170000000000003E-3</v>
      </c>
      <c r="AU2214" t="s">
        <v>53</v>
      </c>
      <c r="AV2214" t="s">
        <v>56</v>
      </c>
      <c r="AW2214" t="s">
        <v>56</v>
      </c>
      <c r="AX2214">
        <v>0.29299999999999998</v>
      </c>
      <c r="AY2214"/>
      <c r="AZ2214"/>
      <c r="BA2214">
        <v>3209</v>
      </c>
      <c r="BB2214" s="95">
        <v>45838</v>
      </c>
      <c r="BC2214" t="s">
        <v>1337</v>
      </c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 s="44">
        <v>22000000</v>
      </c>
      <c r="BS2214"/>
      <c r="BT2214"/>
      <c r="BU2214"/>
      <c r="BV2214"/>
      <c r="BW2214"/>
      <c r="BX2214"/>
      <c r="BY2214"/>
      <c r="BZ2214"/>
      <c r="CA2214"/>
      <c r="CB2214" s="44">
        <v>5000000</v>
      </c>
      <c r="CC2214"/>
      <c r="CD2214"/>
      <c r="CE2214"/>
      <c r="CF2214"/>
      <c r="CG2214"/>
      <c r="CH2214"/>
      <c r="CI2214"/>
      <c r="CJ2214"/>
    </row>
    <row r="2215" spans="39:88" x14ac:dyDescent="0.3">
      <c r="AM2215" t="s">
        <v>11936</v>
      </c>
      <c r="AN2215" t="s">
        <v>1338</v>
      </c>
      <c r="AO2215" t="s">
        <v>1338</v>
      </c>
      <c r="AP2215" t="s">
        <v>1584</v>
      </c>
      <c r="AQ2215" s="44">
        <v>70000000</v>
      </c>
      <c r="AR2215">
        <v>0.96138000000000001</v>
      </c>
      <c r="AS2215">
        <v>2.598E-2</v>
      </c>
      <c r="AT2215">
        <v>4.6719999999999999E-3</v>
      </c>
      <c r="AU2215" t="s">
        <v>53</v>
      </c>
      <c r="AV2215" t="s">
        <v>56</v>
      </c>
      <c r="AW2215" t="s">
        <v>56</v>
      </c>
      <c r="AX2215">
        <v>0.29299999999999998</v>
      </c>
      <c r="AY2215"/>
      <c r="AZ2215"/>
      <c r="BA2215">
        <v>3209</v>
      </c>
      <c r="BB2215" s="95">
        <v>45838</v>
      </c>
      <c r="BC2215" t="s">
        <v>1337</v>
      </c>
      <c r="BD2215" s="44">
        <v>65365000</v>
      </c>
      <c r="BE2215"/>
      <c r="BF2215"/>
      <c r="BG2215"/>
      <c r="BH2215"/>
      <c r="BI2215" s="44">
        <v>4635000</v>
      </c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  <c r="CA2215"/>
      <c r="CB2215"/>
      <c r="CC2215"/>
      <c r="CD2215"/>
      <c r="CE2215"/>
      <c r="CF2215"/>
      <c r="CG2215"/>
      <c r="CH2215"/>
      <c r="CI2215"/>
      <c r="CJ2215"/>
    </row>
    <row r="2216" spans="39:88" x14ac:dyDescent="0.3">
      <c r="AM2216" t="s">
        <v>11945</v>
      </c>
      <c r="AN2216" t="s">
        <v>1338</v>
      </c>
      <c r="AO2216" t="s">
        <v>1338</v>
      </c>
      <c r="AP2216" t="s">
        <v>11946</v>
      </c>
      <c r="AQ2216" s="44">
        <v>294900000</v>
      </c>
      <c r="AR2216">
        <v>1.0012699999999899</v>
      </c>
      <c r="AS2216">
        <v>3.7342729999999998E-2</v>
      </c>
      <c r="AT2216">
        <v>1.1202E-2</v>
      </c>
      <c r="AU2216" t="s">
        <v>53</v>
      </c>
      <c r="AV2216" t="s">
        <v>56</v>
      </c>
      <c r="AW2216" t="s">
        <v>56</v>
      </c>
      <c r="AX2216">
        <v>0.29299999999999998</v>
      </c>
      <c r="AY2216"/>
      <c r="AZ2216"/>
      <c r="BA2216">
        <v>3209</v>
      </c>
      <c r="BB2216" s="95">
        <v>45838</v>
      </c>
      <c r="BC2216" t="s">
        <v>1337</v>
      </c>
      <c r="BD2216" s="44">
        <v>277900000</v>
      </c>
      <c r="BE2216" s="44">
        <v>500000</v>
      </c>
      <c r="BF2216" s="44">
        <v>4500000</v>
      </c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 s="44">
        <v>12000000</v>
      </c>
      <c r="BX2216"/>
      <c r="BY2216"/>
      <c r="BZ2216"/>
      <c r="CA2216"/>
      <c r="CB2216"/>
      <c r="CC2216"/>
      <c r="CD2216"/>
      <c r="CE2216"/>
      <c r="CF2216"/>
      <c r="CG2216"/>
      <c r="CH2216"/>
      <c r="CI2216"/>
      <c r="CJ2216"/>
    </row>
    <row r="2217" spans="39:88" x14ac:dyDescent="0.3">
      <c r="AM2217" t="s">
        <v>11937</v>
      </c>
      <c r="AN2217" t="s">
        <v>1338</v>
      </c>
      <c r="AO2217" t="s">
        <v>1338</v>
      </c>
      <c r="AP2217" t="s">
        <v>1564</v>
      </c>
      <c r="AQ2217" s="44">
        <v>15500000</v>
      </c>
      <c r="AR2217">
        <v>0.97557000000000005</v>
      </c>
      <c r="AS2217">
        <v>3.049E-2</v>
      </c>
      <c r="AT2217">
        <v>6.7269999999999899E-3</v>
      </c>
      <c r="AU2217" t="s">
        <v>53</v>
      </c>
      <c r="AV2217" t="s">
        <v>56</v>
      </c>
      <c r="AW2217" t="s">
        <v>56</v>
      </c>
      <c r="AX2217">
        <v>0.29299999999999998</v>
      </c>
      <c r="AY2217"/>
      <c r="AZ2217"/>
      <c r="BA2217">
        <v>3209</v>
      </c>
      <c r="BB2217" s="95">
        <v>45838</v>
      </c>
      <c r="BC2217" t="s">
        <v>1337</v>
      </c>
      <c r="BD2217" s="44">
        <v>900000</v>
      </c>
      <c r="BE2217"/>
      <c r="BF2217" s="44">
        <v>8000000</v>
      </c>
      <c r="BG2217"/>
      <c r="BH2217"/>
      <c r="BI2217"/>
      <c r="BJ2217"/>
      <c r="BK2217"/>
      <c r="BL2217"/>
      <c r="BM2217"/>
      <c r="BN2217"/>
      <c r="BO2217" s="44">
        <v>1000000</v>
      </c>
      <c r="BP2217" s="44">
        <v>3000000</v>
      </c>
      <c r="BQ2217" s="44">
        <v>500000</v>
      </c>
      <c r="BR2217"/>
      <c r="BS2217" s="44">
        <v>1500000</v>
      </c>
      <c r="BT2217" s="44">
        <v>600000</v>
      </c>
      <c r="BU2217"/>
      <c r="BV2217"/>
      <c r="BW2217"/>
      <c r="BX2217"/>
      <c r="BY2217"/>
      <c r="BZ2217"/>
      <c r="CA2217"/>
      <c r="CB2217"/>
      <c r="CC2217"/>
      <c r="CD2217"/>
      <c r="CE2217"/>
      <c r="CF2217"/>
      <c r="CG2217"/>
      <c r="CH2217"/>
      <c r="CI2217"/>
      <c r="CJ2217"/>
    </row>
    <row r="2218" spans="39:88" x14ac:dyDescent="0.3">
      <c r="AM2218" t="s">
        <v>13211</v>
      </c>
      <c r="AN2218" t="s">
        <v>1338</v>
      </c>
      <c r="AO2218" t="s">
        <v>1338</v>
      </c>
      <c r="AP2218" t="s">
        <v>13212</v>
      </c>
      <c r="AQ2218" s="44">
        <v>10000000</v>
      </c>
      <c r="AR2218">
        <v>0.89790999999999999</v>
      </c>
      <c r="AS2218">
        <v>3.9199999999999999E-2</v>
      </c>
      <c r="AT2218">
        <v>1.2142E-2</v>
      </c>
      <c r="AU2218" t="s">
        <v>53</v>
      </c>
      <c r="AV2218" t="s">
        <v>56</v>
      </c>
      <c r="AW2218" t="s">
        <v>56</v>
      </c>
      <c r="AX2218">
        <v>0.29299999999999998</v>
      </c>
      <c r="AY2218"/>
      <c r="AZ2218"/>
      <c r="BA2218">
        <v>3209</v>
      </c>
      <c r="BB2218" s="95">
        <v>45838</v>
      </c>
      <c r="BC2218" t="s">
        <v>1337</v>
      </c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 s="44">
        <v>10000000</v>
      </c>
      <c r="BX2218"/>
      <c r="BY2218"/>
      <c r="BZ2218"/>
      <c r="CA2218"/>
      <c r="CB2218"/>
      <c r="CC2218"/>
      <c r="CD2218"/>
      <c r="CE2218"/>
      <c r="CF2218"/>
      <c r="CG2218"/>
      <c r="CH2218"/>
      <c r="CI2218"/>
      <c r="CJ2218"/>
    </row>
    <row r="2219" spans="39:88" x14ac:dyDescent="0.3">
      <c r="AM2219" t="s">
        <v>11944</v>
      </c>
      <c r="AN2219" t="s">
        <v>1338</v>
      </c>
      <c r="AO2219" t="s">
        <v>1338</v>
      </c>
      <c r="AP2219" t="s">
        <v>2222</v>
      </c>
      <c r="AQ2219" s="44">
        <v>14789000</v>
      </c>
      <c r="AR2219">
        <v>0.98853999999999997</v>
      </c>
      <c r="AS2219">
        <v>2.265E-2</v>
      </c>
      <c r="AT2219">
        <v>2.7780000000000001E-3</v>
      </c>
      <c r="AU2219" t="s">
        <v>53</v>
      </c>
      <c r="AV2219" t="s">
        <v>56</v>
      </c>
      <c r="AW2219" t="s">
        <v>56</v>
      </c>
      <c r="AX2219">
        <v>0.29299999999999998</v>
      </c>
      <c r="AY2219"/>
      <c r="AZ2219"/>
      <c r="BA2219">
        <v>3209</v>
      </c>
      <c r="BB2219" s="95">
        <v>45838</v>
      </c>
      <c r="BC2219" t="s">
        <v>1337</v>
      </c>
      <c r="BD2219"/>
      <c r="BE2219"/>
      <c r="BF2219"/>
      <c r="BG2219"/>
      <c r="BH2219"/>
      <c r="BI2219" s="44">
        <v>5285000</v>
      </c>
      <c r="BJ2219" s="44">
        <v>3004000</v>
      </c>
      <c r="BK2219"/>
      <c r="BL2219"/>
      <c r="BM2219"/>
      <c r="BN2219"/>
      <c r="BO2219" s="44">
        <v>3500000</v>
      </c>
      <c r="BP2219" s="44">
        <v>2500000</v>
      </c>
      <c r="BQ2219"/>
      <c r="BR2219"/>
      <c r="BS2219" s="44">
        <v>500000</v>
      </c>
      <c r="BT2219"/>
      <c r="BU2219"/>
      <c r="BV2219"/>
      <c r="BW2219"/>
      <c r="BX2219"/>
      <c r="BY2219"/>
      <c r="BZ2219"/>
      <c r="CA2219"/>
      <c r="CB2219"/>
      <c r="CC2219"/>
      <c r="CD2219"/>
      <c r="CE2219"/>
      <c r="CF2219"/>
      <c r="CG2219"/>
      <c r="CH2219"/>
      <c r="CI2219"/>
      <c r="CJ2219"/>
    </row>
    <row r="2220" spans="39:88" x14ac:dyDescent="0.3">
      <c r="AM2220" t="s">
        <v>11942</v>
      </c>
      <c r="AN2220" t="s">
        <v>1338</v>
      </c>
      <c r="AO2220" t="s">
        <v>1338</v>
      </c>
      <c r="AP2220" t="s">
        <v>11943</v>
      </c>
      <c r="AQ2220" s="44">
        <v>51000000</v>
      </c>
      <c r="AR2220">
        <v>0.78339000000000003</v>
      </c>
      <c r="AS2220">
        <v>3.7739399999999999E-2</v>
      </c>
      <c r="AT2220">
        <v>1.1520000000000001E-2</v>
      </c>
      <c r="AU2220" t="s">
        <v>53</v>
      </c>
      <c r="AV2220" t="s">
        <v>56</v>
      </c>
      <c r="AW2220" t="s">
        <v>56</v>
      </c>
      <c r="AX2220">
        <v>0.29299999999999998</v>
      </c>
      <c r="AY2220"/>
      <c r="AZ2220"/>
      <c r="BA2220">
        <v>3209</v>
      </c>
      <c r="BB2220" s="95">
        <v>45838</v>
      </c>
      <c r="BC2220" t="s">
        <v>1337</v>
      </c>
      <c r="BD2220" s="44">
        <v>46000000</v>
      </c>
      <c r="BE2220"/>
      <c r="BF2220"/>
      <c r="BG2220"/>
      <c r="BH2220"/>
      <c r="BI2220" s="44">
        <v>5000000</v>
      </c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  <c r="CA2220"/>
      <c r="CB2220"/>
      <c r="CC2220"/>
      <c r="CD2220"/>
      <c r="CE2220"/>
      <c r="CF2220"/>
      <c r="CG2220"/>
      <c r="CH2220"/>
      <c r="CI2220"/>
      <c r="CJ2220"/>
    </row>
    <row r="2221" spans="39:88" x14ac:dyDescent="0.3">
      <c r="AM2221" t="s">
        <v>11947</v>
      </c>
      <c r="AN2221" t="s">
        <v>1338</v>
      </c>
      <c r="AO2221" t="s">
        <v>1338</v>
      </c>
      <c r="AP2221" t="s">
        <v>2292</v>
      </c>
      <c r="AQ2221" s="44">
        <v>42737000</v>
      </c>
      <c r="AR2221">
        <v>0.92723999999999995</v>
      </c>
      <c r="AS2221">
        <v>2.9959840000000001E-2</v>
      </c>
      <c r="AT2221">
        <v>7.6109999999999997E-3</v>
      </c>
      <c r="AU2221" t="s">
        <v>53</v>
      </c>
      <c r="AV2221" t="s">
        <v>56</v>
      </c>
      <c r="AW2221" t="s">
        <v>56</v>
      </c>
      <c r="AX2221">
        <v>0.29299999999999998</v>
      </c>
      <c r="AY2221"/>
      <c r="AZ2221"/>
      <c r="BA2221">
        <v>3209</v>
      </c>
      <c r="BB2221" s="95">
        <v>45838</v>
      </c>
      <c r="BC2221" t="s">
        <v>1337</v>
      </c>
      <c r="BD2221"/>
      <c r="BE2221"/>
      <c r="BF2221"/>
      <c r="BG2221"/>
      <c r="BH2221"/>
      <c r="BI2221" s="44">
        <v>7071000</v>
      </c>
      <c r="BJ2221" s="44">
        <v>35666000</v>
      </c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  <c r="CA2221"/>
      <c r="CB2221"/>
      <c r="CC2221"/>
      <c r="CD2221"/>
      <c r="CE2221"/>
      <c r="CF2221"/>
      <c r="CG2221"/>
      <c r="CH2221"/>
      <c r="CI2221"/>
      <c r="CJ2221"/>
    </row>
    <row r="2222" spans="39:88" x14ac:dyDescent="0.3">
      <c r="AM2222" t="s">
        <v>11938</v>
      </c>
      <c r="AN2222" t="s">
        <v>1338</v>
      </c>
      <c r="AO2222" t="s">
        <v>1338</v>
      </c>
      <c r="AP2222" t="s">
        <v>1523</v>
      </c>
      <c r="AQ2222" s="44">
        <v>6000000</v>
      </c>
      <c r="AR2222">
        <v>0.97509999999999997</v>
      </c>
      <c r="AS2222">
        <v>2.5690330000000001E-2</v>
      </c>
      <c r="AT2222">
        <v>5.7739999999999996E-3</v>
      </c>
      <c r="AU2222" t="s">
        <v>53</v>
      </c>
      <c r="AV2222" t="s">
        <v>56</v>
      </c>
      <c r="AW2222" t="s">
        <v>56</v>
      </c>
      <c r="AX2222">
        <v>0.29299999999999998</v>
      </c>
      <c r="AY2222"/>
      <c r="AZ2222"/>
      <c r="BA2222">
        <v>3209</v>
      </c>
      <c r="BB2222" s="95">
        <v>45838</v>
      </c>
      <c r="BC2222" t="s">
        <v>1337</v>
      </c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 s="44">
        <v>6000000</v>
      </c>
      <c r="BS2222"/>
      <c r="BT2222"/>
      <c r="BU2222"/>
      <c r="BV2222"/>
      <c r="BW2222"/>
      <c r="BX2222"/>
      <c r="BY2222"/>
      <c r="BZ2222"/>
      <c r="CA2222"/>
      <c r="CB2222"/>
      <c r="CC2222"/>
      <c r="CD2222"/>
      <c r="CE2222"/>
      <c r="CF2222"/>
      <c r="CG2222"/>
      <c r="CH2222"/>
      <c r="CI2222"/>
      <c r="CJ2222"/>
    </row>
    <row r="2223" spans="39:88" x14ac:dyDescent="0.3">
      <c r="AM2223" t="s">
        <v>11939</v>
      </c>
      <c r="AN2223" t="s">
        <v>1338</v>
      </c>
      <c r="AO2223" t="s">
        <v>1338</v>
      </c>
      <c r="AP2223" t="s">
        <v>11940</v>
      </c>
      <c r="AQ2223" s="44">
        <v>7700000</v>
      </c>
      <c r="AR2223">
        <v>1.0166899999999901</v>
      </c>
      <c r="AS2223">
        <v>3.2216679999999998E-2</v>
      </c>
      <c r="AT2223">
        <v>8.26E-3</v>
      </c>
      <c r="AU2223" t="s">
        <v>53</v>
      </c>
      <c r="AV2223" t="s">
        <v>56</v>
      </c>
      <c r="AW2223" t="s">
        <v>56</v>
      </c>
      <c r="AX2223">
        <v>0.29299999999999998</v>
      </c>
      <c r="AY2223"/>
      <c r="AZ2223"/>
      <c r="BA2223">
        <v>3209</v>
      </c>
      <c r="BB2223" s="95">
        <v>45838</v>
      </c>
      <c r="BC2223" t="s">
        <v>1337</v>
      </c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 s="44">
        <v>3500000</v>
      </c>
      <c r="BZ2223"/>
      <c r="CA2223"/>
      <c r="CB2223" s="44">
        <v>4200000</v>
      </c>
      <c r="CC2223"/>
      <c r="CD2223"/>
      <c r="CE2223"/>
      <c r="CF2223"/>
      <c r="CG2223"/>
      <c r="CH2223"/>
      <c r="CI2223"/>
      <c r="CJ2223"/>
    </row>
    <row r="2224" spans="39:88" x14ac:dyDescent="0.3">
      <c r="AM2224" t="s">
        <v>11941</v>
      </c>
      <c r="AN2224" t="s">
        <v>1338</v>
      </c>
      <c r="AO2224" t="s">
        <v>1338</v>
      </c>
      <c r="AP2224" t="s">
        <v>1720</v>
      </c>
      <c r="AQ2224" s="44">
        <v>269474000</v>
      </c>
      <c r="AR2224">
        <v>0.85541</v>
      </c>
      <c r="AS2224">
        <v>3.4914019999999997E-2</v>
      </c>
      <c r="AT2224">
        <v>1.02069999999999E-2</v>
      </c>
      <c r="AU2224" t="s">
        <v>53</v>
      </c>
      <c r="AV2224" t="s">
        <v>56</v>
      </c>
      <c r="AW2224" t="s">
        <v>56</v>
      </c>
      <c r="AX2224">
        <v>0.29299999999999998</v>
      </c>
      <c r="AY2224"/>
      <c r="AZ2224"/>
      <c r="BA2224">
        <v>3209</v>
      </c>
      <c r="BB2224" s="95">
        <v>45838</v>
      </c>
      <c r="BC2224" t="s">
        <v>1337</v>
      </c>
      <c r="BD2224" s="44">
        <v>181537000</v>
      </c>
      <c r="BE2224" s="44">
        <v>1300000</v>
      </c>
      <c r="BF2224" s="44">
        <v>8500000</v>
      </c>
      <c r="BG2224"/>
      <c r="BH2224"/>
      <c r="BI2224" s="44">
        <v>60978000</v>
      </c>
      <c r="BJ2224" s="44">
        <v>4459000</v>
      </c>
      <c r="BK2224"/>
      <c r="BL2224" s="44">
        <v>2500000</v>
      </c>
      <c r="BM2224"/>
      <c r="BN2224"/>
      <c r="BO2224"/>
      <c r="BP2224"/>
      <c r="BQ2224"/>
      <c r="BR2224"/>
      <c r="BS2224"/>
      <c r="BT2224"/>
      <c r="BU2224" s="44">
        <v>10200000</v>
      </c>
      <c r="BV2224"/>
      <c r="BW2224"/>
      <c r="BX2224"/>
      <c r="BY2224"/>
      <c r="BZ2224"/>
      <c r="CA2224"/>
      <c r="CB2224"/>
      <c r="CC2224"/>
      <c r="CD2224"/>
      <c r="CE2224"/>
      <c r="CF2224"/>
      <c r="CG2224"/>
      <c r="CH2224"/>
      <c r="CI2224"/>
      <c r="CJ2224"/>
    </row>
    <row r="2225" spans="39:88" x14ac:dyDescent="0.3">
      <c r="AM2225" t="s">
        <v>11948</v>
      </c>
      <c r="AN2225" t="s">
        <v>1338</v>
      </c>
      <c r="AO2225" t="s">
        <v>1338</v>
      </c>
      <c r="AP2225" t="s">
        <v>1987</v>
      </c>
      <c r="AQ2225" s="44">
        <v>93300000</v>
      </c>
      <c r="AR2225">
        <v>0.85337999999999903</v>
      </c>
      <c r="AS2225">
        <v>3.3043940000000001E-2</v>
      </c>
      <c r="AT2225">
        <v>9.1310000000000002E-3</v>
      </c>
      <c r="AU2225" t="s">
        <v>53</v>
      </c>
      <c r="AV2225" t="s">
        <v>56</v>
      </c>
      <c r="AW2225" t="s">
        <v>56</v>
      </c>
      <c r="AX2225">
        <v>0.29299999999999998</v>
      </c>
      <c r="AY2225"/>
      <c r="AZ2225"/>
      <c r="BA2225">
        <v>3209</v>
      </c>
      <c r="BB2225" s="95">
        <v>45838</v>
      </c>
      <c r="BC2225" t="s">
        <v>1337</v>
      </c>
      <c r="BD2225" s="44">
        <v>79525000</v>
      </c>
      <c r="BE2225"/>
      <c r="BF2225"/>
      <c r="BG2225"/>
      <c r="BH2225"/>
      <c r="BI2225" s="44">
        <v>9419000</v>
      </c>
      <c r="BJ2225" s="44">
        <v>4356000</v>
      </c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  <c r="CA2225"/>
      <c r="CB2225"/>
      <c r="CC2225"/>
      <c r="CD2225"/>
      <c r="CE2225"/>
      <c r="CF2225"/>
      <c r="CG2225"/>
      <c r="CH2225"/>
      <c r="CI2225"/>
      <c r="CJ2225"/>
    </row>
    <row r="2226" spans="39:88" x14ac:dyDescent="0.3">
      <c r="AM2226" t="s">
        <v>11935</v>
      </c>
      <c r="AN2226" t="s">
        <v>1338</v>
      </c>
      <c r="AO2226" t="s">
        <v>1338</v>
      </c>
      <c r="AP2226" t="s">
        <v>2859</v>
      </c>
      <c r="AQ2226" s="44">
        <v>66874000</v>
      </c>
      <c r="AR2226">
        <v>1.00684</v>
      </c>
      <c r="AS2226">
        <v>2.12E-2</v>
      </c>
      <c r="AT2226">
        <v>8.7399999999999999E-4</v>
      </c>
      <c r="AU2226" t="s">
        <v>53</v>
      </c>
      <c r="AV2226" t="s">
        <v>56</v>
      </c>
      <c r="AW2226" t="s">
        <v>56</v>
      </c>
      <c r="AX2226">
        <v>0.29299999999999998</v>
      </c>
      <c r="AY2226"/>
      <c r="AZ2226"/>
      <c r="BA2226">
        <v>3209</v>
      </c>
      <c r="BB2226" s="95">
        <v>45838</v>
      </c>
      <c r="BC2226" t="s">
        <v>1337</v>
      </c>
      <c r="BD2226"/>
      <c r="BE2226"/>
      <c r="BF2226" s="44">
        <v>20750000</v>
      </c>
      <c r="BG2226"/>
      <c r="BH2226"/>
      <c r="BI2226" s="44">
        <v>1000000</v>
      </c>
      <c r="BJ2226" s="44">
        <v>42624000</v>
      </c>
      <c r="BK2226"/>
      <c r="BL2226"/>
      <c r="BM2226"/>
      <c r="BN2226" s="44">
        <v>2500000</v>
      </c>
      <c r="BO2226"/>
      <c r="BP2226"/>
      <c r="BQ2226"/>
      <c r="BR2226"/>
      <c r="BS2226"/>
      <c r="BT2226"/>
      <c r="BU2226"/>
      <c r="BV2226"/>
      <c r="BW2226"/>
      <c r="BX2226"/>
      <c r="BY2226"/>
      <c r="BZ2226"/>
      <c r="CA2226"/>
      <c r="CB2226"/>
      <c r="CC2226"/>
      <c r="CD2226"/>
      <c r="CE2226"/>
      <c r="CF2226"/>
      <c r="CG2226"/>
      <c r="CH2226"/>
      <c r="CI2226"/>
      <c r="CJ2226"/>
    </row>
    <row r="2227" spans="39:88" x14ac:dyDescent="0.3">
      <c r="AM2227" t="s">
        <v>11930</v>
      </c>
      <c r="AN2227" t="s">
        <v>1338</v>
      </c>
      <c r="AO2227" t="s">
        <v>1338</v>
      </c>
      <c r="AP2227" t="s">
        <v>11931</v>
      </c>
      <c r="AQ2227" s="44">
        <v>212200000</v>
      </c>
      <c r="AR2227">
        <v>1.0856999999999899</v>
      </c>
      <c r="AS2227">
        <v>3.624235E-2</v>
      </c>
      <c r="AT2227">
        <v>1.0869999999999999E-2</v>
      </c>
      <c r="AU2227" t="s">
        <v>53</v>
      </c>
      <c r="AV2227" t="s">
        <v>56</v>
      </c>
      <c r="AW2227" t="s">
        <v>56</v>
      </c>
      <c r="AX2227">
        <v>0.29299999999999998</v>
      </c>
      <c r="AY2227"/>
      <c r="AZ2227"/>
      <c r="BA2227">
        <v>3209</v>
      </c>
      <c r="BB2227" s="95">
        <v>45838</v>
      </c>
      <c r="BC2227" t="s">
        <v>1337</v>
      </c>
      <c r="BD2227" s="44">
        <v>212200000</v>
      </c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  <c r="CA2227"/>
      <c r="CB2227"/>
      <c r="CC2227"/>
      <c r="CD2227"/>
      <c r="CE2227"/>
      <c r="CF2227"/>
      <c r="CG2227"/>
      <c r="CH2227"/>
      <c r="CI2227"/>
      <c r="CJ2227"/>
    </row>
    <row r="2228" spans="39:88" x14ac:dyDescent="0.3">
      <c r="AM2228" t="s">
        <v>11949</v>
      </c>
      <c r="AN2228" t="s">
        <v>11950</v>
      </c>
      <c r="AO2228" t="s">
        <v>11950</v>
      </c>
      <c r="AP2228" t="s">
        <v>11951</v>
      </c>
      <c r="AQ2228" s="44">
        <v>35000000</v>
      </c>
      <c r="AR2228">
        <v>1.03881</v>
      </c>
      <c r="AS2228">
        <v>3.3666439999999999E-2</v>
      </c>
      <c r="AT2228">
        <v>1.0501E-2</v>
      </c>
      <c r="AU2228" t="s">
        <v>53</v>
      </c>
      <c r="AV2228" t="s">
        <v>54</v>
      </c>
      <c r="AW2228" t="s">
        <v>54</v>
      </c>
      <c r="AX2228">
        <v>0.88</v>
      </c>
      <c r="AY2228"/>
      <c r="AZ2228"/>
      <c r="BA2228">
        <v>7209</v>
      </c>
      <c r="BB2228" s="95">
        <v>45838</v>
      </c>
      <c r="BC2228" t="s">
        <v>3070</v>
      </c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 s="44">
        <v>28000000</v>
      </c>
      <c r="BS2228"/>
      <c r="BT2228"/>
      <c r="BU2228"/>
      <c r="BV2228"/>
      <c r="BW2228"/>
      <c r="BX2228"/>
      <c r="BY2228"/>
      <c r="BZ2228"/>
      <c r="CA2228"/>
      <c r="CB2228" s="44">
        <v>7000000</v>
      </c>
      <c r="CC2228"/>
      <c r="CD2228"/>
      <c r="CE2228"/>
      <c r="CF2228"/>
      <c r="CG2228"/>
      <c r="CH2228"/>
      <c r="CI2228"/>
      <c r="CJ2228"/>
    </row>
    <row r="2229" spans="39:88" x14ac:dyDescent="0.3">
      <c r="AM2229" t="s">
        <v>11952</v>
      </c>
      <c r="AN2229" t="s">
        <v>3068</v>
      </c>
      <c r="AO2229" t="s">
        <v>11950</v>
      </c>
      <c r="AP2229" t="s">
        <v>3069</v>
      </c>
      <c r="AQ2229" s="44">
        <v>93900000</v>
      </c>
      <c r="AR2229">
        <v>0.87126000000000003</v>
      </c>
      <c r="AS2229">
        <v>3.7632619999999999E-2</v>
      </c>
      <c r="AT2229">
        <v>1.2265E-2</v>
      </c>
      <c r="AU2229" t="s">
        <v>53</v>
      </c>
      <c r="AV2229" t="s">
        <v>54</v>
      </c>
      <c r="AW2229" t="s">
        <v>54</v>
      </c>
      <c r="AX2229">
        <v>0.88</v>
      </c>
      <c r="AY2229"/>
      <c r="AZ2229"/>
      <c r="BA2229">
        <v>247277</v>
      </c>
      <c r="BB2229" s="95">
        <v>45838</v>
      </c>
      <c r="BC2229" t="s">
        <v>3070</v>
      </c>
      <c r="BD2229" s="44">
        <v>76449000</v>
      </c>
      <c r="BE2229" s="44">
        <v>500000</v>
      </c>
      <c r="BF2229" s="44">
        <v>5300000</v>
      </c>
      <c r="BG2229" s="44">
        <v>260000</v>
      </c>
      <c r="BH2229"/>
      <c r="BI2229" s="44">
        <v>3600000</v>
      </c>
      <c r="BJ2229" s="44">
        <v>7791000</v>
      </c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  <c r="CA2229"/>
      <c r="CB2229"/>
      <c r="CC2229"/>
      <c r="CD2229"/>
      <c r="CE2229"/>
      <c r="CF2229"/>
      <c r="CG2229"/>
      <c r="CH2229"/>
      <c r="CI2229"/>
      <c r="CJ2229"/>
    </row>
    <row r="2230" spans="39:88" x14ac:dyDescent="0.3">
      <c r="AM2230" t="s">
        <v>11953</v>
      </c>
      <c r="AN2230" t="s">
        <v>3068</v>
      </c>
      <c r="AO2230" t="s">
        <v>11950</v>
      </c>
      <c r="AP2230" t="s">
        <v>3071</v>
      </c>
      <c r="AQ2230" s="44">
        <v>4000000</v>
      </c>
      <c r="AR2230">
        <v>0.94455</v>
      </c>
      <c r="AS2230">
        <v>3.111104E-2</v>
      </c>
      <c r="AT2230">
        <v>9.4780000000000003E-3</v>
      </c>
      <c r="AU2230" t="s">
        <v>53</v>
      </c>
      <c r="AV2230" t="s">
        <v>54</v>
      </c>
      <c r="AW2230" t="s">
        <v>54</v>
      </c>
      <c r="AX2230">
        <v>0.88</v>
      </c>
      <c r="AY2230"/>
      <c r="AZ2230"/>
      <c r="BA2230">
        <v>247277</v>
      </c>
      <c r="BB2230" s="95">
        <v>45838</v>
      </c>
      <c r="BC2230" t="s">
        <v>3070</v>
      </c>
      <c r="BD2230"/>
      <c r="BE2230"/>
      <c r="BF2230"/>
      <c r="BG2230"/>
      <c r="BH2230"/>
      <c r="BI2230"/>
      <c r="BJ2230"/>
      <c r="BK2230"/>
      <c r="BL2230"/>
      <c r="BM2230"/>
      <c r="BN2230"/>
      <c r="BO2230" s="44">
        <v>700000</v>
      </c>
      <c r="BP2230"/>
      <c r="BQ2230"/>
      <c r="BR2230" s="44">
        <v>3000000</v>
      </c>
      <c r="BS2230" s="44">
        <v>300000</v>
      </c>
      <c r="BT2230"/>
      <c r="BU2230"/>
      <c r="BV2230"/>
      <c r="BW2230"/>
      <c r="BX2230"/>
      <c r="BY2230"/>
      <c r="BZ2230"/>
      <c r="CA2230"/>
      <c r="CB2230"/>
      <c r="CC2230"/>
      <c r="CD2230"/>
      <c r="CE2230"/>
      <c r="CF2230"/>
      <c r="CG2230"/>
      <c r="CH2230"/>
      <c r="CI2230"/>
      <c r="CJ2230"/>
    </row>
    <row r="2231" spans="39:88" x14ac:dyDescent="0.3">
      <c r="AM2231" t="s">
        <v>11954</v>
      </c>
      <c r="AN2231" t="s">
        <v>2172</v>
      </c>
      <c r="AO2231" t="s">
        <v>2172</v>
      </c>
      <c r="AP2231" t="s">
        <v>2505</v>
      </c>
      <c r="AQ2231" s="44">
        <v>12900000</v>
      </c>
      <c r="AR2231">
        <v>0.70499000000000001</v>
      </c>
      <c r="AS2231">
        <v>6.1659829999999999E-2</v>
      </c>
      <c r="AT2231">
        <v>3.7616999999999998E-2</v>
      </c>
      <c r="AU2231" t="s">
        <v>53</v>
      </c>
      <c r="AV2231" t="s">
        <v>861</v>
      </c>
      <c r="AW2231" t="s">
        <v>861</v>
      </c>
      <c r="AX2231">
        <v>0.14799999999999999</v>
      </c>
      <c r="AY2231"/>
      <c r="AZ2231"/>
      <c r="BA2231">
        <v>7524</v>
      </c>
      <c r="BB2231" s="95">
        <v>45838</v>
      </c>
      <c r="BC2231" t="s">
        <v>2171</v>
      </c>
      <c r="BD2231" s="44">
        <v>8800000</v>
      </c>
      <c r="BE2231"/>
      <c r="BF2231"/>
      <c r="BG2231"/>
      <c r="BH2231"/>
      <c r="BI2231"/>
      <c r="BJ2231"/>
      <c r="BK2231"/>
      <c r="BL2231"/>
      <c r="BM2231"/>
      <c r="BN2231" s="44">
        <v>4100000</v>
      </c>
      <c r="BO2231"/>
      <c r="BP2231"/>
      <c r="BQ2231"/>
      <c r="BR2231"/>
      <c r="BS2231"/>
      <c r="BT2231"/>
      <c r="BU2231"/>
      <c r="BV2231"/>
      <c r="BW2231"/>
      <c r="BX2231"/>
      <c r="BY2231"/>
      <c r="BZ2231"/>
      <c r="CA2231"/>
      <c r="CB2231"/>
      <c r="CC2231"/>
      <c r="CD2231"/>
      <c r="CE2231"/>
      <c r="CF2231"/>
      <c r="CG2231"/>
      <c r="CH2231"/>
      <c r="CI2231"/>
      <c r="CJ2231"/>
    </row>
    <row r="2232" spans="39:88" x14ac:dyDescent="0.3">
      <c r="AM2232" t="s">
        <v>11956</v>
      </c>
      <c r="AN2232" t="s">
        <v>339</v>
      </c>
      <c r="AO2232" t="s">
        <v>339</v>
      </c>
      <c r="AP2232" t="s">
        <v>2906</v>
      </c>
      <c r="AQ2232" s="44">
        <v>100000000</v>
      </c>
      <c r="AR2232">
        <v>0.83265</v>
      </c>
      <c r="AS2232">
        <v>3.4909999999999997E-2</v>
      </c>
      <c r="AT2232">
        <v>8.8050000000000003E-3</v>
      </c>
      <c r="AU2232" t="s">
        <v>53</v>
      </c>
      <c r="AV2232" t="s">
        <v>107</v>
      </c>
      <c r="AW2232" t="s">
        <v>107</v>
      </c>
      <c r="AX2232">
        <v>1.4550000000000001</v>
      </c>
      <c r="AY2232"/>
      <c r="AZ2232"/>
      <c r="BA2232">
        <v>132913</v>
      </c>
      <c r="BB2232" s="95">
        <v>45838</v>
      </c>
      <c r="BC2232" t="s">
        <v>338</v>
      </c>
      <c r="BD2232" s="44">
        <v>92000000</v>
      </c>
      <c r="BE2232"/>
      <c r="BF2232"/>
      <c r="BG2232"/>
      <c r="BH2232"/>
      <c r="BI2232" s="44">
        <v>4600000</v>
      </c>
      <c r="BJ2232" s="44">
        <v>3400000</v>
      </c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  <c r="CA2232"/>
      <c r="CB2232"/>
      <c r="CC2232"/>
      <c r="CD2232"/>
      <c r="CE2232"/>
      <c r="CF2232"/>
      <c r="CG2232"/>
      <c r="CH2232"/>
      <c r="CI2232"/>
      <c r="CJ2232"/>
    </row>
    <row r="2233" spans="39:88" x14ac:dyDescent="0.3">
      <c r="AM2233" t="s">
        <v>12279</v>
      </c>
      <c r="AN2233" t="s">
        <v>339</v>
      </c>
      <c r="AO2233" t="s">
        <v>339</v>
      </c>
      <c r="AP2233" t="s">
        <v>12280</v>
      </c>
      <c r="AQ2233" s="44">
        <v>101500000</v>
      </c>
      <c r="AR2233">
        <v>0.96065</v>
      </c>
      <c r="AS2233">
        <v>4.0149999999999998E-2</v>
      </c>
      <c r="AT2233">
        <v>1.22709999999999E-2</v>
      </c>
      <c r="AU2233" t="s">
        <v>53</v>
      </c>
      <c r="AV2233" t="s">
        <v>107</v>
      </c>
      <c r="AW2233" t="s">
        <v>107</v>
      </c>
      <c r="AX2233">
        <v>1.4550000000000001</v>
      </c>
      <c r="AY2233"/>
      <c r="AZ2233"/>
      <c r="BA2233">
        <v>132913</v>
      </c>
      <c r="BB2233" s="95">
        <v>45838</v>
      </c>
      <c r="BC2233" t="s">
        <v>338</v>
      </c>
      <c r="BD2233" s="44">
        <v>70000000</v>
      </c>
      <c r="BE2233"/>
      <c r="BF2233"/>
      <c r="BG2233" s="44">
        <v>200000</v>
      </c>
      <c r="BH2233"/>
      <c r="BI2233" s="44">
        <v>29800000</v>
      </c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  <c r="CA2233"/>
      <c r="CB2233" s="44">
        <v>1500000</v>
      </c>
      <c r="CC2233"/>
      <c r="CD2233"/>
      <c r="CE2233"/>
      <c r="CF2233"/>
      <c r="CG2233"/>
      <c r="CH2233"/>
      <c r="CI2233"/>
      <c r="CJ2233"/>
    </row>
    <row r="2234" spans="39:88" x14ac:dyDescent="0.3">
      <c r="AM2234" t="s">
        <v>11955</v>
      </c>
      <c r="AN2234" t="s">
        <v>339</v>
      </c>
      <c r="AO2234" t="s">
        <v>339</v>
      </c>
      <c r="AP2234" t="s">
        <v>345</v>
      </c>
      <c r="AQ2234" s="44">
        <v>54700000</v>
      </c>
      <c r="AR2234">
        <v>0.93647999999999998</v>
      </c>
      <c r="AS2234">
        <v>2.9389999999999999E-2</v>
      </c>
      <c r="AT2234">
        <v>5.9870000000000001E-3</v>
      </c>
      <c r="AU2234" t="s">
        <v>53</v>
      </c>
      <c r="AV2234" t="s">
        <v>107</v>
      </c>
      <c r="AW2234" t="s">
        <v>107</v>
      </c>
      <c r="AX2234">
        <v>1.4550000000000001</v>
      </c>
      <c r="AY2234"/>
      <c r="AZ2234"/>
      <c r="BA2234">
        <v>132913</v>
      </c>
      <c r="BB2234" s="95">
        <v>45838</v>
      </c>
      <c r="BC2234" t="s">
        <v>338</v>
      </c>
      <c r="BD2234" s="44">
        <v>35800000</v>
      </c>
      <c r="BE2234"/>
      <c r="BF2234"/>
      <c r="BG2234"/>
      <c r="BH2234"/>
      <c r="BI2234" s="44">
        <v>4200000</v>
      </c>
      <c r="BJ2234"/>
      <c r="BK2234"/>
      <c r="BL2234" s="44">
        <v>3000000</v>
      </c>
      <c r="BM2234"/>
      <c r="BN2234" s="44">
        <v>9100000</v>
      </c>
      <c r="BO2234" s="44">
        <v>1700000</v>
      </c>
      <c r="BP2234" s="44">
        <v>400000</v>
      </c>
      <c r="BQ2234"/>
      <c r="BR2234"/>
      <c r="BS2234" s="44">
        <v>300000</v>
      </c>
      <c r="BT2234" s="44">
        <v>200000</v>
      </c>
      <c r="BU2234"/>
      <c r="BV2234"/>
      <c r="BW2234"/>
      <c r="BX2234"/>
      <c r="BY2234"/>
      <c r="BZ2234"/>
      <c r="CA2234"/>
      <c r="CB2234"/>
      <c r="CC2234"/>
      <c r="CD2234"/>
      <c r="CE2234"/>
      <c r="CF2234"/>
      <c r="CG2234"/>
      <c r="CH2234"/>
      <c r="CI2234"/>
      <c r="CJ2234"/>
    </row>
    <row r="2235" spans="39:88" x14ac:dyDescent="0.3">
      <c r="AM2235" t="s">
        <v>11960</v>
      </c>
      <c r="AN2235" t="s">
        <v>339</v>
      </c>
      <c r="AO2235" t="s">
        <v>339</v>
      </c>
      <c r="AP2235" t="s">
        <v>1352</v>
      </c>
      <c r="AQ2235" s="44">
        <v>120000000</v>
      </c>
      <c r="AR2235">
        <v>0.49098999999999998</v>
      </c>
      <c r="AS2235">
        <v>4.3470000000000002E-2</v>
      </c>
      <c r="AT2235">
        <v>1.5415E-2</v>
      </c>
      <c r="AU2235" t="s">
        <v>53</v>
      </c>
      <c r="AV2235" t="s">
        <v>107</v>
      </c>
      <c r="AW2235" t="s">
        <v>107</v>
      </c>
      <c r="AX2235">
        <v>1.4550000000000001</v>
      </c>
      <c r="AY2235"/>
      <c r="AZ2235"/>
      <c r="BA2235">
        <v>132913</v>
      </c>
      <c r="BB2235" s="95">
        <v>45838</v>
      </c>
      <c r="BC2235" t="s">
        <v>338</v>
      </c>
      <c r="BD2235" s="44">
        <v>114700000</v>
      </c>
      <c r="BE2235"/>
      <c r="BF2235"/>
      <c r="BG2235" s="44">
        <v>500000</v>
      </c>
      <c r="BH2235"/>
      <c r="BI2235" s="44">
        <v>4800000</v>
      </c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  <c r="CA2235"/>
      <c r="CB2235"/>
      <c r="CC2235"/>
      <c r="CD2235"/>
      <c r="CE2235"/>
      <c r="CF2235"/>
      <c r="CG2235"/>
      <c r="CH2235"/>
      <c r="CI2235"/>
      <c r="CJ2235"/>
    </row>
    <row r="2236" spans="39:88" x14ac:dyDescent="0.3">
      <c r="AM2236" t="s">
        <v>11969</v>
      </c>
      <c r="AN2236" t="s">
        <v>339</v>
      </c>
      <c r="AO2236" t="s">
        <v>339</v>
      </c>
      <c r="AP2236" t="s">
        <v>11970</v>
      </c>
      <c r="AQ2236" s="44">
        <v>50000000</v>
      </c>
      <c r="AR2236">
        <v>0.93901999999999997</v>
      </c>
      <c r="AS2236">
        <v>3.9800000000000002E-2</v>
      </c>
      <c r="AT2236">
        <v>1.188E-2</v>
      </c>
      <c r="AU2236" t="s">
        <v>53</v>
      </c>
      <c r="AV2236" t="s">
        <v>55</v>
      </c>
      <c r="AW2236" t="s">
        <v>55</v>
      </c>
      <c r="AX2236">
        <v>1.4550000000000001</v>
      </c>
      <c r="AY2236"/>
      <c r="AZ2236"/>
      <c r="BA2236">
        <v>132913</v>
      </c>
      <c r="BB2236" s="95">
        <v>45838</v>
      </c>
      <c r="BC2236" t="s">
        <v>338</v>
      </c>
      <c r="BD2236" s="44">
        <v>50000000</v>
      </c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  <c r="CA2236"/>
      <c r="CB2236"/>
      <c r="CC2236"/>
      <c r="CD2236"/>
      <c r="CE2236"/>
      <c r="CF2236"/>
      <c r="CG2236"/>
      <c r="CH2236"/>
      <c r="CI2236"/>
      <c r="CJ2236"/>
    </row>
    <row r="2237" spans="39:88" x14ac:dyDescent="0.3">
      <c r="AM2237" t="s">
        <v>11962</v>
      </c>
      <c r="AN2237" t="s">
        <v>339</v>
      </c>
      <c r="AO2237" t="s">
        <v>339</v>
      </c>
      <c r="AP2237" t="s">
        <v>11963</v>
      </c>
      <c r="AQ2237" s="44">
        <v>78500000</v>
      </c>
      <c r="AR2237">
        <v>0.93389999999999995</v>
      </c>
      <c r="AS2237">
        <v>4.0099999999999997E-2</v>
      </c>
      <c r="AT2237">
        <v>1.2149999999999999E-2</v>
      </c>
      <c r="AU2237" t="s">
        <v>53</v>
      </c>
      <c r="AV2237" t="s">
        <v>107</v>
      </c>
      <c r="AW2237" t="s">
        <v>107</v>
      </c>
      <c r="AX2237">
        <v>1.4550000000000001</v>
      </c>
      <c r="AY2237"/>
      <c r="AZ2237"/>
      <c r="BA2237">
        <v>132913</v>
      </c>
      <c r="BB2237" s="95">
        <v>45838</v>
      </c>
      <c r="BC2237" t="s">
        <v>338</v>
      </c>
      <c r="BD2237" s="44">
        <v>33800000</v>
      </c>
      <c r="BE2237" s="44">
        <v>300000</v>
      </c>
      <c r="BF2237" s="44">
        <v>5800000</v>
      </c>
      <c r="BG2237" s="44">
        <v>200000</v>
      </c>
      <c r="BH2237"/>
      <c r="BI2237" s="44">
        <v>28400000</v>
      </c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 s="44">
        <v>10000000</v>
      </c>
      <c r="BX2237"/>
      <c r="BY2237"/>
      <c r="BZ2237"/>
      <c r="CA2237"/>
      <c r="CB2237"/>
      <c r="CC2237"/>
      <c r="CD2237"/>
      <c r="CE2237"/>
      <c r="CF2237"/>
      <c r="CG2237"/>
      <c r="CH2237"/>
      <c r="CI2237"/>
      <c r="CJ2237"/>
    </row>
    <row r="2238" spans="39:88" x14ac:dyDescent="0.3">
      <c r="AM2238" t="s">
        <v>11957</v>
      </c>
      <c r="AN2238" t="s">
        <v>339</v>
      </c>
      <c r="AO2238" t="s">
        <v>339</v>
      </c>
      <c r="AP2238" t="s">
        <v>538</v>
      </c>
      <c r="AQ2238" s="44">
        <v>142000000</v>
      </c>
      <c r="AR2238">
        <v>0.9214</v>
      </c>
      <c r="AS2238">
        <v>2.963E-2</v>
      </c>
      <c r="AT2238">
        <v>6.966E-3</v>
      </c>
      <c r="AU2238" t="s">
        <v>53</v>
      </c>
      <c r="AV2238" t="s">
        <v>107</v>
      </c>
      <c r="AW2238" t="s">
        <v>107</v>
      </c>
      <c r="AX2238">
        <v>1.4550000000000001</v>
      </c>
      <c r="AY2238"/>
      <c r="AZ2238"/>
      <c r="BA2238">
        <v>132913</v>
      </c>
      <c r="BB2238" s="95">
        <v>45838</v>
      </c>
      <c r="BC2238" t="s">
        <v>338</v>
      </c>
      <c r="BD2238" s="44">
        <v>123600000</v>
      </c>
      <c r="BE2238"/>
      <c r="BF2238"/>
      <c r="BG2238"/>
      <c r="BH2238"/>
      <c r="BI2238" s="44">
        <v>13400000</v>
      </c>
      <c r="BJ2238" s="44">
        <v>3000000</v>
      </c>
      <c r="BK2238"/>
      <c r="BL2238"/>
      <c r="BM2238"/>
      <c r="BN2238" s="44">
        <v>2000000</v>
      </c>
      <c r="BO2238"/>
      <c r="BP2238"/>
      <c r="BQ2238"/>
      <c r="BR2238"/>
      <c r="BS2238"/>
      <c r="BT2238"/>
      <c r="BU2238"/>
      <c r="BV2238"/>
      <c r="BW2238"/>
      <c r="BX2238"/>
      <c r="BY2238"/>
      <c r="BZ2238"/>
      <c r="CA2238"/>
      <c r="CB2238"/>
      <c r="CC2238"/>
      <c r="CD2238"/>
      <c r="CE2238"/>
      <c r="CF2238"/>
      <c r="CG2238"/>
      <c r="CH2238"/>
      <c r="CI2238"/>
      <c r="CJ2238"/>
    </row>
    <row r="2239" spans="39:88" x14ac:dyDescent="0.3">
      <c r="AM2239" t="s">
        <v>11959</v>
      </c>
      <c r="AN2239" t="s">
        <v>339</v>
      </c>
      <c r="AO2239" t="s">
        <v>339</v>
      </c>
      <c r="AP2239" t="s">
        <v>2392</v>
      </c>
      <c r="AQ2239" s="44">
        <v>3400000</v>
      </c>
      <c r="AR2239">
        <v>0.89268000000000003</v>
      </c>
      <c r="AS2239">
        <v>3.0890000000000001E-2</v>
      </c>
      <c r="AT2239">
        <v>6.9750000000000003E-3</v>
      </c>
      <c r="AU2239" t="s">
        <v>53</v>
      </c>
      <c r="AV2239" t="s">
        <v>107</v>
      </c>
      <c r="AW2239" t="s">
        <v>107</v>
      </c>
      <c r="AX2239">
        <v>1.4550000000000001</v>
      </c>
      <c r="AY2239"/>
      <c r="AZ2239"/>
      <c r="BA2239">
        <v>132913</v>
      </c>
      <c r="BB2239" s="95">
        <v>45838</v>
      </c>
      <c r="BC2239" t="s">
        <v>338</v>
      </c>
      <c r="BD2239"/>
      <c r="BE2239"/>
      <c r="BF2239"/>
      <c r="BG2239"/>
      <c r="BH2239"/>
      <c r="BI2239"/>
      <c r="BJ2239"/>
      <c r="BK2239"/>
      <c r="BL2239"/>
      <c r="BM2239"/>
      <c r="BN2239"/>
      <c r="BO2239" s="44">
        <v>2200000</v>
      </c>
      <c r="BP2239" s="44">
        <v>500000</v>
      </c>
      <c r="BQ2239"/>
      <c r="BR2239"/>
      <c r="BS2239" s="44">
        <v>400000</v>
      </c>
      <c r="BT2239" s="44">
        <v>300000</v>
      </c>
      <c r="BU2239"/>
      <c r="BV2239"/>
      <c r="BW2239"/>
      <c r="BX2239"/>
      <c r="BY2239"/>
      <c r="BZ2239"/>
      <c r="CA2239"/>
      <c r="CB2239"/>
      <c r="CC2239"/>
      <c r="CD2239"/>
      <c r="CE2239"/>
      <c r="CF2239"/>
      <c r="CG2239"/>
      <c r="CH2239"/>
      <c r="CI2239"/>
      <c r="CJ2239"/>
    </row>
    <row r="2240" spans="39:88" x14ac:dyDescent="0.3">
      <c r="AM2240" t="s">
        <v>11958</v>
      </c>
      <c r="AN2240" t="s">
        <v>339</v>
      </c>
      <c r="AO2240" t="s">
        <v>339</v>
      </c>
      <c r="AP2240" t="s">
        <v>1368</v>
      </c>
      <c r="AQ2240" s="44">
        <v>48100000</v>
      </c>
      <c r="AR2240">
        <v>0.72049999999999903</v>
      </c>
      <c r="AS2240">
        <v>3.8170000000000003E-2</v>
      </c>
      <c r="AT2240">
        <v>1.0381E-2</v>
      </c>
      <c r="AU2240" t="s">
        <v>53</v>
      </c>
      <c r="AV2240" t="s">
        <v>107</v>
      </c>
      <c r="AW2240" t="s">
        <v>107</v>
      </c>
      <c r="AX2240">
        <v>1.4550000000000001</v>
      </c>
      <c r="AY2240"/>
      <c r="AZ2240"/>
      <c r="BA2240">
        <v>132913</v>
      </c>
      <c r="BB2240" s="95">
        <v>45838</v>
      </c>
      <c r="BC2240" t="s">
        <v>338</v>
      </c>
      <c r="BD2240" s="44">
        <v>25700000</v>
      </c>
      <c r="BE2240"/>
      <c r="BF2240"/>
      <c r="BG2240" s="44">
        <v>200000</v>
      </c>
      <c r="BH2240"/>
      <c r="BI2240" s="44">
        <v>4600000</v>
      </c>
      <c r="BJ2240" s="44">
        <v>9500000</v>
      </c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 s="44">
        <v>6100000</v>
      </c>
      <c r="BX2240"/>
      <c r="BY2240"/>
      <c r="BZ2240"/>
      <c r="CA2240"/>
      <c r="CB2240" s="44">
        <v>2000000</v>
      </c>
      <c r="CC2240"/>
      <c r="CD2240"/>
      <c r="CE2240"/>
      <c r="CF2240"/>
      <c r="CG2240"/>
      <c r="CH2240"/>
      <c r="CI2240"/>
      <c r="CJ2240"/>
    </row>
    <row r="2241" spans="39:88" x14ac:dyDescent="0.3">
      <c r="AM2241" t="s">
        <v>11961</v>
      </c>
      <c r="AN2241" t="s">
        <v>339</v>
      </c>
      <c r="AO2241" t="s">
        <v>339</v>
      </c>
      <c r="AP2241" t="s">
        <v>1715</v>
      </c>
      <c r="AQ2241" s="44">
        <v>105000000</v>
      </c>
      <c r="AR2241">
        <v>1.0102500000000001</v>
      </c>
      <c r="AS2241">
        <v>2.6749999999999999E-2</v>
      </c>
      <c r="AT2241">
        <v>6.4390000000000003E-3</v>
      </c>
      <c r="AU2241" t="s">
        <v>53</v>
      </c>
      <c r="AV2241" t="s">
        <v>107</v>
      </c>
      <c r="AW2241" t="s">
        <v>107</v>
      </c>
      <c r="AX2241">
        <v>1.4550000000000001</v>
      </c>
      <c r="AY2241"/>
      <c r="AZ2241"/>
      <c r="BA2241">
        <v>132913</v>
      </c>
      <c r="BB2241" s="95">
        <v>45838</v>
      </c>
      <c r="BC2241" t="s">
        <v>338</v>
      </c>
      <c r="BD2241" s="44">
        <v>60400000</v>
      </c>
      <c r="BE2241" s="44">
        <v>2000000</v>
      </c>
      <c r="BF2241" s="44">
        <v>11000000</v>
      </c>
      <c r="BG2241"/>
      <c r="BH2241"/>
      <c r="BI2241" s="44">
        <v>24800000</v>
      </c>
      <c r="BJ2241" s="44">
        <v>4800000</v>
      </c>
      <c r="BK2241"/>
      <c r="BL2241" s="44">
        <v>2000000</v>
      </c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  <c r="CA2241"/>
      <c r="CB2241"/>
      <c r="CC2241"/>
      <c r="CD2241"/>
      <c r="CE2241"/>
      <c r="CF2241"/>
      <c r="CG2241"/>
      <c r="CH2241"/>
      <c r="CI2241"/>
      <c r="CJ2241"/>
    </row>
    <row r="2242" spans="39:88" x14ac:dyDescent="0.3">
      <c r="AM2242" t="s">
        <v>12627</v>
      </c>
      <c r="AN2242" t="s">
        <v>339</v>
      </c>
      <c r="AO2242" t="s">
        <v>339</v>
      </c>
      <c r="AP2242" t="s">
        <v>12628</v>
      </c>
      <c r="AQ2242" s="44">
        <v>66000000</v>
      </c>
      <c r="AR2242">
        <v>1.0037799999999999</v>
      </c>
      <c r="AS2242">
        <v>3.4549999999999997E-2</v>
      </c>
      <c r="AT2242">
        <v>8.2889999999999995E-3</v>
      </c>
      <c r="AU2242" t="s">
        <v>53</v>
      </c>
      <c r="AV2242" t="s">
        <v>107</v>
      </c>
      <c r="AW2242" t="s">
        <v>107</v>
      </c>
      <c r="AX2242">
        <v>1.4550000000000001</v>
      </c>
      <c r="AY2242"/>
      <c r="AZ2242"/>
      <c r="BA2242">
        <v>132913</v>
      </c>
      <c r="BB2242" s="95">
        <v>45838</v>
      </c>
      <c r="BC2242" t="s">
        <v>338</v>
      </c>
      <c r="BD2242"/>
      <c r="BE2242"/>
      <c r="BF2242"/>
      <c r="BG2242"/>
      <c r="BH2242"/>
      <c r="BI2242" s="44">
        <v>6900000</v>
      </c>
      <c r="BJ2242"/>
      <c r="BK2242"/>
      <c r="BL2242"/>
      <c r="BM2242"/>
      <c r="BN2242"/>
      <c r="BO2242"/>
      <c r="BP2242"/>
      <c r="BQ2242"/>
      <c r="BR2242" s="44">
        <v>15000000</v>
      </c>
      <c r="BS2242"/>
      <c r="BT2242"/>
      <c r="BU2242"/>
      <c r="BV2242"/>
      <c r="BW2242"/>
      <c r="BX2242"/>
      <c r="BY2242"/>
      <c r="BZ2242"/>
      <c r="CA2242"/>
      <c r="CB2242" s="44">
        <v>44100000</v>
      </c>
      <c r="CC2242"/>
      <c r="CD2242"/>
      <c r="CE2242"/>
      <c r="CF2242"/>
      <c r="CG2242"/>
      <c r="CH2242"/>
      <c r="CI2242"/>
      <c r="CJ2242"/>
    </row>
    <row r="2243" spans="39:88" x14ac:dyDescent="0.3">
      <c r="AM2243" t="s">
        <v>11964</v>
      </c>
      <c r="AN2243" t="s">
        <v>339</v>
      </c>
      <c r="AO2243" t="s">
        <v>339</v>
      </c>
      <c r="AP2243" t="s">
        <v>2905</v>
      </c>
      <c r="AQ2243" s="44">
        <v>95300000</v>
      </c>
      <c r="AR2243">
        <v>0.89325999999999905</v>
      </c>
      <c r="AS2243">
        <v>3.2329999999999998E-2</v>
      </c>
      <c r="AT2243">
        <v>7.6769999999999998E-3</v>
      </c>
      <c r="AU2243" t="s">
        <v>53</v>
      </c>
      <c r="AV2243" t="s">
        <v>55</v>
      </c>
      <c r="AW2243" t="s">
        <v>55</v>
      </c>
      <c r="AX2243">
        <v>1.4550000000000001</v>
      </c>
      <c r="AY2243"/>
      <c r="AZ2243"/>
      <c r="BA2243">
        <v>132913</v>
      </c>
      <c r="BB2243" s="95">
        <v>45838</v>
      </c>
      <c r="BC2243" t="s">
        <v>338</v>
      </c>
      <c r="BD2243" s="44">
        <v>73800000</v>
      </c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 s="44">
        <v>18500000</v>
      </c>
      <c r="BW2243"/>
      <c r="BX2243"/>
      <c r="BY2243"/>
      <c r="BZ2243"/>
      <c r="CA2243"/>
      <c r="CB2243" s="44">
        <v>3000000</v>
      </c>
      <c r="CC2243"/>
      <c r="CD2243"/>
      <c r="CE2243"/>
      <c r="CF2243"/>
      <c r="CG2243"/>
      <c r="CH2243"/>
      <c r="CI2243"/>
      <c r="CJ2243"/>
    </row>
    <row r="2244" spans="39:88" x14ac:dyDescent="0.3">
      <c r="AM2244" t="s">
        <v>11965</v>
      </c>
      <c r="AN2244" t="s">
        <v>339</v>
      </c>
      <c r="AO2244" t="s">
        <v>339</v>
      </c>
      <c r="AP2244" t="s">
        <v>11966</v>
      </c>
      <c r="AQ2244" s="44">
        <v>113200000</v>
      </c>
      <c r="AR2244">
        <v>0.88744999999999996</v>
      </c>
      <c r="AS2244">
        <v>3.909E-2</v>
      </c>
      <c r="AT2244">
        <v>1.1140000000000001E-2</v>
      </c>
      <c r="AU2244" t="s">
        <v>53</v>
      </c>
      <c r="AV2244" t="s">
        <v>55</v>
      </c>
      <c r="AW2244" t="s">
        <v>55</v>
      </c>
      <c r="AX2244">
        <v>1.4550000000000001</v>
      </c>
      <c r="AY2244"/>
      <c r="AZ2244"/>
      <c r="BA2244">
        <v>132913</v>
      </c>
      <c r="BB2244" s="95">
        <v>45838</v>
      </c>
      <c r="BC2244" t="s">
        <v>338</v>
      </c>
      <c r="BD2244" s="44">
        <v>110800000</v>
      </c>
      <c r="BE2244"/>
      <c r="BF2244"/>
      <c r="BG2244"/>
      <c r="BH2244"/>
      <c r="BI2244"/>
      <c r="BJ2244" s="44">
        <v>2400000</v>
      </c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  <c r="CA2244"/>
      <c r="CB2244"/>
      <c r="CC2244"/>
      <c r="CD2244"/>
      <c r="CE2244"/>
      <c r="CF2244"/>
      <c r="CG2244"/>
      <c r="CH2244"/>
      <c r="CI2244"/>
      <c r="CJ2244"/>
    </row>
    <row r="2245" spans="39:88" x14ac:dyDescent="0.3">
      <c r="AM2245" t="s">
        <v>11968</v>
      </c>
      <c r="AN2245" t="s">
        <v>339</v>
      </c>
      <c r="AO2245" t="s">
        <v>339</v>
      </c>
      <c r="AP2245" t="s">
        <v>337</v>
      </c>
      <c r="AQ2245" s="44">
        <v>60000000</v>
      </c>
      <c r="AR2245">
        <v>0.83526999999999996</v>
      </c>
      <c r="AS2245">
        <v>3.4599999999999999E-2</v>
      </c>
      <c r="AT2245">
        <v>8.7410000000000005E-3</v>
      </c>
      <c r="AU2245" t="s">
        <v>53</v>
      </c>
      <c r="AV2245" t="s">
        <v>55</v>
      </c>
      <c r="AW2245" t="s">
        <v>55</v>
      </c>
      <c r="AX2245">
        <v>1.4550000000000001</v>
      </c>
      <c r="AY2245"/>
      <c r="AZ2245"/>
      <c r="BA2245">
        <v>132913</v>
      </c>
      <c r="BB2245" s="95">
        <v>45838</v>
      </c>
      <c r="BC2245" t="s">
        <v>338</v>
      </c>
      <c r="BD2245" s="44">
        <v>56300000</v>
      </c>
      <c r="BE2245"/>
      <c r="BF2245"/>
      <c r="BG2245"/>
      <c r="BH2245"/>
      <c r="BI2245"/>
      <c r="BJ2245" s="44">
        <v>3700000</v>
      </c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  <c r="CA2245"/>
      <c r="CB2245"/>
      <c r="CC2245"/>
      <c r="CD2245"/>
      <c r="CE2245"/>
      <c r="CF2245"/>
      <c r="CG2245"/>
      <c r="CH2245"/>
      <c r="CI2245"/>
      <c r="CJ2245"/>
    </row>
    <row r="2246" spans="39:88" x14ac:dyDescent="0.3">
      <c r="AM2246" t="s">
        <v>11967</v>
      </c>
      <c r="AN2246" t="s">
        <v>339</v>
      </c>
      <c r="AO2246" t="s">
        <v>339</v>
      </c>
      <c r="AP2246" t="s">
        <v>2830</v>
      </c>
      <c r="AQ2246" s="44">
        <v>39800000</v>
      </c>
      <c r="AR2246">
        <v>1.0092099999999999</v>
      </c>
      <c r="AS2246">
        <v>2.2849999999999999E-2</v>
      </c>
      <c r="AT2246">
        <v>2.947E-3</v>
      </c>
      <c r="AU2246" t="s">
        <v>53</v>
      </c>
      <c r="AV2246" t="s">
        <v>107</v>
      </c>
      <c r="AW2246" t="s">
        <v>107</v>
      </c>
      <c r="AX2246">
        <v>1.4550000000000001</v>
      </c>
      <c r="AY2246"/>
      <c r="AZ2246"/>
      <c r="BA2246">
        <v>132913</v>
      </c>
      <c r="BB2246" s="95">
        <v>45838</v>
      </c>
      <c r="BC2246" t="s">
        <v>338</v>
      </c>
      <c r="BD2246" s="44">
        <v>27300000</v>
      </c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 s="44">
        <v>12500000</v>
      </c>
      <c r="BW2246"/>
      <c r="BX2246"/>
      <c r="BY2246"/>
      <c r="BZ2246"/>
      <c r="CA2246"/>
      <c r="CB2246"/>
      <c r="CC2246"/>
      <c r="CD2246"/>
      <c r="CE2246"/>
      <c r="CF2246"/>
      <c r="CG2246"/>
      <c r="CH2246"/>
      <c r="CI2246"/>
      <c r="CJ2246"/>
    </row>
    <row r="2247" spans="39:88" x14ac:dyDescent="0.3">
      <c r="AM2247" t="s">
        <v>11971</v>
      </c>
      <c r="AN2247" t="s">
        <v>2680</v>
      </c>
      <c r="AO2247" t="s">
        <v>11972</v>
      </c>
      <c r="AP2247" t="s">
        <v>2678</v>
      </c>
      <c r="AQ2247" s="44">
        <v>95200000</v>
      </c>
      <c r="AR2247">
        <v>0.94416999999999995</v>
      </c>
      <c r="AS2247">
        <v>3.7750230000000003E-2</v>
      </c>
      <c r="AT2247">
        <v>1.7212000000000002E-2</v>
      </c>
      <c r="AU2247" t="s">
        <v>53</v>
      </c>
      <c r="AV2247" t="s">
        <v>55</v>
      </c>
      <c r="AW2247" t="s">
        <v>55</v>
      </c>
      <c r="AX2247">
        <v>-0.30399999999999999</v>
      </c>
      <c r="AY2247"/>
      <c r="AZ2247"/>
      <c r="BA2247">
        <v>4020</v>
      </c>
      <c r="BB2247" s="95">
        <v>45838</v>
      </c>
      <c r="BC2247" t="s">
        <v>2679</v>
      </c>
      <c r="BD2247" s="44">
        <v>79100000</v>
      </c>
      <c r="BE2247"/>
      <c r="BF2247"/>
      <c r="BG2247" s="44">
        <v>200000</v>
      </c>
      <c r="BH2247"/>
      <c r="BI2247" s="44">
        <v>1400000</v>
      </c>
      <c r="BJ2247" s="44">
        <v>4700000</v>
      </c>
      <c r="BK2247"/>
      <c r="BL2247"/>
      <c r="BM2247"/>
      <c r="BN2247" s="44">
        <v>700000</v>
      </c>
      <c r="BO2247"/>
      <c r="BP2247"/>
      <c r="BQ2247"/>
      <c r="BR2247" s="44">
        <v>8400000</v>
      </c>
      <c r="BS2247"/>
      <c r="BT2247"/>
      <c r="BU2247"/>
      <c r="BV2247"/>
      <c r="BW2247" s="44">
        <v>700000</v>
      </c>
      <c r="BX2247"/>
      <c r="BY2247"/>
      <c r="BZ2247"/>
      <c r="CA2247"/>
      <c r="CB2247"/>
      <c r="CC2247"/>
      <c r="CD2247"/>
      <c r="CE2247"/>
      <c r="CF2247"/>
      <c r="CG2247"/>
      <c r="CH2247"/>
      <c r="CI2247"/>
      <c r="CJ2247"/>
    </row>
    <row r="2248" spans="39:88" x14ac:dyDescent="0.3">
      <c r="AM2248" t="s">
        <v>11973</v>
      </c>
      <c r="AN2248" t="s">
        <v>549</v>
      </c>
      <c r="AO2248" t="s">
        <v>549</v>
      </c>
      <c r="AP2248" t="s">
        <v>547</v>
      </c>
      <c r="AQ2248" s="44">
        <v>100000000</v>
      </c>
      <c r="AR2248">
        <v>0.83214999999999995</v>
      </c>
      <c r="AS2248">
        <v>3.7069999999999999E-2</v>
      </c>
      <c r="AT2248">
        <v>1.1396E-2</v>
      </c>
      <c r="AU2248" t="s">
        <v>53</v>
      </c>
      <c r="AV2248" t="s">
        <v>55</v>
      </c>
      <c r="AW2248" t="s">
        <v>55</v>
      </c>
      <c r="AX2248"/>
      <c r="AY2248"/>
      <c r="AZ2248"/>
      <c r="BA2248">
        <v>200881</v>
      </c>
      <c r="BB2248" s="95">
        <v>45838</v>
      </c>
      <c r="BC2248" t="s">
        <v>548</v>
      </c>
      <c r="BD2248" s="44">
        <v>93900000</v>
      </c>
      <c r="BE2248"/>
      <c r="BF2248"/>
      <c r="BG2248"/>
      <c r="BH2248"/>
      <c r="BI2248"/>
      <c r="BJ2248" s="44">
        <v>6100000</v>
      </c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  <c r="CA2248"/>
      <c r="CB2248"/>
      <c r="CC2248"/>
      <c r="CD2248"/>
      <c r="CE2248"/>
      <c r="CF2248"/>
      <c r="CG2248"/>
      <c r="CH2248"/>
      <c r="CI2248"/>
      <c r="CJ2248"/>
    </row>
    <row r="2249" spans="39:88" x14ac:dyDescent="0.3">
      <c r="AM2249" t="s">
        <v>11976</v>
      </c>
      <c r="AN2249" t="s">
        <v>1192</v>
      </c>
      <c r="AO2249" t="s">
        <v>1192</v>
      </c>
      <c r="AP2249" t="s">
        <v>1190</v>
      </c>
      <c r="AQ2249" s="44">
        <v>14000000</v>
      </c>
      <c r="AR2249">
        <v>0.96629999999999905</v>
      </c>
      <c r="AS2249">
        <v>2.70784499999999E-2</v>
      </c>
      <c r="AT2249">
        <v>5.816E-3</v>
      </c>
      <c r="AU2249" t="s">
        <v>53</v>
      </c>
      <c r="AV2249" t="s">
        <v>68</v>
      </c>
      <c r="AW2249" t="s">
        <v>68</v>
      </c>
      <c r="AX2249">
        <v>0.33500000000000002</v>
      </c>
      <c r="AY2249"/>
      <c r="AZ2249"/>
      <c r="BA2249">
        <v>1798</v>
      </c>
      <c r="BB2249" s="95">
        <v>45838</v>
      </c>
      <c r="BC2249" t="s">
        <v>1191</v>
      </c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 s="44">
        <v>14000000</v>
      </c>
      <c r="BS2249"/>
      <c r="BT2249"/>
      <c r="BU2249"/>
      <c r="BV2249"/>
      <c r="BW2249"/>
      <c r="BX2249"/>
      <c r="BY2249"/>
      <c r="BZ2249"/>
      <c r="CA2249"/>
      <c r="CB2249"/>
      <c r="CC2249"/>
      <c r="CD2249"/>
      <c r="CE2249"/>
      <c r="CF2249"/>
      <c r="CG2249"/>
      <c r="CH2249"/>
      <c r="CI2249"/>
      <c r="CJ2249"/>
    </row>
    <row r="2250" spans="39:88" x14ac:dyDescent="0.3">
      <c r="AM2250" t="s">
        <v>11974</v>
      </c>
      <c r="AN2250" t="s">
        <v>1192</v>
      </c>
      <c r="AO2250" t="s">
        <v>1192</v>
      </c>
      <c r="AP2250" t="s">
        <v>3144</v>
      </c>
      <c r="AQ2250" s="44">
        <v>48285000</v>
      </c>
      <c r="AR2250">
        <v>0.98478999999999906</v>
      </c>
      <c r="AS2250">
        <v>4.2192019999999997E-2</v>
      </c>
      <c r="AT2250">
        <v>7.9290000000000003E-3</v>
      </c>
      <c r="AU2250" t="s">
        <v>53</v>
      </c>
      <c r="AV2250" t="s">
        <v>68</v>
      </c>
      <c r="AW2250" t="s">
        <v>68</v>
      </c>
      <c r="AX2250">
        <v>0.33500000000000002</v>
      </c>
      <c r="AY2250"/>
      <c r="AZ2250"/>
      <c r="BA2250">
        <v>1798</v>
      </c>
      <c r="BB2250" s="95">
        <v>45838</v>
      </c>
      <c r="BC2250" t="s">
        <v>1191</v>
      </c>
      <c r="BD2250" s="44">
        <v>48285000</v>
      </c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  <c r="CA2250"/>
      <c r="CB2250"/>
      <c r="CC2250"/>
      <c r="CD2250"/>
      <c r="CE2250"/>
      <c r="CF2250"/>
      <c r="CG2250"/>
      <c r="CH2250"/>
      <c r="CI2250"/>
      <c r="CJ2250"/>
    </row>
    <row r="2251" spans="39:88" x14ac:dyDescent="0.3">
      <c r="AM2251" t="s">
        <v>13213</v>
      </c>
      <c r="AN2251" t="s">
        <v>1192</v>
      </c>
      <c r="AO2251" t="s">
        <v>1192</v>
      </c>
      <c r="AP2251" t="s">
        <v>13214</v>
      </c>
      <c r="AQ2251" s="44">
        <v>70000000</v>
      </c>
      <c r="AR2251">
        <v>0.96518000000000004</v>
      </c>
      <c r="AS2251">
        <v>2.74469E-2</v>
      </c>
      <c r="AT2251">
        <v>6.1850000000000004E-3</v>
      </c>
      <c r="AU2251" t="s">
        <v>53</v>
      </c>
      <c r="AV2251" t="s">
        <v>55</v>
      </c>
      <c r="AW2251" t="s">
        <v>55</v>
      </c>
      <c r="AX2251">
        <v>0.33500000000000002</v>
      </c>
      <c r="AY2251"/>
      <c r="AZ2251"/>
      <c r="BA2251">
        <v>1798</v>
      </c>
      <c r="BB2251" s="95">
        <v>45838</v>
      </c>
      <c r="BC2251" t="s">
        <v>1191</v>
      </c>
      <c r="BD2251" s="44">
        <v>50000000</v>
      </c>
      <c r="BE2251"/>
      <c r="BF2251"/>
      <c r="BG2251"/>
      <c r="BH2251"/>
      <c r="BI2251"/>
      <c r="BJ2251" s="44">
        <v>20000000</v>
      </c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  <c r="CA2251"/>
      <c r="CB2251"/>
      <c r="CC2251"/>
      <c r="CD2251"/>
      <c r="CE2251"/>
      <c r="CF2251"/>
      <c r="CG2251"/>
      <c r="CH2251"/>
      <c r="CI2251"/>
      <c r="CJ2251"/>
    </row>
    <row r="2252" spans="39:88" x14ac:dyDescent="0.3">
      <c r="AM2252" t="s">
        <v>12965</v>
      </c>
      <c r="AN2252" t="s">
        <v>1192</v>
      </c>
      <c r="AO2252" t="s">
        <v>1192</v>
      </c>
      <c r="AP2252" t="s">
        <v>12966</v>
      </c>
      <c r="AQ2252" s="44">
        <v>95000000</v>
      </c>
      <c r="AR2252">
        <v>1.0022499999999901</v>
      </c>
      <c r="AS2252">
        <v>2.5313869999999999E-2</v>
      </c>
      <c r="AT2252">
        <v>4.7650000000000001E-3</v>
      </c>
      <c r="AU2252" t="s">
        <v>53</v>
      </c>
      <c r="AV2252" t="s">
        <v>68</v>
      </c>
      <c r="AW2252" t="s">
        <v>68</v>
      </c>
      <c r="AX2252">
        <v>0.33500000000000002</v>
      </c>
      <c r="AY2252"/>
      <c r="AZ2252"/>
      <c r="BA2252">
        <v>1798</v>
      </c>
      <c r="BB2252" s="95">
        <v>45838</v>
      </c>
      <c r="BC2252" t="s">
        <v>1191</v>
      </c>
      <c r="BD2252" s="44">
        <v>95000000</v>
      </c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  <c r="CA2252"/>
      <c r="CB2252"/>
      <c r="CC2252"/>
      <c r="CD2252"/>
      <c r="CE2252"/>
      <c r="CF2252"/>
      <c r="CG2252"/>
      <c r="CH2252"/>
      <c r="CI2252"/>
      <c r="CJ2252"/>
    </row>
    <row r="2253" spans="39:88" x14ac:dyDescent="0.3">
      <c r="AM2253" t="s">
        <v>11975</v>
      </c>
      <c r="AN2253" t="s">
        <v>1192</v>
      </c>
      <c r="AO2253" t="s">
        <v>1192</v>
      </c>
      <c r="AP2253" t="s">
        <v>2166</v>
      </c>
      <c r="AQ2253" s="44">
        <v>2900000</v>
      </c>
      <c r="AR2253">
        <v>0.94557000000000002</v>
      </c>
      <c r="AS2253">
        <v>2.9407630000000001E-2</v>
      </c>
      <c r="AT2253">
        <v>6.6880000000000004E-3</v>
      </c>
      <c r="AU2253" t="s">
        <v>53</v>
      </c>
      <c r="AV2253" t="s">
        <v>68</v>
      </c>
      <c r="AW2253" t="s">
        <v>68</v>
      </c>
      <c r="AX2253">
        <v>0.33500000000000002</v>
      </c>
      <c r="AY2253"/>
      <c r="AZ2253"/>
      <c r="BA2253">
        <v>1798</v>
      </c>
      <c r="BB2253" s="95">
        <v>45838</v>
      </c>
      <c r="BC2253" t="s">
        <v>1191</v>
      </c>
      <c r="BD2253"/>
      <c r="BE2253"/>
      <c r="BF2253"/>
      <c r="BG2253"/>
      <c r="BH2253"/>
      <c r="BI2253" s="44">
        <v>2900000</v>
      </c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  <c r="CA2253"/>
      <c r="CB2253"/>
      <c r="CC2253"/>
      <c r="CD2253"/>
      <c r="CE2253"/>
      <c r="CF2253"/>
      <c r="CG2253"/>
      <c r="CH2253"/>
      <c r="CI2253"/>
      <c r="CJ2253"/>
    </row>
    <row r="2254" spans="39:88" x14ac:dyDescent="0.3">
      <c r="AM2254" t="s">
        <v>13215</v>
      </c>
      <c r="AN2254" t="s">
        <v>11978</v>
      </c>
      <c r="AO2254" t="s">
        <v>11978</v>
      </c>
      <c r="AP2254" t="s">
        <v>13216</v>
      </c>
      <c r="AQ2254" s="44">
        <v>11000000</v>
      </c>
      <c r="AR2254">
        <v>1.00027</v>
      </c>
      <c r="AS2254">
        <v>3.4972389999999999E-2</v>
      </c>
      <c r="AT2254">
        <v>8.2939999999999993E-3</v>
      </c>
      <c r="AU2254" t="s">
        <v>53</v>
      </c>
      <c r="AV2254" t="s">
        <v>107</v>
      </c>
      <c r="AW2254" t="s">
        <v>107</v>
      </c>
      <c r="AX2254">
        <v>-0.26700000000000002</v>
      </c>
      <c r="AY2254"/>
      <c r="AZ2254"/>
      <c r="BA2254">
        <v>133072</v>
      </c>
      <c r="BB2254" s="95">
        <v>45838</v>
      </c>
      <c r="BC2254" t="s">
        <v>11980</v>
      </c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 s="44">
        <v>5500000</v>
      </c>
      <c r="BX2254"/>
      <c r="BY2254"/>
      <c r="BZ2254"/>
      <c r="CA2254"/>
      <c r="CB2254" s="44">
        <v>5500000</v>
      </c>
      <c r="CC2254"/>
      <c r="CD2254"/>
      <c r="CE2254"/>
      <c r="CF2254"/>
      <c r="CG2254"/>
      <c r="CH2254"/>
      <c r="CI2254"/>
      <c r="CJ2254"/>
    </row>
    <row r="2255" spans="39:88" x14ac:dyDescent="0.3">
      <c r="AM2255" t="s">
        <v>11983</v>
      </c>
      <c r="AN2255" t="s">
        <v>11978</v>
      </c>
      <c r="AO2255" t="s">
        <v>11978</v>
      </c>
      <c r="AP2255" t="s">
        <v>11984</v>
      </c>
      <c r="AQ2255" s="44">
        <v>12000000</v>
      </c>
      <c r="AR2255">
        <v>0.99421000000000004</v>
      </c>
      <c r="AS2255">
        <v>2.1797899999999999E-2</v>
      </c>
      <c r="AT2255">
        <v>1.769E-3</v>
      </c>
      <c r="AU2255" t="s">
        <v>53</v>
      </c>
      <c r="AV2255" t="s">
        <v>107</v>
      </c>
      <c r="AW2255" t="s">
        <v>107</v>
      </c>
      <c r="AX2255">
        <v>-0.26700000000000002</v>
      </c>
      <c r="AY2255"/>
      <c r="AZ2255"/>
      <c r="BA2255">
        <v>133072</v>
      </c>
      <c r="BB2255" s="95">
        <v>45838</v>
      </c>
      <c r="BC2255" t="s">
        <v>11980</v>
      </c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 s="44">
        <v>12000000</v>
      </c>
      <c r="BS2255"/>
      <c r="BT2255"/>
      <c r="BU2255"/>
      <c r="BV2255"/>
      <c r="BW2255"/>
      <c r="BX2255"/>
      <c r="BY2255"/>
      <c r="BZ2255"/>
      <c r="CA2255"/>
      <c r="CB2255"/>
      <c r="CC2255"/>
      <c r="CD2255"/>
      <c r="CE2255"/>
      <c r="CF2255"/>
      <c r="CG2255"/>
      <c r="CH2255"/>
      <c r="CI2255"/>
      <c r="CJ2255"/>
    </row>
    <row r="2256" spans="39:88" x14ac:dyDescent="0.3">
      <c r="AM2256" t="s">
        <v>11977</v>
      </c>
      <c r="AN2256" t="s">
        <v>11978</v>
      </c>
      <c r="AO2256" t="s">
        <v>11978</v>
      </c>
      <c r="AP2256" t="s">
        <v>11979</v>
      </c>
      <c r="AQ2256" s="44">
        <v>1500000</v>
      </c>
      <c r="AR2256">
        <v>0.97860999999999998</v>
      </c>
      <c r="AS2256">
        <v>2.6016560000000001E-2</v>
      </c>
      <c r="AT2256">
        <v>4.3160000000000004E-3</v>
      </c>
      <c r="AU2256" t="s">
        <v>53</v>
      </c>
      <c r="AV2256" t="s">
        <v>107</v>
      </c>
      <c r="AW2256" t="s">
        <v>107</v>
      </c>
      <c r="AX2256">
        <v>-0.26700000000000002</v>
      </c>
      <c r="AY2256"/>
      <c r="AZ2256"/>
      <c r="BA2256">
        <v>133072</v>
      </c>
      <c r="BB2256" s="95">
        <v>45838</v>
      </c>
      <c r="BC2256" t="s">
        <v>11980</v>
      </c>
      <c r="BD2256"/>
      <c r="BE2256"/>
      <c r="BF2256"/>
      <c r="BG2256"/>
      <c r="BH2256"/>
      <c r="BI2256"/>
      <c r="BJ2256"/>
      <c r="BK2256" s="44">
        <v>1500000</v>
      </c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  <c r="CA2256"/>
      <c r="CB2256"/>
      <c r="CC2256"/>
      <c r="CD2256"/>
      <c r="CE2256"/>
      <c r="CF2256"/>
      <c r="CG2256"/>
      <c r="CH2256"/>
      <c r="CI2256"/>
      <c r="CJ2256"/>
    </row>
    <row r="2257" spans="39:88" x14ac:dyDescent="0.3">
      <c r="AM2257" t="s">
        <v>11981</v>
      </c>
      <c r="AN2257" t="s">
        <v>11978</v>
      </c>
      <c r="AO2257" t="s">
        <v>11978</v>
      </c>
      <c r="AP2257" t="s">
        <v>11982</v>
      </c>
      <c r="AQ2257" s="44">
        <v>58500000</v>
      </c>
      <c r="AR2257">
        <v>0.93738999999999995</v>
      </c>
      <c r="AS2257">
        <v>3.2119040000000001E-2</v>
      </c>
      <c r="AT2257">
        <v>6.7799999999999996E-3</v>
      </c>
      <c r="AU2257" t="s">
        <v>53</v>
      </c>
      <c r="AV2257" t="s">
        <v>107</v>
      </c>
      <c r="AW2257" t="s">
        <v>107</v>
      </c>
      <c r="AX2257">
        <v>-0.26700000000000002</v>
      </c>
      <c r="AY2257"/>
      <c r="AZ2257"/>
      <c r="BA2257">
        <v>133072</v>
      </c>
      <c r="BB2257" s="95">
        <v>45838</v>
      </c>
      <c r="BC2257" t="s">
        <v>11980</v>
      </c>
      <c r="BD2257" s="44">
        <v>44200000</v>
      </c>
      <c r="BE2257" s="44">
        <v>1300000</v>
      </c>
      <c r="BF2257" s="44">
        <v>6500000</v>
      </c>
      <c r="BG2257"/>
      <c r="BH2257"/>
      <c r="BI2257" s="44">
        <v>6500000</v>
      </c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  <c r="CA2257"/>
      <c r="CB2257"/>
      <c r="CC2257"/>
      <c r="CD2257"/>
      <c r="CE2257"/>
      <c r="CF2257"/>
      <c r="CG2257"/>
      <c r="CH2257"/>
      <c r="CI2257"/>
      <c r="CJ2257"/>
    </row>
    <row r="2258" spans="39:88" x14ac:dyDescent="0.3">
      <c r="AM2258" t="s">
        <v>11993</v>
      </c>
      <c r="AN2258" t="s">
        <v>847</v>
      </c>
      <c r="AO2258" t="s">
        <v>847</v>
      </c>
      <c r="AP2258" t="s">
        <v>1150</v>
      </c>
      <c r="AQ2258" s="44">
        <v>188000000</v>
      </c>
      <c r="AR2258">
        <v>1.00126</v>
      </c>
      <c r="AS2258">
        <v>2.085E-2</v>
      </c>
      <c r="AT2258">
        <v>9.1699999999999995E-4</v>
      </c>
      <c r="AU2258" t="s">
        <v>53</v>
      </c>
      <c r="AV2258" t="s">
        <v>54</v>
      </c>
      <c r="AW2258" t="s">
        <v>54</v>
      </c>
      <c r="AX2258">
        <v>0.91400000000000003</v>
      </c>
      <c r="AY2258"/>
      <c r="AZ2258"/>
      <c r="BA2258">
        <v>6490</v>
      </c>
      <c r="BB2258" s="95">
        <v>45838</v>
      </c>
      <c r="BC2258" t="s">
        <v>846</v>
      </c>
      <c r="BD2258" s="44">
        <v>116402000</v>
      </c>
      <c r="BE2258" s="44">
        <v>2000000</v>
      </c>
      <c r="BF2258" s="44">
        <v>16000000</v>
      </c>
      <c r="BG2258"/>
      <c r="BH2258"/>
      <c r="BI2258" s="44">
        <v>8286000</v>
      </c>
      <c r="BJ2258" s="44">
        <v>40312000</v>
      </c>
      <c r="BK2258"/>
      <c r="BL2258"/>
      <c r="BM2258"/>
      <c r="BN2258" s="44">
        <v>5000000</v>
      </c>
      <c r="BO2258"/>
      <c r="BP2258"/>
      <c r="BQ2258"/>
      <c r="BR2258"/>
      <c r="BS2258"/>
      <c r="BT2258"/>
      <c r="BU2258"/>
      <c r="BV2258"/>
      <c r="BW2258"/>
      <c r="BX2258"/>
      <c r="BY2258"/>
      <c r="BZ2258"/>
      <c r="CA2258"/>
      <c r="CB2258"/>
      <c r="CC2258"/>
      <c r="CD2258"/>
      <c r="CE2258"/>
      <c r="CF2258"/>
      <c r="CG2258"/>
      <c r="CH2258"/>
      <c r="CI2258"/>
      <c r="CJ2258"/>
    </row>
    <row r="2259" spans="39:88" x14ac:dyDescent="0.3">
      <c r="AM2259" t="s">
        <v>11989</v>
      </c>
      <c r="AN2259" t="s">
        <v>847</v>
      </c>
      <c r="AO2259" t="s">
        <v>847</v>
      </c>
      <c r="AP2259" t="s">
        <v>1196</v>
      </c>
      <c r="AQ2259" s="44">
        <v>8400000</v>
      </c>
      <c r="AR2259">
        <v>0.98265000000000002</v>
      </c>
      <c r="AS2259">
        <v>2.1749999999999999E-2</v>
      </c>
      <c r="AT2259">
        <v>1.8649999999999999E-3</v>
      </c>
      <c r="AU2259" t="s">
        <v>53</v>
      </c>
      <c r="AV2259" t="s">
        <v>54</v>
      </c>
      <c r="AW2259" t="s">
        <v>54</v>
      </c>
      <c r="AX2259">
        <v>0.91400000000000003</v>
      </c>
      <c r="AY2259"/>
      <c r="AZ2259"/>
      <c r="BA2259">
        <v>6490</v>
      </c>
      <c r="BB2259" s="95">
        <v>45838</v>
      </c>
      <c r="BC2259" t="s">
        <v>846</v>
      </c>
      <c r="BD2259"/>
      <c r="BE2259"/>
      <c r="BF2259"/>
      <c r="BG2259"/>
      <c r="BH2259"/>
      <c r="BI2259"/>
      <c r="BJ2259"/>
      <c r="BK2259"/>
      <c r="BL2259"/>
      <c r="BM2259"/>
      <c r="BN2259"/>
      <c r="BO2259" s="44">
        <v>300000</v>
      </c>
      <c r="BP2259"/>
      <c r="BQ2259" s="44">
        <v>160000</v>
      </c>
      <c r="BR2259" s="44">
        <v>6540000</v>
      </c>
      <c r="BS2259" s="44">
        <v>600000</v>
      </c>
      <c r="BT2259" s="44">
        <v>800000</v>
      </c>
      <c r="BU2259"/>
      <c r="BV2259"/>
      <c r="BW2259"/>
      <c r="BX2259"/>
      <c r="BY2259"/>
      <c r="BZ2259"/>
      <c r="CA2259"/>
      <c r="CB2259"/>
      <c r="CC2259"/>
      <c r="CD2259"/>
      <c r="CE2259"/>
      <c r="CF2259"/>
      <c r="CG2259"/>
      <c r="CH2259"/>
      <c r="CI2259"/>
      <c r="CJ2259"/>
    </row>
    <row r="2260" spans="39:88" x14ac:dyDescent="0.3">
      <c r="AM2260" t="s">
        <v>11985</v>
      </c>
      <c r="AN2260" t="s">
        <v>847</v>
      </c>
      <c r="AO2260" t="s">
        <v>847</v>
      </c>
      <c r="AP2260" t="s">
        <v>845</v>
      </c>
      <c r="AQ2260" s="44">
        <v>10000000</v>
      </c>
      <c r="AR2260">
        <v>0.97757000000000005</v>
      </c>
      <c r="AS2260">
        <v>2.419E-2</v>
      </c>
      <c r="AT2260">
        <v>1.9719999999999998E-3</v>
      </c>
      <c r="AU2260" t="s">
        <v>53</v>
      </c>
      <c r="AV2260" t="s">
        <v>54</v>
      </c>
      <c r="AW2260" t="s">
        <v>54</v>
      </c>
      <c r="AX2260">
        <v>0.91400000000000003</v>
      </c>
      <c r="AY2260"/>
      <c r="AZ2260"/>
      <c r="BA2260">
        <v>6490</v>
      </c>
      <c r="BB2260" s="95">
        <v>45838</v>
      </c>
      <c r="BC2260" t="s">
        <v>846</v>
      </c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 s="44">
        <v>10000000</v>
      </c>
      <c r="BS2260"/>
      <c r="BT2260"/>
      <c r="BU2260"/>
      <c r="BV2260"/>
      <c r="BW2260"/>
      <c r="BX2260"/>
      <c r="BY2260"/>
      <c r="BZ2260"/>
      <c r="CA2260"/>
      <c r="CB2260"/>
      <c r="CC2260"/>
      <c r="CD2260"/>
      <c r="CE2260"/>
      <c r="CF2260"/>
      <c r="CG2260"/>
      <c r="CH2260"/>
      <c r="CI2260"/>
      <c r="CJ2260"/>
    </row>
    <row r="2261" spans="39:88" x14ac:dyDescent="0.3">
      <c r="AM2261" t="s">
        <v>11987</v>
      </c>
      <c r="AN2261" t="s">
        <v>847</v>
      </c>
      <c r="AO2261" t="s">
        <v>847</v>
      </c>
      <c r="AP2261" t="s">
        <v>2753</v>
      </c>
      <c r="AQ2261" s="44">
        <v>25000000</v>
      </c>
      <c r="AR2261">
        <v>0.99665999999999999</v>
      </c>
      <c r="AS2261">
        <v>1.9890000000000001E-2</v>
      </c>
      <c r="AT2261">
        <v>-8.4599999999999996E-4</v>
      </c>
      <c r="AU2261" t="s">
        <v>53</v>
      </c>
      <c r="AV2261" t="s">
        <v>54</v>
      </c>
      <c r="AW2261" t="s">
        <v>54</v>
      </c>
      <c r="AX2261">
        <v>0.91400000000000003</v>
      </c>
      <c r="AY2261"/>
      <c r="AZ2261"/>
      <c r="BA2261">
        <v>6490</v>
      </c>
      <c r="BB2261" s="95">
        <v>45838</v>
      </c>
      <c r="BC2261" t="s">
        <v>846</v>
      </c>
      <c r="BD2261" s="44">
        <v>8200000</v>
      </c>
      <c r="BE2261"/>
      <c r="BF2261"/>
      <c r="BG2261"/>
      <c r="BH2261"/>
      <c r="BI2261"/>
      <c r="BJ2261"/>
      <c r="BK2261"/>
      <c r="BL2261"/>
      <c r="BM2261"/>
      <c r="BN2261"/>
      <c r="BO2261" s="44">
        <v>4700000</v>
      </c>
      <c r="BP2261" s="44">
        <v>2700000</v>
      </c>
      <c r="BQ2261"/>
      <c r="BR2261" s="44">
        <v>6000000</v>
      </c>
      <c r="BS2261" s="44">
        <v>2000000</v>
      </c>
      <c r="BT2261" s="44">
        <v>1400000</v>
      </c>
      <c r="BU2261"/>
      <c r="BV2261"/>
      <c r="BW2261"/>
      <c r="BX2261"/>
      <c r="BY2261"/>
      <c r="BZ2261"/>
      <c r="CA2261"/>
      <c r="CB2261"/>
      <c r="CC2261"/>
      <c r="CD2261"/>
      <c r="CE2261"/>
      <c r="CF2261"/>
      <c r="CG2261"/>
      <c r="CH2261"/>
      <c r="CI2261"/>
      <c r="CJ2261"/>
    </row>
    <row r="2262" spans="39:88" x14ac:dyDescent="0.3">
      <c r="AM2262" t="s">
        <v>11990</v>
      </c>
      <c r="AN2262" t="s">
        <v>847</v>
      </c>
      <c r="AO2262" t="s">
        <v>847</v>
      </c>
      <c r="AP2262" t="s">
        <v>11991</v>
      </c>
      <c r="AQ2262" s="44">
        <v>25000000</v>
      </c>
      <c r="AR2262">
        <v>0.90935999999999995</v>
      </c>
      <c r="AS2262">
        <v>3.805E-2</v>
      </c>
      <c r="AT2262">
        <v>1.1044E-2</v>
      </c>
      <c r="AU2262" t="s">
        <v>53</v>
      </c>
      <c r="AV2262" t="s">
        <v>54</v>
      </c>
      <c r="AW2262" t="s">
        <v>54</v>
      </c>
      <c r="AX2262">
        <v>0.91400000000000003</v>
      </c>
      <c r="AY2262"/>
      <c r="AZ2262"/>
      <c r="BA2262">
        <v>6490</v>
      </c>
      <c r="BB2262" s="95">
        <v>45838</v>
      </c>
      <c r="BC2262" t="s">
        <v>846</v>
      </c>
      <c r="BD2262" s="44">
        <v>25000000</v>
      </c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  <c r="CA2262"/>
      <c r="CB2262"/>
      <c r="CC2262"/>
      <c r="CD2262"/>
      <c r="CE2262"/>
      <c r="CF2262"/>
      <c r="CG2262"/>
      <c r="CH2262"/>
      <c r="CI2262"/>
      <c r="CJ2262"/>
    </row>
    <row r="2263" spans="39:88" x14ac:dyDescent="0.3">
      <c r="AM2263" t="s">
        <v>11986</v>
      </c>
      <c r="AN2263" t="s">
        <v>847</v>
      </c>
      <c r="AO2263" t="s">
        <v>847</v>
      </c>
      <c r="AP2263" t="s">
        <v>848</v>
      </c>
      <c r="AQ2263" s="44">
        <v>24945000</v>
      </c>
      <c r="AR2263">
        <v>0.92542000000000002</v>
      </c>
      <c r="AS2263">
        <v>2.9600000000000001E-2</v>
      </c>
      <c r="AT2263">
        <v>6.0520000000000001E-3</v>
      </c>
      <c r="AU2263" t="s">
        <v>53</v>
      </c>
      <c r="AV2263" t="s">
        <v>54</v>
      </c>
      <c r="AW2263" t="s">
        <v>54</v>
      </c>
      <c r="AX2263">
        <v>0.91400000000000003</v>
      </c>
      <c r="AY2263"/>
      <c r="AZ2263"/>
      <c r="BA2263">
        <v>6490</v>
      </c>
      <c r="BB2263" s="95">
        <v>45838</v>
      </c>
      <c r="BC2263" t="s">
        <v>846</v>
      </c>
      <c r="BD2263"/>
      <c r="BE2263"/>
      <c r="BF2263"/>
      <c r="BG2263" s="44">
        <v>300000</v>
      </c>
      <c r="BH2263"/>
      <c r="BI2263" s="44">
        <v>5378000</v>
      </c>
      <c r="BJ2263" s="44">
        <v>18767000</v>
      </c>
      <c r="BK2263"/>
      <c r="BL2263"/>
      <c r="BM2263"/>
      <c r="BN2263"/>
      <c r="BO2263"/>
      <c r="BP2263"/>
      <c r="BQ2263" s="44">
        <v>500000</v>
      </c>
      <c r="BR2263"/>
      <c r="BS2263"/>
      <c r="BT2263"/>
      <c r="BU2263"/>
      <c r="BV2263"/>
      <c r="BW2263"/>
      <c r="BX2263"/>
      <c r="BY2263"/>
      <c r="BZ2263"/>
      <c r="CA2263"/>
      <c r="CB2263"/>
      <c r="CC2263"/>
      <c r="CD2263"/>
      <c r="CE2263"/>
      <c r="CF2263"/>
      <c r="CG2263"/>
      <c r="CH2263"/>
      <c r="CI2263"/>
      <c r="CJ2263"/>
    </row>
    <row r="2264" spans="39:88" x14ac:dyDescent="0.3">
      <c r="AM2264" t="s">
        <v>11992</v>
      </c>
      <c r="AN2264" t="s">
        <v>847</v>
      </c>
      <c r="AO2264" t="s">
        <v>847</v>
      </c>
      <c r="AP2264" t="s">
        <v>2026</v>
      </c>
      <c r="AQ2264" s="44">
        <v>27500000</v>
      </c>
      <c r="AR2264">
        <v>0.99961999999999995</v>
      </c>
      <c r="AS2264">
        <v>2.342282E-2</v>
      </c>
      <c r="AT2264">
        <v>3.2699999999999999E-3</v>
      </c>
      <c r="AU2264" t="s">
        <v>53</v>
      </c>
      <c r="AV2264" t="s">
        <v>54</v>
      </c>
      <c r="AW2264" t="s">
        <v>54</v>
      </c>
      <c r="AX2264">
        <v>0.91400000000000003</v>
      </c>
      <c r="AY2264"/>
      <c r="AZ2264"/>
      <c r="BA2264">
        <v>6490</v>
      </c>
      <c r="BB2264" s="95">
        <v>45838</v>
      </c>
      <c r="BC2264" t="s">
        <v>846</v>
      </c>
      <c r="BD2264" s="44">
        <v>15500000</v>
      </c>
      <c r="BE2264"/>
      <c r="BF2264" s="44">
        <v>3000000</v>
      </c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 s="44">
        <v>9000000</v>
      </c>
      <c r="BW2264"/>
      <c r="BX2264"/>
      <c r="BY2264"/>
      <c r="BZ2264"/>
      <c r="CA2264"/>
      <c r="CB2264"/>
      <c r="CC2264"/>
      <c r="CD2264"/>
      <c r="CE2264"/>
      <c r="CF2264"/>
      <c r="CG2264"/>
      <c r="CH2264"/>
      <c r="CI2264"/>
      <c r="CJ2264"/>
    </row>
    <row r="2265" spans="39:88" x14ac:dyDescent="0.3">
      <c r="AM2265" t="s">
        <v>11988</v>
      </c>
      <c r="AN2265" t="s">
        <v>847</v>
      </c>
      <c r="AO2265" t="s">
        <v>847</v>
      </c>
      <c r="AP2265" t="s">
        <v>925</v>
      </c>
      <c r="AQ2265" s="44">
        <v>53600000</v>
      </c>
      <c r="AR2265">
        <v>0.93456999999999901</v>
      </c>
      <c r="AS2265">
        <v>2.954E-2</v>
      </c>
      <c r="AT2265">
        <v>6.4959999999999896E-3</v>
      </c>
      <c r="AU2265" t="s">
        <v>53</v>
      </c>
      <c r="AV2265" t="s">
        <v>54</v>
      </c>
      <c r="AW2265" t="s">
        <v>54</v>
      </c>
      <c r="AX2265">
        <v>0.91400000000000003</v>
      </c>
      <c r="AY2265"/>
      <c r="AZ2265"/>
      <c r="BA2265">
        <v>6490</v>
      </c>
      <c r="BB2265" s="95">
        <v>45838</v>
      </c>
      <c r="BC2265" t="s">
        <v>846</v>
      </c>
      <c r="BD2265" s="44">
        <v>939000</v>
      </c>
      <c r="BE2265"/>
      <c r="BF2265"/>
      <c r="BG2265"/>
      <c r="BH2265"/>
      <c r="BI2265" s="44">
        <v>9197000</v>
      </c>
      <c r="BJ2265" s="44">
        <v>27864000</v>
      </c>
      <c r="BK2265"/>
      <c r="BL2265"/>
      <c r="BM2265"/>
      <c r="BN2265" s="44">
        <v>4000000</v>
      </c>
      <c r="BO2265"/>
      <c r="BP2265"/>
      <c r="BQ2265"/>
      <c r="BR2265" s="44">
        <v>9000000</v>
      </c>
      <c r="BS2265"/>
      <c r="BT2265"/>
      <c r="BU2265" s="44">
        <v>1300000</v>
      </c>
      <c r="BV2265" s="44">
        <v>1300000</v>
      </c>
      <c r="BW2265"/>
      <c r="BX2265"/>
      <c r="BY2265"/>
      <c r="BZ2265"/>
      <c r="CA2265"/>
      <c r="CB2265"/>
      <c r="CC2265"/>
      <c r="CD2265"/>
      <c r="CE2265"/>
      <c r="CF2265"/>
      <c r="CG2265"/>
      <c r="CH2265"/>
      <c r="CI2265"/>
      <c r="CJ2265"/>
    </row>
    <row r="2266" spans="39:88" x14ac:dyDescent="0.3">
      <c r="AM2266" t="s">
        <v>11994</v>
      </c>
      <c r="AN2266" t="s">
        <v>11995</v>
      </c>
      <c r="AO2266" t="s">
        <v>847</v>
      </c>
      <c r="AP2266" t="s">
        <v>11996</v>
      </c>
      <c r="AQ2266" s="44">
        <v>69000000</v>
      </c>
      <c r="AR2266">
        <v>1.01529</v>
      </c>
      <c r="AS2266">
        <v>3.5508310000000001E-2</v>
      </c>
      <c r="AT2266">
        <v>1.0004000000000001E-2</v>
      </c>
      <c r="AU2266" t="s">
        <v>53</v>
      </c>
      <c r="AV2266" t="s">
        <v>54</v>
      </c>
      <c r="AW2266" t="s">
        <v>54</v>
      </c>
      <c r="AX2266">
        <v>0.91400000000000003</v>
      </c>
      <c r="AY2266"/>
      <c r="AZ2266"/>
      <c r="BA2266">
        <v>260510</v>
      </c>
      <c r="BB2266" s="95">
        <v>45838</v>
      </c>
      <c r="BC2266" t="s">
        <v>846</v>
      </c>
      <c r="BD2266" s="44">
        <v>69000000</v>
      </c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  <c r="CA2266"/>
      <c r="CB2266"/>
      <c r="CC2266"/>
      <c r="CD2266"/>
      <c r="CE2266"/>
      <c r="CF2266"/>
      <c r="CG2266"/>
      <c r="CH2266"/>
      <c r="CI2266"/>
      <c r="CJ2266"/>
    </row>
    <row r="2267" spans="39:88" x14ac:dyDescent="0.3">
      <c r="AM2267" t="s">
        <v>12281</v>
      </c>
      <c r="AN2267" t="s">
        <v>11995</v>
      </c>
      <c r="AO2267" t="s">
        <v>847</v>
      </c>
      <c r="AP2267" t="s">
        <v>12282</v>
      </c>
      <c r="AQ2267" s="44">
        <v>5000000</v>
      </c>
      <c r="AR2267">
        <v>0.99724999999999997</v>
      </c>
      <c r="AS2267">
        <v>3.4162339999999999E-2</v>
      </c>
      <c r="AT2267">
        <v>9.4780000000000003E-3</v>
      </c>
      <c r="AU2267" t="s">
        <v>53</v>
      </c>
      <c r="AV2267" t="s">
        <v>54</v>
      </c>
      <c r="AW2267" t="s">
        <v>54</v>
      </c>
      <c r="AX2267">
        <v>0.91400000000000003</v>
      </c>
      <c r="AY2267"/>
      <c r="AZ2267"/>
      <c r="BA2267">
        <v>260510</v>
      </c>
      <c r="BB2267" s="95">
        <v>45838</v>
      </c>
      <c r="BC2267" t="s">
        <v>846</v>
      </c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 s="44">
        <v>5000000</v>
      </c>
      <c r="BS2267"/>
      <c r="BT2267"/>
      <c r="BU2267"/>
      <c r="BV2267"/>
      <c r="BW2267"/>
      <c r="BX2267"/>
      <c r="BY2267"/>
      <c r="BZ2267"/>
      <c r="CA2267"/>
      <c r="CB2267"/>
      <c r="CC2267"/>
      <c r="CD2267"/>
      <c r="CE2267"/>
      <c r="CF2267"/>
      <c r="CG2267"/>
      <c r="CH2267"/>
      <c r="CI2267"/>
      <c r="CJ2267"/>
    </row>
    <row r="2268" spans="39:88" x14ac:dyDescent="0.3">
      <c r="AM2268" t="s">
        <v>13217</v>
      </c>
      <c r="AN2268" t="s">
        <v>11995</v>
      </c>
      <c r="AO2268" t="s">
        <v>847</v>
      </c>
      <c r="AP2268" t="s">
        <v>13218</v>
      </c>
      <c r="AQ2268" s="44">
        <v>80000000</v>
      </c>
      <c r="AR2268">
        <v>0.98712999999999995</v>
      </c>
      <c r="AS2268">
        <v>4.0039999999999902E-2</v>
      </c>
      <c r="AT2268">
        <v>8.9090000000000003E-3</v>
      </c>
      <c r="AU2268" t="s">
        <v>53</v>
      </c>
      <c r="AV2268" t="s">
        <v>54</v>
      </c>
      <c r="AW2268" t="s">
        <v>54</v>
      </c>
      <c r="AX2268">
        <v>0.91400000000000003</v>
      </c>
      <c r="AY2268"/>
      <c r="AZ2268"/>
      <c r="BA2268">
        <v>260510</v>
      </c>
      <c r="BB2268" s="95">
        <v>45838</v>
      </c>
      <c r="BC2268" t="s">
        <v>846</v>
      </c>
      <c r="BD2268" s="44">
        <v>52900000</v>
      </c>
      <c r="BE2268"/>
      <c r="BF2268" s="44">
        <v>3700000</v>
      </c>
      <c r="BG2268" s="44">
        <v>260000</v>
      </c>
      <c r="BH2268"/>
      <c r="BI2268" s="44">
        <v>9900000</v>
      </c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 s="44">
        <v>13240000</v>
      </c>
      <c r="BX2268"/>
      <c r="BY2268"/>
      <c r="BZ2268"/>
      <c r="CA2268"/>
      <c r="CB2268"/>
      <c r="CC2268"/>
      <c r="CD2268"/>
      <c r="CE2268"/>
      <c r="CF2268"/>
      <c r="CG2268"/>
      <c r="CH2268"/>
      <c r="CI2268"/>
      <c r="CJ2268"/>
    </row>
    <row r="2269" spans="39:88" x14ac:dyDescent="0.3">
      <c r="AM2269" t="s">
        <v>12767</v>
      </c>
      <c r="AN2269" t="s">
        <v>12422</v>
      </c>
      <c r="AO2269" t="s">
        <v>11442</v>
      </c>
      <c r="AP2269" t="s">
        <v>12768</v>
      </c>
      <c r="AQ2269" s="44">
        <v>10000000</v>
      </c>
      <c r="AR2269">
        <v>1.01346</v>
      </c>
      <c r="AS2269">
        <v>3.2480000000000002E-2</v>
      </c>
      <c r="AT2269">
        <v>1.0728E-2</v>
      </c>
      <c r="AU2269" t="s">
        <v>53</v>
      </c>
      <c r="AV2269" t="s">
        <v>56</v>
      </c>
      <c r="AW2269" t="s">
        <v>56</v>
      </c>
      <c r="AX2269">
        <v>0.70899999999999996</v>
      </c>
      <c r="AY2269"/>
      <c r="AZ2269"/>
      <c r="BA2269">
        <v>292553</v>
      </c>
      <c r="BB2269" s="95">
        <v>45838</v>
      </c>
      <c r="BC2269" t="s">
        <v>524</v>
      </c>
      <c r="BD2269" s="44">
        <v>10000000</v>
      </c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  <c r="CA2269"/>
      <c r="CB2269"/>
      <c r="CC2269"/>
      <c r="CD2269"/>
      <c r="CE2269"/>
      <c r="CF2269"/>
      <c r="CG2269"/>
      <c r="CH2269"/>
      <c r="CI2269"/>
      <c r="CJ2269"/>
    </row>
    <row r="2270" spans="39:88" x14ac:dyDescent="0.3">
      <c r="AM2270" t="s">
        <v>11997</v>
      </c>
      <c r="AN2270" t="s">
        <v>12422</v>
      </c>
      <c r="AO2270" t="s">
        <v>11442</v>
      </c>
      <c r="AP2270" t="s">
        <v>11998</v>
      </c>
      <c r="AQ2270" s="44">
        <v>15000000</v>
      </c>
      <c r="AR2270">
        <v>0.88075999999999999</v>
      </c>
      <c r="AS2270">
        <v>3.1949999999999999E-2</v>
      </c>
      <c r="AT2270">
        <v>9.4970000000000002E-3</v>
      </c>
      <c r="AU2270" t="s">
        <v>53</v>
      </c>
      <c r="AV2270" t="s">
        <v>56</v>
      </c>
      <c r="AW2270" t="s">
        <v>56</v>
      </c>
      <c r="AX2270">
        <v>0.70899999999999996</v>
      </c>
      <c r="AY2270"/>
      <c r="AZ2270"/>
      <c r="BA2270">
        <v>292553</v>
      </c>
      <c r="BB2270" s="95">
        <v>45838</v>
      </c>
      <c r="BC2270" t="s">
        <v>524</v>
      </c>
      <c r="BD2270" s="44">
        <v>15000000</v>
      </c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  <c r="CA2270"/>
      <c r="CB2270"/>
      <c r="CC2270"/>
      <c r="CD2270"/>
      <c r="CE2270"/>
      <c r="CF2270"/>
      <c r="CG2270"/>
      <c r="CH2270"/>
      <c r="CI2270"/>
      <c r="CJ2270"/>
    </row>
    <row r="2271" spans="39:88" x14ac:dyDescent="0.3">
      <c r="AM2271" t="s">
        <v>12010</v>
      </c>
      <c r="AN2271" t="s">
        <v>525</v>
      </c>
      <c r="AO2271" t="s">
        <v>11442</v>
      </c>
      <c r="AP2271" t="s">
        <v>12011</v>
      </c>
      <c r="AQ2271" s="44">
        <v>8500000</v>
      </c>
      <c r="AR2271">
        <v>1.03698</v>
      </c>
      <c r="AS2271">
        <v>3.1809999999999998E-2</v>
      </c>
      <c r="AT2271">
        <v>1.0187999999999999E-2</v>
      </c>
      <c r="AU2271" t="s">
        <v>53</v>
      </c>
      <c r="AV2271" t="s">
        <v>56</v>
      </c>
      <c r="AW2271" t="s">
        <v>56</v>
      </c>
      <c r="AX2271">
        <v>-4.9000000000000002E-2</v>
      </c>
      <c r="AY2271"/>
      <c r="AZ2271"/>
      <c r="BA2271">
        <v>10707</v>
      </c>
      <c r="BB2271" s="95">
        <v>45838</v>
      </c>
      <c r="BC2271" t="s">
        <v>524</v>
      </c>
      <c r="BD2271"/>
      <c r="BE2271"/>
      <c r="BF2271"/>
      <c r="BG2271"/>
      <c r="BH2271"/>
      <c r="BI2271"/>
      <c r="BJ2271" s="44">
        <v>8500000</v>
      </c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  <c r="CA2271"/>
      <c r="CB2271"/>
      <c r="CC2271"/>
      <c r="CD2271"/>
      <c r="CE2271"/>
      <c r="CF2271"/>
      <c r="CG2271"/>
      <c r="CH2271"/>
      <c r="CI2271"/>
      <c r="CJ2271"/>
    </row>
    <row r="2272" spans="39:88" x14ac:dyDescent="0.3">
      <c r="AM2272" t="s">
        <v>12013</v>
      </c>
      <c r="AN2272" t="s">
        <v>525</v>
      </c>
      <c r="AO2272" t="s">
        <v>11442</v>
      </c>
      <c r="AP2272" t="s">
        <v>2951</v>
      </c>
      <c r="AQ2272" s="44">
        <v>4500000</v>
      </c>
      <c r="AR2272">
        <v>0.98814999999999997</v>
      </c>
      <c r="AS2272">
        <v>2.57799999999999E-2</v>
      </c>
      <c r="AT2272">
        <v>5.7879999999999997E-3</v>
      </c>
      <c r="AU2272" t="s">
        <v>53</v>
      </c>
      <c r="AV2272" t="s">
        <v>56</v>
      </c>
      <c r="AW2272" t="s">
        <v>56</v>
      </c>
      <c r="AX2272">
        <v>-4.9000000000000002E-2</v>
      </c>
      <c r="AY2272"/>
      <c r="AZ2272"/>
      <c r="BA2272">
        <v>10707</v>
      </c>
      <c r="BB2272" s="95">
        <v>45838</v>
      </c>
      <c r="BC2272" t="s">
        <v>524</v>
      </c>
      <c r="BD2272" s="44">
        <v>4500000</v>
      </c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  <c r="CA2272"/>
      <c r="CB2272"/>
      <c r="CC2272"/>
      <c r="CD2272"/>
      <c r="CE2272"/>
      <c r="CF2272"/>
      <c r="CG2272"/>
      <c r="CH2272"/>
      <c r="CI2272"/>
      <c r="CJ2272"/>
    </row>
    <row r="2273" spans="39:88" x14ac:dyDescent="0.3">
      <c r="AM2273" t="s">
        <v>12003</v>
      </c>
      <c r="AN2273" t="s">
        <v>525</v>
      </c>
      <c r="AO2273" t="s">
        <v>11442</v>
      </c>
      <c r="AP2273" t="s">
        <v>12004</v>
      </c>
      <c r="AQ2273" s="44">
        <v>2700000</v>
      </c>
      <c r="AR2273">
        <v>1.0229200000000001</v>
      </c>
      <c r="AS2273">
        <v>2.6769999999999999E-2</v>
      </c>
      <c r="AT2273">
        <v>6.489E-3</v>
      </c>
      <c r="AU2273" t="s">
        <v>53</v>
      </c>
      <c r="AV2273" t="s">
        <v>56</v>
      </c>
      <c r="AW2273" t="s">
        <v>56</v>
      </c>
      <c r="AX2273">
        <v>-4.9000000000000002E-2</v>
      </c>
      <c r="AY2273"/>
      <c r="AZ2273"/>
      <c r="BA2273">
        <v>10707</v>
      </c>
      <c r="BB2273" s="95">
        <v>45838</v>
      </c>
      <c r="BC2273" t="s">
        <v>524</v>
      </c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 s="44">
        <v>2700000</v>
      </c>
      <c r="BS2273"/>
      <c r="BT2273"/>
      <c r="BU2273"/>
      <c r="BV2273"/>
      <c r="BW2273"/>
      <c r="BX2273"/>
      <c r="BY2273"/>
      <c r="BZ2273"/>
      <c r="CA2273"/>
      <c r="CB2273"/>
      <c r="CC2273"/>
      <c r="CD2273"/>
      <c r="CE2273"/>
      <c r="CF2273"/>
      <c r="CG2273"/>
      <c r="CH2273"/>
      <c r="CI2273"/>
      <c r="CJ2273"/>
    </row>
    <row r="2274" spans="39:88" x14ac:dyDescent="0.3">
      <c r="AM2274" t="s">
        <v>12007</v>
      </c>
      <c r="AN2274" t="s">
        <v>525</v>
      </c>
      <c r="AO2274" t="s">
        <v>11442</v>
      </c>
      <c r="AP2274" t="s">
        <v>1297</v>
      </c>
      <c r="AQ2274" s="44">
        <v>57900000</v>
      </c>
      <c r="AR2274">
        <v>0.97848999999999997</v>
      </c>
      <c r="AS2274">
        <v>3.6229999999999998E-2</v>
      </c>
      <c r="AT2274">
        <v>1.1606999999999999E-2</v>
      </c>
      <c r="AU2274" t="s">
        <v>53</v>
      </c>
      <c r="AV2274" t="s">
        <v>56</v>
      </c>
      <c r="AW2274" t="s">
        <v>56</v>
      </c>
      <c r="AX2274">
        <v>-4.9000000000000002E-2</v>
      </c>
      <c r="AY2274"/>
      <c r="AZ2274"/>
      <c r="BA2274">
        <v>10707</v>
      </c>
      <c r="BB2274" s="95">
        <v>45838</v>
      </c>
      <c r="BC2274" t="s">
        <v>524</v>
      </c>
      <c r="BD2274" s="44">
        <v>57900000</v>
      </c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  <c r="CA2274"/>
      <c r="CB2274"/>
      <c r="CC2274"/>
      <c r="CD2274"/>
      <c r="CE2274"/>
      <c r="CF2274"/>
      <c r="CG2274"/>
      <c r="CH2274"/>
      <c r="CI2274"/>
      <c r="CJ2274"/>
    </row>
    <row r="2275" spans="39:88" x14ac:dyDescent="0.3">
      <c r="AM2275" t="s">
        <v>12001</v>
      </c>
      <c r="AN2275" t="s">
        <v>525</v>
      </c>
      <c r="AO2275" t="s">
        <v>11442</v>
      </c>
      <c r="AP2275" t="s">
        <v>12002</v>
      </c>
      <c r="AQ2275" s="44">
        <v>40000000</v>
      </c>
      <c r="AR2275">
        <v>1.04989</v>
      </c>
      <c r="AS2275">
        <v>3.2480000000000002E-2</v>
      </c>
      <c r="AT2275">
        <v>9.9319999999999999E-3</v>
      </c>
      <c r="AU2275" t="s">
        <v>53</v>
      </c>
      <c r="AV2275" t="s">
        <v>56</v>
      </c>
      <c r="AW2275" t="s">
        <v>56</v>
      </c>
      <c r="AX2275">
        <v>-4.9000000000000002E-2</v>
      </c>
      <c r="AY2275"/>
      <c r="AZ2275"/>
      <c r="BA2275">
        <v>10707</v>
      </c>
      <c r="BB2275" s="95">
        <v>45838</v>
      </c>
      <c r="BC2275" t="s">
        <v>524</v>
      </c>
      <c r="BD2275" s="44">
        <v>20000000</v>
      </c>
      <c r="BE2275"/>
      <c r="BF2275"/>
      <c r="BG2275"/>
      <c r="BH2275"/>
      <c r="BI2275"/>
      <c r="BJ2275" s="44">
        <v>20000000</v>
      </c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  <c r="CA2275"/>
      <c r="CB2275"/>
      <c r="CC2275"/>
      <c r="CD2275"/>
      <c r="CE2275"/>
      <c r="CF2275"/>
      <c r="CG2275"/>
      <c r="CH2275"/>
      <c r="CI2275"/>
      <c r="CJ2275"/>
    </row>
    <row r="2276" spans="39:88" x14ac:dyDescent="0.3">
      <c r="AM2276" t="s">
        <v>12000</v>
      </c>
      <c r="AN2276" t="s">
        <v>525</v>
      </c>
      <c r="AO2276" t="s">
        <v>11442</v>
      </c>
      <c r="AP2276" t="s">
        <v>2802</v>
      </c>
      <c r="AQ2276" s="44">
        <v>25000000</v>
      </c>
      <c r="AR2276">
        <v>0.99799000000000004</v>
      </c>
      <c r="AS2276">
        <v>2.7099999999999999E-2</v>
      </c>
      <c r="AT2276">
        <v>6.6950000000000004E-3</v>
      </c>
      <c r="AU2276" t="s">
        <v>53</v>
      </c>
      <c r="AV2276" t="s">
        <v>56</v>
      </c>
      <c r="AW2276" t="s">
        <v>56</v>
      </c>
      <c r="AX2276">
        <v>-4.9000000000000002E-2</v>
      </c>
      <c r="AY2276"/>
      <c r="AZ2276"/>
      <c r="BA2276">
        <v>10707</v>
      </c>
      <c r="BB2276" s="95">
        <v>45838</v>
      </c>
      <c r="BC2276" t="s">
        <v>524</v>
      </c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 s="44">
        <v>25000000</v>
      </c>
      <c r="BS2276"/>
      <c r="BT2276"/>
      <c r="BU2276"/>
      <c r="BV2276"/>
      <c r="BW2276"/>
      <c r="BX2276"/>
      <c r="BY2276"/>
      <c r="BZ2276"/>
      <c r="CA2276"/>
      <c r="CB2276"/>
      <c r="CC2276"/>
      <c r="CD2276"/>
      <c r="CE2276"/>
      <c r="CF2276"/>
      <c r="CG2276"/>
      <c r="CH2276"/>
      <c r="CI2276"/>
      <c r="CJ2276"/>
    </row>
    <row r="2277" spans="39:88" x14ac:dyDescent="0.3">
      <c r="AM2277" t="s">
        <v>12005</v>
      </c>
      <c r="AN2277" t="s">
        <v>525</v>
      </c>
      <c r="AO2277" t="s">
        <v>11442</v>
      </c>
      <c r="AP2277" t="s">
        <v>12006</v>
      </c>
      <c r="AQ2277" s="44">
        <v>4500000</v>
      </c>
      <c r="AR2277">
        <v>1.0001599999999999</v>
      </c>
      <c r="AS2277">
        <v>3.2439999999999997E-2</v>
      </c>
      <c r="AT2277">
        <v>9.4750000000000008E-3</v>
      </c>
      <c r="AU2277" t="s">
        <v>53</v>
      </c>
      <c r="AV2277" t="s">
        <v>56</v>
      </c>
      <c r="AW2277" t="s">
        <v>56</v>
      </c>
      <c r="AX2277">
        <v>-4.9000000000000002E-2</v>
      </c>
      <c r="AY2277"/>
      <c r="AZ2277"/>
      <c r="BA2277">
        <v>10707</v>
      </c>
      <c r="BB2277" s="95">
        <v>45838</v>
      </c>
      <c r="BC2277" t="s">
        <v>524</v>
      </c>
      <c r="BD2277" s="44">
        <v>4500000</v>
      </c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  <c r="CA2277"/>
      <c r="CB2277"/>
      <c r="CC2277"/>
      <c r="CD2277"/>
      <c r="CE2277"/>
      <c r="CF2277"/>
      <c r="CG2277"/>
      <c r="CH2277"/>
      <c r="CI2277"/>
      <c r="CJ2277"/>
    </row>
    <row r="2278" spans="39:88" x14ac:dyDescent="0.3">
      <c r="AM2278" t="s">
        <v>11999</v>
      </c>
      <c r="AN2278" t="s">
        <v>525</v>
      </c>
      <c r="AO2278" t="s">
        <v>11442</v>
      </c>
      <c r="AP2278" t="s">
        <v>523</v>
      </c>
      <c r="AQ2278" s="44">
        <v>12500000</v>
      </c>
      <c r="AR2278">
        <v>0.9405</v>
      </c>
      <c r="AS2278">
        <v>3.0470000000000001E-2</v>
      </c>
      <c r="AT2278">
        <v>8.1099999999999992E-3</v>
      </c>
      <c r="AU2278" t="s">
        <v>53</v>
      </c>
      <c r="AV2278" t="s">
        <v>56</v>
      </c>
      <c r="AW2278" t="s">
        <v>56</v>
      </c>
      <c r="AX2278">
        <v>-4.9000000000000002E-2</v>
      </c>
      <c r="AY2278"/>
      <c r="AZ2278"/>
      <c r="BA2278">
        <v>10707</v>
      </c>
      <c r="BB2278" s="95">
        <v>45838</v>
      </c>
      <c r="BC2278" t="s">
        <v>524</v>
      </c>
      <c r="BD2278" s="44">
        <v>2250000</v>
      </c>
      <c r="BE2278"/>
      <c r="BF2278" s="44">
        <v>10250000</v>
      </c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  <c r="CA2278"/>
      <c r="CB2278"/>
      <c r="CC2278"/>
      <c r="CD2278"/>
      <c r="CE2278"/>
      <c r="CF2278"/>
      <c r="CG2278"/>
      <c r="CH2278"/>
      <c r="CI2278"/>
      <c r="CJ2278"/>
    </row>
    <row r="2279" spans="39:88" x14ac:dyDescent="0.3">
      <c r="AM2279" t="s">
        <v>12008</v>
      </c>
      <c r="AN2279" t="s">
        <v>525</v>
      </c>
      <c r="AO2279" t="s">
        <v>11442</v>
      </c>
      <c r="AP2279" t="s">
        <v>12009</v>
      </c>
      <c r="AQ2279" s="44">
        <v>65000000</v>
      </c>
      <c r="AR2279">
        <v>0.84629999999999905</v>
      </c>
      <c r="AS2279">
        <v>3.7139999999999999E-2</v>
      </c>
      <c r="AT2279">
        <v>1.2701E-2</v>
      </c>
      <c r="AU2279" t="s">
        <v>53</v>
      </c>
      <c r="AV2279" t="s">
        <v>56</v>
      </c>
      <c r="AW2279" t="s">
        <v>56</v>
      </c>
      <c r="AX2279">
        <v>-4.9000000000000002E-2</v>
      </c>
      <c r="AY2279"/>
      <c r="AZ2279"/>
      <c r="BA2279">
        <v>10707</v>
      </c>
      <c r="BB2279" s="95">
        <v>45838</v>
      </c>
      <c r="BC2279" t="s">
        <v>524</v>
      </c>
      <c r="BD2279" s="44">
        <v>60000000</v>
      </c>
      <c r="BE2279"/>
      <c r="BF2279"/>
      <c r="BG2279"/>
      <c r="BH2279"/>
      <c r="BI2279"/>
      <c r="BJ2279" s="44">
        <v>5000000</v>
      </c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  <c r="CA2279"/>
      <c r="CB2279"/>
      <c r="CC2279"/>
      <c r="CD2279"/>
      <c r="CE2279"/>
      <c r="CF2279"/>
      <c r="CG2279"/>
      <c r="CH2279"/>
      <c r="CI2279"/>
      <c r="CJ2279"/>
    </row>
    <row r="2280" spans="39:88" x14ac:dyDescent="0.3">
      <c r="AM2280" t="s">
        <v>12769</v>
      </c>
      <c r="AN2280" t="s">
        <v>525</v>
      </c>
      <c r="AO2280" t="s">
        <v>11442</v>
      </c>
      <c r="AP2280" t="s">
        <v>12770</v>
      </c>
      <c r="AQ2280" s="44">
        <v>10000000</v>
      </c>
      <c r="AR2280">
        <v>1.0363199999999999</v>
      </c>
      <c r="AS2280">
        <v>2.7890000000000002E-2</v>
      </c>
      <c r="AT2280">
        <v>7.2610000000000001E-3</v>
      </c>
      <c r="AU2280" t="s">
        <v>53</v>
      </c>
      <c r="AV2280" t="s">
        <v>56</v>
      </c>
      <c r="AW2280" t="s">
        <v>56</v>
      </c>
      <c r="AX2280">
        <v>-4.9000000000000002E-2</v>
      </c>
      <c r="AY2280"/>
      <c r="AZ2280"/>
      <c r="BA2280">
        <v>10707</v>
      </c>
      <c r="BB2280" s="95">
        <v>45838</v>
      </c>
      <c r="BC2280" t="s">
        <v>524</v>
      </c>
      <c r="BD2280" s="44">
        <v>10000000</v>
      </c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  <c r="CA2280"/>
      <c r="CB2280"/>
      <c r="CC2280"/>
      <c r="CD2280"/>
      <c r="CE2280"/>
      <c r="CF2280"/>
      <c r="CG2280"/>
      <c r="CH2280"/>
      <c r="CI2280"/>
      <c r="CJ2280"/>
    </row>
    <row r="2281" spans="39:88" x14ac:dyDescent="0.3">
      <c r="AM2281" t="s">
        <v>12283</v>
      </c>
      <c r="AN2281" t="s">
        <v>525</v>
      </c>
      <c r="AO2281" t="s">
        <v>11442</v>
      </c>
      <c r="AP2281" t="s">
        <v>12284</v>
      </c>
      <c r="AQ2281" s="44">
        <v>15000000</v>
      </c>
      <c r="AR2281">
        <v>1.00359</v>
      </c>
      <c r="AS2281">
        <v>4.088E-2</v>
      </c>
      <c r="AT2281">
        <v>1.37159999999999E-2</v>
      </c>
      <c r="AU2281" t="s">
        <v>53</v>
      </c>
      <c r="AV2281" t="s">
        <v>56</v>
      </c>
      <c r="AW2281" t="s">
        <v>56</v>
      </c>
      <c r="AX2281">
        <v>-4.9000000000000002E-2</v>
      </c>
      <c r="AY2281"/>
      <c r="AZ2281"/>
      <c r="BA2281">
        <v>10707</v>
      </c>
      <c r="BB2281" s="95">
        <v>45838</v>
      </c>
      <c r="BC2281" t="s">
        <v>524</v>
      </c>
      <c r="BD2281"/>
      <c r="BE2281"/>
      <c r="BF2281"/>
      <c r="BG2281"/>
      <c r="BH2281"/>
      <c r="BI2281" s="44">
        <v>15000000</v>
      </c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  <c r="CA2281"/>
      <c r="CB2281"/>
      <c r="CC2281"/>
      <c r="CD2281"/>
      <c r="CE2281"/>
      <c r="CF2281"/>
      <c r="CG2281"/>
      <c r="CH2281"/>
      <c r="CI2281"/>
      <c r="CJ2281"/>
    </row>
    <row r="2282" spans="39:88" x14ac:dyDescent="0.3">
      <c r="AM2282" t="s">
        <v>12012</v>
      </c>
      <c r="AN2282" t="s">
        <v>525</v>
      </c>
      <c r="AO2282" t="s">
        <v>11442</v>
      </c>
      <c r="AP2282" t="s">
        <v>2099</v>
      </c>
      <c r="AQ2282" s="44">
        <v>5000000</v>
      </c>
      <c r="AR2282">
        <v>0.94118999999999997</v>
      </c>
      <c r="AS2282">
        <v>2.809E-2</v>
      </c>
      <c r="AT2282">
        <v>6.8769999999999899E-3</v>
      </c>
      <c r="AU2282" t="s">
        <v>53</v>
      </c>
      <c r="AV2282" t="s">
        <v>56</v>
      </c>
      <c r="AW2282" t="s">
        <v>56</v>
      </c>
      <c r="AX2282">
        <v>-4.9000000000000002E-2</v>
      </c>
      <c r="AY2282"/>
      <c r="AZ2282"/>
      <c r="BA2282">
        <v>10707</v>
      </c>
      <c r="BB2282" s="95">
        <v>45838</v>
      </c>
      <c r="BC2282" t="s">
        <v>524</v>
      </c>
      <c r="BD2282" s="44">
        <v>5000000</v>
      </c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  <c r="CA2282"/>
      <c r="CB2282"/>
      <c r="CC2282"/>
      <c r="CD2282"/>
      <c r="CE2282"/>
      <c r="CF2282"/>
      <c r="CG2282"/>
      <c r="CH2282"/>
      <c r="CI2282"/>
      <c r="CJ2282"/>
    </row>
    <row r="2283" spans="39:88" x14ac:dyDescent="0.3">
      <c r="AM2283" t="s">
        <v>12016</v>
      </c>
      <c r="AN2283" t="s">
        <v>1124</v>
      </c>
      <c r="AO2283" t="s">
        <v>11442</v>
      </c>
      <c r="AP2283" t="s">
        <v>12017</v>
      </c>
      <c r="AQ2283" s="44">
        <v>2500000</v>
      </c>
      <c r="AR2283">
        <v>0.91862999999999995</v>
      </c>
      <c r="AS2283">
        <v>2.962E-2</v>
      </c>
      <c r="AT2283">
        <v>8.1220000000000007E-3</v>
      </c>
      <c r="AU2283" t="s">
        <v>53</v>
      </c>
      <c r="AV2283" t="s">
        <v>56</v>
      </c>
      <c r="AW2283" t="s">
        <v>56</v>
      </c>
      <c r="AX2283">
        <v>-4.9000000000000002E-2</v>
      </c>
      <c r="AY2283"/>
      <c r="AZ2283"/>
      <c r="BA2283">
        <v>121768</v>
      </c>
      <c r="BB2283" s="95">
        <v>45838</v>
      </c>
      <c r="BC2283" t="s">
        <v>524</v>
      </c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 s="44">
        <v>2500000</v>
      </c>
      <c r="BQ2283"/>
      <c r="BR2283"/>
      <c r="BS2283"/>
      <c r="BT2283"/>
      <c r="BU2283"/>
      <c r="BV2283"/>
      <c r="BW2283"/>
      <c r="BX2283"/>
      <c r="BY2283"/>
      <c r="BZ2283"/>
      <c r="CA2283"/>
      <c r="CB2283"/>
      <c r="CC2283"/>
      <c r="CD2283"/>
      <c r="CE2283"/>
      <c r="CF2283"/>
      <c r="CG2283"/>
      <c r="CH2283"/>
      <c r="CI2283"/>
      <c r="CJ2283"/>
    </row>
    <row r="2284" spans="39:88" x14ac:dyDescent="0.3">
      <c r="AM2284" t="s">
        <v>12014</v>
      </c>
      <c r="AN2284" t="s">
        <v>1124</v>
      </c>
      <c r="AO2284" t="s">
        <v>11442</v>
      </c>
      <c r="AP2284" t="s">
        <v>12015</v>
      </c>
      <c r="AQ2284" s="44">
        <v>61000000</v>
      </c>
      <c r="AR2284">
        <v>0.90957999999999894</v>
      </c>
      <c r="AS2284">
        <v>3.0349999999999999E-2</v>
      </c>
      <c r="AT2284">
        <v>8.3899999999999999E-3</v>
      </c>
      <c r="AU2284" t="s">
        <v>53</v>
      </c>
      <c r="AV2284" t="s">
        <v>56</v>
      </c>
      <c r="AW2284" t="s">
        <v>56</v>
      </c>
      <c r="AX2284">
        <v>-4.9000000000000002E-2</v>
      </c>
      <c r="AY2284"/>
      <c r="AZ2284"/>
      <c r="BA2284">
        <v>121768</v>
      </c>
      <c r="BB2284" s="95">
        <v>45838</v>
      </c>
      <c r="BC2284" t="s">
        <v>524</v>
      </c>
      <c r="BD2284" s="44">
        <v>61000000</v>
      </c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  <c r="CA2284"/>
      <c r="CB2284"/>
      <c r="CC2284"/>
      <c r="CD2284"/>
      <c r="CE2284"/>
      <c r="CF2284"/>
      <c r="CG2284"/>
      <c r="CH2284"/>
      <c r="CI2284"/>
      <c r="CJ2284"/>
    </row>
    <row r="2285" spans="39:88" x14ac:dyDescent="0.3">
      <c r="AM2285" t="s">
        <v>12021</v>
      </c>
      <c r="AN2285" t="s">
        <v>1305</v>
      </c>
      <c r="AO2285" t="s">
        <v>12019</v>
      </c>
      <c r="AP2285" t="s">
        <v>12022</v>
      </c>
      <c r="AQ2285" s="44">
        <v>10100000</v>
      </c>
      <c r="AR2285">
        <v>1.0134000000000001</v>
      </c>
      <c r="AS2285">
        <v>2.7005479999999998E-2</v>
      </c>
      <c r="AT2285">
        <v>5.7099999999999998E-3</v>
      </c>
      <c r="AU2285" t="s">
        <v>53</v>
      </c>
      <c r="AV2285" t="s">
        <v>63</v>
      </c>
      <c r="AW2285" t="s">
        <v>63</v>
      </c>
      <c r="AX2285">
        <v>0.76400000000000001</v>
      </c>
      <c r="AY2285"/>
      <c r="AZ2285"/>
      <c r="BA2285">
        <v>8616</v>
      </c>
      <c r="BB2285" s="95">
        <v>45838</v>
      </c>
      <c r="BC2285" t="s">
        <v>1304</v>
      </c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 s="44">
        <v>3800000</v>
      </c>
      <c r="BS2285"/>
      <c r="BT2285"/>
      <c r="BU2285"/>
      <c r="BV2285"/>
      <c r="BW2285"/>
      <c r="BX2285"/>
      <c r="BY2285"/>
      <c r="BZ2285"/>
      <c r="CA2285"/>
      <c r="CB2285" s="44">
        <v>6300000</v>
      </c>
      <c r="CC2285"/>
      <c r="CD2285"/>
      <c r="CE2285"/>
      <c r="CF2285"/>
      <c r="CG2285"/>
      <c r="CH2285"/>
      <c r="CI2285"/>
      <c r="CJ2285"/>
    </row>
    <row r="2286" spans="39:88" x14ac:dyDescent="0.3">
      <c r="AM2286" t="s">
        <v>12285</v>
      </c>
      <c r="AN2286" t="s">
        <v>1305</v>
      </c>
      <c r="AO2286" t="s">
        <v>12019</v>
      </c>
      <c r="AP2286" t="s">
        <v>12286</v>
      </c>
      <c r="AQ2286" s="44">
        <v>4000000</v>
      </c>
      <c r="AR2286">
        <v>1.0126900000000001</v>
      </c>
      <c r="AS2286">
        <v>2.7772069999999999E-2</v>
      </c>
      <c r="AT2286">
        <v>5.9940000000000002E-3</v>
      </c>
      <c r="AU2286" t="s">
        <v>53</v>
      </c>
      <c r="AV2286" t="s">
        <v>63</v>
      </c>
      <c r="AW2286" t="s">
        <v>63</v>
      </c>
      <c r="AX2286">
        <v>0.76400000000000001</v>
      </c>
      <c r="AY2286"/>
      <c r="AZ2286"/>
      <c r="BA2286">
        <v>8616</v>
      </c>
      <c r="BB2286" s="95">
        <v>45838</v>
      </c>
      <c r="BC2286" t="s">
        <v>1304</v>
      </c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 s="44">
        <v>4000000</v>
      </c>
      <c r="BS2286"/>
      <c r="BT2286"/>
      <c r="BU2286"/>
      <c r="BV2286"/>
      <c r="BW2286"/>
      <c r="BX2286"/>
      <c r="BY2286"/>
      <c r="BZ2286"/>
      <c r="CA2286"/>
      <c r="CB2286"/>
      <c r="CC2286"/>
      <c r="CD2286"/>
      <c r="CE2286"/>
      <c r="CF2286"/>
      <c r="CG2286"/>
      <c r="CH2286"/>
      <c r="CI2286"/>
      <c r="CJ2286"/>
    </row>
    <row r="2287" spans="39:88" x14ac:dyDescent="0.3">
      <c r="AM2287" t="s">
        <v>12023</v>
      </c>
      <c r="AN2287" t="s">
        <v>1305</v>
      </c>
      <c r="AO2287" t="s">
        <v>12019</v>
      </c>
      <c r="AP2287" t="s">
        <v>12024</v>
      </c>
      <c r="AQ2287" s="44">
        <v>2000000</v>
      </c>
      <c r="AR2287">
        <v>0.99031999999999998</v>
      </c>
      <c r="AS2287">
        <v>2.5356130000000001E-2</v>
      </c>
      <c r="AT2287">
        <v>5.3290000000000004E-3</v>
      </c>
      <c r="AU2287" t="s">
        <v>53</v>
      </c>
      <c r="AV2287" t="s">
        <v>63</v>
      </c>
      <c r="AW2287" t="s">
        <v>63</v>
      </c>
      <c r="AX2287">
        <v>0.76400000000000001</v>
      </c>
      <c r="AY2287"/>
      <c r="AZ2287"/>
      <c r="BA2287">
        <v>8616</v>
      </c>
      <c r="BB2287" s="95">
        <v>45838</v>
      </c>
      <c r="BC2287" t="s">
        <v>1304</v>
      </c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 s="44">
        <v>2000000</v>
      </c>
      <c r="BS2287"/>
      <c r="BT2287"/>
      <c r="BU2287"/>
      <c r="BV2287"/>
      <c r="BW2287"/>
      <c r="BX2287"/>
      <c r="BY2287"/>
      <c r="BZ2287"/>
      <c r="CA2287"/>
      <c r="CB2287"/>
      <c r="CC2287"/>
      <c r="CD2287"/>
      <c r="CE2287"/>
      <c r="CF2287"/>
      <c r="CG2287"/>
      <c r="CH2287"/>
      <c r="CI2287"/>
      <c r="CJ2287"/>
    </row>
    <row r="2288" spans="39:88" x14ac:dyDescent="0.3">
      <c r="AM2288" t="s">
        <v>12025</v>
      </c>
      <c r="AN2288" t="s">
        <v>1305</v>
      </c>
      <c r="AO2288" t="s">
        <v>12019</v>
      </c>
      <c r="AP2288" t="s">
        <v>12026</v>
      </c>
      <c r="AQ2288" s="44">
        <v>3000000</v>
      </c>
      <c r="AR2288">
        <v>1.0084299999999999</v>
      </c>
      <c r="AS2288">
        <v>2.336827E-2</v>
      </c>
      <c r="AT2288">
        <v>3.3939999999999999E-3</v>
      </c>
      <c r="AU2288" t="s">
        <v>53</v>
      </c>
      <c r="AV2288" t="s">
        <v>63</v>
      </c>
      <c r="AW2288" t="s">
        <v>63</v>
      </c>
      <c r="AX2288">
        <v>0.76400000000000001</v>
      </c>
      <c r="AY2288"/>
      <c r="AZ2288"/>
      <c r="BA2288">
        <v>8616</v>
      </c>
      <c r="BB2288" s="95">
        <v>45838</v>
      </c>
      <c r="BC2288" t="s">
        <v>1304</v>
      </c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  <c r="CA2288"/>
      <c r="CB2288" s="44">
        <v>3000000</v>
      </c>
      <c r="CC2288"/>
      <c r="CD2288"/>
      <c r="CE2288"/>
      <c r="CF2288"/>
      <c r="CG2288"/>
      <c r="CH2288"/>
      <c r="CI2288"/>
      <c r="CJ2288"/>
    </row>
    <row r="2289" spans="39:88" x14ac:dyDescent="0.3">
      <c r="AM2289" t="s">
        <v>12027</v>
      </c>
      <c r="AN2289" t="s">
        <v>1305</v>
      </c>
      <c r="AO2289" t="s">
        <v>12019</v>
      </c>
      <c r="AP2289" t="s">
        <v>12028</v>
      </c>
      <c r="AQ2289" s="44">
        <v>5500000</v>
      </c>
      <c r="AR2289">
        <v>1.0034099999999999</v>
      </c>
      <c r="AS2289">
        <v>2.268471E-2</v>
      </c>
      <c r="AT2289">
        <v>1.7619999999999999E-3</v>
      </c>
      <c r="AU2289" t="s">
        <v>53</v>
      </c>
      <c r="AV2289" t="s">
        <v>63</v>
      </c>
      <c r="AW2289" t="s">
        <v>63</v>
      </c>
      <c r="AX2289">
        <v>0.76400000000000001</v>
      </c>
      <c r="AY2289"/>
      <c r="AZ2289"/>
      <c r="BA2289">
        <v>8616</v>
      </c>
      <c r="BB2289" s="95">
        <v>45838</v>
      </c>
      <c r="BC2289" t="s">
        <v>1304</v>
      </c>
      <c r="BD2289"/>
      <c r="BE2289"/>
      <c r="BF2289"/>
      <c r="BG2289"/>
      <c r="BH2289"/>
      <c r="BI2289"/>
      <c r="BJ2289" s="44">
        <v>2200000</v>
      </c>
      <c r="BK2289"/>
      <c r="BL2289"/>
      <c r="BM2289"/>
      <c r="BN2289"/>
      <c r="BO2289"/>
      <c r="BP2289"/>
      <c r="BQ2289"/>
      <c r="BR2289" s="44">
        <v>3300000</v>
      </c>
      <c r="BS2289"/>
      <c r="BT2289"/>
      <c r="BU2289"/>
      <c r="BV2289"/>
      <c r="BW2289"/>
      <c r="BX2289"/>
      <c r="BY2289"/>
      <c r="BZ2289"/>
      <c r="CA2289"/>
      <c r="CB2289"/>
      <c r="CC2289"/>
      <c r="CD2289"/>
      <c r="CE2289"/>
      <c r="CF2289"/>
      <c r="CG2289"/>
      <c r="CH2289"/>
      <c r="CI2289"/>
      <c r="CJ2289"/>
    </row>
    <row r="2290" spans="39:88" x14ac:dyDescent="0.3">
      <c r="AM2290" t="s">
        <v>12018</v>
      </c>
      <c r="AN2290" t="s">
        <v>1305</v>
      </c>
      <c r="AO2290" t="s">
        <v>12019</v>
      </c>
      <c r="AP2290" t="s">
        <v>12020</v>
      </c>
      <c r="AQ2290" s="44">
        <v>13500000</v>
      </c>
      <c r="AR2290">
        <v>1.0202100000000001</v>
      </c>
      <c r="AS2290">
        <v>2.363372E-2</v>
      </c>
      <c r="AT2290">
        <v>3.676E-3</v>
      </c>
      <c r="AU2290" t="s">
        <v>53</v>
      </c>
      <c r="AV2290" t="s">
        <v>63</v>
      </c>
      <c r="AW2290" t="s">
        <v>63</v>
      </c>
      <c r="AX2290">
        <v>0.76400000000000001</v>
      </c>
      <c r="AY2290"/>
      <c r="AZ2290"/>
      <c r="BA2290">
        <v>8616</v>
      </c>
      <c r="BB2290" s="95">
        <v>45838</v>
      </c>
      <c r="BC2290" t="s">
        <v>1304</v>
      </c>
      <c r="BD2290"/>
      <c r="BE2290"/>
      <c r="BF2290"/>
      <c r="BG2290"/>
      <c r="BH2290"/>
      <c r="BI2290"/>
      <c r="BJ2290" s="44">
        <v>13500000</v>
      </c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  <c r="CA2290"/>
      <c r="CB2290"/>
      <c r="CC2290"/>
      <c r="CD2290"/>
      <c r="CE2290"/>
      <c r="CF2290"/>
      <c r="CG2290"/>
      <c r="CH2290"/>
      <c r="CI2290"/>
      <c r="CJ2290"/>
    </row>
    <row r="2291" spans="39:88" x14ac:dyDescent="0.3">
      <c r="AM2291" t="s">
        <v>12287</v>
      </c>
      <c r="AN2291" t="s">
        <v>1305</v>
      </c>
      <c r="AO2291" t="s">
        <v>12019</v>
      </c>
      <c r="AP2291" t="s">
        <v>12288</v>
      </c>
      <c r="AQ2291" s="44">
        <v>4500000</v>
      </c>
      <c r="AR2291">
        <v>1.0131999999999901</v>
      </c>
      <c r="AS2291">
        <v>2.4602010000000001E-2</v>
      </c>
      <c r="AT2291">
        <v>4.4809999999999997E-3</v>
      </c>
      <c r="AU2291" t="s">
        <v>53</v>
      </c>
      <c r="AV2291" t="s">
        <v>63</v>
      </c>
      <c r="AW2291" t="s">
        <v>63</v>
      </c>
      <c r="AX2291">
        <v>0.76400000000000001</v>
      </c>
      <c r="AY2291"/>
      <c r="AZ2291"/>
      <c r="BA2291">
        <v>8616</v>
      </c>
      <c r="BB2291" s="95">
        <v>45838</v>
      </c>
      <c r="BC2291" t="s">
        <v>1304</v>
      </c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 s="44">
        <v>4500000</v>
      </c>
      <c r="BS2291"/>
      <c r="BT2291"/>
      <c r="BU2291"/>
      <c r="BV2291"/>
      <c r="BW2291"/>
      <c r="BX2291"/>
      <c r="BY2291"/>
      <c r="BZ2291"/>
      <c r="CA2291"/>
      <c r="CB2291"/>
      <c r="CC2291"/>
      <c r="CD2291"/>
      <c r="CE2291"/>
      <c r="CF2291"/>
      <c r="CG2291"/>
      <c r="CH2291"/>
      <c r="CI2291"/>
      <c r="CJ2291"/>
    </row>
    <row r="2292" spans="39:88" x14ac:dyDescent="0.3">
      <c r="AM2292" t="s">
        <v>12029</v>
      </c>
      <c r="AN2292" t="s">
        <v>3048</v>
      </c>
      <c r="AO2292" t="s">
        <v>3048</v>
      </c>
      <c r="AP2292" t="s">
        <v>3145</v>
      </c>
      <c r="AQ2292" s="44">
        <v>34000000</v>
      </c>
      <c r="AR2292">
        <v>0.93528999999999995</v>
      </c>
      <c r="AS2292">
        <v>3.5089339999999997E-2</v>
      </c>
      <c r="AT2292">
        <v>1.12629999999999E-2</v>
      </c>
      <c r="AU2292" t="s">
        <v>53</v>
      </c>
      <c r="AV2292" t="s">
        <v>56</v>
      </c>
      <c r="AW2292" t="s">
        <v>56</v>
      </c>
      <c r="AX2292">
        <v>0.78400000000000003</v>
      </c>
      <c r="AY2292"/>
      <c r="AZ2292"/>
      <c r="BA2292">
        <v>164850</v>
      </c>
      <c r="BB2292" s="95">
        <v>45838</v>
      </c>
      <c r="BC2292" t="s">
        <v>3095</v>
      </c>
      <c r="BD2292" s="44">
        <v>31700000</v>
      </c>
      <c r="BE2292"/>
      <c r="BF2292"/>
      <c r="BG2292"/>
      <c r="BH2292"/>
      <c r="BI2292"/>
      <c r="BJ2292" s="44">
        <v>2300000</v>
      </c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  <c r="CA2292"/>
      <c r="CB2292"/>
      <c r="CC2292"/>
      <c r="CD2292"/>
      <c r="CE2292"/>
      <c r="CF2292"/>
      <c r="CG2292"/>
      <c r="CH2292"/>
      <c r="CI2292"/>
      <c r="CJ2292"/>
    </row>
    <row r="2293" spans="39:88" x14ac:dyDescent="0.3">
      <c r="AM2293" t="s">
        <v>12035</v>
      </c>
      <c r="AN2293" t="s">
        <v>13219</v>
      </c>
      <c r="AO2293" t="s">
        <v>13219</v>
      </c>
      <c r="AP2293" t="s">
        <v>12036</v>
      </c>
      <c r="AQ2293" s="44">
        <v>6000000</v>
      </c>
      <c r="AR2293">
        <v>0.91512000000000004</v>
      </c>
      <c r="AS2293">
        <v>3.7339999999999998E-2</v>
      </c>
      <c r="AT2293">
        <v>1.0279E-2</v>
      </c>
      <c r="AU2293" t="s">
        <v>53</v>
      </c>
      <c r="AV2293" t="s">
        <v>68</v>
      </c>
      <c r="AW2293" t="s">
        <v>68</v>
      </c>
      <c r="AX2293">
        <v>1.298</v>
      </c>
      <c r="AY2293"/>
      <c r="AZ2293"/>
      <c r="BA2293">
        <v>134721</v>
      </c>
      <c r="BB2293" s="95">
        <v>45838</v>
      </c>
      <c r="BC2293" t="s">
        <v>12032</v>
      </c>
      <c r="BD2293"/>
      <c r="BE2293"/>
      <c r="BF2293"/>
      <c r="BG2293"/>
      <c r="BH2293"/>
      <c r="BI2293"/>
      <c r="BJ2293" s="44">
        <v>6000000</v>
      </c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  <c r="CA2293"/>
      <c r="CB2293"/>
      <c r="CC2293"/>
      <c r="CD2293"/>
      <c r="CE2293"/>
      <c r="CF2293"/>
      <c r="CG2293"/>
      <c r="CH2293"/>
      <c r="CI2293"/>
      <c r="CJ2293"/>
    </row>
    <row r="2294" spans="39:88" x14ac:dyDescent="0.3">
      <c r="AM2294" t="s">
        <v>12030</v>
      </c>
      <c r="AN2294" t="s">
        <v>13219</v>
      </c>
      <c r="AO2294" t="s">
        <v>13219</v>
      </c>
      <c r="AP2294" t="s">
        <v>12031</v>
      </c>
      <c r="AQ2294" s="44">
        <v>262000000</v>
      </c>
      <c r="AR2294">
        <v>0.92598999999999998</v>
      </c>
      <c r="AS2294">
        <v>4.095E-2</v>
      </c>
      <c r="AT2294">
        <v>1.3049E-2</v>
      </c>
      <c r="AU2294" t="s">
        <v>53</v>
      </c>
      <c r="AV2294" t="s">
        <v>68</v>
      </c>
      <c r="AW2294" t="s">
        <v>68</v>
      </c>
      <c r="AX2294">
        <v>1.298</v>
      </c>
      <c r="AY2294"/>
      <c r="AZ2294"/>
      <c r="BA2294">
        <v>134721</v>
      </c>
      <c r="BB2294" s="95">
        <v>45838</v>
      </c>
      <c r="BC2294" t="s">
        <v>12032</v>
      </c>
      <c r="BD2294" s="44">
        <v>182400000</v>
      </c>
      <c r="BE2294" s="44">
        <v>1100000</v>
      </c>
      <c r="BF2294" s="44">
        <v>20900000</v>
      </c>
      <c r="BG2294"/>
      <c r="BH2294"/>
      <c r="BI2294" s="44">
        <v>57600000</v>
      </c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  <c r="CA2294"/>
      <c r="CB2294"/>
      <c r="CC2294"/>
      <c r="CD2294"/>
      <c r="CE2294"/>
      <c r="CF2294"/>
      <c r="CG2294"/>
      <c r="CH2294"/>
      <c r="CI2294"/>
      <c r="CJ2294"/>
    </row>
    <row r="2295" spans="39:88" x14ac:dyDescent="0.3">
      <c r="AM2295" t="s">
        <v>12041</v>
      </c>
      <c r="AN2295" t="s">
        <v>13219</v>
      </c>
      <c r="AO2295" t="s">
        <v>13219</v>
      </c>
      <c r="AP2295" t="s">
        <v>12042</v>
      </c>
      <c r="AQ2295" s="44">
        <v>3000000</v>
      </c>
      <c r="AR2295">
        <v>0.99929000000000001</v>
      </c>
      <c r="AS2295">
        <v>3.2599999999999997E-2</v>
      </c>
      <c r="AT2295">
        <v>7.816E-3</v>
      </c>
      <c r="AU2295" t="s">
        <v>53</v>
      </c>
      <c r="AV2295" t="s">
        <v>68</v>
      </c>
      <c r="AW2295" t="s">
        <v>68</v>
      </c>
      <c r="AX2295">
        <v>1.298</v>
      </c>
      <c r="AY2295"/>
      <c r="AZ2295"/>
      <c r="BA2295">
        <v>134721</v>
      </c>
      <c r="BB2295" s="95">
        <v>45838</v>
      </c>
      <c r="BC2295" t="s">
        <v>12032</v>
      </c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  <c r="CA2295"/>
      <c r="CB2295" s="44">
        <v>3000000</v>
      </c>
      <c r="CC2295"/>
      <c r="CD2295"/>
      <c r="CE2295"/>
      <c r="CF2295"/>
      <c r="CG2295"/>
      <c r="CH2295"/>
      <c r="CI2295"/>
      <c r="CJ2295"/>
    </row>
    <row r="2296" spans="39:88" x14ac:dyDescent="0.3">
      <c r="AM2296" t="s">
        <v>12037</v>
      </c>
      <c r="AN2296" t="s">
        <v>13219</v>
      </c>
      <c r="AO2296" t="s">
        <v>13219</v>
      </c>
      <c r="AP2296" t="s">
        <v>12038</v>
      </c>
      <c r="AQ2296" s="44">
        <v>31500000</v>
      </c>
      <c r="AR2296">
        <v>1.00692</v>
      </c>
      <c r="AS2296">
        <v>2.8590000000000001E-2</v>
      </c>
      <c r="AT2296">
        <v>5.5710000000000004E-3</v>
      </c>
      <c r="AU2296" t="s">
        <v>53</v>
      </c>
      <c r="AV2296" t="s">
        <v>68</v>
      </c>
      <c r="AW2296" t="s">
        <v>68</v>
      </c>
      <c r="AX2296">
        <v>1.298</v>
      </c>
      <c r="AY2296"/>
      <c r="AZ2296"/>
      <c r="BA2296">
        <v>134721</v>
      </c>
      <c r="BB2296" s="95">
        <v>45838</v>
      </c>
      <c r="BC2296" t="s">
        <v>12032</v>
      </c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 s="44">
        <v>18000000</v>
      </c>
      <c r="BS2296"/>
      <c r="BT2296"/>
      <c r="BU2296"/>
      <c r="BV2296"/>
      <c r="BW2296"/>
      <c r="BX2296"/>
      <c r="BY2296"/>
      <c r="BZ2296"/>
      <c r="CA2296"/>
      <c r="CB2296" s="44">
        <v>13500000</v>
      </c>
      <c r="CC2296"/>
      <c r="CD2296"/>
      <c r="CE2296"/>
      <c r="CF2296"/>
      <c r="CG2296"/>
      <c r="CH2296"/>
      <c r="CI2296"/>
      <c r="CJ2296"/>
    </row>
    <row r="2297" spans="39:88" x14ac:dyDescent="0.3">
      <c r="AM2297" t="s">
        <v>12398</v>
      </c>
      <c r="AN2297" t="s">
        <v>13219</v>
      </c>
      <c r="AO2297" t="s">
        <v>13219</v>
      </c>
      <c r="AP2297" t="s">
        <v>12399</v>
      </c>
      <c r="AQ2297" s="44">
        <v>94000000</v>
      </c>
      <c r="AR2297">
        <v>0.93472</v>
      </c>
      <c r="AS2297">
        <v>4.2979999999999997E-2</v>
      </c>
      <c r="AT2297">
        <v>1.5391999999999999E-2</v>
      </c>
      <c r="AU2297" t="s">
        <v>53</v>
      </c>
      <c r="AV2297" t="s">
        <v>68</v>
      </c>
      <c r="AW2297" t="s">
        <v>68</v>
      </c>
      <c r="AX2297">
        <v>1.298</v>
      </c>
      <c r="AY2297"/>
      <c r="AZ2297"/>
      <c r="BA2297">
        <v>134721</v>
      </c>
      <c r="BB2297" s="95">
        <v>45838</v>
      </c>
      <c r="BC2297" t="s">
        <v>12032</v>
      </c>
      <c r="BD2297" s="44">
        <v>94000000</v>
      </c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  <c r="CA2297"/>
      <c r="CB2297"/>
      <c r="CC2297"/>
      <c r="CD2297"/>
      <c r="CE2297"/>
      <c r="CF2297"/>
      <c r="CG2297"/>
      <c r="CH2297"/>
      <c r="CI2297"/>
      <c r="CJ2297"/>
    </row>
    <row r="2298" spans="39:88" x14ac:dyDescent="0.3">
      <c r="AM2298" t="s">
        <v>12043</v>
      </c>
      <c r="AN2298" t="s">
        <v>13219</v>
      </c>
      <c r="AO2298" t="s">
        <v>13219</v>
      </c>
      <c r="AP2298" t="s">
        <v>12044</v>
      </c>
      <c r="AQ2298" s="44">
        <v>3000000</v>
      </c>
      <c r="AR2298">
        <v>0.99265999999999999</v>
      </c>
      <c r="AS2298">
        <v>3.8179999999999999E-2</v>
      </c>
      <c r="AT2298">
        <v>1.0836E-2</v>
      </c>
      <c r="AU2298" t="s">
        <v>53</v>
      </c>
      <c r="AV2298" t="s">
        <v>68</v>
      </c>
      <c r="AW2298" t="s">
        <v>68</v>
      </c>
      <c r="AX2298">
        <v>1.298</v>
      </c>
      <c r="AY2298"/>
      <c r="AZ2298"/>
      <c r="BA2298">
        <v>134721</v>
      </c>
      <c r="BB2298" s="95">
        <v>45838</v>
      </c>
      <c r="BC2298" t="s">
        <v>12032</v>
      </c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 s="44">
        <v>3000000</v>
      </c>
      <c r="CA2298"/>
      <c r="CB2298"/>
      <c r="CC2298"/>
      <c r="CD2298"/>
      <c r="CE2298"/>
      <c r="CF2298"/>
      <c r="CG2298"/>
      <c r="CH2298"/>
      <c r="CI2298"/>
      <c r="CJ2298"/>
    </row>
    <row r="2299" spans="39:88" x14ac:dyDescent="0.3">
      <c r="AM2299" t="s">
        <v>12033</v>
      </c>
      <c r="AN2299" t="s">
        <v>13219</v>
      </c>
      <c r="AO2299" t="s">
        <v>13219</v>
      </c>
      <c r="AP2299" t="s">
        <v>12034</v>
      </c>
      <c r="AQ2299" s="44">
        <v>100000000</v>
      </c>
      <c r="AR2299">
        <v>0.93886999999999998</v>
      </c>
      <c r="AS2299">
        <v>4.5119999999999903E-2</v>
      </c>
      <c r="AT2299">
        <v>1.7554E-2</v>
      </c>
      <c r="AU2299" t="s">
        <v>53</v>
      </c>
      <c r="AV2299" t="s">
        <v>68</v>
      </c>
      <c r="AW2299" t="s">
        <v>68</v>
      </c>
      <c r="AX2299">
        <v>1.298</v>
      </c>
      <c r="AY2299"/>
      <c r="AZ2299"/>
      <c r="BA2299">
        <v>134721</v>
      </c>
      <c r="BB2299" s="95">
        <v>45838</v>
      </c>
      <c r="BC2299" t="s">
        <v>12032</v>
      </c>
      <c r="BD2299" s="44">
        <v>40000000</v>
      </c>
      <c r="BE2299"/>
      <c r="BF2299"/>
      <c r="BG2299"/>
      <c r="BH2299"/>
      <c r="BI2299" s="44">
        <v>60000000</v>
      </c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  <c r="CA2299"/>
      <c r="CB2299"/>
      <c r="CC2299"/>
      <c r="CD2299"/>
      <c r="CE2299"/>
      <c r="CF2299"/>
      <c r="CG2299"/>
      <c r="CH2299"/>
      <c r="CI2299"/>
      <c r="CJ2299"/>
    </row>
    <row r="2300" spans="39:88" x14ac:dyDescent="0.3">
      <c r="AM2300" t="s">
        <v>12039</v>
      </c>
      <c r="AN2300" t="s">
        <v>13219</v>
      </c>
      <c r="AO2300" t="s">
        <v>13219</v>
      </c>
      <c r="AP2300" t="s">
        <v>12040</v>
      </c>
      <c r="AQ2300" s="44">
        <v>500000</v>
      </c>
      <c r="AR2300">
        <v>0.67542000000000002</v>
      </c>
      <c r="AS2300">
        <v>3.9669999999999997E-2</v>
      </c>
      <c r="AT2300">
        <v>1.1542E-2</v>
      </c>
      <c r="AU2300" t="s">
        <v>53</v>
      </c>
      <c r="AV2300" t="s">
        <v>68</v>
      </c>
      <c r="AW2300" t="s">
        <v>68</v>
      </c>
      <c r="AX2300">
        <v>1.298</v>
      </c>
      <c r="AY2300"/>
      <c r="AZ2300"/>
      <c r="BA2300">
        <v>134721</v>
      </c>
      <c r="BB2300" s="95">
        <v>45838</v>
      </c>
      <c r="BC2300" t="s">
        <v>12032</v>
      </c>
      <c r="BD2300"/>
      <c r="BE2300"/>
      <c r="BF2300"/>
      <c r="BG2300" s="44">
        <v>500000</v>
      </c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  <c r="CA2300"/>
      <c r="CB2300"/>
      <c r="CC2300"/>
      <c r="CD2300"/>
      <c r="CE2300"/>
      <c r="CF2300"/>
      <c r="CG2300"/>
      <c r="CH2300"/>
      <c r="CI2300"/>
      <c r="CJ2300"/>
    </row>
    <row r="2301" spans="39:88" x14ac:dyDescent="0.3">
      <c r="AM2301" t="s">
        <v>12045</v>
      </c>
      <c r="AN2301" t="s">
        <v>2546</v>
      </c>
      <c r="AO2301" t="s">
        <v>2546</v>
      </c>
      <c r="AP2301" t="s">
        <v>2544</v>
      </c>
      <c r="AQ2301" s="44">
        <v>76992000</v>
      </c>
      <c r="AR2301">
        <v>1.0950899999999999</v>
      </c>
      <c r="AS2301">
        <v>2.4719999999999999E-2</v>
      </c>
      <c r="AT2301">
        <v>2.6970000000000002E-3</v>
      </c>
      <c r="AU2301" t="s">
        <v>53</v>
      </c>
      <c r="AV2301" t="s">
        <v>108</v>
      </c>
      <c r="AW2301" t="s">
        <v>108</v>
      </c>
      <c r="AX2301">
        <v>-1.099</v>
      </c>
      <c r="AY2301"/>
      <c r="AZ2301"/>
      <c r="BA2301">
        <v>2137</v>
      </c>
      <c r="BB2301" s="95">
        <v>45838</v>
      </c>
      <c r="BC2301" t="s">
        <v>2545</v>
      </c>
      <c r="BD2301" s="44">
        <v>76992000</v>
      </c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  <c r="CA2301"/>
      <c r="CB2301"/>
      <c r="CC2301"/>
      <c r="CD2301"/>
      <c r="CE2301"/>
      <c r="CF2301"/>
      <c r="CG2301"/>
      <c r="CH2301"/>
      <c r="CI2301"/>
      <c r="CJ2301"/>
    </row>
    <row r="2302" spans="39:88" x14ac:dyDescent="0.3">
      <c r="AM2302" t="s">
        <v>12046</v>
      </c>
      <c r="AN2302" t="s">
        <v>433</v>
      </c>
      <c r="AO2302" t="s">
        <v>433</v>
      </c>
      <c r="AP2302" t="s">
        <v>431</v>
      </c>
      <c r="AQ2302" s="44">
        <v>166830000</v>
      </c>
      <c r="AR2302">
        <v>0.92252999999999996</v>
      </c>
      <c r="AS2302">
        <v>4.2359999999999898E-2</v>
      </c>
      <c r="AT2302">
        <v>7.5989999999999999E-3</v>
      </c>
      <c r="AU2302" t="s">
        <v>53</v>
      </c>
      <c r="AV2302" t="s">
        <v>63</v>
      </c>
      <c r="AW2302" t="s">
        <v>68</v>
      </c>
      <c r="AX2302">
        <v>0</v>
      </c>
      <c r="AY2302"/>
      <c r="AZ2302"/>
      <c r="BA2302">
        <v>195545</v>
      </c>
      <c r="BB2302" s="95">
        <v>45838</v>
      </c>
      <c r="BC2302" t="s">
        <v>432</v>
      </c>
      <c r="BD2302" s="44">
        <v>166830000</v>
      </c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  <c r="CA2302"/>
      <c r="CB2302"/>
      <c r="CC2302"/>
      <c r="CD2302"/>
      <c r="CE2302"/>
      <c r="CF2302"/>
      <c r="CG2302"/>
      <c r="CH2302"/>
      <c r="CI2302"/>
      <c r="CJ2302"/>
    </row>
    <row r="2303" spans="39:88" x14ac:dyDescent="0.3">
      <c r="AM2303" t="s">
        <v>12047</v>
      </c>
      <c r="AN2303" t="s">
        <v>2382</v>
      </c>
      <c r="AO2303" t="s">
        <v>2027</v>
      </c>
      <c r="AP2303" t="s">
        <v>2381</v>
      </c>
      <c r="AQ2303" s="44">
        <v>125000000</v>
      </c>
      <c r="AR2303">
        <v>0.97360999999999998</v>
      </c>
      <c r="AS2303">
        <v>4.8926770000000001E-2</v>
      </c>
      <c r="AT2303">
        <v>1.1726E-2</v>
      </c>
      <c r="AU2303" t="s">
        <v>53</v>
      </c>
      <c r="AV2303" t="s">
        <v>54</v>
      </c>
      <c r="AW2303" t="s">
        <v>54</v>
      </c>
      <c r="AX2303">
        <v>3.351</v>
      </c>
      <c r="AY2303"/>
      <c r="AZ2303"/>
      <c r="BA2303">
        <v>155601</v>
      </c>
      <c r="BB2303" s="95">
        <v>45838</v>
      </c>
      <c r="BC2303" t="s">
        <v>11842</v>
      </c>
      <c r="BD2303" s="44">
        <v>125000000</v>
      </c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  <c r="CA2303"/>
      <c r="CB2303"/>
      <c r="CC2303"/>
      <c r="CD2303"/>
      <c r="CE2303"/>
      <c r="CF2303"/>
      <c r="CG2303"/>
      <c r="CH2303"/>
      <c r="CI2303"/>
      <c r="CJ2303"/>
    </row>
    <row r="2304" spans="39:88" x14ac:dyDescent="0.3">
      <c r="AM2304" t="s">
        <v>12050</v>
      </c>
      <c r="AN2304" t="s">
        <v>513</v>
      </c>
      <c r="AO2304" t="s">
        <v>513</v>
      </c>
      <c r="AP2304" t="s">
        <v>2523</v>
      </c>
      <c r="AQ2304" s="44">
        <v>21493000</v>
      </c>
      <c r="AR2304">
        <v>0.99832999999999905</v>
      </c>
      <c r="AS2304">
        <v>2.1999999999999999E-2</v>
      </c>
      <c r="AT2304">
        <v>1.9139999999999999E-3</v>
      </c>
      <c r="AU2304" t="s">
        <v>53</v>
      </c>
      <c r="AV2304" t="s">
        <v>62</v>
      </c>
      <c r="AW2304" t="s">
        <v>56</v>
      </c>
      <c r="AX2304">
        <v>-1.4</v>
      </c>
      <c r="AY2304"/>
      <c r="AZ2304"/>
      <c r="BA2304">
        <v>6962</v>
      </c>
      <c r="BB2304" s="95">
        <v>45838</v>
      </c>
      <c r="BC2304" t="s">
        <v>512</v>
      </c>
      <c r="BD2304" s="44">
        <v>4430000</v>
      </c>
      <c r="BE2304"/>
      <c r="BF2304"/>
      <c r="BG2304"/>
      <c r="BH2304"/>
      <c r="BI2304"/>
      <c r="BJ2304" s="44">
        <v>17063000</v>
      </c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  <c r="CA2304"/>
      <c r="CB2304"/>
      <c r="CC2304"/>
      <c r="CD2304"/>
      <c r="CE2304"/>
      <c r="CF2304"/>
      <c r="CG2304"/>
      <c r="CH2304"/>
      <c r="CI2304"/>
      <c r="CJ2304"/>
    </row>
    <row r="2305" spans="39:88" x14ac:dyDescent="0.3">
      <c r="AM2305" t="s">
        <v>12048</v>
      </c>
      <c r="AN2305" t="s">
        <v>513</v>
      </c>
      <c r="AO2305" t="s">
        <v>513</v>
      </c>
      <c r="AP2305" t="s">
        <v>999</v>
      </c>
      <c r="AQ2305" s="44">
        <v>7683000</v>
      </c>
      <c r="AR2305">
        <v>0.97809000000000001</v>
      </c>
      <c r="AS2305">
        <v>2.4230000000000002E-2</v>
      </c>
      <c r="AT2305">
        <v>4.2909999999999997E-3</v>
      </c>
      <c r="AU2305" t="s">
        <v>53</v>
      </c>
      <c r="AV2305" t="s">
        <v>62</v>
      </c>
      <c r="AW2305" t="s">
        <v>56</v>
      </c>
      <c r="AX2305">
        <v>-1.4</v>
      </c>
      <c r="AY2305"/>
      <c r="AZ2305"/>
      <c r="BA2305">
        <v>6962</v>
      </c>
      <c r="BB2305" s="95">
        <v>45838</v>
      </c>
      <c r="BC2305" t="s">
        <v>512</v>
      </c>
      <c r="BD2305"/>
      <c r="BE2305"/>
      <c r="BF2305"/>
      <c r="BG2305"/>
      <c r="BH2305"/>
      <c r="BI2305"/>
      <c r="BJ2305" s="44">
        <v>7683000</v>
      </c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  <c r="CA2305"/>
      <c r="CB2305"/>
      <c r="CC2305"/>
      <c r="CD2305"/>
      <c r="CE2305"/>
      <c r="CF2305"/>
      <c r="CG2305"/>
      <c r="CH2305"/>
      <c r="CI2305"/>
      <c r="CJ2305"/>
    </row>
    <row r="2306" spans="39:88" x14ac:dyDescent="0.3">
      <c r="AM2306" t="s">
        <v>12049</v>
      </c>
      <c r="AN2306" t="s">
        <v>513</v>
      </c>
      <c r="AO2306" t="s">
        <v>513</v>
      </c>
      <c r="AP2306" t="s">
        <v>2351</v>
      </c>
      <c r="AQ2306" s="44">
        <v>19831000</v>
      </c>
      <c r="AR2306">
        <v>0.98784000000000005</v>
      </c>
      <c r="AS2306">
        <v>2.3220000000000001E-2</v>
      </c>
      <c r="AT2306">
        <v>3.3479999999999998E-3</v>
      </c>
      <c r="AU2306" t="s">
        <v>53</v>
      </c>
      <c r="AV2306" t="s">
        <v>62</v>
      </c>
      <c r="AW2306" t="s">
        <v>56</v>
      </c>
      <c r="AX2306">
        <v>-1.4</v>
      </c>
      <c r="AY2306"/>
      <c r="AZ2306"/>
      <c r="BA2306">
        <v>6962</v>
      </c>
      <c r="BB2306" s="95">
        <v>45838</v>
      </c>
      <c r="BC2306" t="s">
        <v>512</v>
      </c>
      <c r="BD2306"/>
      <c r="BE2306"/>
      <c r="BF2306"/>
      <c r="BG2306"/>
      <c r="BH2306"/>
      <c r="BI2306" s="44">
        <v>2692000</v>
      </c>
      <c r="BJ2306" s="44">
        <v>7139000</v>
      </c>
      <c r="BK2306"/>
      <c r="BL2306"/>
      <c r="BM2306"/>
      <c r="BN2306" s="44">
        <v>10000000</v>
      </c>
      <c r="BO2306"/>
      <c r="BP2306"/>
      <c r="BQ2306"/>
      <c r="BR2306"/>
      <c r="BS2306"/>
      <c r="BT2306"/>
      <c r="BU2306"/>
      <c r="BV2306"/>
      <c r="BW2306"/>
      <c r="BX2306"/>
      <c r="BY2306"/>
      <c r="BZ2306"/>
      <c r="CA2306"/>
      <c r="CB2306"/>
      <c r="CC2306"/>
      <c r="CD2306"/>
      <c r="CE2306"/>
      <c r="CF2306"/>
      <c r="CG2306"/>
      <c r="CH2306"/>
      <c r="CI2306"/>
      <c r="CJ2306"/>
    </row>
    <row r="2307" spans="39:88" x14ac:dyDescent="0.3">
      <c r="AM2307" t="s">
        <v>12051</v>
      </c>
      <c r="AN2307" t="s">
        <v>562</v>
      </c>
      <c r="AO2307" t="s">
        <v>562</v>
      </c>
      <c r="AP2307" t="s">
        <v>560</v>
      </c>
      <c r="AQ2307" s="44">
        <v>87600000</v>
      </c>
      <c r="AR2307">
        <v>0.82464999999999999</v>
      </c>
      <c r="AS2307">
        <v>3.4902289999999898E-2</v>
      </c>
      <c r="AT2307">
        <v>9.8899999999999995E-3</v>
      </c>
      <c r="AU2307" t="s">
        <v>53</v>
      </c>
      <c r="AV2307" t="s">
        <v>68</v>
      </c>
      <c r="AW2307" t="s">
        <v>68</v>
      </c>
      <c r="AX2307">
        <v>0.16</v>
      </c>
      <c r="AY2307"/>
      <c r="AZ2307"/>
      <c r="BA2307">
        <v>9826</v>
      </c>
      <c r="BB2307" s="95">
        <v>45838</v>
      </c>
      <c r="BC2307" t="s">
        <v>561</v>
      </c>
      <c r="BD2307" s="44">
        <v>74494000</v>
      </c>
      <c r="BE2307"/>
      <c r="BF2307"/>
      <c r="BG2307"/>
      <c r="BH2307"/>
      <c r="BI2307" s="44">
        <v>5000000</v>
      </c>
      <c r="BJ2307" s="44">
        <v>3506000</v>
      </c>
      <c r="BK2307" s="44">
        <v>600000</v>
      </c>
      <c r="BL2307"/>
      <c r="BM2307"/>
      <c r="BN2307"/>
      <c r="BO2307" s="44">
        <v>4000000</v>
      </c>
      <c r="BP2307"/>
      <c r="BQ2307"/>
      <c r="BR2307"/>
      <c r="BS2307"/>
      <c r="BT2307"/>
      <c r="BU2307"/>
      <c r="BV2307"/>
      <c r="BW2307"/>
      <c r="BX2307"/>
      <c r="BY2307"/>
      <c r="BZ2307"/>
      <c r="CA2307"/>
      <c r="CB2307"/>
      <c r="CC2307"/>
      <c r="CD2307"/>
      <c r="CE2307"/>
      <c r="CF2307"/>
      <c r="CG2307"/>
      <c r="CH2307"/>
      <c r="CI2307"/>
      <c r="CJ2307"/>
    </row>
    <row r="2308" spans="39:88" x14ac:dyDescent="0.3">
      <c r="AM2308" t="s">
        <v>12054</v>
      </c>
      <c r="AN2308" t="s">
        <v>878</v>
      </c>
      <c r="AO2308" t="s">
        <v>878</v>
      </c>
      <c r="AP2308" t="s">
        <v>2731</v>
      </c>
      <c r="AQ2308" s="44">
        <v>11314000</v>
      </c>
      <c r="AR2308">
        <v>0.97391000000000005</v>
      </c>
      <c r="AS2308">
        <v>2.3809999999999901E-2</v>
      </c>
      <c r="AT2308">
        <v>3.8080000000000002E-3</v>
      </c>
      <c r="AU2308" t="s">
        <v>53</v>
      </c>
      <c r="AV2308" t="s">
        <v>107</v>
      </c>
      <c r="AW2308" t="s">
        <v>107</v>
      </c>
      <c r="AX2308">
        <v>-0.29299999999999998</v>
      </c>
      <c r="AY2308"/>
      <c r="AZ2308"/>
      <c r="BA2308">
        <v>2142</v>
      </c>
      <c r="BB2308" s="95">
        <v>45838</v>
      </c>
      <c r="BC2308" t="s">
        <v>877</v>
      </c>
      <c r="BD2308"/>
      <c r="BE2308"/>
      <c r="BF2308"/>
      <c r="BG2308"/>
      <c r="BH2308"/>
      <c r="BI2308"/>
      <c r="BJ2308" s="44">
        <v>3164000</v>
      </c>
      <c r="BK2308"/>
      <c r="BL2308"/>
      <c r="BM2308"/>
      <c r="BN2308" s="44">
        <v>4400000</v>
      </c>
      <c r="BO2308"/>
      <c r="BP2308"/>
      <c r="BQ2308"/>
      <c r="BR2308" s="44">
        <v>3750000</v>
      </c>
      <c r="BS2308"/>
      <c r="BT2308"/>
      <c r="BU2308"/>
      <c r="BV2308"/>
      <c r="BW2308"/>
      <c r="BX2308"/>
      <c r="BY2308"/>
      <c r="BZ2308"/>
      <c r="CA2308"/>
      <c r="CB2308"/>
      <c r="CC2308"/>
      <c r="CD2308"/>
      <c r="CE2308"/>
      <c r="CF2308"/>
      <c r="CG2308"/>
      <c r="CH2308"/>
      <c r="CI2308"/>
      <c r="CJ2308"/>
    </row>
    <row r="2309" spans="39:88" x14ac:dyDescent="0.3">
      <c r="AM2309" t="s">
        <v>12053</v>
      </c>
      <c r="AN2309" t="s">
        <v>878</v>
      </c>
      <c r="AO2309" t="s">
        <v>878</v>
      </c>
      <c r="AP2309" t="s">
        <v>2284</v>
      </c>
      <c r="AQ2309" s="44">
        <v>150000000</v>
      </c>
      <c r="AR2309">
        <v>0.88014999999999999</v>
      </c>
      <c r="AS2309">
        <v>3.0539999999999901E-2</v>
      </c>
      <c r="AT2309">
        <v>5.8919999999999997E-3</v>
      </c>
      <c r="AU2309" t="s">
        <v>128</v>
      </c>
      <c r="AV2309" t="s">
        <v>48</v>
      </c>
      <c r="AW2309" t="s">
        <v>48</v>
      </c>
      <c r="AX2309">
        <v>-0.29299999999999998</v>
      </c>
      <c r="AY2309"/>
      <c r="AZ2309"/>
      <c r="BA2309">
        <v>2142</v>
      </c>
      <c r="BB2309" s="95">
        <v>45838</v>
      </c>
      <c r="BC2309" t="s">
        <v>877</v>
      </c>
      <c r="BD2309" s="44">
        <v>119503000</v>
      </c>
      <c r="BE2309" s="44">
        <v>2000000</v>
      </c>
      <c r="BF2309" s="44">
        <v>15000000</v>
      </c>
      <c r="BG2309"/>
      <c r="BH2309"/>
      <c r="BI2309"/>
      <c r="BJ2309" s="44">
        <v>13497000</v>
      </c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  <c r="CA2309"/>
      <c r="CB2309"/>
      <c r="CC2309"/>
      <c r="CD2309"/>
      <c r="CE2309"/>
      <c r="CF2309"/>
      <c r="CG2309"/>
      <c r="CH2309"/>
      <c r="CI2309"/>
      <c r="CJ2309"/>
    </row>
    <row r="2310" spans="39:88" x14ac:dyDescent="0.3">
      <c r="AM2310" t="s">
        <v>12052</v>
      </c>
      <c r="AN2310" t="s">
        <v>878</v>
      </c>
      <c r="AO2310" t="s">
        <v>878</v>
      </c>
      <c r="AP2310" t="s">
        <v>876</v>
      </c>
      <c r="AQ2310" s="44">
        <v>243300000</v>
      </c>
      <c r="AR2310">
        <v>0.96911000000000003</v>
      </c>
      <c r="AS2310">
        <v>2.5190000000000001E-2</v>
      </c>
      <c r="AT2310">
        <v>4.1510000000000002E-3</v>
      </c>
      <c r="AU2310" t="s">
        <v>53</v>
      </c>
      <c r="AV2310" t="s">
        <v>107</v>
      </c>
      <c r="AW2310" t="s">
        <v>107</v>
      </c>
      <c r="AX2310">
        <v>-0.29299999999999998</v>
      </c>
      <c r="AY2310"/>
      <c r="AZ2310"/>
      <c r="BA2310">
        <v>2142</v>
      </c>
      <c r="BB2310" s="95">
        <v>45838</v>
      </c>
      <c r="BC2310" t="s">
        <v>877</v>
      </c>
      <c r="BD2310" s="44">
        <v>173176000</v>
      </c>
      <c r="BE2310"/>
      <c r="BF2310"/>
      <c r="BG2310" s="44">
        <v>200000</v>
      </c>
      <c r="BH2310"/>
      <c r="BI2310" s="44">
        <v>10384000</v>
      </c>
      <c r="BJ2310" s="44">
        <v>59540000</v>
      </c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  <c r="CA2310"/>
      <c r="CB2310"/>
      <c r="CC2310"/>
      <c r="CD2310"/>
      <c r="CE2310"/>
      <c r="CF2310"/>
      <c r="CG2310"/>
      <c r="CH2310"/>
      <c r="CI2310"/>
      <c r="CJ2310"/>
    </row>
    <row r="2311" spans="39:88" x14ac:dyDescent="0.3">
      <c r="AM2311" t="s">
        <v>12055</v>
      </c>
      <c r="AN2311" t="s">
        <v>878</v>
      </c>
      <c r="AO2311" t="s">
        <v>878</v>
      </c>
      <c r="AP2311" t="s">
        <v>2969</v>
      </c>
      <c r="AQ2311" s="44">
        <v>202110000</v>
      </c>
      <c r="AR2311">
        <v>0.97174000000000005</v>
      </c>
      <c r="AS2311">
        <v>2.4740000000000002E-2</v>
      </c>
      <c r="AT2311">
        <v>4.5170000000000002E-3</v>
      </c>
      <c r="AU2311" t="s">
        <v>53</v>
      </c>
      <c r="AV2311" t="s">
        <v>107</v>
      </c>
      <c r="AW2311" t="s">
        <v>107</v>
      </c>
      <c r="AX2311">
        <v>-0.29299999999999998</v>
      </c>
      <c r="AY2311"/>
      <c r="AZ2311"/>
      <c r="BA2311">
        <v>2142</v>
      </c>
      <c r="BB2311" s="95">
        <v>45838</v>
      </c>
      <c r="BC2311" t="s">
        <v>877</v>
      </c>
      <c r="BD2311" s="44">
        <v>178170000</v>
      </c>
      <c r="BE2311"/>
      <c r="BF2311" s="44">
        <v>3650000</v>
      </c>
      <c r="BG2311"/>
      <c r="BH2311"/>
      <c r="BI2311" s="44">
        <v>1800000</v>
      </c>
      <c r="BJ2311" s="44">
        <v>7810000</v>
      </c>
      <c r="BK2311"/>
      <c r="BL2311"/>
      <c r="BM2311"/>
      <c r="BN2311"/>
      <c r="BO2311"/>
      <c r="BP2311"/>
      <c r="BQ2311"/>
      <c r="BR2311" s="44">
        <v>10000000</v>
      </c>
      <c r="BS2311" s="44">
        <v>680000</v>
      </c>
      <c r="BT2311"/>
      <c r="BU2311"/>
      <c r="BV2311"/>
      <c r="BW2311"/>
      <c r="BX2311"/>
      <c r="BY2311"/>
      <c r="BZ2311"/>
      <c r="CA2311"/>
      <c r="CB2311"/>
      <c r="CC2311"/>
      <c r="CD2311"/>
      <c r="CE2311"/>
      <c r="CF2311"/>
      <c r="CG2311"/>
      <c r="CH2311"/>
      <c r="CI2311"/>
      <c r="CJ2311"/>
    </row>
    <row r="2312" spans="39:88" x14ac:dyDescent="0.3">
      <c r="AM2312" t="s">
        <v>12056</v>
      </c>
      <c r="AN2312" t="s">
        <v>3025</v>
      </c>
      <c r="AO2312" t="s">
        <v>3025</v>
      </c>
      <c r="AP2312" t="s">
        <v>3023</v>
      </c>
      <c r="AQ2312" s="44">
        <v>100000000</v>
      </c>
      <c r="AR2312">
        <v>0.89646999999999999</v>
      </c>
      <c r="AS2312">
        <v>4.7791029999999998E-2</v>
      </c>
      <c r="AT2312">
        <v>1.3077999999999999E-2</v>
      </c>
      <c r="AU2312" t="s">
        <v>53</v>
      </c>
      <c r="AV2312" t="s">
        <v>54</v>
      </c>
      <c r="AW2312" t="s">
        <v>54</v>
      </c>
      <c r="AX2312">
        <v>0.505</v>
      </c>
      <c r="AY2312"/>
      <c r="AZ2312"/>
      <c r="BA2312">
        <v>6128</v>
      </c>
      <c r="BB2312" s="95">
        <v>45838</v>
      </c>
      <c r="BC2312" t="s">
        <v>3024</v>
      </c>
      <c r="BD2312" s="44">
        <v>100000000</v>
      </c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  <c r="CA2312"/>
      <c r="CB2312"/>
      <c r="CC2312"/>
      <c r="CD2312"/>
      <c r="CE2312"/>
      <c r="CF2312"/>
      <c r="CG2312"/>
      <c r="CH2312"/>
      <c r="CI2312"/>
      <c r="CJ2312"/>
    </row>
    <row r="2313" spans="39:88" x14ac:dyDescent="0.3">
      <c r="AM2313" t="s">
        <v>12057</v>
      </c>
      <c r="AN2313" t="s">
        <v>2503</v>
      </c>
      <c r="AO2313" t="s">
        <v>1250</v>
      </c>
      <c r="AP2313" t="s">
        <v>2501</v>
      </c>
      <c r="AQ2313" s="44">
        <v>75000000</v>
      </c>
      <c r="AR2313">
        <v>0.88451999999999997</v>
      </c>
      <c r="AS2313">
        <v>2.853E-2</v>
      </c>
      <c r="AT2313">
        <v>3.4459999999999998E-3</v>
      </c>
      <c r="AU2313" t="s">
        <v>53</v>
      </c>
      <c r="AV2313" t="s">
        <v>129</v>
      </c>
      <c r="AW2313" t="s">
        <v>129</v>
      </c>
      <c r="AX2313"/>
      <c r="AY2313"/>
      <c r="AZ2313"/>
      <c r="BA2313">
        <v>151747</v>
      </c>
      <c r="BB2313" s="95">
        <v>45838</v>
      </c>
      <c r="BC2313" t="s">
        <v>2502</v>
      </c>
      <c r="BD2313" s="44">
        <v>68600000</v>
      </c>
      <c r="BE2313"/>
      <c r="BF2313"/>
      <c r="BG2313"/>
      <c r="BH2313"/>
      <c r="BI2313" s="44">
        <v>4200000</v>
      </c>
      <c r="BJ2313" s="44">
        <v>2200000</v>
      </c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  <c r="CA2313"/>
      <c r="CB2313"/>
      <c r="CC2313"/>
      <c r="CD2313"/>
      <c r="CE2313"/>
      <c r="CF2313"/>
      <c r="CG2313"/>
      <c r="CH2313"/>
      <c r="CI2313"/>
      <c r="CJ2313"/>
    </row>
    <row r="2314" spans="39:88" x14ac:dyDescent="0.3">
      <c r="AM2314" t="s">
        <v>12061</v>
      </c>
      <c r="AN2314" t="s">
        <v>956</v>
      </c>
      <c r="AO2314" t="s">
        <v>956</v>
      </c>
      <c r="AP2314" t="s">
        <v>12062</v>
      </c>
      <c r="AQ2314" s="44">
        <v>8200000</v>
      </c>
      <c r="AR2314">
        <v>1.02084</v>
      </c>
      <c r="AS2314">
        <v>2.61196699999999E-2</v>
      </c>
      <c r="AT2314">
        <v>4.7210000000000004E-3</v>
      </c>
      <c r="AU2314" t="s">
        <v>53</v>
      </c>
      <c r="AV2314" t="s">
        <v>68</v>
      </c>
      <c r="AW2314" t="s">
        <v>68</v>
      </c>
      <c r="AX2314">
        <v>1.611</v>
      </c>
      <c r="AY2314"/>
      <c r="AZ2314"/>
      <c r="BA2314">
        <v>2133</v>
      </c>
      <c r="BB2314" s="95">
        <v>45838</v>
      </c>
      <c r="BC2314" t="s">
        <v>955</v>
      </c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  <c r="CA2314"/>
      <c r="CB2314" s="44">
        <v>8200000</v>
      </c>
      <c r="CC2314"/>
      <c r="CD2314"/>
      <c r="CE2314"/>
      <c r="CF2314"/>
      <c r="CG2314"/>
      <c r="CH2314"/>
      <c r="CI2314"/>
      <c r="CJ2314"/>
    </row>
    <row r="2315" spans="39:88" x14ac:dyDescent="0.3">
      <c r="AM2315" t="s">
        <v>12854</v>
      </c>
      <c r="AN2315" t="s">
        <v>956</v>
      </c>
      <c r="AO2315" t="s">
        <v>956</v>
      </c>
      <c r="AP2315" t="s">
        <v>12855</v>
      </c>
      <c r="AQ2315" s="44">
        <v>2400000</v>
      </c>
      <c r="AR2315">
        <v>1.01</v>
      </c>
      <c r="AS2315">
        <v>3.2008889999999998E-2</v>
      </c>
      <c r="AT2315">
        <v>8.2439999999999996E-3</v>
      </c>
      <c r="AU2315" t="s">
        <v>53</v>
      </c>
      <c r="AV2315" t="s">
        <v>68</v>
      </c>
      <c r="AW2315" t="s">
        <v>68</v>
      </c>
      <c r="AX2315">
        <v>1.611</v>
      </c>
      <c r="AY2315"/>
      <c r="AZ2315"/>
      <c r="BA2315">
        <v>2133</v>
      </c>
      <c r="BB2315" s="95">
        <v>45838</v>
      </c>
      <c r="BC2315" t="s">
        <v>955</v>
      </c>
      <c r="BD2315"/>
      <c r="BE2315"/>
      <c r="BF2315"/>
      <c r="BG2315"/>
      <c r="BH2315"/>
      <c r="BI2315"/>
      <c r="BJ2315"/>
      <c r="BK2315"/>
      <c r="BL2315"/>
      <c r="BM2315"/>
      <c r="BN2315"/>
      <c r="BO2315" s="44">
        <v>2400000</v>
      </c>
      <c r="BP2315"/>
      <c r="BQ2315"/>
      <c r="BR2315"/>
      <c r="BS2315"/>
      <c r="BT2315"/>
      <c r="BU2315"/>
      <c r="BV2315"/>
      <c r="BW2315"/>
      <c r="BX2315"/>
      <c r="BY2315"/>
      <c r="BZ2315"/>
      <c r="CA2315"/>
      <c r="CB2315"/>
      <c r="CC2315"/>
      <c r="CD2315"/>
      <c r="CE2315"/>
      <c r="CF2315"/>
      <c r="CG2315"/>
      <c r="CH2315"/>
      <c r="CI2315"/>
      <c r="CJ2315"/>
    </row>
    <row r="2316" spans="39:88" x14ac:dyDescent="0.3">
      <c r="AM2316" t="s">
        <v>12058</v>
      </c>
      <c r="AN2316" t="s">
        <v>956</v>
      </c>
      <c r="AO2316" t="s">
        <v>956</v>
      </c>
      <c r="AP2316" t="s">
        <v>954</v>
      </c>
      <c r="AQ2316" s="44">
        <v>28000000</v>
      </c>
      <c r="AR2316">
        <v>0.90247999999999995</v>
      </c>
      <c r="AS2316">
        <v>2.9825580000000001E-2</v>
      </c>
      <c r="AT2316">
        <v>7.2649999999999998E-3</v>
      </c>
      <c r="AU2316" t="s">
        <v>53</v>
      </c>
      <c r="AV2316" t="s">
        <v>68</v>
      </c>
      <c r="AW2316" t="s">
        <v>68</v>
      </c>
      <c r="AX2316">
        <v>1.611</v>
      </c>
      <c r="AY2316"/>
      <c r="AZ2316"/>
      <c r="BA2316">
        <v>2133</v>
      </c>
      <c r="BB2316" s="95">
        <v>45838</v>
      </c>
      <c r="BC2316" t="s">
        <v>955</v>
      </c>
      <c r="BD2316" s="44">
        <v>28000000</v>
      </c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  <c r="CA2316"/>
      <c r="CB2316"/>
      <c r="CC2316"/>
      <c r="CD2316"/>
      <c r="CE2316"/>
      <c r="CF2316"/>
      <c r="CG2316"/>
      <c r="CH2316"/>
      <c r="CI2316"/>
      <c r="CJ2316"/>
    </row>
    <row r="2317" spans="39:88" x14ac:dyDescent="0.3">
      <c r="AM2317" t="s">
        <v>12059</v>
      </c>
      <c r="AN2317" t="s">
        <v>956</v>
      </c>
      <c r="AO2317" t="s">
        <v>956</v>
      </c>
      <c r="AP2317" t="s">
        <v>12060</v>
      </c>
      <c r="AQ2317" s="44">
        <v>14500000</v>
      </c>
      <c r="AR2317">
        <v>1.03776</v>
      </c>
      <c r="AS2317">
        <v>2.9953469999999999E-2</v>
      </c>
      <c r="AT2317">
        <v>6.9119999999999997E-3</v>
      </c>
      <c r="AU2317" t="s">
        <v>53</v>
      </c>
      <c r="AV2317" t="s">
        <v>68</v>
      </c>
      <c r="AW2317" t="s">
        <v>68</v>
      </c>
      <c r="AX2317">
        <v>1.611</v>
      </c>
      <c r="AY2317"/>
      <c r="AZ2317"/>
      <c r="BA2317">
        <v>2133</v>
      </c>
      <c r="BB2317" s="95">
        <v>45838</v>
      </c>
      <c r="BC2317" t="s">
        <v>955</v>
      </c>
      <c r="BD2317"/>
      <c r="BE2317"/>
      <c r="BF2317"/>
      <c r="BG2317"/>
      <c r="BH2317"/>
      <c r="BI2317"/>
      <c r="BJ2317" s="44">
        <v>2300000</v>
      </c>
      <c r="BK2317"/>
      <c r="BL2317"/>
      <c r="BM2317"/>
      <c r="BN2317"/>
      <c r="BO2317"/>
      <c r="BP2317"/>
      <c r="BQ2317"/>
      <c r="BR2317" s="44">
        <v>10000000</v>
      </c>
      <c r="BS2317"/>
      <c r="BT2317"/>
      <c r="BU2317"/>
      <c r="BV2317"/>
      <c r="BW2317" s="44">
        <v>2200000</v>
      </c>
      <c r="BX2317"/>
      <c r="BY2317"/>
      <c r="BZ2317"/>
      <c r="CA2317"/>
      <c r="CB2317"/>
      <c r="CC2317"/>
      <c r="CD2317"/>
      <c r="CE2317"/>
      <c r="CF2317"/>
      <c r="CG2317"/>
      <c r="CH2317"/>
      <c r="CI2317"/>
      <c r="CJ2317"/>
    </row>
    <row r="2318" spans="39:88" x14ac:dyDescent="0.3">
      <c r="AM2318" t="s">
        <v>12063</v>
      </c>
      <c r="AN2318" t="s">
        <v>12064</v>
      </c>
      <c r="AO2318" t="s">
        <v>12064</v>
      </c>
      <c r="AP2318" t="s">
        <v>2932</v>
      </c>
      <c r="AQ2318" s="44">
        <v>86700000</v>
      </c>
      <c r="AR2318">
        <v>0.92523</v>
      </c>
      <c r="AS2318">
        <v>2.9180540000000001E-2</v>
      </c>
      <c r="AT2318">
        <v>8.0649999999999993E-3</v>
      </c>
      <c r="AU2318" t="s">
        <v>53</v>
      </c>
      <c r="AV2318" t="s">
        <v>54</v>
      </c>
      <c r="AW2318" t="s">
        <v>54</v>
      </c>
      <c r="AX2318">
        <v>0.42199999999999999</v>
      </c>
      <c r="AY2318"/>
      <c r="AZ2318"/>
      <c r="BA2318">
        <v>5709</v>
      </c>
      <c r="BB2318" s="95">
        <v>45838</v>
      </c>
      <c r="BC2318" t="s">
        <v>2933</v>
      </c>
      <c r="BD2318" s="44">
        <v>86700000</v>
      </c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  <c r="CA2318"/>
      <c r="CB2318"/>
      <c r="CC2318"/>
      <c r="CD2318"/>
      <c r="CE2318"/>
      <c r="CF2318"/>
      <c r="CG2318"/>
      <c r="CH2318"/>
      <c r="CI2318"/>
      <c r="CJ2318"/>
    </row>
    <row r="2319" spans="39:88" x14ac:dyDescent="0.3">
      <c r="AM2319" t="s">
        <v>12068</v>
      </c>
      <c r="AN2319" t="s">
        <v>52</v>
      </c>
      <c r="AO2319" t="s">
        <v>12066</v>
      </c>
      <c r="AP2319" t="s">
        <v>12069</v>
      </c>
      <c r="AQ2319" s="44">
        <v>48300000</v>
      </c>
      <c r="AR2319">
        <v>1.0069699999999999</v>
      </c>
      <c r="AS2319">
        <v>3.8960799999999997E-2</v>
      </c>
      <c r="AT2319">
        <v>1.4253999999999999E-2</v>
      </c>
      <c r="AU2319" t="s">
        <v>53</v>
      </c>
      <c r="AV2319" t="s">
        <v>54</v>
      </c>
      <c r="AW2319" t="s">
        <v>54</v>
      </c>
      <c r="AX2319">
        <v>1.8089999999999999</v>
      </c>
      <c r="AY2319"/>
      <c r="AZ2319"/>
      <c r="BA2319">
        <v>154917</v>
      </c>
      <c r="BB2319" s="95">
        <v>45838</v>
      </c>
      <c r="BC2319" t="s">
        <v>51</v>
      </c>
      <c r="BD2319" s="44">
        <v>26500000</v>
      </c>
      <c r="BE2319"/>
      <c r="BF2319"/>
      <c r="BG2319"/>
      <c r="BH2319"/>
      <c r="BI2319" s="44">
        <v>16800000</v>
      </c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 s="44">
        <v>5000000</v>
      </c>
      <c r="BX2319"/>
      <c r="BY2319"/>
      <c r="BZ2319"/>
      <c r="CA2319"/>
      <c r="CB2319"/>
      <c r="CC2319"/>
      <c r="CD2319"/>
      <c r="CE2319"/>
      <c r="CF2319"/>
      <c r="CG2319"/>
      <c r="CH2319"/>
      <c r="CI2319"/>
      <c r="CJ2319"/>
    </row>
    <row r="2320" spans="39:88" x14ac:dyDescent="0.3">
      <c r="AM2320" t="s">
        <v>12065</v>
      </c>
      <c r="AN2320" t="s">
        <v>52</v>
      </c>
      <c r="AO2320" t="s">
        <v>12066</v>
      </c>
      <c r="AP2320" t="s">
        <v>12067</v>
      </c>
      <c r="AQ2320" s="44">
        <v>18000000</v>
      </c>
      <c r="AR2320">
        <v>1.02068</v>
      </c>
      <c r="AS2320">
        <v>3.0704579999999999E-2</v>
      </c>
      <c r="AT2320">
        <v>8.8260000000000005E-3</v>
      </c>
      <c r="AU2320" t="s">
        <v>53</v>
      </c>
      <c r="AV2320" t="s">
        <v>54</v>
      </c>
      <c r="AW2320" t="s">
        <v>54</v>
      </c>
      <c r="AX2320">
        <v>1.8089999999999999</v>
      </c>
      <c r="AY2320"/>
      <c r="AZ2320"/>
      <c r="BA2320">
        <v>154917</v>
      </c>
      <c r="BB2320" s="95">
        <v>45838</v>
      </c>
      <c r="BC2320" t="s">
        <v>51</v>
      </c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 s="44">
        <v>10000000</v>
      </c>
      <c r="BS2320"/>
      <c r="BT2320"/>
      <c r="BU2320"/>
      <c r="BV2320"/>
      <c r="BW2320"/>
      <c r="BX2320"/>
      <c r="BY2320"/>
      <c r="BZ2320"/>
      <c r="CA2320"/>
      <c r="CB2320" s="44">
        <v>8000000</v>
      </c>
      <c r="CC2320"/>
      <c r="CD2320"/>
      <c r="CE2320"/>
      <c r="CF2320"/>
      <c r="CG2320"/>
      <c r="CH2320"/>
      <c r="CI2320"/>
      <c r="CJ2320"/>
    </row>
    <row r="2321" spans="39:88" x14ac:dyDescent="0.3">
      <c r="AM2321" t="s">
        <v>12070</v>
      </c>
      <c r="AN2321" t="s">
        <v>58</v>
      </c>
      <c r="AO2321" t="s">
        <v>12066</v>
      </c>
      <c r="AP2321" t="s">
        <v>57</v>
      </c>
      <c r="AQ2321" s="44">
        <v>132939000</v>
      </c>
      <c r="AR2321">
        <v>0.99517999999999995</v>
      </c>
      <c r="AS2321">
        <v>2.6519999999999998E-2</v>
      </c>
      <c r="AT2321">
        <v>6.6340000000000001E-3</v>
      </c>
      <c r="AU2321" t="s">
        <v>53</v>
      </c>
      <c r="AV2321" t="s">
        <v>54</v>
      </c>
      <c r="AW2321" t="s">
        <v>54</v>
      </c>
      <c r="AX2321">
        <v>1.8089999999999999</v>
      </c>
      <c r="AY2321"/>
      <c r="AZ2321"/>
      <c r="BA2321">
        <v>131726</v>
      </c>
      <c r="BB2321" s="95">
        <v>45838</v>
      </c>
      <c r="BC2321" t="s">
        <v>51</v>
      </c>
      <c r="BD2321" s="44">
        <v>132939000</v>
      </c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  <c r="CA2321"/>
      <c r="CB2321"/>
      <c r="CC2321"/>
      <c r="CD2321"/>
      <c r="CE2321"/>
      <c r="CF2321"/>
      <c r="CG2321"/>
      <c r="CH2321"/>
      <c r="CI2321"/>
      <c r="CJ2321"/>
    </row>
    <row r="2322" spans="39:88" x14ac:dyDescent="0.3">
      <c r="AM2322" t="s">
        <v>12071</v>
      </c>
      <c r="AN2322" t="s">
        <v>58</v>
      </c>
      <c r="AO2322" t="s">
        <v>12066</v>
      </c>
      <c r="AP2322" t="s">
        <v>281</v>
      </c>
      <c r="AQ2322" s="44">
        <v>62400000</v>
      </c>
      <c r="AR2322">
        <v>0.99761999999999995</v>
      </c>
      <c r="AS2322">
        <v>2.504E-2</v>
      </c>
      <c r="AT2322">
        <v>5.0159999999999996E-3</v>
      </c>
      <c r="AU2322" t="s">
        <v>53</v>
      </c>
      <c r="AV2322" t="s">
        <v>54</v>
      </c>
      <c r="AW2322" t="s">
        <v>54</v>
      </c>
      <c r="AX2322">
        <v>1.8089999999999999</v>
      </c>
      <c r="AY2322"/>
      <c r="AZ2322"/>
      <c r="BA2322">
        <v>131726</v>
      </c>
      <c r="BB2322" s="95">
        <v>45838</v>
      </c>
      <c r="BC2322" t="s">
        <v>51</v>
      </c>
      <c r="BD2322" s="44">
        <v>62400000</v>
      </c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  <c r="CA2322"/>
      <c r="CB2322"/>
      <c r="CC2322"/>
      <c r="CD2322"/>
      <c r="CE2322"/>
      <c r="CF2322"/>
      <c r="CG2322"/>
      <c r="CH2322"/>
      <c r="CI2322"/>
      <c r="CJ2322"/>
    </row>
    <row r="2323" spans="39:88" x14ac:dyDescent="0.3">
      <c r="AM2323" t="s">
        <v>12629</v>
      </c>
      <c r="AN2323" t="s">
        <v>58</v>
      </c>
      <c r="AO2323" t="s">
        <v>12066</v>
      </c>
      <c r="AP2323" t="s">
        <v>12630</v>
      </c>
      <c r="AQ2323" s="44">
        <v>5000000</v>
      </c>
      <c r="AR2323">
        <v>1.03694</v>
      </c>
      <c r="AS2323">
        <v>2.7477559999999901E-2</v>
      </c>
      <c r="AT2323">
        <v>6.6549999999999899E-3</v>
      </c>
      <c r="AU2323" t="s">
        <v>53</v>
      </c>
      <c r="AV2323" t="s">
        <v>54</v>
      </c>
      <c r="AW2323" t="s">
        <v>54</v>
      </c>
      <c r="AX2323">
        <v>1.8089999999999999</v>
      </c>
      <c r="AY2323"/>
      <c r="AZ2323"/>
      <c r="BA2323">
        <v>131726</v>
      </c>
      <c r="BB2323" s="95">
        <v>45838</v>
      </c>
      <c r="BC2323" t="s">
        <v>51</v>
      </c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  <c r="CA2323"/>
      <c r="CB2323" s="44">
        <v>5000000</v>
      </c>
      <c r="CC2323"/>
      <c r="CD2323"/>
      <c r="CE2323"/>
      <c r="CF2323"/>
      <c r="CG2323"/>
      <c r="CH2323"/>
      <c r="CI2323"/>
      <c r="CJ2323"/>
    </row>
    <row r="2324" spans="39:88" x14ac:dyDescent="0.3">
      <c r="AM2324" t="s">
        <v>12072</v>
      </c>
      <c r="AN2324" t="s">
        <v>1050</v>
      </c>
      <c r="AO2324" t="s">
        <v>9560</v>
      </c>
      <c r="AP2324" t="s">
        <v>1049</v>
      </c>
      <c r="AQ2324" s="44">
        <v>103219000</v>
      </c>
      <c r="AR2324">
        <v>0.92405000000000004</v>
      </c>
      <c r="AS2324">
        <v>3.5742820000000002E-2</v>
      </c>
      <c r="AT2324">
        <v>1.3049E-2</v>
      </c>
      <c r="AU2324" t="s">
        <v>67</v>
      </c>
      <c r="AV2324" t="s">
        <v>62</v>
      </c>
      <c r="AW2324" t="s">
        <v>62</v>
      </c>
      <c r="AX2324">
        <v>1.7949999999999999</v>
      </c>
      <c r="AY2324"/>
      <c r="AZ2324"/>
      <c r="BA2324">
        <v>199918</v>
      </c>
      <c r="BB2324" s="95">
        <v>45838</v>
      </c>
      <c r="BC2324" t="s">
        <v>65</v>
      </c>
      <c r="BD2324" s="44">
        <v>89255000</v>
      </c>
      <c r="BE2324"/>
      <c r="BF2324"/>
      <c r="BG2324"/>
      <c r="BH2324"/>
      <c r="BI2324" s="44">
        <v>5964000</v>
      </c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 s="44">
        <v>8000000</v>
      </c>
      <c r="BX2324"/>
      <c r="BY2324"/>
      <c r="BZ2324"/>
      <c r="CA2324"/>
      <c r="CB2324"/>
      <c r="CC2324"/>
      <c r="CD2324"/>
      <c r="CE2324"/>
      <c r="CF2324"/>
      <c r="CG2324"/>
      <c r="CH2324"/>
      <c r="CI2324"/>
      <c r="CJ2324"/>
    </row>
    <row r="2325" spans="39:88" x14ac:dyDescent="0.3"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  <c r="CA2325"/>
      <c r="CB2325"/>
      <c r="CC2325"/>
      <c r="CD2325"/>
      <c r="CE2325"/>
      <c r="CF2325"/>
      <c r="CG2325"/>
      <c r="CH2325"/>
      <c r="CI2325"/>
      <c r="CJ2325"/>
    </row>
    <row r="2326" spans="39:88" x14ac:dyDescent="0.3"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  <c r="CA2326"/>
      <c r="CB2326"/>
      <c r="CC2326"/>
      <c r="CD2326"/>
      <c r="CE2326"/>
      <c r="CF2326"/>
      <c r="CG2326"/>
      <c r="CH2326"/>
      <c r="CI2326"/>
      <c r="CJ2326"/>
    </row>
    <row r="2327" spans="39:88" x14ac:dyDescent="0.3"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  <c r="CA2327"/>
      <c r="CB2327"/>
      <c r="CC2327"/>
      <c r="CD2327"/>
      <c r="CE2327"/>
      <c r="CF2327"/>
      <c r="CG2327"/>
      <c r="CH2327"/>
      <c r="CI2327"/>
      <c r="CJ2327"/>
    </row>
    <row r="2328" spans="39:88" x14ac:dyDescent="0.3"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  <c r="CA2328"/>
      <c r="CB2328"/>
      <c r="CC2328"/>
      <c r="CD2328"/>
      <c r="CE2328"/>
      <c r="CF2328"/>
      <c r="CG2328"/>
      <c r="CH2328"/>
      <c r="CI2328"/>
      <c r="CJ2328"/>
    </row>
    <row r="2329" spans="39:88" x14ac:dyDescent="0.3"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  <c r="CA2329"/>
      <c r="CB2329"/>
      <c r="CC2329"/>
      <c r="CD2329"/>
      <c r="CE2329"/>
      <c r="CF2329"/>
      <c r="CG2329"/>
      <c r="CH2329"/>
      <c r="CI2329"/>
      <c r="CJ2329"/>
    </row>
    <row r="2330" spans="39:88" x14ac:dyDescent="0.3"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  <c r="CA2330"/>
      <c r="CB2330"/>
      <c r="CC2330"/>
      <c r="CD2330"/>
      <c r="CE2330"/>
      <c r="CF2330"/>
      <c r="CG2330"/>
      <c r="CH2330"/>
      <c r="CI2330"/>
      <c r="CJ2330"/>
    </row>
    <row r="2331" spans="39:88" x14ac:dyDescent="0.3"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  <c r="CA2331"/>
      <c r="CB2331"/>
      <c r="CC2331"/>
      <c r="CD2331"/>
      <c r="CE2331"/>
      <c r="CF2331"/>
      <c r="CG2331"/>
      <c r="CH2331"/>
      <c r="CI2331"/>
      <c r="CJ2331"/>
    </row>
    <row r="2332" spans="39:88" x14ac:dyDescent="0.3"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  <c r="CA2332"/>
      <c r="CB2332"/>
      <c r="CC2332"/>
      <c r="CD2332"/>
      <c r="CE2332"/>
      <c r="CF2332"/>
      <c r="CG2332"/>
      <c r="CH2332"/>
      <c r="CI2332"/>
      <c r="CJ2332"/>
    </row>
    <row r="2333" spans="39:88" x14ac:dyDescent="0.3"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  <c r="CA2333"/>
      <c r="CB2333"/>
      <c r="CC2333"/>
      <c r="CD2333"/>
      <c r="CE2333"/>
      <c r="CF2333"/>
      <c r="CG2333"/>
      <c r="CH2333"/>
      <c r="CI2333"/>
      <c r="CJ2333"/>
    </row>
    <row r="2334" spans="39:88" x14ac:dyDescent="0.3"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  <c r="CA2334"/>
      <c r="CB2334"/>
      <c r="CC2334"/>
      <c r="CD2334"/>
      <c r="CE2334"/>
      <c r="CF2334"/>
      <c r="CG2334"/>
      <c r="CH2334"/>
      <c r="CI2334"/>
      <c r="CJ2334"/>
    </row>
    <row r="2335" spans="39:88" x14ac:dyDescent="0.3"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  <c r="CA2335"/>
      <c r="CB2335"/>
      <c r="CC2335"/>
      <c r="CD2335"/>
      <c r="CE2335"/>
      <c r="CF2335"/>
      <c r="CG2335"/>
      <c r="CH2335"/>
      <c r="CI2335"/>
      <c r="CJ2335"/>
    </row>
    <row r="2336" spans="39:88" x14ac:dyDescent="0.3"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  <c r="CA2336"/>
      <c r="CB2336"/>
      <c r="CC2336"/>
      <c r="CD2336"/>
      <c r="CE2336"/>
      <c r="CF2336"/>
      <c r="CG2336"/>
      <c r="CH2336"/>
      <c r="CI2336"/>
      <c r="CJ2336"/>
    </row>
    <row r="2337" spans="39:88" x14ac:dyDescent="0.3"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  <c r="CA2337"/>
      <c r="CB2337"/>
      <c r="CC2337"/>
      <c r="CD2337"/>
      <c r="CE2337"/>
      <c r="CF2337"/>
      <c r="CG2337"/>
      <c r="CH2337"/>
      <c r="CI2337"/>
      <c r="CJ2337"/>
    </row>
    <row r="2338" spans="39:88" x14ac:dyDescent="0.3"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  <c r="CA2338"/>
      <c r="CB2338"/>
      <c r="CC2338"/>
      <c r="CD2338"/>
      <c r="CE2338"/>
      <c r="CF2338"/>
      <c r="CG2338"/>
      <c r="CH2338"/>
      <c r="CI2338"/>
      <c r="CJ2338"/>
    </row>
    <row r="2339" spans="39:88" x14ac:dyDescent="0.3"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  <c r="CA2339"/>
      <c r="CB2339"/>
      <c r="CC2339"/>
      <c r="CD2339"/>
      <c r="CE2339"/>
      <c r="CF2339"/>
      <c r="CG2339"/>
      <c r="CH2339"/>
      <c r="CI2339"/>
      <c r="CJ2339"/>
    </row>
    <row r="2340" spans="39:88" x14ac:dyDescent="0.3"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  <c r="CA2340"/>
      <c r="CB2340"/>
      <c r="CC2340"/>
      <c r="CD2340"/>
      <c r="CE2340"/>
      <c r="CF2340"/>
      <c r="CG2340"/>
      <c r="CH2340"/>
      <c r="CI2340"/>
      <c r="CJ2340"/>
    </row>
    <row r="2341" spans="39:88" x14ac:dyDescent="0.3"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  <c r="CA2341"/>
      <c r="CB2341"/>
      <c r="CC2341"/>
      <c r="CD2341"/>
      <c r="CE2341"/>
      <c r="CF2341"/>
      <c r="CG2341"/>
      <c r="CH2341"/>
      <c r="CI2341"/>
      <c r="CJ2341"/>
    </row>
    <row r="2342" spans="39:88" x14ac:dyDescent="0.3"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  <c r="CA2342"/>
      <c r="CB2342"/>
      <c r="CC2342"/>
      <c r="CD2342"/>
      <c r="CE2342"/>
      <c r="CF2342"/>
      <c r="CG2342"/>
      <c r="CH2342"/>
      <c r="CI2342"/>
      <c r="CJ2342"/>
    </row>
    <row r="2343" spans="39:88" x14ac:dyDescent="0.3"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  <c r="CA2343"/>
      <c r="CB2343"/>
      <c r="CC2343"/>
      <c r="CD2343"/>
      <c r="CE2343"/>
      <c r="CF2343"/>
      <c r="CG2343"/>
      <c r="CH2343"/>
      <c r="CI2343"/>
      <c r="CJ2343"/>
    </row>
    <row r="2344" spans="39:88" x14ac:dyDescent="0.3"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  <c r="CA2344"/>
      <c r="CB2344"/>
      <c r="CC2344"/>
      <c r="CD2344"/>
      <c r="CE2344"/>
      <c r="CF2344"/>
      <c r="CG2344"/>
      <c r="CH2344"/>
      <c r="CI2344"/>
      <c r="CJ2344"/>
    </row>
    <row r="2345" spans="39:88" x14ac:dyDescent="0.3"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  <c r="CA2345"/>
      <c r="CB2345"/>
      <c r="CC2345"/>
      <c r="CD2345"/>
      <c r="CE2345"/>
      <c r="CF2345"/>
      <c r="CG2345"/>
      <c r="CH2345"/>
      <c r="CI2345"/>
      <c r="CJ2345"/>
    </row>
    <row r="2346" spans="39:88" x14ac:dyDescent="0.3"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  <c r="CA2346"/>
      <c r="CB2346"/>
      <c r="CC2346"/>
      <c r="CD2346"/>
      <c r="CE2346"/>
      <c r="CF2346"/>
      <c r="CG2346"/>
      <c r="CH2346"/>
      <c r="CI2346"/>
      <c r="CJ2346"/>
    </row>
    <row r="2347" spans="39:88" x14ac:dyDescent="0.3"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  <c r="CA2347"/>
      <c r="CB2347"/>
      <c r="CC2347"/>
      <c r="CD2347"/>
      <c r="CE2347"/>
      <c r="CF2347"/>
      <c r="CG2347"/>
      <c r="CH2347"/>
      <c r="CI2347"/>
      <c r="CJ2347"/>
    </row>
    <row r="2348" spans="39:88" x14ac:dyDescent="0.3"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  <c r="CA2348"/>
      <c r="CB2348"/>
      <c r="CC2348"/>
      <c r="CD2348"/>
      <c r="CE2348"/>
      <c r="CF2348"/>
      <c r="CG2348"/>
      <c r="CH2348"/>
      <c r="CI2348"/>
      <c r="CJ2348"/>
    </row>
    <row r="2349" spans="39:88" x14ac:dyDescent="0.3"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  <c r="CA2349"/>
      <c r="CB2349"/>
      <c r="CC2349"/>
      <c r="CD2349"/>
      <c r="CE2349"/>
      <c r="CF2349"/>
      <c r="CG2349"/>
      <c r="CH2349"/>
      <c r="CI2349"/>
      <c r="CJ2349"/>
    </row>
    <row r="2350" spans="39:88" x14ac:dyDescent="0.3"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  <c r="CA2350"/>
      <c r="CB2350"/>
      <c r="CC2350"/>
      <c r="CD2350"/>
      <c r="CE2350"/>
      <c r="CF2350"/>
      <c r="CG2350"/>
      <c r="CH2350"/>
      <c r="CI2350"/>
      <c r="CJ2350"/>
    </row>
    <row r="2351" spans="39:88" x14ac:dyDescent="0.3"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  <c r="CA2351"/>
      <c r="CB2351"/>
      <c r="CC2351"/>
      <c r="CD2351"/>
      <c r="CE2351"/>
      <c r="CF2351"/>
      <c r="CG2351"/>
      <c r="CH2351"/>
      <c r="CI2351"/>
      <c r="CJ2351"/>
    </row>
    <row r="2352" spans="39:88" x14ac:dyDescent="0.3"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  <c r="CA2352"/>
      <c r="CB2352"/>
      <c r="CC2352"/>
      <c r="CD2352"/>
      <c r="CE2352"/>
      <c r="CF2352"/>
      <c r="CG2352"/>
      <c r="CH2352"/>
      <c r="CI2352"/>
      <c r="CJ2352"/>
    </row>
    <row r="2353" spans="39:88" x14ac:dyDescent="0.3"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  <c r="CA2353"/>
      <c r="CB2353"/>
      <c r="CC2353"/>
      <c r="CD2353"/>
      <c r="CE2353"/>
      <c r="CF2353"/>
      <c r="CG2353"/>
      <c r="CH2353"/>
      <c r="CI2353"/>
      <c r="CJ2353"/>
    </row>
    <row r="2354" spans="39:88" x14ac:dyDescent="0.3"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  <c r="CA2354"/>
      <c r="CB2354"/>
      <c r="CC2354"/>
      <c r="CD2354"/>
      <c r="CE2354"/>
      <c r="CF2354"/>
      <c r="CG2354"/>
      <c r="CH2354"/>
      <c r="CI2354"/>
      <c r="CJ2354"/>
    </row>
    <row r="2355" spans="39:88" x14ac:dyDescent="0.3"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  <c r="CA2355"/>
      <c r="CB2355"/>
      <c r="CC2355"/>
      <c r="CD2355"/>
      <c r="CE2355"/>
      <c r="CF2355"/>
      <c r="CG2355"/>
      <c r="CH2355"/>
      <c r="CI2355"/>
      <c r="CJ2355"/>
    </row>
    <row r="2356" spans="39:88" x14ac:dyDescent="0.3"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  <c r="CA2356"/>
      <c r="CB2356"/>
      <c r="CC2356"/>
      <c r="CD2356"/>
      <c r="CE2356"/>
      <c r="CF2356"/>
      <c r="CG2356"/>
      <c r="CH2356"/>
      <c r="CI2356"/>
      <c r="CJ2356"/>
    </row>
    <row r="2357" spans="39:88" x14ac:dyDescent="0.3"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  <c r="CA2357"/>
      <c r="CB2357"/>
      <c r="CC2357"/>
      <c r="CD2357"/>
      <c r="CE2357"/>
      <c r="CF2357"/>
      <c r="CG2357"/>
      <c r="CH2357"/>
      <c r="CI2357"/>
      <c r="CJ2357"/>
    </row>
    <row r="2358" spans="39:88" x14ac:dyDescent="0.3"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  <c r="CA2358"/>
      <c r="CB2358"/>
      <c r="CC2358"/>
      <c r="CD2358"/>
      <c r="CE2358"/>
      <c r="CF2358"/>
      <c r="CG2358"/>
      <c r="CH2358"/>
      <c r="CI2358"/>
      <c r="CJ2358"/>
    </row>
    <row r="2359" spans="39:88" x14ac:dyDescent="0.3"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  <c r="CA2359"/>
      <c r="CB2359"/>
      <c r="CC2359"/>
      <c r="CD2359"/>
      <c r="CE2359"/>
      <c r="CF2359"/>
      <c r="CG2359"/>
      <c r="CH2359"/>
      <c r="CI2359"/>
      <c r="CJ2359"/>
    </row>
    <row r="2360" spans="39:88" x14ac:dyDescent="0.3"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  <c r="CA2360"/>
      <c r="CB2360"/>
      <c r="CC2360"/>
      <c r="CD2360"/>
      <c r="CE2360"/>
      <c r="CF2360"/>
      <c r="CG2360"/>
      <c r="CH2360"/>
      <c r="CI2360"/>
      <c r="CJ2360"/>
    </row>
    <row r="2361" spans="39:88" x14ac:dyDescent="0.3"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  <c r="CA2361"/>
      <c r="CB2361"/>
      <c r="CC2361"/>
      <c r="CD2361"/>
      <c r="CE2361"/>
      <c r="CF2361"/>
      <c r="CG2361"/>
      <c r="CH2361"/>
      <c r="CI2361"/>
      <c r="CJ2361"/>
    </row>
    <row r="2362" spans="39:88" x14ac:dyDescent="0.3"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  <c r="CA2362"/>
      <c r="CB2362"/>
      <c r="CC2362"/>
      <c r="CD2362"/>
      <c r="CE2362"/>
      <c r="CF2362"/>
      <c r="CG2362"/>
      <c r="CH2362"/>
      <c r="CI2362"/>
      <c r="CJ2362"/>
    </row>
    <row r="2363" spans="39:88" x14ac:dyDescent="0.3"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  <c r="CA2363"/>
      <c r="CB2363"/>
      <c r="CC2363"/>
      <c r="CD2363"/>
      <c r="CE2363"/>
      <c r="CF2363"/>
      <c r="CG2363"/>
      <c r="CH2363"/>
      <c r="CI2363"/>
      <c r="CJ2363"/>
    </row>
    <row r="2364" spans="39:88" x14ac:dyDescent="0.3"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  <c r="CA2364"/>
      <c r="CB2364"/>
      <c r="CC2364"/>
      <c r="CD2364"/>
      <c r="CE2364"/>
      <c r="CF2364"/>
      <c r="CG2364"/>
      <c r="CH2364"/>
      <c r="CI2364"/>
      <c r="CJ2364"/>
    </row>
    <row r="2365" spans="39:88" x14ac:dyDescent="0.3"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  <c r="CA2365"/>
      <c r="CB2365"/>
      <c r="CC2365"/>
      <c r="CD2365"/>
      <c r="CE2365"/>
      <c r="CF2365"/>
      <c r="CG2365"/>
      <c r="CH2365"/>
      <c r="CI2365"/>
      <c r="CJ2365"/>
    </row>
    <row r="2366" spans="39:88" x14ac:dyDescent="0.3"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  <c r="CA2366"/>
      <c r="CB2366"/>
      <c r="CC2366"/>
      <c r="CD2366"/>
      <c r="CE2366"/>
      <c r="CF2366"/>
      <c r="CG2366"/>
      <c r="CH2366"/>
      <c r="CI2366"/>
      <c r="CJ2366"/>
    </row>
    <row r="2367" spans="39:88" x14ac:dyDescent="0.3"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  <c r="CA2367"/>
      <c r="CB2367"/>
      <c r="CC2367"/>
      <c r="CD2367"/>
      <c r="CE2367"/>
      <c r="CF2367"/>
      <c r="CG2367"/>
      <c r="CH2367"/>
      <c r="CI2367"/>
      <c r="CJ2367"/>
    </row>
    <row r="2368" spans="39:88" x14ac:dyDescent="0.3"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  <c r="CA2368"/>
      <c r="CB2368"/>
      <c r="CC2368"/>
      <c r="CD2368"/>
      <c r="CE2368"/>
      <c r="CF2368"/>
      <c r="CG2368"/>
      <c r="CH2368"/>
      <c r="CI2368"/>
      <c r="CJ2368"/>
    </row>
    <row r="2369" spans="39:88" x14ac:dyDescent="0.3"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  <c r="CA2369"/>
      <c r="CB2369"/>
      <c r="CC2369"/>
      <c r="CD2369"/>
      <c r="CE2369"/>
      <c r="CF2369"/>
      <c r="CG2369"/>
      <c r="CH2369"/>
      <c r="CI2369"/>
      <c r="CJ2369"/>
    </row>
    <row r="2370" spans="39:88" x14ac:dyDescent="0.3"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  <c r="CA2370"/>
      <c r="CB2370"/>
      <c r="CC2370"/>
      <c r="CD2370"/>
      <c r="CE2370"/>
      <c r="CF2370"/>
      <c r="CG2370"/>
      <c r="CH2370"/>
      <c r="CI2370"/>
      <c r="CJ2370"/>
    </row>
    <row r="2371" spans="39:88" x14ac:dyDescent="0.3"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  <c r="CA2371"/>
      <c r="CB2371"/>
      <c r="CC2371"/>
      <c r="CD2371"/>
      <c r="CE2371"/>
      <c r="CF2371"/>
      <c r="CG2371"/>
      <c r="CH2371"/>
      <c r="CI2371"/>
      <c r="CJ2371"/>
    </row>
    <row r="2372" spans="39:88" x14ac:dyDescent="0.3"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  <c r="CA2372"/>
      <c r="CB2372"/>
      <c r="CC2372"/>
      <c r="CD2372"/>
      <c r="CE2372"/>
      <c r="CF2372"/>
      <c r="CG2372"/>
      <c r="CH2372"/>
      <c r="CI2372"/>
      <c r="CJ2372"/>
    </row>
    <row r="2373" spans="39:88" x14ac:dyDescent="0.3"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  <c r="CA2373"/>
      <c r="CB2373"/>
      <c r="CC2373"/>
      <c r="CD2373"/>
      <c r="CE2373"/>
      <c r="CF2373"/>
      <c r="CG2373"/>
      <c r="CH2373"/>
      <c r="CI2373"/>
      <c r="CJ2373"/>
    </row>
    <row r="2374" spans="39:88" x14ac:dyDescent="0.3"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  <c r="CA2374"/>
      <c r="CB2374"/>
      <c r="CC2374"/>
      <c r="CD2374"/>
      <c r="CE2374"/>
      <c r="CF2374"/>
      <c r="CG2374"/>
      <c r="CH2374"/>
      <c r="CI2374"/>
      <c r="CJ2374"/>
    </row>
    <row r="2375" spans="39:88" x14ac:dyDescent="0.3"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  <c r="CA2375"/>
      <c r="CB2375"/>
      <c r="CC2375"/>
      <c r="CD2375"/>
      <c r="CE2375"/>
      <c r="CF2375"/>
      <c r="CG2375"/>
      <c r="CH2375"/>
      <c r="CI2375"/>
      <c r="CJ2375"/>
    </row>
    <row r="2376" spans="39:88" x14ac:dyDescent="0.3"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  <c r="CA2376"/>
      <c r="CB2376"/>
      <c r="CC2376"/>
      <c r="CD2376"/>
      <c r="CE2376"/>
      <c r="CF2376"/>
      <c r="CG2376"/>
      <c r="CH2376"/>
      <c r="CI2376"/>
      <c r="CJ2376"/>
    </row>
    <row r="2377" spans="39:88" x14ac:dyDescent="0.3"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  <c r="CA2377"/>
      <c r="CB2377"/>
      <c r="CC2377"/>
      <c r="CD2377"/>
      <c r="CE2377"/>
      <c r="CF2377"/>
      <c r="CG2377"/>
      <c r="CH2377"/>
      <c r="CI2377"/>
      <c r="CJ2377"/>
    </row>
    <row r="2378" spans="39:88" x14ac:dyDescent="0.3"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  <c r="CA2378"/>
      <c r="CB2378"/>
      <c r="CC2378"/>
      <c r="CD2378"/>
      <c r="CE2378"/>
      <c r="CF2378"/>
      <c r="CG2378"/>
      <c r="CH2378"/>
      <c r="CI2378"/>
      <c r="CJ2378"/>
    </row>
    <row r="2379" spans="39:88" x14ac:dyDescent="0.3"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  <c r="CA2379"/>
      <c r="CB2379"/>
      <c r="CC2379"/>
      <c r="CD2379"/>
      <c r="CE2379"/>
      <c r="CF2379"/>
      <c r="CG2379"/>
      <c r="CH2379"/>
      <c r="CI2379"/>
      <c r="CJ2379"/>
    </row>
    <row r="2380" spans="39:88" x14ac:dyDescent="0.3"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  <c r="CA2380"/>
      <c r="CB2380"/>
      <c r="CC2380"/>
      <c r="CD2380"/>
      <c r="CE2380"/>
      <c r="CF2380"/>
      <c r="CG2380"/>
      <c r="CH2380"/>
      <c r="CI2380"/>
      <c r="CJ2380"/>
    </row>
    <row r="2381" spans="39:88" x14ac:dyDescent="0.3"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  <c r="CA2381"/>
      <c r="CB2381"/>
      <c r="CC2381"/>
      <c r="CD2381"/>
      <c r="CE2381"/>
      <c r="CF2381"/>
      <c r="CG2381"/>
      <c r="CH2381"/>
      <c r="CI2381"/>
      <c r="CJ2381"/>
    </row>
    <row r="2382" spans="39:88" x14ac:dyDescent="0.3"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  <c r="CA2382"/>
      <c r="CB2382"/>
      <c r="CC2382"/>
      <c r="CD2382"/>
      <c r="CE2382"/>
      <c r="CF2382"/>
      <c r="CG2382"/>
      <c r="CH2382"/>
      <c r="CI2382"/>
      <c r="CJ2382"/>
    </row>
    <row r="2383" spans="39:88" x14ac:dyDescent="0.3"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  <c r="CA2383"/>
      <c r="CB2383"/>
      <c r="CC2383"/>
      <c r="CD2383"/>
      <c r="CE2383"/>
      <c r="CF2383"/>
      <c r="CG2383"/>
      <c r="CH2383"/>
      <c r="CI2383"/>
      <c r="CJ2383"/>
    </row>
    <row r="2384" spans="39:88" x14ac:dyDescent="0.3"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  <c r="CA2384"/>
      <c r="CB2384"/>
      <c r="CC2384"/>
      <c r="CD2384"/>
      <c r="CE2384"/>
      <c r="CF2384"/>
      <c r="CG2384"/>
      <c r="CH2384"/>
      <c r="CI2384"/>
      <c r="CJ2384"/>
    </row>
    <row r="2385" spans="39:88" x14ac:dyDescent="0.3"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  <c r="CA2385"/>
      <c r="CB2385"/>
      <c r="CC2385"/>
      <c r="CD2385"/>
      <c r="CE2385"/>
      <c r="CF2385"/>
      <c r="CG2385"/>
      <c r="CH2385"/>
      <c r="CI2385"/>
      <c r="CJ2385"/>
    </row>
    <row r="2386" spans="39:88" x14ac:dyDescent="0.3"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  <c r="CA2386"/>
      <c r="CB2386"/>
      <c r="CC2386"/>
      <c r="CD2386"/>
      <c r="CE2386"/>
      <c r="CF2386"/>
      <c r="CG2386"/>
      <c r="CH2386"/>
      <c r="CI2386"/>
      <c r="CJ2386"/>
    </row>
    <row r="2387" spans="39:88" x14ac:dyDescent="0.3"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  <c r="CA2387"/>
      <c r="CB2387"/>
      <c r="CC2387"/>
      <c r="CD2387"/>
      <c r="CE2387"/>
      <c r="CF2387"/>
      <c r="CG2387"/>
      <c r="CH2387"/>
      <c r="CI2387"/>
      <c r="CJ2387"/>
    </row>
    <row r="2388" spans="39:88" x14ac:dyDescent="0.3"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  <c r="CA2388"/>
      <c r="CB2388"/>
      <c r="CC2388"/>
      <c r="CD2388"/>
      <c r="CE2388"/>
      <c r="CF2388"/>
      <c r="CG2388"/>
      <c r="CH2388"/>
      <c r="CI2388"/>
      <c r="CJ2388"/>
    </row>
    <row r="2389" spans="39:88" x14ac:dyDescent="0.3"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  <c r="CA2389"/>
      <c r="CB2389"/>
      <c r="CC2389"/>
      <c r="CD2389"/>
      <c r="CE2389"/>
      <c r="CF2389"/>
      <c r="CG2389"/>
      <c r="CH2389"/>
      <c r="CI2389"/>
      <c r="CJ2389"/>
    </row>
    <row r="2390" spans="39:88" x14ac:dyDescent="0.3"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  <c r="CA2390"/>
      <c r="CB2390"/>
      <c r="CC2390"/>
      <c r="CD2390"/>
      <c r="CE2390"/>
      <c r="CF2390"/>
      <c r="CG2390"/>
      <c r="CH2390"/>
      <c r="CI2390"/>
      <c r="CJ2390"/>
    </row>
    <row r="2391" spans="39:88" x14ac:dyDescent="0.3"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  <c r="CA2391"/>
      <c r="CB2391"/>
      <c r="CC2391"/>
      <c r="CD2391"/>
      <c r="CE2391"/>
      <c r="CF2391"/>
      <c r="CG2391"/>
      <c r="CH2391"/>
      <c r="CI2391"/>
      <c r="CJ2391"/>
    </row>
    <row r="2392" spans="39:88" x14ac:dyDescent="0.3"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  <c r="CA2392"/>
      <c r="CB2392"/>
      <c r="CC2392"/>
      <c r="CD2392"/>
      <c r="CE2392"/>
      <c r="CF2392"/>
      <c r="CG2392"/>
      <c r="CH2392"/>
      <c r="CI2392"/>
      <c r="CJ2392"/>
    </row>
    <row r="2393" spans="39:88" x14ac:dyDescent="0.3"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  <c r="CA2393"/>
      <c r="CB2393"/>
      <c r="CC2393"/>
      <c r="CD2393"/>
      <c r="CE2393"/>
      <c r="CF2393"/>
      <c r="CG2393"/>
      <c r="CH2393"/>
      <c r="CI2393"/>
      <c r="CJ2393"/>
    </row>
    <row r="2394" spans="39:88" x14ac:dyDescent="0.3"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  <c r="CA2394"/>
      <c r="CB2394"/>
      <c r="CC2394"/>
      <c r="CD2394"/>
      <c r="CE2394"/>
      <c r="CF2394"/>
      <c r="CG2394"/>
      <c r="CH2394"/>
      <c r="CI2394"/>
      <c r="CJ2394"/>
    </row>
    <row r="2395" spans="39:88" x14ac:dyDescent="0.3"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  <c r="CA2395"/>
      <c r="CB2395"/>
      <c r="CC2395"/>
      <c r="CD2395"/>
      <c r="CE2395"/>
      <c r="CF2395"/>
      <c r="CG2395"/>
      <c r="CH2395"/>
      <c r="CI2395"/>
      <c r="CJ2395"/>
    </row>
    <row r="2396" spans="39:88" x14ac:dyDescent="0.3"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  <c r="CA2396"/>
      <c r="CB2396"/>
      <c r="CC2396"/>
      <c r="CD2396"/>
      <c r="CE2396"/>
      <c r="CF2396"/>
      <c r="CG2396"/>
      <c r="CH2396"/>
      <c r="CI2396"/>
      <c r="CJ2396"/>
    </row>
    <row r="2397" spans="39:88" x14ac:dyDescent="0.3"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  <c r="CA2397"/>
      <c r="CB2397"/>
      <c r="CC2397"/>
      <c r="CD2397"/>
      <c r="CE2397"/>
      <c r="CF2397"/>
      <c r="CG2397"/>
      <c r="CH2397"/>
      <c r="CI2397"/>
      <c r="CJ2397"/>
    </row>
    <row r="2398" spans="39:88" x14ac:dyDescent="0.3"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  <c r="CA2398"/>
      <c r="CB2398"/>
      <c r="CC2398"/>
      <c r="CD2398"/>
      <c r="CE2398"/>
      <c r="CF2398"/>
      <c r="CG2398"/>
      <c r="CH2398"/>
      <c r="CI2398"/>
      <c r="CJ2398"/>
    </row>
    <row r="2399" spans="39:88" x14ac:dyDescent="0.3"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  <c r="CA2399"/>
      <c r="CB2399"/>
      <c r="CC2399"/>
      <c r="CD2399"/>
      <c r="CE2399"/>
      <c r="CF2399"/>
      <c r="CG2399"/>
      <c r="CH2399"/>
      <c r="CI2399"/>
      <c r="CJ2399"/>
    </row>
    <row r="2400" spans="39:88" x14ac:dyDescent="0.3"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  <c r="CA2400"/>
      <c r="CB2400"/>
      <c r="CC2400"/>
      <c r="CD2400"/>
      <c r="CE2400"/>
      <c r="CF2400"/>
      <c r="CG2400"/>
      <c r="CH2400"/>
      <c r="CI2400"/>
      <c r="CJ2400"/>
    </row>
    <row r="2401" spans="39:88" x14ac:dyDescent="0.3"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  <c r="CA2401"/>
      <c r="CB2401"/>
      <c r="CC2401"/>
      <c r="CD2401"/>
      <c r="CE2401"/>
      <c r="CF2401"/>
      <c r="CG2401"/>
      <c r="CH2401"/>
      <c r="CI2401"/>
      <c r="CJ2401"/>
    </row>
    <row r="2402" spans="39:88" x14ac:dyDescent="0.3"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  <c r="CA2402"/>
      <c r="CB2402"/>
      <c r="CC2402"/>
      <c r="CD2402"/>
      <c r="CE2402"/>
      <c r="CF2402"/>
      <c r="CG2402"/>
      <c r="CH2402"/>
      <c r="CI2402"/>
      <c r="CJ2402"/>
    </row>
    <row r="2403" spans="39:88" x14ac:dyDescent="0.3"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  <c r="CA2403"/>
      <c r="CB2403"/>
      <c r="CC2403"/>
      <c r="CD2403"/>
      <c r="CE2403"/>
      <c r="CF2403"/>
      <c r="CG2403"/>
      <c r="CH2403"/>
      <c r="CI2403"/>
      <c r="CJ2403"/>
    </row>
    <row r="2404" spans="39:88" x14ac:dyDescent="0.3"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  <c r="CA2404"/>
      <c r="CB2404"/>
      <c r="CC2404"/>
      <c r="CD2404"/>
      <c r="CE2404"/>
      <c r="CF2404"/>
      <c r="CG2404"/>
      <c r="CH2404"/>
      <c r="CI2404"/>
      <c r="CJ2404"/>
    </row>
    <row r="2405" spans="39:88" x14ac:dyDescent="0.3"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  <c r="CA2405"/>
      <c r="CB2405"/>
      <c r="CC2405"/>
      <c r="CD2405"/>
      <c r="CE2405"/>
      <c r="CF2405"/>
      <c r="CG2405"/>
      <c r="CH2405"/>
      <c r="CI2405"/>
      <c r="CJ2405"/>
    </row>
    <row r="2406" spans="39:88" x14ac:dyDescent="0.3"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  <c r="CA2406"/>
      <c r="CB2406"/>
      <c r="CC2406"/>
      <c r="CD2406"/>
      <c r="CE2406"/>
      <c r="CF2406"/>
      <c r="CG2406"/>
      <c r="CH2406"/>
      <c r="CI2406"/>
      <c r="CJ2406"/>
    </row>
    <row r="2407" spans="39:88" x14ac:dyDescent="0.3"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  <c r="CA2407"/>
      <c r="CB2407"/>
      <c r="CC2407"/>
      <c r="CD2407"/>
      <c r="CE2407"/>
      <c r="CF2407"/>
      <c r="CG2407"/>
      <c r="CH2407"/>
      <c r="CI2407"/>
      <c r="CJ2407"/>
    </row>
    <row r="2408" spans="39:88" x14ac:dyDescent="0.3"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  <c r="CA2408"/>
      <c r="CB2408"/>
      <c r="CC2408"/>
      <c r="CD2408"/>
      <c r="CE2408"/>
      <c r="CF2408"/>
      <c r="CG2408"/>
      <c r="CH2408"/>
      <c r="CI2408"/>
      <c r="CJ2408"/>
    </row>
    <row r="2409" spans="39:88" x14ac:dyDescent="0.3"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  <c r="CA2409"/>
      <c r="CB2409"/>
      <c r="CC2409"/>
      <c r="CD2409"/>
      <c r="CE2409"/>
      <c r="CF2409"/>
      <c r="CG2409"/>
      <c r="CH2409"/>
      <c r="CI2409"/>
      <c r="CJ2409"/>
    </row>
    <row r="2410" spans="39:88" x14ac:dyDescent="0.3"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  <c r="CA2410"/>
      <c r="CB2410"/>
      <c r="CC2410"/>
      <c r="CD2410"/>
      <c r="CE2410"/>
      <c r="CF2410"/>
      <c r="CG2410"/>
      <c r="CH2410"/>
      <c r="CI2410"/>
      <c r="CJ2410"/>
    </row>
    <row r="2411" spans="39:88" x14ac:dyDescent="0.3"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  <c r="CA2411"/>
      <c r="CB2411"/>
      <c r="CC2411"/>
      <c r="CD2411"/>
      <c r="CE2411"/>
      <c r="CF2411"/>
      <c r="CG2411"/>
      <c r="CH2411"/>
      <c r="CI2411"/>
      <c r="CJ2411"/>
    </row>
    <row r="2412" spans="39:88" x14ac:dyDescent="0.3"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  <c r="CA2412"/>
      <c r="CB2412"/>
      <c r="CC2412"/>
      <c r="CD2412"/>
      <c r="CE2412"/>
      <c r="CF2412"/>
      <c r="CG2412"/>
      <c r="CH2412"/>
      <c r="CI2412"/>
      <c r="CJ2412"/>
    </row>
    <row r="2413" spans="39:88" x14ac:dyDescent="0.3"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  <c r="CA2413"/>
      <c r="CB2413"/>
      <c r="CC2413"/>
      <c r="CD2413"/>
      <c r="CE2413"/>
      <c r="CF2413"/>
      <c r="CG2413"/>
      <c r="CH2413"/>
      <c r="CI2413"/>
      <c r="CJ2413"/>
    </row>
    <row r="2414" spans="39:88" x14ac:dyDescent="0.3"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  <c r="CA2414"/>
      <c r="CB2414"/>
      <c r="CC2414"/>
      <c r="CD2414"/>
      <c r="CE2414"/>
      <c r="CF2414"/>
      <c r="CG2414"/>
      <c r="CH2414"/>
      <c r="CI2414"/>
      <c r="CJ2414"/>
    </row>
    <row r="2415" spans="39:88" x14ac:dyDescent="0.3"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  <c r="CA2415"/>
      <c r="CB2415"/>
      <c r="CC2415"/>
      <c r="CD2415"/>
      <c r="CE2415"/>
      <c r="CF2415"/>
      <c r="CG2415"/>
      <c r="CH2415"/>
      <c r="CI2415"/>
      <c r="CJ2415"/>
    </row>
    <row r="2416" spans="39:88" x14ac:dyDescent="0.3"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  <c r="CA2416"/>
      <c r="CB2416"/>
      <c r="CC2416"/>
      <c r="CD2416"/>
      <c r="CE2416"/>
      <c r="CF2416"/>
      <c r="CG2416"/>
      <c r="CH2416"/>
      <c r="CI2416"/>
      <c r="CJ2416"/>
    </row>
    <row r="2417" spans="39:88" x14ac:dyDescent="0.3"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  <c r="CA2417"/>
      <c r="CB2417"/>
      <c r="CC2417"/>
      <c r="CD2417"/>
      <c r="CE2417"/>
      <c r="CF2417"/>
      <c r="CG2417"/>
      <c r="CH2417"/>
      <c r="CI2417"/>
      <c r="CJ2417"/>
    </row>
    <row r="2418" spans="39:88" x14ac:dyDescent="0.3"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  <c r="CA2418"/>
      <c r="CB2418"/>
      <c r="CC2418"/>
      <c r="CD2418"/>
      <c r="CE2418"/>
      <c r="CF2418"/>
      <c r="CG2418"/>
      <c r="CH2418"/>
      <c r="CI2418"/>
      <c r="CJ2418"/>
    </row>
    <row r="2419" spans="39:88" x14ac:dyDescent="0.3"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  <c r="CA2419"/>
      <c r="CB2419"/>
      <c r="CC2419"/>
      <c r="CD2419"/>
      <c r="CE2419"/>
      <c r="CF2419"/>
      <c r="CG2419"/>
      <c r="CH2419"/>
      <c r="CI2419"/>
      <c r="CJ2419"/>
    </row>
    <row r="2420" spans="39:88" x14ac:dyDescent="0.3"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  <c r="CA2420"/>
      <c r="CB2420"/>
      <c r="CC2420"/>
      <c r="CD2420"/>
      <c r="CE2420"/>
      <c r="CF2420"/>
      <c r="CG2420"/>
      <c r="CH2420"/>
      <c r="CI2420"/>
      <c r="CJ2420"/>
    </row>
    <row r="2421" spans="39:88" x14ac:dyDescent="0.3"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  <c r="CA2421"/>
      <c r="CB2421"/>
      <c r="CC2421"/>
      <c r="CD2421"/>
      <c r="CE2421"/>
      <c r="CF2421"/>
      <c r="CG2421"/>
      <c r="CH2421"/>
      <c r="CI2421"/>
      <c r="CJ2421"/>
    </row>
    <row r="2422" spans="39:88" x14ac:dyDescent="0.3"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  <c r="CA2422"/>
      <c r="CB2422"/>
      <c r="CC2422"/>
      <c r="CD2422"/>
      <c r="CE2422"/>
      <c r="CF2422"/>
      <c r="CG2422"/>
      <c r="CH2422"/>
      <c r="CI2422"/>
      <c r="CJ2422"/>
    </row>
    <row r="2423" spans="39:88" x14ac:dyDescent="0.3"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  <c r="CA2423"/>
      <c r="CB2423"/>
      <c r="CC2423"/>
      <c r="CD2423"/>
      <c r="CE2423"/>
      <c r="CF2423"/>
      <c r="CG2423"/>
      <c r="CH2423"/>
      <c r="CI2423"/>
      <c r="CJ2423"/>
    </row>
    <row r="2424" spans="39:88" x14ac:dyDescent="0.3"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  <c r="CA2424"/>
      <c r="CB2424"/>
      <c r="CC2424"/>
      <c r="CD2424"/>
      <c r="CE2424"/>
      <c r="CF2424"/>
      <c r="CG2424"/>
      <c r="CH2424"/>
      <c r="CI2424"/>
      <c r="CJ2424"/>
    </row>
    <row r="2425" spans="39:88" x14ac:dyDescent="0.3"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  <c r="CA2425"/>
      <c r="CB2425"/>
      <c r="CC2425"/>
      <c r="CD2425"/>
      <c r="CE2425"/>
      <c r="CF2425"/>
      <c r="CG2425"/>
      <c r="CH2425"/>
      <c r="CI2425"/>
      <c r="CJ2425"/>
    </row>
    <row r="2426" spans="39:88" x14ac:dyDescent="0.3"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  <c r="CA2426"/>
      <c r="CB2426"/>
      <c r="CC2426"/>
      <c r="CD2426"/>
      <c r="CE2426"/>
      <c r="CF2426"/>
      <c r="CG2426"/>
      <c r="CH2426"/>
      <c r="CI2426"/>
      <c r="CJ2426"/>
    </row>
    <row r="2427" spans="39:88" x14ac:dyDescent="0.3"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  <c r="CA2427"/>
      <c r="CB2427"/>
      <c r="CC2427"/>
      <c r="CD2427"/>
      <c r="CE2427"/>
      <c r="CF2427"/>
      <c r="CG2427"/>
      <c r="CH2427"/>
      <c r="CI2427"/>
      <c r="CJ2427"/>
    </row>
    <row r="2428" spans="39:88" x14ac:dyDescent="0.3"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  <c r="CA2428"/>
      <c r="CB2428"/>
      <c r="CC2428"/>
      <c r="CD2428"/>
      <c r="CE2428"/>
      <c r="CF2428"/>
      <c r="CG2428"/>
      <c r="CH2428"/>
      <c r="CI2428"/>
      <c r="CJ2428"/>
    </row>
    <row r="2429" spans="39:88" x14ac:dyDescent="0.3"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  <c r="CA2429"/>
      <c r="CB2429"/>
      <c r="CC2429"/>
      <c r="CD2429"/>
      <c r="CE2429"/>
      <c r="CF2429"/>
      <c r="CG2429"/>
      <c r="CH2429"/>
      <c r="CI2429"/>
      <c r="CJ2429"/>
    </row>
    <row r="2430" spans="39:88" x14ac:dyDescent="0.3"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  <c r="CA2430"/>
      <c r="CB2430"/>
      <c r="CC2430"/>
      <c r="CD2430"/>
      <c r="CE2430"/>
      <c r="CF2430"/>
      <c r="CG2430"/>
      <c r="CH2430"/>
      <c r="CI2430"/>
      <c r="CJ2430"/>
    </row>
    <row r="2431" spans="39:88" x14ac:dyDescent="0.3"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  <c r="CA2431"/>
      <c r="CB2431"/>
      <c r="CC2431"/>
      <c r="CD2431"/>
      <c r="CE2431"/>
      <c r="CF2431"/>
      <c r="CG2431"/>
      <c r="CH2431"/>
      <c r="CI2431"/>
      <c r="CJ2431"/>
    </row>
    <row r="2432" spans="39:88" x14ac:dyDescent="0.3"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  <c r="CA2432"/>
      <c r="CB2432"/>
      <c r="CC2432"/>
      <c r="CD2432"/>
      <c r="CE2432"/>
      <c r="CF2432"/>
      <c r="CG2432"/>
      <c r="CH2432"/>
      <c r="CI2432"/>
      <c r="CJ2432"/>
    </row>
    <row r="2433" spans="39:88" x14ac:dyDescent="0.3"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  <c r="CA2433"/>
      <c r="CB2433"/>
      <c r="CC2433"/>
      <c r="CD2433"/>
      <c r="CE2433"/>
      <c r="CF2433"/>
      <c r="CG2433"/>
      <c r="CH2433"/>
      <c r="CI2433"/>
      <c r="CJ2433"/>
    </row>
    <row r="2434" spans="39:88" x14ac:dyDescent="0.3"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  <c r="CA2434"/>
      <c r="CB2434"/>
      <c r="CC2434"/>
      <c r="CD2434"/>
      <c r="CE2434"/>
      <c r="CF2434"/>
      <c r="CG2434"/>
      <c r="CH2434"/>
      <c r="CI2434"/>
      <c r="CJ2434"/>
    </row>
    <row r="2435" spans="39:88" x14ac:dyDescent="0.3"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  <c r="CA2435"/>
      <c r="CB2435"/>
      <c r="CC2435"/>
      <c r="CD2435"/>
      <c r="CE2435"/>
      <c r="CF2435"/>
      <c r="CG2435"/>
      <c r="CH2435"/>
      <c r="CI2435"/>
      <c r="CJ2435"/>
    </row>
    <row r="2436" spans="39:88" x14ac:dyDescent="0.3"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  <c r="CA2436"/>
      <c r="CB2436"/>
      <c r="CC2436"/>
      <c r="CD2436"/>
      <c r="CE2436"/>
      <c r="CF2436"/>
      <c r="CG2436"/>
      <c r="CH2436"/>
      <c r="CI2436"/>
      <c r="CJ2436"/>
    </row>
    <row r="2437" spans="39:88" x14ac:dyDescent="0.3"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  <c r="CA2437"/>
      <c r="CB2437"/>
      <c r="CC2437"/>
      <c r="CD2437"/>
      <c r="CE2437"/>
      <c r="CF2437"/>
      <c r="CG2437"/>
      <c r="CH2437"/>
      <c r="CI2437"/>
      <c r="CJ2437"/>
    </row>
    <row r="2438" spans="39:88" x14ac:dyDescent="0.3"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  <c r="CA2438"/>
      <c r="CB2438"/>
      <c r="CC2438"/>
      <c r="CD2438"/>
      <c r="CE2438"/>
      <c r="CF2438"/>
      <c r="CG2438"/>
      <c r="CH2438"/>
      <c r="CI2438"/>
      <c r="CJ2438"/>
    </row>
    <row r="2439" spans="39:88" x14ac:dyDescent="0.3"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  <c r="CA2439"/>
      <c r="CB2439"/>
      <c r="CC2439"/>
      <c r="CD2439"/>
      <c r="CE2439"/>
      <c r="CF2439"/>
      <c r="CG2439"/>
      <c r="CH2439"/>
      <c r="CI2439"/>
      <c r="CJ2439"/>
    </row>
    <row r="2440" spans="39:88" x14ac:dyDescent="0.3"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  <c r="CA2440"/>
      <c r="CB2440"/>
      <c r="CC2440"/>
      <c r="CD2440"/>
      <c r="CE2440"/>
      <c r="CF2440"/>
      <c r="CG2440"/>
      <c r="CH2440"/>
      <c r="CI2440"/>
      <c r="CJ2440"/>
    </row>
    <row r="2441" spans="39:88" x14ac:dyDescent="0.3"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  <c r="CA2441"/>
      <c r="CB2441"/>
      <c r="CC2441"/>
      <c r="CD2441"/>
      <c r="CE2441"/>
      <c r="CF2441"/>
      <c r="CG2441"/>
      <c r="CH2441"/>
      <c r="CI2441"/>
      <c r="CJ2441"/>
    </row>
    <row r="2442" spans="39:88" x14ac:dyDescent="0.3"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  <c r="CA2442"/>
      <c r="CB2442"/>
      <c r="CC2442"/>
      <c r="CD2442"/>
      <c r="CE2442"/>
      <c r="CF2442"/>
      <c r="CG2442"/>
      <c r="CH2442"/>
      <c r="CI2442"/>
      <c r="CJ2442"/>
    </row>
    <row r="2443" spans="39:88" x14ac:dyDescent="0.3"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  <c r="CA2443"/>
      <c r="CB2443"/>
      <c r="CC2443"/>
      <c r="CD2443"/>
      <c r="CE2443"/>
      <c r="CF2443"/>
      <c r="CG2443"/>
      <c r="CH2443"/>
      <c r="CI2443"/>
      <c r="CJ2443"/>
    </row>
    <row r="2444" spans="39:88" x14ac:dyDescent="0.3"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  <c r="CA2444"/>
      <c r="CB2444"/>
      <c r="CC2444"/>
      <c r="CD2444"/>
      <c r="CE2444"/>
      <c r="CF2444"/>
      <c r="CG2444"/>
      <c r="CH2444"/>
      <c r="CI2444"/>
      <c r="CJ2444"/>
    </row>
    <row r="2445" spans="39:88" x14ac:dyDescent="0.3"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  <c r="CA2445"/>
      <c r="CB2445"/>
      <c r="CC2445"/>
      <c r="CD2445"/>
      <c r="CE2445"/>
      <c r="CF2445"/>
      <c r="CG2445"/>
      <c r="CH2445"/>
      <c r="CI2445"/>
      <c r="CJ2445"/>
    </row>
    <row r="2446" spans="39:88" x14ac:dyDescent="0.3"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  <c r="CA2446"/>
      <c r="CB2446"/>
      <c r="CC2446"/>
      <c r="CD2446"/>
      <c r="CE2446"/>
      <c r="CF2446"/>
      <c r="CG2446"/>
      <c r="CH2446"/>
      <c r="CI2446"/>
      <c r="CJ2446"/>
    </row>
    <row r="2447" spans="39:88" x14ac:dyDescent="0.3"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  <c r="CA2447"/>
      <c r="CB2447"/>
      <c r="CC2447"/>
      <c r="CD2447"/>
      <c r="CE2447"/>
      <c r="CF2447"/>
      <c r="CG2447"/>
      <c r="CH2447"/>
      <c r="CI2447"/>
      <c r="CJ2447"/>
    </row>
    <row r="2448" spans="39:88" x14ac:dyDescent="0.3"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  <c r="CA2448"/>
      <c r="CB2448"/>
      <c r="CC2448"/>
      <c r="CD2448"/>
      <c r="CE2448"/>
      <c r="CF2448"/>
      <c r="CG2448"/>
      <c r="CH2448"/>
      <c r="CI2448"/>
      <c r="CJ2448"/>
    </row>
    <row r="2449" spans="39:88" x14ac:dyDescent="0.3"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  <c r="CA2449"/>
      <c r="CB2449"/>
      <c r="CC2449"/>
      <c r="CD2449"/>
      <c r="CE2449"/>
      <c r="CF2449"/>
      <c r="CG2449"/>
      <c r="CH2449"/>
      <c r="CI2449"/>
      <c r="CJ2449"/>
    </row>
    <row r="2450" spans="39:88" x14ac:dyDescent="0.3"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  <c r="CA2450"/>
      <c r="CB2450"/>
      <c r="CC2450"/>
      <c r="CD2450"/>
      <c r="CE2450"/>
      <c r="CF2450"/>
      <c r="CG2450"/>
      <c r="CH2450"/>
      <c r="CI2450"/>
      <c r="CJ2450"/>
    </row>
    <row r="2451" spans="39:88" x14ac:dyDescent="0.3"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  <c r="CA2451"/>
      <c r="CB2451"/>
      <c r="CC2451"/>
      <c r="CD2451"/>
      <c r="CE2451"/>
      <c r="CF2451"/>
      <c r="CG2451"/>
      <c r="CH2451"/>
      <c r="CI2451"/>
      <c r="CJ2451"/>
    </row>
    <row r="2452" spans="39:88" x14ac:dyDescent="0.3"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  <c r="CA2452"/>
      <c r="CB2452"/>
      <c r="CC2452"/>
      <c r="CD2452"/>
      <c r="CE2452"/>
      <c r="CF2452"/>
      <c r="CG2452"/>
      <c r="CH2452"/>
      <c r="CI2452"/>
      <c r="CJ2452"/>
    </row>
    <row r="2453" spans="39:88" x14ac:dyDescent="0.3"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  <c r="CA2453"/>
      <c r="CB2453"/>
      <c r="CC2453"/>
      <c r="CD2453"/>
      <c r="CE2453"/>
      <c r="CF2453"/>
      <c r="CG2453"/>
      <c r="CH2453"/>
      <c r="CI2453"/>
      <c r="CJ2453"/>
    </row>
    <row r="2454" spans="39:88" x14ac:dyDescent="0.3"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  <c r="CA2454"/>
      <c r="CB2454"/>
      <c r="CC2454"/>
      <c r="CD2454"/>
      <c r="CE2454"/>
      <c r="CF2454"/>
      <c r="CG2454"/>
      <c r="CH2454"/>
      <c r="CI2454"/>
      <c r="CJ2454"/>
    </row>
    <row r="2455" spans="39:88" x14ac:dyDescent="0.3"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  <c r="CA2455"/>
      <c r="CB2455"/>
      <c r="CC2455"/>
      <c r="CD2455"/>
      <c r="CE2455"/>
      <c r="CF2455"/>
      <c r="CG2455"/>
      <c r="CH2455"/>
      <c r="CI2455"/>
      <c r="CJ2455"/>
    </row>
    <row r="2456" spans="39:88" x14ac:dyDescent="0.3"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  <c r="CA2456"/>
      <c r="CB2456"/>
      <c r="CC2456"/>
      <c r="CD2456"/>
      <c r="CE2456"/>
      <c r="CF2456"/>
      <c r="CG2456"/>
      <c r="CH2456"/>
      <c r="CI2456"/>
      <c r="CJ2456"/>
    </row>
    <row r="2457" spans="39:88" x14ac:dyDescent="0.3"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  <c r="CA2457"/>
      <c r="CB2457"/>
      <c r="CC2457"/>
      <c r="CD2457"/>
      <c r="CE2457"/>
      <c r="CF2457"/>
      <c r="CG2457"/>
      <c r="CH2457"/>
      <c r="CI2457"/>
      <c r="CJ2457"/>
    </row>
    <row r="2458" spans="39:88" x14ac:dyDescent="0.3"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  <c r="CA2458"/>
      <c r="CB2458"/>
      <c r="CC2458"/>
      <c r="CD2458"/>
      <c r="CE2458"/>
      <c r="CF2458"/>
      <c r="CG2458"/>
      <c r="CH2458"/>
      <c r="CI2458"/>
      <c r="CJ2458"/>
    </row>
    <row r="2459" spans="39:88" x14ac:dyDescent="0.3"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  <c r="CA2459"/>
      <c r="CB2459"/>
      <c r="CC2459"/>
      <c r="CD2459"/>
      <c r="CE2459"/>
      <c r="CF2459"/>
      <c r="CG2459"/>
      <c r="CH2459"/>
      <c r="CI2459"/>
      <c r="CJ2459"/>
    </row>
    <row r="2460" spans="39:88" x14ac:dyDescent="0.3"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  <c r="CA2460"/>
      <c r="CB2460"/>
      <c r="CC2460"/>
      <c r="CD2460"/>
      <c r="CE2460"/>
      <c r="CF2460"/>
      <c r="CG2460"/>
      <c r="CH2460"/>
      <c r="CI2460"/>
      <c r="CJ2460"/>
    </row>
    <row r="2461" spans="39:88" x14ac:dyDescent="0.3"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  <c r="CA2461"/>
      <c r="CB2461"/>
      <c r="CC2461"/>
      <c r="CD2461"/>
      <c r="CE2461"/>
      <c r="CF2461"/>
      <c r="CG2461"/>
      <c r="CH2461"/>
      <c r="CI2461"/>
      <c r="CJ2461"/>
    </row>
    <row r="2462" spans="39:88" x14ac:dyDescent="0.3"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  <c r="CA2462"/>
      <c r="CB2462"/>
      <c r="CC2462"/>
      <c r="CD2462"/>
      <c r="CE2462"/>
      <c r="CF2462"/>
      <c r="CG2462"/>
      <c r="CH2462"/>
      <c r="CI2462"/>
      <c r="CJ2462"/>
    </row>
    <row r="2463" spans="39:88" x14ac:dyDescent="0.3"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  <c r="CA2463"/>
      <c r="CB2463"/>
      <c r="CC2463"/>
      <c r="CD2463"/>
      <c r="CE2463"/>
      <c r="CF2463"/>
      <c r="CG2463"/>
      <c r="CH2463"/>
      <c r="CI2463"/>
      <c r="CJ2463"/>
    </row>
    <row r="2464" spans="39:88" x14ac:dyDescent="0.3"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  <c r="CA2464"/>
      <c r="CB2464"/>
      <c r="CC2464"/>
      <c r="CD2464"/>
      <c r="CE2464"/>
      <c r="CF2464"/>
      <c r="CG2464"/>
      <c r="CH2464"/>
      <c r="CI2464"/>
      <c r="CJ2464"/>
    </row>
    <row r="2465" spans="39:88" x14ac:dyDescent="0.3"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  <c r="CA2465"/>
      <c r="CB2465"/>
      <c r="CC2465"/>
      <c r="CD2465"/>
      <c r="CE2465"/>
      <c r="CF2465"/>
      <c r="CG2465"/>
      <c r="CH2465"/>
      <c r="CI2465"/>
      <c r="CJ2465"/>
    </row>
    <row r="2466" spans="39:88" x14ac:dyDescent="0.3"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  <c r="CA2466"/>
      <c r="CB2466"/>
      <c r="CC2466"/>
      <c r="CD2466"/>
      <c r="CE2466"/>
      <c r="CF2466"/>
      <c r="CG2466"/>
      <c r="CH2466"/>
      <c r="CI2466"/>
      <c r="CJ2466"/>
    </row>
    <row r="2467" spans="39:88" x14ac:dyDescent="0.3"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  <c r="CA2467"/>
      <c r="CB2467"/>
      <c r="CC2467"/>
      <c r="CD2467"/>
      <c r="CE2467"/>
      <c r="CF2467"/>
      <c r="CG2467"/>
      <c r="CH2467"/>
      <c r="CI2467"/>
      <c r="CJ2467"/>
    </row>
    <row r="2468" spans="39:88" x14ac:dyDescent="0.3"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  <c r="CA2468"/>
      <c r="CB2468"/>
      <c r="CC2468"/>
      <c r="CD2468"/>
      <c r="CE2468"/>
      <c r="CF2468"/>
      <c r="CG2468"/>
      <c r="CH2468"/>
      <c r="CI2468"/>
      <c r="CJ2468"/>
    </row>
    <row r="2469" spans="39:88" x14ac:dyDescent="0.3"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  <c r="CA2469"/>
      <c r="CB2469"/>
      <c r="CC2469"/>
      <c r="CD2469"/>
      <c r="CE2469"/>
      <c r="CF2469"/>
      <c r="CG2469"/>
      <c r="CH2469"/>
      <c r="CI2469"/>
      <c r="CJ2469"/>
    </row>
    <row r="2470" spans="39:88" x14ac:dyDescent="0.3"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  <c r="CA2470"/>
      <c r="CB2470"/>
      <c r="CC2470"/>
      <c r="CD2470"/>
      <c r="CE2470"/>
      <c r="CF2470"/>
      <c r="CG2470"/>
      <c r="CH2470"/>
      <c r="CI2470"/>
      <c r="CJ2470"/>
    </row>
    <row r="2471" spans="39:88" x14ac:dyDescent="0.3"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  <c r="CA2471"/>
      <c r="CB2471"/>
      <c r="CC2471"/>
      <c r="CD2471"/>
      <c r="CE2471"/>
      <c r="CF2471"/>
      <c r="CG2471"/>
      <c r="CH2471"/>
      <c r="CI2471"/>
      <c r="CJ2471"/>
    </row>
    <row r="2472" spans="39:88" x14ac:dyDescent="0.3"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  <c r="CA2472"/>
      <c r="CB2472"/>
      <c r="CC2472"/>
      <c r="CD2472"/>
      <c r="CE2472"/>
      <c r="CF2472"/>
      <c r="CG2472"/>
      <c r="CH2472"/>
      <c r="CI2472"/>
      <c r="CJ2472"/>
    </row>
    <row r="2473" spans="39:88" x14ac:dyDescent="0.3"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  <c r="CA2473"/>
      <c r="CB2473"/>
      <c r="CC2473"/>
      <c r="CD2473"/>
      <c r="CE2473"/>
      <c r="CF2473"/>
      <c r="CG2473"/>
      <c r="CH2473"/>
      <c r="CI2473"/>
      <c r="CJ2473"/>
    </row>
    <row r="2474" spans="39:88" x14ac:dyDescent="0.3"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  <c r="CA2474"/>
      <c r="CB2474"/>
      <c r="CC2474"/>
      <c r="CD2474"/>
      <c r="CE2474"/>
      <c r="CF2474"/>
      <c r="CG2474"/>
      <c r="CH2474"/>
      <c r="CI2474"/>
      <c r="CJ2474"/>
    </row>
    <row r="2475" spans="39:88" x14ac:dyDescent="0.3"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  <c r="CA2475"/>
      <c r="CB2475"/>
      <c r="CC2475"/>
      <c r="CD2475"/>
      <c r="CE2475"/>
      <c r="CF2475"/>
      <c r="CG2475"/>
      <c r="CH2475"/>
      <c r="CI2475"/>
      <c r="CJ2475"/>
    </row>
    <row r="2476" spans="39:88" x14ac:dyDescent="0.3"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  <c r="CA2476"/>
      <c r="CB2476"/>
      <c r="CC2476"/>
      <c r="CD2476"/>
      <c r="CE2476"/>
      <c r="CF2476"/>
      <c r="CG2476"/>
      <c r="CH2476"/>
      <c r="CI2476"/>
      <c r="CJ2476"/>
    </row>
    <row r="2477" spans="39:88" x14ac:dyDescent="0.3"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  <c r="CA2477"/>
      <c r="CB2477"/>
      <c r="CC2477"/>
      <c r="CD2477"/>
      <c r="CE2477"/>
      <c r="CF2477"/>
      <c r="CG2477"/>
      <c r="CH2477"/>
      <c r="CI2477"/>
      <c r="CJ2477"/>
    </row>
    <row r="2478" spans="39:88" x14ac:dyDescent="0.3"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  <c r="CA2478"/>
      <c r="CB2478"/>
      <c r="CC2478"/>
      <c r="CD2478"/>
      <c r="CE2478"/>
      <c r="CF2478"/>
      <c r="CG2478"/>
      <c r="CH2478"/>
      <c r="CI2478"/>
      <c r="CJ2478"/>
    </row>
    <row r="2479" spans="39:88" x14ac:dyDescent="0.3"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  <c r="CA2479"/>
      <c r="CB2479"/>
      <c r="CC2479"/>
      <c r="CD2479"/>
      <c r="CE2479"/>
      <c r="CF2479"/>
      <c r="CG2479"/>
      <c r="CH2479"/>
      <c r="CI2479"/>
      <c r="CJ2479"/>
    </row>
    <row r="2480" spans="39:88" x14ac:dyDescent="0.3"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  <c r="CA2480"/>
      <c r="CB2480"/>
      <c r="CC2480"/>
      <c r="CD2480"/>
      <c r="CE2480"/>
      <c r="CF2480"/>
      <c r="CG2480"/>
      <c r="CH2480"/>
      <c r="CI2480"/>
      <c r="CJ2480"/>
    </row>
    <row r="2481" spans="39:88" x14ac:dyDescent="0.3"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  <c r="CA2481"/>
      <c r="CB2481"/>
      <c r="CC2481"/>
      <c r="CD2481"/>
      <c r="CE2481"/>
      <c r="CF2481"/>
      <c r="CG2481"/>
      <c r="CH2481"/>
      <c r="CI2481"/>
      <c r="CJ2481"/>
    </row>
    <row r="2482" spans="39:88" x14ac:dyDescent="0.3"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  <c r="CA2482"/>
      <c r="CB2482"/>
      <c r="CC2482"/>
      <c r="CD2482"/>
      <c r="CE2482"/>
      <c r="CF2482"/>
      <c r="CG2482"/>
      <c r="CH2482"/>
      <c r="CI2482"/>
      <c r="CJ2482"/>
    </row>
    <row r="2483" spans="39:88" x14ac:dyDescent="0.3"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  <c r="CA2483"/>
      <c r="CB2483"/>
      <c r="CC2483"/>
      <c r="CD2483"/>
      <c r="CE2483"/>
      <c r="CF2483"/>
      <c r="CG2483"/>
      <c r="CH2483"/>
      <c r="CI2483"/>
      <c r="CJ2483"/>
    </row>
    <row r="2484" spans="39:88" x14ac:dyDescent="0.3"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  <c r="CA2484"/>
      <c r="CB2484"/>
      <c r="CC2484"/>
      <c r="CD2484"/>
      <c r="CE2484"/>
      <c r="CF2484"/>
      <c r="CG2484"/>
      <c r="CH2484"/>
      <c r="CI2484"/>
      <c r="CJ2484"/>
    </row>
    <row r="2485" spans="39:88" x14ac:dyDescent="0.3"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  <c r="CA2485"/>
      <c r="CB2485"/>
      <c r="CC2485"/>
      <c r="CD2485"/>
      <c r="CE2485"/>
      <c r="CF2485"/>
      <c r="CG2485"/>
      <c r="CH2485"/>
      <c r="CI2485"/>
      <c r="CJ2485"/>
    </row>
    <row r="2486" spans="39:88" x14ac:dyDescent="0.3"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  <c r="CA2486"/>
      <c r="CB2486"/>
      <c r="CC2486"/>
      <c r="CD2486"/>
      <c r="CE2486"/>
      <c r="CF2486"/>
      <c r="CG2486"/>
      <c r="CH2486"/>
      <c r="CI2486"/>
      <c r="CJ2486"/>
    </row>
    <row r="2487" spans="39:88" x14ac:dyDescent="0.3"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  <c r="CA2487"/>
      <c r="CB2487"/>
      <c r="CC2487"/>
      <c r="CD2487"/>
      <c r="CE2487"/>
      <c r="CF2487"/>
      <c r="CG2487"/>
      <c r="CH2487"/>
      <c r="CI2487"/>
      <c r="CJ2487"/>
    </row>
    <row r="2488" spans="39:88" x14ac:dyDescent="0.3"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  <c r="CA2488"/>
      <c r="CB2488"/>
      <c r="CC2488"/>
      <c r="CD2488"/>
      <c r="CE2488"/>
      <c r="CF2488"/>
      <c r="CG2488"/>
      <c r="CH2488"/>
      <c r="CI2488"/>
      <c r="CJ2488"/>
    </row>
    <row r="2489" spans="39:88" x14ac:dyDescent="0.3"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  <c r="CA2489"/>
      <c r="CB2489"/>
      <c r="CC2489"/>
      <c r="CD2489"/>
      <c r="CE2489"/>
      <c r="CF2489"/>
      <c r="CG2489"/>
      <c r="CH2489"/>
      <c r="CI2489"/>
      <c r="CJ2489"/>
    </row>
    <row r="2490" spans="39:88" x14ac:dyDescent="0.3"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  <c r="CA2490"/>
      <c r="CB2490"/>
      <c r="CC2490"/>
      <c r="CD2490"/>
      <c r="CE2490"/>
      <c r="CF2490"/>
      <c r="CG2490"/>
      <c r="CH2490"/>
      <c r="CI2490"/>
      <c r="CJ2490"/>
    </row>
    <row r="2491" spans="39:88" x14ac:dyDescent="0.3"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  <c r="CA2491"/>
      <c r="CB2491"/>
      <c r="CC2491"/>
      <c r="CD2491"/>
      <c r="CE2491"/>
      <c r="CF2491"/>
      <c r="CG2491"/>
      <c r="CH2491"/>
      <c r="CI2491"/>
      <c r="CJ2491"/>
    </row>
    <row r="2492" spans="39:88" x14ac:dyDescent="0.3"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  <c r="CA2492"/>
      <c r="CB2492"/>
      <c r="CC2492"/>
      <c r="CD2492"/>
      <c r="CE2492"/>
      <c r="CF2492"/>
      <c r="CG2492"/>
      <c r="CH2492"/>
      <c r="CI2492"/>
      <c r="CJ2492"/>
    </row>
    <row r="2493" spans="39:88" x14ac:dyDescent="0.3"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  <c r="CA2493"/>
      <c r="CB2493"/>
      <c r="CC2493"/>
      <c r="CD2493"/>
      <c r="CE2493"/>
      <c r="CF2493"/>
      <c r="CG2493"/>
      <c r="CH2493"/>
      <c r="CI2493"/>
      <c r="CJ2493"/>
    </row>
    <row r="2494" spans="39:88" x14ac:dyDescent="0.3"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  <c r="CA2494"/>
      <c r="CB2494"/>
      <c r="CC2494"/>
      <c r="CD2494"/>
      <c r="CE2494"/>
      <c r="CF2494"/>
      <c r="CG2494"/>
      <c r="CH2494"/>
      <c r="CI2494"/>
      <c r="CJ2494"/>
    </row>
    <row r="2495" spans="39:88" x14ac:dyDescent="0.3"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  <c r="CA2495"/>
      <c r="CB2495"/>
      <c r="CC2495"/>
      <c r="CD2495"/>
      <c r="CE2495"/>
      <c r="CF2495"/>
      <c r="CG2495"/>
      <c r="CH2495"/>
      <c r="CI2495"/>
      <c r="CJ2495"/>
    </row>
    <row r="2496" spans="39:88" x14ac:dyDescent="0.3"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  <c r="CA2496"/>
      <c r="CB2496"/>
      <c r="CC2496"/>
      <c r="CD2496"/>
      <c r="CE2496"/>
      <c r="CF2496"/>
      <c r="CG2496"/>
      <c r="CH2496"/>
      <c r="CI2496"/>
      <c r="CJ2496"/>
    </row>
    <row r="2497" spans="39:88" x14ac:dyDescent="0.3"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  <c r="CA2497"/>
      <c r="CB2497"/>
      <c r="CC2497"/>
      <c r="CD2497"/>
      <c r="CE2497"/>
      <c r="CF2497"/>
      <c r="CG2497"/>
      <c r="CH2497"/>
      <c r="CI2497"/>
      <c r="CJ2497"/>
    </row>
    <row r="2498" spans="39:88" x14ac:dyDescent="0.3"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  <c r="CA2498"/>
      <c r="CB2498"/>
      <c r="CC2498"/>
      <c r="CD2498"/>
      <c r="CE2498"/>
      <c r="CF2498"/>
      <c r="CG2498"/>
      <c r="CH2498"/>
      <c r="CI2498"/>
      <c r="CJ2498"/>
    </row>
    <row r="2499" spans="39:88" x14ac:dyDescent="0.3"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  <c r="CA2499"/>
      <c r="CB2499"/>
      <c r="CC2499"/>
      <c r="CD2499"/>
      <c r="CE2499"/>
      <c r="CF2499"/>
      <c r="CG2499"/>
      <c r="CH2499"/>
      <c r="CI2499"/>
      <c r="CJ2499"/>
    </row>
    <row r="2500" spans="39:88" x14ac:dyDescent="0.3"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  <c r="CA2500"/>
      <c r="CB2500"/>
      <c r="CC2500"/>
      <c r="CD2500"/>
      <c r="CE2500"/>
      <c r="CF2500"/>
      <c r="CG2500"/>
      <c r="CH2500"/>
      <c r="CI2500"/>
      <c r="CJ2500"/>
    </row>
    <row r="2501" spans="39:88" x14ac:dyDescent="0.3"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  <c r="CA2501"/>
      <c r="CB2501"/>
      <c r="CC2501"/>
      <c r="CD2501"/>
      <c r="CE2501"/>
      <c r="CF2501"/>
      <c r="CG2501"/>
      <c r="CH2501"/>
      <c r="CI2501"/>
      <c r="CJ2501"/>
    </row>
    <row r="2502" spans="39:88" x14ac:dyDescent="0.3"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  <c r="CA2502"/>
      <c r="CB2502"/>
      <c r="CC2502"/>
      <c r="CD2502"/>
      <c r="CE2502"/>
      <c r="CF2502"/>
      <c r="CG2502"/>
      <c r="CH2502"/>
      <c r="CI2502"/>
      <c r="CJ2502"/>
    </row>
    <row r="2503" spans="39:88" x14ac:dyDescent="0.3"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  <c r="CA2503"/>
      <c r="CB2503"/>
      <c r="CC2503"/>
      <c r="CD2503"/>
      <c r="CE2503"/>
      <c r="CF2503"/>
      <c r="CG2503"/>
      <c r="CH2503"/>
      <c r="CI2503"/>
      <c r="CJ2503"/>
    </row>
    <row r="2504" spans="39:88" x14ac:dyDescent="0.3"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  <c r="CA2504"/>
      <c r="CB2504"/>
      <c r="CC2504"/>
      <c r="CD2504"/>
      <c r="CE2504"/>
      <c r="CF2504"/>
      <c r="CG2504"/>
      <c r="CH2504"/>
      <c r="CI2504"/>
      <c r="CJ2504"/>
    </row>
    <row r="2505" spans="39:88" x14ac:dyDescent="0.3"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  <c r="CA2505"/>
      <c r="CB2505"/>
      <c r="CC2505"/>
      <c r="CD2505"/>
      <c r="CE2505"/>
      <c r="CF2505"/>
      <c r="CG2505"/>
      <c r="CH2505"/>
      <c r="CI2505"/>
      <c r="CJ2505"/>
    </row>
    <row r="2506" spans="39:88" x14ac:dyDescent="0.3"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  <c r="CA2506"/>
      <c r="CB2506"/>
      <c r="CC2506"/>
      <c r="CD2506"/>
      <c r="CE2506"/>
      <c r="CF2506"/>
      <c r="CG2506"/>
      <c r="CH2506"/>
      <c r="CI2506"/>
      <c r="CJ2506"/>
    </row>
    <row r="2507" spans="39:88" x14ac:dyDescent="0.3"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  <c r="CA2507"/>
      <c r="CB2507"/>
      <c r="CC2507"/>
      <c r="CD2507"/>
      <c r="CE2507"/>
      <c r="CF2507"/>
      <c r="CG2507"/>
      <c r="CH2507"/>
      <c r="CI2507"/>
      <c r="CJ2507"/>
    </row>
    <row r="2508" spans="39:88" x14ac:dyDescent="0.3"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  <c r="CA2508"/>
      <c r="CB2508"/>
      <c r="CC2508"/>
      <c r="CD2508"/>
      <c r="CE2508"/>
      <c r="CF2508"/>
      <c r="CG2508"/>
      <c r="CH2508"/>
      <c r="CI2508"/>
      <c r="CJ2508"/>
    </row>
    <row r="2509" spans="39:88" x14ac:dyDescent="0.3"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  <c r="CA2509"/>
      <c r="CB2509"/>
      <c r="CC2509"/>
      <c r="CD2509"/>
      <c r="CE2509"/>
      <c r="CF2509"/>
      <c r="CG2509"/>
      <c r="CH2509"/>
      <c r="CI2509"/>
      <c r="CJ2509"/>
    </row>
    <row r="2510" spans="39:88" x14ac:dyDescent="0.3"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  <c r="CA2510"/>
      <c r="CB2510"/>
      <c r="CC2510"/>
      <c r="CD2510"/>
      <c r="CE2510"/>
      <c r="CF2510"/>
      <c r="CG2510"/>
      <c r="CH2510"/>
      <c r="CI2510"/>
      <c r="CJ2510"/>
    </row>
    <row r="2511" spans="39:88" x14ac:dyDescent="0.3"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  <c r="CA2511"/>
      <c r="CB2511"/>
      <c r="CC2511"/>
      <c r="CD2511"/>
      <c r="CE2511"/>
      <c r="CF2511"/>
      <c r="CG2511"/>
      <c r="CH2511"/>
      <c r="CI2511"/>
      <c r="CJ2511"/>
    </row>
    <row r="2512" spans="39:88" x14ac:dyDescent="0.3"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  <c r="CA2512"/>
      <c r="CB2512"/>
      <c r="CC2512"/>
      <c r="CD2512"/>
      <c r="CE2512"/>
      <c r="CF2512"/>
      <c r="CG2512"/>
      <c r="CH2512"/>
      <c r="CI2512"/>
      <c r="CJ2512"/>
    </row>
    <row r="2513" spans="39:88" x14ac:dyDescent="0.3"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  <c r="CA2513"/>
      <c r="CB2513"/>
      <c r="CC2513"/>
      <c r="CD2513"/>
      <c r="CE2513"/>
      <c r="CF2513"/>
      <c r="CG2513"/>
      <c r="CH2513"/>
      <c r="CI2513"/>
      <c r="CJ2513"/>
    </row>
    <row r="2514" spans="39:88" x14ac:dyDescent="0.3"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  <c r="CA2514"/>
      <c r="CB2514"/>
      <c r="CC2514"/>
      <c r="CD2514"/>
      <c r="CE2514"/>
      <c r="CF2514"/>
      <c r="CG2514"/>
      <c r="CH2514"/>
      <c r="CI2514"/>
      <c r="CJ2514"/>
    </row>
    <row r="2515" spans="39:88" x14ac:dyDescent="0.3"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  <c r="CA2515"/>
      <c r="CB2515"/>
      <c r="CC2515"/>
      <c r="CD2515"/>
      <c r="CE2515"/>
      <c r="CF2515"/>
      <c r="CG2515"/>
      <c r="CH2515"/>
      <c r="CI2515"/>
      <c r="CJ2515"/>
    </row>
    <row r="2516" spans="39:88" x14ac:dyDescent="0.3"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  <c r="CA2516"/>
      <c r="CB2516"/>
      <c r="CC2516"/>
      <c r="CD2516"/>
      <c r="CE2516"/>
      <c r="CF2516"/>
      <c r="CG2516"/>
      <c r="CH2516"/>
      <c r="CI2516"/>
      <c r="CJ2516"/>
    </row>
    <row r="2517" spans="39:88" x14ac:dyDescent="0.3"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  <c r="CA2517"/>
      <c r="CB2517"/>
      <c r="CC2517"/>
      <c r="CD2517"/>
      <c r="CE2517"/>
      <c r="CF2517"/>
      <c r="CG2517"/>
      <c r="CH2517"/>
      <c r="CI2517"/>
      <c r="CJ2517"/>
    </row>
    <row r="2518" spans="39:88" x14ac:dyDescent="0.3"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  <c r="CA2518"/>
      <c r="CB2518"/>
      <c r="CC2518"/>
      <c r="CD2518"/>
      <c r="CE2518"/>
      <c r="CF2518"/>
      <c r="CG2518"/>
      <c r="CH2518"/>
      <c r="CI2518"/>
      <c r="CJ2518"/>
    </row>
    <row r="2519" spans="39:88" x14ac:dyDescent="0.3"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  <c r="CA2519"/>
      <c r="CB2519"/>
      <c r="CC2519"/>
      <c r="CD2519"/>
      <c r="CE2519"/>
      <c r="CF2519"/>
      <c r="CG2519"/>
      <c r="CH2519"/>
      <c r="CI2519"/>
      <c r="CJ2519"/>
    </row>
    <row r="2520" spans="39:88" x14ac:dyDescent="0.3"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  <c r="CA2520"/>
      <c r="CB2520"/>
      <c r="CC2520"/>
      <c r="CD2520"/>
      <c r="CE2520"/>
      <c r="CF2520"/>
      <c r="CG2520"/>
      <c r="CH2520"/>
      <c r="CI2520"/>
      <c r="CJ2520"/>
    </row>
    <row r="2521" spans="39:88" x14ac:dyDescent="0.3"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  <c r="CA2521"/>
      <c r="CB2521"/>
      <c r="CC2521"/>
      <c r="CD2521"/>
      <c r="CE2521"/>
      <c r="CF2521"/>
      <c r="CG2521"/>
      <c r="CH2521"/>
      <c r="CI2521"/>
      <c r="CJ2521"/>
    </row>
    <row r="2522" spans="39:88" x14ac:dyDescent="0.3"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  <c r="CA2522"/>
      <c r="CB2522"/>
      <c r="CC2522"/>
      <c r="CD2522"/>
      <c r="CE2522"/>
      <c r="CF2522"/>
      <c r="CG2522"/>
      <c r="CH2522"/>
      <c r="CI2522"/>
      <c r="CJ2522"/>
    </row>
    <row r="2523" spans="39:88" x14ac:dyDescent="0.3"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  <c r="CA2523"/>
      <c r="CB2523"/>
      <c r="CC2523"/>
      <c r="CD2523"/>
      <c r="CE2523"/>
      <c r="CF2523"/>
      <c r="CG2523"/>
      <c r="CH2523"/>
      <c r="CI2523"/>
      <c r="CJ2523"/>
    </row>
    <row r="2524" spans="39:88" x14ac:dyDescent="0.3"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  <c r="CA2524"/>
      <c r="CB2524"/>
      <c r="CC2524"/>
      <c r="CD2524"/>
      <c r="CE2524"/>
      <c r="CF2524"/>
      <c r="CG2524"/>
      <c r="CH2524"/>
      <c r="CI2524"/>
      <c r="CJ2524"/>
    </row>
    <row r="2525" spans="39:88" x14ac:dyDescent="0.3"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  <c r="CA2525"/>
      <c r="CB2525"/>
      <c r="CC2525"/>
      <c r="CD2525"/>
      <c r="CE2525"/>
      <c r="CF2525"/>
      <c r="CG2525"/>
      <c r="CH2525"/>
      <c r="CI2525"/>
      <c r="CJ2525"/>
    </row>
    <row r="2526" spans="39:88" x14ac:dyDescent="0.3"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  <c r="CA2526"/>
      <c r="CB2526"/>
      <c r="CC2526"/>
      <c r="CD2526"/>
      <c r="CE2526"/>
      <c r="CF2526"/>
      <c r="CG2526"/>
      <c r="CH2526"/>
      <c r="CI2526"/>
      <c r="CJ2526"/>
    </row>
    <row r="2527" spans="39:88" x14ac:dyDescent="0.3"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  <c r="CA2527"/>
      <c r="CB2527"/>
      <c r="CC2527"/>
      <c r="CD2527"/>
      <c r="CE2527"/>
      <c r="CF2527"/>
      <c r="CG2527"/>
      <c r="CH2527"/>
      <c r="CI2527"/>
      <c r="CJ2527"/>
    </row>
    <row r="2528" spans="39:88" x14ac:dyDescent="0.3"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  <c r="CA2528"/>
      <c r="CB2528"/>
      <c r="CC2528"/>
      <c r="CD2528"/>
      <c r="CE2528"/>
      <c r="CF2528"/>
      <c r="CG2528"/>
      <c r="CH2528"/>
      <c r="CI2528"/>
      <c r="CJ2528"/>
    </row>
    <row r="2529" spans="39:88" x14ac:dyDescent="0.3"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  <c r="CA2529"/>
      <c r="CB2529"/>
      <c r="CC2529"/>
      <c r="CD2529"/>
      <c r="CE2529"/>
      <c r="CF2529"/>
      <c r="CG2529"/>
      <c r="CH2529"/>
      <c r="CI2529"/>
      <c r="CJ2529"/>
    </row>
    <row r="2530" spans="39:88" x14ac:dyDescent="0.3"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  <c r="CA2530"/>
      <c r="CB2530"/>
      <c r="CC2530"/>
      <c r="CD2530"/>
      <c r="CE2530"/>
      <c r="CF2530"/>
      <c r="CG2530"/>
      <c r="CH2530"/>
      <c r="CI2530"/>
      <c r="CJ2530"/>
    </row>
    <row r="2531" spans="39:88" x14ac:dyDescent="0.3"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  <c r="CA2531"/>
      <c r="CB2531"/>
      <c r="CC2531"/>
      <c r="CD2531"/>
      <c r="CE2531"/>
      <c r="CF2531"/>
      <c r="CG2531"/>
      <c r="CH2531"/>
      <c r="CI2531"/>
      <c r="CJ2531"/>
    </row>
    <row r="2532" spans="39:88" x14ac:dyDescent="0.3"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  <c r="CA2532"/>
      <c r="CB2532"/>
      <c r="CC2532"/>
      <c r="CD2532"/>
      <c r="CE2532"/>
      <c r="CF2532"/>
      <c r="CG2532"/>
      <c r="CH2532"/>
      <c r="CI2532"/>
      <c r="CJ2532"/>
    </row>
    <row r="2533" spans="39:88" x14ac:dyDescent="0.3"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  <c r="CA2533"/>
      <c r="CB2533"/>
      <c r="CC2533"/>
      <c r="CD2533"/>
      <c r="CE2533"/>
      <c r="CF2533"/>
      <c r="CG2533"/>
      <c r="CH2533"/>
      <c r="CI2533"/>
      <c r="CJ2533"/>
    </row>
    <row r="2534" spans="39:88" x14ac:dyDescent="0.3"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  <c r="CA2534"/>
      <c r="CB2534"/>
      <c r="CC2534"/>
      <c r="CD2534"/>
      <c r="CE2534"/>
      <c r="CF2534"/>
      <c r="CG2534"/>
      <c r="CH2534"/>
      <c r="CI2534"/>
      <c r="CJ2534"/>
    </row>
    <row r="2535" spans="39:88" x14ac:dyDescent="0.3"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  <c r="CA2535"/>
      <c r="CB2535"/>
      <c r="CC2535"/>
      <c r="CD2535"/>
      <c r="CE2535"/>
      <c r="CF2535"/>
      <c r="CG2535"/>
      <c r="CH2535"/>
      <c r="CI2535"/>
      <c r="CJ2535"/>
    </row>
    <row r="2536" spans="39:88" x14ac:dyDescent="0.3"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  <c r="CA2536"/>
      <c r="CB2536"/>
      <c r="CC2536"/>
      <c r="CD2536"/>
      <c r="CE2536"/>
      <c r="CF2536"/>
      <c r="CG2536"/>
      <c r="CH2536"/>
      <c r="CI2536"/>
      <c r="CJ2536"/>
    </row>
    <row r="2537" spans="39:88" x14ac:dyDescent="0.3"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  <c r="CA2537"/>
      <c r="CB2537"/>
      <c r="CC2537"/>
      <c r="CD2537"/>
      <c r="CE2537"/>
      <c r="CF2537"/>
      <c r="CG2537"/>
      <c r="CH2537"/>
      <c r="CI2537"/>
      <c r="CJ2537"/>
    </row>
    <row r="2538" spans="39:88" x14ac:dyDescent="0.3"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  <c r="CA2538"/>
      <c r="CB2538"/>
      <c r="CC2538"/>
      <c r="CD2538"/>
      <c r="CE2538"/>
      <c r="CF2538"/>
      <c r="CG2538"/>
      <c r="CH2538"/>
      <c r="CI2538"/>
      <c r="CJ2538"/>
    </row>
    <row r="2539" spans="39:88" x14ac:dyDescent="0.3"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  <c r="CA2539"/>
      <c r="CB2539"/>
      <c r="CC2539"/>
      <c r="CD2539"/>
      <c r="CE2539"/>
      <c r="CF2539"/>
      <c r="CG2539"/>
      <c r="CH2539"/>
      <c r="CI2539"/>
      <c r="CJ2539"/>
    </row>
    <row r="2540" spans="39:88" x14ac:dyDescent="0.3"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  <c r="CA2540"/>
      <c r="CB2540"/>
      <c r="CC2540"/>
      <c r="CD2540"/>
      <c r="CE2540"/>
      <c r="CF2540"/>
      <c r="CG2540"/>
      <c r="CH2540"/>
      <c r="CI2540"/>
      <c r="CJ2540"/>
    </row>
    <row r="2541" spans="39:88" x14ac:dyDescent="0.3"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  <c r="CA2541"/>
      <c r="CB2541"/>
      <c r="CC2541"/>
      <c r="CD2541"/>
      <c r="CE2541"/>
      <c r="CF2541"/>
      <c r="CG2541"/>
      <c r="CH2541"/>
      <c r="CI2541"/>
      <c r="CJ2541"/>
    </row>
    <row r="2542" spans="39:88" x14ac:dyDescent="0.3"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  <c r="CA2542"/>
      <c r="CB2542"/>
      <c r="CC2542"/>
      <c r="CD2542"/>
      <c r="CE2542"/>
      <c r="CF2542"/>
      <c r="CG2542"/>
      <c r="CH2542"/>
      <c r="CI2542"/>
      <c r="CJ2542"/>
    </row>
    <row r="2543" spans="39:88" x14ac:dyDescent="0.3"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  <c r="CA2543"/>
      <c r="CB2543"/>
      <c r="CC2543"/>
      <c r="CD2543"/>
      <c r="CE2543"/>
      <c r="CF2543"/>
      <c r="CG2543"/>
      <c r="CH2543"/>
      <c r="CI2543"/>
      <c r="CJ2543"/>
    </row>
    <row r="2544" spans="39:88" x14ac:dyDescent="0.3"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  <c r="CA2544"/>
      <c r="CB2544"/>
      <c r="CC2544"/>
      <c r="CD2544"/>
      <c r="CE2544"/>
      <c r="CF2544"/>
      <c r="CG2544"/>
      <c r="CH2544"/>
      <c r="CI2544"/>
      <c r="CJ2544"/>
    </row>
    <row r="2545" spans="39:88" x14ac:dyDescent="0.3"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  <c r="CA2545"/>
      <c r="CB2545"/>
      <c r="CC2545"/>
      <c r="CD2545"/>
      <c r="CE2545"/>
      <c r="CF2545"/>
      <c r="CG2545"/>
      <c r="CH2545"/>
      <c r="CI2545"/>
      <c r="CJ2545"/>
    </row>
    <row r="2546" spans="39:88" x14ac:dyDescent="0.3"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  <c r="CA2546"/>
      <c r="CB2546"/>
      <c r="CC2546"/>
      <c r="CD2546"/>
      <c r="CE2546"/>
      <c r="CF2546"/>
      <c r="CG2546"/>
      <c r="CH2546"/>
      <c r="CI2546"/>
      <c r="CJ2546"/>
    </row>
    <row r="2547" spans="39:88" x14ac:dyDescent="0.3"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  <c r="CA2547"/>
      <c r="CB2547"/>
      <c r="CC2547"/>
      <c r="CD2547"/>
      <c r="CE2547"/>
      <c r="CF2547"/>
      <c r="CG2547"/>
      <c r="CH2547"/>
      <c r="CI2547"/>
      <c r="CJ2547"/>
    </row>
    <row r="2548" spans="39:88" x14ac:dyDescent="0.3"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  <c r="CA2548"/>
      <c r="CB2548"/>
      <c r="CC2548"/>
      <c r="CD2548"/>
      <c r="CE2548"/>
      <c r="CF2548"/>
      <c r="CG2548"/>
      <c r="CH2548"/>
      <c r="CI2548"/>
      <c r="CJ2548"/>
    </row>
    <row r="2549" spans="39:88" x14ac:dyDescent="0.3"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  <c r="CA2549"/>
      <c r="CB2549"/>
      <c r="CC2549"/>
      <c r="CD2549"/>
      <c r="CE2549"/>
      <c r="CF2549"/>
      <c r="CG2549"/>
      <c r="CH2549"/>
      <c r="CI2549"/>
      <c r="CJ2549"/>
    </row>
    <row r="2550" spans="39:88" x14ac:dyDescent="0.3"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  <c r="CA2550"/>
      <c r="CB2550"/>
      <c r="CC2550"/>
      <c r="CD2550"/>
      <c r="CE2550"/>
      <c r="CF2550"/>
      <c r="CG2550"/>
      <c r="CH2550"/>
      <c r="CI2550"/>
      <c r="CJ2550"/>
    </row>
    <row r="2551" spans="39:88" x14ac:dyDescent="0.3"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  <c r="CA2551"/>
      <c r="CB2551"/>
      <c r="CC2551"/>
      <c r="CD2551"/>
      <c r="CE2551"/>
      <c r="CF2551"/>
      <c r="CG2551"/>
      <c r="CH2551"/>
      <c r="CI2551"/>
      <c r="CJ2551"/>
    </row>
    <row r="2552" spans="39:88" x14ac:dyDescent="0.3"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  <c r="CA2552"/>
      <c r="CB2552"/>
      <c r="CC2552"/>
      <c r="CD2552"/>
      <c r="CE2552"/>
      <c r="CF2552"/>
      <c r="CG2552"/>
      <c r="CH2552"/>
      <c r="CI2552"/>
      <c r="CJ2552"/>
    </row>
    <row r="2553" spans="39:88" x14ac:dyDescent="0.3"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  <c r="CA2553"/>
      <c r="CB2553"/>
      <c r="CC2553"/>
      <c r="CD2553"/>
      <c r="CE2553"/>
      <c r="CF2553"/>
      <c r="CG2553"/>
      <c r="CH2553"/>
      <c r="CI2553"/>
      <c r="CJ2553"/>
    </row>
    <row r="2554" spans="39:88" x14ac:dyDescent="0.3"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  <c r="CA2554"/>
      <c r="CB2554"/>
      <c r="CC2554"/>
      <c r="CD2554"/>
      <c r="CE2554"/>
      <c r="CF2554"/>
      <c r="CG2554"/>
      <c r="CH2554"/>
      <c r="CI2554"/>
      <c r="CJ2554"/>
    </row>
    <row r="2555" spans="39:88" x14ac:dyDescent="0.3"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  <c r="CA2555"/>
      <c r="CB2555"/>
      <c r="CC2555"/>
      <c r="CD2555"/>
      <c r="CE2555"/>
      <c r="CF2555"/>
      <c r="CG2555"/>
      <c r="CH2555"/>
      <c r="CI2555"/>
      <c r="CJ2555"/>
    </row>
    <row r="2556" spans="39:88" x14ac:dyDescent="0.3"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  <c r="CA2556"/>
      <c r="CB2556"/>
      <c r="CC2556"/>
      <c r="CD2556"/>
      <c r="CE2556"/>
      <c r="CF2556"/>
      <c r="CG2556"/>
      <c r="CH2556"/>
      <c r="CI2556"/>
      <c r="CJ2556"/>
    </row>
    <row r="2557" spans="39:88" x14ac:dyDescent="0.3"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  <c r="CA2557"/>
      <c r="CB2557"/>
      <c r="CC2557"/>
      <c r="CD2557"/>
      <c r="CE2557"/>
      <c r="CF2557"/>
      <c r="CG2557"/>
      <c r="CH2557"/>
      <c r="CI2557"/>
      <c r="CJ2557"/>
    </row>
    <row r="2558" spans="39:88" x14ac:dyDescent="0.3"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  <c r="CA2558"/>
      <c r="CB2558"/>
      <c r="CC2558"/>
      <c r="CD2558"/>
      <c r="CE2558"/>
      <c r="CF2558"/>
      <c r="CG2558"/>
      <c r="CH2558"/>
      <c r="CI2558"/>
      <c r="CJ2558"/>
    </row>
    <row r="2559" spans="39:88" x14ac:dyDescent="0.3"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  <c r="CA2559"/>
      <c r="CB2559"/>
      <c r="CC2559"/>
      <c r="CD2559"/>
      <c r="CE2559"/>
      <c r="CF2559"/>
      <c r="CG2559"/>
      <c r="CH2559"/>
      <c r="CI2559"/>
      <c r="CJ2559"/>
    </row>
    <row r="2560" spans="39:88" x14ac:dyDescent="0.3"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  <c r="CA2560"/>
      <c r="CB2560"/>
      <c r="CC2560"/>
      <c r="CD2560"/>
      <c r="CE2560"/>
      <c r="CF2560"/>
      <c r="CG2560"/>
      <c r="CH2560"/>
      <c r="CI2560"/>
      <c r="CJ2560"/>
    </row>
    <row r="2561" spans="39:88" x14ac:dyDescent="0.3"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  <c r="CA2561"/>
      <c r="CB2561"/>
      <c r="CC2561"/>
      <c r="CD2561"/>
      <c r="CE2561"/>
      <c r="CF2561"/>
      <c r="CG2561"/>
      <c r="CH2561"/>
      <c r="CI2561"/>
      <c r="CJ2561"/>
    </row>
    <row r="2562" spans="39:88" x14ac:dyDescent="0.3"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  <c r="CA2562"/>
      <c r="CB2562"/>
      <c r="CC2562"/>
      <c r="CD2562"/>
      <c r="CE2562"/>
      <c r="CF2562"/>
      <c r="CG2562"/>
      <c r="CH2562"/>
      <c r="CI2562"/>
      <c r="CJ2562"/>
    </row>
    <row r="2563" spans="39:88" x14ac:dyDescent="0.3"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  <c r="CA2563"/>
      <c r="CB2563"/>
      <c r="CC2563"/>
      <c r="CD2563"/>
      <c r="CE2563"/>
      <c r="CF2563"/>
      <c r="CG2563"/>
      <c r="CH2563"/>
      <c r="CI2563"/>
      <c r="CJ2563"/>
    </row>
    <row r="2564" spans="39:88" x14ac:dyDescent="0.3"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  <c r="CA2564"/>
      <c r="CB2564"/>
      <c r="CC2564"/>
      <c r="CD2564"/>
      <c r="CE2564"/>
      <c r="CF2564"/>
      <c r="CG2564"/>
      <c r="CH2564"/>
      <c r="CI2564"/>
      <c r="CJ2564"/>
    </row>
    <row r="2565" spans="39:88" x14ac:dyDescent="0.3"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  <c r="CA2565"/>
      <c r="CB2565"/>
      <c r="CC2565"/>
      <c r="CD2565"/>
      <c r="CE2565"/>
      <c r="CF2565"/>
      <c r="CG2565"/>
      <c r="CH2565"/>
      <c r="CI2565"/>
      <c r="CJ2565"/>
    </row>
    <row r="2566" spans="39:88" x14ac:dyDescent="0.3"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  <c r="CA2566"/>
      <c r="CB2566"/>
      <c r="CC2566"/>
      <c r="CD2566"/>
      <c r="CE2566"/>
      <c r="CF2566"/>
      <c r="CG2566"/>
      <c r="CH2566"/>
      <c r="CI2566"/>
      <c r="CJ2566"/>
    </row>
    <row r="2567" spans="39:88" x14ac:dyDescent="0.3"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  <c r="CA2567"/>
      <c r="CB2567"/>
      <c r="CC2567"/>
      <c r="CD2567"/>
      <c r="CE2567"/>
      <c r="CF2567"/>
      <c r="CG2567"/>
      <c r="CH2567"/>
      <c r="CI2567"/>
      <c r="CJ2567"/>
    </row>
    <row r="2568" spans="39:88" x14ac:dyDescent="0.3"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  <c r="CA2568"/>
      <c r="CB2568"/>
      <c r="CC2568"/>
      <c r="CD2568"/>
      <c r="CE2568"/>
      <c r="CF2568"/>
      <c r="CG2568"/>
      <c r="CH2568"/>
      <c r="CI2568"/>
      <c r="CJ2568"/>
    </row>
    <row r="2569" spans="39:88" x14ac:dyDescent="0.3"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  <c r="CA2569"/>
      <c r="CB2569"/>
      <c r="CC2569"/>
      <c r="CD2569"/>
      <c r="CE2569"/>
      <c r="CF2569"/>
      <c r="CG2569"/>
      <c r="CH2569"/>
      <c r="CI2569"/>
      <c r="CJ2569"/>
    </row>
    <row r="2570" spans="39:88" x14ac:dyDescent="0.3"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  <c r="CA2570"/>
      <c r="CB2570"/>
      <c r="CC2570"/>
      <c r="CD2570"/>
      <c r="CE2570"/>
      <c r="CF2570"/>
      <c r="CG2570"/>
      <c r="CH2570"/>
      <c r="CI2570"/>
      <c r="CJ2570"/>
    </row>
    <row r="2571" spans="39:88" x14ac:dyDescent="0.3"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  <c r="CA2571"/>
      <c r="CB2571"/>
      <c r="CC2571"/>
      <c r="CD2571"/>
      <c r="CE2571"/>
      <c r="CF2571"/>
      <c r="CG2571"/>
      <c r="CH2571"/>
      <c r="CI2571"/>
      <c r="CJ2571"/>
    </row>
    <row r="2572" spans="39:88" x14ac:dyDescent="0.3"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  <c r="CA2572"/>
      <c r="CB2572"/>
      <c r="CC2572"/>
      <c r="CD2572"/>
      <c r="CE2572"/>
      <c r="CF2572"/>
      <c r="CG2572"/>
      <c r="CH2572"/>
      <c r="CI2572"/>
      <c r="CJ2572"/>
    </row>
    <row r="2573" spans="39:88" x14ac:dyDescent="0.3"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  <c r="CA2573"/>
      <c r="CB2573"/>
      <c r="CC2573"/>
      <c r="CD2573"/>
      <c r="CE2573"/>
      <c r="CF2573"/>
      <c r="CG2573"/>
      <c r="CH2573"/>
      <c r="CI2573"/>
      <c r="CJ2573"/>
    </row>
    <row r="2574" spans="39:88" x14ac:dyDescent="0.3"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  <c r="CA2574"/>
      <c r="CB2574"/>
      <c r="CC2574"/>
      <c r="CD2574"/>
      <c r="CE2574"/>
      <c r="CF2574"/>
      <c r="CG2574"/>
      <c r="CH2574"/>
      <c r="CI2574"/>
      <c r="CJ2574"/>
    </row>
    <row r="2575" spans="39:88" x14ac:dyDescent="0.3"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  <c r="CA2575"/>
      <c r="CB2575"/>
      <c r="CC2575"/>
      <c r="CD2575"/>
      <c r="CE2575"/>
      <c r="CF2575"/>
      <c r="CG2575"/>
      <c r="CH2575"/>
      <c r="CI2575"/>
      <c r="CJ2575"/>
    </row>
    <row r="2576" spans="39:88" x14ac:dyDescent="0.3"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  <c r="CA2576"/>
      <c r="CB2576"/>
      <c r="CC2576"/>
      <c r="CD2576"/>
      <c r="CE2576"/>
      <c r="CF2576"/>
      <c r="CG2576"/>
      <c r="CH2576"/>
      <c r="CI2576"/>
      <c r="CJ2576"/>
    </row>
    <row r="2577" spans="39:88" x14ac:dyDescent="0.3"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  <c r="CA2577"/>
      <c r="CB2577"/>
      <c r="CC2577"/>
      <c r="CD2577"/>
      <c r="CE2577"/>
      <c r="CF2577"/>
      <c r="CG2577"/>
      <c r="CH2577"/>
      <c r="CI2577"/>
      <c r="CJ2577"/>
    </row>
    <row r="2578" spans="39:88" x14ac:dyDescent="0.3"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  <c r="CA2578"/>
      <c r="CB2578"/>
      <c r="CC2578"/>
      <c r="CD2578"/>
      <c r="CE2578"/>
      <c r="CF2578"/>
      <c r="CG2578"/>
      <c r="CH2578"/>
      <c r="CI2578"/>
      <c r="CJ2578"/>
    </row>
    <row r="2579" spans="39:88" x14ac:dyDescent="0.3"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  <c r="CA2579"/>
      <c r="CB2579"/>
      <c r="CC2579"/>
      <c r="CD2579"/>
      <c r="CE2579"/>
      <c r="CF2579"/>
      <c r="CG2579"/>
      <c r="CH2579"/>
      <c r="CI2579"/>
      <c r="CJ2579"/>
    </row>
    <row r="2580" spans="39:88" x14ac:dyDescent="0.3"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  <c r="CA2580"/>
      <c r="CB2580"/>
      <c r="CC2580"/>
      <c r="CD2580"/>
      <c r="CE2580"/>
      <c r="CF2580"/>
      <c r="CG2580"/>
      <c r="CH2580"/>
      <c r="CI2580"/>
      <c r="CJ2580"/>
    </row>
    <row r="2581" spans="39:88" x14ac:dyDescent="0.3"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  <c r="CA2581"/>
      <c r="CB2581"/>
      <c r="CC2581"/>
      <c r="CD2581"/>
      <c r="CE2581"/>
      <c r="CF2581"/>
      <c r="CG2581"/>
      <c r="CH2581"/>
      <c r="CI2581"/>
      <c r="CJ2581"/>
    </row>
    <row r="2582" spans="39:88" x14ac:dyDescent="0.3"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  <c r="CA2582"/>
      <c r="CB2582"/>
      <c r="CC2582"/>
      <c r="CD2582"/>
      <c r="CE2582"/>
      <c r="CF2582"/>
      <c r="CG2582"/>
      <c r="CH2582"/>
      <c r="CI2582"/>
      <c r="CJ2582"/>
    </row>
    <row r="2583" spans="39:88" x14ac:dyDescent="0.3"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  <c r="CA2583"/>
      <c r="CB2583"/>
      <c r="CC2583"/>
      <c r="CD2583"/>
      <c r="CE2583"/>
      <c r="CF2583"/>
      <c r="CG2583"/>
      <c r="CH2583"/>
      <c r="CI2583"/>
      <c r="CJ2583"/>
    </row>
    <row r="2584" spans="39:88" x14ac:dyDescent="0.3"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  <c r="CA2584"/>
      <c r="CB2584"/>
      <c r="CC2584"/>
      <c r="CD2584"/>
      <c r="CE2584"/>
      <c r="CF2584"/>
      <c r="CG2584"/>
      <c r="CH2584"/>
      <c r="CI2584"/>
      <c r="CJ2584"/>
    </row>
    <row r="2585" spans="39:88" x14ac:dyDescent="0.3"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  <c r="CA2585"/>
      <c r="CB2585"/>
      <c r="CC2585"/>
      <c r="CD2585"/>
      <c r="CE2585"/>
      <c r="CF2585"/>
      <c r="CG2585"/>
      <c r="CH2585"/>
      <c r="CI2585"/>
      <c r="CJ2585"/>
    </row>
    <row r="2586" spans="39:88" x14ac:dyDescent="0.3"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  <c r="CA2586"/>
      <c r="CB2586"/>
      <c r="CC2586"/>
      <c r="CD2586"/>
      <c r="CE2586"/>
      <c r="CF2586"/>
      <c r="CG2586"/>
      <c r="CH2586"/>
      <c r="CI2586"/>
      <c r="CJ2586"/>
    </row>
    <row r="2587" spans="39:88" x14ac:dyDescent="0.3"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  <c r="CA2587"/>
      <c r="CB2587"/>
      <c r="CC2587"/>
      <c r="CD2587"/>
      <c r="CE2587"/>
      <c r="CF2587"/>
      <c r="CG2587"/>
      <c r="CH2587"/>
      <c r="CI2587"/>
      <c r="CJ2587"/>
    </row>
    <row r="2588" spans="39:88" x14ac:dyDescent="0.3"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  <c r="CA2588"/>
      <c r="CB2588"/>
      <c r="CC2588"/>
      <c r="CD2588"/>
      <c r="CE2588"/>
      <c r="CF2588"/>
      <c r="CG2588"/>
      <c r="CH2588"/>
      <c r="CI2588"/>
      <c r="CJ2588"/>
    </row>
    <row r="2589" spans="39:88" x14ac:dyDescent="0.3"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  <c r="CA2589"/>
      <c r="CB2589"/>
      <c r="CC2589"/>
      <c r="CD2589"/>
      <c r="CE2589"/>
      <c r="CF2589"/>
      <c r="CG2589"/>
      <c r="CH2589"/>
      <c r="CI2589"/>
      <c r="CJ2589"/>
    </row>
    <row r="2590" spans="39:88" x14ac:dyDescent="0.3"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  <c r="CA2590"/>
      <c r="CB2590"/>
      <c r="CC2590"/>
      <c r="CD2590"/>
      <c r="CE2590"/>
      <c r="CF2590"/>
      <c r="CG2590"/>
      <c r="CH2590"/>
      <c r="CI2590"/>
      <c r="CJ2590"/>
    </row>
    <row r="2591" spans="39:88" x14ac:dyDescent="0.3"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  <c r="CA2591"/>
      <c r="CB2591"/>
      <c r="CC2591"/>
      <c r="CD2591"/>
      <c r="CE2591"/>
      <c r="CF2591"/>
      <c r="CG2591"/>
      <c r="CH2591"/>
      <c r="CI2591"/>
      <c r="CJ2591"/>
    </row>
    <row r="2592" spans="39:88" x14ac:dyDescent="0.3"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  <c r="CA2592"/>
      <c r="CB2592"/>
      <c r="CC2592"/>
      <c r="CD2592"/>
      <c r="CE2592"/>
      <c r="CF2592"/>
      <c r="CG2592"/>
      <c r="CH2592"/>
      <c r="CI2592"/>
      <c r="CJ2592"/>
    </row>
    <row r="2593" spans="39:88" x14ac:dyDescent="0.3"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  <c r="CA2593"/>
      <c r="CB2593"/>
      <c r="CC2593"/>
      <c r="CD2593"/>
      <c r="CE2593"/>
      <c r="CF2593"/>
      <c r="CG2593"/>
      <c r="CH2593"/>
      <c r="CI2593"/>
      <c r="CJ2593"/>
    </row>
    <row r="2594" spans="39:88" x14ac:dyDescent="0.3"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  <c r="CA2594"/>
      <c r="CB2594"/>
      <c r="CC2594"/>
      <c r="CD2594"/>
      <c r="CE2594"/>
      <c r="CF2594"/>
      <c r="CG2594"/>
      <c r="CH2594"/>
      <c r="CI2594"/>
      <c r="CJ2594"/>
    </row>
    <row r="2595" spans="39:88" x14ac:dyDescent="0.3"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  <c r="CA2595"/>
      <c r="CB2595"/>
      <c r="CC2595"/>
      <c r="CD2595"/>
      <c r="CE2595"/>
      <c r="CF2595"/>
      <c r="CG2595"/>
      <c r="CH2595"/>
      <c r="CI2595"/>
      <c r="CJ2595"/>
    </row>
    <row r="2596" spans="39:88" x14ac:dyDescent="0.3"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  <c r="CA2596"/>
      <c r="CB2596"/>
      <c r="CC2596"/>
      <c r="CD2596"/>
      <c r="CE2596"/>
      <c r="CF2596"/>
      <c r="CG2596"/>
      <c r="CH2596"/>
      <c r="CI2596"/>
      <c r="CJ2596"/>
    </row>
    <row r="2597" spans="39:88" x14ac:dyDescent="0.3"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  <c r="CA2597"/>
      <c r="CB2597"/>
      <c r="CC2597"/>
      <c r="CD2597"/>
      <c r="CE2597"/>
      <c r="CF2597"/>
      <c r="CG2597"/>
      <c r="CH2597"/>
      <c r="CI2597"/>
      <c r="CJ2597"/>
    </row>
    <row r="2598" spans="39:88" x14ac:dyDescent="0.3"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  <c r="CA2598"/>
      <c r="CB2598"/>
      <c r="CC2598"/>
      <c r="CD2598"/>
      <c r="CE2598"/>
      <c r="CF2598"/>
      <c r="CG2598"/>
      <c r="CH2598"/>
      <c r="CI2598"/>
      <c r="CJ2598"/>
    </row>
    <row r="2599" spans="39:88" x14ac:dyDescent="0.3"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  <c r="CA2599"/>
      <c r="CB2599"/>
      <c r="CC2599"/>
      <c r="CD2599"/>
      <c r="CE2599"/>
      <c r="CF2599"/>
      <c r="CG2599"/>
      <c r="CH2599"/>
      <c r="CI2599"/>
      <c r="CJ2599"/>
    </row>
    <row r="2600" spans="39:88" x14ac:dyDescent="0.3"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  <c r="CA2600"/>
      <c r="CB2600"/>
      <c r="CC2600"/>
      <c r="CD2600"/>
      <c r="CE2600"/>
      <c r="CF2600"/>
      <c r="CG2600"/>
      <c r="CH2600"/>
      <c r="CI2600"/>
      <c r="CJ2600"/>
    </row>
    <row r="2601" spans="39:88" x14ac:dyDescent="0.3"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  <c r="CA2601"/>
      <c r="CB2601"/>
      <c r="CC2601"/>
      <c r="CD2601"/>
      <c r="CE2601"/>
      <c r="CF2601"/>
      <c r="CG2601"/>
      <c r="CH2601"/>
      <c r="CI2601"/>
      <c r="CJ2601"/>
    </row>
    <row r="2602" spans="39:88" x14ac:dyDescent="0.3"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  <c r="CA2602"/>
      <c r="CB2602"/>
      <c r="CC2602"/>
      <c r="CD2602"/>
      <c r="CE2602"/>
      <c r="CF2602"/>
      <c r="CG2602"/>
      <c r="CH2602"/>
      <c r="CI2602"/>
      <c r="CJ2602"/>
    </row>
    <row r="2603" spans="39:88" x14ac:dyDescent="0.3"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  <c r="CA2603"/>
      <c r="CB2603"/>
      <c r="CC2603"/>
      <c r="CD2603"/>
      <c r="CE2603"/>
      <c r="CF2603"/>
      <c r="CG2603"/>
      <c r="CH2603"/>
      <c r="CI2603"/>
      <c r="CJ2603"/>
    </row>
    <row r="2604" spans="39:88" x14ac:dyDescent="0.3"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  <c r="CA2604"/>
      <c r="CB2604"/>
      <c r="CC2604"/>
      <c r="CD2604"/>
      <c r="CE2604"/>
      <c r="CF2604"/>
      <c r="CG2604"/>
      <c r="CH2604"/>
      <c r="CI2604"/>
      <c r="CJ2604"/>
    </row>
    <row r="2605" spans="39:88" x14ac:dyDescent="0.3"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  <c r="CA2605"/>
      <c r="CB2605"/>
      <c r="CC2605"/>
      <c r="CD2605"/>
      <c r="CE2605"/>
      <c r="CF2605"/>
      <c r="CG2605"/>
      <c r="CH2605"/>
      <c r="CI2605"/>
      <c r="CJ2605"/>
    </row>
    <row r="2606" spans="39:88" x14ac:dyDescent="0.3"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  <c r="CA2606"/>
      <c r="CB2606"/>
      <c r="CC2606"/>
      <c r="CD2606"/>
      <c r="CE2606"/>
      <c r="CF2606"/>
      <c r="CG2606"/>
      <c r="CH2606"/>
      <c r="CI2606"/>
      <c r="CJ2606"/>
    </row>
    <row r="2607" spans="39:88" x14ac:dyDescent="0.3"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  <c r="CA2607"/>
      <c r="CB2607"/>
      <c r="CC2607"/>
      <c r="CD2607"/>
      <c r="CE2607"/>
      <c r="CF2607"/>
      <c r="CG2607"/>
      <c r="CH2607"/>
      <c r="CI2607"/>
      <c r="CJ2607"/>
    </row>
    <row r="2608" spans="39:88" x14ac:dyDescent="0.3"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  <c r="CA2608"/>
      <c r="CB2608"/>
      <c r="CC2608"/>
      <c r="CD2608"/>
      <c r="CE2608"/>
      <c r="CF2608"/>
      <c r="CG2608"/>
      <c r="CH2608"/>
      <c r="CI2608"/>
      <c r="CJ2608"/>
    </row>
    <row r="2609" spans="39:88" x14ac:dyDescent="0.3"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  <c r="CA2609"/>
      <c r="CB2609"/>
      <c r="CC2609"/>
      <c r="CD2609"/>
      <c r="CE2609"/>
      <c r="CF2609"/>
      <c r="CG2609"/>
      <c r="CH2609"/>
      <c r="CI2609"/>
      <c r="CJ2609"/>
    </row>
    <row r="2610" spans="39:88" x14ac:dyDescent="0.3"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  <c r="CA2610"/>
      <c r="CB2610"/>
      <c r="CC2610"/>
      <c r="CD2610"/>
      <c r="CE2610"/>
      <c r="CF2610"/>
      <c r="CG2610"/>
      <c r="CH2610"/>
      <c r="CI2610"/>
      <c r="CJ2610"/>
    </row>
    <row r="2611" spans="39:88" x14ac:dyDescent="0.3"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  <c r="CA2611"/>
      <c r="CB2611"/>
      <c r="CC2611"/>
      <c r="CD2611"/>
      <c r="CE2611"/>
      <c r="CF2611"/>
      <c r="CG2611"/>
      <c r="CH2611"/>
      <c r="CI2611"/>
      <c r="CJ2611"/>
    </row>
    <row r="2612" spans="39:88" x14ac:dyDescent="0.3"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  <c r="CA2612"/>
      <c r="CB2612"/>
      <c r="CC2612"/>
      <c r="CD2612"/>
      <c r="CE2612"/>
      <c r="CF2612"/>
      <c r="CG2612"/>
      <c r="CH2612"/>
      <c r="CI2612"/>
      <c r="CJ2612"/>
    </row>
    <row r="2613" spans="39:88" x14ac:dyDescent="0.3"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  <c r="CA2613"/>
      <c r="CB2613"/>
      <c r="CC2613"/>
      <c r="CD2613"/>
      <c r="CE2613"/>
      <c r="CF2613"/>
      <c r="CG2613"/>
      <c r="CH2613"/>
      <c r="CI2613"/>
      <c r="CJ2613"/>
    </row>
    <row r="2614" spans="39:88" x14ac:dyDescent="0.3"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  <c r="CA2614"/>
      <c r="CB2614"/>
      <c r="CC2614"/>
      <c r="CD2614"/>
      <c r="CE2614"/>
      <c r="CF2614"/>
      <c r="CG2614"/>
      <c r="CH2614"/>
      <c r="CI2614"/>
      <c r="CJ2614"/>
    </row>
    <row r="2615" spans="39:88" x14ac:dyDescent="0.3"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  <c r="CA2615"/>
      <c r="CB2615"/>
      <c r="CC2615"/>
      <c r="CD2615"/>
      <c r="CE2615"/>
      <c r="CF2615"/>
      <c r="CG2615"/>
      <c r="CH2615"/>
      <c r="CI2615"/>
      <c r="CJ2615"/>
    </row>
    <row r="2616" spans="39:88" x14ac:dyDescent="0.3"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  <c r="CA2616"/>
      <c r="CB2616"/>
      <c r="CC2616"/>
      <c r="CD2616"/>
      <c r="CE2616"/>
      <c r="CF2616"/>
      <c r="CG2616"/>
      <c r="CH2616"/>
      <c r="CI2616"/>
      <c r="CJ2616"/>
    </row>
    <row r="2617" spans="39:88" x14ac:dyDescent="0.3"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  <c r="CA2617"/>
      <c r="CB2617"/>
      <c r="CC2617"/>
      <c r="CD2617"/>
      <c r="CE2617"/>
      <c r="CF2617"/>
      <c r="CG2617"/>
      <c r="CH2617"/>
      <c r="CI2617"/>
      <c r="CJ2617"/>
    </row>
    <row r="2618" spans="39:88" x14ac:dyDescent="0.3"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  <c r="CA2618"/>
      <c r="CB2618"/>
      <c r="CC2618"/>
      <c r="CD2618"/>
      <c r="CE2618"/>
      <c r="CF2618"/>
      <c r="CG2618"/>
      <c r="CH2618"/>
      <c r="CI2618"/>
      <c r="CJ2618"/>
    </row>
    <row r="2619" spans="39:88" x14ac:dyDescent="0.3"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  <c r="CA2619"/>
      <c r="CB2619"/>
      <c r="CC2619"/>
      <c r="CD2619"/>
      <c r="CE2619"/>
      <c r="CF2619"/>
      <c r="CG2619"/>
      <c r="CH2619"/>
      <c r="CI2619"/>
      <c r="CJ2619"/>
    </row>
    <row r="2620" spans="39:88" x14ac:dyDescent="0.3"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  <c r="CA2620"/>
      <c r="CB2620"/>
      <c r="CC2620"/>
      <c r="CD2620"/>
      <c r="CE2620"/>
      <c r="CF2620"/>
      <c r="CG2620"/>
      <c r="CH2620"/>
      <c r="CI2620"/>
      <c r="CJ2620"/>
    </row>
    <row r="2621" spans="39:88" x14ac:dyDescent="0.3"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  <c r="CA2621"/>
      <c r="CB2621"/>
      <c r="CC2621"/>
      <c r="CD2621"/>
      <c r="CE2621"/>
      <c r="CF2621"/>
      <c r="CG2621"/>
      <c r="CH2621"/>
      <c r="CI2621"/>
      <c r="CJ2621"/>
    </row>
    <row r="2622" spans="39:88" x14ac:dyDescent="0.3"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  <c r="CA2622"/>
      <c r="CB2622"/>
      <c r="CC2622"/>
      <c r="CD2622"/>
      <c r="CE2622"/>
      <c r="CF2622"/>
      <c r="CG2622"/>
      <c r="CH2622"/>
      <c r="CI2622"/>
      <c r="CJ2622"/>
    </row>
    <row r="2623" spans="39:88" x14ac:dyDescent="0.3"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  <c r="CA2623"/>
      <c r="CB2623"/>
      <c r="CC2623"/>
      <c r="CD2623"/>
      <c r="CE2623"/>
      <c r="CF2623"/>
      <c r="CG2623"/>
      <c r="CH2623"/>
      <c r="CI2623"/>
      <c r="CJ2623"/>
    </row>
    <row r="2624" spans="39:88" x14ac:dyDescent="0.3"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  <c r="CA2624"/>
      <c r="CB2624"/>
      <c r="CC2624"/>
      <c r="CD2624"/>
      <c r="CE2624"/>
      <c r="CF2624"/>
      <c r="CG2624"/>
      <c r="CH2624"/>
      <c r="CI2624"/>
      <c r="CJ2624"/>
    </row>
    <row r="2625" spans="39:88" x14ac:dyDescent="0.3"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  <c r="CA2625"/>
      <c r="CB2625"/>
      <c r="CC2625"/>
      <c r="CD2625"/>
      <c r="CE2625"/>
      <c r="CF2625"/>
      <c r="CG2625"/>
      <c r="CH2625"/>
      <c r="CI2625"/>
      <c r="CJ2625"/>
    </row>
    <row r="2626" spans="39:88" x14ac:dyDescent="0.3"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</row>
    <row r="2627" spans="39:88" x14ac:dyDescent="0.3"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</row>
    <row r="2628" spans="39:88" x14ac:dyDescent="0.3"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</row>
    <row r="2629" spans="39:88" x14ac:dyDescent="0.3"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</row>
    <row r="2630" spans="39:88" x14ac:dyDescent="0.3"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</row>
    <row r="2631" spans="39:88" x14ac:dyDescent="0.3"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</row>
    <row r="2632" spans="39:88" x14ac:dyDescent="0.3"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</row>
    <row r="2633" spans="39:88" x14ac:dyDescent="0.3"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</row>
    <row r="2634" spans="39:88" x14ac:dyDescent="0.3"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</row>
    <row r="2635" spans="39:88" x14ac:dyDescent="0.3"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</row>
    <row r="2636" spans="39:88" x14ac:dyDescent="0.3"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</row>
    <row r="2637" spans="39:88" x14ac:dyDescent="0.3"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</row>
    <row r="2638" spans="39:88" x14ac:dyDescent="0.3"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</row>
    <row r="2639" spans="39:88" x14ac:dyDescent="0.3"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</row>
    <row r="2640" spans="39:88" x14ac:dyDescent="0.3"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</row>
    <row r="2641" spans="39:88" x14ac:dyDescent="0.3"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</row>
    <row r="2642" spans="39:88" x14ac:dyDescent="0.3"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</row>
    <row r="2643" spans="39:88" x14ac:dyDescent="0.3"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</row>
    <row r="2644" spans="39:88" x14ac:dyDescent="0.3"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</row>
    <row r="2645" spans="39:88" x14ac:dyDescent="0.3"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</row>
    <row r="2646" spans="39:88" x14ac:dyDescent="0.3"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</row>
    <row r="2647" spans="39:88" x14ac:dyDescent="0.3"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</row>
    <row r="2648" spans="39:88" x14ac:dyDescent="0.3"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</row>
    <row r="2649" spans="39:88" x14ac:dyDescent="0.3"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</row>
    <row r="2650" spans="39:88" x14ac:dyDescent="0.3"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</row>
    <row r="2651" spans="39:88" x14ac:dyDescent="0.3"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</row>
    <row r="2652" spans="39:88" x14ac:dyDescent="0.3"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</row>
    <row r="2653" spans="39:88" x14ac:dyDescent="0.3"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</row>
    <row r="2654" spans="39:88" x14ac:dyDescent="0.3"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</row>
    <row r="2655" spans="39:88" x14ac:dyDescent="0.3"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</row>
    <row r="2656" spans="39:88" x14ac:dyDescent="0.3"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</row>
    <row r="2657" spans="39:88" x14ac:dyDescent="0.3"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</row>
    <row r="2658" spans="39:88" x14ac:dyDescent="0.3"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</row>
    <row r="2659" spans="39:88" x14ac:dyDescent="0.3"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  <c r="CA2659"/>
      <c r="CB2659"/>
      <c r="CC2659"/>
      <c r="CD2659"/>
      <c r="CE2659"/>
      <c r="CF2659"/>
      <c r="CG2659"/>
      <c r="CH2659"/>
      <c r="CI2659"/>
      <c r="CJ2659"/>
    </row>
    <row r="2660" spans="39:88" x14ac:dyDescent="0.3"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  <c r="CA2660"/>
      <c r="CB2660"/>
      <c r="CC2660"/>
      <c r="CD2660"/>
      <c r="CE2660"/>
      <c r="CF2660"/>
      <c r="CG2660"/>
      <c r="CH2660"/>
      <c r="CI2660"/>
      <c r="CJ2660"/>
    </row>
    <row r="2661" spans="39:88" x14ac:dyDescent="0.3"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  <c r="CA2661"/>
      <c r="CB2661"/>
      <c r="CC2661"/>
      <c r="CD2661"/>
      <c r="CE2661"/>
      <c r="CF2661"/>
      <c r="CG2661"/>
      <c r="CH2661"/>
      <c r="CI2661"/>
      <c r="CJ2661"/>
    </row>
    <row r="2662" spans="39:88" x14ac:dyDescent="0.3"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  <c r="CA2662"/>
      <c r="CB2662"/>
      <c r="CC2662"/>
      <c r="CD2662"/>
      <c r="CE2662"/>
      <c r="CF2662"/>
      <c r="CG2662"/>
      <c r="CH2662"/>
      <c r="CI2662"/>
      <c r="CJ2662"/>
    </row>
    <row r="2663" spans="39:88" x14ac:dyDescent="0.3"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  <c r="CA2663"/>
      <c r="CB2663"/>
      <c r="CC2663"/>
      <c r="CD2663"/>
      <c r="CE2663"/>
      <c r="CF2663"/>
      <c r="CG2663"/>
      <c r="CH2663"/>
      <c r="CI2663"/>
      <c r="CJ2663"/>
    </row>
    <row r="2664" spans="39:88" x14ac:dyDescent="0.3"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  <c r="CA2664"/>
      <c r="CB2664"/>
      <c r="CC2664"/>
      <c r="CD2664"/>
      <c r="CE2664"/>
      <c r="CF2664"/>
      <c r="CG2664"/>
      <c r="CH2664"/>
      <c r="CI2664"/>
      <c r="CJ2664"/>
    </row>
    <row r="2665" spans="39:88" x14ac:dyDescent="0.3"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  <c r="CA2665"/>
      <c r="CB2665"/>
      <c r="CC2665"/>
      <c r="CD2665"/>
      <c r="CE2665"/>
      <c r="CF2665"/>
      <c r="CG2665"/>
      <c r="CH2665"/>
      <c r="CI2665"/>
      <c r="CJ2665"/>
    </row>
    <row r="2666" spans="39:88" x14ac:dyDescent="0.3"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  <c r="CA2666"/>
      <c r="CB2666"/>
      <c r="CC2666"/>
      <c r="CD2666"/>
      <c r="CE2666"/>
      <c r="CF2666"/>
      <c r="CG2666"/>
      <c r="CH2666"/>
      <c r="CI2666"/>
      <c r="CJ2666"/>
    </row>
    <row r="2667" spans="39:88" x14ac:dyDescent="0.3"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  <c r="CA2667"/>
      <c r="CB2667"/>
      <c r="CC2667"/>
      <c r="CD2667"/>
      <c r="CE2667"/>
      <c r="CF2667"/>
      <c r="CG2667"/>
      <c r="CH2667"/>
      <c r="CI2667"/>
      <c r="CJ2667"/>
    </row>
    <row r="2668" spans="39:88" x14ac:dyDescent="0.3"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  <c r="CA2668"/>
      <c r="CB2668"/>
      <c r="CC2668"/>
      <c r="CD2668"/>
      <c r="CE2668"/>
      <c r="CF2668"/>
      <c r="CG2668"/>
      <c r="CH2668"/>
      <c r="CI2668"/>
      <c r="CJ2668"/>
    </row>
    <row r="2669" spans="39:88" x14ac:dyDescent="0.3"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  <c r="CA2669"/>
      <c r="CB2669"/>
      <c r="CC2669"/>
      <c r="CD2669"/>
      <c r="CE2669"/>
      <c r="CF2669"/>
      <c r="CG2669"/>
      <c r="CH2669"/>
      <c r="CI2669"/>
      <c r="CJ2669"/>
    </row>
    <row r="2670" spans="39:88" x14ac:dyDescent="0.3"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  <c r="CA2670"/>
      <c r="CB2670"/>
      <c r="CC2670"/>
      <c r="CD2670"/>
      <c r="CE2670"/>
      <c r="CF2670"/>
      <c r="CG2670"/>
      <c r="CH2670"/>
      <c r="CI2670"/>
      <c r="CJ2670"/>
    </row>
    <row r="2671" spans="39:88" x14ac:dyDescent="0.3"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  <c r="CA2671"/>
      <c r="CB2671"/>
      <c r="CC2671"/>
      <c r="CD2671"/>
      <c r="CE2671"/>
      <c r="CF2671"/>
      <c r="CG2671"/>
      <c r="CH2671"/>
      <c r="CI2671"/>
      <c r="CJ2671"/>
    </row>
    <row r="2672" spans="39:88" x14ac:dyDescent="0.3"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  <c r="CA2672"/>
      <c r="CB2672"/>
      <c r="CC2672"/>
      <c r="CD2672"/>
      <c r="CE2672"/>
      <c r="CF2672"/>
      <c r="CG2672"/>
      <c r="CH2672"/>
      <c r="CI2672"/>
      <c r="CJ2672"/>
    </row>
    <row r="2673" spans="39:88" x14ac:dyDescent="0.3"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  <c r="CA2673"/>
      <c r="CB2673"/>
      <c r="CC2673"/>
      <c r="CD2673"/>
      <c r="CE2673"/>
      <c r="CF2673"/>
      <c r="CG2673"/>
      <c r="CH2673"/>
      <c r="CI2673"/>
      <c r="CJ2673"/>
    </row>
    <row r="2674" spans="39:88" x14ac:dyDescent="0.3"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  <c r="CA2674"/>
      <c r="CB2674"/>
      <c r="CC2674"/>
      <c r="CD2674"/>
      <c r="CE2674"/>
      <c r="CF2674"/>
      <c r="CG2674"/>
      <c r="CH2674"/>
      <c r="CI2674"/>
      <c r="CJ2674"/>
    </row>
    <row r="2675" spans="39:88" x14ac:dyDescent="0.3"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  <c r="CA2675"/>
      <c r="CB2675"/>
      <c r="CC2675"/>
      <c r="CD2675"/>
      <c r="CE2675"/>
      <c r="CF2675"/>
      <c r="CG2675"/>
      <c r="CH2675"/>
      <c r="CI2675"/>
      <c r="CJ2675"/>
    </row>
    <row r="2676" spans="39:88" x14ac:dyDescent="0.3"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  <c r="CA2676"/>
      <c r="CB2676"/>
      <c r="CC2676"/>
      <c r="CD2676"/>
      <c r="CE2676"/>
      <c r="CF2676"/>
      <c r="CG2676"/>
      <c r="CH2676"/>
      <c r="CI2676"/>
      <c r="CJ2676"/>
    </row>
    <row r="2677" spans="39:88" x14ac:dyDescent="0.3"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  <c r="CA2677"/>
      <c r="CB2677"/>
      <c r="CC2677"/>
      <c r="CD2677"/>
      <c r="CE2677"/>
      <c r="CF2677"/>
      <c r="CG2677"/>
      <c r="CH2677"/>
      <c r="CI2677"/>
      <c r="CJ2677"/>
    </row>
    <row r="2678" spans="39:88" x14ac:dyDescent="0.3"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  <c r="CA2678"/>
      <c r="CB2678"/>
      <c r="CC2678"/>
      <c r="CD2678"/>
      <c r="CE2678"/>
      <c r="CF2678"/>
      <c r="CG2678"/>
      <c r="CH2678"/>
      <c r="CI2678"/>
      <c r="CJ2678"/>
    </row>
    <row r="2679" spans="39:88" x14ac:dyDescent="0.3"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  <c r="CA2679"/>
      <c r="CB2679"/>
      <c r="CC2679"/>
      <c r="CD2679"/>
      <c r="CE2679"/>
      <c r="CF2679"/>
      <c r="CG2679"/>
      <c r="CH2679"/>
      <c r="CI2679"/>
      <c r="CJ2679"/>
    </row>
    <row r="2680" spans="39:88" x14ac:dyDescent="0.3"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  <c r="CA2680"/>
      <c r="CB2680"/>
      <c r="CC2680"/>
      <c r="CD2680"/>
      <c r="CE2680"/>
      <c r="CF2680"/>
      <c r="CG2680"/>
      <c r="CH2680"/>
      <c r="CI2680"/>
      <c r="CJ2680"/>
    </row>
    <row r="2681" spans="39:88" x14ac:dyDescent="0.3"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  <c r="CA2681"/>
      <c r="CB2681"/>
      <c r="CC2681"/>
      <c r="CD2681"/>
      <c r="CE2681"/>
      <c r="CF2681"/>
      <c r="CG2681"/>
      <c r="CH2681"/>
      <c r="CI2681"/>
      <c r="CJ2681"/>
    </row>
    <row r="2682" spans="39:88" x14ac:dyDescent="0.3"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  <c r="CA2682"/>
      <c r="CB2682"/>
      <c r="CC2682"/>
      <c r="CD2682"/>
      <c r="CE2682"/>
      <c r="CF2682"/>
      <c r="CG2682"/>
      <c r="CH2682"/>
      <c r="CI2682"/>
      <c r="CJ2682"/>
    </row>
    <row r="2683" spans="39:88" x14ac:dyDescent="0.3"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  <c r="CA2683"/>
      <c r="CB2683"/>
      <c r="CC2683"/>
      <c r="CD2683"/>
      <c r="CE2683"/>
      <c r="CF2683"/>
      <c r="CG2683"/>
      <c r="CH2683"/>
      <c r="CI2683"/>
      <c r="CJ2683"/>
    </row>
    <row r="2684" spans="39:88" x14ac:dyDescent="0.3"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  <c r="CA2684"/>
      <c r="CB2684"/>
      <c r="CC2684"/>
      <c r="CD2684"/>
      <c r="CE2684"/>
      <c r="CF2684"/>
      <c r="CG2684"/>
      <c r="CH2684"/>
      <c r="CI2684"/>
      <c r="CJ2684"/>
    </row>
    <row r="2685" spans="39:88" x14ac:dyDescent="0.3"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  <c r="CA2685"/>
      <c r="CB2685"/>
      <c r="CC2685"/>
      <c r="CD2685"/>
      <c r="CE2685"/>
      <c r="CF2685"/>
      <c r="CG2685"/>
      <c r="CH2685"/>
      <c r="CI2685"/>
      <c r="CJ2685"/>
    </row>
    <row r="2686" spans="39:88" x14ac:dyDescent="0.3"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  <c r="CA2686"/>
      <c r="CB2686"/>
      <c r="CC2686"/>
      <c r="CD2686"/>
      <c r="CE2686"/>
      <c r="CF2686"/>
      <c r="CG2686"/>
      <c r="CH2686"/>
      <c r="CI2686"/>
      <c r="CJ2686"/>
    </row>
    <row r="2687" spans="39:88" x14ac:dyDescent="0.3"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  <c r="CA2687"/>
      <c r="CB2687"/>
      <c r="CC2687"/>
      <c r="CD2687"/>
      <c r="CE2687"/>
      <c r="CF2687"/>
      <c r="CG2687"/>
      <c r="CH2687"/>
      <c r="CI2687"/>
      <c r="CJ2687"/>
    </row>
    <row r="2688" spans="39:88" x14ac:dyDescent="0.3"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  <c r="CA2688"/>
      <c r="CB2688"/>
      <c r="CC2688"/>
      <c r="CD2688"/>
      <c r="CE2688"/>
      <c r="CF2688"/>
      <c r="CG2688"/>
      <c r="CH2688"/>
      <c r="CI2688"/>
      <c r="CJ2688"/>
    </row>
    <row r="2689" spans="39:88" x14ac:dyDescent="0.3"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  <c r="CA2689"/>
      <c r="CB2689"/>
      <c r="CC2689"/>
      <c r="CD2689"/>
      <c r="CE2689"/>
      <c r="CF2689"/>
      <c r="CG2689"/>
      <c r="CH2689"/>
      <c r="CI2689"/>
      <c r="CJ2689"/>
    </row>
    <row r="2690" spans="39:88" x14ac:dyDescent="0.3"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  <c r="CA2690"/>
      <c r="CB2690"/>
      <c r="CC2690"/>
      <c r="CD2690"/>
      <c r="CE2690"/>
      <c r="CF2690"/>
      <c r="CG2690"/>
      <c r="CH2690"/>
      <c r="CI2690"/>
      <c r="CJ2690"/>
    </row>
    <row r="2691" spans="39:88" x14ac:dyDescent="0.3"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  <c r="CA2691"/>
      <c r="CB2691"/>
      <c r="CC2691"/>
      <c r="CD2691"/>
      <c r="CE2691"/>
      <c r="CF2691"/>
      <c r="CG2691"/>
      <c r="CH2691"/>
      <c r="CI2691"/>
      <c r="CJ2691"/>
    </row>
    <row r="2692" spans="39:88" x14ac:dyDescent="0.3"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  <c r="CA2692"/>
      <c r="CB2692"/>
      <c r="CC2692"/>
      <c r="CD2692"/>
      <c r="CE2692"/>
      <c r="CF2692"/>
      <c r="CG2692"/>
      <c r="CH2692"/>
      <c r="CI2692"/>
      <c r="CJ2692"/>
    </row>
    <row r="2693" spans="39:88" x14ac:dyDescent="0.3"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  <c r="CA2693"/>
      <c r="CB2693"/>
      <c r="CC2693"/>
      <c r="CD2693"/>
      <c r="CE2693"/>
      <c r="CF2693"/>
      <c r="CG2693"/>
      <c r="CH2693"/>
      <c r="CI2693"/>
      <c r="CJ2693"/>
    </row>
    <row r="2694" spans="39:88" x14ac:dyDescent="0.3"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  <c r="CA2694"/>
      <c r="CB2694"/>
      <c r="CC2694"/>
      <c r="CD2694"/>
      <c r="CE2694"/>
      <c r="CF2694"/>
      <c r="CG2694"/>
      <c r="CH2694"/>
      <c r="CI2694"/>
      <c r="CJ2694"/>
    </row>
    <row r="2695" spans="39:88" x14ac:dyDescent="0.3"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  <c r="CA2695"/>
      <c r="CB2695"/>
      <c r="CC2695"/>
      <c r="CD2695"/>
      <c r="CE2695"/>
      <c r="CF2695"/>
      <c r="CG2695"/>
      <c r="CH2695"/>
      <c r="CI2695"/>
      <c r="CJ2695"/>
    </row>
    <row r="2696" spans="39:88" x14ac:dyDescent="0.3"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  <c r="CA2696"/>
      <c r="CB2696"/>
      <c r="CC2696"/>
      <c r="CD2696"/>
      <c r="CE2696"/>
      <c r="CF2696"/>
      <c r="CG2696"/>
      <c r="CH2696"/>
      <c r="CI2696"/>
      <c r="CJ2696"/>
    </row>
    <row r="2697" spans="39:88" x14ac:dyDescent="0.3"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  <c r="CA2697"/>
      <c r="CB2697"/>
      <c r="CC2697"/>
      <c r="CD2697"/>
      <c r="CE2697"/>
      <c r="CF2697"/>
      <c r="CG2697"/>
      <c r="CH2697"/>
      <c r="CI2697"/>
      <c r="CJ2697"/>
    </row>
    <row r="2698" spans="39:88" x14ac:dyDescent="0.3"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  <c r="CA2698"/>
      <c r="CB2698"/>
      <c r="CC2698"/>
      <c r="CD2698"/>
      <c r="CE2698"/>
      <c r="CF2698"/>
      <c r="CG2698"/>
      <c r="CH2698"/>
      <c r="CI2698"/>
      <c r="CJ2698"/>
    </row>
    <row r="2699" spans="39:88" x14ac:dyDescent="0.3"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  <c r="CA2699"/>
      <c r="CB2699"/>
      <c r="CC2699"/>
      <c r="CD2699"/>
      <c r="CE2699"/>
      <c r="CF2699"/>
      <c r="CG2699"/>
      <c r="CH2699"/>
      <c r="CI2699"/>
      <c r="CJ2699"/>
    </row>
    <row r="2700" spans="39:88" x14ac:dyDescent="0.3"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  <c r="CA2700"/>
      <c r="CB2700"/>
      <c r="CC2700"/>
      <c r="CD2700"/>
      <c r="CE2700"/>
      <c r="CF2700"/>
      <c r="CG2700"/>
      <c r="CH2700"/>
      <c r="CI2700"/>
      <c r="CJ2700"/>
    </row>
    <row r="2701" spans="39:88" x14ac:dyDescent="0.3"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  <c r="CA2701"/>
      <c r="CB2701"/>
      <c r="CC2701"/>
      <c r="CD2701"/>
      <c r="CE2701"/>
      <c r="CF2701"/>
      <c r="CG2701"/>
      <c r="CH2701"/>
      <c r="CI2701"/>
      <c r="CJ2701"/>
    </row>
    <row r="2702" spans="39:88" x14ac:dyDescent="0.3"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  <c r="CA2702"/>
      <c r="CB2702"/>
      <c r="CC2702"/>
      <c r="CD2702"/>
      <c r="CE2702"/>
      <c r="CF2702"/>
      <c r="CG2702"/>
      <c r="CH2702"/>
      <c r="CI2702"/>
      <c r="CJ2702"/>
    </row>
    <row r="2703" spans="39:88" x14ac:dyDescent="0.3"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  <c r="CA2703"/>
      <c r="CB2703"/>
      <c r="CC2703"/>
      <c r="CD2703"/>
      <c r="CE2703"/>
      <c r="CF2703"/>
      <c r="CG2703"/>
      <c r="CH2703"/>
      <c r="CI2703"/>
      <c r="CJ2703"/>
    </row>
    <row r="2704" spans="39:88" x14ac:dyDescent="0.3"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  <c r="CA2704"/>
      <c r="CB2704"/>
      <c r="CC2704"/>
      <c r="CD2704"/>
      <c r="CE2704"/>
      <c r="CF2704"/>
      <c r="CG2704"/>
      <c r="CH2704"/>
      <c r="CI2704"/>
      <c r="CJ2704"/>
    </row>
    <row r="2705" spans="39:88" x14ac:dyDescent="0.3"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  <c r="CA2705"/>
      <c r="CB2705"/>
      <c r="CC2705"/>
      <c r="CD2705"/>
      <c r="CE2705"/>
      <c r="CF2705"/>
      <c r="CG2705"/>
      <c r="CH2705"/>
      <c r="CI2705"/>
      <c r="CJ2705"/>
    </row>
    <row r="2706" spans="39:88" x14ac:dyDescent="0.3"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  <c r="CA2706"/>
      <c r="CB2706"/>
      <c r="CC2706"/>
      <c r="CD2706"/>
      <c r="CE2706"/>
      <c r="CF2706"/>
      <c r="CG2706"/>
      <c r="CH2706"/>
      <c r="CI2706"/>
      <c r="CJ2706"/>
    </row>
    <row r="2707" spans="39:88" x14ac:dyDescent="0.3"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  <c r="CA2707"/>
      <c r="CB2707"/>
      <c r="CC2707"/>
      <c r="CD2707"/>
      <c r="CE2707"/>
      <c r="CF2707"/>
      <c r="CG2707"/>
      <c r="CH2707"/>
      <c r="CI2707"/>
      <c r="CJ2707"/>
    </row>
    <row r="2708" spans="39:88" x14ac:dyDescent="0.3"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  <c r="CA2708"/>
      <c r="CB2708"/>
      <c r="CC2708"/>
      <c r="CD2708"/>
      <c r="CE2708"/>
      <c r="CF2708"/>
      <c r="CG2708"/>
      <c r="CH2708"/>
      <c r="CI2708"/>
      <c r="CJ2708"/>
    </row>
    <row r="2709" spans="39:88" x14ac:dyDescent="0.3"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  <c r="CA2709"/>
      <c r="CB2709"/>
      <c r="CC2709"/>
      <c r="CD2709"/>
      <c r="CE2709"/>
      <c r="CF2709"/>
      <c r="CG2709"/>
      <c r="CH2709"/>
      <c r="CI2709"/>
      <c r="CJ2709"/>
    </row>
    <row r="2710" spans="39:88" x14ac:dyDescent="0.3"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  <c r="CA2710"/>
      <c r="CB2710"/>
      <c r="CC2710"/>
      <c r="CD2710"/>
      <c r="CE2710"/>
      <c r="CF2710"/>
      <c r="CG2710"/>
      <c r="CH2710"/>
      <c r="CI2710"/>
      <c r="CJ2710"/>
    </row>
    <row r="2711" spans="39:88" x14ac:dyDescent="0.3"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  <c r="CA2711"/>
      <c r="CB2711"/>
      <c r="CC2711"/>
      <c r="CD2711"/>
      <c r="CE2711"/>
      <c r="CF2711"/>
      <c r="CG2711"/>
      <c r="CH2711"/>
      <c r="CI2711"/>
      <c r="CJ2711"/>
    </row>
    <row r="2712" spans="39:88" x14ac:dyDescent="0.3"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  <c r="CA2712"/>
      <c r="CB2712"/>
      <c r="CC2712"/>
      <c r="CD2712"/>
      <c r="CE2712"/>
      <c r="CF2712"/>
      <c r="CG2712"/>
      <c r="CH2712"/>
      <c r="CI2712"/>
      <c r="CJ2712"/>
    </row>
    <row r="2713" spans="39:88" x14ac:dyDescent="0.3"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  <c r="CA2713"/>
      <c r="CB2713"/>
      <c r="CC2713"/>
      <c r="CD2713"/>
      <c r="CE2713"/>
      <c r="CF2713"/>
      <c r="CG2713"/>
      <c r="CH2713"/>
      <c r="CI2713"/>
      <c r="CJ2713"/>
    </row>
    <row r="2714" spans="39:88" x14ac:dyDescent="0.3"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  <c r="CA2714"/>
      <c r="CB2714"/>
      <c r="CC2714"/>
      <c r="CD2714"/>
      <c r="CE2714"/>
      <c r="CF2714"/>
      <c r="CG2714"/>
      <c r="CH2714"/>
      <c r="CI2714"/>
      <c r="CJ2714"/>
    </row>
    <row r="2715" spans="39:88" x14ac:dyDescent="0.3"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  <c r="CA2715"/>
      <c r="CB2715"/>
      <c r="CC2715"/>
      <c r="CD2715"/>
      <c r="CE2715"/>
      <c r="CF2715"/>
      <c r="CG2715"/>
      <c r="CH2715"/>
      <c r="CI2715"/>
      <c r="CJ2715"/>
    </row>
    <row r="2716" spans="39:88" x14ac:dyDescent="0.3"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  <c r="CA2716"/>
      <c r="CB2716"/>
      <c r="CC2716"/>
      <c r="CD2716"/>
      <c r="CE2716"/>
      <c r="CF2716"/>
      <c r="CG2716"/>
      <c r="CH2716"/>
      <c r="CI2716"/>
      <c r="CJ2716"/>
    </row>
    <row r="2717" spans="39:88" x14ac:dyDescent="0.3"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  <c r="CA2717"/>
      <c r="CB2717"/>
      <c r="CC2717"/>
      <c r="CD2717"/>
      <c r="CE2717"/>
      <c r="CF2717"/>
      <c r="CG2717"/>
      <c r="CH2717"/>
      <c r="CI2717"/>
      <c r="CJ2717"/>
    </row>
    <row r="2718" spans="39:88" x14ac:dyDescent="0.3"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  <c r="CA2718"/>
      <c r="CB2718"/>
      <c r="CC2718"/>
      <c r="CD2718"/>
      <c r="CE2718"/>
      <c r="CF2718"/>
      <c r="CG2718"/>
      <c r="CH2718"/>
      <c r="CI2718"/>
      <c r="CJ2718"/>
    </row>
    <row r="2719" spans="39:88" x14ac:dyDescent="0.3"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  <c r="CA2719"/>
      <c r="CB2719"/>
      <c r="CC2719"/>
      <c r="CD2719"/>
      <c r="CE2719"/>
      <c r="CF2719"/>
      <c r="CG2719"/>
      <c r="CH2719"/>
      <c r="CI2719"/>
      <c r="CJ2719"/>
    </row>
    <row r="2720" spans="39:88" x14ac:dyDescent="0.3"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  <c r="CA2720"/>
      <c r="CB2720"/>
      <c r="CC2720"/>
      <c r="CD2720"/>
      <c r="CE2720"/>
      <c r="CF2720"/>
      <c r="CG2720"/>
      <c r="CH2720"/>
      <c r="CI2720"/>
      <c r="CJ2720"/>
    </row>
    <row r="2721" spans="39:88" x14ac:dyDescent="0.3"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  <c r="CA2721"/>
      <c r="CB2721"/>
      <c r="CC2721"/>
      <c r="CD2721"/>
      <c r="CE2721"/>
      <c r="CF2721"/>
      <c r="CG2721"/>
      <c r="CH2721"/>
      <c r="CI2721"/>
      <c r="CJ2721"/>
    </row>
    <row r="2722" spans="39:88" x14ac:dyDescent="0.3"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  <c r="CA2722"/>
      <c r="CB2722"/>
      <c r="CC2722"/>
      <c r="CD2722"/>
      <c r="CE2722"/>
      <c r="CF2722"/>
      <c r="CG2722"/>
      <c r="CH2722"/>
      <c r="CI2722"/>
      <c r="CJ2722"/>
    </row>
    <row r="2723" spans="39:88" x14ac:dyDescent="0.3"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  <c r="CA2723"/>
      <c r="CB2723"/>
      <c r="CC2723"/>
      <c r="CD2723"/>
      <c r="CE2723"/>
      <c r="CF2723"/>
      <c r="CG2723"/>
      <c r="CH2723"/>
      <c r="CI2723"/>
      <c r="CJ2723"/>
    </row>
    <row r="2724" spans="39:88" x14ac:dyDescent="0.3"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  <c r="CA2724"/>
      <c r="CB2724"/>
      <c r="CC2724"/>
      <c r="CD2724"/>
      <c r="CE2724"/>
      <c r="CF2724"/>
      <c r="CG2724"/>
      <c r="CH2724"/>
      <c r="CI2724"/>
      <c r="CJ2724"/>
    </row>
    <row r="2725" spans="39:88" x14ac:dyDescent="0.3"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  <c r="CA2725"/>
      <c r="CB2725"/>
      <c r="CC2725"/>
      <c r="CD2725"/>
      <c r="CE2725"/>
      <c r="CF2725"/>
      <c r="CG2725"/>
      <c r="CH2725"/>
      <c r="CI2725"/>
      <c r="CJ2725"/>
    </row>
    <row r="2726" spans="39:88" x14ac:dyDescent="0.3"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  <c r="CA2726"/>
      <c r="CB2726"/>
      <c r="CC2726"/>
      <c r="CD2726"/>
      <c r="CE2726"/>
      <c r="CF2726"/>
      <c r="CG2726"/>
      <c r="CH2726"/>
      <c r="CI2726"/>
      <c r="CJ2726"/>
    </row>
    <row r="2727" spans="39:88" x14ac:dyDescent="0.3"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  <c r="CA2727"/>
      <c r="CB2727"/>
      <c r="CC2727"/>
      <c r="CD2727"/>
      <c r="CE2727"/>
      <c r="CF2727"/>
      <c r="CG2727"/>
      <c r="CH2727"/>
      <c r="CI2727"/>
      <c r="CJ2727"/>
    </row>
    <row r="2728" spans="39:88" x14ac:dyDescent="0.3"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  <c r="CA2728"/>
      <c r="CB2728"/>
      <c r="CC2728"/>
      <c r="CD2728"/>
      <c r="CE2728"/>
      <c r="CF2728"/>
      <c r="CG2728"/>
      <c r="CH2728"/>
      <c r="CI2728"/>
      <c r="CJ2728"/>
    </row>
    <row r="2729" spans="39:88" x14ac:dyDescent="0.3"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  <c r="CA2729"/>
      <c r="CB2729"/>
      <c r="CC2729"/>
      <c r="CD2729"/>
      <c r="CE2729"/>
      <c r="CF2729"/>
      <c r="CG2729"/>
      <c r="CH2729"/>
      <c r="CI2729"/>
      <c r="CJ2729"/>
    </row>
    <row r="2730" spans="39:88" x14ac:dyDescent="0.3"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  <c r="CA2730"/>
      <c r="CB2730"/>
      <c r="CC2730"/>
      <c r="CD2730"/>
      <c r="CE2730"/>
      <c r="CF2730"/>
      <c r="CG2730"/>
      <c r="CH2730"/>
      <c r="CI2730"/>
      <c r="CJ2730"/>
    </row>
    <row r="2731" spans="39:88" x14ac:dyDescent="0.3"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  <c r="CA2731"/>
      <c r="CB2731"/>
      <c r="CC2731"/>
      <c r="CD2731"/>
      <c r="CE2731"/>
      <c r="CF2731"/>
      <c r="CG2731"/>
      <c r="CH2731"/>
      <c r="CI2731"/>
      <c r="CJ2731"/>
    </row>
    <row r="2732" spans="39:88" x14ac:dyDescent="0.3"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  <c r="CA2732"/>
      <c r="CB2732"/>
      <c r="CC2732"/>
      <c r="CD2732"/>
      <c r="CE2732"/>
      <c r="CF2732"/>
      <c r="CG2732"/>
      <c r="CH2732"/>
      <c r="CI2732"/>
      <c r="CJ2732"/>
    </row>
    <row r="2733" spans="39:88" x14ac:dyDescent="0.3"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  <c r="CA2733"/>
      <c r="CB2733"/>
      <c r="CC2733"/>
      <c r="CD2733"/>
      <c r="CE2733"/>
      <c r="CF2733"/>
      <c r="CG2733"/>
      <c r="CH2733"/>
      <c r="CI2733"/>
      <c r="CJ2733"/>
    </row>
    <row r="2734" spans="39:88" x14ac:dyDescent="0.3"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  <c r="CA2734"/>
      <c r="CB2734"/>
      <c r="CC2734"/>
      <c r="CD2734"/>
      <c r="CE2734"/>
      <c r="CF2734"/>
      <c r="CG2734"/>
      <c r="CH2734"/>
      <c r="CI2734"/>
      <c r="CJ2734"/>
    </row>
    <row r="2735" spans="39:88" x14ac:dyDescent="0.3"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  <c r="CA2735"/>
      <c r="CB2735"/>
      <c r="CC2735"/>
      <c r="CD2735"/>
      <c r="CE2735"/>
      <c r="CF2735"/>
      <c r="CG2735"/>
      <c r="CH2735"/>
      <c r="CI2735"/>
      <c r="CJ2735"/>
    </row>
    <row r="2736" spans="39:88" x14ac:dyDescent="0.3"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  <c r="CA2736"/>
      <c r="CB2736"/>
      <c r="CC2736"/>
      <c r="CD2736"/>
      <c r="CE2736"/>
      <c r="CF2736"/>
      <c r="CG2736"/>
      <c r="CH2736"/>
      <c r="CI2736"/>
      <c r="CJ2736"/>
    </row>
    <row r="2737" spans="39:88" x14ac:dyDescent="0.3"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  <c r="CA2737"/>
      <c r="CB2737"/>
      <c r="CC2737"/>
      <c r="CD2737"/>
      <c r="CE2737"/>
      <c r="CF2737"/>
      <c r="CG2737"/>
      <c r="CH2737"/>
      <c r="CI2737"/>
      <c r="CJ2737"/>
    </row>
    <row r="2738" spans="39:88" x14ac:dyDescent="0.3"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  <c r="CA2738"/>
      <c r="CB2738"/>
      <c r="CC2738"/>
      <c r="CD2738"/>
      <c r="CE2738"/>
      <c r="CF2738"/>
      <c r="CG2738"/>
      <c r="CH2738"/>
      <c r="CI2738"/>
      <c r="CJ2738"/>
    </row>
    <row r="2739" spans="39:88" x14ac:dyDescent="0.3"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  <c r="CA2739"/>
      <c r="CB2739"/>
      <c r="CC2739"/>
      <c r="CD2739"/>
      <c r="CE2739"/>
      <c r="CF2739"/>
      <c r="CG2739"/>
      <c r="CH2739"/>
      <c r="CI2739"/>
      <c r="CJ2739"/>
    </row>
    <row r="2740" spans="39:88" x14ac:dyDescent="0.3"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  <c r="CA2740"/>
      <c r="CB2740"/>
      <c r="CC2740"/>
      <c r="CD2740"/>
      <c r="CE2740"/>
      <c r="CF2740"/>
      <c r="CG2740"/>
      <c r="CH2740"/>
      <c r="CI2740"/>
      <c r="CJ2740"/>
    </row>
    <row r="2741" spans="39:88" x14ac:dyDescent="0.3"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  <c r="CA2741"/>
      <c r="CB2741"/>
      <c r="CC2741"/>
      <c r="CD2741"/>
      <c r="CE2741"/>
      <c r="CF2741"/>
      <c r="CG2741"/>
      <c r="CH2741"/>
      <c r="CI2741"/>
      <c r="CJ2741"/>
    </row>
    <row r="2742" spans="39:88" x14ac:dyDescent="0.3"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  <c r="CA2742"/>
      <c r="CB2742"/>
      <c r="CC2742"/>
      <c r="CD2742"/>
      <c r="CE2742"/>
      <c r="CF2742"/>
      <c r="CG2742"/>
      <c r="CH2742"/>
      <c r="CI2742"/>
      <c r="CJ2742"/>
    </row>
    <row r="2743" spans="39:88" x14ac:dyDescent="0.3"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  <c r="CA2743"/>
      <c r="CB2743"/>
      <c r="CC2743"/>
      <c r="CD2743"/>
      <c r="CE2743"/>
      <c r="CF2743"/>
      <c r="CG2743"/>
      <c r="CH2743"/>
      <c r="CI2743"/>
      <c r="CJ2743"/>
    </row>
    <row r="2744" spans="39:88" x14ac:dyDescent="0.3"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  <c r="CA2744"/>
      <c r="CB2744"/>
      <c r="CC2744"/>
      <c r="CD2744"/>
      <c r="CE2744"/>
      <c r="CF2744"/>
      <c r="CG2744"/>
      <c r="CH2744"/>
      <c r="CI2744"/>
      <c r="CJ2744"/>
    </row>
    <row r="2745" spans="39:88" x14ac:dyDescent="0.3"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  <c r="CA2745"/>
      <c r="CB2745"/>
      <c r="CC2745"/>
      <c r="CD2745"/>
      <c r="CE2745"/>
      <c r="CF2745"/>
      <c r="CG2745"/>
      <c r="CH2745"/>
      <c r="CI2745"/>
      <c r="CJ2745"/>
    </row>
    <row r="2746" spans="39:88" x14ac:dyDescent="0.3"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  <c r="CA2746"/>
      <c r="CB2746"/>
      <c r="CC2746"/>
      <c r="CD2746"/>
      <c r="CE2746"/>
      <c r="CF2746"/>
      <c r="CG2746"/>
      <c r="CH2746"/>
      <c r="CI2746"/>
      <c r="CJ2746"/>
    </row>
    <row r="2747" spans="39:88" x14ac:dyDescent="0.3"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  <c r="CA2747"/>
      <c r="CB2747"/>
      <c r="CC2747"/>
      <c r="CD2747"/>
      <c r="CE2747"/>
      <c r="CF2747"/>
      <c r="CG2747"/>
      <c r="CH2747"/>
      <c r="CI2747"/>
      <c r="CJ2747"/>
    </row>
    <row r="2748" spans="39:88" x14ac:dyDescent="0.3"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  <c r="CA2748"/>
      <c r="CB2748"/>
      <c r="CC2748"/>
      <c r="CD2748"/>
      <c r="CE2748"/>
      <c r="CF2748"/>
      <c r="CG2748"/>
      <c r="CH2748"/>
      <c r="CI2748"/>
      <c r="CJ2748"/>
    </row>
    <row r="2749" spans="39:88" x14ac:dyDescent="0.3"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  <c r="CA2749"/>
      <c r="CB2749"/>
      <c r="CC2749"/>
      <c r="CD2749"/>
      <c r="CE2749"/>
      <c r="CF2749"/>
      <c r="CG2749"/>
      <c r="CH2749"/>
      <c r="CI2749"/>
      <c r="CJ2749"/>
    </row>
    <row r="2750" spans="39:88" x14ac:dyDescent="0.3"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  <c r="CA2750"/>
      <c r="CB2750"/>
      <c r="CC2750"/>
      <c r="CD2750"/>
      <c r="CE2750"/>
      <c r="CF2750"/>
      <c r="CG2750"/>
      <c r="CH2750"/>
      <c r="CI2750"/>
      <c r="CJ2750"/>
    </row>
    <row r="2751" spans="39:88" x14ac:dyDescent="0.3"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  <c r="CA2751"/>
      <c r="CB2751"/>
      <c r="CC2751"/>
      <c r="CD2751"/>
      <c r="CE2751"/>
      <c r="CF2751"/>
      <c r="CG2751"/>
      <c r="CH2751"/>
      <c r="CI2751"/>
      <c r="CJ2751"/>
    </row>
    <row r="2752" spans="39:88" x14ac:dyDescent="0.3"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  <c r="CA2752"/>
      <c r="CB2752"/>
      <c r="CC2752"/>
      <c r="CD2752"/>
      <c r="CE2752"/>
      <c r="CF2752"/>
      <c r="CG2752"/>
      <c r="CH2752"/>
      <c r="CI2752"/>
      <c r="CJ2752"/>
    </row>
    <row r="2753" spans="39:88" x14ac:dyDescent="0.3"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  <c r="CA2753"/>
      <c r="CB2753"/>
      <c r="CC2753"/>
      <c r="CD2753"/>
      <c r="CE2753"/>
      <c r="CF2753"/>
      <c r="CG2753"/>
      <c r="CH2753"/>
      <c r="CI2753"/>
      <c r="CJ2753"/>
    </row>
    <row r="2754" spans="39:88" x14ac:dyDescent="0.3"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  <c r="CA2754"/>
      <c r="CB2754"/>
      <c r="CC2754"/>
      <c r="CD2754"/>
      <c r="CE2754"/>
      <c r="CF2754"/>
      <c r="CG2754"/>
      <c r="CH2754"/>
      <c r="CI2754"/>
      <c r="CJ2754"/>
    </row>
    <row r="2755" spans="39:88" x14ac:dyDescent="0.3"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  <c r="CA2755"/>
      <c r="CB2755"/>
      <c r="CC2755"/>
      <c r="CD2755"/>
      <c r="CE2755"/>
      <c r="CF2755"/>
      <c r="CG2755"/>
      <c r="CH2755"/>
      <c r="CI2755"/>
      <c r="CJ2755"/>
    </row>
    <row r="2756" spans="39:88" x14ac:dyDescent="0.3"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  <c r="CA2756"/>
      <c r="CB2756"/>
      <c r="CC2756"/>
      <c r="CD2756"/>
      <c r="CE2756"/>
      <c r="CF2756"/>
      <c r="CG2756"/>
      <c r="CH2756"/>
      <c r="CI2756"/>
      <c r="CJ2756"/>
    </row>
    <row r="2757" spans="39:88" x14ac:dyDescent="0.3"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  <c r="CA2757"/>
      <c r="CB2757"/>
      <c r="CC2757"/>
      <c r="CD2757"/>
      <c r="CE2757"/>
      <c r="CF2757"/>
      <c r="CG2757"/>
      <c r="CH2757"/>
      <c r="CI2757"/>
      <c r="CJ2757"/>
    </row>
    <row r="2758" spans="39:88" x14ac:dyDescent="0.3"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  <c r="CA2758"/>
      <c r="CB2758"/>
      <c r="CC2758"/>
      <c r="CD2758"/>
      <c r="CE2758"/>
      <c r="CF2758"/>
      <c r="CG2758"/>
      <c r="CH2758"/>
      <c r="CI2758"/>
      <c r="CJ2758"/>
    </row>
    <row r="2759" spans="39:88" x14ac:dyDescent="0.3"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  <c r="CA2759"/>
      <c r="CB2759"/>
      <c r="CC2759"/>
      <c r="CD2759"/>
      <c r="CE2759"/>
      <c r="CF2759"/>
      <c r="CG2759"/>
      <c r="CH2759"/>
      <c r="CI2759"/>
      <c r="CJ2759"/>
    </row>
    <row r="2760" spans="39:88" x14ac:dyDescent="0.3"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  <c r="CA2760"/>
      <c r="CB2760"/>
      <c r="CC2760"/>
      <c r="CD2760"/>
      <c r="CE2760"/>
      <c r="CF2760"/>
      <c r="CG2760"/>
      <c r="CH2760"/>
      <c r="CI2760"/>
      <c r="CJ2760"/>
    </row>
    <row r="2761" spans="39:88" x14ac:dyDescent="0.3"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  <c r="CA2761"/>
      <c r="CB2761"/>
      <c r="CC2761"/>
      <c r="CD2761"/>
      <c r="CE2761"/>
      <c r="CF2761"/>
      <c r="CG2761"/>
      <c r="CH2761"/>
      <c r="CI2761"/>
      <c r="CJ2761"/>
    </row>
    <row r="2762" spans="39:88" x14ac:dyDescent="0.3"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  <c r="CA2762"/>
      <c r="CB2762"/>
      <c r="CC2762"/>
      <c r="CD2762"/>
      <c r="CE2762"/>
      <c r="CF2762"/>
      <c r="CG2762"/>
      <c r="CH2762"/>
      <c r="CI2762"/>
      <c r="CJ2762"/>
    </row>
    <row r="2763" spans="39:88" x14ac:dyDescent="0.3"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  <c r="CA2763"/>
      <c r="CB2763"/>
      <c r="CC2763"/>
      <c r="CD2763"/>
      <c r="CE2763"/>
      <c r="CF2763"/>
      <c r="CG2763"/>
      <c r="CH2763"/>
      <c r="CI2763"/>
      <c r="CJ2763"/>
    </row>
    <row r="2764" spans="39:88" x14ac:dyDescent="0.3"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  <c r="CA2764"/>
      <c r="CB2764"/>
      <c r="CC2764"/>
      <c r="CD2764"/>
      <c r="CE2764"/>
      <c r="CF2764"/>
      <c r="CG2764"/>
      <c r="CH2764"/>
      <c r="CI2764"/>
      <c r="CJ2764"/>
    </row>
    <row r="2765" spans="39:88" x14ac:dyDescent="0.3"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  <c r="CA2765"/>
      <c r="CB2765"/>
      <c r="CC2765"/>
      <c r="CD2765"/>
      <c r="CE2765"/>
      <c r="CF2765"/>
      <c r="CG2765"/>
      <c r="CH2765"/>
      <c r="CI2765"/>
      <c r="CJ2765"/>
    </row>
    <row r="2766" spans="39:88" x14ac:dyDescent="0.3"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  <c r="CA2766"/>
      <c r="CB2766"/>
      <c r="CC2766"/>
      <c r="CD2766"/>
      <c r="CE2766"/>
      <c r="CF2766"/>
      <c r="CG2766"/>
      <c r="CH2766"/>
      <c r="CI2766"/>
      <c r="CJ2766"/>
    </row>
    <row r="2767" spans="39:88" x14ac:dyDescent="0.3"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  <c r="CA2767"/>
      <c r="CB2767"/>
      <c r="CC2767"/>
      <c r="CD2767"/>
      <c r="CE2767"/>
      <c r="CF2767"/>
      <c r="CG2767"/>
      <c r="CH2767"/>
      <c r="CI2767"/>
      <c r="CJ2767"/>
    </row>
    <row r="2768" spans="39:88" x14ac:dyDescent="0.3"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  <c r="CA2768"/>
      <c r="CB2768"/>
      <c r="CC2768"/>
      <c r="CD2768"/>
      <c r="CE2768"/>
      <c r="CF2768"/>
      <c r="CG2768"/>
      <c r="CH2768"/>
      <c r="CI2768"/>
      <c r="CJ2768"/>
    </row>
    <row r="2769" spans="39:88" x14ac:dyDescent="0.3"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  <c r="CA2769"/>
      <c r="CB2769"/>
      <c r="CC2769"/>
      <c r="CD2769"/>
      <c r="CE2769"/>
      <c r="CF2769"/>
      <c r="CG2769"/>
      <c r="CH2769"/>
      <c r="CI2769"/>
      <c r="CJ2769"/>
    </row>
    <row r="2770" spans="39:88" x14ac:dyDescent="0.3"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  <c r="CA2770"/>
      <c r="CB2770"/>
      <c r="CC2770"/>
      <c r="CD2770"/>
      <c r="CE2770"/>
      <c r="CF2770"/>
      <c r="CG2770"/>
      <c r="CH2770"/>
      <c r="CI2770"/>
      <c r="CJ2770"/>
    </row>
    <row r="2771" spans="39:88" x14ac:dyDescent="0.3"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  <c r="CA2771"/>
      <c r="CB2771"/>
      <c r="CC2771"/>
      <c r="CD2771"/>
      <c r="CE2771"/>
      <c r="CF2771"/>
      <c r="CG2771"/>
      <c r="CH2771"/>
      <c r="CI2771"/>
      <c r="CJ2771"/>
    </row>
    <row r="2772" spans="39:88" x14ac:dyDescent="0.3"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  <c r="CA2772"/>
      <c r="CB2772"/>
      <c r="CC2772"/>
      <c r="CD2772"/>
      <c r="CE2772"/>
      <c r="CF2772"/>
      <c r="CG2772"/>
      <c r="CH2772"/>
      <c r="CI2772"/>
      <c r="CJ2772"/>
    </row>
    <row r="2773" spans="39:88" x14ac:dyDescent="0.3"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  <c r="CA2773"/>
      <c r="CB2773"/>
      <c r="CC2773"/>
      <c r="CD2773"/>
      <c r="CE2773"/>
      <c r="CF2773"/>
      <c r="CG2773"/>
      <c r="CH2773"/>
      <c r="CI2773"/>
      <c r="CJ2773"/>
    </row>
    <row r="2774" spans="39:88" x14ac:dyDescent="0.3"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  <c r="CA2774"/>
      <c r="CB2774"/>
      <c r="CC2774"/>
      <c r="CD2774"/>
      <c r="CE2774"/>
      <c r="CF2774"/>
      <c r="CG2774"/>
      <c r="CH2774"/>
      <c r="CI2774"/>
      <c r="CJ2774"/>
    </row>
    <row r="2775" spans="39:88" x14ac:dyDescent="0.3"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  <c r="CA2775"/>
      <c r="CB2775"/>
      <c r="CC2775"/>
      <c r="CD2775"/>
      <c r="CE2775"/>
      <c r="CF2775"/>
      <c r="CG2775"/>
      <c r="CH2775"/>
      <c r="CI2775"/>
      <c r="CJ2775"/>
    </row>
    <row r="2776" spans="39:88" x14ac:dyDescent="0.3"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  <c r="CA2776"/>
      <c r="CB2776"/>
      <c r="CC2776"/>
      <c r="CD2776"/>
      <c r="CE2776"/>
      <c r="CF2776"/>
      <c r="CG2776"/>
      <c r="CH2776"/>
      <c r="CI2776"/>
      <c r="CJ2776"/>
    </row>
    <row r="2777" spans="39:88" x14ac:dyDescent="0.3"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  <c r="CA2777"/>
      <c r="CB2777"/>
      <c r="CC2777"/>
      <c r="CD2777"/>
      <c r="CE2777"/>
      <c r="CF2777"/>
      <c r="CG2777"/>
      <c r="CH2777"/>
      <c r="CI2777"/>
      <c r="CJ2777"/>
    </row>
    <row r="2778" spans="39:88" x14ac:dyDescent="0.3"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  <c r="CA2778"/>
      <c r="CB2778"/>
      <c r="CC2778"/>
      <c r="CD2778"/>
      <c r="CE2778"/>
      <c r="CF2778"/>
      <c r="CG2778"/>
      <c r="CH2778"/>
      <c r="CI2778"/>
      <c r="CJ2778"/>
    </row>
    <row r="2779" spans="39:88" x14ac:dyDescent="0.3"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  <c r="CA2779"/>
      <c r="CB2779"/>
      <c r="CC2779"/>
      <c r="CD2779"/>
      <c r="CE2779"/>
      <c r="CF2779"/>
      <c r="CG2779"/>
      <c r="CH2779"/>
      <c r="CI2779"/>
      <c r="CJ2779"/>
    </row>
    <row r="2780" spans="39:88" x14ac:dyDescent="0.3"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  <c r="CA2780"/>
      <c r="CB2780"/>
      <c r="CC2780"/>
      <c r="CD2780"/>
      <c r="CE2780"/>
      <c r="CF2780"/>
      <c r="CG2780"/>
      <c r="CH2780"/>
      <c r="CI2780"/>
      <c r="CJ2780"/>
    </row>
    <row r="2781" spans="39:88" x14ac:dyDescent="0.3"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  <c r="CA2781"/>
      <c r="CB2781"/>
      <c r="CC2781"/>
      <c r="CD2781"/>
      <c r="CE2781"/>
      <c r="CF2781"/>
      <c r="CG2781"/>
      <c r="CH2781"/>
      <c r="CI2781"/>
      <c r="CJ2781"/>
    </row>
    <row r="2782" spans="39:88" x14ac:dyDescent="0.3"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  <c r="CA2782"/>
      <c r="CB2782"/>
      <c r="CC2782"/>
      <c r="CD2782"/>
      <c r="CE2782"/>
      <c r="CF2782"/>
      <c r="CG2782"/>
      <c r="CH2782"/>
      <c r="CI2782"/>
      <c r="CJ2782"/>
    </row>
    <row r="2783" spans="39:88" x14ac:dyDescent="0.3"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  <c r="CA2783"/>
      <c r="CB2783"/>
      <c r="CC2783"/>
      <c r="CD2783"/>
      <c r="CE2783"/>
      <c r="CF2783"/>
      <c r="CG2783"/>
      <c r="CH2783"/>
      <c r="CI2783"/>
      <c r="CJ2783"/>
    </row>
    <row r="2784" spans="39:88" x14ac:dyDescent="0.3"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  <c r="CA2784"/>
      <c r="CB2784"/>
      <c r="CC2784"/>
      <c r="CD2784"/>
      <c r="CE2784"/>
      <c r="CF2784"/>
      <c r="CG2784"/>
      <c r="CH2784"/>
      <c r="CI2784"/>
      <c r="CJ2784"/>
    </row>
    <row r="2785" spans="39:88" x14ac:dyDescent="0.3"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  <c r="CA2785"/>
      <c r="CB2785"/>
      <c r="CC2785"/>
      <c r="CD2785"/>
      <c r="CE2785"/>
      <c r="CF2785"/>
      <c r="CG2785"/>
      <c r="CH2785"/>
      <c r="CI2785"/>
      <c r="CJ2785"/>
    </row>
    <row r="2786" spans="39:88" x14ac:dyDescent="0.3"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  <c r="CA2786"/>
      <c r="CB2786"/>
      <c r="CC2786"/>
      <c r="CD2786"/>
      <c r="CE2786"/>
      <c r="CF2786"/>
      <c r="CG2786"/>
      <c r="CH2786"/>
      <c r="CI2786"/>
      <c r="CJ2786"/>
    </row>
    <row r="2787" spans="39:88" x14ac:dyDescent="0.3"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  <c r="CA2787"/>
      <c r="CB2787"/>
      <c r="CC2787"/>
      <c r="CD2787"/>
      <c r="CE2787"/>
      <c r="CF2787"/>
      <c r="CG2787"/>
      <c r="CH2787"/>
      <c r="CI2787"/>
      <c r="CJ2787"/>
    </row>
    <row r="2788" spans="39:88" x14ac:dyDescent="0.3"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  <c r="CA2788"/>
      <c r="CB2788"/>
      <c r="CC2788"/>
      <c r="CD2788"/>
      <c r="CE2788"/>
      <c r="CF2788"/>
      <c r="CG2788"/>
      <c r="CH2788"/>
      <c r="CI2788"/>
      <c r="CJ2788"/>
    </row>
    <row r="2789" spans="39:88" x14ac:dyDescent="0.3"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  <c r="CA2789"/>
      <c r="CB2789"/>
      <c r="CC2789"/>
      <c r="CD2789"/>
      <c r="CE2789"/>
      <c r="CF2789"/>
      <c r="CG2789"/>
      <c r="CH2789"/>
      <c r="CI2789"/>
      <c r="CJ2789"/>
    </row>
    <row r="2790" spans="39:88" x14ac:dyDescent="0.3"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  <c r="CA2790"/>
      <c r="CB2790"/>
      <c r="CC2790"/>
      <c r="CD2790"/>
      <c r="CE2790"/>
      <c r="CF2790"/>
      <c r="CG2790"/>
      <c r="CH2790"/>
      <c r="CI2790"/>
      <c r="CJ2790"/>
    </row>
    <row r="2791" spans="39:88" x14ac:dyDescent="0.3"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  <c r="CA2791"/>
      <c r="CB2791"/>
      <c r="CC2791"/>
      <c r="CD2791"/>
      <c r="CE2791"/>
      <c r="CF2791"/>
      <c r="CG2791"/>
      <c r="CH2791"/>
      <c r="CI2791"/>
      <c r="CJ2791"/>
    </row>
    <row r="2792" spans="39:88" x14ac:dyDescent="0.3"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  <c r="CA2792"/>
      <c r="CB2792"/>
      <c r="CC2792"/>
      <c r="CD2792"/>
      <c r="CE2792"/>
      <c r="CF2792"/>
      <c r="CG2792"/>
      <c r="CH2792"/>
      <c r="CI2792"/>
      <c r="CJ2792"/>
    </row>
    <row r="2793" spans="39:88" x14ac:dyDescent="0.3"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  <c r="CA2793"/>
      <c r="CB2793"/>
      <c r="CC2793"/>
      <c r="CD2793"/>
      <c r="CE2793"/>
      <c r="CF2793"/>
      <c r="CG2793"/>
      <c r="CH2793"/>
      <c r="CI2793"/>
      <c r="CJ2793"/>
    </row>
    <row r="2794" spans="39:88" x14ac:dyDescent="0.3"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  <c r="CA2794"/>
      <c r="CB2794"/>
      <c r="CC2794"/>
      <c r="CD2794"/>
      <c r="CE2794"/>
      <c r="CF2794"/>
      <c r="CG2794"/>
      <c r="CH2794"/>
      <c r="CI2794"/>
      <c r="CJ2794"/>
    </row>
    <row r="2795" spans="39:88" x14ac:dyDescent="0.3"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  <c r="CA2795"/>
      <c r="CB2795"/>
      <c r="CC2795"/>
      <c r="CD2795"/>
      <c r="CE2795"/>
      <c r="CF2795"/>
      <c r="CG2795"/>
      <c r="CH2795"/>
      <c r="CI2795"/>
      <c r="CJ2795"/>
    </row>
    <row r="2796" spans="39:88" x14ac:dyDescent="0.3"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  <c r="CA2796"/>
      <c r="CB2796"/>
      <c r="CC2796"/>
      <c r="CD2796"/>
      <c r="CE2796"/>
      <c r="CF2796"/>
      <c r="CG2796"/>
      <c r="CH2796"/>
      <c r="CI2796"/>
      <c r="CJ2796"/>
    </row>
    <row r="2797" spans="39:88" x14ac:dyDescent="0.3"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  <c r="CA2797"/>
      <c r="CB2797"/>
      <c r="CC2797"/>
      <c r="CD2797"/>
      <c r="CE2797"/>
      <c r="CF2797"/>
      <c r="CG2797"/>
      <c r="CH2797"/>
      <c r="CI2797"/>
      <c r="CJ2797"/>
    </row>
    <row r="2798" spans="39:88" x14ac:dyDescent="0.3"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  <c r="CA2798"/>
      <c r="CB2798"/>
      <c r="CC2798"/>
      <c r="CD2798"/>
      <c r="CE2798"/>
      <c r="CF2798"/>
      <c r="CG2798"/>
      <c r="CH2798"/>
      <c r="CI2798"/>
      <c r="CJ2798"/>
    </row>
    <row r="2799" spans="39:88" x14ac:dyDescent="0.3"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  <c r="CA2799"/>
      <c r="CB2799"/>
      <c r="CC2799"/>
      <c r="CD2799"/>
      <c r="CE2799"/>
      <c r="CF2799"/>
      <c r="CG2799"/>
      <c r="CH2799"/>
      <c r="CI2799"/>
      <c r="CJ2799"/>
    </row>
    <row r="2800" spans="39:88" x14ac:dyDescent="0.3"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  <c r="CA2800"/>
      <c r="CB2800"/>
      <c r="CC2800"/>
      <c r="CD2800"/>
      <c r="CE2800"/>
      <c r="CF2800"/>
      <c r="CG2800"/>
      <c r="CH2800"/>
      <c r="CI2800"/>
      <c r="CJ2800"/>
    </row>
    <row r="2801" spans="39:88" x14ac:dyDescent="0.3"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  <c r="CA2801"/>
      <c r="CB2801"/>
      <c r="CC2801"/>
      <c r="CD2801"/>
      <c r="CE2801"/>
      <c r="CF2801"/>
      <c r="CG2801"/>
      <c r="CH2801"/>
      <c r="CI2801"/>
      <c r="CJ2801"/>
    </row>
    <row r="2802" spans="39:88" x14ac:dyDescent="0.3"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  <c r="CA2802"/>
      <c r="CB2802"/>
      <c r="CC2802"/>
      <c r="CD2802"/>
      <c r="CE2802"/>
      <c r="CF2802"/>
      <c r="CG2802"/>
      <c r="CH2802"/>
      <c r="CI2802"/>
      <c r="CJ2802"/>
    </row>
    <row r="2803" spans="39:88" x14ac:dyDescent="0.3"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  <c r="CA2803"/>
      <c r="CB2803"/>
      <c r="CC2803"/>
      <c r="CD2803"/>
      <c r="CE2803"/>
      <c r="CF2803"/>
      <c r="CG2803"/>
      <c r="CH2803"/>
      <c r="CI2803"/>
      <c r="CJ2803"/>
    </row>
    <row r="2804" spans="39:88" x14ac:dyDescent="0.3"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  <c r="CA2804"/>
      <c r="CB2804"/>
      <c r="CC2804"/>
      <c r="CD2804"/>
      <c r="CE2804"/>
      <c r="CF2804"/>
      <c r="CG2804"/>
      <c r="CH2804"/>
      <c r="CI2804"/>
      <c r="CJ2804"/>
    </row>
    <row r="2805" spans="39:88" x14ac:dyDescent="0.3"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  <c r="CA2805"/>
      <c r="CB2805"/>
      <c r="CC2805"/>
      <c r="CD2805"/>
      <c r="CE2805"/>
      <c r="CF2805"/>
      <c r="CG2805"/>
      <c r="CH2805"/>
      <c r="CI2805"/>
      <c r="CJ2805"/>
    </row>
    <row r="2806" spans="39:88" x14ac:dyDescent="0.3"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  <c r="CA2806"/>
      <c r="CB2806"/>
      <c r="CC2806"/>
      <c r="CD2806"/>
      <c r="CE2806"/>
      <c r="CF2806"/>
      <c r="CG2806"/>
      <c r="CH2806"/>
      <c r="CI2806"/>
      <c r="CJ2806"/>
    </row>
    <row r="2807" spans="39:88" x14ac:dyDescent="0.3"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  <c r="CA2807"/>
      <c r="CB2807"/>
      <c r="CC2807"/>
      <c r="CD2807"/>
      <c r="CE2807"/>
      <c r="CF2807"/>
      <c r="CG2807"/>
      <c r="CH2807"/>
      <c r="CI2807"/>
      <c r="CJ2807"/>
    </row>
    <row r="2808" spans="39:88" x14ac:dyDescent="0.3"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  <c r="CA2808"/>
      <c r="CB2808"/>
      <c r="CC2808"/>
      <c r="CD2808"/>
      <c r="CE2808"/>
      <c r="CF2808"/>
      <c r="CG2808"/>
      <c r="CH2808"/>
      <c r="CI2808"/>
      <c r="CJ2808"/>
    </row>
    <row r="2809" spans="39:88" x14ac:dyDescent="0.3"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  <c r="CA2809"/>
      <c r="CB2809"/>
      <c r="CC2809"/>
      <c r="CD2809"/>
      <c r="CE2809"/>
      <c r="CF2809"/>
      <c r="CG2809"/>
      <c r="CH2809"/>
      <c r="CI2809"/>
      <c r="CJ2809"/>
    </row>
    <row r="2810" spans="39:88" x14ac:dyDescent="0.3"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  <c r="CA2810"/>
      <c r="CB2810"/>
      <c r="CC2810"/>
      <c r="CD2810"/>
      <c r="CE2810"/>
      <c r="CF2810"/>
      <c r="CG2810"/>
      <c r="CH2810"/>
      <c r="CI2810"/>
      <c r="CJ2810"/>
    </row>
    <row r="2811" spans="39:88" x14ac:dyDescent="0.3"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  <c r="CA2811"/>
      <c r="CB2811"/>
      <c r="CC2811"/>
      <c r="CD2811"/>
      <c r="CE2811"/>
      <c r="CF2811"/>
      <c r="CG2811"/>
      <c r="CH2811"/>
      <c r="CI2811"/>
      <c r="CJ2811"/>
    </row>
    <row r="2812" spans="39:88" x14ac:dyDescent="0.3"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  <c r="CA2812"/>
      <c r="CB2812"/>
      <c r="CC2812"/>
      <c r="CD2812"/>
      <c r="CE2812"/>
      <c r="CF2812"/>
      <c r="CG2812"/>
      <c r="CH2812"/>
      <c r="CI2812"/>
      <c r="CJ2812"/>
    </row>
    <row r="2813" spans="39:88" x14ac:dyDescent="0.3"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  <c r="CA2813"/>
      <c r="CB2813"/>
      <c r="CC2813"/>
      <c r="CD2813"/>
      <c r="CE2813"/>
      <c r="CF2813"/>
      <c r="CG2813"/>
      <c r="CH2813"/>
      <c r="CI2813"/>
      <c r="CJ2813"/>
    </row>
    <row r="2814" spans="39:88" x14ac:dyDescent="0.3"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  <c r="CA2814"/>
      <c r="CB2814"/>
      <c r="CC2814"/>
      <c r="CD2814"/>
      <c r="CE2814"/>
      <c r="CF2814"/>
      <c r="CG2814"/>
      <c r="CH2814"/>
      <c r="CI2814"/>
      <c r="CJ2814"/>
    </row>
    <row r="2815" spans="39:88" x14ac:dyDescent="0.3"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  <c r="CA2815"/>
      <c r="CB2815"/>
      <c r="CC2815"/>
      <c r="CD2815"/>
      <c r="CE2815"/>
      <c r="CF2815"/>
      <c r="CG2815"/>
      <c r="CH2815"/>
      <c r="CI2815"/>
      <c r="CJ2815"/>
    </row>
    <row r="2816" spans="39:88" x14ac:dyDescent="0.3"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  <c r="CA2816"/>
      <c r="CB2816"/>
      <c r="CC2816"/>
      <c r="CD2816"/>
      <c r="CE2816"/>
      <c r="CF2816"/>
      <c r="CG2816"/>
      <c r="CH2816"/>
      <c r="CI2816"/>
      <c r="CJ2816"/>
    </row>
    <row r="2817" spans="39:88" x14ac:dyDescent="0.3"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  <c r="CA2817"/>
      <c r="CB2817"/>
      <c r="CC2817"/>
      <c r="CD2817"/>
      <c r="CE2817"/>
      <c r="CF2817"/>
      <c r="CG2817"/>
      <c r="CH2817"/>
      <c r="CI2817"/>
      <c r="CJ2817"/>
    </row>
    <row r="2818" spans="39:88" x14ac:dyDescent="0.3"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  <c r="CA2818"/>
      <c r="CB2818"/>
      <c r="CC2818"/>
      <c r="CD2818"/>
      <c r="CE2818"/>
      <c r="CF2818"/>
      <c r="CG2818"/>
      <c r="CH2818"/>
      <c r="CI2818"/>
      <c r="CJ2818"/>
    </row>
    <row r="2819" spans="39:88" x14ac:dyDescent="0.3"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  <c r="CA2819"/>
      <c r="CB2819"/>
      <c r="CC2819"/>
      <c r="CD2819"/>
      <c r="CE2819"/>
      <c r="CF2819"/>
      <c r="CG2819"/>
      <c r="CH2819"/>
      <c r="CI2819"/>
      <c r="CJ2819"/>
    </row>
    <row r="2820" spans="39:88" x14ac:dyDescent="0.3"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  <c r="CA2820"/>
      <c r="CB2820"/>
      <c r="CC2820"/>
      <c r="CD2820"/>
      <c r="CE2820"/>
      <c r="CF2820"/>
      <c r="CG2820"/>
      <c r="CH2820"/>
      <c r="CI2820"/>
      <c r="CJ2820"/>
    </row>
    <row r="2821" spans="39:88" x14ac:dyDescent="0.3"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  <c r="CA2821"/>
      <c r="CB2821"/>
      <c r="CC2821"/>
      <c r="CD2821"/>
      <c r="CE2821"/>
      <c r="CF2821"/>
      <c r="CG2821"/>
      <c r="CH2821"/>
      <c r="CI2821"/>
      <c r="CJ2821"/>
    </row>
    <row r="2822" spans="39:88" x14ac:dyDescent="0.3"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  <c r="CA2822"/>
      <c r="CB2822"/>
      <c r="CC2822"/>
      <c r="CD2822"/>
      <c r="CE2822"/>
      <c r="CF2822"/>
      <c r="CG2822"/>
      <c r="CH2822"/>
      <c r="CI2822"/>
      <c r="CJ2822"/>
    </row>
    <row r="2823" spans="39:88" x14ac:dyDescent="0.3"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  <c r="CA2823"/>
      <c r="CB2823"/>
      <c r="CC2823"/>
      <c r="CD2823"/>
      <c r="CE2823"/>
      <c r="CF2823"/>
      <c r="CG2823"/>
      <c r="CH2823"/>
      <c r="CI2823"/>
      <c r="CJ2823"/>
    </row>
    <row r="2824" spans="39:88" x14ac:dyDescent="0.3"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  <c r="CA2824"/>
      <c r="CB2824"/>
      <c r="CC2824"/>
      <c r="CD2824"/>
      <c r="CE2824"/>
      <c r="CF2824"/>
      <c r="CG2824"/>
      <c r="CH2824"/>
      <c r="CI2824"/>
      <c r="CJ2824"/>
    </row>
    <row r="2825" spans="39:88" x14ac:dyDescent="0.3"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  <c r="CA2825"/>
      <c r="CB2825"/>
      <c r="CC2825"/>
      <c r="CD2825"/>
      <c r="CE2825"/>
      <c r="CF2825"/>
      <c r="CG2825"/>
      <c r="CH2825"/>
      <c r="CI2825"/>
      <c r="CJ2825"/>
    </row>
    <row r="2826" spans="39:88" x14ac:dyDescent="0.3"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  <c r="CA2826"/>
      <c r="CB2826"/>
      <c r="CC2826"/>
      <c r="CD2826"/>
      <c r="CE2826"/>
      <c r="CF2826"/>
      <c r="CG2826"/>
      <c r="CH2826"/>
      <c r="CI2826"/>
      <c r="CJ2826"/>
    </row>
    <row r="2827" spans="39:88" x14ac:dyDescent="0.3"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  <c r="CA2827"/>
      <c r="CB2827"/>
      <c r="CC2827"/>
      <c r="CD2827"/>
      <c r="CE2827"/>
      <c r="CF2827"/>
      <c r="CG2827"/>
      <c r="CH2827"/>
      <c r="CI2827"/>
      <c r="CJ2827"/>
    </row>
    <row r="2828" spans="39:88" x14ac:dyDescent="0.3"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</row>
    <row r="2829" spans="39:88" x14ac:dyDescent="0.3"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</row>
    <row r="2830" spans="39:88" x14ac:dyDescent="0.3"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</row>
    <row r="2831" spans="39:88" x14ac:dyDescent="0.3"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</row>
    <row r="2832" spans="39:88" x14ac:dyDescent="0.3"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</row>
    <row r="2833" spans="39:88" x14ac:dyDescent="0.3"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</row>
    <row r="2834" spans="39:88" x14ac:dyDescent="0.3"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</row>
    <row r="2835" spans="39:88" x14ac:dyDescent="0.3"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  <c r="CA2835"/>
      <c r="CB2835"/>
      <c r="CC2835"/>
      <c r="CD2835"/>
      <c r="CE2835"/>
      <c r="CF2835"/>
      <c r="CG2835"/>
      <c r="CH2835"/>
      <c r="CI2835"/>
      <c r="CJ2835"/>
    </row>
    <row r="2836" spans="39:88" x14ac:dyDescent="0.3"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  <c r="CA2836"/>
      <c r="CB2836"/>
      <c r="CC2836"/>
      <c r="CD2836"/>
      <c r="CE2836"/>
      <c r="CF2836"/>
      <c r="CG2836"/>
      <c r="CH2836"/>
      <c r="CI2836"/>
      <c r="CJ2836"/>
    </row>
    <row r="2837" spans="39:88" x14ac:dyDescent="0.3"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  <c r="CA2837"/>
      <c r="CB2837"/>
      <c r="CC2837"/>
      <c r="CD2837"/>
      <c r="CE2837"/>
      <c r="CF2837"/>
      <c r="CG2837"/>
      <c r="CH2837"/>
      <c r="CI2837"/>
      <c r="CJ2837"/>
    </row>
    <row r="2838" spans="39:88" x14ac:dyDescent="0.3"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  <c r="CA2838"/>
      <c r="CB2838"/>
      <c r="CC2838"/>
      <c r="CD2838"/>
      <c r="CE2838"/>
      <c r="CF2838"/>
      <c r="CG2838"/>
      <c r="CH2838"/>
      <c r="CI2838"/>
      <c r="CJ2838"/>
    </row>
    <row r="2839" spans="39:88" x14ac:dyDescent="0.3"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  <c r="CA2839"/>
      <c r="CB2839"/>
      <c r="CC2839"/>
      <c r="CD2839"/>
      <c r="CE2839"/>
      <c r="CF2839"/>
      <c r="CG2839"/>
      <c r="CH2839"/>
      <c r="CI2839"/>
      <c r="CJ2839"/>
    </row>
    <row r="2840" spans="39:88" x14ac:dyDescent="0.3"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  <c r="CA2840"/>
      <c r="CB2840"/>
      <c r="CC2840"/>
      <c r="CD2840"/>
      <c r="CE2840"/>
      <c r="CF2840"/>
      <c r="CG2840"/>
      <c r="CH2840"/>
      <c r="CI2840"/>
      <c r="CJ2840"/>
    </row>
    <row r="2841" spans="39:88" x14ac:dyDescent="0.3"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  <c r="CA2841"/>
      <c r="CB2841"/>
      <c r="CC2841"/>
      <c r="CD2841"/>
      <c r="CE2841"/>
      <c r="CF2841"/>
      <c r="CG2841"/>
      <c r="CH2841"/>
      <c r="CI2841"/>
      <c r="CJ2841"/>
    </row>
    <row r="2842" spans="39:88" x14ac:dyDescent="0.3"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  <c r="CA2842"/>
      <c r="CB2842"/>
      <c r="CC2842"/>
      <c r="CD2842"/>
      <c r="CE2842"/>
      <c r="CF2842"/>
      <c r="CG2842"/>
      <c r="CH2842"/>
      <c r="CI2842"/>
      <c r="CJ2842"/>
    </row>
    <row r="2843" spans="39:88" x14ac:dyDescent="0.3"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  <c r="CA2843"/>
      <c r="CB2843"/>
      <c r="CC2843"/>
      <c r="CD2843"/>
      <c r="CE2843"/>
      <c r="CF2843"/>
      <c r="CG2843"/>
      <c r="CH2843"/>
      <c r="CI2843"/>
      <c r="CJ2843"/>
    </row>
    <row r="2844" spans="39:88" x14ac:dyDescent="0.3"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  <c r="CA2844"/>
      <c r="CB2844"/>
      <c r="CC2844"/>
      <c r="CD2844"/>
      <c r="CE2844"/>
      <c r="CF2844"/>
      <c r="CG2844"/>
      <c r="CH2844"/>
      <c r="CI2844"/>
      <c r="CJ2844"/>
    </row>
    <row r="2845" spans="39:88" x14ac:dyDescent="0.3"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  <c r="CA2845"/>
      <c r="CB2845"/>
      <c r="CC2845"/>
      <c r="CD2845"/>
      <c r="CE2845"/>
      <c r="CF2845"/>
      <c r="CG2845"/>
      <c r="CH2845"/>
      <c r="CI2845"/>
      <c r="CJ2845"/>
    </row>
    <row r="2846" spans="39:88" x14ac:dyDescent="0.3"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  <c r="CA2846"/>
      <c r="CB2846"/>
      <c r="CC2846"/>
      <c r="CD2846"/>
      <c r="CE2846"/>
      <c r="CF2846"/>
      <c r="CG2846"/>
      <c r="CH2846"/>
      <c r="CI2846"/>
      <c r="CJ2846"/>
    </row>
    <row r="2847" spans="39:88" x14ac:dyDescent="0.3"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  <c r="CA2847"/>
      <c r="CB2847"/>
      <c r="CC2847"/>
      <c r="CD2847"/>
      <c r="CE2847"/>
      <c r="CF2847"/>
      <c r="CG2847"/>
      <c r="CH2847"/>
      <c r="CI2847"/>
      <c r="CJ2847"/>
    </row>
    <row r="2848" spans="39:88" x14ac:dyDescent="0.3"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  <c r="CA2848"/>
      <c r="CB2848"/>
      <c r="CC2848"/>
      <c r="CD2848"/>
      <c r="CE2848"/>
      <c r="CF2848"/>
      <c r="CG2848"/>
      <c r="CH2848"/>
      <c r="CI2848"/>
      <c r="CJ2848"/>
    </row>
    <row r="2849" spans="39:88" x14ac:dyDescent="0.3"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  <c r="CA2849"/>
      <c r="CB2849"/>
      <c r="CC2849"/>
      <c r="CD2849"/>
      <c r="CE2849"/>
      <c r="CF2849"/>
      <c r="CG2849"/>
      <c r="CH2849"/>
      <c r="CI2849"/>
      <c r="CJ2849"/>
    </row>
    <row r="2850" spans="39:88" x14ac:dyDescent="0.3"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  <c r="CA2850"/>
      <c r="CB2850"/>
      <c r="CC2850"/>
      <c r="CD2850"/>
      <c r="CE2850"/>
      <c r="CF2850"/>
      <c r="CG2850"/>
      <c r="CH2850"/>
      <c r="CI2850"/>
      <c r="CJ2850"/>
    </row>
    <row r="2851" spans="39:88" x14ac:dyDescent="0.3"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  <c r="CA2851"/>
      <c r="CB2851"/>
      <c r="CC2851"/>
      <c r="CD2851"/>
      <c r="CE2851"/>
      <c r="CF2851"/>
      <c r="CG2851"/>
      <c r="CH2851"/>
      <c r="CI2851"/>
      <c r="CJ2851"/>
    </row>
    <row r="2852" spans="39:88" x14ac:dyDescent="0.3"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  <c r="CA2852"/>
      <c r="CB2852"/>
      <c r="CC2852"/>
      <c r="CD2852"/>
      <c r="CE2852"/>
      <c r="CF2852"/>
      <c r="CG2852"/>
      <c r="CH2852"/>
      <c r="CI2852"/>
      <c r="CJ2852"/>
    </row>
    <row r="2853" spans="39:88" x14ac:dyDescent="0.3"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  <c r="CA2853"/>
      <c r="CB2853"/>
      <c r="CC2853"/>
      <c r="CD2853"/>
      <c r="CE2853"/>
      <c r="CF2853"/>
      <c r="CG2853"/>
      <c r="CH2853"/>
      <c r="CI2853"/>
      <c r="CJ2853"/>
    </row>
    <row r="2854" spans="39:88" x14ac:dyDescent="0.3"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  <c r="CA2854"/>
      <c r="CB2854"/>
      <c r="CC2854"/>
      <c r="CD2854"/>
      <c r="CE2854"/>
      <c r="CF2854"/>
      <c r="CG2854"/>
      <c r="CH2854"/>
      <c r="CI2854"/>
      <c r="CJ2854"/>
    </row>
    <row r="2855" spans="39:88" x14ac:dyDescent="0.3"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  <c r="CA2855"/>
      <c r="CB2855"/>
      <c r="CC2855"/>
      <c r="CD2855"/>
      <c r="CE2855"/>
      <c r="CF2855"/>
      <c r="CG2855"/>
      <c r="CH2855"/>
      <c r="CI2855"/>
      <c r="CJ2855"/>
    </row>
    <row r="2856" spans="39:88" x14ac:dyDescent="0.3"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  <c r="CA2856"/>
      <c r="CB2856"/>
      <c r="CC2856"/>
      <c r="CD2856"/>
      <c r="CE2856"/>
      <c r="CF2856"/>
      <c r="CG2856"/>
      <c r="CH2856"/>
      <c r="CI2856"/>
      <c r="CJ2856"/>
    </row>
    <row r="2857" spans="39:88" x14ac:dyDescent="0.3"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  <c r="CA2857"/>
      <c r="CB2857"/>
      <c r="CC2857"/>
      <c r="CD2857"/>
      <c r="CE2857"/>
      <c r="CF2857"/>
      <c r="CG2857"/>
      <c r="CH2857"/>
      <c r="CI2857"/>
      <c r="CJ2857"/>
    </row>
    <row r="2858" spans="39:88" x14ac:dyDescent="0.3"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  <c r="CA2858"/>
      <c r="CB2858"/>
      <c r="CC2858"/>
      <c r="CD2858"/>
      <c r="CE2858"/>
      <c r="CF2858"/>
      <c r="CG2858"/>
      <c r="CH2858"/>
      <c r="CI2858"/>
      <c r="CJ2858"/>
    </row>
    <row r="2859" spans="39:88" x14ac:dyDescent="0.3"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  <c r="CA2859"/>
      <c r="CB2859"/>
      <c r="CC2859"/>
      <c r="CD2859"/>
      <c r="CE2859"/>
      <c r="CF2859"/>
      <c r="CG2859"/>
      <c r="CH2859"/>
      <c r="CI2859"/>
      <c r="CJ2859"/>
    </row>
    <row r="2860" spans="39:88" x14ac:dyDescent="0.3"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  <c r="CA2860"/>
      <c r="CB2860"/>
      <c r="CC2860"/>
      <c r="CD2860"/>
      <c r="CE2860"/>
      <c r="CF2860"/>
      <c r="CG2860"/>
      <c r="CH2860"/>
      <c r="CI2860"/>
      <c r="CJ2860"/>
    </row>
    <row r="2861" spans="39:88" x14ac:dyDescent="0.3"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  <c r="CA2861"/>
      <c r="CB2861"/>
      <c r="CC2861"/>
      <c r="CD2861"/>
      <c r="CE2861"/>
      <c r="CF2861"/>
      <c r="CG2861"/>
      <c r="CH2861"/>
      <c r="CI2861"/>
      <c r="CJ2861"/>
    </row>
    <row r="2862" spans="39:88" x14ac:dyDescent="0.3"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  <c r="CA2862"/>
      <c r="CB2862"/>
      <c r="CC2862"/>
      <c r="CD2862"/>
      <c r="CE2862"/>
      <c r="CF2862"/>
      <c r="CG2862"/>
      <c r="CH2862"/>
      <c r="CI2862"/>
      <c r="CJ2862"/>
    </row>
    <row r="2863" spans="39:88" x14ac:dyDescent="0.3"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  <c r="CA2863"/>
      <c r="CB2863"/>
      <c r="CC2863"/>
      <c r="CD2863"/>
      <c r="CE2863"/>
      <c r="CF2863"/>
      <c r="CG2863"/>
      <c r="CH2863"/>
      <c r="CI2863"/>
      <c r="CJ2863"/>
    </row>
    <row r="2864" spans="39:88" x14ac:dyDescent="0.3"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  <c r="CA2864"/>
      <c r="CB2864"/>
      <c r="CC2864"/>
      <c r="CD2864"/>
      <c r="CE2864"/>
      <c r="CF2864"/>
      <c r="CG2864"/>
      <c r="CH2864"/>
      <c r="CI2864"/>
      <c r="CJ2864"/>
    </row>
    <row r="2865" spans="39:88" x14ac:dyDescent="0.3"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  <c r="CA2865"/>
      <c r="CB2865"/>
      <c r="CC2865"/>
      <c r="CD2865"/>
      <c r="CE2865"/>
      <c r="CF2865"/>
      <c r="CG2865"/>
      <c r="CH2865"/>
      <c r="CI2865"/>
      <c r="CJ2865"/>
    </row>
    <row r="2866" spans="39:88" x14ac:dyDescent="0.3"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  <c r="CA2866"/>
      <c r="CB2866"/>
      <c r="CC2866"/>
      <c r="CD2866"/>
      <c r="CE2866"/>
      <c r="CF2866"/>
      <c r="CG2866"/>
      <c r="CH2866"/>
      <c r="CI2866"/>
      <c r="CJ2866"/>
    </row>
    <row r="2867" spans="39:88" x14ac:dyDescent="0.3"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  <c r="CA2867"/>
      <c r="CB2867"/>
      <c r="CC2867"/>
      <c r="CD2867"/>
      <c r="CE2867"/>
      <c r="CF2867"/>
      <c r="CG2867"/>
      <c r="CH2867"/>
      <c r="CI2867"/>
      <c r="CJ2867"/>
    </row>
    <row r="2868" spans="39:88" x14ac:dyDescent="0.3"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  <c r="CA2868"/>
      <c r="CB2868"/>
      <c r="CC2868"/>
      <c r="CD2868"/>
      <c r="CE2868"/>
      <c r="CF2868"/>
      <c r="CG2868"/>
      <c r="CH2868"/>
      <c r="CI2868"/>
      <c r="CJ2868"/>
    </row>
    <row r="2869" spans="39:88" x14ac:dyDescent="0.3"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  <c r="CA2869"/>
      <c r="CB2869"/>
      <c r="CC2869"/>
      <c r="CD2869"/>
      <c r="CE2869"/>
      <c r="CF2869"/>
      <c r="CG2869"/>
      <c r="CH2869"/>
      <c r="CI2869"/>
      <c r="CJ2869"/>
    </row>
    <row r="2870" spans="39:88" x14ac:dyDescent="0.3"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  <c r="CA2870"/>
      <c r="CB2870"/>
      <c r="CC2870"/>
      <c r="CD2870"/>
      <c r="CE2870"/>
      <c r="CF2870"/>
      <c r="CG2870"/>
      <c r="CH2870"/>
      <c r="CI2870"/>
      <c r="CJ2870"/>
    </row>
    <row r="2871" spans="39:88" x14ac:dyDescent="0.3"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  <c r="CA2871"/>
      <c r="CB2871"/>
      <c r="CC2871"/>
      <c r="CD2871"/>
      <c r="CE2871"/>
      <c r="CF2871"/>
      <c r="CG2871"/>
      <c r="CH2871"/>
      <c r="CI2871"/>
      <c r="CJ2871"/>
    </row>
    <row r="2872" spans="39:88" x14ac:dyDescent="0.3"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  <c r="CA2872"/>
      <c r="CB2872"/>
      <c r="CC2872"/>
      <c r="CD2872"/>
      <c r="CE2872"/>
      <c r="CF2872"/>
      <c r="CG2872"/>
      <c r="CH2872"/>
      <c r="CI2872"/>
      <c r="CJ2872"/>
    </row>
    <row r="2873" spans="39:88" x14ac:dyDescent="0.3"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  <c r="CA2873"/>
      <c r="CB2873"/>
      <c r="CC2873"/>
      <c r="CD2873"/>
      <c r="CE2873"/>
      <c r="CF2873"/>
      <c r="CG2873"/>
      <c r="CH2873"/>
      <c r="CI2873"/>
      <c r="CJ2873"/>
    </row>
    <row r="2874" spans="39:88" x14ac:dyDescent="0.3"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  <c r="CA2874"/>
      <c r="CB2874"/>
      <c r="CC2874"/>
      <c r="CD2874"/>
      <c r="CE2874"/>
      <c r="CF2874"/>
      <c r="CG2874"/>
      <c r="CH2874"/>
      <c r="CI2874"/>
      <c r="CJ2874"/>
    </row>
    <row r="2875" spans="39:88" x14ac:dyDescent="0.3"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  <c r="CA2875"/>
      <c r="CB2875"/>
      <c r="CC2875"/>
      <c r="CD2875"/>
      <c r="CE2875"/>
      <c r="CF2875"/>
      <c r="CG2875"/>
      <c r="CH2875"/>
      <c r="CI2875"/>
      <c r="CJ2875"/>
    </row>
    <row r="2876" spans="39:88" x14ac:dyDescent="0.3"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  <c r="CA2876"/>
      <c r="CB2876"/>
      <c r="CC2876"/>
      <c r="CD2876"/>
      <c r="CE2876"/>
      <c r="CF2876"/>
      <c r="CG2876"/>
      <c r="CH2876"/>
      <c r="CI2876"/>
      <c r="CJ2876"/>
    </row>
    <row r="2877" spans="39:88" x14ac:dyDescent="0.3"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  <c r="CA2877"/>
      <c r="CB2877"/>
      <c r="CC2877"/>
      <c r="CD2877"/>
      <c r="CE2877"/>
      <c r="CF2877"/>
      <c r="CG2877"/>
      <c r="CH2877"/>
      <c r="CI2877"/>
      <c r="CJ2877"/>
    </row>
    <row r="2878" spans="39:88" x14ac:dyDescent="0.3"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  <c r="CA2878"/>
      <c r="CB2878"/>
      <c r="CC2878"/>
      <c r="CD2878"/>
      <c r="CE2878"/>
      <c r="CF2878"/>
      <c r="CG2878"/>
      <c r="CH2878"/>
      <c r="CI2878"/>
      <c r="CJ2878"/>
    </row>
    <row r="2879" spans="39:88" x14ac:dyDescent="0.3"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  <c r="CA2879"/>
      <c r="CB2879"/>
      <c r="CC2879"/>
      <c r="CD2879"/>
      <c r="CE2879"/>
      <c r="CF2879"/>
      <c r="CG2879"/>
      <c r="CH2879"/>
      <c r="CI2879"/>
      <c r="CJ2879"/>
    </row>
    <row r="2880" spans="39:88" x14ac:dyDescent="0.3"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  <c r="CA2880"/>
      <c r="CB2880"/>
      <c r="CC2880"/>
      <c r="CD2880"/>
      <c r="CE2880"/>
      <c r="CF2880"/>
      <c r="CG2880"/>
      <c r="CH2880"/>
      <c r="CI2880"/>
      <c r="CJ2880"/>
    </row>
    <row r="2881" spans="39:88" x14ac:dyDescent="0.3"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  <c r="CA2881"/>
      <c r="CB2881"/>
      <c r="CC2881"/>
      <c r="CD2881"/>
      <c r="CE2881"/>
      <c r="CF2881"/>
      <c r="CG2881"/>
      <c r="CH2881"/>
      <c r="CI2881"/>
      <c r="CJ2881"/>
    </row>
    <row r="2882" spans="39:88" x14ac:dyDescent="0.3"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  <c r="CA2882"/>
      <c r="CB2882"/>
      <c r="CC2882"/>
      <c r="CD2882"/>
      <c r="CE2882"/>
      <c r="CF2882"/>
      <c r="CG2882"/>
      <c r="CH2882"/>
      <c r="CI2882"/>
      <c r="CJ2882"/>
    </row>
    <row r="2883" spans="39:88" x14ac:dyDescent="0.3"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  <c r="CA2883"/>
      <c r="CB2883"/>
      <c r="CC2883"/>
      <c r="CD2883"/>
      <c r="CE2883"/>
      <c r="CF2883"/>
      <c r="CG2883"/>
      <c r="CH2883"/>
      <c r="CI2883"/>
      <c r="CJ2883"/>
    </row>
    <row r="2884" spans="39:88" x14ac:dyDescent="0.3"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  <c r="CA2884"/>
      <c r="CB2884"/>
      <c r="CC2884"/>
      <c r="CD2884"/>
      <c r="CE2884"/>
      <c r="CF2884"/>
      <c r="CG2884"/>
      <c r="CH2884"/>
      <c r="CI2884"/>
      <c r="CJ2884"/>
    </row>
    <row r="2885" spans="39:88" x14ac:dyDescent="0.3"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  <c r="CA2885"/>
      <c r="CB2885"/>
      <c r="CC2885"/>
      <c r="CD2885"/>
      <c r="CE2885"/>
      <c r="CF2885"/>
      <c r="CG2885"/>
      <c r="CH2885"/>
      <c r="CI2885"/>
      <c r="CJ2885"/>
    </row>
    <row r="2886" spans="39:88" x14ac:dyDescent="0.3"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  <c r="CA2886"/>
      <c r="CB2886"/>
      <c r="CC2886"/>
      <c r="CD2886"/>
      <c r="CE2886"/>
      <c r="CF2886"/>
      <c r="CG2886"/>
      <c r="CH2886"/>
      <c r="CI2886"/>
      <c r="CJ2886"/>
    </row>
    <row r="2887" spans="39:88" x14ac:dyDescent="0.3"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  <c r="CA2887"/>
      <c r="CB2887"/>
      <c r="CC2887"/>
      <c r="CD2887"/>
      <c r="CE2887"/>
      <c r="CF2887"/>
      <c r="CG2887"/>
      <c r="CH2887"/>
      <c r="CI2887"/>
      <c r="CJ2887"/>
    </row>
    <row r="2888" spans="39:88" x14ac:dyDescent="0.3"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  <c r="CA2888"/>
      <c r="CB2888"/>
      <c r="CC2888"/>
      <c r="CD2888"/>
      <c r="CE2888"/>
      <c r="CF2888"/>
      <c r="CG2888"/>
      <c r="CH2888"/>
      <c r="CI2888"/>
      <c r="CJ2888"/>
    </row>
    <row r="2889" spans="39:88" x14ac:dyDescent="0.3"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  <c r="CA2889"/>
      <c r="CB2889"/>
      <c r="CC2889"/>
      <c r="CD2889"/>
      <c r="CE2889"/>
      <c r="CF2889"/>
      <c r="CG2889"/>
      <c r="CH2889"/>
      <c r="CI2889"/>
      <c r="CJ2889"/>
    </row>
    <row r="2890" spans="39:88" x14ac:dyDescent="0.3"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  <c r="CA2890"/>
      <c r="CB2890"/>
      <c r="CC2890"/>
      <c r="CD2890"/>
      <c r="CE2890"/>
      <c r="CF2890"/>
      <c r="CG2890"/>
      <c r="CH2890"/>
      <c r="CI2890"/>
      <c r="CJ2890"/>
    </row>
    <row r="2891" spans="39:88" x14ac:dyDescent="0.3"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  <c r="CA2891"/>
      <c r="CB2891"/>
      <c r="CC2891"/>
      <c r="CD2891"/>
      <c r="CE2891"/>
      <c r="CF2891"/>
      <c r="CG2891"/>
      <c r="CH2891"/>
      <c r="CI2891"/>
      <c r="CJ2891"/>
    </row>
    <row r="2892" spans="39:88" x14ac:dyDescent="0.3"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  <c r="CA2892"/>
      <c r="CB2892"/>
      <c r="CC2892"/>
      <c r="CD2892"/>
      <c r="CE2892"/>
      <c r="CF2892"/>
      <c r="CG2892"/>
      <c r="CH2892"/>
      <c r="CI2892"/>
      <c r="CJ2892"/>
    </row>
    <row r="2893" spans="39:88" x14ac:dyDescent="0.3"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  <c r="CA2893"/>
      <c r="CB2893"/>
      <c r="CC2893"/>
      <c r="CD2893"/>
      <c r="CE2893"/>
      <c r="CF2893"/>
      <c r="CG2893"/>
      <c r="CH2893"/>
      <c r="CI2893"/>
      <c r="CJ2893"/>
    </row>
    <row r="2894" spans="39:88" x14ac:dyDescent="0.3"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  <c r="CA2894"/>
      <c r="CB2894"/>
      <c r="CC2894"/>
      <c r="CD2894"/>
      <c r="CE2894"/>
      <c r="CF2894"/>
      <c r="CG2894"/>
      <c r="CH2894"/>
      <c r="CI2894"/>
      <c r="CJ2894"/>
    </row>
    <row r="2895" spans="39:88" x14ac:dyDescent="0.3"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  <c r="CA2895"/>
      <c r="CB2895"/>
      <c r="CC2895"/>
      <c r="CD2895"/>
      <c r="CE2895"/>
      <c r="CF2895"/>
      <c r="CG2895"/>
      <c r="CH2895"/>
      <c r="CI2895"/>
      <c r="CJ2895"/>
    </row>
    <row r="2896" spans="39:88" x14ac:dyDescent="0.3"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  <c r="CA2896"/>
      <c r="CB2896"/>
      <c r="CC2896"/>
      <c r="CD2896"/>
      <c r="CE2896"/>
      <c r="CF2896"/>
      <c r="CG2896"/>
      <c r="CH2896"/>
      <c r="CI2896"/>
      <c r="CJ2896"/>
    </row>
    <row r="2897" spans="39:88" x14ac:dyDescent="0.3"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  <c r="CA2897"/>
      <c r="CB2897"/>
      <c r="CC2897"/>
      <c r="CD2897"/>
      <c r="CE2897"/>
      <c r="CF2897"/>
      <c r="CG2897"/>
      <c r="CH2897"/>
      <c r="CI2897"/>
      <c r="CJ2897"/>
    </row>
    <row r="2898" spans="39:88" x14ac:dyDescent="0.3"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  <c r="CA2898"/>
      <c r="CB2898"/>
      <c r="CC2898"/>
      <c r="CD2898"/>
      <c r="CE2898"/>
      <c r="CF2898"/>
      <c r="CG2898"/>
      <c r="CH2898"/>
      <c r="CI2898"/>
      <c r="CJ2898"/>
    </row>
    <row r="2899" spans="39:88" x14ac:dyDescent="0.3"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  <c r="CA2899"/>
      <c r="CB2899"/>
      <c r="CC2899"/>
      <c r="CD2899"/>
      <c r="CE2899"/>
      <c r="CF2899"/>
      <c r="CG2899"/>
      <c r="CH2899"/>
      <c r="CI2899"/>
      <c r="CJ2899"/>
    </row>
    <row r="2900" spans="39:88" x14ac:dyDescent="0.3"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  <c r="CA2900"/>
      <c r="CB2900"/>
      <c r="CC2900"/>
      <c r="CD2900"/>
      <c r="CE2900"/>
      <c r="CF2900"/>
      <c r="CG2900"/>
      <c r="CH2900"/>
      <c r="CI2900"/>
      <c r="CJ2900"/>
    </row>
    <row r="2901" spans="39:88" x14ac:dyDescent="0.3"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  <c r="CA2901"/>
      <c r="CB2901"/>
      <c r="CC2901"/>
      <c r="CD2901"/>
      <c r="CE2901"/>
      <c r="CF2901"/>
      <c r="CG2901"/>
      <c r="CH2901"/>
      <c r="CI2901"/>
      <c r="CJ2901"/>
    </row>
    <row r="2902" spans="39:88" x14ac:dyDescent="0.3"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  <c r="CA2902"/>
      <c r="CB2902"/>
      <c r="CC2902"/>
      <c r="CD2902"/>
      <c r="CE2902"/>
      <c r="CF2902"/>
      <c r="CG2902"/>
      <c r="CH2902"/>
      <c r="CI2902"/>
      <c r="CJ2902"/>
    </row>
    <row r="2903" spans="39:88" x14ac:dyDescent="0.3"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  <c r="CA2903"/>
      <c r="CB2903"/>
      <c r="CC2903"/>
      <c r="CD2903"/>
      <c r="CE2903"/>
      <c r="CF2903"/>
      <c r="CG2903"/>
      <c r="CH2903"/>
      <c r="CI2903"/>
      <c r="CJ2903"/>
    </row>
    <row r="2904" spans="39:88" x14ac:dyDescent="0.3"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  <c r="CA2904"/>
      <c r="CB2904"/>
      <c r="CC2904"/>
      <c r="CD2904"/>
      <c r="CE2904"/>
      <c r="CF2904"/>
      <c r="CG2904"/>
      <c r="CH2904"/>
      <c r="CI2904"/>
      <c r="CJ2904"/>
    </row>
    <row r="2905" spans="39:88" x14ac:dyDescent="0.3"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  <c r="CA2905"/>
      <c r="CB2905"/>
      <c r="CC2905"/>
      <c r="CD2905"/>
      <c r="CE2905"/>
      <c r="CF2905"/>
      <c r="CG2905"/>
      <c r="CH2905"/>
      <c r="CI2905"/>
      <c r="CJ2905"/>
    </row>
    <row r="2906" spans="39:88" x14ac:dyDescent="0.3"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  <c r="CA2906"/>
      <c r="CB2906"/>
      <c r="CC2906"/>
      <c r="CD2906"/>
      <c r="CE2906"/>
      <c r="CF2906"/>
      <c r="CG2906"/>
      <c r="CH2906"/>
      <c r="CI2906"/>
      <c r="CJ2906"/>
    </row>
    <row r="2907" spans="39:88" x14ac:dyDescent="0.3"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  <c r="CA2907"/>
      <c r="CB2907"/>
      <c r="CC2907"/>
      <c r="CD2907"/>
      <c r="CE2907"/>
      <c r="CF2907"/>
      <c r="CG2907"/>
      <c r="CH2907"/>
      <c r="CI2907"/>
      <c r="CJ2907"/>
    </row>
    <row r="2908" spans="39:88" x14ac:dyDescent="0.3"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  <c r="CA2908"/>
      <c r="CB2908"/>
      <c r="CC2908"/>
      <c r="CD2908"/>
      <c r="CE2908"/>
      <c r="CF2908"/>
      <c r="CG2908"/>
      <c r="CH2908"/>
      <c r="CI2908"/>
      <c r="CJ2908"/>
    </row>
    <row r="2909" spans="39:88" x14ac:dyDescent="0.3"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  <c r="CA2909"/>
      <c r="CB2909"/>
      <c r="CC2909"/>
      <c r="CD2909"/>
      <c r="CE2909"/>
      <c r="CF2909"/>
      <c r="CG2909"/>
      <c r="CH2909"/>
      <c r="CI2909"/>
      <c r="CJ2909"/>
    </row>
    <row r="2910" spans="39:88" x14ac:dyDescent="0.3"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  <c r="CA2910"/>
      <c r="CB2910"/>
      <c r="CC2910"/>
      <c r="CD2910"/>
      <c r="CE2910"/>
      <c r="CF2910"/>
      <c r="CG2910"/>
      <c r="CH2910"/>
      <c r="CI2910"/>
      <c r="CJ2910"/>
    </row>
    <row r="2911" spans="39:88" x14ac:dyDescent="0.3"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  <c r="CA2911"/>
      <c r="CB2911"/>
      <c r="CC2911"/>
      <c r="CD2911"/>
      <c r="CE2911"/>
      <c r="CF2911"/>
      <c r="CG2911"/>
      <c r="CH2911"/>
      <c r="CI2911"/>
      <c r="CJ2911"/>
    </row>
    <row r="2912" spans="39:88" x14ac:dyDescent="0.3"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  <c r="CA2912"/>
      <c r="CB2912"/>
      <c r="CC2912"/>
      <c r="CD2912"/>
      <c r="CE2912"/>
      <c r="CF2912"/>
      <c r="CG2912"/>
      <c r="CH2912"/>
      <c r="CI2912"/>
      <c r="CJ2912"/>
    </row>
    <row r="2913" spans="39:88" x14ac:dyDescent="0.3"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  <c r="CA2913"/>
      <c r="CB2913"/>
      <c r="CC2913"/>
      <c r="CD2913"/>
      <c r="CE2913"/>
      <c r="CF2913"/>
      <c r="CG2913"/>
      <c r="CH2913"/>
      <c r="CI2913"/>
      <c r="CJ2913"/>
    </row>
    <row r="2914" spans="39:88" x14ac:dyDescent="0.3"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  <c r="CA2914"/>
      <c r="CB2914"/>
      <c r="CC2914"/>
      <c r="CD2914"/>
      <c r="CE2914"/>
      <c r="CF2914"/>
      <c r="CG2914"/>
      <c r="CH2914"/>
      <c r="CI2914"/>
      <c r="CJ2914"/>
    </row>
    <row r="2915" spans="39:88" x14ac:dyDescent="0.3"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  <c r="CA2915"/>
      <c r="CB2915"/>
      <c r="CC2915"/>
      <c r="CD2915"/>
      <c r="CE2915"/>
      <c r="CF2915"/>
      <c r="CG2915"/>
      <c r="CH2915"/>
      <c r="CI2915"/>
      <c r="CJ2915"/>
    </row>
    <row r="2916" spans="39:88" x14ac:dyDescent="0.3"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  <c r="CA2916"/>
      <c r="CB2916"/>
      <c r="CC2916"/>
      <c r="CD2916"/>
      <c r="CE2916"/>
      <c r="CF2916"/>
      <c r="CG2916"/>
      <c r="CH2916"/>
      <c r="CI2916"/>
      <c r="CJ2916"/>
    </row>
    <row r="2917" spans="39:88" x14ac:dyDescent="0.3"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  <c r="CA2917"/>
      <c r="CB2917"/>
      <c r="CC2917"/>
      <c r="CD2917"/>
      <c r="CE2917"/>
      <c r="CF2917"/>
      <c r="CG2917"/>
      <c r="CH2917"/>
      <c r="CI2917"/>
      <c r="CJ2917"/>
    </row>
    <row r="2918" spans="39:88" x14ac:dyDescent="0.3"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  <c r="CA2918"/>
      <c r="CB2918"/>
      <c r="CC2918"/>
      <c r="CD2918"/>
      <c r="CE2918"/>
      <c r="CF2918"/>
      <c r="CG2918"/>
      <c r="CH2918"/>
      <c r="CI2918"/>
      <c r="CJ2918"/>
    </row>
    <row r="2919" spans="39:88" x14ac:dyDescent="0.3"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  <c r="CA2919"/>
      <c r="CB2919"/>
      <c r="CC2919"/>
      <c r="CD2919"/>
      <c r="CE2919"/>
      <c r="CF2919"/>
      <c r="CG2919"/>
      <c r="CH2919"/>
      <c r="CI2919"/>
      <c r="CJ2919"/>
    </row>
    <row r="2920" spans="39:88" x14ac:dyDescent="0.3"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  <c r="CA2920"/>
      <c r="CB2920"/>
      <c r="CC2920"/>
      <c r="CD2920"/>
      <c r="CE2920"/>
      <c r="CF2920"/>
      <c r="CG2920"/>
      <c r="CH2920"/>
      <c r="CI2920"/>
      <c r="CJ2920"/>
    </row>
    <row r="2921" spans="39:88" x14ac:dyDescent="0.3"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  <c r="CA2921"/>
      <c r="CB2921"/>
      <c r="CC2921"/>
      <c r="CD2921"/>
      <c r="CE2921"/>
      <c r="CF2921"/>
      <c r="CG2921"/>
      <c r="CH2921"/>
      <c r="CI2921"/>
      <c r="CJ2921"/>
    </row>
    <row r="2922" spans="39:88" x14ac:dyDescent="0.3"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  <c r="CA2922"/>
      <c r="CB2922"/>
      <c r="CC2922"/>
      <c r="CD2922"/>
      <c r="CE2922"/>
      <c r="CF2922"/>
      <c r="CG2922"/>
      <c r="CH2922"/>
      <c r="CI2922"/>
      <c r="CJ2922"/>
    </row>
    <row r="2923" spans="39:88" x14ac:dyDescent="0.3"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  <c r="CA2923"/>
      <c r="CB2923"/>
      <c r="CC2923"/>
      <c r="CD2923"/>
      <c r="CE2923"/>
      <c r="CF2923"/>
      <c r="CG2923"/>
      <c r="CH2923"/>
      <c r="CI2923"/>
      <c r="CJ2923"/>
    </row>
    <row r="2924" spans="39:88" x14ac:dyDescent="0.3"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  <c r="CA2924"/>
      <c r="CB2924"/>
      <c r="CC2924"/>
      <c r="CD2924"/>
      <c r="CE2924"/>
      <c r="CF2924"/>
      <c r="CG2924"/>
      <c r="CH2924"/>
      <c r="CI2924"/>
      <c r="CJ2924"/>
    </row>
    <row r="2925" spans="39:88" x14ac:dyDescent="0.3"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  <c r="CA2925"/>
      <c r="CB2925"/>
      <c r="CC2925"/>
      <c r="CD2925"/>
      <c r="CE2925"/>
      <c r="CF2925"/>
      <c r="CG2925"/>
      <c r="CH2925"/>
      <c r="CI2925"/>
      <c r="CJ2925"/>
    </row>
    <row r="2926" spans="39:88" x14ac:dyDescent="0.3"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  <c r="CA2926"/>
      <c r="CB2926"/>
      <c r="CC2926"/>
      <c r="CD2926"/>
      <c r="CE2926"/>
      <c r="CF2926"/>
      <c r="CG2926"/>
      <c r="CH2926"/>
      <c r="CI2926"/>
      <c r="CJ2926"/>
    </row>
    <row r="2927" spans="39:88" x14ac:dyDescent="0.3"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  <c r="CA2927"/>
      <c r="CB2927"/>
      <c r="CC2927"/>
      <c r="CD2927"/>
      <c r="CE2927"/>
      <c r="CF2927"/>
      <c r="CG2927"/>
      <c r="CH2927"/>
      <c r="CI2927"/>
      <c r="CJ2927"/>
    </row>
    <row r="2928" spans="39:88" x14ac:dyDescent="0.3"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  <c r="CA2928"/>
      <c r="CB2928"/>
      <c r="CC2928"/>
      <c r="CD2928"/>
      <c r="CE2928"/>
      <c r="CF2928"/>
      <c r="CG2928"/>
      <c r="CH2928"/>
      <c r="CI2928"/>
      <c r="CJ2928"/>
    </row>
    <row r="2929" spans="39:88" x14ac:dyDescent="0.3"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  <c r="CA2929"/>
      <c r="CB2929"/>
      <c r="CC2929"/>
      <c r="CD2929"/>
      <c r="CE2929"/>
      <c r="CF2929"/>
      <c r="CG2929"/>
      <c r="CH2929"/>
      <c r="CI2929"/>
      <c r="CJ2929"/>
    </row>
    <row r="2930" spans="39:88" x14ac:dyDescent="0.3"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  <c r="CA2930"/>
      <c r="CB2930"/>
      <c r="CC2930"/>
      <c r="CD2930"/>
      <c r="CE2930"/>
      <c r="CF2930"/>
      <c r="CG2930"/>
      <c r="CH2930"/>
      <c r="CI2930"/>
      <c r="CJ2930"/>
    </row>
    <row r="2931" spans="39:88" x14ac:dyDescent="0.3"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  <c r="CA2931"/>
      <c r="CB2931"/>
      <c r="CC2931"/>
      <c r="CD2931"/>
      <c r="CE2931"/>
      <c r="CF2931"/>
      <c r="CG2931"/>
      <c r="CH2931"/>
      <c r="CI2931"/>
      <c r="CJ2931"/>
    </row>
    <row r="2932" spans="39:88" x14ac:dyDescent="0.3"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  <c r="CA2932"/>
      <c r="CB2932"/>
      <c r="CC2932"/>
      <c r="CD2932"/>
      <c r="CE2932"/>
      <c r="CF2932"/>
      <c r="CG2932"/>
      <c r="CH2932"/>
      <c r="CI2932"/>
      <c r="CJ2932"/>
    </row>
    <row r="2933" spans="39:88" x14ac:dyDescent="0.3"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  <c r="CA2933"/>
      <c r="CB2933"/>
      <c r="CC2933"/>
      <c r="CD2933"/>
      <c r="CE2933"/>
      <c r="CF2933"/>
      <c r="CG2933"/>
      <c r="CH2933"/>
      <c r="CI2933"/>
      <c r="CJ2933"/>
    </row>
    <row r="2934" spans="39:88" x14ac:dyDescent="0.3"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  <c r="CA2934"/>
      <c r="CB2934"/>
      <c r="CC2934"/>
      <c r="CD2934"/>
      <c r="CE2934"/>
      <c r="CF2934"/>
      <c r="CG2934"/>
      <c r="CH2934"/>
      <c r="CI2934"/>
      <c r="CJ2934"/>
    </row>
    <row r="2935" spans="39:88" x14ac:dyDescent="0.3"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  <c r="CA2935"/>
      <c r="CB2935"/>
      <c r="CC2935"/>
      <c r="CD2935"/>
      <c r="CE2935"/>
      <c r="CF2935"/>
      <c r="CG2935"/>
      <c r="CH2935"/>
      <c r="CI2935"/>
      <c r="CJ2935"/>
    </row>
    <row r="2936" spans="39:88" x14ac:dyDescent="0.3"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  <c r="CA2936"/>
      <c r="CB2936"/>
      <c r="CC2936"/>
      <c r="CD2936"/>
      <c r="CE2936"/>
      <c r="CF2936"/>
      <c r="CG2936"/>
      <c r="CH2936"/>
      <c r="CI2936"/>
      <c r="CJ2936"/>
    </row>
    <row r="2937" spans="39:88" x14ac:dyDescent="0.3"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  <c r="CA2937"/>
      <c r="CB2937"/>
      <c r="CC2937"/>
      <c r="CD2937"/>
      <c r="CE2937"/>
      <c r="CF2937"/>
      <c r="CG2937"/>
      <c r="CH2937"/>
      <c r="CI2937"/>
      <c r="CJ2937"/>
    </row>
    <row r="2938" spans="39:88" x14ac:dyDescent="0.3"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  <c r="CA2938"/>
      <c r="CB2938"/>
      <c r="CC2938"/>
      <c r="CD2938"/>
      <c r="CE2938"/>
      <c r="CF2938"/>
      <c r="CG2938"/>
      <c r="CH2938"/>
      <c r="CI2938"/>
      <c r="CJ2938"/>
    </row>
    <row r="2939" spans="39:88" x14ac:dyDescent="0.3"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  <c r="CA2939"/>
      <c r="CB2939"/>
      <c r="CC2939"/>
      <c r="CD2939"/>
      <c r="CE2939"/>
      <c r="CF2939"/>
      <c r="CG2939"/>
      <c r="CH2939"/>
      <c r="CI2939"/>
      <c r="CJ2939"/>
    </row>
    <row r="2940" spans="39:88" x14ac:dyDescent="0.3"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  <c r="CA2940"/>
      <c r="CB2940"/>
      <c r="CC2940"/>
      <c r="CD2940"/>
      <c r="CE2940"/>
      <c r="CF2940"/>
      <c r="CG2940"/>
      <c r="CH2940"/>
      <c r="CI2940"/>
      <c r="CJ2940"/>
    </row>
    <row r="2941" spans="39:88" x14ac:dyDescent="0.3"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  <c r="CA2941"/>
      <c r="CB2941"/>
      <c r="CC2941"/>
      <c r="CD2941"/>
      <c r="CE2941"/>
      <c r="CF2941"/>
      <c r="CG2941"/>
      <c r="CH2941"/>
      <c r="CI2941"/>
      <c r="CJ2941"/>
    </row>
    <row r="2942" spans="39:88" x14ac:dyDescent="0.3"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  <c r="CA2942"/>
      <c r="CB2942"/>
      <c r="CC2942"/>
      <c r="CD2942"/>
      <c r="CE2942"/>
      <c r="CF2942"/>
      <c r="CG2942"/>
      <c r="CH2942"/>
      <c r="CI2942"/>
      <c r="CJ2942"/>
    </row>
    <row r="2943" spans="39:88" x14ac:dyDescent="0.3"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  <c r="CA2943"/>
      <c r="CB2943"/>
      <c r="CC2943"/>
      <c r="CD2943"/>
      <c r="CE2943"/>
      <c r="CF2943"/>
      <c r="CG2943"/>
      <c r="CH2943"/>
      <c r="CI2943"/>
      <c r="CJ2943"/>
    </row>
    <row r="2944" spans="39:88" x14ac:dyDescent="0.3"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  <c r="CA2944"/>
      <c r="CB2944"/>
      <c r="CC2944"/>
      <c r="CD2944"/>
      <c r="CE2944"/>
      <c r="CF2944"/>
      <c r="CG2944"/>
      <c r="CH2944"/>
      <c r="CI2944"/>
      <c r="CJ2944"/>
    </row>
    <row r="2945" spans="39:88" x14ac:dyDescent="0.3"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  <c r="CA2945"/>
      <c r="CB2945"/>
      <c r="CC2945"/>
      <c r="CD2945"/>
      <c r="CE2945"/>
      <c r="CF2945"/>
      <c r="CG2945"/>
      <c r="CH2945"/>
      <c r="CI2945"/>
      <c r="CJ2945"/>
    </row>
    <row r="2946" spans="39:88" x14ac:dyDescent="0.3"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  <c r="CA2946"/>
      <c r="CB2946"/>
      <c r="CC2946"/>
      <c r="CD2946"/>
      <c r="CE2946"/>
      <c r="CF2946"/>
      <c r="CG2946"/>
      <c r="CH2946"/>
      <c r="CI2946"/>
      <c r="CJ2946"/>
    </row>
    <row r="2947" spans="39:88" x14ac:dyDescent="0.3"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  <c r="CA2947"/>
      <c r="CB2947"/>
      <c r="CC2947"/>
      <c r="CD2947"/>
      <c r="CE2947"/>
      <c r="CF2947"/>
      <c r="CG2947"/>
      <c r="CH2947"/>
      <c r="CI2947"/>
      <c r="CJ2947"/>
    </row>
    <row r="2948" spans="39:88" x14ac:dyDescent="0.3"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  <c r="CA2948"/>
      <c r="CB2948"/>
      <c r="CC2948"/>
      <c r="CD2948"/>
      <c r="CE2948"/>
      <c r="CF2948"/>
      <c r="CG2948"/>
      <c r="CH2948"/>
      <c r="CI2948"/>
      <c r="CJ2948"/>
    </row>
    <row r="2949" spans="39:88" x14ac:dyDescent="0.3"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  <c r="CA2949"/>
      <c r="CB2949"/>
      <c r="CC2949"/>
      <c r="CD2949"/>
      <c r="CE2949"/>
      <c r="CF2949"/>
      <c r="CG2949"/>
      <c r="CH2949"/>
      <c r="CI2949"/>
      <c r="CJ2949"/>
    </row>
    <row r="2950" spans="39:88" x14ac:dyDescent="0.3"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  <c r="CA2950"/>
      <c r="CB2950"/>
      <c r="CC2950"/>
      <c r="CD2950"/>
      <c r="CE2950"/>
      <c r="CF2950"/>
      <c r="CG2950"/>
      <c r="CH2950"/>
      <c r="CI2950"/>
      <c r="CJ2950"/>
    </row>
    <row r="2951" spans="39:88" x14ac:dyDescent="0.3"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  <c r="CA2951"/>
      <c r="CB2951"/>
      <c r="CC2951"/>
      <c r="CD2951"/>
      <c r="CE2951"/>
      <c r="CF2951"/>
      <c r="CG2951"/>
      <c r="CH2951"/>
      <c r="CI2951"/>
      <c r="CJ2951"/>
    </row>
    <row r="2952" spans="39:88" x14ac:dyDescent="0.3"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  <c r="CA2952"/>
      <c r="CB2952"/>
      <c r="CC2952"/>
      <c r="CD2952"/>
      <c r="CE2952"/>
      <c r="CF2952"/>
      <c r="CG2952"/>
      <c r="CH2952"/>
      <c r="CI2952"/>
      <c r="CJ2952"/>
    </row>
    <row r="2953" spans="39:88" x14ac:dyDescent="0.3"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  <c r="CA2953"/>
      <c r="CB2953"/>
      <c r="CC2953"/>
      <c r="CD2953"/>
      <c r="CE2953"/>
      <c r="CF2953"/>
      <c r="CG2953"/>
      <c r="CH2953"/>
      <c r="CI2953"/>
      <c r="CJ2953"/>
    </row>
    <row r="2954" spans="39:88" x14ac:dyDescent="0.3"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  <c r="CA2954"/>
      <c r="CB2954"/>
      <c r="CC2954"/>
      <c r="CD2954"/>
      <c r="CE2954"/>
      <c r="CF2954"/>
      <c r="CG2954"/>
      <c r="CH2954"/>
      <c r="CI2954"/>
      <c r="CJ2954"/>
    </row>
    <row r="2955" spans="39:88" x14ac:dyDescent="0.3"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  <c r="CA2955"/>
      <c r="CB2955"/>
      <c r="CC2955"/>
      <c r="CD2955"/>
      <c r="CE2955"/>
      <c r="CF2955"/>
      <c r="CG2955"/>
      <c r="CH2955"/>
      <c r="CI2955"/>
      <c r="CJ2955"/>
    </row>
    <row r="2956" spans="39:88" x14ac:dyDescent="0.3"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  <c r="CA2956"/>
      <c r="CB2956"/>
      <c r="CC2956"/>
      <c r="CD2956"/>
      <c r="CE2956"/>
      <c r="CF2956"/>
      <c r="CG2956"/>
      <c r="CH2956"/>
      <c r="CI2956"/>
      <c r="CJ2956"/>
    </row>
    <row r="2957" spans="39:88" x14ac:dyDescent="0.3"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  <c r="CA2957"/>
      <c r="CB2957"/>
      <c r="CC2957"/>
      <c r="CD2957"/>
      <c r="CE2957"/>
      <c r="CF2957"/>
      <c r="CG2957"/>
      <c r="CH2957"/>
      <c r="CI2957"/>
      <c r="CJ2957"/>
    </row>
    <row r="2958" spans="39:88" x14ac:dyDescent="0.3"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  <c r="CA2958"/>
      <c r="CB2958"/>
      <c r="CC2958"/>
      <c r="CD2958"/>
      <c r="CE2958"/>
      <c r="CF2958"/>
      <c r="CG2958"/>
      <c r="CH2958"/>
      <c r="CI2958"/>
      <c r="CJ2958"/>
    </row>
    <row r="2959" spans="39:88" x14ac:dyDescent="0.3"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  <c r="CA2959"/>
      <c r="CB2959"/>
      <c r="CC2959"/>
      <c r="CD2959"/>
      <c r="CE2959"/>
      <c r="CF2959"/>
      <c r="CG2959"/>
      <c r="CH2959"/>
      <c r="CI2959"/>
      <c r="CJ2959"/>
    </row>
    <row r="2960" spans="39:88" x14ac:dyDescent="0.3"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  <c r="CA2960"/>
      <c r="CB2960"/>
      <c r="CC2960"/>
      <c r="CD2960"/>
      <c r="CE2960"/>
      <c r="CF2960"/>
      <c r="CG2960"/>
      <c r="CH2960"/>
      <c r="CI2960"/>
      <c r="CJ2960"/>
    </row>
    <row r="2961" spans="39:88" x14ac:dyDescent="0.3"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  <c r="CA2961"/>
      <c r="CB2961"/>
      <c r="CC2961"/>
      <c r="CD2961"/>
      <c r="CE2961"/>
      <c r="CF2961"/>
      <c r="CG2961"/>
      <c r="CH2961"/>
      <c r="CI2961"/>
      <c r="CJ2961"/>
    </row>
    <row r="2962" spans="39:88" x14ac:dyDescent="0.3"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  <c r="CA2962"/>
      <c r="CB2962"/>
      <c r="CC2962"/>
      <c r="CD2962"/>
      <c r="CE2962"/>
      <c r="CF2962"/>
      <c r="CG2962"/>
      <c r="CH2962"/>
      <c r="CI2962"/>
      <c r="CJ2962"/>
    </row>
    <row r="2963" spans="39:88" x14ac:dyDescent="0.3"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  <c r="CA2963"/>
      <c r="CB2963"/>
      <c r="CC2963"/>
      <c r="CD2963"/>
      <c r="CE2963"/>
      <c r="CF2963"/>
      <c r="CG2963"/>
      <c r="CH2963"/>
      <c r="CI2963"/>
      <c r="CJ2963"/>
    </row>
    <row r="2964" spans="39:88" x14ac:dyDescent="0.3"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  <c r="CA2964"/>
      <c r="CB2964"/>
      <c r="CC2964"/>
      <c r="CD2964"/>
      <c r="CE2964"/>
      <c r="CF2964"/>
      <c r="CG2964"/>
      <c r="CH2964"/>
      <c r="CI2964"/>
      <c r="CJ2964"/>
    </row>
    <row r="2965" spans="39:88" x14ac:dyDescent="0.3"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  <c r="CA2965"/>
      <c r="CB2965"/>
      <c r="CC2965"/>
      <c r="CD2965"/>
      <c r="CE2965"/>
      <c r="CF2965"/>
      <c r="CG2965"/>
      <c r="CH2965"/>
      <c r="CI2965"/>
      <c r="CJ2965"/>
    </row>
    <row r="2966" spans="39:88" x14ac:dyDescent="0.3"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  <c r="CA2966"/>
      <c r="CB2966"/>
      <c r="CC2966"/>
      <c r="CD2966"/>
      <c r="CE2966"/>
      <c r="CF2966"/>
      <c r="CG2966"/>
      <c r="CH2966"/>
      <c r="CI2966"/>
      <c r="CJ2966"/>
    </row>
    <row r="2967" spans="39:88" x14ac:dyDescent="0.3"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  <c r="CA2967"/>
      <c r="CB2967"/>
      <c r="CC2967"/>
      <c r="CD2967"/>
      <c r="CE2967"/>
      <c r="CF2967"/>
      <c r="CG2967"/>
      <c r="CH2967"/>
      <c r="CI2967"/>
      <c r="CJ2967"/>
    </row>
    <row r="2968" spans="39:88" x14ac:dyDescent="0.3"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  <c r="CA2968"/>
      <c r="CB2968"/>
      <c r="CC2968"/>
      <c r="CD2968"/>
      <c r="CE2968"/>
      <c r="CF2968"/>
      <c r="CG2968"/>
      <c r="CH2968"/>
      <c r="CI2968"/>
      <c r="CJ2968"/>
    </row>
    <row r="2969" spans="39:88" x14ac:dyDescent="0.3"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  <c r="CA2969"/>
      <c r="CB2969"/>
      <c r="CC2969"/>
      <c r="CD2969"/>
      <c r="CE2969"/>
      <c r="CF2969"/>
      <c r="CG2969"/>
      <c r="CH2969"/>
      <c r="CI2969"/>
      <c r="CJ2969"/>
    </row>
    <row r="2970" spans="39:88" x14ac:dyDescent="0.3"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  <c r="CA2970"/>
      <c r="CB2970"/>
      <c r="CC2970"/>
      <c r="CD2970"/>
      <c r="CE2970"/>
      <c r="CF2970"/>
      <c r="CG2970"/>
      <c r="CH2970"/>
      <c r="CI2970"/>
      <c r="CJ2970"/>
    </row>
    <row r="2971" spans="39:88" x14ac:dyDescent="0.3"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  <c r="CA2971"/>
      <c r="CB2971"/>
      <c r="CC2971"/>
      <c r="CD2971"/>
      <c r="CE2971"/>
      <c r="CF2971"/>
      <c r="CG2971"/>
      <c r="CH2971"/>
      <c r="CI2971"/>
      <c r="CJ2971"/>
    </row>
    <row r="2972" spans="39:88" x14ac:dyDescent="0.3"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  <c r="CA2972"/>
      <c r="CB2972"/>
      <c r="CC2972"/>
      <c r="CD2972"/>
      <c r="CE2972"/>
      <c r="CF2972"/>
      <c r="CG2972"/>
      <c r="CH2972"/>
      <c r="CI2972"/>
      <c r="CJ2972"/>
    </row>
    <row r="2973" spans="39:88" x14ac:dyDescent="0.3"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  <c r="CA2973"/>
      <c r="CB2973"/>
      <c r="CC2973"/>
      <c r="CD2973"/>
      <c r="CE2973"/>
      <c r="CF2973"/>
      <c r="CG2973"/>
      <c r="CH2973"/>
      <c r="CI2973"/>
      <c r="CJ2973"/>
    </row>
    <row r="2974" spans="39:88" x14ac:dyDescent="0.3"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  <c r="CA2974"/>
      <c r="CB2974"/>
      <c r="CC2974"/>
      <c r="CD2974"/>
      <c r="CE2974"/>
      <c r="CF2974"/>
      <c r="CG2974"/>
      <c r="CH2974"/>
      <c r="CI2974"/>
      <c r="CJ2974"/>
    </row>
    <row r="2975" spans="39:88" x14ac:dyDescent="0.3"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  <c r="CA2975"/>
      <c r="CB2975"/>
      <c r="CC2975"/>
      <c r="CD2975"/>
      <c r="CE2975"/>
      <c r="CF2975"/>
      <c r="CG2975"/>
      <c r="CH2975"/>
      <c r="CI2975"/>
      <c r="CJ2975"/>
    </row>
    <row r="2976" spans="39:88" x14ac:dyDescent="0.3"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  <c r="CA2976"/>
      <c r="CB2976"/>
      <c r="CC2976"/>
      <c r="CD2976"/>
      <c r="CE2976"/>
      <c r="CF2976"/>
      <c r="CG2976"/>
      <c r="CH2976"/>
      <c r="CI2976"/>
      <c r="CJ2976"/>
    </row>
    <row r="2977" spans="39:88" x14ac:dyDescent="0.3"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  <c r="CA2977"/>
      <c r="CB2977"/>
      <c r="CC2977"/>
      <c r="CD2977"/>
      <c r="CE2977"/>
      <c r="CF2977"/>
      <c r="CG2977"/>
      <c r="CH2977"/>
      <c r="CI2977"/>
      <c r="CJ2977"/>
    </row>
    <row r="2978" spans="39:88" x14ac:dyDescent="0.3"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  <c r="CA2978"/>
      <c r="CB2978"/>
      <c r="CC2978"/>
      <c r="CD2978"/>
      <c r="CE2978"/>
      <c r="CF2978"/>
      <c r="CG2978"/>
      <c r="CH2978"/>
      <c r="CI2978"/>
      <c r="CJ2978"/>
    </row>
    <row r="2979" spans="39:88" x14ac:dyDescent="0.3"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  <c r="CA2979"/>
      <c r="CB2979"/>
      <c r="CC2979"/>
      <c r="CD2979"/>
      <c r="CE2979"/>
      <c r="CF2979"/>
      <c r="CG2979"/>
      <c r="CH2979"/>
      <c r="CI2979"/>
      <c r="CJ2979"/>
    </row>
    <row r="2980" spans="39:88" x14ac:dyDescent="0.3"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  <c r="CA2980"/>
      <c r="CB2980"/>
      <c r="CC2980"/>
      <c r="CD2980"/>
      <c r="CE2980"/>
      <c r="CF2980"/>
      <c r="CG2980"/>
      <c r="CH2980"/>
      <c r="CI2980"/>
      <c r="CJ2980"/>
    </row>
    <row r="2981" spans="39:88" x14ac:dyDescent="0.3"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  <c r="CA2981"/>
      <c r="CB2981"/>
      <c r="CC2981"/>
      <c r="CD2981"/>
      <c r="CE2981"/>
      <c r="CF2981"/>
      <c r="CG2981"/>
      <c r="CH2981"/>
      <c r="CI2981"/>
      <c r="CJ2981"/>
    </row>
    <row r="2982" spans="39:88" x14ac:dyDescent="0.3"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  <c r="CA2982"/>
      <c r="CB2982"/>
      <c r="CC2982"/>
      <c r="CD2982"/>
      <c r="CE2982"/>
      <c r="CF2982"/>
      <c r="CG2982"/>
      <c r="CH2982"/>
      <c r="CI2982"/>
      <c r="CJ2982"/>
    </row>
    <row r="2983" spans="39:88" x14ac:dyDescent="0.3"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  <c r="CA2983"/>
      <c r="CB2983"/>
      <c r="CC2983"/>
      <c r="CD2983"/>
      <c r="CE2983"/>
      <c r="CF2983"/>
      <c r="CG2983"/>
      <c r="CH2983"/>
      <c r="CI2983"/>
      <c r="CJ2983"/>
    </row>
    <row r="2984" spans="39:88" x14ac:dyDescent="0.3"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  <c r="CA2984"/>
      <c r="CB2984"/>
      <c r="CC2984"/>
      <c r="CD2984"/>
      <c r="CE2984"/>
      <c r="CF2984"/>
      <c r="CG2984"/>
      <c r="CH2984"/>
      <c r="CI2984"/>
      <c r="CJ2984"/>
    </row>
    <row r="2985" spans="39:88" x14ac:dyDescent="0.3"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  <c r="CA2985"/>
      <c r="CB2985"/>
      <c r="CC2985"/>
      <c r="CD2985"/>
      <c r="CE2985"/>
      <c r="CF2985"/>
      <c r="CG2985"/>
      <c r="CH2985"/>
      <c r="CI2985"/>
      <c r="CJ2985"/>
    </row>
    <row r="2986" spans="39:88" x14ac:dyDescent="0.3"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  <c r="CA2986"/>
      <c r="CB2986"/>
      <c r="CC2986"/>
      <c r="CD2986"/>
      <c r="CE2986"/>
      <c r="CF2986"/>
      <c r="CG2986"/>
      <c r="CH2986"/>
      <c r="CI2986"/>
      <c r="CJ2986"/>
    </row>
    <row r="2987" spans="39:88" x14ac:dyDescent="0.3"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  <c r="CA2987"/>
      <c r="CB2987"/>
      <c r="CC2987"/>
      <c r="CD2987"/>
      <c r="CE2987"/>
      <c r="CF2987"/>
      <c r="CG2987"/>
      <c r="CH2987"/>
      <c r="CI2987"/>
      <c r="CJ2987"/>
    </row>
    <row r="2988" spans="39:88" x14ac:dyDescent="0.3"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  <c r="CA2988"/>
      <c r="CB2988"/>
      <c r="CC2988"/>
      <c r="CD2988"/>
      <c r="CE2988"/>
      <c r="CF2988"/>
      <c r="CG2988"/>
      <c r="CH2988"/>
      <c r="CI2988"/>
      <c r="CJ2988"/>
    </row>
    <row r="2989" spans="39:88" x14ac:dyDescent="0.3"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  <c r="CA2989"/>
      <c r="CB2989"/>
      <c r="CC2989"/>
      <c r="CD2989"/>
      <c r="CE2989"/>
      <c r="CF2989"/>
      <c r="CG2989"/>
      <c r="CH2989"/>
      <c r="CI2989"/>
      <c r="CJ2989"/>
    </row>
    <row r="2990" spans="39:88" x14ac:dyDescent="0.3"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  <c r="CA2990"/>
      <c r="CB2990"/>
      <c r="CC2990"/>
      <c r="CD2990"/>
      <c r="CE2990"/>
      <c r="CF2990"/>
      <c r="CG2990"/>
      <c r="CH2990"/>
      <c r="CI2990"/>
      <c r="CJ2990"/>
    </row>
    <row r="2991" spans="39:88" x14ac:dyDescent="0.3"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  <c r="CA2991"/>
      <c r="CB2991"/>
      <c r="CC2991"/>
      <c r="CD2991"/>
      <c r="CE2991"/>
      <c r="CF2991"/>
      <c r="CG2991"/>
      <c r="CH2991"/>
      <c r="CI2991"/>
      <c r="CJ2991"/>
    </row>
    <row r="2992" spans="39:88" x14ac:dyDescent="0.3"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  <c r="CA2992"/>
      <c r="CB2992"/>
      <c r="CC2992"/>
      <c r="CD2992"/>
      <c r="CE2992"/>
      <c r="CF2992"/>
      <c r="CG2992"/>
      <c r="CH2992"/>
      <c r="CI2992"/>
      <c r="CJ2992"/>
    </row>
    <row r="2993" spans="39:88" x14ac:dyDescent="0.3"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  <c r="CA2993"/>
      <c r="CB2993"/>
      <c r="CC2993"/>
      <c r="CD2993"/>
      <c r="CE2993"/>
      <c r="CF2993"/>
      <c r="CG2993"/>
      <c r="CH2993"/>
      <c r="CI2993"/>
      <c r="CJ2993"/>
    </row>
    <row r="2994" spans="39:88" x14ac:dyDescent="0.3"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  <c r="CA2994"/>
      <c r="CB2994"/>
      <c r="CC2994"/>
      <c r="CD2994"/>
      <c r="CE2994"/>
      <c r="CF2994"/>
      <c r="CG2994"/>
      <c r="CH2994"/>
      <c r="CI2994"/>
      <c r="CJ2994"/>
    </row>
    <row r="2995" spans="39:88" x14ac:dyDescent="0.3"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  <c r="CA2995"/>
      <c r="CB2995"/>
      <c r="CC2995"/>
      <c r="CD2995"/>
      <c r="CE2995"/>
      <c r="CF2995"/>
      <c r="CG2995"/>
      <c r="CH2995"/>
      <c r="CI2995"/>
      <c r="CJ2995"/>
    </row>
    <row r="2996" spans="39:88" x14ac:dyDescent="0.3"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  <c r="CA2996"/>
      <c r="CB2996"/>
      <c r="CC2996"/>
      <c r="CD2996"/>
      <c r="CE2996"/>
      <c r="CF2996"/>
      <c r="CG2996"/>
      <c r="CH2996"/>
      <c r="CI2996"/>
      <c r="CJ2996"/>
    </row>
    <row r="2997" spans="39:88" x14ac:dyDescent="0.3"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  <c r="CA2997"/>
      <c r="CB2997"/>
      <c r="CC2997"/>
      <c r="CD2997"/>
      <c r="CE2997"/>
      <c r="CF2997"/>
      <c r="CG2997"/>
      <c r="CH2997"/>
      <c r="CI2997"/>
      <c r="CJ2997"/>
    </row>
    <row r="2998" spans="39:88" x14ac:dyDescent="0.3"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  <c r="CA2998"/>
      <c r="CB2998"/>
      <c r="CC2998"/>
      <c r="CD2998"/>
      <c r="CE2998"/>
      <c r="CF2998"/>
      <c r="CG2998"/>
      <c r="CH2998"/>
      <c r="CI2998"/>
      <c r="CJ2998"/>
    </row>
    <row r="2999" spans="39:88" x14ac:dyDescent="0.3"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  <c r="CA2999"/>
      <c r="CB2999"/>
      <c r="CC2999"/>
      <c r="CD2999"/>
      <c r="CE2999"/>
      <c r="CF2999"/>
      <c r="CG2999"/>
      <c r="CH2999"/>
      <c r="CI2999"/>
      <c r="CJ2999"/>
    </row>
    <row r="3000" spans="39:88" x14ac:dyDescent="0.3"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  <c r="CA3000"/>
      <c r="CB3000"/>
      <c r="CC3000"/>
      <c r="CD3000"/>
      <c r="CE3000"/>
      <c r="CF3000"/>
      <c r="CG3000"/>
      <c r="CH3000"/>
      <c r="CI3000"/>
      <c r="CJ3000"/>
    </row>
    <row r="3001" spans="39:88" x14ac:dyDescent="0.3"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  <c r="CA3001"/>
      <c r="CB3001"/>
      <c r="CC3001"/>
      <c r="CD3001"/>
      <c r="CE3001"/>
      <c r="CF3001"/>
      <c r="CG3001"/>
      <c r="CH3001"/>
      <c r="CI3001"/>
      <c r="CJ3001"/>
    </row>
    <row r="3002" spans="39:88" x14ac:dyDescent="0.3"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  <c r="CA3002"/>
      <c r="CB3002"/>
      <c r="CC3002"/>
      <c r="CD3002"/>
      <c r="CE3002"/>
      <c r="CF3002"/>
      <c r="CG3002"/>
      <c r="CH3002"/>
      <c r="CI3002"/>
      <c r="CJ3002"/>
    </row>
    <row r="3003" spans="39:88" x14ac:dyDescent="0.3"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  <c r="CA3003"/>
      <c r="CB3003"/>
      <c r="CC3003"/>
      <c r="CD3003"/>
      <c r="CE3003"/>
      <c r="CF3003"/>
      <c r="CG3003"/>
      <c r="CH3003"/>
      <c r="CI3003"/>
      <c r="CJ3003"/>
    </row>
    <row r="3004" spans="39:88" x14ac:dyDescent="0.3"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  <c r="CA3004"/>
      <c r="CB3004"/>
      <c r="CC3004"/>
      <c r="CD3004"/>
      <c r="CE3004"/>
      <c r="CF3004"/>
      <c r="CG3004"/>
      <c r="CH3004"/>
      <c r="CI3004"/>
      <c r="CJ3004"/>
    </row>
    <row r="3005" spans="39:88" x14ac:dyDescent="0.3"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  <c r="CA3005"/>
      <c r="CB3005"/>
      <c r="CC3005"/>
      <c r="CD3005"/>
      <c r="CE3005"/>
      <c r="CF3005"/>
      <c r="CG3005"/>
      <c r="CH3005"/>
      <c r="CI3005"/>
      <c r="CJ3005"/>
    </row>
    <row r="3006" spans="39:88" x14ac:dyDescent="0.3"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  <c r="CA3006"/>
      <c r="CB3006"/>
      <c r="CC3006"/>
      <c r="CD3006"/>
      <c r="CE3006"/>
      <c r="CF3006"/>
      <c r="CG3006"/>
      <c r="CH3006"/>
      <c r="CI3006"/>
      <c r="CJ3006"/>
    </row>
    <row r="3007" spans="39:88" x14ac:dyDescent="0.3"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  <c r="CA3007"/>
      <c r="CB3007"/>
      <c r="CC3007"/>
      <c r="CD3007"/>
      <c r="CE3007"/>
      <c r="CF3007"/>
      <c r="CG3007"/>
      <c r="CH3007"/>
      <c r="CI3007"/>
      <c r="CJ3007"/>
    </row>
    <row r="3008" spans="39:88" x14ac:dyDescent="0.3"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  <c r="CA3008"/>
      <c r="CB3008"/>
      <c r="CC3008"/>
      <c r="CD3008"/>
      <c r="CE3008"/>
      <c r="CF3008"/>
      <c r="CG3008"/>
      <c r="CH3008"/>
      <c r="CI3008"/>
      <c r="CJ3008"/>
    </row>
    <row r="3009" spans="39:88" x14ac:dyDescent="0.3"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  <c r="CA3009"/>
      <c r="CB3009"/>
      <c r="CC3009"/>
      <c r="CD3009"/>
      <c r="CE3009"/>
      <c r="CF3009"/>
      <c r="CG3009"/>
      <c r="CH3009"/>
      <c r="CI3009"/>
      <c r="CJ3009"/>
    </row>
    <row r="3010" spans="39:88" x14ac:dyDescent="0.3"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  <c r="CA3010"/>
      <c r="CB3010"/>
      <c r="CC3010"/>
      <c r="CD3010"/>
      <c r="CE3010"/>
      <c r="CF3010"/>
      <c r="CG3010"/>
      <c r="CH3010"/>
      <c r="CI3010"/>
      <c r="CJ3010"/>
    </row>
    <row r="3011" spans="39:88" x14ac:dyDescent="0.3"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  <c r="CA3011"/>
      <c r="CB3011"/>
      <c r="CC3011"/>
      <c r="CD3011"/>
      <c r="CE3011"/>
      <c r="CF3011"/>
      <c r="CG3011"/>
      <c r="CH3011"/>
      <c r="CI3011"/>
      <c r="CJ3011"/>
    </row>
    <row r="3012" spans="39:88" x14ac:dyDescent="0.3"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  <c r="CA3012"/>
      <c r="CB3012"/>
      <c r="CC3012"/>
      <c r="CD3012"/>
      <c r="CE3012"/>
      <c r="CF3012"/>
      <c r="CG3012"/>
      <c r="CH3012"/>
      <c r="CI3012"/>
      <c r="CJ3012"/>
    </row>
    <row r="3013" spans="39:88" x14ac:dyDescent="0.3"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  <c r="CA3013"/>
      <c r="CB3013"/>
      <c r="CC3013"/>
      <c r="CD3013"/>
      <c r="CE3013"/>
      <c r="CF3013"/>
      <c r="CG3013"/>
      <c r="CH3013"/>
      <c r="CI3013"/>
      <c r="CJ3013"/>
    </row>
    <row r="3014" spans="39:88" x14ac:dyDescent="0.3"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  <c r="CA3014"/>
      <c r="CB3014"/>
      <c r="CC3014"/>
      <c r="CD3014"/>
      <c r="CE3014"/>
      <c r="CF3014"/>
      <c r="CG3014"/>
      <c r="CH3014"/>
      <c r="CI3014"/>
      <c r="CJ3014"/>
    </row>
    <row r="3015" spans="39:88" x14ac:dyDescent="0.3"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  <c r="CA3015"/>
      <c r="CB3015"/>
      <c r="CC3015"/>
      <c r="CD3015"/>
      <c r="CE3015"/>
      <c r="CF3015"/>
      <c r="CG3015"/>
      <c r="CH3015"/>
      <c r="CI3015"/>
      <c r="CJ3015"/>
    </row>
    <row r="3016" spans="39:88" x14ac:dyDescent="0.3"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  <c r="CA3016"/>
      <c r="CB3016"/>
      <c r="CC3016"/>
      <c r="CD3016"/>
      <c r="CE3016"/>
      <c r="CF3016"/>
      <c r="CG3016"/>
      <c r="CH3016"/>
      <c r="CI3016"/>
      <c r="CJ3016"/>
    </row>
    <row r="3017" spans="39:88" x14ac:dyDescent="0.3"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  <c r="CA3017"/>
      <c r="CB3017"/>
      <c r="CC3017"/>
      <c r="CD3017"/>
      <c r="CE3017"/>
      <c r="CF3017"/>
      <c r="CG3017"/>
      <c r="CH3017"/>
      <c r="CI3017"/>
      <c r="CJ3017"/>
    </row>
    <row r="3018" spans="39:88" x14ac:dyDescent="0.3"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  <c r="CA3018"/>
      <c r="CB3018"/>
      <c r="CC3018"/>
      <c r="CD3018"/>
      <c r="CE3018"/>
      <c r="CF3018"/>
      <c r="CG3018"/>
      <c r="CH3018"/>
      <c r="CI3018"/>
      <c r="CJ3018"/>
    </row>
    <row r="3019" spans="39:88" x14ac:dyDescent="0.3"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  <c r="CA3019"/>
      <c r="CB3019"/>
      <c r="CC3019"/>
      <c r="CD3019"/>
      <c r="CE3019"/>
      <c r="CF3019"/>
      <c r="CG3019"/>
      <c r="CH3019"/>
      <c r="CI3019"/>
      <c r="CJ3019"/>
    </row>
    <row r="3020" spans="39:88" x14ac:dyDescent="0.3"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  <c r="CA3020"/>
      <c r="CB3020"/>
      <c r="CC3020"/>
      <c r="CD3020"/>
      <c r="CE3020"/>
      <c r="CF3020"/>
      <c r="CG3020"/>
      <c r="CH3020"/>
      <c r="CI3020"/>
      <c r="CJ3020"/>
    </row>
    <row r="3021" spans="39:88" x14ac:dyDescent="0.3"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  <c r="CA3021"/>
      <c r="CB3021"/>
      <c r="CC3021"/>
      <c r="CD3021"/>
      <c r="CE3021"/>
      <c r="CF3021"/>
      <c r="CG3021"/>
      <c r="CH3021"/>
      <c r="CI3021"/>
      <c r="CJ3021"/>
    </row>
    <row r="3022" spans="39:88" x14ac:dyDescent="0.3"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  <c r="CA3022"/>
      <c r="CB3022"/>
      <c r="CC3022"/>
      <c r="CD3022"/>
      <c r="CE3022"/>
      <c r="CF3022"/>
      <c r="CG3022"/>
      <c r="CH3022"/>
      <c r="CI3022"/>
      <c r="CJ3022"/>
    </row>
    <row r="3023" spans="39:88" x14ac:dyDescent="0.3"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  <c r="CA3023"/>
      <c r="CB3023"/>
      <c r="CC3023"/>
      <c r="CD3023"/>
      <c r="CE3023"/>
      <c r="CF3023"/>
      <c r="CG3023"/>
      <c r="CH3023"/>
      <c r="CI3023"/>
      <c r="CJ3023"/>
    </row>
    <row r="3024" spans="39:88" x14ac:dyDescent="0.3"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  <c r="CA3024"/>
      <c r="CB3024"/>
      <c r="CC3024"/>
      <c r="CD3024"/>
      <c r="CE3024"/>
      <c r="CF3024"/>
      <c r="CG3024"/>
      <c r="CH3024"/>
      <c r="CI3024"/>
      <c r="CJ3024"/>
    </row>
    <row r="3025" spans="39:88" x14ac:dyDescent="0.3"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  <c r="CA3025"/>
      <c r="CB3025"/>
      <c r="CC3025"/>
      <c r="CD3025"/>
      <c r="CE3025"/>
      <c r="CF3025"/>
      <c r="CG3025"/>
      <c r="CH3025"/>
      <c r="CI3025"/>
      <c r="CJ3025"/>
    </row>
    <row r="3026" spans="39:88" x14ac:dyDescent="0.3"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  <c r="CA3026"/>
      <c r="CB3026"/>
      <c r="CC3026"/>
      <c r="CD3026"/>
      <c r="CE3026"/>
      <c r="CF3026"/>
      <c r="CG3026"/>
      <c r="CH3026"/>
      <c r="CI3026"/>
      <c r="CJ3026"/>
    </row>
    <row r="3027" spans="39:88" x14ac:dyDescent="0.3"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  <c r="CA3027"/>
      <c r="CB3027"/>
      <c r="CC3027"/>
      <c r="CD3027"/>
      <c r="CE3027"/>
      <c r="CF3027"/>
      <c r="CG3027"/>
      <c r="CH3027"/>
      <c r="CI3027"/>
      <c r="CJ3027"/>
    </row>
    <row r="3028" spans="39:88" x14ac:dyDescent="0.3"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  <c r="CA3028"/>
      <c r="CB3028"/>
      <c r="CC3028"/>
      <c r="CD3028"/>
      <c r="CE3028"/>
      <c r="CF3028"/>
      <c r="CG3028"/>
      <c r="CH3028"/>
      <c r="CI3028"/>
      <c r="CJ3028"/>
    </row>
    <row r="3029" spans="39:88" x14ac:dyDescent="0.3"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  <c r="CA3029"/>
      <c r="CB3029"/>
      <c r="CC3029"/>
      <c r="CD3029"/>
      <c r="CE3029"/>
      <c r="CF3029"/>
      <c r="CG3029"/>
      <c r="CH3029"/>
      <c r="CI3029"/>
      <c r="CJ3029"/>
    </row>
    <row r="3030" spans="39:88" x14ac:dyDescent="0.3"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  <c r="CA3030"/>
      <c r="CB3030"/>
      <c r="CC3030"/>
      <c r="CD3030"/>
      <c r="CE3030"/>
      <c r="CF3030"/>
      <c r="CG3030"/>
      <c r="CH3030"/>
      <c r="CI3030"/>
      <c r="CJ3030"/>
    </row>
    <row r="3031" spans="39:88" x14ac:dyDescent="0.3"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  <c r="CA3031"/>
      <c r="CB3031"/>
      <c r="CC3031"/>
      <c r="CD3031"/>
      <c r="CE3031"/>
      <c r="CF3031"/>
      <c r="CG3031"/>
      <c r="CH3031"/>
      <c r="CI3031"/>
      <c r="CJ3031"/>
    </row>
    <row r="3032" spans="39:88" x14ac:dyDescent="0.3"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  <c r="CA3032"/>
      <c r="CB3032"/>
      <c r="CC3032"/>
      <c r="CD3032"/>
      <c r="CE3032"/>
      <c r="CF3032"/>
      <c r="CG3032"/>
      <c r="CH3032"/>
      <c r="CI3032"/>
      <c r="CJ3032"/>
    </row>
    <row r="3033" spans="39:88" x14ac:dyDescent="0.3"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  <c r="CA3033"/>
      <c r="CB3033"/>
      <c r="CC3033"/>
      <c r="CD3033"/>
      <c r="CE3033"/>
      <c r="CF3033"/>
      <c r="CG3033"/>
      <c r="CH3033"/>
      <c r="CI3033"/>
      <c r="CJ3033"/>
    </row>
    <row r="3034" spans="39:88" x14ac:dyDescent="0.3"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  <c r="CA3034"/>
      <c r="CB3034"/>
      <c r="CC3034"/>
      <c r="CD3034"/>
      <c r="CE3034"/>
      <c r="CF3034"/>
      <c r="CG3034"/>
      <c r="CH3034"/>
      <c r="CI3034"/>
      <c r="CJ3034"/>
    </row>
    <row r="3035" spans="39:88" x14ac:dyDescent="0.3"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  <c r="CA3035"/>
      <c r="CB3035"/>
      <c r="CC3035"/>
      <c r="CD3035"/>
      <c r="CE3035"/>
      <c r="CF3035"/>
      <c r="CG3035"/>
      <c r="CH3035"/>
      <c r="CI3035"/>
      <c r="CJ3035"/>
    </row>
    <row r="3036" spans="39:88" x14ac:dyDescent="0.3"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  <c r="CA3036"/>
      <c r="CB3036"/>
      <c r="CC3036"/>
      <c r="CD3036"/>
      <c r="CE3036"/>
      <c r="CF3036"/>
      <c r="CG3036"/>
      <c r="CH3036"/>
      <c r="CI3036"/>
      <c r="CJ3036"/>
    </row>
    <row r="3037" spans="39:88" x14ac:dyDescent="0.3"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  <c r="CA3037"/>
      <c r="CB3037"/>
      <c r="CC3037"/>
      <c r="CD3037"/>
      <c r="CE3037"/>
      <c r="CF3037"/>
      <c r="CG3037"/>
      <c r="CH3037"/>
      <c r="CI3037"/>
      <c r="CJ3037"/>
    </row>
    <row r="3038" spans="39:88" x14ac:dyDescent="0.3"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  <c r="CA3038"/>
      <c r="CB3038"/>
      <c r="CC3038"/>
      <c r="CD3038"/>
      <c r="CE3038"/>
      <c r="CF3038"/>
      <c r="CG3038"/>
      <c r="CH3038"/>
      <c r="CI3038"/>
      <c r="CJ3038"/>
    </row>
    <row r="3039" spans="39:88" x14ac:dyDescent="0.3"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  <c r="CA3039"/>
      <c r="CB3039"/>
      <c r="CC3039"/>
      <c r="CD3039"/>
      <c r="CE3039"/>
      <c r="CF3039"/>
      <c r="CG3039"/>
      <c r="CH3039"/>
      <c r="CI3039"/>
      <c r="CJ3039"/>
    </row>
    <row r="3040" spans="39:88" x14ac:dyDescent="0.3"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  <c r="CA3040"/>
      <c r="CB3040"/>
      <c r="CC3040"/>
      <c r="CD3040"/>
      <c r="CE3040"/>
      <c r="CF3040"/>
      <c r="CG3040"/>
      <c r="CH3040"/>
      <c r="CI3040"/>
      <c r="CJ3040"/>
    </row>
    <row r="3041" spans="39:88" x14ac:dyDescent="0.3"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  <c r="CA3041"/>
      <c r="CB3041"/>
      <c r="CC3041"/>
      <c r="CD3041"/>
      <c r="CE3041"/>
      <c r="CF3041"/>
      <c r="CG3041"/>
      <c r="CH3041"/>
      <c r="CI3041"/>
      <c r="CJ3041"/>
    </row>
    <row r="3042" spans="39:88" x14ac:dyDescent="0.3"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  <c r="CA3042"/>
      <c r="CB3042"/>
      <c r="CC3042"/>
      <c r="CD3042"/>
      <c r="CE3042"/>
      <c r="CF3042"/>
      <c r="CG3042"/>
      <c r="CH3042"/>
      <c r="CI3042"/>
      <c r="CJ3042"/>
    </row>
    <row r="3043" spans="39:88" x14ac:dyDescent="0.3"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  <c r="CA3043"/>
      <c r="CB3043"/>
      <c r="CC3043"/>
      <c r="CD3043"/>
      <c r="CE3043"/>
      <c r="CF3043"/>
      <c r="CG3043"/>
      <c r="CH3043"/>
      <c r="CI3043"/>
      <c r="CJ3043"/>
    </row>
    <row r="3044" spans="39:88" x14ac:dyDescent="0.3"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  <c r="CA3044"/>
      <c r="CB3044"/>
      <c r="CC3044"/>
      <c r="CD3044"/>
      <c r="CE3044"/>
      <c r="CF3044"/>
      <c r="CG3044"/>
      <c r="CH3044"/>
      <c r="CI3044"/>
      <c r="CJ3044"/>
    </row>
    <row r="3045" spans="39:88" x14ac:dyDescent="0.3"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  <c r="CA3045"/>
      <c r="CB3045"/>
      <c r="CC3045"/>
      <c r="CD3045"/>
      <c r="CE3045"/>
      <c r="CF3045"/>
      <c r="CG3045"/>
      <c r="CH3045"/>
      <c r="CI3045"/>
      <c r="CJ3045"/>
    </row>
    <row r="3046" spans="39:88" x14ac:dyDescent="0.3"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  <c r="CA3046"/>
      <c r="CB3046"/>
      <c r="CC3046"/>
      <c r="CD3046"/>
      <c r="CE3046"/>
      <c r="CF3046"/>
      <c r="CG3046"/>
      <c r="CH3046"/>
      <c r="CI3046"/>
      <c r="CJ3046"/>
    </row>
    <row r="3047" spans="39:88" x14ac:dyDescent="0.3"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  <c r="CA3047"/>
      <c r="CB3047"/>
      <c r="CC3047"/>
      <c r="CD3047"/>
      <c r="CE3047"/>
      <c r="CF3047"/>
      <c r="CG3047"/>
      <c r="CH3047"/>
      <c r="CI3047"/>
      <c r="CJ3047"/>
    </row>
    <row r="3048" spans="39:88" x14ac:dyDescent="0.3"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  <c r="CA3048"/>
      <c r="CB3048"/>
      <c r="CC3048"/>
      <c r="CD3048"/>
      <c r="CE3048"/>
      <c r="CF3048"/>
      <c r="CG3048"/>
      <c r="CH3048"/>
      <c r="CI3048"/>
      <c r="CJ3048"/>
    </row>
    <row r="3049" spans="39:88" x14ac:dyDescent="0.3"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  <c r="CA3049"/>
      <c r="CB3049"/>
      <c r="CC3049"/>
      <c r="CD3049"/>
      <c r="CE3049"/>
      <c r="CF3049"/>
      <c r="CG3049"/>
      <c r="CH3049"/>
      <c r="CI3049"/>
      <c r="CJ3049"/>
    </row>
    <row r="3050" spans="39:88" x14ac:dyDescent="0.3"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  <c r="CA3050"/>
      <c r="CB3050"/>
      <c r="CC3050"/>
      <c r="CD3050"/>
      <c r="CE3050"/>
      <c r="CF3050"/>
      <c r="CG3050"/>
      <c r="CH3050"/>
      <c r="CI3050"/>
      <c r="CJ3050"/>
    </row>
    <row r="3051" spans="39:88" x14ac:dyDescent="0.3"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  <c r="CA3051"/>
      <c r="CB3051"/>
      <c r="CC3051"/>
      <c r="CD3051"/>
      <c r="CE3051"/>
      <c r="CF3051"/>
      <c r="CG3051"/>
      <c r="CH3051"/>
      <c r="CI3051"/>
      <c r="CJ3051"/>
    </row>
    <row r="3052" spans="39:88" x14ac:dyDescent="0.3"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  <c r="CA3052"/>
      <c r="CB3052"/>
      <c r="CC3052"/>
      <c r="CD3052"/>
      <c r="CE3052"/>
      <c r="CF3052"/>
      <c r="CG3052"/>
      <c r="CH3052"/>
      <c r="CI3052"/>
      <c r="CJ3052"/>
    </row>
    <row r="3053" spans="39:88" x14ac:dyDescent="0.3"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  <c r="CA3053"/>
      <c r="CB3053"/>
      <c r="CC3053"/>
      <c r="CD3053"/>
      <c r="CE3053"/>
      <c r="CF3053"/>
      <c r="CG3053"/>
      <c r="CH3053"/>
      <c r="CI3053"/>
      <c r="CJ3053"/>
    </row>
    <row r="3054" spans="39:88" x14ac:dyDescent="0.3"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  <c r="CA3054"/>
      <c r="CB3054"/>
      <c r="CC3054"/>
      <c r="CD3054"/>
      <c r="CE3054"/>
      <c r="CF3054"/>
      <c r="CG3054"/>
      <c r="CH3054"/>
      <c r="CI3054"/>
      <c r="CJ3054"/>
    </row>
    <row r="3055" spans="39:88" x14ac:dyDescent="0.3"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  <c r="CA3055"/>
      <c r="CB3055"/>
      <c r="CC3055"/>
      <c r="CD3055"/>
      <c r="CE3055"/>
      <c r="CF3055"/>
      <c r="CG3055"/>
      <c r="CH3055"/>
      <c r="CI3055"/>
      <c r="CJ3055"/>
    </row>
    <row r="3056" spans="39:88" x14ac:dyDescent="0.3"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  <c r="CA3056"/>
      <c r="CB3056"/>
      <c r="CC3056"/>
      <c r="CD3056"/>
      <c r="CE3056"/>
      <c r="CF3056"/>
      <c r="CG3056"/>
      <c r="CH3056"/>
      <c r="CI3056"/>
      <c r="CJ3056"/>
    </row>
    <row r="3057" spans="39:88" x14ac:dyDescent="0.3"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  <c r="CA3057"/>
      <c r="CB3057"/>
      <c r="CC3057"/>
      <c r="CD3057"/>
      <c r="CE3057"/>
      <c r="CF3057"/>
      <c r="CG3057"/>
      <c r="CH3057"/>
      <c r="CI3057"/>
      <c r="CJ3057"/>
    </row>
    <row r="3058" spans="39:88" x14ac:dyDescent="0.3"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  <c r="CA3058"/>
      <c r="CB3058"/>
      <c r="CC3058"/>
      <c r="CD3058"/>
      <c r="CE3058"/>
      <c r="CF3058"/>
      <c r="CG3058"/>
      <c r="CH3058"/>
      <c r="CI3058"/>
      <c r="CJ3058"/>
    </row>
    <row r="3059" spans="39:88" x14ac:dyDescent="0.3"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  <c r="CA3059"/>
      <c r="CB3059"/>
      <c r="CC3059"/>
      <c r="CD3059"/>
      <c r="CE3059"/>
      <c r="CF3059"/>
      <c r="CG3059"/>
      <c r="CH3059"/>
      <c r="CI3059"/>
      <c r="CJ3059"/>
    </row>
    <row r="3060" spans="39:88" x14ac:dyDescent="0.3"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  <c r="CA3060"/>
      <c r="CB3060"/>
      <c r="CC3060"/>
      <c r="CD3060"/>
      <c r="CE3060"/>
      <c r="CF3060"/>
      <c r="CG3060"/>
      <c r="CH3060"/>
      <c r="CI3060"/>
      <c r="CJ3060"/>
    </row>
    <row r="3061" spans="39:88" x14ac:dyDescent="0.3"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  <c r="CA3061"/>
      <c r="CB3061"/>
      <c r="CC3061"/>
      <c r="CD3061"/>
      <c r="CE3061"/>
      <c r="CF3061"/>
      <c r="CG3061"/>
      <c r="CH3061"/>
      <c r="CI3061"/>
      <c r="CJ3061"/>
    </row>
    <row r="3062" spans="39:88" x14ac:dyDescent="0.3"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  <c r="CA3062"/>
      <c r="CB3062"/>
      <c r="CC3062"/>
      <c r="CD3062"/>
      <c r="CE3062"/>
      <c r="CF3062"/>
      <c r="CG3062"/>
      <c r="CH3062"/>
      <c r="CI3062"/>
      <c r="CJ3062"/>
    </row>
    <row r="3063" spans="39:88" x14ac:dyDescent="0.3"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  <c r="CA3063"/>
      <c r="CB3063"/>
      <c r="CC3063"/>
      <c r="CD3063"/>
      <c r="CE3063"/>
      <c r="CF3063"/>
      <c r="CG3063"/>
      <c r="CH3063"/>
      <c r="CI3063"/>
      <c r="CJ3063"/>
    </row>
    <row r="3064" spans="39:88" x14ac:dyDescent="0.3"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  <c r="CA3064"/>
      <c r="CB3064"/>
      <c r="CC3064"/>
      <c r="CD3064"/>
      <c r="CE3064"/>
      <c r="CF3064"/>
      <c r="CG3064"/>
      <c r="CH3064"/>
      <c r="CI3064"/>
      <c r="CJ3064"/>
    </row>
    <row r="3065" spans="39:88" x14ac:dyDescent="0.3"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  <c r="CA3065"/>
      <c r="CB3065"/>
      <c r="CC3065"/>
      <c r="CD3065"/>
      <c r="CE3065"/>
      <c r="CF3065"/>
      <c r="CG3065"/>
      <c r="CH3065"/>
      <c r="CI3065"/>
      <c r="CJ3065"/>
    </row>
    <row r="3066" spans="39:88" x14ac:dyDescent="0.3"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  <c r="CA3066"/>
      <c r="CB3066"/>
      <c r="CC3066"/>
      <c r="CD3066"/>
      <c r="CE3066"/>
      <c r="CF3066"/>
      <c r="CG3066"/>
      <c r="CH3066"/>
      <c r="CI3066"/>
      <c r="CJ3066"/>
    </row>
    <row r="3067" spans="39:88" x14ac:dyDescent="0.3"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  <c r="CA3067"/>
      <c r="CB3067"/>
      <c r="CC3067"/>
      <c r="CD3067"/>
      <c r="CE3067"/>
      <c r="CF3067"/>
      <c r="CG3067"/>
      <c r="CH3067"/>
      <c r="CI3067"/>
      <c r="CJ3067"/>
    </row>
    <row r="3068" spans="39:88" x14ac:dyDescent="0.3"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  <c r="CA3068"/>
      <c r="CB3068"/>
      <c r="CC3068"/>
      <c r="CD3068"/>
      <c r="CE3068"/>
      <c r="CF3068"/>
      <c r="CG3068"/>
      <c r="CH3068"/>
      <c r="CI3068"/>
      <c r="CJ3068"/>
    </row>
    <row r="3069" spans="39:88" x14ac:dyDescent="0.3"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  <c r="CA3069"/>
      <c r="CB3069"/>
      <c r="CC3069"/>
      <c r="CD3069"/>
      <c r="CE3069"/>
      <c r="CF3069"/>
      <c r="CG3069"/>
      <c r="CH3069"/>
      <c r="CI3069"/>
      <c r="CJ3069"/>
    </row>
    <row r="3070" spans="39:88" x14ac:dyDescent="0.3"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  <c r="CA3070"/>
      <c r="CB3070"/>
      <c r="CC3070"/>
      <c r="CD3070"/>
      <c r="CE3070"/>
      <c r="CF3070"/>
      <c r="CG3070"/>
      <c r="CH3070"/>
      <c r="CI3070"/>
      <c r="CJ3070"/>
    </row>
    <row r="3071" spans="39:88" x14ac:dyDescent="0.3"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  <c r="CA3071"/>
      <c r="CB3071"/>
      <c r="CC3071"/>
      <c r="CD3071"/>
      <c r="CE3071"/>
      <c r="CF3071"/>
      <c r="CG3071"/>
      <c r="CH3071"/>
      <c r="CI3071"/>
      <c r="CJ3071"/>
    </row>
    <row r="3072" spans="39:88" x14ac:dyDescent="0.3"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  <c r="CA3072"/>
      <c r="CB3072"/>
      <c r="CC3072"/>
      <c r="CD3072"/>
      <c r="CE3072"/>
      <c r="CF3072"/>
      <c r="CG3072"/>
      <c r="CH3072"/>
      <c r="CI3072"/>
      <c r="CJ3072"/>
    </row>
    <row r="3073" spans="39:88" x14ac:dyDescent="0.3"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  <c r="CA3073"/>
      <c r="CB3073"/>
      <c r="CC3073"/>
      <c r="CD3073"/>
      <c r="CE3073"/>
      <c r="CF3073"/>
      <c r="CG3073"/>
      <c r="CH3073"/>
      <c r="CI3073"/>
      <c r="CJ3073"/>
    </row>
    <row r="3074" spans="39:88" x14ac:dyDescent="0.3"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  <c r="CA3074"/>
      <c r="CB3074"/>
      <c r="CC3074"/>
      <c r="CD3074"/>
      <c r="CE3074"/>
      <c r="CF3074"/>
      <c r="CG3074"/>
      <c r="CH3074"/>
      <c r="CI3074"/>
      <c r="CJ3074"/>
    </row>
    <row r="3075" spans="39:88" x14ac:dyDescent="0.3"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  <c r="CA3075"/>
      <c r="CB3075"/>
      <c r="CC3075"/>
      <c r="CD3075"/>
      <c r="CE3075"/>
      <c r="CF3075"/>
      <c r="CG3075"/>
      <c r="CH3075"/>
      <c r="CI3075"/>
      <c r="CJ3075"/>
    </row>
    <row r="3076" spans="39:88" x14ac:dyDescent="0.3"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  <c r="CA3076"/>
      <c r="CB3076"/>
      <c r="CC3076"/>
      <c r="CD3076"/>
      <c r="CE3076"/>
      <c r="CF3076"/>
      <c r="CG3076"/>
      <c r="CH3076"/>
      <c r="CI3076"/>
      <c r="CJ3076"/>
    </row>
    <row r="3077" spans="39:88" x14ac:dyDescent="0.3"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  <c r="CA3077"/>
      <c r="CB3077"/>
      <c r="CC3077"/>
      <c r="CD3077"/>
      <c r="CE3077"/>
      <c r="CF3077"/>
      <c r="CG3077"/>
      <c r="CH3077"/>
      <c r="CI3077"/>
      <c r="CJ3077"/>
    </row>
    <row r="3078" spans="39:88" x14ac:dyDescent="0.3"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  <c r="CA3078"/>
      <c r="CB3078"/>
      <c r="CC3078"/>
      <c r="CD3078"/>
      <c r="CE3078"/>
      <c r="CF3078"/>
      <c r="CG3078"/>
      <c r="CH3078"/>
      <c r="CI3078"/>
      <c r="CJ3078"/>
    </row>
    <row r="3079" spans="39:88" x14ac:dyDescent="0.3"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  <c r="CA3079"/>
      <c r="CB3079"/>
      <c r="CC3079"/>
      <c r="CD3079"/>
      <c r="CE3079"/>
      <c r="CF3079"/>
      <c r="CG3079"/>
      <c r="CH3079"/>
      <c r="CI3079"/>
      <c r="CJ3079"/>
    </row>
    <row r="3080" spans="39:88" x14ac:dyDescent="0.3"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  <c r="CA3080"/>
      <c r="CB3080"/>
      <c r="CC3080"/>
      <c r="CD3080"/>
      <c r="CE3080"/>
      <c r="CF3080"/>
      <c r="CG3080"/>
      <c r="CH3080"/>
      <c r="CI3080"/>
      <c r="CJ3080"/>
    </row>
    <row r="3081" spans="39:88" x14ac:dyDescent="0.3"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  <c r="CA3081"/>
      <c r="CB3081"/>
      <c r="CC3081"/>
      <c r="CD3081"/>
      <c r="CE3081"/>
      <c r="CF3081"/>
      <c r="CG3081"/>
      <c r="CH3081"/>
      <c r="CI3081"/>
      <c r="CJ3081"/>
    </row>
    <row r="3082" spans="39:88" x14ac:dyDescent="0.3"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  <c r="CA3082"/>
      <c r="CB3082"/>
      <c r="CC3082"/>
      <c r="CD3082"/>
      <c r="CE3082"/>
      <c r="CF3082"/>
      <c r="CG3082"/>
      <c r="CH3082"/>
      <c r="CI3082"/>
      <c r="CJ3082"/>
    </row>
    <row r="3083" spans="39:88" x14ac:dyDescent="0.3"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  <c r="CA3083"/>
      <c r="CB3083"/>
      <c r="CC3083"/>
      <c r="CD3083"/>
      <c r="CE3083"/>
      <c r="CF3083"/>
      <c r="CG3083"/>
      <c r="CH3083"/>
      <c r="CI3083"/>
      <c r="CJ3083"/>
    </row>
    <row r="3084" spans="39:88" x14ac:dyDescent="0.3"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  <c r="CA3084"/>
      <c r="CB3084"/>
      <c r="CC3084"/>
      <c r="CD3084"/>
      <c r="CE3084"/>
      <c r="CF3084"/>
      <c r="CG3084"/>
      <c r="CH3084"/>
      <c r="CI3084"/>
      <c r="CJ3084"/>
    </row>
    <row r="3085" spans="39:88" x14ac:dyDescent="0.3"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  <c r="CA3085"/>
      <c r="CB3085"/>
      <c r="CC3085"/>
      <c r="CD3085"/>
      <c r="CE3085"/>
      <c r="CF3085"/>
      <c r="CG3085"/>
      <c r="CH3085"/>
      <c r="CI3085"/>
      <c r="CJ3085"/>
    </row>
    <row r="3086" spans="39:88" x14ac:dyDescent="0.3"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  <c r="CA3086"/>
      <c r="CB3086"/>
      <c r="CC3086"/>
      <c r="CD3086"/>
      <c r="CE3086"/>
      <c r="CF3086"/>
      <c r="CG3086"/>
      <c r="CH3086"/>
      <c r="CI3086"/>
      <c r="CJ3086"/>
    </row>
    <row r="3087" spans="39:88" x14ac:dyDescent="0.3"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  <c r="CA3087"/>
      <c r="CB3087"/>
      <c r="CC3087"/>
      <c r="CD3087"/>
      <c r="CE3087"/>
      <c r="CF3087"/>
      <c r="CG3087"/>
      <c r="CH3087"/>
      <c r="CI3087"/>
      <c r="CJ3087"/>
    </row>
    <row r="3088" spans="39:88" x14ac:dyDescent="0.3"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  <c r="CA3088"/>
      <c r="CB3088"/>
      <c r="CC3088"/>
      <c r="CD3088"/>
      <c r="CE3088"/>
      <c r="CF3088"/>
      <c r="CG3088"/>
      <c r="CH3088"/>
      <c r="CI3088"/>
      <c r="CJ3088"/>
    </row>
    <row r="3089" spans="39:88" x14ac:dyDescent="0.3"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  <c r="CA3089"/>
      <c r="CB3089"/>
      <c r="CC3089"/>
      <c r="CD3089"/>
      <c r="CE3089"/>
      <c r="CF3089"/>
      <c r="CG3089"/>
      <c r="CH3089"/>
      <c r="CI3089"/>
      <c r="CJ3089"/>
    </row>
    <row r="3090" spans="39:88" x14ac:dyDescent="0.3"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  <c r="CA3090"/>
      <c r="CB3090"/>
      <c r="CC3090"/>
      <c r="CD3090"/>
      <c r="CE3090"/>
      <c r="CF3090"/>
      <c r="CG3090"/>
      <c r="CH3090"/>
      <c r="CI3090"/>
      <c r="CJ3090"/>
    </row>
    <row r="3091" spans="39:88" x14ac:dyDescent="0.3"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  <c r="CA3091"/>
      <c r="CB3091"/>
      <c r="CC3091"/>
      <c r="CD3091"/>
      <c r="CE3091"/>
      <c r="CF3091"/>
      <c r="CG3091"/>
      <c r="CH3091"/>
      <c r="CI3091"/>
      <c r="CJ3091"/>
    </row>
    <row r="3092" spans="39:88" x14ac:dyDescent="0.3"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  <c r="CA3092"/>
      <c r="CB3092"/>
      <c r="CC3092"/>
      <c r="CD3092"/>
      <c r="CE3092"/>
      <c r="CF3092"/>
      <c r="CG3092"/>
      <c r="CH3092"/>
      <c r="CI3092"/>
      <c r="CJ3092"/>
    </row>
    <row r="3093" spans="39:88" x14ac:dyDescent="0.3"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  <c r="CA3093"/>
      <c r="CB3093"/>
      <c r="CC3093"/>
      <c r="CD3093"/>
      <c r="CE3093"/>
      <c r="CF3093"/>
      <c r="CG3093"/>
      <c r="CH3093"/>
      <c r="CI3093"/>
      <c r="CJ3093"/>
    </row>
    <row r="3094" spans="39:88" x14ac:dyDescent="0.3"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  <c r="CA3094"/>
      <c r="CB3094"/>
      <c r="CC3094"/>
      <c r="CD3094"/>
      <c r="CE3094"/>
      <c r="CF3094"/>
      <c r="CG3094"/>
      <c r="CH3094"/>
      <c r="CI3094"/>
      <c r="CJ3094"/>
    </row>
    <row r="3095" spans="39:88" x14ac:dyDescent="0.3"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  <c r="CA3095"/>
      <c r="CB3095"/>
      <c r="CC3095"/>
      <c r="CD3095"/>
      <c r="CE3095"/>
      <c r="CF3095"/>
      <c r="CG3095"/>
      <c r="CH3095"/>
      <c r="CI3095"/>
      <c r="CJ3095"/>
    </row>
    <row r="3096" spans="39:88" x14ac:dyDescent="0.3"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  <c r="CA3096"/>
      <c r="CB3096"/>
      <c r="CC3096"/>
      <c r="CD3096"/>
      <c r="CE3096"/>
      <c r="CF3096"/>
      <c r="CG3096"/>
      <c r="CH3096"/>
      <c r="CI3096"/>
      <c r="CJ3096"/>
    </row>
    <row r="3097" spans="39:88" x14ac:dyDescent="0.3"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  <c r="CA3097"/>
      <c r="CB3097"/>
      <c r="CC3097"/>
      <c r="CD3097"/>
      <c r="CE3097"/>
      <c r="CF3097"/>
      <c r="CG3097"/>
      <c r="CH3097"/>
      <c r="CI3097"/>
      <c r="CJ3097"/>
    </row>
    <row r="3098" spans="39:88" x14ac:dyDescent="0.3"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  <c r="CA3098"/>
      <c r="CB3098"/>
      <c r="CC3098"/>
      <c r="CD3098"/>
      <c r="CE3098"/>
      <c r="CF3098"/>
      <c r="CG3098"/>
      <c r="CH3098"/>
      <c r="CI3098"/>
      <c r="CJ3098"/>
    </row>
    <row r="3099" spans="39:88" x14ac:dyDescent="0.3"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  <c r="CA3099"/>
      <c r="CB3099"/>
      <c r="CC3099"/>
      <c r="CD3099"/>
      <c r="CE3099"/>
      <c r="CF3099"/>
      <c r="CG3099"/>
      <c r="CH3099"/>
      <c r="CI3099"/>
      <c r="CJ3099"/>
    </row>
    <row r="3100" spans="39:88" x14ac:dyDescent="0.3"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  <c r="CA3100"/>
      <c r="CB3100"/>
      <c r="CC3100"/>
      <c r="CD3100"/>
      <c r="CE3100"/>
      <c r="CF3100"/>
      <c r="CG3100"/>
      <c r="CH3100"/>
      <c r="CI3100"/>
      <c r="CJ3100"/>
    </row>
    <row r="3101" spans="39:88" x14ac:dyDescent="0.3"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  <c r="CA3101"/>
      <c r="CB3101"/>
      <c r="CC3101"/>
      <c r="CD3101"/>
      <c r="CE3101"/>
      <c r="CF3101"/>
      <c r="CG3101"/>
      <c r="CH3101"/>
      <c r="CI3101"/>
      <c r="CJ3101"/>
    </row>
    <row r="3102" spans="39:88" x14ac:dyDescent="0.3"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  <c r="CA3102"/>
      <c r="CB3102"/>
      <c r="CC3102"/>
      <c r="CD3102"/>
      <c r="CE3102"/>
      <c r="CF3102"/>
      <c r="CG3102"/>
      <c r="CH3102"/>
      <c r="CI3102"/>
      <c r="CJ3102"/>
    </row>
    <row r="3103" spans="39:88" x14ac:dyDescent="0.3"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  <c r="CA3103"/>
      <c r="CB3103"/>
      <c r="CC3103"/>
      <c r="CD3103"/>
      <c r="CE3103"/>
      <c r="CF3103"/>
      <c r="CG3103"/>
      <c r="CH3103"/>
      <c r="CI3103"/>
      <c r="CJ3103"/>
    </row>
    <row r="3104" spans="39:88" x14ac:dyDescent="0.3"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  <c r="CA3104"/>
      <c r="CB3104"/>
      <c r="CC3104"/>
      <c r="CD3104"/>
      <c r="CE3104"/>
      <c r="CF3104"/>
      <c r="CG3104"/>
      <c r="CH3104"/>
      <c r="CI3104"/>
      <c r="CJ3104"/>
    </row>
    <row r="3105" spans="39:88" x14ac:dyDescent="0.3"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  <c r="CA3105"/>
      <c r="CB3105"/>
      <c r="CC3105"/>
      <c r="CD3105"/>
      <c r="CE3105"/>
      <c r="CF3105"/>
      <c r="CG3105"/>
      <c r="CH3105"/>
      <c r="CI3105"/>
      <c r="CJ3105"/>
    </row>
    <row r="3106" spans="39:88" x14ac:dyDescent="0.3"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  <c r="CA3106"/>
      <c r="CB3106"/>
      <c r="CC3106"/>
      <c r="CD3106"/>
      <c r="CE3106"/>
      <c r="CF3106"/>
      <c r="CG3106"/>
      <c r="CH3106"/>
      <c r="CI3106"/>
      <c r="CJ3106"/>
    </row>
    <row r="3107" spans="39:88" x14ac:dyDescent="0.3"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  <c r="CA3107"/>
      <c r="CB3107"/>
      <c r="CC3107"/>
      <c r="CD3107"/>
      <c r="CE3107"/>
      <c r="CF3107"/>
      <c r="CG3107"/>
      <c r="CH3107"/>
      <c r="CI3107"/>
      <c r="CJ3107"/>
    </row>
    <row r="3108" spans="39:88" x14ac:dyDescent="0.3"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  <c r="CA3108"/>
      <c r="CB3108"/>
      <c r="CC3108"/>
      <c r="CD3108"/>
      <c r="CE3108"/>
      <c r="CF3108"/>
      <c r="CG3108"/>
      <c r="CH3108"/>
      <c r="CI3108"/>
      <c r="CJ3108"/>
    </row>
    <row r="3109" spans="39:88" x14ac:dyDescent="0.3"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  <c r="CA3109"/>
      <c r="CB3109"/>
      <c r="CC3109"/>
      <c r="CD3109"/>
      <c r="CE3109"/>
      <c r="CF3109"/>
      <c r="CG3109"/>
      <c r="CH3109"/>
      <c r="CI3109"/>
      <c r="CJ3109"/>
    </row>
    <row r="3110" spans="39:88" x14ac:dyDescent="0.3"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  <c r="CA3110"/>
      <c r="CB3110"/>
      <c r="CC3110"/>
      <c r="CD3110"/>
      <c r="CE3110"/>
      <c r="CF3110"/>
      <c r="CG3110"/>
      <c r="CH3110"/>
      <c r="CI3110"/>
      <c r="CJ3110"/>
    </row>
    <row r="3111" spans="39:88" x14ac:dyDescent="0.3"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  <c r="CA3111"/>
      <c r="CB3111"/>
      <c r="CC3111"/>
      <c r="CD3111"/>
      <c r="CE3111"/>
      <c r="CF3111"/>
      <c r="CG3111"/>
      <c r="CH3111"/>
      <c r="CI3111"/>
      <c r="CJ3111"/>
    </row>
    <row r="3112" spans="39:88" x14ac:dyDescent="0.3"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  <c r="CA3112"/>
      <c r="CB3112"/>
      <c r="CC3112"/>
      <c r="CD3112"/>
      <c r="CE3112"/>
      <c r="CF3112"/>
      <c r="CG3112"/>
      <c r="CH3112"/>
      <c r="CI3112"/>
      <c r="CJ3112"/>
    </row>
    <row r="3113" spans="39:88" x14ac:dyDescent="0.3"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  <c r="CA3113"/>
      <c r="CB3113"/>
      <c r="CC3113"/>
      <c r="CD3113"/>
      <c r="CE3113"/>
      <c r="CF3113"/>
      <c r="CG3113"/>
      <c r="CH3113"/>
      <c r="CI3113"/>
      <c r="CJ3113"/>
    </row>
    <row r="3114" spans="39:88" x14ac:dyDescent="0.3"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  <c r="CA3114"/>
      <c r="CB3114"/>
      <c r="CC3114"/>
      <c r="CD3114"/>
      <c r="CE3114"/>
      <c r="CF3114"/>
      <c r="CG3114"/>
      <c r="CH3114"/>
      <c r="CI3114"/>
      <c r="CJ3114"/>
    </row>
    <row r="3115" spans="39:88" x14ac:dyDescent="0.3"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  <c r="CA3115"/>
      <c r="CB3115"/>
      <c r="CC3115"/>
      <c r="CD3115"/>
      <c r="CE3115"/>
      <c r="CF3115"/>
      <c r="CG3115"/>
      <c r="CH3115"/>
      <c r="CI3115"/>
      <c r="CJ3115"/>
    </row>
    <row r="3116" spans="39:88" x14ac:dyDescent="0.3"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  <c r="CA3116"/>
      <c r="CB3116"/>
      <c r="CC3116"/>
      <c r="CD3116"/>
      <c r="CE3116"/>
      <c r="CF3116"/>
      <c r="CG3116"/>
      <c r="CH3116"/>
      <c r="CI3116"/>
      <c r="CJ3116"/>
    </row>
    <row r="3117" spans="39:88" x14ac:dyDescent="0.3"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  <c r="CA3117"/>
      <c r="CB3117"/>
      <c r="CC3117"/>
      <c r="CD3117"/>
      <c r="CE3117"/>
      <c r="CF3117"/>
      <c r="CG3117"/>
      <c r="CH3117"/>
      <c r="CI3117"/>
      <c r="CJ3117"/>
    </row>
    <row r="3118" spans="39:88" x14ac:dyDescent="0.3"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  <c r="CA3118"/>
      <c r="CB3118"/>
      <c r="CC3118"/>
      <c r="CD3118"/>
      <c r="CE3118"/>
      <c r="CF3118"/>
      <c r="CG3118"/>
      <c r="CH3118"/>
      <c r="CI3118"/>
      <c r="CJ3118"/>
    </row>
    <row r="3119" spans="39:88" x14ac:dyDescent="0.3"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  <c r="CA3119"/>
      <c r="CB3119"/>
      <c r="CC3119"/>
      <c r="CD3119"/>
      <c r="CE3119"/>
      <c r="CF3119"/>
      <c r="CG3119"/>
      <c r="CH3119"/>
      <c r="CI3119"/>
      <c r="CJ3119"/>
    </row>
    <row r="3120" spans="39:88" x14ac:dyDescent="0.3"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  <c r="CA3120"/>
      <c r="CB3120"/>
      <c r="CC3120"/>
      <c r="CD3120"/>
      <c r="CE3120"/>
      <c r="CF3120"/>
      <c r="CG3120"/>
      <c r="CH3120"/>
      <c r="CI3120"/>
      <c r="CJ3120"/>
    </row>
    <row r="3121" spans="39:88" x14ac:dyDescent="0.3"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  <c r="CA3121"/>
      <c r="CB3121"/>
      <c r="CC3121"/>
      <c r="CD3121"/>
      <c r="CE3121"/>
      <c r="CF3121"/>
      <c r="CG3121"/>
      <c r="CH3121"/>
      <c r="CI3121"/>
      <c r="CJ3121"/>
    </row>
    <row r="3122" spans="39:88" x14ac:dyDescent="0.3"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  <c r="CA3122"/>
      <c r="CB3122"/>
      <c r="CC3122"/>
      <c r="CD3122"/>
      <c r="CE3122"/>
      <c r="CF3122"/>
      <c r="CG3122"/>
      <c r="CH3122"/>
      <c r="CI3122"/>
      <c r="CJ3122"/>
    </row>
    <row r="3123" spans="39:88" x14ac:dyDescent="0.3"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  <c r="CA3123"/>
      <c r="CB3123"/>
      <c r="CC3123"/>
      <c r="CD3123"/>
      <c r="CE3123"/>
      <c r="CF3123"/>
      <c r="CG3123"/>
      <c r="CH3123"/>
      <c r="CI3123"/>
      <c r="CJ3123"/>
    </row>
    <row r="3124" spans="39:88" x14ac:dyDescent="0.3"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  <c r="CA3124"/>
      <c r="CB3124"/>
      <c r="CC3124"/>
      <c r="CD3124"/>
      <c r="CE3124"/>
      <c r="CF3124"/>
      <c r="CG3124"/>
      <c r="CH3124"/>
      <c r="CI3124"/>
      <c r="CJ3124"/>
    </row>
    <row r="3125" spans="39:88" x14ac:dyDescent="0.3"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  <c r="CA3125"/>
      <c r="CB3125"/>
      <c r="CC3125"/>
      <c r="CD3125"/>
      <c r="CE3125"/>
      <c r="CF3125"/>
      <c r="CG3125"/>
      <c r="CH3125"/>
      <c r="CI3125"/>
      <c r="CJ3125"/>
    </row>
    <row r="3126" spans="39:88" x14ac:dyDescent="0.3"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  <c r="CA3126"/>
      <c r="CB3126"/>
      <c r="CC3126"/>
      <c r="CD3126"/>
      <c r="CE3126"/>
      <c r="CF3126"/>
      <c r="CG3126"/>
      <c r="CH3126"/>
      <c r="CI3126"/>
      <c r="CJ3126"/>
    </row>
    <row r="3127" spans="39:88" x14ac:dyDescent="0.3"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  <c r="CA3127"/>
      <c r="CB3127"/>
      <c r="CC3127"/>
      <c r="CD3127"/>
      <c r="CE3127"/>
      <c r="CF3127"/>
      <c r="CG3127"/>
      <c r="CH3127"/>
      <c r="CI3127"/>
      <c r="CJ3127"/>
    </row>
    <row r="3128" spans="39:88" x14ac:dyDescent="0.3"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  <c r="CA3128"/>
      <c r="CB3128"/>
      <c r="CC3128"/>
      <c r="CD3128"/>
      <c r="CE3128"/>
      <c r="CF3128"/>
      <c r="CG3128"/>
      <c r="CH3128"/>
      <c r="CI3128"/>
      <c r="CJ3128"/>
    </row>
    <row r="3129" spans="39:88" x14ac:dyDescent="0.3"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  <c r="CA3129"/>
      <c r="CB3129"/>
      <c r="CC3129"/>
      <c r="CD3129"/>
      <c r="CE3129"/>
      <c r="CF3129"/>
      <c r="CG3129"/>
      <c r="CH3129"/>
      <c r="CI3129"/>
      <c r="CJ3129"/>
    </row>
    <row r="3130" spans="39:88" x14ac:dyDescent="0.3"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  <c r="CA3130"/>
      <c r="CB3130"/>
      <c r="CC3130"/>
      <c r="CD3130"/>
      <c r="CE3130"/>
      <c r="CF3130"/>
      <c r="CG3130"/>
      <c r="CH3130"/>
      <c r="CI3130"/>
      <c r="CJ3130"/>
    </row>
    <row r="3131" spans="39:88" x14ac:dyDescent="0.3"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  <c r="CA3131"/>
      <c r="CB3131"/>
      <c r="CC3131"/>
      <c r="CD3131"/>
      <c r="CE3131"/>
      <c r="CF3131"/>
      <c r="CG3131"/>
      <c r="CH3131"/>
      <c r="CI3131"/>
      <c r="CJ3131"/>
    </row>
    <row r="3132" spans="39:88" x14ac:dyDescent="0.3"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  <c r="CA3132"/>
      <c r="CB3132"/>
      <c r="CC3132"/>
      <c r="CD3132"/>
      <c r="CE3132"/>
      <c r="CF3132"/>
      <c r="CG3132"/>
      <c r="CH3132"/>
      <c r="CI3132"/>
      <c r="CJ3132"/>
    </row>
    <row r="3133" spans="39:88" x14ac:dyDescent="0.3"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  <c r="CA3133"/>
      <c r="CB3133"/>
      <c r="CC3133"/>
      <c r="CD3133"/>
      <c r="CE3133"/>
      <c r="CF3133"/>
      <c r="CG3133"/>
      <c r="CH3133"/>
      <c r="CI3133"/>
      <c r="CJ3133"/>
    </row>
    <row r="3134" spans="39:88" x14ac:dyDescent="0.3"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  <c r="CA3134"/>
      <c r="CB3134"/>
      <c r="CC3134"/>
      <c r="CD3134"/>
      <c r="CE3134"/>
      <c r="CF3134"/>
      <c r="CG3134"/>
      <c r="CH3134"/>
      <c r="CI3134"/>
      <c r="CJ3134"/>
    </row>
    <row r="3135" spans="39:88" x14ac:dyDescent="0.3"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  <c r="CA3135"/>
      <c r="CB3135"/>
      <c r="CC3135"/>
      <c r="CD3135"/>
      <c r="CE3135"/>
      <c r="CF3135"/>
      <c r="CG3135"/>
      <c r="CH3135"/>
      <c r="CI3135"/>
      <c r="CJ3135"/>
    </row>
    <row r="3136" spans="39:88" x14ac:dyDescent="0.3"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  <c r="CA3136"/>
      <c r="CB3136"/>
      <c r="CC3136"/>
      <c r="CD3136"/>
      <c r="CE3136"/>
      <c r="CF3136"/>
      <c r="CG3136"/>
      <c r="CH3136"/>
      <c r="CI3136"/>
      <c r="CJ3136"/>
    </row>
    <row r="3137" spans="39:88" x14ac:dyDescent="0.3"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  <c r="CA3137"/>
      <c r="CB3137"/>
      <c r="CC3137"/>
      <c r="CD3137"/>
      <c r="CE3137"/>
      <c r="CF3137"/>
      <c r="CG3137"/>
      <c r="CH3137"/>
      <c r="CI3137"/>
      <c r="CJ3137"/>
    </row>
    <row r="3138" spans="39:88" x14ac:dyDescent="0.3"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  <c r="CA3138"/>
      <c r="CB3138"/>
      <c r="CC3138"/>
      <c r="CD3138"/>
      <c r="CE3138"/>
      <c r="CF3138"/>
      <c r="CG3138"/>
      <c r="CH3138"/>
      <c r="CI3138"/>
      <c r="CJ3138"/>
    </row>
    <row r="3139" spans="39:88" x14ac:dyDescent="0.3"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  <c r="CA3139"/>
      <c r="CB3139"/>
      <c r="CC3139"/>
      <c r="CD3139"/>
      <c r="CE3139"/>
      <c r="CF3139"/>
      <c r="CG3139"/>
      <c r="CH3139"/>
      <c r="CI3139"/>
      <c r="CJ3139"/>
    </row>
    <row r="3140" spans="39:88" x14ac:dyDescent="0.3"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  <c r="CA3140"/>
      <c r="CB3140"/>
      <c r="CC3140"/>
      <c r="CD3140"/>
      <c r="CE3140"/>
      <c r="CF3140"/>
      <c r="CG3140"/>
      <c r="CH3140"/>
      <c r="CI3140"/>
      <c r="CJ3140"/>
    </row>
    <row r="3141" spans="39:88" x14ac:dyDescent="0.3"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  <c r="CA3141"/>
      <c r="CB3141"/>
      <c r="CC3141"/>
      <c r="CD3141"/>
      <c r="CE3141"/>
      <c r="CF3141"/>
      <c r="CG3141"/>
      <c r="CH3141"/>
      <c r="CI3141"/>
      <c r="CJ3141"/>
    </row>
    <row r="3142" spans="39:88" x14ac:dyDescent="0.3"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  <c r="CA3142"/>
      <c r="CB3142"/>
      <c r="CC3142"/>
      <c r="CD3142"/>
      <c r="CE3142"/>
      <c r="CF3142"/>
      <c r="CG3142"/>
      <c r="CH3142"/>
      <c r="CI3142"/>
      <c r="CJ3142"/>
    </row>
    <row r="3143" spans="39:88" x14ac:dyDescent="0.3"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  <c r="CA3143"/>
      <c r="CB3143"/>
      <c r="CC3143"/>
      <c r="CD3143"/>
      <c r="CE3143"/>
      <c r="CF3143"/>
      <c r="CG3143"/>
      <c r="CH3143"/>
      <c r="CI3143"/>
      <c r="CJ3143"/>
    </row>
    <row r="3144" spans="39:88" x14ac:dyDescent="0.3"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  <c r="CA3144"/>
      <c r="CB3144"/>
      <c r="CC3144"/>
      <c r="CD3144"/>
      <c r="CE3144"/>
      <c r="CF3144"/>
      <c r="CG3144"/>
      <c r="CH3144"/>
      <c r="CI3144"/>
      <c r="CJ3144"/>
    </row>
    <row r="3145" spans="39:88" x14ac:dyDescent="0.3"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  <c r="CA3145"/>
      <c r="CB3145"/>
      <c r="CC3145"/>
      <c r="CD3145"/>
      <c r="CE3145"/>
      <c r="CF3145"/>
      <c r="CG3145"/>
      <c r="CH3145"/>
      <c r="CI3145"/>
      <c r="CJ3145"/>
    </row>
    <row r="3146" spans="39:88" x14ac:dyDescent="0.3"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  <c r="CA3146"/>
      <c r="CB3146"/>
      <c r="CC3146"/>
      <c r="CD3146"/>
      <c r="CE3146"/>
      <c r="CF3146"/>
      <c r="CG3146"/>
      <c r="CH3146"/>
      <c r="CI3146"/>
      <c r="CJ3146"/>
    </row>
    <row r="3147" spans="39:88" x14ac:dyDescent="0.3"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  <c r="CA3147"/>
      <c r="CB3147"/>
      <c r="CC3147"/>
      <c r="CD3147"/>
      <c r="CE3147"/>
      <c r="CF3147"/>
      <c r="CG3147"/>
      <c r="CH3147"/>
      <c r="CI3147"/>
      <c r="CJ3147"/>
    </row>
    <row r="3148" spans="39:88" x14ac:dyDescent="0.3"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  <c r="CA3148"/>
      <c r="CB3148"/>
      <c r="CC3148"/>
      <c r="CD3148"/>
      <c r="CE3148"/>
      <c r="CF3148"/>
      <c r="CG3148"/>
      <c r="CH3148"/>
      <c r="CI3148"/>
      <c r="CJ3148"/>
    </row>
    <row r="3149" spans="39:88" x14ac:dyDescent="0.3"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  <c r="CA3149"/>
      <c r="CB3149"/>
      <c r="CC3149"/>
      <c r="CD3149"/>
      <c r="CE3149"/>
      <c r="CF3149"/>
      <c r="CG3149"/>
      <c r="CH3149"/>
      <c r="CI3149"/>
      <c r="CJ3149"/>
    </row>
    <row r="3150" spans="39:88" x14ac:dyDescent="0.3"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  <c r="CA3150"/>
      <c r="CB3150"/>
      <c r="CC3150"/>
      <c r="CD3150"/>
      <c r="CE3150"/>
      <c r="CF3150"/>
      <c r="CG3150"/>
      <c r="CH3150"/>
      <c r="CI3150"/>
      <c r="CJ3150"/>
    </row>
    <row r="3151" spans="39:88" x14ac:dyDescent="0.3"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  <c r="CA3151"/>
      <c r="CB3151"/>
      <c r="CC3151"/>
      <c r="CD3151"/>
      <c r="CE3151"/>
      <c r="CF3151"/>
      <c r="CG3151"/>
      <c r="CH3151"/>
      <c r="CI3151"/>
      <c r="CJ3151"/>
    </row>
    <row r="3152" spans="39:88" x14ac:dyDescent="0.3"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  <c r="CA3152"/>
      <c r="CB3152"/>
      <c r="CC3152"/>
      <c r="CD3152"/>
      <c r="CE3152"/>
      <c r="CF3152"/>
      <c r="CG3152"/>
      <c r="CH3152"/>
      <c r="CI3152"/>
      <c r="CJ3152"/>
    </row>
    <row r="3153" spans="39:88" x14ac:dyDescent="0.3"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  <c r="CA3153"/>
      <c r="CB3153"/>
      <c r="CC3153"/>
      <c r="CD3153"/>
      <c r="CE3153"/>
      <c r="CF3153"/>
      <c r="CG3153"/>
      <c r="CH3153"/>
      <c r="CI3153"/>
      <c r="CJ3153"/>
    </row>
    <row r="3154" spans="39:88" x14ac:dyDescent="0.3"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  <c r="CA3154"/>
      <c r="CB3154"/>
      <c r="CC3154"/>
      <c r="CD3154"/>
      <c r="CE3154"/>
      <c r="CF3154"/>
      <c r="CG3154"/>
      <c r="CH3154"/>
      <c r="CI3154"/>
      <c r="CJ3154"/>
    </row>
    <row r="3155" spans="39:88" x14ac:dyDescent="0.3"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  <c r="CA3155"/>
      <c r="CB3155"/>
      <c r="CC3155"/>
      <c r="CD3155"/>
      <c r="CE3155"/>
      <c r="CF3155"/>
      <c r="CG3155"/>
      <c r="CH3155"/>
      <c r="CI3155"/>
      <c r="CJ3155"/>
    </row>
    <row r="3156" spans="39:88" x14ac:dyDescent="0.3"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  <c r="CA3156"/>
      <c r="CB3156"/>
      <c r="CC3156"/>
      <c r="CD3156"/>
      <c r="CE3156"/>
      <c r="CF3156"/>
      <c r="CG3156"/>
      <c r="CH3156"/>
      <c r="CI3156"/>
      <c r="CJ3156"/>
    </row>
    <row r="3157" spans="39:88" x14ac:dyDescent="0.3"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  <c r="CA3157"/>
      <c r="CB3157"/>
      <c r="CC3157"/>
      <c r="CD3157"/>
      <c r="CE3157"/>
      <c r="CF3157"/>
      <c r="CG3157"/>
      <c r="CH3157"/>
      <c r="CI3157"/>
      <c r="CJ3157"/>
    </row>
    <row r="3158" spans="39:88" x14ac:dyDescent="0.3"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  <c r="CA3158"/>
      <c r="CB3158"/>
      <c r="CC3158"/>
      <c r="CD3158"/>
      <c r="CE3158"/>
      <c r="CF3158"/>
      <c r="CG3158"/>
      <c r="CH3158"/>
      <c r="CI3158"/>
      <c r="CJ3158"/>
    </row>
    <row r="3159" spans="39:88" x14ac:dyDescent="0.3"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  <c r="CA3159"/>
      <c r="CB3159"/>
      <c r="CC3159"/>
      <c r="CD3159"/>
      <c r="CE3159"/>
      <c r="CF3159"/>
      <c r="CG3159"/>
      <c r="CH3159"/>
      <c r="CI3159"/>
      <c r="CJ3159"/>
    </row>
    <row r="3160" spans="39:88" x14ac:dyDescent="0.3"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  <c r="CA3160"/>
      <c r="CB3160"/>
      <c r="CC3160"/>
      <c r="CD3160"/>
      <c r="CE3160"/>
      <c r="CF3160"/>
      <c r="CG3160"/>
      <c r="CH3160"/>
      <c r="CI3160"/>
      <c r="CJ3160"/>
    </row>
    <row r="3161" spans="39:88" x14ac:dyDescent="0.3"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  <c r="CA3161"/>
      <c r="CB3161"/>
      <c r="CC3161"/>
      <c r="CD3161"/>
      <c r="CE3161"/>
      <c r="CF3161"/>
      <c r="CG3161"/>
      <c r="CH3161"/>
      <c r="CI3161"/>
      <c r="CJ3161"/>
    </row>
    <row r="3162" spans="39:88" x14ac:dyDescent="0.3"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  <c r="CA3162"/>
      <c r="CB3162"/>
      <c r="CC3162"/>
      <c r="CD3162"/>
      <c r="CE3162"/>
      <c r="CF3162"/>
      <c r="CG3162"/>
      <c r="CH3162"/>
      <c r="CI3162"/>
      <c r="CJ3162"/>
    </row>
    <row r="3163" spans="39:88" x14ac:dyDescent="0.3"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  <c r="CA3163"/>
      <c r="CB3163"/>
      <c r="CC3163"/>
      <c r="CD3163"/>
      <c r="CE3163"/>
      <c r="CF3163"/>
      <c r="CG3163"/>
      <c r="CH3163"/>
      <c r="CI3163"/>
      <c r="CJ3163"/>
    </row>
    <row r="3164" spans="39:88" x14ac:dyDescent="0.3"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  <c r="CA3164"/>
      <c r="CB3164"/>
      <c r="CC3164"/>
      <c r="CD3164"/>
      <c r="CE3164"/>
      <c r="CF3164"/>
      <c r="CG3164"/>
      <c r="CH3164"/>
      <c r="CI3164"/>
      <c r="CJ3164"/>
    </row>
    <row r="3165" spans="39:88" x14ac:dyDescent="0.3"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  <c r="CA3165"/>
      <c r="CB3165"/>
      <c r="CC3165"/>
      <c r="CD3165"/>
      <c r="CE3165"/>
      <c r="CF3165"/>
      <c r="CG3165"/>
      <c r="CH3165"/>
      <c r="CI3165"/>
      <c r="CJ3165"/>
    </row>
    <row r="3166" spans="39:88" x14ac:dyDescent="0.3"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  <c r="CA3166"/>
      <c r="CB3166"/>
      <c r="CC3166"/>
      <c r="CD3166"/>
      <c r="CE3166"/>
      <c r="CF3166"/>
      <c r="CG3166"/>
      <c r="CH3166"/>
      <c r="CI3166"/>
      <c r="CJ3166"/>
    </row>
    <row r="3167" spans="39:88" x14ac:dyDescent="0.3"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  <c r="CA3167"/>
      <c r="CB3167"/>
      <c r="CC3167"/>
      <c r="CD3167"/>
      <c r="CE3167"/>
      <c r="CF3167"/>
      <c r="CG3167"/>
      <c r="CH3167"/>
      <c r="CI3167"/>
      <c r="CJ3167"/>
    </row>
    <row r="3168" spans="39:88" x14ac:dyDescent="0.3"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  <c r="CA3168"/>
      <c r="CB3168"/>
      <c r="CC3168"/>
      <c r="CD3168"/>
      <c r="CE3168"/>
      <c r="CF3168"/>
      <c r="CG3168"/>
      <c r="CH3168"/>
      <c r="CI3168"/>
      <c r="CJ3168"/>
    </row>
    <row r="3169" spans="39:88" x14ac:dyDescent="0.3"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  <c r="CA3169"/>
      <c r="CB3169"/>
      <c r="CC3169"/>
      <c r="CD3169"/>
      <c r="CE3169"/>
      <c r="CF3169"/>
      <c r="CG3169"/>
      <c r="CH3169"/>
      <c r="CI3169"/>
      <c r="CJ3169"/>
    </row>
    <row r="3170" spans="39:88" x14ac:dyDescent="0.3"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  <c r="CA3170"/>
      <c r="CB3170"/>
      <c r="CC3170"/>
      <c r="CD3170"/>
      <c r="CE3170"/>
      <c r="CF3170"/>
      <c r="CG3170"/>
      <c r="CH3170"/>
      <c r="CI3170"/>
      <c r="CJ3170"/>
    </row>
    <row r="3171" spans="39:88" x14ac:dyDescent="0.3"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  <c r="CA3171"/>
      <c r="CB3171"/>
      <c r="CC3171"/>
      <c r="CD3171"/>
      <c r="CE3171"/>
      <c r="CF3171"/>
      <c r="CG3171"/>
      <c r="CH3171"/>
      <c r="CI3171"/>
      <c r="CJ3171"/>
    </row>
    <row r="3172" spans="39:88" x14ac:dyDescent="0.3"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  <c r="CA3172"/>
      <c r="CB3172"/>
      <c r="CC3172"/>
      <c r="CD3172"/>
      <c r="CE3172"/>
      <c r="CF3172"/>
      <c r="CG3172"/>
      <c r="CH3172"/>
      <c r="CI3172"/>
      <c r="CJ3172"/>
    </row>
    <row r="3173" spans="39:88" x14ac:dyDescent="0.3"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  <c r="CA3173"/>
      <c r="CB3173"/>
      <c r="CC3173"/>
      <c r="CD3173"/>
      <c r="CE3173"/>
      <c r="CF3173"/>
      <c r="CG3173"/>
      <c r="CH3173"/>
      <c r="CI3173"/>
      <c r="CJ3173"/>
    </row>
    <row r="3174" spans="39:88" x14ac:dyDescent="0.3"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  <c r="CA3174"/>
      <c r="CB3174"/>
      <c r="CC3174"/>
      <c r="CD3174"/>
      <c r="CE3174"/>
      <c r="CF3174"/>
      <c r="CG3174"/>
      <c r="CH3174"/>
      <c r="CI3174"/>
      <c r="CJ3174"/>
    </row>
    <row r="3175" spans="39:88" x14ac:dyDescent="0.3"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  <c r="CA3175"/>
      <c r="CB3175"/>
      <c r="CC3175"/>
      <c r="CD3175"/>
      <c r="CE3175"/>
      <c r="CF3175"/>
      <c r="CG3175"/>
      <c r="CH3175"/>
      <c r="CI3175"/>
      <c r="CJ3175"/>
    </row>
    <row r="3176" spans="39:88" x14ac:dyDescent="0.3"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  <c r="CA3176"/>
      <c r="CB3176"/>
      <c r="CC3176"/>
      <c r="CD3176"/>
      <c r="CE3176"/>
      <c r="CF3176"/>
      <c r="CG3176"/>
      <c r="CH3176"/>
      <c r="CI3176"/>
      <c r="CJ3176"/>
    </row>
    <row r="3177" spans="39:88" x14ac:dyDescent="0.3"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  <c r="CA3177"/>
      <c r="CB3177"/>
      <c r="CC3177"/>
      <c r="CD3177"/>
      <c r="CE3177"/>
      <c r="CF3177"/>
      <c r="CG3177"/>
      <c r="CH3177"/>
      <c r="CI3177"/>
      <c r="CJ3177"/>
    </row>
    <row r="3178" spans="39:88" x14ac:dyDescent="0.3"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  <c r="CA3178"/>
      <c r="CB3178"/>
      <c r="CC3178"/>
      <c r="CD3178"/>
      <c r="CE3178"/>
      <c r="CF3178"/>
      <c r="CG3178"/>
      <c r="CH3178"/>
      <c r="CI3178"/>
      <c r="CJ3178"/>
    </row>
    <row r="3179" spans="39:88" x14ac:dyDescent="0.3"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  <c r="CA3179"/>
      <c r="CB3179"/>
      <c r="CC3179"/>
      <c r="CD3179"/>
      <c r="CE3179"/>
      <c r="CF3179"/>
      <c r="CG3179"/>
      <c r="CH3179"/>
      <c r="CI3179"/>
      <c r="CJ3179"/>
    </row>
    <row r="3180" spans="39:88" x14ac:dyDescent="0.3"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  <c r="CA3180"/>
      <c r="CB3180"/>
      <c r="CC3180"/>
      <c r="CD3180"/>
      <c r="CE3180"/>
      <c r="CF3180"/>
      <c r="CG3180"/>
      <c r="CH3180"/>
      <c r="CI3180"/>
      <c r="CJ3180"/>
    </row>
    <row r="3181" spans="39:88" x14ac:dyDescent="0.3"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  <c r="CA3181"/>
      <c r="CB3181"/>
      <c r="CC3181"/>
      <c r="CD3181"/>
      <c r="CE3181"/>
      <c r="CF3181"/>
      <c r="CG3181"/>
      <c r="CH3181"/>
      <c r="CI3181"/>
      <c r="CJ3181"/>
    </row>
    <row r="3182" spans="39:88" x14ac:dyDescent="0.3"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  <c r="CA3182"/>
      <c r="CB3182"/>
      <c r="CC3182"/>
      <c r="CD3182"/>
      <c r="CE3182"/>
      <c r="CF3182"/>
      <c r="CG3182"/>
      <c r="CH3182"/>
      <c r="CI3182"/>
      <c r="CJ3182"/>
    </row>
    <row r="3183" spans="39:88" x14ac:dyDescent="0.3"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  <c r="CA3183"/>
      <c r="CB3183"/>
      <c r="CC3183"/>
      <c r="CD3183"/>
      <c r="CE3183"/>
      <c r="CF3183"/>
      <c r="CG3183"/>
      <c r="CH3183"/>
      <c r="CI3183"/>
      <c r="CJ3183"/>
    </row>
    <row r="3184" spans="39:88" x14ac:dyDescent="0.3"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  <c r="CA3184"/>
      <c r="CB3184"/>
      <c r="CC3184"/>
      <c r="CD3184"/>
      <c r="CE3184"/>
      <c r="CF3184"/>
      <c r="CG3184"/>
      <c r="CH3184"/>
      <c r="CI3184"/>
      <c r="CJ3184"/>
    </row>
    <row r="3185" spans="39:88" x14ac:dyDescent="0.3"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  <c r="CA3185"/>
      <c r="CB3185"/>
      <c r="CC3185"/>
      <c r="CD3185"/>
      <c r="CE3185"/>
      <c r="CF3185"/>
      <c r="CG3185"/>
      <c r="CH3185"/>
      <c r="CI3185"/>
      <c r="CJ3185"/>
    </row>
    <row r="3186" spans="39:88" x14ac:dyDescent="0.3"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  <c r="CA3186"/>
      <c r="CB3186"/>
      <c r="CC3186"/>
      <c r="CD3186"/>
      <c r="CE3186"/>
      <c r="CF3186"/>
      <c r="CG3186"/>
      <c r="CH3186"/>
      <c r="CI3186"/>
      <c r="CJ3186"/>
    </row>
    <row r="3187" spans="39:88" x14ac:dyDescent="0.3"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  <c r="CA3187"/>
      <c r="CB3187"/>
      <c r="CC3187"/>
      <c r="CD3187"/>
      <c r="CE3187"/>
      <c r="CF3187"/>
      <c r="CG3187"/>
      <c r="CH3187"/>
      <c r="CI3187"/>
      <c r="CJ3187"/>
    </row>
    <row r="3188" spans="39:88" x14ac:dyDescent="0.3"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  <c r="CA3188"/>
      <c r="CB3188"/>
      <c r="CC3188"/>
      <c r="CD3188"/>
      <c r="CE3188"/>
      <c r="CF3188"/>
      <c r="CG3188"/>
      <c r="CH3188"/>
      <c r="CI3188"/>
      <c r="CJ3188"/>
    </row>
    <row r="3189" spans="39:88" x14ac:dyDescent="0.3"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  <c r="CA3189"/>
      <c r="CB3189"/>
      <c r="CC3189"/>
      <c r="CD3189"/>
      <c r="CE3189"/>
      <c r="CF3189"/>
      <c r="CG3189"/>
      <c r="CH3189"/>
      <c r="CI3189"/>
      <c r="CJ3189"/>
    </row>
    <row r="3190" spans="39:88" x14ac:dyDescent="0.3"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  <c r="CA3190"/>
      <c r="CB3190"/>
      <c r="CC3190"/>
      <c r="CD3190"/>
      <c r="CE3190"/>
      <c r="CF3190"/>
      <c r="CG3190"/>
      <c r="CH3190"/>
      <c r="CI3190"/>
      <c r="CJ3190"/>
    </row>
    <row r="3191" spans="39:88" x14ac:dyDescent="0.3"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  <c r="CA3191"/>
      <c r="CB3191"/>
      <c r="CC3191"/>
      <c r="CD3191"/>
      <c r="CE3191"/>
      <c r="CF3191"/>
      <c r="CG3191"/>
      <c r="CH3191"/>
      <c r="CI3191"/>
      <c r="CJ3191"/>
    </row>
    <row r="3192" spans="39:88" x14ac:dyDescent="0.3"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  <c r="CA3192"/>
      <c r="CB3192"/>
      <c r="CC3192"/>
      <c r="CD3192"/>
      <c r="CE3192"/>
      <c r="CF3192"/>
      <c r="CG3192"/>
      <c r="CH3192"/>
      <c r="CI3192"/>
      <c r="CJ3192"/>
    </row>
    <row r="3193" spans="39:88" x14ac:dyDescent="0.3"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  <c r="CA3193"/>
      <c r="CB3193"/>
      <c r="CC3193"/>
      <c r="CD3193"/>
      <c r="CE3193"/>
      <c r="CF3193"/>
      <c r="CG3193"/>
      <c r="CH3193"/>
      <c r="CI3193"/>
      <c r="CJ3193"/>
    </row>
    <row r="3194" spans="39:88" x14ac:dyDescent="0.3"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  <c r="CA3194"/>
      <c r="CB3194"/>
      <c r="CC3194"/>
      <c r="CD3194"/>
      <c r="CE3194"/>
      <c r="CF3194"/>
      <c r="CG3194"/>
      <c r="CH3194"/>
      <c r="CI3194"/>
      <c r="CJ3194"/>
    </row>
    <row r="3195" spans="39:88" x14ac:dyDescent="0.3"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  <c r="CA3195"/>
      <c r="CB3195"/>
      <c r="CC3195"/>
      <c r="CD3195"/>
      <c r="CE3195"/>
      <c r="CF3195"/>
      <c r="CG3195"/>
      <c r="CH3195"/>
      <c r="CI3195"/>
      <c r="CJ3195"/>
    </row>
    <row r="3196" spans="39:88" x14ac:dyDescent="0.3"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  <c r="CA3196"/>
      <c r="CB3196"/>
      <c r="CC3196"/>
      <c r="CD3196"/>
      <c r="CE3196"/>
      <c r="CF3196"/>
      <c r="CG3196"/>
      <c r="CH3196"/>
      <c r="CI3196"/>
      <c r="CJ3196"/>
    </row>
    <row r="3197" spans="39:88" x14ac:dyDescent="0.3"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  <c r="CA3197"/>
      <c r="CB3197"/>
      <c r="CC3197"/>
      <c r="CD3197"/>
      <c r="CE3197"/>
      <c r="CF3197"/>
      <c r="CG3197"/>
      <c r="CH3197"/>
      <c r="CI3197"/>
      <c r="CJ3197"/>
    </row>
    <row r="3198" spans="39:88" x14ac:dyDescent="0.3"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  <c r="CA3198"/>
      <c r="CB3198"/>
      <c r="CC3198"/>
      <c r="CD3198"/>
      <c r="CE3198"/>
      <c r="CF3198"/>
      <c r="CG3198"/>
      <c r="CH3198"/>
      <c r="CI3198"/>
      <c r="CJ3198"/>
    </row>
    <row r="3199" spans="39:88" x14ac:dyDescent="0.3"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  <c r="CA3199"/>
      <c r="CB3199"/>
      <c r="CC3199"/>
      <c r="CD3199"/>
      <c r="CE3199"/>
      <c r="CF3199"/>
      <c r="CG3199"/>
      <c r="CH3199"/>
      <c r="CI3199"/>
      <c r="CJ3199"/>
    </row>
    <row r="3200" spans="39:88" x14ac:dyDescent="0.3"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  <c r="CA3200"/>
      <c r="CB3200"/>
      <c r="CC3200"/>
      <c r="CD3200"/>
      <c r="CE3200"/>
      <c r="CF3200"/>
      <c r="CG3200"/>
      <c r="CH3200"/>
      <c r="CI3200"/>
      <c r="CJ3200"/>
    </row>
    <row r="3201" spans="39:88" x14ac:dyDescent="0.3"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  <c r="CA3201"/>
      <c r="CB3201"/>
      <c r="CC3201"/>
      <c r="CD3201"/>
      <c r="CE3201"/>
      <c r="CF3201"/>
      <c r="CG3201"/>
      <c r="CH3201"/>
      <c r="CI3201"/>
      <c r="CJ3201"/>
    </row>
    <row r="3202" spans="39:88" x14ac:dyDescent="0.3"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  <c r="CA3202"/>
      <c r="CB3202"/>
      <c r="CC3202"/>
      <c r="CD3202"/>
      <c r="CE3202"/>
      <c r="CF3202"/>
      <c r="CG3202"/>
      <c r="CH3202"/>
      <c r="CI3202"/>
      <c r="CJ3202"/>
    </row>
    <row r="3203" spans="39:88" x14ac:dyDescent="0.3"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  <c r="CA3203"/>
      <c r="CB3203"/>
      <c r="CC3203"/>
      <c r="CD3203"/>
      <c r="CE3203"/>
      <c r="CF3203"/>
      <c r="CG3203"/>
      <c r="CH3203"/>
      <c r="CI3203"/>
      <c r="CJ3203"/>
    </row>
    <row r="3204" spans="39:88" x14ac:dyDescent="0.3"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  <c r="CA3204"/>
      <c r="CB3204"/>
      <c r="CC3204"/>
      <c r="CD3204"/>
      <c r="CE3204"/>
      <c r="CF3204"/>
      <c r="CG3204"/>
      <c r="CH3204"/>
      <c r="CI3204"/>
      <c r="CJ3204"/>
    </row>
    <row r="3205" spans="39:88" x14ac:dyDescent="0.3"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  <c r="CA3205"/>
      <c r="CB3205"/>
      <c r="CC3205"/>
      <c r="CD3205"/>
      <c r="CE3205"/>
      <c r="CF3205"/>
      <c r="CG3205"/>
      <c r="CH3205"/>
      <c r="CI3205"/>
      <c r="CJ3205"/>
    </row>
    <row r="3206" spans="39:88" x14ac:dyDescent="0.3"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  <c r="CA3206"/>
      <c r="CB3206"/>
      <c r="CC3206"/>
      <c r="CD3206"/>
      <c r="CE3206"/>
      <c r="CF3206"/>
      <c r="CG3206"/>
      <c r="CH3206"/>
      <c r="CI3206"/>
      <c r="CJ3206"/>
    </row>
    <row r="3207" spans="39:88" x14ac:dyDescent="0.3"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  <c r="CA3207"/>
      <c r="CB3207"/>
      <c r="CC3207"/>
      <c r="CD3207"/>
      <c r="CE3207"/>
      <c r="CF3207"/>
      <c r="CG3207"/>
      <c r="CH3207"/>
      <c r="CI3207"/>
      <c r="CJ3207"/>
    </row>
    <row r="3208" spans="39:88" x14ac:dyDescent="0.3"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  <c r="CA3208"/>
      <c r="CB3208"/>
      <c r="CC3208"/>
      <c r="CD3208"/>
      <c r="CE3208"/>
      <c r="CF3208"/>
      <c r="CG3208"/>
      <c r="CH3208"/>
      <c r="CI3208"/>
      <c r="CJ3208"/>
    </row>
    <row r="3209" spans="39:88" x14ac:dyDescent="0.3"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  <c r="CA3209"/>
      <c r="CB3209"/>
      <c r="CC3209"/>
      <c r="CD3209"/>
      <c r="CE3209"/>
      <c r="CF3209"/>
      <c r="CG3209"/>
      <c r="CH3209"/>
      <c r="CI3209"/>
      <c r="CJ3209"/>
    </row>
    <row r="3210" spans="39:88" x14ac:dyDescent="0.3"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  <c r="CA3210"/>
      <c r="CB3210"/>
      <c r="CC3210"/>
      <c r="CD3210"/>
      <c r="CE3210"/>
      <c r="CF3210"/>
      <c r="CG3210"/>
      <c r="CH3210"/>
      <c r="CI3210"/>
      <c r="CJ3210"/>
    </row>
    <row r="3211" spans="39:88" x14ac:dyDescent="0.3"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  <c r="CA3211"/>
      <c r="CB3211"/>
      <c r="CC3211"/>
      <c r="CD3211"/>
      <c r="CE3211"/>
      <c r="CF3211"/>
      <c r="CG3211"/>
      <c r="CH3211"/>
      <c r="CI3211"/>
      <c r="CJ3211"/>
    </row>
    <row r="3212" spans="39:88" x14ac:dyDescent="0.3"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  <c r="CA3212"/>
      <c r="CB3212"/>
      <c r="CC3212"/>
      <c r="CD3212"/>
      <c r="CE3212"/>
      <c r="CF3212"/>
      <c r="CG3212"/>
      <c r="CH3212"/>
      <c r="CI3212"/>
      <c r="CJ3212"/>
    </row>
    <row r="3213" spans="39:88" x14ac:dyDescent="0.3"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  <c r="CA3213"/>
      <c r="CB3213"/>
      <c r="CC3213"/>
      <c r="CD3213"/>
      <c r="CE3213"/>
      <c r="CF3213"/>
      <c r="CG3213"/>
      <c r="CH3213"/>
      <c r="CI3213"/>
      <c r="CJ3213"/>
    </row>
    <row r="3214" spans="39:88" x14ac:dyDescent="0.3"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  <c r="CA3214"/>
      <c r="CB3214"/>
      <c r="CC3214"/>
      <c r="CD3214"/>
      <c r="CE3214"/>
      <c r="CF3214"/>
      <c r="CG3214"/>
      <c r="CH3214"/>
      <c r="CI3214"/>
      <c r="CJ3214"/>
    </row>
    <row r="3215" spans="39:88" x14ac:dyDescent="0.3"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  <c r="CA3215"/>
      <c r="CB3215"/>
      <c r="CC3215"/>
      <c r="CD3215"/>
      <c r="CE3215"/>
      <c r="CF3215"/>
      <c r="CG3215"/>
      <c r="CH3215"/>
      <c r="CI3215"/>
      <c r="CJ3215"/>
    </row>
    <row r="3216" spans="39:88" x14ac:dyDescent="0.3"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  <c r="CA3216"/>
      <c r="CB3216"/>
      <c r="CC3216"/>
      <c r="CD3216"/>
      <c r="CE3216"/>
      <c r="CF3216"/>
      <c r="CG3216"/>
      <c r="CH3216"/>
      <c r="CI3216"/>
      <c r="CJ3216"/>
    </row>
    <row r="3217" spans="39:88" x14ac:dyDescent="0.3"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  <c r="CA3217"/>
      <c r="CB3217"/>
      <c r="CC3217"/>
      <c r="CD3217"/>
      <c r="CE3217"/>
      <c r="CF3217"/>
      <c r="CG3217"/>
      <c r="CH3217"/>
      <c r="CI3217"/>
      <c r="CJ3217"/>
    </row>
    <row r="3218" spans="39:88" x14ac:dyDescent="0.3"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  <c r="CA3218"/>
      <c r="CB3218"/>
      <c r="CC3218"/>
      <c r="CD3218"/>
      <c r="CE3218"/>
      <c r="CF3218"/>
      <c r="CG3218"/>
      <c r="CH3218"/>
      <c r="CI3218"/>
      <c r="CJ3218"/>
    </row>
    <row r="3219" spans="39:88" x14ac:dyDescent="0.3"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  <c r="CA3219"/>
      <c r="CB3219"/>
      <c r="CC3219"/>
      <c r="CD3219"/>
      <c r="CE3219"/>
      <c r="CF3219"/>
      <c r="CG3219"/>
      <c r="CH3219"/>
      <c r="CI3219"/>
      <c r="CJ3219"/>
    </row>
    <row r="3220" spans="39:88" x14ac:dyDescent="0.3"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  <c r="CA3220"/>
      <c r="CB3220"/>
      <c r="CC3220"/>
      <c r="CD3220"/>
      <c r="CE3220"/>
      <c r="CF3220"/>
      <c r="CG3220"/>
      <c r="CH3220"/>
      <c r="CI3220"/>
      <c r="CJ3220"/>
    </row>
    <row r="3221" spans="39:88" x14ac:dyDescent="0.3"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  <c r="CA3221"/>
      <c r="CB3221"/>
      <c r="CC3221"/>
      <c r="CD3221"/>
      <c r="CE3221"/>
      <c r="CF3221"/>
      <c r="CG3221"/>
      <c r="CH3221"/>
      <c r="CI3221"/>
      <c r="CJ3221"/>
    </row>
    <row r="3222" spans="39:88" x14ac:dyDescent="0.3"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  <c r="CA3222"/>
      <c r="CB3222"/>
      <c r="CC3222"/>
      <c r="CD3222"/>
      <c r="CE3222"/>
      <c r="CF3222"/>
      <c r="CG3222"/>
      <c r="CH3222"/>
      <c r="CI3222"/>
      <c r="CJ3222"/>
    </row>
    <row r="3223" spans="39:88" x14ac:dyDescent="0.3"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  <c r="CA3223"/>
      <c r="CB3223"/>
      <c r="CC3223"/>
      <c r="CD3223"/>
      <c r="CE3223"/>
      <c r="CF3223"/>
      <c r="CG3223"/>
      <c r="CH3223"/>
      <c r="CI3223"/>
      <c r="CJ3223"/>
    </row>
    <row r="3224" spans="39:88" x14ac:dyDescent="0.3"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  <c r="CA3224"/>
      <c r="CB3224"/>
      <c r="CC3224"/>
      <c r="CD3224"/>
      <c r="CE3224"/>
      <c r="CF3224"/>
      <c r="CG3224"/>
      <c r="CH3224"/>
      <c r="CI3224"/>
      <c r="CJ3224"/>
    </row>
    <row r="3225" spans="39:88" x14ac:dyDescent="0.3"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  <c r="CA3225"/>
      <c r="CB3225"/>
      <c r="CC3225"/>
      <c r="CD3225"/>
      <c r="CE3225"/>
      <c r="CF3225"/>
      <c r="CG3225"/>
      <c r="CH3225"/>
      <c r="CI3225"/>
      <c r="CJ3225"/>
    </row>
    <row r="3226" spans="39:88" x14ac:dyDescent="0.3"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  <c r="CA3226"/>
      <c r="CB3226"/>
      <c r="CC3226"/>
      <c r="CD3226"/>
      <c r="CE3226"/>
      <c r="CF3226"/>
      <c r="CG3226"/>
      <c r="CH3226"/>
      <c r="CI3226"/>
      <c r="CJ3226"/>
    </row>
    <row r="3227" spans="39:88" x14ac:dyDescent="0.3"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  <c r="CA3227"/>
      <c r="CB3227"/>
      <c r="CC3227"/>
      <c r="CD3227"/>
      <c r="CE3227"/>
      <c r="CF3227"/>
      <c r="CG3227"/>
      <c r="CH3227"/>
      <c r="CI3227"/>
      <c r="CJ3227"/>
    </row>
    <row r="3228" spans="39:88" x14ac:dyDescent="0.3"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  <c r="CA3228"/>
      <c r="CB3228"/>
      <c r="CC3228"/>
      <c r="CD3228"/>
      <c r="CE3228"/>
      <c r="CF3228"/>
      <c r="CG3228"/>
      <c r="CH3228"/>
      <c r="CI3228"/>
      <c r="CJ3228"/>
    </row>
    <row r="3229" spans="39:88" x14ac:dyDescent="0.3"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  <c r="CA3229"/>
      <c r="CB3229"/>
      <c r="CC3229"/>
      <c r="CD3229"/>
      <c r="CE3229"/>
      <c r="CF3229"/>
      <c r="CG3229"/>
      <c r="CH3229"/>
      <c r="CI3229"/>
      <c r="CJ3229"/>
    </row>
    <row r="3230" spans="39:88" x14ac:dyDescent="0.3"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  <c r="CA3230"/>
      <c r="CB3230"/>
      <c r="CC3230"/>
      <c r="CD3230"/>
      <c r="CE3230"/>
      <c r="CF3230"/>
      <c r="CG3230"/>
      <c r="CH3230"/>
      <c r="CI3230"/>
      <c r="CJ3230"/>
    </row>
    <row r="3231" spans="39:88" x14ac:dyDescent="0.3"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  <c r="CA3231"/>
      <c r="CB3231"/>
      <c r="CC3231"/>
      <c r="CD3231"/>
      <c r="CE3231"/>
      <c r="CF3231"/>
      <c r="CG3231"/>
      <c r="CH3231"/>
      <c r="CI3231"/>
      <c r="CJ3231"/>
    </row>
    <row r="3232" spans="39:88" x14ac:dyDescent="0.3"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  <c r="CA3232"/>
      <c r="CB3232"/>
      <c r="CC3232"/>
      <c r="CD3232"/>
      <c r="CE3232"/>
      <c r="CF3232"/>
      <c r="CG3232"/>
      <c r="CH3232"/>
      <c r="CI3232"/>
      <c r="CJ3232"/>
    </row>
    <row r="3233" spans="39:88" x14ac:dyDescent="0.3"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  <c r="CA3233"/>
      <c r="CB3233"/>
      <c r="CC3233"/>
      <c r="CD3233"/>
      <c r="CE3233"/>
      <c r="CF3233"/>
      <c r="CG3233"/>
      <c r="CH3233"/>
      <c r="CI3233"/>
      <c r="CJ3233"/>
    </row>
    <row r="3234" spans="39:88" x14ac:dyDescent="0.3"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  <c r="CA3234"/>
      <c r="CB3234"/>
      <c r="CC3234"/>
      <c r="CD3234"/>
      <c r="CE3234"/>
      <c r="CF3234"/>
      <c r="CG3234"/>
      <c r="CH3234"/>
      <c r="CI3234"/>
      <c r="CJ3234"/>
    </row>
    <row r="3235" spans="39:88" x14ac:dyDescent="0.3"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  <c r="CA3235"/>
      <c r="CB3235"/>
      <c r="CC3235"/>
      <c r="CD3235"/>
      <c r="CE3235"/>
      <c r="CF3235"/>
      <c r="CG3235"/>
      <c r="CH3235"/>
      <c r="CI3235"/>
      <c r="CJ3235"/>
    </row>
    <row r="3236" spans="39:88" x14ac:dyDescent="0.3"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  <c r="CA3236"/>
      <c r="CB3236"/>
      <c r="CC3236"/>
      <c r="CD3236"/>
      <c r="CE3236"/>
      <c r="CF3236"/>
      <c r="CG3236"/>
      <c r="CH3236"/>
      <c r="CI3236"/>
      <c r="CJ3236"/>
    </row>
    <row r="3237" spans="39:88" x14ac:dyDescent="0.3"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  <c r="CA3237"/>
      <c r="CB3237"/>
      <c r="CC3237"/>
      <c r="CD3237"/>
      <c r="CE3237"/>
      <c r="CF3237"/>
      <c r="CG3237"/>
      <c r="CH3237"/>
      <c r="CI3237"/>
      <c r="CJ3237"/>
    </row>
    <row r="3238" spans="39:88" x14ac:dyDescent="0.3"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  <c r="CA3238"/>
      <c r="CB3238"/>
      <c r="CC3238"/>
      <c r="CD3238"/>
      <c r="CE3238"/>
      <c r="CF3238"/>
      <c r="CG3238"/>
      <c r="CH3238"/>
      <c r="CI3238"/>
      <c r="CJ3238"/>
    </row>
    <row r="3239" spans="39:88" x14ac:dyDescent="0.3"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  <c r="CA3239"/>
      <c r="CB3239"/>
      <c r="CC3239"/>
      <c r="CD3239"/>
      <c r="CE3239"/>
      <c r="CF3239"/>
      <c r="CG3239"/>
      <c r="CH3239"/>
      <c r="CI3239"/>
      <c r="CJ3239"/>
    </row>
    <row r="3240" spans="39:88" x14ac:dyDescent="0.3"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  <c r="CA3240"/>
      <c r="CB3240"/>
      <c r="CC3240"/>
      <c r="CD3240"/>
      <c r="CE3240"/>
      <c r="CF3240"/>
      <c r="CG3240"/>
      <c r="CH3240"/>
      <c r="CI3240"/>
      <c r="CJ3240"/>
    </row>
    <row r="3241" spans="39:88" x14ac:dyDescent="0.3"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  <c r="CA3241"/>
      <c r="CB3241"/>
      <c r="CC3241"/>
      <c r="CD3241"/>
      <c r="CE3241"/>
      <c r="CF3241"/>
      <c r="CG3241"/>
      <c r="CH3241"/>
      <c r="CI3241"/>
      <c r="CJ3241"/>
    </row>
    <row r="3242" spans="39:88" x14ac:dyDescent="0.3"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  <c r="CA3242"/>
      <c r="CB3242"/>
      <c r="CC3242"/>
      <c r="CD3242"/>
      <c r="CE3242"/>
      <c r="CF3242"/>
      <c r="CG3242"/>
      <c r="CH3242"/>
      <c r="CI3242"/>
      <c r="CJ3242"/>
    </row>
    <row r="3243" spans="39:88" x14ac:dyDescent="0.3"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  <c r="CA3243"/>
      <c r="CB3243"/>
      <c r="CC3243"/>
      <c r="CD3243"/>
      <c r="CE3243"/>
      <c r="CF3243"/>
      <c r="CG3243"/>
      <c r="CH3243"/>
      <c r="CI3243"/>
      <c r="CJ3243"/>
    </row>
    <row r="3244" spans="39:88" x14ac:dyDescent="0.3"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  <c r="CA3244"/>
      <c r="CB3244"/>
      <c r="CC3244"/>
      <c r="CD3244"/>
      <c r="CE3244"/>
      <c r="CF3244"/>
      <c r="CG3244"/>
      <c r="CH3244"/>
      <c r="CI3244"/>
      <c r="CJ3244"/>
    </row>
    <row r="3245" spans="39:88" x14ac:dyDescent="0.3"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  <c r="CA3245"/>
      <c r="CB3245"/>
      <c r="CC3245"/>
      <c r="CD3245"/>
      <c r="CE3245"/>
      <c r="CF3245"/>
      <c r="CG3245"/>
      <c r="CH3245"/>
      <c r="CI3245"/>
      <c r="CJ3245"/>
    </row>
    <row r="3246" spans="39:88" x14ac:dyDescent="0.3"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  <c r="CA3246"/>
      <c r="CB3246"/>
      <c r="CC3246"/>
      <c r="CD3246"/>
      <c r="CE3246"/>
      <c r="CF3246"/>
      <c r="CG3246"/>
      <c r="CH3246"/>
      <c r="CI3246"/>
      <c r="CJ3246"/>
    </row>
    <row r="3247" spans="39:88" x14ac:dyDescent="0.3"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  <c r="CA3247"/>
      <c r="CB3247"/>
      <c r="CC3247"/>
      <c r="CD3247"/>
      <c r="CE3247"/>
      <c r="CF3247"/>
      <c r="CG3247"/>
      <c r="CH3247"/>
      <c r="CI3247"/>
      <c r="CJ3247"/>
    </row>
    <row r="3248" spans="39:88" x14ac:dyDescent="0.3"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  <c r="CA3248"/>
      <c r="CB3248"/>
      <c r="CC3248"/>
      <c r="CD3248"/>
      <c r="CE3248"/>
      <c r="CF3248"/>
      <c r="CG3248"/>
      <c r="CH3248"/>
      <c r="CI3248"/>
      <c r="CJ3248"/>
    </row>
    <row r="3249" spans="39:88" x14ac:dyDescent="0.3"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  <c r="CA3249"/>
      <c r="CB3249"/>
      <c r="CC3249"/>
      <c r="CD3249"/>
      <c r="CE3249"/>
      <c r="CF3249"/>
      <c r="CG3249"/>
      <c r="CH3249"/>
      <c r="CI3249"/>
      <c r="CJ3249"/>
    </row>
    <row r="3250" spans="39:88" x14ac:dyDescent="0.3"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  <c r="CA3250"/>
      <c r="CB3250"/>
      <c r="CC3250"/>
      <c r="CD3250"/>
      <c r="CE3250"/>
      <c r="CF3250"/>
      <c r="CG3250"/>
      <c r="CH3250"/>
      <c r="CI3250"/>
      <c r="CJ3250"/>
    </row>
    <row r="3251" spans="39:88" x14ac:dyDescent="0.3"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  <c r="CA3251"/>
      <c r="CB3251"/>
      <c r="CC3251"/>
      <c r="CD3251"/>
      <c r="CE3251"/>
      <c r="CF3251"/>
      <c r="CG3251"/>
      <c r="CH3251"/>
      <c r="CI3251"/>
      <c r="CJ3251"/>
    </row>
    <row r="3252" spans="39:88" x14ac:dyDescent="0.3"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  <c r="CA3252"/>
      <c r="CB3252"/>
      <c r="CC3252"/>
      <c r="CD3252"/>
      <c r="CE3252"/>
      <c r="CF3252"/>
      <c r="CG3252"/>
      <c r="CH3252"/>
      <c r="CI3252"/>
      <c r="CJ3252"/>
    </row>
    <row r="3253" spans="39:88" x14ac:dyDescent="0.3"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  <c r="CA3253"/>
      <c r="CB3253"/>
      <c r="CC3253"/>
      <c r="CD3253"/>
      <c r="CE3253"/>
      <c r="CF3253"/>
      <c r="CG3253"/>
      <c r="CH3253"/>
      <c r="CI3253"/>
      <c r="CJ3253"/>
    </row>
    <row r="3254" spans="39:88" x14ac:dyDescent="0.3"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  <c r="CA3254"/>
      <c r="CB3254"/>
      <c r="CC3254"/>
      <c r="CD3254"/>
      <c r="CE3254"/>
      <c r="CF3254"/>
      <c r="CG3254"/>
      <c r="CH3254"/>
      <c r="CI3254"/>
      <c r="CJ3254"/>
    </row>
    <row r="3255" spans="39:88" x14ac:dyDescent="0.3"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  <c r="CA3255"/>
      <c r="CB3255"/>
      <c r="CC3255"/>
      <c r="CD3255"/>
      <c r="CE3255"/>
      <c r="CF3255"/>
      <c r="CG3255"/>
      <c r="CH3255"/>
      <c r="CI3255"/>
      <c r="CJ3255"/>
    </row>
    <row r="3256" spans="39:88" x14ac:dyDescent="0.3"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  <c r="CA3256"/>
      <c r="CB3256"/>
      <c r="CC3256"/>
      <c r="CD3256"/>
      <c r="CE3256"/>
      <c r="CF3256"/>
      <c r="CG3256"/>
      <c r="CH3256"/>
      <c r="CI3256"/>
      <c r="CJ3256"/>
    </row>
    <row r="3257" spans="39:88" x14ac:dyDescent="0.3"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  <c r="CA3257"/>
      <c r="CB3257"/>
      <c r="CC3257"/>
      <c r="CD3257"/>
      <c r="CE3257"/>
      <c r="CF3257"/>
      <c r="CG3257"/>
      <c r="CH3257"/>
      <c r="CI3257"/>
      <c r="CJ3257"/>
    </row>
    <row r="3258" spans="39:88" x14ac:dyDescent="0.3"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  <c r="CA3258"/>
      <c r="CB3258"/>
      <c r="CC3258"/>
      <c r="CD3258"/>
      <c r="CE3258"/>
      <c r="CF3258"/>
      <c r="CG3258"/>
      <c r="CH3258"/>
      <c r="CI3258"/>
      <c r="CJ3258"/>
    </row>
    <row r="3259" spans="39:88" x14ac:dyDescent="0.3"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  <c r="CA3259"/>
      <c r="CB3259"/>
      <c r="CC3259"/>
      <c r="CD3259"/>
      <c r="CE3259"/>
      <c r="CF3259"/>
      <c r="CG3259"/>
      <c r="CH3259"/>
      <c r="CI3259"/>
      <c r="CJ3259"/>
    </row>
    <row r="3260" spans="39:88" x14ac:dyDescent="0.3"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  <c r="CA3260"/>
      <c r="CB3260"/>
      <c r="CC3260"/>
      <c r="CD3260"/>
      <c r="CE3260"/>
      <c r="CF3260"/>
      <c r="CG3260"/>
      <c r="CH3260"/>
      <c r="CI3260"/>
      <c r="CJ3260"/>
    </row>
    <row r="3261" spans="39:88" x14ac:dyDescent="0.3"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  <c r="CA3261"/>
      <c r="CB3261"/>
      <c r="CC3261"/>
      <c r="CD3261"/>
      <c r="CE3261"/>
      <c r="CF3261"/>
      <c r="CG3261"/>
      <c r="CH3261"/>
      <c r="CI3261"/>
      <c r="CJ3261"/>
    </row>
    <row r="3262" spans="39:88" x14ac:dyDescent="0.3"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  <c r="CA3262"/>
      <c r="CB3262"/>
      <c r="CC3262"/>
      <c r="CD3262"/>
      <c r="CE3262"/>
      <c r="CF3262"/>
      <c r="CG3262"/>
      <c r="CH3262"/>
      <c r="CI3262"/>
      <c r="CJ3262"/>
    </row>
    <row r="3263" spans="39:88" x14ac:dyDescent="0.3"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  <c r="CA3263"/>
      <c r="CB3263"/>
      <c r="CC3263"/>
      <c r="CD3263"/>
      <c r="CE3263"/>
      <c r="CF3263"/>
      <c r="CG3263"/>
      <c r="CH3263"/>
      <c r="CI3263"/>
      <c r="CJ3263"/>
    </row>
    <row r="3264" spans="39:88" x14ac:dyDescent="0.3"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  <c r="CA3264"/>
      <c r="CB3264"/>
      <c r="CC3264"/>
      <c r="CD3264"/>
      <c r="CE3264"/>
      <c r="CF3264"/>
      <c r="CG3264"/>
      <c r="CH3264"/>
      <c r="CI3264"/>
      <c r="CJ3264"/>
    </row>
    <row r="3265" spans="39:88" x14ac:dyDescent="0.3"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  <c r="CA3265"/>
      <c r="CB3265"/>
      <c r="CC3265"/>
      <c r="CD3265"/>
      <c r="CE3265"/>
      <c r="CF3265"/>
      <c r="CG3265"/>
      <c r="CH3265"/>
      <c r="CI3265"/>
      <c r="CJ3265"/>
    </row>
    <row r="3266" spans="39:88" x14ac:dyDescent="0.3"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  <c r="CA3266"/>
      <c r="CB3266"/>
      <c r="CC3266"/>
      <c r="CD3266"/>
      <c r="CE3266"/>
      <c r="CF3266"/>
      <c r="CG3266"/>
      <c r="CH3266"/>
      <c r="CI3266"/>
      <c r="CJ3266"/>
    </row>
    <row r="3267" spans="39:88" x14ac:dyDescent="0.3"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  <c r="CA3267"/>
      <c r="CB3267"/>
      <c r="CC3267"/>
      <c r="CD3267"/>
      <c r="CE3267"/>
      <c r="CF3267"/>
      <c r="CG3267"/>
      <c r="CH3267"/>
      <c r="CI3267"/>
      <c r="CJ3267"/>
    </row>
    <row r="3268" spans="39:88" x14ac:dyDescent="0.3"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  <c r="CA3268"/>
      <c r="CB3268"/>
      <c r="CC3268"/>
      <c r="CD3268"/>
      <c r="CE3268"/>
      <c r="CF3268"/>
      <c r="CG3268"/>
      <c r="CH3268"/>
      <c r="CI3268"/>
      <c r="CJ3268"/>
    </row>
    <row r="3269" spans="39:88" x14ac:dyDescent="0.3"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  <c r="CA3269"/>
      <c r="CB3269"/>
      <c r="CC3269"/>
      <c r="CD3269"/>
      <c r="CE3269"/>
      <c r="CF3269"/>
      <c r="CG3269"/>
      <c r="CH3269"/>
      <c r="CI3269"/>
      <c r="CJ3269"/>
    </row>
    <row r="3270" spans="39:88" x14ac:dyDescent="0.3"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  <c r="CA3270"/>
      <c r="CB3270"/>
      <c r="CC3270"/>
      <c r="CD3270"/>
      <c r="CE3270"/>
      <c r="CF3270"/>
      <c r="CG3270"/>
      <c r="CH3270"/>
      <c r="CI3270"/>
      <c r="CJ3270"/>
    </row>
    <row r="3271" spans="39:88" x14ac:dyDescent="0.3"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  <c r="CA3271"/>
      <c r="CB3271"/>
      <c r="CC3271"/>
      <c r="CD3271"/>
      <c r="CE3271"/>
      <c r="CF3271"/>
      <c r="CG3271"/>
      <c r="CH3271"/>
      <c r="CI3271"/>
      <c r="CJ3271"/>
    </row>
    <row r="3272" spans="39:88" x14ac:dyDescent="0.3"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  <c r="CA3272"/>
      <c r="CB3272"/>
      <c r="CC3272"/>
      <c r="CD3272"/>
      <c r="CE3272"/>
      <c r="CF3272"/>
      <c r="CG3272"/>
      <c r="CH3272"/>
      <c r="CI3272"/>
      <c r="CJ3272"/>
    </row>
    <row r="3273" spans="39:88" x14ac:dyDescent="0.3"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  <c r="CA3273"/>
      <c r="CB3273"/>
      <c r="CC3273"/>
      <c r="CD3273"/>
      <c r="CE3273"/>
      <c r="CF3273"/>
      <c r="CG3273"/>
      <c r="CH3273"/>
      <c r="CI3273"/>
      <c r="CJ3273"/>
    </row>
    <row r="3274" spans="39:88" x14ac:dyDescent="0.3"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  <c r="CA3274"/>
      <c r="CB3274"/>
      <c r="CC3274"/>
      <c r="CD3274"/>
      <c r="CE3274"/>
      <c r="CF3274"/>
      <c r="CG3274"/>
      <c r="CH3274"/>
      <c r="CI3274"/>
      <c r="CJ3274"/>
    </row>
    <row r="3275" spans="39:88" x14ac:dyDescent="0.3"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  <c r="CA3275"/>
      <c r="CB3275"/>
      <c r="CC3275"/>
      <c r="CD3275"/>
      <c r="CE3275"/>
      <c r="CF3275"/>
      <c r="CG3275"/>
      <c r="CH3275"/>
      <c r="CI3275"/>
      <c r="CJ3275"/>
    </row>
    <row r="3276" spans="39:88" x14ac:dyDescent="0.3"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  <c r="CA3276"/>
      <c r="CB3276"/>
      <c r="CC3276"/>
      <c r="CD3276"/>
      <c r="CE3276"/>
      <c r="CF3276"/>
      <c r="CG3276"/>
      <c r="CH3276"/>
      <c r="CI3276"/>
      <c r="CJ3276"/>
    </row>
    <row r="3277" spans="39:88" x14ac:dyDescent="0.3"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  <c r="CA3277"/>
      <c r="CB3277"/>
      <c r="CC3277"/>
      <c r="CD3277"/>
      <c r="CE3277"/>
      <c r="CF3277"/>
      <c r="CG3277"/>
      <c r="CH3277"/>
      <c r="CI3277"/>
      <c r="CJ3277"/>
    </row>
    <row r="3278" spans="39:88" x14ac:dyDescent="0.3"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  <c r="CA3278"/>
      <c r="CB3278"/>
      <c r="CC3278"/>
      <c r="CD3278"/>
      <c r="CE3278"/>
      <c r="CF3278"/>
      <c r="CG3278"/>
      <c r="CH3278"/>
      <c r="CI3278"/>
      <c r="CJ3278"/>
    </row>
    <row r="3279" spans="39:88" x14ac:dyDescent="0.3"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  <c r="CA3279"/>
      <c r="CB3279"/>
      <c r="CC3279"/>
      <c r="CD3279"/>
      <c r="CE3279"/>
      <c r="CF3279"/>
      <c r="CG3279"/>
      <c r="CH3279"/>
      <c r="CI3279"/>
      <c r="CJ3279"/>
    </row>
    <row r="3280" spans="39:88" x14ac:dyDescent="0.3"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  <c r="CA3280"/>
      <c r="CB3280"/>
      <c r="CC3280"/>
      <c r="CD3280"/>
      <c r="CE3280"/>
      <c r="CF3280"/>
      <c r="CG3280"/>
      <c r="CH3280"/>
      <c r="CI3280"/>
      <c r="CJ3280"/>
    </row>
    <row r="3281" spans="39:88" x14ac:dyDescent="0.3"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  <c r="CA3281"/>
      <c r="CB3281"/>
      <c r="CC3281"/>
      <c r="CD3281"/>
      <c r="CE3281"/>
      <c r="CF3281"/>
      <c r="CG3281"/>
      <c r="CH3281"/>
      <c r="CI3281"/>
      <c r="CJ3281"/>
    </row>
    <row r="3282" spans="39:88" x14ac:dyDescent="0.3"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  <c r="CA3282"/>
      <c r="CB3282"/>
      <c r="CC3282"/>
      <c r="CD3282"/>
      <c r="CE3282"/>
      <c r="CF3282"/>
      <c r="CG3282"/>
      <c r="CH3282"/>
      <c r="CI3282"/>
      <c r="CJ3282"/>
    </row>
    <row r="3283" spans="39:88" x14ac:dyDescent="0.3"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  <c r="CA3283"/>
      <c r="CB3283"/>
      <c r="CC3283"/>
      <c r="CD3283"/>
      <c r="CE3283"/>
      <c r="CF3283"/>
      <c r="CG3283"/>
      <c r="CH3283"/>
      <c r="CI3283"/>
      <c r="CJ3283"/>
    </row>
    <row r="3284" spans="39:88" x14ac:dyDescent="0.3"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  <c r="CA3284"/>
      <c r="CB3284"/>
      <c r="CC3284"/>
      <c r="CD3284"/>
      <c r="CE3284"/>
      <c r="CF3284"/>
      <c r="CG3284"/>
      <c r="CH3284"/>
      <c r="CI3284"/>
      <c r="CJ3284"/>
    </row>
    <row r="3285" spans="39:88" x14ac:dyDescent="0.3"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  <c r="CA3285"/>
      <c r="CB3285"/>
      <c r="CC3285"/>
      <c r="CD3285"/>
      <c r="CE3285"/>
      <c r="CF3285"/>
      <c r="CG3285"/>
      <c r="CH3285"/>
      <c r="CI3285"/>
      <c r="CJ3285"/>
    </row>
    <row r="3286" spans="39:88" x14ac:dyDescent="0.3"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  <c r="CA3286"/>
      <c r="CB3286"/>
      <c r="CC3286"/>
      <c r="CD3286"/>
      <c r="CE3286"/>
      <c r="CF3286"/>
      <c r="CG3286"/>
      <c r="CH3286"/>
      <c r="CI3286"/>
      <c r="CJ3286"/>
    </row>
    <row r="3287" spans="39:88" x14ac:dyDescent="0.3"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  <c r="CA3287"/>
      <c r="CB3287"/>
      <c r="CC3287"/>
      <c r="CD3287"/>
      <c r="CE3287"/>
      <c r="CF3287"/>
      <c r="CG3287"/>
      <c r="CH3287"/>
      <c r="CI3287"/>
      <c r="CJ3287"/>
    </row>
    <row r="3288" spans="39:88" x14ac:dyDescent="0.3"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  <c r="CA3288"/>
      <c r="CB3288"/>
      <c r="CC3288"/>
      <c r="CD3288"/>
      <c r="CE3288"/>
      <c r="CF3288"/>
      <c r="CG3288"/>
      <c r="CH3288"/>
      <c r="CI3288"/>
      <c r="CJ3288"/>
    </row>
    <row r="3289" spans="39:88" x14ac:dyDescent="0.3"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  <c r="CA3289"/>
      <c r="CB3289"/>
      <c r="CC3289"/>
      <c r="CD3289"/>
      <c r="CE3289"/>
      <c r="CF3289"/>
      <c r="CG3289"/>
      <c r="CH3289"/>
      <c r="CI3289"/>
      <c r="CJ3289"/>
    </row>
    <row r="3290" spans="39:88" x14ac:dyDescent="0.3"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  <c r="CA3290"/>
      <c r="CB3290"/>
      <c r="CC3290"/>
      <c r="CD3290"/>
      <c r="CE3290"/>
      <c r="CF3290"/>
      <c r="CG3290"/>
      <c r="CH3290"/>
      <c r="CI3290"/>
      <c r="CJ3290"/>
    </row>
    <row r="3291" spans="39:88" x14ac:dyDescent="0.3"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  <c r="CA3291"/>
      <c r="CB3291"/>
      <c r="CC3291"/>
      <c r="CD3291"/>
      <c r="CE3291"/>
      <c r="CF3291"/>
      <c r="CG3291"/>
      <c r="CH3291"/>
      <c r="CI3291"/>
      <c r="CJ3291"/>
    </row>
    <row r="3292" spans="39:88" x14ac:dyDescent="0.3"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  <c r="CA3292"/>
      <c r="CB3292"/>
      <c r="CC3292"/>
      <c r="CD3292"/>
      <c r="CE3292"/>
      <c r="CF3292"/>
      <c r="CG3292"/>
      <c r="CH3292"/>
      <c r="CI3292"/>
      <c r="CJ3292"/>
    </row>
    <row r="3293" spans="39:88" x14ac:dyDescent="0.3"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  <c r="CA3293"/>
      <c r="CB3293"/>
      <c r="CC3293"/>
      <c r="CD3293"/>
      <c r="CE3293"/>
      <c r="CF3293"/>
      <c r="CG3293"/>
      <c r="CH3293"/>
      <c r="CI3293"/>
      <c r="CJ3293"/>
    </row>
    <row r="3294" spans="39:88" x14ac:dyDescent="0.3"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  <c r="CA3294"/>
      <c r="CB3294"/>
      <c r="CC3294"/>
      <c r="CD3294"/>
      <c r="CE3294"/>
      <c r="CF3294"/>
      <c r="CG3294"/>
      <c r="CH3294"/>
      <c r="CI3294"/>
      <c r="CJ3294"/>
    </row>
    <row r="3295" spans="39:88" x14ac:dyDescent="0.3"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  <c r="CA3295"/>
      <c r="CB3295"/>
      <c r="CC3295"/>
      <c r="CD3295"/>
      <c r="CE3295"/>
      <c r="CF3295"/>
      <c r="CG3295"/>
      <c r="CH3295"/>
      <c r="CI3295"/>
      <c r="CJ3295"/>
    </row>
    <row r="3296" spans="39:88" x14ac:dyDescent="0.3"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  <c r="CA3296"/>
      <c r="CB3296"/>
      <c r="CC3296"/>
      <c r="CD3296"/>
      <c r="CE3296"/>
      <c r="CF3296"/>
      <c r="CG3296"/>
      <c r="CH3296"/>
      <c r="CI3296"/>
      <c r="CJ3296"/>
    </row>
    <row r="3297" spans="39:88" x14ac:dyDescent="0.3"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  <c r="CA3297"/>
      <c r="CB3297"/>
      <c r="CC3297"/>
      <c r="CD3297"/>
      <c r="CE3297"/>
      <c r="CF3297"/>
      <c r="CG3297"/>
      <c r="CH3297"/>
      <c r="CI3297"/>
      <c r="CJ3297"/>
    </row>
    <row r="3298" spans="39:88" x14ac:dyDescent="0.3"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  <c r="CA3298"/>
      <c r="CB3298"/>
      <c r="CC3298"/>
      <c r="CD3298"/>
      <c r="CE3298"/>
      <c r="CF3298"/>
      <c r="CG3298"/>
      <c r="CH3298"/>
      <c r="CI3298"/>
      <c r="CJ3298"/>
    </row>
    <row r="3299" spans="39:88" x14ac:dyDescent="0.3"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  <c r="CA3299"/>
      <c r="CB3299"/>
      <c r="CC3299"/>
      <c r="CD3299"/>
      <c r="CE3299"/>
      <c r="CF3299"/>
      <c r="CG3299"/>
      <c r="CH3299"/>
      <c r="CI3299"/>
      <c r="CJ3299"/>
    </row>
    <row r="3300" spans="39:88" x14ac:dyDescent="0.3"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  <c r="CA3300"/>
      <c r="CB3300"/>
      <c r="CC3300"/>
      <c r="CD3300"/>
      <c r="CE3300"/>
      <c r="CF3300"/>
      <c r="CG3300"/>
      <c r="CH3300"/>
      <c r="CI3300"/>
      <c r="CJ3300"/>
    </row>
    <row r="3301" spans="39:88" x14ac:dyDescent="0.3"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  <c r="CA3301"/>
      <c r="CB3301"/>
      <c r="CC3301"/>
      <c r="CD3301"/>
      <c r="CE3301"/>
      <c r="CF3301"/>
      <c r="CG3301"/>
      <c r="CH3301"/>
      <c r="CI3301"/>
      <c r="CJ3301"/>
    </row>
    <row r="3302" spans="39:88" x14ac:dyDescent="0.3"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  <c r="CA3302"/>
      <c r="CB3302"/>
      <c r="CC3302"/>
      <c r="CD3302"/>
      <c r="CE3302"/>
      <c r="CF3302"/>
      <c r="CG3302"/>
      <c r="CH3302"/>
      <c r="CI3302"/>
      <c r="CJ3302"/>
    </row>
    <row r="3303" spans="39:88" x14ac:dyDescent="0.3"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  <c r="CA3303"/>
      <c r="CB3303"/>
      <c r="CC3303"/>
      <c r="CD3303"/>
      <c r="CE3303"/>
      <c r="CF3303"/>
      <c r="CG3303"/>
      <c r="CH3303"/>
      <c r="CI3303"/>
      <c r="CJ3303"/>
    </row>
    <row r="3304" spans="39:88" x14ac:dyDescent="0.3"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  <c r="CA3304"/>
      <c r="CB3304"/>
      <c r="CC3304"/>
      <c r="CD3304"/>
      <c r="CE3304"/>
      <c r="CF3304"/>
      <c r="CG3304"/>
      <c r="CH3304"/>
      <c r="CI3304"/>
      <c r="CJ3304"/>
    </row>
    <row r="3305" spans="39:88" x14ac:dyDescent="0.3"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  <c r="CA3305"/>
      <c r="CB3305"/>
      <c r="CC3305"/>
      <c r="CD3305"/>
      <c r="CE3305"/>
      <c r="CF3305"/>
      <c r="CG3305"/>
      <c r="CH3305"/>
      <c r="CI3305"/>
      <c r="CJ3305"/>
    </row>
    <row r="3306" spans="39:88" x14ac:dyDescent="0.3"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  <c r="CA3306"/>
      <c r="CB3306"/>
      <c r="CC3306"/>
      <c r="CD3306"/>
      <c r="CE3306"/>
      <c r="CF3306"/>
      <c r="CG3306"/>
      <c r="CH3306"/>
      <c r="CI3306"/>
      <c r="CJ3306"/>
    </row>
    <row r="3307" spans="39:88" x14ac:dyDescent="0.3"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  <c r="CA3307"/>
      <c r="CB3307"/>
      <c r="CC3307"/>
      <c r="CD3307"/>
      <c r="CE3307"/>
      <c r="CF3307"/>
      <c r="CG3307"/>
      <c r="CH3307"/>
      <c r="CI3307"/>
      <c r="CJ3307"/>
    </row>
    <row r="3308" spans="39:88" x14ac:dyDescent="0.3"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  <c r="CA3308"/>
      <c r="CB3308"/>
      <c r="CC3308"/>
      <c r="CD3308"/>
      <c r="CE3308"/>
      <c r="CF3308"/>
      <c r="CG3308"/>
      <c r="CH3308"/>
      <c r="CI3308"/>
      <c r="CJ3308"/>
    </row>
    <row r="3309" spans="39:88" x14ac:dyDescent="0.3"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  <c r="CA3309"/>
      <c r="CB3309"/>
      <c r="CC3309"/>
      <c r="CD3309"/>
      <c r="CE3309"/>
      <c r="CF3309"/>
      <c r="CG3309"/>
      <c r="CH3309"/>
      <c r="CI3309"/>
      <c r="CJ3309"/>
    </row>
    <row r="3310" spans="39:88" x14ac:dyDescent="0.3"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  <c r="CA3310"/>
      <c r="CB3310"/>
      <c r="CC3310"/>
      <c r="CD3310"/>
      <c r="CE3310"/>
      <c r="CF3310"/>
      <c r="CG3310"/>
      <c r="CH3310"/>
      <c r="CI3310"/>
      <c r="CJ3310"/>
    </row>
    <row r="3311" spans="39:88" x14ac:dyDescent="0.3"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  <c r="CA3311"/>
      <c r="CB3311"/>
      <c r="CC3311"/>
      <c r="CD3311"/>
      <c r="CE3311"/>
      <c r="CF3311"/>
      <c r="CG3311"/>
      <c r="CH3311"/>
      <c r="CI3311"/>
      <c r="CJ3311"/>
    </row>
    <row r="3312" spans="39:88" x14ac:dyDescent="0.3"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  <c r="CA3312"/>
      <c r="CB3312"/>
      <c r="CC3312"/>
      <c r="CD3312"/>
      <c r="CE3312"/>
      <c r="CF3312"/>
      <c r="CG3312"/>
      <c r="CH3312"/>
      <c r="CI3312"/>
      <c r="CJ3312"/>
    </row>
    <row r="3313" spans="39:88" x14ac:dyDescent="0.3"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  <c r="CA3313"/>
      <c r="CB3313"/>
      <c r="CC3313"/>
      <c r="CD3313"/>
      <c r="CE3313"/>
      <c r="CF3313"/>
      <c r="CG3313"/>
      <c r="CH3313"/>
      <c r="CI3313"/>
      <c r="CJ3313"/>
    </row>
    <row r="3314" spans="39:88" x14ac:dyDescent="0.3"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  <c r="CA3314"/>
      <c r="CB3314"/>
      <c r="CC3314"/>
      <c r="CD3314"/>
      <c r="CE3314"/>
      <c r="CF3314"/>
      <c r="CG3314"/>
      <c r="CH3314"/>
      <c r="CI3314"/>
      <c r="CJ3314"/>
    </row>
    <row r="3315" spans="39:88" x14ac:dyDescent="0.3"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  <c r="CA3315"/>
      <c r="CB3315"/>
      <c r="CC3315"/>
      <c r="CD3315"/>
      <c r="CE3315"/>
      <c r="CF3315"/>
      <c r="CG3315"/>
      <c r="CH3315"/>
      <c r="CI3315"/>
      <c r="CJ3315"/>
    </row>
    <row r="3316" spans="39:88" x14ac:dyDescent="0.3"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  <c r="CA3316"/>
      <c r="CB3316"/>
      <c r="CC3316"/>
      <c r="CD3316"/>
      <c r="CE3316"/>
      <c r="CF3316"/>
      <c r="CG3316"/>
      <c r="CH3316"/>
      <c r="CI3316"/>
      <c r="CJ3316"/>
    </row>
    <row r="3317" spans="39:88" x14ac:dyDescent="0.3"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  <c r="CA3317"/>
      <c r="CB3317"/>
      <c r="CC3317"/>
      <c r="CD3317"/>
      <c r="CE3317"/>
      <c r="CF3317"/>
      <c r="CG3317"/>
      <c r="CH3317"/>
      <c r="CI3317"/>
      <c r="CJ3317"/>
    </row>
    <row r="3318" spans="39:88" x14ac:dyDescent="0.3"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  <c r="CA3318"/>
      <c r="CB3318"/>
      <c r="CC3318"/>
      <c r="CD3318"/>
      <c r="CE3318"/>
      <c r="CF3318"/>
      <c r="CG3318"/>
      <c r="CH3318"/>
      <c r="CI3318"/>
      <c r="CJ3318"/>
    </row>
    <row r="3319" spans="39:88" x14ac:dyDescent="0.3"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  <c r="CA3319"/>
      <c r="CB3319"/>
      <c r="CC3319"/>
      <c r="CD3319"/>
      <c r="CE3319"/>
      <c r="CF3319"/>
      <c r="CG3319"/>
      <c r="CH3319"/>
      <c r="CI3319"/>
      <c r="CJ3319"/>
    </row>
    <row r="3320" spans="39:88" x14ac:dyDescent="0.3"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  <c r="CA3320"/>
      <c r="CB3320"/>
      <c r="CC3320"/>
      <c r="CD3320"/>
      <c r="CE3320"/>
      <c r="CF3320"/>
      <c r="CG3320"/>
      <c r="CH3320"/>
      <c r="CI3320"/>
      <c r="CJ3320"/>
    </row>
    <row r="3321" spans="39:88" x14ac:dyDescent="0.3"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  <c r="CA3321"/>
      <c r="CB3321"/>
      <c r="CC3321"/>
      <c r="CD3321"/>
      <c r="CE3321"/>
      <c r="CF3321"/>
      <c r="CG3321"/>
      <c r="CH3321"/>
      <c r="CI3321"/>
      <c r="CJ3321"/>
    </row>
    <row r="3322" spans="39:88" x14ac:dyDescent="0.3"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  <c r="CA3322"/>
      <c r="CB3322"/>
      <c r="CC3322"/>
      <c r="CD3322"/>
      <c r="CE3322"/>
      <c r="CF3322"/>
      <c r="CG3322"/>
      <c r="CH3322"/>
      <c r="CI3322"/>
      <c r="CJ3322"/>
    </row>
    <row r="3323" spans="39:88" x14ac:dyDescent="0.3"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  <c r="CA3323"/>
      <c r="CB3323"/>
      <c r="CC3323"/>
      <c r="CD3323"/>
      <c r="CE3323"/>
      <c r="CF3323"/>
      <c r="CG3323"/>
      <c r="CH3323"/>
      <c r="CI3323"/>
      <c r="CJ3323"/>
    </row>
    <row r="3324" spans="39:88" x14ac:dyDescent="0.3"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  <c r="CA3324"/>
      <c r="CB3324"/>
      <c r="CC3324"/>
      <c r="CD3324"/>
      <c r="CE3324"/>
      <c r="CF3324"/>
      <c r="CG3324"/>
      <c r="CH3324"/>
      <c r="CI3324"/>
      <c r="CJ3324"/>
    </row>
    <row r="3325" spans="39:88" x14ac:dyDescent="0.3"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  <c r="CA3325"/>
      <c r="CB3325"/>
      <c r="CC3325"/>
      <c r="CD3325"/>
      <c r="CE3325"/>
      <c r="CF3325"/>
      <c r="CG3325"/>
      <c r="CH3325"/>
      <c r="CI3325"/>
      <c r="CJ3325"/>
    </row>
    <row r="3326" spans="39:88" x14ac:dyDescent="0.3"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  <c r="CA3326"/>
      <c r="CB3326"/>
      <c r="CC3326"/>
      <c r="CD3326"/>
      <c r="CE3326"/>
      <c r="CF3326"/>
      <c r="CG3326"/>
      <c r="CH3326"/>
      <c r="CI3326"/>
      <c r="CJ3326"/>
    </row>
    <row r="3327" spans="39:88" x14ac:dyDescent="0.3"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  <c r="CA3327"/>
      <c r="CB3327"/>
      <c r="CC3327"/>
      <c r="CD3327"/>
      <c r="CE3327"/>
      <c r="CF3327"/>
      <c r="CG3327"/>
      <c r="CH3327"/>
      <c r="CI3327"/>
      <c r="CJ3327"/>
    </row>
    <row r="3328" spans="39:88" x14ac:dyDescent="0.3"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  <c r="CA3328"/>
      <c r="CB3328"/>
      <c r="CC3328"/>
      <c r="CD3328"/>
      <c r="CE3328"/>
      <c r="CF3328"/>
      <c r="CG3328"/>
      <c r="CH3328"/>
      <c r="CI3328"/>
      <c r="CJ3328"/>
    </row>
    <row r="3329" spans="39:88" x14ac:dyDescent="0.3"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  <c r="CA3329"/>
      <c r="CB3329"/>
      <c r="CC3329"/>
      <c r="CD3329"/>
      <c r="CE3329"/>
      <c r="CF3329"/>
      <c r="CG3329"/>
      <c r="CH3329"/>
      <c r="CI3329"/>
      <c r="CJ3329"/>
    </row>
    <row r="3330" spans="39:88" x14ac:dyDescent="0.3"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  <c r="CA3330"/>
      <c r="CB3330"/>
      <c r="CC3330"/>
      <c r="CD3330"/>
      <c r="CE3330"/>
      <c r="CF3330"/>
      <c r="CG3330"/>
      <c r="CH3330"/>
      <c r="CI3330"/>
      <c r="CJ3330"/>
    </row>
    <row r="3331" spans="39:88" x14ac:dyDescent="0.3"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  <c r="CA3331"/>
      <c r="CB3331"/>
      <c r="CC3331"/>
      <c r="CD3331"/>
      <c r="CE3331"/>
      <c r="CF3331"/>
      <c r="CG3331"/>
      <c r="CH3331"/>
      <c r="CI3331"/>
      <c r="CJ3331"/>
    </row>
    <row r="3332" spans="39:88" x14ac:dyDescent="0.3"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  <c r="CA3332"/>
      <c r="CB3332"/>
      <c r="CC3332"/>
      <c r="CD3332"/>
      <c r="CE3332"/>
      <c r="CF3332"/>
      <c r="CG3332"/>
      <c r="CH3332"/>
      <c r="CI3332"/>
      <c r="CJ3332"/>
    </row>
    <row r="3333" spans="39:88" x14ac:dyDescent="0.3"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  <c r="CA3333"/>
      <c r="CB3333"/>
      <c r="CC3333"/>
      <c r="CD3333"/>
      <c r="CE3333"/>
      <c r="CF3333"/>
      <c r="CG3333"/>
      <c r="CH3333"/>
      <c r="CI3333"/>
      <c r="CJ3333"/>
    </row>
    <row r="3334" spans="39:88" x14ac:dyDescent="0.3"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  <c r="CA3334"/>
      <c r="CB3334"/>
      <c r="CC3334"/>
      <c r="CD3334"/>
      <c r="CE3334"/>
      <c r="CF3334"/>
      <c r="CG3334"/>
      <c r="CH3334"/>
      <c r="CI3334"/>
      <c r="CJ3334"/>
    </row>
    <row r="3335" spans="39:88" x14ac:dyDescent="0.3"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  <c r="CA3335"/>
      <c r="CB3335"/>
      <c r="CC3335"/>
      <c r="CD3335"/>
      <c r="CE3335"/>
      <c r="CF3335"/>
      <c r="CG3335"/>
      <c r="CH3335"/>
      <c r="CI3335"/>
      <c r="CJ3335"/>
    </row>
    <row r="3336" spans="39:88" x14ac:dyDescent="0.3"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  <c r="CA3336"/>
      <c r="CB3336"/>
      <c r="CC3336"/>
      <c r="CD3336"/>
      <c r="CE3336"/>
      <c r="CF3336"/>
      <c r="CG3336"/>
      <c r="CH3336"/>
      <c r="CI3336"/>
      <c r="CJ3336"/>
    </row>
    <row r="3337" spans="39:88" x14ac:dyDescent="0.3"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  <c r="CA3337"/>
      <c r="CB3337"/>
      <c r="CC3337"/>
      <c r="CD3337"/>
      <c r="CE3337"/>
      <c r="CF3337"/>
      <c r="CG3337"/>
      <c r="CH3337"/>
      <c r="CI3337"/>
      <c r="CJ3337"/>
    </row>
    <row r="3338" spans="39:88" x14ac:dyDescent="0.3"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  <c r="CA3338"/>
      <c r="CB3338"/>
      <c r="CC3338"/>
      <c r="CD3338"/>
      <c r="CE3338"/>
      <c r="CF3338"/>
      <c r="CG3338"/>
      <c r="CH3338"/>
      <c r="CI3338"/>
      <c r="CJ3338"/>
    </row>
    <row r="3339" spans="39:88" x14ac:dyDescent="0.3"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  <c r="CA3339"/>
      <c r="CB3339"/>
      <c r="CC3339"/>
      <c r="CD3339"/>
      <c r="CE3339"/>
      <c r="CF3339"/>
      <c r="CG3339"/>
      <c r="CH3339"/>
      <c r="CI3339"/>
      <c r="CJ3339"/>
    </row>
    <row r="3340" spans="39:88" x14ac:dyDescent="0.3"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  <c r="CA3340"/>
      <c r="CB3340"/>
      <c r="CC3340"/>
      <c r="CD3340"/>
      <c r="CE3340"/>
      <c r="CF3340"/>
      <c r="CG3340"/>
      <c r="CH3340"/>
      <c r="CI3340"/>
      <c r="CJ3340"/>
    </row>
    <row r="3341" spans="39:88" x14ac:dyDescent="0.3"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  <c r="CA3341"/>
      <c r="CB3341"/>
      <c r="CC3341"/>
      <c r="CD3341"/>
      <c r="CE3341"/>
      <c r="CF3341"/>
      <c r="CG3341"/>
      <c r="CH3341"/>
      <c r="CI3341"/>
      <c r="CJ3341"/>
    </row>
    <row r="3342" spans="39:88" x14ac:dyDescent="0.3"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  <c r="CA3342"/>
      <c r="CB3342"/>
      <c r="CC3342"/>
      <c r="CD3342"/>
      <c r="CE3342"/>
      <c r="CF3342"/>
      <c r="CG3342"/>
      <c r="CH3342"/>
      <c r="CI3342"/>
      <c r="CJ3342"/>
    </row>
    <row r="3343" spans="39:88" x14ac:dyDescent="0.3"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  <c r="CA3343"/>
      <c r="CB3343"/>
      <c r="CC3343"/>
      <c r="CD3343"/>
      <c r="CE3343"/>
      <c r="CF3343"/>
      <c r="CG3343"/>
      <c r="CH3343"/>
      <c r="CI3343"/>
      <c r="CJ3343"/>
    </row>
    <row r="3344" spans="39:88" x14ac:dyDescent="0.3"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  <c r="CA3344"/>
      <c r="CB3344"/>
      <c r="CC3344"/>
      <c r="CD3344"/>
      <c r="CE3344"/>
      <c r="CF3344"/>
      <c r="CG3344"/>
      <c r="CH3344"/>
      <c r="CI3344"/>
      <c r="CJ3344"/>
    </row>
    <row r="3345" spans="39:88" x14ac:dyDescent="0.3"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  <c r="CA3345"/>
      <c r="CB3345"/>
      <c r="CC3345"/>
      <c r="CD3345"/>
      <c r="CE3345"/>
      <c r="CF3345"/>
      <c r="CG3345"/>
      <c r="CH3345"/>
      <c r="CI3345"/>
      <c r="CJ3345"/>
    </row>
    <row r="3346" spans="39:88" x14ac:dyDescent="0.3"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  <c r="CA3346"/>
      <c r="CB3346"/>
      <c r="CC3346"/>
      <c r="CD3346"/>
      <c r="CE3346"/>
      <c r="CF3346"/>
      <c r="CG3346"/>
      <c r="CH3346"/>
      <c r="CI3346"/>
      <c r="CJ3346"/>
    </row>
    <row r="3347" spans="39:88" x14ac:dyDescent="0.3"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  <c r="CA3347"/>
      <c r="CB3347"/>
      <c r="CC3347"/>
      <c r="CD3347"/>
      <c r="CE3347"/>
      <c r="CF3347"/>
      <c r="CG3347"/>
      <c r="CH3347"/>
      <c r="CI3347"/>
      <c r="CJ3347"/>
    </row>
    <row r="3348" spans="39:88" x14ac:dyDescent="0.3"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  <c r="CA3348"/>
      <c r="CB3348"/>
      <c r="CC3348"/>
      <c r="CD3348"/>
      <c r="CE3348"/>
      <c r="CF3348"/>
      <c r="CG3348"/>
      <c r="CH3348"/>
      <c r="CI3348"/>
      <c r="CJ3348"/>
    </row>
    <row r="3349" spans="39:88" x14ac:dyDescent="0.3"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  <c r="CA3349"/>
      <c r="CB3349"/>
      <c r="CC3349"/>
      <c r="CD3349"/>
      <c r="CE3349"/>
      <c r="CF3349"/>
      <c r="CG3349"/>
      <c r="CH3349"/>
      <c r="CI3349"/>
      <c r="CJ3349"/>
    </row>
    <row r="3350" spans="39:88" x14ac:dyDescent="0.3"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  <c r="CA3350"/>
      <c r="CB3350"/>
      <c r="CC3350"/>
      <c r="CD3350"/>
      <c r="CE3350"/>
      <c r="CF3350"/>
      <c r="CG3350"/>
      <c r="CH3350"/>
      <c r="CI3350"/>
      <c r="CJ3350"/>
    </row>
    <row r="3351" spans="39:88" x14ac:dyDescent="0.3"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  <c r="CA3351"/>
      <c r="CB3351"/>
      <c r="CC3351"/>
      <c r="CD3351"/>
      <c r="CE3351"/>
      <c r="CF3351"/>
      <c r="CG3351"/>
      <c r="CH3351"/>
      <c r="CI3351"/>
      <c r="CJ3351"/>
    </row>
    <row r="3352" spans="39:88" x14ac:dyDescent="0.3"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  <c r="CA3352"/>
      <c r="CB3352"/>
      <c r="CC3352"/>
      <c r="CD3352"/>
      <c r="CE3352"/>
      <c r="CF3352"/>
      <c r="CG3352"/>
      <c r="CH3352"/>
      <c r="CI3352"/>
      <c r="CJ3352"/>
    </row>
    <row r="3353" spans="39:88" x14ac:dyDescent="0.3"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  <c r="CA3353"/>
      <c r="CB3353"/>
      <c r="CC3353"/>
      <c r="CD3353"/>
      <c r="CE3353"/>
      <c r="CF3353"/>
      <c r="CG3353"/>
      <c r="CH3353"/>
      <c r="CI3353"/>
      <c r="CJ3353"/>
    </row>
    <row r="3354" spans="39:88" x14ac:dyDescent="0.3"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  <c r="CA3354"/>
      <c r="CB3354"/>
      <c r="CC3354"/>
      <c r="CD3354"/>
      <c r="CE3354"/>
      <c r="CF3354"/>
      <c r="CG3354"/>
      <c r="CH3354"/>
      <c r="CI3354"/>
      <c r="CJ3354"/>
    </row>
    <row r="3355" spans="39:88" x14ac:dyDescent="0.3"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  <c r="CA3355"/>
      <c r="CB3355"/>
      <c r="CC3355"/>
      <c r="CD3355"/>
      <c r="CE3355"/>
      <c r="CF3355"/>
      <c r="CG3355"/>
      <c r="CH3355"/>
      <c r="CI3355"/>
      <c r="CJ3355"/>
    </row>
    <row r="3356" spans="39:88" x14ac:dyDescent="0.3"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  <c r="CA3356"/>
      <c r="CB3356"/>
      <c r="CC3356"/>
      <c r="CD3356"/>
      <c r="CE3356"/>
      <c r="CF3356"/>
      <c r="CG3356"/>
      <c r="CH3356"/>
      <c r="CI3356"/>
      <c r="CJ3356"/>
    </row>
    <row r="3357" spans="39:88" x14ac:dyDescent="0.3"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  <c r="CA3357"/>
      <c r="CB3357"/>
      <c r="CC3357"/>
      <c r="CD3357"/>
      <c r="CE3357"/>
      <c r="CF3357"/>
      <c r="CG3357"/>
      <c r="CH3357"/>
      <c r="CI3357"/>
      <c r="CJ3357"/>
    </row>
    <row r="3358" spans="39:88" x14ac:dyDescent="0.3"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  <c r="CA3358"/>
      <c r="CB3358"/>
      <c r="CC3358"/>
      <c r="CD3358"/>
      <c r="CE3358"/>
      <c r="CF3358"/>
      <c r="CG3358"/>
      <c r="CH3358"/>
      <c r="CI3358"/>
      <c r="CJ3358"/>
    </row>
    <row r="3359" spans="39:88" x14ac:dyDescent="0.3"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  <c r="CA3359"/>
      <c r="CB3359"/>
      <c r="CC3359"/>
      <c r="CD3359"/>
      <c r="CE3359"/>
      <c r="CF3359"/>
      <c r="CG3359"/>
      <c r="CH3359"/>
      <c r="CI3359"/>
      <c r="CJ3359"/>
    </row>
    <row r="3360" spans="39:88" x14ac:dyDescent="0.3"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  <c r="CA3360"/>
      <c r="CB3360"/>
      <c r="CC3360"/>
      <c r="CD3360"/>
      <c r="CE3360"/>
      <c r="CF3360"/>
      <c r="CG3360"/>
      <c r="CH3360"/>
      <c r="CI3360"/>
      <c r="CJ3360"/>
    </row>
    <row r="3361" spans="39:88" x14ac:dyDescent="0.3"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  <c r="CA3361"/>
      <c r="CB3361"/>
      <c r="CC3361"/>
      <c r="CD3361"/>
      <c r="CE3361"/>
      <c r="CF3361"/>
      <c r="CG3361"/>
      <c r="CH3361"/>
      <c r="CI3361"/>
      <c r="CJ3361"/>
    </row>
    <row r="3362" spans="39:88" x14ac:dyDescent="0.3"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  <c r="CA3362"/>
      <c r="CB3362"/>
      <c r="CC3362"/>
      <c r="CD3362"/>
      <c r="CE3362"/>
      <c r="CF3362"/>
      <c r="CG3362"/>
      <c r="CH3362"/>
      <c r="CI3362"/>
      <c r="CJ3362"/>
    </row>
    <row r="3363" spans="39:88" x14ac:dyDescent="0.3"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  <c r="CA3363"/>
      <c r="CB3363"/>
      <c r="CC3363"/>
      <c r="CD3363"/>
      <c r="CE3363"/>
      <c r="CF3363"/>
      <c r="CG3363"/>
      <c r="CH3363"/>
      <c r="CI3363"/>
      <c r="CJ3363"/>
    </row>
    <row r="3364" spans="39:88" x14ac:dyDescent="0.3"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  <c r="CA3364"/>
      <c r="CB3364"/>
      <c r="CC3364"/>
      <c r="CD3364"/>
      <c r="CE3364"/>
      <c r="CF3364"/>
      <c r="CG3364"/>
      <c r="CH3364"/>
      <c r="CI3364"/>
      <c r="CJ3364"/>
    </row>
    <row r="3365" spans="39:88" x14ac:dyDescent="0.3"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  <c r="CA3365"/>
      <c r="CB3365"/>
      <c r="CC3365"/>
      <c r="CD3365"/>
      <c r="CE3365"/>
      <c r="CF3365"/>
      <c r="CG3365"/>
      <c r="CH3365"/>
      <c r="CI3365"/>
      <c r="CJ3365"/>
    </row>
    <row r="3366" spans="39:88" x14ac:dyDescent="0.3"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  <c r="CA3366"/>
      <c r="CB3366"/>
      <c r="CC3366"/>
      <c r="CD3366"/>
      <c r="CE3366"/>
      <c r="CF3366"/>
      <c r="CG3366"/>
      <c r="CH3366"/>
      <c r="CI3366"/>
      <c r="CJ3366"/>
    </row>
    <row r="3367" spans="39:88" x14ac:dyDescent="0.3"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  <c r="CA3367"/>
      <c r="CB3367"/>
      <c r="CC3367"/>
      <c r="CD3367"/>
      <c r="CE3367"/>
      <c r="CF3367"/>
      <c r="CG3367"/>
      <c r="CH3367"/>
      <c r="CI3367"/>
      <c r="CJ3367"/>
    </row>
    <row r="3368" spans="39:88" x14ac:dyDescent="0.3"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  <c r="CA3368"/>
      <c r="CB3368"/>
      <c r="CC3368"/>
      <c r="CD3368"/>
      <c r="CE3368"/>
      <c r="CF3368"/>
      <c r="CG3368"/>
      <c r="CH3368"/>
      <c r="CI3368"/>
      <c r="CJ3368"/>
    </row>
    <row r="3369" spans="39:88" x14ac:dyDescent="0.3"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  <c r="CA3369"/>
      <c r="CB3369"/>
      <c r="CC3369"/>
      <c r="CD3369"/>
      <c r="CE3369"/>
      <c r="CF3369"/>
      <c r="CG3369"/>
      <c r="CH3369"/>
      <c r="CI3369"/>
      <c r="CJ3369"/>
    </row>
    <row r="3370" spans="39:88" x14ac:dyDescent="0.3"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  <c r="CA3370"/>
      <c r="CB3370"/>
      <c r="CC3370"/>
      <c r="CD3370"/>
      <c r="CE3370"/>
      <c r="CF3370"/>
      <c r="CG3370"/>
      <c r="CH3370"/>
      <c r="CI3370"/>
      <c r="CJ3370"/>
    </row>
    <row r="3371" spans="39:88" x14ac:dyDescent="0.3"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  <c r="CA3371"/>
      <c r="CB3371"/>
      <c r="CC3371"/>
      <c r="CD3371"/>
      <c r="CE3371"/>
      <c r="CF3371"/>
      <c r="CG3371"/>
      <c r="CH3371"/>
      <c r="CI3371"/>
      <c r="CJ3371"/>
    </row>
    <row r="3372" spans="39:88" x14ac:dyDescent="0.3"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  <c r="CA3372"/>
      <c r="CB3372"/>
      <c r="CC3372"/>
      <c r="CD3372"/>
      <c r="CE3372"/>
      <c r="CF3372"/>
      <c r="CG3372"/>
      <c r="CH3372"/>
      <c r="CI3372"/>
      <c r="CJ3372"/>
    </row>
    <row r="3373" spans="39:88" x14ac:dyDescent="0.3"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  <c r="CA3373"/>
      <c r="CB3373"/>
      <c r="CC3373"/>
      <c r="CD3373"/>
      <c r="CE3373"/>
      <c r="CF3373"/>
      <c r="CG3373"/>
      <c r="CH3373"/>
      <c r="CI3373"/>
      <c r="CJ3373"/>
    </row>
    <row r="3374" spans="39:88" x14ac:dyDescent="0.3"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  <c r="CA3374"/>
      <c r="CB3374"/>
      <c r="CC3374"/>
      <c r="CD3374"/>
      <c r="CE3374"/>
      <c r="CF3374"/>
      <c r="CG3374"/>
      <c r="CH3374"/>
      <c r="CI3374"/>
      <c r="CJ3374"/>
    </row>
    <row r="3375" spans="39:88" x14ac:dyDescent="0.3"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  <c r="CA3375"/>
      <c r="CB3375"/>
      <c r="CC3375"/>
      <c r="CD3375"/>
      <c r="CE3375"/>
      <c r="CF3375"/>
      <c r="CG3375"/>
      <c r="CH3375"/>
      <c r="CI3375"/>
      <c r="CJ3375"/>
    </row>
    <row r="3376" spans="39:88" x14ac:dyDescent="0.3"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  <c r="CA3376"/>
      <c r="CB3376"/>
      <c r="CC3376"/>
      <c r="CD3376"/>
      <c r="CE3376"/>
      <c r="CF3376"/>
      <c r="CG3376"/>
      <c r="CH3376"/>
      <c r="CI3376"/>
      <c r="CJ3376"/>
    </row>
    <row r="3377" spans="39:88" x14ac:dyDescent="0.3"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  <c r="CA3377"/>
      <c r="CB3377"/>
      <c r="CC3377"/>
      <c r="CD3377"/>
      <c r="CE3377"/>
      <c r="CF3377"/>
      <c r="CG3377"/>
      <c r="CH3377"/>
      <c r="CI3377"/>
      <c r="CJ3377"/>
    </row>
    <row r="3378" spans="39:88" x14ac:dyDescent="0.3"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  <c r="CA3378"/>
      <c r="CB3378"/>
      <c r="CC3378"/>
      <c r="CD3378"/>
      <c r="CE3378"/>
      <c r="CF3378"/>
      <c r="CG3378"/>
      <c r="CH3378"/>
      <c r="CI3378"/>
      <c r="CJ3378"/>
    </row>
    <row r="3379" spans="39:88" x14ac:dyDescent="0.3"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  <c r="CA3379"/>
      <c r="CB3379"/>
      <c r="CC3379"/>
      <c r="CD3379"/>
      <c r="CE3379"/>
      <c r="CF3379"/>
      <c r="CG3379"/>
      <c r="CH3379"/>
      <c r="CI3379"/>
      <c r="CJ3379"/>
    </row>
    <row r="3380" spans="39:88" x14ac:dyDescent="0.3"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  <c r="CA3380"/>
      <c r="CB3380"/>
      <c r="CC3380"/>
      <c r="CD3380"/>
      <c r="CE3380"/>
      <c r="CF3380"/>
      <c r="CG3380"/>
      <c r="CH3380"/>
      <c r="CI3380"/>
      <c r="CJ3380"/>
    </row>
    <row r="3381" spans="39:88" x14ac:dyDescent="0.3"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  <c r="CA3381"/>
      <c r="CB3381"/>
      <c r="CC3381"/>
      <c r="CD3381"/>
      <c r="CE3381"/>
      <c r="CF3381"/>
      <c r="CG3381"/>
      <c r="CH3381"/>
      <c r="CI3381"/>
      <c r="CJ3381"/>
    </row>
    <row r="3382" spans="39:88" x14ac:dyDescent="0.3"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  <c r="CA3382"/>
      <c r="CB3382"/>
      <c r="CC3382"/>
      <c r="CD3382"/>
      <c r="CE3382"/>
      <c r="CF3382"/>
      <c r="CG3382"/>
      <c r="CH3382"/>
      <c r="CI3382"/>
      <c r="CJ3382"/>
    </row>
    <row r="3383" spans="39:88" x14ac:dyDescent="0.3"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  <c r="CA3383"/>
      <c r="CB3383"/>
      <c r="CC3383"/>
      <c r="CD3383"/>
      <c r="CE3383"/>
      <c r="CF3383"/>
      <c r="CG3383"/>
      <c r="CH3383"/>
      <c r="CI3383"/>
      <c r="CJ3383"/>
    </row>
    <row r="3384" spans="39:88" x14ac:dyDescent="0.3"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  <c r="CA3384"/>
      <c r="CB3384"/>
      <c r="CC3384"/>
      <c r="CD3384"/>
      <c r="CE3384"/>
      <c r="CF3384"/>
      <c r="CG3384"/>
      <c r="CH3384"/>
      <c r="CI3384"/>
      <c r="CJ3384"/>
    </row>
    <row r="3385" spans="39:88" x14ac:dyDescent="0.3"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  <c r="CA3385"/>
      <c r="CB3385"/>
      <c r="CC3385"/>
      <c r="CD3385"/>
      <c r="CE3385"/>
      <c r="CF3385"/>
      <c r="CG3385"/>
      <c r="CH3385"/>
      <c r="CI3385"/>
      <c r="CJ3385"/>
    </row>
    <row r="3386" spans="39:88" x14ac:dyDescent="0.3"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  <c r="CA3386"/>
      <c r="CB3386"/>
      <c r="CC3386"/>
      <c r="CD3386"/>
      <c r="CE3386"/>
      <c r="CF3386"/>
      <c r="CG3386"/>
      <c r="CH3386"/>
      <c r="CI3386"/>
      <c r="CJ3386"/>
    </row>
    <row r="3387" spans="39:88" x14ac:dyDescent="0.3"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  <c r="CA3387"/>
      <c r="CB3387"/>
      <c r="CC3387"/>
      <c r="CD3387"/>
      <c r="CE3387"/>
      <c r="CF3387"/>
      <c r="CG3387"/>
      <c r="CH3387"/>
      <c r="CI3387"/>
      <c r="CJ3387"/>
    </row>
    <row r="3388" spans="39:88" x14ac:dyDescent="0.3"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  <c r="CA3388"/>
      <c r="CB3388"/>
      <c r="CC3388"/>
      <c r="CD3388"/>
      <c r="CE3388"/>
      <c r="CF3388"/>
      <c r="CG3388"/>
      <c r="CH3388"/>
      <c r="CI3388"/>
      <c r="CJ3388"/>
    </row>
    <row r="3389" spans="39:88" x14ac:dyDescent="0.3"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  <c r="CA3389"/>
      <c r="CB3389"/>
      <c r="CC3389"/>
      <c r="CD3389"/>
      <c r="CE3389"/>
      <c r="CF3389"/>
      <c r="CG3389"/>
      <c r="CH3389"/>
      <c r="CI3389"/>
      <c r="CJ3389"/>
    </row>
    <row r="3390" spans="39:88" x14ac:dyDescent="0.3"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  <c r="CA3390"/>
      <c r="CB3390"/>
      <c r="CC3390"/>
      <c r="CD3390"/>
      <c r="CE3390"/>
      <c r="CF3390"/>
      <c r="CG3390"/>
      <c r="CH3390"/>
      <c r="CI3390"/>
      <c r="CJ3390"/>
    </row>
    <row r="3391" spans="39:88" x14ac:dyDescent="0.3"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  <c r="CA3391"/>
      <c r="CB3391"/>
      <c r="CC3391"/>
      <c r="CD3391"/>
      <c r="CE3391"/>
      <c r="CF3391"/>
      <c r="CG3391"/>
      <c r="CH3391"/>
      <c r="CI3391"/>
      <c r="CJ3391"/>
    </row>
    <row r="3392" spans="39:88" x14ac:dyDescent="0.3"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  <c r="CA3392"/>
      <c r="CB3392"/>
      <c r="CC3392"/>
      <c r="CD3392"/>
      <c r="CE3392"/>
      <c r="CF3392"/>
      <c r="CG3392"/>
      <c r="CH3392"/>
      <c r="CI3392"/>
      <c r="CJ3392"/>
    </row>
    <row r="3393" spans="39:88" x14ac:dyDescent="0.3"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  <c r="CA3393"/>
      <c r="CB3393"/>
      <c r="CC3393"/>
      <c r="CD3393"/>
      <c r="CE3393"/>
      <c r="CF3393"/>
      <c r="CG3393"/>
      <c r="CH3393"/>
      <c r="CI3393"/>
      <c r="CJ3393"/>
    </row>
    <row r="3394" spans="39:88" x14ac:dyDescent="0.3"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  <c r="CA3394"/>
      <c r="CB3394"/>
      <c r="CC3394"/>
      <c r="CD3394"/>
      <c r="CE3394"/>
      <c r="CF3394"/>
      <c r="CG3394"/>
      <c r="CH3394"/>
      <c r="CI3394"/>
      <c r="CJ3394"/>
    </row>
    <row r="3395" spans="39:88" x14ac:dyDescent="0.3"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  <c r="CA3395"/>
      <c r="CB3395"/>
      <c r="CC3395"/>
      <c r="CD3395"/>
      <c r="CE3395"/>
      <c r="CF3395"/>
      <c r="CG3395"/>
      <c r="CH3395"/>
      <c r="CI3395"/>
      <c r="CJ3395"/>
    </row>
    <row r="3396" spans="39:88" x14ac:dyDescent="0.3"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  <c r="CA3396"/>
      <c r="CB3396"/>
      <c r="CC3396"/>
      <c r="CD3396"/>
      <c r="CE3396"/>
      <c r="CF3396"/>
      <c r="CG3396"/>
      <c r="CH3396"/>
      <c r="CI3396"/>
      <c r="CJ3396"/>
    </row>
    <row r="3397" spans="39:88" x14ac:dyDescent="0.3"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  <c r="CA3397"/>
      <c r="CB3397"/>
      <c r="CC3397"/>
      <c r="CD3397"/>
      <c r="CE3397"/>
      <c r="CF3397"/>
      <c r="CG3397"/>
      <c r="CH3397"/>
      <c r="CI3397"/>
      <c r="CJ3397"/>
    </row>
    <row r="3398" spans="39:88" x14ac:dyDescent="0.3"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  <c r="CA3398"/>
      <c r="CB3398"/>
      <c r="CC3398"/>
      <c r="CD3398"/>
      <c r="CE3398"/>
      <c r="CF3398"/>
      <c r="CG3398"/>
      <c r="CH3398"/>
      <c r="CI3398"/>
      <c r="CJ3398"/>
    </row>
    <row r="3399" spans="39:88" x14ac:dyDescent="0.3"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  <c r="CA3399"/>
      <c r="CB3399"/>
      <c r="CC3399"/>
      <c r="CD3399"/>
      <c r="CE3399"/>
      <c r="CF3399"/>
      <c r="CG3399"/>
      <c r="CH3399"/>
      <c r="CI3399"/>
      <c r="CJ3399"/>
    </row>
    <row r="3400" spans="39:88" x14ac:dyDescent="0.3"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  <c r="CA3400"/>
      <c r="CB3400"/>
      <c r="CC3400"/>
      <c r="CD3400"/>
      <c r="CE3400"/>
      <c r="CF3400"/>
      <c r="CG3400"/>
      <c r="CH3400"/>
      <c r="CI3400"/>
      <c r="CJ3400"/>
    </row>
    <row r="3401" spans="39:88" x14ac:dyDescent="0.3"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  <c r="CA3401"/>
      <c r="CB3401"/>
      <c r="CC3401"/>
      <c r="CD3401"/>
      <c r="CE3401"/>
      <c r="CF3401"/>
      <c r="CG3401"/>
      <c r="CH3401"/>
      <c r="CI3401"/>
      <c r="CJ3401"/>
    </row>
    <row r="3402" spans="39:88" x14ac:dyDescent="0.3"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  <c r="CA3402"/>
      <c r="CB3402"/>
      <c r="CC3402"/>
      <c r="CD3402"/>
      <c r="CE3402"/>
      <c r="CF3402"/>
      <c r="CG3402"/>
      <c r="CH3402"/>
      <c r="CI3402"/>
      <c r="CJ3402"/>
    </row>
    <row r="3403" spans="39:88" x14ac:dyDescent="0.3"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  <c r="CA3403"/>
      <c r="CB3403"/>
      <c r="CC3403"/>
      <c r="CD3403"/>
      <c r="CE3403"/>
      <c r="CF3403"/>
      <c r="CG3403"/>
      <c r="CH3403"/>
      <c r="CI3403"/>
      <c r="CJ3403"/>
    </row>
    <row r="3404" spans="39:88" x14ac:dyDescent="0.3"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  <c r="CA3404"/>
      <c r="CB3404"/>
      <c r="CC3404"/>
      <c r="CD3404"/>
      <c r="CE3404"/>
      <c r="CF3404"/>
      <c r="CG3404"/>
      <c r="CH3404"/>
      <c r="CI3404"/>
      <c r="CJ3404"/>
    </row>
    <row r="3405" spans="39:88" x14ac:dyDescent="0.3"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  <c r="CA3405"/>
      <c r="CB3405"/>
      <c r="CC3405"/>
      <c r="CD3405"/>
      <c r="CE3405"/>
      <c r="CF3405"/>
      <c r="CG3405"/>
      <c r="CH3405"/>
      <c r="CI3405"/>
      <c r="CJ3405"/>
    </row>
    <row r="3406" spans="39:88" x14ac:dyDescent="0.3"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  <c r="CA3406"/>
      <c r="CB3406"/>
      <c r="CC3406"/>
      <c r="CD3406"/>
      <c r="CE3406"/>
      <c r="CF3406"/>
      <c r="CG3406"/>
      <c r="CH3406"/>
      <c r="CI3406"/>
      <c r="CJ3406"/>
    </row>
    <row r="3407" spans="39:88" x14ac:dyDescent="0.3"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  <c r="CA3407"/>
      <c r="CB3407"/>
      <c r="CC3407"/>
      <c r="CD3407"/>
      <c r="CE3407"/>
      <c r="CF3407"/>
      <c r="CG3407"/>
      <c r="CH3407"/>
      <c r="CI3407"/>
      <c r="CJ3407"/>
    </row>
    <row r="3408" spans="39:88" x14ac:dyDescent="0.3"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  <c r="CA3408"/>
      <c r="CB3408"/>
      <c r="CC3408"/>
      <c r="CD3408"/>
      <c r="CE3408"/>
      <c r="CF3408"/>
      <c r="CG3408"/>
      <c r="CH3408"/>
      <c r="CI3408"/>
      <c r="CJ3408"/>
    </row>
    <row r="3409" spans="39:88" x14ac:dyDescent="0.3"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  <c r="CA3409"/>
      <c r="CB3409"/>
      <c r="CC3409"/>
      <c r="CD3409"/>
      <c r="CE3409"/>
      <c r="CF3409"/>
      <c r="CG3409"/>
      <c r="CH3409"/>
      <c r="CI3409"/>
      <c r="CJ3409"/>
    </row>
    <row r="3410" spans="39:88" x14ac:dyDescent="0.3"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  <c r="CA3410"/>
      <c r="CB3410"/>
      <c r="CC3410"/>
      <c r="CD3410"/>
      <c r="CE3410"/>
      <c r="CF3410"/>
      <c r="CG3410"/>
      <c r="CH3410"/>
      <c r="CI3410"/>
      <c r="CJ3410"/>
    </row>
    <row r="3411" spans="39:88" x14ac:dyDescent="0.3"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  <c r="CA3411"/>
      <c r="CB3411"/>
      <c r="CC3411"/>
      <c r="CD3411"/>
      <c r="CE3411"/>
      <c r="CF3411"/>
      <c r="CG3411"/>
      <c r="CH3411"/>
      <c r="CI3411"/>
      <c r="CJ3411"/>
    </row>
    <row r="3412" spans="39:88" x14ac:dyDescent="0.3"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  <c r="CA3412"/>
      <c r="CB3412"/>
      <c r="CC3412"/>
      <c r="CD3412"/>
      <c r="CE3412"/>
      <c r="CF3412"/>
      <c r="CG3412"/>
      <c r="CH3412"/>
      <c r="CI3412"/>
      <c r="CJ3412"/>
    </row>
    <row r="3413" spans="39:88" x14ac:dyDescent="0.3"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  <c r="CA3413"/>
      <c r="CB3413"/>
      <c r="CC3413"/>
      <c r="CD3413"/>
      <c r="CE3413"/>
      <c r="CF3413"/>
      <c r="CG3413"/>
      <c r="CH3413"/>
      <c r="CI3413"/>
      <c r="CJ3413"/>
    </row>
    <row r="3414" spans="39:88" x14ac:dyDescent="0.3"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  <c r="CA3414"/>
      <c r="CB3414"/>
      <c r="CC3414"/>
      <c r="CD3414"/>
      <c r="CE3414"/>
      <c r="CF3414"/>
      <c r="CG3414"/>
      <c r="CH3414"/>
      <c r="CI3414"/>
      <c r="CJ3414"/>
    </row>
    <row r="3415" spans="39:88" x14ac:dyDescent="0.3"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  <c r="CA3415"/>
      <c r="CB3415"/>
      <c r="CC3415"/>
      <c r="CD3415"/>
      <c r="CE3415"/>
      <c r="CF3415"/>
      <c r="CG3415"/>
      <c r="CH3415"/>
      <c r="CI3415"/>
      <c r="CJ3415"/>
    </row>
    <row r="3416" spans="39:88" x14ac:dyDescent="0.3"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  <c r="CA3416"/>
      <c r="CB3416"/>
      <c r="CC3416"/>
      <c r="CD3416"/>
      <c r="CE3416"/>
      <c r="CF3416"/>
      <c r="CG3416"/>
      <c r="CH3416"/>
      <c r="CI3416"/>
      <c r="CJ3416"/>
    </row>
    <row r="3417" spans="39:88" x14ac:dyDescent="0.3"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  <c r="CA3417"/>
      <c r="CB3417"/>
      <c r="CC3417"/>
      <c r="CD3417"/>
      <c r="CE3417"/>
      <c r="CF3417"/>
      <c r="CG3417"/>
      <c r="CH3417"/>
      <c r="CI3417"/>
      <c r="CJ3417"/>
    </row>
    <row r="3418" spans="39:88" x14ac:dyDescent="0.3"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  <c r="CA3418"/>
      <c r="CB3418"/>
      <c r="CC3418"/>
      <c r="CD3418"/>
      <c r="CE3418"/>
      <c r="CF3418"/>
      <c r="CG3418"/>
      <c r="CH3418"/>
      <c r="CI3418"/>
      <c r="CJ3418"/>
    </row>
    <row r="3419" spans="39:88" x14ac:dyDescent="0.3"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  <c r="CA3419"/>
      <c r="CB3419"/>
      <c r="CC3419"/>
      <c r="CD3419"/>
      <c r="CE3419"/>
      <c r="CF3419"/>
      <c r="CG3419"/>
      <c r="CH3419"/>
      <c r="CI3419"/>
      <c r="CJ3419"/>
    </row>
    <row r="3420" spans="39:88" x14ac:dyDescent="0.3"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  <c r="CA3420"/>
      <c r="CB3420"/>
      <c r="CC3420"/>
      <c r="CD3420"/>
      <c r="CE3420"/>
      <c r="CF3420"/>
      <c r="CG3420"/>
      <c r="CH3420"/>
      <c r="CI3420"/>
      <c r="CJ3420"/>
    </row>
    <row r="3421" spans="39:88" x14ac:dyDescent="0.3"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  <c r="CA3421"/>
      <c r="CB3421"/>
      <c r="CC3421"/>
      <c r="CD3421"/>
      <c r="CE3421"/>
      <c r="CF3421"/>
      <c r="CG3421"/>
      <c r="CH3421"/>
      <c r="CI3421"/>
      <c r="CJ3421"/>
    </row>
    <row r="3422" spans="39:88" x14ac:dyDescent="0.3"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  <c r="CA3422"/>
      <c r="CB3422"/>
      <c r="CC3422"/>
      <c r="CD3422"/>
      <c r="CE3422"/>
      <c r="CF3422"/>
      <c r="CG3422"/>
      <c r="CH3422"/>
      <c r="CI3422"/>
      <c r="CJ3422"/>
    </row>
    <row r="3423" spans="39:88" x14ac:dyDescent="0.3"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  <c r="CA3423"/>
      <c r="CB3423"/>
      <c r="CC3423"/>
      <c r="CD3423"/>
      <c r="CE3423"/>
      <c r="CF3423"/>
      <c r="CG3423"/>
      <c r="CH3423"/>
      <c r="CI3423"/>
      <c r="CJ3423"/>
    </row>
    <row r="3424" spans="39:88" x14ac:dyDescent="0.3"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  <c r="CA3424"/>
      <c r="CB3424"/>
      <c r="CC3424"/>
      <c r="CD3424"/>
      <c r="CE3424"/>
      <c r="CF3424"/>
      <c r="CG3424"/>
      <c r="CH3424"/>
      <c r="CI3424"/>
      <c r="CJ3424"/>
    </row>
    <row r="3425" spans="39:88" x14ac:dyDescent="0.3"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  <c r="CA3425"/>
      <c r="CB3425"/>
      <c r="CC3425"/>
      <c r="CD3425"/>
      <c r="CE3425"/>
      <c r="CF3425"/>
      <c r="CG3425"/>
      <c r="CH3425"/>
      <c r="CI3425"/>
      <c r="CJ3425"/>
    </row>
    <row r="3426" spans="39:88" x14ac:dyDescent="0.3"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  <c r="CA3426"/>
      <c r="CB3426"/>
      <c r="CC3426"/>
      <c r="CD3426"/>
      <c r="CE3426"/>
      <c r="CF3426"/>
      <c r="CG3426"/>
      <c r="CH3426"/>
      <c r="CI3426"/>
      <c r="CJ3426"/>
    </row>
    <row r="3427" spans="39:88" x14ac:dyDescent="0.3"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  <c r="CA3427"/>
      <c r="CB3427"/>
      <c r="CC3427"/>
      <c r="CD3427"/>
      <c r="CE3427"/>
      <c r="CF3427"/>
      <c r="CG3427"/>
      <c r="CH3427"/>
      <c r="CI3427"/>
      <c r="CJ3427"/>
    </row>
    <row r="3428" spans="39:88" x14ac:dyDescent="0.3"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  <c r="CA3428"/>
      <c r="CB3428"/>
      <c r="CC3428"/>
      <c r="CD3428"/>
      <c r="CE3428"/>
      <c r="CF3428"/>
      <c r="CG3428"/>
      <c r="CH3428"/>
      <c r="CI3428"/>
      <c r="CJ3428"/>
    </row>
    <row r="3429" spans="39:88" x14ac:dyDescent="0.3"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  <c r="CA3429"/>
      <c r="CB3429"/>
      <c r="CC3429"/>
      <c r="CD3429"/>
      <c r="CE3429"/>
      <c r="CF3429"/>
      <c r="CG3429"/>
      <c r="CH3429"/>
      <c r="CI3429"/>
      <c r="CJ3429"/>
    </row>
    <row r="3430" spans="39:88" x14ac:dyDescent="0.3"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  <c r="CA3430"/>
      <c r="CB3430"/>
      <c r="CC3430"/>
      <c r="CD3430"/>
      <c r="CE3430"/>
      <c r="CF3430"/>
      <c r="CG3430"/>
      <c r="CH3430"/>
      <c r="CI3430"/>
      <c r="CJ3430"/>
    </row>
    <row r="3431" spans="39:88" x14ac:dyDescent="0.3"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  <c r="CA3431"/>
      <c r="CB3431"/>
      <c r="CC3431"/>
      <c r="CD3431"/>
      <c r="CE3431"/>
      <c r="CF3431"/>
      <c r="CG3431"/>
      <c r="CH3431"/>
      <c r="CI3431"/>
      <c r="CJ3431"/>
    </row>
    <row r="3432" spans="39:88" x14ac:dyDescent="0.3"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  <c r="CA3432"/>
      <c r="CB3432"/>
      <c r="CC3432"/>
      <c r="CD3432"/>
      <c r="CE3432"/>
      <c r="CF3432"/>
      <c r="CG3432"/>
      <c r="CH3432"/>
      <c r="CI3432"/>
      <c r="CJ3432"/>
    </row>
    <row r="3433" spans="39:88" x14ac:dyDescent="0.3"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  <c r="CA3433"/>
      <c r="CB3433"/>
      <c r="CC3433"/>
      <c r="CD3433"/>
      <c r="CE3433"/>
      <c r="CF3433"/>
      <c r="CG3433"/>
      <c r="CH3433"/>
      <c r="CI3433"/>
      <c r="CJ3433"/>
    </row>
    <row r="3434" spans="39:88" x14ac:dyDescent="0.3"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  <c r="CA3434"/>
      <c r="CB3434"/>
      <c r="CC3434"/>
      <c r="CD3434"/>
      <c r="CE3434"/>
      <c r="CF3434"/>
      <c r="CG3434"/>
      <c r="CH3434"/>
      <c r="CI3434"/>
      <c r="CJ3434"/>
    </row>
    <row r="3435" spans="39:88" x14ac:dyDescent="0.3"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  <c r="CA3435"/>
      <c r="CB3435"/>
      <c r="CC3435"/>
      <c r="CD3435"/>
      <c r="CE3435"/>
      <c r="CF3435"/>
      <c r="CG3435"/>
      <c r="CH3435"/>
      <c r="CI3435"/>
      <c r="CJ3435"/>
    </row>
    <row r="3436" spans="39:88" x14ac:dyDescent="0.3"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  <c r="CA3436"/>
      <c r="CB3436"/>
      <c r="CC3436"/>
      <c r="CD3436"/>
      <c r="CE3436"/>
      <c r="CF3436"/>
      <c r="CG3436"/>
      <c r="CH3436"/>
      <c r="CI3436"/>
      <c r="CJ3436"/>
    </row>
    <row r="3437" spans="39:88" x14ac:dyDescent="0.3"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  <c r="CA3437"/>
      <c r="CB3437"/>
      <c r="CC3437"/>
      <c r="CD3437"/>
      <c r="CE3437"/>
      <c r="CF3437"/>
      <c r="CG3437"/>
      <c r="CH3437"/>
      <c r="CI3437"/>
      <c r="CJ3437"/>
    </row>
    <row r="3438" spans="39:88" x14ac:dyDescent="0.3"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  <c r="CA3438"/>
      <c r="CB3438"/>
      <c r="CC3438"/>
      <c r="CD3438"/>
      <c r="CE3438"/>
      <c r="CF3438"/>
      <c r="CG3438"/>
      <c r="CH3438"/>
      <c r="CI3438"/>
      <c r="CJ3438"/>
    </row>
    <row r="3439" spans="39:88" x14ac:dyDescent="0.3"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  <c r="CA3439"/>
      <c r="CB3439"/>
      <c r="CC3439"/>
      <c r="CD3439"/>
      <c r="CE3439"/>
      <c r="CF3439"/>
      <c r="CG3439"/>
      <c r="CH3439"/>
      <c r="CI3439"/>
      <c r="CJ3439"/>
    </row>
    <row r="3440" spans="39:88" x14ac:dyDescent="0.3"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  <c r="CA3440"/>
      <c r="CB3440"/>
      <c r="CC3440"/>
      <c r="CD3440"/>
      <c r="CE3440"/>
      <c r="CF3440"/>
      <c r="CG3440"/>
      <c r="CH3440"/>
      <c r="CI3440"/>
      <c r="CJ3440"/>
    </row>
    <row r="3441" spans="39:88" x14ac:dyDescent="0.3"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  <c r="CA3441"/>
      <c r="CB3441"/>
      <c r="CC3441"/>
      <c r="CD3441"/>
      <c r="CE3441"/>
      <c r="CF3441"/>
      <c r="CG3441"/>
      <c r="CH3441"/>
      <c r="CI3441"/>
      <c r="CJ3441"/>
    </row>
    <row r="3442" spans="39:88" x14ac:dyDescent="0.3"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  <c r="CA3442"/>
      <c r="CB3442"/>
      <c r="CC3442"/>
      <c r="CD3442"/>
      <c r="CE3442"/>
      <c r="CF3442"/>
      <c r="CG3442"/>
      <c r="CH3442"/>
      <c r="CI3442"/>
      <c r="CJ3442"/>
    </row>
    <row r="3443" spans="39:88" x14ac:dyDescent="0.3"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  <c r="CA3443"/>
      <c r="CB3443"/>
      <c r="CC3443"/>
      <c r="CD3443"/>
      <c r="CE3443"/>
      <c r="CF3443"/>
      <c r="CG3443"/>
      <c r="CH3443"/>
      <c r="CI3443"/>
      <c r="CJ3443"/>
    </row>
    <row r="3444" spans="39:88" x14ac:dyDescent="0.3"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  <c r="CA3444"/>
      <c r="CB3444"/>
      <c r="CC3444"/>
      <c r="CD3444"/>
      <c r="CE3444"/>
      <c r="CF3444"/>
      <c r="CG3444"/>
      <c r="CH3444"/>
      <c r="CI3444"/>
      <c r="CJ3444"/>
    </row>
    <row r="3445" spans="39:88" x14ac:dyDescent="0.3"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  <c r="CA3445"/>
      <c r="CB3445"/>
      <c r="CC3445"/>
      <c r="CD3445"/>
      <c r="CE3445"/>
      <c r="CF3445"/>
      <c r="CG3445"/>
      <c r="CH3445"/>
      <c r="CI3445"/>
      <c r="CJ3445"/>
    </row>
    <row r="3446" spans="39:88" x14ac:dyDescent="0.3"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  <c r="CA3446"/>
      <c r="CB3446"/>
      <c r="CC3446"/>
      <c r="CD3446"/>
      <c r="CE3446"/>
      <c r="CF3446"/>
      <c r="CG3446"/>
      <c r="CH3446"/>
      <c r="CI3446"/>
      <c r="CJ3446"/>
    </row>
    <row r="3447" spans="39:88" x14ac:dyDescent="0.3"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  <c r="CA3447"/>
      <c r="CB3447"/>
      <c r="CC3447"/>
      <c r="CD3447"/>
      <c r="CE3447"/>
      <c r="CF3447"/>
      <c r="CG3447"/>
      <c r="CH3447"/>
      <c r="CI3447"/>
      <c r="CJ3447"/>
    </row>
    <row r="3448" spans="39:88" x14ac:dyDescent="0.3"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  <c r="CA3448"/>
      <c r="CB3448"/>
      <c r="CC3448"/>
      <c r="CD3448"/>
      <c r="CE3448"/>
      <c r="CF3448"/>
      <c r="CG3448"/>
      <c r="CH3448"/>
      <c r="CI3448"/>
      <c r="CJ3448"/>
    </row>
    <row r="3449" spans="39:88" x14ac:dyDescent="0.3"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  <c r="CA3449"/>
      <c r="CB3449"/>
      <c r="CC3449"/>
      <c r="CD3449"/>
      <c r="CE3449"/>
      <c r="CF3449"/>
      <c r="CG3449"/>
      <c r="CH3449"/>
      <c r="CI3449"/>
      <c r="CJ3449"/>
    </row>
    <row r="3450" spans="39:88" x14ac:dyDescent="0.3"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  <c r="CA3450"/>
      <c r="CB3450"/>
      <c r="CC3450"/>
      <c r="CD3450"/>
      <c r="CE3450"/>
      <c r="CF3450"/>
      <c r="CG3450"/>
      <c r="CH3450"/>
      <c r="CI3450"/>
      <c r="CJ3450"/>
    </row>
    <row r="3451" spans="39:88" x14ac:dyDescent="0.3"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  <c r="CA3451"/>
      <c r="CB3451"/>
      <c r="CC3451"/>
      <c r="CD3451"/>
      <c r="CE3451"/>
      <c r="CF3451"/>
      <c r="CG3451"/>
      <c r="CH3451"/>
      <c r="CI3451"/>
      <c r="CJ3451"/>
    </row>
    <row r="3452" spans="39:88" x14ac:dyDescent="0.3"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  <c r="CA3452"/>
      <c r="CB3452"/>
      <c r="CC3452"/>
      <c r="CD3452"/>
      <c r="CE3452"/>
      <c r="CF3452"/>
      <c r="CG3452"/>
      <c r="CH3452"/>
      <c r="CI3452"/>
      <c r="CJ3452"/>
    </row>
    <row r="3453" spans="39:88" x14ac:dyDescent="0.3"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  <c r="CA3453"/>
      <c r="CB3453"/>
      <c r="CC3453"/>
      <c r="CD3453"/>
      <c r="CE3453"/>
      <c r="CF3453"/>
      <c r="CG3453"/>
      <c r="CH3453"/>
      <c r="CI3453"/>
      <c r="CJ3453"/>
    </row>
    <row r="3454" spans="39:88" x14ac:dyDescent="0.3"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  <c r="CA3454"/>
      <c r="CB3454"/>
      <c r="CC3454"/>
      <c r="CD3454"/>
      <c r="CE3454"/>
      <c r="CF3454"/>
      <c r="CG3454"/>
      <c r="CH3454"/>
      <c r="CI3454"/>
      <c r="CJ3454"/>
    </row>
    <row r="3455" spans="39:88" x14ac:dyDescent="0.3"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  <c r="CA3455"/>
      <c r="CB3455"/>
      <c r="CC3455"/>
      <c r="CD3455"/>
      <c r="CE3455"/>
      <c r="CF3455"/>
      <c r="CG3455"/>
      <c r="CH3455"/>
      <c r="CI3455"/>
      <c r="CJ3455"/>
    </row>
    <row r="3456" spans="39:88" x14ac:dyDescent="0.3"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  <c r="CA3456"/>
      <c r="CB3456"/>
      <c r="CC3456"/>
      <c r="CD3456"/>
      <c r="CE3456"/>
      <c r="CF3456"/>
      <c r="CG3456"/>
      <c r="CH3456"/>
      <c r="CI3456"/>
      <c r="CJ3456"/>
    </row>
    <row r="3457" spans="39:88" x14ac:dyDescent="0.3"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  <c r="CA3457"/>
      <c r="CB3457"/>
      <c r="CC3457"/>
      <c r="CD3457"/>
      <c r="CE3457"/>
      <c r="CF3457"/>
      <c r="CG3457"/>
      <c r="CH3457"/>
      <c r="CI3457"/>
      <c r="CJ3457"/>
    </row>
    <row r="3458" spans="39:88" x14ac:dyDescent="0.3"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  <c r="CA3458"/>
      <c r="CB3458"/>
      <c r="CC3458"/>
      <c r="CD3458"/>
      <c r="CE3458"/>
      <c r="CF3458"/>
      <c r="CG3458"/>
      <c r="CH3458"/>
      <c r="CI3458"/>
      <c r="CJ3458"/>
    </row>
    <row r="3459" spans="39:88" x14ac:dyDescent="0.3"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  <c r="CA3459"/>
      <c r="CB3459"/>
      <c r="CC3459"/>
      <c r="CD3459"/>
      <c r="CE3459"/>
      <c r="CF3459"/>
      <c r="CG3459"/>
      <c r="CH3459"/>
      <c r="CI3459"/>
      <c r="CJ3459"/>
    </row>
    <row r="3460" spans="39:88" x14ac:dyDescent="0.3"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  <c r="CA3460"/>
      <c r="CB3460"/>
      <c r="CC3460"/>
      <c r="CD3460"/>
      <c r="CE3460"/>
      <c r="CF3460"/>
      <c r="CG3460"/>
      <c r="CH3460"/>
      <c r="CI3460"/>
      <c r="CJ3460"/>
    </row>
    <row r="3461" spans="39:88" x14ac:dyDescent="0.3"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  <c r="CA3461"/>
      <c r="CB3461"/>
      <c r="CC3461"/>
      <c r="CD3461"/>
      <c r="CE3461"/>
      <c r="CF3461"/>
      <c r="CG3461"/>
      <c r="CH3461"/>
      <c r="CI3461"/>
      <c r="CJ3461"/>
    </row>
    <row r="3462" spans="39:88" x14ac:dyDescent="0.3"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  <c r="CA3462"/>
      <c r="CB3462"/>
      <c r="CC3462"/>
      <c r="CD3462"/>
      <c r="CE3462"/>
      <c r="CF3462"/>
      <c r="CG3462"/>
      <c r="CH3462"/>
      <c r="CI3462"/>
      <c r="CJ3462"/>
    </row>
    <row r="3463" spans="39:88" x14ac:dyDescent="0.3"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  <c r="CA3463"/>
      <c r="CB3463"/>
      <c r="CC3463"/>
      <c r="CD3463"/>
      <c r="CE3463"/>
      <c r="CF3463"/>
      <c r="CG3463"/>
      <c r="CH3463"/>
      <c r="CI3463"/>
      <c r="CJ3463"/>
    </row>
    <row r="3464" spans="39:88" x14ac:dyDescent="0.3"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  <c r="CA3464"/>
      <c r="CB3464"/>
      <c r="CC3464"/>
      <c r="CD3464"/>
      <c r="CE3464"/>
      <c r="CF3464"/>
      <c r="CG3464"/>
      <c r="CH3464"/>
      <c r="CI3464"/>
      <c r="CJ3464"/>
    </row>
    <row r="3465" spans="39:88" x14ac:dyDescent="0.3"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  <c r="CA3465"/>
      <c r="CB3465"/>
      <c r="CC3465"/>
      <c r="CD3465"/>
      <c r="CE3465"/>
      <c r="CF3465"/>
      <c r="CG3465"/>
      <c r="CH3465"/>
      <c r="CI3465"/>
      <c r="CJ3465"/>
    </row>
    <row r="3466" spans="39:88" x14ac:dyDescent="0.3"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  <c r="CA3466"/>
      <c r="CB3466"/>
      <c r="CC3466"/>
      <c r="CD3466"/>
      <c r="CE3466"/>
      <c r="CF3466"/>
      <c r="CG3466"/>
      <c r="CH3466"/>
      <c r="CI3466"/>
      <c r="CJ3466"/>
    </row>
    <row r="3467" spans="39:88" x14ac:dyDescent="0.3"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  <c r="CA3467"/>
      <c r="CB3467"/>
      <c r="CC3467"/>
      <c r="CD3467"/>
      <c r="CE3467"/>
      <c r="CF3467"/>
      <c r="CG3467"/>
      <c r="CH3467"/>
      <c r="CI3467"/>
      <c r="CJ3467"/>
    </row>
    <row r="3468" spans="39:88" x14ac:dyDescent="0.3"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  <c r="CA3468"/>
      <c r="CB3468"/>
      <c r="CC3468"/>
      <c r="CD3468"/>
      <c r="CE3468"/>
      <c r="CF3468"/>
      <c r="CG3468"/>
      <c r="CH3468"/>
      <c r="CI3468"/>
      <c r="CJ3468"/>
    </row>
    <row r="3469" spans="39:88" x14ac:dyDescent="0.3"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  <c r="CA3469"/>
      <c r="CB3469"/>
      <c r="CC3469"/>
      <c r="CD3469"/>
      <c r="CE3469"/>
      <c r="CF3469"/>
      <c r="CG3469"/>
      <c r="CH3469"/>
      <c r="CI3469"/>
      <c r="CJ3469"/>
    </row>
    <row r="3470" spans="39:88" x14ac:dyDescent="0.3"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  <c r="CA3470"/>
      <c r="CB3470"/>
      <c r="CC3470"/>
      <c r="CD3470"/>
      <c r="CE3470"/>
      <c r="CF3470"/>
      <c r="CG3470"/>
      <c r="CH3470"/>
      <c r="CI3470"/>
      <c r="CJ3470"/>
    </row>
    <row r="3471" spans="39:88" x14ac:dyDescent="0.3"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  <c r="CA3471"/>
      <c r="CB3471"/>
      <c r="CC3471"/>
      <c r="CD3471"/>
      <c r="CE3471"/>
      <c r="CF3471"/>
      <c r="CG3471"/>
      <c r="CH3471"/>
      <c r="CI3471"/>
      <c r="CJ3471"/>
    </row>
    <row r="3472" spans="39:88" x14ac:dyDescent="0.3"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  <c r="CA3472"/>
      <c r="CB3472"/>
      <c r="CC3472"/>
      <c r="CD3472"/>
      <c r="CE3472"/>
      <c r="CF3472"/>
      <c r="CG3472"/>
      <c r="CH3472"/>
      <c r="CI3472"/>
      <c r="CJ3472"/>
    </row>
    <row r="3473" spans="39:88" x14ac:dyDescent="0.3"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  <c r="CA3473"/>
      <c r="CB3473"/>
      <c r="CC3473"/>
      <c r="CD3473"/>
      <c r="CE3473"/>
      <c r="CF3473"/>
      <c r="CG3473"/>
      <c r="CH3473"/>
      <c r="CI3473"/>
      <c r="CJ3473"/>
    </row>
    <row r="3474" spans="39:88" x14ac:dyDescent="0.3"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  <c r="CA3474"/>
      <c r="CB3474"/>
      <c r="CC3474"/>
      <c r="CD3474"/>
      <c r="CE3474"/>
      <c r="CF3474"/>
      <c r="CG3474"/>
      <c r="CH3474"/>
      <c r="CI3474"/>
      <c r="CJ3474"/>
    </row>
    <row r="3475" spans="39:88" x14ac:dyDescent="0.3"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  <c r="CA3475"/>
      <c r="CB3475"/>
      <c r="CC3475"/>
      <c r="CD3475"/>
      <c r="CE3475"/>
      <c r="CF3475"/>
      <c r="CG3475"/>
      <c r="CH3475"/>
      <c r="CI3475"/>
      <c r="CJ3475"/>
    </row>
    <row r="3476" spans="39:88" x14ac:dyDescent="0.3"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  <c r="CA3476"/>
      <c r="CB3476"/>
      <c r="CC3476"/>
      <c r="CD3476"/>
      <c r="CE3476"/>
      <c r="CF3476"/>
      <c r="CG3476"/>
      <c r="CH3476"/>
      <c r="CI3476"/>
      <c r="CJ3476"/>
    </row>
    <row r="3477" spans="39:88" x14ac:dyDescent="0.3"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  <c r="CA3477"/>
      <c r="CB3477"/>
      <c r="CC3477"/>
      <c r="CD3477"/>
      <c r="CE3477"/>
      <c r="CF3477"/>
      <c r="CG3477"/>
      <c r="CH3477"/>
      <c r="CI3477"/>
      <c r="CJ3477"/>
    </row>
    <row r="3478" spans="39:88" x14ac:dyDescent="0.3"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  <c r="CA3478"/>
      <c r="CB3478"/>
      <c r="CC3478"/>
      <c r="CD3478"/>
      <c r="CE3478"/>
      <c r="CF3478"/>
      <c r="CG3478"/>
      <c r="CH3478"/>
      <c r="CI3478"/>
      <c r="CJ3478"/>
    </row>
    <row r="3479" spans="39:88" x14ac:dyDescent="0.3"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  <c r="CA3479"/>
      <c r="CB3479"/>
      <c r="CC3479"/>
      <c r="CD3479"/>
      <c r="CE3479"/>
      <c r="CF3479"/>
      <c r="CG3479"/>
      <c r="CH3479"/>
      <c r="CI3479"/>
      <c r="CJ3479"/>
    </row>
    <row r="3480" spans="39:88" x14ac:dyDescent="0.3"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  <c r="CA3480"/>
      <c r="CB3480"/>
      <c r="CC3480"/>
      <c r="CD3480"/>
      <c r="CE3480"/>
      <c r="CF3480"/>
      <c r="CG3480"/>
      <c r="CH3480"/>
      <c r="CI3480"/>
      <c r="CJ3480"/>
    </row>
    <row r="3481" spans="39:88" x14ac:dyDescent="0.3"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  <c r="CA3481"/>
      <c r="CB3481"/>
      <c r="CC3481"/>
      <c r="CD3481"/>
      <c r="CE3481"/>
      <c r="CF3481"/>
      <c r="CG3481"/>
      <c r="CH3481"/>
      <c r="CI3481"/>
      <c r="CJ3481"/>
    </row>
    <row r="3482" spans="39:88" x14ac:dyDescent="0.3"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  <c r="CA3482"/>
      <c r="CB3482"/>
      <c r="CC3482"/>
      <c r="CD3482"/>
      <c r="CE3482"/>
      <c r="CF3482"/>
      <c r="CG3482"/>
      <c r="CH3482"/>
      <c r="CI3482"/>
      <c r="CJ3482"/>
    </row>
    <row r="3483" spans="39:88" x14ac:dyDescent="0.3"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  <c r="CA3483"/>
      <c r="CB3483"/>
      <c r="CC3483"/>
      <c r="CD3483"/>
      <c r="CE3483"/>
      <c r="CF3483"/>
      <c r="CG3483"/>
      <c r="CH3483"/>
      <c r="CI3483"/>
      <c r="CJ3483"/>
    </row>
    <row r="3484" spans="39:88" x14ac:dyDescent="0.3"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  <c r="CA3484"/>
      <c r="CB3484"/>
      <c r="CC3484"/>
      <c r="CD3484"/>
      <c r="CE3484"/>
      <c r="CF3484"/>
      <c r="CG3484"/>
      <c r="CH3484"/>
      <c r="CI3484"/>
      <c r="CJ3484"/>
    </row>
    <row r="3485" spans="39:88" x14ac:dyDescent="0.3"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  <c r="CA3485"/>
      <c r="CB3485"/>
      <c r="CC3485"/>
      <c r="CD3485"/>
      <c r="CE3485"/>
      <c r="CF3485"/>
      <c r="CG3485"/>
      <c r="CH3485"/>
      <c r="CI3485"/>
      <c r="CJ3485"/>
    </row>
    <row r="3486" spans="39:88" x14ac:dyDescent="0.3"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  <c r="CA3486"/>
      <c r="CB3486"/>
      <c r="CC3486"/>
      <c r="CD3486"/>
      <c r="CE3486"/>
      <c r="CF3486"/>
      <c r="CG3486"/>
      <c r="CH3486"/>
      <c r="CI3486"/>
      <c r="CJ3486"/>
    </row>
    <row r="3487" spans="39:88" x14ac:dyDescent="0.3"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  <c r="CA3487"/>
      <c r="CB3487"/>
      <c r="CC3487"/>
      <c r="CD3487"/>
      <c r="CE3487"/>
      <c r="CF3487"/>
      <c r="CG3487"/>
      <c r="CH3487"/>
      <c r="CI3487"/>
      <c r="CJ3487"/>
    </row>
    <row r="3488" spans="39:88" x14ac:dyDescent="0.3"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  <c r="CA3488"/>
      <c r="CB3488"/>
      <c r="CC3488"/>
      <c r="CD3488"/>
      <c r="CE3488"/>
      <c r="CF3488"/>
      <c r="CG3488"/>
      <c r="CH3488"/>
      <c r="CI3488"/>
      <c r="CJ3488"/>
    </row>
    <row r="3489" spans="39:88" x14ac:dyDescent="0.3"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  <c r="CA3489"/>
      <c r="CB3489"/>
      <c r="CC3489"/>
      <c r="CD3489"/>
      <c r="CE3489"/>
      <c r="CF3489"/>
      <c r="CG3489"/>
      <c r="CH3489"/>
      <c r="CI3489"/>
      <c r="CJ3489"/>
    </row>
    <row r="3490" spans="39:88" x14ac:dyDescent="0.3"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  <c r="CA3490"/>
      <c r="CB3490"/>
      <c r="CC3490"/>
      <c r="CD3490"/>
      <c r="CE3490"/>
      <c r="CF3490"/>
      <c r="CG3490"/>
      <c r="CH3490"/>
      <c r="CI3490"/>
      <c r="CJ3490"/>
    </row>
    <row r="3491" spans="39:88" x14ac:dyDescent="0.3"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  <c r="CA3491"/>
      <c r="CB3491"/>
      <c r="CC3491"/>
      <c r="CD3491"/>
      <c r="CE3491"/>
      <c r="CF3491"/>
      <c r="CG3491"/>
      <c r="CH3491"/>
      <c r="CI3491"/>
      <c r="CJ3491"/>
    </row>
    <row r="3492" spans="39:88" x14ac:dyDescent="0.3"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  <c r="CA3492"/>
      <c r="CB3492"/>
      <c r="CC3492"/>
      <c r="CD3492"/>
      <c r="CE3492"/>
      <c r="CF3492"/>
      <c r="CG3492"/>
      <c r="CH3492"/>
      <c r="CI3492"/>
      <c r="CJ3492"/>
    </row>
    <row r="3493" spans="39:88" x14ac:dyDescent="0.3"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  <c r="CA3493"/>
      <c r="CB3493"/>
      <c r="CC3493"/>
      <c r="CD3493"/>
      <c r="CE3493"/>
      <c r="CF3493"/>
      <c r="CG3493"/>
      <c r="CH3493"/>
      <c r="CI3493"/>
      <c r="CJ3493"/>
    </row>
    <row r="3494" spans="39:88" x14ac:dyDescent="0.3"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  <c r="CA3494"/>
      <c r="CB3494"/>
      <c r="CC3494"/>
      <c r="CD3494"/>
      <c r="CE3494"/>
      <c r="CF3494"/>
      <c r="CG3494"/>
      <c r="CH3494"/>
      <c r="CI3494"/>
      <c r="CJ3494"/>
    </row>
    <row r="3495" spans="39:88" x14ac:dyDescent="0.3"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  <c r="CA3495"/>
      <c r="CB3495"/>
      <c r="CC3495"/>
      <c r="CD3495"/>
      <c r="CE3495"/>
      <c r="CF3495"/>
      <c r="CG3495"/>
      <c r="CH3495"/>
      <c r="CI3495"/>
      <c r="CJ3495"/>
    </row>
    <row r="3496" spans="39:88" x14ac:dyDescent="0.3"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  <c r="CA3496"/>
      <c r="CB3496"/>
      <c r="CC3496"/>
      <c r="CD3496"/>
      <c r="CE3496"/>
      <c r="CF3496"/>
      <c r="CG3496"/>
      <c r="CH3496"/>
      <c r="CI3496"/>
      <c r="CJ3496"/>
    </row>
    <row r="3497" spans="39:88" x14ac:dyDescent="0.3"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  <c r="CA3497"/>
      <c r="CB3497"/>
      <c r="CC3497"/>
      <c r="CD3497"/>
      <c r="CE3497"/>
      <c r="CF3497"/>
      <c r="CG3497"/>
      <c r="CH3497"/>
      <c r="CI3497"/>
      <c r="CJ3497"/>
    </row>
    <row r="3498" spans="39:88" x14ac:dyDescent="0.3"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  <c r="CA3498"/>
      <c r="CB3498"/>
      <c r="CC3498"/>
      <c r="CD3498"/>
      <c r="CE3498"/>
      <c r="CF3498"/>
      <c r="CG3498"/>
      <c r="CH3498"/>
      <c r="CI3498"/>
      <c r="CJ3498"/>
    </row>
    <row r="3499" spans="39:88" x14ac:dyDescent="0.3"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  <c r="CA3499"/>
      <c r="CB3499"/>
      <c r="CC3499"/>
      <c r="CD3499"/>
      <c r="CE3499"/>
      <c r="CF3499"/>
      <c r="CG3499"/>
      <c r="CH3499"/>
      <c r="CI3499"/>
      <c r="CJ3499"/>
    </row>
    <row r="3500" spans="39:88" x14ac:dyDescent="0.3"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  <c r="CA3500"/>
      <c r="CB3500"/>
      <c r="CC3500"/>
      <c r="CD3500"/>
      <c r="CE3500"/>
      <c r="CF3500"/>
      <c r="CG3500"/>
      <c r="CH3500"/>
      <c r="CI3500"/>
      <c r="CJ3500"/>
    </row>
    <row r="3501" spans="39:88" x14ac:dyDescent="0.3"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  <c r="CA3501"/>
      <c r="CB3501"/>
      <c r="CC3501"/>
      <c r="CD3501"/>
      <c r="CE3501"/>
      <c r="CF3501"/>
      <c r="CG3501"/>
      <c r="CH3501"/>
      <c r="CI3501"/>
      <c r="CJ3501"/>
    </row>
    <row r="3502" spans="39:88" x14ac:dyDescent="0.3"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  <c r="CA3502"/>
      <c r="CB3502"/>
      <c r="CC3502"/>
      <c r="CD3502"/>
      <c r="CE3502"/>
      <c r="CF3502"/>
      <c r="CG3502"/>
      <c r="CH3502"/>
      <c r="CI3502"/>
      <c r="CJ3502"/>
    </row>
    <row r="3503" spans="39:88" x14ac:dyDescent="0.3"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  <c r="CA3503"/>
      <c r="CB3503"/>
      <c r="CC3503"/>
      <c r="CD3503"/>
      <c r="CE3503"/>
      <c r="CF3503"/>
      <c r="CG3503"/>
      <c r="CH3503"/>
      <c r="CI3503"/>
      <c r="CJ3503"/>
    </row>
    <row r="3504" spans="39:88" x14ac:dyDescent="0.3"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  <c r="CA3504"/>
      <c r="CB3504"/>
      <c r="CC3504"/>
      <c r="CD3504"/>
      <c r="CE3504"/>
      <c r="CF3504"/>
      <c r="CG3504"/>
      <c r="CH3504"/>
      <c r="CI3504"/>
      <c r="CJ3504"/>
    </row>
    <row r="3505" spans="39:88" x14ac:dyDescent="0.3"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  <c r="CA3505"/>
      <c r="CB3505"/>
      <c r="CC3505"/>
      <c r="CD3505"/>
      <c r="CE3505"/>
      <c r="CF3505"/>
      <c r="CG3505"/>
      <c r="CH3505"/>
      <c r="CI3505"/>
      <c r="CJ3505"/>
    </row>
    <row r="3506" spans="39:88" x14ac:dyDescent="0.3"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  <c r="CA3506"/>
      <c r="CB3506"/>
      <c r="CC3506"/>
      <c r="CD3506"/>
      <c r="CE3506"/>
      <c r="CF3506"/>
      <c r="CG3506"/>
      <c r="CH3506"/>
      <c r="CI3506"/>
      <c r="CJ3506"/>
    </row>
    <row r="3507" spans="39:88" x14ac:dyDescent="0.3"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  <c r="CA3507"/>
      <c r="CB3507"/>
      <c r="CC3507"/>
      <c r="CD3507"/>
      <c r="CE3507"/>
      <c r="CF3507"/>
      <c r="CG3507"/>
      <c r="CH3507"/>
      <c r="CI3507"/>
      <c r="CJ3507"/>
    </row>
    <row r="3508" spans="39:88" x14ac:dyDescent="0.3"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  <c r="CA3508"/>
      <c r="CB3508"/>
      <c r="CC3508"/>
      <c r="CD3508"/>
      <c r="CE3508"/>
      <c r="CF3508"/>
      <c r="CG3508"/>
      <c r="CH3508"/>
      <c r="CI3508"/>
      <c r="CJ3508"/>
    </row>
    <row r="3509" spans="39:88" x14ac:dyDescent="0.3"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  <c r="CA3509"/>
      <c r="CB3509"/>
      <c r="CC3509"/>
      <c r="CD3509"/>
      <c r="CE3509"/>
      <c r="CF3509"/>
      <c r="CG3509"/>
      <c r="CH3509"/>
      <c r="CI3509"/>
      <c r="CJ3509"/>
    </row>
    <row r="3510" spans="39:88" x14ac:dyDescent="0.3"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  <c r="CA3510"/>
      <c r="CB3510"/>
      <c r="CC3510"/>
      <c r="CD3510"/>
      <c r="CE3510"/>
      <c r="CF3510"/>
      <c r="CG3510"/>
      <c r="CH3510"/>
      <c r="CI3510"/>
      <c r="CJ3510"/>
    </row>
    <row r="3511" spans="39:88" x14ac:dyDescent="0.3"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  <c r="CA3511"/>
      <c r="CB3511"/>
      <c r="CC3511"/>
      <c r="CD3511"/>
      <c r="CE3511"/>
      <c r="CF3511"/>
      <c r="CG3511"/>
      <c r="CH3511"/>
      <c r="CI3511"/>
      <c r="CJ3511"/>
    </row>
    <row r="3512" spans="39:88" x14ac:dyDescent="0.3"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  <c r="CA3512"/>
      <c r="CB3512"/>
      <c r="CC3512"/>
      <c r="CD3512"/>
      <c r="CE3512"/>
      <c r="CF3512"/>
      <c r="CG3512"/>
      <c r="CH3512"/>
      <c r="CI3512"/>
      <c r="CJ3512"/>
    </row>
    <row r="3513" spans="39:88" x14ac:dyDescent="0.3"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  <c r="CA3513"/>
      <c r="CB3513"/>
      <c r="CC3513"/>
      <c r="CD3513"/>
      <c r="CE3513"/>
      <c r="CF3513"/>
      <c r="CG3513"/>
      <c r="CH3513"/>
      <c r="CI3513"/>
      <c r="CJ3513"/>
    </row>
    <row r="3514" spans="39:88" x14ac:dyDescent="0.3"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  <c r="CA3514"/>
      <c r="CB3514"/>
      <c r="CC3514"/>
      <c r="CD3514"/>
      <c r="CE3514"/>
      <c r="CF3514"/>
      <c r="CG3514"/>
      <c r="CH3514"/>
      <c r="CI3514"/>
      <c r="CJ3514"/>
    </row>
    <row r="3515" spans="39:88" x14ac:dyDescent="0.3"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  <c r="CA3515"/>
      <c r="CB3515"/>
      <c r="CC3515"/>
      <c r="CD3515"/>
      <c r="CE3515"/>
      <c r="CF3515"/>
      <c r="CG3515"/>
      <c r="CH3515"/>
      <c r="CI3515"/>
      <c r="CJ3515"/>
    </row>
    <row r="3516" spans="39:88" x14ac:dyDescent="0.3"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  <c r="CA3516"/>
      <c r="CB3516"/>
      <c r="CC3516"/>
      <c r="CD3516"/>
      <c r="CE3516"/>
      <c r="CF3516"/>
      <c r="CG3516"/>
      <c r="CH3516"/>
      <c r="CI3516"/>
      <c r="CJ3516"/>
    </row>
    <row r="3517" spans="39:88" x14ac:dyDescent="0.3"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  <c r="CA3517"/>
      <c r="CB3517"/>
      <c r="CC3517"/>
      <c r="CD3517"/>
      <c r="CE3517"/>
      <c r="CF3517"/>
      <c r="CG3517"/>
      <c r="CH3517"/>
      <c r="CI3517"/>
      <c r="CJ3517"/>
    </row>
    <row r="3518" spans="39:88" x14ac:dyDescent="0.3"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  <c r="CA3518"/>
      <c r="CB3518"/>
      <c r="CC3518"/>
      <c r="CD3518"/>
      <c r="CE3518"/>
      <c r="CF3518"/>
      <c r="CG3518"/>
      <c r="CH3518"/>
      <c r="CI3518"/>
      <c r="CJ3518"/>
    </row>
    <row r="3519" spans="39:88" x14ac:dyDescent="0.3"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  <c r="CA3519"/>
      <c r="CB3519"/>
      <c r="CC3519"/>
      <c r="CD3519"/>
      <c r="CE3519"/>
      <c r="CF3519"/>
      <c r="CG3519"/>
      <c r="CH3519"/>
      <c r="CI3519"/>
      <c r="CJ3519"/>
    </row>
    <row r="3520" spans="39:88" x14ac:dyDescent="0.3"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  <c r="CA3520"/>
      <c r="CB3520"/>
      <c r="CC3520"/>
      <c r="CD3520"/>
      <c r="CE3520"/>
      <c r="CF3520"/>
      <c r="CG3520"/>
      <c r="CH3520"/>
      <c r="CI3520"/>
      <c r="CJ3520"/>
    </row>
    <row r="3521" spans="39:88" x14ac:dyDescent="0.3"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  <c r="CA3521"/>
      <c r="CB3521"/>
      <c r="CC3521"/>
      <c r="CD3521"/>
      <c r="CE3521"/>
      <c r="CF3521"/>
      <c r="CG3521"/>
      <c r="CH3521"/>
      <c r="CI3521"/>
      <c r="CJ3521"/>
    </row>
    <row r="3522" spans="39:88" x14ac:dyDescent="0.3"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  <c r="CA3522"/>
      <c r="CB3522"/>
      <c r="CC3522"/>
      <c r="CD3522"/>
      <c r="CE3522"/>
      <c r="CF3522"/>
      <c r="CG3522"/>
      <c r="CH3522"/>
      <c r="CI3522"/>
      <c r="CJ3522"/>
    </row>
    <row r="3523" spans="39:88" x14ac:dyDescent="0.3"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  <c r="CA3523"/>
      <c r="CB3523"/>
      <c r="CC3523"/>
      <c r="CD3523"/>
      <c r="CE3523"/>
      <c r="CF3523"/>
      <c r="CG3523"/>
      <c r="CH3523"/>
      <c r="CI3523"/>
      <c r="CJ3523"/>
    </row>
    <row r="3524" spans="39:88" x14ac:dyDescent="0.3"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  <c r="CA3524"/>
      <c r="CB3524"/>
      <c r="CC3524"/>
      <c r="CD3524"/>
      <c r="CE3524"/>
      <c r="CF3524"/>
      <c r="CG3524"/>
      <c r="CH3524"/>
      <c r="CI3524"/>
      <c r="CJ3524"/>
    </row>
    <row r="3525" spans="39:88" x14ac:dyDescent="0.3"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  <c r="CA3525"/>
      <c r="CB3525"/>
      <c r="CC3525"/>
      <c r="CD3525"/>
      <c r="CE3525"/>
      <c r="CF3525"/>
      <c r="CG3525"/>
      <c r="CH3525"/>
      <c r="CI3525"/>
      <c r="CJ3525"/>
    </row>
    <row r="3526" spans="39:88" x14ac:dyDescent="0.3"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  <c r="CA3526"/>
      <c r="CB3526"/>
      <c r="CC3526"/>
      <c r="CD3526"/>
      <c r="CE3526"/>
      <c r="CF3526"/>
      <c r="CG3526"/>
      <c r="CH3526"/>
      <c r="CI3526"/>
      <c r="CJ3526"/>
    </row>
    <row r="3527" spans="39:88" x14ac:dyDescent="0.3"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  <c r="CA3527"/>
      <c r="CB3527"/>
      <c r="CC3527"/>
      <c r="CD3527"/>
      <c r="CE3527"/>
      <c r="CF3527"/>
      <c r="CG3527"/>
      <c r="CH3527"/>
      <c r="CI3527"/>
      <c r="CJ3527"/>
    </row>
    <row r="3528" spans="39:88" x14ac:dyDescent="0.3"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  <c r="CA3528"/>
      <c r="CB3528"/>
      <c r="CC3528"/>
      <c r="CD3528"/>
      <c r="CE3528"/>
      <c r="CF3528"/>
      <c r="CG3528"/>
      <c r="CH3528"/>
      <c r="CI3528"/>
      <c r="CJ3528"/>
    </row>
    <row r="3529" spans="39:88" x14ac:dyDescent="0.3"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  <c r="CA3529"/>
      <c r="CB3529"/>
      <c r="CC3529"/>
      <c r="CD3529"/>
      <c r="CE3529"/>
      <c r="CF3529"/>
      <c r="CG3529"/>
      <c r="CH3529"/>
      <c r="CI3529"/>
      <c r="CJ3529"/>
    </row>
    <row r="3530" spans="39:88" x14ac:dyDescent="0.3"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  <c r="CA3530"/>
      <c r="CB3530"/>
      <c r="CC3530"/>
      <c r="CD3530"/>
      <c r="CE3530"/>
      <c r="CF3530"/>
      <c r="CG3530"/>
      <c r="CH3530"/>
      <c r="CI3530"/>
      <c r="CJ3530"/>
    </row>
    <row r="3531" spans="39:88" x14ac:dyDescent="0.3"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  <c r="CA3531"/>
      <c r="CB3531"/>
      <c r="CC3531"/>
      <c r="CD3531"/>
      <c r="CE3531"/>
      <c r="CF3531"/>
      <c r="CG3531"/>
      <c r="CH3531"/>
      <c r="CI3531"/>
      <c r="CJ3531"/>
    </row>
    <row r="3532" spans="39:88" x14ac:dyDescent="0.3"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  <c r="CA3532"/>
      <c r="CB3532"/>
      <c r="CC3532"/>
      <c r="CD3532"/>
      <c r="CE3532"/>
      <c r="CF3532"/>
      <c r="CG3532"/>
      <c r="CH3532"/>
      <c r="CI3532"/>
      <c r="CJ3532"/>
    </row>
    <row r="3533" spans="39:88" x14ac:dyDescent="0.3"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  <c r="CA3533"/>
      <c r="CB3533"/>
      <c r="CC3533"/>
      <c r="CD3533"/>
      <c r="CE3533"/>
      <c r="CF3533"/>
      <c r="CG3533"/>
      <c r="CH3533"/>
      <c r="CI3533"/>
      <c r="CJ3533"/>
    </row>
    <row r="3534" spans="39:88" x14ac:dyDescent="0.3"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  <c r="CA3534"/>
      <c r="CB3534"/>
      <c r="CC3534"/>
      <c r="CD3534"/>
      <c r="CE3534"/>
      <c r="CF3534"/>
      <c r="CG3534"/>
      <c r="CH3534"/>
      <c r="CI3534"/>
      <c r="CJ3534"/>
    </row>
    <row r="3535" spans="39:88" x14ac:dyDescent="0.3"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  <c r="CA3535"/>
      <c r="CB3535"/>
      <c r="CC3535"/>
      <c r="CD3535"/>
      <c r="CE3535"/>
      <c r="CF3535"/>
      <c r="CG3535"/>
      <c r="CH3535"/>
      <c r="CI3535"/>
      <c r="CJ3535"/>
    </row>
    <row r="3536" spans="39:88" x14ac:dyDescent="0.3"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  <c r="CA3536"/>
      <c r="CB3536"/>
      <c r="CC3536"/>
      <c r="CD3536"/>
      <c r="CE3536"/>
      <c r="CF3536"/>
      <c r="CG3536"/>
      <c r="CH3536"/>
      <c r="CI3536"/>
      <c r="CJ3536"/>
    </row>
    <row r="3537" spans="39:88" x14ac:dyDescent="0.3"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  <c r="CA3537"/>
      <c r="CB3537"/>
      <c r="CC3537"/>
      <c r="CD3537"/>
      <c r="CE3537"/>
      <c r="CF3537"/>
      <c r="CG3537"/>
      <c r="CH3537"/>
      <c r="CI3537"/>
      <c r="CJ3537"/>
    </row>
    <row r="3538" spans="39:88" x14ac:dyDescent="0.3"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  <c r="CA3538"/>
      <c r="CB3538"/>
      <c r="CC3538"/>
      <c r="CD3538"/>
      <c r="CE3538"/>
      <c r="CF3538"/>
      <c r="CG3538"/>
      <c r="CH3538"/>
      <c r="CI3538"/>
      <c r="CJ3538"/>
    </row>
    <row r="3539" spans="39:88" x14ac:dyDescent="0.3"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  <c r="CA3539"/>
      <c r="CB3539"/>
      <c r="CC3539"/>
      <c r="CD3539"/>
      <c r="CE3539"/>
      <c r="CF3539"/>
      <c r="CG3539"/>
      <c r="CH3539"/>
      <c r="CI3539"/>
      <c r="CJ3539"/>
    </row>
    <row r="3540" spans="39:88" x14ac:dyDescent="0.3"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  <c r="CA3540"/>
      <c r="CB3540"/>
      <c r="CC3540"/>
      <c r="CD3540"/>
      <c r="CE3540"/>
      <c r="CF3540"/>
      <c r="CG3540"/>
      <c r="CH3540"/>
      <c r="CI3540"/>
      <c r="CJ3540"/>
    </row>
    <row r="3541" spans="39:88" x14ac:dyDescent="0.3"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  <c r="CA3541"/>
      <c r="CB3541"/>
      <c r="CC3541"/>
      <c r="CD3541"/>
      <c r="CE3541"/>
      <c r="CF3541"/>
      <c r="CG3541"/>
      <c r="CH3541"/>
      <c r="CI3541"/>
      <c r="CJ3541"/>
    </row>
    <row r="3542" spans="39:88" x14ac:dyDescent="0.3"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  <c r="CA3542"/>
      <c r="CB3542"/>
      <c r="CC3542"/>
      <c r="CD3542"/>
      <c r="CE3542"/>
      <c r="CF3542"/>
      <c r="CG3542"/>
      <c r="CH3542"/>
      <c r="CI3542"/>
      <c r="CJ3542"/>
    </row>
    <row r="3543" spans="39:88" x14ac:dyDescent="0.3"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  <c r="CA3543"/>
      <c r="CB3543"/>
      <c r="CC3543"/>
      <c r="CD3543"/>
      <c r="CE3543"/>
      <c r="CF3543"/>
      <c r="CG3543"/>
      <c r="CH3543"/>
      <c r="CI3543"/>
      <c r="CJ3543"/>
    </row>
    <row r="3544" spans="39:88" x14ac:dyDescent="0.3"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  <c r="CA3544"/>
      <c r="CB3544"/>
      <c r="CC3544"/>
      <c r="CD3544"/>
      <c r="CE3544"/>
      <c r="CF3544"/>
      <c r="CG3544"/>
      <c r="CH3544"/>
      <c r="CI3544"/>
      <c r="CJ3544"/>
    </row>
    <row r="3545" spans="39:88" x14ac:dyDescent="0.3"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  <c r="CA3545"/>
      <c r="CB3545"/>
      <c r="CC3545"/>
      <c r="CD3545"/>
      <c r="CE3545"/>
      <c r="CF3545"/>
      <c r="CG3545"/>
      <c r="CH3545"/>
      <c r="CI3545"/>
      <c r="CJ3545"/>
    </row>
    <row r="3546" spans="39:88" x14ac:dyDescent="0.3"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  <c r="CA3546"/>
      <c r="CB3546"/>
      <c r="CC3546"/>
      <c r="CD3546"/>
      <c r="CE3546"/>
      <c r="CF3546"/>
      <c r="CG3546"/>
      <c r="CH3546"/>
      <c r="CI3546"/>
      <c r="CJ3546"/>
    </row>
    <row r="3547" spans="39:88" x14ac:dyDescent="0.3"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  <c r="CA3547"/>
      <c r="CB3547"/>
      <c r="CC3547"/>
      <c r="CD3547"/>
      <c r="CE3547"/>
      <c r="CF3547"/>
      <c r="CG3547"/>
      <c r="CH3547"/>
      <c r="CI3547"/>
      <c r="CJ3547"/>
    </row>
    <row r="3548" spans="39:88" x14ac:dyDescent="0.3"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  <c r="CA3548"/>
      <c r="CB3548"/>
      <c r="CC3548"/>
      <c r="CD3548"/>
      <c r="CE3548"/>
      <c r="CF3548"/>
      <c r="CG3548"/>
      <c r="CH3548"/>
      <c r="CI3548"/>
      <c r="CJ3548"/>
    </row>
    <row r="3549" spans="39:88" x14ac:dyDescent="0.3"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  <c r="CA3549"/>
      <c r="CB3549"/>
      <c r="CC3549"/>
      <c r="CD3549"/>
      <c r="CE3549"/>
      <c r="CF3549"/>
      <c r="CG3549"/>
      <c r="CH3549"/>
      <c r="CI3549"/>
      <c r="CJ3549"/>
    </row>
    <row r="3550" spans="39:88" x14ac:dyDescent="0.3"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  <c r="CA3550"/>
      <c r="CB3550"/>
      <c r="CC3550"/>
      <c r="CD3550"/>
      <c r="CE3550"/>
      <c r="CF3550"/>
      <c r="CG3550"/>
      <c r="CH3550"/>
      <c r="CI3550"/>
      <c r="CJ3550"/>
    </row>
    <row r="3551" spans="39:88" x14ac:dyDescent="0.3"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  <c r="CA3551"/>
      <c r="CB3551"/>
      <c r="CC3551"/>
      <c r="CD3551"/>
      <c r="CE3551"/>
      <c r="CF3551"/>
      <c r="CG3551"/>
      <c r="CH3551"/>
      <c r="CI3551"/>
      <c r="CJ3551"/>
    </row>
    <row r="3552" spans="39:88" x14ac:dyDescent="0.3"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  <c r="CA3552"/>
      <c r="CB3552"/>
      <c r="CC3552"/>
      <c r="CD3552"/>
      <c r="CE3552"/>
      <c r="CF3552"/>
      <c r="CG3552"/>
      <c r="CH3552"/>
      <c r="CI3552"/>
      <c r="CJ3552"/>
    </row>
    <row r="3553" spans="39:88" x14ac:dyDescent="0.3"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  <c r="CA3553"/>
      <c r="CB3553"/>
      <c r="CC3553"/>
      <c r="CD3553"/>
      <c r="CE3553"/>
      <c r="CF3553"/>
      <c r="CG3553"/>
      <c r="CH3553"/>
      <c r="CI3553"/>
      <c r="CJ3553"/>
    </row>
    <row r="3554" spans="39:88" x14ac:dyDescent="0.3"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  <c r="CA3554"/>
      <c r="CB3554"/>
      <c r="CC3554"/>
      <c r="CD3554"/>
      <c r="CE3554"/>
      <c r="CF3554"/>
      <c r="CG3554"/>
      <c r="CH3554"/>
      <c r="CI3554"/>
      <c r="CJ3554"/>
    </row>
    <row r="3555" spans="39:88" x14ac:dyDescent="0.3"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  <c r="CA3555"/>
      <c r="CB3555"/>
      <c r="CC3555"/>
      <c r="CD3555"/>
      <c r="CE3555"/>
      <c r="CF3555"/>
      <c r="CG3555"/>
      <c r="CH3555"/>
      <c r="CI3555"/>
      <c r="CJ3555"/>
    </row>
    <row r="3556" spans="39:88" x14ac:dyDescent="0.3"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  <c r="CA3556"/>
      <c r="CB3556"/>
      <c r="CC3556"/>
      <c r="CD3556"/>
      <c r="CE3556"/>
      <c r="CF3556"/>
      <c r="CG3556"/>
      <c r="CH3556"/>
      <c r="CI3556"/>
      <c r="CJ3556"/>
    </row>
    <row r="3557" spans="39:88" x14ac:dyDescent="0.3"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  <c r="CA3557"/>
      <c r="CB3557"/>
      <c r="CC3557"/>
      <c r="CD3557"/>
      <c r="CE3557"/>
      <c r="CF3557"/>
      <c r="CG3557"/>
      <c r="CH3557"/>
      <c r="CI3557"/>
      <c r="CJ3557"/>
    </row>
    <row r="3558" spans="39:88" x14ac:dyDescent="0.3"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  <c r="CA3558"/>
      <c r="CB3558"/>
      <c r="CC3558"/>
      <c r="CD3558"/>
      <c r="CE3558"/>
      <c r="CF3558"/>
      <c r="CG3558"/>
      <c r="CH3558"/>
      <c r="CI3558"/>
      <c r="CJ3558"/>
    </row>
    <row r="3559" spans="39:88" x14ac:dyDescent="0.3"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  <c r="CA3559"/>
      <c r="CB3559"/>
      <c r="CC3559"/>
      <c r="CD3559"/>
      <c r="CE3559"/>
      <c r="CF3559"/>
      <c r="CG3559"/>
      <c r="CH3559"/>
      <c r="CI3559"/>
      <c r="CJ3559"/>
    </row>
    <row r="3560" spans="39:88" x14ac:dyDescent="0.3"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  <c r="CA3560"/>
      <c r="CB3560"/>
      <c r="CC3560"/>
      <c r="CD3560"/>
      <c r="CE3560"/>
      <c r="CF3560"/>
      <c r="CG3560"/>
      <c r="CH3560"/>
      <c r="CI3560"/>
      <c r="CJ3560"/>
    </row>
    <row r="3561" spans="39:88" x14ac:dyDescent="0.3"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  <c r="CA3561"/>
      <c r="CB3561"/>
      <c r="CC3561"/>
      <c r="CD3561"/>
      <c r="CE3561"/>
      <c r="CF3561"/>
      <c r="CG3561"/>
      <c r="CH3561"/>
      <c r="CI3561"/>
      <c r="CJ3561"/>
    </row>
    <row r="3562" spans="39:88" x14ac:dyDescent="0.3"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  <c r="CA3562"/>
      <c r="CB3562"/>
      <c r="CC3562"/>
      <c r="CD3562"/>
      <c r="CE3562"/>
      <c r="CF3562"/>
      <c r="CG3562"/>
      <c r="CH3562"/>
      <c r="CI3562"/>
      <c r="CJ3562"/>
    </row>
    <row r="3563" spans="39:88" x14ac:dyDescent="0.3"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  <c r="CA3563"/>
      <c r="CB3563"/>
      <c r="CC3563"/>
      <c r="CD3563"/>
      <c r="CE3563"/>
      <c r="CF3563"/>
      <c r="CG3563"/>
      <c r="CH3563"/>
      <c r="CI3563"/>
      <c r="CJ3563"/>
    </row>
    <row r="3564" spans="39:88" x14ac:dyDescent="0.3"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  <c r="CA3564"/>
      <c r="CB3564"/>
      <c r="CC3564"/>
      <c r="CD3564"/>
      <c r="CE3564"/>
      <c r="CF3564"/>
      <c r="CG3564"/>
      <c r="CH3564"/>
      <c r="CI3564"/>
      <c r="CJ3564"/>
    </row>
    <row r="3565" spans="39:88" x14ac:dyDescent="0.3"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  <c r="CA3565"/>
      <c r="CB3565"/>
      <c r="CC3565"/>
      <c r="CD3565"/>
      <c r="CE3565"/>
      <c r="CF3565"/>
      <c r="CG3565"/>
      <c r="CH3565"/>
      <c r="CI3565"/>
      <c r="CJ3565"/>
    </row>
    <row r="3566" spans="39:88" x14ac:dyDescent="0.3"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  <c r="CA3566"/>
      <c r="CB3566"/>
      <c r="CC3566"/>
      <c r="CD3566"/>
      <c r="CE3566"/>
      <c r="CF3566"/>
      <c r="CG3566"/>
      <c r="CH3566"/>
      <c r="CI3566"/>
      <c r="CJ3566"/>
    </row>
    <row r="3567" spans="39:88" x14ac:dyDescent="0.3"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  <c r="CA3567"/>
      <c r="CB3567"/>
      <c r="CC3567"/>
      <c r="CD3567"/>
      <c r="CE3567"/>
      <c r="CF3567"/>
      <c r="CG3567"/>
      <c r="CH3567"/>
      <c r="CI3567"/>
      <c r="CJ3567"/>
    </row>
    <row r="3568" spans="39:88" x14ac:dyDescent="0.3"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  <c r="CA3568"/>
      <c r="CB3568"/>
      <c r="CC3568"/>
      <c r="CD3568"/>
      <c r="CE3568"/>
      <c r="CF3568"/>
      <c r="CG3568"/>
      <c r="CH3568"/>
      <c r="CI3568"/>
      <c r="CJ3568"/>
    </row>
    <row r="3569" spans="39:88" x14ac:dyDescent="0.3"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  <c r="CA3569"/>
      <c r="CB3569"/>
      <c r="CC3569"/>
      <c r="CD3569"/>
      <c r="CE3569"/>
      <c r="CF3569"/>
      <c r="CG3569"/>
      <c r="CH3569"/>
      <c r="CI3569"/>
      <c r="CJ3569"/>
    </row>
    <row r="3570" spans="39:88" x14ac:dyDescent="0.3"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  <c r="CA3570"/>
      <c r="CB3570"/>
      <c r="CC3570"/>
      <c r="CD3570"/>
      <c r="CE3570"/>
      <c r="CF3570"/>
      <c r="CG3570"/>
      <c r="CH3570"/>
      <c r="CI3570"/>
      <c r="CJ3570"/>
    </row>
    <row r="3571" spans="39:88" x14ac:dyDescent="0.3"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  <c r="CA3571"/>
      <c r="CB3571"/>
      <c r="CC3571"/>
      <c r="CD3571"/>
      <c r="CE3571"/>
      <c r="CF3571"/>
      <c r="CG3571"/>
      <c r="CH3571"/>
      <c r="CI3571"/>
      <c r="CJ3571"/>
    </row>
    <row r="3572" spans="39:88" x14ac:dyDescent="0.3"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  <c r="CA3572"/>
      <c r="CB3572"/>
      <c r="CC3572"/>
      <c r="CD3572"/>
      <c r="CE3572"/>
      <c r="CF3572"/>
      <c r="CG3572"/>
      <c r="CH3572"/>
      <c r="CI3572"/>
      <c r="CJ3572"/>
    </row>
    <row r="3573" spans="39:88" x14ac:dyDescent="0.3"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  <c r="CA3573"/>
      <c r="CB3573"/>
      <c r="CC3573"/>
      <c r="CD3573"/>
      <c r="CE3573"/>
      <c r="CF3573"/>
      <c r="CG3573"/>
      <c r="CH3573"/>
      <c r="CI3573"/>
      <c r="CJ3573"/>
    </row>
    <row r="3574" spans="39:88" x14ac:dyDescent="0.3"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  <c r="CA3574"/>
      <c r="CB3574"/>
      <c r="CC3574"/>
      <c r="CD3574"/>
      <c r="CE3574"/>
      <c r="CF3574"/>
      <c r="CG3574"/>
      <c r="CH3574"/>
      <c r="CI3574"/>
      <c r="CJ3574"/>
    </row>
    <row r="3575" spans="39:88" x14ac:dyDescent="0.3"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  <c r="CA3575"/>
      <c r="CB3575"/>
      <c r="CC3575"/>
      <c r="CD3575"/>
      <c r="CE3575"/>
      <c r="CF3575"/>
      <c r="CG3575"/>
      <c r="CH3575"/>
      <c r="CI3575"/>
      <c r="CJ3575"/>
    </row>
    <row r="3576" spans="39:88" x14ac:dyDescent="0.3"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  <c r="CA3576"/>
      <c r="CB3576"/>
      <c r="CC3576"/>
      <c r="CD3576"/>
      <c r="CE3576"/>
      <c r="CF3576"/>
      <c r="CG3576"/>
      <c r="CH3576"/>
      <c r="CI3576"/>
      <c r="CJ3576"/>
    </row>
    <row r="3577" spans="39:88" x14ac:dyDescent="0.3"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  <c r="CA3577"/>
      <c r="CB3577"/>
      <c r="CC3577"/>
      <c r="CD3577"/>
      <c r="CE3577"/>
      <c r="CF3577"/>
      <c r="CG3577"/>
      <c r="CH3577"/>
      <c r="CI3577"/>
      <c r="CJ3577"/>
    </row>
    <row r="3578" spans="39:88" x14ac:dyDescent="0.3"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  <c r="CA3578"/>
      <c r="CB3578"/>
      <c r="CC3578"/>
      <c r="CD3578"/>
      <c r="CE3578"/>
      <c r="CF3578"/>
      <c r="CG3578"/>
      <c r="CH3578"/>
      <c r="CI3578"/>
      <c r="CJ3578"/>
    </row>
    <row r="3579" spans="39:88" x14ac:dyDescent="0.3"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  <c r="CA3579"/>
      <c r="CB3579"/>
      <c r="CC3579"/>
      <c r="CD3579"/>
      <c r="CE3579"/>
      <c r="CF3579"/>
      <c r="CG3579"/>
      <c r="CH3579"/>
      <c r="CI3579"/>
      <c r="CJ3579"/>
    </row>
    <row r="3580" spans="39:88" x14ac:dyDescent="0.3"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  <c r="CA3580"/>
      <c r="CB3580"/>
      <c r="CC3580"/>
      <c r="CD3580"/>
      <c r="CE3580"/>
      <c r="CF3580"/>
      <c r="CG3580"/>
      <c r="CH3580"/>
      <c r="CI3580"/>
      <c r="CJ3580"/>
    </row>
    <row r="3581" spans="39:88" x14ac:dyDescent="0.3"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  <c r="CA3581"/>
      <c r="CB3581"/>
      <c r="CC3581"/>
      <c r="CD3581"/>
      <c r="CE3581"/>
      <c r="CF3581"/>
      <c r="CG3581"/>
      <c r="CH3581"/>
      <c r="CI3581"/>
      <c r="CJ3581"/>
    </row>
    <row r="3582" spans="39:88" x14ac:dyDescent="0.3"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  <c r="CA3582"/>
      <c r="CB3582"/>
      <c r="CC3582"/>
      <c r="CD3582"/>
      <c r="CE3582"/>
      <c r="CF3582"/>
      <c r="CG3582"/>
      <c r="CH3582"/>
      <c r="CI3582"/>
      <c r="CJ3582"/>
    </row>
    <row r="3583" spans="39:88" x14ac:dyDescent="0.3"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  <c r="CA3583"/>
      <c r="CB3583"/>
      <c r="CC3583"/>
      <c r="CD3583"/>
      <c r="CE3583"/>
      <c r="CF3583"/>
      <c r="CG3583"/>
      <c r="CH3583"/>
      <c r="CI3583"/>
      <c r="CJ3583"/>
    </row>
    <row r="3584" spans="39:88" x14ac:dyDescent="0.3"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  <c r="CA3584"/>
      <c r="CB3584"/>
      <c r="CC3584"/>
      <c r="CD3584"/>
      <c r="CE3584"/>
      <c r="CF3584"/>
      <c r="CG3584"/>
      <c r="CH3584"/>
      <c r="CI3584"/>
      <c r="CJ3584"/>
    </row>
    <row r="3585" spans="39:88" x14ac:dyDescent="0.3"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  <c r="CA3585"/>
      <c r="CB3585"/>
      <c r="CC3585"/>
      <c r="CD3585"/>
      <c r="CE3585"/>
      <c r="CF3585"/>
      <c r="CG3585"/>
      <c r="CH3585"/>
      <c r="CI3585"/>
      <c r="CJ3585"/>
    </row>
    <row r="3586" spans="39:88" x14ac:dyDescent="0.3"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  <c r="CA3586"/>
      <c r="CB3586"/>
      <c r="CC3586"/>
      <c r="CD3586"/>
      <c r="CE3586"/>
      <c r="CF3586"/>
      <c r="CG3586"/>
      <c r="CH3586"/>
      <c r="CI3586"/>
      <c r="CJ3586"/>
    </row>
    <row r="3587" spans="39:88" x14ac:dyDescent="0.3"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  <c r="CA3587"/>
      <c r="CB3587"/>
      <c r="CC3587"/>
      <c r="CD3587"/>
      <c r="CE3587"/>
      <c r="CF3587"/>
      <c r="CG3587"/>
      <c r="CH3587"/>
      <c r="CI3587"/>
      <c r="CJ3587"/>
    </row>
    <row r="3588" spans="39:88" x14ac:dyDescent="0.3"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  <c r="CA3588"/>
      <c r="CB3588"/>
      <c r="CC3588"/>
      <c r="CD3588"/>
      <c r="CE3588"/>
      <c r="CF3588"/>
      <c r="CG3588"/>
      <c r="CH3588"/>
      <c r="CI3588"/>
      <c r="CJ3588"/>
    </row>
    <row r="3589" spans="39:88" x14ac:dyDescent="0.3"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  <c r="CA3589"/>
      <c r="CB3589"/>
      <c r="CC3589"/>
      <c r="CD3589"/>
      <c r="CE3589"/>
      <c r="CF3589"/>
      <c r="CG3589"/>
      <c r="CH3589"/>
      <c r="CI3589"/>
      <c r="CJ3589"/>
    </row>
    <row r="3590" spans="39:88" x14ac:dyDescent="0.3"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  <c r="CA3590"/>
      <c r="CB3590"/>
      <c r="CC3590"/>
      <c r="CD3590"/>
      <c r="CE3590"/>
      <c r="CF3590"/>
      <c r="CG3590"/>
      <c r="CH3590"/>
      <c r="CI3590"/>
      <c r="CJ3590"/>
    </row>
    <row r="3591" spans="39:88" x14ac:dyDescent="0.3"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  <c r="CA3591"/>
      <c r="CB3591"/>
      <c r="CC3591"/>
      <c r="CD3591"/>
      <c r="CE3591"/>
      <c r="CF3591"/>
      <c r="CG3591"/>
      <c r="CH3591"/>
      <c r="CI3591"/>
      <c r="CJ3591"/>
    </row>
    <row r="3592" spans="39:88" x14ac:dyDescent="0.3"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  <c r="CA3592"/>
      <c r="CB3592"/>
      <c r="CC3592"/>
      <c r="CD3592"/>
      <c r="CE3592"/>
      <c r="CF3592"/>
      <c r="CG3592"/>
      <c r="CH3592"/>
      <c r="CI3592"/>
      <c r="CJ3592"/>
    </row>
    <row r="3593" spans="39:88" x14ac:dyDescent="0.3"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  <c r="CA3593"/>
      <c r="CB3593"/>
      <c r="CC3593"/>
      <c r="CD3593"/>
      <c r="CE3593"/>
      <c r="CF3593"/>
      <c r="CG3593"/>
      <c r="CH3593"/>
      <c r="CI3593"/>
      <c r="CJ3593"/>
    </row>
    <row r="3594" spans="39:88" x14ac:dyDescent="0.3"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  <c r="CA3594"/>
      <c r="CB3594"/>
      <c r="CC3594"/>
      <c r="CD3594"/>
      <c r="CE3594"/>
      <c r="CF3594"/>
      <c r="CG3594"/>
      <c r="CH3594"/>
      <c r="CI3594"/>
      <c r="CJ3594"/>
    </row>
    <row r="3595" spans="39:88" x14ac:dyDescent="0.3"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  <c r="CA3595"/>
      <c r="CB3595"/>
      <c r="CC3595"/>
      <c r="CD3595"/>
      <c r="CE3595"/>
      <c r="CF3595"/>
      <c r="CG3595"/>
      <c r="CH3595"/>
      <c r="CI3595"/>
      <c r="CJ3595"/>
    </row>
    <row r="3596" spans="39:88" x14ac:dyDescent="0.3"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  <c r="CA3596"/>
      <c r="CB3596"/>
      <c r="CC3596"/>
      <c r="CD3596"/>
      <c r="CE3596"/>
      <c r="CF3596"/>
      <c r="CG3596"/>
      <c r="CH3596"/>
      <c r="CI3596"/>
      <c r="CJ3596"/>
    </row>
    <row r="3597" spans="39:88" x14ac:dyDescent="0.3"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  <c r="CA3597"/>
      <c r="CB3597"/>
      <c r="CC3597"/>
      <c r="CD3597"/>
      <c r="CE3597"/>
      <c r="CF3597"/>
      <c r="CG3597"/>
      <c r="CH3597"/>
      <c r="CI3597"/>
      <c r="CJ3597"/>
    </row>
    <row r="3598" spans="39:88" x14ac:dyDescent="0.3"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  <c r="CA3598"/>
      <c r="CB3598"/>
      <c r="CC3598"/>
      <c r="CD3598"/>
      <c r="CE3598"/>
      <c r="CF3598"/>
      <c r="CG3598"/>
      <c r="CH3598"/>
      <c r="CI3598"/>
      <c r="CJ3598"/>
    </row>
    <row r="3599" spans="39:88" x14ac:dyDescent="0.3"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  <c r="CA3599"/>
      <c r="CB3599"/>
      <c r="CC3599"/>
      <c r="CD3599"/>
      <c r="CE3599"/>
      <c r="CF3599"/>
      <c r="CG3599"/>
      <c r="CH3599"/>
      <c r="CI3599"/>
      <c r="CJ3599"/>
    </row>
    <row r="3600" spans="39:88" x14ac:dyDescent="0.3"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  <c r="CA3600"/>
      <c r="CB3600"/>
      <c r="CC3600"/>
      <c r="CD3600"/>
      <c r="CE3600"/>
      <c r="CF3600"/>
      <c r="CG3600"/>
      <c r="CH3600"/>
      <c r="CI3600"/>
      <c r="CJ3600"/>
    </row>
    <row r="3601" spans="39:88" x14ac:dyDescent="0.3"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  <c r="CA3601"/>
      <c r="CB3601"/>
      <c r="CC3601"/>
      <c r="CD3601"/>
      <c r="CE3601"/>
      <c r="CF3601"/>
      <c r="CG3601"/>
      <c r="CH3601"/>
      <c r="CI3601"/>
      <c r="CJ3601"/>
    </row>
    <row r="3602" spans="39:88" x14ac:dyDescent="0.3"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  <c r="CA3602"/>
      <c r="CB3602"/>
      <c r="CC3602"/>
      <c r="CD3602"/>
      <c r="CE3602"/>
      <c r="CF3602"/>
      <c r="CG3602"/>
      <c r="CH3602"/>
      <c r="CI3602"/>
      <c r="CJ3602"/>
    </row>
    <row r="3603" spans="39:88" x14ac:dyDescent="0.3"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  <c r="CA3603"/>
      <c r="CB3603"/>
      <c r="CC3603"/>
      <c r="CD3603"/>
      <c r="CE3603"/>
      <c r="CF3603"/>
      <c r="CG3603"/>
      <c r="CH3603"/>
      <c r="CI3603"/>
      <c r="CJ3603"/>
    </row>
    <row r="3604" spans="39:88" x14ac:dyDescent="0.3"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  <c r="CA3604"/>
      <c r="CB3604"/>
      <c r="CC3604"/>
      <c r="CD3604"/>
      <c r="CE3604"/>
      <c r="CF3604"/>
      <c r="CG3604"/>
      <c r="CH3604"/>
      <c r="CI3604"/>
      <c r="CJ3604"/>
    </row>
    <row r="3605" spans="39:88" x14ac:dyDescent="0.3"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  <c r="CA3605"/>
      <c r="CB3605"/>
      <c r="CC3605"/>
      <c r="CD3605"/>
      <c r="CE3605"/>
      <c r="CF3605"/>
      <c r="CG3605"/>
      <c r="CH3605"/>
      <c r="CI3605"/>
      <c r="CJ3605"/>
    </row>
    <row r="3606" spans="39:88" x14ac:dyDescent="0.3"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  <c r="CA3606"/>
      <c r="CB3606"/>
      <c r="CC3606"/>
      <c r="CD3606"/>
      <c r="CE3606"/>
      <c r="CF3606"/>
      <c r="CG3606"/>
      <c r="CH3606"/>
      <c r="CI3606"/>
      <c r="CJ3606"/>
    </row>
    <row r="3607" spans="39:88" x14ac:dyDescent="0.3"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  <c r="CA3607"/>
      <c r="CB3607"/>
      <c r="CC3607"/>
      <c r="CD3607"/>
      <c r="CE3607"/>
      <c r="CF3607"/>
      <c r="CG3607"/>
      <c r="CH3607"/>
      <c r="CI3607"/>
      <c r="CJ3607"/>
    </row>
    <row r="3608" spans="39:88" x14ac:dyDescent="0.3"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  <c r="CA3608"/>
      <c r="CB3608"/>
      <c r="CC3608"/>
      <c r="CD3608"/>
      <c r="CE3608"/>
      <c r="CF3608"/>
      <c r="CG3608"/>
      <c r="CH3608"/>
      <c r="CI3608"/>
      <c r="CJ3608"/>
    </row>
    <row r="3609" spans="39:88" x14ac:dyDescent="0.3"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  <c r="CA3609"/>
      <c r="CB3609"/>
      <c r="CC3609"/>
      <c r="CD3609"/>
      <c r="CE3609"/>
      <c r="CF3609"/>
      <c r="CG3609"/>
      <c r="CH3609"/>
      <c r="CI3609"/>
      <c r="CJ3609"/>
    </row>
    <row r="3610" spans="39:88" x14ac:dyDescent="0.3"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  <c r="CA3610"/>
      <c r="CB3610"/>
      <c r="CC3610"/>
      <c r="CD3610"/>
      <c r="CE3610"/>
      <c r="CF3610"/>
      <c r="CG3610"/>
      <c r="CH3610"/>
      <c r="CI3610"/>
      <c r="CJ3610"/>
    </row>
    <row r="3611" spans="39:88" x14ac:dyDescent="0.3"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  <c r="CA3611"/>
      <c r="CB3611"/>
      <c r="CC3611"/>
      <c r="CD3611"/>
      <c r="CE3611"/>
      <c r="CF3611"/>
      <c r="CG3611"/>
      <c r="CH3611"/>
      <c r="CI3611"/>
      <c r="CJ3611"/>
    </row>
    <row r="3612" spans="39:88" x14ac:dyDescent="0.3"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  <c r="CA3612"/>
      <c r="CB3612"/>
      <c r="CC3612"/>
      <c r="CD3612"/>
      <c r="CE3612"/>
      <c r="CF3612"/>
      <c r="CG3612"/>
      <c r="CH3612"/>
      <c r="CI3612"/>
      <c r="CJ3612"/>
    </row>
    <row r="3613" spans="39:88" x14ac:dyDescent="0.3"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  <c r="CA3613"/>
      <c r="CB3613"/>
      <c r="CC3613"/>
      <c r="CD3613"/>
      <c r="CE3613"/>
      <c r="CF3613"/>
      <c r="CG3613"/>
      <c r="CH3613"/>
      <c r="CI3613"/>
      <c r="CJ3613"/>
    </row>
    <row r="3614" spans="39:88" x14ac:dyDescent="0.3"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  <c r="CA3614"/>
      <c r="CB3614"/>
      <c r="CC3614"/>
      <c r="CD3614"/>
      <c r="CE3614"/>
      <c r="CF3614"/>
      <c r="CG3614"/>
      <c r="CH3614"/>
      <c r="CI3614"/>
      <c r="CJ3614"/>
    </row>
    <row r="3615" spans="39:88" x14ac:dyDescent="0.3"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  <c r="CA3615"/>
      <c r="CB3615"/>
      <c r="CC3615"/>
      <c r="CD3615"/>
      <c r="CE3615"/>
      <c r="CF3615"/>
      <c r="CG3615"/>
      <c r="CH3615"/>
      <c r="CI3615"/>
      <c r="CJ3615"/>
    </row>
    <row r="3616" spans="39:88" x14ac:dyDescent="0.3"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  <c r="CA3616"/>
      <c r="CB3616"/>
      <c r="CC3616"/>
      <c r="CD3616"/>
      <c r="CE3616"/>
      <c r="CF3616"/>
      <c r="CG3616"/>
      <c r="CH3616"/>
      <c r="CI3616"/>
      <c r="CJ3616"/>
    </row>
    <row r="3617" spans="39:88" x14ac:dyDescent="0.3"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  <c r="CA3617"/>
      <c r="CB3617"/>
      <c r="CC3617"/>
      <c r="CD3617"/>
      <c r="CE3617"/>
      <c r="CF3617"/>
      <c r="CG3617"/>
      <c r="CH3617"/>
      <c r="CI3617"/>
      <c r="CJ3617"/>
    </row>
    <row r="3618" spans="39:88" x14ac:dyDescent="0.3"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  <c r="CA3618"/>
      <c r="CB3618"/>
      <c r="CC3618"/>
      <c r="CD3618"/>
      <c r="CE3618"/>
      <c r="CF3618"/>
      <c r="CG3618"/>
      <c r="CH3618"/>
      <c r="CI3618"/>
      <c r="CJ3618"/>
    </row>
    <row r="3619" spans="39:88" x14ac:dyDescent="0.3"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  <c r="CA3619"/>
      <c r="CB3619"/>
      <c r="CC3619"/>
      <c r="CD3619"/>
      <c r="CE3619"/>
      <c r="CF3619"/>
      <c r="CG3619"/>
      <c r="CH3619"/>
      <c r="CI3619"/>
      <c r="CJ3619"/>
    </row>
    <row r="3620" spans="39:88" x14ac:dyDescent="0.3"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  <c r="CA3620"/>
      <c r="CB3620"/>
      <c r="CC3620"/>
      <c r="CD3620"/>
      <c r="CE3620"/>
      <c r="CF3620"/>
      <c r="CG3620"/>
      <c r="CH3620"/>
      <c r="CI3620"/>
      <c r="CJ3620"/>
    </row>
    <row r="3621" spans="39:88" x14ac:dyDescent="0.3"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  <c r="CA3621"/>
      <c r="CB3621"/>
      <c r="CC3621"/>
      <c r="CD3621"/>
      <c r="CE3621"/>
      <c r="CF3621"/>
      <c r="CG3621"/>
      <c r="CH3621"/>
      <c r="CI3621"/>
      <c r="CJ3621"/>
    </row>
    <row r="3622" spans="39:88" x14ac:dyDescent="0.3"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  <c r="CA3622"/>
      <c r="CB3622"/>
      <c r="CC3622"/>
      <c r="CD3622"/>
      <c r="CE3622"/>
      <c r="CF3622"/>
      <c r="CG3622"/>
      <c r="CH3622"/>
      <c r="CI3622"/>
      <c r="CJ3622"/>
    </row>
    <row r="3623" spans="39:88" x14ac:dyDescent="0.3"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  <c r="CA3623"/>
      <c r="CB3623"/>
      <c r="CC3623"/>
      <c r="CD3623"/>
      <c r="CE3623"/>
      <c r="CF3623"/>
      <c r="CG3623"/>
      <c r="CH3623"/>
      <c r="CI3623"/>
      <c r="CJ3623"/>
    </row>
    <row r="3624" spans="39:88" x14ac:dyDescent="0.3"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  <c r="CA3624"/>
      <c r="CB3624"/>
      <c r="CC3624"/>
      <c r="CD3624"/>
      <c r="CE3624"/>
      <c r="CF3624"/>
      <c r="CG3624"/>
      <c r="CH3624"/>
      <c r="CI3624"/>
      <c r="CJ3624"/>
    </row>
    <row r="3625" spans="39:88" x14ac:dyDescent="0.3"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  <c r="CA3625"/>
      <c r="CB3625"/>
      <c r="CC3625"/>
      <c r="CD3625"/>
      <c r="CE3625"/>
      <c r="CF3625"/>
      <c r="CG3625"/>
      <c r="CH3625"/>
      <c r="CI3625"/>
      <c r="CJ3625"/>
    </row>
    <row r="3626" spans="39:88" x14ac:dyDescent="0.3"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  <c r="CA3626"/>
      <c r="CB3626"/>
      <c r="CC3626"/>
      <c r="CD3626"/>
      <c r="CE3626"/>
      <c r="CF3626"/>
      <c r="CG3626"/>
      <c r="CH3626"/>
      <c r="CI3626"/>
      <c r="CJ3626"/>
    </row>
    <row r="3627" spans="39:88" x14ac:dyDescent="0.3"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  <c r="CA3627"/>
      <c r="CB3627"/>
      <c r="CC3627"/>
      <c r="CD3627"/>
      <c r="CE3627"/>
      <c r="CF3627"/>
      <c r="CG3627"/>
      <c r="CH3627"/>
      <c r="CI3627"/>
      <c r="CJ3627"/>
    </row>
    <row r="3628" spans="39:88" x14ac:dyDescent="0.3"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  <c r="CA3628"/>
      <c r="CB3628"/>
      <c r="CC3628"/>
      <c r="CD3628"/>
      <c r="CE3628"/>
      <c r="CF3628"/>
      <c r="CG3628"/>
      <c r="CH3628"/>
      <c r="CI3628"/>
      <c r="CJ3628"/>
    </row>
    <row r="3629" spans="39:88" x14ac:dyDescent="0.3"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  <c r="CA3629"/>
      <c r="CB3629"/>
      <c r="CC3629"/>
      <c r="CD3629"/>
      <c r="CE3629"/>
      <c r="CF3629"/>
      <c r="CG3629"/>
      <c r="CH3629"/>
      <c r="CI3629"/>
      <c r="CJ3629"/>
    </row>
    <row r="3630" spans="39:88" x14ac:dyDescent="0.3"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  <c r="CA3630"/>
      <c r="CB3630"/>
      <c r="CC3630"/>
      <c r="CD3630"/>
      <c r="CE3630"/>
      <c r="CF3630"/>
      <c r="CG3630"/>
      <c r="CH3630"/>
      <c r="CI3630"/>
      <c r="CJ3630"/>
    </row>
    <row r="3631" spans="39:88" x14ac:dyDescent="0.3"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  <c r="CA3631"/>
      <c r="CB3631"/>
      <c r="CC3631"/>
      <c r="CD3631"/>
      <c r="CE3631"/>
      <c r="CF3631"/>
      <c r="CG3631"/>
      <c r="CH3631"/>
      <c r="CI3631"/>
      <c r="CJ3631"/>
    </row>
    <row r="3632" spans="39:88" x14ac:dyDescent="0.3"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  <c r="CA3632"/>
      <c r="CB3632"/>
      <c r="CC3632"/>
      <c r="CD3632"/>
      <c r="CE3632"/>
      <c r="CF3632"/>
      <c r="CG3632"/>
      <c r="CH3632"/>
      <c r="CI3632"/>
      <c r="CJ3632"/>
    </row>
    <row r="3633" spans="39:88" x14ac:dyDescent="0.3"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  <c r="CA3633"/>
      <c r="CB3633"/>
      <c r="CC3633"/>
      <c r="CD3633"/>
      <c r="CE3633"/>
      <c r="CF3633"/>
      <c r="CG3633"/>
      <c r="CH3633"/>
      <c r="CI3633"/>
      <c r="CJ3633"/>
    </row>
    <row r="3634" spans="39:88" x14ac:dyDescent="0.3"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  <c r="CA3634"/>
      <c r="CB3634"/>
      <c r="CC3634"/>
      <c r="CD3634"/>
      <c r="CE3634"/>
      <c r="CF3634"/>
      <c r="CG3634"/>
      <c r="CH3634"/>
      <c r="CI3634"/>
      <c r="CJ3634"/>
    </row>
    <row r="3635" spans="39:88" x14ac:dyDescent="0.3"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  <c r="CA3635"/>
      <c r="CB3635"/>
      <c r="CC3635"/>
      <c r="CD3635"/>
      <c r="CE3635"/>
      <c r="CF3635"/>
      <c r="CG3635"/>
      <c r="CH3635"/>
      <c r="CI3635"/>
      <c r="CJ3635"/>
    </row>
    <row r="3636" spans="39:88" x14ac:dyDescent="0.3"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  <c r="CA3636"/>
      <c r="CB3636"/>
      <c r="CC3636"/>
      <c r="CD3636"/>
      <c r="CE3636"/>
      <c r="CF3636"/>
      <c r="CG3636"/>
      <c r="CH3636"/>
      <c r="CI3636"/>
      <c r="CJ3636"/>
    </row>
    <row r="3637" spans="39:88" x14ac:dyDescent="0.3"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  <c r="CA3637"/>
      <c r="CB3637"/>
      <c r="CC3637"/>
      <c r="CD3637"/>
      <c r="CE3637"/>
      <c r="CF3637"/>
      <c r="CG3637"/>
      <c r="CH3637"/>
      <c r="CI3637"/>
      <c r="CJ3637"/>
    </row>
    <row r="3638" spans="39:88" x14ac:dyDescent="0.3"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  <c r="CA3638"/>
      <c r="CB3638"/>
      <c r="CC3638"/>
      <c r="CD3638"/>
      <c r="CE3638"/>
      <c r="CF3638"/>
      <c r="CG3638"/>
      <c r="CH3638"/>
      <c r="CI3638"/>
      <c r="CJ3638"/>
    </row>
    <row r="3639" spans="39:88" x14ac:dyDescent="0.3"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  <c r="CA3639"/>
      <c r="CB3639"/>
      <c r="CC3639"/>
      <c r="CD3639"/>
      <c r="CE3639"/>
      <c r="CF3639"/>
      <c r="CG3639"/>
      <c r="CH3639"/>
      <c r="CI3639"/>
      <c r="CJ3639"/>
    </row>
    <row r="3640" spans="39:88" x14ac:dyDescent="0.3"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  <c r="CA3640"/>
      <c r="CB3640"/>
      <c r="CC3640"/>
      <c r="CD3640"/>
      <c r="CE3640"/>
      <c r="CF3640"/>
      <c r="CG3640"/>
      <c r="CH3640"/>
      <c r="CI3640"/>
      <c r="CJ3640"/>
    </row>
    <row r="3641" spans="39:88" x14ac:dyDescent="0.3"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  <c r="CA3641"/>
      <c r="CB3641"/>
      <c r="CC3641"/>
      <c r="CD3641"/>
      <c r="CE3641"/>
      <c r="CF3641"/>
      <c r="CG3641"/>
      <c r="CH3641"/>
      <c r="CI3641"/>
      <c r="CJ3641"/>
    </row>
    <row r="3642" spans="39:88" x14ac:dyDescent="0.3"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  <c r="CA3642"/>
      <c r="CB3642"/>
      <c r="CC3642"/>
      <c r="CD3642"/>
      <c r="CE3642"/>
      <c r="CF3642"/>
      <c r="CG3642"/>
      <c r="CH3642"/>
      <c r="CI3642"/>
      <c r="CJ3642"/>
    </row>
    <row r="3643" spans="39:88" x14ac:dyDescent="0.3"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  <c r="CA3643"/>
      <c r="CB3643"/>
      <c r="CC3643"/>
      <c r="CD3643"/>
      <c r="CE3643"/>
      <c r="CF3643"/>
      <c r="CG3643"/>
      <c r="CH3643"/>
      <c r="CI3643"/>
      <c r="CJ3643"/>
    </row>
    <row r="3644" spans="39:88" x14ac:dyDescent="0.3"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  <c r="CA3644"/>
      <c r="CB3644"/>
      <c r="CC3644"/>
      <c r="CD3644"/>
      <c r="CE3644"/>
      <c r="CF3644"/>
      <c r="CG3644"/>
      <c r="CH3644"/>
      <c r="CI3644"/>
      <c r="CJ3644"/>
    </row>
    <row r="3645" spans="39:88" x14ac:dyDescent="0.3"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  <c r="CA3645"/>
      <c r="CB3645"/>
      <c r="CC3645"/>
      <c r="CD3645"/>
      <c r="CE3645"/>
      <c r="CF3645"/>
      <c r="CG3645"/>
      <c r="CH3645"/>
      <c r="CI3645"/>
      <c r="CJ3645"/>
    </row>
    <row r="3646" spans="39:88" x14ac:dyDescent="0.3"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  <c r="CA3646"/>
      <c r="CB3646"/>
      <c r="CC3646"/>
      <c r="CD3646"/>
      <c r="CE3646"/>
      <c r="CF3646"/>
      <c r="CG3646"/>
      <c r="CH3646"/>
      <c r="CI3646"/>
      <c r="CJ3646"/>
    </row>
    <row r="3647" spans="39:88" x14ac:dyDescent="0.3"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  <c r="CA3647"/>
      <c r="CB3647"/>
      <c r="CC3647"/>
      <c r="CD3647"/>
      <c r="CE3647"/>
      <c r="CF3647"/>
      <c r="CG3647"/>
      <c r="CH3647"/>
      <c r="CI3647"/>
      <c r="CJ3647"/>
    </row>
    <row r="3648" spans="39:88" x14ac:dyDescent="0.3"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  <c r="CA3648"/>
      <c r="CB3648"/>
      <c r="CC3648"/>
      <c r="CD3648"/>
      <c r="CE3648"/>
      <c r="CF3648"/>
      <c r="CG3648"/>
      <c r="CH3648"/>
      <c r="CI3648"/>
      <c r="CJ3648"/>
    </row>
    <row r="3649" spans="39:88" x14ac:dyDescent="0.3"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  <c r="CA3649"/>
      <c r="CB3649"/>
      <c r="CC3649"/>
      <c r="CD3649"/>
      <c r="CE3649"/>
      <c r="CF3649"/>
      <c r="CG3649"/>
      <c r="CH3649"/>
      <c r="CI3649"/>
      <c r="CJ3649"/>
    </row>
    <row r="3650" spans="39:88" x14ac:dyDescent="0.3"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  <c r="CA3650"/>
      <c r="CB3650"/>
      <c r="CC3650"/>
      <c r="CD3650"/>
      <c r="CE3650"/>
      <c r="CF3650"/>
      <c r="CG3650"/>
      <c r="CH3650"/>
      <c r="CI3650"/>
      <c r="CJ3650"/>
    </row>
    <row r="3651" spans="39:88" x14ac:dyDescent="0.3"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  <c r="CA3651"/>
      <c r="CB3651"/>
      <c r="CC3651"/>
      <c r="CD3651"/>
      <c r="CE3651"/>
      <c r="CF3651"/>
      <c r="CG3651"/>
      <c r="CH3651"/>
      <c r="CI3651"/>
      <c r="CJ3651"/>
    </row>
    <row r="3652" spans="39:88" x14ac:dyDescent="0.3"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  <c r="CA3652"/>
      <c r="CB3652"/>
      <c r="CC3652"/>
      <c r="CD3652"/>
      <c r="CE3652"/>
      <c r="CF3652"/>
      <c r="CG3652"/>
      <c r="CH3652"/>
      <c r="CI3652"/>
      <c r="CJ3652"/>
    </row>
    <row r="3653" spans="39:88" x14ac:dyDescent="0.3"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  <c r="CA3653"/>
      <c r="CB3653"/>
      <c r="CC3653"/>
      <c r="CD3653"/>
      <c r="CE3653"/>
      <c r="CF3653"/>
      <c r="CG3653"/>
      <c r="CH3653"/>
      <c r="CI3653"/>
      <c r="CJ3653"/>
    </row>
    <row r="3654" spans="39:88" x14ac:dyDescent="0.3"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  <c r="CA3654"/>
      <c r="CB3654"/>
      <c r="CC3654"/>
      <c r="CD3654"/>
      <c r="CE3654"/>
      <c r="CF3654"/>
      <c r="CG3654"/>
      <c r="CH3654"/>
      <c r="CI3654"/>
      <c r="CJ3654"/>
    </row>
    <row r="3655" spans="39:88" x14ac:dyDescent="0.3"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  <c r="CA3655"/>
      <c r="CB3655"/>
      <c r="CC3655"/>
      <c r="CD3655"/>
      <c r="CE3655"/>
      <c r="CF3655"/>
      <c r="CG3655"/>
      <c r="CH3655"/>
      <c r="CI3655"/>
      <c r="CJ3655"/>
    </row>
    <row r="3656" spans="39:88" x14ac:dyDescent="0.3"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  <c r="CA3656"/>
      <c r="CB3656"/>
      <c r="CC3656"/>
      <c r="CD3656"/>
      <c r="CE3656"/>
      <c r="CF3656"/>
      <c r="CG3656"/>
      <c r="CH3656"/>
      <c r="CI3656"/>
      <c r="CJ3656"/>
    </row>
    <row r="3657" spans="39:88" x14ac:dyDescent="0.3"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  <c r="CA3657"/>
      <c r="CB3657"/>
      <c r="CC3657"/>
      <c r="CD3657"/>
      <c r="CE3657"/>
      <c r="CF3657"/>
      <c r="CG3657"/>
      <c r="CH3657"/>
      <c r="CI3657"/>
      <c r="CJ3657"/>
    </row>
    <row r="3658" spans="39:88" x14ac:dyDescent="0.3"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  <c r="CA3658"/>
      <c r="CB3658"/>
      <c r="CC3658"/>
      <c r="CD3658"/>
      <c r="CE3658"/>
      <c r="CF3658"/>
      <c r="CG3658"/>
      <c r="CH3658"/>
      <c r="CI3658"/>
      <c r="CJ3658"/>
    </row>
    <row r="3659" spans="39:88" x14ac:dyDescent="0.3"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  <c r="CA3659"/>
      <c r="CB3659"/>
      <c r="CC3659"/>
      <c r="CD3659"/>
      <c r="CE3659"/>
      <c r="CF3659"/>
      <c r="CG3659"/>
      <c r="CH3659"/>
      <c r="CI3659"/>
      <c r="CJ3659"/>
    </row>
    <row r="3660" spans="39:88" x14ac:dyDescent="0.3"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  <c r="CA3660"/>
      <c r="CB3660"/>
      <c r="CC3660"/>
      <c r="CD3660"/>
      <c r="CE3660"/>
      <c r="CF3660"/>
      <c r="CG3660"/>
      <c r="CH3660"/>
      <c r="CI3660"/>
      <c r="CJ3660"/>
    </row>
    <row r="3661" spans="39:88" x14ac:dyDescent="0.3"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  <c r="CA3661"/>
      <c r="CB3661"/>
      <c r="CC3661"/>
      <c r="CD3661"/>
      <c r="CE3661"/>
      <c r="CF3661"/>
      <c r="CG3661"/>
      <c r="CH3661"/>
      <c r="CI3661"/>
      <c r="CJ3661"/>
    </row>
    <row r="3662" spans="39:88" x14ac:dyDescent="0.3"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  <c r="CA3662"/>
      <c r="CB3662"/>
      <c r="CC3662"/>
      <c r="CD3662"/>
      <c r="CE3662"/>
      <c r="CF3662"/>
      <c r="CG3662"/>
      <c r="CH3662"/>
      <c r="CI3662"/>
      <c r="CJ3662"/>
    </row>
    <row r="3663" spans="39:88" x14ac:dyDescent="0.3"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  <c r="CA3663"/>
      <c r="CB3663"/>
      <c r="CC3663"/>
      <c r="CD3663"/>
      <c r="CE3663"/>
      <c r="CF3663"/>
      <c r="CG3663"/>
      <c r="CH3663"/>
      <c r="CI3663"/>
      <c r="CJ3663"/>
    </row>
    <row r="3664" spans="39:88" x14ac:dyDescent="0.3"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  <c r="CA3664"/>
      <c r="CB3664"/>
      <c r="CC3664"/>
      <c r="CD3664"/>
      <c r="CE3664"/>
      <c r="CF3664"/>
      <c r="CG3664"/>
      <c r="CH3664"/>
      <c r="CI3664"/>
      <c r="CJ3664"/>
    </row>
    <row r="3665" spans="39:88" x14ac:dyDescent="0.3"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  <c r="CA3665"/>
      <c r="CB3665"/>
      <c r="CC3665"/>
      <c r="CD3665"/>
      <c r="CE3665"/>
      <c r="CF3665"/>
      <c r="CG3665"/>
      <c r="CH3665"/>
      <c r="CI3665"/>
      <c r="CJ3665"/>
    </row>
    <row r="3666" spans="39:88" x14ac:dyDescent="0.3"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  <c r="CA3666"/>
      <c r="CB3666"/>
      <c r="CC3666"/>
      <c r="CD3666"/>
      <c r="CE3666"/>
      <c r="CF3666"/>
      <c r="CG3666"/>
      <c r="CH3666"/>
      <c r="CI3666"/>
      <c r="CJ3666"/>
    </row>
    <row r="3667" spans="39:88" x14ac:dyDescent="0.3"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  <c r="CA3667"/>
      <c r="CB3667"/>
      <c r="CC3667"/>
      <c r="CD3667"/>
      <c r="CE3667"/>
      <c r="CF3667"/>
      <c r="CG3667"/>
      <c r="CH3667"/>
      <c r="CI3667"/>
      <c r="CJ3667"/>
    </row>
    <row r="3668" spans="39:88" x14ac:dyDescent="0.3"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  <c r="CA3668"/>
      <c r="CB3668"/>
      <c r="CC3668"/>
      <c r="CD3668"/>
      <c r="CE3668"/>
      <c r="CF3668"/>
      <c r="CG3668"/>
      <c r="CH3668"/>
      <c r="CI3668"/>
      <c r="CJ3668"/>
    </row>
    <row r="3669" spans="39:88" x14ac:dyDescent="0.3"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  <c r="CA3669"/>
      <c r="CB3669"/>
      <c r="CC3669"/>
      <c r="CD3669"/>
      <c r="CE3669"/>
      <c r="CF3669"/>
      <c r="CG3669"/>
      <c r="CH3669"/>
      <c r="CI3669"/>
      <c r="CJ3669"/>
    </row>
    <row r="3670" spans="39:88" x14ac:dyDescent="0.3"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  <c r="CA3670"/>
      <c r="CB3670"/>
      <c r="CC3670"/>
      <c r="CD3670"/>
      <c r="CE3670"/>
      <c r="CF3670"/>
      <c r="CG3670"/>
      <c r="CH3670"/>
      <c r="CI3670"/>
      <c r="CJ3670"/>
    </row>
    <row r="3671" spans="39:88" x14ac:dyDescent="0.3"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  <c r="CA3671"/>
      <c r="CB3671"/>
      <c r="CC3671"/>
      <c r="CD3671"/>
      <c r="CE3671"/>
      <c r="CF3671"/>
      <c r="CG3671"/>
      <c r="CH3671"/>
      <c r="CI3671"/>
      <c r="CJ3671"/>
    </row>
    <row r="3672" spans="39:88" x14ac:dyDescent="0.3"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  <c r="CA3672"/>
      <c r="CB3672"/>
      <c r="CC3672"/>
      <c r="CD3672"/>
      <c r="CE3672"/>
      <c r="CF3672"/>
      <c r="CG3672"/>
      <c r="CH3672"/>
      <c r="CI3672"/>
      <c r="CJ3672"/>
    </row>
    <row r="3673" spans="39:88" x14ac:dyDescent="0.3"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  <c r="CA3673"/>
      <c r="CB3673"/>
      <c r="CC3673"/>
      <c r="CD3673"/>
      <c r="CE3673"/>
      <c r="CF3673"/>
      <c r="CG3673"/>
      <c r="CH3673"/>
      <c r="CI3673"/>
      <c r="CJ3673"/>
    </row>
    <row r="3674" spans="39:88" x14ac:dyDescent="0.3"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  <c r="CA3674"/>
      <c r="CB3674"/>
      <c r="CC3674"/>
      <c r="CD3674"/>
      <c r="CE3674"/>
      <c r="CF3674"/>
      <c r="CG3674"/>
      <c r="CH3674"/>
      <c r="CI3674"/>
      <c r="CJ3674"/>
    </row>
    <row r="3675" spans="39:88" x14ac:dyDescent="0.3"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  <c r="CA3675"/>
      <c r="CB3675"/>
      <c r="CC3675"/>
      <c r="CD3675"/>
      <c r="CE3675"/>
      <c r="CF3675"/>
      <c r="CG3675"/>
      <c r="CH3675"/>
      <c r="CI3675"/>
      <c r="CJ3675"/>
    </row>
    <row r="3676" spans="39:88" x14ac:dyDescent="0.3"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  <c r="CA3676"/>
      <c r="CB3676"/>
      <c r="CC3676"/>
      <c r="CD3676"/>
      <c r="CE3676"/>
      <c r="CF3676"/>
      <c r="CG3676"/>
      <c r="CH3676"/>
      <c r="CI3676"/>
      <c r="CJ3676"/>
    </row>
    <row r="3677" spans="39:88" x14ac:dyDescent="0.3"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  <c r="CA3677"/>
      <c r="CB3677"/>
      <c r="CC3677"/>
      <c r="CD3677"/>
      <c r="CE3677"/>
      <c r="CF3677"/>
      <c r="CG3677"/>
      <c r="CH3677"/>
      <c r="CI3677"/>
      <c r="CJ3677"/>
    </row>
    <row r="3678" spans="39:88" x14ac:dyDescent="0.3"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  <c r="CA3678"/>
      <c r="CB3678"/>
      <c r="CC3678"/>
      <c r="CD3678"/>
      <c r="CE3678"/>
      <c r="CF3678"/>
      <c r="CG3678"/>
      <c r="CH3678"/>
      <c r="CI3678"/>
      <c r="CJ3678"/>
    </row>
    <row r="3679" spans="39:88" x14ac:dyDescent="0.3"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  <c r="CA3679"/>
      <c r="CB3679"/>
      <c r="CC3679"/>
      <c r="CD3679"/>
      <c r="CE3679"/>
      <c r="CF3679"/>
      <c r="CG3679"/>
      <c r="CH3679"/>
      <c r="CI3679"/>
      <c r="CJ3679"/>
    </row>
    <row r="3680" spans="39:88" x14ac:dyDescent="0.3"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  <c r="CA3680"/>
      <c r="CB3680"/>
      <c r="CC3680"/>
      <c r="CD3680"/>
      <c r="CE3680"/>
      <c r="CF3680"/>
      <c r="CG3680"/>
      <c r="CH3680"/>
      <c r="CI3680"/>
      <c r="CJ3680"/>
    </row>
    <row r="3681" spans="39:88" x14ac:dyDescent="0.3"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  <c r="CA3681"/>
      <c r="CB3681"/>
      <c r="CC3681"/>
      <c r="CD3681"/>
      <c r="CE3681"/>
      <c r="CF3681"/>
      <c r="CG3681"/>
      <c r="CH3681"/>
      <c r="CI3681"/>
      <c r="CJ3681"/>
    </row>
    <row r="3682" spans="39:88" x14ac:dyDescent="0.3"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  <c r="CA3682"/>
      <c r="CB3682"/>
      <c r="CC3682"/>
      <c r="CD3682"/>
      <c r="CE3682"/>
      <c r="CF3682"/>
      <c r="CG3682"/>
      <c r="CH3682"/>
      <c r="CI3682"/>
      <c r="CJ3682"/>
    </row>
    <row r="3683" spans="39:88" x14ac:dyDescent="0.3"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  <c r="CA3683"/>
      <c r="CB3683"/>
      <c r="CC3683"/>
      <c r="CD3683"/>
      <c r="CE3683"/>
      <c r="CF3683"/>
      <c r="CG3683"/>
      <c r="CH3683"/>
      <c r="CI3683"/>
      <c r="CJ3683"/>
    </row>
    <row r="3684" spans="39:88" x14ac:dyDescent="0.3"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  <c r="CA3684"/>
      <c r="CB3684"/>
      <c r="CC3684"/>
      <c r="CD3684"/>
      <c r="CE3684"/>
      <c r="CF3684"/>
      <c r="CG3684"/>
      <c r="CH3684"/>
      <c r="CI3684"/>
      <c r="CJ3684"/>
    </row>
    <row r="3685" spans="39:88" x14ac:dyDescent="0.3"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  <c r="CA3685"/>
      <c r="CB3685"/>
      <c r="CC3685"/>
      <c r="CD3685"/>
      <c r="CE3685"/>
      <c r="CF3685"/>
      <c r="CG3685"/>
      <c r="CH3685"/>
      <c r="CI3685"/>
      <c r="CJ3685"/>
    </row>
    <row r="3686" spans="39:88" x14ac:dyDescent="0.3"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  <c r="CA3686"/>
      <c r="CB3686"/>
      <c r="CC3686"/>
      <c r="CD3686"/>
      <c r="CE3686"/>
      <c r="CF3686"/>
      <c r="CG3686"/>
      <c r="CH3686"/>
      <c r="CI3686"/>
      <c r="CJ3686"/>
    </row>
    <row r="3687" spans="39:88" x14ac:dyDescent="0.3"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  <c r="CA3687"/>
      <c r="CB3687"/>
      <c r="CC3687"/>
      <c r="CD3687"/>
      <c r="CE3687"/>
      <c r="CF3687"/>
      <c r="CG3687"/>
      <c r="CH3687"/>
      <c r="CI3687"/>
      <c r="CJ3687"/>
    </row>
    <row r="3688" spans="39:88" x14ac:dyDescent="0.3"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  <c r="CA3688"/>
      <c r="CB3688"/>
      <c r="CC3688"/>
      <c r="CD3688"/>
      <c r="CE3688"/>
      <c r="CF3688"/>
      <c r="CG3688"/>
      <c r="CH3688"/>
      <c r="CI3688"/>
      <c r="CJ3688"/>
    </row>
    <row r="3689" spans="39:88" x14ac:dyDescent="0.3"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  <c r="CA3689"/>
      <c r="CB3689"/>
      <c r="CC3689"/>
      <c r="CD3689"/>
      <c r="CE3689"/>
      <c r="CF3689"/>
      <c r="CG3689"/>
      <c r="CH3689"/>
      <c r="CI3689"/>
      <c r="CJ3689"/>
    </row>
    <row r="3690" spans="39:88" x14ac:dyDescent="0.3"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  <c r="CA3690"/>
      <c r="CB3690"/>
      <c r="CC3690"/>
      <c r="CD3690"/>
      <c r="CE3690"/>
      <c r="CF3690"/>
      <c r="CG3690"/>
      <c r="CH3690"/>
      <c r="CI3690"/>
      <c r="CJ3690"/>
    </row>
    <row r="3691" spans="39:88" x14ac:dyDescent="0.3"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  <c r="CA3691"/>
      <c r="CB3691"/>
      <c r="CC3691"/>
      <c r="CD3691"/>
      <c r="CE3691"/>
      <c r="CF3691"/>
      <c r="CG3691"/>
      <c r="CH3691"/>
      <c r="CI3691"/>
      <c r="CJ3691"/>
    </row>
    <row r="3692" spans="39:88" x14ac:dyDescent="0.3"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  <c r="CA3692"/>
      <c r="CB3692"/>
      <c r="CC3692"/>
      <c r="CD3692"/>
      <c r="CE3692"/>
      <c r="CF3692"/>
      <c r="CG3692"/>
      <c r="CH3692"/>
      <c r="CI3692"/>
      <c r="CJ3692"/>
    </row>
    <row r="3693" spans="39:88" x14ac:dyDescent="0.3"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  <c r="CA3693"/>
      <c r="CB3693"/>
      <c r="CC3693"/>
      <c r="CD3693"/>
      <c r="CE3693"/>
      <c r="CF3693"/>
      <c r="CG3693"/>
      <c r="CH3693"/>
      <c r="CI3693"/>
      <c r="CJ3693"/>
    </row>
    <row r="3694" spans="39:88" x14ac:dyDescent="0.3"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  <c r="CA3694"/>
      <c r="CB3694"/>
      <c r="CC3694"/>
      <c r="CD3694"/>
      <c r="CE3694"/>
      <c r="CF3694"/>
      <c r="CG3694"/>
      <c r="CH3694"/>
      <c r="CI3694"/>
      <c r="CJ3694"/>
    </row>
    <row r="3695" spans="39:88" x14ac:dyDescent="0.3"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  <c r="CA3695"/>
      <c r="CB3695"/>
      <c r="CC3695"/>
      <c r="CD3695"/>
      <c r="CE3695"/>
      <c r="CF3695"/>
      <c r="CG3695"/>
      <c r="CH3695"/>
      <c r="CI3695"/>
      <c r="CJ3695"/>
    </row>
    <row r="3696" spans="39:88" x14ac:dyDescent="0.3"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  <c r="CA3696"/>
      <c r="CB3696"/>
      <c r="CC3696"/>
      <c r="CD3696"/>
      <c r="CE3696"/>
      <c r="CF3696"/>
      <c r="CG3696"/>
      <c r="CH3696"/>
      <c r="CI3696"/>
      <c r="CJ3696"/>
    </row>
    <row r="3697" spans="39:88" x14ac:dyDescent="0.3"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  <c r="CA3697"/>
      <c r="CB3697"/>
      <c r="CC3697"/>
      <c r="CD3697"/>
      <c r="CE3697"/>
      <c r="CF3697"/>
      <c r="CG3697"/>
      <c r="CH3697"/>
      <c r="CI3697"/>
      <c r="CJ3697"/>
    </row>
    <row r="3698" spans="39:88" x14ac:dyDescent="0.3"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  <c r="CA3698"/>
      <c r="CB3698"/>
      <c r="CC3698"/>
      <c r="CD3698"/>
      <c r="CE3698"/>
      <c r="CF3698"/>
      <c r="CG3698"/>
      <c r="CH3698"/>
      <c r="CI3698"/>
      <c r="CJ3698"/>
    </row>
    <row r="3699" spans="39:88" x14ac:dyDescent="0.3"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  <c r="CA3699"/>
      <c r="CB3699"/>
      <c r="CC3699"/>
      <c r="CD3699"/>
      <c r="CE3699"/>
      <c r="CF3699"/>
      <c r="CG3699"/>
      <c r="CH3699"/>
      <c r="CI3699"/>
      <c r="CJ3699"/>
    </row>
    <row r="3700" spans="39:88" x14ac:dyDescent="0.3"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  <c r="CA3700"/>
      <c r="CB3700"/>
      <c r="CC3700"/>
      <c r="CD3700"/>
      <c r="CE3700"/>
      <c r="CF3700"/>
      <c r="CG3700"/>
      <c r="CH3700"/>
      <c r="CI3700"/>
      <c r="CJ3700"/>
    </row>
    <row r="3701" spans="39:88" x14ac:dyDescent="0.3"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  <c r="CA3701"/>
      <c r="CB3701"/>
      <c r="CC3701"/>
      <c r="CD3701"/>
      <c r="CE3701"/>
      <c r="CF3701"/>
      <c r="CG3701"/>
      <c r="CH3701"/>
      <c r="CI3701"/>
      <c r="CJ3701"/>
    </row>
    <row r="3702" spans="39:88" x14ac:dyDescent="0.3"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  <c r="CA3702"/>
      <c r="CB3702"/>
      <c r="CC3702"/>
      <c r="CD3702"/>
      <c r="CE3702"/>
      <c r="CF3702"/>
      <c r="CG3702"/>
      <c r="CH3702"/>
      <c r="CI3702"/>
      <c r="CJ3702"/>
    </row>
    <row r="3703" spans="39:88" x14ac:dyDescent="0.3"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  <c r="CA3703"/>
      <c r="CB3703"/>
      <c r="CC3703"/>
      <c r="CD3703"/>
      <c r="CE3703"/>
      <c r="CF3703"/>
      <c r="CG3703"/>
      <c r="CH3703"/>
      <c r="CI3703"/>
      <c r="CJ3703"/>
    </row>
    <row r="3704" spans="39:88" x14ac:dyDescent="0.3"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  <c r="CA3704"/>
      <c r="CB3704"/>
      <c r="CC3704"/>
      <c r="CD3704"/>
      <c r="CE3704"/>
      <c r="CF3704"/>
      <c r="CG3704"/>
      <c r="CH3704"/>
      <c r="CI3704"/>
      <c r="CJ3704"/>
    </row>
    <row r="3705" spans="39:88" x14ac:dyDescent="0.3"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  <c r="CA3705"/>
      <c r="CB3705"/>
      <c r="CC3705"/>
      <c r="CD3705"/>
      <c r="CE3705"/>
      <c r="CF3705"/>
      <c r="CG3705"/>
      <c r="CH3705"/>
      <c r="CI3705"/>
      <c r="CJ3705"/>
    </row>
    <row r="3706" spans="39:88" x14ac:dyDescent="0.3"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  <c r="CA3706"/>
      <c r="CB3706"/>
      <c r="CC3706"/>
      <c r="CD3706"/>
      <c r="CE3706"/>
      <c r="CF3706"/>
      <c r="CG3706"/>
      <c r="CH3706"/>
      <c r="CI3706"/>
      <c r="CJ3706"/>
    </row>
    <row r="3707" spans="39:88" x14ac:dyDescent="0.3"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  <c r="CA3707"/>
      <c r="CB3707"/>
      <c r="CC3707"/>
      <c r="CD3707"/>
      <c r="CE3707"/>
      <c r="CF3707"/>
      <c r="CG3707"/>
      <c r="CH3707"/>
      <c r="CI3707"/>
      <c r="CJ3707"/>
    </row>
    <row r="3708" spans="39:88" x14ac:dyDescent="0.3"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  <c r="CA3708"/>
      <c r="CB3708"/>
      <c r="CC3708"/>
      <c r="CD3708"/>
      <c r="CE3708"/>
      <c r="CF3708"/>
      <c r="CG3708"/>
      <c r="CH3708"/>
      <c r="CI3708"/>
      <c r="CJ3708"/>
    </row>
    <row r="3709" spans="39:88" x14ac:dyDescent="0.3"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  <c r="CA3709"/>
      <c r="CB3709"/>
      <c r="CC3709"/>
      <c r="CD3709"/>
      <c r="CE3709"/>
      <c r="CF3709"/>
      <c r="CG3709"/>
      <c r="CH3709"/>
      <c r="CI3709"/>
      <c r="CJ3709"/>
    </row>
    <row r="3710" spans="39:88" x14ac:dyDescent="0.3"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  <c r="CA3710"/>
      <c r="CB3710"/>
      <c r="CC3710"/>
      <c r="CD3710"/>
      <c r="CE3710"/>
      <c r="CF3710"/>
      <c r="CG3710"/>
      <c r="CH3710"/>
      <c r="CI3710"/>
      <c r="CJ3710"/>
    </row>
    <row r="3711" spans="39:88" x14ac:dyDescent="0.3"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  <c r="CA3711"/>
      <c r="CB3711"/>
      <c r="CC3711"/>
      <c r="CD3711"/>
      <c r="CE3711"/>
      <c r="CF3711"/>
      <c r="CG3711"/>
      <c r="CH3711"/>
      <c r="CI3711"/>
      <c r="CJ3711"/>
    </row>
    <row r="3712" spans="39:88" x14ac:dyDescent="0.3"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  <c r="CA3712"/>
      <c r="CB3712"/>
      <c r="CC3712"/>
      <c r="CD3712"/>
      <c r="CE3712"/>
      <c r="CF3712"/>
      <c r="CG3712"/>
      <c r="CH3712"/>
      <c r="CI3712"/>
      <c r="CJ3712"/>
    </row>
    <row r="3713" spans="39:88" x14ac:dyDescent="0.3"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  <c r="CA3713"/>
      <c r="CB3713"/>
      <c r="CC3713"/>
      <c r="CD3713"/>
      <c r="CE3713"/>
      <c r="CF3713"/>
      <c r="CG3713"/>
      <c r="CH3713"/>
      <c r="CI3713"/>
      <c r="CJ3713"/>
    </row>
    <row r="3714" spans="39:88" x14ac:dyDescent="0.3"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  <c r="CA3714"/>
      <c r="CB3714"/>
      <c r="CC3714"/>
      <c r="CD3714"/>
      <c r="CE3714"/>
      <c r="CF3714"/>
      <c r="CG3714"/>
      <c r="CH3714"/>
      <c r="CI3714"/>
      <c r="CJ3714"/>
    </row>
    <row r="3715" spans="39:88" x14ac:dyDescent="0.3"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  <c r="CA3715"/>
      <c r="CB3715"/>
      <c r="CC3715"/>
      <c r="CD3715"/>
      <c r="CE3715"/>
      <c r="CF3715"/>
      <c r="CG3715"/>
      <c r="CH3715"/>
      <c r="CI3715"/>
      <c r="CJ3715"/>
    </row>
    <row r="3716" spans="39:88" x14ac:dyDescent="0.3"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  <c r="CA3716"/>
      <c r="CB3716"/>
      <c r="CC3716"/>
      <c r="CD3716"/>
      <c r="CE3716"/>
      <c r="CF3716"/>
      <c r="CG3716"/>
      <c r="CH3716"/>
      <c r="CI3716"/>
      <c r="CJ3716"/>
    </row>
    <row r="3717" spans="39:88" x14ac:dyDescent="0.3"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  <c r="CA3717"/>
      <c r="CB3717"/>
      <c r="CC3717"/>
      <c r="CD3717"/>
      <c r="CE3717"/>
      <c r="CF3717"/>
      <c r="CG3717"/>
      <c r="CH3717"/>
      <c r="CI3717"/>
      <c r="CJ3717"/>
    </row>
    <row r="3718" spans="39:88" x14ac:dyDescent="0.3"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  <c r="CA3718"/>
      <c r="CB3718"/>
      <c r="CC3718"/>
      <c r="CD3718"/>
      <c r="CE3718"/>
      <c r="CF3718"/>
      <c r="CG3718"/>
      <c r="CH3718"/>
      <c r="CI3718"/>
      <c r="CJ3718"/>
    </row>
    <row r="3719" spans="39:88" x14ac:dyDescent="0.3"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  <c r="CA3719"/>
      <c r="CB3719"/>
      <c r="CC3719"/>
      <c r="CD3719"/>
      <c r="CE3719"/>
      <c r="CF3719"/>
      <c r="CG3719"/>
      <c r="CH3719"/>
      <c r="CI3719"/>
      <c r="CJ3719"/>
    </row>
    <row r="3720" spans="39:88" x14ac:dyDescent="0.3"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  <c r="CA3720"/>
      <c r="CB3720"/>
      <c r="CC3720"/>
      <c r="CD3720"/>
      <c r="CE3720"/>
      <c r="CF3720"/>
      <c r="CG3720"/>
      <c r="CH3720"/>
      <c r="CI3720"/>
      <c r="CJ3720"/>
    </row>
    <row r="3721" spans="39:88" x14ac:dyDescent="0.3"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  <c r="CA3721"/>
      <c r="CB3721"/>
      <c r="CC3721"/>
      <c r="CD3721"/>
      <c r="CE3721"/>
      <c r="CF3721"/>
      <c r="CG3721"/>
      <c r="CH3721"/>
      <c r="CI3721"/>
      <c r="CJ3721"/>
    </row>
    <row r="3722" spans="39:88" x14ac:dyDescent="0.3"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  <c r="CA3722"/>
      <c r="CB3722"/>
      <c r="CC3722"/>
      <c r="CD3722"/>
      <c r="CE3722"/>
      <c r="CF3722"/>
      <c r="CG3722"/>
      <c r="CH3722"/>
      <c r="CI3722"/>
      <c r="CJ3722"/>
    </row>
    <row r="3723" spans="39:88" x14ac:dyDescent="0.3"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  <c r="CA3723"/>
      <c r="CB3723"/>
      <c r="CC3723"/>
      <c r="CD3723"/>
      <c r="CE3723"/>
      <c r="CF3723"/>
      <c r="CG3723"/>
      <c r="CH3723"/>
      <c r="CI3723"/>
      <c r="CJ3723"/>
    </row>
    <row r="3724" spans="39:88" x14ac:dyDescent="0.3"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  <c r="CA3724"/>
      <c r="CB3724"/>
      <c r="CC3724"/>
      <c r="CD3724"/>
      <c r="CE3724"/>
      <c r="CF3724"/>
      <c r="CG3724"/>
      <c r="CH3724"/>
      <c r="CI3724"/>
      <c r="CJ3724"/>
    </row>
    <row r="3725" spans="39:88" x14ac:dyDescent="0.3"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  <c r="CA3725"/>
      <c r="CB3725"/>
      <c r="CC3725"/>
      <c r="CD3725"/>
      <c r="CE3725"/>
      <c r="CF3725"/>
      <c r="CG3725"/>
      <c r="CH3725"/>
      <c r="CI3725"/>
      <c r="CJ3725"/>
    </row>
    <row r="3726" spans="39:88" x14ac:dyDescent="0.3"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  <c r="CA3726"/>
      <c r="CB3726"/>
      <c r="CC3726"/>
      <c r="CD3726"/>
      <c r="CE3726"/>
      <c r="CF3726"/>
      <c r="CG3726"/>
      <c r="CH3726"/>
      <c r="CI3726"/>
      <c r="CJ3726"/>
    </row>
    <row r="3727" spans="39:88" x14ac:dyDescent="0.3"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  <c r="CA3727"/>
      <c r="CB3727"/>
      <c r="CC3727"/>
      <c r="CD3727"/>
      <c r="CE3727"/>
      <c r="CF3727"/>
      <c r="CG3727"/>
      <c r="CH3727"/>
      <c r="CI3727"/>
      <c r="CJ3727"/>
    </row>
    <row r="3728" spans="39:88" x14ac:dyDescent="0.3"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  <c r="CA3728"/>
      <c r="CB3728"/>
      <c r="CC3728"/>
      <c r="CD3728"/>
      <c r="CE3728"/>
      <c r="CF3728"/>
      <c r="CG3728"/>
      <c r="CH3728"/>
      <c r="CI3728"/>
      <c r="CJ3728"/>
    </row>
    <row r="3729" spans="39:88" x14ac:dyDescent="0.3"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  <c r="CA3729"/>
      <c r="CB3729"/>
      <c r="CC3729"/>
      <c r="CD3729"/>
      <c r="CE3729"/>
      <c r="CF3729"/>
      <c r="CG3729"/>
      <c r="CH3729"/>
      <c r="CI3729"/>
      <c r="CJ3729"/>
    </row>
    <row r="3730" spans="39:88" x14ac:dyDescent="0.3"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  <c r="CA3730"/>
      <c r="CB3730"/>
      <c r="CC3730"/>
      <c r="CD3730"/>
      <c r="CE3730"/>
      <c r="CF3730"/>
      <c r="CG3730"/>
      <c r="CH3730"/>
      <c r="CI3730"/>
      <c r="CJ3730"/>
    </row>
    <row r="3731" spans="39:88" x14ac:dyDescent="0.3"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  <c r="CA3731"/>
      <c r="CB3731"/>
      <c r="CC3731"/>
      <c r="CD3731"/>
      <c r="CE3731"/>
      <c r="CF3731"/>
      <c r="CG3731"/>
      <c r="CH3731"/>
      <c r="CI3731"/>
      <c r="CJ3731"/>
    </row>
    <row r="3732" spans="39:88" x14ac:dyDescent="0.3"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  <c r="CA3732"/>
      <c r="CB3732"/>
      <c r="CC3732"/>
      <c r="CD3732"/>
      <c r="CE3732"/>
      <c r="CF3732"/>
      <c r="CG3732"/>
      <c r="CH3732"/>
      <c r="CI3732"/>
      <c r="CJ3732"/>
    </row>
    <row r="3733" spans="39:88" x14ac:dyDescent="0.3"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  <c r="CA3733"/>
      <c r="CB3733"/>
      <c r="CC3733"/>
      <c r="CD3733"/>
      <c r="CE3733"/>
      <c r="CF3733"/>
      <c r="CG3733"/>
      <c r="CH3733"/>
      <c r="CI3733"/>
      <c r="CJ3733"/>
    </row>
    <row r="3734" spans="39:88" x14ac:dyDescent="0.3"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  <c r="CA3734"/>
      <c r="CB3734"/>
      <c r="CC3734"/>
      <c r="CD3734"/>
      <c r="CE3734"/>
      <c r="CF3734"/>
      <c r="CG3734"/>
      <c r="CH3734"/>
      <c r="CI3734"/>
      <c r="CJ3734"/>
    </row>
    <row r="3735" spans="39:88" x14ac:dyDescent="0.3"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  <c r="CA3735"/>
      <c r="CB3735"/>
      <c r="CC3735"/>
      <c r="CD3735"/>
      <c r="CE3735"/>
      <c r="CF3735"/>
      <c r="CG3735"/>
      <c r="CH3735"/>
      <c r="CI3735"/>
      <c r="CJ3735"/>
    </row>
    <row r="3736" spans="39:88" x14ac:dyDescent="0.3"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  <c r="CA3736"/>
      <c r="CB3736"/>
      <c r="CC3736"/>
      <c r="CD3736"/>
      <c r="CE3736"/>
      <c r="CF3736"/>
      <c r="CG3736"/>
      <c r="CH3736"/>
      <c r="CI3736"/>
      <c r="CJ3736"/>
    </row>
    <row r="3737" spans="39:88" x14ac:dyDescent="0.3"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  <c r="CA3737"/>
      <c r="CB3737"/>
      <c r="CC3737"/>
      <c r="CD3737"/>
      <c r="CE3737"/>
      <c r="CF3737"/>
      <c r="CG3737"/>
      <c r="CH3737"/>
      <c r="CI3737"/>
      <c r="CJ3737"/>
    </row>
    <row r="3738" spans="39:88" x14ac:dyDescent="0.3"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  <c r="CA3738"/>
      <c r="CB3738"/>
      <c r="CC3738"/>
      <c r="CD3738"/>
      <c r="CE3738"/>
      <c r="CF3738"/>
      <c r="CG3738"/>
      <c r="CH3738"/>
      <c r="CI3738"/>
      <c r="CJ3738"/>
    </row>
    <row r="3739" spans="39:88" x14ac:dyDescent="0.3"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  <c r="CA3739"/>
      <c r="CB3739"/>
      <c r="CC3739"/>
      <c r="CD3739"/>
      <c r="CE3739"/>
      <c r="CF3739"/>
      <c r="CG3739"/>
      <c r="CH3739"/>
      <c r="CI3739"/>
      <c r="CJ3739"/>
    </row>
    <row r="3740" spans="39:88" x14ac:dyDescent="0.3"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  <c r="CA3740"/>
      <c r="CB3740"/>
      <c r="CC3740"/>
      <c r="CD3740"/>
      <c r="CE3740"/>
      <c r="CF3740"/>
      <c r="CG3740"/>
      <c r="CH3740"/>
      <c r="CI3740"/>
      <c r="CJ3740"/>
    </row>
    <row r="3741" spans="39:88" x14ac:dyDescent="0.3"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  <c r="CA3741"/>
      <c r="CB3741"/>
      <c r="CC3741"/>
      <c r="CD3741"/>
      <c r="CE3741"/>
      <c r="CF3741"/>
      <c r="CG3741"/>
      <c r="CH3741"/>
      <c r="CI3741"/>
      <c r="CJ3741"/>
    </row>
    <row r="3742" spans="39:88" x14ac:dyDescent="0.3"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  <c r="CA3742"/>
      <c r="CB3742"/>
      <c r="CC3742"/>
      <c r="CD3742"/>
      <c r="CE3742"/>
      <c r="CF3742"/>
      <c r="CG3742"/>
      <c r="CH3742"/>
      <c r="CI3742"/>
      <c r="CJ3742"/>
    </row>
    <row r="3743" spans="39:88" x14ac:dyDescent="0.3"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  <c r="CA3743"/>
      <c r="CB3743"/>
      <c r="CC3743"/>
      <c r="CD3743"/>
      <c r="CE3743"/>
      <c r="CF3743"/>
      <c r="CG3743"/>
      <c r="CH3743"/>
      <c r="CI3743"/>
      <c r="CJ3743"/>
    </row>
    <row r="3744" spans="39:88" x14ac:dyDescent="0.3"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  <c r="CA3744"/>
      <c r="CB3744"/>
      <c r="CC3744"/>
      <c r="CD3744"/>
      <c r="CE3744"/>
      <c r="CF3744"/>
      <c r="CG3744"/>
      <c r="CH3744"/>
      <c r="CI3744"/>
      <c r="CJ3744"/>
    </row>
    <row r="3745" spans="39:88" x14ac:dyDescent="0.3"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  <c r="CA3745"/>
      <c r="CB3745"/>
      <c r="CC3745"/>
      <c r="CD3745"/>
      <c r="CE3745"/>
      <c r="CF3745"/>
      <c r="CG3745"/>
      <c r="CH3745"/>
      <c r="CI3745"/>
      <c r="CJ3745"/>
    </row>
    <row r="3746" spans="39:88" x14ac:dyDescent="0.3"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  <c r="CA3746"/>
      <c r="CB3746"/>
      <c r="CC3746"/>
      <c r="CD3746"/>
      <c r="CE3746"/>
      <c r="CF3746"/>
      <c r="CG3746"/>
      <c r="CH3746"/>
      <c r="CI3746"/>
      <c r="CJ3746"/>
    </row>
    <row r="3747" spans="39:88" x14ac:dyDescent="0.3"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  <c r="CA3747"/>
      <c r="CB3747"/>
      <c r="CC3747"/>
      <c r="CD3747"/>
      <c r="CE3747"/>
      <c r="CF3747"/>
      <c r="CG3747"/>
      <c r="CH3747"/>
      <c r="CI3747"/>
      <c r="CJ3747"/>
    </row>
    <row r="3748" spans="39:88" x14ac:dyDescent="0.3"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  <c r="CA3748"/>
      <c r="CB3748"/>
      <c r="CC3748"/>
      <c r="CD3748"/>
      <c r="CE3748"/>
      <c r="CF3748"/>
      <c r="CG3748"/>
      <c r="CH3748"/>
      <c r="CI3748"/>
      <c r="CJ3748"/>
    </row>
    <row r="3749" spans="39:88" x14ac:dyDescent="0.3"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  <c r="CA3749"/>
      <c r="CB3749"/>
      <c r="CC3749"/>
      <c r="CD3749"/>
      <c r="CE3749"/>
      <c r="CF3749"/>
      <c r="CG3749"/>
      <c r="CH3749"/>
      <c r="CI3749"/>
      <c r="CJ3749"/>
    </row>
    <row r="3750" spans="39:88" x14ac:dyDescent="0.3"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  <c r="CA3750"/>
      <c r="CB3750"/>
      <c r="CC3750"/>
      <c r="CD3750"/>
      <c r="CE3750"/>
      <c r="CF3750"/>
      <c r="CG3750"/>
      <c r="CH3750"/>
      <c r="CI3750"/>
      <c r="CJ3750"/>
    </row>
    <row r="3751" spans="39:88" x14ac:dyDescent="0.3"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  <c r="CA3751"/>
      <c r="CB3751"/>
      <c r="CC3751"/>
      <c r="CD3751"/>
      <c r="CE3751"/>
      <c r="CF3751"/>
      <c r="CG3751"/>
      <c r="CH3751"/>
      <c r="CI3751"/>
      <c r="CJ3751"/>
    </row>
    <row r="3752" spans="39:88" x14ac:dyDescent="0.3"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  <c r="CA3752"/>
      <c r="CB3752"/>
      <c r="CC3752"/>
      <c r="CD3752"/>
      <c r="CE3752"/>
      <c r="CF3752"/>
      <c r="CG3752"/>
      <c r="CH3752"/>
      <c r="CI3752"/>
      <c r="CJ3752"/>
    </row>
    <row r="3753" spans="39:88" x14ac:dyDescent="0.3"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  <c r="CA3753"/>
      <c r="CB3753"/>
      <c r="CC3753"/>
      <c r="CD3753"/>
      <c r="CE3753"/>
      <c r="CF3753"/>
      <c r="CG3753"/>
      <c r="CH3753"/>
      <c r="CI3753"/>
      <c r="CJ3753"/>
    </row>
    <row r="3754" spans="39:88" x14ac:dyDescent="0.3"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  <c r="CA3754"/>
      <c r="CB3754"/>
      <c r="CC3754"/>
      <c r="CD3754"/>
      <c r="CE3754"/>
      <c r="CF3754"/>
      <c r="CG3754"/>
      <c r="CH3754"/>
      <c r="CI3754"/>
      <c r="CJ3754"/>
    </row>
    <row r="3755" spans="39:88" x14ac:dyDescent="0.3"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  <c r="CA3755"/>
      <c r="CB3755"/>
      <c r="CC3755"/>
      <c r="CD3755"/>
      <c r="CE3755"/>
      <c r="CF3755"/>
      <c r="CG3755"/>
      <c r="CH3755"/>
      <c r="CI3755"/>
      <c r="CJ3755"/>
    </row>
    <row r="3756" spans="39:88" x14ac:dyDescent="0.3"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  <c r="CA3756"/>
      <c r="CB3756"/>
      <c r="CC3756"/>
      <c r="CD3756"/>
      <c r="CE3756"/>
      <c r="CF3756"/>
      <c r="CG3756"/>
      <c r="CH3756"/>
      <c r="CI3756"/>
      <c r="CJ3756"/>
    </row>
    <row r="3757" spans="39:88" x14ac:dyDescent="0.3"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  <c r="CA3757"/>
      <c r="CB3757"/>
      <c r="CC3757"/>
      <c r="CD3757"/>
      <c r="CE3757"/>
      <c r="CF3757"/>
      <c r="CG3757"/>
      <c r="CH3757"/>
      <c r="CI3757"/>
      <c r="CJ3757"/>
    </row>
    <row r="3758" spans="39:88" x14ac:dyDescent="0.3"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  <c r="CA3758"/>
      <c r="CB3758"/>
      <c r="CC3758"/>
      <c r="CD3758"/>
      <c r="CE3758"/>
      <c r="CF3758"/>
      <c r="CG3758"/>
      <c r="CH3758"/>
      <c r="CI3758"/>
      <c r="CJ3758"/>
    </row>
    <row r="3759" spans="39:88" x14ac:dyDescent="0.3"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  <c r="CA3759"/>
      <c r="CB3759"/>
      <c r="CC3759"/>
      <c r="CD3759"/>
      <c r="CE3759"/>
      <c r="CF3759"/>
      <c r="CG3759"/>
      <c r="CH3759"/>
      <c r="CI3759"/>
      <c r="CJ3759"/>
    </row>
    <row r="3760" spans="39:88" x14ac:dyDescent="0.3"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  <c r="CA3760"/>
      <c r="CB3760"/>
      <c r="CC3760"/>
      <c r="CD3760"/>
      <c r="CE3760"/>
      <c r="CF3760"/>
      <c r="CG3760"/>
      <c r="CH3760"/>
      <c r="CI3760"/>
      <c r="CJ3760"/>
    </row>
    <row r="3761" spans="39:88" x14ac:dyDescent="0.3"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  <c r="CA3761"/>
      <c r="CB3761"/>
      <c r="CC3761"/>
      <c r="CD3761"/>
      <c r="CE3761"/>
      <c r="CF3761"/>
      <c r="CG3761"/>
      <c r="CH3761"/>
      <c r="CI3761"/>
      <c r="CJ3761"/>
    </row>
    <row r="3762" spans="39:88" x14ac:dyDescent="0.3"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  <c r="CA3762"/>
      <c r="CB3762"/>
      <c r="CC3762"/>
      <c r="CD3762"/>
      <c r="CE3762"/>
      <c r="CF3762"/>
      <c r="CG3762"/>
      <c r="CH3762"/>
      <c r="CI3762"/>
      <c r="CJ3762"/>
    </row>
    <row r="3763" spans="39:88" x14ac:dyDescent="0.3"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  <c r="CA3763"/>
      <c r="CB3763"/>
      <c r="CC3763"/>
      <c r="CD3763"/>
      <c r="CE3763"/>
      <c r="CF3763"/>
      <c r="CG3763"/>
      <c r="CH3763"/>
      <c r="CI3763"/>
      <c r="CJ3763"/>
    </row>
    <row r="3764" spans="39:88" x14ac:dyDescent="0.3"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  <c r="CA3764"/>
      <c r="CB3764"/>
      <c r="CC3764"/>
      <c r="CD3764"/>
      <c r="CE3764"/>
      <c r="CF3764"/>
      <c r="CG3764"/>
      <c r="CH3764"/>
      <c r="CI3764"/>
      <c r="CJ3764"/>
    </row>
    <row r="3765" spans="39:88" x14ac:dyDescent="0.3"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  <c r="CA3765"/>
      <c r="CB3765"/>
      <c r="CC3765"/>
      <c r="CD3765"/>
      <c r="CE3765"/>
      <c r="CF3765"/>
      <c r="CG3765"/>
      <c r="CH3765"/>
      <c r="CI3765"/>
      <c r="CJ3765"/>
    </row>
    <row r="3766" spans="39:88" x14ac:dyDescent="0.3"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  <c r="CA3766"/>
      <c r="CB3766"/>
      <c r="CC3766"/>
      <c r="CD3766"/>
      <c r="CE3766"/>
      <c r="CF3766"/>
      <c r="CG3766"/>
      <c r="CH3766"/>
      <c r="CI3766"/>
      <c r="CJ3766"/>
    </row>
    <row r="3767" spans="39:88" x14ac:dyDescent="0.3"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  <c r="CA3767"/>
      <c r="CB3767"/>
      <c r="CC3767"/>
      <c r="CD3767"/>
      <c r="CE3767"/>
      <c r="CF3767"/>
      <c r="CG3767"/>
      <c r="CH3767"/>
      <c r="CI3767"/>
      <c r="CJ3767"/>
    </row>
    <row r="3768" spans="39:88" x14ac:dyDescent="0.3"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  <c r="CA3768"/>
      <c r="CB3768"/>
      <c r="CC3768"/>
      <c r="CD3768"/>
      <c r="CE3768"/>
      <c r="CF3768"/>
      <c r="CG3768"/>
      <c r="CH3768"/>
      <c r="CI3768"/>
      <c r="CJ3768"/>
    </row>
    <row r="3769" spans="39:88" x14ac:dyDescent="0.3"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  <c r="CA3769"/>
      <c r="CB3769"/>
      <c r="CC3769"/>
      <c r="CD3769"/>
      <c r="CE3769"/>
      <c r="CF3769"/>
      <c r="CG3769"/>
      <c r="CH3769"/>
      <c r="CI3769"/>
      <c r="CJ3769"/>
    </row>
    <row r="3770" spans="39:88" x14ac:dyDescent="0.3"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  <c r="CA3770"/>
      <c r="CB3770"/>
      <c r="CC3770"/>
      <c r="CD3770"/>
      <c r="CE3770"/>
      <c r="CF3770"/>
      <c r="CG3770"/>
      <c r="CH3770"/>
      <c r="CI3770"/>
      <c r="CJ3770"/>
    </row>
    <row r="3771" spans="39:88" x14ac:dyDescent="0.3"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  <c r="CA3771"/>
      <c r="CB3771"/>
      <c r="CC3771"/>
      <c r="CD3771"/>
      <c r="CE3771"/>
      <c r="CF3771"/>
      <c r="CG3771"/>
      <c r="CH3771"/>
      <c r="CI3771"/>
      <c r="CJ3771"/>
    </row>
    <row r="3772" spans="39:88" x14ac:dyDescent="0.3"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  <c r="CA3772"/>
      <c r="CB3772"/>
      <c r="CC3772"/>
      <c r="CD3772"/>
      <c r="CE3772"/>
      <c r="CF3772"/>
      <c r="CG3772"/>
      <c r="CH3772"/>
      <c r="CI3772"/>
      <c r="CJ3772"/>
    </row>
    <row r="3773" spans="39:88" x14ac:dyDescent="0.3"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  <c r="CA3773"/>
      <c r="CB3773"/>
      <c r="CC3773"/>
      <c r="CD3773"/>
      <c r="CE3773"/>
      <c r="CF3773"/>
      <c r="CG3773"/>
      <c r="CH3773"/>
      <c r="CI3773"/>
      <c r="CJ3773"/>
    </row>
    <row r="3774" spans="39:88" x14ac:dyDescent="0.3"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  <c r="CA3774"/>
      <c r="CB3774"/>
      <c r="CC3774"/>
      <c r="CD3774"/>
      <c r="CE3774"/>
      <c r="CF3774"/>
      <c r="CG3774"/>
      <c r="CH3774"/>
      <c r="CI3774"/>
      <c r="CJ3774"/>
    </row>
    <row r="3775" spans="39:88" x14ac:dyDescent="0.3"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  <c r="CA3775"/>
      <c r="CB3775"/>
      <c r="CC3775"/>
      <c r="CD3775"/>
      <c r="CE3775"/>
      <c r="CF3775"/>
      <c r="CG3775"/>
      <c r="CH3775"/>
      <c r="CI3775"/>
      <c r="CJ3775"/>
    </row>
    <row r="3776" spans="39:88" x14ac:dyDescent="0.3"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  <c r="CA3776"/>
      <c r="CB3776"/>
      <c r="CC3776"/>
      <c r="CD3776"/>
      <c r="CE3776"/>
      <c r="CF3776"/>
      <c r="CG3776"/>
      <c r="CH3776"/>
      <c r="CI3776"/>
      <c r="CJ3776"/>
    </row>
    <row r="3777" spans="39:88" x14ac:dyDescent="0.3"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  <c r="CA3777"/>
      <c r="CB3777"/>
      <c r="CC3777"/>
      <c r="CD3777"/>
      <c r="CE3777"/>
      <c r="CF3777"/>
      <c r="CG3777"/>
      <c r="CH3777"/>
      <c r="CI3777"/>
      <c r="CJ3777"/>
    </row>
    <row r="3778" spans="39:88" x14ac:dyDescent="0.3"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  <c r="CA3778"/>
      <c r="CB3778"/>
      <c r="CC3778"/>
      <c r="CD3778"/>
      <c r="CE3778"/>
      <c r="CF3778"/>
      <c r="CG3778"/>
      <c r="CH3778"/>
      <c r="CI3778"/>
      <c r="CJ3778"/>
    </row>
    <row r="3779" spans="39:88" x14ac:dyDescent="0.3"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  <c r="CA3779"/>
      <c r="CB3779"/>
      <c r="CC3779"/>
      <c r="CD3779"/>
      <c r="CE3779"/>
      <c r="CF3779"/>
      <c r="CG3779"/>
      <c r="CH3779"/>
      <c r="CI3779"/>
      <c r="CJ3779"/>
    </row>
    <row r="3780" spans="39:88" x14ac:dyDescent="0.3"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  <c r="CA3780"/>
      <c r="CB3780"/>
      <c r="CC3780"/>
      <c r="CD3780"/>
      <c r="CE3780"/>
      <c r="CF3780"/>
      <c r="CG3780"/>
      <c r="CH3780"/>
      <c r="CI3780"/>
      <c r="CJ3780"/>
    </row>
    <row r="3781" spans="39:88" x14ac:dyDescent="0.3"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  <c r="CA3781"/>
      <c r="CB3781"/>
      <c r="CC3781"/>
      <c r="CD3781"/>
      <c r="CE3781"/>
      <c r="CF3781"/>
      <c r="CG3781"/>
      <c r="CH3781"/>
      <c r="CI3781"/>
      <c r="CJ3781"/>
    </row>
    <row r="3782" spans="39:88" x14ac:dyDescent="0.3"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  <c r="CA3782"/>
      <c r="CB3782"/>
      <c r="CC3782"/>
      <c r="CD3782"/>
      <c r="CE3782"/>
      <c r="CF3782"/>
      <c r="CG3782"/>
      <c r="CH3782"/>
      <c r="CI3782"/>
      <c r="CJ3782"/>
    </row>
    <row r="3783" spans="39:88" x14ac:dyDescent="0.3"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  <c r="CA3783"/>
      <c r="CB3783"/>
      <c r="CC3783"/>
      <c r="CD3783"/>
      <c r="CE3783"/>
      <c r="CF3783"/>
      <c r="CG3783"/>
      <c r="CH3783"/>
      <c r="CI3783"/>
      <c r="CJ3783"/>
    </row>
    <row r="3784" spans="39:88" x14ac:dyDescent="0.3"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  <c r="CA3784"/>
      <c r="CB3784"/>
      <c r="CC3784"/>
      <c r="CD3784"/>
      <c r="CE3784"/>
      <c r="CF3784"/>
      <c r="CG3784"/>
      <c r="CH3784"/>
      <c r="CI3784"/>
      <c r="CJ3784"/>
    </row>
    <row r="3785" spans="39:88" x14ac:dyDescent="0.3"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  <c r="CA3785"/>
      <c r="CB3785"/>
      <c r="CC3785"/>
      <c r="CD3785"/>
      <c r="CE3785"/>
      <c r="CF3785"/>
      <c r="CG3785"/>
      <c r="CH3785"/>
      <c r="CI3785"/>
      <c r="CJ3785"/>
    </row>
    <row r="3786" spans="39:88" x14ac:dyDescent="0.3"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  <c r="CA3786"/>
      <c r="CB3786"/>
      <c r="CC3786"/>
      <c r="CD3786"/>
      <c r="CE3786"/>
      <c r="CF3786"/>
      <c r="CG3786"/>
      <c r="CH3786"/>
      <c r="CI3786"/>
      <c r="CJ3786"/>
    </row>
    <row r="3787" spans="39:88" x14ac:dyDescent="0.3"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  <c r="CA3787"/>
      <c r="CB3787"/>
      <c r="CC3787"/>
      <c r="CD3787"/>
      <c r="CE3787"/>
      <c r="CF3787"/>
      <c r="CG3787"/>
      <c r="CH3787"/>
      <c r="CI3787"/>
      <c r="CJ3787"/>
    </row>
    <row r="3788" spans="39:88" x14ac:dyDescent="0.3"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  <c r="CA3788"/>
      <c r="CB3788"/>
      <c r="CC3788"/>
      <c r="CD3788"/>
      <c r="CE3788"/>
      <c r="CF3788"/>
      <c r="CG3788"/>
      <c r="CH3788"/>
      <c r="CI3788"/>
      <c r="CJ3788"/>
    </row>
    <row r="3789" spans="39:88" x14ac:dyDescent="0.3"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  <c r="CA3789"/>
      <c r="CB3789"/>
      <c r="CC3789"/>
      <c r="CD3789"/>
      <c r="CE3789"/>
      <c r="CF3789"/>
      <c r="CG3789"/>
      <c r="CH3789"/>
      <c r="CI3789"/>
      <c r="CJ3789"/>
    </row>
    <row r="3790" spans="39:88" x14ac:dyDescent="0.3"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  <c r="CA3790"/>
      <c r="CB3790"/>
      <c r="CC3790"/>
      <c r="CD3790"/>
      <c r="CE3790"/>
      <c r="CF3790"/>
      <c r="CG3790"/>
      <c r="CH3790"/>
      <c r="CI3790"/>
      <c r="CJ3790"/>
    </row>
    <row r="3791" spans="39:88" x14ac:dyDescent="0.3"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  <c r="CA3791"/>
      <c r="CB3791"/>
      <c r="CC3791"/>
      <c r="CD3791"/>
      <c r="CE3791"/>
      <c r="CF3791"/>
      <c r="CG3791"/>
      <c r="CH3791"/>
      <c r="CI3791"/>
      <c r="CJ3791"/>
    </row>
    <row r="3792" spans="39:88" x14ac:dyDescent="0.3"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  <c r="CA3792"/>
      <c r="CB3792"/>
      <c r="CC3792"/>
      <c r="CD3792"/>
      <c r="CE3792"/>
      <c r="CF3792"/>
      <c r="CG3792"/>
      <c r="CH3792"/>
      <c r="CI3792"/>
      <c r="CJ3792"/>
    </row>
    <row r="3793" spans="39:88" x14ac:dyDescent="0.3"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  <c r="CA3793"/>
      <c r="CB3793"/>
      <c r="CC3793"/>
      <c r="CD3793"/>
      <c r="CE3793"/>
      <c r="CF3793"/>
      <c r="CG3793"/>
      <c r="CH3793"/>
      <c r="CI3793"/>
      <c r="CJ3793"/>
    </row>
    <row r="3794" spans="39:88" x14ac:dyDescent="0.3"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  <c r="CA3794"/>
      <c r="CB3794"/>
      <c r="CC3794"/>
      <c r="CD3794"/>
      <c r="CE3794"/>
      <c r="CF3794"/>
      <c r="CG3794"/>
      <c r="CH3794"/>
      <c r="CI3794"/>
      <c r="CJ3794"/>
    </row>
    <row r="3795" spans="39:88" x14ac:dyDescent="0.3"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  <c r="CA3795"/>
      <c r="CB3795"/>
      <c r="CC3795"/>
      <c r="CD3795"/>
      <c r="CE3795"/>
      <c r="CF3795"/>
      <c r="CG3795"/>
      <c r="CH3795"/>
      <c r="CI3795"/>
      <c r="CJ3795"/>
    </row>
    <row r="3796" spans="39:88" x14ac:dyDescent="0.3"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  <c r="CA3796"/>
      <c r="CB3796"/>
      <c r="CC3796"/>
      <c r="CD3796"/>
      <c r="CE3796"/>
      <c r="CF3796"/>
      <c r="CG3796"/>
      <c r="CH3796"/>
      <c r="CI3796"/>
      <c r="CJ3796"/>
    </row>
    <row r="3797" spans="39:88" x14ac:dyDescent="0.3"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  <c r="CA3797"/>
      <c r="CB3797"/>
      <c r="CC3797"/>
      <c r="CD3797"/>
      <c r="CE3797"/>
      <c r="CF3797"/>
      <c r="CG3797"/>
      <c r="CH3797"/>
      <c r="CI3797"/>
      <c r="CJ3797"/>
    </row>
    <row r="3798" spans="39:88" x14ac:dyDescent="0.3"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  <c r="CA3798"/>
      <c r="CB3798"/>
      <c r="CC3798"/>
      <c r="CD3798"/>
      <c r="CE3798"/>
      <c r="CF3798"/>
      <c r="CG3798"/>
      <c r="CH3798"/>
      <c r="CI3798"/>
      <c r="CJ3798"/>
    </row>
    <row r="3799" spans="39:88" x14ac:dyDescent="0.3"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  <c r="CA3799"/>
      <c r="CB3799"/>
      <c r="CC3799"/>
      <c r="CD3799"/>
      <c r="CE3799"/>
      <c r="CF3799"/>
      <c r="CG3799"/>
      <c r="CH3799"/>
      <c r="CI3799"/>
      <c r="CJ3799"/>
    </row>
    <row r="3800" spans="39:88" x14ac:dyDescent="0.3"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  <c r="CA3800"/>
      <c r="CB3800"/>
      <c r="CC3800"/>
      <c r="CD3800"/>
      <c r="CE3800"/>
      <c r="CF3800"/>
      <c r="CG3800"/>
      <c r="CH3800"/>
      <c r="CI3800"/>
      <c r="CJ3800"/>
    </row>
    <row r="3801" spans="39:88" x14ac:dyDescent="0.3"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  <c r="CA3801"/>
      <c r="CB3801"/>
      <c r="CC3801"/>
      <c r="CD3801"/>
      <c r="CE3801"/>
      <c r="CF3801"/>
      <c r="CG3801"/>
      <c r="CH3801"/>
      <c r="CI3801"/>
      <c r="CJ3801"/>
    </row>
    <row r="3802" spans="39:88" x14ac:dyDescent="0.3"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  <c r="CA3802"/>
      <c r="CB3802"/>
      <c r="CC3802"/>
      <c r="CD3802"/>
      <c r="CE3802"/>
      <c r="CF3802"/>
      <c r="CG3802"/>
      <c r="CH3802"/>
      <c r="CI3802"/>
      <c r="CJ3802"/>
    </row>
    <row r="3803" spans="39:88" x14ac:dyDescent="0.3"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  <c r="CA3803"/>
      <c r="CB3803"/>
      <c r="CC3803"/>
      <c r="CD3803"/>
      <c r="CE3803"/>
      <c r="CF3803"/>
      <c r="CG3803"/>
      <c r="CH3803"/>
      <c r="CI3803"/>
      <c r="CJ3803"/>
    </row>
    <row r="3804" spans="39:88" x14ac:dyDescent="0.3"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  <c r="CA3804"/>
      <c r="CB3804"/>
      <c r="CC3804"/>
      <c r="CD3804"/>
      <c r="CE3804"/>
      <c r="CF3804"/>
      <c r="CG3804"/>
      <c r="CH3804"/>
      <c r="CI3804"/>
      <c r="CJ3804"/>
    </row>
    <row r="3805" spans="39:88" x14ac:dyDescent="0.3"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  <c r="CA3805"/>
      <c r="CB3805"/>
      <c r="CC3805"/>
      <c r="CD3805"/>
      <c r="CE3805"/>
      <c r="CF3805"/>
      <c r="CG3805"/>
      <c r="CH3805"/>
      <c r="CI3805"/>
      <c r="CJ3805"/>
    </row>
    <row r="3806" spans="39:88" x14ac:dyDescent="0.3"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  <c r="CA3806"/>
      <c r="CB3806"/>
      <c r="CC3806"/>
      <c r="CD3806"/>
      <c r="CE3806"/>
      <c r="CF3806"/>
      <c r="CG3806"/>
      <c r="CH3806"/>
      <c r="CI3806"/>
      <c r="CJ3806"/>
    </row>
    <row r="3807" spans="39:88" x14ac:dyDescent="0.3"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  <c r="CA3807"/>
      <c r="CB3807"/>
      <c r="CC3807"/>
      <c r="CD3807"/>
      <c r="CE3807"/>
      <c r="CF3807"/>
      <c r="CG3807"/>
      <c r="CH3807"/>
      <c r="CI3807"/>
      <c r="CJ3807"/>
    </row>
    <row r="3808" spans="39:88" x14ac:dyDescent="0.3"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  <c r="CA3808"/>
      <c r="CB3808"/>
      <c r="CC3808"/>
      <c r="CD3808"/>
      <c r="CE3808"/>
      <c r="CF3808"/>
      <c r="CG3808"/>
      <c r="CH3808"/>
      <c r="CI3808"/>
      <c r="CJ3808"/>
    </row>
    <row r="3809" spans="39:88" x14ac:dyDescent="0.3"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  <c r="CA3809"/>
      <c r="CB3809"/>
      <c r="CC3809"/>
      <c r="CD3809"/>
      <c r="CE3809"/>
      <c r="CF3809"/>
      <c r="CG3809"/>
      <c r="CH3809"/>
      <c r="CI3809"/>
      <c r="CJ3809"/>
    </row>
    <row r="3810" spans="39:88" x14ac:dyDescent="0.3"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  <c r="CA3810"/>
      <c r="CB3810"/>
      <c r="CC3810"/>
      <c r="CD3810"/>
      <c r="CE3810"/>
      <c r="CF3810"/>
      <c r="CG3810"/>
      <c r="CH3810"/>
      <c r="CI3810"/>
      <c r="CJ3810"/>
    </row>
    <row r="3811" spans="39:88" x14ac:dyDescent="0.3"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  <c r="CA3811"/>
      <c r="CB3811"/>
      <c r="CC3811"/>
      <c r="CD3811"/>
      <c r="CE3811"/>
      <c r="CF3811"/>
      <c r="CG3811"/>
      <c r="CH3811"/>
      <c r="CI3811"/>
      <c r="CJ3811"/>
    </row>
    <row r="3812" spans="39:88" x14ac:dyDescent="0.3"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  <c r="CA3812"/>
      <c r="CB3812"/>
      <c r="CC3812"/>
      <c r="CD3812"/>
      <c r="CE3812"/>
      <c r="CF3812"/>
      <c r="CG3812"/>
      <c r="CH3812"/>
      <c r="CI3812"/>
      <c r="CJ3812"/>
    </row>
    <row r="3813" spans="39:88" x14ac:dyDescent="0.3"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  <c r="CA3813"/>
      <c r="CB3813"/>
      <c r="CC3813"/>
      <c r="CD3813"/>
      <c r="CE3813"/>
      <c r="CF3813"/>
      <c r="CG3813"/>
      <c r="CH3813"/>
      <c r="CI3813"/>
      <c r="CJ3813"/>
    </row>
    <row r="3814" spans="39:88" x14ac:dyDescent="0.3"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  <c r="CA3814"/>
      <c r="CB3814"/>
      <c r="CC3814"/>
      <c r="CD3814"/>
      <c r="CE3814"/>
      <c r="CF3814"/>
      <c r="CG3814"/>
      <c r="CH3814"/>
      <c r="CI3814"/>
      <c r="CJ3814"/>
    </row>
    <row r="3815" spans="39:88" x14ac:dyDescent="0.3"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  <c r="CA3815"/>
      <c r="CB3815"/>
      <c r="CC3815"/>
      <c r="CD3815"/>
      <c r="CE3815"/>
      <c r="CF3815"/>
      <c r="CG3815"/>
      <c r="CH3815"/>
      <c r="CI3815"/>
      <c r="CJ3815"/>
    </row>
    <row r="3816" spans="39:88" x14ac:dyDescent="0.3"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  <c r="CA3816"/>
      <c r="CB3816"/>
      <c r="CC3816"/>
      <c r="CD3816"/>
      <c r="CE3816"/>
      <c r="CF3816"/>
      <c r="CG3816"/>
      <c r="CH3816"/>
      <c r="CI3816"/>
      <c r="CJ3816"/>
    </row>
    <row r="3817" spans="39:88" x14ac:dyDescent="0.3"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  <c r="CA3817"/>
      <c r="CB3817"/>
      <c r="CC3817"/>
      <c r="CD3817"/>
      <c r="CE3817"/>
      <c r="CF3817"/>
      <c r="CG3817"/>
      <c r="CH3817"/>
      <c r="CI3817"/>
      <c r="CJ3817"/>
    </row>
    <row r="3818" spans="39:88" x14ac:dyDescent="0.3"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  <c r="CA3818"/>
      <c r="CB3818"/>
      <c r="CC3818"/>
      <c r="CD3818"/>
      <c r="CE3818"/>
      <c r="CF3818"/>
      <c r="CG3818"/>
      <c r="CH3818"/>
      <c r="CI3818"/>
      <c r="CJ3818"/>
    </row>
    <row r="3819" spans="39:88" x14ac:dyDescent="0.3"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  <c r="CA3819"/>
      <c r="CB3819"/>
      <c r="CC3819"/>
      <c r="CD3819"/>
      <c r="CE3819"/>
      <c r="CF3819"/>
      <c r="CG3819"/>
      <c r="CH3819"/>
      <c r="CI3819"/>
      <c r="CJ3819"/>
    </row>
    <row r="3820" spans="39:88" x14ac:dyDescent="0.3"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  <c r="CA3820"/>
      <c r="CB3820"/>
      <c r="CC3820"/>
      <c r="CD3820"/>
      <c r="CE3820"/>
      <c r="CF3820"/>
      <c r="CG3820"/>
      <c r="CH3820"/>
      <c r="CI3820"/>
      <c r="CJ3820"/>
    </row>
    <row r="3821" spans="39:88" x14ac:dyDescent="0.3"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  <c r="CA3821"/>
      <c r="CB3821"/>
      <c r="CC3821"/>
      <c r="CD3821"/>
      <c r="CE3821"/>
      <c r="CF3821"/>
      <c r="CG3821"/>
      <c r="CH3821"/>
      <c r="CI3821"/>
      <c r="CJ3821"/>
    </row>
    <row r="3822" spans="39:88" x14ac:dyDescent="0.3"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  <c r="CA3822"/>
      <c r="CB3822"/>
      <c r="CC3822"/>
      <c r="CD3822"/>
      <c r="CE3822"/>
      <c r="CF3822"/>
      <c r="CG3822"/>
      <c r="CH3822"/>
      <c r="CI3822"/>
      <c r="CJ3822"/>
    </row>
    <row r="3823" spans="39:88" x14ac:dyDescent="0.3"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  <c r="CA3823"/>
      <c r="CB3823"/>
      <c r="CC3823"/>
      <c r="CD3823"/>
      <c r="CE3823"/>
      <c r="CF3823"/>
      <c r="CG3823"/>
      <c r="CH3823"/>
      <c r="CI3823"/>
      <c r="CJ3823"/>
    </row>
    <row r="3824" spans="39:88" x14ac:dyDescent="0.3"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  <c r="CA3824"/>
      <c r="CB3824"/>
      <c r="CC3824"/>
      <c r="CD3824"/>
      <c r="CE3824"/>
      <c r="CF3824"/>
      <c r="CG3824"/>
      <c r="CH3824"/>
      <c r="CI3824"/>
      <c r="CJ3824"/>
    </row>
    <row r="3825" spans="39:88" x14ac:dyDescent="0.3"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  <c r="CA3825"/>
      <c r="CB3825"/>
      <c r="CC3825"/>
      <c r="CD3825"/>
      <c r="CE3825"/>
      <c r="CF3825"/>
      <c r="CG3825"/>
      <c r="CH3825"/>
      <c r="CI3825"/>
      <c r="CJ3825"/>
    </row>
    <row r="3826" spans="39:88" x14ac:dyDescent="0.3"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  <c r="CA3826"/>
      <c r="CB3826"/>
      <c r="CC3826"/>
      <c r="CD3826"/>
      <c r="CE3826"/>
      <c r="CF3826"/>
      <c r="CG3826"/>
      <c r="CH3826"/>
      <c r="CI3826"/>
      <c r="CJ3826"/>
    </row>
    <row r="3827" spans="39:88" x14ac:dyDescent="0.3"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  <c r="CA3827"/>
      <c r="CB3827"/>
      <c r="CC3827"/>
      <c r="CD3827"/>
      <c r="CE3827"/>
      <c r="CF3827"/>
      <c r="CG3827"/>
      <c r="CH3827"/>
      <c r="CI3827"/>
      <c r="CJ3827"/>
    </row>
    <row r="3828" spans="39:88" x14ac:dyDescent="0.3"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  <c r="CA3828"/>
      <c r="CB3828"/>
      <c r="CC3828"/>
      <c r="CD3828"/>
      <c r="CE3828"/>
      <c r="CF3828"/>
      <c r="CG3828"/>
      <c r="CH3828"/>
      <c r="CI3828"/>
      <c r="CJ3828"/>
    </row>
    <row r="3829" spans="39:88" x14ac:dyDescent="0.3"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  <c r="CA3829"/>
      <c r="CB3829"/>
      <c r="CC3829"/>
      <c r="CD3829"/>
      <c r="CE3829"/>
      <c r="CF3829"/>
      <c r="CG3829"/>
      <c r="CH3829"/>
      <c r="CI3829"/>
      <c r="CJ3829"/>
    </row>
    <row r="3830" spans="39:88" x14ac:dyDescent="0.3"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  <c r="CA3830"/>
      <c r="CB3830"/>
      <c r="CC3830"/>
      <c r="CD3830"/>
      <c r="CE3830"/>
      <c r="CF3830"/>
      <c r="CG3830"/>
      <c r="CH3830"/>
      <c r="CI3830"/>
      <c r="CJ3830"/>
    </row>
    <row r="3831" spans="39:88" x14ac:dyDescent="0.3"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  <c r="CA3831"/>
      <c r="CB3831"/>
      <c r="CC3831"/>
      <c r="CD3831"/>
      <c r="CE3831"/>
      <c r="CF3831"/>
      <c r="CG3831"/>
      <c r="CH3831"/>
      <c r="CI3831"/>
      <c r="CJ3831"/>
    </row>
    <row r="3832" spans="39:88" x14ac:dyDescent="0.3"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  <c r="CA3832"/>
      <c r="CB3832"/>
      <c r="CC3832"/>
      <c r="CD3832"/>
      <c r="CE3832"/>
      <c r="CF3832"/>
      <c r="CG3832"/>
      <c r="CH3832"/>
      <c r="CI3832"/>
      <c r="CJ3832"/>
    </row>
    <row r="3833" spans="39:88" x14ac:dyDescent="0.3"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  <c r="CA3833"/>
      <c r="CB3833"/>
      <c r="CC3833"/>
      <c r="CD3833"/>
      <c r="CE3833"/>
      <c r="CF3833"/>
      <c r="CG3833"/>
      <c r="CH3833"/>
      <c r="CI3833"/>
      <c r="CJ3833"/>
    </row>
    <row r="3834" spans="39:88" x14ac:dyDescent="0.3"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  <c r="CA3834"/>
      <c r="CB3834"/>
      <c r="CC3834"/>
      <c r="CD3834"/>
      <c r="CE3834"/>
      <c r="CF3834"/>
      <c r="CG3834"/>
      <c r="CH3834"/>
      <c r="CI3834"/>
      <c r="CJ3834"/>
    </row>
    <row r="3835" spans="39:88" x14ac:dyDescent="0.3"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  <c r="CA3835"/>
      <c r="CB3835"/>
      <c r="CC3835"/>
      <c r="CD3835"/>
      <c r="CE3835"/>
      <c r="CF3835"/>
      <c r="CG3835"/>
      <c r="CH3835"/>
      <c r="CI3835"/>
      <c r="CJ3835"/>
    </row>
    <row r="3836" spans="39:88" x14ac:dyDescent="0.3"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  <c r="CA3836"/>
      <c r="CB3836"/>
      <c r="CC3836"/>
      <c r="CD3836"/>
      <c r="CE3836"/>
      <c r="CF3836"/>
      <c r="CG3836"/>
      <c r="CH3836"/>
      <c r="CI3836"/>
      <c r="CJ3836"/>
    </row>
    <row r="3837" spans="39:88" x14ac:dyDescent="0.3"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  <c r="CA3837"/>
      <c r="CB3837"/>
      <c r="CC3837"/>
      <c r="CD3837"/>
      <c r="CE3837"/>
      <c r="CF3837"/>
      <c r="CG3837"/>
      <c r="CH3837"/>
      <c r="CI3837"/>
      <c r="CJ3837"/>
    </row>
    <row r="3838" spans="39:88" x14ac:dyDescent="0.3"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  <c r="CA3838"/>
      <c r="CB3838"/>
      <c r="CC3838"/>
      <c r="CD3838"/>
      <c r="CE3838"/>
      <c r="CF3838"/>
      <c r="CG3838"/>
      <c r="CH3838"/>
      <c r="CI3838"/>
      <c r="CJ3838"/>
    </row>
    <row r="3839" spans="39:88" x14ac:dyDescent="0.3"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  <c r="CA3839"/>
      <c r="CB3839"/>
      <c r="CC3839"/>
      <c r="CD3839"/>
      <c r="CE3839"/>
      <c r="CF3839"/>
      <c r="CG3839"/>
      <c r="CH3839"/>
      <c r="CI3839"/>
      <c r="CJ3839"/>
    </row>
    <row r="3840" spans="39:88" x14ac:dyDescent="0.3"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  <c r="CA3840"/>
      <c r="CB3840"/>
      <c r="CC3840"/>
      <c r="CD3840"/>
      <c r="CE3840"/>
      <c r="CF3840"/>
      <c r="CG3840"/>
      <c r="CH3840"/>
      <c r="CI3840"/>
      <c r="CJ3840"/>
    </row>
    <row r="3841" spans="39:88" x14ac:dyDescent="0.3"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  <c r="CA3841"/>
      <c r="CB3841"/>
      <c r="CC3841"/>
      <c r="CD3841"/>
      <c r="CE3841"/>
      <c r="CF3841"/>
      <c r="CG3841"/>
      <c r="CH3841"/>
      <c r="CI3841"/>
      <c r="CJ3841"/>
    </row>
    <row r="3842" spans="39:88" x14ac:dyDescent="0.3"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  <c r="CA3842"/>
      <c r="CB3842"/>
      <c r="CC3842"/>
      <c r="CD3842"/>
      <c r="CE3842"/>
      <c r="CF3842"/>
      <c r="CG3842"/>
      <c r="CH3842"/>
      <c r="CI3842"/>
      <c r="CJ3842"/>
    </row>
    <row r="3843" spans="39:88" x14ac:dyDescent="0.3"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  <c r="CA3843"/>
      <c r="CB3843"/>
      <c r="CC3843"/>
      <c r="CD3843"/>
      <c r="CE3843"/>
      <c r="CF3843"/>
      <c r="CG3843"/>
      <c r="CH3843"/>
      <c r="CI3843"/>
      <c r="CJ3843"/>
    </row>
    <row r="3844" spans="39:88" x14ac:dyDescent="0.3"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  <c r="CA3844"/>
      <c r="CB3844"/>
      <c r="CC3844"/>
      <c r="CD3844"/>
      <c r="CE3844"/>
      <c r="CF3844"/>
      <c r="CG3844"/>
      <c r="CH3844"/>
      <c r="CI3844"/>
      <c r="CJ3844"/>
    </row>
    <row r="3845" spans="39:88" x14ac:dyDescent="0.3"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  <c r="CA3845"/>
      <c r="CB3845"/>
      <c r="CC3845"/>
      <c r="CD3845"/>
      <c r="CE3845"/>
      <c r="CF3845"/>
      <c r="CG3845"/>
      <c r="CH3845"/>
      <c r="CI3845"/>
      <c r="CJ3845"/>
    </row>
    <row r="3846" spans="39:88" x14ac:dyDescent="0.3"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  <c r="CA3846"/>
      <c r="CB3846"/>
      <c r="CC3846"/>
      <c r="CD3846"/>
      <c r="CE3846"/>
      <c r="CF3846"/>
      <c r="CG3846"/>
      <c r="CH3846"/>
      <c r="CI3846"/>
      <c r="CJ3846"/>
    </row>
    <row r="3847" spans="39:88" x14ac:dyDescent="0.3"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  <c r="CA3847"/>
      <c r="CB3847"/>
      <c r="CC3847"/>
      <c r="CD3847"/>
      <c r="CE3847"/>
      <c r="CF3847"/>
      <c r="CG3847"/>
      <c r="CH3847"/>
      <c r="CI3847"/>
      <c r="CJ3847"/>
    </row>
    <row r="3848" spans="39:88" x14ac:dyDescent="0.3"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  <c r="CA3848"/>
      <c r="CB3848"/>
      <c r="CC3848"/>
      <c r="CD3848"/>
      <c r="CE3848"/>
      <c r="CF3848"/>
      <c r="CG3848"/>
      <c r="CH3848"/>
      <c r="CI3848"/>
      <c r="CJ3848"/>
    </row>
    <row r="3849" spans="39:88" x14ac:dyDescent="0.3"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  <c r="CA3849"/>
      <c r="CB3849"/>
      <c r="CC3849"/>
      <c r="CD3849"/>
      <c r="CE3849"/>
      <c r="CF3849"/>
      <c r="CG3849"/>
      <c r="CH3849"/>
      <c r="CI3849"/>
      <c r="CJ3849"/>
    </row>
    <row r="3850" spans="39:88" x14ac:dyDescent="0.3"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  <c r="CA3850"/>
      <c r="CB3850"/>
      <c r="CC3850"/>
      <c r="CD3850"/>
      <c r="CE3850"/>
      <c r="CF3850"/>
      <c r="CG3850"/>
      <c r="CH3850"/>
      <c r="CI3850"/>
      <c r="CJ3850"/>
    </row>
    <row r="3851" spans="39:88" x14ac:dyDescent="0.3"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  <c r="CA3851"/>
      <c r="CB3851"/>
      <c r="CC3851"/>
      <c r="CD3851"/>
      <c r="CE3851"/>
      <c r="CF3851"/>
      <c r="CG3851"/>
      <c r="CH3851"/>
      <c r="CI3851"/>
      <c r="CJ3851"/>
    </row>
    <row r="3852" spans="39:88" x14ac:dyDescent="0.3"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  <c r="CA3852"/>
      <c r="CB3852"/>
      <c r="CC3852"/>
      <c r="CD3852"/>
      <c r="CE3852"/>
      <c r="CF3852"/>
      <c r="CG3852"/>
      <c r="CH3852"/>
      <c r="CI3852"/>
      <c r="CJ3852"/>
    </row>
    <row r="3853" spans="39:88" x14ac:dyDescent="0.3"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  <c r="CA3853"/>
      <c r="CB3853"/>
      <c r="CC3853"/>
      <c r="CD3853"/>
      <c r="CE3853"/>
      <c r="CF3853"/>
      <c r="CG3853"/>
      <c r="CH3853"/>
      <c r="CI3853"/>
      <c r="CJ3853"/>
    </row>
    <row r="3854" spans="39:88" x14ac:dyDescent="0.3"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  <c r="CA3854"/>
      <c r="CB3854"/>
      <c r="CC3854"/>
      <c r="CD3854"/>
      <c r="CE3854"/>
      <c r="CF3854"/>
      <c r="CG3854"/>
      <c r="CH3854"/>
      <c r="CI3854"/>
      <c r="CJ3854"/>
    </row>
    <row r="3855" spans="39:88" x14ac:dyDescent="0.3"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  <c r="CA3855"/>
      <c r="CB3855"/>
      <c r="CC3855"/>
      <c r="CD3855"/>
      <c r="CE3855"/>
      <c r="CF3855"/>
      <c r="CG3855"/>
      <c r="CH3855"/>
      <c r="CI3855"/>
      <c r="CJ3855"/>
    </row>
    <row r="3856" spans="39:88" x14ac:dyDescent="0.3"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  <c r="CA3856"/>
      <c r="CB3856"/>
      <c r="CC3856"/>
      <c r="CD3856"/>
      <c r="CE3856"/>
      <c r="CF3856"/>
      <c r="CG3856"/>
      <c r="CH3856"/>
      <c r="CI3856"/>
      <c r="CJ3856"/>
    </row>
    <row r="3857" spans="39:88" x14ac:dyDescent="0.3"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  <c r="CA3857"/>
      <c r="CB3857"/>
      <c r="CC3857"/>
      <c r="CD3857"/>
      <c r="CE3857"/>
      <c r="CF3857"/>
      <c r="CG3857"/>
      <c r="CH3857"/>
      <c r="CI3857"/>
      <c r="CJ3857"/>
    </row>
    <row r="3858" spans="39:88" x14ac:dyDescent="0.3"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  <c r="CA3858"/>
      <c r="CB3858"/>
      <c r="CC3858"/>
      <c r="CD3858"/>
      <c r="CE3858"/>
      <c r="CF3858"/>
      <c r="CG3858"/>
      <c r="CH3858"/>
      <c r="CI3858"/>
      <c r="CJ3858"/>
    </row>
    <row r="3859" spans="39:88" x14ac:dyDescent="0.3"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  <c r="CA3859"/>
      <c r="CB3859"/>
      <c r="CC3859"/>
      <c r="CD3859"/>
      <c r="CE3859"/>
      <c r="CF3859"/>
      <c r="CG3859"/>
      <c r="CH3859"/>
      <c r="CI3859"/>
      <c r="CJ3859"/>
    </row>
    <row r="3860" spans="39:88" x14ac:dyDescent="0.3"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  <c r="CA3860"/>
      <c r="CB3860"/>
      <c r="CC3860"/>
      <c r="CD3860"/>
      <c r="CE3860"/>
      <c r="CF3860"/>
      <c r="CG3860"/>
      <c r="CH3860"/>
      <c r="CI3860"/>
      <c r="CJ3860"/>
    </row>
    <row r="3861" spans="39:88" x14ac:dyDescent="0.3"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  <c r="CA3861"/>
      <c r="CB3861"/>
      <c r="CC3861"/>
      <c r="CD3861"/>
      <c r="CE3861"/>
      <c r="CF3861"/>
      <c r="CG3861"/>
      <c r="CH3861"/>
      <c r="CI3861"/>
      <c r="CJ3861"/>
    </row>
    <row r="3862" spans="39:88" x14ac:dyDescent="0.3"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  <c r="CA3862"/>
      <c r="CB3862"/>
      <c r="CC3862"/>
      <c r="CD3862"/>
      <c r="CE3862"/>
      <c r="CF3862"/>
      <c r="CG3862"/>
      <c r="CH3862"/>
      <c r="CI3862"/>
      <c r="CJ3862"/>
    </row>
    <row r="3863" spans="39:88" x14ac:dyDescent="0.3"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  <c r="CA3863"/>
      <c r="CB3863"/>
      <c r="CC3863"/>
      <c r="CD3863"/>
      <c r="CE3863"/>
      <c r="CF3863"/>
      <c r="CG3863"/>
      <c r="CH3863"/>
      <c r="CI3863"/>
      <c r="CJ3863"/>
    </row>
    <row r="3864" spans="39:88" x14ac:dyDescent="0.3"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  <c r="CA3864"/>
      <c r="CB3864"/>
      <c r="CC3864"/>
      <c r="CD3864"/>
      <c r="CE3864"/>
      <c r="CF3864"/>
      <c r="CG3864"/>
      <c r="CH3864"/>
      <c r="CI3864"/>
      <c r="CJ3864"/>
    </row>
    <row r="3865" spans="39:88" x14ac:dyDescent="0.3"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  <c r="CA3865"/>
      <c r="CB3865"/>
      <c r="CC3865"/>
      <c r="CD3865"/>
      <c r="CE3865"/>
      <c r="CF3865"/>
      <c r="CG3865"/>
      <c r="CH3865"/>
      <c r="CI3865"/>
      <c r="CJ3865"/>
    </row>
    <row r="3866" spans="39:88" x14ac:dyDescent="0.3"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  <c r="CA3866"/>
      <c r="CB3866"/>
      <c r="CC3866"/>
      <c r="CD3866"/>
      <c r="CE3866"/>
      <c r="CF3866"/>
      <c r="CG3866"/>
      <c r="CH3866"/>
      <c r="CI3866"/>
      <c r="CJ3866"/>
    </row>
    <row r="3867" spans="39:88" x14ac:dyDescent="0.3"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  <c r="CA3867"/>
      <c r="CB3867"/>
      <c r="CC3867"/>
      <c r="CD3867"/>
      <c r="CE3867"/>
      <c r="CF3867"/>
      <c r="CG3867"/>
      <c r="CH3867"/>
      <c r="CI3867"/>
      <c r="CJ3867"/>
    </row>
    <row r="3868" spans="39:88" x14ac:dyDescent="0.3"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  <c r="CA3868"/>
      <c r="CB3868"/>
      <c r="CC3868"/>
      <c r="CD3868"/>
      <c r="CE3868"/>
      <c r="CF3868"/>
      <c r="CG3868"/>
      <c r="CH3868"/>
      <c r="CI3868"/>
      <c r="CJ3868"/>
    </row>
    <row r="3869" spans="39:88" x14ac:dyDescent="0.3"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  <c r="CA3869"/>
      <c r="CB3869"/>
      <c r="CC3869"/>
      <c r="CD3869"/>
      <c r="CE3869"/>
      <c r="CF3869"/>
      <c r="CG3869"/>
      <c r="CH3869"/>
      <c r="CI3869"/>
      <c r="CJ3869"/>
    </row>
    <row r="3870" spans="39:88" x14ac:dyDescent="0.3"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  <c r="CA3870"/>
      <c r="CB3870"/>
      <c r="CC3870"/>
      <c r="CD3870"/>
      <c r="CE3870"/>
      <c r="CF3870"/>
      <c r="CG3870"/>
      <c r="CH3870"/>
      <c r="CI3870"/>
      <c r="CJ3870"/>
    </row>
    <row r="3871" spans="39:88" x14ac:dyDescent="0.3"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  <c r="CA3871"/>
      <c r="CB3871"/>
      <c r="CC3871"/>
      <c r="CD3871"/>
      <c r="CE3871"/>
      <c r="CF3871"/>
      <c r="CG3871"/>
      <c r="CH3871"/>
      <c r="CI3871"/>
      <c r="CJ3871"/>
    </row>
    <row r="3872" spans="39:88" x14ac:dyDescent="0.3"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  <c r="CA3872"/>
      <c r="CB3872"/>
      <c r="CC3872"/>
      <c r="CD3872"/>
      <c r="CE3872"/>
      <c r="CF3872"/>
      <c r="CG3872"/>
      <c r="CH3872"/>
      <c r="CI3872"/>
      <c r="CJ3872"/>
    </row>
    <row r="3873" spans="39:88" x14ac:dyDescent="0.3"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  <c r="CA3873"/>
      <c r="CB3873"/>
      <c r="CC3873"/>
      <c r="CD3873"/>
      <c r="CE3873"/>
      <c r="CF3873"/>
      <c r="CG3873"/>
      <c r="CH3873"/>
      <c r="CI3873"/>
      <c r="CJ3873"/>
    </row>
    <row r="3874" spans="39:88" x14ac:dyDescent="0.3"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  <c r="CA3874"/>
      <c r="CB3874"/>
      <c r="CC3874"/>
      <c r="CD3874"/>
      <c r="CE3874"/>
      <c r="CF3874"/>
      <c r="CG3874"/>
      <c r="CH3874"/>
      <c r="CI3874"/>
      <c r="CJ3874"/>
    </row>
    <row r="3875" spans="39:88" x14ac:dyDescent="0.3"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  <c r="CA3875"/>
      <c r="CB3875"/>
      <c r="CC3875"/>
      <c r="CD3875"/>
      <c r="CE3875"/>
      <c r="CF3875"/>
      <c r="CG3875"/>
      <c r="CH3875"/>
      <c r="CI3875"/>
      <c r="CJ3875"/>
    </row>
    <row r="3876" spans="39:88" x14ac:dyDescent="0.3"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  <c r="CA3876"/>
      <c r="CB3876"/>
      <c r="CC3876"/>
      <c r="CD3876"/>
      <c r="CE3876"/>
      <c r="CF3876"/>
      <c r="CG3876"/>
      <c r="CH3876"/>
      <c r="CI3876"/>
      <c r="CJ3876"/>
    </row>
    <row r="3877" spans="39:88" x14ac:dyDescent="0.3"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  <c r="CA3877"/>
      <c r="CB3877"/>
      <c r="CC3877"/>
      <c r="CD3877"/>
      <c r="CE3877"/>
      <c r="CF3877"/>
      <c r="CG3877"/>
      <c r="CH3877"/>
      <c r="CI3877"/>
      <c r="CJ3877"/>
    </row>
    <row r="3878" spans="39:88" x14ac:dyDescent="0.3"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  <c r="CA3878"/>
      <c r="CB3878"/>
      <c r="CC3878"/>
      <c r="CD3878"/>
      <c r="CE3878"/>
      <c r="CF3878"/>
      <c r="CG3878"/>
      <c r="CH3878"/>
      <c r="CI3878"/>
      <c r="CJ3878"/>
    </row>
    <row r="3879" spans="39:88" x14ac:dyDescent="0.3"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  <c r="CA3879"/>
      <c r="CB3879"/>
      <c r="CC3879"/>
      <c r="CD3879"/>
      <c r="CE3879"/>
      <c r="CF3879"/>
      <c r="CG3879"/>
      <c r="CH3879"/>
      <c r="CI3879"/>
      <c r="CJ3879"/>
    </row>
    <row r="3880" spans="39:88" x14ac:dyDescent="0.3"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  <c r="CA3880"/>
      <c r="CB3880"/>
      <c r="CC3880"/>
      <c r="CD3880"/>
      <c r="CE3880"/>
      <c r="CF3880"/>
      <c r="CG3880"/>
      <c r="CH3880"/>
      <c r="CI3880"/>
      <c r="CJ3880"/>
    </row>
    <row r="3881" spans="39:88" x14ac:dyDescent="0.3"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  <c r="CA3881"/>
      <c r="CB3881"/>
      <c r="CC3881"/>
      <c r="CD3881"/>
      <c r="CE3881"/>
      <c r="CF3881"/>
      <c r="CG3881"/>
      <c r="CH3881"/>
      <c r="CI3881"/>
      <c r="CJ3881"/>
    </row>
    <row r="3882" spans="39:88" x14ac:dyDescent="0.3"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  <c r="CA3882"/>
      <c r="CB3882"/>
      <c r="CC3882"/>
      <c r="CD3882"/>
      <c r="CE3882"/>
      <c r="CF3882"/>
      <c r="CG3882"/>
      <c r="CH3882"/>
      <c r="CI3882"/>
      <c r="CJ3882"/>
    </row>
    <row r="3883" spans="39:88" x14ac:dyDescent="0.3"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  <c r="CA3883"/>
      <c r="CB3883"/>
      <c r="CC3883"/>
      <c r="CD3883"/>
      <c r="CE3883"/>
      <c r="CF3883"/>
      <c r="CG3883"/>
      <c r="CH3883"/>
      <c r="CI3883"/>
      <c r="CJ3883"/>
    </row>
    <row r="3884" spans="39:88" x14ac:dyDescent="0.3"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  <c r="CA3884"/>
      <c r="CB3884"/>
      <c r="CC3884"/>
      <c r="CD3884"/>
      <c r="CE3884"/>
      <c r="CF3884"/>
      <c r="CG3884"/>
      <c r="CH3884"/>
      <c r="CI3884"/>
      <c r="CJ3884"/>
    </row>
    <row r="3885" spans="39:88" x14ac:dyDescent="0.3"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  <c r="CA3885"/>
      <c r="CB3885"/>
      <c r="CC3885"/>
      <c r="CD3885"/>
      <c r="CE3885"/>
      <c r="CF3885"/>
      <c r="CG3885"/>
      <c r="CH3885"/>
      <c r="CI3885"/>
      <c r="CJ3885"/>
    </row>
    <row r="3886" spans="39:88" x14ac:dyDescent="0.3"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  <c r="CA3886"/>
      <c r="CB3886"/>
      <c r="CC3886"/>
      <c r="CD3886"/>
      <c r="CE3886"/>
      <c r="CF3886"/>
      <c r="CG3886"/>
      <c r="CH3886"/>
      <c r="CI3886"/>
      <c r="CJ3886"/>
    </row>
    <row r="3887" spans="39:88" x14ac:dyDescent="0.3"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  <c r="CA3887"/>
      <c r="CB3887"/>
      <c r="CC3887"/>
      <c r="CD3887"/>
      <c r="CE3887"/>
      <c r="CF3887"/>
      <c r="CG3887"/>
      <c r="CH3887"/>
      <c r="CI3887"/>
      <c r="CJ3887"/>
    </row>
    <row r="3888" spans="39:88" x14ac:dyDescent="0.3"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  <c r="CA3888"/>
      <c r="CB3888"/>
      <c r="CC3888"/>
      <c r="CD3888"/>
      <c r="CE3888"/>
      <c r="CF3888"/>
      <c r="CG3888"/>
      <c r="CH3888"/>
      <c r="CI3888"/>
      <c r="CJ3888"/>
    </row>
    <row r="3889" spans="39:88" x14ac:dyDescent="0.3"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  <c r="CA3889"/>
      <c r="CB3889"/>
      <c r="CC3889"/>
      <c r="CD3889"/>
      <c r="CE3889"/>
      <c r="CF3889"/>
      <c r="CG3889"/>
      <c r="CH3889"/>
      <c r="CI3889"/>
      <c r="CJ3889"/>
    </row>
    <row r="3890" spans="39:88" x14ac:dyDescent="0.3"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  <c r="CA3890"/>
      <c r="CB3890"/>
      <c r="CC3890"/>
      <c r="CD3890"/>
      <c r="CE3890"/>
      <c r="CF3890"/>
      <c r="CG3890"/>
      <c r="CH3890"/>
      <c r="CI3890"/>
      <c r="CJ3890"/>
    </row>
    <row r="3891" spans="39:88" x14ac:dyDescent="0.3"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  <c r="CA3891"/>
      <c r="CB3891"/>
      <c r="CC3891"/>
      <c r="CD3891"/>
      <c r="CE3891"/>
      <c r="CF3891"/>
      <c r="CG3891"/>
      <c r="CH3891"/>
      <c r="CI3891"/>
      <c r="CJ3891"/>
    </row>
    <row r="3892" spans="39:88" x14ac:dyDescent="0.3"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  <c r="CA3892"/>
      <c r="CB3892"/>
      <c r="CC3892"/>
      <c r="CD3892"/>
      <c r="CE3892"/>
      <c r="CF3892"/>
      <c r="CG3892"/>
      <c r="CH3892"/>
      <c r="CI3892"/>
      <c r="CJ3892"/>
    </row>
    <row r="3893" spans="39:88" x14ac:dyDescent="0.3"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  <c r="CA3893"/>
      <c r="CB3893"/>
      <c r="CC3893"/>
      <c r="CD3893"/>
      <c r="CE3893"/>
      <c r="CF3893"/>
      <c r="CG3893"/>
      <c r="CH3893"/>
      <c r="CI3893"/>
      <c r="CJ3893"/>
    </row>
    <row r="3894" spans="39:88" x14ac:dyDescent="0.3"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  <c r="CA3894"/>
      <c r="CB3894"/>
      <c r="CC3894"/>
      <c r="CD3894"/>
      <c r="CE3894"/>
      <c r="CF3894"/>
      <c r="CG3894"/>
      <c r="CH3894"/>
      <c r="CI3894"/>
      <c r="CJ3894"/>
    </row>
    <row r="3895" spans="39:88" x14ac:dyDescent="0.3"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  <c r="CA3895"/>
      <c r="CB3895"/>
      <c r="CC3895"/>
      <c r="CD3895"/>
      <c r="CE3895"/>
      <c r="CF3895"/>
      <c r="CG3895"/>
      <c r="CH3895"/>
      <c r="CI3895"/>
      <c r="CJ3895"/>
    </row>
    <row r="3896" spans="39:88" x14ac:dyDescent="0.3"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  <c r="CA3896"/>
      <c r="CB3896"/>
      <c r="CC3896"/>
      <c r="CD3896"/>
      <c r="CE3896"/>
      <c r="CF3896"/>
      <c r="CG3896"/>
      <c r="CH3896"/>
      <c r="CI3896"/>
      <c r="CJ3896"/>
    </row>
    <row r="3897" spans="39:88" x14ac:dyDescent="0.3"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  <c r="CA3897"/>
      <c r="CB3897"/>
      <c r="CC3897"/>
      <c r="CD3897"/>
      <c r="CE3897"/>
      <c r="CF3897"/>
      <c r="CG3897"/>
      <c r="CH3897"/>
      <c r="CI3897"/>
      <c r="CJ3897"/>
    </row>
    <row r="3898" spans="39:88" x14ac:dyDescent="0.3"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  <c r="CA3898"/>
      <c r="CB3898"/>
      <c r="CC3898"/>
      <c r="CD3898"/>
      <c r="CE3898"/>
      <c r="CF3898"/>
      <c r="CG3898"/>
      <c r="CH3898"/>
      <c r="CI3898"/>
      <c r="CJ3898"/>
    </row>
    <row r="3899" spans="39:88" x14ac:dyDescent="0.3"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  <c r="CA3899"/>
      <c r="CB3899"/>
      <c r="CC3899"/>
      <c r="CD3899"/>
      <c r="CE3899"/>
      <c r="CF3899"/>
      <c r="CG3899"/>
      <c r="CH3899"/>
      <c r="CI3899"/>
      <c r="CJ3899"/>
    </row>
    <row r="3900" spans="39:88" x14ac:dyDescent="0.3"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  <c r="CA3900"/>
      <c r="CB3900"/>
      <c r="CC3900"/>
      <c r="CD3900"/>
      <c r="CE3900"/>
      <c r="CF3900"/>
      <c r="CG3900"/>
      <c r="CH3900"/>
      <c r="CI3900"/>
      <c r="CJ3900"/>
    </row>
    <row r="3901" spans="39:88" x14ac:dyDescent="0.3"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  <c r="CA3901"/>
      <c r="CB3901"/>
      <c r="CC3901"/>
      <c r="CD3901"/>
      <c r="CE3901"/>
      <c r="CF3901"/>
      <c r="CG3901"/>
      <c r="CH3901"/>
      <c r="CI3901"/>
      <c r="CJ3901"/>
    </row>
    <row r="3902" spans="39:88" x14ac:dyDescent="0.3"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  <c r="CA3902"/>
      <c r="CB3902"/>
      <c r="CC3902"/>
      <c r="CD3902"/>
      <c r="CE3902"/>
      <c r="CF3902"/>
      <c r="CG3902"/>
      <c r="CH3902"/>
      <c r="CI3902"/>
      <c r="CJ3902"/>
    </row>
    <row r="3903" spans="39:88" x14ac:dyDescent="0.3"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  <c r="CA3903"/>
      <c r="CB3903"/>
      <c r="CC3903"/>
      <c r="CD3903"/>
      <c r="CE3903"/>
      <c r="CF3903"/>
      <c r="CG3903"/>
      <c r="CH3903"/>
      <c r="CI3903"/>
      <c r="CJ3903"/>
    </row>
    <row r="3904" spans="39:88" x14ac:dyDescent="0.3"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  <c r="CA3904"/>
      <c r="CB3904"/>
      <c r="CC3904"/>
      <c r="CD3904"/>
      <c r="CE3904"/>
      <c r="CF3904"/>
      <c r="CG3904"/>
      <c r="CH3904"/>
      <c r="CI3904"/>
      <c r="CJ3904"/>
    </row>
    <row r="3905" spans="39:88" x14ac:dyDescent="0.3"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  <c r="CA3905"/>
      <c r="CB3905"/>
      <c r="CC3905"/>
      <c r="CD3905"/>
      <c r="CE3905"/>
      <c r="CF3905"/>
      <c r="CG3905"/>
      <c r="CH3905"/>
      <c r="CI3905"/>
      <c r="CJ3905"/>
    </row>
    <row r="3906" spans="39:88" x14ac:dyDescent="0.3"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  <c r="CA3906"/>
      <c r="CB3906"/>
      <c r="CC3906"/>
      <c r="CD3906"/>
      <c r="CE3906"/>
      <c r="CF3906"/>
      <c r="CG3906"/>
      <c r="CH3906"/>
      <c r="CI3906"/>
      <c r="CJ3906"/>
    </row>
    <row r="3907" spans="39:88" x14ac:dyDescent="0.3"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  <c r="CA3907"/>
      <c r="CB3907"/>
      <c r="CC3907"/>
      <c r="CD3907"/>
      <c r="CE3907"/>
      <c r="CF3907"/>
      <c r="CG3907"/>
      <c r="CH3907"/>
      <c r="CI3907"/>
      <c r="CJ3907"/>
    </row>
    <row r="3908" spans="39:88" x14ac:dyDescent="0.3"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  <c r="CA3908"/>
      <c r="CB3908"/>
      <c r="CC3908"/>
      <c r="CD3908"/>
      <c r="CE3908"/>
      <c r="CF3908"/>
      <c r="CG3908"/>
      <c r="CH3908"/>
      <c r="CI3908"/>
      <c r="CJ3908"/>
    </row>
    <row r="3909" spans="39:88" x14ac:dyDescent="0.3"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  <c r="CA3909"/>
      <c r="CB3909"/>
      <c r="CC3909"/>
      <c r="CD3909"/>
      <c r="CE3909"/>
      <c r="CF3909"/>
      <c r="CG3909"/>
      <c r="CH3909"/>
      <c r="CI3909"/>
      <c r="CJ3909"/>
    </row>
    <row r="3910" spans="39:88" x14ac:dyDescent="0.3"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  <c r="CA3910"/>
      <c r="CB3910"/>
      <c r="CC3910"/>
      <c r="CD3910"/>
      <c r="CE3910"/>
      <c r="CF3910"/>
      <c r="CG3910"/>
      <c r="CH3910"/>
      <c r="CI3910"/>
      <c r="CJ3910"/>
    </row>
    <row r="3911" spans="39:88" x14ac:dyDescent="0.3"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  <c r="CA3911"/>
      <c r="CB3911"/>
      <c r="CC3911"/>
      <c r="CD3911"/>
      <c r="CE3911"/>
      <c r="CF3911"/>
      <c r="CG3911"/>
      <c r="CH3911"/>
      <c r="CI3911"/>
      <c r="CJ3911"/>
    </row>
    <row r="3912" spans="39:88" x14ac:dyDescent="0.3"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  <c r="CA3912"/>
      <c r="CB3912"/>
      <c r="CC3912"/>
      <c r="CD3912"/>
      <c r="CE3912"/>
      <c r="CF3912"/>
      <c r="CG3912"/>
      <c r="CH3912"/>
      <c r="CI3912"/>
      <c r="CJ3912"/>
    </row>
    <row r="3913" spans="39:88" x14ac:dyDescent="0.3"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  <c r="CA3913"/>
      <c r="CB3913"/>
      <c r="CC3913"/>
      <c r="CD3913"/>
      <c r="CE3913"/>
      <c r="CF3913"/>
      <c r="CG3913"/>
      <c r="CH3913"/>
      <c r="CI3913"/>
      <c r="CJ3913"/>
    </row>
    <row r="3914" spans="39:88" x14ac:dyDescent="0.3"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  <c r="CA3914"/>
      <c r="CB3914"/>
      <c r="CC3914"/>
      <c r="CD3914"/>
      <c r="CE3914"/>
      <c r="CF3914"/>
      <c r="CG3914"/>
      <c r="CH3914"/>
      <c r="CI3914"/>
      <c r="CJ3914"/>
    </row>
    <row r="3915" spans="39:88" x14ac:dyDescent="0.3"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  <c r="CA3915"/>
      <c r="CB3915"/>
      <c r="CC3915"/>
      <c r="CD3915"/>
      <c r="CE3915"/>
      <c r="CF3915"/>
      <c r="CG3915"/>
      <c r="CH3915"/>
      <c r="CI3915"/>
      <c r="CJ3915"/>
    </row>
    <row r="3916" spans="39:88" x14ac:dyDescent="0.3"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  <c r="CA3916"/>
      <c r="CB3916"/>
      <c r="CC3916"/>
      <c r="CD3916"/>
      <c r="CE3916"/>
      <c r="CF3916"/>
      <c r="CG3916"/>
      <c r="CH3916"/>
      <c r="CI3916"/>
      <c r="CJ3916"/>
    </row>
    <row r="3917" spans="39:88" x14ac:dyDescent="0.3"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  <c r="CA3917"/>
      <c r="CB3917"/>
      <c r="CC3917"/>
      <c r="CD3917"/>
      <c r="CE3917"/>
      <c r="CF3917"/>
      <c r="CG3917"/>
      <c r="CH3917"/>
      <c r="CI3917"/>
      <c r="CJ3917"/>
    </row>
    <row r="3918" spans="39:88" x14ac:dyDescent="0.3"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  <c r="CA3918"/>
      <c r="CB3918"/>
      <c r="CC3918"/>
      <c r="CD3918"/>
      <c r="CE3918"/>
      <c r="CF3918"/>
      <c r="CG3918"/>
      <c r="CH3918"/>
      <c r="CI3918"/>
      <c r="CJ3918"/>
    </row>
    <row r="3919" spans="39:88" x14ac:dyDescent="0.3"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  <c r="CA3919"/>
      <c r="CB3919"/>
      <c r="CC3919"/>
      <c r="CD3919"/>
      <c r="CE3919"/>
      <c r="CF3919"/>
      <c r="CG3919"/>
      <c r="CH3919"/>
      <c r="CI3919"/>
      <c r="CJ3919"/>
    </row>
    <row r="3920" spans="39:88" x14ac:dyDescent="0.3"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  <c r="CA3920"/>
      <c r="CB3920"/>
      <c r="CC3920"/>
      <c r="CD3920"/>
      <c r="CE3920"/>
      <c r="CF3920"/>
      <c r="CG3920"/>
      <c r="CH3920"/>
      <c r="CI3920"/>
      <c r="CJ3920"/>
    </row>
    <row r="3921" spans="39:88" x14ac:dyDescent="0.3"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  <c r="CA3921"/>
      <c r="CB3921"/>
      <c r="CC3921"/>
      <c r="CD3921"/>
      <c r="CE3921"/>
      <c r="CF3921"/>
      <c r="CG3921"/>
      <c r="CH3921"/>
      <c r="CI3921"/>
      <c r="CJ3921"/>
    </row>
    <row r="3922" spans="39:88" x14ac:dyDescent="0.3"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  <c r="CA3922"/>
      <c r="CB3922"/>
      <c r="CC3922"/>
      <c r="CD3922"/>
      <c r="CE3922"/>
      <c r="CF3922"/>
      <c r="CG3922"/>
      <c r="CH3922"/>
      <c r="CI3922"/>
      <c r="CJ3922"/>
    </row>
    <row r="3923" spans="39:88" x14ac:dyDescent="0.3"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  <c r="CA3923"/>
      <c r="CB3923"/>
      <c r="CC3923"/>
      <c r="CD3923"/>
      <c r="CE3923"/>
      <c r="CF3923"/>
      <c r="CG3923"/>
      <c r="CH3923"/>
      <c r="CI3923"/>
      <c r="CJ3923"/>
    </row>
    <row r="3924" spans="39:88" x14ac:dyDescent="0.3"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  <c r="CA3924"/>
      <c r="CB3924"/>
      <c r="CC3924"/>
      <c r="CD3924"/>
      <c r="CE3924"/>
      <c r="CF3924"/>
      <c r="CG3924"/>
      <c r="CH3924"/>
      <c r="CI3924"/>
      <c r="CJ3924"/>
    </row>
    <row r="3925" spans="39:88" x14ac:dyDescent="0.3"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  <c r="CA3925"/>
      <c r="CB3925"/>
      <c r="CC3925"/>
      <c r="CD3925"/>
      <c r="CE3925"/>
      <c r="CF3925"/>
      <c r="CG3925"/>
      <c r="CH3925"/>
      <c r="CI3925"/>
      <c r="CJ3925"/>
    </row>
    <row r="3926" spans="39:88" x14ac:dyDescent="0.3"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  <c r="CA3926"/>
      <c r="CB3926"/>
      <c r="CC3926"/>
      <c r="CD3926"/>
      <c r="CE3926"/>
      <c r="CF3926"/>
      <c r="CG3926"/>
      <c r="CH3926"/>
      <c r="CI3926"/>
      <c r="CJ3926"/>
    </row>
    <row r="3927" spans="39:88" x14ac:dyDescent="0.3"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  <c r="CA3927"/>
      <c r="CB3927"/>
      <c r="CC3927"/>
      <c r="CD3927"/>
      <c r="CE3927"/>
      <c r="CF3927"/>
      <c r="CG3927"/>
      <c r="CH3927"/>
      <c r="CI3927"/>
      <c r="CJ3927"/>
    </row>
    <row r="3928" spans="39:88" x14ac:dyDescent="0.3"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  <c r="CA3928"/>
      <c r="CB3928"/>
      <c r="CC3928"/>
      <c r="CD3928"/>
      <c r="CE3928"/>
      <c r="CF3928"/>
      <c r="CG3928"/>
      <c r="CH3928"/>
      <c r="CI3928"/>
      <c r="CJ3928"/>
    </row>
    <row r="3929" spans="39:88" x14ac:dyDescent="0.3"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  <c r="CA3929"/>
      <c r="CB3929"/>
      <c r="CC3929"/>
      <c r="CD3929"/>
      <c r="CE3929"/>
      <c r="CF3929"/>
      <c r="CG3929"/>
      <c r="CH3929"/>
      <c r="CI3929"/>
      <c r="CJ3929"/>
    </row>
    <row r="3930" spans="39:88" x14ac:dyDescent="0.3"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  <c r="CA3930"/>
      <c r="CB3930"/>
      <c r="CC3930"/>
      <c r="CD3930"/>
      <c r="CE3930"/>
      <c r="CF3930"/>
      <c r="CG3930"/>
      <c r="CH3930"/>
      <c r="CI3930"/>
      <c r="CJ3930"/>
    </row>
    <row r="3931" spans="39:88" x14ac:dyDescent="0.3"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  <c r="CA3931"/>
      <c r="CB3931"/>
      <c r="CC3931"/>
      <c r="CD3931"/>
      <c r="CE3931"/>
      <c r="CF3931"/>
      <c r="CG3931"/>
      <c r="CH3931"/>
      <c r="CI3931"/>
      <c r="CJ3931"/>
    </row>
    <row r="3932" spans="39:88" x14ac:dyDescent="0.3"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  <c r="CA3932"/>
      <c r="CB3932"/>
      <c r="CC3932"/>
      <c r="CD3932"/>
      <c r="CE3932"/>
      <c r="CF3932"/>
      <c r="CG3932"/>
      <c r="CH3932"/>
      <c r="CI3932"/>
      <c r="CJ3932"/>
    </row>
    <row r="3933" spans="39:88" x14ac:dyDescent="0.3"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  <c r="CA3933"/>
      <c r="CB3933"/>
      <c r="CC3933"/>
      <c r="CD3933"/>
      <c r="CE3933"/>
      <c r="CF3933"/>
      <c r="CG3933"/>
      <c r="CH3933"/>
      <c r="CI3933"/>
      <c r="CJ3933"/>
    </row>
    <row r="3934" spans="39:88" x14ac:dyDescent="0.3"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  <c r="CA3934"/>
      <c r="CB3934"/>
      <c r="CC3934"/>
      <c r="CD3934"/>
      <c r="CE3934"/>
      <c r="CF3934"/>
      <c r="CG3934"/>
      <c r="CH3934"/>
      <c r="CI3934"/>
      <c r="CJ3934"/>
    </row>
    <row r="3935" spans="39:88" x14ac:dyDescent="0.3"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  <c r="CA3935"/>
      <c r="CB3935"/>
      <c r="CC3935"/>
      <c r="CD3935"/>
      <c r="CE3935"/>
      <c r="CF3935"/>
      <c r="CG3935"/>
      <c r="CH3935"/>
      <c r="CI3935"/>
      <c r="CJ3935"/>
    </row>
    <row r="3936" spans="39:88" x14ac:dyDescent="0.3"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  <c r="CA3936"/>
      <c r="CB3936"/>
      <c r="CC3936"/>
      <c r="CD3936"/>
      <c r="CE3936"/>
      <c r="CF3936"/>
      <c r="CG3936"/>
      <c r="CH3936"/>
      <c r="CI3936"/>
      <c r="CJ3936"/>
    </row>
    <row r="3937" spans="39:88" x14ac:dyDescent="0.3"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  <c r="CA3937"/>
      <c r="CB3937"/>
      <c r="CC3937"/>
      <c r="CD3937"/>
      <c r="CE3937"/>
      <c r="CF3937"/>
      <c r="CG3937"/>
      <c r="CH3937"/>
      <c r="CI3937"/>
      <c r="CJ3937"/>
    </row>
    <row r="3938" spans="39:88" x14ac:dyDescent="0.3"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  <c r="CA3938"/>
      <c r="CB3938"/>
      <c r="CC3938"/>
      <c r="CD3938"/>
      <c r="CE3938"/>
      <c r="CF3938"/>
      <c r="CG3938"/>
      <c r="CH3938"/>
      <c r="CI3938"/>
      <c r="CJ3938"/>
    </row>
    <row r="3939" spans="39:88" x14ac:dyDescent="0.3"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  <c r="CA3939"/>
      <c r="CB3939"/>
      <c r="CC3939"/>
      <c r="CD3939"/>
      <c r="CE3939"/>
      <c r="CF3939"/>
      <c r="CG3939"/>
      <c r="CH3939"/>
      <c r="CI3939"/>
      <c r="CJ3939"/>
    </row>
    <row r="3940" spans="39:88" x14ac:dyDescent="0.3"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  <c r="CA3940"/>
      <c r="CB3940"/>
      <c r="CC3940"/>
      <c r="CD3940"/>
      <c r="CE3940"/>
      <c r="CF3940"/>
      <c r="CG3940"/>
      <c r="CH3940"/>
      <c r="CI3940"/>
      <c r="CJ3940"/>
    </row>
    <row r="3941" spans="39:88" x14ac:dyDescent="0.3"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  <c r="CA3941"/>
      <c r="CB3941"/>
      <c r="CC3941"/>
      <c r="CD3941"/>
      <c r="CE3941"/>
      <c r="CF3941"/>
      <c r="CG3941"/>
      <c r="CH3941"/>
      <c r="CI3941"/>
      <c r="CJ3941"/>
    </row>
    <row r="3942" spans="39:88" x14ac:dyDescent="0.3"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  <c r="CA3942"/>
      <c r="CB3942"/>
      <c r="CC3942"/>
      <c r="CD3942"/>
      <c r="CE3942"/>
      <c r="CF3942"/>
      <c r="CG3942"/>
      <c r="CH3942"/>
      <c r="CI3942"/>
      <c r="CJ3942"/>
    </row>
    <row r="3943" spans="39:88" x14ac:dyDescent="0.3"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  <c r="CA3943"/>
      <c r="CB3943"/>
      <c r="CC3943"/>
      <c r="CD3943"/>
      <c r="CE3943"/>
      <c r="CF3943"/>
      <c r="CG3943"/>
      <c r="CH3943"/>
      <c r="CI3943"/>
      <c r="CJ3943"/>
    </row>
    <row r="3944" spans="39:88" x14ac:dyDescent="0.3"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  <c r="CA3944"/>
      <c r="CB3944"/>
      <c r="CC3944"/>
      <c r="CD3944"/>
      <c r="CE3944"/>
      <c r="CF3944"/>
      <c r="CG3944"/>
      <c r="CH3944"/>
      <c r="CI3944"/>
      <c r="CJ3944"/>
    </row>
    <row r="3945" spans="39:88" x14ac:dyDescent="0.3"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  <c r="CA3945"/>
      <c r="CB3945"/>
      <c r="CC3945"/>
      <c r="CD3945"/>
      <c r="CE3945"/>
      <c r="CF3945"/>
      <c r="CG3945"/>
      <c r="CH3945"/>
      <c r="CI3945"/>
      <c r="CJ3945"/>
    </row>
    <row r="3946" spans="39:88" x14ac:dyDescent="0.3"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  <c r="CA3946"/>
      <c r="CB3946"/>
      <c r="CC3946"/>
      <c r="CD3946"/>
      <c r="CE3946"/>
      <c r="CF3946"/>
      <c r="CG3946"/>
      <c r="CH3946"/>
      <c r="CI3946"/>
      <c r="CJ3946"/>
    </row>
    <row r="3947" spans="39:88" x14ac:dyDescent="0.3"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  <c r="CA3947"/>
      <c r="CB3947"/>
      <c r="CC3947"/>
      <c r="CD3947"/>
      <c r="CE3947"/>
      <c r="CF3947"/>
      <c r="CG3947"/>
      <c r="CH3947"/>
      <c r="CI3947"/>
      <c r="CJ3947"/>
    </row>
    <row r="3948" spans="39:88" x14ac:dyDescent="0.3"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  <c r="CA3948"/>
      <c r="CB3948"/>
      <c r="CC3948"/>
      <c r="CD3948"/>
      <c r="CE3948"/>
      <c r="CF3948"/>
      <c r="CG3948"/>
      <c r="CH3948"/>
      <c r="CI3948"/>
      <c r="CJ3948"/>
    </row>
    <row r="3949" spans="39:88" x14ac:dyDescent="0.3"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  <c r="CA3949"/>
      <c r="CB3949"/>
      <c r="CC3949"/>
      <c r="CD3949"/>
      <c r="CE3949"/>
      <c r="CF3949"/>
      <c r="CG3949"/>
      <c r="CH3949"/>
      <c r="CI3949"/>
      <c r="CJ3949"/>
    </row>
    <row r="3950" spans="39:88" x14ac:dyDescent="0.3"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  <c r="CA3950"/>
      <c r="CB3950"/>
      <c r="CC3950"/>
      <c r="CD3950"/>
      <c r="CE3950"/>
      <c r="CF3950"/>
      <c r="CG3950"/>
      <c r="CH3950"/>
      <c r="CI3950"/>
      <c r="CJ3950"/>
    </row>
    <row r="3951" spans="39:88" x14ac:dyDescent="0.3"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  <c r="CA3951"/>
      <c r="CB3951"/>
      <c r="CC3951"/>
      <c r="CD3951"/>
      <c r="CE3951"/>
      <c r="CF3951"/>
      <c r="CG3951"/>
      <c r="CH3951"/>
      <c r="CI3951"/>
      <c r="CJ3951"/>
    </row>
    <row r="3952" spans="39:88" x14ac:dyDescent="0.3"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  <c r="CA3952"/>
      <c r="CB3952"/>
      <c r="CC3952"/>
      <c r="CD3952"/>
      <c r="CE3952"/>
      <c r="CF3952"/>
      <c r="CG3952"/>
      <c r="CH3952"/>
      <c r="CI3952"/>
      <c r="CJ3952"/>
    </row>
    <row r="3953" spans="39:88" x14ac:dyDescent="0.3"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  <c r="CA3953"/>
      <c r="CB3953"/>
      <c r="CC3953"/>
      <c r="CD3953"/>
      <c r="CE3953"/>
      <c r="CF3953"/>
      <c r="CG3953"/>
      <c r="CH3953"/>
      <c r="CI3953"/>
      <c r="CJ3953"/>
    </row>
    <row r="3954" spans="39:88" x14ac:dyDescent="0.3"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  <c r="CA3954"/>
      <c r="CB3954"/>
      <c r="CC3954"/>
      <c r="CD3954"/>
      <c r="CE3954"/>
      <c r="CF3954"/>
      <c r="CG3954"/>
      <c r="CH3954"/>
      <c r="CI3954"/>
      <c r="CJ3954"/>
    </row>
    <row r="3955" spans="39:88" x14ac:dyDescent="0.3"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  <c r="CA3955"/>
      <c r="CB3955"/>
      <c r="CC3955"/>
      <c r="CD3955"/>
      <c r="CE3955"/>
      <c r="CF3955"/>
      <c r="CG3955"/>
      <c r="CH3955"/>
      <c r="CI3955"/>
      <c r="CJ3955"/>
    </row>
    <row r="3956" spans="39:88" x14ac:dyDescent="0.3"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  <c r="CA3956"/>
      <c r="CB3956"/>
      <c r="CC3956"/>
      <c r="CD3956"/>
      <c r="CE3956"/>
      <c r="CF3956"/>
      <c r="CG3956"/>
      <c r="CH3956"/>
      <c r="CI3956"/>
      <c r="CJ3956"/>
    </row>
    <row r="3957" spans="39:88" x14ac:dyDescent="0.3"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  <c r="CA3957"/>
      <c r="CB3957"/>
      <c r="CC3957"/>
      <c r="CD3957"/>
      <c r="CE3957"/>
      <c r="CF3957"/>
      <c r="CG3957"/>
      <c r="CH3957"/>
      <c r="CI3957"/>
      <c r="CJ3957"/>
    </row>
    <row r="3958" spans="39:88" x14ac:dyDescent="0.3"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  <c r="CA3958"/>
      <c r="CB3958"/>
      <c r="CC3958"/>
      <c r="CD3958"/>
      <c r="CE3958"/>
      <c r="CF3958"/>
      <c r="CG3958"/>
      <c r="CH3958"/>
      <c r="CI3958"/>
      <c r="CJ3958"/>
    </row>
    <row r="3959" spans="39:88" x14ac:dyDescent="0.3"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  <c r="CA3959"/>
      <c r="CB3959"/>
      <c r="CC3959"/>
      <c r="CD3959"/>
      <c r="CE3959"/>
      <c r="CF3959"/>
      <c r="CG3959"/>
      <c r="CH3959"/>
      <c r="CI3959"/>
      <c r="CJ3959"/>
    </row>
    <row r="3960" spans="39:88" x14ac:dyDescent="0.3"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  <c r="CA3960"/>
      <c r="CB3960"/>
      <c r="CC3960"/>
      <c r="CD3960"/>
      <c r="CE3960"/>
      <c r="CF3960"/>
      <c r="CG3960"/>
      <c r="CH3960"/>
      <c r="CI3960"/>
      <c r="CJ3960"/>
    </row>
    <row r="3961" spans="39:88" x14ac:dyDescent="0.3"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  <c r="CA3961"/>
      <c r="CB3961"/>
      <c r="CC3961"/>
      <c r="CD3961"/>
      <c r="CE3961"/>
      <c r="CF3961"/>
      <c r="CG3961"/>
      <c r="CH3961"/>
      <c r="CI3961"/>
      <c r="CJ3961"/>
    </row>
    <row r="3962" spans="39:88" x14ac:dyDescent="0.3"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  <c r="CA3962"/>
      <c r="CB3962"/>
      <c r="CC3962"/>
      <c r="CD3962"/>
      <c r="CE3962"/>
      <c r="CF3962"/>
      <c r="CG3962"/>
      <c r="CH3962"/>
      <c r="CI3962"/>
      <c r="CJ3962"/>
    </row>
    <row r="3963" spans="39:88" x14ac:dyDescent="0.3"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  <c r="CA3963"/>
      <c r="CB3963"/>
      <c r="CC3963"/>
      <c r="CD3963"/>
      <c r="CE3963"/>
      <c r="CF3963"/>
      <c r="CG3963"/>
      <c r="CH3963"/>
      <c r="CI3963"/>
      <c r="CJ3963"/>
    </row>
    <row r="3964" spans="39:88" x14ac:dyDescent="0.3"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  <c r="CA3964"/>
      <c r="CB3964"/>
      <c r="CC3964"/>
      <c r="CD3964"/>
      <c r="CE3964"/>
      <c r="CF3964"/>
      <c r="CG3964"/>
      <c r="CH3964"/>
      <c r="CI3964"/>
      <c r="CJ3964"/>
    </row>
    <row r="3965" spans="39:88" x14ac:dyDescent="0.3"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  <c r="CA3965"/>
      <c r="CB3965"/>
      <c r="CC3965"/>
      <c r="CD3965"/>
      <c r="CE3965"/>
      <c r="CF3965"/>
      <c r="CG3965"/>
      <c r="CH3965"/>
      <c r="CI3965"/>
      <c r="CJ3965"/>
    </row>
    <row r="3966" spans="39:88" x14ac:dyDescent="0.3"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  <c r="CA3966"/>
      <c r="CB3966"/>
      <c r="CC3966"/>
      <c r="CD3966"/>
      <c r="CE3966"/>
      <c r="CF3966"/>
      <c r="CG3966"/>
      <c r="CH3966"/>
      <c r="CI3966"/>
      <c r="CJ3966"/>
    </row>
    <row r="3967" spans="39:88" x14ac:dyDescent="0.3"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  <c r="CA3967"/>
      <c r="CB3967"/>
      <c r="CC3967"/>
      <c r="CD3967"/>
      <c r="CE3967"/>
      <c r="CF3967"/>
      <c r="CG3967"/>
      <c r="CH3967"/>
      <c r="CI3967"/>
      <c r="CJ3967"/>
    </row>
    <row r="3968" spans="39:88" x14ac:dyDescent="0.3"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  <c r="CA3968"/>
      <c r="CB3968"/>
      <c r="CC3968"/>
      <c r="CD3968"/>
      <c r="CE3968"/>
      <c r="CF3968"/>
      <c r="CG3968"/>
      <c r="CH3968"/>
      <c r="CI3968"/>
      <c r="CJ3968"/>
    </row>
    <row r="3969" spans="39:88" x14ac:dyDescent="0.3"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  <c r="CA3969"/>
      <c r="CB3969"/>
      <c r="CC3969"/>
      <c r="CD3969"/>
      <c r="CE3969"/>
      <c r="CF3969"/>
      <c r="CG3969"/>
      <c r="CH3969"/>
      <c r="CI3969"/>
      <c r="CJ3969"/>
    </row>
    <row r="3970" spans="39:88" x14ac:dyDescent="0.3"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  <c r="CA3970"/>
      <c r="CB3970"/>
      <c r="CC3970"/>
      <c r="CD3970"/>
      <c r="CE3970"/>
      <c r="CF3970"/>
      <c r="CG3970"/>
      <c r="CH3970"/>
      <c r="CI3970"/>
      <c r="CJ3970"/>
    </row>
    <row r="3971" spans="39:88" x14ac:dyDescent="0.3"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  <c r="CA3971"/>
      <c r="CB3971"/>
      <c r="CC3971"/>
      <c r="CD3971"/>
      <c r="CE3971"/>
      <c r="CF3971"/>
      <c r="CG3971"/>
      <c r="CH3971"/>
      <c r="CI3971"/>
      <c r="CJ3971"/>
    </row>
    <row r="3972" spans="39:88" x14ac:dyDescent="0.3"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  <c r="CA3972"/>
      <c r="CB3972"/>
      <c r="CC3972"/>
      <c r="CD3972"/>
      <c r="CE3972"/>
      <c r="CF3972"/>
      <c r="CG3972"/>
      <c r="CH3972"/>
      <c r="CI3972"/>
      <c r="CJ3972"/>
    </row>
    <row r="3973" spans="39:88" x14ac:dyDescent="0.3"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  <c r="CA3973"/>
      <c r="CB3973"/>
      <c r="CC3973"/>
      <c r="CD3973"/>
      <c r="CE3973"/>
      <c r="CF3973"/>
      <c r="CG3973"/>
      <c r="CH3973"/>
      <c r="CI3973"/>
      <c r="CJ3973"/>
    </row>
    <row r="3974" spans="39:88" x14ac:dyDescent="0.3"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  <c r="CA3974"/>
      <c r="CB3974"/>
      <c r="CC3974"/>
      <c r="CD3974"/>
      <c r="CE3974"/>
      <c r="CF3974"/>
      <c r="CG3974"/>
      <c r="CH3974"/>
      <c r="CI3974"/>
      <c r="CJ3974"/>
    </row>
    <row r="3975" spans="39:88" x14ac:dyDescent="0.3"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  <c r="CA3975"/>
      <c r="CB3975"/>
      <c r="CC3975"/>
      <c r="CD3975"/>
      <c r="CE3975"/>
      <c r="CF3975"/>
      <c r="CG3975"/>
      <c r="CH3975"/>
      <c r="CI3975"/>
      <c r="CJ3975"/>
    </row>
    <row r="3976" spans="39:88" x14ac:dyDescent="0.3"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  <c r="CA3976"/>
      <c r="CB3976"/>
      <c r="CC3976"/>
      <c r="CD3976"/>
      <c r="CE3976"/>
      <c r="CF3976"/>
      <c r="CG3976"/>
      <c r="CH3976"/>
      <c r="CI3976"/>
      <c r="CJ3976"/>
    </row>
    <row r="3977" spans="39:88" x14ac:dyDescent="0.3"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  <c r="CA3977"/>
      <c r="CB3977"/>
      <c r="CC3977"/>
      <c r="CD3977"/>
      <c r="CE3977"/>
      <c r="CF3977"/>
      <c r="CG3977"/>
      <c r="CH3977"/>
      <c r="CI3977"/>
      <c r="CJ3977"/>
    </row>
    <row r="3978" spans="39:88" x14ac:dyDescent="0.3"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  <c r="CA3978"/>
      <c r="CB3978"/>
      <c r="CC3978"/>
      <c r="CD3978"/>
      <c r="CE3978"/>
      <c r="CF3978"/>
      <c r="CG3978"/>
      <c r="CH3978"/>
      <c r="CI3978"/>
      <c r="CJ3978"/>
    </row>
    <row r="3979" spans="39:88" x14ac:dyDescent="0.3"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  <c r="CA3979"/>
      <c r="CB3979"/>
      <c r="CC3979"/>
      <c r="CD3979"/>
      <c r="CE3979"/>
      <c r="CF3979"/>
      <c r="CG3979"/>
      <c r="CH3979"/>
      <c r="CI3979"/>
      <c r="CJ3979"/>
    </row>
    <row r="3980" spans="39:88" x14ac:dyDescent="0.3"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  <c r="CA3980"/>
      <c r="CB3980"/>
      <c r="CC3980"/>
      <c r="CD3980"/>
      <c r="CE3980"/>
      <c r="CF3980"/>
      <c r="CG3980"/>
      <c r="CH3980"/>
      <c r="CI3980"/>
      <c r="CJ3980"/>
    </row>
    <row r="3981" spans="39:88" x14ac:dyDescent="0.3"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  <c r="CA3981"/>
      <c r="CB3981"/>
      <c r="CC3981"/>
      <c r="CD3981"/>
      <c r="CE3981"/>
      <c r="CF3981"/>
      <c r="CG3981"/>
      <c r="CH3981"/>
      <c r="CI3981"/>
      <c r="CJ3981"/>
    </row>
    <row r="3982" spans="39:88" x14ac:dyDescent="0.3"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  <c r="CA3982"/>
      <c r="CB3982"/>
      <c r="CC3982"/>
      <c r="CD3982"/>
      <c r="CE3982"/>
      <c r="CF3982"/>
      <c r="CG3982"/>
      <c r="CH3982"/>
      <c r="CI3982"/>
      <c r="CJ3982"/>
    </row>
    <row r="3983" spans="39:88" x14ac:dyDescent="0.3"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  <c r="CA3983"/>
      <c r="CB3983"/>
      <c r="CC3983"/>
      <c r="CD3983"/>
      <c r="CE3983"/>
      <c r="CF3983"/>
      <c r="CG3983"/>
      <c r="CH3983"/>
      <c r="CI3983"/>
      <c r="CJ3983"/>
    </row>
    <row r="3984" spans="39:88" x14ac:dyDescent="0.3"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  <c r="CA3984"/>
      <c r="CB3984"/>
      <c r="CC3984"/>
      <c r="CD3984"/>
      <c r="CE3984"/>
      <c r="CF3984"/>
      <c r="CG3984"/>
      <c r="CH3984"/>
      <c r="CI3984"/>
      <c r="CJ3984"/>
    </row>
    <row r="3985" spans="39:88" x14ac:dyDescent="0.3"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  <c r="CA3985"/>
      <c r="CB3985"/>
      <c r="CC3985"/>
      <c r="CD3985"/>
      <c r="CE3985"/>
      <c r="CF3985"/>
      <c r="CG3985"/>
      <c r="CH3985"/>
      <c r="CI3985"/>
      <c r="CJ3985"/>
    </row>
    <row r="3986" spans="39:88" x14ac:dyDescent="0.3"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  <c r="CA3986"/>
      <c r="CB3986"/>
      <c r="CC3986"/>
      <c r="CD3986"/>
      <c r="CE3986"/>
      <c r="CF3986"/>
      <c r="CG3986"/>
      <c r="CH3986"/>
      <c r="CI3986"/>
      <c r="CJ3986"/>
    </row>
    <row r="3987" spans="39:88" x14ac:dyDescent="0.3"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  <c r="CA3987"/>
      <c r="CB3987"/>
      <c r="CC3987"/>
      <c r="CD3987"/>
      <c r="CE3987"/>
      <c r="CF3987"/>
      <c r="CG3987"/>
      <c r="CH3987"/>
      <c r="CI3987"/>
      <c r="CJ3987"/>
    </row>
    <row r="3988" spans="39:88" x14ac:dyDescent="0.3"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  <c r="CA3988"/>
      <c r="CB3988"/>
      <c r="CC3988"/>
      <c r="CD3988"/>
      <c r="CE3988"/>
      <c r="CF3988"/>
      <c r="CG3988"/>
      <c r="CH3988"/>
      <c r="CI3988"/>
      <c r="CJ3988"/>
    </row>
    <row r="3989" spans="39:88" x14ac:dyDescent="0.3"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  <c r="CA3989"/>
      <c r="CB3989"/>
      <c r="CC3989"/>
      <c r="CD3989"/>
      <c r="CE3989"/>
      <c r="CF3989"/>
      <c r="CG3989"/>
      <c r="CH3989"/>
      <c r="CI3989"/>
      <c r="CJ3989"/>
    </row>
    <row r="3990" spans="39:88" x14ac:dyDescent="0.3"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  <c r="CA3990"/>
      <c r="CB3990"/>
      <c r="CC3990"/>
      <c r="CD3990"/>
      <c r="CE3990"/>
      <c r="CF3990"/>
      <c r="CG3990"/>
      <c r="CH3990"/>
      <c r="CI3990"/>
      <c r="CJ3990"/>
    </row>
    <row r="3991" spans="39:88" x14ac:dyDescent="0.3"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  <c r="CA3991"/>
      <c r="CB3991"/>
      <c r="CC3991"/>
      <c r="CD3991"/>
      <c r="CE3991"/>
      <c r="CF3991"/>
      <c r="CG3991"/>
      <c r="CH3991"/>
      <c r="CI3991"/>
      <c r="CJ3991"/>
    </row>
    <row r="3992" spans="39:88" x14ac:dyDescent="0.3"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  <c r="CA3992"/>
      <c r="CB3992"/>
      <c r="CC3992"/>
      <c r="CD3992"/>
      <c r="CE3992"/>
      <c r="CF3992"/>
      <c r="CG3992"/>
      <c r="CH3992"/>
      <c r="CI3992"/>
      <c r="CJ3992"/>
    </row>
    <row r="3993" spans="39:88" x14ac:dyDescent="0.3"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  <c r="CA3993"/>
      <c r="CB3993"/>
      <c r="CC3993"/>
      <c r="CD3993"/>
      <c r="CE3993"/>
      <c r="CF3993"/>
      <c r="CG3993"/>
      <c r="CH3993"/>
      <c r="CI3993"/>
      <c r="CJ3993"/>
    </row>
    <row r="3994" spans="39:88" x14ac:dyDescent="0.3"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  <c r="CA3994"/>
      <c r="CB3994"/>
      <c r="CC3994"/>
      <c r="CD3994"/>
      <c r="CE3994"/>
      <c r="CF3994"/>
      <c r="CG3994"/>
      <c r="CH3994"/>
      <c r="CI3994"/>
      <c r="CJ3994"/>
    </row>
    <row r="3995" spans="39:88" x14ac:dyDescent="0.3"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  <c r="CA3995"/>
      <c r="CB3995"/>
      <c r="CC3995"/>
      <c r="CD3995"/>
      <c r="CE3995"/>
      <c r="CF3995"/>
      <c r="CG3995"/>
      <c r="CH3995"/>
      <c r="CI3995"/>
      <c r="CJ3995"/>
    </row>
    <row r="3996" spans="39:88" x14ac:dyDescent="0.3"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  <c r="CA3996"/>
      <c r="CB3996"/>
      <c r="CC3996"/>
      <c r="CD3996"/>
      <c r="CE3996"/>
      <c r="CF3996"/>
      <c r="CG3996"/>
      <c r="CH3996"/>
      <c r="CI3996"/>
      <c r="CJ3996"/>
    </row>
    <row r="3997" spans="39:88" x14ac:dyDescent="0.3"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  <c r="CA3997"/>
      <c r="CB3997"/>
      <c r="CC3997"/>
      <c r="CD3997"/>
      <c r="CE3997"/>
      <c r="CF3997"/>
      <c r="CG3997"/>
      <c r="CH3997"/>
      <c r="CI3997"/>
      <c r="CJ3997"/>
    </row>
    <row r="3998" spans="39:88" x14ac:dyDescent="0.3"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  <c r="CA3998"/>
      <c r="CB3998"/>
      <c r="CC3998"/>
      <c r="CD3998"/>
      <c r="CE3998"/>
      <c r="CF3998"/>
      <c r="CG3998"/>
      <c r="CH3998"/>
      <c r="CI3998"/>
      <c r="CJ3998"/>
    </row>
    <row r="3999" spans="39:88" x14ac:dyDescent="0.3"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  <c r="CA3999"/>
      <c r="CB3999"/>
      <c r="CC3999"/>
      <c r="CD3999"/>
      <c r="CE3999"/>
      <c r="CF3999"/>
      <c r="CG3999"/>
      <c r="CH3999"/>
      <c r="CI3999"/>
      <c r="CJ3999"/>
    </row>
    <row r="4000" spans="39:88" x14ac:dyDescent="0.3"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  <c r="CA4000"/>
      <c r="CB4000"/>
      <c r="CC4000"/>
      <c r="CD4000"/>
      <c r="CE4000"/>
      <c r="CF4000"/>
      <c r="CG4000"/>
      <c r="CH4000"/>
      <c r="CI4000"/>
      <c r="CJ4000"/>
    </row>
    <row r="4001" spans="39:88" x14ac:dyDescent="0.3"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  <c r="CA4001"/>
      <c r="CB4001"/>
      <c r="CC4001"/>
      <c r="CD4001"/>
      <c r="CE4001"/>
      <c r="CF4001"/>
      <c r="CG4001"/>
      <c r="CH4001"/>
      <c r="CI4001"/>
      <c r="CJ4001"/>
    </row>
    <row r="4002" spans="39:88" x14ac:dyDescent="0.3"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  <c r="CA4002"/>
      <c r="CB4002"/>
      <c r="CC4002"/>
      <c r="CD4002"/>
      <c r="CE4002"/>
      <c r="CF4002"/>
      <c r="CG4002"/>
      <c r="CH4002"/>
      <c r="CI4002"/>
      <c r="CJ4002"/>
    </row>
    <row r="4003" spans="39:88" x14ac:dyDescent="0.3"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  <c r="CA4003"/>
      <c r="CB4003"/>
      <c r="CC4003"/>
      <c r="CD4003"/>
      <c r="CE4003"/>
      <c r="CF4003"/>
      <c r="CG4003"/>
      <c r="CH4003"/>
      <c r="CI4003"/>
      <c r="CJ4003"/>
    </row>
    <row r="4004" spans="39:88" x14ac:dyDescent="0.3"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  <c r="CA4004"/>
      <c r="CB4004"/>
      <c r="CC4004"/>
      <c r="CD4004"/>
      <c r="CE4004"/>
      <c r="CF4004"/>
      <c r="CG4004"/>
      <c r="CH4004"/>
      <c r="CI4004"/>
      <c r="CJ4004"/>
    </row>
    <row r="4005" spans="39:88" x14ac:dyDescent="0.3"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  <c r="CA4005"/>
      <c r="CB4005"/>
      <c r="CC4005"/>
      <c r="CD4005"/>
      <c r="CE4005"/>
      <c r="CF4005"/>
      <c r="CG4005"/>
      <c r="CH4005"/>
      <c r="CI4005"/>
      <c r="CJ4005"/>
    </row>
    <row r="4006" spans="39:88" x14ac:dyDescent="0.3"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  <c r="CA4006"/>
      <c r="CB4006"/>
      <c r="CC4006"/>
      <c r="CD4006"/>
      <c r="CE4006"/>
      <c r="CF4006"/>
      <c r="CG4006"/>
      <c r="CH4006"/>
      <c r="CI4006"/>
      <c r="CJ4006"/>
    </row>
    <row r="4007" spans="39:88" x14ac:dyDescent="0.3"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  <c r="CA4007"/>
      <c r="CB4007"/>
      <c r="CC4007"/>
      <c r="CD4007"/>
      <c r="CE4007"/>
      <c r="CF4007"/>
      <c r="CG4007"/>
      <c r="CH4007"/>
      <c r="CI4007"/>
      <c r="CJ4007"/>
    </row>
    <row r="4008" spans="39:88" x14ac:dyDescent="0.3"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  <c r="CA4008"/>
      <c r="CB4008"/>
      <c r="CC4008"/>
      <c r="CD4008"/>
      <c r="CE4008"/>
      <c r="CF4008"/>
      <c r="CG4008"/>
      <c r="CH4008"/>
      <c r="CI4008"/>
      <c r="CJ4008"/>
    </row>
    <row r="4009" spans="39:88" x14ac:dyDescent="0.3"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  <c r="CA4009"/>
      <c r="CB4009"/>
      <c r="CC4009"/>
      <c r="CD4009"/>
      <c r="CE4009"/>
      <c r="CF4009"/>
      <c r="CG4009"/>
      <c r="CH4009"/>
      <c r="CI4009"/>
      <c r="CJ4009"/>
    </row>
    <row r="4010" spans="39:88" x14ac:dyDescent="0.3"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  <c r="CA4010"/>
      <c r="CB4010"/>
      <c r="CC4010"/>
      <c r="CD4010"/>
      <c r="CE4010"/>
      <c r="CF4010"/>
      <c r="CG4010"/>
      <c r="CH4010"/>
      <c r="CI4010"/>
      <c r="CJ4010"/>
    </row>
    <row r="4011" spans="39:88" x14ac:dyDescent="0.3"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  <c r="CA4011"/>
      <c r="CB4011"/>
      <c r="CC4011"/>
      <c r="CD4011"/>
      <c r="CE4011"/>
      <c r="CF4011"/>
      <c r="CG4011"/>
      <c r="CH4011"/>
      <c r="CI4011"/>
      <c r="CJ4011"/>
    </row>
    <row r="4012" spans="39:88" x14ac:dyDescent="0.3"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  <c r="CA4012"/>
      <c r="CB4012"/>
      <c r="CC4012"/>
      <c r="CD4012"/>
      <c r="CE4012"/>
      <c r="CF4012"/>
      <c r="CG4012"/>
      <c r="CH4012"/>
      <c r="CI4012"/>
      <c r="CJ4012"/>
    </row>
    <row r="4013" spans="39:88" x14ac:dyDescent="0.3"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  <c r="CA4013"/>
      <c r="CB4013"/>
      <c r="CC4013"/>
      <c r="CD4013"/>
      <c r="CE4013"/>
      <c r="CF4013"/>
      <c r="CG4013"/>
      <c r="CH4013"/>
      <c r="CI4013"/>
      <c r="CJ4013"/>
    </row>
    <row r="4014" spans="39:88" x14ac:dyDescent="0.3"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  <c r="CA4014"/>
      <c r="CB4014"/>
      <c r="CC4014"/>
      <c r="CD4014"/>
      <c r="CE4014"/>
      <c r="CF4014"/>
      <c r="CG4014"/>
      <c r="CH4014"/>
      <c r="CI4014"/>
      <c r="CJ4014"/>
    </row>
    <row r="4015" spans="39:88" x14ac:dyDescent="0.3"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  <c r="CA4015"/>
      <c r="CB4015"/>
      <c r="CC4015"/>
      <c r="CD4015"/>
      <c r="CE4015"/>
      <c r="CF4015"/>
      <c r="CG4015"/>
      <c r="CH4015"/>
      <c r="CI4015"/>
      <c r="CJ4015"/>
    </row>
    <row r="4016" spans="39:88" x14ac:dyDescent="0.3"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  <c r="CA4016"/>
      <c r="CB4016"/>
      <c r="CC4016"/>
      <c r="CD4016"/>
      <c r="CE4016"/>
      <c r="CF4016"/>
      <c r="CG4016"/>
      <c r="CH4016"/>
      <c r="CI4016"/>
      <c r="CJ4016"/>
    </row>
    <row r="4017" spans="39:88" x14ac:dyDescent="0.3"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  <c r="CA4017"/>
      <c r="CB4017"/>
      <c r="CC4017"/>
      <c r="CD4017"/>
      <c r="CE4017"/>
      <c r="CF4017"/>
      <c r="CG4017"/>
      <c r="CH4017"/>
      <c r="CI4017"/>
      <c r="CJ4017"/>
    </row>
    <row r="4018" spans="39:88" x14ac:dyDescent="0.3"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  <c r="CA4018"/>
      <c r="CB4018"/>
      <c r="CC4018"/>
      <c r="CD4018"/>
      <c r="CE4018"/>
      <c r="CF4018"/>
      <c r="CG4018"/>
      <c r="CH4018"/>
      <c r="CI4018"/>
      <c r="CJ4018"/>
    </row>
    <row r="4019" spans="39:88" x14ac:dyDescent="0.3"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  <c r="CA4019"/>
      <c r="CB4019"/>
      <c r="CC4019"/>
      <c r="CD4019"/>
      <c r="CE4019"/>
      <c r="CF4019"/>
      <c r="CG4019"/>
      <c r="CH4019"/>
      <c r="CI4019"/>
      <c r="CJ4019"/>
    </row>
    <row r="4020" spans="39:88" x14ac:dyDescent="0.3"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  <c r="CA4020"/>
      <c r="CB4020"/>
      <c r="CC4020"/>
      <c r="CD4020"/>
      <c r="CE4020"/>
      <c r="CF4020"/>
      <c r="CG4020"/>
      <c r="CH4020"/>
      <c r="CI4020"/>
      <c r="CJ4020"/>
    </row>
    <row r="4021" spans="39:88" x14ac:dyDescent="0.3"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  <c r="CA4021"/>
      <c r="CB4021"/>
      <c r="CC4021"/>
      <c r="CD4021"/>
      <c r="CE4021"/>
      <c r="CF4021"/>
      <c r="CG4021"/>
      <c r="CH4021"/>
      <c r="CI4021"/>
      <c r="CJ4021"/>
    </row>
    <row r="4022" spans="39:88" x14ac:dyDescent="0.3"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  <c r="CA4022"/>
      <c r="CB4022"/>
      <c r="CC4022"/>
      <c r="CD4022"/>
      <c r="CE4022"/>
      <c r="CF4022"/>
      <c r="CG4022"/>
      <c r="CH4022"/>
      <c r="CI4022"/>
      <c r="CJ4022"/>
    </row>
    <row r="4023" spans="39:88" x14ac:dyDescent="0.3"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  <c r="CA4023"/>
      <c r="CB4023"/>
      <c r="CC4023"/>
      <c r="CD4023"/>
      <c r="CE4023"/>
      <c r="CF4023"/>
      <c r="CG4023"/>
      <c r="CH4023"/>
      <c r="CI4023"/>
      <c r="CJ4023"/>
    </row>
    <row r="4024" spans="39:88" x14ac:dyDescent="0.3"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  <c r="CA4024"/>
      <c r="CB4024"/>
      <c r="CC4024"/>
      <c r="CD4024"/>
      <c r="CE4024"/>
      <c r="CF4024"/>
      <c r="CG4024"/>
      <c r="CH4024"/>
      <c r="CI4024"/>
      <c r="CJ4024"/>
    </row>
    <row r="4025" spans="39:88" x14ac:dyDescent="0.3"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  <c r="CA4025"/>
      <c r="CB4025"/>
      <c r="CC4025"/>
      <c r="CD4025"/>
      <c r="CE4025"/>
      <c r="CF4025"/>
      <c r="CG4025"/>
      <c r="CH4025"/>
      <c r="CI4025"/>
      <c r="CJ4025"/>
    </row>
    <row r="4026" spans="39:88" x14ac:dyDescent="0.3"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  <c r="CA4026"/>
      <c r="CB4026"/>
      <c r="CC4026"/>
      <c r="CD4026"/>
      <c r="CE4026"/>
      <c r="CF4026"/>
      <c r="CG4026"/>
      <c r="CH4026"/>
      <c r="CI4026"/>
      <c r="CJ4026"/>
    </row>
    <row r="4027" spans="39:88" x14ac:dyDescent="0.3"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  <c r="CA4027"/>
      <c r="CB4027"/>
      <c r="CC4027"/>
      <c r="CD4027"/>
      <c r="CE4027"/>
      <c r="CF4027"/>
      <c r="CG4027"/>
      <c r="CH4027"/>
      <c r="CI4027"/>
      <c r="CJ4027"/>
    </row>
    <row r="4028" spans="39:88" x14ac:dyDescent="0.3"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  <c r="CA4028"/>
      <c r="CB4028"/>
      <c r="CC4028"/>
      <c r="CD4028"/>
      <c r="CE4028"/>
      <c r="CF4028"/>
      <c r="CG4028"/>
      <c r="CH4028"/>
      <c r="CI4028"/>
      <c r="CJ4028"/>
    </row>
    <row r="4029" spans="39:88" x14ac:dyDescent="0.3"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  <c r="CA4029"/>
      <c r="CB4029"/>
      <c r="CC4029"/>
      <c r="CD4029"/>
      <c r="CE4029"/>
      <c r="CF4029"/>
      <c r="CG4029"/>
      <c r="CH4029"/>
      <c r="CI4029"/>
      <c r="CJ4029"/>
    </row>
    <row r="4030" spans="39:88" x14ac:dyDescent="0.3"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  <c r="CA4030"/>
      <c r="CB4030"/>
      <c r="CC4030"/>
      <c r="CD4030"/>
      <c r="CE4030"/>
      <c r="CF4030"/>
      <c r="CG4030"/>
      <c r="CH4030"/>
      <c r="CI4030"/>
      <c r="CJ4030"/>
    </row>
    <row r="4031" spans="39:88" x14ac:dyDescent="0.3"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  <c r="CA4031"/>
      <c r="CB4031"/>
      <c r="CC4031"/>
      <c r="CD4031"/>
      <c r="CE4031"/>
      <c r="CF4031"/>
      <c r="CG4031"/>
      <c r="CH4031"/>
      <c r="CI4031"/>
      <c r="CJ4031"/>
    </row>
    <row r="4032" spans="39:88" x14ac:dyDescent="0.3"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  <c r="CA4032"/>
      <c r="CB4032"/>
      <c r="CC4032"/>
      <c r="CD4032"/>
      <c r="CE4032"/>
      <c r="CF4032"/>
      <c r="CG4032"/>
      <c r="CH4032"/>
      <c r="CI4032"/>
      <c r="CJ4032"/>
    </row>
    <row r="4033" spans="39:88" x14ac:dyDescent="0.3"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  <c r="CA4033"/>
      <c r="CB4033"/>
      <c r="CC4033"/>
      <c r="CD4033"/>
      <c r="CE4033"/>
      <c r="CF4033"/>
      <c r="CG4033"/>
      <c r="CH4033"/>
      <c r="CI4033"/>
      <c r="CJ4033"/>
    </row>
    <row r="4034" spans="39:88" x14ac:dyDescent="0.3"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  <c r="CA4034"/>
      <c r="CB4034"/>
      <c r="CC4034"/>
      <c r="CD4034"/>
      <c r="CE4034"/>
      <c r="CF4034"/>
      <c r="CG4034"/>
      <c r="CH4034"/>
      <c r="CI4034"/>
      <c r="CJ4034"/>
    </row>
    <row r="4035" spans="39:88" x14ac:dyDescent="0.3"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  <c r="CA4035"/>
      <c r="CB4035"/>
      <c r="CC4035"/>
      <c r="CD4035"/>
      <c r="CE4035"/>
      <c r="CF4035"/>
      <c r="CG4035"/>
      <c r="CH4035"/>
      <c r="CI4035"/>
      <c r="CJ4035"/>
    </row>
    <row r="4036" spans="39:88" x14ac:dyDescent="0.3"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  <c r="CA4036"/>
      <c r="CB4036"/>
      <c r="CC4036"/>
      <c r="CD4036"/>
      <c r="CE4036"/>
      <c r="CF4036"/>
      <c r="CG4036"/>
      <c r="CH4036"/>
      <c r="CI4036"/>
      <c r="CJ4036"/>
    </row>
    <row r="4037" spans="39:88" x14ac:dyDescent="0.3"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  <c r="CA4037"/>
      <c r="CB4037"/>
      <c r="CC4037"/>
      <c r="CD4037"/>
      <c r="CE4037"/>
      <c r="CF4037"/>
      <c r="CG4037"/>
      <c r="CH4037"/>
      <c r="CI4037"/>
      <c r="CJ4037"/>
    </row>
    <row r="4038" spans="39:88" x14ac:dyDescent="0.3"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  <c r="CA4038"/>
      <c r="CB4038"/>
      <c r="CC4038"/>
      <c r="CD4038"/>
      <c r="CE4038"/>
      <c r="CF4038"/>
      <c r="CG4038"/>
      <c r="CH4038"/>
      <c r="CI4038"/>
      <c r="CJ4038"/>
    </row>
    <row r="4039" spans="39:88" x14ac:dyDescent="0.3"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  <c r="CA4039"/>
      <c r="CB4039"/>
      <c r="CC4039"/>
      <c r="CD4039"/>
      <c r="CE4039"/>
      <c r="CF4039"/>
      <c r="CG4039"/>
      <c r="CH4039"/>
      <c r="CI4039"/>
      <c r="CJ4039"/>
    </row>
    <row r="4040" spans="39:88" x14ac:dyDescent="0.3"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  <c r="CA4040"/>
      <c r="CB4040"/>
      <c r="CC4040"/>
      <c r="CD4040"/>
      <c r="CE4040"/>
      <c r="CF4040"/>
      <c r="CG4040"/>
      <c r="CH4040"/>
      <c r="CI4040"/>
      <c r="CJ4040"/>
    </row>
    <row r="4041" spans="39:88" x14ac:dyDescent="0.3"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  <c r="CA4041"/>
      <c r="CB4041"/>
      <c r="CC4041"/>
      <c r="CD4041"/>
      <c r="CE4041"/>
      <c r="CF4041"/>
      <c r="CG4041"/>
      <c r="CH4041"/>
      <c r="CI4041"/>
      <c r="CJ4041"/>
    </row>
    <row r="4042" spans="39:88" x14ac:dyDescent="0.3"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  <c r="CA4042"/>
      <c r="CB4042"/>
      <c r="CC4042"/>
      <c r="CD4042"/>
      <c r="CE4042"/>
      <c r="CF4042"/>
      <c r="CG4042"/>
      <c r="CH4042"/>
      <c r="CI4042"/>
      <c r="CJ4042"/>
    </row>
    <row r="4043" spans="39:88" x14ac:dyDescent="0.3"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  <c r="CA4043"/>
      <c r="CB4043"/>
      <c r="CC4043"/>
      <c r="CD4043"/>
      <c r="CE4043"/>
      <c r="CF4043"/>
      <c r="CG4043"/>
      <c r="CH4043"/>
      <c r="CI4043"/>
      <c r="CJ4043"/>
    </row>
    <row r="4044" spans="39:88" x14ac:dyDescent="0.3"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  <c r="CA4044"/>
      <c r="CB4044"/>
      <c r="CC4044"/>
      <c r="CD4044"/>
      <c r="CE4044"/>
      <c r="CF4044"/>
      <c r="CG4044"/>
      <c r="CH4044"/>
      <c r="CI4044"/>
      <c r="CJ4044"/>
    </row>
    <row r="4045" spans="39:88" x14ac:dyDescent="0.3"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  <c r="CA4045"/>
      <c r="CB4045"/>
      <c r="CC4045"/>
      <c r="CD4045"/>
      <c r="CE4045"/>
      <c r="CF4045"/>
      <c r="CG4045"/>
      <c r="CH4045"/>
      <c r="CI4045"/>
      <c r="CJ4045"/>
    </row>
    <row r="4046" spans="39:88" x14ac:dyDescent="0.3"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  <c r="CA4046"/>
      <c r="CB4046"/>
      <c r="CC4046"/>
      <c r="CD4046"/>
      <c r="CE4046"/>
      <c r="CF4046"/>
      <c r="CG4046"/>
      <c r="CH4046"/>
      <c r="CI4046"/>
      <c r="CJ4046"/>
    </row>
    <row r="4047" spans="39:88" x14ac:dyDescent="0.3"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  <c r="CA4047"/>
      <c r="CB4047"/>
      <c r="CC4047"/>
      <c r="CD4047"/>
      <c r="CE4047"/>
      <c r="CF4047"/>
      <c r="CG4047"/>
      <c r="CH4047"/>
      <c r="CI4047"/>
      <c r="CJ4047"/>
    </row>
    <row r="4048" spans="39:88" x14ac:dyDescent="0.3"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  <c r="CA4048"/>
      <c r="CB4048"/>
      <c r="CC4048"/>
      <c r="CD4048"/>
      <c r="CE4048"/>
      <c r="CF4048"/>
      <c r="CG4048"/>
      <c r="CH4048"/>
      <c r="CI4048"/>
      <c r="CJ4048"/>
    </row>
    <row r="4049" spans="39:88" x14ac:dyDescent="0.3"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  <c r="CA4049"/>
      <c r="CB4049"/>
      <c r="CC4049"/>
      <c r="CD4049"/>
      <c r="CE4049"/>
      <c r="CF4049"/>
      <c r="CG4049"/>
      <c r="CH4049"/>
      <c r="CI4049"/>
      <c r="CJ4049"/>
    </row>
    <row r="4050" spans="39:88" x14ac:dyDescent="0.3"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  <c r="CA4050"/>
      <c r="CB4050"/>
      <c r="CC4050"/>
      <c r="CD4050"/>
      <c r="CE4050"/>
      <c r="CF4050"/>
      <c r="CG4050"/>
      <c r="CH4050"/>
      <c r="CI4050"/>
      <c r="CJ4050"/>
    </row>
    <row r="4051" spans="39:88" x14ac:dyDescent="0.3"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  <c r="CA4051"/>
      <c r="CB4051"/>
      <c r="CC4051"/>
      <c r="CD4051"/>
      <c r="CE4051"/>
      <c r="CF4051"/>
      <c r="CG4051"/>
      <c r="CH4051"/>
      <c r="CI4051"/>
      <c r="CJ4051"/>
    </row>
    <row r="4052" spans="39:88" x14ac:dyDescent="0.3"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  <c r="CA4052"/>
      <c r="CB4052"/>
      <c r="CC4052"/>
      <c r="CD4052"/>
      <c r="CE4052"/>
      <c r="CF4052"/>
      <c r="CG4052"/>
      <c r="CH4052"/>
      <c r="CI4052"/>
      <c r="CJ4052"/>
    </row>
    <row r="4053" spans="39:88" x14ac:dyDescent="0.3"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  <c r="CA4053"/>
      <c r="CB4053"/>
      <c r="CC4053"/>
      <c r="CD4053"/>
      <c r="CE4053"/>
      <c r="CF4053"/>
      <c r="CG4053"/>
      <c r="CH4053"/>
      <c r="CI4053"/>
      <c r="CJ4053"/>
    </row>
    <row r="4054" spans="39:88" x14ac:dyDescent="0.3"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  <c r="CA4054"/>
      <c r="CB4054"/>
      <c r="CC4054"/>
      <c r="CD4054"/>
      <c r="CE4054"/>
      <c r="CF4054"/>
      <c r="CG4054"/>
      <c r="CH4054"/>
      <c r="CI4054"/>
      <c r="CJ4054"/>
    </row>
    <row r="4055" spans="39:88" x14ac:dyDescent="0.3"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  <c r="CA4055"/>
      <c r="CB4055"/>
      <c r="CC4055"/>
      <c r="CD4055"/>
      <c r="CE4055"/>
      <c r="CF4055"/>
      <c r="CG4055"/>
      <c r="CH4055"/>
      <c r="CI4055"/>
      <c r="CJ4055"/>
    </row>
    <row r="4056" spans="39:88" x14ac:dyDescent="0.3"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  <c r="CA4056"/>
      <c r="CB4056"/>
      <c r="CC4056"/>
      <c r="CD4056"/>
      <c r="CE4056"/>
      <c r="CF4056"/>
      <c r="CG4056"/>
      <c r="CH4056"/>
      <c r="CI4056"/>
      <c r="CJ4056"/>
    </row>
    <row r="4057" spans="39:88" x14ac:dyDescent="0.3"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  <c r="CA4057"/>
      <c r="CB4057"/>
      <c r="CC4057"/>
      <c r="CD4057"/>
      <c r="CE4057"/>
      <c r="CF4057"/>
      <c r="CG4057"/>
      <c r="CH4057"/>
      <c r="CI4057"/>
      <c r="CJ4057"/>
    </row>
    <row r="4058" spans="39:88" x14ac:dyDescent="0.3"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  <c r="CA4058"/>
      <c r="CB4058"/>
      <c r="CC4058"/>
      <c r="CD4058"/>
      <c r="CE4058"/>
      <c r="CF4058"/>
      <c r="CG4058"/>
      <c r="CH4058"/>
      <c r="CI4058"/>
      <c r="CJ4058"/>
    </row>
    <row r="4059" spans="39:88" x14ac:dyDescent="0.3"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  <c r="CA4059"/>
      <c r="CB4059"/>
      <c r="CC4059"/>
      <c r="CD4059"/>
      <c r="CE4059"/>
      <c r="CF4059"/>
      <c r="CG4059"/>
      <c r="CH4059"/>
      <c r="CI4059"/>
      <c r="CJ4059"/>
    </row>
    <row r="4060" spans="39:88" x14ac:dyDescent="0.3"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  <c r="CA4060"/>
      <c r="CB4060"/>
      <c r="CC4060"/>
      <c r="CD4060"/>
      <c r="CE4060"/>
      <c r="CF4060"/>
      <c r="CG4060"/>
      <c r="CH4060"/>
      <c r="CI4060"/>
      <c r="CJ4060"/>
    </row>
    <row r="4061" spans="39:88" x14ac:dyDescent="0.3"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  <c r="CA4061"/>
      <c r="CB4061"/>
      <c r="CC4061"/>
      <c r="CD4061"/>
      <c r="CE4061"/>
      <c r="CF4061"/>
      <c r="CG4061"/>
      <c r="CH4061"/>
      <c r="CI4061"/>
      <c r="CJ4061"/>
    </row>
    <row r="4062" spans="39:88" x14ac:dyDescent="0.3"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  <c r="CA4062"/>
      <c r="CB4062"/>
      <c r="CC4062"/>
      <c r="CD4062"/>
      <c r="CE4062"/>
      <c r="CF4062"/>
      <c r="CG4062"/>
      <c r="CH4062"/>
      <c r="CI4062"/>
      <c r="CJ4062"/>
    </row>
    <row r="4063" spans="39:88" x14ac:dyDescent="0.3"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  <c r="CA4063"/>
      <c r="CB4063"/>
      <c r="CC4063"/>
      <c r="CD4063"/>
      <c r="CE4063"/>
      <c r="CF4063"/>
      <c r="CG4063"/>
      <c r="CH4063"/>
      <c r="CI4063"/>
      <c r="CJ4063"/>
    </row>
    <row r="4064" spans="39:88" x14ac:dyDescent="0.3"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  <c r="CA4064"/>
      <c r="CB4064"/>
      <c r="CC4064"/>
      <c r="CD4064"/>
      <c r="CE4064"/>
      <c r="CF4064"/>
      <c r="CG4064"/>
      <c r="CH4064"/>
      <c r="CI4064"/>
      <c r="CJ4064"/>
    </row>
    <row r="4065" spans="39:88" x14ac:dyDescent="0.3"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  <c r="CA4065"/>
      <c r="CB4065"/>
      <c r="CC4065"/>
      <c r="CD4065"/>
      <c r="CE4065"/>
      <c r="CF4065"/>
      <c r="CG4065"/>
      <c r="CH4065"/>
      <c r="CI4065"/>
      <c r="CJ4065"/>
    </row>
    <row r="4066" spans="39:88" x14ac:dyDescent="0.3"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  <c r="CA4066"/>
      <c r="CB4066"/>
      <c r="CC4066"/>
      <c r="CD4066"/>
      <c r="CE4066"/>
      <c r="CF4066"/>
      <c r="CG4066"/>
      <c r="CH4066"/>
      <c r="CI4066"/>
      <c r="CJ4066"/>
    </row>
    <row r="4067" spans="39:88" x14ac:dyDescent="0.3"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  <c r="CA4067"/>
      <c r="CB4067"/>
      <c r="CC4067"/>
      <c r="CD4067"/>
      <c r="CE4067"/>
      <c r="CF4067"/>
      <c r="CG4067"/>
      <c r="CH4067"/>
      <c r="CI4067"/>
      <c r="CJ4067"/>
    </row>
    <row r="4068" spans="39:88" x14ac:dyDescent="0.3"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  <c r="CA4068"/>
      <c r="CB4068"/>
      <c r="CC4068"/>
      <c r="CD4068"/>
      <c r="CE4068"/>
      <c r="CF4068"/>
      <c r="CG4068"/>
      <c r="CH4068"/>
      <c r="CI4068"/>
      <c r="CJ4068"/>
    </row>
    <row r="4069" spans="39:88" x14ac:dyDescent="0.3"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  <c r="CA4069"/>
      <c r="CB4069"/>
      <c r="CC4069"/>
      <c r="CD4069"/>
      <c r="CE4069"/>
      <c r="CF4069"/>
      <c r="CG4069"/>
      <c r="CH4069"/>
      <c r="CI4069"/>
      <c r="CJ4069"/>
    </row>
    <row r="4070" spans="39:88" x14ac:dyDescent="0.3"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  <c r="CA4070"/>
      <c r="CB4070"/>
      <c r="CC4070"/>
      <c r="CD4070"/>
      <c r="CE4070"/>
      <c r="CF4070"/>
      <c r="CG4070"/>
      <c r="CH4070"/>
      <c r="CI4070"/>
      <c r="CJ4070"/>
    </row>
    <row r="4071" spans="39:88" x14ac:dyDescent="0.3"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  <c r="CA4071"/>
      <c r="CB4071"/>
      <c r="CC4071"/>
      <c r="CD4071"/>
      <c r="CE4071"/>
      <c r="CF4071"/>
      <c r="CG4071"/>
      <c r="CH4071"/>
      <c r="CI4071"/>
      <c r="CJ4071"/>
    </row>
    <row r="4072" spans="39:88" x14ac:dyDescent="0.3"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  <c r="CA4072"/>
      <c r="CB4072"/>
      <c r="CC4072"/>
      <c r="CD4072"/>
      <c r="CE4072"/>
      <c r="CF4072"/>
      <c r="CG4072"/>
      <c r="CH4072"/>
      <c r="CI4072"/>
      <c r="CJ4072"/>
    </row>
    <row r="4073" spans="39:88" x14ac:dyDescent="0.3"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  <c r="CA4073"/>
      <c r="CB4073"/>
      <c r="CC4073"/>
      <c r="CD4073"/>
      <c r="CE4073"/>
      <c r="CF4073"/>
      <c r="CG4073"/>
      <c r="CH4073"/>
      <c r="CI4073"/>
      <c r="CJ4073"/>
    </row>
    <row r="4074" spans="39:88" x14ac:dyDescent="0.3"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  <c r="CA4074"/>
      <c r="CB4074"/>
      <c r="CC4074"/>
      <c r="CD4074"/>
      <c r="CE4074"/>
      <c r="CF4074"/>
      <c r="CG4074"/>
      <c r="CH4074"/>
      <c r="CI4074"/>
      <c r="CJ4074"/>
    </row>
    <row r="4075" spans="39:88" x14ac:dyDescent="0.3"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  <c r="CA4075"/>
      <c r="CB4075"/>
      <c r="CC4075"/>
      <c r="CD4075"/>
      <c r="CE4075"/>
      <c r="CF4075"/>
      <c r="CG4075"/>
      <c r="CH4075"/>
      <c r="CI4075"/>
      <c r="CJ4075"/>
    </row>
    <row r="4076" spans="39:88" x14ac:dyDescent="0.3"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  <c r="CA4076"/>
      <c r="CB4076"/>
      <c r="CC4076"/>
      <c r="CD4076"/>
      <c r="CE4076"/>
      <c r="CF4076"/>
      <c r="CG4076"/>
      <c r="CH4076"/>
      <c r="CI4076"/>
      <c r="CJ4076"/>
    </row>
    <row r="4077" spans="39:88" x14ac:dyDescent="0.3"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  <c r="CA4077"/>
      <c r="CB4077"/>
      <c r="CC4077"/>
      <c r="CD4077"/>
      <c r="CE4077"/>
      <c r="CF4077"/>
      <c r="CG4077"/>
      <c r="CH4077"/>
      <c r="CI4077"/>
      <c r="CJ4077"/>
    </row>
    <row r="4078" spans="39:88" x14ac:dyDescent="0.3"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  <c r="CA4078"/>
      <c r="CB4078"/>
      <c r="CC4078"/>
      <c r="CD4078"/>
      <c r="CE4078"/>
      <c r="CF4078"/>
      <c r="CG4078"/>
      <c r="CH4078"/>
      <c r="CI4078"/>
      <c r="CJ4078"/>
    </row>
    <row r="4079" spans="39:88" x14ac:dyDescent="0.3"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  <c r="CA4079"/>
      <c r="CB4079"/>
      <c r="CC4079"/>
      <c r="CD4079"/>
      <c r="CE4079"/>
      <c r="CF4079"/>
      <c r="CG4079"/>
      <c r="CH4079"/>
      <c r="CI4079"/>
      <c r="CJ4079"/>
    </row>
    <row r="4080" spans="39:88" x14ac:dyDescent="0.3"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  <c r="CA4080"/>
      <c r="CB4080"/>
      <c r="CC4080"/>
      <c r="CD4080"/>
      <c r="CE4080"/>
      <c r="CF4080"/>
      <c r="CG4080"/>
      <c r="CH4080"/>
      <c r="CI4080"/>
      <c r="CJ4080"/>
    </row>
    <row r="4081" spans="39:88" x14ac:dyDescent="0.3"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  <c r="CA4081"/>
      <c r="CB4081"/>
      <c r="CC4081"/>
      <c r="CD4081"/>
      <c r="CE4081"/>
      <c r="CF4081"/>
      <c r="CG4081"/>
      <c r="CH4081"/>
      <c r="CI4081"/>
      <c r="CJ4081"/>
    </row>
    <row r="4082" spans="39:88" x14ac:dyDescent="0.3"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  <c r="CA4082"/>
      <c r="CB4082"/>
      <c r="CC4082"/>
      <c r="CD4082"/>
      <c r="CE4082"/>
      <c r="CF4082"/>
      <c r="CG4082"/>
      <c r="CH4082"/>
      <c r="CI4082"/>
      <c r="CJ4082"/>
    </row>
    <row r="4083" spans="39:88" x14ac:dyDescent="0.3"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  <c r="CA4083"/>
      <c r="CB4083"/>
      <c r="CC4083"/>
      <c r="CD4083"/>
      <c r="CE4083"/>
      <c r="CF4083"/>
      <c r="CG4083"/>
      <c r="CH4083"/>
      <c r="CI4083"/>
      <c r="CJ4083"/>
    </row>
    <row r="4084" spans="39:88" x14ac:dyDescent="0.3"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  <c r="CA4084"/>
      <c r="CB4084"/>
      <c r="CC4084"/>
      <c r="CD4084"/>
      <c r="CE4084"/>
      <c r="CF4084"/>
      <c r="CG4084"/>
      <c r="CH4084"/>
      <c r="CI4084"/>
      <c r="CJ4084"/>
    </row>
    <row r="4085" spans="39:88" x14ac:dyDescent="0.3"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  <c r="CA4085"/>
      <c r="CB4085"/>
      <c r="CC4085"/>
      <c r="CD4085"/>
      <c r="CE4085"/>
      <c r="CF4085"/>
      <c r="CG4085"/>
      <c r="CH4085"/>
      <c r="CI4085"/>
      <c r="CJ4085"/>
    </row>
    <row r="4086" spans="39:88" x14ac:dyDescent="0.3"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  <c r="CA4086"/>
      <c r="CB4086"/>
      <c r="CC4086"/>
      <c r="CD4086"/>
      <c r="CE4086"/>
      <c r="CF4086"/>
      <c r="CG4086"/>
      <c r="CH4086"/>
      <c r="CI4086"/>
      <c r="CJ4086"/>
    </row>
    <row r="4087" spans="39:88" x14ac:dyDescent="0.3"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  <c r="CA4087"/>
      <c r="CB4087"/>
      <c r="CC4087"/>
      <c r="CD4087"/>
      <c r="CE4087"/>
      <c r="CF4087"/>
      <c r="CG4087"/>
      <c r="CH4087"/>
      <c r="CI4087"/>
      <c r="CJ4087"/>
    </row>
    <row r="4088" spans="39:88" x14ac:dyDescent="0.3"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  <c r="CA4088"/>
      <c r="CB4088"/>
      <c r="CC4088"/>
      <c r="CD4088"/>
      <c r="CE4088"/>
      <c r="CF4088"/>
      <c r="CG4088"/>
      <c r="CH4088"/>
      <c r="CI4088"/>
      <c r="CJ4088"/>
    </row>
    <row r="4089" spans="39:88" x14ac:dyDescent="0.3"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  <c r="CA4089"/>
      <c r="CB4089"/>
      <c r="CC4089"/>
      <c r="CD4089"/>
      <c r="CE4089"/>
      <c r="CF4089"/>
      <c r="CG4089"/>
      <c r="CH4089"/>
      <c r="CI4089"/>
      <c r="CJ4089"/>
    </row>
    <row r="4090" spans="39:88" x14ac:dyDescent="0.3"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  <c r="CA4090"/>
      <c r="CB4090"/>
      <c r="CC4090"/>
      <c r="CD4090"/>
      <c r="CE4090"/>
      <c r="CF4090"/>
      <c r="CG4090"/>
      <c r="CH4090"/>
      <c r="CI4090"/>
      <c r="CJ4090"/>
    </row>
    <row r="4091" spans="39:88" x14ac:dyDescent="0.3"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  <c r="CA4091"/>
      <c r="CB4091"/>
      <c r="CC4091"/>
      <c r="CD4091"/>
      <c r="CE4091"/>
      <c r="CF4091"/>
      <c r="CG4091"/>
      <c r="CH4091"/>
      <c r="CI4091"/>
      <c r="CJ4091"/>
    </row>
    <row r="4092" spans="39:88" x14ac:dyDescent="0.3"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  <c r="CA4092"/>
      <c r="CB4092"/>
      <c r="CC4092"/>
      <c r="CD4092"/>
      <c r="CE4092"/>
      <c r="CF4092"/>
      <c r="CG4092"/>
      <c r="CH4092"/>
      <c r="CI4092"/>
      <c r="CJ4092"/>
    </row>
    <row r="4093" spans="39:88" x14ac:dyDescent="0.3"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  <c r="CA4093"/>
      <c r="CB4093"/>
      <c r="CC4093"/>
      <c r="CD4093"/>
      <c r="CE4093"/>
      <c r="CF4093"/>
      <c r="CG4093"/>
      <c r="CH4093"/>
      <c r="CI4093"/>
      <c r="CJ4093"/>
    </row>
    <row r="4094" spans="39:88" x14ac:dyDescent="0.3"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  <c r="CA4094"/>
      <c r="CB4094"/>
      <c r="CC4094"/>
      <c r="CD4094"/>
      <c r="CE4094"/>
      <c r="CF4094"/>
      <c r="CG4094"/>
      <c r="CH4094"/>
      <c r="CI4094"/>
      <c r="CJ4094"/>
    </row>
    <row r="4095" spans="39:88" x14ac:dyDescent="0.3"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  <c r="CA4095"/>
      <c r="CB4095"/>
      <c r="CC4095"/>
      <c r="CD4095"/>
      <c r="CE4095"/>
      <c r="CF4095"/>
      <c r="CG4095"/>
      <c r="CH4095"/>
      <c r="CI4095"/>
      <c r="CJ4095"/>
    </row>
    <row r="4096" spans="39:88" x14ac:dyDescent="0.3"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  <c r="CA4096"/>
      <c r="CB4096"/>
      <c r="CC4096"/>
      <c r="CD4096"/>
      <c r="CE4096"/>
      <c r="CF4096"/>
      <c r="CG4096"/>
      <c r="CH4096"/>
      <c r="CI4096"/>
      <c r="CJ4096"/>
    </row>
    <row r="4097" spans="39:88" x14ac:dyDescent="0.3"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  <c r="CA4097"/>
      <c r="CB4097"/>
      <c r="CC4097"/>
      <c r="CD4097"/>
      <c r="CE4097"/>
      <c r="CF4097"/>
      <c r="CG4097"/>
      <c r="CH4097"/>
      <c r="CI4097"/>
      <c r="CJ4097"/>
    </row>
    <row r="4098" spans="39:88" x14ac:dyDescent="0.3"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  <c r="CA4098"/>
      <c r="CB4098"/>
      <c r="CC4098"/>
      <c r="CD4098"/>
      <c r="CE4098"/>
      <c r="CF4098"/>
      <c r="CG4098"/>
      <c r="CH4098"/>
      <c r="CI4098"/>
      <c r="CJ4098"/>
    </row>
    <row r="4099" spans="39:88" x14ac:dyDescent="0.3"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  <c r="CA4099"/>
      <c r="CB4099"/>
      <c r="CC4099"/>
      <c r="CD4099"/>
      <c r="CE4099"/>
      <c r="CF4099"/>
      <c r="CG4099"/>
      <c r="CH4099"/>
      <c r="CI4099"/>
      <c r="CJ4099"/>
    </row>
    <row r="4100" spans="39:88" x14ac:dyDescent="0.3"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  <c r="CA4100"/>
      <c r="CB4100"/>
      <c r="CC4100"/>
      <c r="CD4100"/>
      <c r="CE4100"/>
      <c r="CF4100"/>
      <c r="CG4100"/>
      <c r="CH4100"/>
      <c r="CI4100"/>
      <c r="CJ4100"/>
    </row>
    <row r="4101" spans="39:88" x14ac:dyDescent="0.3"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  <c r="CA4101"/>
      <c r="CB4101"/>
      <c r="CC4101"/>
      <c r="CD4101"/>
      <c r="CE4101"/>
      <c r="CF4101"/>
      <c r="CG4101"/>
      <c r="CH4101"/>
      <c r="CI4101"/>
      <c r="CJ4101"/>
    </row>
    <row r="4102" spans="39:88" x14ac:dyDescent="0.3"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  <c r="CA4102"/>
      <c r="CB4102"/>
      <c r="CC4102"/>
      <c r="CD4102"/>
      <c r="CE4102"/>
      <c r="CF4102"/>
      <c r="CG4102"/>
      <c r="CH4102"/>
      <c r="CI4102"/>
      <c r="CJ4102"/>
    </row>
    <row r="4103" spans="39:88" x14ac:dyDescent="0.3"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  <c r="CA4103"/>
      <c r="CB4103"/>
      <c r="CC4103"/>
      <c r="CD4103"/>
      <c r="CE4103"/>
      <c r="CF4103"/>
      <c r="CG4103"/>
      <c r="CH4103"/>
      <c r="CI4103"/>
      <c r="CJ4103"/>
    </row>
    <row r="4104" spans="39:88" x14ac:dyDescent="0.3"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  <c r="CA4104"/>
      <c r="CB4104"/>
      <c r="CC4104"/>
      <c r="CD4104"/>
      <c r="CE4104"/>
      <c r="CF4104"/>
      <c r="CG4104"/>
      <c r="CH4104"/>
      <c r="CI4104"/>
      <c r="CJ4104"/>
    </row>
    <row r="4105" spans="39:88" x14ac:dyDescent="0.3"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  <c r="CA4105"/>
      <c r="CB4105"/>
      <c r="CC4105"/>
      <c r="CD4105"/>
      <c r="CE4105"/>
      <c r="CF4105"/>
      <c r="CG4105"/>
      <c r="CH4105"/>
      <c r="CI4105"/>
      <c r="CJ4105"/>
    </row>
    <row r="4106" spans="39:88" x14ac:dyDescent="0.3"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  <c r="CA4106"/>
      <c r="CB4106"/>
      <c r="CC4106"/>
      <c r="CD4106"/>
      <c r="CE4106"/>
      <c r="CF4106"/>
      <c r="CG4106"/>
      <c r="CH4106"/>
      <c r="CI4106"/>
      <c r="CJ4106"/>
    </row>
    <row r="4107" spans="39:88" x14ac:dyDescent="0.3"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  <c r="CA4107"/>
      <c r="CB4107"/>
      <c r="CC4107"/>
      <c r="CD4107"/>
      <c r="CE4107"/>
      <c r="CF4107"/>
      <c r="CG4107"/>
      <c r="CH4107"/>
      <c r="CI4107"/>
      <c r="CJ4107"/>
    </row>
    <row r="4108" spans="39:88" x14ac:dyDescent="0.3"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  <c r="CA4108"/>
      <c r="CB4108"/>
      <c r="CC4108"/>
      <c r="CD4108"/>
      <c r="CE4108"/>
      <c r="CF4108"/>
      <c r="CG4108"/>
      <c r="CH4108"/>
      <c r="CI4108"/>
      <c r="CJ4108"/>
    </row>
    <row r="4109" spans="39:88" x14ac:dyDescent="0.3"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  <c r="CA4109"/>
      <c r="CB4109"/>
      <c r="CC4109"/>
      <c r="CD4109"/>
      <c r="CE4109"/>
      <c r="CF4109"/>
      <c r="CG4109"/>
      <c r="CH4109"/>
      <c r="CI4109"/>
      <c r="CJ4109"/>
    </row>
    <row r="4110" spans="39:88" x14ac:dyDescent="0.3"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  <c r="CA4110"/>
      <c r="CB4110"/>
      <c r="CC4110"/>
      <c r="CD4110"/>
      <c r="CE4110"/>
      <c r="CF4110"/>
      <c r="CG4110"/>
      <c r="CH4110"/>
      <c r="CI4110"/>
      <c r="CJ4110"/>
    </row>
    <row r="4111" spans="39:88" x14ac:dyDescent="0.3"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  <c r="CA4111"/>
      <c r="CB4111"/>
      <c r="CC4111"/>
      <c r="CD4111"/>
      <c r="CE4111"/>
      <c r="CF4111"/>
      <c r="CG4111"/>
      <c r="CH4111"/>
      <c r="CI4111"/>
      <c r="CJ4111"/>
    </row>
    <row r="4112" spans="39:88" x14ac:dyDescent="0.3"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  <c r="CA4112"/>
      <c r="CB4112"/>
      <c r="CC4112"/>
      <c r="CD4112"/>
      <c r="CE4112"/>
      <c r="CF4112"/>
      <c r="CG4112"/>
      <c r="CH4112"/>
      <c r="CI4112"/>
      <c r="CJ4112"/>
    </row>
    <row r="4113" spans="39:88" x14ac:dyDescent="0.3"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  <c r="CA4113"/>
      <c r="CB4113"/>
      <c r="CC4113"/>
      <c r="CD4113"/>
      <c r="CE4113"/>
      <c r="CF4113"/>
      <c r="CG4113"/>
      <c r="CH4113"/>
      <c r="CI4113"/>
      <c r="CJ4113"/>
    </row>
    <row r="4114" spans="39:88" x14ac:dyDescent="0.3"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  <c r="CA4114"/>
      <c r="CB4114"/>
      <c r="CC4114"/>
      <c r="CD4114"/>
      <c r="CE4114"/>
      <c r="CF4114"/>
      <c r="CG4114"/>
      <c r="CH4114"/>
      <c r="CI4114"/>
      <c r="CJ4114"/>
    </row>
    <row r="4115" spans="39:88" x14ac:dyDescent="0.3"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  <c r="CA4115"/>
      <c r="CB4115"/>
      <c r="CC4115"/>
      <c r="CD4115"/>
      <c r="CE4115"/>
      <c r="CF4115"/>
      <c r="CG4115"/>
      <c r="CH4115"/>
      <c r="CI4115"/>
      <c r="CJ4115"/>
    </row>
    <row r="4116" spans="39:88" x14ac:dyDescent="0.3"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  <c r="CA4116"/>
      <c r="CB4116"/>
      <c r="CC4116"/>
      <c r="CD4116"/>
      <c r="CE4116"/>
      <c r="CF4116"/>
      <c r="CG4116"/>
      <c r="CH4116"/>
      <c r="CI4116"/>
      <c r="CJ4116"/>
    </row>
    <row r="4117" spans="39:88" x14ac:dyDescent="0.3"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  <c r="CA4117"/>
      <c r="CB4117"/>
      <c r="CC4117"/>
      <c r="CD4117"/>
      <c r="CE4117"/>
      <c r="CF4117"/>
      <c r="CG4117"/>
      <c r="CH4117"/>
      <c r="CI4117"/>
      <c r="CJ4117"/>
    </row>
    <row r="4118" spans="39:88" x14ac:dyDescent="0.3"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  <c r="CA4118"/>
      <c r="CB4118"/>
      <c r="CC4118"/>
      <c r="CD4118"/>
      <c r="CE4118"/>
      <c r="CF4118"/>
      <c r="CG4118"/>
      <c r="CH4118"/>
      <c r="CI4118"/>
      <c r="CJ4118"/>
    </row>
    <row r="4119" spans="39:88" x14ac:dyDescent="0.3"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  <c r="CA4119"/>
      <c r="CB4119"/>
      <c r="CC4119"/>
      <c r="CD4119"/>
      <c r="CE4119"/>
      <c r="CF4119"/>
      <c r="CG4119"/>
      <c r="CH4119"/>
      <c r="CI4119"/>
      <c r="CJ4119"/>
    </row>
    <row r="4120" spans="39:88" x14ac:dyDescent="0.3"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  <c r="CA4120"/>
      <c r="CB4120"/>
      <c r="CC4120"/>
      <c r="CD4120"/>
      <c r="CE4120"/>
      <c r="CF4120"/>
      <c r="CG4120"/>
      <c r="CH4120"/>
      <c r="CI4120"/>
      <c r="CJ4120"/>
    </row>
    <row r="4121" spans="39:88" x14ac:dyDescent="0.3"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  <c r="CA4121"/>
      <c r="CB4121"/>
      <c r="CC4121"/>
      <c r="CD4121"/>
      <c r="CE4121"/>
      <c r="CF4121"/>
      <c r="CG4121"/>
      <c r="CH4121"/>
      <c r="CI4121"/>
      <c r="CJ4121"/>
    </row>
    <row r="4122" spans="39:88" x14ac:dyDescent="0.3"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  <c r="CA4122"/>
      <c r="CB4122"/>
      <c r="CC4122"/>
      <c r="CD4122"/>
      <c r="CE4122"/>
      <c r="CF4122"/>
      <c r="CG4122"/>
      <c r="CH4122"/>
      <c r="CI4122"/>
      <c r="CJ4122"/>
    </row>
    <row r="4123" spans="39:88" x14ac:dyDescent="0.3"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  <c r="CA4123"/>
      <c r="CB4123"/>
      <c r="CC4123"/>
      <c r="CD4123"/>
      <c r="CE4123"/>
      <c r="CF4123"/>
      <c r="CG4123"/>
      <c r="CH4123"/>
      <c r="CI4123"/>
      <c r="CJ4123"/>
    </row>
    <row r="4124" spans="39:88" x14ac:dyDescent="0.3"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  <c r="CA4124"/>
      <c r="CB4124"/>
      <c r="CC4124"/>
      <c r="CD4124"/>
      <c r="CE4124"/>
      <c r="CF4124"/>
      <c r="CG4124"/>
      <c r="CH4124"/>
      <c r="CI4124"/>
      <c r="CJ4124"/>
    </row>
    <row r="4125" spans="39:88" x14ac:dyDescent="0.3"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  <c r="CA4125"/>
      <c r="CB4125"/>
      <c r="CC4125"/>
      <c r="CD4125"/>
      <c r="CE4125"/>
      <c r="CF4125"/>
      <c r="CG4125"/>
      <c r="CH4125"/>
      <c r="CI4125"/>
      <c r="CJ4125"/>
    </row>
    <row r="4126" spans="39:88" x14ac:dyDescent="0.3"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  <c r="CA4126"/>
      <c r="CB4126"/>
      <c r="CC4126"/>
      <c r="CD4126"/>
      <c r="CE4126"/>
      <c r="CF4126"/>
      <c r="CG4126"/>
      <c r="CH4126"/>
      <c r="CI4126"/>
      <c r="CJ4126"/>
    </row>
    <row r="4127" spans="39:88" x14ac:dyDescent="0.3"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  <c r="CA4127"/>
      <c r="CB4127"/>
      <c r="CC4127"/>
      <c r="CD4127"/>
      <c r="CE4127"/>
      <c r="CF4127"/>
      <c r="CG4127"/>
      <c r="CH4127"/>
      <c r="CI4127"/>
      <c r="CJ4127"/>
    </row>
    <row r="4128" spans="39:88" x14ac:dyDescent="0.3"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  <c r="CA4128"/>
      <c r="CB4128"/>
      <c r="CC4128"/>
      <c r="CD4128"/>
      <c r="CE4128"/>
      <c r="CF4128"/>
      <c r="CG4128"/>
      <c r="CH4128"/>
      <c r="CI4128"/>
      <c r="CJ4128"/>
    </row>
    <row r="4129" spans="39:88" x14ac:dyDescent="0.3"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  <c r="CA4129"/>
      <c r="CB4129"/>
      <c r="CC4129"/>
      <c r="CD4129"/>
      <c r="CE4129"/>
      <c r="CF4129"/>
      <c r="CG4129"/>
      <c r="CH4129"/>
      <c r="CI4129"/>
      <c r="CJ4129"/>
    </row>
    <row r="4130" spans="39:88" x14ac:dyDescent="0.3"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  <c r="CA4130"/>
      <c r="CB4130"/>
      <c r="CC4130"/>
      <c r="CD4130"/>
      <c r="CE4130"/>
      <c r="CF4130"/>
      <c r="CG4130"/>
      <c r="CH4130"/>
      <c r="CI4130"/>
      <c r="CJ4130"/>
    </row>
    <row r="4131" spans="39:88" x14ac:dyDescent="0.3"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  <c r="CA4131"/>
      <c r="CB4131"/>
      <c r="CC4131"/>
      <c r="CD4131"/>
      <c r="CE4131"/>
      <c r="CF4131"/>
      <c r="CG4131"/>
      <c r="CH4131"/>
      <c r="CI4131"/>
      <c r="CJ4131"/>
    </row>
    <row r="4132" spans="39:88" x14ac:dyDescent="0.3"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  <c r="CA4132"/>
      <c r="CB4132"/>
      <c r="CC4132"/>
      <c r="CD4132"/>
      <c r="CE4132"/>
      <c r="CF4132"/>
      <c r="CG4132"/>
      <c r="CH4132"/>
      <c r="CI4132"/>
      <c r="CJ4132"/>
    </row>
    <row r="4133" spans="39:88" x14ac:dyDescent="0.3"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  <c r="CA4133"/>
      <c r="CB4133"/>
      <c r="CC4133"/>
      <c r="CD4133"/>
      <c r="CE4133"/>
      <c r="CF4133"/>
      <c r="CG4133"/>
      <c r="CH4133"/>
      <c r="CI4133"/>
      <c r="CJ4133"/>
    </row>
    <row r="4134" spans="39:88" x14ac:dyDescent="0.3"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  <c r="CA4134"/>
      <c r="CB4134"/>
      <c r="CC4134"/>
      <c r="CD4134"/>
      <c r="CE4134"/>
      <c r="CF4134"/>
      <c r="CG4134"/>
      <c r="CH4134"/>
      <c r="CI4134"/>
      <c r="CJ4134"/>
    </row>
    <row r="4135" spans="39:88" x14ac:dyDescent="0.3"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  <c r="CA4135"/>
      <c r="CB4135"/>
      <c r="CC4135"/>
      <c r="CD4135"/>
      <c r="CE4135"/>
      <c r="CF4135"/>
      <c r="CG4135"/>
      <c r="CH4135"/>
      <c r="CI4135"/>
      <c r="CJ4135"/>
    </row>
    <row r="4136" spans="39:88" x14ac:dyDescent="0.3"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  <c r="CA4136"/>
      <c r="CB4136"/>
      <c r="CC4136"/>
      <c r="CD4136"/>
      <c r="CE4136"/>
      <c r="CF4136"/>
      <c r="CG4136"/>
      <c r="CH4136"/>
      <c r="CI4136"/>
      <c r="CJ4136"/>
    </row>
    <row r="4137" spans="39:88" x14ac:dyDescent="0.3"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  <c r="CA4137"/>
      <c r="CB4137"/>
      <c r="CC4137"/>
      <c r="CD4137"/>
      <c r="CE4137"/>
      <c r="CF4137"/>
      <c r="CG4137"/>
      <c r="CH4137"/>
      <c r="CI4137"/>
      <c r="CJ4137"/>
    </row>
    <row r="4138" spans="39:88" x14ac:dyDescent="0.3"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  <c r="CA4138"/>
      <c r="CB4138"/>
      <c r="CC4138"/>
      <c r="CD4138"/>
      <c r="CE4138"/>
      <c r="CF4138"/>
      <c r="CG4138"/>
      <c r="CH4138"/>
      <c r="CI4138"/>
      <c r="CJ4138"/>
    </row>
    <row r="4139" spans="39:88" x14ac:dyDescent="0.3"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  <c r="CA4139"/>
      <c r="CB4139"/>
      <c r="CC4139"/>
      <c r="CD4139"/>
      <c r="CE4139"/>
      <c r="CF4139"/>
      <c r="CG4139"/>
      <c r="CH4139"/>
      <c r="CI4139"/>
      <c r="CJ4139"/>
    </row>
    <row r="4140" spans="39:88" x14ac:dyDescent="0.3"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  <c r="CA4140"/>
      <c r="CB4140"/>
      <c r="CC4140"/>
      <c r="CD4140"/>
      <c r="CE4140"/>
      <c r="CF4140"/>
      <c r="CG4140"/>
      <c r="CH4140"/>
      <c r="CI4140"/>
      <c r="CJ4140"/>
    </row>
    <row r="4141" spans="39:88" x14ac:dyDescent="0.3"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  <c r="CA4141"/>
      <c r="CB4141"/>
      <c r="CC4141"/>
      <c r="CD4141"/>
      <c r="CE4141"/>
      <c r="CF4141"/>
      <c r="CG4141"/>
      <c r="CH4141"/>
      <c r="CI4141"/>
      <c r="CJ4141"/>
    </row>
    <row r="4142" spans="39:88" x14ac:dyDescent="0.3"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  <c r="CA4142"/>
      <c r="CB4142"/>
      <c r="CC4142"/>
      <c r="CD4142"/>
      <c r="CE4142"/>
      <c r="CF4142"/>
      <c r="CG4142"/>
      <c r="CH4142"/>
      <c r="CI4142"/>
      <c r="CJ4142"/>
    </row>
    <row r="4143" spans="39:88" x14ac:dyDescent="0.3"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  <c r="CA4143"/>
      <c r="CB4143"/>
      <c r="CC4143"/>
      <c r="CD4143"/>
      <c r="CE4143"/>
      <c r="CF4143"/>
      <c r="CG4143"/>
      <c r="CH4143"/>
      <c r="CI4143"/>
      <c r="CJ4143"/>
    </row>
    <row r="4144" spans="39:88" x14ac:dyDescent="0.3"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  <c r="CA4144"/>
      <c r="CB4144"/>
      <c r="CC4144"/>
      <c r="CD4144"/>
      <c r="CE4144"/>
      <c r="CF4144"/>
      <c r="CG4144"/>
      <c r="CH4144"/>
      <c r="CI4144"/>
      <c r="CJ4144"/>
    </row>
    <row r="4145" spans="39:88" x14ac:dyDescent="0.3"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  <c r="CA4145"/>
      <c r="CB4145"/>
      <c r="CC4145"/>
      <c r="CD4145"/>
      <c r="CE4145"/>
      <c r="CF4145"/>
      <c r="CG4145"/>
      <c r="CH4145"/>
      <c r="CI4145"/>
      <c r="CJ4145"/>
    </row>
    <row r="4146" spans="39:88" x14ac:dyDescent="0.3"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  <c r="CA4146"/>
      <c r="CB4146"/>
      <c r="CC4146"/>
      <c r="CD4146"/>
      <c r="CE4146"/>
      <c r="CF4146"/>
      <c r="CG4146"/>
      <c r="CH4146"/>
      <c r="CI4146"/>
      <c r="CJ4146"/>
    </row>
    <row r="4147" spans="39:88" x14ac:dyDescent="0.3"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  <c r="CA4147"/>
      <c r="CB4147"/>
      <c r="CC4147"/>
      <c r="CD4147"/>
      <c r="CE4147"/>
      <c r="CF4147"/>
      <c r="CG4147"/>
      <c r="CH4147"/>
      <c r="CI4147"/>
      <c r="CJ4147"/>
    </row>
    <row r="4148" spans="39:88" x14ac:dyDescent="0.3"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  <c r="CA4148"/>
      <c r="CB4148"/>
      <c r="CC4148"/>
      <c r="CD4148"/>
      <c r="CE4148"/>
      <c r="CF4148"/>
      <c r="CG4148"/>
      <c r="CH4148"/>
      <c r="CI4148"/>
      <c r="CJ4148"/>
    </row>
    <row r="4149" spans="39:88" x14ac:dyDescent="0.3"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  <c r="CA4149"/>
      <c r="CB4149"/>
      <c r="CC4149"/>
      <c r="CD4149"/>
      <c r="CE4149"/>
      <c r="CF4149"/>
      <c r="CG4149"/>
      <c r="CH4149"/>
      <c r="CI4149"/>
      <c r="CJ4149"/>
    </row>
    <row r="4150" spans="39:88" x14ac:dyDescent="0.3"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  <c r="CA4150"/>
      <c r="CB4150"/>
      <c r="CC4150"/>
      <c r="CD4150"/>
      <c r="CE4150"/>
      <c r="CF4150"/>
      <c r="CG4150"/>
      <c r="CH4150"/>
      <c r="CI4150"/>
      <c r="CJ4150"/>
    </row>
    <row r="4151" spans="39:88" x14ac:dyDescent="0.3"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  <c r="CA4151"/>
      <c r="CB4151"/>
      <c r="CC4151"/>
      <c r="CD4151"/>
      <c r="CE4151"/>
      <c r="CF4151"/>
      <c r="CG4151"/>
      <c r="CH4151"/>
      <c r="CI4151"/>
      <c r="CJ4151"/>
    </row>
    <row r="4152" spans="39:88" x14ac:dyDescent="0.3"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  <c r="CA4152"/>
      <c r="CB4152"/>
      <c r="CC4152"/>
      <c r="CD4152"/>
      <c r="CE4152"/>
      <c r="CF4152"/>
      <c r="CG4152"/>
      <c r="CH4152"/>
      <c r="CI4152"/>
      <c r="CJ4152"/>
    </row>
    <row r="4153" spans="39:88" x14ac:dyDescent="0.3"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  <c r="CA4153"/>
      <c r="CB4153"/>
      <c r="CC4153"/>
      <c r="CD4153"/>
      <c r="CE4153"/>
      <c r="CF4153"/>
      <c r="CG4153"/>
      <c r="CH4153"/>
      <c r="CI4153"/>
      <c r="CJ4153"/>
    </row>
    <row r="4154" spans="39:88" x14ac:dyDescent="0.3"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  <c r="CA4154"/>
      <c r="CB4154"/>
      <c r="CC4154"/>
      <c r="CD4154"/>
      <c r="CE4154"/>
      <c r="CF4154"/>
      <c r="CG4154"/>
      <c r="CH4154"/>
      <c r="CI4154"/>
      <c r="CJ4154"/>
    </row>
    <row r="4155" spans="39:88" x14ac:dyDescent="0.3"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  <c r="CA4155"/>
      <c r="CB4155"/>
      <c r="CC4155"/>
      <c r="CD4155"/>
      <c r="CE4155"/>
      <c r="CF4155"/>
      <c r="CG4155"/>
      <c r="CH4155"/>
      <c r="CI4155"/>
      <c r="CJ4155"/>
    </row>
    <row r="4156" spans="39:88" x14ac:dyDescent="0.3"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  <c r="CA4156"/>
      <c r="CB4156"/>
      <c r="CC4156"/>
      <c r="CD4156"/>
      <c r="CE4156"/>
      <c r="CF4156"/>
      <c r="CG4156"/>
      <c r="CH4156"/>
      <c r="CI4156"/>
      <c r="CJ4156"/>
    </row>
    <row r="4157" spans="39:88" x14ac:dyDescent="0.3"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  <c r="CA4157"/>
      <c r="CB4157"/>
      <c r="CC4157"/>
      <c r="CD4157"/>
      <c r="CE4157"/>
      <c r="CF4157"/>
      <c r="CG4157"/>
      <c r="CH4157"/>
      <c r="CI4157"/>
      <c r="CJ4157"/>
    </row>
    <row r="4158" spans="39:88" x14ac:dyDescent="0.3"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  <c r="CA4158"/>
      <c r="CB4158"/>
      <c r="CC4158"/>
      <c r="CD4158"/>
      <c r="CE4158"/>
      <c r="CF4158"/>
      <c r="CG4158"/>
      <c r="CH4158"/>
      <c r="CI4158"/>
      <c r="CJ4158"/>
    </row>
    <row r="4159" spans="39:88" x14ac:dyDescent="0.3"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  <c r="CA4159"/>
      <c r="CB4159"/>
      <c r="CC4159"/>
      <c r="CD4159"/>
      <c r="CE4159"/>
      <c r="CF4159"/>
      <c r="CG4159"/>
      <c r="CH4159"/>
      <c r="CI4159"/>
      <c r="CJ4159"/>
    </row>
    <row r="4160" spans="39:88" x14ac:dyDescent="0.3"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  <c r="CA4160"/>
      <c r="CB4160"/>
      <c r="CC4160"/>
      <c r="CD4160"/>
      <c r="CE4160"/>
      <c r="CF4160"/>
      <c r="CG4160"/>
      <c r="CH4160"/>
      <c r="CI4160"/>
      <c r="CJ4160"/>
    </row>
    <row r="4161" spans="39:88" x14ac:dyDescent="0.3"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  <c r="CA4161"/>
      <c r="CB4161"/>
      <c r="CC4161"/>
      <c r="CD4161"/>
      <c r="CE4161"/>
      <c r="CF4161"/>
      <c r="CG4161"/>
      <c r="CH4161"/>
      <c r="CI4161"/>
      <c r="CJ4161"/>
    </row>
    <row r="4162" spans="39:88" x14ac:dyDescent="0.3"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  <c r="CA4162"/>
      <c r="CB4162"/>
      <c r="CC4162"/>
      <c r="CD4162"/>
      <c r="CE4162"/>
      <c r="CF4162"/>
      <c r="CG4162"/>
      <c r="CH4162"/>
      <c r="CI4162"/>
      <c r="CJ4162"/>
    </row>
    <row r="4163" spans="39:88" x14ac:dyDescent="0.3"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  <c r="CA4163"/>
      <c r="CB4163"/>
      <c r="CC4163"/>
      <c r="CD4163"/>
      <c r="CE4163"/>
      <c r="CF4163"/>
      <c r="CG4163"/>
      <c r="CH4163"/>
      <c r="CI4163"/>
      <c r="CJ4163"/>
    </row>
    <row r="4164" spans="39:88" x14ac:dyDescent="0.3"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  <c r="CA4164"/>
      <c r="CB4164"/>
      <c r="CC4164"/>
      <c r="CD4164"/>
      <c r="CE4164"/>
      <c r="CF4164"/>
      <c r="CG4164"/>
      <c r="CH4164"/>
      <c r="CI4164"/>
      <c r="CJ4164"/>
    </row>
    <row r="4165" spans="39:88" x14ac:dyDescent="0.3"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  <c r="CA4165"/>
      <c r="CB4165"/>
      <c r="CC4165"/>
      <c r="CD4165"/>
      <c r="CE4165"/>
      <c r="CF4165"/>
      <c r="CG4165"/>
      <c r="CH4165"/>
      <c r="CI4165"/>
      <c r="CJ4165"/>
    </row>
    <row r="4166" spans="39:88" x14ac:dyDescent="0.3"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  <c r="CA4166"/>
      <c r="CB4166"/>
      <c r="CC4166"/>
      <c r="CD4166"/>
      <c r="CE4166"/>
      <c r="CF4166"/>
      <c r="CG4166"/>
      <c r="CH4166"/>
      <c r="CI4166"/>
      <c r="CJ4166"/>
    </row>
    <row r="4167" spans="39:88" x14ac:dyDescent="0.3"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  <c r="CA4167"/>
      <c r="CB4167"/>
      <c r="CC4167"/>
      <c r="CD4167"/>
      <c r="CE4167"/>
      <c r="CF4167"/>
      <c r="CG4167"/>
      <c r="CH4167"/>
      <c r="CI4167"/>
      <c r="CJ4167"/>
    </row>
    <row r="4168" spans="39:88" x14ac:dyDescent="0.3"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  <c r="CA4168"/>
      <c r="CB4168"/>
      <c r="CC4168"/>
      <c r="CD4168"/>
      <c r="CE4168"/>
      <c r="CF4168"/>
      <c r="CG4168"/>
      <c r="CH4168"/>
      <c r="CI4168"/>
      <c r="CJ4168"/>
    </row>
    <row r="4169" spans="39:88" x14ac:dyDescent="0.3"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  <c r="CA4169"/>
      <c r="CB4169"/>
      <c r="CC4169"/>
      <c r="CD4169"/>
      <c r="CE4169"/>
      <c r="CF4169"/>
      <c r="CG4169"/>
      <c r="CH4169"/>
      <c r="CI4169"/>
      <c r="CJ4169"/>
    </row>
    <row r="4170" spans="39:88" x14ac:dyDescent="0.3"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  <c r="CA4170"/>
      <c r="CB4170"/>
      <c r="CC4170"/>
      <c r="CD4170"/>
      <c r="CE4170"/>
      <c r="CF4170"/>
      <c r="CG4170"/>
      <c r="CH4170"/>
      <c r="CI4170"/>
      <c r="CJ4170"/>
    </row>
    <row r="4171" spans="39:88" x14ac:dyDescent="0.3"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  <c r="CA4171"/>
      <c r="CB4171"/>
      <c r="CC4171"/>
      <c r="CD4171"/>
      <c r="CE4171"/>
      <c r="CF4171"/>
      <c r="CG4171"/>
      <c r="CH4171"/>
      <c r="CI4171"/>
      <c r="CJ4171"/>
    </row>
    <row r="4172" spans="39:88" x14ac:dyDescent="0.3"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  <c r="CA4172"/>
      <c r="CB4172"/>
      <c r="CC4172"/>
      <c r="CD4172"/>
      <c r="CE4172"/>
      <c r="CF4172"/>
      <c r="CG4172"/>
      <c r="CH4172"/>
      <c r="CI4172"/>
      <c r="CJ4172"/>
    </row>
    <row r="4173" spans="39:88" x14ac:dyDescent="0.3"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  <c r="CA4173"/>
      <c r="CB4173"/>
      <c r="CC4173"/>
      <c r="CD4173"/>
      <c r="CE4173"/>
      <c r="CF4173"/>
      <c r="CG4173"/>
      <c r="CH4173"/>
      <c r="CI4173"/>
      <c r="CJ4173"/>
    </row>
    <row r="4174" spans="39:88" x14ac:dyDescent="0.3"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  <c r="CA4174"/>
      <c r="CB4174"/>
      <c r="CC4174"/>
      <c r="CD4174"/>
      <c r="CE4174"/>
      <c r="CF4174"/>
      <c r="CG4174"/>
      <c r="CH4174"/>
      <c r="CI4174"/>
      <c r="CJ4174"/>
    </row>
    <row r="4175" spans="39:88" x14ac:dyDescent="0.3"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  <c r="CA4175"/>
      <c r="CB4175"/>
      <c r="CC4175"/>
      <c r="CD4175"/>
      <c r="CE4175"/>
      <c r="CF4175"/>
      <c r="CG4175"/>
      <c r="CH4175"/>
      <c r="CI4175"/>
      <c r="CJ4175"/>
    </row>
    <row r="4176" spans="39:88" x14ac:dyDescent="0.3"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  <c r="CA4176"/>
      <c r="CB4176"/>
      <c r="CC4176"/>
      <c r="CD4176"/>
      <c r="CE4176"/>
      <c r="CF4176"/>
      <c r="CG4176"/>
      <c r="CH4176"/>
      <c r="CI4176"/>
      <c r="CJ4176"/>
    </row>
    <row r="4177" spans="39:88" x14ac:dyDescent="0.3"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  <c r="CA4177"/>
      <c r="CB4177"/>
      <c r="CC4177"/>
      <c r="CD4177"/>
      <c r="CE4177"/>
      <c r="CF4177"/>
      <c r="CG4177"/>
      <c r="CH4177"/>
      <c r="CI4177"/>
      <c r="CJ4177"/>
    </row>
    <row r="4178" spans="39:88" x14ac:dyDescent="0.3"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  <c r="CA4178"/>
      <c r="CB4178"/>
      <c r="CC4178"/>
      <c r="CD4178"/>
      <c r="CE4178"/>
      <c r="CF4178"/>
      <c r="CG4178"/>
      <c r="CH4178"/>
      <c r="CI4178"/>
      <c r="CJ4178"/>
    </row>
    <row r="4179" spans="39:88" x14ac:dyDescent="0.3"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  <c r="CA4179"/>
      <c r="CB4179"/>
      <c r="CC4179"/>
      <c r="CD4179"/>
      <c r="CE4179"/>
      <c r="CF4179"/>
      <c r="CG4179"/>
      <c r="CH4179"/>
      <c r="CI4179"/>
      <c r="CJ4179"/>
    </row>
    <row r="4180" spans="39:88" x14ac:dyDescent="0.3"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  <c r="CA4180"/>
      <c r="CB4180"/>
      <c r="CC4180"/>
      <c r="CD4180"/>
      <c r="CE4180"/>
      <c r="CF4180"/>
      <c r="CG4180"/>
      <c r="CH4180"/>
      <c r="CI4180"/>
      <c r="CJ4180"/>
    </row>
    <row r="4181" spans="39:88" x14ac:dyDescent="0.3"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  <c r="CA4181"/>
      <c r="CB4181"/>
      <c r="CC4181"/>
      <c r="CD4181"/>
      <c r="CE4181"/>
      <c r="CF4181"/>
      <c r="CG4181"/>
      <c r="CH4181"/>
      <c r="CI4181"/>
      <c r="CJ4181"/>
    </row>
    <row r="4182" spans="39:88" x14ac:dyDescent="0.3"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  <c r="CA4182"/>
      <c r="CB4182"/>
      <c r="CC4182"/>
      <c r="CD4182"/>
      <c r="CE4182"/>
      <c r="CF4182"/>
      <c r="CG4182"/>
      <c r="CH4182"/>
      <c r="CI4182"/>
      <c r="CJ4182"/>
    </row>
    <row r="4183" spans="39:88" x14ac:dyDescent="0.3"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  <c r="CA4183"/>
      <c r="CB4183"/>
      <c r="CC4183"/>
      <c r="CD4183"/>
      <c r="CE4183"/>
      <c r="CF4183"/>
      <c r="CG4183"/>
      <c r="CH4183"/>
      <c r="CI4183"/>
      <c r="CJ4183"/>
    </row>
    <row r="4184" spans="39:88" x14ac:dyDescent="0.3"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  <c r="CA4184"/>
      <c r="CB4184"/>
      <c r="CC4184"/>
      <c r="CD4184"/>
      <c r="CE4184"/>
      <c r="CF4184"/>
      <c r="CG4184"/>
      <c r="CH4184"/>
      <c r="CI4184"/>
      <c r="CJ4184"/>
    </row>
    <row r="4185" spans="39:88" x14ac:dyDescent="0.3"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  <c r="CA4185"/>
      <c r="CB4185"/>
      <c r="CC4185"/>
      <c r="CD4185"/>
      <c r="CE4185"/>
      <c r="CF4185"/>
      <c r="CG4185"/>
      <c r="CH4185"/>
      <c r="CI4185"/>
      <c r="CJ4185"/>
    </row>
    <row r="4186" spans="39:88" x14ac:dyDescent="0.3"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  <c r="CA4186"/>
      <c r="CB4186"/>
      <c r="CC4186"/>
      <c r="CD4186"/>
      <c r="CE4186"/>
      <c r="CF4186"/>
      <c r="CG4186"/>
      <c r="CH4186"/>
      <c r="CI4186"/>
      <c r="CJ4186"/>
    </row>
    <row r="4187" spans="39:88" x14ac:dyDescent="0.3"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  <c r="CA4187"/>
      <c r="CB4187"/>
      <c r="CC4187"/>
      <c r="CD4187"/>
      <c r="CE4187"/>
      <c r="CF4187"/>
      <c r="CG4187"/>
      <c r="CH4187"/>
      <c r="CI4187"/>
      <c r="CJ4187"/>
    </row>
    <row r="4188" spans="39:88" x14ac:dyDescent="0.3"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  <c r="CA4188"/>
      <c r="CB4188"/>
      <c r="CC4188"/>
      <c r="CD4188"/>
      <c r="CE4188"/>
      <c r="CF4188"/>
      <c r="CG4188"/>
      <c r="CH4188"/>
      <c r="CI4188"/>
      <c r="CJ4188"/>
    </row>
    <row r="4189" spans="39:88" x14ac:dyDescent="0.3"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  <c r="CA4189"/>
      <c r="CB4189"/>
      <c r="CC4189"/>
      <c r="CD4189"/>
      <c r="CE4189"/>
      <c r="CF4189"/>
      <c r="CG4189"/>
      <c r="CH4189"/>
      <c r="CI4189"/>
      <c r="CJ4189"/>
    </row>
    <row r="4190" spans="39:88" x14ac:dyDescent="0.3"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  <c r="CA4190"/>
      <c r="CB4190"/>
      <c r="CC4190"/>
      <c r="CD4190"/>
      <c r="CE4190"/>
      <c r="CF4190"/>
      <c r="CG4190"/>
      <c r="CH4190"/>
      <c r="CI4190"/>
      <c r="CJ4190"/>
    </row>
    <row r="4191" spans="39:88" x14ac:dyDescent="0.3"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  <c r="CA4191"/>
      <c r="CB4191"/>
      <c r="CC4191"/>
      <c r="CD4191"/>
      <c r="CE4191"/>
      <c r="CF4191"/>
      <c r="CG4191"/>
      <c r="CH4191"/>
      <c r="CI4191"/>
      <c r="CJ4191"/>
    </row>
    <row r="4192" spans="39:88" x14ac:dyDescent="0.3"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  <c r="CA4192"/>
      <c r="CB4192"/>
      <c r="CC4192"/>
      <c r="CD4192"/>
      <c r="CE4192"/>
      <c r="CF4192"/>
      <c r="CG4192"/>
      <c r="CH4192"/>
      <c r="CI4192"/>
      <c r="CJ4192"/>
    </row>
    <row r="4193" spans="39:88" x14ac:dyDescent="0.3"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  <c r="CA4193"/>
      <c r="CB4193"/>
      <c r="CC4193"/>
      <c r="CD4193"/>
      <c r="CE4193"/>
      <c r="CF4193"/>
      <c r="CG4193"/>
      <c r="CH4193"/>
      <c r="CI4193"/>
      <c r="CJ4193"/>
    </row>
    <row r="4194" spans="39:88" x14ac:dyDescent="0.3"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  <c r="CA4194"/>
      <c r="CB4194"/>
      <c r="CC4194"/>
      <c r="CD4194"/>
      <c r="CE4194"/>
      <c r="CF4194"/>
      <c r="CG4194"/>
      <c r="CH4194"/>
      <c r="CI4194"/>
      <c r="CJ4194"/>
    </row>
    <row r="4195" spans="39:88" x14ac:dyDescent="0.3"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  <c r="CA4195"/>
      <c r="CB4195"/>
      <c r="CC4195"/>
      <c r="CD4195"/>
      <c r="CE4195"/>
      <c r="CF4195"/>
      <c r="CG4195"/>
      <c r="CH4195"/>
      <c r="CI4195"/>
      <c r="CJ4195"/>
    </row>
    <row r="4196" spans="39:88" x14ac:dyDescent="0.3"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  <c r="CA4196"/>
      <c r="CB4196"/>
      <c r="CC4196"/>
      <c r="CD4196"/>
      <c r="CE4196"/>
      <c r="CF4196"/>
      <c r="CG4196"/>
      <c r="CH4196"/>
      <c r="CI4196"/>
      <c r="CJ4196"/>
    </row>
    <row r="4197" spans="39:88" x14ac:dyDescent="0.3"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  <c r="CA4197"/>
      <c r="CB4197"/>
      <c r="CC4197"/>
      <c r="CD4197"/>
      <c r="CE4197"/>
      <c r="CF4197"/>
      <c r="CG4197"/>
      <c r="CH4197"/>
      <c r="CI4197"/>
      <c r="CJ4197"/>
    </row>
    <row r="4198" spans="39:88" x14ac:dyDescent="0.3"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  <c r="CA4198"/>
      <c r="CB4198"/>
      <c r="CC4198"/>
      <c r="CD4198"/>
      <c r="CE4198"/>
      <c r="CF4198"/>
      <c r="CG4198"/>
      <c r="CH4198"/>
      <c r="CI4198"/>
      <c r="CJ4198"/>
    </row>
    <row r="4199" spans="39:88" x14ac:dyDescent="0.3"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  <c r="CA4199"/>
      <c r="CB4199"/>
      <c r="CC4199"/>
      <c r="CD4199"/>
      <c r="CE4199"/>
      <c r="CF4199"/>
      <c r="CG4199"/>
      <c r="CH4199"/>
      <c r="CI4199"/>
      <c r="CJ4199"/>
    </row>
    <row r="4200" spans="39:88" x14ac:dyDescent="0.3"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  <c r="CA4200"/>
      <c r="CB4200"/>
      <c r="CC4200"/>
      <c r="CD4200"/>
      <c r="CE4200"/>
      <c r="CF4200"/>
      <c r="CG4200"/>
      <c r="CH4200"/>
      <c r="CI4200"/>
      <c r="CJ4200"/>
    </row>
    <row r="4201" spans="39:88" x14ac:dyDescent="0.3"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  <c r="CA4201"/>
      <c r="CB4201"/>
      <c r="CC4201"/>
      <c r="CD4201"/>
      <c r="CE4201"/>
      <c r="CF4201"/>
      <c r="CG4201"/>
      <c r="CH4201"/>
      <c r="CI4201"/>
      <c r="CJ4201"/>
    </row>
    <row r="4202" spans="39:88" x14ac:dyDescent="0.3"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  <c r="CA4202"/>
      <c r="CB4202"/>
      <c r="CC4202"/>
      <c r="CD4202"/>
      <c r="CE4202"/>
      <c r="CF4202"/>
      <c r="CG4202"/>
      <c r="CH4202"/>
      <c r="CI4202"/>
      <c r="CJ4202"/>
    </row>
    <row r="4203" spans="39:88" x14ac:dyDescent="0.3"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  <c r="CA4203"/>
      <c r="CB4203"/>
      <c r="CC4203"/>
      <c r="CD4203"/>
      <c r="CE4203"/>
      <c r="CF4203"/>
      <c r="CG4203"/>
      <c r="CH4203"/>
      <c r="CI4203"/>
      <c r="CJ4203"/>
    </row>
    <row r="4204" spans="39:88" x14ac:dyDescent="0.3"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  <c r="CA4204"/>
      <c r="CB4204"/>
      <c r="CC4204"/>
      <c r="CD4204"/>
      <c r="CE4204"/>
      <c r="CF4204"/>
      <c r="CG4204"/>
      <c r="CH4204"/>
      <c r="CI4204"/>
      <c r="CJ4204"/>
    </row>
    <row r="4205" spans="39:88" x14ac:dyDescent="0.3"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  <c r="CA4205"/>
      <c r="CB4205"/>
      <c r="CC4205"/>
      <c r="CD4205"/>
      <c r="CE4205"/>
      <c r="CF4205"/>
      <c r="CG4205"/>
      <c r="CH4205"/>
      <c r="CI4205"/>
      <c r="CJ4205"/>
    </row>
    <row r="4206" spans="39:88" x14ac:dyDescent="0.3"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  <c r="CA4206"/>
      <c r="CB4206"/>
      <c r="CC4206"/>
      <c r="CD4206"/>
      <c r="CE4206"/>
      <c r="CF4206"/>
      <c r="CG4206"/>
      <c r="CH4206"/>
      <c r="CI4206"/>
      <c r="CJ4206"/>
    </row>
    <row r="4207" spans="39:88" x14ac:dyDescent="0.3"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  <c r="CA4207"/>
      <c r="CB4207"/>
      <c r="CC4207"/>
      <c r="CD4207"/>
      <c r="CE4207"/>
      <c r="CF4207"/>
      <c r="CG4207"/>
      <c r="CH4207"/>
      <c r="CI4207"/>
      <c r="CJ4207"/>
    </row>
    <row r="4208" spans="39:88" x14ac:dyDescent="0.3"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  <c r="CA4208"/>
      <c r="CB4208"/>
      <c r="CC4208"/>
      <c r="CD4208"/>
      <c r="CE4208"/>
      <c r="CF4208"/>
      <c r="CG4208"/>
      <c r="CH4208"/>
      <c r="CI4208"/>
      <c r="CJ4208"/>
    </row>
    <row r="4209" spans="39:88" x14ac:dyDescent="0.3"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  <c r="CA4209"/>
      <c r="CB4209"/>
      <c r="CC4209"/>
      <c r="CD4209"/>
      <c r="CE4209"/>
      <c r="CF4209"/>
      <c r="CG4209"/>
      <c r="CH4209"/>
      <c r="CI4209"/>
      <c r="CJ4209"/>
    </row>
    <row r="4210" spans="39:88" x14ac:dyDescent="0.3"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  <c r="CA4210"/>
      <c r="CB4210"/>
      <c r="CC4210"/>
      <c r="CD4210"/>
      <c r="CE4210"/>
      <c r="CF4210"/>
      <c r="CG4210"/>
      <c r="CH4210"/>
      <c r="CI4210"/>
      <c r="CJ4210"/>
    </row>
    <row r="4211" spans="39:88" x14ac:dyDescent="0.3"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  <c r="CA4211"/>
      <c r="CB4211"/>
      <c r="CC4211"/>
      <c r="CD4211"/>
      <c r="CE4211"/>
      <c r="CF4211"/>
      <c r="CG4211"/>
      <c r="CH4211"/>
      <c r="CI4211"/>
      <c r="CJ4211"/>
    </row>
    <row r="4212" spans="39:88" x14ac:dyDescent="0.3"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  <c r="CA4212"/>
      <c r="CB4212"/>
      <c r="CC4212"/>
      <c r="CD4212"/>
      <c r="CE4212"/>
      <c r="CF4212"/>
      <c r="CG4212"/>
      <c r="CH4212"/>
      <c r="CI4212"/>
      <c r="CJ4212"/>
    </row>
    <row r="4213" spans="39:88" x14ac:dyDescent="0.3"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  <c r="CA4213"/>
      <c r="CB4213"/>
      <c r="CC4213"/>
      <c r="CD4213"/>
      <c r="CE4213"/>
      <c r="CF4213"/>
      <c r="CG4213"/>
      <c r="CH4213"/>
      <c r="CI4213"/>
      <c r="CJ4213"/>
    </row>
    <row r="4214" spans="39:88" x14ac:dyDescent="0.3"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  <c r="CA4214"/>
      <c r="CB4214"/>
      <c r="CC4214"/>
      <c r="CD4214"/>
      <c r="CE4214"/>
      <c r="CF4214"/>
      <c r="CG4214"/>
      <c r="CH4214"/>
      <c r="CI4214"/>
      <c r="CJ4214"/>
    </row>
    <row r="4215" spans="39:88" x14ac:dyDescent="0.3"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  <c r="CA4215"/>
      <c r="CB4215"/>
      <c r="CC4215"/>
      <c r="CD4215"/>
      <c r="CE4215"/>
      <c r="CF4215"/>
      <c r="CG4215"/>
      <c r="CH4215"/>
      <c r="CI4215"/>
      <c r="CJ4215"/>
    </row>
    <row r="4216" spans="39:88" x14ac:dyDescent="0.3"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  <c r="CA4216"/>
      <c r="CB4216"/>
      <c r="CC4216"/>
      <c r="CD4216"/>
      <c r="CE4216"/>
      <c r="CF4216"/>
      <c r="CG4216"/>
      <c r="CH4216"/>
      <c r="CI4216"/>
      <c r="CJ4216"/>
    </row>
    <row r="4217" spans="39:88" x14ac:dyDescent="0.3"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  <c r="CA4217"/>
      <c r="CB4217"/>
      <c r="CC4217"/>
      <c r="CD4217"/>
      <c r="CE4217"/>
      <c r="CF4217"/>
      <c r="CG4217"/>
      <c r="CH4217"/>
      <c r="CI4217"/>
      <c r="CJ4217"/>
    </row>
    <row r="4218" spans="39:88" x14ac:dyDescent="0.3"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  <c r="CA4218"/>
      <c r="CB4218"/>
      <c r="CC4218"/>
      <c r="CD4218"/>
      <c r="CE4218"/>
      <c r="CF4218"/>
      <c r="CG4218"/>
      <c r="CH4218"/>
      <c r="CI4218"/>
      <c r="CJ4218"/>
    </row>
    <row r="4219" spans="39:88" x14ac:dyDescent="0.3"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  <c r="CA4219"/>
      <c r="CB4219"/>
      <c r="CC4219"/>
      <c r="CD4219"/>
      <c r="CE4219"/>
      <c r="CF4219"/>
      <c r="CG4219"/>
      <c r="CH4219"/>
      <c r="CI4219"/>
      <c r="CJ4219"/>
    </row>
    <row r="4220" spans="39:88" x14ac:dyDescent="0.3"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  <c r="CA4220"/>
      <c r="CB4220"/>
      <c r="CC4220"/>
      <c r="CD4220"/>
      <c r="CE4220"/>
      <c r="CF4220"/>
      <c r="CG4220"/>
      <c r="CH4220"/>
      <c r="CI4220"/>
      <c r="CJ4220"/>
    </row>
    <row r="4221" spans="39:88" x14ac:dyDescent="0.3"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  <c r="CA4221"/>
      <c r="CB4221"/>
      <c r="CC4221"/>
      <c r="CD4221"/>
      <c r="CE4221"/>
      <c r="CF4221"/>
      <c r="CG4221"/>
      <c r="CH4221"/>
      <c r="CI4221"/>
      <c r="CJ4221"/>
    </row>
    <row r="4222" spans="39:88" x14ac:dyDescent="0.3"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  <c r="CA4222"/>
      <c r="CB4222"/>
      <c r="CC4222"/>
      <c r="CD4222"/>
      <c r="CE4222"/>
      <c r="CF4222"/>
      <c r="CG4222"/>
      <c r="CH4222"/>
      <c r="CI4222"/>
      <c r="CJ4222"/>
    </row>
    <row r="4223" spans="39:88" x14ac:dyDescent="0.3"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  <c r="CA4223"/>
      <c r="CB4223"/>
      <c r="CC4223"/>
      <c r="CD4223"/>
      <c r="CE4223"/>
      <c r="CF4223"/>
      <c r="CG4223"/>
      <c r="CH4223"/>
      <c r="CI4223"/>
      <c r="CJ4223"/>
    </row>
    <row r="4224" spans="39:88" x14ac:dyDescent="0.3"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  <c r="CA4224"/>
      <c r="CB4224"/>
      <c r="CC4224"/>
      <c r="CD4224"/>
      <c r="CE4224"/>
      <c r="CF4224"/>
      <c r="CG4224"/>
      <c r="CH4224"/>
      <c r="CI4224"/>
      <c r="CJ4224"/>
    </row>
    <row r="4225" spans="39:88" x14ac:dyDescent="0.3"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  <c r="CA4225"/>
      <c r="CB4225"/>
      <c r="CC4225"/>
      <c r="CD4225"/>
      <c r="CE4225"/>
      <c r="CF4225"/>
      <c r="CG4225"/>
      <c r="CH4225"/>
      <c r="CI4225"/>
      <c r="CJ4225"/>
    </row>
    <row r="4226" spans="39:88" x14ac:dyDescent="0.3"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  <c r="CA4226"/>
      <c r="CB4226"/>
      <c r="CC4226"/>
      <c r="CD4226"/>
      <c r="CE4226"/>
      <c r="CF4226"/>
      <c r="CG4226"/>
      <c r="CH4226"/>
      <c r="CI4226"/>
      <c r="CJ4226"/>
    </row>
    <row r="4227" spans="39:88" x14ac:dyDescent="0.3"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  <c r="CA4227"/>
      <c r="CB4227"/>
      <c r="CC4227"/>
      <c r="CD4227"/>
      <c r="CE4227"/>
      <c r="CF4227"/>
      <c r="CG4227"/>
      <c r="CH4227"/>
      <c r="CI4227"/>
      <c r="CJ4227"/>
    </row>
    <row r="4228" spans="39:88" x14ac:dyDescent="0.3"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  <c r="CA4228"/>
      <c r="CB4228"/>
      <c r="CC4228"/>
      <c r="CD4228"/>
      <c r="CE4228"/>
      <c r="CF4228"/>
      <c r="CG4228"/>
      <c r="CH4228"/>
      <c r="CI4228"/>
      <c r="CJ4228"/>
    </row>
    <row r="4229" spans="39:88" x14ac:dyDescent="0.3"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  <c r="CA4229"/>
      <c r="CB4229"/>
      <c r="CC4229"/>
      <c r="CD4229"/>
      <c r="CE4229"/>
      <c r="CF4229"/>
      <c r="CG4229"/>
      <c r="CH4229"/>
      <c r="CI4229"/>
      <c r="CJ4229"/>
    </row>
    <row r="4230" spans="39:88" x14ac:dyDescent="0.3"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  <c r="CA4230"/>
      <c r="CB4230"/>
      <c r="CC4230"/>
      <c r="CD4230"/>
      <c r="CE4230"/>
      <c r="CF4230"/>
      <c r="CG4230"/>
      <c r="CH4230"/>
      <c r="CI4230"/>
      <c r="CJ4230"/>
    </row>
    <row r="4231" spans="39:88" x14ac:dyDescent="0.3"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  <c r="CA4231"/>
      <c r="CB4231"/>
      <c r="CC4231"/>
      <c r="CD4231"/>
      <c r="CE4231"/>
      <c r="CF4231"/>
      <c r="CG4231"/>
      <c r="CH4231"/>
      <c r="CI4231"/>
      <c r="CJ4231"/>
    </row>
    <row r="4232" spans="39:88" x14ac:dyDescent="0.3"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  <c r="CA4232"/>
      <c r="CB4232"/>
      <c r="CC4232"/>
      <c r="CD4232"/>
      <c r="CE4232"/>
      <c r="CF4232"/>
      <c r="CG4232"/>
      <c r="CH4232"/>
      <c r="CI4232"/>
      <c r="CJ4232"/>
    </row>
    <row r="4233" spans="39:88" x14ac:dyDescent="0.3"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  <c r="CA4233"/>
      <c r="CB4233"/>
      <c r="CC4233"/>
      <c r="CD4233"/>
      <c r="CE4233"/>
      <c r="CF4233"/>
      <c r="CG4233"/>
      <c r="CH4233"/>
      <c r="CI4233"/>
      <c r="CJ4233"/>
    </row>
    <row r="4234" spans="39:88" x14ac:dyDescent="0.3"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  <c r="CA4234"/>
      <c r="CB4234"/>
      <c r="CC4234"/>
      <c r="CD4234"/>
      <c r="CE4234"/>
      <c r="CF4234"/>
      <c r="CG4234"/>
      <c r="CH4234"/>
      <c r="CI4234"/>
      <c r="CJ4234"/>
    </row>
    <row r="4235" spans="39:88" x14ac:dyDescent="0.3"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  <c r="CA4235"/>
      <c r="CB4235"/>
      <c r="CC4235"/>
      <c r="CD4235"/>
      <c r="CE4235"/>
      <c r="CF4235"/>
      <c r="CG4235"/>
      <c r="CH4235"/>
      <c r="CI4235"/>
      <c r="CJ4235"/>
    </row>
    <row r="4236" spans="39:88" x14ac:dyDescent="0.3"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  <c r="CA4236"/>
      <c r="CB4236"/>
      <c r="CC4236"/>
      <c r="CD4236"/>
      <c r="CE4236"/>
      <c r="CF4236"/>
      <c r="CG4236"/>
      <c r="CH4236"/>
      <c r="CI4236"/>
      <c r="CJ4236"/>
    </row>
    <row r="4237" spans="39:88" x14ac:dyDescent="0.3"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  <c r="CA4237"/>
      <c r="CB4237"/>
      <c r="CC4237"/>
      <c r="CD4237"/>
      <c r="CE4237"/>
      <c r="CF4237"/>
      <c r="CG4237"/>
      <c r="CH4237"/>
      <c r="CI4237"/>
      <c r="CJ4237"/>
    </row>
    <row r="4238" spans="39:88" x14ac:dyDescent="0.3"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  <c r="CA4238"/>
      <c r="CB4238"/>
      <c r="CC4238"/>
      <c r="CD4238"/>
      <c r="CE4238"/>
      <c r="CF4238"/>
      <c r="CG4238"/>
      <c r="CH4238"/>
      <c r="CI4238"/>
      <c r="CJ4238"/>
    </row>
    <row r="4239" spans="39:88" x14ac:dyDescent="0.3"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  <c r="CA4239"/>
      <c r="CB4239"/>
      <c r="CC4239"/>
      <c r="CD4239"/>
      <c r="CE4239"/>
      <c r="CF4239"/>
      <c r="CG4239"/>
      <c r="CH4239"/>
      <c r="CI4239"/>
      <c r="CJ4239"/>
    </row>
    <row r="4240" spans="39:88" x14ac:dyDescent="0.3"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  <c r="CA4240"/>
      <c r="CB4240"/>
      <c r="CC4240"/>
      <c r="CD4240"/>
      <c r="CE4240"/>
      <c r="CF4240"/>
      <c r="CG4240"/>
      <c r="CH4240"/>
      <c r="CI4240"/>
      <c r="CJ4240"/>
    </row>
    <row r="4241" spans="39:88" x14ac:dyDescent="0.3"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  <c r="CA4241"/>
      <c r="CB4241"/>
      <c r="CC4241"/>
      <c r="CD4241"/>
      <c r="CE4241"/>
      <c r="CF4241"/>
      <c r="CG4241"/>
      <c r="CH4241"/>
      <c r="CI4241"/>
      <c r="CJ4241"/>
    </row>
    <row r="4242" spans="39:88" x14ac:dyDescent="0.3"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  <c r="CA4242"/>
      <c r="CB4242"/>
      <c r="CC4242"/>
      <c r="CD4242"/>
      <c r="CE4242"/>
      <c r="CF4242"/>
      <c r="CG4242"/>
      <c r="CH4242"/>
      <c r="CI4242"/>
      <c r="CJ4242"/>
    </row>
    <row r="4243" spans="39:88" x14ac:dyDescent="0.3"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  <c r="CA4243"/>
      <c r="CB4243"/>
      <c r="CC4243"/>
      <c r="CD4243"/>
      <c r="CE4243"/>
      <c r="CF4243"/>
      <c r="CG4243"/>
      <c r="CH4243"/>
      <c r="CI4243"/>
      <c r="CJ4243"/>
    </row>
    <row r="4244" spans="39:88" x14ac:dyDescent="0.3"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  <c r="CA4244"/>
      <c r="CB4244"/>
      <c r="CC4244"/>
      <c r="CD4244"/>
      <c r="CE4244"/>
      <c r="CF4244"/>
      <c r="CG4244"/>
      <c r="CH4244"/>
      <c r="CI4244"/>
      <c r="CJ4244"/>
    </row>
    <row r="4245" spans="39:88" x14ac:dyDescent="0.3"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  <c r="CA4245"/>
      <c r="CB4245"/>
      <c r="CC4245"/>
      <c r="CD4245"/>
      <c r="CE4245"/>
      <c r="CF4245"/>
      <c r="CG4245"/>
      <c r="CH4245"/>
      <c r="CI4245"/>
      <c r="CJ4245"/>
    </row>
    <row r="4246" spans="39:88" x14ac:dyDescent="0.3"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  <c r="CA4246"/>
      <c r="CB4246"/>
      <c r="CC4246"/>
      <c r="CD4246"/>
      <c r="CE4246"/>
      <c r="CF4246"/>
      <c r="CG4246"/>
      <c r="CH4246"/>
      <c r="CI4246"/>
      <c r="CJ4246"/>
    </row>
    <row r="4247" spans="39:88" x14ac:dyDescent="0.3"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  <c r="CA4247"/>
      <c r="CB4247"/>
      <c r="CC4247"/>
      <c r="CD4247"/>
      <c r="CE4247"/>
      <c r="CF4247"/>
      <c r="CG4247"/>
      <c r="CH4247"/>
      <c r="CI4247"/>
      <c r="CJ4247"/>
    </row>
    <row r="4248" spans="39:88" x14ac:dyDescent="0.3"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  <c r="CA4248"/>
      <c r="CB4248"/>
      <c r="CC4248"/>
      <c r="CD4248"/>
      <c r="CE4248"/>
      <c r="CF4248"/>
      <c r="CG4248"/>
      <c r="CH4248"/>
      <c r="CI4248"/>
      <c r="CJ4248"/>
    </row>
    <row r="4249" spans="39:88" x14ac:dyDescent="0.3"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  <c r="CA4249"/>
      <c r="CB4249"/>
      <c r="CC4249"/>
      <c r="CD4249"/>
      <c r="CE4249"/>
      <c r="CF4249"/>
      <c r="CG4249"/>
      <c r="CH4249"/>
      <c r="CI4249"/>
      <c r="CJ4249"/>
    </row>
    <row r="4250" spans="39:88" x14ac:dyDescent="0.3"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  <c r="CA4250"/>
      <c r="CB4250"/>
      <c r="CC4250"/>
      <c r="CD4250"/>
      <c r="CE4250"/>
      <c r="CF4250"/>
      <c r="CG4250"/>
      <c r="CH4250"/>
      <c r="CI4250"/>
      <c r="CJ4250"/>
    </row>
    <row r="4251" spans="39:88" x14ac:dyDescent="0.3"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  <c r="CA4251"/>
      <c r="CB4251"/>
      <c r="CC4251"/>
      <c r="CD4251"/>
      <c r="CE4251"/>
      <c r="CF4251"/>
      <c r="CG4251"/>
      <c r="CH4251"/>
      <c r="CI4251"/>
      <c r="CJ4251"/>
    </row>
    <row r="4252" spans="39:88" x14ac:dyDescent="0.3"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  <c r="CA4252"/>
      <c r="CB4252"/>
      <c r="CC4252"/>
      <c r="CD4252"/>
      <c r="CE4252"/>
      <c r="CF4252"/>
      <c r="CG4252"/>
      <c r="CH4252"/>
      <c r="CI4252"/>
      <c r="CJ4252"/>
    </row>
    <row r="4253" spans="39:88" x14ac:dyDescent="0.3"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  <c r="CA4253"/>
      <c r="CB4253"/>
      <c r="CC4253"/>
      <c r="CD4253"/>
      <c r="CE4253"/>
      <c r="CF4253"/>
      <c r="CG4253"/>
      <c r="CH4253"/>
      <c r="CI4253"/>
      <c r="CJ4253"/>
    </row>
    <row r="4254" spans="39:88" x14ac:dyDescent="0.3"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  <c r="CA4254"/>
      <c r="CB4254"/>
      <c r="CC4254"/>
      <c r="CD4254"/>
      <c r="CE4254"/>
      <c r="CF4254"/>
      <c r="CG4254"/>
      <c r="CH4254"/>
      <c r="CI4254"/>
      <c r="CJ4254"/>
    </row>
    <row r="4255" spans="39:88" x14ac:dyDescent="0.3"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  <c r="CA4255"/>
      <c r="CB4255"/>
      <c r="CC4255"/>
      <c r="CD4255"/>
      <c r="CE4255"/>
      <c r="CF4255"/>
      <c r="CG4255"/>
      <c r="CH4255"/>
      <c r="CI4255"/>
      <c r="CJ4255"/>
    </row>
    <row r="4256" spans="39:88" x14ac:dyDescent="0.3"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  <c r="CA4256"/>
      <c r="CB4256"/>
      <c r="CC4256"/>
      <c r="CD4256"/>
      <c r="CE4256"/>
      <c r="CF4256"/>
      <c r="CG4256"/>
      <c r="CH4256"/>
      <c r="CI4256"/>
      <c r="CJ4256"/>
    </row>
    <row r="4257" spans="39:88" x14ac:dyDescent="0.3"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  <c r="CA4257"/>
      <c r="CB4257"/>
      <c r="CC4257"/>
      <c r="CD4257"/>
      <c r="CE4257"/>
      <c r="CF4257"/>
      <c r="CG4257"/>
      <c r="CH4257"/>
      <c r="CI4257"/>
      <c r="CJ4257"/>
    </row>
    <row r="4258" spans="39:88" x14ac:dyDescent="0.3"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  <c r="CA4258"/>
      <c r="CB4258"/>
      <c r="CC4258"/>
      <c r="CD4258"/>
      <c r="CE4258"/>
      <c r="CF4258"/>
      <c r="CG4258"/>
      <c r="CH4258"/>
      <c r="CI4258"/>
      <c r="CJ4258"/>
    </row>
    <row r="4259" spans="39:88" x14ac:dyDescent="0.3"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  <c r="CA4259"/>
      <c r="CB4259"/>
      <c r="CC4259"/>
      <c r="CD4259"/>
      <c r="CE4259"/>
      <c r="CF4259"/>
      <c r="CG4259"/>
      <c r="CH4259"/>
      <c r="CI4259"/>
      <c r="CJ4259"/>
    </row>
    <row r="4260" spans="39:88" x14ac:dyDescent="0.3"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  <c r="CA4260"/>
      <c r="CB4260"/>
      <c r="CC4260"/>
      <c r="CD4260"/>
      <c r="CE4260"/>
      <c r="CF4260"/>
      <c r="CG4260"/>
      <c r="CH4260"/>
      <c r="CI4260"/>
      <c r="CJ4260"/>
    </row>
    <row r="4261" spans="39:88" x14ac:dyDescent="0.3"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  <c r="CA4261"/>
      <c r="CB4261"/>
      <c r="CC4261"/>
      <c r="CD4261"/>
      <c r="CE4261"/>
      <c r="CF4261"/>
      <c r="CG4261"/>
      <c r="CH4261"/>
      <c r="CI4261"/>
      <c r="CJ4261"/>
    </row>
    <row r="4262" spans="39:88" x14ac:dyDescent="0.3"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  <c r="CA4262"/>
      <c r="CB4262"/>
      <c r="CC4262"/>
      <c r="CD4262"/>
      <c r="CE4262"/>
      <c r="CF4262"/>
      <c r="CG4262"/>
      <c r="CH4262"/>
      <c r="CI4262"/>
      <c r="CJ4262"/>
    </row>
    <row r="4263" spans="39:88" x14ac:dyDescent="0.3"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  <c r="CA4263"/>
      <c r="CB4263"/>
      <c r="CC4263"/>
      <c r="CD4263"/>
      <c r="CE4263"/>
      <c r="CF4263"/>
      <c r="CG4263"/>
      <c r="CH4263"/>
      <c r="CI4263"/>
      <c r="CJ4263"/>
    </row>
    <row r="4264" spans="39:88" x14ac:dyDescent="0.3"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  <c r="CA4264"/>
      <c r="CB4264"/>
      <c r="CC4264"/>
      <c r="CD4264"/>
      <c r="CE4264"/>
      <c r="CF4264"/>
      <c r="CG4264"/>
      <c r="CH4264"/>
      <c r="CI4264"/>
      <c r="CJ4264"/>
    </row>
    <row r="4265" spans="39:88" x14ac:dyDescent="0.3"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  <c r="CA4265"/>
      <c r="CB4265"/>
      <c r="CC4265"/>
      <c r="CD4265"/>
      <c r="CE4265"/>
      <c r="CF4265"/>
      <c r="CG4265"/>
      <c r="CH4265"/>
      <c r="CI4265"/>
      <c r="CJ4265"/>
    </row>
    <row r="4266" spans="39:88" x14ac:dyDescent="0.3"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  <c r="CA4266"/>
      <c r="CB4266"/>
      <c r="CC4266"/>
      <c r="CD4266"/>
      <c r="CE4266"/>
      <c r="CF4266"/>
      <c r="CG4266"/>
      <c r="CH4266"/>
      <c r="CI4266"/>
      <c r="CJ4266"/>
    </row>
    <row r="4267" spans="39:88" x14ac:dyDescent="0.3"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  <c r="CA4267"/>
      <c r="CB4267"/>
      <c r="CC4267"/>
      <c r="CD4267"/>
      <c r="CE4267"/>
      <c r="CF4267"/>
      <c r="CG4267"/>
      <c r="CH4267"/>
      <c r="CI4267"/>
      <c r="CJ4267"/>
    </row>
    <row r="4268" spans="39:88" x14ac:dyDescent="0.3"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  <c r="CA4268"/>
      <c r="CB4268"/>
      <c r="CC4268"/>
      <c r="CD4268"/>
      <c r="CE4268"/>
      <c r="CF4268"/>
      <c r="CG4268"/>
      <c r="CH4268"/>
      <c r="CI4268"/>
      <c r="CJ4268"/>
    </row>
    <row r="4269" spans="39:88" x14ac:dyDescent="0.3"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  <c r="CA4269"/>
      <c r="CB4269"/>
      <c r="CC4269"/>
      <c r="CD4269"/>
      <c r="CE4269"/>
      <c r="CF4269"/>
      <c r="CG4269"/>
      <c r="CH4269"/>
      <c r="CI4269"/>
      <c r="CJ4269"/>
    </row>
    <row r="4270" spans="39:88" x14ac:dyDescent="0.3"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  <c r="CA4270"/>
      <c r="CB4270"/>
      <c r="CC4270"/>
      <c r="CD4270"/>
      <c r="CE4270"/>
      <c r="CF4270"/>
      <c r="CG4270"/>
      <c r="CH4270"/>
      <c r="CI4270"/>
      <c r="CJ4270"/>
    </row>
    <row r="4271" spans="39:88" x14ac:dyDescent="0.3"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  <c r="CA4271"/>
      <c r="CB4271"/>
      <c r="CC4271"/>
      <c r="CD4271"/>
      <c r="CE4271"/>
      <c r="CF4271"/>
      <c r="CG4271"/>
      <c r="CH4271"/>
      <c r="CI4271"/>
      <c r="CJ4271"/>
    </row>
    <row r="4272" spans="39:88" x14ac:dyDescent="0.3"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  <c r="CA4272"/>
      <c r="CB4272"/>
      <c r="CC4272"/>
      <c r="CD4272"/>
      <c r="CE4272"/>
      <c r="CF4272"/>
      <c r="CG4272"/>
      <c r="CH4272"/>
      <c r="CI4272"/>
      <c r="CJ4272"/>
    </row>
    <row r="4273" spans="39:88" x14ac:dyDescent="0.3"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  <c r="CA4273"/>
      <c r="CB4273"/>
      <c r="CC4273"/>
      <c r="CD4273"/>
      <c r="CE4273"/>
      <c r="CF4273"/>
      <c r="CG4273"/>
      <c r="CH4273"/>
      <c r="CI4273"/>
      <c r="CJ4273"/>
    </row>
    <row r="4274" spans="39:88" x14ac:dyDescent="0.3"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  <c r="CA4274"/>
      <c r="CB4274"/>
      <c r="CC4274"/>
      <c r="CD4274"/>
      <c r="CE4274"/>
      <c r="CF4274"/>
      <c r="CG4274"/>
      <c r="CH4274"/>
      <c r="CI4274"/>
      <c r="CJ4274"/>
    </row>
    <row r="4275" spans="39:88" x14ac:dyDescent="0.3"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  <c r="CA4275"/>
      <c r="CB4275"/>
      <c r="CC4275"/>
      <c r="CD4275"/>
      <c r="CE4275"/>
      <c r="CF4275"/>
      <c r="CG4275"/>
      <c r="CH4275"/>
      <c r="CI4275"/>
      <c r="CJ4275"/>
    </row>
    <row r="4276" spans="39:88" x14ac:dyDescent="0.3"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  <c r="CA4276"/>
      <c r="CB4276"/>
      <c r="CC4276"/>
      <c r="CD4276"/>
      <c r="CE4276"/>
      <c r="CF4276"/>
      <c r="CG4276"/>
      <c r="CH4276"/>
      <c r="CI4276"/>
      <c r="CJ4276"/>
    </row>
    <row r="4277" spans="39:88" x14ac:dyDescent="0.3"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  <c r="CA4277"/>
      <c r="CB4277"/>
      <c r="CC4277"/>
      <c r="CD4277"/>
      <c r="CE4277"/>
      <c r="CF4277"/>
      <c r="CG4277"/>
      <c r="CH4277"/>
      <c r="CI4277"/>
      <c r="CJ4277"/>
    </row>
    <row r="4278" spans="39:88" x14ac:dyDescent="0.3"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  <c r="CA4278"/>
      <c r="CB4278"/>
      <c r="CC4278"/>
      <c r="CD4278"/>
      <c r="CE4278"/>
      <c r="CF4278"/>
      <c r="CG4278"/>
      <c r="CH4278"/>
      <c r="CI4278"/>
      <c r="CJ4278"/>
    </row>
    <row r="4279" spans="39:88" x14ac:dyDescent="0.3"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  <c r="CA4279"/>
      <c r="CB4279"/>
      <c r="CC4279"/>
      <c r="CD4279"/>
      <c r="CE4279"/>
      <c r="CF4279"/>
      <c r="CG4279"/>
      <c r="CH4279"/>
      <c r="CI4279"/>
      <c r="CJ4279"/>
    </row>
    <row r="4280" spans="39:88" x14ac:dyDescent="0.3"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  <c r="CA4280"/>
      <c r="CB4280"/>
      <c r="CC4280"/>
      <c r="CD4280"/>
      <c r="CE4280"/>
      <c r="CF4280"/>
      <c r="CG4280"/>
      <c r="CH4280"/>
      <c r="CI4280"/>
      <c r="CJ4280"/>
    </row>
    <row r="4281" spans="39:88" x14ac:dyDescent="0.3"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  <c r="CA4281"/>
      <c r="CB4281"/>
      <c r="CC4281"/>
      <c r="CD4281"/>
      <c r="CE4281"/>
      <c r="CF4281"/>
      <c r="CG4281"/>
      <c r="CH4281"/>
      <c r="CI4281"/>
      <c r="CJ4281"/>
    </row>
    <row r="4282" spans="39:88" x14ac:dyDescent="0.3"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  <c r="CA4282"/>
      <c r="CB4282"/>
      <c r="CC4282"/>
      <c r="CD4282"/>
      <c r="CE4282"/>
      <c r="CF4282"/>
      <c r="CG4282"/>
      <c r="CH4282"/>
      <c r="CI4282"/>
      <c r="CJ4282"/>
    </row>
    <row r="4283" spans="39:88" x14ac:dyDescent="0.3"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  <c r="CA4283"/>
      <c r="CB4283"/>
      <c r="CC4283"/>
      <c r="CD4283"/>
      <c r="CE4283"/>
      <c r="CF4283"/>
      <c r="CG4283"/>
      <c r="CH4283"/>
      <c r="CI4283"/>
      <c r="CJ4283"/>
    </row>
    <row r="4284" spans="39:88" x14ac:dyDescent="0.3"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  <c r="CA4284"/>
      <c r="CB4284"/>
      <c r="CC4284"/>
      <c r="CD4284"/>
      <c r="CE4284"/>
      <c r="CF4284"/>
      <c r="CG4284"/>
      <c r="CH4284"/>
      <c r="CI4284"/>
      <c r="CJ4284"/>
    </row>
    <row r="4285" spans="39:88" x14ac:dyDescent="0.3"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  <c r="CA4285"/>
      <c r="CB4285"/>
      <c r="CC4285"/>
      <c r="CD4285"/>
      <c r="CE4285"/>
      <c r="CF4285"/>
      <c r="CG4285"/>
      <c r="CH4285"/>
      <c r="CI4285"/>
      <c r="CJ4285"/>
    </row>
    <row r="4286" spans="39:88" x14ac:dyDescent="0.3"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  <c r="CA4286"/>
      <c r="CB4286"/>
      <c r="CC4286"/>
      <c r="CD4286"/>
      <c r="CE4286"/>
      <c r="CF4286"/>
      <c r="CG4286"/>
      <c r="CH4286"/>
      <c r="CI4286"/>
      <c r="CJ4286"/>
    </row>
    <row r="4287" spans="39:88" x14ac:dyDescent="0.3"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  <c r="CA4287"/>
      <c r="CB4287"/>
      <c r="CC4287"/>
      <c r="CD4287"/>
      <c r="CE4287"/>
      <c r="CF4287"/>
      <c r="CG4287"/>
      <c r="CH4287"/>
      <c r="CI4287"/>
      <c r="CJ4287"/>
    </row>
    <row r="4288" spans="39:88" x14ac:dyDescent="0.3"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  <c r="CA4288"/>
      <c r="CB4288"/>
      <c r="CC4288"/>
      <c r="CD4288"/>
      <c r="CE4288"/>
      <c r="CF4288"/>
      <c r="CG4288"/>
      <c r="CH4288"/>
      <c r="CI4288"/>
      <c r="CJ4288"/>
    </row>
    <row r="4289" spans="39:88" x14ac:dyDescent="0.3"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  <c r="CA4289"/>
      <c r="CB4289"/>
      <c r="CC4289"/>
      <c r="CD4289"/>
      <c r="CE4289"/>
      <c r="CF4289"/>
      <c r="CG4289"/>
      <c r="CH4289"/>
      <c r="CI4289"/>
      <c r="CJ4289"/>
    </row>
    <row r="4290" spans="39:88" x14ac:dyDescent="0.3"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  <c r="CA4290"/>
      <c r="CB4290"/>
      <c r="CC4290"/>
      <c r="CD4290"/>
      <c r="CE4290"/>
      <c r="CF4290"/>
      <c r="CG4290"/>
      <c r="CH4290"/>
      <c r="CI4290"/>
      <c r="CJ4290"/>
    </row>
    <row r="4291" spans="39:88" x14ac:dyDescent="0.3"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  <c r="CA4291"/>
      <c r="CB4291"/>
      <c r="CC4291"/>
      <c r="CD4291"/>
      <c r="CE4291"/>
      <c r="CF4291"/>
      <c r="CG4291"/>
      <c r="CH4291"/>
      <c r="CI4291"/>
      <c r="CJ4291"/>
    </row>
    <row r="4292" spans="39:88" x14ac:dyDescent="0.3"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  <c r="CA4292"/>
      <c r="CB4292"/>
      <c r="CC4292"/>
      <c r="CD4292"/>
      <c r="CE4292"/>
      <c r="CF4292"/>
      <c r="CG4292"/>
      <c r="CH4292"/>
      <c r="CI4292"/>
      <c r="CJ4292"/>
    </row>
    <row r="4293" spans="39:88" x14ac:dyDescent="0.3"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  <c r="CA4293"/>
      <c r="CB4293"/>
      <c r="CC4293"/>
      <c r="CD4293"/>
      <c r="CE4293"/>
      <c r="CF4293"/>
      <c r="CG4293"/>
      <c r="CH4293"/>
      <c r="CI4293"/>
      <c r="CJ4293"/>
    </row>
    <row r="4294" spans="39:88" x14ac:dyDescent="0.3"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  <c r="CA4294"/>
      <c r="CB4294"/>
      <c r="CC4294"/>
      <c r="CD4294"/>
      <c r="CE4294"/>
      <c r="CF4294"/>
      <c r="CG4294"/>
      <c r="CH4294"/>
      <c r="CI4294"/>
      <c r="CJ4294"/>
    </row>
    <row r="4295" spans="39:88" x14ac:dyDescent="0.3"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  <c r="CA4295"/>
      <c r="CB4295"/>
      <c r="CC4295"/>
      <c r="CD4295"/>
      <c r="CE4295"/>
      <c r="CF4295"/>
      <c r="CG4295"/>
      <c r="CH4295"/>
      <c r="CI4295"/>
      <c r="CJ4295"/>
    </row>
    <row r="4296" spans="39:88" x14ac:dyDescent="0.3"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  <c r="CA4296"/>
      <c r="CB4296"/>
      <c r="CC4296"/>
      <c r="CD4296"/>
      <c r="CE4296"/>
      <c r="CF4296"/>
      <c r="CG4296"/>
      <c r="CH4296"/>
      <c r="CI4296"/>
      <c r="CJ4296"/>
    </row>
    <row r="4297" spans="39:88" x14ac:dyDescent="0.3"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  <c r="CA4297"/>
      <c r="CB4297"/>
      <c r="CC4297"/>
      <c r="CD4297"/>
      <c r="CE4297"/>
      <c r="CF4297"/>
      <c r="CG4297"/>
      <c r="CH4297"/>
      <c r="CI4297"/>
      <c r="CJ4297"/>
    </row>
    <row r="4298" spans="39:88" x14ac:dyDescent="0.3"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  <c r="CA4298"/>
      <c r="CB4298"/>
      <c r="CC4298"/>
      <c r="CD4298"/>
      <c r="CE4298"/>
      <c r="CF4298"/>
      <c r="CG4298"/>
      <c r="CH4298"/>
      <c r="CI4298"/>
      <c r="CJ4298"/>
    </row>
    <row r="4299" spans="39:88" x14ac:dyDescent="0.3"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  <c r="CA4299"/>
      <c r="CB4299"/>
      <c r="CC4299"/>
      <c r="CD4299"/>
      <c r="CE4299"/>
      <c r="CF4299"/>
      <c r="CG4299"/>
      <c r="CH4299"/>
      <c r="CI4299"/>
      <c r="CJ4299"/>
    </row>
    <row r="4300" spans="39:88" x14ac:dyDescent="0.3"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  <c r="CA4300"/>
      <c r="CB4300"/>
      <c r="CC4300"/>
      <c r="CD4300"/>
      <c r="CE4300"/>
      <c r="CF4300"/>
      <c r="CG4300"/>
      <c r="CH4300"/>
      <c r="CI4300"/>
      <c r="CJ4300"/>
    </row>
    <row r="4301" spans="39:88" x14ac:dyDescent="0.3"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  <c r="CA4301"/>
      <c r="CB4301"/>
      <c r="CC4301"/>
      <c r="CD4301"/>
      <c r="CE4301"/>
      <c r="CF4301"/>
      <c r="CG4301"/>
      <c r="CH4301"/>
      <c r="CI4301"/>
      <c r="CJ4301"/>
    </row>
    <row r="4302" spans="39:88" x14ac:dyDescent="0.3"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  <c r="CA4302"/>
      <c r="CB4302"/>
      <c r="CC4302"/>
      <c r="CD4302"/>
      <c r="CE4302"/>
      <c r="CF4302"/>
      <c r="CG4302"/>
      <c r="CH4302"/>
      <c r="CI4302"/>
      <c r="CJ4302"/>
    </row>
    <row r="4303" spans="39:88" x14ac:dyDescent="0.3"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  <c r="CA4303"/>
      <c r="CB4303"/>
      <c r="CC4303"/>
      <c r="CD4303"/>
      <c r="CE4303"/>
      <c r="CF4303"/>
      <c r="CG4303"/>
      <c r="CH4303"/>
      <c r="CI4303"/>
      <c r="CJ4303"/>
    </row>
    <row r="4304" spans="39:88" x14ac:dyDescent="0.3"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  <c r="CA4304"/>
      <c r="CB4304"/>
      <c r="CC4304"/>
      <c r="CD4304"/>
      <c r="CE4304"/>
      <c r="CF4304"/>
      <c r="CG4304"/>
      <c r="CH4304"/>
      <c r="CI4304"/>
      <c r="CJ4304"/>
    </row>
    <row r="4305" spans="39:88" x14ac:dyDescent="0.3"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  <c r="CA4305"/>
      <c r="CB4305"/>
      <c r="CC4305"/>
      <c r="CD4305"/>
      <c r="CE4305"/>
      <c r="CF4305"/>
      <c r="CG4305"/>
      <c r="CH4305"/>
      <c r="CI4305"/>
      <c r="CJ4305"/>
    </row>
    <row r="4306" spans="39:88" x14ac:dyDescent="0.3"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  <c r="CA4306"/>
      <c r="CB4306"/>
      <c r="CC4306"/>
      <c r="CD4306"/>
      <c r="CE4306"/>
      <c r="CF4306"/>
      <c r="CG4306"/>
      <c r="CH4306"/>
      <c r="CI4306"/>
      <c r="CJ4306"/>
    </row>
    <row r="4307" spans="39:88" x14ac:dyDescent="0.3"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  <c r="CA4307"/>
      <c r="CB4307"/>
      <c r="CC4307"/>
      <c r="CD4307"/>
      <c r="CE4307"/>
      <c r="CF4307"/>
      <c r="CG4307"/>
      <c r="CH4307"/>
      <c r="CI4307"/>
      <c r="CJ4307"/>
    </row>
    <row r="4308" spans="39:88" x14ac:dyDescent="0.3"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  <c r="CA4308"/>
      <c r="CB4308"/>
      <c r="CC4308"/>
      <c r="CD4308"/>
      <c r="CE4308"/>
      <c r="CF4308"/>
      <c r="CG4308"/>
      <c r="CH4308"/>
      <c r="CI4308"/>
      <c r="CJ4308"/>
    </row>
    <row r="4309" spans="39:88" x14ac:dyDescent="0.3"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  <c r="CA4309"/>
      <c r="CB4309"/>
      <c r="CC4309"/>
      <c r="CD4309"/>
      <c r="CE4309"/>
      <c r="CF4309"/>
      <c r="CG4309"/>
      <c r="CH4309"/>
      <c r="CI4309"/>
      <c r="CJ4309"/>
    </row>
    <row r="4310" spans="39:88" x14ac:dyDescent="0.3"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  <c r="CA4310"/>
      <c r="CB4310"/>
      <c r="CC4310"/>
      <c r="CD4310"/>
      <c r="CE4310"/>
      <c r="CF4310"/>
      <c r="CG4310"/>
      <c r="CH4310"/>
      <c r="CI4310"/>
      <c r="CJ4310"/>
    </row>
    <row r="4311" spans="39:88" x14ac:dyDescent="0.3"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  <c r="CA4311"/>
      <c r="CB4311"/>
      <c r="CC4311"/>
      <c r="CD4311"/>
      <c r="CE4311"/>
      <c r="CF4311"/>
      <c r="CG4311"/>
      <c r="CH4311"/>
      <c r="CI4311"/>
      <c r="CJ4311"/>
    </row>
    <row r="4312" spans="39:88" x14ac:dyDescent="0.3"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  <c r="CA4312"/>
      <c r="CB4312"/>
      <c r="CC4312"/>
      <c r="CD4312"/>
      <c r="CE4312"/>
      <c r="CF4312"/>
      <c r="CG4312"/>
      <c r="CH4312"/>
      <c r="CI4312"/>
      <c r="CJ4312"/>
    </row>
    <row r="4313" spans="39:88" x14ac:dyDescent="0.3"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  <c r="CA4313"/>
      <c r="CB4313"/>
      <c r="CC4313"/>
      <c r="CD4313"/>
      <c r="CE4313"/>
      <c r="CF4313"/>
      <c r="CG4313"/>
      <c r="CH4313"/>
      <c r="CI4313"/>
      <c r="CJ4313"/>
    </row>
    <row r="4314" spans="39:88" x14ac:dyDescent="0.3"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  <c r="CA4314"/>
      <c r="CB4314"/>
      <c r="CC4314"/>
      <c r="CD4314"/>
      <c r="CE4314"/>
      <c r="CF4314"/>
      <c r="CG4314"/>
      <c r="CH4314"/>
      <c r="CI4314"/>
      <c r="CJ4314"/>
    </row>
    <row r="4315" spans="39:88" x14ac:dyDescent="0.3"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  <c r="CA4315"/>
      <c r="CB4315"/>
      <c r="CC4315"/>
      <c r="CD4315"/>
      <c r="CE4315"/>
      <c r="CF4315"/>
      <c r="CG4315"/>
      <c r="CH4315"/>
      <c r="CI4315"/>
      <c r="CJ4315"/>
    </row>
    <row r="4316" spans="39:88" x14ac:dyDescent="0.3"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  <c r="CA4316"/>
      <c r="CB4316"/>
      <c r="CC4316"/>
      <c r="CD4316"/>
      <c r="CE4316"/>
      <c r="CF4316"/>
      <c r="CG4316"/>
      <c r="CH4316"/>
      <c r="CI4316"/>
      <c r="CJ4316"/>
    </row>
    <row r="4317" spans="39:88" x14ac:dyDescent="0.3"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  <c r="CA4317"/>
      <c r="CB4317"/>
      <c r="CC4317"/>
      <c r="CD4317"/>
      <c r="CE4317"/>
      <c r="CF4317"/>
      <c r="CG4317"/>
      <c r="CH4317"/>
      <c r="CI4317"/>
      <c r="CJ4317"/>
    </row>
    <row r="4318" spans="39:88" x14ac:dyDescent="0.3"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  <c r="CA4318"/>
      <c r="CB4318"/>
      <c r="CC4318"/>
      <c r="CD4318"/>
      <c r="CE4318"/>
      <c r="CF4318"/>
      <c r="CG4318"/>
      <c r="CH4318"/>
      <c r="CI4318"/>
      <c r="CJ4318"/>
    </row>
    <row r="4319" spans="39:88" x14ac:dyDescent="0.3"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  <c r="CA4319"/>
      <c r="CB4319"/>
      <c r="CC4319"/>
      <c r="CD4319"/>
      <c r="CE4319"/>
      <c r="CF4319"/>
      <c r="CG4319"/>
      <c r="CH4319"/>
      <c r="CI4319"/>
      <c r="CJ4319"/>
    </row>
    <row r="4320" spans="39:88" x14ac:dyDescent="0.3"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  <c r="CA4320"/>
      <c r="CB4320"/>
      <c r="CC4320"/>
      <c r="CD4320"/>
      <c r="CE4320"/>
      <c r="CF4320"/>
      <c r="CG4320"/>
      <c r="CH4320"/>
      <c r="CI4320"/>
      <c r="CJ4320"/>
    </row>
    <row r="4321" spans="39:88" x14ac:dyDescent="0.3"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  <c r="CA4321"/>
      <c r="CB4321"/>
      <c r="CC4321"/>
      <c r="CD4321"/>
      <c r="CE4321"/>
      <c r="CF4321"/>
      <c r="CG4321"/>
      <c r="CH4321"/>
      <c r="CI4321"/>
      <c r="CJ4321"/>
    </row>
    <row r="4322" spans="39:88" x14ac:dyDescent="0.3"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  <c r="CA4322"/>
      <c r="CB4322"/>
      <c r="CC4322"/>
      <c r="CD4322"/>
      <c r="CE4322"/>
      <c r="CF4322"/>
      <c r="CG4322"/>
      <c r="CH4322"/>
      <c r="CI4322"/>
      <c r="CJ4322"/>
    </row>
    <row r="4323" spans="39:88" x14ac:dyDescent="0.3"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  <c r="CA4323"/>
      <c r="CB4323"/>
      <c r="CC4323"/>
      <c r="CD4323"/>
      <c r="CE4323"/>
      <c r="CF4323"/>
      <c r="CG4323"/>
      <c r="CH4323"/>
      <c r="CI4323"/>
      <c r="CJ4323"/>
    </row>
    <row r="4324" spans="39:88" x14ac:dyDescent="0.3"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  <c r="CA4324"/>
      <c r="CB4324"/>
      <c r="CC4324"/>
      <c r="CD4324"/>
      <c r="CE4324"/>
      <c r="CF4324"/>
      <c r="CG4324"/>
      <c r="CH4324"/>
      <c r="CI4324"/>
      <c r="CJ4324"/>
    </row>
    <row r="4325" spans="39:88" x14ac:dyDescent="0.3"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  <c r="CA4325"/>
      <c r="CB4325"/>
      <c r="CC4325"/>
      <c r="CD4325"/>
      <c r="CE4325"/>
      <c r="CF4325"/>
      <c r="CG4325"/>
      <c r="CH4325"/>
      <c r="CI4325"/>
      <c r="CJ4325"/>
    </row>
    <row r="4326" spans="39:88" x14ac:dyDescent="0.3"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  <c r="CA4326"/>
      <c r="CB4326"/>
      <c r="CC4326"/>
      <c r="CD4326"/>
      <c r="CE4326"/>
      <c r="CF4326"/>
      <c r="CG4326"/>
      <c r="CH4326"/>
      <c r="CI4326"/>
      <c r="CJ4326"/>
    </row>
    <row r="4327" spans="39:88" x14ac:dyDescent="0.3"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  <c r="CA4327"/>
      <c r="CB4327"/>
      <c r="CC4327"/>
      <c r="CD4327"/>
      <c r="CE4327"/>
      <c r="CF4327"/>
      <c r="CG4327"/>
      <c r="CH4327"/>
      <c r="CI4327"/>
      <c r="CJ4327"/>
    </row>
    <row r="4328" spans="39:88" x14ac:dyDescent="0.3"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  <c r="CA4328"/>
      <c r="CB4328"/>
      <c r="CC4328"/>
      <c r="CD4328"/>
      <c r="CE4328"/>
      <c r="CF4328"/>
      <c r="CG4328"/>
      <c r="CH4328"/>
      <c r="CI4328"/>
      <c r="CJ4328"/>
    </row>
    <row r="4329" spans="39:88" x14ac:dyDescent="0.3"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  <c r="CA4329"/>
      <c r="CB4329"/>
      <c r="CC4329"/>
      <c r="CD4329"/>
      <c r="CE4329"/>
      <c r="CF4329"/>
      <c r="CG4329"/>
      <c r="CH4329"/>
      <c r="CI4329"/>
      <c r="CJ4329"/>
    </row>
    <row r="4330" spans="39:88" x14ac:dyDescent="0.3"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  <c r="CA4330"/>
      <c r="CB4330"/>
      <c r="CC4330"/>
      <c r="CD4330"/>
      <c r="CE4330"/>
      <c r="CF4330"/>
      <c r="CG4330"/>
      <c r="CH4330"/>
      <c r="CI4330"/>
      <c r="CJ4330"/>
    </row>
    <row r="4331" spans="39:88" x14ac:dyDescent="0.3"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  <c r="CA4331"/>
      <c r="CB4331"/>
      <c r="CC4331"/>
      <c r="CD4331"/>
      <c r="CE4331"/>
      <c r="CF4331"/>
      <c r="CG4331"/>
      <c r="CH4331"/>
      <c r="CI4331"/>
      <c r="CJ4331"/>
    </row>
    <row r="4332" spans="39:88" x14ac:dyDescent="0.3"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  <c r="CA4332"/>
      <c r="CB4332"/>
      <c r="CC4332"/>
      <c r="CD4332"/>
      <c r="CE4332"/>
      <c r="CF4332"/>
      <c r="CG4332"/>
      <c r="CH4332"/>
      <c r="CI4332"/>
      <c r="CJ4332"/>
    </row>
    <row r="4333" spans="39:88" x14ac:dyDescent="0.3"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  <c r="CA4333"/>
      <c r="CB4333"/>
      <c r="CC4333"/>
      <c r="CD4333"/>
      <c r="CE4333"/>
      <c r="CF4333"/>
      <c r="CG4333"/>
      <c r="CH4333"/>
      <c r="CI4333"/>
      <c r="CJ4333"/>
    </row>
    <row r="4334" spans="39:88" x14ac:dyDescent="0.3"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  <c r="CA4334"/>
      <c r="CB4334"/>
      <c r="CC4334"/>
      <c r="CD4334"/>
      <c r="CE4334"/>
      <c r="CF4334"/>
      <c r="CG4334"/>
      <c r="CH4334"/>
      <c r="CI4334"/>
      <c r="CJ4334"/>
    </row>
    <row r="4335" spans="39:88" x14ac:dyDescent="0.3"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  <c r="CA4335"/>
      <c r="CB4335"/>
      <c r="CC4335"/>
      <c r="CD4335"/>
      <c r="CE4335"/>
      <c r="CF4335"/>
      <c r="CG4335"/>
      <c r="CH4335"/>
      <c r="CI4335"/>
      <c r="CJ4335"/>
    </row>
    <row r="4336" spans="39:88" x14ac:dyDescent="0.3"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  <c r="CA4336"/>
      <c r="CB4336"/>
      <c r="CC4336"/>
      <c r="CD4336"/>
      <c r="CE4336"/>
      <c r="CF4336"/>
      <c r="CG4336"/>
      <c r="CH4336"/>
      <c r="CI4336"/>
      <c r="CJ4336"/>
    </row>
    <row r="4337" spans="39:88" x14ac:dyDescent="0.3"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  <c r="CA4337"/>
      <c r="CB4337"/>
      <c r="CC4337"/>
      <c r="CD4337"/>
      <c r="CE4337"/>
      <c r="CF4337"/>
      <c r="CG4337"/>
      <c r="CH4337"/>
      <c r="CI4337"/>
      <c r="CJ4337"/>
    </row>
    <row r="4338" spans="39:88" x14ac:dyDescent="0.3"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  <c r="CA4338"/>
      <c r="CB4338"/>
      <c r="CC4338"/>
      <c r="CD4338"/>
      <c r="CE4338"/>
      <c r="CF4338"/>
      <c r="CG4338"/>
      <c r="CH4338"/>
      <c r="CI4338"/>
      <c r="CJ4338"/>
    </row>
    <row r="4339" spans="39:88" x14ac:dyDescent="0.3"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  <c r="CA4339"/>
      <c r="CB4339"/>
      <c r="CC4339"/>
      <c r="CD4339"/>
      <c r="CE4339"/>
      <c r="CF4339"/>
      <c r="CG4339"/>
      <c r="CH4339"/>
      <c r="CI4339"/>
      <c r="CJ4339"/>
    </row>
    <row r="4340" spans="39:88" x14ac:dyDescent="0.3"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  <c r="CA4340"/>
      <c r="CB4340"/>
      <c r="CC4340"/>
      <c r="CD4340"/>
      <c r="CE4340"/>
      <c r="CF4340"/>
      <c r="CG4340"/>
      <c r="CH4340"/>
      <c r="CI4340"/>
      <c r="CJ4340"/>
    </row>
    <row r="4341" spans="39:88" x14ac:dyDescent="0.3"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  <c r="CA4341"/>
      <c r="CB4341"/>
      <c r="CC4341"/>
      <c r="CD4341"/>
      <c r="CE4341"/>
      <c r="CF4341"/>
      <c r="CG4341"/>
      <c r="CH4341"/>
      <c r="CI4341"/>
      <c r="CJ4341"/>
    </row>
    <row r="4342" spans="39:88" x14ac:dyDescent="0.3"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  <c r="CA4342"/>
      <c r="CB4342"/>
      <c r="CC4342"/>
      <c r="CD4342"/>
      <c r="CE4342"/>
      <c r="CF4342"/>
      <c r="CG4342"/>
      <c r="CH4342"/>
      <c r="CI4342"/>
      <c r="CJ4342"/>
    </row>
    <row r="4343" spans="39:88" x14ac:dyDescent="0.3"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  <c r="CA4343"/>
      <c r="CB4343"/>
      <c r="CC4343"/>
      <c r="CD4343"/>
      <c r="CE4343"/>
      <c r="CF4343"/>
      <c r="CG4343"/>
      <c r="CH4343"/>
      <c r="CI4343"/>
      <c r="CJ4343"/>
    </row>
    <row r="4344" spans="39:88" x14ac:dyDescent="0.3"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  <c r="CA4344"/>
      <c r="CB4344"/>
      <c r="CC4344"/>
      <c r="CD4344"/>
      <c r="CE4344"/>
      <c r="CF4344"/>
      <c r="CG4344"/>
      <c r="CH4344"/>
      <c r="CI4344"/>
      <c r="CJ4344"/>
    </row>
    <row r="4345" spans="39:88" x14ac:dyDescent="0.3"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  <c r="CA4345"/>
      <c r="CB4345"/>
      <c r="CC4345"/>
      <c r="CD4345"/>
      <c r="CE4345"/>
      <c r="CF4345"/>
      <c r="CG4345"/>
      <c r="CH4345"/>
      <c r="CI4345"/>
      <c r="CJ4345"/>
    </row>
    <row r="4346" spans="39:88" x14ac:dyDescent="0.3"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  <c r="CA4346"/>
      <c r="CB4346"/>
      <c r="CC4346"/>
      <c r="CD4346"/>
      <c r="CE4346"/>
      <c r="CF4346"/>
      <c r="CG4346"/>
      <c r="CH4346"/>
      <c r="CI4346"/>
      <c r="CJ4346"/>
    </row>
    <row r="4347" spans="39:88" x14ac:dyDescent="0.3"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  <c r="CA4347"/>
      <c r="CB4347"/>
      <c r="CC4347"/>
      <c r="CD4347"/>
      <c r="CE4347"/>
      <c r="CF4347"/>
      <c r="CG4347"/>
      <c r="CH4347"/>
      <c r="CI4347"/>
      <c r="CJ4347"/>
    </row>
    <row r="4348" spans="39:88" x14ac:dyDescent="0.3"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  <c r="CA4348"/>
      <c r="CB4348"/>
      <c r="CC4348"/>
      <c r="CD4348"/>
      <c r="CE4348"/>
      <c r="CF4348"/>
      <c r="CG4348"/>
      <c r="CH4348"/>
      <c r="CI4348"/>
      <c r="CJ4348"/>
    </row>
    <row r="4349" spans="39:88" x14ac:dyDescent="0.3"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  <c r="CA4349"/>
      <c r="CB4349"/>
      <c r="CC4349"/>
      <c r="CD4349"/>
      <c r="CE4349"/>
      <c r="CF4349"/>
      <c r="CG4349"/>
      <c r="CH4349"/>
      <c r="CI4349"/>
      <c r="CJ4349"/>
    </row>
    <row r="4350" spans="39:88" x14ac:dyDescent="0.3"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  <c r="CA4350"/>
      <c r="CB4350"/>
      <c r="CC4350"/>
      <c r="CD4350"/>
      <c r="CE4350"/>
      <c r="CF4350"/>
      <c r="CG4350"/>
      <c r="CH4350"/>
      <c r="CI4350"/>
      <c r="CJ4350"/>
    </row>
    <row r="4351" spans="39:88" x14ac:dyDescent="0.3"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  <c r="CA4351"/>
      <c r="CB4351"/>
      <c r="CC4351"/>
      <c r="CD4351"/>
      <c r="CE4351"/>
      <c r="CF4351"/>
      <c r="CG4351"/>
      <c r="CH4351"/>
      <c r="CI4351"/>
      <c r="CJ4351"/>
    </row>
    <row r="4352" spans="39:88" x14ac:dyDescent="0.3"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  <c r="CA4352"/>
      <c r="CB4352"/>
      <c r="CC4352"/>
      <c r="CD4352"/>
      <c r="CE4352"/>
      <c r="CF4352"/>
      <c r="CG4352"/>
      <c r="CH4352"/>
      <c r="CI4352"/>
      <c r="CJ4352"/>
    </row>
    <row r="4353" spans="39:88" x14ac:dyDescent="0.3"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  <c r="CA4353"/>
      <c r="CB4353"/>
      <c r="CC4353"/>
      <c r="CD4353"/>
      <c r="CE4353"/>
      <c r="CF4353"/>
      <c r="CG4353"/>
      <c r="CH4353"/>
      <c r="CI4353"/>
      <c r="CJ4353"/>
    </row>
    <row r="4354" spans="39:88" x14ac:dyDescent="0.3"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  <c r="CA4354"/>
      <c r="CB4354"/>
      <c r="CC4354"/>
      <c r="CD4354"/>
      <c r="CE4354"/>
      <c r="CF4354"/>
      <c r="CG4354"/>
      <c r="CH4354"/>
      <c r="CI4354"/>
      <c r="CJ4354"/>
    </row>
    <row r="4355" spans="39:88" x14ac:dyDescent="0.3"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  <c r="CA4355"/>
      <c r="CB4355"/>
      <c r="CC4355"/>
      <c r="CD4355"/>
      <c r="CE4355"/>
      <c r="CF4355"/>
      <c r="CG4355"/>
      <c r="CH4355"/>
      <c r="CI4355"/>
      <c r="CJ4355"/>
    </row>
    <row r="4356" spans="39:88" x14ac:dyDescent="0.3"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  <c r="CA4356"/>
      <c r="CB4356"/>
      <c r="CC4356"/>
      <c r="CD4356"/>
      <c r="CE4356"/>
      <c r="CF4356"/>
      <c r="CG4356"/>
      <c r="CH4356"/>
      <c r="CI4356"/>
      <c r="CJ4356"/>
    </row>
    <row r="4357" spans="39:88" x14ac:dyDescent="0.3"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  <c r="CA4357"/>
      <c r="CB4357"/>
      <c r="CC4357"/>
      <c r="CD4357"/>
      <c r="CE4357"/>
      <c r="CF4357"/>
      <c r="CG4357"/>
      <c r="CH4357"/>
      <c r="CI4357"/>
      <c r="CJ4357"/>
    </row>
    <row r="4358" spans="39:88" x14ac:dyDescent="0.3"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  <c r="CA4358"/>
      <c r="CB4358"/>
      <c r="CC4358"/>
      <c r="CD4358"/>
      <c r="CE4358"/>
      <c r="CF4358"/>
      <c r="CG4358"/>
      <c r="CH4358"/>
      <c r="CI4358"/>
      <c r="CJ4358"/>
    </row>
    <row r="4359" spans="39:88" x14ac:dyDescent="0.3"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  <c r="CA4359"/>
      <c r="CB4359"/>
      <c r="CC4359"/>
      <c r="CD4359"/>
      <c r="CE4359"/>
      <c r="CF4359"/>
      <c r="CG4359"/>
      <c r="CH4359"/>
      <c r="CI4359"/>
      <c r="CJ4359"/>
    </row>
    <row r="4360" spans="39:88" x14ac:dyDescent="0.3"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  <c r="CA4360"/>
      <c r="CB4360"/>
      <c r="CC4360"/>
      <c r="CD4360"/>
      <c r="CE4360"/>
      <c r="CF4360"/>
      <c r="CG4360"/>
      <c r="CH4360"/>
      <c r="CI4360"/>
      <c r="CJ4360"/>
    </row>
    <row r="4361" spans="39:88" x14ac:dyDescent="0.3"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  <c r="CA4361"/>
      <c r="CB4361"/>
      <c r="CC4361"/>
      <c r="CD4361"/>
      <c r="CE4361"/>
      <c r="CF4361"/>
      <c r="CG4361"/>
      <c r="CH4361"/>
      <c r="CI4361"/>
      <c r="CJ4361"/>
    </row>
    <row r="4362" spans="39:88" x14ac:dyDescent="0.3"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  <c r="CA4362"/>
      <c r="CB4362"/>
      <c r="CC4362"/>
      <c r="CD4362"/>
      <c r="CE4362"/>
      <c r="CF4362"/>
      <c r="CG4362"/>
      <c r="CH4362"/>
      <c r="CI4362"/>
      <c r="CJ4362"/>
    </row>
    <row r="4363" spans="39:88" x14ac:dyDescent="0.3"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  <c r="CA4363"/>
      <c r="CB4363"/>
      <c r="CC4363"/>
      <c r="CD4363"/>
      <c r="CE4363"/>
      <c r="CF4363"/>
      <c r="CG4363"/>
      <c r="CH4363"/>
      <c r="CI4363"/>
      <c r="CJ4363"/>
    </row>
    <row r="4364" spans="39:88" x14ac:dyDescent="0.3"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  <c r="CA4364"/>
      <c r="CB4364"/>
      <c r="CC4364"/>
      <c r="CD4364"/>
      <c r="CE4364"/>
      <c r="CF4364"/>
      <c r="CG4364"/>
      <c r="CH4364"/>
      <c r="CI4364"/>
      <c r="CJ4364"/>
    </row>
    <row r="4365" spans="39:88" x14ac:dyDescent="0.3"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  <c r="CA4365"/>
      <c r="CB4365"/>
      <c r="CC4365"/>
      <c r="CD4365"/>
      <c r="CE4365"/>
      <c r="CF4365"/>
      <c r="CG4365"/>
      <c r="CH4365"/>
      <c r="CI4365"/>
      <c r="CJ4365"/>
    </row>
    <row r="4366" spans="39:88" x14ac:dyDescent="0.3"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  <c r="CA4366"/>
      <c r="CB4366"/>
      <c r="CC4366"/>
      <c r="CD4366"/>
      <c r="CE4366"/>
      <c r="CF4366"/>
      <c r="CG4366"/>
      <c r="CH4366"/>
      <c r="CI4366"/>
      <c r="CJ4366"/>
    </row>
    <row r="4367" spans="39:88" x14ac:dyDescent="0.3"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  <c r="CA4367"/>
      <c r="CB4367"/>
      <c r="CC4367"/>
      <c r="CD4367"/>
      <c r="CE4367"/>
      <c r="CF4367"/>
      <c r="CG4367"/>
      <c r="CH4367"/>
      <c r="CI4367"/>
      <c r="CJ4367"/>
    </row>
    <row r="4368" spans="39:88" x14ac:dyDescent="0.3"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  <c r="CA4368"/>
      <c r="CB4368"/>
      <c r="CC4368"/>
      <c r="CD4368"/>
      <c r="CE4368"/>
      <c r="CF4368"/>
      <c r="CG4368"/>
      <c r="CH4368"/>
      <c r="CI4368"/>
      <c r="CJ4368"/>
    </row>
    <row r="4369" spans="39:88" x14ac:dyDescent="0.3"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  <c r="CA4369"/>
      <c r="CB4369"/>
      <c r="CC4369"/>
      <c r="CD4369"/>
      <c r="CE4369"/>
      <c r="CF4369"/>
      <c r="CG4369"/>
      <c r="CH4369"/>
      <c r="CI4369"/>
      <c r="CJ4369"/>
    </row>
    <row r="4370" spans="39:88" x14ac:dyDescent="0.3"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  <c r="CA4370"/>
      <c r="CB4370"/>
      <c r="CC4370"/>
      <c r="CD4370"/>
      <c r="CE4370"/>
      <c r="CF4370"/>
      <c r="CG4370"/>
      <c r="CH4370"/>
      <c r="CI4370"/>
      <c r="CJ4370"/>
    </row>
    <row r="4371" spans="39:88" x14ac:dyDescent="0.3"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  <c r="CA4371"/>
      <c r="CB4371"/>
      <c r="CC4371"/>
      <c r="CD4371"/>
      <c r="CE4371"/>
      <c r="CF4371"/>
      <c r="CG4371"/>
      <c r="CH4371"/>
      <c r="CI4371"/>
      <c r="CJ4371"/>
    </row>
    <row r="4372" spans="39:88" x14ac:dyDescent="0.3"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  <c r="CA4372"/>
      <c r="CB4372"/>
      <c r="CC4372"/>
      <c r="CD4372"/>
      <c r="CE4372"/>
      <c r="CF4372"/>
      <c r="CG4372"/>
      <c r="CH4372"/>
      <c r="CI4372"/>
      <c r="CJ4372"/>
    </row>
    <row r="4373" spans="39:88" x14ac:dyDescent="0.3"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  <c r="CA4373"/>
      <c r="CB4373"/>
      <c r="CC4373"/>
      <c r="CD4373"/>
      <c r="CE4373"/>
      <c r="CF4373"/>
      <c r="CG4373"/>
      <c r="CH4373"/>
      <c r="CI4373"/>
      <c r="CJ4373"/>
    </row>
    <row r="4374" spans="39:88" x14ac:dyDescent="0.3"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  <c r="CA4374"/>
      <c r="CB4374"/>
      <c r="CC4374"/>
      <c r="CD4374"/>
      <c r="CE4374"/>
      <c r="CF4374"/>
      <c r="CG4374"/>
      <c r="CH4374"/>
      <c r="CI4374"/>
      <c r="CJ4374"/>
    </row>
    <row r="4375" spans="39:88" x14ac:dyDescent="0.3"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  <c r="CA4375"/>
      <c r="CB4375"/>
      <c r="CC4375"/>
      <c r="CD4375"/>
      <c r="CE4375"/>
      <c r="CF4375"/>
      <c r="CG4375"/>
      <c r="CH4375"/>
      <c r="CI4375"/>
      <c r="CJ4375"/>
    </row>
    <row r="4376" spans="39:88" x14ac:dyDescent="0.3"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  <c r="CA4376"/>
      <c r="CB4376"/>
      <c r="CC4376"/>
      <c r="CD4376"/>
      <c r="CE4376"/>
      <c r="CF4376"/>
      <c r="CG4376"/>
      <c r="CH4376"/>
      <c r="CI4376"/>
      <c r="CJ4376"/>
    </row>
    <row r="4377" spans="39:88" x14ac:dyDescent="0.3"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  <c r="CA4377"/>
      <c r="CB4377"/>
      <c r="CC4377"/>
      <c r="CD4377"/>
      <c r="CE4377"/>
      <c r="CF4377"/>
      <c r="CG4377"/>
      <c r="CH4377"/>
      <c r="CI4377"/>
      <c r="CJ4377"/>
    </row>
    <row r="4378" spans="39:88" x14ac:dyDescent="0.3"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  <c r="CA4378"/>
      <c r="CB4378"/>
      <c r="CC4378"/>
      <c r="CD4378"/>
      <c r="CE4378"/>
      <c r="CF4378"/>
      <c r="CG4378"/>
      <c r="CH4378"/>
      <c r="CI4378"/>
      <c r="CJ4378"/>
    </row>
    <row r="4379" spans="39:88" x14ac:dyDescent="0.3"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  <c r="CA4379"/>
      <c r="CB4379"/>
      <c r="CC4379"/>
      <c r="CD4379"/>
      <c r="CE4379"/>
      <c r="CF4379"/>
      <c r="CG4379"/>
      <c r="CH4379"/>
      <c r="CI4379"/>
      <c r="CJ4379"/>
    </row>
    <row r="4380" spans="39:88" x14ac:dyDescent="0.3"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  <c r="CA4380"/>
      <c r="CB4380"/>
      <c r="CC4380"/>
      <c r="CD4380"/>
      <c r="CE4380"/>
      <c r="CF4380"/>
      <c r="CG4380"/>
      <c r="CH4380"/>
      <c r="CI4380"/>
      <c r="CJ4380"/>
    </row>
    <row r="4381" spans="39:88" x14ac:dyDescent="0.3"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  <c r="CA4381"/>
      <c r="CB4381"/>
      <c r="CC4381"/>
      <c r="CD4381"/>
      <c r="CE4381"/>
      <c r="CF4381"/>
      <c r="CG4381"/>
      <c r="CH4381"/>
      <c r="CI4381"/>
      <c r="CJ4381"/>
    </row>
    <row r="4382" spans="39:88" x14ac:dyDescent="0.3"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  <c r="CA4382"/>
      <c r="CB4382"/>
      <c r="CC4382"/>
      <c r="CD4382"/>
      <c r="CE4382"/>
      <c r="CF4382"/>
      <c r="CG4382"/>
      <c r="CH4382"/>
      <c r="CI4382"/>
      <c r="CJ4382"/>
    </row>
    <row r="4383" spans="39:88" x14ac:dyDescent="0.3"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  <c r="CA4383"/>
      <c r="CB4383"/>
      <c r="CC4383"/>
      <c r="CD4383"/>
      <c r="CE4383"/>
      <c r="CF4383"/>
      <c r="CG4383"/>
      <c r="CH4383"/>
      <c r="CI4383"/>
      <c r="CJ4383"/>
    </row>
    <row r="4384" spans="39:88" x14ac:dyDescent="0.3"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  <c r="CA4384"/>
      <c r="CB4384"/>
      <c r="CC4384"/>
      <c r="CD4384"/>
      <c r="CE4384"/>
      <c r="CF4384"/>
      <c r="CG4384"/>
      <c r="CH4384"/>
      <c r="CI4384"/>
      <c r="CJ4384"/>
    </row>
    <row r="4385" spans="39:88" x14ac:dyDescent="0.3"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  <c r="CA4385"/>
      <c r="CB4385"/>
      <c r="CC4385"/>
      <c r="CD4385"/>
      <c r="CE4385"/>
      <c r="CF4385"/>
      <c r="CG4385"/>
      <c r="CH4385"/>
      <c r="CI4385"/>
      <c r="CJ4385"/>
    </row>
    <row r="4386" spans="39:88" x14ac:dyDescent="0.3"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  <c r="CA4386"/>
      <c r="CB4386"/>
      <c r="CC4386"/>
      <c r="CD4386"/>
      <c r="CE4386"/>
      <c r="CF4386"/>
      <c r="CG4386"/>
      <c r="CH4386"/>
      <c r="CI4386"/>
      <c r="CJ4386"/>
    </row>
    <row r="4387" spans="39:88" x14ac:dyDescent="0.3"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  <c r="CA4387"/>
      <c r="CB4387"/>
      <c r="CC4387"/>
      <c r="CD4387"/>
      <c r="CE4387"/>
      <c r="CF4387"/>
      <c r="CG4387"/>
      <c r="CH4387"/>
      <c r="CI4387"/>
      <c r="CJ4387"/>
    </row>
    <row r="4388" spans="39:88" x14ac:dyDescent="0.3"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  <c r="CA4388"/>
      <c r="CB4388"/>
      <c r="CC4388"/>
      <c r="CD4388"/>
      <c r="CE4388"/>
      <c r="CF4388"/>
      <c r="CG4388"/>
      <c r="CH4388"/>
      <c r="CI4388"/>
      <c r="CJ4388"/>
    </row>
    <row r="4389" spans="39:88" x14ac:dyDescent="0.3"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  <c r="CA4389"/>
      <c r="CB4389"/>
      <c r="CC4389"/>
      <c r="CD4389"/>
      <c r="CE4389"/>
      <c r="CF4389"/>
      <c r="CG4389"/>
      <c r="CH4389"/>
      <c r="CI4389"/>
      <c r="CJ4389"/>
    </row>
    <row r="4390" spans="39:88" x14ac:dyDescent="0.3"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  <c r="CA4390"/>
      <c r="CB4390"/>
      <c r="CC4390"/>
      <c r="CD4390"/>
      <c r="CE4390"/>
      <c r="CF4390"/>
      <c r="CG4390"/>
      <c r="CH4390"/>
      <c r="CI4390"/>
      <c r="CJ4390"/>
    </row>
    <row r="4391" spans="39:88" x14ac:dyDescent="0.3"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  <c r="CA4391"/>
      <c r="CB4391"/>
      <c r="CC4391"/>
      <c r="CD4391"/>
      <c r="CE4391"/>
      <c r="CF4391"/>
      <c r="CG4391"/>
      <c r="CH4391"/>
      <c r="CI4391"/>
      <c r="CJ4391"/>
    </row>
    <row r="4392" spans="39:88" x14ac:dyDescent="0.3"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  <c r="CA4392"/>
      <c r="CB4392"/>
      <c r="CC4392"/>
      <c r="CD4392"/>
      <c r="CE4392"/>
      <c r="CF4392"/>
      <c r="CG4392"/>
      <c r="CH4392"/>
      <c r="CI4392"/>
      <c r="CJ4392"/>
    </row>
    <row r="4393" spans="39:88" x14ac:dyDescent="0.3"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  <c r="CA4393"/>
      <c r="CB4393"/>
      <c r="CC4393"/>
      <c r="CD4393"/>
      <c r="CE4393"/>
      <c r="CF4393"/>
      <c r="CG4393"/>
      <c r="CH4393"/>
      <c r="CI4393"/>
      <c r="CJ4393"/>
    </row>
    <row r="4394" spans="39:88" x14ac:dyDescent="0.3"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  <c r="CA4394"/>
      <c r="CB4394"/>
      <c r="CC4394"/>
      <c r="CD4394"/>
      <c r="CE4394"/>
      <c r="CF4394"/>
      <c r="CG4394"/>
      <c r="CH4394"/>
      <c r="CI4394"/>
      <c r="CJ4394"/>
    </row>
    <row r="4395" spans="39:88" x14ac:dyDescent="0.3"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  <c r="CA4395"/>
      <c r="CB4395"/>
      <c r="CC4395"/>
      <c r="CD4395"/>
      <c r="CE4395"/>
      <c r="CF4395"/>
      <c r="CG4395"/>
      <c r="CH4395"/>
      <c r="CI4395"/>
      <c r="CJ4395"/>
    </row>
    <row r="4396" spans="39:88" x14ac:dyDescent="0.3"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  <c r="CA4396"/>
      <c r="CB4396"/>
      <c r="CC4396"/>
      <c r="CD4396"/>
      <c r="CE4396"/>
      <c r="CF4396"/>
      <c r="CG4396"/>
      <c r="CH4396"/>
      <c r="CI4396"/>
      <c r="CJ4396"/>
    </row>
    <row r="4397" spans="39:88" x14ac:dyDescent="0.3"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  <c r="CA4397"/>
      <c r="CB4397"/>
      <c r="CC4397"/>
      <c r="CD4397"/>
      <c r="CE4397"/>
      <c r="CF4397"/>
      <c r="CG4397"/>
      <c r="CH4397"/>
      <c r="CI4397"/>
      <c r="CJ4397"/>
    </row>
    <row r="4398" spans="39:88" x14ac:dyDescent="0.3"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  <c r="CA4398"/>
      <c r="CB4398"/>
      <c r="CC4398"/>
      <c r="CD4398"/>
      <c r="CE4398"/>
      <c r="CF4398"/>
      <c r="CG4398"/>
      <c r="CH4398"/>
      <c r="CI4398"/>
      <c r="CJ4398"/>
    </row>
    <row r="4399" spans="39:88" x14ac:dyDescent="0.3"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  <c r="CA4399"/>
      <c r="CB4399"/>
      <c r="CC4399"/>
      <c r="CD4399"/>
      <c r="CE4399"/>
      <c r="CF4399"/>
      <c r="CG4399"/>
      <c r="CH4399"/>
      <c r="CI4399"/>
      <c r="CJ4399"/>
    </row>
    <row r="4400" spans="39:88" x14ac:dyDescent="0.3"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  <c r="CA4400"/>
      <c r="CB4400"/>
      <c r="CC4400"/>
      <c r="CD4400"/>
      <c r="CE4400"/>
      <c r="CF4400"/>
      <c r="CG4400"/>
      <c r="CH4400"/>
      <c r="CI4400"/>
      <c r="CJ4400"/>
    </row>
    <row r="4401" spans="39:88" x14ac:dyDescent="0.3"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  <c r="CA4401"/>
      <c r="CB4401"/>
      <c r="CC4401"/>
      <c r="CD4401"/>
      <c r="CE4401"/>
      <c r="CF4401"/>
      <c r="CG4401"/>
      <c r="CH4401"/>
      <c r="CI4401"/>
      <c r="CJ4401"/>
    </row>
    <row r="4402" spans="39:88" x14ac:dyDescent="0.3"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  <c r="CA4402"/>
      <c r="CB4402"/>
      <c r="CC4402"/>
      <c r="CD4402"/>
      <c r="CE4402"/>
      <c r="CF4402"/>
      <c r="CG4402"/>
      <c r="CH4402"/>
      <c r="CI4402"/>
      <c r="CJ4402"/>
    </row>
    <row r="4403" spans="39:88" x14ac:dyDescent="0.3"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  <c r="CA4403"/>
      <c r="CB4403"/>
      <c r="CC4403"/>
      <c r="CD4403"/>
      <c r="CE4403"/>
      <c r="CF4403"/>
      <c r="CG4403"/>
      <c r="CH4403"/>
      <c r="CI4403"/>
      <c r="CJ4403"/>
    </row>
    <row r="4404" spans="39:88" x14ac:dyDescent="0.3"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  <c r="CA4404"/>
      <c r="CB4404"/>
      <c r="CC4404"/>
      <c r="CD4404"/>
      <c r="CE4404"/>
      <c r="CF4404"/>
      <c r="CG4404"/>
      <c r="CH4404"/>
      <c r="CI4404"/>
      <c r="CJ4404"/>
    </row>
    <row r="4405" spans="39:88" x14ac:dyDescent="0.3"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  <c r="CA4405"/>
      <c r="CB4405"/>
      <c r="CC4405"/>
      <c r="CD4405"/>
      <c r="CE4405"/>
      <c r="CF4405"/>
      <c r="CG4405"/>
      <c r="CH4405"/>
      <c r="CI4405"/>
      <c r="CJ4405"/>
    </row>
    <row r="4406" spans="39:88" x14ac:dyDescent="0.3"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  <c r="CA4406"/>
      <c r="CB4406"/>
      <c r="CC4406"/>
      <c r="CD4406"/>
      <c r="CE4406"/>
      <c r="CF4406"/>
      <c r="CG4406"/>
      <c r="CH4406"/>
      <c r="CI4406"/>
      <c r="CJ4406"/>
    </row>
    <row r="4407" spans="39:88" x14ac:dyDescent="0.3"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  <c r="CA4407"/>
      <c r="CB4407"/>
      <c r="CC4407"/>
      <c r="CD4407"/>
      <c r="CE4407"/>
      <c r="CF4407"/>
      <c r="CG4407"/>
      <c r="CH4407"/>
      <c r="CI4407"/>
      <c r="CJ4407"/>
    </row>
    <row r="4408" spans="39:88" x14ac:dyDescent="0.3"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  <c r="CA4408"/>
      <c r="CB4408"/>
      <c r="CC4408"/>
      <c r="CD4408"/>
      <c r="CE4408"/>
      <c r="CF4408"/>
      <c r="CG4408"/>
      <c r="CH4408"/>
      <c r="CI4408"/>
      <c r="CJ4408"/>
    </row>
    <row r="4409" spans="39:88" x14ac:dyDescent="0.3"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  <c r="CA4409"/>
      <c r="CB4409"/>
      <c r="CC4409"/>
      <c r="CD4409"/>
      <c r="CE4409"/>
      <c r="CF4409"/>
      <c r="CG4409"/>
      <c r="CH4409"/>
      <c r="CI4409"/>
      <c r="CJ4409"/>
    </row>
    <row r="4410" spans="39:88" x14ac:dyDescent="0.3"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  <c r="CA4410"/>
      <c r="CB4410"/>
      <c r="CC4410"/>
      <c r="CD4410"/>
      <c r="CE4410"/>
      <c r="CF4410"/>
      <c r="CG4410"/>
      <c r="CH4410"/>
      <c r="CI4410"/>
      <c r="CJ4410"/>
    </row>
    <row r="4411" spans="39:88" x14ac:dyDescent="0.3"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  <c r="CA4411"/>
      <c r="CB4411"/>
      <c r="CC4411"/>
      <c r="CD4411"/>
      <c r="CE4411"/>
      <c r="CF4411"/>
      <c r="CG4411"/>
      <c r="CH4411"/>
      <c r="CI4411"/>
      <c r="CJ4411"/>
    </row>
    <row r="4412" spans="39:88" x14ac:dyDescent="0.3"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  <c r="CA4412"/>
      <c r="CB4412"/>
      <c r="CC4412"/>
      <c r="CD4412"/>
      <c r="CE4412"/>
      <c r="CF4412"/>
      <c r="CG4412"/>
      <c r="CH4412"/>
      <c r="CI4412"/>
      <c r="CJ4412"/>
    </row>
    <row r="4413" spans="39:88" x14ac:dyDescent="0.3"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  <c r="CA4413"/>
      <c r="CB4413"/>
      <c r="CC4413"/>
      <c r="CD4413"/>
      <c r="CE4413"/>
      <c r="CF4413"/>
      <c r="CG4413"/>
      <c r="CH4413"/>
      <c r="CI4413"/>
      <c r="CJ4413"/>
    </row>
    <row r="4414" spans="39:88" x14ac:dyDescent="0.3"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  <c r="CA4414"/>
      <c r="CB4414"/>
      <c r="CC4414"/>
      <c r="CD4414"/>
      <c r="CE4414"/>
      <c r="CF4414"/>
      <c r="CG4414"/>
      <c r="CH4414"/>
      <c r="CI4414"/>
      <c r="CJ4414"/>
    </row>
    <row r="4415" spans="39:88" x14ac:dyDescent="0.3"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  <c r="CA4415"/>
      <c r="CB4415"/>
      <c r="CC4415"/>
      <c r="CD4415"/>
      <c r="CE4415"/>
      <c r="CF4415"/>
      <c r="CG4415"/>
      <c r="CH4415"/>
      <c r="CI4415"/>
      <c r="CJ4415"/>
    </row>
    <row r="4416" spans="39:88" x14ac:dyDescent="0.3"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  <c r="CA4416"/>
      <c r="CB4416"/>
      <c r="CC4416"/>
      <c r="CD4416"/>
      <c r="CE4416"/>
      <c r="CF4416"/>
      <c r="CG4416"/>
      <c r="CH4416"/>
      <c r="CI4416"/>
      <c r="CJ4416"/>
    </row>
    <row r="4417" spans="39:88" x14ac:dyDescent="0.3"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  <c r="CA4417"/>
      <c r="CB4417"/>
      <c r="CC4417"/>
      <c r="CD4417"/>
      <c r="CE4417"/>
      <c r="CF4417"/>
      <c r="CG4417"/>
      <c r="CH4417"/>
      <c r="CI4417"/>
      <c r="CJ4417"/>
    </row>
    <row r="4418" spans="39:88" x14ac:dyDescent="0.3"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  <c r="CA4418"/>
      <c r="CB4418"/>
      <c r="CC4418"/>
      <c r="CD4418"/>
      <c r="CE4418"/>
      <c r="CF4418"/>
      <c r="CG4418"/>
      <c r="CH4418"/>
      <c r="CI4418"/>
      <c r="CJ4418"/>
    </row>
    <row r="4419" spans="39:88" x14ac:dyDescent="0.3"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  <c r="CA4419"/>
      <c r="CB4419"/>
      <c r="CC4419"/>
      <c r="CD4419"/>
      <c r="CE4419"/>
      <c r="CF4419"/>
      <c r="CG4419"/>
      <c r="CH4419"/>
      <c r="CI4419"/>
      <c r="CJ4419"/>
    </row>
    <row r="4420" spans="39:88" x14ac:dyDescent="0.3"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  <c r="CA4420"/>
      <c r="CB4420"/>
      <c r="CC4420"/>
      <c r="CD4420"/>
      <c r="CE4420"/>
      <c r="CF4420"/>
      <c r="CG4420"/>
      <c r="CH4420"/>
      <c r="CI4420"/>
      <c r="CJ4420"/>
    </row>
    <row r="4421" spans="39:88" x14ac:dyDescent="0.3"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  <c r="CA4421"/>
      <c r="CB4421"/>
      <c r="CC4421"/>
      <c r="CD4421"/>
      <c r="CE4421"/>
      <c r="CF4421"/>
      <c r="CG4421"/>
      <c r="CH4421"/>
      <c r="CI4421"/>
      <c r="CJ4421"/>
    </row>
    <row r="4422" spans="39:88" x14ac:dyDescent="0.3"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  <c r="CA4422"/>
      <c r="CB4422"/>
      <c r="CC4422"/>
      <c r="CD4422"/>
      <c r="CE4422"/>
      <c r="CF4422"/>
      <c r="CG4422"/>
      <c r="CH4422"/>
      <c r="CI4422"/>
      <c r="CJ4422"/>
    </row>
    <row r="4423" spans="39:88" x14ac:dyDescent="0.3"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  <c r="CA4423"/>
      <c r="CB4423"/>
      <c r="CC4423"/>
      <c r="CD4423"/>
      <c r="CE4423"/>
      <c r="CF4423"/>
      <c r="CG4423"/>
      <c r="CH4423"/>
      <c r="CI4423"/>
      <c r="CJ4423"/>
    </row>
    <row r="4424" spans="39:88" x14ac:dyDescent="0.3"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  <c r="CA4424"/>
      <c r="CB4424"/>
      <c r="CC4424"/>
      <c r="CD4424"/>
      <c r="CE4424"/>
      <c r="CF4424"/>
      <c r="CG4424"/>
      <c r="CH4424"/>
      <c r="CI4424"/>
      <c r="CJ4424"/>
    </row>
    <row r="4425" spans="39:88" x14ac:dyDescent="0.3"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  <c r="CA4425"/>
      <c r="CB4425"/>
      <c r="CC4425"/>
      <c r="CD4425"/>
      <c r="CE4425"/>
      <c r="CF4425"/>
      <c r="CG4425"/>
      <c r="CH4425"/>
      <c r="CI4425"/>
      <c r="CJ4425"/>
    </row>
    <row r="4426" spans="39:88" x14ac:dyDescent="0.3"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  <c r="CA4426"/>
      <c r="CB4426"/>
      <c r="CC4426"/>
      <c r="CD4426"/>
      <c r="CE4426"/>
      <c r="CF4426"/>
      <c r="CG4426"/>
      <c r="CH4426"/>
      <c r="CI4426"/>
      <c r="CJ4426"/>
    </row>
    <row r="4427" spans="39:88" x14ac:dyDescent="0.3"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  <c r="CA4427"/>
      <c r="CB4427"/>
      <c r="CC4427"/>
      <c r="CD4427"/>
      <c r="CE4427"/>
      <c r="CF4427"/>
      <c r="CG4427"/>
      <c r="CH4427"/>
      <c r="CI4427"/>
      <c r="CJ4427"/>
    </row>
    <row r="4428" spans="39:88" x14ac:dyDescent="0.3"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  <c r="CA4428"/>
      <c r="CB4428"/>
      <c r="CC4428"/>
      <c r="CD4428"/>
      <c r="CE4428"/>
      <c r="CF4428"/>
      <c r="CG4428"/>
      <c r="CH4428"/>
      <c r="CI4428"/>
      <c r="CJ4428"/>
    </row>
    <row r="4429" spans="39:88" x14ac:dyDescent="0.3"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  <c r="CA4429"/>
      <c r="CB4429"/>
      <c r="CC4429"/>
      <c r="CD4429"/>
      <c r="CE4429"/>
      <c r="CF4429"/>
      <c r="CG4429"/>
      <c r="CH4429"/>
      <c r="CI4429"/>
      <c r="CJ4429"/>
    </row>
    <row r="4430" spans="39:88" x14ac:dyDescent="0.3"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  <c r="CA4430"/>
      <c r="CB4430"/>
      <c r="CC4430"/>
      <c r="CD4430"/>
      <c r="CE4430"/>
      <c r="CF4430"/>
      <c r="CG4430"/>
      <c r="CH4430"/>
      <c r="CI4430"/>
      <c r="CJ4430"/>
    </row>
    <row r="4431" spans="39:88" x14ac:dyDescent="0.3"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  <c r="CA4431"/>
      <c r="CB4431"/>
      <c r="CC4431"/>
      <c r="CD4431"/>
      <c r="CE4431"/>
      <c r="CF4431"/>
      <c r="CG4431"/>
      <c r="CH4431"/>
      <c r="CI4431"/>
      <c r="CJ4431"/>
    </row>
    <row r="4432" spans="39:88" x14ac:dyDescent="0.3"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  <c r="CA4432"/>
      <c r="CB4432"/>
      <c r="CC4432"/>
      <c r="CD4432"/>
      <c r="CE4432"/>
      <c r="CF4432"/>
      <c r="CG4432"/>
      <c r="CH4432"/>
      <c r="CI4432"/>
      <c r="CJ4432"/>
    </row>
    <row r="4433" spans="39:88" x14ac:dyDescent="0.3"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  <c r="CA4433"/>
      <c r="CB4433"/>
      <c r="CC4433"/>
      <c r="CD4433"/>
      <c r="CE4433"/>
      <c r="CF4433"/>
      <c r="CG4433"/>
      <c r="CH4433"/>
      <c r="CI4433"/>
      <c r="CJ4433"/>
    </row>
    <row r="4434" spans="39:88" x14ac:dyDescent="0.3"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  <c r="CA4434"/>
      <c r="CB4434"/>
      <c r="CC4434"/>
      <c r="CD4434"/>
      <c r="CE4434"/>
      <c r="CF4434"/>
      <c r="CG4434"/>
      <c r="CH4434"/>
      <c r="CI4434"/>
      <c r="CJ4434"/>
    </row>
    <row r="4435" spans="39:88" x14ac:dyDescent="0.3"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  <c r="CA4435"/>
      <c r="CB4435"/>
      <c r="CC4435"/>
      <c r="CD4435"/>
      <c r="CE4435"/>
      <c r="CF4435"/>
      <c r="CG4435"/>
      <c r="CH4435"/>
      <c r="CI4435"/>
      <c r="CJ4435"/>
    </row>
    <row r="4436" spans="39:88" x14ac:dyDescent="0.3"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  <c r="CA4436"/>
      <c r="CB4436"/>
      <c r="CC4436"/>
      <c r="CD4436"/>
      <c r="CE4436"/>
      <c r="CF4436"/>
      <c r="CG4436"/>
      <c r="CH4436"/>
      <c r="CI4436"/>
      <c r="CJ4436"/>
    </row>
    <row r="4437" spans="39:88" x14ac:dyDescent="0.3"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  <c r="CA4437"/>
      <c r="CB4437"/>
      <c r="CC4437"/>
      <c r="CD4437"/>
      <c r="CE4437"/>
      <c r="CF4437"/>
      <c r="CG4437"/>
      <c r="CH4437"/>
      <c r="CI4437"/>
      <c r="CJ4437"/>
    </row>
    <row r="4438" spans="39:88" x14ac:dyDescent="0.3"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  <c r="CA4438"/>
      <c r="CB4438"/>
      <c r="CC4438"/>
      <c r="CD4438"/>
      <c r="CE4438"/>
      <c r="CF4438"/>
      <c r="CG4438"/>
      <c r="CH4438"/>
      <c r="CI4438"/>
      <c r="CJ4438"/>
    </row>
    <row r="4439" spans="39:88" x14ac:dyDescent="0.3"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  <c r="CA4439"/>
      <c r="CB4439"/>
      <c r="CC4439"/>
      <c r="CD4439"/>
      <c r="CE4439"/>
      <c r="CF4439"/>
      <c r="CG4439"/>
      <c r="CH4439"/>
      <c r="CI4439"/>
      <c r="CJ4439"/>
    </row>
    <row r="4440" spans="39:88" x14ac:dyDescent="0.3"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  <c r="CA4440"/>
      <c r="CB4440"/>
      <c r="CC4440"/>
      <c r="CD4440"/>
      <c r="CE4440"/>
      <c r="CF4440"/>
      <c r="CG4440"/>
      <c r="CH4440"/>
      <c r="CI4440"/>
      <c r="CJ4440"/>
    </row>
    <row r="4441" spans="39:88" x14ac:dyDescent="0.3"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  <c r="CA4441"/>
      <c r="CB4441"/>
      <c r="CC4441"/>
      <c r="CD4441"/>
      <c r="CE4441"/>
      <c r="CF4441"/>
      <c r="CG4441"/>
      <c r="CH4441"/>
      <c r="CI4441"/>
      <c r="CJ4441"/>
    </row>
    <row r="4442" spans="39:88" x14ac:dyDescent="0.3"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  <c r="CA4442"/>
      <c r="CB4442"/>
      <c r="CC4442"/>
      <c r="CD4442"/>
      <c r="CE4442"/>
      <c r="CF4442"/>
      <c r="CG4442"/>
      <c r="CH4442"/>
      <c r="CI4442"/>
      <c r="CJ4442"/>
    </row>
    <row r="4443" spans="39:88" x14ac:dyDescent="0.3"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  <c r="CA4443"/>
      <c r="CB4443"/>
      <c r="CC4443"/>
      <c r="CD4443"/>
      <c r="CE4443"/>
      <c r="CF4443"/>
      <c r="CG4443"/>
      <c r="CH4443"/>
      <c r="CI4443"/>
      <c r="CJ4443"/>
    </row>
    <row r="4444" spans="39:88" x14ac:dyDescent="0.3"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  <c r="CA4444"/>
      <c r="CB4444"/>
      <c r="CC4444"/>
      <c r="CD4444"/>
      <c r="CE4444"/>
      <c r="CF4444"/>
      <c r="CG4444"/>
      <c r="CH4444"/>
      <c r="CI4444"/>
      <c r="CJ4444"/>
    </row>
    <row r="4445" spans="39:88" x14ac:dyDescent="0.3"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  <c r="CA4445"/>
      <c r="CB4445"/>
      <c r="CC4445"/>
      <c r="CD4445"/>
      <c r="CE4445"/>
      <c r="CF4445"/>
      <c r="CG4445"/>
      <c r="CH4445"/>
      <c r="CI4445"/>
      <c r="CJ4445"/>
    </row>
    <row r="4446" spans="39:88" x14ac:dyDescent="0.3"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  <c r="CA4446"/>
      <c r="CB4446"/>
      <c r="CC4446"/>
      <c r="CD4446"/>
      <c r="CE4446"/>
      <c r="CF4446"/>
      <c r="CG4446"/>
      <c r="CH4446"/>
      <c r="CI4446"/>
      <c r="CJ4446"/>
    </row>
    <row r="4447" spans="39:88" x14ac:dyDescent="0.3"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  <c r="CA4447"/>
      <c r="CB4447"/>
      <c r="CC4447"/>
      <c r="CD4447"/>
      <c r="CE4447"/>
      <c r="CF4447"/>
      <c r="CG4447"/>
      <c r="CH4447"/>
      <c r="CI4447"/>
      <c r="CJ4447"/>
    </row>
    <row r="4448" spans="39:88" x14ac:dyDescent="0.3"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  <c r="CA4448"/>
      <c r="CB4448"/>
      <c r="CC4448"/>
      <c r="CD4448"/>
      <c r="CE4448"/>
      <c r="CF4448"/>
      <c r="CG4448"/>
      <c r="CH4448"/>
      <c r="CI4448"/>
      <c r="CJ4448"/>
    </row>
    <row r="4449" spans="39:88" x14ac:dyDescent="0.3"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  <c r="CA4449"/>
      <c r="CB4449"/>
      <c r="CC4449"/>
      <c r="CD4449"/>
      <c r="CE4449"/>
      <c r="CF4449"/>
      <c r="CG4449"/>
      <c r="CH4449"/>
      <c r="CI4449"/>
      <c r="CJ4449"/>
    </row>
    <row r="4450" spans="39:88" x14ac:dyDescent="0.3"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  <c r="CA4450"/>
      <c r="CB4450"/>
      <c r="CC4450"/>
      <c r="CD4450"/>
      <c r="CE4450"/>
      <c r="CF4450"/>
      <c r="CG4450"/>
      <c r="CH4450"/>
      <c r="CI4450"/>
      <c r="CJ4450"/>
    </row>
    <row r="4451" spans="39:88" x14ac:dyDescent="0.3"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  <c r="CA4451"/>
      <c r="CB4451"/>
      <c r="CC4451"/>
      <c r="CD4451"/>
      <c r="CE4451"/>
      <c r="CF4451"/>
      <c r="CG4451"/>
      <c r="CH4451"/>
      <c r="CI4451"/>
      <c r="CJ4451"/>
    </row>
    <row r="4452" spans="39:88" x14ac:dyDescent="0.3"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  <c r="CA4452"/>
      <c r="CB4452"/>
      <c r="CC4452"/>
      <c r="CD4452"/>
      <c r="CE4452"/>
      <c r="CF4452"/>
      <c r="CG4452"/>
      <c r="CH4452"/>
      <c r="CI4452"/>
      <c r="CJ4452"/>
    </row>
    <row r="4453" spans="39:88" x14ac:dyDescent="0.3"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  <c r="CA4453"/>
      <c r="CB4453"/>
      <c r="CC4453"/>
      <c r="CD4453"/>
      <c r="CE4453"/>
      <c r="CF4453"/>
      <c r="CG4453"/>
      <c r="CH4453"/>
      <c r="CI4453"/>
      <c r="CJ4453"/>
    </row>
    <row r="4454" spans="39:88" x14ac:dyDescent="0.3"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  <c r="CA4454"/>
      <c r="CB4454"/>
      <c r="CC4454"/>
      <c r="CD4454"/>
      <c r="CE4454"/>
      <c r="CF4454"/>
      <c r="CG4454"/>
      <c r="CH4454"/>
      <c r="CI4454"/>
      <c r="CJ4454"/>
    </row>
    <row r="4455" spans="39:88" x14ac:dyDescent="0.3"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  <c r="CA4455"/>
      <c r="CB4455"/>
      <c r="CC4455"/>
      <c r="CD4455"/>
      <c r="CE4455"/>
      <c r="CF4455"/>
      <c r="CG4455"/>
      <c r="CH4455"/>
      <c r="CI4455"/>
      <c r="CJ4455"/>
    </row>
    <row r="4456" spans="39:88" x14ac:dyDescent="0.3"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  <c r="CA4456"/>
      <c r="CB4456"/>
      <c r="CC4456"/>
      <c r="CD4456"/>
      <c r="CE4456"/>
      <c r="CF4456"/>
      <c r="CG4456"/>
      <c r="CH4456"/>
      <c r="CI4456"/>
      <c r="CJ4456"/>
    </row>
    <row r="4457" spans="39:88" x14ac:dyDescent="0.3"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  <c r="CA4457"/>
      <c r="CB4457"/>
      <c r="CC4457"/>
      <c r="CD4457"/>
      <c r="CE4457"/>
      <c r="CF4457"/>
      <c r="CG4457"/>
      <c r="CH4457"/>
      <c r="CI4457"/>
      <c r="CJ4457"/>
    </row>
    <row r="4458" spans="39:88" x14ac:dyDescent="0.3"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  <c r="CA4458"/>
      <c r="CB4458"/>
      <c r="CC4458"/>
      <c r="CD4458"/>
      <c r="CE4458"/>
      <c r="CF4458"/>
      <c r="CG4458"/>
      <c r="CH4458"/>
      <c r="CI4458"/>
      <c r="CJ4458"/>
    </row>
    <row r="4459" spans="39:88" x14ac:dyDescent="0.3"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  <c r="CA4459"/>
      <c r="CB4459"/>
      <c r="CC4459"/>
      <c r="CD4459"/>
      <c r="CE4459"/>
      <c r="CF4459"/>
      <c r="CG4459"/>
      <c r="CH4459"/>
      <c r="CI4459"/>
      <c r="CJ4459"/>
    </row>
    <row r="4460" spans="39:88" x14ac:dyDescent="0.3"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  <c r="CA4460"/>
      <c r="CB4460"/>
      <c r="CC4460"/>
      <c r="CD4460"/>
      <c r="CE4460"/>
      <c r="CF4460"/>
      <c r="CG4460"/>
      <c r="CH4460"/>
      <c r="CI4460"/>
      <c r="CJ4460"/>
    </row>
    <row r="4461" spans="39:88" x14ac:dyDescent="0.3"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  <c r="CA4461"/>
      <c r="CB4461"/>
      <c r="CC4461"/>
      <c r="CD4461"/>
      <c r="CE4461"/>
      <c r="CF4461"/>
      <c r="CG4461"/>
      <c r="CH4461"/>
      <c r="CI4461"/>
      <c r="CJ4461"/>
    </row>
    <row r="4462" spans="39:88" x14ac:dyDescent="0.3"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  <c r="CA4462"/>
      <c r="CB4462"/>
      <c r="CC4462"/>
      <c r="CD4462"/>
      <c r="CE4462"/>
      <c r="CF4462"/>
      <c r="CG4462"/>
      <c r="CH4462"/>
      <c r="CI4462"/>
      <c r="CJ4462"/>
    </row>
    <row r="4463" spans="39:88" x14ac:dyDescent="0.3"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</row>
    <row r="4464" spans="39:88" x14ac:dyDescent="0.3"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</row>
    <row r="4465" spans="39:88" x14ac:dyDescent="0.3"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</row>
    <row r="4466" spans="39:88" x14ac:dyDescent="0.3"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</row>
    <row r="4467" spans="39:88" x14ac:dyDescent="0.3"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</row>
    <row r="4468" spans="39:88" x14ac:dyDescent="0.3"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</row>
    <row r="4469" spans="39:88" x14ac:dyDescent="0.3"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</row>
    <row r="4470" spans="39:88" x14ac:dyDescent="0.3"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</row>
    <row r="4471" spans="39:88" x14ac:dyDescent="0.3"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</row>
    <row r="4472" spans="39:88" x14ac:dyDescent="0.3"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</row>
    <row r="4473" spans="39:88" x14ac:dyDescent="0.3"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</row>
    <row r="4474" spans="39:88" x14ac:dyDescent="0.3"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</row>
    <row r="4475" spans="39:88" x14ac:dyDescent="0.3"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</row>
    <row r="4476" spans="39:88" x14ac:dyDescent="0.3"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</row>
    <row r="4477" spans="39:88" x14ac:dyDescent="0.3"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</row>
    <row r="4478" spans="39:88" x14ac:dyDescent="0.3"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</row>
    <row r="4479" spans="39:88" x14ac:dyDescent="0.3"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</row>
    <row r="4480" spans="39:88" x14ac:dyDescent="0.3"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</row>
    <row r="4481" spans="39:88" x14ac:dyDescent="0.3"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</row>
    <row r="4482" spans="39:88" x14ac:dyDescent="0.3"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</row>
    <row r="4483" spans="39:88" x14ac:dyDescent="0.3"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</row>
    <row r="4484" spans="39:88" x14ac:dyDescent="0.3"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</row>
    <row r="4485" spans="39:88" x14ac:dyDescent="0.3"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</row>
    <row r="4486" spans="39:88" x14ac:dyDescent="0.3"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</row>
    <row r="4487" spans="39:88" x14ac:dyDescent="0.3"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</row>
    <row r="4488" spans="39:88" x14ac:dyDescent="0.3"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</row>
    <row r="4489" spans="39:88" x14ac:dyDescent="0.3"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</row>
    <row r="4490" spans="39:88" x14ac:dyDescent="0.3"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</row>
    <row r="4491" spans="39:88" x14ac:dyDescent="0.3"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</row>
    <row r="4492" spans="39:88" x14ac:dyDescent="0.3"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</row>
    <row r="4493" spans="39:88" x14ac:dyDescent="0.3"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</row>
    <row r="4494" spans="39:88" x14ac:dyDescent="0.3"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</row>
    <row r="4495" spans="39:88" x14ac:dyDescent="0.3"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</row>
    <row r="4496" spans="39:88" x14ac:dyDescent="0.3"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</row>
    <row r="4497" spans="39:88" x14ac:dyDescent="0.3"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</row>
    <row r="4498" spans="39:88" x14ac:dyDescent="0.3"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</row>
    <row r="4499" spans="39:88" x14ac:dyDescent="0.3"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</row>
    <row r="4500" spans="39:88" x14ac:dyDescent="0.3"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</row>
    <row r="4501" spans="39:88" x14ac:dyDescent="0.3"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</row>
    <row r="4502" spans="39:88" x14ac:dyDescent="0.3"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</row>
    <row r="4503" spans="39:88" x14ac:dyDescent="0.3"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</row>
    <row r="4504" spans="39:88" x14ac:dyDescent="0.3"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</row>
    <row r="4505" spans="39:88" x14ac:dyDescent="0.3"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</row>
    <row r="4506" spans="39:88" x14ac:dyDescent="0.3"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</row>
    <row r="4507" spans="39:88" x14ac:dyDescent="0.3"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</row>
    <row r="4508" spans="39:88" x14ac:dyDescent="0.3"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</row>
    <row r="4509" spans="39:88" x14ac:dyDescent="0.3"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</row>
    <row r="4510" spans="39:88" x14ac:dyDescent="0.3"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</row>
    <row r="4511" spans="39:88" x14ac:dyDescent="0.3"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</row>
    <row r="4512" spans="39:88" x14ac:dyDescent="0.3"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</row>
    <row r="4513" spans="39:88" x14ac:dyDescent="0.3"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</row>
    <row r="4514" spans="39:88" x14ac:dyDescent="0.3"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</row>
    <row r="4515" spans="39:88" x14ac:dyDescent="0.3"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</row>
    <row r="4516" spans="39:88" x14ac:dyDescent="0.3"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</row>
    <row r="4517" spans="39:88" x14ac:dyDescent="0.3"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</row>
    <row r="4518" spans="39:88" x14ac:dyDescent="0.3"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</row>
    <row r="4519" spans="39:88" x14ac:dyDescent="0.3"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</row>
    <row r="4520" spans="39:88" x14ac:dyDescent="0.3"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</row>
    <row r="4521" spans="39:88" x14ac:dyDescent="0.3"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</row>
    <row r="4522" spans="39:88" x14ac:dyDescent="0.3"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</row>
    <row r="4523" spans="39:88" x14ac:dyDescent="0.3"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</row>
    <row r="4524" spans="39:88" x14ac:dyDescent="0.3"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</row>
    <row r="4525" spans="39:88" x14ac:dyDescent="0.3"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</row>
    <row r="4526" spans="39:88" x14ac:dyDescent="0.3"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</row>
    <row r="4527" spans="39:88" x14ac:dyDescent="0.3"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</row>
    <row r="4528" spans="39:88" x14ac:dyDescent="0.3"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</row>
    <row r="4529" spans="39:88" x14ac:dyDescent="0.3"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</row>
    <row r="4530" spans="39:88" x14ac:dyDescent="0.3"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</row>
    <row r="4531" spans="39:88" x14ac:dyDescent="0.3"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</row>
    <row r="4532" spans="39:88" x14ac:dyDescent="0.3"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</row>
    <row r="4533" spans="39:88" x14ac:dyDescent="0.3"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</row>
    <row r="4534" spans="39:88" x14ac:dyDescent="0.3"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</row>
    <row r="4535" spans="39:88" x14ac:dyDescent="0.3"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</row>
    <row r="4536" spans="39:88" x14ac:dyDescent="0.3"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</row>
    <row r="4537" spans="39:88" x14ac:dyDescent="0.3"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</row>
    <row r="4538" spans="39:88" x14ac:dyDescent="0.3"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</row>
    <row r="4539" spans="39:88" x14ac:dyDescent="0.3"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</row>
    <row r="4540" spans="39:88" x14ac:dyDescent="0.3"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</row>
    <row r="4541" spans="39:88" x14ac:dyDescent="0.3"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</row>
    <row r="4542" spans="39:88" x14ac:dyDescent="0.3"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</row>
    <row r="4543" spans="39:88" x14ac:dyDescent="0.3"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</row>
    <row r="4544" spans="39:88" x14ac:dyDescent="0.3"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</row>
    <row r="4545" spans="39:88" x14ac:dyDescent="0.3"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</row>
    <row r="4546" spans="39:88" x14ac:dyDescent="0.3"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</row>
    <row r="4547" spans="39:88" x14ac:dyDescent="0.3"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</row>
    <row r="4548" spans="39:88" x14ac:dyDescent="0.3"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</row>
    <row r="4549" spans="39:88" x14ac:dyDescent="0.3"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</row>
    <row r="4550" spans="39:88" x14ac:dyDescent="0.3"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</row>
    <row r="4551" spans="39:88" x14ac:dyDescent="0.3"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</row>
    <row r="4552" spans="39:88" x14ac:dyDescent="0.3"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</row>
    <row r="4553" spans="39:88" x14ac:dyDescent="0.3"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</row>
    <row r="4554" spans="39:88" x14ac:dyDescent="0.3"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</row>
    <row r="4555" spans="39:88" x14ac:dyDescent="0.3"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</row>
    <row r="4556" spans="39:88" x14ac:dyDescent="0.3"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</row>
    <row r="4557" spans="39:88" x14ac:dyDescent="0.3"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</row>
    <row r="4558" spans="39:88" x14ac:dyDescent="0.3"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</row>
    <row r="4559" spans="39:88" x14ac:dyDescent="0.3"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</row>
    <row r="4560" spans="39:88" x14ac:dyDescent="0.3"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</row>
    <row r="4561" spans="39:88" x14ac:dyDescent="0.3"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</row>
    <row r="4562" spans="39:88" x14ac:dyDescent="0.3"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</row>
    <row r="4563" spans="39:88" x14ac:dyDescent="0.3"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</row>
    <row r="4564" spans="39:88" x14ac:dyDescent="0.3"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</row>
    <row r="4565" spans="39:88" x14ac:dyDescent="0.3"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</row>
    <row r="4566" spans="39:88" x14ac:dyDescent="0.3"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</row>
    <row r="4567" spans="39:88" x14ac:dyDescent="0.3"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</row>
    <row r="4568" spans="39:88" x14ac:dyDescent="0.3"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</row>
    <row r="4569" spans="39:88" x14ac:dyDescent="0.3"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</row>
    <row r="4570" spans="39:88" x14ac:dyDescent="0.3"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</row>
    <row r="4571" spans="39:88" x14ac:dyDescent="0.3"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</row>
    <row r="4572" spans="39:88" x14ac:dyDescent="0.3"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</row>
    <row r="4573" spans="39:88" x14ac:dyDescent="0.3"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</row>
    <row r="4574" spans="39:88" x14ac:dyDescent="0.3"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</row>
    <row r="4575" spans="39:88" x14ac:dyDescent="0.3"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</row>
    <row r="4576" spans="39:88" x14ac:dyDescent="0.3"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</row>
    <row r="4577" spans="39:88" x14ac:dyDescent="0.3"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</row>
    <row r="4578" spans="39:88" x14ac:dyDescent="0.3"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</row>
    <row r="4579" spans="39:88" x14ac:dyDescent="0.3"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</row>
    <row r="4580" spans="39:88" x14ac:dyDescent="0.3"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</row>
    <row r="4581" spans="39:88" x14ac:dyDescent="0.3"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</row>
    <row r="4582" spans="39:88" x14ac:dyDescent="0.3"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</row>
    <row r="4583" spans="39:88" x14ac:dyDescent="0.3"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</row>
    <row r="4584" spans="39:88" x14ac:dyDescent="0.3"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</row>
    <row r="4585" spans="39:88" x14ac:dyDescent="0.3"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</row>
    <row r="4586" spans="39:88" x14ac:dyDescent="0.3"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</row>
    <row r="4587" spans="39:88" x14ac:dyDescent="0.3"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</row>
    <row r="4588" spans="39:88" x14ac:dyDescent="0.3"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</row>
    <row r="4589" spans="39:88" x14ac:dyDescent="0.3"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</row>
    <row r="4590" spans="39:88" x14ac:dyDescent="0.3"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</row>
    <row r="4591" spans="39:88" x14ac:dyDescent="0.3"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</row>
    <row r="4592" spans="39:88" x14ac:dyDescent="0.3"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</row>
    <row r="4593" spans="39:88" x14ac:dyDescent="0.3"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</row>
    <row r="4594" spans="39:88" x14ac:dyDescent="0.3"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</row>
    <row r="4595" spans="39:88" x14ac:dyDescent="0.3"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</row>
    <row r="4596" spans="39:88" x14ac:dyDescent="0.3"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</row>
    <row r="4597" spans="39:88" x14ac:dyDescent="0.3"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</row>
    <row r="4598" spans="39:88" x14ac:dyDescent="0.3"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</row>
    <row r="4599" spans="39:88" x14ac:dyDescent="0.3"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</row>
    <row r="4600" spans="39:88" x14ac:dyDescent="0.3"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</row>
    <row r="4601" spans="39:88" x14ac:dyDescent="0.3"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</row>
    <row r="4602" spans="39:88" x14ac:dyDescent="0.3"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</row>
    <row r="4603" spans="39:88" x14ac:dyDescent="0.3"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</row>
    <row r="4604" spans="39:88" x14ac:dyDescent="0.3"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</row>
    <row r="4605" spans="39:88" x14ac:dyDescent="0.3"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</row>
    <row r="4606" spans="39:88" x14ac:dyDescent="0.3"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</row>
    <row r="4607" spans="39:88" x14ac:dyDescent="0.3"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</row>
    <row r="4608" spans="39:88" x14ac:dyDescent="0.3"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</row>
    <row r="4609" spans="39:88" x14ac:dyDescent="0.3"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</row>
    <row r="4610" spans="39:88" x14ac:dyDescent="0.3"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</row>
    <row r="4611" spans="39:88" x14ac:dyDescent="0.3"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</row>
    <row r="4612" spans="39:88" x14ac:dyDescent="0.3"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</row>
    <row r="4613" spans="39:88" x14ac:dyDescent="0.3"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</row>
    <row r="4614" spans="39:88" x14ac:dyDescent="0.3"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</row>
    <row r="4615" spans="39:88" x14ac:dyDescent="0.3"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  <c r="CA4615"/>
      <c r="CB4615"/>
      <c r="CC4615"/>
      <c r="CD4615"/>
      <c r="CE4615"/>
      <c r="CF4615"/>
      <c r="CG4615"/>
      <c r="CH4615"/>
      <c r="CI4615"/>
      <c r="CJ4615"/>
    </row>
    <row r="4616" spans="39:88" x14ac:dyDescent="0.3"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  <c r="CA4616"/>
      <c r="CB4616"/>
      <c r="CC4616"/>
      <c r="CD4616"/>
      <c r="CE4616"/>
      <c r="CF4616"/>
      <c r="CG4616"/>
      <c r="CH4616"/>
      <c r="CI4616"/>
      <c r="CJ4616"/>
    </row>
    <row r="4617" spans="39:88" x14ac:dyDescent="0.3"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  <c r="CA4617"/>
      <c r="CB4617"/>
      <c r="CC4617"/>
      <c r="CD4617"/>
      <c r="CE4617"/>
      <c r="CF4617"/>
      <c r="CG4617"/>
      <c r="CH4617"/>
      <c r="CI4617"/>
      <c r="CJ4617"/>
    </row>
    <row r="4618" spans="39:88" x14ac:dyDescent="0.3"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  <c r="CA4618"/>
      <c r="CB4618"/>
      <c r="CC4618"/>
      <c r="CD4618"/>
      <c r="CE4618"/>
      <c r="CF4618"/>
      <c r="CG4618"/>
      <c r="CH4618"/>
      <c r="CI4618"/>
      <c r="CJ4618"/>
    </row>
    <row r="4619" spans="39:88" x14ac:dyDescent="0.3"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  <c r="CA4619"/>
      <c r="CB4619"/>
      <c r="CC4619"/>
      <c r="CD4619"/>
      <c r="CE4619"/>
      <c r="CF4619"/>
      <c r="CG4619"/>
      <c r="CH4619"/>
      <c r="CI4619"/>
      <c r="CJ4619"/>
    </row>
    <row r="4620" spans="39:88" x14ac:dyDescent="0.3"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  <c r="CA4620"/>
      <c r="CB4620"/>
      <c r="CC4620"/>
      <c r="CD4620"/>
      <c r="CE4620"/>
      <c r="CF4620"/>
      <c r="CG4620"/>
      <c r="CH4620"/>
      <c r="CI4620"/>
      <c r="CJ4620"/>
    </row>
    <row r="4621" spans="39:88" x14ac:dyDescent="0.3"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  <c r="CA4621"/>
      <c r="CB4621"/>
      <c r="CC4621"/>
      <c r="CD4621"/>
      <c r="CE4621"/>
      <c r="CF4621"/>
      <c r="CG4621"/>
      <c r="CH4621"/>
      <c r="CI4621"/>
      <c r="CJ4621"/>
    </row>
    <row r="4622" spans="39:88" x14ac:dyDescent="0.3"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  <c r="CA4622"/>
      <c r="CB4622"/>
      <c r="CC4622"/>
      <c r="CD4622"/>
      <c r="CE4622"/>
      <c r="CF4622"/>
      <c r="CG4622"/>
      <c r="CH4622"/>
      <c r="CI4622"/>
      <c r="CJ4622"/>
    </row>
    <row r="4623" spans="39:88" x14ac:dyDescent="0.3"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  <c r="CA4623"/>
      <c r="CB4623"/>
      <c r="CC4623"/>
      <c r="CD4623"/>
      <c r="CE4623"/>
      <c r="CF4623"/>
      <c r="CG4623"/>
      <c r="CH4623"/>
      <c r="CI4623"/>
      <c r="CJ4623"/>
    </row>
    <row r="4624" spans="39:88" x14ac:dyDescent="0.3"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  <c r="CA4624"/>
      <c r="CB4624"/>
      <c r="CC4624"/>
      <c r="CD4624"/>
      <c r="CE4624"/>
      <c r="CF4624"/>
      <c r="CG4624"/>
      <c r="CH4624"/>
      <c r="CI4624"/>
      <c r="CJ4624"/>
    </row>
    <row r="4625" spans="39:88" x14ac:dyDescent="0.3"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  <c r="CA4625"/>
      <c r="CB4625"/>
      <c r="CC4625"/>
      <c r="CD4625"/>
      <c r="CE4625"/>
      <c r="CF4625"/>
      <c r="CG4625"/>
      <c r="CH4625"/>
      <c r="CI4625"/>
      <c r="CJ4625"/>
    </row>
    <row r="4626" spans="39:88" x14ac:dyDescent="0.3"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  <c r="CA4626"/>
      <c r="CB4626"/>
      <c r="CC4626"/>
      <c r="CD4626"/>
      <c r="CE4626"/>
      <c r="CF4626"/>
      <c r="CG4626"/>
      <c r="CH4626"/>
      <c r="CI4626"/>
      <c r="CJ4626"/>
    </row>
    <row r="4627" spans="39:88" x14ac:dyDescent="0.3"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  <c r="CA4627"/>
      <c r="CB4627"/>
      <c r="CC4627"/>
      <c r="CD4627"/>
      <c r="CE4627"/>
      <c r="CF4627"/>
      <c r="CG4627"/>
      <c r="CH4627"/>
      <c r="CI4627"/>
      <c r="CJ4627"/>
    </row>
    <row r="4628" spans="39:88" x14ac:dyDescent="0.3"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  <c r="CA4628"/>
      <c r="CB4628"/>
      <c r="CC4628"/>
      <c r="CD4628"/>
      <c r="CE4628"/>
      <c r="CF4628"/>
      <c r="CG4628"/>
      <c r="CH4628"/>
      <c r="CI4628"/>
      <c r="CJ4628"/>
    </row>
    <row r="4629" spans="39:88" x14ac:dyDescent="0.3"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  <c r="CA4629"/>
      <c r="CB4629"/>
      <c r="CC4629"/>
      <c r="CD4629"/>
      <c r="CE4629"/>
      <c r="CF4629"/>
      <c r="CG4629"/>
      <c r="CH4629"/>
      <c r="CI4629"/>
      <c r="CJ4629"/>
    </row>
    <row r="4630" spans="39:88" x14ac:dyDescent="0.3"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  <c r="CA4630"/>
      <c r="CB4630"/>
      <c r="CC4630"/>
      <c r="CD4630"/>
      <c r="CE4630"/>
      <c r="CF4630"/>
      <c r="CG4630"/>
      <c r="CH4630"/>
      <c r="CI4630"/>
      <c r="CJ4630"/>
    </row>
    <row r="4631" spans="39:88" x14ac:dyDescent="0.3"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  <c r="CA4631"/>
      <c r="CB4631"/>
      <c r="CC4631"/>
      <c r="CD4631"/>
      <c r="CE4631"/>
      <c r="CF4631"/>
      <c r="CG4631"/>
      <c r="CH4631"/>
      <c r="CI4631"/>
      <c r="CJ4631"/>
    </row>
    <row r="4632" spans="39:88" x14ac:dyDescent="0.3"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  <c r="CA4632"/>
      <c r="CB4632"/>
      <c r="CC4632"/>
      <c r="CD4632"/>
      <c r="CE4632"/>
      <c r="CF4632"/>
      <c r="CG4632"/>
      <c r="CH4632"/>
      <c r="CI4632"/>
      <c r="CJ4632"/>
    </row>
    <row r="4633" spans="39:88" x14ac:dyDescent="0.3"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  <c r="CA4633"/>
      <c r="CB4633"/>
      <c r="CC4633"/>
      <c r="CD4633"/>
      <c r="CE4633"/>
      <c r="CF4633"/>
      <c r="CG4633"/>
      <c r="CH4633"/>
      <c r="CI4633"/>
      <c r="CJ4633"/>
    </row>
    <row r="4634" spans="39:88" x14ac:dyDescent="0.3"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  <c r="CA4634"/>
      <c r="CB4634"/>
      <c r="CC4634"/>
      <c r="CD4634"/>
      <c r="CE4634"/>
      <c r="CF4634"/>
      <c r="CG4634"/>
      <c r="CH4634"/>
      <c r="CI4634"/>
      <c r="CJ4634"/>
    </row>
    <row r="4635" spans="39:88" x14ac:dyDescent="0.3"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  <c r="CA4635"/>
      <c r="CB4635"/>
      <c r="CC4635"/>
      <c r="CD4635"/>
      <c r="CE4635"/>
      <c r="CF4635"/>
      <c r="CG4635"/>
      <c r="CH4635"/>
      <c r="CI4635"/>
      <c r="CJ4635"/>
    </row>
    <row r="4636" spans="39:88" x14ac:dyDescent="0.3"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  <c r="CA4636"/>
      <c r="CB4636"/>
      <c r="CC4636"/>
      <c r="CD4636"/>
      <c r="CE4636"/>
      <c r="CF4636"/>
      <c r="CG4636"/>
      <c r="CH4636"/>
      <c r="CI4636"/>
      <c r="CJ4636"/>
    </row>
    <row r="4637" spans="39:88" x14ac:dyDescent="0.3"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  <c r="CA4637"/>
      <c r="CB4637"/>
      <c r="CC4637"/>
      <c r="CD4637"/>
      <c r="CE4637"/>
      <c r="CF4637"/>
      <c r="CG4637"/>
      <c r="CH4637"/>
      <c r="CI4637"/>
      <c r="CJ4637"/>
    </row>
    <row r="4638" spans="39:88" x14ac:dyDescent="0.3"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  <c r="CA4638"/>
      <c r="CB4638"/>
      <c r="CC4638"/>
      <c r="CD4638"/>
      <c r="CE4638"/>
      <c r="CF4638"/>
      <c r="CG4638"/>
      <c r="CH4638"/>
      <c r="CI4638"/>
      <c r="CJ4638"/>
    </row>
    <row r="4639" spans="39:88" x14ac:dyDescent="0.3"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  <c r="CA4639"/>
      <c r="CB4639"/>
      <c r="CC4639"/>
      <c r="CD4639"/>
      <c r="CE4639"/>
      <c r="CF4639"/>
      <c r="CG4639"/>
      <c r="CH4639"/>
      <c r="CI4639"/>
      <c r="CJ4639"/>
    </row>
    <row r="4640" spans="39:88" x14ac:dyDescent="0.3"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  <c r="CA4640"/>
      <c r="CB4640"/>
      <c r="CC4640"/>
      <c r="CD4640"/>
      <c r="CE4640"/>
      <c r="CF4640"/>
      <c r="CG4640"/>
      <c r="CH4640"/>
      <c r="CI4640"/>
      <c r="CJ4640"/>
    </row>
    <row r="4641" spans="39:88" x14ac:dyDescent="0.3"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  <c r="CA4641"/>
      <c r="CB4641"/>
      <c r="CC4641"/>
      <c r="CD4641"/>
      <c r="CE4641"/>
      <c r="CF4641"/>
      <c r="CG4641"/>
      <c r="CH4641"/>
      <c r="CI4641"/>
      <c r="CJ4641"/>
    </row>
    <row r="4642" spans="39:88" x14ac:dyDescent="0.3"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  <c r="CA4642"/>
      <c r="CB4642"/>
      <c r="CC4642"/>
      <c r="CD4642"/>
      <c r="CE4642"/>
      <c r="CF4642"/>
      <c r="CG4642"/>
      <c r="CH4642"/>
      <c r="CI4642"/>
      <c r="CJ4642"/>
    </row>
    <row r="4643" spans="39:88" x14ac:dyDescent="0.3"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  <c r="CA4643"/>
      <c r="CB4643"/>
      <c r="CC4643"/>
      <c r="CD4643"/>
      <c r="CE4643"/>
      <c r="CF4643"/>
      <c r="CG4643"/>
      <c r="CH4643"/>
      <c r="CI4643"/>
      <c r="CJ4643"/>
    </row>
    <row r="4644" spans="39:88" x14ac:dyDescent="0.3"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  <c r="CA4644"/>
      <c r="CB4644"/>
      <c r="CC4644"/>
      <c r="CD4644"/>
      <c r="CE4644"/>
      <c r="CF4644"/>
      <c r="CG4644"/>
      <c r="CH4644"/>
      <c r="CI4644"/>
      <c r="CJ4644"/>
    </row>
    <row r="4645" spans="39:88" x14ac:dyDescent="0.3"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  <c r="CA4645"/>
      <c r="CB4645"/>
      <c r="CC4645"/>
      <c r="CD4645"/>
      <c r="CE4645"/>
      <c r="CF4645"/>
      <c r="CG4645"/>
      <c r="CH4645"/>
      <c r="CI4645"/>
      <c r="CJ4645"/>
    </row>
    <row r="4646" spans="39:88" x14ac:dyDescent="0.3"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  <c r="CA4646"/>
      <c r="CB4646"/>
      <c r="CC4646"/>
      <c r="CD4646"/>
      <c r="CE4646"/>
      <c r="CF4646"/>
      <c r="CG4646"/>
      <c r="CH4646"/>
      <c r="CI4646"/>
      <c r="CJ4646"/>
    </row>
    <row r="4647" spans="39:88" x14ac:dyDescent="0.3"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  <c r="CA4647"/>
      <c r="CB4647"/>
      <c r="CC4647"/>
      <c r="CD4647"/>
      <c r="CE4647"/>
      <c r="CF4647"/>
      <c r="CG4647"/>
      <c r="CH4647"/>
      <c r="CI4647"/>
      <c r="CJ4647"/>
    </row>
    <row r="4648" spans="39:88" x14ac:dyDescent="0.3"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  <c r="CA4648"/>
      <c r="CB4648"/>
      <c r="CC4648"/>
      <c r="CD4648"/>
      <c r="CE4648"/>
      <c r="CF4648"/>
      <c r="CG4648"/>
      <c r="CH4648"/>
      <c r="CI4648"/>
      <c r="CJ4648"/>
    </row>
    <row r="4649" spans="39:88" x14ac:dyDescent="0.3"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  <c r="CA4649"/>
      <c r="CB4649"/>
      <c r="CC4649"/>
      <c r="CD4649"/>
      <c r="CE4649"/>
      <c r="CF4649"/>
      <c r="CG4649"/>
      <c r="CH4649"/>
      <c r="CI4649"/>
      <c r="CJ4649"/>
    </row>
    <row r="4650" spans="39:88" x14ac:dyDescent="0.3"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  <c r="CA4650"/>
      <c r="CB4650"/>
      <c r="CC4650"/>
      <c r="CD4650"/>
      <c r="CE4650"/>
      <c r="CF4650"/>
      <c r="CG4650"/>
      <c r="CH4650"/>
      <c r="CI4650"/>
      <c r="CJ4650"/>
    </row>
    <row r="4651" spans="39:88" x14ac:dyDescent="0.3"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  <c r="CA4651"/>
      <c r="CB4651"/>
      <c r="CC4651"/>
      <c r="CD4651"/>
      <c r="CE4651"/>
      <c r="CF4651"/>
      <c r="CG4651"/>
      <c r="CH4651"/>
      <c r="CI4651"/>
      <c r="CJ4651"/>
    </row>
    <row r="4652" spans="39:88" x14ac:dyDescent="0.3"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  <c r="CA4652"/>
      <c r="CB4652"/>
      <c r="CC4652"/>
      <c r="CD4652"/>
      <c r="CE4652"/>
      <c r="CF4652"/>
      <c r="CG4652"/>
      <c r="CH4652"/>
      <c r="CI4652"/>
      <c r="CJ4652"/>
    </row>
    <row r="4653" spans="39:88" x14ac:dyDescent="0.3"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  <c r="CA4653"/>
      <c r="CB4653"/>
      <c r="CC4653"/>
      <c r="CD4653"/>
      <c r="CE4653"/>
      <c r="CF4653"/>
      <c r="CG4653"/>
      <c r="CH4653"/>
      <c r="CI4653"/>
      <c r="CJ4653"/>
    </row>
    <row r="4654" spans="39:88" x14ac:dyDescent="0.3"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  <c r="CA4654"/>
      <c r="CB4654"/>
      <c r="CC4654"/>
      <c r="CD4654"/>
      <c r="CE4654"/>
      <c r="CF4654"/>
      <c r="CG4654"/>
      <c r="CH4654"/>
      <c r="CI4654"/>
      <c r="CJ4654"/>
    </row>
    <row r="4655" spans="39:88" x14ac:dyDescent="0.3"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  <c r="CA4655"/>
      <c r="CB4655"/>
      <c r="CC4655"/>
      <c r="CD4655"/>
      <c r="CE4655"/>
      <c r="CF4655"/>
      <c r="CG4655"/>
      <c r="CH4655"/>
      <c r="CI4655"/>
      <c r="CJ4655"/>
    </row>
    <row r="4656" spans="39:88" x14ac:dyDescent="0.3"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  <c r="CA4656"/>
      <c r="CB4656"/>
      <c r="CC4656"/>
      <c r="CD4656"/>
      <c r="CE4656"/>
      <c r="CF4656"/>
      <c r="CG4656"/>
      <c r="CH4656"/>
      <c r="CI4656"/>
      <c r="CJ4656"/>
    </row>
    <row r="4657" spans="39:88" x14ac:dyDescent="0.3"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  <c r="CA4657"/>
      <c r="CB4657"/>
      <c r="CC4657"/>
      <c r="CD4657"/>
      <c r="CE4657"/>
      <c r="CF4657"/>
      <c r="CG4657"/>
      <c r="CH4657"/>
      <c r="CI4657"/>
      <c r="CJ4657"/>
    </row>
    <row r="4658" spans="39:88" x14ac:dyDescent="0.3"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  <c r="CA4658"/>
      <c r="CB4658"/>
      <c r="CC4658"/>
      <c r="CD4658"/>
      <c r="CE4658"/>
      <c r="CF4658"/>
      <c r="CG4658"/>
      <c r="CH4658"/>
      <c r="CI4658"/>
      <c r="CJ4658"/>
    </row>
    <row r="4659" spans="39:88" x14ac:dyDescent="0.3"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  <c r="CA4659"/>
      <c r="CB4659"/>
      <c r="CC4659"/>
      <c r="CD4659"/>
      <c r="CE4659"/>
      <c r="CF4659"/>
      <c r="CG4659"/>
      <c r="CH4659"/>
      <c r="CI4659"/>
      <c r="CJ4659"/>
    </row>
    <row r="4660" spans="39:88" x14ac:dyDescent="0.3"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  <c r="CA4660"/>
      <c r="CB4660"/>
      <c r="CC4660"/>
      <c r="CD4660"/>
      <c r="CE4660"/>
      <c r="CF4660"/>
      <c r="CG4660"/>
      <c r="CH4660"/>
      <c r="CI4660"/>
      <c r="CJ4660"/>
    </row>
    <row r="4661" spans="39:88" x14ac:dyDescent="0.3"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  <c r="CA4661"/>
      <c r="CB4661"/>
      <c r="CC4661"/>
      <c r="CD4661"/>
      <c r="CE4661"/>
      <c r="CF4661"/>
      <c r="CG4661"/>
      <c r="CH4661"/>
      <c r="CI4661"/>
      <c r="CJ4661"/>
    </row>
    <row r="4662" spans="39:88" x14ac:dyDescent="0.3"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  <c r="CA4662"/>
      <c r="CB4662"/>
      <c r="CC4662"/>
      <c r="CD4662"/>
      <c r="CE4662"/>
      <c r="CF4662"/>
      <c r="CG4662"/>
      <c r="CH4662"/>
      <c r="CI4662"/>
      <c r="CJ4662"/>
    </row>
    <row r="4663" spans="39:88" x14ac:dyDescent="0.3"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  <c r="CA4663"/>
      <c r="CB4663"/>
      <c r="CC4663"/>
      <c r="CD4663"/>
      <c r="CE4663"/>
      <c r="CF4663"/>
      <c r="CG4663"/>
      <c r="CH4663"/>
      <c r="CI4663"/>
      <c r="CJ4663"/>
    </row>
    <row r="4664" spans="39:88" x14ac:dyDescent="0.3"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  <c r="CA4664"/>
      <c r="CB4664"/>
      <c r="CC4664"/>
      <c r="CD4664"/>
      <c r="CE4664"/>
      <c r="CF4664"/>
      <c r="CG4664"/>
      <c r="CH4664"/>
      <c r="CI4664"/>
      <c r="CJ4664"/>
    </row>
    <row r="4665" spans="39:88" x14ac:dyDescent="0.3"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  <c r="CA4665"/>
      <c r="CB4665"/>
      <c r="CC4665"/>
      <c r="CD4665"/>
      <c r="CE4665"/>
      <c r="CF4665"/>
      <c r="CG4665"/>
      <c r="CH4665"/>
      <c r="CI4665"/>
      <c r="CJ4665"/>
    </row>
    <row r="4666" spans="39:88" x14ac:dyDescent="0.3"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  <c r="CA4666"/>
      <c r="CB4666"/>
      <c r="CC4666"/>
      <c r="CD4666"/>
      <c r="CE4666"/>
      <c r="CF4666"/>
      <c r="CG4666"/>
      <c r="CH4666"/>
      <c r="CI4666"/>
      <c r="CJ4666"/>
    </row>
    <row r="4667" spans="39:88" x14ac:dyDescent="0.3"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  <c r="CA4667"/>
      <c r="CB4667"/>
      <c r="CC4667"/>
      <c r="CD4667"/>
      <c r="CE4667"/>
      <c r="CF4667"/>
      <c r="CG4667"/>
      <c r="CH4667"/>
      <c r="CI4667"/>
      <c r="CJ4667"/>
    </row>
    <row r="4668" spans="39:88" x14ac:dyDescent="0.3"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  <c r="CA4668"/>
      <c r="CB4668"/>
      <c r="CC4668"/>
      <c r="CD4668"/>
      <c r="CE4668"/>
      <c r="CF4668"/>
      <c r="CG4668"/>
      <c r="CH4668"/>
      <c r="CI4668"/>
      <c r="CJ4668"/>
    </row>
    <row r="4669" spans="39:88" x14ac:dyDescent="0.3"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  <c r="CA4669"/>
      <c r="CB4669"/>
      <c r="CC4669"/>
      <c r="CD4669"/>
      <c r="CE4669"/>
      <c r="CF4669"/>
      <c r="CG4669"/>
      <c r="CH4669"/>
      <c r="CI4669"/>
      <c r="CJ4669"/>
    </row>
    <row r="4670" spans="39:88" x14ac:dyDescent="0.3"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  <c r="CA4670"/>
      <c r="CB4670"/>
      <c r="CC4670"/>
      <c r="CD4670"/>
      <c r="CE4670"/>
      <c r="CF4670"/>
      <c r="CG4670"/>
      <c r="CH4670"/>
      <c r="CI4670"/>
      <c r="CJ4670"/>
    </row>
    <row r="4671" spans="39:88" x14ac:dyDescent="0.3"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  <c r="CA4671"/>
      <c r="CB4671"/>
      <c r="CC4671"/>
      <c r="CD4671"/>
      <c r="CE4671"/>
      <c r="CF4671"/>
      <c r="CG4671"/>
      <c r="CH4671"/>
      <c r="CI4671"/>
      <c r="CJ4671"/>
    </row>
    <row r="4672" spans="39:88" x14ac:dyDescent="0.3"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  <c r="CA4672"/>
      <c r="CB4672"/>
      <c r="CC4672"/>
      <c r="CD4672"/>
      <c r="CE4672"/>
      <c r="CF4672"/>
      <c r="CG4672"/>
      <c r="CH4672"/>
      <c r="CI4672"/>
      <c r="CJ4672"/>
    </row>
    <row r="4673" spans="39:88" x14ac:dyDescent="0.3"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  <c r="CA4673"/>
      <c r="CB4673"/>
      <c r="CC4673"/>
      <c r="CD4673"/>
      <c r="CE4673"/>
      <c r="CF4673"/>
      <c r="CG4673"/>
      <c r="CH4673"/>
      <c r="CI4673"/>
      <c r="CJ4673"/>
    </row>
    <row r="4674" spans="39:88" x14ac:dyDescent="0.3"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  <c r="CA4674"/>
      <c r="CB4674"/>
      <c r="CC4674"/>
      <c r="CD4674"/>
      <c r="CE4674"/>
      <c r="CF4674"/>
      <c r="CG4674"/>
      <c r="CH4674"/>
      <c r="CI4674"/>
      <c r="CJ4674"/>
    </row>
    <row r="4675" spans="39:88" x14ac:dyDescent="0.3"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  <c r="CA4675"/>
      <c r="CB4675"/>
      <c r="CC4675"/>
      <c r="CD4675"/>
      <c r="CE4675"/>
      <c r="CF4675"/>
      <c r="CG4675"/>
      <c r="CH4675"/>
      <c r="CI4675"/>
      <c r="CJ4675"/>
    </row>
    <row r="4676" spans="39:88" x14ac:dyDescent="0.3"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  <c r="CA4676"/>
      <c r="CB4676"/>
      <c r="CC4676"/>
      <c r="CD4676"/>
      <c r="CE4676"/>
      <c r="CF4676"/>
      <c r="CG4676"/>
      <c r="CH4676"/>
      <c r="CI4676"/>
      <c r="CJ4676"/>
    </row>
    <row r="4677" spans="39:88" x14ac:dyDescent="0.3"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  <c r="CA4677"/>
      <c r="CB4677"/>
      <c r="CC4677"/>
      <c r="CD4677"/>
      <c r="CE4677"/>
      <c r="CF4677"/>
      <c r="CG4677"/>
      <c r="CH4677"/>
      <c r="CI4677"/>
      <c r="CJ4677"/>
    </row>
    <row r="4678" spans="39:88" x14ac:dyDescent="0.3"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  <c r="CA4678"/>
      <c r="CB4678"/>
      <c r="CC4678"/>
      <c r="CD4678"/>
      <c r="CE4678"/>
      <c r="CF4678"/>
      <c r="CG4678"/>
      <c r="CH4678"/>
      <c r="CI4678"/>
      <c r="CJ4678"/>
    </row>
    <row r="4679" spans="39:88" x14ac:dyDescent="0.3"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  <c r="CA4679"/>
      <c r="CB4679"/>
      <c r="CC4679"/>
      <c r="CD4679"/>
      <c r="CE4679"/>
      <c r="CF4679"/>
      <c r="CG4679"/>
      <c r="CH4679"/>
      <c r="CI4679"/>
      <c r="CJ4679"/>
    </row>
    <row r="4680" spans="39:88" x14ac:dyDescent="0.3"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  <c r="CA4680"/>
      <c r="CB4680"/>
      <c r="CC4680"/>
      <c r="CD4680"/>
      <c r="CE4680"/>
      <c r="CF4680"/>
      <c r="CG4680"/>
      <c r="CH4680"/>
      <c r="CI4680"/>
      <c r="CJ4680"/>
    </row>
    <row r="4681" spans="39:88" x14ac:dyDescent="0.3"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  <c r="CA4681"/>
      <c r="CB4681"/>
      <c r="CC4681"/>
      <c r="CD4681"/>
      <c r="CE4681"/>
      <c r="CF4681"/>
      <c r="CG4681"/>
      <c r="CH4681"/>
      <c r="CI4681"/>
      <c r="CJ4681"/>
    </row>
    <row r="4682" spans="39:88" x14ac:dyDescent="0.3"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  <c r="CA4682"/>
      <c r="CB4682"/>
      <c r="CC4682"/>
      <c r="CD4682"/>
      <c r="CE4682"/>
      <c r="CF4682"/>
      <c r="CG4682"/>
      <c r="CH4682"/>
      <c r="CI4682"/>
      <c r="CJ4682"/>
    </row>
    <row r="4683" spans="39:88" x14ac:dyDescent="0.3"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  <c r="CA4683"/>
      <c r="CB4683"/>
      <c r="CC4683"/>
      <c r="CD4683"/>
      <c r="CE4683"/>
      <c r="CF4683"/>
      <c r="CG4683"/>
      <c r="CH4683"/>
      <c r="CI4683"/>
      <c r="CJ4683"/>
    </row>
    <row r="4684" spans="39:88" x14ac:dyDescent="0.3"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  <c r="CA4684"/>
      <c r="CB4684"/>
      <c r="CC4684"/>
      <c r="CD4684"/>
      <c r="CE4684"/>
      <c r="CF4684"/>
      <c r="CG4684"/>
      <c r="CH4684"/>
      <c r="CI4684"/>
      <c r="CJ4684"/>
    </row>
    <row r="4685" spans="39:88" x14ac:dyDescent="0.3"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  <c r="CA4685"/>
      <c r="CB4685"/>
      <c r="CC4685"/>
      <c r="CD4685"/>
      <c r="CE4685"/>
      <c r="CF4685"/>
      <c r="CG4685"/>
      <c r="CH4685"/>
      <c r="CI4685"/>
      <c r="CJ4685"/>
    </row>
    <row r="4686" spans="39:88" x14ac:dyDescent="0.3"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  <c r="CA4686"/>
      <c r="CB4686"/>
      <c r="CC4686"/>
      <c r="CD4686"/>
      <c r="CE4686"/>
      <c r="CF4686"/>
      <c r="CG4686"/>
      <c r="CH4686"/>
      <c r="CI4686"/>
      <c r="CJ4686"/>
    </row>
    <row r="4687" spans="39:88" x14ac:dyDescent="0.3"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  <c r="CA4687"/>
      <c r="CB4687"/>
      <c r="CC4687"/>
      <c r="CD4687"/>
      <c r="CE4687"/>
      <c r="CF4687"/>
      <c r="CG4687"/>
      <c r="CH4687"/>
      <c r="CI4687"/>
      <c r="CJ4687"/>
    </row>
    <row r="4688" spans="39:88" x14ac:dyDescent="0.3"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  <c r="CA4688"/>
      <c r="CB4688"/>
      <c r="CC4688"/>
      <c r="CD4688"/>
      <c r="CE4688"/>
      <c r="CF4688"/>
      <c r="CG4688"/>
      <c r="CH4688"/>
      <c r="CI4688"/>
      <c r="CJ4688"/>
    </row>
    <row r="4689" spans="39:88" x14ac:dyDescent="0.3"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  <c r="CA4689"/>
      <c r="CB4689"/>
      <c r="CC4689"/>
      <c r="CD4689"/>
      <c r="CE4689"/>
      <c r="CF4689"/>
      <c r="CG4689"/>
      <c r="CH4689"/>
      <c r="CI4689"/>
      <c r="CJ4689"/>
    </row>
    <row r="4690" spans="39:88" x14ac:dyDescent="0.3"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  <c r="CA4690"/>
      <c r="CB4690"/>
      <c r="CC4690"/>
      <c r="CD4690"/>
      <c r="CE4690"/>
      <c r="CF4690"/>
      <c r="CG4690"/>
      <c r="CH4690"/>
      <c r="CI4690"/>
      <c r="CJ4690"/>
    </row>
    <row r="4691" spans="39:88" x14ac:dyDescent="0.3"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  <c r="CA4691"/>
      <c r="CB4691"/>
      <c r="CC4691"/>
      <c r="CD4691"/>
      <c r="CE4691"/>
      <c r="CF4691"/>
      <c r="CG4691"/>
      <c r="CH4691"/>
      <c r="CI4691"/>
      <c r="CJ4691"/>
    </row>
    <row r="4692" spans="39:88" x14ac:dyDescent="0.3"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  <c r="CA4692"/>
      <c r="CB4692"/>
      <c r="CC4692"/>
      <c r="CD4692"/>
      <c r="CE4692"/>
      <c r="CF4692"/>
      <c r="CG4692"/>
      <c r="CH4692"/>
      <c r="CI4692"/>
      <c r="CJ4692"/>
    </row>
    <row r="4693" spans="39:88" x14ac:dyDescent="0.3"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  <c r="CA4693"/>
      <c r="CB4693"/>
      <c r="CC4693"/>
      <c r="CD4693"/>
      <c r="CE4693"/>
      <c r="CF4693"/>
      <c r="CG4693"/>
      <c r="CH4693"/>
      <c r="CI4693"/>
      <c r="CJ4693"/>
    </row>
    <row r="4694" spans="39:88" x14ac:dyDescent="0.3"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  <c r="CA4694"/>
      <c r="CB4694"/>
      <c r="CC4694"/>
      <c r="CD4694"/>
      <c r="CE4694"/>
      <c r="CF4694"/>
      <c r="CG4694"/>
      <c r="CH4694"/>
      <c r="CI4694"/>
      <c r="CJ4694"/>
    </row>
    <row r="4695" spans="39:88" x14ac:dyDescent="0.3"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  <c r="CA4695"/>
      <c r="CB4695"/>
      <c r="CC4695"/>
      <c r="CD4695"/>
      <c r="CE4695"/>
      <c r="CF4695"/>
      <c r="CG4695"/>
      <c r="CH4695"/>
      <c r="CI4695"/>
      <c r="CJ4695"/>
    </row>
    <row r="4696" spans="39:88" x14ac:dyDescent="0.3"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  <c r="CA4696"/>
      <c r="CB4696"/>
      <c r="CC4696"/>
      <c r="CD4696"/>
      <c r="CE4696"/>
      <c r="CF4696"/>
      <c r="CG4696"/>
      <c r="CH4696"/>
      <c r="CI4696"/>
      <c r="CJ4696"/>
    </row>
    <row r="4697" spans="39:88" x14ac:dyDescent="0.3"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  <c r="CA4697"/>
      <c r="CB4697"/>
      <c r="CC4697"/>
      <c r="CD4697"/>
      <c r="CE4697"/>
      <c r="CF4697"/>
      <c r="CG4697"/>
      <c r="CH4697"/>
      <c r="CI4697"/>
      <c r="CJ4697"/>
    </row>
    <row r="4698" spans="39:88" x14ac:dyDescent="0.3"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  <c r="CA4698"/>
      <c r="CB4698"/>
      <c r="CC4698"/>
      <c r="CD4698"/>
      <c r="CE4698"/>
      <c r="CF4698"/>
      <c r="CG4698"/>
      <c r="CH4698"/>
      <c r="CI4698"/>
      <c r="CJ4698"/>
    </row>
    <row r="4699" spans="39:88" x14ac:dyDescent="0.3"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  <c r="CA4699"/>
      <c r="CB4699"/>
      <c r="CC4699"/>
      <c r="CD4699"/>
      <c r="CE4699"/>
      <c r="CF4699"/>
      <c r="CG4699"/>
      <c r="CH4699"/>
      <c r="CI4699"/>
      <c r="CJ4699"/>
    </row>
    <row r="4700" spans="39:88" x14ac:dyDescent="0.3"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  <c r="CA4700"/>
      <c r="CB4700"/>
      <c r="CC4700"/>
      <c r="CD4700"/>
      <c r="CE4700"/>
      <c r="CF4700"/>
      <c r="CG4700"/>
      <c r="CH4700"/>
      <c r="CI4700"/>
      <c r="CJ4700"/>
    </row>
    <row r="4701" spans="39:88" x14ac:dyDescent="0.3"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  <c r="CA4701"/>
      <c r="CB4701"/>
      <c r="CC4701"/>
      <c r="CD4701"/>
      <c r="CE4701"/>
      <c r="CF4701"/>
      <c r="CG4701"/>
      <c r="CH4701"/>
      <c r="CI4701"/>
      <c r="CJ4701"/>
    </row>
    <row r="4702" spans="39:88" x14ac:dyDescent="0.3"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  <c r="CA4702"/>
      <c r="CB4702"/>
      <c r="CC4702"/>
      <c r="CD4702"/>
      <c r="CE4702"/>
      <c r="CF4702"/>
      <c r="CG4702"/>
      <c r="CH4702"/>
      <c r="CI4702"/>
      <c r="CJ4702"/>
    </row>
    <row r="4703" spans="39:88" x14ac:dyDescent="0.3"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  <c r="CA4703"/>
      <c r="CB4703"/>
      <c r="CC4703"/>
      <c r="CD4703"/>
      <c r="CE4703"/>
      <c r="CF4703"/>
      <c r="CG4703"/>
      <c r="CH4703"/>
      <c r="CI4703"/>
      <c r="CJ4703"/>
    </row>
    <row r="4704" spans="39:88" x14ac:dyDescent="0.3"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  <c r="CA4704"/>
      <c r="CB4704"/>
      <c r="CC4704"/>
      <c r="CD4704"/>
      <c r="CE4704"/>
      <c r="CF4704"/>
      <c r="CG4704"/>
      <c r="CH4704"/>
      <c r="CI4704"/>
      <c r="CJ4704"/>
    </row>
    <row r="4705" spans="39:88" x14ac:dyDescent="0.3"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  <c r="CA4705"/>
      <c r="CB4705"/>
      <c r="CC4705"/>
      <c r="CD4705"/>
      <c r="CE4705"/>
      <c r="CF4705"/>
      <c r="CG4705"/>
      <c r="CH4705"/>
      <c r="CI4705"/>
      <c r="CJ4705"/>
    </row>
    <row r="4706" spans="39:88" x14ac:dyDescent="0.3"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  <c r="CA4706"/>
      <c r="CB4706"/>
      <c r="CC4706"/>
      <c r="CD4706"/>
      <c r="CE4706"/>
      <c r="CF4706"/>
      <c r="CG4706"/>
      <c r="CH4706"/>
      <c r="CI4706"/>
      <c r="CJ4706"/>
    </row>
    <row r="4707" spans="39:88" x14ac:dyDescent="0.3"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  <c r="CA4707"/>
      <c r="CB4707"/>
      <c r="CC4707"/>
      <c r="CD4707"/>
      <c r="CE4707"/>
      <c r="CF4707"/>
      <c r="CG4707"/>
      <c r="CH4707"/>
      <c r="CI4707"/>
      <c r="CJ4707"/>
    </row>
    <row r="4708" spans="39:88" x14ac:dyDescent="0.3"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  <c r="CA4708"/>
      <c r="CB4708"/>
      <c r="CC4708"/>
      <c r="CD4708"/>
      <c r="CE4708"/>
      <c r="CF4708"/>
      <c r="CG4708"/>
      <c r="CH4708"/>
      <c r="CI4708"/>
      <c r="CJ4708"/>
    </row>
    <row r="4709" spans="39:88" x14ac:dyDescent="0.3"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  <c r="CA4709"/>
      <c r="CB4709"/>
      <c r="CC4709"/>
      <c r="CD4709"/>
      <c r="CE4709"/>
      <c r="CF4709"/>
      <c r="CG4709"/>
      <c r="CH4709"/>
      <c r="CI4709"/>
      <c r="CJ4709"/>
    </row>
    <row r="4710" spans="39:88" x14ac:dyDescent="0.3"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  <c r="CA4710"/>
      <c r="CB4710"/>
      <c r="CC4710"/>
      <c r="CD4710"/>
      <c r="CE4710"/>
      <c r="CF4710"/>
      <c r="CG4710"/>
      <c r="CH4710"/>
      <c r="CI4710"/>
      <c r="CJ4710"/>
    </row>
    <row r="4711" spans="39:88" x14ac:dyDescent="0.3"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  <c r="CA4711"/>
      <c r="CB4711"/>
      <c r="CC4711"/>
      <c r="CD4711"/>
      <c r="CE4711"/>
      <c r="CF4711"/>
      <c r="CG4711"/>
      <c r="CH4711"/>
      <c r="CI4711"/>
      <c r="CJ4711"/>
    </row>
    <row r="4712" spans="39:88" x14ac:dyDescent="0.3"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  <c r="CA4712"/>
      <c r="CB4712"/>
      <c r="CC4712"/>
      <c r="CD4712"/>
      <c r="CE4712"/>
      <c r="CF4712"/>
      <c r="CG4712"/>
      <c r="CH4712"/>
      <c r="CI4712"/>
      <c r="CJ4712"/>
    </row>
    <row r="4713" spans="39:88" x14ac:dyDescent="0.3"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  <c r="CA4713"/>
      <c r="CB4713"/>
      <c r="CC4713"/>
      <c r="CD4713"/>
      <c r="CE4713"/>
      <c r="CF4713"/>
      <c r="CG4713"/>
      <c r="CH4713"/>
      <c r="CI4713"/>
      <c r="CJ4713"/>
    </row>
    <row r="4714" spans="39:88" x14ac:dyDescent="0.3"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  <c r="CA4714"/>
      <c r="CB4714"/>
      <c r="CC4714"/>
      <c r="CD4714"/>
      <c r="CE4714"/>
      <c r="CF4714"/>
      <c r="CG4714"/>
      <c r="CH4714"/>
      <c r="CI4714"/>
      <c r="CJ4714"/>
    </row>
    <row r="4715" spans="39:88" x14ac:dyDescent="0.3"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  <c r="CA4715"/>
      <c r="CB4715"/>
      <c r="CC4715"/>
      <c r="CD4715"/>
      <c r="CE4715"/>
      <c r="CF4715"/>
      <c r="CG4715"/>
      <c r="CH4715"/>
      <c r="CI4715"/>
      <c r="CJ4715"/>
    </row>
    <row r="4716" spans="39:88" x14ac:dyDescent="0.3"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  <c r="CA4716"/>
      <c r="CB4716"/>
      <c r="CC4716"/>
      <c r="CD4716"/>
      <c r="CE4716"/>
      <c r="CF4716"/>
      <c r="CG4716"/>
      <c r="CH4716"/>
      <c r="CI4716"/>
      <c r="CJ4716"/>
    </row>
    <row r="4717" spans="39:88" x14ac:dyDescent="0.3"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  <c r="CA4717"/>
      <c r="CB4717"/>
      <c r="CC4717"/>
      <c r="CD4717"/>
      <c r="CE4717"/>
      <c r="CF4717"/>
      <c r="CG4717"/>
      <c r="CH4717"/>
      <c r="CI4717"/>
      <c r="CJ4717"/>
    </row>
    <row r="4718" spans="39:88" x14ac:dyDescent="0.3"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  <c r="CA4718"/>
      <c r="CB4718"/>
      <c r="CC4718"/>
      <c r="CD4718"/>
      <c r="CE4718"/>
      <c r="CF4718"/>
      <c r="CG4718"/>
      <c r="CH4718"/>
      <c r="CI4718"/>
      <c r="CJ4718"/>
    </row>
    <row r="4719" spans="39:88" x14ac:dyDescent="0.3"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  <c r="CA4719"/>
      <c r="CB4719"/>
      <c r="CC4719"/>
      <c r="CD4719"/>
      <c r="CE4719"/>
      <c r="CF4719"/>
      <c r="CG4719"/>
      <c r="CH4719"/>
      <c r="CI4719"/>
      <c r="CJ4719"/>
    </row>
    <row r="4720" spans="39:88" x14ac:dyDescent="0.3"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  <c r="CA4720"/>
      <c r="CB4720"/>
      <c r="CC4720"/>
      <c r="CD4720"/>
      <c r="CE4720"/>
      <c r="CF4720"/>
      <c r="CG4720"/>
      <c r="CH4720"/>
      <c r="CI4720"/>
      <c r="CJ4720"/>
    </row>
    <row r="4721" spans="39:88" x14ac:dyDescent="0.3"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  <c r="CA4721"/>
      <c r="CB4721"/>
      <c r="CC4721"/>
      <c r="CD4721"/>
      <c r="CE4721"/>
      <c r="CF4721"/>
      <c r="CG4721"/>
      <c r="CH4721"/>
      <c r="CI4721"/>
      <c r="CJ4721"/>
    </row>
    <row r="4722" spans="39:88" x14ac:dyDescent="0.3"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  <c r="CA4722"/>
      <c r="CB4722"/>
      <c r="CC4722"/>
      <c r="CD4722"/>
      <c r="CE4722"/>
      <c r="CF4722"/>
      <c r="CG4722"/>
      <c r="CH4722"/>
      <c r="CI4722"/>
      <c r="CJ4722"/>
    </row>
    <row r="4723" spans="39:88" x14ac:dyDescent="0.3"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  <c r="CA4723"/>
      <c r="CB4723"/>
      <c r="CC4723"/>
      <c r="CD4723"/>
      <c r="CE4723"/>
      <c r="CF4723"/>
      <c r="CG4723"/>
      <c r="CH4723"/>
      <c r="CI4723"/>
      <c r="CJ4723"/>
    </row>
    <row r="4724" spans="39:88" x14ac:dyDescent="0.3"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  <c r="CA4724"/>
      <c r="CB4724"/>
      <c r="CC4724"/>
      <c r="CD4724"/>
      <c r="CE4724"/>
      <c r="CF4724"/>
      <c r="CG4724"/>
      <c r="CH4724"/>
      <c r="CI4724"/>
      <c r="CJ4724"/>
    </row>
    <row r="4725" spans="39:88" x14ac:dyDescent="0.3"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  <c r="CA4725"/>
      <c r="CB4725"/>
      <c r="CC4725"/>
      <c r="CD4725"/>
      <c r="CE4725"/>
      <c r="CF4725"/>
      <c r="CG4725"/>
      <c r="CH4725"/>
      <c r="CI4725"/>
      <c r="CJ4725"/>
    </row>
    <row r="4726" spans="39:88" x14ac:dyDescent="0.3"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  <c r="CA4726"/>
      <c r="CB4726"/>
      <c r="CC4726"/>
      <c r="CD4726"/>
      <c r="CE4726"/>
      <c r="CF4726"/>
      <c r="CG4726"/>
      <c r="CH4726"/>
      <c r="CI4726"/>
      <c r="CJ4726"/>
    </row>
    <row r="4727" spans="39:88" x14ac:dyDescent="0.3"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  <c r="CA4727"/>
      <c r="CB4727"/>
      <c r="CC4727"/>
      <c r="CD4727"/>
      <c r="CE4727"/>
      <c r="CF4727"/>
      <c r="CG4727"/>
      <c r="CH4727"/>
      <c r="CI4727"/>
      <c r="CJ4727"/>
    </row>
    <row r="4728" spans="39:88" x14ac:dyDescent="0.3"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  <c r="CA4728"/>
      <c r="CB4728"/>
      <c r="CC4728"/>
      <c r="CD4728"/>
      <c r="CE4728"/>
      <c r="CF4728"/>
      <c r="CG4728"/>
      <c r="CH4728"/>
      <c r="CI4728"/>
      <c r="CJ4728"/>
    </row>
    <row r="4729" spans="39:88" x14ac:dyDescent="0.3"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  <c r="CA4729"/>
      <c r="CB4729"/>
      <c r="CC4729"/>
      <c r="CD4729"/>
      <c r="CE4729"/>
      <c r="CF4729"/>
      <c r="CG4729"/>
      <c r="CH4729"/>
      <c r="CI4729"/>
      <c r="CJ4729"/>
    </row>
    <row r="4730" spans="39:88" x14ac:dyDescent="0.3"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  <c r="CA4730"/>
      <c r="CB4730"/>
      <c r="CC4730"/>
      <c r="CD4730"/>
      <c r="CE4730"/>
      <c r="CF4730"/>
      <c r="CG4730"/>
      <c r="CH4730"/>
      <c r="CI4730"/>
      <c r="CJ4730"/>
    </row>
    <row r="4731" spans="39:88" x14ac:dyDescent="0.3"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  <c r="CA4731"/>
      <c r="CB4731"/>
      <c r="CC4731"/>
      <c r="CD4731"/>
      <c r="CE4731"/>
      <c r="CF4731"/>
      <c r="CG4731"/>
      <c r="CH4731"/>
      <c r="CI4731"/>
      <c r="CJ4731"/>
    </row>
    <row r="4732" spans="39:88" x14ac:dyDescent="0.3"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  <c r="CA4732"/>
      <c r="CB4732"/>
      <c r="CC4732"/>
      <c r="CD4732"/>
      <c r="CE4732"/>
      <c r="CF4732"/>
      <c r="CG4732"/>
      <c r="CH4732"/>
      <c r="CI4732"/>
      <c r="CJ4732"/>
    </row>
    <row r="4733" spans="39:88" x14ac:dyDescent="0.3"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  <c r="CA4733"/>
      <c r="CB4733"/>
      <c r="CC4733"/>
      <c r="CD4733"/>
      <c r="CE4733"/>
      <c r="CF4733"/>
      <c r="CG4733"/>
      <c r="CH4733"/>
      <c r="CI4733"/>
      <c r="CJ4733"/>
    </row>
    <row r="4734" spans="39:88" x14ac:dyDescent="0.3"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  <c r="CA4734"/>
      <c r="CB4734"/>
      <c r="CC4734"/>
      <c r="CD4734"/>
      <c r="CE4734"/>
      <c r="CF4734"/>
      <c r="CG4734"/>
      <c r="CH4734"/>
      <c r="CI4734"/>
      <c r="CJ4734"/>
    </row>
    <row r="4735" spans="39:88" x14ac:dyDescent="0.3"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  <c r="CA4735"/>
      <c r="CB4735"/>
      <c r="CC4735"/>
      <c r="CD4735"/>
      <c r="CE4735"/>
      <c r="CF4735"/>
      <c r="CG4735"/>
      <c r="CH4735"/>
      <c r="CI4735"/>
      <c r="CJ4735"/>
    </row>
    <row r="4736" spans="39:88" x14ac:dyDescent="0.3"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  <c r="CA4736"/>
      <c r="CB4736"/>
      <c r="CC4736"/>
      <c r="CD4736"/>
      <c r="CE4736"/>
      <c r="CF4736"/>
      <c r="CG4736"/>
      <c r="CH4736"/>
      <c r="CI4736"/>
      <c r="CJ4736"/>
    </row>
    <row r="4737" spans="39:88" x14ac:dyDescent="0.3"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  <c r="CA4737"/>
      <c r="CB4737"/>
      <c r="CC4737"/>
      <c r="CD4737"/>
      <c r="CE4737"/>
      <c r="CF4737"/>
      <c r="CG4737"/>
      <c r="CH4737"/>
      <c r="CI4737"/>
      <c r="CJ4737"/>
    </row>
    <row r="4738" spans="39:88" x14ac:dyDescent="0.3"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  <c r="CA4738"/>
      <c r="CB4738"/>
      <c r="CC4738"/>
      <c r="CD4738"/>
      <c r="CE4738"/>
      <c r="CF4738"/>
      <c r="CG4738"/>
      <c r="CH4738"/>
      <c r="CI4738"/>
      <c r="CJ4738"/>
    </row>
    <row r="4739" spans="39:88" x14ac:dyDescent="0.3"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  <c r="CA4739"/>
      <c r="CB4739"/>
      <c r="CC4739"/>
      <c r="CD4739"/>
      <c r="CE4739"/>
      <c r="CF4739"/>
      <c r="CG4739"/>
      <c r="CH4739"/>
      <c r="CI4739"/>
      <c r="CJ4739"/>
    </row>
    <row r="4740" spans="39:88" x14ac:dyDescent="0.3"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  <c r="CA4740"/>
      <c r="CB4740"/>
      <c r="CC4740"/>
      <c r="CD4740"/>
      <c r="CE4740"/>
      <c r="CF4740"/>
      <c r="CG4740"/>
      <c r="CH4740"/>
      <c r="CI4740"/>
      <c r="CJ4740"/>
    </row>
    <row r="4741" spans="39:88" x14ac:dyDescent="0.3"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  <c r="CA4741"/>
      <c r="CB4741"/>
      <c r="CC4741"/>
      <c r="CD4741"/>
      <c r="CE4741"/>
      <c r="CF4741"/>
      <c r="CG4741"/>
      <c r="CH4741"/>
      <c r="CI4741"/>
      <c r="CJ4741"/>
    </row>
    <row r="4742" spans="39:88" x14ac:dyDescent="0.3"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  <c r="CA4742"/>
      <c r="CB4742"/>
      <c r="CC4742"/>
      <c r="CD4742"/>
      <c r="CE4742"/>
      <c r="CF4742"/>
      <c r="CG4742"/>
      <c r="CH4742"/>
      <c r="CI4742"/>
      <c r="CJ4742"/>
    </row>
    <row r="4743" spans="39:88" x14ac:dyDescent="0.3"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  <c r="CA4743"/>
      <c r="CB4743"/>
      <c r="CC4743"/>
      <c r="CD4743"/>
      <c r="CE4743"/>
      <c r="CF4743"/>
      <c r="CG4743"/>
      <c r="CH4743"/>
      <c r="CI4743"/>
      <c r="CJ4743"/>
    </row>
    <row r="4744" spans="39:88" x14ac:dyDescent="0.3"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  <c r="CA4744"/>
      <c r="CB4744"/>
      <c r="CC4744"/>
      <c r="CD4744"/>
      <c r="CE4744"/>
      <c r="CF4744"/>
      <c r="CG4744"/>
      <c r="CH4744"/>
      <c r="CI4744"/>
      <c r="CJ4744"/>
    </row>
    <row r="4745" spans="39:88" x14ac:dyDescent="0.3"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  <c r="CA4745"/>
      <c r="CB4745"/>
      <c r="CC4745"/>
      <c r="CD4745"/>
      <c r="CE4745"/>
      <c r="CF4745"/>
      <c r="CG4745"/>
      <c r="CH4745"/>
      <c r="CI4745"/>
      <c r="CJ4745"/>
    </row>
    <row r="4746" spans="39:88" x14ac:dyDescent="0.3"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  <c r="CA4746"/>
      <c r="CB4746"/>
      <c r="CC4746"/>
      <c r="CD4746"/>
      <c r="CE4746"/>
      <c r="CF4746"/>
      <c r="CG4746"/>
      <c r="CH4746"/>
      <c r="CI4746"/>
      <c r="CJ4746"/>
    </row>
    <row r="4747" spans="39:88" x14ac:dyDescent="0.3"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  <c r="CA4747"/>
      <c r="CB4747"/>
      <c r="CC4747"/>
      <c r="CD4747"/>
      <c r="CE4747"/>
      <c r="CF4747"/>
      <c r="CG4747"/>
      <c r="CH4747"/>
      <c r="CI4747"/>
      <c r="CJ4747"/>
    </row>
    <row r="4748" spans="39:88" x14ac:dyDescent="0.3"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  <c r="CA4748"/>
      <c r="CB4748"/>
      <c r="CC4748"/>
      <c r="CD4748"/>
      <c r="CE4748"/>
      <c r="CF4748"/>
      <c r="CG4748"/>
      <c r="CH4748"/>
      <c r="CI4748"/>
      <c r="CJ4748"/>
    </row>
    <row r="4749" spans="39:88" x14ac:dyDescent="0.3"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  <c r="CA4749"/>
      <c r="CB4749"/>
      <c r="CC4749"/>
      <c r="CD4749"/>
      <c r="CE4749"/>
      <c r="CF4749"/>
      <c r="CG4749"/>
      <c r="CH4749"/>
      <c r="CI4749"/>
      <c r="CJ4749"/>
    </row>
    <row r="4750" spans="39:88" x14ac:dyDescent="0.3"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  <c r="CA4750"/>
      <c r="CB4750"/>
      <c r="CC4750"/>
      <c r="CD4750"/>
      <c r="CE4750"/>
      <c r="CF4750"/>
      <c r="CG4750"/>
      <c r="CH4750"/>
      <c r="CI4750"/>
      <c r="CJ4750"/>
    </row>
    <row r="4751" spans="39:88" x14ac:dyDescent="0.3"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  <c r="CA4751"/>
      <c r="CB4751"/>
      <c r="CC4751"/>
      <c r="CD4751"/>
      <c r="CE4751"/>
      <c r="CF4751"/>
      <c r="CG4751"/>
      <c r="CH4751"/>
      <c r="CI4751"/>
      <c r="CJ4751"/>
    </row>
    <row r="4752" spans="39:88" x14ac:dyDescent="0.3"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  <c r="CA4752"/>
      <c r="CB4752"/>
      <c r="CC4752"/>
      <c r="CD4752"/>
      <c r="CE4752"/>
      <c r="CF4752"/>
      <c r="CG4752"/>
      <c r="CH4752"/>
      <c r="CI4752"/>
      <c r="CJ4752"/>
    </row>
    <row r="4753" spans="39:88" x14ac:dyDescent="0.3"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  <c r="CA4753"/>
      <c r="CB4753"/>
      <c r="CC4753"/>
      <c r="CD4753"/>
      <c r="CE4753"/>
      <c r="CF4753"/>
      <c r="CG4753"/>
      <c r="CH4753"/>
      <c r="CI4753"/>
      <c r="CJ4753"/>
    </row>
    <row r="4754" spans="39:88" x14ac:dyDescent="0.3"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  <c r="CA4754"/>
      <c r="CB4754"/>
      <c r="CC4754"/>
      <c r="CD4754"/>
      <c r="CE4754"/>
      <c r="CF4754"/>
      <c r="CG4754"/>
      <c r="CH4754"/>
      <c r="CI4754"/>
      <c r="CJ4754"/>
    </row>
    <row r="4755" spans="39:88" x14ac:dyDescent="0.3"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  <c r="CA4755"/>
      <c r="CB4755"/>
      <c r="CC4755"/>
      <c r="CD4755"/>
      <c r="CE4755"/>
      <c r="CF4755"/>
      <c r="CG4755"/>
      <c r="CH4755"/>
      <c r="CI4755"/>
      <c r="CJ4755"/>
    </row>
    <row r="4756" spans="39:88" x14ac:dyDescent="0.3"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  <c r="CA4756"/>
      <c r="CB4756"/>
      <c r="CC4756"/>
      <c r="CD4756"/>
      <c r="CE4756"/>
      <c r="CF4756"/>
      <c r="CG4756"/>
      <c r="CH4756"/>
      <c r="CI4756"/>
      <c r="CJ4756"/>
    </row>
    <row r="4757" spans="39:88" x14ac:dyDescent="0.3"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  <c r="CA4757"/>
      <c r="CB4757"/>
      <c r="CC4757"/>
      <c r="CD4757"/>
      <c r="CE4757"/>
      <c r="CF4757"/>
      <c r="CG4757"/>
      <c r="CH4757"/>
      <c r="CI4757"/>
      <c r="CJ4757"/>
    </row>
    <row r="4758" spans="39:88" x14ac:dyDescent="0.3"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  <c r="CA4758"/>
      <c r="CB4758"/>
      <c r="CC4758"/>
      <c r="CD4758"/>
      <c r="CE4758"/>
      <c r="CF4758"/>
      <c r="CG4758"/>
      <c r="CH4758"/>
      <c r="CI4758"/>
      <c r="CJ4758"/>
    </row>
    <row r="4759" spans="39:88" x14ac:dyDescent="0.3"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  <c r="CA4759"/>
      <c r="CB4759"/>
      <c r="CC4759"/>
      <c r="CD4759"/>
      <c r="CE4759"/>
      <c r="CF4759"/>
      <c r="CG4759"/>
      <c r="CH4759"/>
      <c r="CI4759"/>
      <c r="CJ4759"/>
    </row>
    <row r="4760" spans="39:88" x14ac:dyDescent="0.3"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  <c r="CA4760"/>
      <c r="CB4760"/>
      <c r="CC4760"/>
      <c r="CD4760"/>
      <c r="CE4760"/>
      <c r="CF4760"/>
      <c r="CG4760"/>
      <c r="CH4760"/>
      <c r="CI4760"/>
      <c r="CJ4760"/>
    </row>
    <row r="4761" spans="39:88" x14ac:dyDescent="0.3"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  <c r="CA4761"/>
      <c r="CB4761"/>
      <c r="CC4761"/>
      <c r="CD4761"/>
      <c r="CE4761"/>
      <c r="CF4761"/>
      <c r="CG4761"/>
      <c r="CH4761"/>
      <c r="CI4761"/>
      <c r="CJ4761"/>
    </row>
    <row r="4762" spans="39:88" x14ac:dyDescent="0.3"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  <c r="CA4762"/>
      <c r="CB4762"/>
      <c r="CC4762"/>
      <c r="CD4762"/>
      <c r="CE4762"/>
      <c r="CF4762"/>
      <c r="CG4762"/>
      <c r="CH4762"/>
      <c r="CI4762"/>
      <c r="CJ4762"/>
    </row>
    <row r="4763" spans="39:88" x14ac:dyDescent="0.3"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  <c r="CA4763"/>
      <c r="CB4763"/>
      <c r="CC4763"/>
      <c r="CD4763"/>
      <c r="CE4763"/>
      <c r="CF4763"/>
      <c r="CG4763"/>
      <c r="CH4763"/>
      <c r="CI4763"/>
      <c r="CJ4763"/>
    </row>
    <row r="4764" spans="39:88" x14ac:dyDescent="0.3"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  <c r="CA4764"/>
      <c r="CB4764"/>
      <c r="CC4764"/>
      <c r="CD4764"/>
      <c r="CE4764"/>
      <c r="CF4764"/>
      <c r="CG4764"/>
      <c r="CH4764"/>
      <c r="CI4764"/>
      <c r="CJ4764"/>
    </row>
    <row r="4765" spans="39:88" x14ac:dyDescent="0.3"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  <c r="CA4765"/>
      <c r="CB4765"/>
      <c r="CC4765"/>
      <c r="CD4765"/>
      <c r="CE4765"/>
      <c r="CF4765"/>
      <c r="CG4765"/>
      <c r="CH4765"/>
      <c r="CI4765"/>
      <c r="CJ4765"/>
    </row>
    <row r="4766" spans="39:88" x14ac:dyDescent="0.3"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  <c r="CA4766"/>
      <c r="CB4766"/>
      <c r="CC4766"/>
      <c r="CD4766"/>
      <c r="CE4766"/>
      <c r="CF4766"/>
      <c r="CG4766"/>
      <c r="CH4766"/>
      <c r="CI4766"/>
      <c r="CJ4766"/>
    </row>
    <row r="4767" spans="39:88" x14ac:dyDescent="0.3"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  <c r="CA4767"/>
      <c r="CB4767"/>
      <c r="CC4767"/>
      <c r="CD4767"/>
      <c r="CE4767"/>
      <c r="CF4767"/>
      <c r="CG4767"/>
      <c r="CH4767"/>
      <c r="CI4767"/>
      <c r="CJ4767"/>
    </row>
    <row r="4768" spans="39:88" x14ac:dyDescent="0.3"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  <c r="CA4768"/>
      <c r="CB4768"/>
      <c r="CC4768"/>
      <c r="CD4768"/>
      <c r="CE4768"/>
      <c r="CF4768"/>
      <c r="CG4768"/>
      <c r="CH4768"/>
      <c r="CI4768"/>
      <c r="CJ4768"/>
    </row>
    <row r="4769" spans="39:88" x14ac:dyDescent="0.3"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  <c r="CA4769"/>
      <c r="CB4769"/>
      <c r="CC4769"/>
      <c r="CD4769"/>
      <c r="CE4769"/>
      <c r="CF4769"/>
      <c r="CG4769"/>
      <c r="CH4769"/>
      <c r="CI4769"/>
      <c r="CJ4769"/>
    </row>
    <row r="4770" spans="39:88" x14ac:dyDescent="0.3"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  <c r="CA4770"/>
      <c r="CB4770"/>
      <c r="CC4770"/>
      <c r="CD4770"/>
      <c r="CE4770"/>
      <c r="CF4770"/>
      <c r="CG4770"/>
      <c r="CH4770"/>
      <c r="CI4770"/>
      <c r="CJ4770"/>
    </row>
    <row r="4771" spans="39:88" x14ac:dyDescent="0.3"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  <c r="CA4771"/>
      <c r="CB4771"/>
      <c r="CC4771"/>
      <c r="CD4771"/>
      <c r="CE4771"/>
      <c r="CF4771"/>
      <c r="CG4771"/>
      <c r="CH4771"/>
      <c r="CI4771"/>
      <c r="CJ4771"/>
    </row>
    <row r="4772" spans="39:88" x14ac:dyDescent="0.3"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  <c r="CA4772"/>
      <c r="CB4772"/>
      <c r="CC4772"/>
      <c r="CD4772"/>
      <c r="CE4772"/>
      <c r="CF4772"/>
      <c r="CG4772"/>
      <c r="CH4772"/>
      <c r="CI4772"/>
      <c r="CJ4772"/>
    </row>
    <row r="4773" spans="39:88" x14ac:dyDescent="0.3"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  <c r="CA4773"/>
      <c r="CB4773"/>
      <c r="CC4773"/>
      <c r="CD4773"/>
      <c r="CE4773"/>
      <c r="CF4773"/>
      <c r="CG4773"/>
      <c r="CH4773"/>
      <c r="CI4773"/>
      <c r="CJ4773"/>
    </row>
    <row r="4774" spans="39:88" x14ac:dyDescent="0.3"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  <c r="CA4774"/>
      <c r="CB4774"/>
      <c r="CC4774"/>
      <c r="CD4774"/>
      <c r="CE4774"/>
      <c r="CF4774"/>
      <c r="CG4774"/>
      <c r="CH4774"/>
      <c r="CI4774"/>
      <c r="CJ4774"/>
    </row>
    <row r="4775" spans="39:88" x14ac:dyDescent="0.3"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  <c r="CA4775"/>
      <c r="CB4775"/>
      <c r="CC4775"/>
      <c r="CD4775"/>
      <c r="CE4775"/>
      <c r="CF4775"/>
      <c r="CG4775"/>
      <c r="CH4775"/>
      <c r="CI4775"/>
      <c r="CJ4775"/>
    </row>
    <row r="4776" spans="39:88" x14ac:dyDescent="0.3"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  <c r="CA4776"/>
      <c r="CB4776"/>
      <c r="CC4776"/>
      <c r="CD4776"/>
      <c r="CE4776"/>
      <c r="CF4776"/>
      <c r="CG4776"/>
      <c r="CH4776"/>
      <c r="CI4776"/>
      <c r="CJ4776"/>
    </row>
    <row r="4777" spans="39:88" x14ac:dyDescent="0.3"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  <c r="CA4777"/>
      <c r="CB4777"/>
      <c r="CC4777"/>
      <c r="CD4777"/>
      <c r="CE4777"/>
      <c r="CF4777"/>
      <c r="CG4777"/>
      <c r="CH4777"/>
      <c r="CI4777"/>
      <c r="CJ4777"/>
    </row>
    <row r="4778" spans="39:88" x14ac:dyDescent="0.3"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  <c r="CA4778"/>
      <c r="CB4778"/>
      <c r="CC4778"/>
      <c r="CD4778"/>
      <c r="CE4778"/>
      <c r="CF4778"/>
      <c r="CG4778"/>
      <c r="CH4778"/>
      <c r="CI4778"/>
      <c r="CJ4778"/>
    </row>
    <row r="4779" spans="39:88" x14ac:dyDescent="0.3"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  <c r="CA4779"/>
      <c r="CB4779"/>
      <c r="CC4779"/>
      <c r="CD4779"/>
      <c r="CE4779"/>
      <c r="CF4779"/>
      <c r="CG4779"/>
      <c r="CH4779"/>
      <c r="CI4779"/>
      <c r="CJ4779"/>
    </row>
    <row r="4780" spans="39:88" x14ac:dyDescent="0.3"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  <c r="CA4780"/>
      <c r="CB4780"/>
      <c r="CC4780"/>
      <c r="CD4780"/>
      <c r="CE4780"/>
      <c r="CF4780"/>
      <c r="CG4780"/>
      <c r="CH4780"/>
      <c r="CI4780"/>
      <c r="CJ4780"/>
    </row>
    <row r="4781" spans="39:88" x14ac:dyDescent="0.3"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  <c r="CA4781"/>
      <c r="CB4781"/>
      <c r="CC4781"/>
      <c r="CD4781"/>
      <c r="CE4781"/>
      <c r="CF4781"/>
      <c r="CG4781"/>
      <c r="CH4781"/>
      <c r="CI4781"/>
      <c r="CJ4781"/>
    </row>
    <row r="4782" spans="39:88" x14ac:dyDescent="0.3"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  <c r="CA4782"/>
      <c r="CB4782"/>
      <c r="CC4782"/>
      <c r="CD4782"/>
      <c r="CE4782"/>
      <c r="CF4782"/>
      <c r="CG4782"/>
      <c r="CH4782"/>
      <c r="CI4782"/>
      <c r="CJ4782"/>
    </row>
    <row r="4783" spans="39:88" x14ac:dyDescent="0.3"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  <c r="CA4783"/>
      <c r="CB4783"/>
      <c r="CC4783"/>
      <c r="CD4783"/>
      <c r="CE4783"/>
      <c r="CF4783"/>
      <c r="CG4783"/>
      <c r="CH4783"/>
      <c r="CI4783"/>
      <c r="CJ4783"/>
    </row>
    <row r="4784" spans="39:88" x14ac:dyDescent="0.3"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  <c r="CA4784"/>
      <c r="CB4784"/>
      <c r="CC4784"/>
      <c r="CD4784"/>
      <c r="CE4784"/>
      <c r="CF4784"/>
      <c r="CG4784"/>
      <c r="CH4784"/>
      <c r="CI4784"/>
      <c r="CJ4784"/>
    </row>
    <row r="4785" spans="39:88" x14ac:dyDescent="0.3"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  <c r="CA4785"/>
      <c r="CB4785"/>
      <c r="CC4785"/>
      <c r="CD4785"/>
      <c r="CE4785"/>
      <c r="CF4785"/>
      <c r="CG4785"/>
      <c r="CH4785"/>
      <c r="CI4785"/>
      <c r="CJ4785"/>
    </row>
    <row r="4786" spans="39:88" x14ac:dyDescent="0.3"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  <c r="CA4786"/>
      <c r="CB4786"/>
      <c r="CC4786"/>
      <c r="CD4786"/>
      <c r="CE4786"/>
      <c r="CF4786"/>
      <c r="CG4786"/>
      <c r="CH4786"/>
      <c r="CI4786"/>
      <c r="CJ4786"/>
    </row>
    <row r="4787" spans="39:88" x14ac:dyDescent="0.3"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  <c r="CA4787"/>
      <c r="CB4787"/>
      <c r="CC4787"/>
      <c r="CD4787"/>
      <c r="CE4787"/>
      <c r="CF4787"/>
      <c r="CG4787"/>
      <c r="CH4787"/>
      <c r="CI4787"/>
      <c r="CJ4787"/>
    </row>
    <row r="4788" spans="39:88" x14ac:dyDescent="0.3"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  <c r="CA4788"/>
      <c r="CB4788"/>
      <c r="CC4788"/>
      <c r="CD4788"/>
      <c r="CE4788"/>
      <c r="CF4788"/>
      <c r="CG4788"/>
      <c r="CH4788"/>
      <c r="CI4788"/>
      <c r="CJ4788"/>
    </row>
    <row r="4789" spans="39:88" x14ac:dyDescent="0.3"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  <c r="CA4789"/>
      <c r="CB4789"/>
      <c r="CC4789"/>
      <c r="CD4789"/>
      <c r="CE4789"/>
      <c r="CF4789"/>
      <c r="CG4789"/>
      <c r="CH4789"/>
      <c r="CI4789"/>
      <c r="CJ4789"/>
    </row>
    <row r="4790" spans="39:88" x14ac:dyDescent="0.3"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  <c r="CA4790"/>
      <c r="CB4790"/>
      <c r="CC4790"/>
      <c r="CD4790"/>
      <c r="CE4790"/>
      <c r="CF4790"/>
      <c r="CG4790"/>
      <c r="CH4790"/>
      <c r="CI4790"/>
      <c r="CJ4790"/>
    </row>
    <row r="4791" spans="39:88" x14ac:dyDescent="0.3"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  <c r="CA4791"/>
      <c r="CB4791"/>
      <c r="CC4791"/>
      <c r="CD4791"/>
      <c r="CE4791"/>
      <c r="CF4791"/>
      <c r="CG4791"/>
      <c r="CH4791"/>
      <c r="CI4791"/>
      <c r="CJ4791"/>
    </row>
    <row r="4792" spans="39:88" x14ac:dyDescent="0.3"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  <c r="CA4792"/>
      <c r="CB4792"/>
      <c r="CC4792"/>
      <c r="CD4792"/>
      <c r="CE4792"/>
      <c r="CF4792"/>
      <c r="CG4792"/>
      <c r="CH4792"/>
      <c r="CI4792"/>
      <c r="CJ4792"/>
    </row>
    <row r="4793" spans="39:88" x14ac:dyDescent="0.3"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  <c r="CA4793"/>
      <c r="CB4793"/>
      <c r="CC4793"/>
      <c r="CD4793"/>
      <c r="CE4793"/>
      <c r="CF4793"/>
      <c r="CG4793"/>
      <c r="CH4793"/>
      <c r="CI4793"/>
      <c r="CJ4793"/>
    </row>
    <row r="4794" spans="39:88" x14ac:dyDescent="0.3"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  <c r="CA4794"/>
      <c r="CB4794"/>
      <c r="CC4794"/>
      <c r="CD4794"/>
      <c r="CE4794"/>
      <c r="CF4794"/>
      <c r="CG4794"/>
      <c r="CH4794"/>
      <c r="CI4794"/>
      <c r="CJ4794"/>
    </row>
    <row r="4795" spans="39:88" x14ac:dyDescent="0.3"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  <c r="CA4795"/>
      <c r="CB4795"/>
      <c r="CC4795"/>
      <c r="CD4795"/>
      <c r="CE4795"/>
      <c r="CF4795"/>
      <c r="CG4795"/>
      <c r="CH4795"/>
      <c r="CI4795"/>
      <c r="CJ4795"/>
    </row>
    <row r="4796" spans="39:88" x14ac:dyDescent="0.3"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  <c r="CA4796"/>
      <c r="CB4796"/>
      <c r="CC4796"/>
      <c r="CD4796"/>
      <c r="CE4796"/>
      <c r="CF4796"/>
      <c r="CG4796"/>
      <c r="CH4796"/>
      <c r="CI4796"/>
      <c r="CJ4796"/>
    </row>
    <row r="4797" spans="39:88" x14ac:dyDescent="0.3"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  <c r="CA4797"/>
      <c r="CB4797"/>
      <c r="CC4797"/>
      <c r="CD4797"/>
      <c r="CE4797"/>
      <c r="CF4797"/>
      <c r="CG4797"/>
      <c r="CH4797"/>
      <c r="CI4797"/>
      <c r="CJ4797"/>
    </row>
    <row r="4798" spans="39:88" x14ac:dyDescent="0.3"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  <c r="CA4798"/>
      <c r="CB4798"/>
      <c r="CC4798"/>
      <c r="CD4798"/>
      <c r="CE4798"/>
      <c r="CF4798"/>
      <c r="CG4798"/>
      <c r="CH4798"/>
      <c r="CI4798"/>
      <c r="CJ4798"/>
    </row>
    <row r="4799" spans="39:88" x14ac:dyDescent="0.3"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  <c r="CA4799"/>
      <c r="CB4799"/>
      <c r="CC4799"/>
      <c r="CD4799"/>
      <c r="CE4799"/>
      <c r="CF4799"/>
      <c r="CG4799"/>
      <c r="CH4799"/>
      <c r="CI4799"/>
      <c r="CJ4799"/>
    </row>
    <row r="4800" spans="39:88" x14ac:dyDescent="0.3"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  <c r="CA4800"/>
      <c r="CB4800"/>
      <c r="CC4800"/>
      <c r="CD4800"/>
      <c r="CE4800"/>
      <c r="CF4800"/>
      <c r="CG4800"/>
      <c r="CH4800"/>
      <c r="CI4800"/>
      <c r="CJ4800"/>
    </row>
    <row r="4801" spans="39:88" x14ac:dyDescent="0.3"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  <c r="CA4801"/>
      <c r="CB4801"/>
      <c r="CC4801"/>
      <c r="CD4801"/>
      <c r="CE4801"/>
      <c r="CF4801"/>
      <c r="CG4801"/>
      <c r="CH4801"/>
      <c r="CI4801"/>
      <c r="CJ4801"/>
    </row>
    <row r="4802" spans="39:88" x14ac:dyDescent="0.3"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  <c r="CA4802"/>
      <c r="CB4802"/>
      <c r="CC4802"/>
      <c r="CD4802"/>
      <c r="CE4802"/>
      <c r="CF4802"/>
      <c r="CG4802"/>
      <c r="CH4802"/>
      <c r="CI4802"/>
      <c r="CJ4802"/>
    </row>
    <row r="4803" spans="39:88" x14ac:dyDescent="0.3"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  <c r="CA4803"/>
      <c r="CB4803"/>
      <c r="CC4803"/>
      <c r="CD4803"/>
      <c r="CE4803"/>
      <c r="CF4803"/>
      <c r="CG4803"/>
      <c r="CH4803"/>
      <c r="CI4803"/>
      <c r="CJ4803"/>
    </row>
    <row r="4804" spans="39:88" x14ac:dyDescent="0.3"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  <c r="CA4804"/>
      <c r="CB4804"/>
      <c r="CC4804"/>
      <c r="CD4804"/>
      <c r="CE4804"/>
      <c r="CF4804"/>
      <c r="CG4804"/>
      <c r="CH4804"/>
      <c r="CI4804"/>
      <c r="CJ4804"/>
    </row>
    <row r="4805" spans="39:88" x14ac:dyDescent="0.3"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  <c r="CA4805"/>
      <c r="CB4805"/>
      <c r="CC4805"/>
      <c r="CD4805"/>
      <c r="CE4805"/>
      <c r="CF4805"/>
      <c r="CG4805"/>
      <c r="CH4805"/>
      <c r="CI4805"/>
      <c r="CJ4805"/>
    </row>
    <row r="4806" spans="39:88" x14ac:dyDescent="0.3"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  <c r="CA4806"/>
      <c r="CB4806"/>
      <c r="CC4806"/>
      <c r="CD4806"/>
      <c r="CE4806"/>
      <c r="CF4806"/>
      <c r="CG4806"/>
      <c r="CH4806"/>
      <c r="CI4806"/>
      <c r="CJ4806"/>
    </row>
    <row r="4807" spans="39:88" x14ac:dyDescent="0.3"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  <c r="CA4807"/>
      <c r="CB4807"/>
      <c r="CC4807"/>
      <c r="CD4807"/>
      <c r="CE4807"/>
      <c r="CF4807"/>
      <c r="CG4807"/>
      <c r="CH4807"/>
      <c r="CI4807"/>
      <c r="CJ4807"/>
    </row>
    <row r="4808" spans="39:88" x14ac:dyDescent="0.3"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  <c r="CA4808"/>
      <c r="CB4808"/>
      <c r="CC4808"/>
      <c r="CD4808"/>
      <c r="CE4808"/>
      <c r="CF4808"/>
      <c r="CG4808"/>
      <c r="CH4808"/>
      <c r="CI4808"/>
      <c r="CJ4808"/>
    </row>
    <row r="4809" spans="39:88" x14ac:dyDescent="0.3"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  <c r="CA4809"/>
      <c r="CB4809"/>
      <c r="CC4809"/>
      <c r="CD4809"/>
      <c r="CE4809"/>
      <c r="CF4809"/>
      <c r="CG4809"/>
      <c r="CH4809"/>
      <c r="CI4809"/>
      <c r="CJ4809"/>
    </row>
    <row r="4810" spans="39:88" x14ac:dyDescent="0.3"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  <c r="CA4810"/>
      <c r="CB4810"/>
      <c r="CC4810"/>
      <c r="CD4810"/>
      <c r="CE4810"/>
      <c r="CF4810"/>
      <c r="CG4810"/>
      <c r="CH4810"/>
      <c r="CI4810"/>
      <c r="CJ4810"/>
    </row>
    <row r="4811" spans="39:88" x14ac:dyDescent="0.3"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  <c r="CA4811"/>
      <c r="CB4811"/>
      <c r="CC4811"/>
      <c r="CD4811"/>
      <c r="CE4811"/>
      <c r="CF4811"/>
      <c r="CG4811"/>
      <c r="CH4811"/>
      <c r="CI4811"/>
      <c r="CJ4811"/>
    </row>
    <row r="4812" spans="39:88" x14ac:dyDescent="0.3"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  <c r="CA4812"/>
      <c r="CB4812"/>
      <c r="CC4812"/>
      <c r="CD4812"/>
      <c r="CE4812"/>
      <c r="CF4812"/>
      <c r="CG4812"/>
      <c r="CH4812"/>
      <c r="CI4812"/>
      <c r="CJ4812"/>
    </row>
    <row r="4813" spans="39:88" x14ac:dyDescent="0.3"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  <c r="CA4813"/>
      <c r="CB4813"/>
      <c r="CC4813"/>
      <c r="CD4813"/>
      <c r="CE4813"/>
      <c r="CF4813"/>
      <c r="CG4813"/>
      <c r="CH4813"/>
      <c r="CI4813"/>
      <c r="CJ4813"/>
    </row>
    <row r="4814" spans="39:88" x14ac:dyDescent="0.3"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  <c r="CA4814"/>
      <c r="CB4814"/>
      <c r="CC4814"/>
      <c r="CD4814"/>
      <c r="CE4814"/>
      <c r="CF4814"/>
      <c r="CG4814"/>
      <c r="CH4814"/>
      <c r="CI4814"/>
      <c r="CJ4814"/>
    </row>
    <row r="4815" spans="39:88" x14ac:dyDescent="0.3"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  <c r="CA4815"/>
      <c r="CB4815"/>
      <c r="CC4815"/>
      <c r="CD4815"/>
      <c r="CE4815"/>
      <c r="CF4815"/>
      <c r="CG4815"/>
      <c r="CH4815"/>
      <c r="CI4815"/>
      <c r="CJ4815"/>
    </row>
    <row r="4816" spans="39:88" x14ac:dyDescent="0.3"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  <c r="CA4816"/>
      <c r="CB4816"/>
      <c r="CC4816"/>
      <c r="CD4816"/>
      <c r="CE4816"/>
      <c r="CF4816"/>
      <c r="CG4816"/>
      <c r="CH4816"/>
      <c r="CI4816"/>
      <c r="CJ4816"/>
    </row>
    <row r="4817" spans="39:88" x14ac:dyDescent="0.3"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  <c r="CA4817"/>
      <c r="CB4817"/>
      <c r="CC4817"/>
      <c r="CD4817"/>
      <c r="CE4817"/>
      <c r="CF4817"/>
      <c r="CG4817"/>
      <c r="CH4817"/>
      <c r="CI4817"/>
      <c r="CJ4817"/>
    </row>
    <row r="4818" spans="39:88" x14ac:dyDescent="0.3"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  <c r="CA4818"/>
      <c r="CB4818"/>
      <c r="CC4818"/>
      <c r="CD4818"/>
      <c r="CE4818"/>
      <c r="CF4818"/>
      <c r="CG4818"/>
      <c r="CH4818"/>
      <c r="CI4818"/>
      <c r="CJ4818"/>
    </row>
    <row r="4819" spans="39:88" x14ac:dyDescent="0.3"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  <c r="CA4819"/>
      <c r="CB4819"/>
      <c r="CC4819"/>
      <c r="CD4819"/>
      <c r="CE4819"/>
      <c r="CF4819"/>
      <c r="CG4819"/>
      <c r="CH4819"/>
      <c r="CI4819"/>
      <c r="CJ4819"/>
    </row>
    <row r="4820" spans="39:88" x14ac:dyDescent="0.3"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  <c r="CA4820"/>
      <c r="CB4820"/>
      <c r="CC4820"/>
      <c r="CD4820"/>
      <c r="CE4820"/>
      <c r="CF4820"/>
      <c r="CG4820"/>
      <c r="CH4820"/>
      <c r="CI4820"/>
      <c r="CJ4820"/>
    </row>
    <row r="4821" spans="39:88" x14ac:dyDescent="0.3"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  <c r="CA4821"/>
      <c r="CB4821"/>
      <c r="CC4821"/>
      <c r="CD4821"/>
      <c r="CE4821"/>
      <c r="CF4821"/>
      <c r="CG4821"/>
      <c r="CH4821"/>
      <c r="CI4821"/>
      <c r="CJ4821"/>
    </row>
    <row r="4822" spans="39:88" x14ac:dyDescent="0.3"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  <c r="CA4822"/>
      <c r="CB4822"/>
      <c r="CC4822"/>
      <c r="CD4822"/>
      <c r="CE4822"/>
      <c r="CF4822"/>
      <c r="CG4822"/>
      <c r="CH4822"/>
      <c r="CI4822"/>
      <c r="CJ4822"/>
    </row>
    <row r="4823" spans="39:88" x14ac:dyDescent="0.3"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  <c r="CA4823"/>
      <c r="CB4823"/>
      <c r="CC4823"/>
      <c r="CD4823"/>
      <c r="CE4823"/>
      <c r="CF4823"/>
      <c r="CG4823"/>
      <c r="CH4823"/>
      <c r="CI4823"/>
      <c r="CJ4823"/>
    </row>
    <row r="4824" spans="39:88" x14ac:dyDescent="0.3"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  <c r="CA4824"/>
      <c r="CB4824"/>
      <c r="CC4824"/>
      <c r="CD4824"/>
      <c r="CE4824"/>
      <c r="CF4824"/>
      <c r="CG4824"/>
      <c r="CH4824"/>
      <c r="CI4824"/>
      <c r="CJ4824"/>
    </row>
    <row r="4825" spans="39:88" x14ac:dyDescent="0.3"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  <c r="CA4825"/>
      <c r="CB4825"/>
      <c r="CC4825"/>
      <c r="CD4825"/>
      <c r="CE4825"/>
      <c r="CF4825"/>
      <c r="CG4825"/>
      <c r="CH4825"/>
      <c r="CI4825"/>
      <c r="CJ4825"/>
    </row>
    <row r="4826" spans="39:88" x14ac:dyDescent="0.3"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  <c r="CA4826"/>
      <c r="CB4826"/>
      <c r="CC4826"/>
      <c r="CD4826"/>
      <c r="CE4826"/>
      <c r="CF4826"/>
      <c r="CG4826"/>
      <c r="CH4826"/>
      <c r="CI4826"/>
      <c r="CJ4826"/>
    </row>
    <row r="4827" spans="39:88" x14ac:dyDescent="0.3"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  <c r="CA4827"/>
      <c r="CB4827"/>
      <c r="CC4827"/>
      <c r="CD4827"/>
      <c r="CE4827"/>
      <c r="CF4827"/>
      <c r="CG4827"/>
      <c r="CH4827"/>
      <c r="CI4827"/>
      <c r="CJ4827"/>
    </row>
    <row r="4828" spans="39:88" x14ac:dyDescent="0.3"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  <c r="CA4828"/>
      <c r="CB4828"/>
      <c r="CC4828"/>
      <c r="CD4828"/>
      <c r="CE4828"/>
      <c r="CF4828"/>
      <c r="CG4828"/>
      <c r="CH4828"/>
      <c r="CI4828"/>
      <c r="CJ4828"/>
    </row>
    <row r="4829" spans="39:88" x14ac:dyDescent="0.3"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  <c r="CA4829"/>
      <c r="CB4829"/>
      <c r="CC4829"/>
      <c r="CD4829"/>
      <c r="CE4829"/>
      <c r="CF4829"/>
      <c r="CG4829"/>
      <c r="CH4829"/>
      <c r="CI4829"/>
      <c r="CJ4829"/>
    </row>
    <row r="4830" spans="39:88" x14ac:dyDescent="0.3"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  <c r="CA4830"/>
      <c r="CB4830"/>
      <c r="CC4830"/>
      <c r="CD4830"/>
      <c r="CE4830"/>
      <c r="CF4830"/>
      <c r="CG4830"/>
      <c r="CH4830"/>
      <c r="CI4830"/>
      <c r="CJ4830"/>
    </row>
    <row r="4831" spans="39:88" x14ac:dyDescent="0.3"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  <c r="CA4831"/>
      <c r="CB4831"/>
      <c r="CC4831"/>
      <c r="CD4831"/>
      <c r="CE4831"/>
      <c r="CF4831"/>
      <c r="CG4831"/>
      <c r="CH4831"/>
      <c r="CI4831"/>
      <c r="CJ4831"/>
    </row>
    <row r="4832" spans="39:88" x14ac:dyDescent="0.3"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  <c r="CA4832"/>
      <c r="CB4832"/>
      <c r="CC4832"/>
      <c r="CD4832"/>
      <c r="CE4832"/>
      <c r="CF4832"/>
      <c r="CG4832"/>
      <c r="CH4832"/>
      <c r="CI4832"/>
      <c r="CJ4832"/>
    </row>
    <row r="4833" spans="39:88" x14ac:dyDescent="0.3"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  <c r="CA4833"/>
      <c r="CB4833"/>
      <c r="CC4833"/>
      <c r="CD4833"/>
      <c r="CE4833"/>
      <c r="CF4833"/>
      <c r="CG4833"/>
      <c r="CH4833"/>
      <c r="CI4833"/>
      <c r="CJ4833"/>
    </row>
    <row r="4834" spans="39:88" x14ac:dyDescent="0.3"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  <c r="CA4834"/>
      <c r="CB4834"/>
      <c r="CC4834"/>
      <c r="CD4834"/>
      <c r="CE4834"/>
      <c r="CF4834"/>
      <c r="CG4834"/>
      <c r="CH4834"/>
      <c r="CI4834"/>
      <c r="CJ4834"/>
    </row>
    <row r="4835" spans="39:88" x14ac:dyDescent="0.3"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  <c r="CA4835"/>
      <c r="CB4835"/>
      <c r="CC4835"/>
      <c r="CD4835"/>
      <c r="CE4835"/>
      <c r="CF4835"/>
      <c r="CG4835"/>
      <c r="CH4835"/>
      <c r="CI4835"/>
      <c r="CJ4835"/>
    </row>
    <row r="4836" spans="39:88" x14ac:dyDescent="0.3"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  <c r="CA4836"/>
      <c r="CB4836"/>
      <c r="CC4836"/>
      <c r="CD4836"/>
      <c r="CE4836"/>
      <c r="CF4836"/>
      <c r="CG4836"/>
      <c r="CH4836"/>
      <c r="CI4836"/>
      <c r="CJ4836"/>
    </row>
    <row r="4837" spans="39:88" x14ac:dyDescent="0.3"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  <c r="CA4837"/>
      <c r="CB4837"/>
      <c r="CC4837"/>
      <c r="CD4837"/>
      <c r="CE4837"/>
      <c r="CF4837"/>
      <c r="CG4837"/>
      <c r="CH4837"/>
      <c r="CI4837"/>
      <c r="CJ4837"/>
    </row>
    <row r="4838" spans="39:88" x14ac:dyDescent="0.3"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  <c r="CA4838"/>
      <c r="CB4838"/>
      <c r="CC4838"/>
      <c r="CD4838"/>
      <c r="CE4838"/>
      <c r="CF4838"/>
      <c r="CG4838"/>
      <c r="CH4838"/>
      <c r="CI4838"/>
      <c r="CJ4838"/>
    </row>
    <row r="4839" spans="39:88" x14ac:dyDescent="0.3"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  <c r="CA4839"/>
      <c r="CB4839"/>
      <c r="CC4839"/>
      <c r="CD4839"/>
      <c r="CE4839"/>
      <c r="CF4839"/>
      <c r="CG4839"/>
      <c r="CH4839"/>
      <c r="CI4839"/>
      <c r="CJ4839"/>
    </row>
    <row r="4840" spans="39:88" x14ac:dyDescent="0.3"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  <c r="CA4840"/>
      <c r="CB4840"/>
      <c r="CC4840"/>
      <c r="CD4840"/>
      <c r="CE4840"/>
      <c r="CF4840"/>
      <c r="CG4840"/>
      <c r="CH4840"/>
      <c r="CI4840"/>
      <c r="CJ4840"/>
    </row>
    <row r="4841" spans="39:88" x14ac:dyDescent="0.3"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  <c r="CA4841"/>
      <c r="CB4841"/>
      <c r="CC4841"/>
      <c r="CD4841"/>
      <c r="CE4841"/>
      <c r="CF4841"/>
      <c r="CG4841"/>
      <c r="CH4841"/>
      <c r="CI4841"/>
      <c r="CJ4841"/>
    </row>
    <row r="4842" spans="39:88" x14ac:dyDescent="0.3"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  <c r="CA4842"/>
      <c r="CB4842"/>
      <c r="CC4842"/>
      <c r="CD4842"/>
      <c r="CE4842"/>
      <c r="CF4842"/>
      <c r="CG4842"/>
      <c r="CH4842"/>
      <c r="CI4842"/>
      <c r="CJ4842"/>
    </row>
    <row r="4843" spans="39:88" x14ac:dyDescent="0.3"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  <c r="CA4843"/>
      <c r="CB4843"/>
      <c r="CC4843"/>
      <c r="CD4843"/>
      <c r="CE4843"/>
      <c r="CF4843"/>
      <c r="CG4843"/>
      <c r="CH4843"/>
      <c r="CI4843"/>
      <c r="CJ4843"/>
    </row>
    <row r="4844" spans="39:88" x14ac:dyDescent="0.3"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  <c r="CA4844"/>
      <c r="CB4844"/>
      <c r="CC4844"/>
      <c r="CD4844"/>
      <c r="CE4844"/>
      <c r="CF4844"/>
      <c r="CG4844"/>
      <c r="CH4844"/>
      <c r="CI4844"/>
      <c r="CJ4844"/>
    </row>
    <row r="4845" spans="39:88" x14ac:dyDescent="0.3"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  <c r="CA4845"/>
      <c r="CB4845"/>
      <c r="CC4845"/>
      <c r="CD4845"/>
      <c r="CE4845"/>
      <c r="CF4845"/>
      <c r="CG4845"/>
      <c r="CH4845"/>
      <c r="CI4845"/>
      <c r="CJ4845"/>
    </row>
    <row r="4846" spans="39:88" x14ac:dyDescent="0.3"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  <c r="CA4846"/>
      <c r="CB4846"/>
      <c r="CC4846"/>
      <c r="CD4846"/>
      <c r="CE4846"/>
      <c r="CF4846"/>
      <c r="CG4846"/>
      <c r="CH4846"/>
      <c r="CI4846"/>
      <c r="CJ4846"/>
    </row>
    <row r="4847" spans="39:88" x14ac:dyDescent="0.3"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  <c r="CA4847"/>
      <c r="CB4847"/>
      <c r="CC4847"/>
      <c r="CD4847"/>
      <c r="CE4847"/>
      <c r="CF4847"/>
      <c r="CG4847"/>
      <c r="CH4847"/>
      <c r="CI4847"/>
      <c r="CJ4847"/>
    </row>
    <row r="4848" spans="39:88" x14ac:dyDescent="0.3"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  <c r="CA4848"/>
      <c r="CB4848"/>
      <c r="CC4848"/>
      <c r="CD4848"/>
      <c r="CE4848"/>
      <c r="CF4848"/>
      <c r="CG4848"/>
      <c r="CH4848"/>
      <c r="CI4848"/>
      <c r="CJ4848"/>
    </row>
    <row r="4849" spans="39:88" x14ac:dyDescent="0.3"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  <c r="CA4849"/>
      <c r="CB4849"/>
      <c r="CC4849"/>
      <c r="CD4849"/>
      <c r="CE4849"/>
      <c r="CF4849"/>
      <c r="CG4849"/>
      <c r="CH4849"/>
      <c r="CI4849"/>
      <c r="CJ4849"/>
    </row>
    <row r="4850" spans="39:88" x14ac:dyDescent="0.3"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  <c r="CA4850"/>
      <c r="CB4850"/>
      <c r="CC4850"/>
      <c r="CD4850"/>
      <c r="CE4850"/>
      <c r="CF4850"/>
      <c r="CG4850"/>
      <c r="CH4850"/>
      <c r="CI4850"/>
      <c r="CJ4850"/>
    </row>
    <row r="4851" spans="39:88" x14ac:dyDescent="0.3"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  <c r="CA4851"/>
      <c r="CB4851"/>
      <c r="CC4851"/>
      <c r="CD4851"/>
      <c r="CE4851"/>
      <c r="CF4851"/>
      <c r="CG4851"/>
      <c r="CH4851"/>
      <c r="CI4851"/>
      <c r="CJ4851"/>
    </row>
    <row r="4852" spans="39:88" x14ac:dyDescent="0.3"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  <c r="CA4852"/>
      <c r="CB4852"/>
      <c r="CC4852"/>
      <c r="CD4852"/>
      <c r="CE4852"/>
      <c r="CF4852"/>
      <c r="CG4852"/>
      <c r="CH4852"/>
      <c r="CI4852"/>
      <c r="CJ4852"/>
    </row>
    <row r="4853" spans="39:88" x14ac:dyDescent="0.3"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  <c r="CA4853"/>
      <c r="CB4853"/>
      <c r="CC4853"/>
      <c r="CD4853"/>
      <c r="CE4853"/>
      <c r="CF4853"/>
      <c r="CG4853"/>
      <c r="CH4853"/>
      <c r="CI4853"/>
      <c r="CJ4853"/>
    </row>
    <row r="4854" spans="39:88" x14ac:dyDescent="0.3"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  <c r="CA4854"/>
      <c r="CB4854"/>
      <c r="CC4854"/>
      <c r="CD4854"/>
      <c r="CE4854"/>
      <c r="CF4854"/>
      <c r="CG4854"/>
      <c r="CH4854"/>
      <c r="CI4854"/>
      <c r="CJ4854"/>
    </row>
    <row r="4855" spans="39:88" x14ac:dyDescent="0.3"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  <c r="CA4855"/>
      <c r="CB4855"/>
      <c r="CC4855"/>
      <c r="CD4855"/>
      <c r="CE4855"/>
      <c r="CF4855"/>
      <c r="CG4855"/>
      <c r="CH4855"/>
      <c r="CI4855"/>
      <c r="CJ4855"/>
    </row>
    <row r="4856" spans="39:88" x14ac:dyDescent="0.3"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  <c r="CA4856"/>
      <c r="CB4856"/>
      <c r="CC4856"/>
      <c r="CD4856"/>
      <c r="CE4856"/>
      <c r="CF4856"/>
      <c r="CG4856"/>
      <c r="CH4856"/>
      <c r="CI4856"/>
      <c r="CJ4856"/>
    </row>
    <row r="4857" spans="39:88" x14ac:dyDescent="0.3"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  <c r="CA4857"/>
      <c r="CB4857"/>
      <c r="CC4857"/>
      <c r="CD4857"/>
      <c r="CE4857"/>
      <c r="CF4857"/>
      <c r="CG4857"/>
      <c r="CH4857"/>
      <c r="CI4857"/>
      <c r="CJ4857"/>
    </row>
    <row r="4858" spans="39:88" x14ac:dyDescent="0.3"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  <c r="CA4858"/>
      <c r="CB4858"/>
      <c r="CC4858"/>
      <c r="CD4858"/>
      <c r="CE4858"/>
      <c r="CF4858"/>
      <c r="CG4858"/>
      <c r="CH4858"/>
      <c r="CI4858"/>
      <c r="CJ4858"/>
    </row>
    <row r="4859" spans="39:88" x14ac:dyDescent="0.3"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  <c r="CA4859"/>
      <c r="CB4859"/>
      <c r="CC4859"/>
      <c r="CD4859"/>
      <c r="CE4859"/>
      <c r="CF4859"/>
      <c r="CG4859"/>
      <c r="CH4859"/>
      <c r="CI4859"/>
      <c r="CJ4859"/>
    </row>
    <row r="4860" spans="39:88" x14ac:dyDescent="0.3"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  <c r="CA4860"/>
      <c r="CB4860"/>
      <c r="CC4860"/>
      <c r="CD4860"/>
      <c r="CE4860"/>
      <c r="CF4860"/>
      <c r="CG4860"/>
      <c r="CH4860"/>
      <c r="CI4860"/>
      <c r="CJ4860"/>
    </row>
    <row r="4861" spans="39:88" x14ac:dyDescent="0.3"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  <c r="CA4861"/>
      <c r="CB4861"/>
      <c r="CC4861"/>
      <c r="CD4861"/>
      <c r="CE4861"/>
      <c r="CF4861"/>
      <c r="CG4861"/>
      <c r="CH4861"/>
      <c r="CI4861"/>
      <c r="CJ4861"/>
    </row>
    <row r="4862" spans="39:88" x14ac:dyDescent="0.3"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  <c r="CA4862"/>
      <c r="CB4862"/>
      <c r="CC4862"/>
      <c r="CD4862"/>
      <c r="CE4862"/>
      <c r="CF4862"/>
      <c r="CG4862"/>
      <c r="CH4862"/>
      <c r="CI4862"/>
      <c r="CJ4862"/>
    </row>
    <row r="4863" spans="39:88" x14ac:dyDescent="0.3"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  <c r="CA4863"/>
      <c r="CB4863"/>
      <c r="CC4863"/>
      <c r="CD4863"/>
      <c r="CE4863"/>
      <c r="CF4863"/>
      <c r="CG4863"/>
      <c r="CH4863"/>
      <c r="CI4863"/>
      <c r="CJ4863"/>
    </row>
    <row r="4864" spans="39:88" x14ac:dyDescent="0.3"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  <c r="CA4864"/>
      <c r="CB4864"/>
      <c r="CC4864"/>
      <c r="CD4864"/>
      <c r="CE4864"/>
      <c r="CF4864"/>
      <c r="CG4864"/>
      <c r="CH4864"/>
      <c r="CI4864"/>
      <c r="CJ4864"/>
    </row>
    <row r="4865" spans="39:88" x14ac:dyDescent="0.3"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  <c r="CA4865"/>
      <c r="CB4865"/>
      <c r="CC4865"/>
      <c r="CD4865"/>
      <c r="CE4865"/>
      <c r="CF4865"/>
      <c r="CG4865"/>
      <c r="CH4865"/>
      <c r="CI4865"/>
      <c r="CJ4865"/>
    </row>
    <row r="4866" spans="39:88" x14ac:dyDescent="0.3"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  <c r="CA4866"/>
      <c r="CB4866"/>
      <c r="CC4866"/>
      <c r="CD4866"/>
      <c r="CE4866"/>
      <c r="CF4866"/>
      <c r="CG4866"/>
      <c r="CH4866"/>
      <c r="CI4866"/>
      <c r="CJ4866"/>
    </row>
    <row r="4867" spans="39:88" x14ac:dyDescent="0.3"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  <c r="CA4867"/>
      <c r="CB4867"/>
      <c r="CC4867"/>
      <c r="CD4867"/>
      <c r="CE4867"/>
      <c r="CF4867"/>
      <c r="CG4867"/>
      <c r="CH4867"/>
      <c r="CI4867"/>
      <c r="CJ4867"/>
    </row>
    <row r="4868" spans="39:88" x14ac:dyDescent="0.3"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  <c r="CA4868"/>
      <c r="CB4868"/>
      <c r="CC4868"/>
      <c r="CD4868"/>
      <c r="CE4868"/>
      <c r="CF4868"/>
      <c r="CG4868"/>
      <c r="CH4868"/>
      <c r="CI4868"/>
      <c r="CJ4868"/>
    </row>
    <row r="4869" spans="39:88" x14ac:dyDescent="0.3"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  <c r="CA4869"/>
      <c r="CB4869"/>
      <c r="CC4869"/>
      <c r="CD4869"/>
      <c r="CE4869"/>
      <c r="CF4869"/>
      <c r="CG4869"/>
      <c r="CH4869"/>
      <c r="CI4869"/>
      <c r="CJ4869"/>
    </row>
    <row r="4870" spans="39:88" x14ac:dyDescent="0.3"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  <c r="CA4870"/>
      <c r="CB4870"/>
      <c r="CC4870"/>
      <c r="CD4870"/>
      <c r="CE4870"/>
      <c r="CF4870"/>
      <c r="CG4870"/>
      <c r="CH4870"/>
      <c r="CI4870"/>
      <c r="CJ4870"/>
    </row>
    <row r="4871" spans="39:88" x14ac:dyDescent="0.3"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  <c r="CA4871"/>
      <c r="CB4871"/>
      <c r="CC4871"/>
      <c r="CD4871"/>
      <c r="CE4871"/>
      <c r="CF4871"/>
      <c r="CG4871"/>
      <c r="CH4871"/>
      <c r="CI4871"/>
      <c r="CJ4871"/>
    </row>
    <row r="4872" spans="39:88" x14ac:dyDescent="0.3"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  <c r="CA4872"/>
      <c r="CB4872"/>
      <c r="CC4872"/>
      <c r="CD4872"/>
      <c r="CE4872"/>
      <c r="CF4872"/>
      <c r="CG4872"/>
      <c r="CH4872"/>
      <c r="CI4872"/>
      <c r="CJ4872"/>
    </row>
    <row r="4873" spans="39:88" x14ac:dyDescent="0.3"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  <c r="CA4873"/>
      <c r="CB4873"/>
      <c r="CC4873"/>
      <c r="CD4873"/>
      <c r="CE4873"/>
      <c r="CF4873"/>
      <c r="CG4873"/>
      <c r="CH4873"/>
      <c r="CI4873"/>
      <c r="CJ4873"/>
    </row>
    <row r="4874" spans="39:88" x14ac:dyDescent="0.3"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  <c r="CA4874"/>
      <c r="CB4874"/>
      <c r="CC4874"/>
      <c r="CD4874"/>
      <c r="CE4874"/>
      <c r="CF4874"/>
      <c r="CG4874"/>
      <c r="CH4874"/>
      <c r="CI4874"/>
      <c r="CJ4874"/>
    </row>
    <row r="4875" spans="39:88" x14ac:dyDescent="0.3"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  <c r="CA4875"/>
      <c r="CB4875"/>
      <c r="CC4875"/>
      <c r="CD4875"/>
      <c r="CE4875"/>
      <c r="CF4875"/>
      <c r="CG4875"/>
      <c r="CH4875"/>
      <c r="CI4875"/>
      <c r="CJ4875"/>
    </row>
    <row r="4876" spans="39:88" x14ac:dyDescent="0.3"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  <c r="CA4876"/>
      <c r="CB4876"/>
      <c r="CC4876"/>
      <c r="CD4876"/>
      <c r="CE4876"/>
      <c r="CF4876"/>
      <c r="CG4876"/>
      <c r="CH4876"/>
      <c r="CI4876"/>
      <c r="CJ4876"/>
    </row>
    <row r="4877" spans="39:88" x14ac:dyDescent="0.3"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  <c r="CA4877"/>
      <c r="CB4877"/>
      <c r="CC4877"/>
      <c r="CD4877"/>
      <c r="CE4877"/>
      <c r="CF4877"/>
      <c r="CG4877"/>
      <c r="CH4877"/>
      <c r="CI4877"/>
      <c r="CJ4877"/>
    </row>
    <row r="4878" spans="39:88" x14ac:dyDescent="0.3"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  <c r="CA4878"/>
      <c r="CB4878"/>
      <c r="CC4878"/>
      <c r="CD4878"/>
      <c r="CE4878"/>
      <c r="CF4878"/>
      <c r="CG4878"/>
      <c r="CH4878"/>
      <c r="CI4878"/>
      <c r="CJ4878"/>
    </row>
    <row r="4879" spans="39:88" x14ac:dyDescent="0.3"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  <c r="CA4879"/>
      <c r="CB4879"/>
      <c r="CC4879"/>
      <c r="CD4879"/>
      <c r="CE4879"/>
      <c r="CF4879"/>
      <c r="CG4879"/>
      <c r="CH4879"/>
      <c r="CI4879"/>
      <c r="CJ4879"/>
    </row>
    <row r="4880" spans="39:88" x14ac:dyDescent="0.3"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  <c r="CA4880"/>
      <c r="CB4880"/>
      <c r="CC4880"/>
      <c r="CD4880"/>
      <c r="CE4880"/>
      <c r="CF4880"/>
      <c r="CG4880"/>
      <c r="CH4880"/>
      <c r="CI4880"/>
      <c r="CJ4880"/>
    </row>
    <row r="4881" spans="39:88" x14ac:dyDescent="0.3"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  <c r="CA4881"/>
      <c r="CB4881"/>
      <c r="CC4881"/>
      <c r="CD4881"/>
      <c r="CE4881"/>
      <c r="CF4881"/>
      <c r="CG4881"/>
      <c r="CH4881"/>
      <c r="CI4881"/>
      <c r="CJ4881"/>
    </row>
    <row r="4882" spans="39:88" x14ac:dyDescent="0.3"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  <c r="CA4882"/>
      <c r="CB4882"/>
      <c r="CC4882"/>
      <c r="CD4882"/>
      <c r="CE4882"/>
      <c r="CF4882"/>
      <c r="CG4882"/>
      <c r="CH4882"/>
      <c r="CI4882"/>
      <c r="CJ4882"/>
    </row>
    <row r="4883" spans="39:88" x14ac:dyDescent="0.3"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  <c r="CA4883"/>
      <c r="CB4883"/>
      <c r="CC4883"/>
      <c r="CD4883"/>
      <c r="CE4883"/>
      <c r="CF4883"/>
      <c r="CG4883"/>
      <c r="CH4883"/>
      <c r="CI4883"/>
      <c r="CJ4883"/>
    </row>
    <row r="4884" spans="39:88" x14ac:dyDescent="0.3"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  <c r="CA4884"/>
      <c r="CB4884"/>
      <c r="CC4884"/>
      <c r="CD4884"/>
      <c r="CE4884"/>
      <c r="CF4884"/>
      <c r="CG4884"/>
      <c r="CH4884"/>
      <c r="CI4884"/>
      <c r="CJ4884"/>
    </row>
    <row r="4885" spans="39:88" x14ac:dyDescent="0.3"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  <c r="CA4885"/>
      <c r="CB4885"/>
      <c r="CC4885"/>
      <c r="CD4885"/>
      <c r="CE4885"/>
      <c r="CF4885"/>
      <c r="CG4885"/>
      <c r="CH4885"/>
      <c r="CI4885"/>
      <c r="CJ4885"/>
    </row>
    <row r="4886" spans="39:88" x14ac:dyDescent="0.3"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  <c r="CA4886"/>
      <c r="CB4886"/>
      <c r="CC4886"/>
      <c r="CD4886"/>
      <c r="CE4886"/>
      <c r="CF4886"/>
      <c r="CG4886"/>
      <c r="CH4886"/>
      <c r="CI4886"/>
      <c r="CJ4886"/>
    </row>
    <row r="4887" spans="39:88" x14ac:dyDescent="0.3"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  <c r="CA4887"/>
      <c r="CB4887"/>
      <c r="CC4887"/>
      <c r="CD4887"/>
      <c r="CE4887"/>
      <c r="CF4887"/>
      <c r="CG4887"/>
      <c r="CH4887"/>
      <c r="CI4887"/>
      <c r="CJ4887"/>
    </row>
    <row r="4888" spans="39:88" x14ac:dyDescent="0.3"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  <c r="CA4888"/>
      <c r="CB4888"/>
      <c r="CC4888"/>
      <c r="CD4888"/>
      <c r="CE4888"/>
      <c r="CF4888"/>
      <c r="CG4888"/>
      <c r="CH4888"/>
      <c r="CI4888"/>
      <c r="CJ4888"/>
    </row>
    <row r="4889" spans="39:88" x14ac:dyDescent="0.3"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  <c r="CA4889"/>
      <c r="CB4889"/>
      <c r="CC4889"/>
      <c r="CD4889"/>
      <c r="CE4889"/>
      <c r="CF4889"/>
      <c r="CG4889"/>
      <c r="CH4889"/>
      <c r="CI4889"/>
      <c r="CJ4889"/>
    </row>
    <row r="4890" spans="39:88" x14ac:dyDescent="0.3"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  <c r="CA4890"/>
      <c r="CB4890"/>
      <c r="CC4890"/>
      <c r="CD4890"/>
      <c r="CE4890"/>
      <c r="CF4890"/>
      <c r="CG4890"/>
      <c r="CH4890"/>
      <c r="CI4890"/>
      <c r="CJ4890"/>
    </row>
    <row r="4891" spans="39:88" x14ac:dyDescent="0.3"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  <c r="CA4891"/>
      <c r="CB4891"/>
      <c r="CC4891"/>
      <c r="CD4891"/>
      <c r="CE4891"/>
      <c r="CF4891"/>
      <c r="CG4891"/>
      <c r="CH4891"/>
      <c r="CI4891"/>
      <c r="CJ4891"/>
    </row>
    <row r="4892" spans="39:88" x14ac:dyDescent="0.3"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  <c r="CA4892"/>
      <c r="CB4892"/>
      <c r="CC4892"/>
      <c r="CD4892"/>
      <c r="CE4892"/>
      <c r="CF4892"/>
      <c r="CG4892"/>
      <c r="CH4892"/>
      <c r="CI4892"/>
      <c r="CJ4892"/>
    </row>
    <row r="4893" spans="39:88" x14ac:dyDescent="0.3"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  <c r="CA4893"/>
      <c r="CB4893"/>
      <c r="CC4893"/>
      <c r="CD4893"/>
      <c r="CE4893"/>
      <c r="CF4893"/>
      <c r="CG4893"/>
      <c r="CH4893"/>
      <c r="CI4893"/>
      <c r="CJ4893"/>
    </row>
    <row r="4894" spans="39:88" x14ac:dyDescent="0.3"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  <c r="CA4894"/>
      <c r="CB4894"/>
      <c r="CC4894"/>
      <c r="CD4894"/>
      <c r="CE4894"/>
      <c r="CF4894"/>
      <c r="CG4894"/>
      <c r="CH4894"/>
      <c r="CI4894"/>
      <c r="CJ4894"/>
    </row>
    <row r="4895" spans="39:88" x14ac:dyDescent="0.3"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  <c r="CA4895"/>
      <c r="CB4895"/>
      <c r="CC4895"/>
      <c r="CD4895"/>
      <c r="CE4895"/>
      <c r="CF4895"/>
      <c r="CG4895"/>
      <c r="CH4895"/>
      <c r="CI4895"/>
      <c r="CJ4895"/>
    </row>
    <row r="4896" spans="39:88" x14ac:dyDescent="0.3"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  <c r="CA4896"/>
      <c r="CB4896"/>
      <c r="CC4896"/>
      <c r="CD4896"/>
      <c r="CE4896"/>
      <c r="CF4896"/>
      <c r="CG4896"/>
      <c r="CH4896"/>
      <c r="CI4896"/>
      <c r="CJ4896"/>
    </row>
    <row r="4897" spans="39:88" x14ac:dyDescent="0.3"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  <c r="CA4897"/>
      <c r="CB4897"/>
      <c r="CC4897"/>
      <c r="CD4897"/>
      <c r="CE4897"/>
      <c r="CF4897"/>
      <c r="CG4897"/>
      <c r="CH4897"/>
      <c r="CI4897"/>
      <c r="CJ4897"/>
    </row>
    <row r="4898" spans="39:88" x14ac:dyDescent="0.3"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  <c r="CA4898"/>
      <c r="CB4898"/>
      <c r="CC4898"/>
      <c r="CD4898"/>
      <c r="CE4898"/>
      <c r="CF4898"/>
      <c r="CG4898"/>
      <c r="CH4898"/>
      <c r="CI4898"/>
      <c r="CJ4898"/>
    </row>
    <row r="4899" spans="39:88" x14ac:dyDescent="0.3"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  <c r="CA4899"/>
      <c r="CB4899"/>
      <c r="CC4899"/>
      <c r="CD4899"/>
      <c r="CE4899"/>
      <c r="CF4899"/>
      <c r="CG4899"/>
      <c r="CH4899"/>
      <c r="CI4899"/>
      <c r="CJ4899"/>
    </row>
    <row r="4900" spans="39:88" x14ac:dyDescent="0.3"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  <c r="CA4900"/>
      <c r="CB4900"/>
      <c r="CC4900"/>
      <c r="CD4900"/>
      <c r="CE4900"/>
      <c r="CF4900"/>
      <c r="CG4900"/>
      <c r="CH4900"/>
      <c r="CI4900"/>
      <c r="CJ4900"/>
    </row>
    <row r="4901" spans="39:88" x14ac:dyDescent="0.3"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  <c r="CA4901"/>
      <c r="CB4901"/>
      <c r="CC4901"/>
      <c r="CD4901"/>
      <c r="CE4901"/>
      <c r="CF4901"/>
      <c r="CG4901"/>
      <c r="CH4901"/>
      <c r="CI4901"/>
      <c r="CJ4901"/>
    </row>
    <row r="4902" spans="39:88" x14ac:dyDescent="0.3"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  <c r="CA4902"/>
      <c r="CB4902"/>
      <c r="CC4902"/>
      <c r="CD4902"/>
      <c r="CE4902"/>
      <c r="CF4902"/>
      <c r="CG4902"/>
      <c r="CH4902"/>
      <c r="CI4902"/>
      <c r="CJ4902"/>
    </row>
    <row r="4903" spans="39:88" x14ac:dyDescent="0.3"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  <c r="CA4903"/>
      <c r="CB4903"/>
      <c r="CC4903"/>
      <c r="CD4903"/>
      <c r="CE4903"/>
      <c r="CF4903"/>
      <c r="CG4903"/>
      <c r="CH4903"/>
      <c r="CI4903"/>
      <c r="CJ4903"/>
    </row>
    <row r="4904" spans="39:88" x14ac:dyDescent="0.3"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  <c r="CA4904"/>
      <c r="CB4904"/>
      <c r="CC4904"/>
      <c r="CD4904"/>
      <c r="CE4904"/>
      <c r="CF4904"/>
      <c r="CG4904"/>
      <c r="CH4904"/>
      <c r="CI4904"/>
      <c r="CJ4904"/>
    </row>
    <row r="4905" spans="39:88" x14ac:dyDescent="0.3"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  <c r="CA4905"/>
      <c r="CB4905"/>
      <c r="CC4905"/>
      <c r="CD4905"/>
      <c r="CE4905"/>
      <c r="CF4905"/>
      <c r="CG4905"/>
      <c r="CH4905"/>
      <c r="CI4905"/>
      <c r="CJ4905"/>
    </row>
    <row r="4906" spans="39:88" x14ac:dyDescent="0.3"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  <c r="CA4906"/>
      <c r="CB4906"/>
      <c r="CC4906"/>
      <c r="CD4906"/>
      <c r="CE4906"/>
      <c r="CF4906"/>
      <c r="CG4906"/>
      <c r="CH4906"/>
      <c r="CI4906"/>
      <c r="CJ4906"/>
    </row>
    <row r="4907" spans="39:88" x14ac:dyDescent="0.3"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  <c r="CA4907"/>
      <c r="CB4907"/>
      <c r="CC4907"/>
      <c r="CD4907"/>
      <c r="CE4907"/>
      <c r="CF4907"/>
      <c r="CG4907"/>
      <c r="CH4907"/>
      <c r="CI4907"/>
      <c r="CJ4907"/>
    </row>
    <row r="4908" spans="39:88" x14ac:dyDescent="0.3"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  <c r="CA4908"/>
      <c r="CB4908"/>
      <c r="CC4908"/>
      <c r="CD4908"/>
      <c r="CE4908"/>
      <c r="CF4908"/>
      <c r="CG4908"/>
      <c r="CH4908"/>
      <c r="CI4908"/>
      <c r="CJ4908"/>
    </row>
    <row r="4909" spans="39:88" x14ac:dyDescent="0.3"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  <c r="CA4909"/>
      <c r="CB4909"/>
      <c r="CC4909"/>
      <c r="CD4909"/>
      <c r="CE4909"/>
      <c r="CF4909"/>
      <c r="CG4909"/>
      <c r="CH4909"/>
      <c r="CI4909"/>
      <c r="CJ4909"/>
    </row>
    <row r="4910" spans="39:88" x14ac:dyDescent="0.3"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  <c r="CA4910"/>
      <c r="CB4910"/>
      <c r="CC4910"/>
      <c r="CD4910"/>
      <c r="CE4910"/>
      <c r="CF4910"/>
      <c r="CG4910"/>
      <c r="CH4910"/>
      <c r="CI4910"/>
      <c r="CJ4910"/>
    </row>
    <row r="4911" spans="39:88" x14ac:dyDescent="0.3"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  <c r="CA4911"/>
      <c r="CB4911"/>
      <c r="CC4911"/>
      <c r="CD4911"/>
      <c r="CE4911"/>
      <c r="CF4911"/>
      <c r="CG4911"/>
      <c r="CH4911"/>
      <c r="CI4911"/>
      <c r="CJ4911"/>
    </row>
    <row r="4912" spans="39:88" x14ac:dyDescent="0.3"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  <c r="CA4912"/>
      <c r="CB4912"/>
      <c r="CC4912"/>
      <c r="CD4912"/>
      <c r="CE4912"/>
      <c r="CF4912"/>
      <c r="CG4912"/>
      <c r="CH4912"/>
      <c r="CI4912"/>
      <c r="CJ4912"/>
    </row>
    <row r="4913" spans="39:88" x14ac:dyDescent="0.3"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  <c r="CA4913"/>
      <c r="CB4913"/>
      <c r="CC4913"/>
      <c r="CD4913"/>
      <c r="CE4913"/>
      <c r="CF4913"/>
      <c r="CG4913"/>
      <c r="CH4913"/>
      <c r="CI4913"/>
      <c r="CJ4913"/>
    </row>
    <row r="4914" spans="39:88" x14ac:dyDescent="0.3"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  <c r="CA4914"/>
      <c r="CB4914"/>
      <c r="CC4914"/>
      <c r="CD4914"/>
      <c r="CE4914"/>
      <c r="CF4914"/>
      <c r="CG4914"/>
      <c r="CH4914"/>
      <c r="CI4914"/>
      <c r="CJ4914"/>
    </row>
    <row r="4915" spans="39:88" x14ac:dyDescent="0.3"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  <c r="CA4915"/>
      <c r="CB4915"/>
      <c r="CC4915"/>
      <c r="CD4915"/>
      <c r="CE4915"/>
      <c r="CF4915"/>
      <c r="CG4915"/>
      <c r="CH4915"/>
      <c r="CI4915"/>
      <c r="CJ4915"/>
    </row>
    <row r="4916" spans="39:88" x14ac:dyDescent="0.3"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  <c r="CA4916"/>
      <c r="CB4916"/>
      <c r="CC4916"/>
      <c r="CD4916"/>
      <c r="CE4916"/>
      <c r="CF4916"/>
      <c r="CG4916"/>
      <c r="CH4916"/>
      <c r="CI4916"/>
      <c r="CJ4916"/>
    </row>
    <row r="4917" spans="39:88" x14ac:dyDescent="0.3"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  <c r="CA4917"/>
      <c r="CB4917"/>
      <c r="CC4917"/>
      <c r="CD4917"/>
      <c r="CE4917"/>
      <c r="CF4917"/>
      <c r="CG4917"/>
      <c r="CH4917"/>
      <c r="CI4917"/>
      <c r="CJ4917"/>
    </row>
    <row r="4918" spans="39:88" x14ac:dyDescent="0.3"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  <c r="CA4918"/>
      <c r="CB4918"/>
      <c r="CC4918"/>
      <c r="CD4918"/>
      <c r="CE4918"/>
      <c r="CF4918"/>
      <c r="CG4918"/>
      <c r="CH4918"/>
      <c r="CI4918"/>
      <c r="CJ4918"/>
    </row>
    <row r="4919" spans="39:88" x14ac:dyDescent="0.3"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  <c r="CA4919"/>
      <c r="CB4919"/>
      <c r="CC4919"/>
      <c r="CD4919"/>
      <c r="CE4919"/>
      <c r="CF4919"/>
      <c r="CG4919"/>
      <c r="CH4919"/>
      <c r="CI4919"/>
      <c r="CJ4919"/>
    </row>
    <row r="4920" spans="39:88" x14ac:dyDescent="0.3"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  <c r="CA4920"/>
      <c r="CB4920"/>
      <c r="CC4920"/>
      <c r="CD4920"/>
      <c r="CE4920"/>
      <c r="CF4920"/>
      <c r="CG4920"/>
      <c r="CH4920"/>
      <c r="CI4920"/>
      <c r="CJ4920"/>
    </row>
    <row r="4921" spans="39:88" x14ac:dyDescent="0.3"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  <c r="CA4921"/>
      <c r="CB4921"/>
      <c r="CC4921"/>
      <c r="CD4921"/>
      <c r="CE4921"/>
      <c r="CF4921"/>
      <c r="CG4921"/>
      <c r="CH4921"/>
      <c r="CI4921"/>
      <c r="CJ4921"/>
    </row>
    <row r="4922" spans="39:88" x14ac:dyDescent="0.3"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  <c r="CA4922"/>
      <c r="CB4922"/>
      <c r="CC4922"/>
      <c r="CD4922"/>
      <c r="CE4922"/>
      <c r="CF4922"/>
      <c r="CG4922"/>
      <c r="CH4922"/>
      <c r="CI4922"/>
      <c r="CJ4922"/>
    </row>
    <row r="4923" spans="39:88" x14ac:dyDescent="0.3"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  <c r="CA4923"/>
      <c r="CB4923"/>
      <c r="CC4923"/>
      <c r="CD4923"/>
      <c r="CE4923"/>
      <c r="CF4923"/>
      <c r="CG4923"/>
      <c r="CH4923"/>
      <c r="CI4923"/>
      <c r="CJ4923"/>
    </row>
    <row r="4924" spans="39:88" x14ac:dyDescent="0.3"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  <c r="CA4924"/>
      <c r="CB4924"/>
      <c r="CC4924"/>
      <c r="CD4924"/>
      <c r="CE4924"/>
      <c r="CF4924"/>
      <c r="CG4924"/>
      <c r="CH4924"/>
      <c r="CI4924"/>
      <c r="CJ4924"/>
    </row>
    <row r="4925" spans="39:88" x14ac:dyDescent="0.3"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  <c r="CA4925"/>
      <c r="CB4925"/>
      <c r="CC4925"/>
      <c r="CD4925"/>
      <c r="CE4925"/>
      <c r="CF4925"/>
      <c r="CG4925"/>
      <c r="CH4925"/>
      <c r="CI4925"/>
      <c r="CJ4925"/>
    </row>
    <row r="4926" spans="39:88" x14ac:dyDescent="0.3"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  <c r="CA4926"/>
      <c r="CB4926"/>
      <c r="CC4926"/>
      <c r="CD4926"/>
      <c r="CE4926"/>
      <c r="CF4926"/>
      <c r="CG4926"/>
      <c r="CH4926"/>
      <c r="CI4926"/>
      <c r="CJ4926"/>
    </row>
    <row r="4927" spans="39:88" x14ac:dyDescent="0.3"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  <c r="CA4927"/>
      <c r="CB4927"/>
      <c r="CC4927"/>
      <c r="CD4927"/>
      <c r="CE4927"/>
      <c r="CF4927"/>
      <c r="CG4927"/>
      <c r="CH4927"/>
      <c r="CI4927"/>
      <c r="CJ4927"/>
    </row>
    <row r="4928" spans="39:88" x14ac:dyDescent="0.3"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  <c r="CA4928"/>
      <c r="CB4928"/>
      <c r="CC4928"/>
      <c r="CD4928"/>
      <c r="CE4928"/>
      <c r="CF4928"/>
      <c r="CG4928"/>
      <c r="CH4928"/>
      <c r="CI4928"/>
      <c r="CJ4928"/>
    </row>
    <row r="4929" spans="39:88" x14ac:dyDescent="0.3"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  <c r="CA4929"/>
      <c r="CB4929"/>
      <c r="CC4929"/>
      <c r="CD4929"/>
      <c r="CE4929"/>
      <c r="CF4929"/>
      <c r="CG4929"/>
      <c r="CH4929"/>
      <c r="CI4929"/>
      <c r="CJ4929"/>
    </row>
    <row r="4930" spans="39:88" x14ac:dyDescent="0.3"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  <c r="CA4930"/>
      <c r="CB4930"/>
      <c r="CC4930"/>
      <c r="CD4930"/>
      <c r="CE4930"/>
      <c r="CF4930"/>
      <c r="CG4930"/>
      <c r="CH4930"/>
      <c r="CI4930"/>
      <c r="CJ4930"/>
    </row>
    <row r="4931" spans="39:88" x14ac:dyDescent="0.3"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  <c r="CA4931"/>
      <c r="CB4931"/>
      <c r="CC4931"/>
      <c r="CD4931"/>
      <c r="CE4931"/>
      <c r="CF4931"/>
      <c r="CG4931"/>
      <c r="CH4931"/>
      <c r="CI4931"/>
      <c r="CJ4931"/>
    </row>
    <row r="4932" spans="39:88" x14ac:dyDescent="0.3"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  <c r="CA4932"/>
      <c r="CB4932"/>
      <c r="CC4932"/>
      <c r="CD4932"/>
      <c r="CE4932"/>
      <c r="CF4932"/>
      <c r="CG4932"/>
      <c r="CH4932"/>
      <c r="CI4932"/>
      <c r="CJ4932"/>
    </row>
    <row r="4933" spans="39:88" x14ac:dyDescent="0.3"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  <c r="CA4933"/>
      <c r="CB4933"/>
      <c r="CC4933"/>
      <c r="CD4933"/>
      <c r="CE4933"/>
      <c r="CF4933"/>
      <c r="CG4933"/>
      <c r="CH4933"/>
      <c r="CI4933"/>
      <c r="CJ4933"/>
    </row>
    <row r="4934" spans="39:88" x14ac:dyDescent="0.3"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  <c r="CA4934"/>
      <c r="CB4934"/>
      <c r="CC4934"/>
      <c r="CD4934"/>
      <c r="CE4934"/>
      <c r="CF4934"/>
      <c r="CG4934"/>
      <c r="CH4934"/>
      <c r="CI4934"/>
      <c r="CJ4934"/>
    </row>
    <row r="4935" spans="39:88" x14ac:dyDescent="0.3"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  <c r="CA4935"/>
      <c r="CB4935"/>
      <c r="CC4935"/>
      <c r="CD4935"/>
      <c r="CE4935"/>
      <c r="CF4935"/>
      <c r="CG4935"/>
      <c r="CH4935"/>
      <c r="CI4935"/>
      <c r="CJ4935"/>
    </row>
    <row r="4936" spans="39:88" x14ac:dyDescent="0.3"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  <c r="CA4936"/>
      <c r="CB4936"/>
      <c r="CC4936"/>
      <c r="CD4936"/>
      <c r="CE4936"/>
      <c r="CF4936"/>
      <c r="CG4936"/>
      <c r="CH4936"/>
      <c r="CI4936"/>
      <c r="CJ4936"/>
    </row>
    <row r="4937" spans="39:88" x14ac:dyDescent="0.3"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  <c r="CA4937"/>
      <c r="CB4937"/>
      <c r="CC4937"/>
      <c r="CD4937"/>
      <c r="CE4937"/>
      <c r="CF4937"/>
      <c r="CG4937"/>
      <c r="CH4937"/>
      <c r="CI4937"/>
      <c r="CJ4937"/>
    </row>
    <row r="4938" spans="39:88" x14ac:dyDescent="0.3"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  <c r="CA4938"/>
      <c r="CB4938"/>
      <c r="CC4938"/>
      <c r="CD4938"/>
      <c r="CE4938"/>
      <c r="CF4938"/>
      <c r="CG4938"/>
      <c r="CH4938"/>
      <c r="CI4938"/>
      <c r="CJ4938"/>
    </row>
    <row r="4939" spans="39:88" x14ac:dyDescent="0.3"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  <c r="CA4939"/>
      <c r="CB4939"/>
      <c r="CC4939"/>
      <c r="CD4939"/>
      <c r="CE4939"/>
      <c r="CF4939"/>
      <c r="CG4939"/>
      <c r="CH4939"/>
      <c r="CI4939"/>
      <c r="CJ4939"/>
    </row>
    <row r="4940" spans="39:88" x14ac:dyDescent="0.3"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  <c r="CA4940"/>
      <c r="CB4940"/>
      <c r="CC4940"/>
      <c r="CD4940"/>
      <c r="CE4940"/>
      <c r="CF4940"/>
      <c r="CG4940"/>
      <c r="CH4940"/>
      <c r="CI4940"/>
      <c r="CJ4940"/>
    </row>
    <row r="4941" spans="39:88" x14ac:dyDescent="0.3"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  <c r="CA4941"/>
      <c r="CB4941"/>
      <c r="CC4941"/>
      <c r="CD4941"/>
      <c r="CE4941"/>
      <c r="CF4941"/>
      <c r="CG4941"/>
      <c r="CH4941"/>
      <c r="CI4941"/>
      <c r="CJ4941"/>
    </row>
    <row r="4942" spans="39:88" x14ac:dyDescent="0.3"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  <c r="CA4942"/>
      <c r="CB4942"/>
      <c r="CC4942"/>
      <c r="CD4942"/>
      <c r="CE4942"/>
      <c r="CF4942"/>
      <c r="CG4942"/>
      <c r="CH4942"/>
      <c r="CI4942"/>
      <c r="CJ4942"/>
    </row>
    <row r="4943" spans="39:88" x14ac:dyDescent="0.3"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  <c r="CA4943"/>
      <c r="CB4943"/>
      <c r="CC4943"/>
      <c r="CD4943"/>
      <c r="CE4943"/>
      <c r="CF4943"/>
      <c r="CG4943"/>
      <c r="CH4943"/>
      <c r="CI4943"/>
      <c r="CJ4943"/>
    </row>
    <row r="4944" spans="39:88" x14ac:dyDescent="0.3"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  <c r="CA4944"/>
      <c r="CB4944"/>
      <c r="CC4944"/>
      <c r="CD4944"/>
      <c r="CE4944"/>
      <c r="CF4944"/>
      <c r="CG4944"/>
      <c r="CH4944"/>
      <c r="CI4944"/>
      <c r="CJ4944"/>
    </row>
    <row r="4945" spans="39:88" x14ac:dyDescent="0.3"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  <c r="CA4945"/>
      <c r="CB4945"/>
      <c r="CC4945"/>
      <c r="CD4945"/>
      <c r="CE4945"/>
      <c r="CF4945"/>
      <c r="CG4945"/>
      <c r="CH4945"/>
      <c r="CI4945"/>
      <c r="CJ4945"/>
    </row>
    <row r="4946" spans="39:88" x14ac:dyDescent="0.3"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  <c r="CA4946"/>
      <c r="CB4946"/>
      <c r="CC4946"/>
      <c r="CD4946"/>
      <c r="CE4946"/>
      <c r="CF4946"/>
      <c r="CG4946"/>
      <c r="CH4946"/>
      <c r="CI4946"/>
      <c r="CJ4946"/>
    </row>
    <row r="4947" spans="39:88" x14ac:dyDescent="0.3"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  <c r="CA4947"/>
      <c r="CB4947"/>
      <c r="CC4947"/>
      <c r="CD4947"/>
      <c r="CE4947"/>
      <c r="CF4947"/>
      <c r="CG4947"/>
      <c r="CH4947"/>
      <c r="CI4947"/>
      <c r="CJ4947"/>
    </row>
    <row r="4948" spans="39:88" x14ac:dyDescent="0.3"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  <c r="CA4948"/>
      <c r="CB4948"/>
      <c r="CC4948"/>
      <c r="CD4948"/>
      <c r="CE4948"/>
      <c r="CF4948"/>
      <c r="CG4948"/>
      <c r="CH4948"/>
      <c r="CI4948"/>
      <c r="CJ4948"/>
    </row>
    <row r="4949" spans="39:88" x14ac:dyDescent="0.3"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  <c r="CA4949"/>
      <c r="CB4949"/>
      <c r="CC4949"/>
      <c r="CD4949"/>
      <c r="CE4949"/>
      <c r="CF4949"/>
      <c r="CG4949"/>
      <c r="CH4949"/>
      <c r="CI4949"/>
      <c r="CJ4949"/>
    </row>
    <row r="4950" spans="39:88" x14ac:dyDescent="0.3"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  <c r="CA4950"/>
      <c r="CB4950"/>
      <c r="CC4950"/>
      <c r="CD4950"/>
      <c r="CE4950"/>
      <c r="CF4950"/>
      <c r="CG4950"/>
      <c r="CH4950"/>
      <c r="CI4950"/>
      <c r="CJ4950"/>
    </row>
    <row r="4951" spans="39:88" x14ac:dyDescent="0.3"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  <c r="CA4951"/>
      <c r="CB4951"/>
      <c r="CC4951"/>
      <c r="CD4951"/>
      <c r="CE4951"/>
      <c r="CF4951"/>
      <c r="CG4951"/>
      <c r="CH4951"/>
      <c r="CI4951"/>
      <c r="CJ4951"/>
    </row>
    <row r="4952" spans="39:88" x14ac:dyDescent="0.3"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  <c r="CA4952"/>
      <c r="CB4952"/>
      <c r="CC4952"/>
      <c r="CD4952"/>
      <c r="CE4952"/>
      <c r="CF4952"/>
      <c r="CG4952"/>
      <c r="CH4952"/>
      <c r="CI4952"/>
      <c r="CJ4952"/>
    </row>
    <row r="4953" spans="39:88" x14ac:dyDescent="0.3"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  <c r="CA4953"/>
      <c r="CB4953"/>
      <c r="CC4953"/>
      <c r="CD4953"/>
      <c r="CE4953"/>
      <c r="CF4953"/>
      <c r="CG4953"/>
      <c r="CH4953"/>
      <c r="CI4953"/>
      <c r="CJ4953"/>
    </row>
    <row r="4954" spans="39:88" x14ac:dyDescent="0.3"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  <c r="CA4954"/>
      <c r="CB4954"/>
      <c r="CC4954"/>
      <c r="CD4954"/>
      <c r="CE4954"/>
      <c r="CF4954"/>
      <c r="CG4954"/>
      <c r="CH4954"/>
      <c r="CI4954"/>
      <c r="CJ4954"/>
    </row>
    <row r="4955" spans="39:88" x14ac:dyDescent="0.3"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  <c r="CA4955"/>
      <c r="CB4955"/>
      <c r="CC4955"/>
      <c r="CD4955"/>
      <c r="CE4955"/>
      <c r="CF4955"/>
      <c r="CG4955"/>
      <c r="CH4955"/>
      <c r="CI4955"/>
      <c r="CJ4955"/>
    </row>
    <row r="4956" spans="39:88" x14ac:dyDescent="0.3"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  <c r="CA4956"/>
      <c r="CB4956"/>
      <c r="CC4956"/>
      <c r="CD4956"/>
      <c r="CE4956"/>
      <c r="CF4956"/>
      <c r="CG4956"/>
      <c r="CH4956"/>
      <c r="CI4956"/>
      <c r="CJ4956"/>
    </row>
    <row r="4957" spans="39:88" x14ac:dyDescent="0.3"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  <c r="CA4957"/>
      <c r="CB4957"/>
      <c r="CC4957"/>
      <c r="CD4957"/>
      <c r="CE4957"/>
      <c r="CF4957"/>
      <c r="CG4957"/>
      <c r="CH4957"/>
      <c r="CI4957"/>
      <c r="CJ4957"/>
    </row>
    <row r="4958" spans="39:88" x14ac:dyDescent="0.3"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  <c r="CA4958"/>
      <c r="CB4958"/>
      <c r="CC4958"/>
      <c r="CD4958"/>
      <c r="CE4958"/>
      <c r="CF4958"/>
      <c r="CG4958"/>
      <c r="CH4958"/>
      <c r="CI4958"/>
      <c r="CJ4958"/>
    </row>
    <row r="4959" spans="39:88" x14ac:dyDescent="0.3"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  <c r="CA4959"/>
      <c r="CB4959"/>
      <c r="CC4959"/>
      <c r="CD4959"/>
      <c r="CE4959"/>
      <c r="CF4959"/>
      <c r="CG4959"/>
      <c r="CH4959"/>
      <c r="CI4959"/>
      <c r="CJ4959"/>
    </row>
    <row r="4960" spans="39:88" x14ac:dyDescent="0.3"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  <c r="CA4960"/>
      <c r="CB4960"/>
      <c r="CC4960"/>
      <c r="CD4960"/>
      <c r="CE4960"/>
      <c r="CF4960"/>
      <c r="CG4960"/>
      <c r="CH4960"/>
      <c r="CI4960"/>
      <c r="CJ4960"/>
    </row>
    <row r="4961" spans="39:88" x14ac:dyDescent="0.3"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  <c r="CA4961"/>
      <c r="CB4961"/>
      <c r="CC4961"/>
      <c r="CD4961"/>
      <c r="CE4961"/>
      <c r="CF4961"/>
      <c r="CG4961"/>
      <c r="CH4961"/>
      <c r="CI4961"/>
      <c r="CJ4961"/>
    </row>
    <row r="4962" spans="39:88" x14ac:dyDescent="0.3"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  <c r="CA4962"/>
      <c r="CB4962"/>
      <c r="CC4962"/>
      <c r="CD4962"/>
      <c r="CE4962"/>
      <c r="CF4962"/>
      <c r="CG4962"/>
      <c r="CH4962"/>
      <c r="CI4962"/>
      <c r="CJ4962"/>
    </row>
    <row r="4963" spans="39:88" x14ac:dyDescent="0.3"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  <c r="CA4963"/>
      <c r="CB4963"/>
      <c r="CC4963"/>
      <c r="CD4963"/>
      <c r="CE4963"/>
      <c r="CF4963"/>
      <c r="CG4963"/>
      <c r="CH4963"/>
      <c r="CI4963"/>
      <c r="CJ4963"/>
    </row>
    <row r="4964" spans="39:88" x14ac:dyDescent="0.3"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  <c r="CA4964"/>
      <c r="CB4964"/>
      <c r="CC4964"/>
      <c r="CD4964"/>
      <c r="CE4964"/>
      <c r="CF4964"/>
      <c r="CG4964"/>
      <c r="CH4964"/>
      <c r="CI4964"/>
      <c r="CJ4964"/>
    </row>
    <row r="4965" spans="39:88" x14ac:dyDescent="0.3"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  <c r="CA4965"/>
      <c r="CB4965"/>
      <c r="CC4965"/>
      <c r="CD4965"/>
      <c r="CE4965"/>
      <c r="CF4965"/>
      <c r="CG4965"/>
      <c r="CH4965"/>
      <c r="CI4965"/>
      <c r="CJ4965"/>
    </row>
    <row r="4966" spans="39:88" x14ac:dyDescent="0.3"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  <c r="CA4966"/>
      <c r="CB4966"/>
      <c r="CC4966"/>
      <c r="CD4966"/>
      <c r="CE4966"/>
      <c r="CF4966"/>
      <c r="CG4966"/>
      <c r="CH4966"/>
      <c r="CI4966"/>
      <c r="CJ4966"/>
    </row>
    <row r="4967" spans="39:88" x14ac:dyDescent="0.3"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  <c r="CA4967"/>
      <c r="CB4967"/>
      <c r="CC4967"/>
      <c r="CD4967"/>
      <c r="CE4967"/>
      <c r="CF4967"/>
      <c r="CG4967"/>
      <c r="CH4967"/>
      <c r="CI4967"/>
      <c r="CJ4967"/>
    </row>
    <row r="4968" spans="39:88" x14ac:dyDescent="0.3"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  <c r="CA4968"/>
      <c r="CB4968"/>
      <c r="CC4968"/>
      <c r="CD4968"/>
      <c r="CE4968"/>
      <c r="CF4968"/>
      <c r="CG4968"/>
      <c r="CH4968"/>
      <c r="CI4968"/>
      <c r="CJ4968"/>
    </row>
    <row r="4969" spans="39:88" x14ac:dyDescent="0.3"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  <c r="CA4969"/>
      <c r="CB4969"/>
      <c r="CC4969"/>
      <c r="CD4969"/>
      <c r="CE4969"/>
      <c r="CF4969"/>
      <c r="CG4969"/>
      <c r="CH4969"/>
      <c r="CI4969"/>
      <c r="CJ4969"/>
    </row>
    <row r="4970" spans="39:88" x14ac:dyDescent="0.3"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  <c r="CA4970"/>
      <c r="CB4970"/>
      <c r="CC4970"/>
      <c r="CD4970"/>
      <c r="CE4970"/>
      <c r="CF4970"/>
      <c r="CG4970"/>
      <c r="CH4970"/>
      <c r="CI4970"/>
      <c r="CJ4970"/>
    </row>
    <row r="4971" spans="39:88" x14ac:dyDescent="0.3"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  <c r="CA4971"/>
      <c r="CB4971"/>
      <c r="CC4971"/>
      <c r="CD4971"/>
      <c r="CE4971"/>
      <c r="CF4971"/>
      <c r="CG4971"/>
      <c r="CH4971"/>
      <c r="CI4971"/>
      <c r="CJ4971"/>
    </row>
    <row r="4972" spans="39:88" x14ac:dyDescent="0.3"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  <c r="CA4972"/>
      <c r="CB4972"/>
      <c r="CC4972"/>
      <c r="CD4972"/>
      <c r="CE4972"/>
      <c r="CF4972"/>
      <c r="CG4972"/>
      <c r="CH4972"/>
      <c r="CI4972"/>
      <c r="CJ4972"/>
    </row>
    <row r="4973" spans="39:88" x14ac:dyDescent="0.3"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  <c r="CA4973"/>
      <c r="CB4973"/>
      <c r="CC4973"/>
      <c r="CD4973"/>
      <c r="CE4973"/>
      <c r="CF4973"/>
      <c r="CG4973"/>
      <c r="CH4973"/>
      <c r="CI4973"/>
      <c r="CJ4973"/>
    </row>
    <row r="4974" spans="39:88" x14ac:dyDescent="0.3"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  <c r="CA4974"/>
      <c r="CB4974"/>
      <c r="CC4974"/>
      <c r="CD4974"/>
      <c r="CE4974"/>
      <c r="CF4974"/>
      <c r="CG4974"/>
      <c r="CH4974"/>
      <c r="CI4974"/>
      <c r="CJ4974"/>
    </row>
    <row r="4975" spans="39:88" x14ac:dyDescent="0.3"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  <c r="CA4975"/>
      <c r="CB4975"/>
      <c r="CC4975"/>
      <c r="CD4975"/>
      <c r="CE4975"/>
      <c r="CF4975"/>
      <c r="CG4975"/>
      <c r="CH4975"/>
      <c r="CI4975"/>
      <c r="CJ4975"/>
    </row>
    <row r="4976" spans="39:88" x14ac:dyDescent="0.3"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  <c r="CA4976"/>
      <c r="CB4976"/>
      <c r="CC4976"/>
      <c r="CD4976"/>
      <c r="CE4976"/>
      <c r="CF4976"/>
      <c r="CG4976"/>
      <c r="CH4976"/>
      <c r="CI4976"/>
      <c r="CJ4976"/>
    </row>
    <row r="4977" spans="39:88" x14ac:dyDescent="0.3"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  <c r="CA4977"/>
      <c r="CB4977"/>
      <c r="CC4977"/>
      <c r="CD4977"/>
      <c r="CE4977"/>
      <c r="CF4977"/>
      <c r="CG4977"/>
      <c r="CH4977"/>
      <c r="CI4977"/>
      <c r="CJ4977"/>
    </row>
    <row r="4978" spans="39:88" x14ac:dyDescent="0.3"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  <c r="CA4978"/>
      <c r="CB4978"/>
      <c r="CC4978"/>
      <c r="CD4978"/>
      <c r="CE4978"/>
      <c r="CF4978"/>
      <c r="CG4978"/>
      <c r="CH4978"/>
      <c r="CI4978"/>
      <c r="CJ4978"/>
    </row>
    <row r="4979" spans="39:88" x14ac:dyDescent="0.3"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  <c r="CA4979"/>
      <c r="CB4979"/>
      <c r="CC4979"/>
      <c r="CD4979"/>
      <c r="CE4979"/>
      <c r="CF4979"/>
      <c r="CG4979"/>
      <c r="CH4979"/>
      <c r="CI4979"/>
      <c r="CJ4979"/>
    </row>
    <row r="4980" spans="39:88" x14ac:dyDescent="0.3"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  <c r="CA4980"/>
      <c r="CB4980"/>
      <c r="CC4980"/>
      <c r="CD4980"/>
      <c r="CE4980"/>
      <c r="CF4980"/>
      <c r="CG4980"/>
      <c r="CH4980"/>
      <c r="CI4980"/>
      <c r="CJ4980"/>
    </row>
    <row r="4981" spans="39:88" x14ac:dyDescent="0.3"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  <c r="CA4981"/>
      <c r="CB4981"/>
      <c r="CC4981"/>
      <c r="CD4981"/>
      <c r="CE4981"/>
      <c r="CF4981"/>
      <c r="CG4981"/>
      <c r="CH4981"/>
      <c r="CI4981"/>
      <c r="CJ4981"/>
    </row>
    <row r="4982" spans="39:88" x14ac:dyDescent="0.3"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  <c r="CA4982"/>
      <c r="CB4982"/>
      <c r="CC4982"/>
      <c r="CD4982"/>
      <c r="CE4982"/>
      <c r="CF4982"/>
      <c r="CG4982"/>
      <c r="CH4982"/>
      <c r="CI4982"/>
      <c r="CJ4982"/>
    </row>
    <row r="4983" spans="39:88" x14ac:dyDescent="0.3"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  <c r="CA4983"/>
      <c r="CB4983"/>
      <c r="CC4983"/>
      <c r="CD4983"/>
      <c r="CE4983"/>
      <c r="CF4983"/>
      <c r="CG4983"/>
      <c r="CH4983"/>
      <c r="CI4983"/>
      <c r="CJ4983"/>
    </row>
    <row r="4984" spans="39:88" x14ac:dyDescent="0.3"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  <c r="CA4984"/>
      <c r="CB4984"/>
      <c r="CC4984"/>
      <c r="CD4984"/>
      <c r="CE4984"/>
      <c r="CF4984"/>
      <c r="CG4984"/>
      <c r="CH4984"/>
      <c r="CI4984"/>
      <c r="CJ4984"/>
    </row>
    <row r="4985" spans="39:88" x14ac:dyDescent="0.3"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  <c r="CA4985"/>
      <c r="CB4985"/>
      <c r="CC4985"/>
      <c r="CD4985"/>
      <c r="CE4985"/>
      <c r="CF4985"/>
      <c r="CG4985"/>
      <c r="CH4985"/>
      <c r="CI4985"/>
      <c r="CJ4985"/>
    </row>
    <row r="4986" spans="39:88" x14ac:dyDescent="0.3"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  <c r="CA4986"/>
      <c r="CB4986"/>
      <c r="CC4986"/>
      <c r="CD4986"/>
      <c r="CE4986"/>
      <c r="CF4986"/>
      <c r="CG4986"/>
      <c r="CH4986"/>
      <c r="CI4986"/>
      <c r="CJ4986"/>
    </row>
    <row r="4987" spans="39:88" x14ac:dyDescent="0.3"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  <c r="CA4987"/>
      <c r="CB4987"/>
      <c r="CC4987"/>
      <c r="CD4987"/>
      <c r="CE4987"/>
      <c r="CF4987"/>
      <c r="CG4987"/>
      <c r="CH4987"/>
      <c r="CI4987"/>
      <c r="CJ4987"/>
    </row>
    <row r="4988" spans="39:88" x14ac:dyDescent="0.3"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  <c r="CA4988"/>
      <c r="CB4988"/>
      <c r="CC4988"/>
      <c r="CD4988"/>
      <c r="CE4988"/>
      <c r="CF4988"/>
      <c r="CG4988"/>
      <c r="CH4988"/>
      <c r="CI4988"/>
      <c r="CJ4988"/>
    </row>
    <row r="4989" spans="39:88" x14ac:dyDescent="0.3"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  <c r="CA4989"/>
      <c r="CB4989"/>
      <c r="CC4989"/>
      <c r="CD4989"/>
      <c r="CE4989"/>
      <c r="CF4989"/>
      <c r="CG4989"/>
      <c r="CH4989"/>
      <c r="CI4989"/>
      <c r="CJ4989"/>
    </row>
    <row r="4990" spans="39:88" x14ac:dyDescent="0.3"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  <c r="CA4990"/>
      <c r="CB4990"/>
      <c r="CC4990"/>
      <c r="CD4990"/>
      <c r="CE4990"/>
      <c r="CF4990"/>
      <c r="CG4990"/>
      <c r="CH4990"/>
      <c r="CI4990"/>
      <c r="CJ4990"/>
    </row>
    <row r="4991" spans="39:88" x14ac:dyDescent="0.3"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  <c r="CA4991"/>
      <c r="CB4991"/>
      <c r="CC4991"/>
      <c r="CD4991"/>
      <c r="CE4991"/>
      <c r="CF4991"/>
      <c r="CG4991"/>
      <c r="CH4991"/>
      <c r="CI4991"/>
      <c r="CJ4991"/>
    </row>
    <row r="4992" spans="39:88" x14ac:dyDescent="0.3"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  <c r="CA4992"/>
      <c r="CB4992"/>
      <c r="CC4992"/>
      <c r="CD4992"/>
      <c r="CE4992"/>
      <c r="CF4992"/>
      <c r="CG4992"/>
      <c r="CH4992"/>
      <c r="CI4992"/>
      <c r="CJ4992"/>
    </row>
    <row r="4993" spans="39:88" x14ac:dyDescent="0.3"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  <c r="CA4993"/>
      <c r="CB4993"/>
      <c r="CC4993"/>
      <c r="CD4993"/>
      <c r="CE4993"/>
      <c r="CF4993"/>
      <c r="CG4993"/>
      <c r="CH4993"/>
      <c r="CI4993"/>
      <c r="CJ4993"/>
    </row>
    <row r="4994" spans="39:88" x14ac:dyDescent="0.3"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  <c r="CA4994"/>
      <c r="CB4994"/>
      <c r="CC4994"/>
      <c r="CD4994"/>
      <c r="CE4994"/>
      <c r="CF4994"/>
      <c r="CG4994"/>
      <c r="CH4994"/>
      <c r="CI4994"/>
      <c r="CJ4994"/>
    </row>
    <row r="4995" spans="39:88" x14ac:dyDescent="0.3"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  <c r="CA4995"/>
      <c r="CB4995"/>
      <c r="CC4995"/>
      <c r="CD4995"/>
      <c r="CE4995"/>
      <c r="CF4995"/>
      <c r="CG4995"/>
      <c r="CH4995"/>
      <c r="CI4995"/>
      <c r="CJ4995"/>
    </row>
    <row r="4996" spans="39:88" x14ac:dyDescent="0.3"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  <c r="CA4996"/>
      <c r="CB4996"/>
      <c r="CC4996"/>
      <c r="CD4996"/>
      <c r="CE4996"/>
      <c r="CF4996"/>
      <c r="CG4996"/>
      <c r="CH4996"/>
      <c r="CI4996"/>
      <c r="CJ4996"/>
    </row>
    <row r="4997" spans="39:88" x14ac:dyDescent="0.3"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  <c r="CA4997"/>
      <c r="CB4997"/>
      <c r="CC4997"/>
      <c r="CD4997"/>
      <c r="CE4997"/>
      <c r="CF4997"/>
      <c r="CG4997"/>
      <c r="CH4997"/>
      <c r="CI4997"/>
      <c r="CJ4997"/>
    </row>
    <row r="4998" spans="39:88" x14ac:dyDescent="0.3"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  <c r="CA4998"/>
      <c r="CB4998"/>
      <c r="CC4998"/>
      <c r="CD4998"/>
      <c r="CE4998"/>
      <c r="CF4998"/>
      <c r="CG4998"/>
      <c r="CH4998"/>
      <c r="CI4998"/>
      <c r="CJ4998"/>
    </row>
    <row r="4999" spans="39:88" x14ac:dyDescent="0.3"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  <c r="CA4999"/>
      <c r="CB4999"/>
      <c r="CC4999"/>
      <c r="CD4999"/>
      <c r="CE4999"/>
      <c r="CF4999"/>
      <c r="CG4999"/>
      <c r="CH4999"/>
      <c r="CI4999"/>
      <c r="CJ4999"/>
    </row>
    <row r="5000" spans="39:88" x14ac:dyDescent="0.3"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  <c r="CA5000"/>
      <c r="CB5000"/>
      <c r="CC5000"/>
      <c r="CD5000"/>
      <c r="CE5000"/>
      <c r="CF5000"/>
      <c r="CG5000"/>
      <c r="CH5000"/>
      <c r="CI5000"/>
      <c r="CJ5000"/>
    </row>
    <row r="5001" spans="39:88" x14ac:dyDescent="0.3"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  <c r="CA5001"/>
      <c r="CB5001"/>
      <c r="CC5001"/>
      <c r="CD5001"/>
      <c r="CE5001"/>
      <c r="CF5001"/>
      <c r="CG5001"/>
      <c r="CH5001"/>
      <c r="CI5001"/>
      <c r="CJ5001"/>
    </row>
    <row r="5002" spans="39:88" x14ac:dyDescent="0.3"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  <c r="CA5002"/>
      <c r="CB5002"/>
      <c r="CC5002"/>
      <c r="CD5002"/>
      <c r="CE5002"/>
      <c r="CF5002"/>
      <c r="CG5002"/>
      <c r="CH5002"/>
      <c r="CI5002"/>
      <c r="CJ5002"/>
    </row>
    <row r="5003" spans="39:88" x14ac:dyDescent="0.3"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  <c r="CA5003"/>
      <c r="CB5003"/>
      <c r="CC5003"/>
      <c r="CD5003"/>
      <c r="CE5003"/>
      <c r="CF5003"/>
      <c r="CG5003"/>
      <c r="CH5003"/>
      <c r="CI5003"/>
      <c r="CJ5003"/>
    </row>
    <row r="5004" spans="39:88" x14ac:dyDescent="0.3"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  <c r="CA5004"/>
      <c r="CB5004"/>
      <c r="CC5004"/>
      <c r="CD5004"/>
      <c r="CE5004"/>
      <c r="CF5004"/>
      <c r="CG5004"/>
      <c r="CH5004"/>
      <c r="CI5004"/>
      <c r="CJ5004"/>
    </row>
    <row r="5005" spans="39:88" x14ac:dyDescent="0.3"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  <c r="CA5005"/>
      <c r="CB5005"/>
      <c r="CC5005"/>
      <c r="CD5005"/>
      <c r="CE5005"/>
      <c r="CF5005"/>
      <c r="CG5005"/>
      <c r="CH5005"/>
      <c r="CI5005"/>
      <c r="CJ5005"/>
    </row>
    <row r="5006" spans="39:88" x14ac:dyDescent="0.3"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  <c r="CA5006"/>
      <c r="CB5006"/>
      <c r="CC5006"/>
      <c r="CD5006"/>
      <c r="CE5006"/>
      <c r="CF5006"/>
      <c r="CG5006"/>
      <c r="CH5006"/>
      <c r="CI5006"/>
      <c r="CJ5006"/>
    </row>
    <row r="5007" spans="39:88" x14ac:dyDescent="0.3"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  <c r="CA5007"/>
      <c r="CB5007"/>
      <c r="CC5007"/>
      <c r="CD5007"/>
      <c r="CE5007"/>
      <c r="CF5007"/>
      <c r="CG5007"/>
      <c r="CH5007"/>
      <c r="CI5007"/>
      <c r="CJ5007"/>
    </row>
    <row r="5008" spans="39:88" x14ac:dyDescent="0.3"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  <c r="CA5008"/>
      <c r="CB5008"/>
      <c r="CC5008"/>
      <c r="CD5008"/>
      <c r="CE5008"/>
      <c r="CF5008"/>
      <c r="CG5008"/>
      <c r="CH5008"/>
      <c r="CI5008"/>
      <c r="CJ5008"/>
    </row>
    <row r="5009" spans="39:88" x14ac:dyDescent="0.3"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  <c r="CA5009"/>
      <c r="CB5009"/>
      <c r="CC5009"/>
      <c r="CD5009"/>
      <c r="CE5009"/>
      <c r="CF5009"/>
      <c r="CG5009"/>
      <c r="CH5009"/>
      <c r="CI5009"/>
      <c r="CJ5009"/>
    </row>
    <row r="5010" spans="39:88" x14ac:dyDescent="0.3"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  <c r="CA5010"/>
      <c r="CB5010"/>
      <c r="CC5010"/>
      <c r="CD5010"/>
      <c r="CE5010"/>
      <c r="CF5010"/>
      <c r="CG5010"/>
      <c r="CH5010"/>
      <c r="CI5010"/>
      <c r="CJ5010"/>
    </row>
    <row r="5011" spans="39:88" x14ac:dyDescent="0.3"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  <c r="CA5011"/>
      <c r="CB5011"/>
      <c r="CC5011"/>
      <c r="CD5011"/>
      <c r="CE5011"/>
      <c r="CF5011"/>
      <c r="CG5011"/>
      <c r="CH5011"/>
      <c r="CI5011"/>
      <c r="CJ5011"/>
    </row>
    <row r="5012" spans="39:88" x14ac:dyDescent="0.3"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  <c r="CA5012"/>
      <c r="CB5012"/>
      <c r="CC5012"/>
      <c r="CD5012"/>
      <c r="CE5012"/>
      <c r="CF5012"/>
      <c r="CG5012"/>
      <c r="CH5012"/>
      <c r="CI5012"/>
      <c r="CJ5012"/>
    </row>
    <row r="5013" spans="39:88" x14ac:dyDescent="0.3"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  <c r="CA5013"/>
      <c r="CB5013"/>
      <c r="CC5013"/>
      <c r="CD5013"/>
      <c r="CE5013"/>
      <c r="CF5013"/>
      <c r="CG5013"/>
      <c r="CH5013"/>
      <c r="CI5013"/>
      <c r="CJ5013"/>
    </row>
    <row r="5014" spans="39:88" x14ac:dyDescent="0.3"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  <c r="BF5014"/>
      <c r="BG5014"/>
      <c r="BH5014"/>
      <c r="BI5014"/>
      <c r="BJ5014"/>
      <c r="BK5014"/>
      <c r="BL5014"/>
      <c r="BM5014"/>
      <c r="BN5014"/>
      <c r="BO5014"/>
      <c r="BP5014"/>
      <c r="BQ5014"/>
      <c r="BR5014"/>
      <c r="BS5014"/>
      <c r="BT5014"/>
      <c r="BU5014"/>
      <c r="BV5014"/>
      <c r="BW5014"/>
      <c r="BX5014"/>
      <c r="BY5014"/>
      <c r="BZ5014"/>
      <c r="CA5014"/>
      <c r="CB5014"/>
      <c r="CC5014"/>
      <c r="CD5014"/>
      <c r="CE5014"/>
      <c r="CF5014"/>
      <c r="CG5014"/>
      <c r="CH5014"/>
      <c r="CI5014"/>
      <c r="CJ5014"/>
    </row>
    <row r="5015" spans="39:88" x14ac:dyDescent="0.3"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  <c r="BF5015"/>
      <c r="BG5015"/>
      <c r="BH5015"/>
      <c r="BI5015"/>
      <c r="BJ5015"/>
      <c r="BK5015"/>
      <c r="BL5015"/>
      <c r="BM5015"/>
      <c r="BN5015"/>
      <c r="BO5015"/>
      <c r="BP5015"/>
      <c r="BQ5015"/>
      <c r="BR5015"/>
      <c r="BS5015"/>
      <c r="BT5015"/>
      <c r="BU5015"/>
      <c r="BV5015"/>
      <c r="BW5015"/>
      <c r="BX5015"/>
      <c r="BY5015"/>
      <c r="BZ5015"/>
      <c r="CA5015"/>
      <c r="CB5015"/>
      <c r="CC5015"/>
      <c r="CD5015"/>
      <c r="CE5015"/>
      <c r="CF5015"/>
      <c r="CG5015"/>
      <c r="CH5015"/>
      <c r="CI5015"/>
      <c r="CJ5015"/>
    </row>
    <row r="5016" spans="39:88" x14ac:dyDescent="0.3"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  <c r="BF5016"/>
      <c r="BG5016"/>
      <c r="BH5016"/>
      <c r="BI5016"/>
      <c r="BJ5016"/>
      <c r="BK5016"/>
      <c r="BL5016"/>
      <c r="BM5016"/>
      <c r="BN5016"/>
      <c r="BO5016"/>
      <c r="BP5016"/>
      <c r="BQ5016"/>
      <c r="BR5016"/>
      <c r="BS5016"/>
      <c r="BT5016"/>
      <c r="BU5016"/>
      <c r="BV5016"/>
      <c r="BW5016"/>
      <c r="BX5016"/>
      <c r="BY5016"/>
      <c r="BZ5016"/>
      <c r="CA5016"/>
      <c r="CB5016"/>
      <c r="CC5016"/>
      <c r="CD5016"/>
      <c r="CE5016"/>
      <c r="CF5016"/>
      <c r="CG5016"/>
      <c r="CH5016"/>
      <c r="CI5016"/>
      <c r="CJ5016"/>
    </row>
    <row r="5017" spans="39:88" x14ac:dyDescent="0.3"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  <c r="BF5017"/>
      <c r="BG5017"/>
      <c r="BH5017"/>
      <c r="BI5017"/>
      <c r="BJ5017"/>
      <c r="BK5017"/>
      <c r="BL5017"/>
      <c r="BM5017"/>
      <c r="BN5017"/>
      <c r="BO5017"/>
      <c r="BP5017"/>
      <c r="BQ5017"/>
      <c r="BR5017"/>
      <c r="BS5017"/>
      <c r="BT5017"/>
      <c r="BU5017"/>
      <c r="BV5017"/>
      <c r="BW5017"/>
      <c r="BX5017"/>
      <c r="BY5017"/>
      <c r="BZ5017"/>
      <c r="CA5017"/>
      <c r="CB5017"/>
      <c r="CC5017"/>
      <c r="CD5017"/>
      <c r="CE5017"/>
      <c r="CF5017"/>
      <c r="CG5017"/>
      <c r="CH5017"/>
      <c r="CI5017"/>
      <c r="CJ5017"/>
    </row>
    <row r="5018" spans="39:88" x14ac:dyDescent="0.3"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  <c r="BF5018"/>
      <c r="BG5018"/>
      <c r="BH5018"/>
      <c r="BI5018"/>
      <c r="BJ5018"/>
      <c r="BK5018"/>
      <c r="BL5018"/>
      <c r="BM5018"/>
      <c r="BN5018"/>
      <c r="BO5018"/>
      <c r="BP5018"/>
      <c r="BQ5018"/>
      <c r="BR5018"/>
      <c r="BS5018"/>
      <c r="BT5018"/>
      <c r="BU5018"/>
      <c r="BV5018"/>
      <c r="BW5018"/>
      <c r="BX5018"/>
      <c r="BY5018"/>
      <c r="BZ5018"/>
      <c r="CA5018"/>
      <c r="CB5018"/>
      <c r="CC5018"/>
      <c r="CD5018"/>
      <c r="CE5018"/>
      <c r="CF5018"/>
      <c r="CG5018"/>
      <c r="CH5018"/>
      <c r="CI5018"/>
      <c r="CJ5018"/>
    </row>
    <row r="5019" spans="39:88" x14ac:dyDescent="0.3"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  <c r="BF5019"/>
      <c r="BG5019"/>
      <c r="BH5019"/>
      <c r="BI5019"/>
      <c r="BJ5019"/>
      <c r="BK5019"/>
      <c r="BL5019"/>
      <c r="BM5019"/>
      <c r="BN5019"/>
      <c r="BO5019"/>
      <c r="BP5019"/>
      <c r="BQ5019"/>
      <c r="BR5019"/>
      <c r="BS5019"/>
      <c r="BT5019"/>
      <c r="BU5019"/>
      <c r="BV5019"/>
      <c r="BW5019"/>
      <c r="BX5019"/>
      <c r="BY5019"/>
      <c r="BZ5019"/>
      <c r="CA5019"/>
      <c r="CB5019"/>
      <c r="CC5019"/>
      <c r="CD5019"/>
      <c r="CE5019"/>
      <c r="CF5019"/>
      <c r="CG5019"/>
      <c r="CH5019"/>
      <c r="CI5019"/>
      <c r="CJ5019"/>
    </row>
    <row r="5020" spans="39:88" x14ac:dyDescent="0.3"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  <c r="BF5020"/>
      <c r="BG5020"/>
      <c r="BH5020"/>
      <c r="BI5020"/>
      <c r="BJ5020"/>
      <c r="BK5020"/>
      <c r="BL5020"/>
      <c r="BM5020"/>
      <c r="BN5020"/>
      <c r="BO5020"/>
      <c r="BP5020"/>
      <c r="BQ5020"/>
      <c r="BR5020"/>
      <c r="BS5020"/>
      <c r="BT5020"/>
      <c r="BU5020"/>
      <c r="BV5020"/>
      <c r="BW5020"/>
      <c r="BX5020"/>
      <c r="BY5020"/>
      <c r="BZ5020"/>
      <c r="CA5020"/>
      <c r="CB5020"/>
      <c r="CC5020"/>
      <c r="CD5020"/>
      <c r="CE5020"/>
      <c r="CF5020"/>
      <c r="CG5020"/>
      <c r="CH5020"/>
      <c r="CI5020"/>
      <c r="CJ5020"/>
    </row>
    <row r="5021" spans="39:88" x14ac:dyDescent="0.3"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  <c r="BF5021"/>
      <c r="BG5021"/>
      <c r="BH5021"/>
      <c r="BI5021"/>
      <c r="BJ5021"/>
      <c r="BK5021"/>
      <c r="BL5021"/>
      <c r="BM5021"/>
      <c r="BN5021"/>
      <c r="BO5021"/>
      <c r="BP5021"/>
      <c r="BQ5021"/>
      <c r="BR5021"/>
      <c r="BS5021"/>
      <c r="BT5021"/>
      <c r="BU5021"/>
      <c r="BV5021"/>
      <c r="BW5021"/>
      <c r="BX5021"/>
      <c r="BY5021"/>
      <c r="BZ5021"/>
      <c r="CA5021"/>
      <c r="CB5021"/>
      <c r="CC5021"/>
      <c r="CD5021"/>
      <c r="CE5021"/>
      <c r="CF5021"/>
      <c r="CG5021"/>
      <c r="CH5021"/>
      <c r="CI5021"/>
      <c r="CJ5021"/>
    </row>
    <row r="5022" spans="39:88" x14ac:dyDescent="0.3"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  <c r="BF5022"/>
      <c r="BG5022"/>
      <c r="BH5022"/>
      <c r="BI5022"/>
      <c r="BJ5022"/>
      <c r="BK5022"/>
      <c r="BL5022"/>
      <c r="BM5022"/>
      <c r="BN5022"/>
      <c r="BO5022"/>
      <c r="BP5022"/>
      <c r="BQ5022"/>
      <c r="BR5022"/>
      <c r="BS5022"/>
      <c r="BT5022"/>
      <c r="BU5022"/>
      <c r="BV5022"/>
      <c r="BW5022"/>
      <c r="BX5022"/>
      <c r="BY5022"/>
      <c r="BZ5022"/>
      <c r="CA5022"/>
      <c r="CB5022"/>
      <c r="CC5022"/>
      <c r="CD5022"/>
      <c r="CE5022"/>
      <c r="CF5022"/>
      <c r="CG5022"/>
      <c r="CH5022"/>
      <c r="CI5022"/>
      <c r="CJ5022"/>
    </row>
    <row r="5023" spans="39:88" x14ac:dyDescent="0.3"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  <c r="BF5023"/>
      <c r="BG5023"/>
      <c r="BH5023"/>
      <c r="BI5023"/>
      <c r="BJ5023"/>
      <c r="BK5023"/>
      <c r="BL5023"/>
      <c r="BM5023"/>
      <c r="BN5023"/>
      <c r="BO5023"/>
      <c r="BP5023"/>
      <c r="BQ5023"/>
      <c r="BR5023"/>
      <c r="BS5023"/>
      <c r="BT5023"/>
      <c r="BU5023"/>
      <c r="BV5023"/>
      <c r="BW5023"/>
      <c r="BX5023"/>
      <c r="BY5023"/>
      <c r="BZ5023"/>
      <c r="CA5023"/>
      <c r="CB5023"/>
      <c r="CC5023"/>
      <c r="CD5023"/>
      <c r="CE5023"/>
      <c r="CF5023"/>
      <c r="CG5023"/>
      <c r="CH5023"/>
      <c r="CI5023"/>
      <c r="CJ5023"/>
    </row>
    <row r="5024" spans="39:88" x14ac:dyDescent="0.3"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  <c r="BF5024"/>
      <c r="BG5024"/>
      <c r="BH5024"/>
      <c r="BI5024"/>
      <c r="BJ5024"/>
      <c r="BK5024"/>
      <c r="BL5024"/>
      <c r="BM5024"/>
      <c r="BN5024"/>
      <c r="BO5024"/>
      <c r="BP5024"/>
      <c r="BQ5024"/>
      <c r="BR5024"/>
      <c r="BS5024"/>
      <c r="BT5024"/>
      <c r="BU5024"/>
      <c r="BV5024"/>
      <c r="BW5024"/>
      <c r="BX5024"/>
      <c r="BY5024"/>
      <c r="BZ5024"/>
      <c r="CA5024"/>
      <c r="CB5024"/>
      <c r="CC5024"/>
      <c r="CD5024"/>
      <c r="CE5024"/>
      <c r="CF5024"/>
      <c r="CG5024"/>
      <c r="CH5024"/>
      <c r="CI5024"/>
      <c r="CJ5024"/>
    </row>
    <row r="5025" spans="39:88" x14ac:dyDescent="0.3"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  <c r="BF5025"/>
      <c r="BG5025"/>
      <c r="BH5025"/>
      <c r="BI5025"/>
      <c r="BJ5025"/>
      <c r="BK5025"/>
      <c r="BL5025"/>
      <c r="BM5025"/>
      <c r="BN5025"/>
      <c r="BO5025"/>
      <c r="BP5025"/>
      <c r="BQ5025"/>
      <c r="BR5025"/>
      <c r="BS5025"/>
      <c r="BT5025"/>
      <c r="BU5025"/>
      <c r="BV5025"/>
      <c r="BW5025"/>
      <c r="BX5025"/>
      <c r="BY5025"/>
      <c r="BZ5025"/>
      <c r="CA5025"/>
      <c r="CB5025"/>
      <c r="CC5025"/>
      <c r="CD5025"/>
      <c r="CE5025"/>
      <c r="CF5025"/>
      <c r="CG5025"/>
      <c r="CH5025"/>
      <c r="CI5025"/>
      <c r="CJ5025"/>
    </row>
    <row r="5026" spans="39:88" x14ac:dyDescent="0.3"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  <c r="BF5026"/>
      <c r="BG5026"/>
      <c r="BH5026"/>
      <c r="BI5026"/>
      <c r="BJ5026"/>
      <c r="BK5026"/>
      <c r="BL5026"/>
      <c r="BM5026"/>
      <c r="BN5026"/>
      <c r="BO5026"/>
      <c r="BP5026"/>
      <c r="BQ5026"/>
      <c r="BR5026"/>
      <c r="BS5026"/>
      <c r="BT5026"/>
      <c r="BU5026"/>
      <c r="BV5026"/>
      <c r="BW5026"/>
      <c r="BX5026"/>
      <c r="BY5026"/>
      <c r="BZ5026"/>
      <c r="CA5026"/>
      <c r="CB5026"/>
      <c r="CC5026"/>
      <c r="CD5026"/>
      <c r="CE5026"/>
      <c r="CF5026"/>
      <c r="CG5026"/>
      <c r="CH5026"/>
      <c r="CI5026"/>
      <c r="CJ5026"/>
    </row>
    <row r="5027" spans="39:88" x14ac:dyDescent="0.3"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  <c r="BF5027"/>
      <c r="BG5027"/>
      <c r="BH5027"/>
      <c r="BI5027"/>
      <c r="BJ5027"/>
      <c r="BK5027"/>
      <c r="BL5027"/>
      <c r="BM5027"/>
      <c r="BN5027"/>
      <c r="BO5027"/>
      <c r="BP5027"/>
      <c r="BQ5027"/>
      <c r="BR5027"/>
      <c r="BS5027"/>
      <c r="BT5027"/>
      <c r="BU5027"/>
      <c r="BV5027"/>
      <c r="BW5027"/>
      <c r="BX5027"/>
      <c r="BY5027"/>
      <c r="BZ5027"/>
      <c r="CA5027"/>
      <c r="CB5027"/>
      <c r="CC5027"/>
      <c r="CD5027"/>
      <c r="CE5027"/>
      <c r="CF5027"/>
      <c r="CG5027"/>
      <c r="CH5027"/>
      <c r="CI5027"/>
      <c r="CJ5027"/>
    </row>
    <row r="5028" spans="39:88" x14ac:dyDescent="0.3"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  <c r="BF5028"/>
      <c r="BG5028"/>
      <c r="BH5028"/>
      <c r="BI5028"/>
      <c r="BJ5028"/>
      <c r="BK5028"/>
      <c r="BL5028"/>
      <c r="BM5028"/>
      <c r="BN5028"/>
      <c r="BO5028"/>
      <c r="BP5028"/>
      <c r="BQ5028"/>
      <c r="BR5028"/>
      <c r="BS5028"/>
      <c r="BT5028"/>
      <c r="BU5028"/>
      <c r="BV5028"/>
      <c r="BW5028"/>
      <c r="BX5028"/>
      <c r="BY5028"/>
      <c r="BZ5028"/>
      <c r="CA5028"/>
      <c r="CB5028"/>
      <c r="CC5028"/>
      <c r="CD5028"/>
      <c r="CE5028"/>
      <c r="CF5028"/>
      <c r="CG5028"/>
      <c r="CH5028"/>
      <c r="CI5028"/>
      <c r="CJ5028"/>
    </row>
    <row r="5029" spans="39:88" x14ac:dyDescent="0.3"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  <c r="BF5029"/>
      <c r="BG5029"/>
      <c r="BH5029"/>
      <c r="BI5029"/>
      <c r="BJ5029"/>
      <c r="BK5029"/>
      <c r="BL5029"/>
      <c r="BM5029"/>
      <c r="BN5029"/>
      <c r="BO5029"/>
      <c r="BP5029"/>
      <c r="BQ5029"/>
      <c r="BR5029"/>
      <c r="BS5029"/>
      <c r="BT5029"/>
      <c r="BU5029"/>
      <c r="BV5029"/>
      <c r="BW5029"/>
      <c r="BX5029"/>
      <c r="BY5029"/>
      <c r="BZ5029"/>
      <c r="CA5029"/>
      <c r="CB5029"/>
      <c r="CC5029"/>
      <c r="CD5029"/>
      <c r="CE5029"/>
      <c r="CF5029"/>
      <c r="CG5029"/>
      <c r="CH5029"/>
      <c r="CI5029"/>
      <c r="CJ5029"/>
    </row>
    <row r="5030" spans="39:88" x14ac:dyDescent="0.3"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  <c r="BF5030"/>
      <c r="BG5030"/>
      <c r="BH5030"/>
      <c r="BI5030"/>
      <c r="BJ5030"/>
      <c r="BK5030"/>
      <c r="BL5030"/>
      <c r="BM5030"/>
      <c r="BN5030"/>
      <c r="BO5030"/>
      <c r="BP5030"/>
      <c r="BQ5030"/>
      <c r="BR5030"/>
      <c r="BS5030"/>
      <c r="BT5030"/>
      <c r="BU5030"/>
      <c r="BV5030"/>
      <c r="BW5030"/>
      <c r="BX5030"/>
      <c r="BY5030"/>
      <c r="BZ5030"/>
      <c r="CA5030"/>
      <c r="CB5030"/>
      <c r="CC5030"/>
      <c r="CD5030"/>
      <c r="CE5030"/>
      <c r="CF5030"/>
      <c r="CG5030"/>
      <c r="CH5030"/>
      <c r="CI5030"/>
      <c r="CJ5030"/>
    </row>
    <row r="5031" spans="39:88" x14ac:dyDescent="0.3"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  <c r="BF5031"/>
      <c r="BG5031"/>
      <c r="BH5031"/>
      <c r="BI5031"/>
      <c r="BJ5031"/>
      <c r="BK5031"/>
      <c r="BL5031"/>
      <c r="BM5031"/>
      <c r="BN5031"/>
      <c r="BO5031"/>
      <c r="BP5031"/>
      <c r="BQ5031"/>
      <c r="BR5031"/>
      <c r="BS5031"/>
      <c r="BT5031"/>
      <c r="BU5031"/>
      <c r="BV5031"/>
      <c r="BW5031"/>
      <c r="BX5031"/>
      <c r="BY5031"/>
      <c r="BZ5031"/>
      <c r="CA5031"/>
      <c r="CB5031"/>
      <c r="CC5031"/>
      <c r="CD5031"/>
      <c r="CE5031"/>
      <c r="CF5031"/>
      <c r="CG5031"/>
      <c r="CH5031"/>
      <c r="CI5031"/>
      <c r="CJ5031"/>
    </row>
    <row r="5032" spans="39:88" x14ac:dyDescent="0.3"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  <c r="BF5032"/>
      <c r="BG5032"/>
      <c r="BH5032"/>
      <c r="BI5032"/>
      <c r="BJ5032"/>
      <c r="BK5032"/>
      <c r="BL5032"/>
      <c r="BM5032"/>
      <c r="BN5032"/>
      <c r="BO5032"/>
      <c r="BP5032"/>
      <c r="BQ5032"/>
      <c r="BR5032"/>
      <c r="BS5032"/>
      <c r="BT5032"/>
      <c r="BU5032"/>
      <c r="BV5032"/>
      <c r="BW5032"/>
      <c r="BX5032"/>
      <c r="BY5032"/>
      <c r="BZ5032"/>
      <c r="CA5032"/>
      <c r="CB5032"/>
      <c r="CC5032"/>
      <c r="CD5032"/>
      <c r="CE5032"/>
      <c r="CF5032"/>
      <c r="CG5032"/>
      <c r="CH5032"/>
      <c r="CI5032"/>
      <c r="CJ5032"/>
    </row>
    <row r="5033" spans="39:88" x14ac:dyDescent="0.3"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  <c r="BF5033"/>
      <c r="BG5033"/>
      <c r="BH5033"/>
      <c r="BI5033"/>
      <c r="BJ5033"/>
      <c r="BK5033"/>
      <c r="BL5033"/>
      <c r="BM5033"/>
      <c r="BN5033"/>
      <c r="BO5033"/>
      <c r="BP5033"/>
      <c r="BQ5033"/>
      <c r="BR5033"/>
      <c r="BS5033"/>
      <c r="BT5033"/>
      <c r="BU5033"/>
      <c r="BV5033"/>
      <c r="BW5033"/>
      <c r="BX5033"/>
      <c r="BY5033"/>
      <c r="BZ5033"/>
      <c r="CA5033"/>
      <c r="CB5033"/>
      <c r="CC5033"/>
      <c r="CD5033"/>
      <c r="CE5033"/>
      <c r="CF5033"/>
      <c r="CG5033"/>
      <c r="CH5033"/>
      <c r="CI5033"/>
      <c r="CJ5033"/>
    </row>
    <row r="5034" spans="39:88" x14ac:dyDescent="0.3"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  <c r="BF5034"/>
      <c r="BG5034"/>
      <c r="BH5034"/>
      <c r="BI5034"/>
      <c r="BJ5034"/>
      <c r="BK5034"/>
      <c r="BL5034"/>
      <c r="BM5034"/>
      <c r="BN5034"/>
      <c r="BO5034"/>
      <c r="BP5034"/>
      <c r="BQ5034"/>
      <c r="BR5034"/>
      <c r="BS5034"/>
      <c r="BT5034"/>
      <c r="BU5034"/>
      <c r="BV5034"/>
      <c r="BW5034"/>
      <c r="BX5034"/>
      <c r="BY5034"/>
      <c r="BZ5034"/>
      <c r="CA5034"/>
      <c r="CB5034"/>
      <c r="CC5034"/>
      <c r="CD5034"/>
      <c r="CE5034"/>
      <c r="CF5034"/>
      <c r="CG5034"/>
      <c r="CH5034"/>
      <c r="CI5034"/>
      <c r="CJ5034"/>
    </row>
    <row r="5035" spans="39:88" x14ac:dyDescent="0.3"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  <c r="BF5035"/>
      <c r="BG5035"/>
      <c r="BH5035"/>
      <c r="BI5035"/>
      <c r="BJ5035"/>
      <c r="BK5035"/>
      <c r="BL5035"/>
      <c r="BM5035"/>
      <c r="BN5035"/>
      <c r="BO5035"/>
      <c r="BP5035"/>
      <c r="BQ5035"/>
      <c r="BR5035"/>
      <c r="BS5035"/>
      <c r="BT5035"/>
      <c r="BU5035"/>
      <c r="BV5035"/>
      <c r="BW5035"/>
      <c r="BX5035"/>
      <c r="BY5035"/>
      <c r="BZ5035"/>
      <c r="CA5035"/>
      <c r="CB5035"/>
      <c r="CC5035"/>
      <c r="CD5035"/>
      <c r="CE5035"/>
      <c r="CF5035"/>
      <c r="CG5035"/>
      <c r="CH5035"/>
      <c r="CI5035"/>
      <c r="CJ5035"/>
    </row>
    <row r="5036" spans="39:88" x14ac:dyDescent="0.3"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  <c r="BF5036"/>
      <c r="BG5036"/>
      <c r="BH5036"/>
      <c r="BI5036"/>
      <c r="BJ5036"/>
      <c r="BK5036"/>
      <c r="BL5036"/>
      <c r="BM5036"/>
      <c r="BN5036"/>
      <c r="BO5036"/>
      <c r="BP5036"/>
      <c r="BQ5036"/>
      <c r="BR5036"/>
      <c r="BS5036"/>
      <c r="BT5036"/>
      <c r="BU5036"/>
      <c r="BV5036"/>
      <c r="BW5036"/>
      <c r="BX5036"/>
      <c r="BY5036"/>
      <c r="BZ5036"/>
      <c r="CA5036"/>
      <c r="CB5036"/>
      <c r="CC5036"/>
      <c r="CD5036"/>
      <c r="CE5036"/>
      <c r="CF5036"/>
      <c r="CG5036"/>
      <c r="CH5036"/>
      <c r="CI5036"/>
      <c r="CJ5036"/>
    </row>
    <row r="5037" spans="39:88" x14ac:dyDescent="0.3"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  <c r="BF5037"/>
      <c r="BG5037"/>
      <c r="BH5037"/>
      <c r="BI5037"/>
      <c r="BJ5037"/>
      <c r="BK5037"/>
      <c r="BL5037"/>
      <c r="BM5037"/>
      <c r="BN5037"/>
      <c r="BO5037"/>
      <c r="BP5037"/>
      <c r="BQ5037"/>
      <c r="BR5037"/>
      <c r="BS5037"/>
      <c r="BT5037"/>
      <c r="BU5037"/>
      <c r="BV5037"/>
      <c r="BW5037"/>
      <c r="BX5037"/>
      <c r="BY5037"/>
      <c r="BZ5037"/>
      <c r="CA5037"/>
      <c r="CB5037"/>
      <c r="CC5037"/>
      <c r="CD5037"/>
      <c r="CE5037"/>
      <c r="CF5037"/>
      <c r="CG5037"/>
      <c r="CH5037"/>
      <c r="CI5037"/>
      <c r="CJ5037"/>
    </row>
    <row r="5038" spans="39:88" x14ac:dyDescent="0.3"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  <c r="BF5038"/>
      <c r="BG5038"/>
      <c r="BH5038"/>
      <c r="BI5038"/>
      <c r="BJ5038"/>
      <c r="BK5038"/>
      <c r="BL5038"/>
      <c r="BM5038"/>
      <c r="BN5038"/>
      <c r="BO5038"/>
      <c r="BP5038"/>
      <c r="BQ5038"/>
      <c r="BR5038"/>
      <c r="BS5038"/>
      <c r="BT5038"/>
      <c r="BU5038"/>
      <c r="BV5038"/>
      <c r="BW5038"/>
      <c r="BX5038"/>
      <c r="BY5038"/>
      <c r="BZ5038"/>
      <c r="CA5038"/>
      <c r="CB5038"/>
      <c r="CC5038"/>
      <c r="CD5038"/>
      <c r="CE5038"/>
      <c r="CF5038"/>
      <c r="CG5038"/>
      <c r="CH5038"/>
      <c r="CI5038"/>
      <c r="CJ5038"/>
    </row>
    <row r="5039" spans="39:88" x14ac:dyDescent="0.3"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  <c r="BF5039"/>
      <c r="BG5039"/>
      <c r="BH5039"/>
      <c r="BI5039"/>
      <c r="BJ5039"/>
      <c r="BK5039"/>
      <c r="BL5039"/>
      <c r="BM5039"/>
      <c r="BN5039"/>
      <c r="BO5039"/>
      <c r="BP5039"/>
      <c r="BQ5039"/>
      <c r="BR5039"/>
      <c r="BS5039"/>
      <c r="BT5039"/>
      <c r="BU5039"/>
      <c r="BV5039"/>
      <c r="BW5039"/>
      <c r="BX5039"/>
      <c r="BY5039"/>
      <c r="BZ5039"/>
      <c r="CA5039"/>
      <c r="CB5039"/>
      <c r="CC5039"/>
      <c r="CD5039"/>
      <c r="CE5039"/>
      <c r="CF5039"/>
      <c r="CG5039"/>
      <c r="CH5039"/>
      <c r="CI5039"/>
      <c r="CJ5039"/>
    </row>
    <row r="5040" spans="39:88" x14ac:dyDescent="0.3"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  <c r="BF5040"/>
      <c r="BG5040"/>
      <c r="BH5040"/>
      <c r="BI5040"/>
      <c r="BJ5040"/>
      <c r="BK5040"/>
      <c r="BL5040"/>
      <c r="BM5040"/>
      <c r="BN5040"/>
      <c r="BO5040"/>
      <c r="BP5040"/>
      <c r="BQ5040"/>
      <c r="BR5040"/>
      <c r="BS5040"/>
      <c r="BT5040"/>
      <c r="BU5040"/>
      <c r="BV5040"/>
      <c r="BW5040"/>
      <c r="BX5040"/>
      <c r="BY5040"/>
      <c r="BZ5040"/>
      <c r="CA5040"/>
      <c r="CB5040"/>
      <c r="CC5040"/>
      <c r="CD5040"/>
      <c r="CE5040"/>
      <c r="CF5040"/>
      <c r="CG5040"/>
      <c r="CH5040"/>
      <c r="CI5040"/>
      <c r="CJ5040"/>
    </row>
    <row r="5041" spans="39:88" x14ac:dyDescent="0.3"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  <c r="BF5041"/>
      <c r="BG5041"/>
      <c r="BH5041"/>
      <c r="BI5041"/>
      <c r="BJ5041"/>
      <c r="BK5041"/>
      <c r="BL5041"/>
      <c r="BM5041"/>
      <c r="BN5041"/>
      <c r="BO5041"/>
      <c r="BP5041"/>
      <c r="BQ5041"/>
      <c r="BR5041"/>
      <c r="BS5041"/>
      <c r="BT5041"/>
      <c r="BU5041"/>
      <c r="BV5041"/>
      <c r="BW5041"/>
      <c r="BX5041"/>
      <c r="BY5041"/>
      <c r="BZ5041"/>
      <c r="CA5041"/>
      <c r="CB5041"/>
      <c r="CC5041"/>
      <c r="CD5041"/>
      <c r="CE5041"/>
      <c r="CF5041"/>
      <c r="CG5041"/>
      <c r="CH5041"/>
      <c r="CI5041"/>
      <c r="CJ5041"/>
    </row>
    <row r="5042" spans="39:88" x14ac:dyDescent="0.3"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  <c r="BF5042"/>
      <c r="BG5042"/>
      <c r="BH5042"/>
      <c r="BI5042"/>
      <c r="BJ5042"/>
      <c r="BK5042"/>
      <c r="BL5042"/>
      <c r="BM5042"/>
      <c r="BN5042"/>
      <c r="BO5042"/>
      <c r="BP5042"/>
      <c r="BQ5042"/>
      <c r="BR5042"/>
      <c r="BS5042"/>
      <c r="BT5042"/>
      <c r="BU5042"/>
      <c r="BV5042"/>
      <c r="BW5042"/>
      <c r="BX5042"/>
      <c r="BY5042"/>
      <c r="BZ5042"/>
      <c r="CA5042"/>
      <c r="CB5042"/>
      <c r="CC5042"/>
      <c r="CD5042"/>
      <c r="CE5042"/>
      <c r="CF5042"/>
      <c r="CG5042"/>
      <c r="CH5042"/>
      <c r="CI5042"/>
      <c r="CJ5042"/>
    </row>
    <row r="5043" spans="39:88" x14ac:dyDescent="0.3"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  <c r="BF5043"/>
      <c r="BG5043"/>
      <c r="BH5043"/>
      <c r="BI5043"/>
      <c r="BJ5043"/>
      <c r="BK5043"/>
      <c r="BL5043"/>
      <c r="BM5043"/>
      <c r="BN5043"/>
      <c r="BO5043"/>
      <c r="BP5043"/>
      <c r="BQ5043"/>
      <c r="BR5043"/>
      <c r="BS5043"/>
      <c r="BT5043"/>
      <c r="BU5043"/>
      <c r="BV5043"/>
      <c r="BW5043"/>
      <c r="BX5043"/>
      <c r="BY5043"/>
      <c r="BZ5043"/>
      <c r="CA5043"/>
      <c r="CB5043"/>
      <c r="CC5043"/>
      <c r="CD5043"/>
      <c r="CE5043"/>
      <c r="CF5043"/>
      <c r="CG5043"/>
      <c r="CH5043"/>
      <c r="CI5043"/>
      <c r="CJ5043"/>
    </row>
    <row r="5044" spans="39:88" x14ac:dyDescent="0.3"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  <c r="BF5044"/>
      <c r="BG5044"/>
      <c r="BH5044"/>
      <c r="BI5044"/>
      <c r="BJ5044"/>
      <c r="BK5044"/>
      <c r="BL5044"/>
      <c r="BM5044"/>
      <c r="BN5044"/>
      <c r="BO5044"/>
      <c r="BP5044"/>
      <c r="BQ5044"/>
      <c r="BR5044"/>
      <c r="BS5044"/>
      <c r="BT5044"/>
      <c r="BU5044"/>
      <c r="BV5044"/>
      <c r="BW5044"/>
      <c r="BX5044"/>
      <c r="BY5044"/>
      <c r="BZ5044"/>
      <c r="CA5044"/>
      <c r="CB5044"/>
      <c r="CC5044"/>
      <c r="CD5044"/>
      <c r="CE5044"/>
      <c r="CF5044"/>
      <c r="CG5044"/>
      <c r="CH5044"/>
      <c r="CI5044"/>
      <c r="CJ5044"/>
    </row>
    <row r="5045" spans="39:88" x14ac:dyDescent="0.3"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  <c r="BF5045"/>
      <c r="BG5045"/>
      <c r="BH5045"/>
      <c r="BI5045"/>
      <c r="BJ5045"/>
      <c r="BK5045"/>
      <c r="BL5045"/>
      <c r="BM5045"/>
      <c r="BN5045"/>
      <c r="BO5045"/>
      <c r="BP5045"/>
      <c r="BQ5045"/>
      <c r="BR5045"/>
      <c r="BS5045"/>
      <c r="BT5045"/>
      <c r="BU5045"/>
      <c r="BV5045"/>
      <c r="BW5045"/>
      <c r="BX5045"/>
      <c r="BY5045"/>
      <c r="BZ5045"/>
      <c r="CA5045"/>
      <c r="CB5045"/>
      <c r="CC5045"/>
      <c r="CD5045"/>
      <c r="CE5045"/>
      <c r="CF5045"/>
      <c r="CG5045"/>
      <c r="CH5045"/>
      <c r="CI5045"/>
      <c r="CJ5045"/>
    </row>
    <row r="5046" spans="39:88" x14ac:dyDescent="0.3"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  <c r="BF5046"/>
      <c r="BG5046"/>
      <c r="BH5046"/>
      <c r="BI5046"/>
      <c r="BJ5046"/>
      <c r="BK5046"/>
      <c r="BL5046"/>
      <c r="BM5046"/>
      <c r="BN5046"/>
      <c r="BO5046"/>
      <c r="BP5046"/>
      <c r="BQ5046"/>
      <c r="BR5046"/>
      <c r="BS5046"/>
      <c r="BT5046"/>
      <c r="BU5046"/>
      <c r="BV5046"/>
      <c r="BW5046"/>
      <c r="BX5046"/>
      <c r="BY5046"/>
      <c r="BZ5046"/>
      <c r="CA5046"/>
      <c r="CB5046"/>
      <c r="CC5046"/>
      <c r="CD5046"/>
      <c r="CE5046"/>
      <c r="CF5046"/>
      <c r="CG5046"/>
      <c r="CH5046"/>
      <c r="CI5046"/>
      <c r="CJ5046"/>
    </row>
    <row r="5047" spans="39:88" x14ac:dyDescent="0.3"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  <c r="BF5047"/>
      <c r="BG5047"/>
      <c r="BH5047"/>
      <c r="BI5047"/>
      <c r="BJ5047"/>
      <c r="BK5047"/>
      <c r="BL5047"/>
      <c r="BM5047"/>
      <c r="BN5047"/>
      <c r="BO5047"/>
      <c r="BP5047"/>
      <c r="BQ5047"/>
      <c r="BR5047"/>
      <c r="BS5047"/>
      <c r="BT5047"/>
      <c r="BU5047"/>
      <c r="BV5047"/>
      <c r="BW5047"/>
      <c r="BX5047"/>
      <c r="BY5047"/>
      <c r="BZ5047"/>
      <c r="CA5047"/>
      <c r="CB5047"/>
      <c r="CC5047"/>
      <c r="CD5047"/>
      <c r="CE5047"/>
      <c r="CF5047"/>
      <c r="CG5047"/>
      <c r="CH5047"/>
      <c r="CI5047"/>
      <c r="CJ5047"/>
    </row>
    <row r="5048" spans="39:88" x14ac:dyDescent="0.3"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  <c r="BF5048"/>
      <c r="BG5048"/>
      <c r="BH5048"/>
      <c r="BI5048"/>
      <c r="BJ5048"/>
      <c r="BK5048"/>
      <c r="BL5048"/>
      <c r="BM5048"/>
      <c r="BN5048"/>
      <c r="BO5048"/>
      <c r="BP5048"/>
      <c r="BQ5048"/>
      <c r="BR5048"/>
      <c r="BS5048"/>
      <c r="BT5048"/>
      <c r="BU5048"/>
      <c r="BV5048"/>
      <c r="BW5048"/>
      <c r="BX5048"/>
      <c r="BY5048"/>
      <c r="BZ5048"/>
      <c r="CA5048"/>
      <c r="CB5048"/>
      <c r="CC5048"/>
      <c r="CD5048"/>
      <c r="CE5048"/>
      <c r="CF5048"/>
      <c r="CG5048"/>
      <c r="CH5048"/>
      <c r="CI5048"/>
      <c r="CJ5048"/>
    </row>
    <row r="5049" spans="39:88" x14ac:dyDescent="0.3"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  <c r="BF5049"/>
      <c r="BG5049"/>
      <c r="BH5049"/>
      <c r="BI5049"/>
      <c r="BJ5049"/>
      <c r="BK5049"/>
      <c r="BL5049"/>
      <c r="BM5049"/>
      <c r="BN5049"/>
      <c r="BO5049"/>
      <c r="BP5049"/>
      <c r="BQ5049"/>
      <c r="BR5049"/>
      <c r="BS5049"/>
      <c r="BT5049"/>
      <c r="BU5049"/>
      <c r="BV5049"/>
      <c r="BW5049"/>
      <c r="BX5049"/>
      <c r="BY5049"/>
      <c r="BZ5049"/>
      <c r="CA5049"/>
      <c r="CB5049"/>
      <c r="CC5049"/>
      <c r="CD5049"/>
      <c r="CE5049"/>
      <c r="CF5049"/>
      <c r="CG5049"/>
      <c r="CH5049"/>
      <c r="CI5049"/>
      <c r="CJ5049"/>
    </row>
    <row r="5050" spans="39:88" x14ac:dyDescent="0.3"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  <c r="BF5050"/>
      <c r="BG5050"/>
      <c r="BH5050"/>
      <c r="BI5050"/>
      <c r="BJ5050"/>
      <c r="BK5050"/>
      <c r="BL5050"/>
      <c r="BM5050"/>
      <c r="BN5050"/>
      <c r="BO5050"/>
      <c r="BP5050"/>
      <c r="BQ5050"/>
      <c r="BR5050"/>
      <c r="BS5050"/>
      <c r="BT5050"/>
      <c r="BU5050"/>
      <c r="BV5050"/>
      <c r="BW5050"/>
      <c r="BX5050"/>
      <c r="BY5050"/>
      <c r="BZ5050"/>
      <c r="CA5050"/>
      <c r="CB5050"/>
      <c r="CC5050"/>
      <c r="CD5050"/>
      <c r="CE5050"/>
      <c r="CF5050"/>
      <c r="CG5050"/>
      <c r="CH5050"/>
      <c r="CI5050"/>
      <c r="CJ5050"/>
    </row>
    <row r="5051" spans="39:88" x14ac:dyDescent="0.3"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  <c r="BF5051"/>
      <c r="BG5051"/>
      <c r="BH5051"/>
      <c r="BI5051"/>
      <c r="BJ5051"/>
      <c r="BK5051"/>
      <c r="BL5051"/>
      <c r="BM5051"/>
      <c r="BN5051"/>
      <c r="BO5051"/>
      <c r="BP5051"/>
      <c r="BQ5051"/>
      <c r="BR5051"/>
      <c r="BS5051"/>
      <c r="BT5051"/>
      <c r="BU5051"/>
      <c r="BV5051"/>
      <c r="BW5051"/>
      <c r="BX5051"/>
      <c r="BY5051"/>
      <c r="BZ5051"/>
      <c r="CA5051"/>
      <c r="CB5051"/>
      <c r="CC5051"/>
      <c r="CD5051"/>
      <c r="CE5051"/>
      <c r="CF5051"/>
      <c r="CG5051"/>
      <c r="CH5051"/>
      <c r="CI5051"/>
      <c r="CJ5051"/>
    </row>
    <row r="5052" spans="39:88" x14ac:dyDescent="0.3"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  <c r="BF5052"/>
      <c r="BG5052"/>
      <c r="BH5052"/>
      <c r="BI5052"/>
      <c r="BJ5052"/>
      <c r="BK5052"/>
      <c r="BL5052"/>
      <c r="BM5052"/>
      <c r="BN5052"/>
      <c r="BO5052"/>
      <c r="BP5052"/>
      <c r="BQ5052"/>
      <c r="BR5052"/>
      <c r="BS5052"/>
      <c r="BT5052"/>
      <c r="BU5052"/>
      <c r="BV5052"/>
      <c r="BW5052"/>
      <c r="BX5052"/>
      <c r="BY5052"/>
      <c r="BZ5052"/>
      <c r="CA5052"/>
      <c r="CB5052"/>
      <c r="CC5052"/>
      <c r="CD5052"/>
      <c r="CE5052"/>
      <c r="CF5052"/>
      <c r="CG5052"/>
      <c r="CH5052"/>
      <c r="CI5052"/>
      <c r="CJ5052"/>
    </row>
    <row r="5053" spans="39:88" x14ac:dyDescent="0.3"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  <c r="BF5053"/>
      <c r="BG5053"/>
      <c r="BH5053"/>
      <c r="BI5053"/>
      <c r="BJ5053"/>
      <c r="BK5053"/>
      <c r="BL5053"/>
      <c r="BM5053"/>
      <c r="BN5053"/>
      <c r="BO5053"/>
      <c r="BP5053"/>
      <c r="BQ5053"/>
      <c r="BR5053"/>
      <c r="BS5053"/>
      <c r="BT5053"/>
      <c r="BU5053"/>
      <c r="BV5053"/>
      <c r="BW5053"/>
      <c r="BX5053"/>
      <c r="BY5053"/>
      <c r="BZ5053"/>
      <c r="CA5053"/>
      <c r="CB5053"/>
      <c r="CC5053"/>
      <c r="CD5053"/>
      <c r="CE5053"/>
      <c r="CF5053"/>
      <c r="CG5053"/>
      <c r="CH5053"/>
      <c r="CI5053"/>
      <c r="CJ5053"/>
    </row>
    <row r="5054" spans="39:88" x14ac:dyDescent="0.3"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  <c r="BF5054"/>
      <c r="BG5054"/>
      <c r="BH5054"/>
      <c r="BI5054"/>
      <c r="BJ5054"/>
      <c r="BK5054"/>
      <c r="BL5054"/>
      <c r="BM5054"/>
      <c r="BN5054"/>
      <c r="BO5054"/>
      <c r="BP5054"/>
      <c r="BQ5054"/>
      <c r="BR5054"/>
      <c r="BS5054"/>
      <c r="BT5054"/>
      <c r="BU5054"/>
      <c r="BV5054"/>
      <c r="BW5054"/>
      <c r="BX5054"/>
      <c r="BY5054"/>
      <c r="BZ5054"/>
      <c r="CA5054"/>
      <c r="CB5054"/>
      <c r="CC5054"/>
      <c r="CD5054"/>
      <c r="CE5054"/>
      <c r="CF5054"/>
      <c r="CG5054"/>
      <c r="CH5054"/>
      <c r="CI5054"/>
      <c r="CJ5054"/>
    </row>
    <row r="5055" spans="39:88" x14ac:dyDescent="0.3"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  <c r="BF5055"/>
      <c r="BG5055"/>
      <c r="BH5055"/>
      <c r="BI5055"/>
      <c r="BJ5055"/>
      <c r="BK5055"/>
      <c r="BL5055"/>
      <c r="BM5055"/>
      <c r="BN5055"/>
      <c r="BO5055"/>
      <c r="BP5055"/>
      <c r="BQ5055"/>
      <c r="BR5055"/>
      <c r="BS5055"/>
      <c r="BT5055"/>
      <c r="BU5055"/>
      <c r="BV5055"/>
      <c r="BW5055"/>
      <c r="BX5055"/>
      <c r="BY5055"/>
      <c r="BZ5055"/>
      <c r="CA5055"/>
      <c r="CB5055"/>
      <c r="CC5055"/>
      <c r="CD5055"/>
      <c r="CE5055"/>
      <c r="CF5055"/>
      <c r="CG5055"/>
      <c r="CH5055"/>
      <c r="CI5055"/>
      <c r="CJ5055"/>
    </row>
    <row r="5056" spans="39:88" x14ac:dyDescent="0.3"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  <c r="BF5056"/>
      <c r="BG5056"/>
      <c r="BH5056"/>
      <c r="BI5056"/>
      <c r="BJ5056"/>
      <c r="BK5056"/>
      <c r="BL5056"/>
      <c r="BM5056"/>
      <c r="BN5056"/>
      <c r="BO5056"/>
      <c r="BP5056"/>
      <c r="BQ5056"/>
      <c r="BR5056"/>
      <c r="BS5056"/>
      <c r="BT5056"/>
      <c r="BU5056"/>
      <c r="BV5056"/>
      <c r="BW5056"/>
      <c r="BX5056"/>
      <c r="BY5056"/>
      <c r="BZ5056"/>
      <c r="CA5056"/>
      <c r="CB5056"/>
      <c r="CC5056"/>
      <c r="CD5056"/>
      <c r="CE5056"/>
      <c r="CF5056"/>
      <c r="CG5056"/>
      <c r="CH5056"/>
      <c r="CI5056"/>
      <c r="CJ5056"/>
    </row>
    <row r="5057" spans="39:88" x14ac:dyDescent="0.3"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  <c r="BF5057"/>
      <c r="BG5057"/>
      <c r="BH5057"/>
      <c r="BI5057"/>
      <c r="BJ5057"/>
      <c r="BK5057"/>
      <c r="BL5057"/>
      <c r="BM5057"/>
      <c r="BN5057"/>
      <c r="BO5057"/>
      <c r="BP5057"/>
      <c r="BQ5057"/>
      <c r="BR5057"/>
      <c r="BS5057"/>
      <c r="BT5057"/>
      <c r="BU5057"/>
      <c r="BV5057"/>
      <c r="BW5057"/>
      <c r="BX5057"/>
      <c r="BY5057"/>
      <c r="BZ5057"/>
      <c r="CA5057"/>
      <c r="CB5057"/>
      <c r="CC5057"/>
      <c r="CD5057"/>
      <c r="CE5057"/>
      <c r="CF5057"/>
      <c r="CG5057"/>
      <c r="CH5057"/>
      <c r="CI5057"/>
      <c r="CJ5057"/>
    </row>
    <row r="5058" spans="39:88" x14ac:dyDescent="0.3"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  <c r="BF5058"/>
      <c r="BG5058"/>
      <c r="BH5058"/>
      <c r="BI5058"/>
      <c r="BJ5058"/>
      <c r="BK5058"/>
      <c r="BL5058"/>
      <c r="BM5058"/>
      <c r="BN5058"/>
      <c r="BO5058"/>
      <c r="BP5058"/>
      <c r="BQ5058"/>
      <c r="BR5058"/>
      <c r="BS5058"/>
      <c r="BT5058"/>
      <c r="BU5058"/>
      <c r="BV5058"/>
      <c r="BW5058"/>
      <c r="BX5058"/>
      <c r="BY5058"/>
      <c r="BZ5058"/>
      <c r="CA5058"/>
      <c r="CB5058"/>
      <c r="CC5058"/>
      <c r="CD5058"/>
      <c r="CE5058"/>
      <c r="CF5058"/>
      <c r="CG5058"/>
      <c r="CH5058"/>
      <c r="CI5058"/>
      <c r="CJ5058"/>
    </row>
    <row r="5059" spans="39:88" x14ac:dyDescent="0.3"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  <c r="BF5059"/>
      <c r="BG5059"/>
      <c r="BH5059"/>
      <c r="BI5059"/>
      <c r="BJ5059"/>
      <c r="BK5059"/>
      <c r="BL5059"/>
      <c r="BM5059"/>
      <c r="BN5059"/>
      <c r="BO5059"/>
      <c r="BP5059"/>
      <c r="BQ5059"/>
      <c r="BR5059"/>
      <c r="BS5059"/>
      <c r="BT5059"/>
      <c r="BU5059"/>
      <c r="BV5059"/>
      <c r="BW5059"/>
      <c r="BX5059"/>
      <c r="BY5059"/>
      <c r="BZ5059"/>
      <c r="CA5059"/>
      <c r="CB5059"/>
      <c r="CC5059"/>
      <c r="CD5059"/>
      <c r="CE5059"/>
      <c r="CF5059"/>
      <c r="CG5059"/>
      <c r="CH5059"/>
      <c r="CI5059"/>
      <c r="CJ5059"/>
    </row>
    <row r="5060" spans="39:88" x14ac:dyDescent="0.3"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  <c r="BF5060"/>
      <c r="BG5060"/>
      <c r="BH5060"/>
      <c r="BI5060"/>
      <c r="BJ5060"/>
      <c r="BK5060"/>
      <c r="BL5060"/>
      <c r="BM5060"/>
      <c r="BN5060"/>
      <c r="BO5060"/>
      <c r="BP5060"/>
      <c r="BQ5060"/>
      <c r="BR5060"/>
      <c r="BS5060"/>
      <c r="BT5060"/>
      <c r="BU5060"/>
      <c r="BV5060"/>
      <c r="BW5060"/>
      <c r="BX5060"/>
      <c r="BY5060"/>
      <c r="BZ5060"/>
      <c r="CA5060"/>
      <c r="CB5060"/>
      <c r="CC5060"/>
      <c r="CD5060"/>
      <c r="CE5060"/>
      <c r="CF5060"/>
      <c r="CG5060"/>
      <c r="CH5060"/>
      <c r="CI5060"/>
      <c r="CJ5060"/>
    </row>
    <row r="5061" spans="39:88" x14ac:dyDescent="0.3"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  <c r="BF5061"/>
      <c r="BG5061"/>
      <c r="BH5061"/>
      <c r="BI5061"/>
      <c r="BJ5061"/>
      <c r="BK5061"/>
      <c r="BL5061"/>
      <c r="BM5061"/>
      <c r="BN5061"/>
      <c r="BO5061"/>
      <c r="BP5061"/>
      <c r="BQ5061"/>
      <c r="BR5061"/>
      <c r="BS5061"/>
      <c r="BT5061"/>
      <c r="BU5061"/>
      <c r="BV5061"/>
      <c r="BW5061"/>
      <c r="BX5061"/>
      <c r="BY5061"/>
      <c r="BZ5061"/>
      <c r="CA5061"/>
      <c r="CB5061"/>
      <c r="CC5061"/>
      <c r="CD5061"/>
      <c r="CE5061"/>
      <c r="CF5061"/>
      <c r="CG5061"/>
      <c r="CH5061"/>
      <c r="CI5061"/>
      <c r="CJ5061"/>
    </row>
    <row r="5062" spans="39:88" x14ac:dyDescent="0.3"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  <c r="BF5062"/>
      <c r="BG5062"/>
      <c r="BH5062"/>
      <c r="BI5062"/>
      <c r="BJ5062"/>
      <c r="BK5062"/>
      <c r="BL5062"/>
      <c r="BM5062"/>
      <c r="BN5062"/>
      <c r="BO5062"/>
      <c r="BP5062"/>
      <c r="BQ5062"/>
      <c r="BR5062"/>
      <c r="BS5062"/>
      <c r="BT5062"/>
      <c r="BU5062"/>
      <c r="BV5062"/>
      <c r="BW5062"/>
      <c r="BX5062"/>
      <c r="BY5062"/>
      <c r="BZ5062"/>
      <c r="CA5062"/>
      <c r="CB5062"/>
      <c r="CC5062"/>
      <c r="CD5062"/>
      <c r="CE5062"/>
      <c r="CF5062"/>
      <c r="CG5062"/>
      <c r="CH5062"/>
      <c r="CI5062"/>
      <c r="CJ5062"/>
    </row>
    <row r="5063" spans="39:88" x14ac:dyDescent="0.3"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  <c r="BF5063"/>
      <c r="BG5063"/>
      <c r="BH5063"/>
      <c r="BI5063"/>
      <c r="BJ5063"/>
      <c r="BK5063"/>
      <c r="BL5063"/>
      <c r="BM5063"/>
      <c r="BN5063"/>
      <c r="BO5063"/>
      <c r="BP5063"/>
      <c r="BQ5063"/>
      <c r="BR5063"/>
      <c r="BS5063"/>
      <c r="BT5063"/>
      <c r="BU5063"/>
      <c r="BV5063"/>
      <c r="BW5063"/>
      <c r="BX5063"/>
      <c r="BY5063"/>
      <c r="BZ5063"/>
      <c r="CA5063"/>
      <c r="CB5063"/>
      <c r="CC5063"/>
      <c r="CD5063"/>
      <c r="CE5063"/>
      <c r="CF5063"/>
      <c r="CG5063"/>
      <c r="CH5063"/>
      <c r="CI5063"/>
      <c r="CJ5063"/>
    </row>
    <row r="5064" spans="39:88" x14ac:dyDescent="0.3"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  <c r="BF5064"/>
      <c r="BG5064"/>
      <c r="BH5064"/>
      <c r="BI5064"/>
      <c r="BJ5064"/>
      <c r="BK5064"/>
      <c r="BL5064"/>
      <c r="BM5064"/>
      <c r="BN5064"/>
      <c r="BO5064"/>
      <c r="BP5064"/>
      <c r="BQ5064"/>
      <c r="BR5064"/>
      <c r="BS5064"/>
      <c r="BT5064"/>
      <c r="BU5064"/>
      <c r="BV5064"/>
      <c r="BW5064"/>
      <c r="BX5064"/>
      <c r="BY5064"/>
      <c r="BZ5064"/>
      <c r="CA5064"/>
      <c r="CB5064"/>
      <c r="CC5064"/>
      <c r="CD5064"/>
      <c r="CE5064"/>
      <c r="CF5064"/>
      <c r="CG5064"/>
      <c r="CH5064"/>
      <c r="CI5064"/>
      <c r="CJ5064"/>
    </row>
    <row r="5065" spans="39:88" x14ac:dyDescent="0.3"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  <c r="BF5065"/>
      <c r="BG5065"/>
      <c r="BH5065"/>
      <c r="BI5065"/>
      <c r="BJ5065"/>
      <c r="BK5065"/>
      <c r="BL5065"/>
      <c r="BM5065"/>
      <c r="BN5065"/>
      <c r="BO5065"/>
      <c r="BP5065"/>
      <c r="BQ5065"/>
      <c r="BR5065"/>
      <c r="BS5065"/>
      <c r="BT5065"/>
      <c r="BU5065"/>
      <c r="BV5065"/>
      <c r="BW5065"/>
      <c r="BX5065"/>
      <c r="BY5065"/>
      <c r="BZ5065"/>
      <c r="CA5065"/>
      <c r="CB5065"/>
      <c r="CC5065"/>
      <c r="CD5065"/>
      <c r="CE5065"/>
      <c r="CF5065"/>
      <c r="CG5065"/>
      <c r="CH5065"/>
      <c r="CI5065"/>
      <c r="CJ5065"/>
    </row>
    <row r="5066" spans="39:88" x14ac:dyDescent="0.3"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  <c r="BF5066"/>
      <c r="BG5066"/>
      <c r="BH5066"/>
      <c r="BI5066"/>
      <c r="BJ5066"/>
      <c r="BK5066"/>
      <c r="BL5066"/>
      <c r="BM5066"/>
      <c r="BN5066"/>
      <c r="BO5066"/>
      <c r="BP5066"/>
      <c r="BQ5066"/>
      <c r="BR5066"/>
      <c r="BS5066"/>
      <c r="BT5066"/>
      <c r="BU5066"/>
      <c r="BV5066"/>
      <c r="BW5066"/>
      <c r="BX5066"/>
      <c r="BY5066"/>
      <c r="BZ5066"/>
      <c r="CA5066"/>
      <c r="CB5066"/>
      <c r="CC5066"/>
      <c r="CD5066"/>
      <c r="CE5066"/>
      <c r="CF5066"/>
      <c r="CG5066"/>
      <c r="CH5066"/>
      <c r="CI5066"/>
      <c r="CJ5066"/>
    </row>
    <row r="5067" spans="39:88" x14ac:dyDescent="0.3"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  <c r="BF5067"/>
      <c r="BG5067"/>
      <c r="BH5067"/>
      <c r="BI5067"/>
      <c r="BJ5067"/>
      <c r="BK5067"/>
      <c r="BL5067"/>
      <c r="BM5067"/>
      <c r="BN5067"/>
      <c r="BO5067"/>
      <c r="BP5067"/>
      <c r="BQ5067"/>
      <c r="BR5067"/>
      <c r="BS5067"/>
      <c r="BT5067"/>
      <c r="BU5067"/>
      <c r="BV5067"/>
      <c r="BW5067"/>
      <c r="BX5067"/>
      <c r="BY5067"/>
      <c r="BZ5067"/>
      <c r="CA5067"/>
      <c r="CB5067"/>
      <c r="CC5067"/>
      <c r="CD5067"/>
      <c r="CE5067"/>
      <c r="CF5067"/>
      <c r="CG5067"/>
      <c r="CH5067"/>
      <c r="CI5067"/>
      <c r="CJ5067"/>
    </row>
    <row r="5068" spans="39:88" x14ac:dyDescent="0.3"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  <c r="BF5068"/>
      <c r="BG5068"/>
      <c r="BH5068"/>
      <c r="BI5068"/>
      <c r="BJ5068"/>
      <c r="BK5068"/>
      <c r="BL5068"/>
      <c r="BM5068"/>
      <c r="BN5068"/>
      <c r="BO5068"/>
      <c r="BP5068"/>
      <c r="BQ5068"/>
      <c r="BR5068"/>
      <c r="BS5068"/>
      <c r="BT5068"/>
      <c r="BU5068"/>
      <c r="BV5068"/>
      <c r="BW5068"/>
      <c r="BX5068"/>
      <c r="BY5068"/>
      <c r="BZ5068"/>
      <c r="CA5068"/>
      <c r="CB5068"/>
      <c r="CC5068"/>
      <c r="CD5068"/>
      <c r="CE5068"/>
      <c r="CF5068"/>
      <c r="CG5068"/>
      <c r="CH5068"/>
      <c r="CI5068"/>
      <c r="CJ5068"/>
    </row>
    <row r="5069" spans="39:88" x14ac:dyDescent="0.3"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  <c r="BF5069"/>
      <c r="BG5069"/>
      <c r="BH5069"/>
      <c r="BI5069"/>
      <c r="BJ5069"/>
      <c r="BK5069"/>
      <c r="BL5069"/>
      <c r="BM5069"/>
      <c r="BN5069"/>
      <c r="BO5069"/>
      <c r="BP5069"/>
      <c r="BQ5069"/>
      <c r="BR5069"/>
      <c r="BS5069"/>
      <c r="BT5069"/>
      <c r="BU5069"/>
      <c r="BV5069"/>
      <c r="BW5069"/>
      <c r="BX5069"/>
      <c r="BY5069"/>
      <c r="BZ5069"/>
      <c r="CA5069"/>
      <c r="CB5069"/>
      <c r="CC5069"/>
      <c r="CD5069"/>
      <c r="CE5069"/>
      <c r="CF5069"/>
      <c r="CG5069"/>
      <c r="CH5069"/>
      <c r="CI5069"/>
      <c r="CJ5069"/>
    </row>
    <row r="5070" spans="39:88" x14ac:dyDescent="0.3"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  <c r="BF5070"/>
      <c r="BG5070"/>
      <c r="BH5070"/>
      <c r="BI5070"/>
      <c r="BJ5070"/>
      <c r="BK5070"/>
      <c r="BL5070"/>
      <c r="BM5070"/>
      <c r="BN5070"/>
      <c r="BO5070"/>
      <c r="BP5070"/>
      <c r="BQ5070"/>
      <c r="BR5070"/>
      <c r="BS5070"/>
      <c r="BT5070"/>
      <c r="BU5070"/>
      <c r="BV5070"/>
      <c r="BW5070"/>
      <c r="BX5070"/>
      <c r="BY5070"/>
      <c r="BZ5070"/>
      <c r="CA5070"/>
      <c r="CB5070"/>
      <c r="CC5070"/>
      <c r="CD5070"/>
      <c r="CE5070"/>
      <c r="CF5070"/>
      <c r="CG5070"/>
      <c r="CH5070"/>
      <c r="CI5070"/>
      <c r="CJ5070"/>
    </row>
    <row r="5071" spans="39:88" x14ac:dyDescent="0.3"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  <c r="BF5071"/>
      <c r="BG5071"/>
      <c r="BH5071"/>
      <c r="BI5071"/>
      <c r="BJ5071"/>
      <c r="BK5071"/>
      <c r="BL5071"/>
      <c r="BM5071"/>
      <c r="BN5071"/>
      <c r="BO5071"/>
      <c r="BP5071"/>
      <c r="BQ5071"/>
      <c r="BR5071"/>
      <c r="BS5071"/>
      <c r="BT5071"/>
      <c r="BU5071"/>
      <c r="BV5071"/>
      <c r="BW5071"/>
      <c r="BX5071"/>
      <c r="BY5071"/>
      <c r="BZ5071"/>
      <c r="CA5071"/>
      <c r="CB5071"/>
      <c r="CC5071"/>
      <c r="CD5071"/>
      <c r="CE5071"/>
      <c r="CF5071"/>
      <c r="CG5071"/>
      <c r="CH5071"/>
      <c r="CI5071"/>
      <c r="CJ5071"/>
    </row>
    <row r="5072" spans="39:88" x14ac:dyDescent="0.3"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  <c r="BF5072"/>
      <c r="BG5072"/>
      <c r="BH5072"/>
      <c r="BI5072"/>
      <c r="BJ5072"/>
      <c r="BK5072"/>
      <c r="BL5072"/>
      <c r="BM5072"/>
      <c r="BN5072"/>
      <c r="BO5072"/>
      <c r="BP5072"/>
      <c r="BQ5072"/>
      <c r="BR5072"/>
      <c r="BS5072"/>
      <c r="BT5072"/>
      <c r="BU5072"/>
      <c r="BV5072"/>
      <c r="BW5072"/>
      <c r="BX5072"/>
      <c r="BY5072"/>
      <c r="BZ5072"/>
      <c r="CA5072"/>
      <c r="CB5072"/>
      <c r="CC5072"/>
      <c r="CD5072"/>
      <c r="CE5072"/>
      <c r="CF5072"/>
      <c r="CG5072"/>
      <c r="CH5072"/>
      <c r="CI5072"/>
      <c r="CJ5072"/>
    </row>
    <row r="5073" spans="39:88" x14ac:dyDescent="0.3"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  <c r="BF5073"/>
      <c r="BG5073"/>
      <c r="BH5073"/>
      <c r="BI5073"/>
      <c r="BJ5073"/>
      <c r="BK5073"/>
      <c r="BL5073"/>
      <c r="BM5073"/>
      <c r="BN5073"/>
      <c r="BO5073"/>
      <c r="BP5073"/>
      <c r="BQ5073"/>
      <c r="BR5073"/>
      <c r="BS5073"/>
      <c r="BT5073"/>
      <c r="BU5073"/>
      <c r="BV5073"/>
      <c r="BW5073"/>
      <c r="BX5073"/>
      <c r="BY5073"/>
      <c r="BZ5073"/>
      <c r="CA5073"/>
      <c r="CB5073"/>
      <c r="CC5073"/>
      <c r="CD5073"/>
      <c r="CE5073"/>
      <c r="CF5073"/>
      <c r="CG5073"/>
      <c r="CH5073"/>
      <c r="CI5073"/>
      <c r="CJ5073"/>
    </row>
    <row r="5074" spans="39:88" x14ac:dyDescent="0.3"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  <c r="BF5074"/>
      <c r="BG5074"/>
      <c r="BH5074"/>
      <c r="BI5074"/>
      <c r="BJ5074"/>
      <c r="BK5074"/>
      <c r="BL5074"/>
      <c r="BM5074"/>
      <c r="BN5074"/>
      <c r="BO5074"/>
      <c r="BP5074"/>
      <c r="BQ5074"/>
      <c r="BR5074"/>
      <c r="BS5074"/>
      <c r="BT5074"/>
      <c r="BU5074"/>
      <c r="BV5074"/>
      <c r="BW5074"/>
      <c r="BX5074"/>
      <c r="BY5074"/>
      <c r="BZ5074"/>
      <c r="CA5074"/>
      <c r="CB5074"/>
      <c r="CC5074"/>
      <c r="CD5074"/>
      <c r="CE5074"/>
      <c r="CF5074"/>
      <c r="CG5074"/>
      <c r="CH5074"/>
      <c r="CI5074"/>
      <c r="CJ5074"/>
    </row>
    <row r="5075" spans="39:88" x14ac:dyDescent="0.3"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  <c r="BF5075"/>
      <c r="BG5075"/>
      <c r="BH5075"/>
      <c r="BI5075"/>
      <c r="BJ5075"/>
      <c r="BK5075"/>
      <c r="BL5075"/>
      <c r="BM5075"/>
      <c r="BN5075"/>
      <c r="BO5075"/>
      <c r="BP5075"/>
      <c r="BQ5075"/>
      <c r="BR5075"/>
      <c r="BS5075"/>
      <c r="BT5075"/>
      <c r="BU5075"/>
      <c r="BV5075"/>
      <c r="BW5075"/>
      <c r="BX5075"/>
      <c r="BY5075"/>
      <c r="BZ5075"/>
      <c r="CA5075"/>
      <c r="CB5075"/>
      <c r="CC5075"/>
      <c r="CD5075"/>
      <c r="CE5075"/>
      <c r="CF5075"/>
      <c r="CG5075"/>
      <c r="CH5075"/>
      <c r="CI5075"/>
      <c r="CJ5075"/>
    </row>
    <row r="5076" spans="39:88" x14ac:dyDescent="0.3"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  <c r="BF5076"/>
      <c r="BG5076"/>
      <c r="BH5076"/>
      <c r="BI5076"/>
      <c r="BJ5076"/>
      <c r="BK5076"/>
      <c r="BL5076"/>
      <c r="BM5076"/>
      <c r="BN5076"/>
      <c r="BO5076"/>
      <c r="BP5076"/>
      <c r="BQ5076"/>
      <c r="BR5076"/>
      <c r="BS5076"/>
      <c r="BT5076"/>
      <c r="BU5076"/>
      <c r="BV5076"/>
      <c r="BW5076"/>
      <c r="BX5076"/>
      <c r="BY5076"/>
      <c r="BZ5076"/>
      <c r="CA5076"/>
      <c r="CB5076"/>
      <c r="CC5076"/>
      <c r="CD5076"/>
      <c r="CE5076"/>
      <c r="CF5076"/>
      <c r="CG5076"/>
      <c r="CH5076"/>
      <c r="CI5076"/>
      <c r="CJ5076"/>
    </row>
    <row r="5077" spans="39:88" x14ac:dyDescent="0.3"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  <c r="BF5077"/>
      <c r="BG5077"/>
      <c r="BH5077"/>
      <c r="BI5077"/>
      <c r="BJ5077"/>
      <c r="BK5077"/>
      <c r="BL5077"/>
      <c r="BM5077"/>
      <c r="BN5077"/>
      <c r="BO5077"/>
      <c r="BP5077"/>
      <c r="BQ5077"/>
      <c r="BR5077"/>
      <c r="BS5077"/>
      <c r="BT5077"/>
      <c r="BU5077"/>
      <c r="BV5077"/>
      <c r="BW5077"/>
      <c r="BX5077"/>
      <c r="BY5077"/>
      <c r="BZ5077"/>
      <c r="CA5077"/>
      <c r="CB5077"/>
      <c r="CC5077"/>
      <c r="CD5077"/>
      <c r="CE5077"/>
      <c r="CF5077"/>
      <c r="CG5077"/>
      <c r="CH5077"/>
      <c r="CI5077"/>
      <c r="CJ5077"/>
    </row>
    <row r="5078" spans="39:88" x14ac:dyDescent="0.3"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  <c r="BF5078"/>
      <c r="BG5078"/>
      <c r="BH5078"/>
      <c r="BI5078"/>
      <c r="BJ5078"/>
      <c r="BK5078"/>
      <c r="BL5078"/>
      <c r="BM5078"/>
      <c r="BN5078"/>
      <c r="BO5078"/>
      <c r="BP5078"/>
      <c r="BQ5078"/>
      <c r="BR5078"/>
      <c r="BS5078"/>
      <c r="BT5078"/>
      <c r="BU5078"/>
      <c r="BV5078"/>
      <c r="BW5078"/>
      <c r="BX5078"/>
      <c r="BY5078"/>
      <c r="BZ5078"/>
      <c r="CA5078"/>
      <c r="CB5078"/>
      <c r="CC5078"/>
      <c r="CD5078"/>
      <c r="CE5078"/>
      <c r="CF5078"/>
      <c r="CG5078"/>
      <c r="CH5078"/>
      <c r="CI5078"/>
      <c r="CJ5078"/>
    </row>
    <row r="5079" spans="39:88" x14ac:dyDescent="0.3"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  <c r="BF5079"/>
      <c r="BG5079"/>
      <c r="BH5079"/>
      <c r="BI5079"/>
      <c r="BJ5079"/>
      <c r="BK5079"/>
      <c r="BL5079"/>
      <c r="BM5079"/>
      <c r="BN5079"/>
      <c r="BO5079"/>
      <c r="BP5079"/>
      <c r="BQ5079"/>
      <c r="BR5079"/>
      <c r="BS5079"/>
      <c r="BT5079"/>
      <c r="BU5079"/>
      <c r="BV5079"/>
      <c r="BW5079"/>
      <c r="BX5079"/>
      <c r="BY5079"/>
      <c r="BZ5079"/>
      <c r="CA5079"/>
      <c r="CB5079"/>
      <c r="CC5079"/>
      <c r="CD5079"/>
      <c r="CE5079"/>
      <c r="CF5079"/>
      <c r="CG5079"/>
      <c r="CH5079"/>
      <c r="CI5079"/>
      <c r="CJ5079"/>
    </row>
    <row r="5080" spans="39:88" x14ac:dyDescent="0.3"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  <c r="BF5080"/>
      <c r="BG5080"/>
      <c r="BH5080"/>
      <c r="BI5080"/>
      <c r="BJ5080"/>
      <c r="BK5080"/>
      <c r="BL5080"/>
      <c r="BM5080"/>
      <c r="BN5080"/>
      <c r="BO5080"/>
      <c r="BP5080"/>
      <c r="BQ5080"/>
      <c r="BR5080"/>
      <c r="BS5080"/>
      <c r="BT5080"/>
      <c r="BU5080"/>
      <c r="BV5080"/>
      <c r="BW5080"/>
      <c r="BX5080"/>
      <c r="BY5080"/>
      <c r="BZ5080"/>
      <c r="CA5080"/>
      <c r="CB5080"/>
      <c r="CC5080"/>
      <c r="CD5080"/>
      <c r="CE5080"/>
      <c r="CF5080"/>
      <c r="CG5080"/>
      <c r="CH5080"/>
      <c r="CI5080"/>
      <c r="CJ5080"/>
    </row>
    <row r="5081" spans="39:88" x14ac:dyDescent="0.3"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  <c r="BF5081"/>
      <c r="BG5081"/>
      <c r="BH5081"/>
      <c r="BI5081"/>
      <c r="BJ5081"/>
      <c r="BK5081"/>
      <c r="BL5081"/>
      <c r="BM5081"/>
      <c r="BN5081"/>
      <c r="BO5081"/>
      <c r="BP5081"/>
      <c r="BQ5081"/>
      <c r="BR5081"/>
      <c r="BS5081"/>
      <c r="BT5081"/>
      <c r="BU5081"/>
      <c r="BV5081"/>
      <c r="BW5081"/>
      <c r="BX5081"/>
      <c r="BY5081"/>
      <c r="BZ5081"/>
      <c r="CA5081"/>
      <c r="CB5081"/>
      <c r="CC5081"/>
      <c r="CD5081"/>
      <c r="CE5081"/>
      <c r="CF5081"/>
      <c r="CG5081"/>
      <c r="CH5081"/>
      <c r="CI5081"/>
      <c r="CJ5081"/>
    </row>
    <row r="5082" spans="39:88" x14ac:dyDescent="0.3"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  <c r="BF5082"/>
      <c r="BG5082"/>
      <c r="BH5082"/>
      <c r="BI5082"/>
      <c r="BJ5082"/>
      <c r="BK5082"/>
      <c r="BL5082"/>
      <c r="BM5082"/>
      <c r="BN5082"/>
      <c r="BO5082"/>
      <c r="BP5082"/>
      <c r="BQ5082"/>
      <c r="BR5082"/>
      <c r="BS5082"/>
      <c r="BT5082"/>
      <c r="BU5082"/>
      <c r="BV5082"/>
      <c r="BW5082"/>
      <c r="BX5082"/>
      <c r="BY5082"/>
      <c r="BZ5082"/>
      <c r="CA5082"/>
      <c r="CB5082"/>
      <c r="CC5082"/>
      <c r="CD5082"/>
      <c r="CE5082"/>
      <c r="CF5082"/>
      <c r="CG5082"/>
      <c r="CH5082"/>
      <c r="CI5082"/>
      <c r="CJ5082"/>
    </row>
    <row r="5083" spans="39:88" x14ac:dyDescent="0.3"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  <c r="BF5083"/>
      <c r="BG5083"/>
      <c r="BH5083"/>
      <c r="BI5083"/>
      <c r="BJ5083"/>
      <c r="BK5083"/>
      <c r="BL5083"/>
      <c r="BM5083"/>
      <c r="BN5083"/>
      <c r="BO5083"/>
      <c r="BP5083"/>
      <c r="BQ5083"/>
      <c r="BR5083"/>
      <c r="BS5083"/>
      <c r="BT5083"/>
      <c r="BU5083"/>
      <c r="BV5083"/>
      <c r="BW5083"/>
      <c r="BX5083"/>
      <c r="BY5083"/>
      <c r="BZ5083"/>
      <c r="CA5083"/>
      <c r="CB5083"/>
      <c r="CC5083"/>
      <c r="CD5083"/>
      <c r="CE5083"/>
      <c r="CF5083"/>
      <c r="CG5083"/>
      <c r="CH5083"/>
      <c r="CI5083"/>
      <c r="CJ5083"/>
    </row>
    <row r="5084" spans="39:88" x14ac:dyDescent="0.3"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  <c r="BF5084"/>
      <c r="BG5084"/>
      <c r="BH5084"/>
      <c r="BI5084"/>
      <c r="BJ5084"/>
      <c r="BK5084"/>
      <c r="BL5084"/>
      <c r="BM5084"/>
      <c r="BN5084"/>
      <c r="BO5084"/>
      <c r="BP5084"/>
      <c r="BQ5084"/>
      <c r="BR5084"/>
      <c r="BS5084"/>
      <c r="BT5084"/>
      <c r="BU5084"/>
      <c r="BV5084"/>
      <c r="BW5084"/>
      <c r="BX5084"/>
      <c r="BY5084"/>
      <c r="BZ5084"/>
      <c r="CA5084"/>
      <c r="CB5084"/>
      <c r="CC5084"/>
      <c r="CD5084"/>
      <c r="CE5084"/>
      <c r="CF5084"/>
      <c r="CG5084"/>
      <c r="CH5084"/>
      <c r="CI5084"/>
      <c r="CJ5084"/>
    </row>
    <row r="5085" spans="39:88" x14ac:dyDescent="0.3"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  <c r="BF5085"/>
      <c r="BG5085"/>
      <c r="BH5085"/>
      <c r="BI5085"/>
      <c r="BJ5085"/>
      <c r="BK5085"/>
      <c r="BL5085"/>
      <c r="BM5085"/>
      <c r="BN5085"/>
      <c r="BO5085"/>
      <c r="BP5085"/>
      <c r="BQ5085"/>
      <c r="BR5085"/>
      <c r="BS5085"/>
      <c r="BT5085"/>
      <c r="BU5085"/>
      <c r="BV5085"/>
      <c r="BW5085"/>
      <c r="BX5085"/>
      <c r="BY5085"/>
      <c r="BZ5085"/>
      <c r="CA5085"/>
      <c r="CB5085"/>
      <c r="CC5085"/>
      <c r="CD5085"/>
      <c r="CE5085"/>
      <c r="CF5085"/>
      <c r="CG5085"/>
      <c r="CH5085"/>
      <c r="CI5085"/>
      <c r="CJ5085"/>
    </row>
    <row r="5086" spans="39:88" x14ac:dyDescent="0.3"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  <c r="BF5086"/>
      <c r="BG5086"/>
      <c r="BH5086"/>
      <c r="BI5086"/>
      <c r="BJ5086"/>
      <c r="BK5086"/>
      <c r="BL5086"/>
      <c r="BM5086"/>
      <c r="BN5086"/>
      <c r="BO5086"/>
      <c r="BP5086"/>
      <c r="BQ5086"/>
      <c r="BR5086"/>
      <c r="BS5086"/>
      <c r="BT5086"/>
      <c r="BU5086"/>
      <c r="BV5086"/>
      <c r="BW5086"/>
      <c r="BX5086"/>
      <c r="BY5086"/>
      <c r="BZ5086"/>
      <c r="CA5086"/>
      <c r="CB5086"/>
      <c r="CC5086"/>
      <c r="CD5086"/>
      <c r="CE5086"/>
      <c r="CF5086"/>
      <c r="CG5086"/>
      <c r="CH5086"/>
      <c r="CI5086"/>
      <c r="CJ5086"/>
    </row>
    <row r="5087" spans="39:88" x14ac:dyDescent="0.3"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  <c r="BF5087"/>
      <c r="BG5087"/>
      <c r="BH5087"/>
      <c r="BI5087"/>
      <c r="BJ5087"/>
      <c r="BK5087"/>
      <c r="BL5087"/>
      <c r="BM5087"/>
      <c r="BN5087"/>
      <c r="BO5087"/>
      <c r="BP5087"/>
      <c r="BQ5087"/>
      <c r="BR5087"/>
      <c r="BS5087"/>
      <c r="BT5087"/>
      <c r="BU5087"/>
      <c r="BV5087"/>
      <c r="BW5087"/>
      <c r="BX5087"/>
      <c r="BY5087"/>
      <c r="BZ5087"/>
      <c r="CA5087"/>
      <c r="CB5087"/>
      <c r="CC5087"/>
      <c r="CD5087"/>
      <c r="CE5087"/>
      <c r="CF5087"/>
      <c r="CG5087"/>
      <c r="CH5087"/>
      <c r="CI5087"/>
      <c r="CJ5087"/>
    </row>
    <row r="5088" spans="39:88" x14ac:dyDescent="0.3"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  <c r="BF5088"/>
      <c r="BG5088"/>
      <c r="BH5088"/>
      <c r="BI5088"/>
      <c r="BJ5088"/>
      <c r="BK5088"/>
      <c r="BL5088"/>
      <c r="BM5088"/>
      <c r="BN5088"/>
      <c r="BO5088"/>
      <c r="BP5088"/>
      <c r="BQ5088"/>
      <c r="BR5088"/>
      <c r="BS5088"/>
      <c r="BT5088"/>
      <c r="BU5088"/>
      <c r="BV5088"/>
      <c r="BW5088"/>
      <c r="BX5088"/>
      <c r="BY5088"/>
      <c r="BZ5088"/>
      <c r="CA5088"/>
      <c r="CB5088"/>
      <c r="CC5088"/>
      <c r="CD5088"/>
      <c r="CE5088"/>
      <c r="CF5088"/>
      <c r="CG5088"/>
      <c r="CH5088"/>
      <c r="CI5088"/>
      <c r="CJ5088"/>
    </row>
    <row r="5089" spans="39:88" x14ac:dyDescent="0.3"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  <c r="BF5089"/>
      <c r="BG5089"/>
      <c r="BH5089"/>
      <c r="BI5089"/>
      <c r="BJ5089"/>
      <c r="BK5089"/>
      <c r="BL5089"/>
      <c r="BM5089"/>
      <c r="BN5089"/>
      <c r="BO5089"/>
      <c r="BP5089"/>
      <c r="BQ5089"/>
      <c r="BR5089"/>
      <c r="BS5089"/>
      <c r="BT5089"/>
      <c r="BU5089"/>
      <c r="BV5089"/>
      <c r="BW5089"/>
      <c r="BX5089"/>
      <c r="BY5089"/>
      <c r="BZ5089"/>
      <c r="CA5089"/>
      <c r="CB5089"/>
      <c r="CC5089"/>
      <c r="CD5089"/>
      <c r="CE5089"/>
      <c r="CF5089"/>
      <c r="CG5089"/>
      <c r="CH5089"/>
      <c r="CI5089"/>
      <c r="CJ5089"/>
    </row>
    <row r="5090" spans="39:88" x14ac:dyDescent="0.3"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  <c r="BF5090"/>
      <c r="BG5090"/>
      <c r="BH5090"/>
      <c r="BI5090"/>
      <c r="BJ5090"/>
      <c r="BK5090"/>
      <c r="BL5090"/>
      <c r="BM5090"/>
      <c r="BN5090"/>
      <c r="BO5090"/>
      <c r="BP5090"/>
      <c r="BQ5090"/>
      <c r="BR5090"/>
      <c r="BS5090"/>
      <c r="BT5090"/>
      <c r="BU5090"/>
      <c r="BV5090"/>
      <c r="BW5090"/>
      <c r="BX5090"/>
      <c r="BY5090"/>
      <c r="BZ5090"/>
      <c r="CA5090"/>
      <c r="CB5090"/>
      <c r="CC5090"/>
      <c r="CD5090"/>
      <c r="CE5090"/>
      <c r="CF5090"/>
      <c r="CG5090"/>
      <c r="CH5090"/>
      <c r="CI5090"/>
      <c r="CJ5090"/>
    </row>
    <row r="5091" spans="39:88" x14ac:dyDescent="0.3"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  <c r="BF5091"/>
      <c r="BG5091"/>
      <c r="BH5091"/>
      <c r="BI5091"/>
      <c r="BJ5091"/>
      <c r="BK5091"/>
      <c r="BL5091"/>
      <c r="BM5091"/>
      <c r="BN5091"/>
      <c r="BO5091"/>
      <c r="BP5091"/>
      <c r="BQ5091"/>
      <c r="BR5091"/>
      <c r="BS5091"/>
      <c r="BT5091"/>
      <c r="BU5091"/>
      <c r="BV5091"/>
      <c r="BW5091"/>
      <c r="BX5091"/>
      <c r="BY5091"/>
      <c r="BZ5091"/>
      <c r="CA5091"/>
      <c r="CB5091"/>
      <c r="CC5091"/>
      <c r="CD5091"/>
      <c r="CE5091"/>
      <c r="CF5091"/>
      <c r="CG5091"/>
      <c r="CH5091"/>
      <c r="CI5091"/>
      <c r="CJ5091"/>
    </row>
    <row r="5092" spans="39:88" x14ac:dyDescent="0.3"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  <c r="BF5092"/>
      <c r="BG5092"/>
      <c r="BH5092"/>
      <c r="BI5092"/>
      <c r="BJ5092"/>
      <c r="BK5092"/>
      <c r="BL5092"/>
      <c r="BM5092"/>
      <c r="BN5092"/>
      <c r="BO5092"/>
      <c r="BP5092"/>
      <c r="BQ5092"/>
      <c r="BR5092"/>
      <c r="BS5092"/>
      <c r="BT5092"/>
      <c r="BU5092"/>
      <c r="BV5092"/>
      <c r="BW5092"/>
      <c r="BX5092"/>
      <c r="BY5092"/>
      <c r="BZ5092"/>
      <c r="CA5092"/>
      <c r="CB5092"/>
      <c r="CC5092"/>
      <c r="CD5092"/>
      <c r="CE5092"/>
      <c r="CF5092"/>
      <c r="CG5092"/>
      <c r="CH5092"/>
      <c r="CI5092"/>
      <c r="CJ5092"/>
    </row>
    <row r="5093" spans="39:88" x14ac:dyDescent="0.3"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  <c r="BF5093"/>
      <c r="BG5093"/>
      <c r="BH5093"/>
      <c r="BI5093"/>
      <c r="BJ5093"/>
      <c r="BK5093"/>
      <c r="BL5093"/>
      <c r="BM5093"/>
      <c r="BN5093"/>
      <c r="BO5093"/>
      <c r="BP5093"/>
      <c r="BQ5093"/>
      <c r="BR5093"/>
      <c r="BS5093"/>
      <c r="BT5093"/>
      <c r="BU5093"/>
      <c r="BV5093"/>
      <c r="BW5093"/>
      <c r="BX5093"/>
      <c r="BY5093"/>
      <c r="BZ5093"/>
      <c r="CA5093"/>
      <c r="CB5093"/>
      <c r="CC5093"/>
      <c r="CD5093"/>
      <c r="CE5093"/>
      <c r="CF5093"/>
      <c r="CG5093"/>
      <c r="CH5093"/>
      <c r="CI5093"/>
      <c r="CJ5093"/>
    </row>
    <row r="5094" spans="39:88" x14ac:dyDescent="0.3"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  <c r="BF5094"/>
      <c r="BG5094"/>
      <c r="BH5094"/>
      <c r="BI5094"/>
      <c r="BJ5094"/>
      <c r="BK5094"/>
      <c r="BL5094"/>
      <c r="BM5094"/>
      <c r="BN5094"/>
      <c r="BO5094"/>
      <c r="BP5094"/>
      <c r="BQ5094"/>
      <c r="BR5094"/>
      <c r="BS5094"/>
      <c r="BT5094"/>
      <c r="BU5094"/>
      <c r="BV5094"/>
      <c r="BW5094"/>
      <c r="BX5094"/>
      <c r="BY5094"/>
      <c r="BZ5094"/>
      <c r="CA5094"/>
      <c r="CB5094"/>
      <c r="CC5094"/>
      <c r="CD5094"/>
      <c r="CE5094"/>
      <c r="CF5094"/>
      <c r="CG5094"/>
      <c r="CH5094"/>
      <c r="CI5094"/>
      <c r="CJ5094"/>
    </row>
    <row r="5095" spans="39:88" x14ac:dyDescent="0.3"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  <c r="BF5095"/>
      <c r="BG5095"/>
      <c r="BH5095"/>
      <c r="BI5095"/>
      <c r="BJ5095"/>
      <c r="BK5095"/>
      <c r="BL5095"/>
      <c r="BM5095"/>
      <c r="BN5095"/>
      <c r="BO5095"/>
      <c r="BP5095"/>
      <c r="BQ5095"/>
      <c r="BR5095"/>
      <c r="BS5095"/>
      <c r="BT5095"/>
      <c r="BU5095"/>
      <c r="BV5095"/>
      <c r="BW5095"/>
      <c r="BX5095"/>
      <c r="BY5095"/>
      <c r="BZ5095"/>
      <c r="CA5095"/>
      <c r="CB5095"/>
      <c r="CC5095"/>
      <c r="CD5095"/>
      <c r="CE5095"/>
      <c r="CF5095"/>
      <c r="CG5095"/>
      <c r="CH5095"/>
      <c r="CI5095"/>
      <c r="CJ5095"/>
    </row>
    <row r="5096" spans="39:88" x14ac:dyDescent="0.3"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  <c r="BF5096"/>
      <c r="BG5096"/>
      <c r="BH5096"/>
      <c r="BI5096"/>
      <c r="BJ5096"/>
      <c r="BK5096"/>
      <c r="BL5096"/>
      <c r="BM5096"/>
      <c r="BN5096"/>
      <c r="BO5096"/>
      <c r="BP5096"/>
      <c r="BQ5096"/>
      <c r="BR5096"/>
      <c r="BS5096"/>
      <c r="BT5096"/>
      <c r="BU5096"/>
      <c r="BV5096"/>
      <c r="BW5096"/>
      <c r="BX5096"/>
      <c r="BY5096"/>
      <c r="BZ5096"/>
      <c r="CA5096"/>
      <c r="CB5096"/>
      <c r="CC5096"/>
      <c r="CD5096"/>
      <c r="CE5096"/>
      <c r="CF5096"/>
      <c r="CG5096"/>
      <c r="CH5096"/>
      <c r="CI5096"/>
      <c r="CJ5096"/>
    </row>
    <row r="5097" spans="39:88" x14ac:dyDescent="0.3"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  <c r="BF5097"/>
      <c r="BG5097"/>
      <c r="BH5097"/>
      <c r="BI5097"/>
      <c r="BJ5097"/>
      <c r="BK5097"/>
      <c r="BL5097"/>
      <c r="BM5097"/>
      <c r="BN5097"/>
      <c r="BO5097"/>
      <c r="BP5097"/>
      <c r="BQ5097"/>
      <c r="BR5097"/>
      <c r="BS5097"/>
      <c r="BT5097"/>
      <c r="BU5097"/>
      <c r="BV5097"/>
      <c r="BW5097"/>
      <c r="BX5097"/>
      <c r="BY5097"/>
      <c r="BZ5097"/>
      <c r="CA5097"/>
      <c r="CB5097"/>
      <c r="CC5097"/>
      <c r="CD5097"/>
      <c r="CE5097"/>
      <c r="CF5097"/>
      <c r="CG5097"/>
      <c r="CH5097"/>
      <c r="CI5097"/>
      <c r="CJ5097"/>
    </row>
    <row r="5098" spans="39:88" x14ac:dyDescent="0.3"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  <c r="BF5098"/>
      <c r="BG5098"/>
      <c r="BH5098"/>
      <c r="BI5098"/>
      <c r="BJ5098"/>
      <c r="BK5098"/>
      <c r="BL5098"/>
      <c r="BM5098"/>
      <c r="BN5098"/>
      <c r="BO5098"/>
      <c r="BP5098"/>
      <c r="BQ5098"/>
      <c r="BR5098"/>
      <c r="BS5098"/>
      <c r="BT5098"/>
      <c r="BU5098"/>
      <c r="BV5098"/>
      <c r="BW5098"/>
      <c r="BX5098"/>
      <c r="BY5098"/>
      <c r="BZ5098"/>
      <c r="CA5098"/>
      <c r="CB5098"/>
      <c r="CC5098"/>
      <c r="CD5098"/>
      <c r="CE5098"/>
      <c r="CF5098"/>
      <c r="CG5098"/>
      <c r="CH5098"/>
      <c r="CI5098"/>
      <c r="CJ5098"/>
    </row>
    <row r="5099" spans="39:88" x14ac:dyDescent="0.3"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  <c r="BF5099"/>
      <c r="BG5099"/>
      <c r="BH5099"/>
      <c r="BI5099"/>
      <c r="BJ5099"/>
      <c r="BK5099"/>
      <c r="BL5099"/>
      <c r="BM5099"/>
      <c r="BN5099"/>
      <c r="BO5099"/>
      <c r="BP5099"/>
      <c r="BQ5099"/>
      <c r="BR5099"/>
      <c r="BS5099"/>
      <c r="BT5099"/>
      <c r="BU5099"/>
      <c r="BV5099"/>
      <c r="BW5099"/>
      <c r="BX5099"/>
      <c r="BY5099"/>
      <c r="BZ5099"/>
      <c r="CA5099"/>
      <c r="CB5099"/>
      <c r="CC5099"/>
      <c r="CD5099"/>
      <c r="CE5099"/>
      <c r="CF5099"/>
      <c r="CG5099"/>
      <c r="CH5099"/>
      <c r="CI5099"/>
      <c r="CJ5099"/>
    </row>
    <row r="5100" spans="39:88" x14ac:dyDescent="0.3"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  <c r="BF5100"/>
      <c r="BG5100"/>
      <c r="BH5100"/>
      <c r="BI5100"/>
      <c r="BJ5100"/>
      <c r="BK5100"/>
      <c r="BL5100"/>
      <c r="BM5100"/>
      <c r="BN5100"/>
      <c r="BO5100"/>
      <c r="BP5100"/>
      <c r="BQ5100"/>
      <c r="BR5100"/>
      <c r="BS5100"/>
      <c r="BT5100"/>
      <c r="BU5100"/>
      <c r="BV5100"/>
      <c r="BW5100"/>
      <c r="BX5100"/>
      <c r="BY5100"/>
      <c r="BZ5100"/>
      <c r="CA5100"/>
      <c r="CB5100"/>
      <c r="CC5100"/>
      <c r="CD5100"/>
      <c r="CE5100"/>
      <c r="CF5100"/>
      <c r="CG5100"/>
      <c r="CH5100"/>
      <c r="CI5100"/>
      <c r="CJ5100"/>
    </row>
    <row r="5101" spans="39:88" x14ac:dyDescent="0.3"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  <c r="BF5101"/>
      <c r="BG5101"/>
      <c r="BH5101"/>
      <c r="BI5101"/>
      <c r="BJ5101"/>
      <c r="BK5101"/>
      <c r="BL5101"/>
      <c r="BM5101"/>
      <c r="BN5101"/>
      <c r="BO5101"/>
      <c r="BP5101"/>
      <c r="BQ5101"/>
      <c r="BR5101"/>
      <c r="BS5101"/>
      <c r="BT5101"/>
      <c r="BU5101"/>
      <c r="BV5101"/>
      <c r="BW5101"/>
      <c r="BX5101"/>
      <c r="BY5101"/>
      <c r="BZ5101"/>
      <c r="CA5101"/>
      <c r="CB5101"/>
      <c r="CC5101"/>
      <c r="CD5101"/>
      <c r="CE5101"/>
      <c r="CF5101"/>
      <c r="CG5101"/>
      <c r="CH5101"/>
      <c r="CI5101"/>
      <c r="CJ5101"/>
    </row>
    <row r="5102" spans="39:88" x14ac:dyDescent="0.3"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  <c r="BF5102"/>
      <c r="BG5102"/>
      <c r="BH5102"/>
      <c r="BI5102"/>
      <c r="BJ5102"/>
      <c r="BK5102"/>
      <c r="BL5102"/>
      <c r="BM5102"/>
      <c r="BN5102"/>
      <c r="BO5102"/>
      <c r="BP5102"/>
      <c r="BQ5102"/>
      <c r="BR5102"/>
      <c r="BS5102"/>
      <c r="BT5102"/>
      <c r="BU5102"/>
      <c r="BV5102"/>
      <c r="BW5102"/>
      <c r="BX5102"/>
      <c r="BY5102"/>
      <c r="BZ5102"/>
      <c r="CA5102"/>
      <c r="CB5102"/>
      <c r="CC5102"/>
      <c r="CD5102"/>
      <c r="CE5102"/>
      <c r="CF5102"/>
      <c r="CG5102"/>
      <c r="CH5102"/>
      <c r="CI5102"/>
      <c r="CJ5102"/>
    </row>
    <row r="5103" spans="39:88" x14ac:dyDescent="0.3"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  <c r="BF5103"/>
      <c r="BG5103"/>
      <c r="BH5103"/>
      <c r="BI5103"/>
      <c r="BJ5103"/>
      <c r="BK5103"/>
      <c r="BL5103"/>
      <c r="BM5103"/>
      <c r="BN5103"/>
      <c r="BO5103"/>
      <c r="BP5103"/>
      <c r="BQ5103"/>
      <c r="BR5103"/>
      <c r="BS5103"/>
      <c r="BT5103"/>
      <c r="BU5103"/>
      <c r="BV5103"/>
      <c r="BW5103"/>
      <c r="BX5103"/>
      <c r="BY5103"/>
      <c r="BZ5103"/>
      <c r="CA5103"/>
      <c r="CB5103"/>
      <c r="CC5103"/>
      <c r="CD5103"/>
      <c r="CE5103"/>
      <c r="CF5103"/>
      <c r="CG5103"/>
      <c r="CH5103"/>
      <c r="CI5103"/>
      <c r="CJ5103"/>
    </row>
    <row r="5104" spans="39:88" x14ac:dyDescent="0.3"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  <c r="BF5104"/>
      <c r="BG5104"/>
      <c r="BH5104"/>
      <c r="BI5104"/>
      <c r="BJ5104"/>
      <c r="BK5104"/>
      <c r="BL5104"/>
      <c r="BM5104"/>
      <c r="BN5104"/>
      <c r="BO5104"/>
      <c r="BP5104"/>
      <c r="BQ5104"/>
      <c r="BR5104"/>
      <c r="BS5104"/>
      <c r="BT5104"/>
      <c r="BU5104"/>
      <c r="BV5104"/>
      <c r="BW5104"/>
      <c r="BX5104"/>
      <c r="BY5104"/>
      <c r="BZ5104"/>
      <c r="CA5104"/>
      <c r="CB5104"/>
      <c r="CC5104"/>
      <c r="CD5104"/>
      <c r="CE5104"/>
      <c r="CF5104"/>
      <c r="CG5104"/>
      <c r="CH5104"/>
      <c r="CI5104"/>
      <c r="CJ5104"/>
    </row>
    <row r="5105" spans="39:88" x14ac:dyDescent="0.3"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  <c r="BF5105"/>
      <c r="BG5105"/>
      <c r="BH5105"/>
      <c r="BI5105"/>
      <c r="BJ5105"/>
      <c r="BK5105"/>
      <c r="BL5105"/>
      <c r="BM5105"/>
      <c r="BN5105"/>
      <c r="BO5105"/>
      <c r="BP5105"/>
      <c r="BQ5105"/>
      <c r="BR5105"/>
      <c r="BS5105"/>
      <c r="BT5105"/>
      <c r="BU5105"/>
      <c r="BV5105"/>
      <c r="BW5105"/>
      <c r="BX5105"/>
      <c r="BY5105"/>
      <c r="BZ5105"/>
      <c r="CA5105"/>
      <c r="CB5105"/>
      <c r="CC5105"/>
      <c r="CD5105"/>
      <c r="CE5105"/>
      <c r="CF5105"/>
      <c r="CG5105"/>
      <c r="CH5105"/>
      <c r="CI5105"/>
      <c r="CJ5105"/>
    </row>
    <row r="5106" spans="39:88" x14ac:dyDescent="0.3"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  <c r="BF5106"/>
      <c r="BG5106"/>
      <c r="BH5106"/>
      <c r="BI5106"/>
      <c r="BJ5106"/>
      <c r="BK5106"/>
      <c r="BL5106"/>
      <c r="BM5106"/>
      <c r="BN5106"/>
      <c r="BO5106"/>
      <c r="BP5106"/>
      <c r="BQ5106"/>
      <c r="BR5106"/>
      <c r="BS5106"/>
      <c r="BT5106"/>
      <c r="BU5106"/>
      <c r="BV5106"/>
      <c r="BW5106"/>
      <c r="BX5106"/>
      <c r="BY5106"/>
      <c r="BZ5106"/>
      <c r="CA5106"/>
      <c r="CB5106"/>
      <c r="CC5106"/>
      <c r="CD5106"/>
      <c r="CE5106"/>
      <c r="CF5106"/>
      <c r="CG5106"/>
      <c r="CH5106"/>
      <c r="CI5106"/>
      <c r="CJ5106"/>
    </row>
    <row r="5107" spans="39:88" x14ac:dyDescent="0.3"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  <c r="BF5107"/>
      <c r="BG5107"/>
      <c r="BH5107"/>
      <c r="BI5107"/>
      <c r="BJ5107"/>
      <c r="BK5107"/>
      <c r="BL5107"/>
      <c r="BM5107"/>
      <c r="BN5107"/>
      <c r="BO5107"/>
      <c r="BP5107"/>
      <c r="BQ5107"/>
      <c r="BR5107"/>
      <c r="BS5107"/>
      <c r="BT5107"/>
      <c r="BU5107"/>
      <c r="BV5107"/>
      <c r="BW5107"/>
      <c r="BX5107"/>
      <c r="BY5107"/>
      <c r="BZ5107"/>
      <c r="CA5107"/>
      <c r="CB5107"/>
      <c r="CC5107"/>
      <c r="CD5107"/>
      <c r="CE5107"/>
      <c r="CF5107"/>
      <c r="CG5107"/>
      <c r="CH5107"/>
      <c r="CI5107"/>
      <c r="CJ5107"/>
    </row>
    <row r="5108" spans="39:88" x14ac:dyDescent="0.3"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  <c r="BF5108"/>
      <c r="BG5108"/>
      <c r="BH5108"/>
      <c r="BI5108"/>
      <c r="BJ5108"/>
      <c r="BK5108"/>
      <c r="BL5108"/>
      <c r="BM5108"/>
      <c r="BN5108"/>
      <c r="BO5108"/>
      <c r="BP5108"/>
      <c r="BQ5108"/>
      <c r="BR5108"/>
      <c r="BS5108"/>
      <c r="BT5108"/>
      <c r="BU5108"/>
      <c r="BV5108"/>
      <c r="BW5108"/>
      <c r="BX5108"/>
      <c r="BY5108"/>
      <c r="BZ5108"/>
      <c r="CA5108"/>
      <c r="CB5108"/>
      <c r="CC5108"/>
      <c r="CD5108"/>
      <c r="CE5108"/>
      <c r="CF5108"/>
      <c r="CG5108"/>
      <c r="CH5108"/>
      <c r="CI5108"/>
      <c r="CJ5108"/>
    </row>
    <row r="5109" spans="39:88" x14ac:dyDescent="0.3"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  <c r="BF5109"/>
      <c r="BG5109"/>
      <c r="BH5109"/>
      <c r="BI5109"/>
      <c r="BJ5109"/>
      <c r="BK5109"/>
      <c r="BL5109"/>
      <c r="BM5109"/>
      <c r="BN5109"/>
      <c r="BO5109"/>
      <c r="BP5109"/>
      <c r="BQ5109"/>
      <c r="BR5109"/>
      <c r="BS5109"/>
      <c r="BT5109"/>
      <c r="BU5109"/>
      <c r="BV5109"/>
      <c r="BW5109"/>
      <c r="BX5109"/>
      <c r="BY5109"/>
      <c r="BZ5109"/>
      <c r="CA5109"/>
      <c r="CB5109"/>
      <c r="CC5109"/>
      <c r="CD5109"/>
      <c r="CE5109"/>
      <c r="CF5109"/>
      <c r="CG5109"/>
      <c r="CH5109"/>
      <c r="CI5109"/>
      <c r="CJ5109"/>
    </row>
    <row r="5110" spans="39:88" x14ac:dyDescent="0.3"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  <c r="BF5110"/>
      <c r="BG5110"/>
      <c r="BH5110"/>
      <c r="BI5110"/>
      <c r="BJ5110"/>
      <c r="BK5110"/>
      <c r="BL5110"/>
      <c r="BM5110"/>
      <c r="BN5110"/>
      <c r="BO5110"/>
      <c r="BP5110"/>
      <c r="BQ5110"/>
      <c r="BR5110"/>
      <c r="BS5110"/>
      <c r="BT5110"/>
      <c r="BU5110"/>
      <c r="BV5110"/>
      <c r="BW5110"/>
      <c r="BX5110"/>
      <c r="BY5110"/>
      <c r="BZ5110"/>
      <c r="CA5110"/>
      <c r="CB5110"/>
      <c r="CC5110"/>
      <c r="CD5110"/>
      <c r="CE5110"/>
      <c r="CF5110"/>
      <c r="CG5110"/>
      <c r="CH5110"/>
      <c r="CI5110"/>
      <c r="CJ5110"/>
    </row>
    <row r="5111" spans="39:88" x14ac:dyDescent="0.3"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  <c r="BF5111"/>
      <c r="BG5111"/>
      <c r="BH5111"/>
      <c r="BI5111"/>
      <c r="BJ5111"/>
      <c r="BK5111"/>
      <c r="BL5111"/>
      <c r="BM5111"/>
      <c r="BN5111"/>
      <c r="BO5111"/>
      <c r="BP5111"/>
      <c r="BQ5111"/>
      <c r="BR5111"/>
      <c r="BS5111"/>
      <c r="BT5111"/>
      <c r="BU5111"/>
      <c r="BV5111"/>
      <c r="BW5111"/>
      <c r="BX5111"/>
      <c r="BY5111"/>
      <c r="BZ5111"/>
      <c r="CA5111"/>
      <c r="CB5111"/>
      <c r="CC5111"/>
      <c r="CD5111"/>
      <c r="CE5111"/>
      <c r="CF5111"/>
      <c r="CG5111"/>
      <c r="CH5111"/>
      <c r="CI5111"/>
      <c r="CJ5111"/>
    </row>
    <row r="5112" spans="39:88" x14ac:dyDescent="0.3"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  <c r="BF5112"/>
      <c r="BG5112"/>
      <c r="BH5112"/>
      <c r="BI5112"/>
      <c r="BJ5112"/>
      <c r="BK5112"/>
      <c r="BL5112"/>
      <c r="BM5112"/>
      <c r="BN5112"/>
      <c r="BO5112"/>
      <c r="BP5112"/>
      <c r="BQ5112"/>
      <c r="BR5112"/>
      <c r="BS5112"/>
      <c r="BT5112"/>
      <c r="BU5112"/>
      <c r="BV5112"/>
      <c r="BW5112"/>
      <c r="BX5112"/>
      <c r="BY5112"/>
      <c r="BZ5112"/>
      <c r="CA5112"/>
      <c r="CB5112"/>
      <c r="CC5112"/>
      <c r="CD5112"/>
      <c r="CE5112"/>
      <c r="CF5112"/>
      <c r="CG5112"/>
      <c r="CH5112"/>
      <c r="CI5112"/>
      <c r="CJ5112"/>
    </row>
    <row r="5113" spans="39:88" x14ac:dyDescent="0.3"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  <c r="BF5113"/>
      <c r="BG5113"/>
      <c r="BH5113"/>
      <c r="BI5113"/>
      <c r="BJ5113"/>
      <c r="BK5113"/>
      <c r="BL5113"/>
      <c r="BM5113"/>
      <c r="BN5113"/>
      <c r="BO5113"/>
      <c r="BP5113"/>
      <c r="BQ5113"/>
      <c r="BR5113"/>
      <c r="BS5113"/>
      <c r="BT5113"/>
      <c r="BU5113"/>
      <c r="BV5113"/>
      <c r="BW5113"/>
      <c r="BX5113"/>
      <c r="BY5113"/>
      <c r="BZ5113"/>
      <c r="CA5113"/>
      <c r="CB5113"/>
      <c r="CC5113"/>
      <c r="CD5113"/>
      <c r="CE5113"/>
      <c r="CF5113"/>
      <c r="CG5113"/>
      <c r="CH5113"/>
      <c r="CI5113"/>
      <c r="CJ5113"/>
    </row>
    <row r="5114" spans="39:88" x14ac:dyDescent="0.3"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  <c r="BF5114"/>
      <c r="BG5114"/>
      <c r="BH5114"/>
      <c r="BI5114"/>
      <c r="BJ5114"/>
      <c r="BK5114"/>
      <c r="BL5114"/>
      <c r="BM5114"/>
      <c r="BN5114"/>
      <c r="BO5114"/>
      <c r="BP5114"/>
      <c r="BQ5114"/>
      <c r="BR5114"/>
      <c r="BS5114"/>
      <c r="BT5114"/>
      <c r="BU5114"/>
      <c r="BV5114"/>
      <c r="BW5114"/>
      <c r="BX5114"/>
      <c r="BY5114"/>
      <c r="BZ5114"/>
      <c r="CA5114"/>
      <c r="CB5114"/>
      <c r="CC5114"/>
      <c r="CD5114"/>
      <c r="CE5114"/>
      <c r="CF5114"/>
      <c r="CG5114"/>
      <c r="CH5114"/>
      <c r="CI5114"/>
      <c r="CJ5114"/>
    </row>
    <row r="5115" spans="39:88" x14ac:dyDescent="0.3"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  <c r="BF5115"/>
      <c r="BG5115"/>
      <c r="BH5115"/>
      <c r="BI5115"/>
      <c r="BJ5115"/>
      <c r="BK5115"/>
      <c r="BL5115"/>
      <c r="BM5115"/>
      <c r="BN5115"/>
      <c r="BO5115"/>
      <c r="BP5115"/>
      <c r="BQ5115"/>
      <c r="BR5115"/>
      <c r="BS5115"/>
      <c r="BT5115"/>
      <c r="BU5115"/>
      <c r="BV5115"/>
      <c r="BW5115"/>
      <c r="BX5115"/>
      <c r="BY5115"/>
      <c r="BZ5115"/>
      <c r="CA5115"/>
      <c r="CB5115"/>
      <c r="CC5115"/>
      <c r="CD5115"/>
      <c r="CE5115"/>
      <c r="CF5115"/>
      <c r="CG5115"/>
      <c r="CH5115"/>
      <c r="CI5115"/>
      <c r="CJ5115"/>
    </row>
    <row r="5116" spans="39:88" x14ac:dyDescent="0.3"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  <c r="BF5116"/>
      <c r="BG5116"/>
      <c r="BH5116"/>
      <c r="BI5116"/>
      <c r="BJ5116"/>
      <c r="BK5116"/>
      <c r="BL5116"/>
      <c r="BM5116"/>
      <c r="BN5116"/>
      <c r="BO5116"/>
      <c r="BP5116"/>
      <c r="BQ5116"/>
      <c r="BR5116"/>
      <c r="BS5116"/>
      <c r="BT5116"/>
      <c r="BU5116"/>
      <c r="BV5116"/>
      <c r="BW5116"/>
      <c r="BX5116"/>
      <c r="BY5116"/>
      <c r="BZ5116"/>
      <c r="CA5116"/>
      <c r="CB5116"/>
      <c r="CC5116"/>
      <c r="CD5116"/>
      <c r="CE5116"/>
      <c r="CF5116"/>
      <c r="CG5116"/>
      <c r="CH5116"/>
      <c r="CI5116"/>
      <c r="CJ5116"/>
    </row>
    <row r="5117" spans="39:88" x14ac:dyDescent="0.3"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  <c r="BF5117"/>
      <c r="BG5117"/>
      <c r="BH5117"/>
      <c r="BI5117"/>
      <c r="BJ5117"/>
      <c r="BK5117"/>
      <c r="BL5117"/>
      <c r="BM5117"/>
      <c r="BN5117"/>
      <c r="BO5117"/>
      <c r="BP5117"/>
      <c r="BQ5117"/>
      <c r="BR5117"/>
      <c r="BS5117"/>
      <c r="BT5117"/>
      <c r="BU5117"/>
      <c r="BV5117"/>
      <c r="BW5117"/>
      <c r="BX5117"/>
      <c r="BY5117"/>
      <c r="BZ5117"/>
      <c r="CA5117"/>
      <c r="CB5117"/>
      <c r="CC5117"/>
      <c r="CD5117"/>
      <c r="CE5117"/>
      <c r="CF5117"/>
      <c r="CG5117"/>
      <c r="CH5117"/>
      <c r="CI5117"/>
      <c r="CJ5117"/>
    </row>
    <row r="5118" spans="39:88" x14ac:dyDescent="0.3"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  <c r="BF5118"/>
      <c r="BG5118"/>
      <c r="BH5118"/>
      <c r="BI5118"/>
      <c r="BJ5118"/>
      <c r="BK5118"/>
      <c r="BL5118"/>
      <c r="BM5118"/>
      <c r="BN5118"/>
      <c r="BO5118"/>
      <c r="BP5118"/>
      <c r="BQ5118"/>
      <c r="BR5118"/>
      <c r="BS5118"/>
      <c r="BT5118"/>
      <c r="BU5118"/>
      <c r="BV5118"/>
      <c r="BW5118"/>
      <c r="BX5118"/>
      <c r="BY5118"/>
      <c r="BZ5118"/>
      <c r="CA5118"/>
      <c r="CB5118"/>
      <c r="CC5118"/>
      <c r="CD5118"/>
      <c r="CE5118"/>
      <c r="CF5118"/>
      <c r="CG5118"/>
      <c r="CH5118"/>
      <c r="CI5118"/>
      <c r="CJ5118"/>
    </row>
    <row r="5119" spans="39:88" x14ac:dyDescent="0.3"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  <c r="BF5119"/>
      <c r="BG5119"/>
      <c r="BH5119"/>
      <c r="BI5119"/>
      <c r="BJ5119"/>
      <c r="BK5119"/>
      <c r="BL5119"/>
      <c r="BM5119"/>
      <c r="BN5119"/>
      <c r="BO5119"/>
      <c r="BP5119"/>
      <c r="BQ5119"/>
      <c r="BR5119"/>
      <c r="BS5119"/>
      <c r="BT5119"/>
      <c r="BU5119"/>
      <c r="BV5119"/>
      <c r="BW5119"/>
      <c r="BX5119"/>
      <c r="BY5119"/>
      <c r="BZ5119"/>
      <c r="CA5119"/>
      <c r="CB5119"/>
      <c r="CC5119"/>
      <c r="CD5119"/>
      <c r="CE5119"/>
      <c r="CF5119"/>
      <c r="CG5119"/>
      <c r="CH5119"/>
      <c r="CI5119"/>
      <c r="CJ5119"/>
    </row>
    <row r="5120" spans="39:88" x14ac:dyDescent="0.3"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  <c r="BF5120"/>
      <c r="BG5120"/>
      <c r="BH5120"/>
      <c r="BI5120"/>
      <c r="BJ5120"/>
      <c r="BK5120"/>
      <c r="BL5120"/>
      <c r="BM5120"/>
      <c r="BN5120"/>
      <c r="BO5120"/>
      <c r="BP5120"/>
      <c r="BQ5120"/>
      <c r="BR5120"/>
      <c r="BS5120"/>
      <c r="BT5120"/>
      <c r="BU5120"/>
      <c r="BV5120"/>
      <c r="BW5120"/>
      <c r="BX5120"/>
      <c r="BY5120"/>
      <c r="BZ5120"/>
      <c r="CA5120"/>
      <c r="CB5120"/>
      <c r="CC5120"/>
      <c r="CD5120"/>
      <c r="CE5120"/>
      <c r="CF5120"/>
      <c r="CG5120"/>
      <c r="CH5120"/>
      <c r="CI5120"/>
      <c r="CJ5120"/>
    </row>
    <row r="5121" spans="39:88" x14ac:dyDescent="0.3"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  <c r="BF5121"/>
      <c r="BG5121"/>
      <c r="BH5121"/>
      <c r="BI5121"/>
      <c r="BJ5121"/>
      <c r="BK5121"/>
      <c r="BL5121"/>
      <c r="BM5121"/>
      <c r="BN5121"/>
      <c r="BO5121"/>
      <c r="BP5121"/>
      <c r="BQ5121"/>
      <c r="BR5121"/>
      <c r="BS5121"/>
      <c r="BT5121"/>
      <c r="BU5121"/>
      <c r="BV5121"/>
      <c r="BW5121"/>
      <c r="BX5121"/>
      <c r="BY5121"/>
      <c r="BZ5121"/>
      <c r="CA5121"/>
      <c r="CB5121"/>
      <c r="CC5121"/>
      <c r="CD5121"/>
      <c r="CE5121"/>
      <c r="CF5121"/>
      <c r="CG5121"/>
      <c r="CH5121"/>
      <c r="CI5121"/>
      <c r="CJ5121"/>
    </row>
    <row r="5122" spans="39:88" x14ac:dyDescent="0.3"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  <c r="BF5122"/>
      <c r="BG5122"/>
      <c r="BH5122"/>
      <c r="BI5122"/>
      <c r="BJ5122"/>
      <c r="BK5122"/>
      <c r="BL5122"/>
      <c r="BM5122"/>
      <c r="BN5122"/>
      <c r="BO5122"/>
      <c r="BP5122"/>
      <c r="BQ5122"/>
      <c r="BR5122"/>
      <c r="BS5122"/>
      <c r="BT5122"/>
      <c r="BU5122"/>
      <c r="BV5122"/>
      <c r="BW5122"/>
      <c r="BX5122"/>
      <c r="BY5122"/>
      <c r="BZ5122"/>
      <c r="CA5122"/>
      <c r="CB5122"/>
      <c r="CC5122"/>
      <c r="CD5122"/>
      <c r="CE5122"/>
      <c r="CF5122"/>
      <c r="CG5122"/>
      <c r="CH5122"/>
      <c r="CI5122"/>
      <c r="CJ5122"/>
    </row>
    <row r="5123" spans="39:88" x14ac:dyDescent="0.3"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  <c r="BF5123"/>
      <c r="BG5123"/>
      <c r="BH5123"/>
      <c r="BI5123"/>
      <c r="BJ5123"/>
      <c r="BK5123"/>
      <c r="BL5123"/>
      <c r="BM5123"/>
      <c r="BN5123"/>
      <c r="BO5123"/>
      <c r="BP5123"/>
      <c r="BQ5123"/>
      <c r="BR5123"/>
      <c r="BS5123"/>
      <c r="BT5123"/>
      <c r="BU5123"/>
      <c r="BV5123"/>
      <c r="BW5123"/>
      <c r="BX5123"/>
      <c r="BY5123"/>
      <c r="BZ5123"/>
      <c r="CA5123"/>
      <c r="CB5123"/>
      <c r="CC5123"/>
      <c r="CD5123"/>
      <c r="CE5123"/>
      <c r="CF5123"/>
      <c r="CG5123"/>
      <c r="CH5123"/>
      <c r="CI5123"/>
      <c r="CJ5123"/>
    </row>
    <row r="5124" spans="39:88" x14ac:dyDescent="0.3"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  <c r="BF5124"/>
      <c r="BG5124"/>
      <c r="BH5124"/>
      <c r="BI5124"/>
      <c r="BJ5124"/>
      <c r="BK5124"/>
      <c r="BL5124"/>
      <c r="BM5124"/>
      <c r="BN5124"/>
      <c r="BO5124"/>
      <c r="BP5124"/>
      <c r="BQ5124"/>
      <c r="BR5124"/>
      <c r="BS5124"/>
      <c r="BT5124"/>
      <c r="BU5124"/>
      <c r="BV5124"/>
      <c r="BW5124"/>
      <c r="BX5124"/>
      <c r="BY5124"/>
      <c r="BZ5124"/>
      <c r="CA5124"/>
      <c r="CB5124"/>
      <c r="CC5124"/>
      <c r="CD5124"/>
      <c r="CE5124"/>
      <c r="CF5124"/>
      <c r="CG5124"/>
      <c r="CH5124"/>
      <c r="CI5124"/>
      <c r="CJ5124"/>
    </row>
    <row r="5125" spans="39:88" x14ac:dyDescent="0.3"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  <c r="BF5125"/>
      <c r="BG5125"/>
      <c r="BH5125"/>
      <c r="BI5125"/>
      <c r="BJ5125"/>
      <c r="BK5125"/>
      <c r="BL5125"/>
      <c r="BM5125"/>
      <c r="BN5125"/>
      <c r="BO5125"/>
      <c r="BP5125"/>
      <c r="BQ5125"/>
      <c r="BR5125"/>
      <c r="BS5125"/>
      <c r="BT5125"/>
      <c r="BU5125"/>
      <c r="BV5125"/>
      <c r="BW5125"/>
      <c r="BX5125"/>
      <c r="BY5125"/>
      <c r="BZ5125"/>
      <c r="CA5125"/>
      <c r="CB5125"/>
      <c r="CC5125"/>
      <c r="CD5125"/>
      <c r="CE5125"/>
      <c r="CF5125"/>
      <c r="CG5125"/>
      <c r="CH5125"/>
      <c r="CI5125"/>
      <c r="CJ5125"/>
    </row>
    <row r="5126" spans="39:88" x14ac:dyDescent="0.3"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  <c r="BF5126"/>
      <c r="BG5126"/>
      <c r="BH5126"/>
      <c r="BI5126"/>
      <c r="BJ5126"/>
      <c r="BK5126"/>
      <c r="BL5126"/>
      <c r="BM5126"/>
      <c r="BN5126"/>
      <c r="BO5126"/>
      <c r="BP5126"/>
      <c r="BQ5126"/>
      <c r="BR5126"/>
      <c r="BS5126"/>
      <c r="BT5126"/>
      <c r="BU5126"/>
      <c r="BV5126"/>
      <c r="BW5126"/>
      <c r="BX5126"/>
      <c r="BY5126"/>
      <c r="BZ5126"/>
      <c r="CA5126"/>
      <c r="CB5126"/>
      <c r="CC5126"/>
      <c r="CD5126"/>
      <c r="CE5126"/>
      <c r="CF5126"/>
      <c r="CG5126"/>
      <c r="CH5126"/>
      <c r="CI5126"/>
      <c r="CJ5126"/>
    </row>
    <row r="5127" spans="39:88" x14ac:dyDescent="0.3"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  <c r="BF5127"/>
      <c r="BG5127"/>
      <c r="BH5127"/>
      <c r="BI5127"/>
      <c r="BJ5127"/>
      <c r="BK5127"/>
      <c r="BL5127"/>
      <c r="BM5127"/>
      <c r="BN5127"/>
      <c r="BO5127"/>
      <c r="BP5127"/>
      <c r="BQ5127"/>
      <c r="BR5127"/>
      <c r="BS5127"/>
      <c r="BT5127"/>
      <c r="BU5127"/>
      <c r="BV5127"/>
      <c r="BW5127"/>
      <c r="BX5127"/>
      <c r="BY5127"/>
      <c r="BZ5127"/>
      <c r="CA5127"/>
      <c r="CB5127"/>
      <c r="CC5127"/>
      <c r="CD5127"/>
      <c r="CE5127"/>
      <c r="CF5127"/>
      <c r="CG5127"/>
      <c r="CH5127"/>
      <c r="CI5127"/>
      <c r="CJ5127"/>
    </row>
    <row r="5128" spans="39:88" x14ac:dyDescent="0.3"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  <c r="BF5128"/>
      <c r="BG5128"/>
      <c r="BH5128"/>
      <c r="BI5128"/>
      <c r="BJ5128"/>
      <c r="BK5128"/>
      <c r="BL5128"/>
      <c r="BM5128"/>
      <c r="BN5128"/>
      <c r="BO5128"/>
      <c r="BP5128"/>
      <c r="BQ5128"/>
      <c r="BR5128"/>
      <c r="BS5128"/>
      <c r="BT5128"/>
      <c r="BU5128"/>
      <c r="BV5128"/>
      <c r="BW5128"/>
      <c r="BX5128"/>
      <c r="BY5128"/>
      <c r="BZ5128"/>
      <c r="CA5128"/>
      <c r="CB5128"/>
      <c r="CC5128"/>
      <c r="CD5128"/>
      <c r="CE5128"/>
      <c r="CF5128"/>
      <c r="CG5128"/>
      <c r="CH5128"/>
      <c r="CI5128"/>
      <c r="CJ5128"/>
    </row>
    <row r="5129" spans="39:88" x14ac:dyDescent="0.3"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  <c r="BF5129"/>
      <c r="BG5129"/>
      <c r="BH5129"/>
      <c r="BI5129"/>
      <c r="BJ5129"/>
      <c r="BK5129"/>
      <c r="BL5129"/>
      <c r="BM5129"/>
      <c r="BN5129"/>
      <c r="BO5129"/>
      <c r="BP5129"/>
      <c r="BQ5129"/>
      <c r="BR5129"/>
      <c r="BS5129"/>
      <c r="BT5129"/>
      <c r="BU5129"/>
      <c r="BV5129"/>
      <c r="BW5129"/>
      <c r="BX5129"/>
      <c r="BY5129"/>
      <c r="BZ5129"/>
      <c r="CA5129"/>
      <c r="CB5129"/>
      <c r="CC5129"/>
      <c r="CD5129"/>
      <c r="CE5129"/>
      <c r="CF5129"/>
      <c r="CG5129"/>
      <c r="CH5129"/>
      <c r="CI5129"/>
      <c r="CJ5129"/>
    </row>
    <row r="5130" spans="39:88" x14ac:dyDescent="0.3"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  <c r="BF5130"/>
      <c r="BG5130"/>
      <c r="BH5130"/>
      <c r="BI5130"/>
      <c r="BJ5130"/>
      <c r="BK5130"/>
      <c r="BL5130"/>
      <c r="BM5130"/>
      <c r="BN5130"/>
      <c r="BO5130"/>
      <c r="BP5130"/>
      <c r="BQ5130"/>
      <c r="BR5130"/>
      <c r="BS5130"/>
      <c r="BT5130"/>
      <c r="BU5130"/>
      <c r="BV5130"/>
      <c r="BW5130"/>
      <c r="BX5130"/>
      <c r="BY5130"/>
      <c r="BZ5130"/>
      <c r="CA5130"/>
      <c r="CB5130"/>
      <c r="CC5130"/>
      <c r="CD5130"/>
      <c r="CE5130"/>
      <c r="CF5130"/>
      <c r="CG5130"/>
      <c r="CH5130"/>
      <c r="CI5130"/>
      <c r="CJ5130"/>
    </row>
    <row r="5131" spans="39:88" x14ac:dyDescent="0.3"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  <c r="BF5131"/>
      <c r="BG5131"/>
      <c r="BH5131"/>
      <c r="BI5131"/>
      <c r="BJ5131"/>
      <c r="BK5131"/>
      <c r="BL5131"/>
      <c r="BM5131"/>
      <c r="BN5131"/>
      <c r="BO5131"/>
      <c r="BP5131"/>
      <c r="BQ5131"/>
      <c r="BR5131"/>
      <c r="BS5131"/>
      <c r="BT5131"/>
      <c r="BU5131"/>
      <c r="BV5131"/>
      <c r="BW5131"/>
      <c r="BX5131"/>
      <c r="BY5131"/>
      <c r="BZ5131"/>
      <c r="CA5131"/>
      <c r="CB5131"/>
      <c r="CC5131"/>
      <c r="CD5131"/>
      <c r="CE5131"/>
      <c r="CF5131"/>
      <c r="CG5131"/>
      <c r="CH5131"/>
      <c r="CI5131"/>
      <c r="CJ5131"/>
    </row>
    <row r="5132" spans="39:88" x14ac:dyDescent="0.3"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  <c r="BF5132"/>
      <c r="BG5132"/>
      <c r="BH5132"/>
      <c r="BI5132"/>
      <c r="BJ5132"/>
      <c r="BK5132"/>
      <c r="BL5132"/>
      <c r="BM5132"/>
      <c r="BN5132"/>
      <c r="BO5132"/>
      <c r="BP5132"/>
      <c r="BQ5132"/>
      <c r="BR5132"/>
      <c r="BS5132"/>
      <c r="BT5132"/>
      <c r="BU5132"/>
      <c r="BV5132"/>
      <c r="BW5132"/>
      <c r="BX5132"/>
      <c r="BY5132"/>
      <c r="BZ5132"/>
      <c r="CA5132"/>
      <c r="CB5132"/>
      <c r="CC5132"/>
      <c r="CD5132"/>
      <c r="CE5132"/>
      <c r="CF5132"/>
      <c r="CG5132"/>
      <c r="CH5132"/>
      <c r="CI5132"/>
      <c r="CJ5132"/>
    </row>
    <row r="5133" spans="39:88" x14ac:dyDescent="0.3"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  <c r="BF5133"/>
      <c r="BG5133"/>
      <c r="BH5133"/>
      <c r="BI5133"/>
      <c r="BJ5133"/>
      <c r="BK5133"/>
      <c r="BL5133"/>
      <c r="BM5133"/>
      <c r="BN5133"/>
      <c r="BO5133"/>
      <c r="BP5133"/>
      <c r="BQ5133"/>
      <c r="BR5133"/>
      <c r="BS5133"/>
      <c r="BT5133"/>
      <c r="BU5133"/>
      <c r="BV5133"/>
      <c r="BW5133"/>
      <c r="BX5133"/>
      <c r="BY5133"/>
      <c r="BZ5133"/>
      <c r="CA5133"/>
      <c r="CB5133"/>
      <c r="CC5133"/>
      <c r="CD5133"/>
      <c r="CE5133"/>
      <c r="CF5133"/>
      <c r="CG5133"/>
      <c r="CH5133"/>
      <c r="CI5133"/>
      <c r="CJ5133"/>
    </row>
    <row r="5134" spans="39:88" x14ac:dyDescent="0.3"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  <c r="BF5134"/>
      <c r="BG5134"/>
      <c r="BH5134"/>
      <c r="BI5134"/>
      <c r="BJ5134"/>
      <c r="BK5134"/>
      <c r="BL5134"/>
      <c r="BM5134"/>
      <c r="BN5134"/>
      <c r="BO5134"/>
      <c r="BP5134"/>
      <c r="BQ5134"/>
      <c r="BR5134"/>
      <c r="BS5134"/>
      <c r="BT5134"/>
      <c r="BU5134"/>
      <c r="BV5134"/>
      <c r="BW5134"/>
      <c r="BX5134"/>
      <c r="BY5134"/>
      <c r="BZ5134"/>
      <c r="CA5134"/>
      <c r="CB5134"/>
      <c r="CC5134"/>
      <c r="CD5134"/>
      <c r="CE5134"/>
      <c r="CF5134"/>
      <c r="CG5134"/>
      <c r="CH5134"/>
      <c r="CI5134"/>
      <c r="CJ5134"/>
    </row>
    <row r="5135" spans="39:88" x14ac:dyDescent="0.3"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  <c r="BF5135"/>
      <c r="BG5135"/>
      <c r="BH5135"/>
      <c r="BI5135"/>
      <c r="BJ5135"/>
      <c r="BK5135"/>
      <c r="BL5135"/>
      <c r="BM5135"/>
      <c r="BN5135"/>
      <c r="BO5135"/>
      <c r="BP5135"/>
      <c r="BQ5135"/>
      <c r="BR5135"/>
      <c r="BS5135"/>
      <c r="BT5135"/>
      <c r="BU5135"/>
      <c r="BV5135"/>
      <c r="BW5135"/>
      <c r="BX5135"/>
      <c r="BY5135"/>
      <c r="BZ5135"/>
      <c r="CA5135"/>
      <c r="CB5135"/>
      <c r="CC5135"/>
      <c r="CD5135"/>
      <c r="CE5135"/>
      <c r="CF5135"/>
      <c r="CG5135"/>
      <c r="CH5135"/>
      <c r="CI5135"/>
      <c r="CJ5135"/>
    </row>
    <row r="5136" spans="39:88" x14ac:dyDescent="0.3"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  <c r="BF5136"/>
      <c r="BG5136"/>
      <c r="BH5136"/>
      <c r="BI5136"/>
      <c r="BJ5136"/>
      <c r="BK5136"/>
      <c r="BL5136"/>
      <c r="BM5136"/>
      <c r="BN5136"/>
      <c r="BO5136"/>
      <c r="BP5136"/>
      <c r="BQ5136"/>
      <c r="BR5136"/>
      <c r="BS5136"/>
      <c r="BT5136"/>
      <c r="BU5136"/>
      <c r="BV5136"/>
      <c r="BW5136"/>
      <c r="BX5136"/>
      <c r="BY5136"/>
      <c r="BZ5136"/>
      <c r="CA5136"/>
      <c r="CB5136"/>
      <c r="CC5136"/>
      <c r="CD5136"/>
      <c r="CE5136"/>
      <c r="CF5136"/>
      <c r="CG5136"/>
      <c r="CH5136"/>
      <c r="CI5136"/>
      <c r="CJ5136"/>
    </row>
    <row r="5137" spans="39:88" x14ac:dyDescent="0.3"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  <c r="BF5137"/>
      <c r="BG5137"/>
      <c r="BH5137"/>
      <c r="BI5137"/>
      <c r="BJ5137"/>
      <c r="BK5137"/>
      <c r="BL5137"/>
      <c r="BM5137"/>
      <c r="BN5137"/>
      <c r="BO5137"/>
      <c r="BP5137"/>
      <c r="BQ5137"/>
      <c r="BR5137"/>
      <c r="BS5137"/>
      <c r="BT5137"/>
      <c r="BU5137"/>
      <c r="BV5137"/>
      <c r="BW5137"/>
      <c r="BX5137"/>
      <c r="BY5137"/>
      <c r="BZ5137"/>
      <c r="CA5137"/>
      <c r="CB5137"/>
      <c r="CC5137"/>
      <c r="CD5137"/>
      <c r="CE5137"/>
      <c r="CF5137"/>
      <c r="CG5137"/>
      <c r="CH5137"/>
      <c r="CI5137"/>
      <c r="CJ5137"/>
    </row>
    <row r="5138" spans="39:88" x14ac:dyDescent="0.3"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  <c r="BF5138"/>
      <c r="BG5138"/>
      <c r="BH5138"/>
      <c r="BI5138"/>
      <c r="BJ5138"/>
      <c r="BK5138"/>
      <c r="BL5138"/>
      <c r="BM5138"/>
      <c r="BN5138"/>
      <c r="BO5138"/>
      <c r="BP5138"/>
      <c r="BQ5138"/>
      <c r="BR5138"/>
      <c r="BS5138"/>
      <c r="BT5138"/>
      <c r="BU5138"/>
      <c r="BV5138"/>
      <c r="BW5138"/>
      <c r="BX5138"/>
      <c r="BY5138"/>
      <c r="BZ5138"/>
      <c r="CA5138"/>
      <c r="CB5138"/>
      <c r="CC5138"/>
      <c r="CD5138"/>
      <c r="CE5138"/>
      <c r="CF5138"/>
      <c r="CG5138"/>
      <c r="CH5138"/>
      <c r="CI5138"/>
      <c r="CJ5138"/>
    </row>
    <row r="5139" spans="39:88" x14ac:dyDescent="0.3"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  <c r="BF5139"/>
      <c r="BG5139"/>
      <c r="BH5139"/>
      <c r="BI5139"/>
      <c r="BJ5139"/>
      <c r="BK5139"/>
      <c r="BL5139"/>
      <c r="BM5139"/>
      <c r="BN5139"/>
      <c r="BO5139"/>
      <c r="BP5139"/>
      <c r="BQ5139"/>
      <c r="BR5139"/>
      <c r="BS5139"/>
      <c r="BT5139"/>
      <c r="BU5139"/>
      <c r="BV5139"/>
      <c r="BW5139"/>
      <c r="BX5139"/>
      <c r="BY5139"/>
      <c r="BZ5139"/>
      <c r="CA5139"/>
      <c r="CB5139"/>
      <c r="CC5139"/>
      <c r="CD5139"/>
      <c r="CE5139"/>
      <c r="CF5139"/>
      <c r="CG5139"/>
      <c r="CH5139"/>
      <c r="CI5139"/>
      <c r="CJ5139"/>
    </row>
    <row r="5140" spans="39:88" x14ac:dyDescent="0.3"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  <c r="BF5140"/>
      <c r="BG5140"/>
      <c r="BH5140"/>
      <c r="BI5140"/>
      <c r="BJ5140"/>
      <c r="BK5140"/>
      <c r="BL5140"/>
      <c r="BM5140"/>
      <c r="BN5140"/>
      <c r="BO5140"/>
      <c r="BP5140"/>
      <c r="BQ5140"/>
      <c r="BR5140"/>
      <c r="BS5140"/>
      <c r="BT5140"/>
      <c r="BU5140"/>
      <c r="BV5140"/>
      <c r="BW5140"/>
      <c r="BX5140"/>
      <c r="BY5140"/>
      <c r="BZ5140"/>
      <c r="CA5140"/>
      <c r="CB5140"/>
      <c r="CC5140"/>
      <c r="CD5140"/>
      <c r="CE5140"/>
      <c r="CF5140"/>
      <c r="CG5140"/>
      <c r="CH5140"/>
      <c r="CI5140"/>
      <c r="CJ5140"/>
    </row>
    <row r="5141" spans="39:88" x14ac:dyDescent="0.3"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  <c r="BF5141"/>
      <c r="BG5141"/>
      <c r="BH5141"/>
      <c r="BI5141"/>
      <c r="BJ5141"/>
      <c r="BK5141"/>
      <c r="BL5141"/>
      <c r="BM5141"/>
      <c r="BN5141"/>
      <c r="BO5141"/>
      <c r="BP5141"/>
      <c r="BQ5141"/>
      <c r="BR5141"/>
      <c r="BS5141"/>
      <c r="BT5141"/>
      <c r="BU5141"/>
      <c r="BV5141"/>
      <c r="BW5141"/>
      <c r="BX5141"/>
      <c r="BY5141"/>
      <c r="BZ5141"/>
      <c r="CA5141"/>
      <c r="CB5141"/>
      <c r="CC5141"/>
      <c r="CD5141"/>
      <c r="CE5141"/>
      <c r="CF5141"/>
      <c r="CG5141"/>
      <c r="CH5141"/>
      <c r="CI5141"/>
      <c r="CJ5141"/>
    </row>
    <row r="5142" spans="39:88" x14ac:dyDescent="0.3"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  <c r="BF5142"/>
      <c r="BG5142"/>
      <c r="BH5142"/>
      <c r="BI5142"/>
      <c r="BJ5142"/>
      <c r="BK5142"/>
      <c r="BL5142"/>
      <c r="BM5142"/>
      <c r="BN5142"/>
      <c r="BO5142"/>
      <c r="BP5142"/>
      <c r="BQ5142"/>
      <c r="BR5142"/>
      <c r="BS5142"/>
      <c r="BT5142"/>
      <c r="BU5142"/>
      <c r="BV5142"/>
      <c r="BW5142"/>
      <c r="BX5142"/>
      <c r="BY5142"/>
      <c r="BZ5142"/>
      <c r="CA5142"/>
      <c r="CB5142"/>
      <c r="CC5142"/>
      <c r="CD5142"/>
      <c r="CE5142"/>
      <c r="CF5142"/>
      <c r="CG5142"/>
      <c r="CH5142"/>
      <c r="CI5142"/>
      <c r="CJ5142"/>
    </row>
    <row r="5143" spans="39:88" x14ac:dyDescent="0.3"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  <c r="BF5143"/>
      <c r="BG5143"/>
      <c r="BH5143"/>
      <c r="BI5143"/>
      <c r="BJ5143"/>
      <c r="BK5143"/>
      <c r="BL5143"/>
      <c r="BM5143"/>
      <c r="BN5143"/>
      <c r="BO5143"/>
      <c r="BP5143"/>
      <c r="BQ5143"/>
      <c r="BR5143"/>
      <c r="BS5143"/>
      <c r="BT5143"/>
      <c r="BU5143"/>
      <c r="BV5143"/>
      <c r="BW5143"/>
      <c r="BX5143"/>
      <c r="BY5143"/>
      <c r="BZ5143"/>
      <c r="CA5143"/>
      <c r="CB5143"/>
      <c r="CC5143"/>
      <c r="CD5143"/>
      <c r="CE5143"/>
      <c r="CF5143"/>
      <c r="CG5143"/>
      <c r="CH5143"/>
      <c r="CI5143"/>
      <c r="CJ5143"/>
    </row>
    <row r="5144" spans="39:88" x14ac:dyDescent="0.3"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  <c r="BF5144"/>
      <c r="BG5144"/>
      <c r="BH5144"/>
      <c r="BI5144"/>
      <c r="BJ5144"/>
      <c r="BK5144"/>
      <c r="BL5144"/>
      <c r="BM5144"/>
      <c r="BN5144"/>
      <c r="BO5144"/>
      <c r="BP5144"/>
      <c r="BQ5144"/>
      <c r="BR5144"/>
      <c r="BS5144"/>
      <c r="BT5144"/>
      <c r="BU5144"/>
      <c r="BV5144"/>
      <c r="BW5144"/>
      <c r="BX5144"/>
      <c r="BY5144"/>
      <c r="BZ5144"/>
      <c r="CA5144"/>
      <c r="CB5144"/>
      <c r="CC5144"/>
      <c r="CD5144"/>
      <c r="CE5144"/>
      <c r="CF5144"/>
      <c r="CG5144"/>
      <c r="CH5144"/>
      <c r="CI5144"/>
      <c r="CJ5144"/>
    </row>
    <row r="5145" spans="39:88" x14ac:dyDescent="0.3"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  <c r="BF5145"/>
      <c r="BG5145"/>
      <c r="BH5145"/>
      <c r="BI5145"/>
      <c r="BJ5145"/>
      <c r="BK5145"/>
      <c r="BL5145"/>
      <c r="BM5145"/>
      <c r="BN5145"/>
      <c r="BO5145"/>
      <c r="BP5145"/>
      <c r="BQ5145"/>
      <c r="BR5145"/>
      <c r="BS5145"/>
      <c r="BT5145"/>
      <c r="BU5145"/>
      <c r="BV5145"/>
      <c r="BW5145"/>
      <c r="BX5145"/>
      <c r="BY5145"/>
      <c r="BZ5145"/>
      <c r="CA5145"/>
      <c r="CB5145"/>
      <c r="CC5145"/>
      <c r="CD5145"/>
      <c r="CE5145"/>
      <c r="CF5145"/>
      <c r="CG5145"/>
      <c r="CH5145"/>
      <c r="CI5145"/>
      <c r="CJ5145"/>
    </row>
    <row r="5146" spans="39:88" x14ac:dyDescent="0.3"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  <c r="BF5146"/>
      <c r="BG5146"/>
      <c r="BH5146"/>
      <c r="BI5146"/>
      <c r="BJ5146"/>
      <c r="BK5146"/>
      <c r="BL5146"/>
      <c r="BM5146"/>
      <c r="BN5146"/>
      <c r="BO5146"/>
      <c r="BP5146"/>
      <c r="BQ5146"/>
      <c r="BR5146"/>
      <c r="BS5146"/>
      <c r="BT5146"/>
      <c r="BU5146"/>
      <c r="BV5146"/>
      <c r="BW5146"/>
      <c r="BX5146"/>
      <c r="BY5146"/>
      <c r="BZ5146"/>
      <c r="CA5146"/>
      <c r="CB5146"/>
      <c r="CC5146"/>
      <c r="CD5146"/>
      <c r="CE5146"/>
      <c r="CF5146"/>
      <c r="CG5146"/>
      <c r="CH5146"/>
      <c r="CI5146"/>
      <c r="CJ5146"/>
    </row>
    <row r="5147" spans="39:88" x14ac:dyDescent="0.3"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  <c r="BF5147"/>
      <c r="BG5147"/>
      <c r="BH5147"/>
      <c r="BI5147"/>
      <c r="BJ5147"/>
      <c r="BK5147"/>
      <c r="BL5147"/>
      <c r="BM5147"/>
      <c r="BN5147"/>
      <c r="BO5147"/>
      <c r="BP5147"/>
      <c r="BQ5147"/>
      <c r="BR5147"/>
      <c r="BS5147"/>
      <c r="BT5147"/>
      <c r="BU5147"/>
      <c r="BV5147"/>
      <c r="BW5147"/>
      <c r="BX5147"/>
      <c r="BY5147"/>
      <c r="BZ5147"/>
      <c r="CA5147"/>
      <c r="CB5147"/>
      <c r="CC5147"/>
      <c r="CD5147"/>
      <c r="CE5147"/>
      <c r="CF5147"/>
      <c r="CG5147"/>
      <c r="CH5147"/>
      <c r="CI5147"/>
      <c r="CJ5147"/>
    </row>
    <row r="5148" spans="39:88" x14ac:dyDescent="0.3"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  <c r="BF5148"/>
      <c r="BG5148"/>
      <c r="BH5148"/>
      <c r="BI5148"/>
      <c r="BJ5148"/>
      <c r="BK5148"/>
      <c r="BL5148"/>
      <c r="BM5148"/>
      <c r="BN5148"/>
      <c r="BO5148"/>
      <c r="BP5148"/>
      <c r="BQ5148"/>
      <c r="BR5148"/>
      <c r="BS5148"/>
      <c r="BT5148"/>
      <c r="BU5148"/>
      <c r="BV5148"/>
      <c r="BW5148"/>
      <c r="BX5148"/>
      <c r="BY5148"/>
      <c r="BZ5148"/>
      <c r="CA5148"/>
      <c r="CB5148"/>
      <c r="CC5148"/>
      <c r="CD5148"/>
      <c r="CE5148"/>
      <c r="CF5148"/>
      <c r="CG5148"/>
      <c r="CH5148"/>
      <c r="CI5148"/>
      <c r="CJ5148"/>
    </row>
    <row r="5149" spans="39:88" x14ac:dyDescent="0.3"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  <c r="BF5149"/>
      <c r="BG5149"/>
      <c r="BH5149"/>
      <c r="BI5149"/>
      <c r="BJ5149"/>
      <c r="BK5149"/>
      <c r="BL5149"/>
      <c r="BM5149"/>
      <c r="BN5149"/>
      <c r="BO5149"/>
      <c r="BP5149"/>
      <c r="BQ5149"/>
      <c r="BR5149"/>
      <c r="BS5149"/>
      <c r="BT5149"/>
      <c r="BU5149"/>
      <c r="BV5149"/>
      <c r="BW5149"/>
      <c r="BX5149"/>
      <c r="BY5149"/>
      <c r="BZ5149"/>
      <c r="CA5149"/>
      <c r="CB5149"/>
      <c r="CC5149"/>
      <c r="CD5149"/>
      <c r="CE5149"/>
      <c r="CF5149"/>
      <c r="CG5149"/>
      <c r="CH5149"/>
      <c r="CI5149"/>
      <c r="CJ5149"/>
    </row>
    <row r="5150" spans="39:88" x14ac:dyDescent="0.3"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  <c r="BF5150"/>
      <c r="BG5150"/>
      <c r="BH5150"/>
      <c r="BI5150"/>
      <c r="BJ5150"/>
      <c r="BK5150"/>
      <c r="BL5150"/>
      <c r="BM5150"/>
      <c r="BN5150"/>
      <c r="BO5150"/>
      <c r="BP5150"/>
      <c r="BQ5150"/>
      <c r="BR5150"/>
      <c r="BS5150"/>
      <c r="BT5150"/>
      <c r="BU5150"/>
      <c r="BV5150"/>
      <c r="BW5150"/>
      <c r="BX5150"/>
      <c r="BY5150"/>
      <c r="BZ5150"/>
      <c r="CA5150"/>
      <c r="CB5150"/>
      <c r="CC5150"/>
      <c r="CD5150"/>
      <c r="CE5150"/>
      <c r="CF5150"/>
      <c r="CG5150"/>
      <c r="CH5150"/>
      <c r="CI5150"/>
      <c r="CJ5150"/>
    </row>
    <row r="5151" spans="39:88" x14ac:dyDescent="0.3"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  <c r="BF5151"/>
      <c r="BG5151"/>
      <c r="BH5151"/>
      <c r="BI5151"/>
      <c r="BJ5151"/>
      <c r="BK5151"/>
      <c r="BL5151"/>
      <c r="BM5151"/>
      <c r="BN5151"/>
      <c r="BO5151"/>
      <c r="BP5151"/>
      <c r="BQ5151"/>
      <c r="BR5151"/>
      <c r="BS5151"/>
      <c r="BT5151"/>
      <c r="BU5151"/>
      <c r="BV5151"/>
      <c r="BW5151"/>
      <c r="BX5151"/>
      <c r="BY5151"/>
      <c r="BZ5151"/>
      <c r="CA5151"/>
      <c r="CB5151"/>
      <c r="CC5151"/>
      <c r="CD5151"/>
      <c r="CE5151"/>
      <c r="CF5151"/>
      <c r="CG5151"/>
      <c r="CH5151"/>
      <c r="CI5151"/>
      <c r="CJ5151"/>
    </row>
    <row r="5152" spans="39:88" x14ac:dyDescent="0.3"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  <c r="BF5152"/>
      <c r="BG5152"/>
      <c r="BH5152"/>
      <c r="BI5152"/>
      <c r="BJ5152"/>
      <c r="BK5152"/>
      <c r="BL5152"/>
      <c r="BM5152"/>
      <c r="BN5152"/>
      <c r="BO5152"/>
      <c r="BP5152"/>
      <c r="BQ5152"/>
      <c r="BR5152"/>
      <c r="BS5152"/>
      <c r="BT5152"/>
      <c r="BU5152"/>
      <c r="BV5152"/>
      <c r="BW5152"/>
      <c r="BX5152"/>
      <c r="BY5152"/>
      <c r="BZ5152"/>
      <c r="CA5152"/>
      <c r="CB5152"/>
      <c r="CC5152"/>
      <c r="CD5152"/>
      <c r="CE5152"/>
      <c r="CF5152"/>
      <c r="CG5152"/>
      <c r="CH5152"/>
      <c r="CI5152"/>
      <c r="CJ5152"/>
    </row>
    <row r="5153" spans="39:88" x14ac:dyDescent="0.3"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  <c r="BF5153"/>
      <c r="BG5153"/>
      <c r="BH5153"/>
      <c r="BI5153"/>
      <c r="BJ5153"/>
      <c r="BK5153"/>
      <c r="BL5153"/>
      <c r="BM5153"/>
      <c r="BN5153"/>
      <c r="BO5153"/>
      <c r="BP5153"/>
      <c r="BQ5153"/>
      <c r="BR5153"/>
      <c r="BS5153"/>
      <c r="BT5153"/>
      <c r="BU5153"/>
      <c r="BV5153"/>
      <c r="BW5153"/>
      <c r="BX5153"/>
      <c r="BY5153"/>
      <c r="BZ5153"/>
      <c r="CA5153"/>
      <c r="CB5153"/>
      <c r="CC5153"/>
      <c r="CD5153"/>
      <c r="CE5153"/>
      <c r="CF5153"/>
      <c r="CG5153"/>
      <c r="CH5153"/>
      <c r="CI5153"/>
      <c r="CJ5153"/>
    </row>
    <row r="5154" spans="39:88" x14ac:dyDescent="0.3"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  <c r="BF5154"/>
      <c r="BG5154"/>
      <c r="BH5154"/>
      <c r="BI5154"/>
      <c r="BJ5154"/>
      <c r="BK5154"/>
      <c r="BL5154"/>
      <c r="BM5154"/>
      <c r="BN5154"/>
      <c r="BO5154"/>
      <c r="BP5154"/>
      <c r="BQ5154"/>
      <c r="BR5154"/>
      <c r="BS5154"/>
      <c r="BT5154"/>
      <c r="BU5154"/>
      <c r="BV5154"/>
      <c r="BW5154"/>
      <c r="BX5154"/>
      <c r="BY5154"/>
      <c r="BZ5154"/>
      <c r="CA5154"/>
      <c r="CB5154"/>
      <c r="CC5154"/>
      <c r="CD5154"/>
      <c r="CE5154"/>
      <c r="CF5154"/>
      <c r="CG5154"/>
      <c r="CH5154"/>
      <c r="CI5154"/>
      <c r="CJ5154"/>
    </row>
    <row r="5155" spans="39:88" x14ac:dyDescent="0.3"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  <c r="BF5155"/>
      <c r="BG5155"/>
      <c r="BH5155"/>
      <c r="BI5155"/>
      <c r="BJ5155"/>
      <c r="BK5155"/>
      <c r="BL5155"/>
      <c r="BM5155"/>
      <c r="BN5155"/>
      <c r="BO5155"/>
      <c r="BP5155"/>
      <c r="BQ5155"/>
      <c r="BR5155"/>
      <c r="BS5155"/>
      <c r="BT5155"/>
      <c r="BU5155"/>
      <c r="BV5155"/>
      <c r="BW5155"/>
      <c r="BX5155"/>
      <c r="BY5155"/>
      <c r="BZ5155"/>
      <c r="CA5155"/>
      <c r="CB5155"/>
      <c r="CC5155"/>
      <c r="CD5155"/>
      <c r="CE5155"/>
      <c r="CF5155"/>
      <c r="CG5155"/>
      <c r="CH5155"/>
      <c r="CI5155"/>
      <c r="CJ5155"/>
    </row>
    <row r="5156" spans="39:88" x14ac:dyDescent="0.3"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  <c r="BF5156"/>
      <c r="BG5156"/>
      <c r="BH5156"/>
      <c r="BI5156"/>
      <c r="BJ5156"/>
      <c r="BK5156"/>
      <c r="BL5156"/>
      <c r="BM5156"/>
      <c r="BN5156"/>
      <c r="BO5156"/>
      <c r="BP5156"/>
      <c r="BQ5156"/>
      <c r="BR5156"/>
      <c r="BS5156"/>
      <c r="BT5156"/>
      <c r="BU5156"/>
      <c r="BV5156"/>
      <c r="BW5156"/>
      <c r="BX5156"/>
      <c r="BY5156"/>
      <c r="BZ5156"/>
      <c r="CA5156"/>
      <c r="CB5156"/>
      <c r="CC5156"/>
      <c r="CD5156"/>
      <c r="CE5156"/>
      <c r="CF5156"/>
      <c r="CG5156"/>
      <c r="CH5156"/>
      <c r="CI5156"/>
      <c r="CJ5156"/>
    </row>
    <row r="5157" spans="39:88" x14ac:dyDescent="0.3"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  <c r="BF5157"/>
      <c r="BG5157"/>
      <c r="BH5157"/>
      <c r="BI5157"/>
      <c r="BJ5157"/>
      <c r="BK5157"/>
      <c r="BL5157"/>
      <c r="BM5157"/>
      <c r="BN5157"/>
      <c r="BO5157"/>
      <c r="BP5157"/>
      <c r="BQ5157"/>
      <c r="BR5157"/>
      <c r="BS5157"/>
      <c r="BT5157"/>
      <c r="BU5157"/>
      <c r="BV5157"/>
      <c r="BW5157"/>
      <c r="BX5157"/>
      <c r="BY5157"/>
      <c r="BZ5157"/>
      <c r="CA5157"/>
      <c r="CB5157"/>
      <c r="CC5157"/>
      <c r="CD5157"/>
      <c r="CE5157"/>
      <c r="CF5157"/>
      <c r="CG5157"/>
      <c r="CH5157"/>
      <c r="CI5157"/>
      <c r="CJ5157"/>
    </row>
    <row r="5158" spans="39:88" x14ac:dyDescent="0.3"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  <c r="BF5158"/>
      <c r="BG5158"/>
      <c r="BH5158"/>
      <c r="BI5158"/>
      <c r="BJ5158"/>
      <c r="BK5158"/>
      <c r="BL5158"/>
      <c r="BM5158"/>
      <c r="BN5158"/>
      <c r="BO5158"/>
      <c r="BP5158"/>
      <c r="BQ5158"/>
      <c r="BR5158"/>
      <c r="BS5158"/>
      <c r="BT5158"/>
      <c r="BU5158"/>
      <c r="BV5158"/>
      <c r="BW5158"/>
      <c r="BX5158"/>
      <c r="BY5158"/>
      <c r="BZ5158"/>
      <c r="CA5158"/>
      <c r="CB5158"/>
      <c r="CC5158"/>
      <c r="CD5158"/>
      <c r="CE5158"/>
      <c r="CF5158"/>
      <c r="CG5158"/>
      <c r="CH5158"/>
      <c r="CI5158"/>
      <c r="CJ5158"/>
    </row>
    <row r="5159" spans="39:88" x14ac:dyDescent="0.3"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  <c r="BF5159"/>
      <c r="BG5159"/>
      <c r="BH5159"/>
      <c r="BI5159"/>
      <c r="BJ5159"/>
      <c r="BK5159"/>
      <c r="BL5159"/>
      <c r="BM5159"/>
      <c r="BN5159"/>
      <c r="BO5159"/>
      <c r="BP5159"/>
      <c r="BQ5159"/>
      <c r="BR5159"/>
      <c r="BS5159"/>
      <c r="BT5159"/>
      <c r="BU5159"/>
      <c r="BV5159"/>
      <c r="BW5159"/>
      <c r="BX5159"/>
      <c r="BY5159"/>
      <c r="BZ5159"/>
      <c r="CA5159"/>
      <c r="CB5159"/>
      <c r="CC5159"/>
      <c r="CD5159"/>
      <c r="CE5159"/>
      <c r="CF5159"/>
      <c r="CG5159"/>
      <c r="CH5159"/>
      <c r="CI5159"/>
      <c r="CJ5159"/>
    </row>
    <row r="5160" spans="39:88" x14ac:dyDescent="0.3"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  <c r="BF5160"/>
      <c r="BG5160"/>
      <c r="BH5160"/>
      <c r="BI5160"/>
      <c r="BJ5160"/>
      <c r="BK5160"/>
      <c r="BL5160"/>
      <c r="BM5160"/>
      <c r="BN5160"/>
      <c r="BO5160"/>
      <c r="BP5160"/>
      <c r="BQ5160"/>
      <c r="BR5160"/>
      <c r="BS5160"/>
      <c r="BT5160"/>
      <c r="BU5160"/>
      <c r="BV5160"/>
      <c r="BW5160"/>
      <c r="BX5160"/>
      <c r="BY5160"/>
      <c r="BZ5160"/>
      <c r="CA5160"/>
      <c r="CB5160"/>
      <c r="CC5160"/>
      <c r="CD5160"/>
      <c r="CE5160"/>
      <c r="CF5160"/>
      <c r="CG5160"/>
      <c r="CH5160"/>
      <c r="CI5160"/>
      <c r="CJ5160"/>
    </row>
    <row r="5161" spans="39:88" x14ac:dyDescent="0.3"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  <c r="BF5161"/>
      <c r="BG5161"/>
      <c r="BH5161"/>
      <c r="BI5161"/>
      <c r="BJ5161"/>
      <c r="BK5161"/>
      <c r="BL5161"/>
      <c r="BM5161"/>
      <c r="BN5161"/>
      <c r="BO5161"/>
      <c r="BP5161"/>
      <c r="BQ5161"/>
      <c r="BR5161"/>
      <c r="BS5161"/>
      <c r="BT5161"/>
      <c r="BU5161"/>
      <c r="BV5161"/>
      <c r="BW5161"/>
      <c r="BX5161"/>
      <c r="BY5161"/>
      <c r="BZ5161"/>
      <c r="CA5161"/>
      <c r="CB5161"/>
      <c r="CC5161"/>
      <c r="CD5161"/>
      <c r="CE5161"/>
      <c r="CF5161"/>
      <c r="CG5161"/>
      <c r="CH5161"/>
      <c r="CI5161"/>
      <c r="CJ5161"/>
    </row>
    <row r="5162" spans="39:88" x14ac:dyDescent="0.3"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  <c r="BF5162"/>
      <c r="BG5162"/>
      <c r="BH5162"/>
      <c r="BI5162"/>
      <c r="BJ5162"/>
      <c r="BK5162"/>
      <c r="BL5162"/>
      <c r="BM5162"/>
      <c r="BN5162"/>
      <c r="BO5162"/>
      <c r="BP5162"/>
      <c r="BQ5162"/>
      <c r="BR5162"/>
      <c r="BS5162"/>
      <c r="BT5162"/>
      <c r="BU5162"/>
      <c r="BV5162"/>
      <c r="BW5162"/>
      <c r="BX5162"/>
      <c r="BY5162"/>
      <c r="BZ5162"/>
      <c r="CA5162"/>
      <c r="CB5162"/>
      <c r="CC5162"/>
      <c r="CD5162"/>
      <c r="CE5162"/>
      <c r="CF5162"/>
      <c r="CG5162"/>
      <c r="CH5162"/>
      <c r="CI5162"/>
      <c r="CJ5162"/>
    </row>
    <row r="5163" spans="39:88" x14ac:dyDescent="0.3"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  <c r="BF5163"/>
      <c r="BG5163"/>
      <c r="BH5163"/>
      <c r="BI5163"/>
      <c r="BJ5163"/>
      <c r="BK5163"/>
      <c r="BL5163"/>
      <c r="BM5163"/>
      <c r="BN5163"/>
      <c r="BO5163"/>
      <c r="BP5163"/>
      <c r="BQ5163"/>
      <c r="BR5163"/>
      <c r="BS5163"/>
      <c r="BT5163"/>
      <c r="BU5163"/>
      <c r="BV5163"/>
      <c r="BW5163"/>
      <c r="BX5163"/>
      <c r="BY5163"/>
      <c r="BZ5163"/>
      <c r="CA5163"/>
      <c r="CB5163"/>
      <c r="CC5163"/>
      <c r="CD5163"/>
      <c r="CE5163"/>
      <c r="CF5163"/>
      <c r="CG5163"/>
      <c r="CH5163"/>
      <c r="CI5163"/>
      <c r="CJ5163"/>
    </row>
    <row r="5164" spans="39:88" x14ac:dyDescent="0.3"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  <c r="BF5164"/>
      <c r="BG5164"/>
      <c r="BH5164"/>
      <c r="BI5164"/>
      <c r="BJ5164"/>
      <c r="BK5164"/>
      <c r="BL5164"/>
      <c r="BM5164"/>
      <c r="BN5164"/>
      <c r="BO5164"/>
      <c r="BP5164"/>
      <c r="BQ5164"/>
      <c r="BR5164"/>
      <c r="BS5164"/>
      <c r="BT5164"/>
      <c r="BU5164"/>
      <c r="BV5164"/>
      <c r="BW5164"/>
      <c r="BX5164"/>
      <c r="BY5164"/>
      <c r="BZ5164"/>
      <c r="CA5164"/>
      <c r="CB5164"/>
      <c r="CC5164"/>
      <c r="CD5164"/>
      <c r="CE5164"/>
      <c r="CF5164"/>
      <c r="CG5164"/>
      <c r="CH5164"/>
      <c r="CI5164"/>
      <c r="CJ5164"/>
    </row>
    <row r="5165" spans="39:88" x14ac:dyDescent="0.3"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  <c r="BF5165"/>
      <c r="BG5165"/>
      <c r="BH5165"/>
      <c r="BI5165"/>
      <c r="BJ5165"/>
      <c r="BK5165"/>
      <c r="BL5165"/>
      <c r="BM5165"/>
      <c r="BN5165"/>
      <c r="BO5165"/>
      <c r="BP5165"/>
      <c r="BQ5165"/>
      <c r="BR5165"/>
      <c r="BS5165"/>
      <c r="BT5165"/>
      <c r="BU5165"/>
      <c r="BV5165"/>
      <c r="BW5165"/>
      <c r="BX5165"/>
      <c r="BY5165"/>
      <c r="BZ5165"/>
      <c r="CA5165"/>
      <c r="CB5165"/>
      <c r="CC5165"/>
      <c r="CD5165"/>
      <c r="CE5165"/>
      <c r="CF5165"/>
      <c r="CG5165"/>
      <c r="CH5165"/>
      <c r="CI5165"/>
      <c r="CJ5165"/>
    </row>
    <row r="5166" spans="39:88" x14ac:dyDescent="0.3"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  <c r="BF5166"/>
      <c r="BG5166"/>
      <c r="BH5166"/>
      <c r="BI5166"/>
      <c r="BJ5166"/>
      <c r="BK5166"/>
      <c r="BL5166"/>
      <c r="BM5166"/>
      <c r="BN5166"/>
      <c r="BO5166"/>
      <c r="BP5166"/>
      <c r="BQ5166"/>
      <c r="BR5166"/>
      <c r="BS5166"/>
      <c r="BT5166"/>
      <c r="BU5166"/>
      <c r="BV5166"/>
      <c r="BW5166"/>
      <c r="BX5166"/>
      <c r="BY5166"/>
      <c r="BZ5166"/>
      <c r="CA5166"/>
      <c r="CB5166"/>
      <c r="CC5166"/>
      <c r="CD5166"/>
      <c r="CE5166"/>
      <c r="CF5166"/>
      <c r="CG5166"/>
      <c r="CH5166"/>
      <c r="CI5166"/>
      <c r="CJ5166"/>
    </row>
    <row r="5167" spans="39:88" x14ac:dyDescent="0.3"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  <c r="BF5167"/>
      <c r="BG5167"/>
      <c r="BH5167"/>
      <c r="BI5167"/>
      <c r="BJ5167"/>
      <c r="BK5167"/>
      <c r="BL5167"/>
      <c r="BM5167"/>
      <c r="BN5167"/>
      <c r="BO5167"/>
      <c r="BP5167"/>
      <c r="BQ5167"/>
      <c r="BR5167"/>
      <c r="BS5167"/>
      <c r="BT5167"/>
      <c r="BU5167"/>
      <c r="BV5167"/>
      <c r="BW5167"/>
      <c r="BX5167"/>
      <c r="BY5167"/>
      <c r="BZ5167"/>
      <c r="CA5167"/>
      <c r="CB5167"/>
      <c r="CC5167"/>
      <c r="CD5167"/>
      <c r="CE5167"/>
      <c r="CF5167"/>
      <c r="CG5167"/>
      <c r="CH5167"/>
      <c r="CI5167"/>
      <c r="CJ5167"/>
    </row>
    <row r="5168" spans="39:88" x14ac:dyDescent="0.3"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  <c r="BF5168"/>
      <c r="BG5168"/>
      <c r="BH5168"/>
      <c r="BI5168"/>
      <c r="BJ5168"/>
      <c r="BK5168"/>
      <c r="BL5168"/>
      <c r="BM5168"/>
      <c r="BN5168"/>
      <c r="BO5168"/>
      <c r="BP5168"/>
      <c r="BQ5168"/>
      <c r="BR5168"/>
      <c r="BS5168"/>
      <c r="BT5168"/>
      <c r="BU5168"/>
      <c r="BV5168"/>
      <c r="BW5168"/>
      <c r="BX5168"/>
      <c r="BY5168"/>
      <c r="BZ5168"/>
      <c r="CA5168"/>
      <c r="CB5168"/>
      <c r="CC5168"/>
      <c r="CD5168"/>
      <c r="CE5168"/>
      <c r="CF5168"/>
      <c r="CG5168"/>
      <c r="CH5168"/>
      <c r="CI5168"/>
      <c r="CJ5168"/>
    </row>
    <row r="5169" spans="39:88" x14ac:dyDescent="0.3"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  <c r="BF5169"/>
      <c r="BG5169"/>
      <c r="BH5169"/>
      <c r="BI5169"/>
      <c r="BJ5169"/>
      <c r="BK5169"/>
      <c r="BL5169"/>
      <c r="BM5169"/>
      <c r="BN5169"/>
      <c r="BO5169"/>
      <c r="BP5169"/>
      <c r="BQ5169"/>
      <c r="BR5169"/>
      <c r="BS5169"/>
      <c r="BT5169"/>
      <c r="BU5169"/>
      <c r="BV5169"/>
      <c r="BW5169"/>
      <c r="BX5169"/>
      <c r="BY5169"/>
      <c r="BZ5169"/>
      <c r="CA5169"/>
      <c r="CB5169"/>
      <c r="CC5169"/>
      <c r="CD5169"/>
      <c r="CE5169"/>
      <c r="CF5169"/>
      <c r="CG5169"/>
      <c r="CH5169"/>
      <c r="CI5169"/>
      <c r="CJ5169"/>
    </row>
    <row r="5170" spans="39:88" x14ac:dyDescent="0.3"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  <c r="BF5170"/>
      <c r="BG5170"/>
      <c r="BH5170"/>
      <c r="BI5170"/>
      <c r="BJ5170"/>
      <c r="BK5170"/>
      <c r="BL5170"/>
      <c r="BM5170"/>
      <c r="BN5170"/>
      <c r="BO5170"/>
      <c r="BP5170"/>
      <c r="BQ5170"/>
      <c r="BR5170"/>
      <c r="BS5170"/>
      <c r="BT5170"/>
      <c r="BU5170"/>
      <c r="BV5170"/>
      <c r="BW5170"/>
      <c r="BX5170"/>
      <c r="BY5170"/>
      <c r="BZ5170"/>
      <c r="CA5170"/>
      <c r="CB5170"/>
      <c r="CC5170"/>
      <c r="CD5170"/>
      <c r="CE5170"/>
      <c r="CF5170"/>
      <c r="CG5170"/>
      <c r="CH5170"/>
      <c r="CI5170"/>
      <c r="CJ5170"/>
    </row>
    <row r="5171" spans="39:88" x14ac:dyDescent="0.3"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  <c r="BF5171"/>
      <c r="BG5171"/>
      <c r="BH5171"/>
      <c r="BI5171"/>
      <c r="BJ5171"/>
      <c r="BK5171"/>
      <c r="BL5171"/>
      <c r="BM5171"/>
      <c r="BN5171"/>
      <c r="BO5171"/>
      <c r="BP5171"/>
      <c r="BQ5171"/>
      <c r="BR5171"/>
      <c r="BS5171"/>
      <c r="BT5171"/>
      <c r="BU5171"/>
      <c r="BV5171"/>
      <c r="BW5171"/>
      <c r="BX5171"/>
      <c r="BY5171"/>
      <c r="BZ5171"/>
      <c r="CA5171"/>
      <c r="CB5171"/>
      <c r="CC5171"/>
      <c r="CD5171"/>
      <c r="CE5171"/>
      <c r="CF5171"/>
      <c r="CG5171"/>
      <c r="CH5171"/>
      <c r="CI5171"/>
      <c r="CJ5171"/>
    </row>
    <row r="5172" spans="39:88" x14ac:dyDescent="0.3"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  <c r="BF5172"/>
      <c r="BG5172"/>
      <c r="BH5172"/>
      <c r="BI5172"/>
      <c r="BJ5172"/>
      <c r="BK5172"/>
      <c r="BL5172"/>
      <c r="BM5172"/>
      <c r="BN5172"/>
      <c r="BO5172"/>
      <c r="BP5172"/>
      <c r="BQ5172"/>
      <c r="BR5172"/>
      <c r="BS5172"/>
      <c r="BT5172"/>
      <c r="BU5172"/>
      <c r="BV5172"/>
      <c r="BW5172"/>
      <c r="BX5172"/>
      <c r="BY5172"/>
      <c r="BZ5172"/>
      <c r="CA5172"/>
      <c r="CB5172"/>
      <c r="CC5172"/>
      <c r="CD5172"/>
      <c r="CE5172"/>
      <c r="CF5172"/>
      <c r="CG5172"/>
      <c r="CH5172"/>
      <c r="CI5172"/>
      <c r="CJ5172"/>
    </row>
    <row r="5173" spans="39:88" x14ac:dyDescent="0.3"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  <c r="BF5173"/>
      <c r="BG5173"/>
      <c r="BH5173"/>
      <c r="BI5173"/>
      <c r="BJ5173"/>
      <c r="BK5173"/>
      <c r="BL5173"/>
      <c r="BM5173"/>
      <c r="BN5173"/>
      <c r="BO5173"/>
      <c r="BP5173"/>
      <c r="BQ5173"/>
      <c r="BR5173"/>
      <c r="BS5173"/>
      <c r="BT5173"/>
      <c r="BU5173"/>
      <c r="BV5173"/>
      <c r="BW5173"/>
      <c r="BX5173"/>
      <c r="BY5173"/>
      <c r="BZ5173"/>
      <c r="CA5173"/>
      <c r="CB5173"/>
      <c r="CC5173"/>
      <c r="CD5173"/>
      <c r="CE5173"/>
      <c r="CF5173"/>
      <c r="CG5173"/>
      <c r="CH5173"/>
      <c r="CI5173"/>
      <c r="CJ5173"/>
    </row>
    <row r="5174" spans="39:88" x14ac:dyDescent="0.3"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  <c r="BF5174"/>
      <c r="BG5174"/>
      <c r="BH5174"/>
      <c r="BI5174"/>
      <c r="BJ5174"/>
      <c r="BK5174"/>
      <c r="BL5174"/>
      <c r="BM5174"/>
      <c r="BN5174"/>
      <c r="BO5174"/>
      <c r="BP5174"/>
      <c r="BQ5174"/>
      <c r="BR5174"/>
      <c r="BS5174"/>
      <c r="BT5174"/>
      <c r="BU5174"/>
      <c r="BV5174"/>
      <c r="BW5174"/>
      <c r="BX5174"/>
      <c r="BY5174"/>
      <c r="BZ5174"/>
      <c r="CA5174"/>
      <c r="CB5174"/>
      <c r="CC5174"/>
      <c r="CD5174"/>
      <c r="CE5174"/>
      <c r="CF5174"/>
      <c r="CG5174"/>
      <c r="CH5174"/>
      <c r="CI5174"/>
      <c r="CJ5174"/>
    </row>
    <row r="5175" spans="39:88" x14ac:dyDescent="0.3"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  <c r="BF5175"/>
      <c r="BG5175"/>
      <c r="BH5175"/>
      <c r="BI5175"/>
      <c r="BJ5175"/>
      <c r="BK5175"/>
      <c r="BL5175"/>
      <c r="BM5175"/>
      <c r="BN5175"/>
      <c r="BO5175"/>
      <c r="BP5175"/>
      <c r="BQ5175"/>
      <c r="BR5175"/>
      <c r="BS5175"/>
      <c r="BT5175"/>
      <c r="BU5175"/>
      <c r="BV5175"/>
      <c r="BW5175"/>
      <c r="BX5175"/>
      <c r="BY5175"/>
      <c r="BZ5175"/>
      <c r="CA5175"/>
      <c r="CB5175"/>
      <c r="CC5175"/>
      <c r="CD5175"/>
      <c r="CE5175"/>
      <c r="CF5175"/>
      <c r="CG5175"/>
      <c r="CH5175"/>
      <c r="CI5175"/>
      <c r="CJ5175"/>
    </row>
    <row r="5176" spans="39:88" x14ac:dyDescent="0.3"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  <c r="BF5176"/>
      <c r="BG5176"/>
      <c r="BH5176"/>
      <c r="BI5176"/>
      <c r="BJ5176"/>
      <c r="BK5176"/>
      <c r="BL5176"/>
      <c r="BM5176"/>
      <c r="BN5176"/>
      <c r="BO5176"/>
      <c r="BP5176"/>
      <c r="BQ5176"/>
      <c r="BR5176"/>
      <c r="BS5176"/>
      <c r="BT5176"/>
      <c r="BU5176"/>
      <c r="BV5176"/>
      <c r="BW5176"/>
      <c r="BX5176"/>
      <c r="BY5176"/>
      <c r="BZ5176"/>
      <c r="CA5176"/>
      <c r="CB5176"/>
      <c r="CC5176"/>
      <c r="CD5176"/>
      <c r="CE5176"/>
      <c r="CF5176"/>
      <c r="CG5176"/>
      <c r="CH5176"/>
      <c r="CI5176"/>
      <c r="CJ5176"/>
    </row>
    <row r="5177" spans="39:88" x14ac:dyDescent="0.3"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  <c r="BF5177"/>
      <c r="BG5177"/>
      <c r="BH5177"/>
      <c r="BI5177"/>
      <c r="BJ5177"/>
      <c r="BK5177"/>
      <c r="BL5177"/>
      <c r="BM5177"/>
      <c r="BN5177"/>
      <c r="BO5177"/>
      <c r="BP5177"/>
      <c r="BQ5177"/>
      <c r="BR5177"/>
      <c r="BS5177"/>
      <c r="BT5177"/>
      <c r="BU5177"/>
      <c r="BV5177"/>
      <c r="BW5177"/>
      <c r="BX5177"/>
      <c r="BY5177"/>
      <c r="BZ5177"/>
      <c r="CA5177"/>
      <c r="CB5177"/>
      <c r="CC5177"/>
      <c r="CD5177"/>
      <c r="CE5177"/>
      <c r="CF5177"/>
      <c r="CG5177"/>
      <c r="CH5177"/>
      <c r="CI5177"/>
      <c r="CJ5177"/>
    </row>
    <row r="5178" spans="39:88" x14ac:dyDescent="0.3"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  <c r="BF5178"/>
      <c r="BG5178"/>
      <c r="BH5178"/>
      <c r="BI5178"/>
      <c r="BJ5178"/>
      <c r="BK5178"/>
      <c r="BL5178"/>
      <c r="BM5178"/>
      <c r="BN5178"/>
      <c r="BO5178"/>
      <c r="BP5178"/>
      <c r="BQ5178"/>
      <c r="BR5178"/>
      <c r="BS5178"/>
      <c r="BT5178"/>
      <c r="BU5178"/>
      <c r="BV5178"/>
      <c r="BW5178"/>
      <c r="BX5178"/>
      <c r="BY5178"/>
      <c r="BZ5178"/>
      <c r="CA5178"/>
      <c r="CB5178"/>
      <c r="CC5178"/>
      <c r="CD5178"/>
      <c r="CE5178"/>
      <c r="CF5178"/>
      <c r="CG5178"/>
      <c r="CH5178"/>
      <c r="CI5178"/>
      <c r="CJ5178"/>
    </row>
    <row r="5179" spans="39:88" x14ac:dyDescent="0.3"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  <c r="BF5179"/>
      <c r="BG5179"/>
      <c r="BH5179"/>
      <c r="BI5179"/>
      <c r="BJ5179"/>
      <c r="BK5179"/>
      <c r="BL5179"/>
      <c r="BM5179"/>
      <c r="BN5179"/>
      <c r="BO5179"/>
      <c r="BP5179"/>
      <c r="BQ5179"/>
      <c r="BR5179"/>
      <c r="BS5179"/>
      <c r="BT5179"/>
      <c r="BU5179"/>
      <c r="BV5179"/>
      <c r="BW5179"/>
      <c r="BX5179"/>
      <c r="BY5179"/>
      <c r="BZ5179"/>
      <c r="CA5179"/>
      <c r="CB5179"/>
      <c r="CC5179"/>
      <c r="CD5179"/>
      <c r="CE5179"/>
      <c r="CF5179"/>
      <c r="CG5179"/>
      <c r="CH5179"/>
      <c r="CI5179"/>
      <c r="CJ5179"/>
    </row>
    <row r="5180" spans="39:88" x14ac:dyDescent="0.3"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  <c r="BF5180"/>
      <c r="BG5180"/>
      <c r="BH5180"/>
      <c r="BI5180"/>
      <c r="BJ5180"/>
      <c r="BK5180"/>
      <c r="BL5180"/>
      <c r="BM5180"/>
      <c r="BN5180"/>
      <c r="BO5180"/>
      <c r="BP5180"/>
      <c r="BQ5180"/>
      <c r="BR5180"/>
      <c r="BS5180"/>
      <c r="BT5180"/>
      <c r="BU5180"/>
      <c r="BV5180"/>
      <c r="BW5180"/>
      <c r="BX5180"/>
      <c r="BY5180"/>
      <c r="BZ5180"/>
      <c r="CA5180"/>
      <c r="CB5180"/>
      <c r="CC5180"/>
      <c r="CD5180"/>
      <c r="CE5180"/>
      <c r="CF5180"/>
      <c r="CG5180"/>
      <c r="CH5180"/>
      <c r="CI5180"/>
      <c r="CJ5180"/>
    </row>
    <row r="5181" spans="39:88" x14ac:dyDescent="0.3"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  <c r="BF5181"/>
      <c r="BG5181"/>
      <c r="BH5181"/>
      <c r="BI5181"/>
      <c r="BJ5181"/>
      <c r="BK5181"/>
      <c r="BL5181"/>
      <c r="BM5181"/>
      <c r="BN5181"/>
      <c r="BO5181"/>
      <c r="BP5181"/>
      <c r="BQ5181"/>
      <c r="BR5181"/>
      <c r="BS5181"/>
      <c r="BT5181"/>
      <c r="BU5181"/>
      <c r="BV5181"/>
      <c r="BW5181"/>
      <c r="BX5181"/>
      <c r="BY5181"/>
      <c r="BZ5181"/>
      <c r="CA5181"/>
      <c r="CB5181"/>
      <c r="CC5181"/>
      <c r="CD5181"/>
      <c r="CE5181"/>
      <c r="CF5181"/>
      <c r="CG5181"/>
      <c r="CH5181"/>
      <c r="CI5181"/>
      <c r="CJ5181"/>
    </row>
    <row r="5182" spans="39:88" x14ac:dyDescent="0.3"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  <c r="BF5182"/>
      <c r="BG5182"/>
      <c r="BH5182"/>
      <c r="BI5182"/>
      <c r="BJ5182"/>
      <c r="BK5182"/>
      <c r="BL5182"/>
      <c r="BM5182"/>
      <c r="BN5182"/>
      <c r="BO5182"/>
      <c r="BP5182"/>
      <c r="BQ5182"/>
      <c r="BR5182"/>
      <c r="BS5182"/>
      <c r="BT5182"/>
      <c r="BU5182"/>
      <c r="BV5182"/>
      <c r="BW5182"/>
      <c r="BX5182"/>
      <c r="BY5182"/>
      <c r="BZ5182"/>
      <c r="CA5182"/>
      <c r="CB5182"/>
      <c r="CC5182"/>
      <c r="CD5182"/>
      <c r="CE5182"/>
      <c r="CF5182"/>
      <c r="CG5182"/>
      <c r="CH5182"/>
      <c r="CI5182"/>
      <c r="CJ5182"/>
    </row>
    <row r="5183" spans="39:88" x14ac:dyDescent="0.3"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  <c r="BF5183"/>
      <c r="BG5183"/>
      <c r="BH5183"/>
      <c r="BI5183"/>
      <c r="BJ5183"/>
      <c r="BK5183"/>
      <c r="BL5183"/>
      <c r="BM5183"/>
      <c r="BN5183"/>
      <c r="BO5183"/>
      <c r="BP5183"/>
      <c r="BQ5183"/>
      <c r="BR5183"/>
      <c r="BS5183"/>
      <c r="BT5183"/>
      <c r="BU5183"/>
      <c r="BV5183"/>
      <c r="BW5183"/>
      <c r="BX5183"/>
      <c r="BY5183"/>
      <c r="BZ5183"/>
      <c r="CA5183"/>
      <c r="CB5183"/>
      <c r="CC5183"/>
      <c r="CD5183"/>
      <c r="CE5183"/>
      <c r="CF5183"/>
      <c r="CG5183"/>
      <c r="CH5183"/>
      <c r="CI5183"/>
      <c r="CJ5183"/>
    </row>
    <row r="5184" spans="39:88" x14ac:dyDescent="0.3"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  <c r="BF5184"/>
      <c r="BG5184"/>
      <c r="BH5184"/>
      <c r="BI5184"/>
      <c r="BJ5184"/>
      <c r="BK5184"/>
      <c r="BL5184"/>
      <c r="BM5184"/>
      <c r="BN5184"/>
      <c r="BO5184"/>
      <c r="BP5184"/>
      <c r="BQ5184"/>
      <c r="BR5184"/>
      <c r="BS5184"/>
      <c r="BT5184"/>
      <c r="BU5184"/>
      <c r="BV5184"/>
      <c r="BW5184"/>
      <c r="BX5184"/>
      <c r="BY5184"/>
      <c r="BZ5184"/>
      <c r="CA5184"/>
      <c r="CB5184"/>
      <c r="CC5184"/>
      <c r="CD5184"/>
      <c r="CE5184"/>
      <c r="CF5184"/>
      <c r="CG5184"/>
      <c r="CH5184"/>
      <c r="CI5184"/>
      <c r="CJ5184"/>
    </row>
    <row r="5185" spans="39:88" x14ac:dyDescent="0.3"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  <c r="BF5185"/>
      <c r="BG5185"/>
      <c r="BH5185"/>
      <c r="BI5185"/>
      <c r="BJ5185"/>
      <c r="BK5185"/>
      <c r="BL5185"/>
      <c r="BM5185"/>
      <c r="BN5185"/>
      <c r="BO5185"/>
      <c r="BP5185"/>
      <c r="BQ5185"/>
      <c r="BR5185"/>
      <c r="BS5185"/>
      <c r="BT5185"/>
      <c r="BU5185"/>
      <c r="BV5185"/>
      <c r="BW5185"/>
      <c r="BX5185"/>
      <c r="BY5185"/>
      <c r="BZ5185"/>
      <c r="CA5185"/>
      <c r="CB5185"/>
      <c r="CC5185"/>
      <c r="CD5185"/>
      <c r="CE5185"/>
      <c r="CF5185"/>
      <c r="CG5185"/>
      <c r="CH5185"/>
      <c r="CI5185"/>
      <c r="CJ5185"/>
    </row>
    <row r="5186" spans="39:88" x14ac:dyDescent="0.3"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  <c r="BF5186"/>
      <c r="BG5186"/>
      <c r="BH5186"/>
      <c r="BI5186"/>
      <c r="BJ5186"/>
      <c r="BK5186"/>
      <c r="BL5186"/>
      <c r="BM5186"/>
      <c r="BN5186"/>
      <c r="BO5186"/>
      <c r="BP5186"/>
      <c r="BQ5186"/>
      <c r="BR5186"/>
      <c r="BS5186"/>
      <c r="BT5186"/>
      <c r="BU5186"/>
      <c r="BV5186"/>
      <c r="BW5186"/>
      <c r="BX5186"/>
      <c r="BY5186"/>
      <c r="BZ5186"/>
      <c r="CA5186"/>
      <c r="CB5186"/>
      <c r="CC5186"/>
      <c r="CD5186"/>
      <c r="CE5186"/>
      <c r="CF5186"/>
      <c r="CG5186"/>
      <c r="CH5186"/>
      <c r="CI5186"/>
      <c r="CJ5186"/>
    </row>
    <row r="5187" spans="39:88" x14ac:dyDescent="0.3"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  <c r="BF5187"/>
      <c r="BG5187"/>
      <c r="BH5187"/>
      <c r="BI5187"/>
      <c r="BJ5187"/>
      <c r="BK5187"/>
      <c r="BL5187"/>
      <c r="BM5187"/>
      <c r="BN5187"/>
      <c r="BO5187"/>
      <c r="BP5187"/>
      <c r="BQ5187"/>
      <c r="BR5187"/>
      <c r="BS5187"/>
      <c r="BT5187"/>
      <c r="BU5187"/>
      <c r="BV5187"/>
      <c r="BW5187"/>
      <c r="BX5187"/>
      <c r="BY5187"/>
      <c r="BZ5187"/>
      <c r="CA5187"/>
      <c r="CB5187"/>
      <c r="CC5187"/>
      <c r="CD5187"/>
      <c r="CE5187"/>
      <c r="CF5187"/>
      <c r="CG5187"/>
      <c r="CH5187"/>
      <c r="CI5187"/>
      <c r="CJ5187"/>
    </row>
    <row r="5188" spans="39:88" x14ac:dyDescent="0.3"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  <c r="BF5188"/>
      <c r="BG5188"/>
      <c r="BH5188"/>
      <c r="BI5188"/>
      <c r="BJ5188"/>
      <c r="BK5188"/>
      <c r="BL5188"/>
      <c r="BM5188"/>
      <c r="BN5188"/>
      <c r="BO5188"/>
      <c r="BP5188"/>
      <c r="BQ5188"/>
      <c r="BR5188"/>
      <c r="BS5188"/>
      <c r="BT5188"/>
      <c r="BU5188"/>
      <c r="BV5188"/>
      <c r="BW5188"/>
      <c r="BX5188"/>
      <c r="BY5188"/>
      <c r="BZ5188"/>
      <c r="CA5188"/>
      <c r="CB5188"/>
      <c r="CC5188"/>
      <c r="CD5188"/>
      <c r="CE5188"/>
      <c r="CF5188"/>
      <c r="CG5188"/>
      <c r="CH5188"/>
      <c r="CI5188"/>
      <c r="CJ5188"/>
    </row>
    <row r="5189" spans="39:88" x14ac:dyDescent="0.3"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  <c r="BF5189"/>
      <c r="BG5189"/>
      <c r="BH5189"/>
      <c r="BI5189"/>
      <c r="BJ5189"/>
      <c r="BK5189"/>
      <c r="BL5189"/>
      <c r="BM5189"/>
      <c r="BN5189"/>
      <c r="BO5189"/>
      <c r="BP5189"/>
      <c r="BQ5189"/>
      <c r="BR5189"/>
      <c r="BS5189"/>
      <c r="BT5189"/>
      <c r="BU5189"/>
      <c r="BV5189"/>
      <c r="BW5189"/>
      <c r="BX5189"/>
      <c r="BY5189"/>
      <c r="BZ5189"/>
      <c r="CA5189"/>
      <c r="CB5189"/>
      <c r="CC5189"/>
      <c r="CD5189"/>
      <c r="CE5189"/>
      <c r="CF5189"/>
      <c r="CG5189"/>
      <c r="CH5189"/>
      <c r="CI5189"/>
      <c r="CJ5189"/>
    </row>
    <row r="5190" spans="39:88" x14ac:dyDescent="0.3"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  <c r="BF5190"/>
      <c r="BG5190"/>
      <c r="BH5190"/>
      <c r="BI5190"/>
      <c r="BJ5190"/>
      <c r="BK5190"/>
      <c r="BL5190"/>
      <c r="BM5190"/>
      <c r="BN5190"/>
      <c r="BO5190"/>
      <c r="BP5190"/>
      <c r="BQ5190"/>
      <c r="BR5190"/>
      <c r="BS5190"/>
      <c r="BT5190"/>
      <c r="BU5190"/>
      <c r="BV5190"/>
      <c r="BW5190"/>
      <c r="BX5190"/>
      <c r="BY5190"/>
      <c r="BZ5190"/>
      <c r="CA5190"/>
      <c r="CB5190"/>
      <c r="CC5190"/>
      <c r="CD5190"/>
      <c r="CE5190"/>
      <c r="CF5190"/>
      <c r="CG5190"/>
      <c r="CH5190"/>
      <c r="CI5190"/>
      <c r="CJ5190"/>
    </row>
    <row r="5191" spans="39:88" x14ac:dyDescent="0.3"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  <c r="BF5191"/>
      <c r="BG5191"/>
      <c r="BH5191"/>
      <c r="BI5191"/>
      <c r="BJ5191"/>
      <c r="BK5191"/>
      <c r="BL5191"/>
      <c r="BM5191"/>
      <c r="BN5191"/>
      <c r="BO5191"/>
      <c r="BP5191"/>
      <c r="BQ5191"/>
      <c r="BR5191"/>
      <c r="BS5191"/>
      <c r="BT5191"/>
      <c r="BU5191"/>
      <c r="BV5191"/>
      <c r="BW5191"/>
      <c r="BX5191"/>
      <c r="BY5191"/>
      <c r="BZ5191"/>
      <c r="CA5191"/>
      <c r="CB5191"/>
      <c r="CC5191"/>
      <c r="CD5191"/>
      <c r="CE5191"/>
      <c r="CF5191"/>
      <c r="CG5191"/>
      <c r="CH5191"/>
      <c r="CI5191"/>
      <c r="CJ5191"/>
    </row>
    <row r="5192" spans="39:88" x14ac:dyDescent="0.3"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  <c r="BF5192"/>
      <c r="BG5192"/>
      <c r="BH5192"/>
      <c r="BI5192"/>
      <c r="BJ5192"/>
      <c r="BK5192"/>
      <c r="BL5192"/>
      <c r="BM5192"/>
      <c r="BN5192"/>
      <c r="BO5192"/>
      <c r="BP5192"/>
      <c r="BQ5192"/>
      <c r="BR5192"/>
      <c r="BS5192"/>
      <c r="BT5192"/>
      <c r="BU5192"/>
      <c r="BV5192"/>
      <c r="BW5192"/>
      <c r="BX5192"/>
      <c r="BY5192"/>
      <c r="BZ5192"/>
      <c r="CA5192"/>
      <c r="CB5192"/>
      <c r="CC5192"/>
      <c r="CD5192"/>
      <c r="CE5192"/>
      <c r="CF5192"/>
      <c r="CG5192"/>
      <c r="CH5192"/>
      <c r="CI5192"/>
      <c r="CJ5192"/>
    </row>
    <row r="5193" spans="39:88" x14ac:dyDescent="0.3"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  <c r="BF5193"/>
      <c r="BG5193"/>
      <c r="BH5193"/>
      <c r="BI5193"/>
      <c r="BJ5193"/>
      <c r="BK5193"/>
      <c r="BL5193"/>
      <c r="BM5193"/>
      <c r="BN5193"/>
      <c r="BO5193"/>
      <c r="BP5193"/>
      <c r="BQ5193"/>
      <c r="BR5193"/>
      <c r="BS5193"/>
      <c r="BT5193"/>
      <c r="BU5193"/>
      <c r="BV5193"/>
      <c r="BW5193"/>
      <c r="BX5193"/>
      <c r="BY5193"/>
      <c r="BZ5193"/>
      <c r="CA5193"/>
      <c r="CB5193"/>
      <c r="CC5193"/>
      <c r="CD5193"/>
      <c r="CE5193"/>
      <c r="CF5193"/>
      <c r="CG5193"/>
      <c r="CH5193"/>
      <c r="CI5193"/>
      <c r="CJ5193"/>
    </row>
    <row r="5194" spans="39:88" x14ac:dyDescent="0.3"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  <c r="BF5194"/>
      <c r="BG5194"/>
      <c r="BH5194"/>
      <c r="BI5194"/>
      <c r="BJ5194"/>
      <c r="BK5194"/>
      <c r="BL5194"/>
      <c r="BM5194"/>
      <c r="BN5194"/>
      <c r="BO5194"/>
      <c r="BP5194"/>
      <c r="BQ5194"/>
      <c r="BR5194"/>
      <c r="BS5194"/>
      <c r="BT5194"/>
      <c r="BU5194"/>
      <c r="BV5194"/>
      <c r="BW5194"/>
      <c r="BX5194"/>
      <c r="BY5194"/>
      <c r="BZ5194"/>
      <c r="CA5194"/>
      <c r="CB5194"/>
      <c r="CC5194"/>
      <c r="CD5194"/>
      <c r="CE5194"/>
      <c r="CF5194"/>
      <c r="CG5194"/>
      <c r="CH5194"/>
      <c r="CI5194"/>
      <c r="CJ5194"/>
    </row>
    <row r="5195" spans="39:88" x14ac:dyDescent="0.3"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  <c r="BF5195"/>
      <c r="BG5195"/>
      <c r="BH5195"/>
      <c r="BI5195"/>
      <c r="BJ5195"/>
      <c r="BK5195"/>
      <c r="BL5195"/>
      <c r="BM5195"/>
      <c r="BN5195"/>
      <c r="BO5195"/>
      <c r="BP5195"/>
      <c r="BQ5195"/>
      <c r="BR5195"/>
      <c r="BS5195"/>
      <c r="BT5195"/>
      <c r="BU5195"/>
      <c r="BV5195"/>
      <c r="BW5195"/>
      <c r="BX5195"/>
      <c r="BY5195"/>
      <c r="BZ5195"/>
      <c r="CA5195"/>
      <c r="CB5195"/>
      <c r="CC5195"/>
      <c r="CD5195"/>
      <c r="CE5195"/>
      <c r="CF5195"/>
      <c r="CG5195"/>
      <c r="CH5195"/>
      <c r="CI5195"/>
      <c r="CJ5195"/>
    </row>
    <row r="5196" spans="39:88" x14ac:dyDescent="0.3"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  <c r="BF5196"/>
      <c r="BG5196"/>
      <c r="BH5196"/>
      <c r="BI5196"/>
      <c r="BJ5196"/>
      <c r="BK5196"/>
      <c r="BL5196"/>
      <c r="BM5196"/>
      <c r="BN5196"/>
      <c r="BO5196"/>
      <c r="BP5196"/>
      <c r="BQ5196"/>
      <c r="BR5196"/>
      <c r="BS5196"/>
      <c r="BT5196"/>
      <c r="BU5196"/>
      <c r="BV5196"/>
      <c r="BW5196"/>
      <c r="BX5196"/>
      <c r="BY5196"/>
      <c r="BZ5196"/>
      <c r="CA5196"/>
      <c r="CB5196"/>
      <c r="CC5196"/>
      <c r="CD5196"/>
      <c r="CE5196"/>
      <c r="CF5196"/>
      <c r="CG5196"/>
      <c r="CH5196"/>
      <c r="CI5196"/>
      <c r="CJ5196"/>
    </row>
    <row r="5197" spans="39:88" x14ac:dyDescent="0.3"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  <c r="BF5197"/>
      <c r="BG5197"/>
      <c r="BH5197"/>
      <c r="BI5197"/>
      <c r="BJ5197"/>
      <c r="BK5197"/>
      <c r="BL5197"/>
      <c r="BM5197"/>
      <c r="BN5197"/>
      <c r="BO5197"/>
      <c r="BP5197"/>
      <c r="BQ5197"/>
      <c r="BR5197"/>
      <c r="BS5197"/>
      <c r="BT5197"/>
      <c r="BU5197"/>
      <c r="BV5197"/>
      <c r="BW5197"/>
      <c r="BX5197"/>
      <c r="BY5197"/>
      <c r="BZ5197"/>
      <c r="CA5197"/>
      <c r="CB5197"/>
      <c r="CC5197"/>
      <c r="CD5197"/>
      <c r="CE5197"/>
      <c r="CF5197"/>
      <c r="CG5197"/>
      <c r="CH5197"/>
      <c r="CI5197"/>
      <c r="CJ5197"/>
    </row>
    <row r="5198" spans="39:88" x14ac:dyDescent="0.3"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  <c r="BF5198"/>
      <c r="BG5198"/>
      <c r="BH5198"/>
      <c r="BI5198"/>
      <c r="BJ5198"/>
      <c r="BK5198"/>
      <c r="BL5198"/>
      <c r="BM5198"/>
      <c r="BN5198"/>
      <c r="BO5198"/>
      <c r="BP5198"/>
      <c r="BQ5198"/>
      <c r="BR5198"/>
      <c r="BS5198"/>
      <c r="BT5198"/>
      <c r="BU5198"/>
      <c r="BV5198"/>
      <c r="BW5198"/>
      <c r="BX5198"/>
      <c r="BY5198"/>
      <c r="BZ5198"/>
      <c r="CA5198"/>
      <c r="CB5198"/>
      <c r="CC5198"/>
      <c r="CD5198"/>
      <c r="CE5198"/>
      <c r="CF5198"/>
      <c r="CG5198"/>
      <c r="CH5198"/>
      <c r="CI5198"/>
      <c r="CJ5198"/>
    </row>
    <row r="5199" spans="39:88" x14ac:dyDescent="0.3"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  <c r="BF5199"/>
      <c r="BG5199"/>
      <c r="BH5199"/>
      <c r="BI5199"/>
      <c r="BJ5199"/>
      <c r="BK5199"/>
      <c r="BL5199"/>
      <c r="BM5199"/>
      <c r="BN5199"/>
      <c r="BO5199"/>
      <c r="BP5199"/>
      <c r="BQ5199"/>
      <c r="BR5199"/>
      <c r="BS5199"/>
      <c r="BT5199"/>
      <c r="BU5199"/>
      <c r="BV5199"/>
      <c r="BW5199"/>
      <c r="BX5199"/>
      <c r="BY5199"/>
      <c r="BZ5199"/>
      <c r="CA5199"/>
      <c r="CB5199"/>
      <c r="CC5199"/>
      <c r="CD5199"/>
      <c r="CE5199"/>
      <c r="CF5199"/>
      <c r="CG5199"/>
      <c r="CH5199"/>
      <c r="CI5199"/>
      <c r="CJ5199"/>
    </row>
    <row r="5200" spans="39:88" x14ac:dyDescent="0.3"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  <c r="BF5200"/>
      <c r="BG5200"/>
      <c r="BH5200"/>
      <c r="BI5200"/>
      <c r="BJ5200"/>
      <c r="BK5200"/>
      <c r="BL5200"/>
      <c r="BM5200"/>
      <c r="BN5200"/>
      <c r="BO5200"/>
      <c r="BP5200"/>
      <c r="BQ5200"/>
      <c r="BR5200"/>
      <c r="BS5200"/>
      <c r="BT5200"/>
      <c r="BU5200"/>
      <c r="BV5200"/>
      <c r="BW5200"/>
      <c r="BX5200"/>
      <c r="BY5200"/>
      <c r="BZ5200"/>
      <c r="CA5200"/>
      <c r="CB5200"/>
      <c r="CC5200"/>
      <c r="CD5200"/>
      <c r="CE5200"/>
      <c r="CF5200"/>
      <c r="CG5200"/>
      <c r="CH5200"/>
      <c r="CI5200"/>
      <c r="CJ5200"/>
    </row>
    <row r="5201" spans="39:88" x14ac:dyDescent="0.3"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  <c r="BF5201"/>
      <c r="BG5201"/>
      <c r="BH5201"/>
      <c r="BI5201"/>
      <c r="BJ5201"/>
      <c r="BK5201"/>
      <c r="BL5201"/>
      <c r="BM5201"/>
      <c r="BN5201"/>
      <c r="BO5201"/>
      <c r="BP5201"/>
      <c r="BQ5201"/>
      <c r="BR5201"/>
      <c r="BS5201"/>
      <c r="BT5201"/>
      <c r="BU5201"/>
      <c r="BV5201"/>
      <c r="BW5201"/>
      <c r="BX5201"/>
      <c r="BY5201"/>
      <c r="BZ5201"/>
      <c r="CA5201"/>
      <c r="CB5201"/>
      <c r="CC5201"/>
      <c r="CD5201"/>
      <c r="CE5201"/>
      <c r="CF5201"/>
      <c r="CG5201"/>
      <c r="CH5201"/>
      <c r="CI5201"/>
      <c r="CJ5201"/>
    </row>
    <row r="5202" spans="39:88" x14ac:dyDescent="0.3"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  <c r="BF5202"/>
      <c r="BG5202"/>
      <c r="BH5202"/>
      <c r="BI5202"/>
      <c r="BJ5202"/>
      <c r="BK5202"/>
      <c r="BL5202"/>
      <c r="BM5202"/>
      <c r="BN5202"/>
      <c r="BO5202"/>
      <c r="BP5202"/>
      <c r="BQ5202"/>
      <c r="BR5202"/>
      <c r="BS5202"/>
      <c r="BT5202"/>
      <c r="BU5202"/>
      <c r="BV5202"/>
      <c r="BW5202"/>
      <c r="BX5202"/>
      <c r="BY5202"/>
      <c r="BZ5202"/>
      <c r="CA5202"/>
      <c r="CB5202"/>
      <c r="CC5202"/>
      <c r="CD5202"/>
      <c r="CE5202"/>
      <c r="CF5202"/>
      <c r="CG5202"/>
      <c r="CH5202"/>
      <c r="CI5202"/>
      <c r="CJ5202"/>
    </row>
    <row r="5203" spans="39:88" x14ac:dyDescent="0.3"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  <c r="BF5203"/>
      <c r="BG5203"/>
      <c r="BH5203"/>
      <c r="BI5203"/>
      <c r="BJ5203"/>
      <c r="BK5203"/>
      <c r="BL5203"/>
      <c r="BM5203"/>
      <c r="BN5203"/>
      <c r="BO5203"/>
      <c r="BP5203"/>
      <c r="BQ5203"/>
      <c r="BR5203"/>
      <c r="BS5203"/>
      <c r="BT5203"/>
      <c r="BU5203"/>
      <c r="BV5203"/>
      <c r="BW5203"/>
      <c r="BX5203"/>
      <c r="BY5203"/>
      <c r="BZ5203"/>
      <c r="CA5203"/>
      <c r="CB5203"/>
      <c r="CC5203"/>
      <c r="CD5203"/>
      <c r="CE5203"/>
      <c r="CF5203"/>
      <c r="CG5203"/>
      <c r="CH5203"/>
      <c r="CI5203"/>
      <c r="CJ5203"/>
    </row>
    <row r="5204" spans="39:88" x14ac:dyDescent="0.3"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  <c r="BF5204"/>
      <c r="BG5204"/>
      <c r="BH5204"/>
      <c r="BI5204"/>
      <c r="BJ5204"/>
      <c r="BK5204"/>
      <c r="BL5204"/>
      <c r="BM5204"/>
      <c r="BN5204"/>
      <c r="BO5204"/>
      <c r="BP5204"/>
      <c r="BQ5204"/>
      <c r="BR5204"/>
      <c r="BS5204"/>
      <c r="BT5204"/>
      <c r="BU5204"/>
      <c r="BV5204"/>
      <c r="BW5204"/>
      <c r="BX5204"/>
      <c r="BY5204"/>
      <c r="BZ5204"/>
      <c r="CA5204"/>
      <c r="CB5204"/>
      <c r="CC5204"/>
      <c r="CD5204"/>
      <c r="CE5204"/>
      <c r="CF5204"/>
      <c r="CG5204"/>
      <c r="CH5204"/>
      <c r="CI5204"/>
      <c r="CJ5204"/>
    </row>
    <row r="5205" spans="39:88" x14ac:dyDescent="0.3"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  <c r="BF5205"/>
      <c r="BG5205"/>
      <c r="BH5205"/>
      <c r="BI5205"/>
      <c r="BJ5205"/>
      <c r="BK5205"/>
      <c r="BL5205"/>
      <c r="BM5205"/>
      <c r="BN5205"/>
      <c r="BO5205"/>
      <c r="BP5205"/>
      <c r="BQ5205"/>
      <c r="BR5205"/>
      <c r="BS5205"/>
      <c r="BT5205"/>
      <c r="BU5205"/>
      <c r="BV5205"/>
      <c r="BW5205"/>
      <c r="BX5205"/>
      <c r="BY5205"/>
      <c r="BZ5205"/>
      <c r="CA5205"/>
      <c r="CB5205"/>
      <c r="CC5205"/>
      <c r="CD5205"/>
      <c r="CE5205"/>
      <c r="CF5205"/>
      <c r="CG5205"/>
      <c r="CH5205"/>
      <c r="CI5205"/>
      <c r="CJ5205"/>
    </row>
    <row r="5206" spans="39:88" x14ac:dyDescent="0.3"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  <c r="BF5206"/>
      <c r="BG5206"/>
      <c r="BH5206"/>
      <c r="BI5206"/>
      <c r="BJ5206"/>
      <c r="BK5206"/>
      <c r="BL5206"/>
      <c r="BM5206"/>
      <c r="BN5206"/>
      <c r="BO5206"/>
      <c r="BP5206"/>
      <c r="BQ5206"/>
      <c r="BR5206"/>
      <c r="BS5206"/>
      <c r="BT5206"/>
      <c r="BU5206"/>
      <c r="BV5206"/>
      <c r="BW5206"/>
      <c r="BX5206"/>
      <c r="BY5206"/>
      <c r="BZ5206"/>
      <c r="CA5206"/>
      <c r="CB5206"/>
      <c r="CC5206"/>
      <c r="CD5206"/>
      <c r="CE5206"/>
      <c r="CF5206"/>
      <c r="CG5206"/>
      <c r="CH5206"/>
      <c r="CI5206"/>
      <c r="CJ5206"/>
    </row>
    <row r="5207" spans="39:88" x14ac:dyDescent="0.3"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  <c r="BF5207"/>
      <c r="BG5207"/>
      <c r="BH5207"/>
      <c r="BI5207"/>
      <c r="BJ5207"/>
      <c r="BK5207"/>
      <c r="BL5207"/>
      <c r="BM5207"/>
      <c r="BN5207"/>
      <c r="BO5207"/>
      <c r="BP5207"/>
      <c r="BQ5207"/>
      <c r="BR5207"/>
      <c r="BS5207"/>
      <c r="BT5207"/>
      <c r="BU5207"/>
      <c r="BV5207"/>
      <c r="BW5207"/>
      <c r="BX5207"/>
      <c r="BY5207"/>
      <c r="BZ5207"/>
      <c r="CA5207"/>
      <c r="CB5207"/>
      <c r="CC5207"/>
      <c r="CD5207"/>
      <c r="CE5207"/>
      <c r="CF5207"/>
      <c r="CG5207"/>
      <c r="CH5207"/>
      <c r="CI5207"/>
      <c r="CJ5207"/>
    </row>
    <row r="5208" spans="39:88" x14ac:dyDescent="0.3"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  <c r="BF5208"/>
      <c r="BG5208"/>
      <c r="BH5208"/>
      <c r="BI5208"/>
      <c r="BJ5208"/>
      <c r="BK5208"/>
      <c r="BL5208"/>
      <c r="BM5208"/>
      <c r="BN5208"/>
      <c r="BO5208"/>
      <c r="BP5208"/>
      <c r="BQ5208"/>
      <c r="BR5208"/>
      <c r="BS5208"/>
      <c r="BT5208"/>
      <c r="BU5208"/>
      <c r="BV5208"/>
      <c r="BW5208"/>
      <c r="BX5208"/>
      <c r="BY5208"/>
      <c r="BZ5208"/>
      <c r="CA5208"/>
      <c r="CB5208"/>
      <c r="CC5208"/>
      <c r="CD5208"/>
      <c r="CE5208"/>
      <c r="CF5208"/>
      <c r="CG5208"/>
      <c r="CH5208"/>
      <c r="CI5208"/>
      <c r="CJ5208"/>
    </row>
    <row r="5209" spans="39:88" x14ac:dyDescent="0.3"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  <c r="BF5209"/>
      <c r="BG5209"/>
      <c r="BH5209"/>
      <c r="BI5209"/>
      <c r="BJ5209"/>
      <c r="BK5209"/>
      <c r="BL5209"/>
      <c r="BM5209"/>
      <c r="BN5209"/>
      <c r="BO5209"/>
      <c r="BP5209"/>
      <c r="BQ5209"/>
      <c r="BR5209"/>
      <c r="BS5209"/>
      <c r="BT5209"/>
      <c r="BU5209"/>
      <c r="BV5209"/>
      <c r="BW5209"/>
      <c r="BX5209"/>
      <c r="BY5209"/>
      <c r="BZ5209"/>
      <c r="CA5209"/>
      <c r="CB5209"/>
      <c r="CC5209"/>
      <c r="CD5209"/>
      <c r="CE5209"/>
      <c r="CF5209"/>
      <c r="CG5209"/>
      <c r="CH5209"/>
      <c r="CI5209"/>
      <c r="CJ5209"/>
    </row>
    <row r="5210" spans="39:88" x14ac:dyDescent="0.3"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  <c r="BF5210"/>
      <c r="BG5210"/>
      <c r="BH5210"/>
      <c r="BI5210"/>
      <c r="BJ5210"/>
      <c r="BK5210"/>
      <c r="BL5210"/>
      <c r="BM5210"/>
      <c r="BN5210"/>
      <c r="BO5210"/>
      <c r="BP5210"/>
      <c r="BQ5210"/>
      <c r="BR5210"/>
      <c r="BS5210"/>
      <c r="BT5210"/>
      <c r="BU5210"/>
      <c r="BV5210"/>
      <c r="BW5210"/>
      <c r="BX5210"/>
      <c r="BY5210"/>
      <c r="BZ5210"/>
      <c r="CA5210"/>
      <c r="CB5210"/>
      <c r="CC5210"/>
      <c r="CD5210"/>
      <c r="CE5210"/>
      <c r="CF5210"/>
      <c r="CG5210"/>
      <c r="CH5210"/>
      <c r="CI5210"/>
      <c r="CJ5210"/>
    </row>
    <row r="5211" spans="39:88" x14ac:dyDescent="0.3"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  <c r="BF5211"/>
      <c r="BG5211"/>
      <c r="BH5211"/>
      <c r="BI5211"/>
      <c r="BJ5211"/>
      <c r="BK5211"/>
      <c r="BL5211"/>
      <c r="BM5211"/>
      <c r="BN5211"/>
      <c r="BO5211"/>
      <c r="BP5211"/>
      <c r="BQ5211"/>
      <c r="BR5211"/>
      <c r="BS5211"/>
      <c r="BT5211"/>
      <c r="BU5211"/>
      <c r="BV5211"/>
      <c r="BW5211"/>
      <c r="BX5211"/>
      <c r="BY5211"/>
      <c r="BZ5211"/>
      <c r="CA5211"/>
      <c r="CB5211"/>
      <c r="CC5211"/>
      <c r="CD5211"/>
      <c r="CE5211"/>
      <c r="CF5211"/>
      <c r="CG5211"/>
      <c r="CH5211"/>
      <c r="CI5211"/>
      <c r="CJ5211"/>
    </row>
    <row r="5212" spans="39:88" x14ac:dyDescent="0.3"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  <c r="BF5212"/>
      <c r="BG5212"/>
      <c r="BH5212"/>
      <c r="BI5212"/>
      <c r="BJ5212"/>
      <c r="BK5212"/>
      <c r="BL5212"/>
      <c r="BM5212"/>
      <c r="BN5212"/>
      <c r="BO5212"/>
      <c r="BP5212"/>
      <c r="BQ5212"/>
      <c r="BR5212"/>
      <c r="BS5212"/>
      <c r="BT5212"/>
      <c r="BU5212"/>
      <c r="BV5212"/>
      <c r="BW5212"/>
      <c r="BX5212"/>
      <c r="BY5212"/>
      <c r="BZ5212"/>
      <c r="CA5212"/>
      <c r="CB5212"/>
      <c r="CC5212"/>
      <c r="CD5212"/>
      <c r="CE5212"/>
      <c r="CF5212"/>
      <c r="CG5212"/>
      <c r="CH5212"/>
      <c r="CI5212"/>
      <c r="CJ5212"/>
    </row>
    <row r="5213" spans="39:88" x14ac:dyDescent="0.3"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  <c r="BF5213"/>
      <c r="BG5213"/>
      <c r="BH5213"/>
      <c r="BI5213"/>
      <c r="BJ5213"/>
      <c r="BK5213"/>
      <c r="BL5213"/>
      <c r="BM5213"/>
      <c r="BN5213"/>
      <c r="BO5213"/>
      <c r="BP5213"/>
      <c r="BQ5213"/>
      <c r="BR5213"/>
      <c r="BS5213"/>
      <c r="BT5213"/>
      <c r="BU5213"/>
      <c r="BV5213"/>
      <c r="BW5213"/>
      <c r="BX5213"/>
      <c r="BY5213"/>
      <c r="BZ5213"/>
      <c r="CA5213"/>
      <c r="CB5213"/>
      <c r="CC5213"/>
      <c r="CD5213"/>
      <c r="CE5213"/>
      <c r="CF5213"/>
      <c r="CG5213"/>
      <c r="CH5213"/>
      <c r="CI5213"/>
      <c r="CJ5213"/>
    </row>
    <row r="5214" spans="39:88" x14ac:dyDescent="0.3"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  <c r="BF5214"/>
      <c r="BG5214"/>
      <c r="BH5214"/>
      <c r="BI5214"/>
      <c r="BJ5214"/>
      <c r="BK5214"/>
      <c r="BL5214"/>
      <c r="BM5214"/>
      <c r="BN5214"/>
      <c r="BO5214"/>
      <c r="BP5214"/>
      <c r="BQ5214"/>
      <c r="BR5214"/>
      <c r="BS5214"/>
      <c r="BT5214"/>
      <c r="BU5214"/>
      <c r="BV5214"/>
      <c r="BW5214"/>
      <c r="BX5214"/>
      <c r="BY5214"/>
      <c r="BZ5214"/>
      <c r="CA5214"/>
      <c r="CB5214"/>
      <c r="CC5214"/>
      <c r="CD5214"/>
      <c r="CE5214"/>
      <c r="CF5214"/>
      <c r="CG5214"/>
      <c r="CH5214"/>
      <c r="CI5214"/>
      <c r="CJ5214"/>
    </row>
    <row r="5215" spans="39:88" x14ac:dyDescent="0.3"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  <c r="BF5215"/>
      <c r="BG5215"/>
      <c r="BH5215"/>
      <c r="BI5215"/>
      <c r="BJ5215"/>
      <c r="BK5215"/>
      <c r="BL5215"/>
      <c r="BM5215"/>
      <c r="BN5215"/>
      <c r="BO5215"/>
      <c r="BP5215"/>
      <c r="BQ5215"/>
      <c r="BR5215"/>
      <c r="BS5215"/>
      <c r="BT5215"/>
      <c r="BU5215"/>
      <c r="BV5215"/>
      <c r="BW5215"/>
      <c r="BX5215"/>
      <c r="BY5215"/>
      <c r="BZ5215"/>
      <c r="CA5215"/>
      <c r="CB5215"/>
      <c r="CC5215"/>
      <c r="CD5215"/>
      <c r="CE5215"/>
      <c r="CF5215"/>
      <c r="CG5215"/>
      <c r="CH5215"/>
      <c r="CI5215"/>
      <c r="CJ5215"/>
    </row>
    <row r="5216" spans="39:88" x14ac:dyDescent="0.3"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  <c r="BF5216"/>
      <c r="BG5216"/>
      <c r="BH5216"/>
      <c r="BI5216"/>
      <c r="BJ5216"/>
      <c r="BK5216"/>
      <c r="BL5216"/>
      <c r="BM5216"/>
      <c r="BN5216"/>
      <c r="BO5216"/>
      <c r="BP5216"/>
      <c r="BQ5216"/>
      <c r="BR5216"/>
      <c r="BS5216"/>
      <c r="BT5216"/>
      <c r="BU5216"/>
      <c r="BV5216"/>
      <c r="BW5216"/>
      <c r="BX5216"/>
      <c r="BY5216"/>
      <c r="BZ5216"/>
      <c r="CA5216"/>
      <c r="CB5216"/>
      <c r="CC5216"/>
      <c r="CD5216"/>
      <c r="CE5216"/>
      <c r="CF5216"/>
      <c r="CG5216"/>
      <c r="CH5216"/>
      <c r="CI5216"/>
      <c r="CJ5216"/>
    </row>
    <row r="5217" spans="39:88" x14ac:dyDescent="0.3"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  <c r="BF5217"/>
      <c r="BG5217"/>
      <c r="BH5217"/>
      <c r="BI5217"/>
      <c r="BJ5217"/>
      <c r="BK5217"/>
      <c r="BL5217"/>
      <c r="BM5217"/>
      <c r="BN5217"/>
      <c r="BO5217"/>
      <c r="BP5217"/>
      <c r="BQ5217"/>
      <c r="BR5217"/>
      <c r="BS5217"/>
      <c r="BT5217"/>
      <c r="BU5217"/>
      <c r="BV5217"/>
      <c r="BW5217"/>
      <c r="BX5217"/>
      <c r="BY5217"/>
      <c r="BZ5217"/>
      <c r="CA5217"/>
      <c r="CB5217"/>
      <c r="CC5217"/>
      <c r="CD5217"/>
      <c r="CE5217"/>
      <c r="CF5217"/>
      <c r="CG5217"/>
      <c r="CH5217"/>
      <c r="CI5217"/>
      <c r="CJ5217"/>
    </row>
    <row r="5218" spans="39:88" x14ac:dyDescent="0.3"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  <c r="BF5218"/>
      <c r="BG5218"/>
      <c r="BH5218"/>
      <c r="BI5218"/>
      <c r="BJ5218"/>
      <c r="BK5218"/>
      <c r="BL5218"/>
      <c r="BM5218"/>
      <c r="BN5218"/>
      <c r="BO5218"/>
      <c r="BP5218"/>
      <c r="BQ5218"/>
      <c r="BR5218"/>
      <c r="BS5218"/>
      <c r="BT5218"/>
      <c r="BU5218"/>
      <c r="BV5218"/>
      <c r="BW5218"/>
      <c r="BX5218"/>
      <c r="BY5218"/>
      <c r="BZ5218"/>
      <c r="CA5218"/>
      <c r="CB5218"/>
      <c r="CC5218"/>
      <c r="CD5218"/>
      <c r="CE5218"/>
      <c r="CF5218"/>
      <c r="CG5218"/>
      <c r="CH5218"/>
      <c r="CI5218"/>
      <c r="CJ5218"/>
    </row>
    <row r="5219" spans="39:88" x14ac:dyDescent="0.3"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  <c r="BF5219"/>
      <c r="BG5219"/>
      <c r="BH5219"/>
      <c r="BI5219"/>
      <c r="BJ5219"/>
      <c r="BK5219"/>
      <c r="BL5219"/>
      <c r="BM5219"/>
      <c r="BN5219"/>
      <c r="BO5219"/>
      <c r="BP5219"/>
      <c r="BQ5219"/>
      <c r="BR5219"/>
      <c r="BS5219"/>
      <c r="BT5219"/>
      <c r="BU5219"/>
      <c r="BV5219"/>
      <c r="BW5219"/>
      <c r="BX5219"/>
      <c r="BY5219"/>
      <c r="BZ5219"/>
      <c r="CA5219"/>
      <c r="CB5219"/>
      <c r="CC5219"/>
      <c r="CD5219"/>
      <c r="CE5219"/>
      <c r="CF5219"/>
      <c r="CG5219"/>
      <c r="CH5219"/>
      <c r="CI5219"/>
      <c r="CJ5219"/>
    </row>
    <row r="5220" spans="39:88" x14ac:dyDescent="0.3"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  <c r="BF5220"/>
      <c r="BG5220"/>
      <c r="BH5220"/>
      <c r="BI5220"/>
      <c r="BJ5220"/>
      <c r="BK5220"/>
      <c r="BL5220"/>
      <c r="BM5220"/>
      <c r="BN5220"/>
      <c r="BO5220"/>
      <c r="BP5220"/>
      <c r="BQ5220"/>
      <c r="BR5220"/>
      <c r="BS5220"/>
      <c r="BT5220"/>
      <c r="BU5220"/>
      <c r="BV5220"/>
      <c r="BW5220"/>
      <c r="BX5220"/>
      <c r="BY5220"/>
      <c r="BZ5220"/>
      <c r="CA5220"/>
      <c r="CB5220"/>
      <c r="CC5220"/>
      <c r="CD5220"/>
      <c r="CE5220"/>
      <c r="CF5220"/>
      <c r="CG5220"/>
      <c r="CH5220"/>
      <c r="CI5220"/>
      <c r="CJ5220"/>
    </row>
    <row r="5221" spans="39:88" x14ac:dyDescent="0.3"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  <c r="BF5221"/>
      <c r="BG5221"/>
      <c r="BH5221"/>
      <c r="BI5221"/>
      <c r="BJ5221"/>
      <c r="BK5221"/>
      <c r="BL5221"/>
      <c r="BM5221"/>
      <c r="BN5221"/>
      <c r="BO5221"/>
      <c r="BP5221"/>
      <c r="BQ5221"/>
      <c r="BR5221"/>
      <c r="BS5221"/>
      <c r="BT5221"/>
      <c r="BU5221"/>
      <c r="BV5221"/>
      <c r="BW5221"/>
      <c r="BX5221"/>
      <c r="BY5221"/>
      <c r="BZ5221"/>
      <c r="CA5221"/>
      <c r="CB5221"/>
      <c r="CC5221"/>
      <c r="CD5221"/>
      <c r="CE5221"/>
      <c r="CF5221"/>
      <c r="CG5221"/>
      <c r="CH5221"/>
      <c r="CI5221"/>
      <c r="CJ5221"/>
    </row>
    <row r="5222" spans="39:88" x14ac:dyDescent="0.3"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  <c r="BF5222"/>
      <c r="BG5222"/>
      <c r="BH5222"/>
      <c r="BI5222"/>
      <c r="BJ5222"/>
      <c r="BK5222"/>
      <c r="BL5222"/>
      <c r="BM5222"/>
      <c r="BN5222"/>
      <c r="BO5222"/>
      <c r="BP5222"/>
      <c r="BQ5222"/>
      <c r="BR5222"/>
      <c r="BS5222"/>
      <c r="BT5222"/>
      <c r="BU5222"/>
      <c r="BV5222"/>
      <c r="BW5222"/>
      <c r="BX5222"/>
      <c r="BY5222"/>
      <c r="BZ5222"/>
      <c r="CA5222"/>
      <c r="CB5222"/>
      <c r="CC5222"/>
      <c r="CD5222"/>
      <c r="CE5222"/>
      <c r="CF5222"/>
      <c r="CG5222"/>
      <c r="CH5222"/>
      <c r="CI5222"/>
      <c r="CJ5222"/>
    </row>
    <row r="5223" spans="39:88" x14ac:dyDescent="0.3"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  <c r="BF5223"/>
      <c r="BG5223"/>
      <c r="BH5223"/>
      <c r="BI5223"/>
      <c r="BJ5223"/>
      <c r="BK5223"/>
      <c r="BL5223"/>
      <c r="BM5223"/>
      <c r="BN5223"/>
      <c r="BO5223"/>
      <c r="BP5223"/>
      <c r="BQ5223"/>
      <c r="BR5223"/>
      <c r="BS5223"/>
      <c r="BT5223"/>
      <c r="BU5223"/>
      <c r="BV5223"/>
      <c r="BW5223"/>
      <c r="BX5223"/>
      <c r="BY5223"/>
      <c r="BZ5223"/>
      <c r="CA5223"/>
      <c r="CB5223"/>
      <c r="CC5223"/>
      <c r="CD5223"/>
      <c r="CE5223"/>
      <c r="CF5223"/>
      <c r="CG5223"/>
      <c r="CH5223"/>
      <c r="CI5223"/>
      <c r="CJ5223"/>
    </row>
    <row r="5224" spans="39:88" x14ac:dyDescent="0.3"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  <c r="BF5224"/>
      <c r="BG5224"/>
      <c r="BH5224"/>
      <c r="BI5224"/>
      <c r="BJ5224"/>
      <c r="BK5224"/>
      <c r="BL5224"/>
      <c r="BM5224"/>
      <c r="BN5224"/>
      <c r="BO5224"/>
      <c r="BP5224"/>
      <c r="BQ5224"/>
      <c r="BR5224"/>
      <c r="BS5224"/>
      <c r="BT5224"/>
      <c r="BU5224"/>
      <c r="BV5224"/>
      <c r="BW5224"/>
      <c r="BX5224"/>
      <c r="BY5224"/>
      <c r="BZ5224"/>
      <c r="CA5224"/>
      <c r="CB5224"/>
      <c r="CC5224"/>
      <c r="CD5224"/>
      <c r="CE5224"/>
      <c r="CF5224"/>
      <c r="CG5224"/>
      <c r="CH5224"/>
      <c r="CI5224"/>
      <c r="CJ5224"/>
    </row>
    <row r="5225" spans="39:88" x14ac:dyDescent="0.3"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  <c r="BF5225"/>
      <c r="BG5225"/>
      <c r="BH5225"/>
      <c r="BI5225"/>
      <c r="BJ5225"/>
      <c r="BK5225"/>
      <c r="BL5225"/>
      <c r="BM5225"/>
      <c r="BN5225"/>
      <c r="BO5225"/>
      <c r="BP5225"/>
      <c r="BQ5225"/>
      <c r="BR5225"/>
      <c r="BS5225"/>
      <c r="BT5225"/>
      <c r="BU5225"/>
      <c r="BV5225"/>
      <c r="BW5225"/>
      <c r="BX5225"/>
      <c r="BY5225"/>
      <c r="BZ5225"/>
      <c r="CA5225"/>
      <c r="CB5225"/>
      <c r="CC5225"/>
      <c r="CD5225"/>
      <c r="CE5225"/>
      <c r="CF5225"/>
      <c r="CG5225"/>
      <c r="CH5225"/>
      <c r="CI5225"/>
      <c r="CJ5225"/>
    </row>
    <row r="5226" spans="39:88" x14ac:dyDescent="0.3"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  <c r="BF5226"/>
      <c r="BG5226"/>
      <c r="BH5226"/>
      <c r="BI5226"/>
      <c r="BJ5226"/>
      <c r="BK5226"/>
      <c r="BL5226"/>
      <c r="BM5226"/>
      <c r="BN5226"/>
      <c r="BO5226"/>
      <c r="BP5226"/>
      <c r="BQ5226"/>
      <c r="BR5226"/>
      <c r="BS5226"/>
      <c r="BT5226"/>
      <c r="BU5226"/>
      <c r="BV5226"/>
      <c r="BW5226"/>
      <c r="BX5226"/>
      <c r="BY5226"/>
      <c r="BZ5226"/>
      <c r="CA5226"/>
      <c r="CB5226"/>
      <c r="CC5226"/>
      <c r="CD5226"/>
      <c r="CE5226"/>
      <c r="CF5226"/>
      <c r="CG5226"/>
      <c r="CH5226"/>
      <c r="CI5226"/>
      <c r="CJ5226"/>
    </row>
    <row r="5227" spans="39:88" x14ac:dyDescent="0.3"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  <c r="BF5227"/>
      <c r="BG5227"/>
      <c r="BH5227"/>
      <c r="BI5227"/>
      <c r="BJ5227"/>
      <c r="BK5227"/>
      <c r="BL5227"/>
      <c r="BM5227"/>
      <c r="BN5227"/>
      <c r="BO5227"/>
      <c r="BP5227"/>
      <c r="BQ5227"/>
      <c r="BR5227"/>
      <c r="BS5227"/>
      <c r="BT5227"/>
      <c r="BU5227"/>
      <c r="BV5227"/>
      <c r="BW5227"/>
      <c r="BX5227"/>
      <c r="BY5227"/>
      <c r="BZ5227"/>
      <c r="CA5227"/>
      <c r="CB5227"/>
      <c r="CC5227"/>
      <c r="CD5227"/>
      <c r="CE5227"/>
      <c r="CF5227"/>
      <c r="CG5227"/>
      <c r="CH5227"/>
      <c r="CI5227"/>
      <c r="CJ5227"/>
    </row>
    <row r="5228" spans="39:88" x14ac:dyDescent="0.3"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  <c r="BF5228"/>
      <c r="BG5228"/>
      <c r="BH5228"/>
      <c r="BI5228"/>
      <c r="BJ5228"/>
      <c r="BK5228"/>
      <c r="BL5228"/>
      <c r="BM5228"/>
      <c r="BN5228"/>
      <c r="BO5228"/>
      <c r="BP5228"/>
      <c r="BQ5228"/>
      <c r="BR5228"/>
      <c r="BS5228"/>
      <c r="BT5228"/>
      <c r="BU5228"/>
      <c r="BV5228"/>
      <c r="BW5228"/>
      <c r="BX5228"/>
      <c r="BY5228"/>
      <c r="BZ5228"/>
      <c r="CA5228"/>
      <c r="CB5228"/>
      <c r="CC5228"/>
      <c r="CD5228"/>
      <c r="CE5228"/>
      <c r="CF5228"/>
      <c r="CG5228"/>
      <c r="CH5228"/>
      <c r="CI5228"/>
      <c r="CJ5228"/>
    </row>
    <row r="5229" spans="39:88" x14ac:dyDescent="0.3"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  <c r="BF5229"/>
      <c r="BG5229"/>
      <c r="BH5229"/>
      <c r="BI5229"/>
      <c r="BJ5229"/>
      <c r="BK5229"/>
      <c r="BL5229"/>
      <c r="BM5229"/>
      <c r="BN5229"/>
      <c r="BO5229"/>
      <c r="BP5229"/>
      <c r="BQ5229"/>
      <c r="BR5229"/>
      <c r="BS5229"/>
      <c r="BT5229"/>
      <c r="BU5229"/>
      <c r="BV5229"/>
      <c r="BW5229"/>
      <c r="BX5229"/>
      <c r="BY5229"/>
      <c r="BZ5229"/>
      <c r="CA5229"/>
      <c r="CB5229"/>
      <c r="CC5229"/>
      <c r="CD5229"/>
      <c r="CE5229"/>
      <c r="CF5229"/>
      <c r="CG5229"/>
      <c r="CH5229"/>
      <c r="CI5229"/>
      <c r="CJ5229"/>
    </row>
    <row r="5230" spans="39:88" x14ac:dyDescent="0.3"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  <c r="BF5230"/>
      <c r="BG5230"/>
      <c r="BH5230"/>
      <c r="BI5230"/>
      <c r="BJ5230"/>
      <c r="BK5230"/>
      <c r="BL5230"/>
      <c r="BM5230"/>
      <c r="BN5230"/>
      <c r="BO5230"/>
      <c r="BP5230"/>
      <c r="BQ5230"/>
      <c r="BR5230"/>
      <c r="BS5230"/>
      <c r="BT5230"/>
      <c r="BU5230"/>
      <c r="BV5230"/>
      <c r="BW5230"/>
      <c r="BX5230"/>
      <c r="BY5230"/>
      <c r="BZ5230"/>
      <c r="CA5230"/>
      <c r="CB5230"/>
      <c r="CC5230"/>
      <c r="CD5230"/>
      <c r="CE5230"/>
      <c r="CF5230"/>
      <c r="CG5230"/>
      <c r="CH5230"/>
      <c r="CI5230"/>
      <c r="CJ5230"/>
    </row>
    <row r="5231" spans="39:88" x14ac:dyDescent="0.3"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  <c r="BF5231"/>
      <c r="BG5231"/>
      <c r="BH5231"/>
      <c r="BI5231"/>
      <c r="BJ5231"/>
      <c r="BK5231"/>
      <c r="BL5231"/>
      <c r="BM5231"/>
      <c r="BN5231"/>
      <c r="BO5231"/>
      <c r="BP5231"/>
      <c r="BQ5231"/>
      <c r="BR5231"/>
      <c r="BS5231"/>
      <c r="BT5231"/>
      <c r="BU5231"/>
      <c r="BV5231"/>
      <c r="BW5231"/>
      <c r="BX5231"/>
      <c r="BY5231"/>
      <c r="BZ5231"/>
      <c r="CA5231"/>
      <c r="CB5231"/>
      <c r="CC5231"/>
      <c r="CD5231"/>
      <c r="CE5231"/>
      <c r="CF5231"/>
      <c r="CG5231"/>
      <c r="CH5231"/>
      <c r="CI5231"/>
      <c r="CJ5231"/>
    </row>
    <row r="5232" spans="39:88" x14ac:dyDescent="0.3"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  <c r="BF5232"/>
      <c r="BG5232"/>
      <c r="BH5232"/>
      <c r="BI5232"/>
      <c r="BJ5232"/>
      <c r="BK5232"/>
      <c r="BL5232"/>
      <c r="BM5232"/>
      <c r="BN5232"/>
      <c r="BO5232"/>
      <c r="BP5232"/>
      <c r="BQ5232"/>
      <c r="BR5232"/>
      <c r="BS5232"/>
      <c r="BT5232"/>
      <c r="BU5232"/>
      <c r="BV5232"/>
      <c r="BW5232"/>
      <c r="BX5232"/>
      <c r="BY5232"/>
      <c r="BZ5232"/>
      <c r="CA5232"/>
      <c r="CB5232"/>
      <c r="CC5232"/>
      <c r="CD5232"/>
      <c r="CE5232"/>
      <c r="CF5232"/>
      <c r="CG5232"/>
      <c r="CH5232"/>
      <c r="CI5232"/>
      <c r="CJ5232"/>
    </row>
    <row r="5233" spans="39:88" x14ac:dyDescent="0.3"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  <c r="BF5233"/>
      <c r="BG5233"/>
      <c r="BH5233"/>
      <c r="BI5233"/>
      <c r="BJ5233"/>
      <c r="BK5233"/>
      <c r="BL5233"/>
      <c r="BM5233"/>
      <c r="BN5233"/>
      <c r="BO5233"/>
      <c r="BP5233"/>
      <c r="BQ5233"/>
      <c r="BR5233"/>
      <c r="BS5233"/>
      <c r="BT5233"/>
      <c r="BU5233"/>
      <c r="BV5233"/>
      <c r="BW5233"/>
      <c r="BX5233"/>
      <c r="BY5233"/>
      <c r="BZ5233"/>
      <c r="CA5233"/>
      <c r="CB5233"/>
      <c r="CC5233"/>
      <c r="CD5233"/>
      <c r="CE5233"/>
      <c r="CF5233"/>
      <c r="CG5233"/>
      <c r="CH5233"/>
      <c r="CI5233"/>
      <c r="CJ5233"/>
    </row>
    <row r="5234" spans="39:88" x14ac:dyDescent="0.3"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  <c r="BF5234"/>
      <c r="BG5234"/>
      <c r="BH5234"/>
      <c r="BI5234"/>
      <c r="BJ5234"/>
      <c r="BK5234"/>
      <c r="BL5234"/>
      <c r="BM5234"/>
      <c r="BN5234"/>
      <c r="BO5234"/>
      <c r="BP5234"/>
      <c r="BQ5234"/>
      <c r="BR5234"/>
      <c r="BS5234"/>
      <c r="BT5234"/>
      <c r="BU5234"/>
      <c r="BV5234"/>
      <c r="BW5234"/>
      <c r="BX5234"/>
      <c r="BY5234"/>
      <c r="BZ5234"/>
      <c r="CA5234"/>
      <c r="CB5234"/>
      <c r="CC5234"/>
      <c r="CD5234"/>
      <c r="CE5234"/>
      <c r="CF5234"/>
      <c r="CG5234"/>
      <c r="CH5234"/>
      <c r="CI5234"/>
      <c r="CJ5234"/>
    </row>
    <row r="5235" spans="39:88" x14ac:dyDescent="0.3"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  <c r="BF5235"/>
      <c r="BG5235"/>
      <c r="BH5235"/>
      <c r="BI5235"/>
      <c r="BJ5235"/>
      <c r="BK5235"/>
      <c r="BL5235"/>
      <c r="BM5235"/>
      <c r="BN5235"/>
      <c r="BO5235"/>
      <c r="BP5235"/>
      <c r="BQ5235"/>
      <c r="BR5235"/>
      <c r="BS5235"/>
      <c r="BT5235"/>
      <c r="BU5235"/>
      <c r="BV5235"/>
      <c r="BW5235"/>
      <c r="BX5235"/>
      <c r="BY5235"/>
      <c r="BZ5235"/>
      <c r="CA5235"/>
      <c r="CB5235"/>
      <c r="CC5235"/>
      <c r="CD5235"/>
      <c r="CE5235"/>
      <c r="CF5235"/>
      <c r="CG5235"/>
      <c r="CH5235"/>
      <c r="CI5235"/>
      <c r="CJ5235"/>
    </row>
    <row r="5236" spans="39:88" x14ac:dyDescent="0.3"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  <c r="BF5236"/>
      <c r="BG5236"/>
      <c r="BH5236"/>
      <c r="BI5236"/>
      <c r="BJ5236"/>
      <c r="BK5236"/>
      <c r="BL5236"/>
      <c r="BM5236"/>
      <c r="BN5236"/>
      <c r="BO5236"/>
      <c r="BP5236"/>
      <c r="BQ5236"/>
      <c r="BR5236"/>
      <c r="BS5236"/>
      <c r="BT5236"/>
      <c r="BU5236"/>
      <c r="BV5236"/>
      <c r="BW5236"/>
      <c r="BX5236"/>
      <c r="BY5236"/>
      <c r="BZ5236"/>
      <c r="CA5236"/>
      <c r="CB5236"/>
      <c r="CC5236"/>
      <c r="CD5236"/>
      <c r="CE5236"/>
      <c r="CF5236"/>
      <c r="CG5236"/>
      <c r="CH5236"/>
      <c r="CI5236"/>
      <c r="CJ5236"/>
    </row>
    <row r="5237" spans="39:88" x14ac:dyDescent="0.3"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  <c r="BF5237"/>
      <c r="BG5237"/>
      <c r="BH5237"/>
      <c r="BI5237"/>
      <c r="BJ5237"/>
      <c r="BK5237"/>
      <c r="BL5237"/>
      <c r="BM5237"/>
      <c r="BN5237"/>
      <c r="BO5237"/>
      <c r="BP5237"/>
      <c r="BQ5237"/>
      <c r="BR5237"/>
      <c r="BS5237"/>
      <c r="BT5237"/>
      <c r="BU5237"/>
      <c r="BV5237"/>
      <c r="BW5237"/>
      <c r="BX5237"/>
      <c r="BY5237"/>
      <c r="BZ5237"/>
      <c r="CA5237"/>
      <c r="CB5237"/>
      <c r="CC5237"/>
      <c r="CD5237"/>
      <c r="CE5237"/>
      <c r="CF5237"/>
      <c r="CG5237"/>
      <c r="CH5237"/>
      <c r="CI5237"/>
      <c r="CJ5237"/>
    </row>
    <row r="5238" spans="39:88" x14ac:dyDescent="0.3"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  <c r="BF5238"/>
      <c r="BG5238"/>
      <c r="BH5238"/>
      <c r="BI5238"/>
      <c r="BJ5238"/>
      <c r="BK5238"/>
      <c r="BL5238"/>
      <c r="BM5238"/>
      <c r="BN5238"/>
      <c r="BO5238"/>
      <c r="BP5238"/>
      <c r="BQ5238"/>
      <c r="BR5238"/>
      <c r="BS5238"/>
      <c r="BT5238"/>
      <c r="BU5238"/>
      <c r="BV5238"/>
      <c r="BW5238"/>
      <c r="BX5238"/>
      <c r="BY5238"/>
      <c r="BZ5238"/>
      <c r="CA5238"/>
      <c r="CB5238"/>
      <c r="CC5238"/>
      <c r="CD5238"/>
      <c r="CE5238"/>
      <c r="CF5238"/>
      <c r="CG5238"/>
      <c r="CH5238"/>
      <c r="CI5238"/>
      <c r="CJ5238"/>
    </row>
    <row r="5239" spans="39:88" x14ac:dyDescent="0.3"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  <c r="BF5239"/>
      <c r="BG5239"/>
      <c r="BH5239"/>
      <c r="BI5239"/>
      <c r="BJ5239"/>
      <c r="BK5239"/>
      <c r="BL5239"/>
      <c r="BM5239"/>
      <c r="BN5239"/>
      <c r="BO5239"/>
      <c r="BP5239"/>
      <c r="BQ5239"/>
      <c r="BR5239"/>
      <c r="BS5239"/>
      <c r="BT5239"/>
      <c r="BU5239"/>
      <c r="BV5239"/>
      <c r="BW5239"/>
      <c r="BX5239"/>
      <c r="BY5239"/>
      <c r="BZ5239"/>
      <c r="CA5239"/>
      <c r="CB5239"/>
      <c r="CC5239"/>
      <c r="CD5239"/>
      <c r="CE5239"/>
      <c r="CF5239"/>
      <c r="CG5239"/>
      <c r="CH5239"/>
      <c r="CI5239"/>
      <c r="CJ5239"/>
    </row>
    <row r="5240" spans="39:88" x14ac:dyDescent="0.3"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  <c r="BF5240"/>
      <c r="BG5240"/>
      <c r="BH5240"/>
      <c r="BI5240"/>
      <c r="BJ5240"/>
      <c r="BK5240"/>
      <c r="BL5240"/>
      <c r="BM5240"/>
      <c r="BN5240"/>
      <c r="BO5240"/>
      <c r="BP5240"/>
      <c r="BQ5240"/>
      <c r="BR5240"/>
      <c r="BS5240"/>
      <c r="BT5240"/>
      <c r="BU5240"/>
      <c r="BV5240"/>
      <c r="BW5240"/>
      <c r="BX5240"/>
      <c r="BY5240"/>
      <c r="BZ5240"/>
      <c r="CA5240"/>
      <c r="CB5240"/>
      <c r="CC5240"/>
      <c r="CD5240"/>
      <c r="CE5240"/>
      <c r="CF5240"/>
      <c r="CG5240"/>
      <c r="CH5240"/>
      <c r="CI5240"/>
      <c r="CJ5240"/>
    </row>
    <row r="5241" spans="39:88" x14ac:dyDescent="0.3"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  <c r="BF5241"/>
      <c r="BG5241"/>
      <c r="BH5241"/>
      <c r="BI5241"/>
      <c r="BJ5241"/>
      <c r="BK5241"/>
      <c r="BL5241"/>
      <c r="BM5241"/>
      <c r="BN5241"/>
      <c r="BO5241"/>
      <c r="BP5241"/>
      <c r="BQ5241"/>
      <c r="BR5241"/>
      <c r="BS5241"/>
      <c r="BT5241"/>
      <c r="BU5241"/>
      <c r="BV5241"/>
      <c r="BW5241"/>
      <c r="BX5241"/>
      <c r="BY5241"/>
      <c r="BZ5241"/>
      <c r="CA5241"/>
      <c r="CB5241"/>
      <c r="CC5241"/>
      <c r="CD5241"/>
      <c r="CE5241"/>
      <c r="CF5241"/>
      <c r="CG5241"/>
      <c r="CH5241"/>
      <c r="CI5241"/>
      <c r="CJ5241"/>
    </row>
    <row r="5242" spans="39:88" x14ac:dyDescent="0.3"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  <c r="BF5242"/>
      <c r="BG5242"/>
      <c r="BH5242"/>
      <c r="BI5242"/>
      <c r="BJ5242"/>
      <c r="BK5242"/>
      <c r="BL5242"/>
      <c r="BM5242"/>
      <c r="BN5242"/>
      <c r="BO5242"/>
      <c r="BP5242"/>
      <c r="BQ5242"/>
      <c r="BR5242"/>
      <c r="BS5242"/>
      <c r="BT5242"/>
      <c r="BU5242"/>
      <c r="BV5242"/>
      <c r="BW5242"/>
      <c r="BX5242"/>
      <c r="BY5242"/>
      <c r="BZ5242"/>
      <c r="CA5242"/>
      <c r="CB5242"/>
      <c r="CC5242"/>
      <c r="CD5242"/>
      <c r="CE5242"/>
      <c r="CF5242"/>
      <c r="CG5242"/>
      <c r="CH5242"/>
      <c r="CI5242"/>
      <c r="CJ5242"/>
    </row>
    <row r="5243" spans="39:88" x14ac:dyDescent="0.3"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  <c r="BF5243"/>
      <c r="BG5243"/>
      <c r="BH5243"/>
      <c r="BI5243"/>
      <c r="BJ5243"/>
      <c r="BK5243"/>
      <c r="BL5243"/>
      <c r="BM5243"/>
      <c r="BN5243"/>
      <c r="BO5243"/>
      <c r="BP5243"/>
      <c r="BQ5243"/>
      <c r="BR5243"/>
      <c r="BS5243"/>
      <c r="BT5243"/>
      <c r="BU5243"/>
      <c r="BV5243"/>
      <c r="BW5243"/>
      <c r="BX5243"/>
      <c r="BY5243"/>
      <c r="BZ5243"/>
      <c r="CA5243"/>
      <c r="CB5243"/>
      <c r="CC5243"/>
      <c r="CD5243"/>
      <c r="CE5243"/>
      <c r="CF5243"/>
      <c r="CG5243"/>
      <c r="CH5243"/>
      <c r="CI5243"/>
      <c r="CJ5243"/>
    </row>
    <row r="5244" spans="39:88" x14ac:dyDescent="0.3"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  <c r="BF5244"/>
      <c r="BG5244"/>
      <c r="BH5244"/>
      <c r="BI5244"/>
      <c r="BJ5244"/>
      <c r="BK5244"/>
      <c r="BL5244"/>
      <c r="BM5244"/>
      <c r="BN5244"/>
      <c r="BO5244"/>
      <c r="BP5244"/>
      <c r="BQ5244"/>
      <c r="BR5244"/>
      <c r="BS5244"/>
      <c r="BT5244"/>
      <c r="BU5244"/>
      <c r="BV5244"/>
      <c r="BW5244"/>
      <c r="BX5244"/>
      <c r="BY5244"/>
      <c r="BZ5244"/>
      <c r="CA5244"/>
      <c r="CB5244"/>
      <c r="CC5244"/>
      <c r="CD5244"/>
      <c r="CE5244"/>
      <c r="CF5244"/>
      <c r="CG5244"/>
      <c r="CH5244"/>
      <c r="CI5244"/>
      <c r="CJ5244"/>
    </row>
    <row r="5245" spans="39:88" x14ac:dyDescent="0.3"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  <c r="BF5245"/>
      <c r="BG5245"/>
      <c r="BH5245"/>
      <c r="BI5245"/>
      <c r="BJ5245"/>
      <c r="BK5245"/>
      <c r="BL5245"/>
      <c r="BM5245"/>
      <c r="BN5245"/>
      <c r="BO5245"/>
      <c r="BP5245"/>
      <c r="BQ5245"/>
      <c r="BR5245"/>
      <c r="BS5245"/>
      <c r="BT5245"/>
      <c r="BU5245"/>
      <c r="BV5245"/>
      <c r="BW5245"/>
      <c r="BX5245"/>
      <c r="BY5245"/>
      <c r="BZ5245"/>
      <c r="CA5245"/>
      <c r="CB5245"/>
      <c r="CC5245"/>
      <c r="CD5245"/>
      <c r="CE5245"/>
      <c r="CF5245"/>
      <c r="CG5245"/>
      <c r="CH5245"/>
      <c r="CI5245"/>
      <c r="CJ5245"/>
    </row>
    <row r="5246" spans="39:88" x14ac:dyDescent="0.3"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  <c r="BF5246"/>
      <c r="BG5246"/>
      <c r="BH5246"/>
      <c r="BI5246"/>
      <c r="BJ5246"/>
      <c r="BK5246"/>
      <c r="BL5246"/>
      <c r="BM5246"/>
      <c r="BN5246"/>
      <c r="BO5246"/>
      <c r="BP5246"/>
      <c r="BQ5246"/>
      <c r="BR5246"/>
      <c r="BS5246"/>
      <c r="BT5246"/>
      <c r="BU5246"/>
      <c r="BV5246"/>
      <c r="BW5246"/>
      <c r="BX5246"/>
      <c r="BY5246"/>
      <c r="BZ5246"/>
      <c r="CA5246"/>
      <c r="CB5246"/>
      <c r="CC5246"/>
      <c r="CD5246"/>
      <c r="CE5246"/>
      <c r="CF5246"/>
      <c r="CG5246"/>
      <c r="CH5246"/>
      <c r="CI5246"/>
      <c r="CJ5246"/>
    </row>
    <row r="5247" spans="39:88" x14ac:dyDescent="0.3"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  <c r="BF5247"/>
      <c r="BG5247"/>
      <c r="BH5247"/>
      <c r="BI5247"/>
      <c r="BJ5247"/>
      <c r="BK5247"/>
      <c r="BL5247"/>
      <c r="BM5247"/>
      <c r="BN5247"/>
      <c r="BO5247"/>
      <c r="BP5247"/>
      <c r="BQ5247"/>
      <c r="BR5247"/>
      <c r="BS5247"/>
      <c r="BT5247"/>
      <c r="BU5247"/>
      <c r="BV5247"/>
      <c r="BW5247"/>
      <c r="BX5247"/>
      <c r="BY5247"/>
      <c r="BZ5247"/>
      <c r="CA5247"/>
      <c r="CB5247"/>
      <c r="CC5247"/>
      <c r="CD5247"/>
      <c r="CE5247"/>
      <c r="CF5247"/>
      <c r="CG5247"/>
      <c r="CH5247"/>
      <c r="CI5247"/>
      <c r="CJ5247"/>
    </row>
    <row r="5248" spans="39:88" x14ac:dyDescent="0.3"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  <c r="BF5248"/>
      <c r="BG5248"/>
      <c r="BH5248"/>
      <c r="BI5248"/>
      <c r="BJ5248"/>
      <c r="BK5248"/>
      <c r="BL5248"/>
      <c r="BM5248"/>
      <c r="BN5248"/>
      <c r="BO5248"/>
      <c r="BP5248"/>
      <c r="BQ5248"/>
      <c r="BR5248"/>
      <c r="BS5248"/>
      <c r="BT5248"/>
      <c r="BU5248"/>
      <c r="BV5248"/>
      <c r="BW5248"/>
      <c r="BX5248"/>
      <c r="BY5248"/>
      <c r="BZ5248"/>
      <c r="CA5248"/>
      <c r="CB5248"/>
      <c r="CC5248"/>
      <c r="CD5248"/>
      <c r="CE5248"/>
      <c r="CF5248"/>
      <c r="CG5248"/>
      <c r="CH5248"/>
      <c r="CI5248"/>
      <c r="CJ5248"/>
    </row>
    <row r="5249" spans="39:88" x14ac:dyDescent="0.3"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  <c r="BF5249"/>
      <c r="BG5249"/>
      <c r="BH5249"/>
      <c r="BI5249"/>
      <c r="BJ5249"/>
      <c r="BK5249"/>
      <c r="BL5249"/>
      <c r="BM5249"/>
      <c r="BN5249"/>
      <c r="BO5249"/>
      <c r="BP5249"/>
      <c r="BQ5249"/>
      <c r="BR5249"/>
      <c r="BS5249"/>
      <c r="BT5249"/>
      <c r="BU5249"/>
      <c r="BV5249"/>
      <c r="BW5249"/>
      <c r="BX5249"/>
      <c r="BY5249"/>
      <c r="BZ5249"/>
      <c r="CA5249"/>
      <c r="CB5249"/>
      <c r="CC5249"/>
      <c r="CD5249"/>
      <c r="CE5249"/>
      <c r="CF5249"/>
      <c r="CG5249"/>
      <c r="CH5249"/>
      <c r="CI5249"/>
      <c r="CJ5249"/>
    </row>
    <row r="5250" spans="39:88" x14ac:dyDescent="0.3"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  <c r="BF5250"/>
      <c r="BG5250"/>
      <c r="BH5250"/>
      <c r="BI5250"/>
      <c r="BJ5250"/>
      <c r="BK5250"/>
      <c r="BL5250"/>
      <c r="BM5250"/>
      <c r="BN5250"/>
      <c r="BO5250"/>
      <c r="BP5250"/>
      <c r="BQ5250"/>
      <c r="BR5250"/>
      <c r="BS5250"/>
      <c r="BT5250"/>
      <c r="BU5250"/>
      <c r="BV5250"/>
      <c r="BW5250"/>
      <c r="BX5250"/>
      <c r="BY5250"/>
      <c r="BZ5250"/>
      <c r="CA5250"/>
      <c r="CB5250"/>
      <c r="CC5250"/>
      <c r="CD5250"/>
      <c r="CE5250"/>
      <c r="CF5250"/>
      <c r="CG5250"/>
      <c r="CH5250"/>
      <c r="CI5250"/>
      <c r="CJ5250"/>
    </row>
    <row r="5251" spans="39:88" x14ac:dyDescent="0.3"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  <c r="BF5251"/>
      <c r="BG5251"/>
      <c r="BH5251"/>
      <c r="BI5251"/>
      <c r="BJ5251"/>
      <c r="BK5251"/>
      <c r="BL5251"/>
      <c r="BM5251"/>
      <c r="BN5251"/>
      <c r="BO5251"/>
      <c r="BP5251"/>
      <c r="BQ5251"/>
      <c r="BR5251"/>
      <c r="BS5251"/>
      <c r="BT5251"/>
      <c r="BU5251"/>
      <c r="BV5251"/>
      <c r="BW5251"/>
      <c r="BX5251"/>
      <c r="BY5251"/>
      <c r="BZ5251"/>
      <c r="CA5251"/>
      <c r="CB5251"/>
      <c r="CC5251"/>
      <c r="CD5251"/>
      <c r="CE5251"/>
      <c r="CF5251"/>
      <c r="CG5251"/>
      <c r="CH5251"/>
      <c r="CI5251"/>
      <c r="CJ5251"/>
    </row>
    <row r="5252" spans="39:88" x14ac:dyDescent="0.3"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  <c r="BF5252"/>
      <c r="BG5252"/>
      <c r="BH5252"/>
      <c r="BI5252"/>
      <c r="BJ5252"/>
      <c r="BK5252"/>
      <c r="BL5252"/>
      <c r="BM5252"/>
      <c r="BN5252"/>
      <c r="BO5252"/>
      <c r="BP5252"/>
      <c r="BQ5252"/>
      <c r="BR5252"/>
      <c r="BS5252"/>
      <c r="BT5252"/>
      <c r="BU5252"/>
      <c r="BV5252"/>
      <c r="BW5252"/>
      <c r="BX5252"/>
      <c r="BY5252"/>
      <c r="BZ5252"/>
      <c r="CA5252"/>
      <c r="CB5252"/>
      <c r="CC5252"/>
      <c r="CD5252"/>
      <c r="CE5252"/>
      <c r="CF5252"/>
      <c r="CG5252"/>
      <c r="CH5252"/>
      <c r="CI5252"/>
      <c r="CJ5252"/>
    </row>
    <row r="5253" spans="39:88" x14ac:dyDescent="0.3"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  <c r="BF5253"/>
      <c r="BG5253"/>
      <c r="BH5253"/>
      <c r="BI5253"/>
      <c r="BJ5253"/>
      <c r="BK5253"/>
      <c r="BL5253"/>
      <c r="BM5253"/>
      <c r="BN5253"/>
      <c r="BO5253"/>
      <c r="BP5253"/>
      <c r="BQ5253"/>
      <c r="BR5253"/>
      <c r="BS5253"/>
      <c r="BT5253"/>
      <c r="BU5253"/>
      <c r="BV5253"/>
      <c r="BW5253"/>
      <c r="BX5253"/>
      <c r="BY5253"/>
      <c r="BZ5253"/>
      <c r="CA5253"/>
      <c r="CB5253"/>
      <c r="CC5253"/>
      <c r="CD5253"/>
      <c r="CE5253"/>
      <c r="CF5253"/>
      <c r="CG5253"/>
      <c r="CH5253"/>
      <c r="CI5253"/>
      <c r="CJ5253"/>
    </row>
    <row r="5254" spans="39:88" x14ac:dyDescent="0.3"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  <c r="BF5254"/>
      <c r="BG5254"/>
      <c r="BH5254"/>
      <c r="BI5254"/>
      <c r="BJ5254"/>
      <c r="BK5254"/>
      <c r="BL5254"/>
      <c r="BM5254"/>
      <c r="BN5254"/>
      <c r="BO5254"/>
      <c r="BP5254"/>
      <c r="BQ5254"/>
      <c r="BR5254"/>
      <c r="BS5254"/>
      <c r="BT5254"/>
      <c r="BU5254"/>
      <c r="BV5254"/>
      <c r="BW5254"/>
      <c r="BX5254"/>
      <c r="BY5254"/>
      <c r="BZ5254"/>
      <c r="CA5254"/>
      <c r="CB5254"/>
      <c r="CC5254"/>
      <c r="CD5254"/>
      <c r="CE5254"/>
      <c r="CF5254"/>
      <c r="CG5254"/>
      <c r="CH5254"/>
      <c r="CI5254"/>
      <c r="CJ5254"/>
    </row>
    <row r="5255" spans="39:88" x14ac:dyDescent="0.3"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  <c r="BF5255"/>
      <c r="BG5255"/>
      <c r="BH5255"/>
      <c r="BI5255"/>
      <c r="BJ5255"/>
      <c r="BK5255"/>
      <c r="BL5255"/>
      <c r="BM5255"/>
      <c r="BN5255"/>
      <c r="BO5255"/>
      <c r="BP5255"/>
      <c r="BQ5255"/>
      <c r="BR5255"/>
      <c r="BS5255"/>
      <c r="BT5255"/>
      <c r="BU5255"/>
      <c r="BV5255"/>
      <c r="BW5255"/>
      <c r="BX5255"/>
      <c r="BY5255"/>
      <c r="BZ5255"/>
      <c r="CA5255"/>
      <c r="CB5255"/>
      <c r="CC5255"/>
      <c r="CD5255"/>
      <c r="CE5255"/>
      <c r="CF5255"/>
      <c r="CG5255"/>
      <c r="CH5255"/>
      <c r="CI5255"/>
      <c r="CJ5255"/>
    </row>
    <row r="5256" spans="39:88" x14ac:dyDescent="0.3"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  <c r="BF5256"/>
      <c r="BG5256"/>
      <c r="BH5256"/>
      <c r="BI5256"/>
      <c r="BJ5256"/>
      <c r="BK5256"/>
      <c r="BL5256"/>
      <c r="BM5256"/>
      <c r="BN5256"/>
      <c r="BO5256"/>
      <c r="BP5256"/>
      <c r="BQ5256"/>
      <c r="BR5256"/>
      <c r="BS5256"/>
      <c r="BT5256"/>
      <c r="BU5256"/>
      <c r="BV5256"/>
      <c r="BW5256"/>
      <c r="BX5256"/>
      <c r="BY5256"/>
      <c r="BZ5256"/>
      <c r="CA5256"/>
      <c r="CB5256"/>
      <c r="CC5256"/>
      <c r="CD5256"/>
      <c r="CE5256"/>
      <c r="CF5256"/>
      <c r="CG5256"/>
      <c r="CH5256"/>
      <c r="CI5256"/>
      <c r="CJ5256"/>
    </row>
    <row r="5257" spans="39:88" x14ac:dyDescent="0.3"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  <c r="BF5257"/>
      <c r="BG5257"/>
      <c r="BH5257"/>
      <c r="BI5257"/>
      <c r="BJ5257"/>
      <c r="BK5257"/>
      <c r="BL5257"/>
      <c r="BM5257"/>
      <c r="BN5257"/>
      <c r="BO5257"/>
      <c r="BP5257"/>
      <c r="BQ5257"/>
      <c r="BR5257"/>
      <c r="BS5257"/>
      <c r="BT5257"/>
      <c r="BU5257"/>
      <c r="BV5257"/>
      <c r="BW5257"/>
      <c r="BX5257"/>
      <c r="BY5257"/>
      <c r="BZ5257"/>
      <c r="CA5257"/>
      <c r="CB5257"/>
      <c r="CC5257"/>
      <c r="CD5257"/>
      <c r="CE5257"/>
      <c r="CF5257"/>
      <c r="CG5257"/>
      <c r="CH5257"/>
      <c r="CI5257"/>
      <c r="CJ5257"/>
    </row>
    <row r="5258" spans="39:88" x14ac:dyDescent="0.3"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  <c r="BF5258"/>
      <c r="BG5258"/>
      <c r="BH5258"/>
      <c r="BI5258"/>
      <c r="BJ5258"/>
      <c r="BK5258"/>
      <c r="BL5258"/>
      <c r="BM5258"/>
      <c r="BN5258"/>
      <c r="BO5258"/>
      <c r="BP5258"/>
      <c r="BQ5258"/>
      <c r="BR5258"/>
      <c r="BS5258"/>
      <c r="BT5258"/>
      <c r="BU5258"/>
      <c r="BV5258"/>
      <c r="BW5258"/>
      <c r="BX5258"/>
      <c r="BY5258"/>
      <c r="BZ5258"/>
      <c r="CA5258"/>
      <c r="CB5258"/>
      <c r="CC5258"/>
      <c r="CD5258"/>
      <c r="CE5258"/>
      <c r="CF5258"/>
      <c r="CG5258"/>
      <c r="CH5258"/>
      <c r="CI5258"/>
      <c r="CJ5258"/>
    </row>
    <row r="5259" spans="39:88" x14ac:dyDescent="0.3"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  <c r="BF5259"/>
      <c r="BG5259"/>
      <c r="BH5259"/>
      <c r="BI5259"/>
      <c r="BJ5259"/>
      <c r="BK5259"/>
      <c r="BL5259"/>
      <c r="BM5259"/>
      <c r="BN5259"/>
      <c r="BO5259"/>
      <c r="BP5259"/>
      <c r="BQ5259"/>
      <c r="BR5259"/>
      <c r="BS5259"/>
      <c r="BT5259"/>
      <c r="BU5259"/>
      <c r="BV5259"/>
      <c r="BW5259"/>
      <c r="BX5259"/>
      <c r="BY5259"/>
      <c r="BZ5259"/>
      <c r="CA5259"/>
      <c r="CB5259"/>
      <c r="CC5259"/>
      <c r="CD5259"/>
      <c r="CE5259"/>
      <c r="CF5259"/>
      <c r="CG5259"/>
      <c r="CH5259"/>
      <c r="CI5259"/>
      <c r="CJ5259"/>
    </row>
    <row r="5260" spans="39:88" x14ac:dyDescent="0.3"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  <c r="BF5260"/>
      <c r="BG5260"/>
      <c r="BH5260"/>
      <c r="BI5260"/>
      <c r="BJ5260"/>
      <c r="BK5260"/>
      <c r="BL5260"/>
      <c r="BM5260"/>
      <c r="BN5260"/>
      <c r="BO5260"/>
      <c r="BP5260"/>
      <c r="BQ5260"/>
      <c r="BR5260"/>
      <c r="BS5260"/>
      <c r="BT5260"/>
      <c r="BU5260"/>
      <c r="BV5260"/>
      <c r="BW5260"/>
      <c r="BX5260"/>
      <c r="BY5260"/>
      <c r="BZ5260"/>
      <c r="CA5260"/>
      <c r="CB5260"/>
      <c r="CC5260"/>
      <c r="CD5260"/>
      <c r="CE5260"/>
      <c r="CF5260"/>
      <c r="CG5260"/>
      <c r="CH5260"/>
      <c r="CI5260"/>
      <c r="CJ5260"/>
    </row>
    <row r="5261" spans="39:88" x14ac:dyDescent="0.3"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  <c r="BF5261"/>
      <c r="BG5261"/>
      <c r="BH5261"/>
      <c r="BI5261"/>
      <c r="BJ5261"/>
      <c r="BK5261"/>
      <c r="BL5261"/>
      <c r="BM5261"/>
      <c r="BN5261"/>
      <c r="BO5261"/>
      <c r="BP5261"/>
      <c r="BQ5261"/>
      <c r="BR5261"/>
      <c r="BS5261"/>
      <c r="BT5261"/>
      <c r="BU5261"/>
      <c r="BV5261"/>
      <c r="BW5261"/>
      <c r="BX5261"/>
      <c r="BY5261"/>
      <c r="BZ5261"/>
      <c r="CA5261"/>
      <c r="CB5261"/>
      <c r="CC5261"/>
      <c r="CD5261"/>
      <c r="CE5261"/>
      <c r="CF5261"/>
      <c r="CG5261"/>
      <c r="CH5261"/>
      <c r="CI5261"/>
      <c r="CJ5261"/>
    </row>
    <row r="5262" spans="39:88" x14ac:dyDescent="0.3"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  <c r="BF5262"/>
      <c r="BG5262"/>
      <c r="BH5262"/>
      <c r="BI5262"/>
      <c r="BJ5262"/>
      <c r="BK5262"/>
      <c r="BL5262"/>
      <c r="BM5262"/>
      <c r="BN5262"/>
      <c r="BO5262"/>
      <c r="BP5262"/>
      <c r="BQ5262"/>
      <c r="BR5262"/>
      <c r="BS5262"/>
      <c r="BT5262"/>
      <c r="BU5262"/>
      <c r="BV5262"/>
      <c r="BW5262"/>
      <c r="BX5262"/>
      <c r="BY5262"/>
      <c r="BZ5262"/>
      <c r="CA5262"/>
      <c r="CB5262"/>
      <c r="CC5262"/>
      <c r="CD5262"/>
      <c r="CE5262"/>
      <c r="CF5262"/>
      <c r="CG5262"/>
      <c r="CH5262"/>
      <c r="CI5262"/>
      <c r="CJ5262"/>
    </row>
    <row r="5263" spans="39:88" x14ac:dyDescent="0.3"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  <c r="BF5263"/>
      <c r="BG5263"/>
      <c r="BH5263"/>
      <c r="BI5263"/>
      <c r="BJ5263"/>
      <c r="BK5263"/>
      <c r="BL5263"/>
      <c r="BM5263"/>
      <c r="BN5263"/>
      <c r="BO5263"/>
      <c r="BP5263"/>
      <c r="BQ5263"/>
      <c r="BR5263"/>
      <c r="BS5263"/>
      <c r="BT5263"/>
      <c r="BU5263"/>
      <c r="BV5263"/>
      <c r="BW5263"/>
      <c r="BX5263"/>
      <c r="BY5263"/>
      <c r="BZ5263"/>
      <c r="CA5263"/>
      <c r="CB5263"/>
      <c r="CC5263"/>
      <c r="CD5263"/>
      <c r="CE5263"/>
      <c r="CF5263"/>
      <c r="CG5263"/>
      <c r="CH5263"/>
      <c r="CI5263"/>
      <c r="CJ5263"/>
    </row>
    <row r="5264" spans="39:88" x14ac:dyDescent="0.3"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  <c r="BF5264"/>
      <c r="BG5264"/>
      <c r="BH5264"/>
      <c r="BI5264"/>
      <c r="BJ5264"/>
      <c r="BK5264"/>
      <c r="BL5264"/>
      <c r="BM5264"/>
      <c r="BN5264"/>
      <c r="BO5264"/>
      <c r="BP5264"/>
      <c r="BQ5264"/>
      <c r="BR5264"/>
      <c r="BS5264"/>
      <c r="BT5264"/>
      <c r="BU5264"/>
      <c r="BV5264"/>
      <c r="BW5264"/>
      <c r="BX5264"/>
      <c r="BY5264"/>
      <c r="BZ5264"/>
      <c r="CA5264"/>
      <c r="CB5264"/>
      <c r="CC5264"/>
      <c r="CD5264"/>
      <c r="CE5264"/>
      <c r="CF5264"/>
      <c r="CG5264"/>
      <c r="CH5264"/>
      <c r="CI5264"/>
      <c r="CJ5264"/>
    </row>
    <row r="5265" spans="39:88" x14ac:dyDescent="0.3"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  <c r="BF5265"/>
      <c r="BG5265"/>
      <c r="BH5265"/>
      <c r="BI5265"/>
      <c r="BJ5265"/>
      <c r="BK5265"/>
      <c r="BL5265"/>
      <c r="BM5265"/>
      <c r="BN5265"/>
      <c r="BO5265"/>
      <c r="BP5265"/>
      <c r="BQ5265"/>
      <c r="BR5265"/>
      <c r="BS5265"/>
      <c r="BT5265"/>
      <c r="BU5265"/>
      <c r="BV5265"/>
      <c r="BW5265"/>
      <c r="BX5265"/>
      <c r="BY5265"/>
      <c r="BZ5265"/>
      <c r="CA5265"/>
      <c r="CB5265"/>
      <c r="CC5265"/>
      <c r="CD5265"/>
      <c r="CE5265"/>
      <c r="CF5265"/>
      <c r="CG5265"/>
      <c r="CH5265"/>
      <c r="CI5265"/>
      <c r="CJ5265"/>
    </row>
    <row r="5266" spans="39:88" x14ac:dyDescent="0.3"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  <c r="BF5266"/>
      <c r="BG5266"/>
      <c r="BH5266"/>
      <c r="BI5266"/>
      <c r="BJ5266"/>
      <c r="BK5266"/>
      <c r="BL5266"/>
      <c r="BM5266"/>
      <c r="BN5266"/>
      <c r="BO5266"/>
      <c r="BP5266"/>
      <c r="BQ5266"/>
      <c r="BR5266"/>
      <c r="BS5266"/>
      <c r="BT5266"/>
      <c r="BU5266"/>
      <c r="BV5266"/>
      <c r="BW5266"/>
      <c r="BX5266"/>
      <c r="BY5266"/>
      <c r="BZ5266"/>
      <c r="CA5266"/>
      <c r="CB5266"/>
      <c r="CC5266"/>
      <c r="CD5266"/>
      <c r="CE5266"/>
      <c r="CF5266"/>
      <c r="CG5266"/>
      <c r="CH5266"/>
      <c r="CI5266"/>
      <c r="CJ5266"/>
    </row>
    <row r="5267" spans="39:88" x14ac:dyDescent="0.3"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  <c r="BF5267"/>
      <c r="BG5267"/>
      <c r="BH5267"/>
      <c r="BI5267"/>
      <c r="BJ5267"/>
      <c r="BK5267"/>
      <c r="BL5267"/>
      <c r="BM5267"/>
      <c r="BN5267"/>
      <c r="BO5267"/>
      <c r="BP5267"/>
      <c r="BQ5267"/>
      <c r="BR5267"/>
      <c r="BS5267"/>
      <c r="BT5267"/>
      <c r="BU5267"/>
      <c r="BV5267"/>
      <c r="BW5267"/>
      <c r="BX5267"/>
      <c r="BY5267"/>
      <c r="BZ5267"/>
      <c r="CA5267"/>
      <c r="CB5267"/>
      <c r="CC5267"/>
      <c r="CD5267"/>
      <c r="CE5267"/>
      <c r="CF5267"/>
      <c r="CG5267"/>
      <c r="CH5267"/>
      <c r="CI5267"/>
      <c r="CJ5267"/>
    </row>
    <row r="5268" spans="39:88" x14ac:dyDescent="0.3"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  <c r="BF5268"/>
      <c r="BG5268"/>
      <c r="BH5268"/>
      <c r="BI5268"/>
      <c r="BJ5268"/>
      <c r="BK5268"/>
      <c r="BL5268"/>
      <c r="BM5268"/>
      <c r="BN5268"/>
      <c r="BO5268"/>
      <c r="BP5268"/>
      <c r="BQ5268"/>
      <c r="BR5268"/>
      <c r="BS5268"/>
      <c r="BT5268"/>
      <c r="BU5268"/>
      <c r="BV5268"/>
      <c r="BW5268"/>
      <c r="BX5268"/>
      <c r="BY5268"/>
      <c r="BZ5268"/>
      <c r="CA5268"/>
      <c r="CB5268"/>
      <c r="CC5268"/>
      <c r="CD5268"/>
      <c r="CE5268"/>
      <c r="CF5268"/>
      <c r="CG5268"/>
      <c r="CH5268"/>
      <c r="CI5268"/>
      <c r="CJ5268"/>
    </row>
    <row r="5269" spans="39:88" x14ac:dyDescent="0.3"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  <c r="BF5269"/>
      <c r="BG5269"/>
      <c r="BH5269"/>
      <c r="BI5269"/>
      <c r="BJ5269"/>
      <c r="BK5269"/>
      <c r="BL5269"/>
      <c r="BM5269"/>
      <c r="BN5269"/>
      <c r="BO5269"/>
      <c r="BP5269"/>
      <c r="BQ5269"/>
      <c r="BR5269"/>
      <c r="BS5269"/>
      <c r="BT5269"/>
      <c r="BU5269"/>
      <c r="BV5269"/>
      <c r="BW5269"/>
      <c r="BX5269"/>
      <c r="BY5269"/>
      <c r="BZ5269"/>
      <c r="CA5269"/>
      <c r="CB5269"/>
      <c r="CC5269"/>
      <c r="CD5269"/>
      <c r="CE5269"/>
      <c r="CF5269"/>
      <c r="CG5269"/>
      <c r="CH5269"/>
      <c r="CI5269"/>
      <c r="CJ5269"/>
    </row>
    <row r="5270" spans="39:88" x14ac:dyDescent="0.3"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  <c r="BF5270"/>
      <c r="BG5270"/>
      <c r="BH5270"/>
      <c r="BI5270"/>
      <c r="BJ5270"/>
      <c r="BK5270"/>
      <c r="BL5270"/>
      <c r="BM5270"/>
      <c r="BN5270"/>
      <c r="BO5270"/>
      <c r="BP5270"/>
      <c r="BQ5270"/>
      <c r="BR5270"/>
      <c r="BS5270"/>
      <c r="BT5270"/>
      <c r="BU5270"/>
      <c r="BV5270"/>
      <c r="BW5270"/>
      <c r="BX5270"/>
      <c r="BY5270"/>
      <c r="BZ5270"/>
      <c r="CA5270"/>
      <c r="CB5270"/>
      <c r="CC5270"/>
      <c r="CD5270"/>
      <c r="CE5270"/>
      <c r="CF5270"/>
      <c r="CG5270"/>
      <c r="CH5270"/>
      <c r="CI5270"/>
      <c r="CJ5270"/>
    </row>
    <row r="5271" spans="39:88" x14ac:dyDescent="0.3"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  <c r="BF5271"/>
      <c r="BG5271"/>
      <c r="BH5271"/>
      <c r="BI5271"/>
      <c r="BJ5271"/>
      <c r="BK5271"/>
      <c r="BL5271"/>
      <c r="BM5271"/>
      <c r="BN5271"/>
      <c r="BO5271"/>
      <c r="BP5271"/>
      <c r="BQ5271"/>
      <c r="BR5271"/>
      <c r="BS5271"/>
      <c r="BT5271"/>
      <c r="BU5271"/>
      <c r="BV5271"/>
      <c r="BW5271"/>
      <c r="BX5271"/>
      <c r="BY5271"/>
      <c r="BZ5271"/>
      <c r="CA5271"/>
      <c r="CB5271"/>
      <c r="CC5271"/>
      <c r="CD5271"/>
      <c r="CE5271"/>
      <c r="CF5271"/>
      <c r="CG5271"/>
      <c r="CH5271"/>
      <c r="CI5271"/>
      <c r="CJ5271"/>
    </row>
    <row r="5272" spans="39:88" x14ac:dyDescent="0.3"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  <c r="BF5272"/>
      <c r="BG5272"/>
      <c r="BH5272"/>
      <c r="BI5272"/>
      <c r="BJ5272"/>
      <c r="BK5272"/>
      <c r="BL5272"/>
      <c r="BM5272"/>
      <c r="BN5272"/>
      <c r="BO5272"/>
      <c r="BP5272"/>
      <c r="BQ5272"/>
      <c r="BR5272"/>
      <c r="BS5272"/>
      <c r="BT5272"/>
      <c r="BU5272"/>
      <c r="BV5272"/>
      <c r="BW5272"/>
      <c r="BX5272"/>
      <c r="BY5272"/>
      <c r="BZ5272"/>
      <c r="CA5272"/>
      <c r="CB5272"/>
      <c r="CC5272"/>
      <c r="CD5272"/>
      <c r="CE5272"/>
      <c r="CF5272"/>
      <c r="CG5272"/>
      <c r="CH5272"/>
      <c r="CI5272"/>
      <c r="CJ5272"/>
    </row>
    <row r="5273" spans="39:88" x14ac:dyDescent="0.3"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  <c r="BF5273"/>
      <c r="BG5273"/>
      <c r="BH5273"/>
      <c r="BI5273"/>
      <c r="BJ5273"/>
      <c r="BK5273"/>
      <c r="BL5273"/>
      <c r="BM5273"/>
      <c r="BN5273"/>
      <c r="BO5273"/>
      <c r="BP5273"/>
      <c r="BQ5273"/>
      <c r="BR5273"/>
      <c r="BS5273"/>
      <c r="BT5273"/>
      <c r="BU5273"/>
      <c r="BV5273"/>
      <c r="BW5273"/>
      <c r="BX5273"/>
      <c r="BY5273"/>
      <c r="BZ5273"/>
      <c r="CA5273"/>
      <c r="CB5273"/>
      <c r="CC5273"/>
      <c r="CD5273"/>
      <c r="CE5273"/>
      <c r="CF5273"/>
      <c r="CG5273"/>
      <c r="CH5273"/>
      <c r="CI5273"/>
      <c r="CJ5273"/>
    </row>
    <row r="5274" spans="39:88" x14ac:dyDescent="0.3"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  <c r="BF5274"/>
      <c r="BG5274"/>
      <c r="BH5274"/>
      <c r="BI5274"/>
      <c r="BJ5274"/>
      <c r="BK5274"/>
      <c r="BL5274"/>
      <c r="BM5274"/>
      <c r="BN5274"/>
      <c r="BO5274"/>
      <c r="BP5274"/>
      <c r="BQ5274"/>
      <c r="BR5274"/>
      <c r="BS5274"/>
      <c r="BT5274"/>
      <c r="BU5274"/>
      <c r="BV5274"/>
      <c r="BW5274"/>
      <c r="BX5274"/>
      <c r="BY5274"/>
      <c r="BZ5274"/>
      <c r="CA5274"/>
      <c r="CB5274"/>
      <c r="CC5274"/>
      <c r="CD5274"/>
      <c r="CE5274"/>
      <c r="CF5274"/>
      <c r="CG5274"/>
      <c r="CH5274"/>
      <c r="CI5274"/>
      <c r="CJ5274"/>
    </row>
    <row r="5275" spans="39:88" x14ac:dyDescent="0.3"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  <c r="BF5275"/>
      <c r="BG5275"/>
      <c r="BH5275"/>
      <c r="BI5275"/>
      <c r="BJ5275"/>
      <c r="BK5275"/>
      <c r="BL5275"/>
      <c r="BM5275"/>
      <c r="BN5275"/>
      <c r="BO5275"/>
      <c r="BP5275"/>
      <c r="BQ5275"/>
      <c r="BR5275"/>
      <c r="BS5275"/>
      <c r="BT5275"/>
      <c r="BU5275"/>
      <c r="BV5275"/>
      <c r="BW5275"/>
      <c r="BX5275"/>
      <c r="BY5275"/>
      <c r="BZ5275"/>
      <c r="CA5275"/>
      <c r="CB5275"/>
      <c r="CC5275"/>
      <c r="CD5275"/>
      <c r="CE5275"/>
      <c r="CF5275"/>
      <c r="CG5275"/>
      <c r="CH5275"/>
      <c r="CI5275"/>
      <c r="CJ5275"/>
    </row>
    <row r="5276" spans="39:88" x14ac:dyDescent="0.3"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  <c r="BF5276"/>
      <c r="BG5276"/>
      <c r="BH5276"/>
      <c r="BI5276"/>
      <c r="BJ5276"/>
      <c r="BK5276"/>
      <c r="BL5276"/>
      <c r="BM5276"/>
      <c r="BN5276"/>
      <c r="BO5276"/>
      <c r="BP5276"/>
      <c r="BQ5276"/>
      <c r="BR5276"/>
      <c r="BS5276"/>
      <c r="BT5276"/>
      <c r="BU5276"/>
      <c r="BV5276"/>
      <c r="BW5276"/>
      <c r="BX5276"/>
      <c r="BY5276"/>
      <c r="BZ5276"/>
      <c r="CA5276"/>
      <c r="CB5276"/>
      <c r="CC5276"/>
      <c r="CD5276"/>
      <c r="CE5276"/>
      <c r="CF5276"/>
      <c r="CG5276"/>
      <c r="CH5276"/>
      <c r="CI5276"/>
      <c r="CJ5276"/>
    </row>
    <row r="5277" spans="39:88" x14ac:dyDescent="0.3"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  <c r="BF5277"/>
      <c r="BG5277"/>
      <c r="BH5277"/>
      <c r="BI5277"/>
      <c r="BJ5277"/>
      <c r="BK5277"/>
      <c r="BL5277"/>
      <c r="BM5277"/>
      <c r="BN5277"/>
      <c r="BO5277"/>
      <c r="BP5277"/>
      <c r="BQ5277"/>
      <c r="BR5277"/>
      <c r="BS5277"/>
      <c r="BT5277"/>
      <c r="BU5277"/>
      <c r="BV5277"/>
      <c r="BW5277"/>
      <c r="BX5277"/>
      <c r="BY5277"/>
      <c r="BZ5277"/>
      <c r="CA5277"/>
      <c r="CB5277"/>
      <c r="CC5277"/>
      <c r="CD5277"/>
      <c r="CE5277"/>
      <c r="CF5277"/>
      <c r="CG5277"/>
      <c r="CH5277"/>
      <c r="CI5277"/>
      <c r="CJ5277"/>
    </row>
    <row r="5278" spans="39:88" x14ac:dyDescent="0.3"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  <c r="BF5278"/>
      <c r="BG5278"/>
      <c r="BH5278"/>
      <c r="BI5278"/>
      <c r="BJ5278"/>
      <c r="BK5278"/>
      <c r="BL5278"/>
      <c r="BM5278"/>
      <c r="BN5278"/>
      <c r="BO5278"/>
      <c r="BP5278"/>
      <c r="BQ5278"/>
      <c r="BR5278"/>
      <c r="BS5278"/>
      <c r="BT5278"/>
      <c r="BU5278"/>
      <c r="BV5278"/>
      <c r="BW5278"/>
      <c r="BX5278"/>
      <c r="BY5278"/>
      <c r="BZ5278"/>
      <c r="CA5278"/>
      <c r="CB5278"/>
      <c r="CC5278"/>
      <c r="CD5278"/>
      <c r="CE5278"/>
      <c r="CF5278"/>
      <c r="CG5278"/>
      <c r="CH5278"/>
      <c r="CI5278"/>
      <c r="CJ5278"/>
    </row>
    <row r="5279" spans="39:88" x14ac:dyDescent="0.3"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  <c r="BF5279"/>
      <c r="BG5279"/>
      <c r="BH5279"/>
      <c r="BI5279"/>
      <c r="BJ5279"/>
      <c r="BK5279"/>
      <c r="BL5279"/>
      <c r="BM5279"/>
      <c r="BN5279"/>
      <c r="BO5279"/>
      <c r="BP5279"/>
      <c r="BQ5279"/>
      <c r="BR5279"/>
      <c r="BS5279"/>
      <c r="BT5279"/>
      <c r="BU5279"/>
      <c r="BV5279"/>
      <c r="BW5279"/>
      <c r="BX5279"/>
      <c r="BY5279"/>
      <c r="BZ5279"/>
      <c r="CA5279"/>
      <c r="CB5279"/>
      <c r="CC5279"/>
      <c r="CD5279"/>
      <c r="CE5279"/>
      <c r="CF5279"/>
      <c r="CG5279"/>
      <c r="CH5279"/>
      <c r="CI5279"/>
      <c r="CJ5279"/>
    </row>
    <row r="5280" spans="39:88" x14ac:dyDescent="0.3"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  <c r="BF5280"/>
      <c r="BG5280"/>
      <c r="BH5280"/>
      <c r="BI5280"/>
      <c r="BJ5280"/>
      <c r="BK5280"/>
      <c r="BL5280"/>
      <c r="BM5280"/>
      <c r="BN5280"/>
      <c r="BO5280"/>
      <c r="BP5280"/>
      <c r="BQ5280"/>
      <c r="BR5280"/>
      <c r="BS5280"/>
      <c r="BT5280"/>
      <c r="BU5280"/>
      <c r="BV5280"/>
      <c r="BW5280"/>
      <c r="BX5280"/>
      <c r="BY5280"/>
      <c r="BZ5280"/>
      <c r="CA5280"/>
      <c r="CB5280"/>
      <c r="CC5280"/>
      <c r="CD5280"/>
      <c r="CE5280"/>
      <c r="CF5280"/>
      <c r="CG5280"/>
      <c r="CH5280"/>
      <c r="CI5280"/>
      <c r="CJ5280"/>
    </row>
    <row r="5281" spans="39:88" x14ac:dyDescent="0.3"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  <c r="BF5281"/>
      <c r="BG5281"/>
      <c r="BH5281"/>
      <c r="BI5281"/>
      <c r="BJ5281"/>
      <c r="BK5281"/>
      <c r="BL5281"/>
      <c r="BM5281"/>
      <c r="BN5281"/>
      <c r="BO5281"/>
      <c r="BP5281"/>
      <c r="BQ5281"/>
      <c r="BR5281"/>
      <c r="BS5281"/>
      <c r="BT5281"/>
      <c r="BU5281"/>
      <c r="BV5281"/>
      <c r="BW5281"/>
      <c r="BX5281"/>
      <c r="BY5281"/>
      <c r="BZ5281"/>
      <c r="CA5281"/>
      <c r="CB5281"/>
      <c r="CC5281"/>
      <c r="CD5281"/>
      <c r="CE5281"/>
      <c r="CF5281"/>
      <c r="CG5281"/>
      <c r="CH5281"/>
      <c r="CI5281"/>
      <c r="CJ5281"/>
    </row>
    <row r="5282" spans="39:88" x14ac:dyDescent="0.3"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  <c r="BF5282"/>
      <c r="BG5282"/>
      <c r="BH5282"/>
      <c r="BI5282"/>
      <c r="BJ5282"/>
      <c r="BK5282"/>
      <c r="BL5282"/>
      <c r="BM5282"/>
      <c r="BN5282"/>
      <c r="BO5282"/>
      <c r="BP5282"/>
      <c r="BQ5282"/>
      <c r="BR5282"/>
      <c r="BS5282"/>
      <c r="BT5282"/>
      <c r="BU5282"/>
      <c r="BV5282"/>
      <c r="BW5282"/>
      <c r="BX5282"/>
      <c r="BY5282"/>
      <c r="BZ5282"/>
      <c r="CA5282"/>
      <c r="CB5282"/>
      <c r="CC5282"/>
      <c r="CD5282"/>
      <c r="CE5282"/>
      <c r="CF5282"/>
      <c r="CG5282"/>
      <c r="CH5282"/>
      <c r="CI5282"/>
      <c r="CJ5282"/>
    </row>
    <row r="5283" spans="39:88" x14ac:dyDescent="0.3"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  <c r="BF5283"/>
      <c r="BG5283"/>
      <c r="BH5283"/>
      <c r="BI5283"/>
      <c r="BJ5283"/>
      <c r="BK5283"/>
      <c r="BL5283"/>
      <c r="BM5283"/>
      <c r="BN5283"/>
      <c r="BO5283"/>
      <c r="BP5283"/>
      <c r="BQ5283"/>
      <c r="BR5283"/>
      <c r="BS5283"/>
      <c r="BT5283"/>
      <c r="BU5283"/>
      <c r="BV5283"/>
      <c r="BW5283"/>
      <c r="BX5283"/>
      <c r="BY5283"/>
      <c r="BZ5283"/>
      <c r="CA5283"/>
      <c r="CB5283"/>
      <c r="CC5283"/>
      <c r="CD5283"/>
      <c r="CE5283"/>
      <c r="CF5283"/>
      <c r="CG5283"/>
      <c r="CH5283"/>
      <c r="CI5283"/>
      <c r="CJ5283"/>
    </row>
    <row r="5284" spans="39:88" x14ac:dyDescent="0.3"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  <c r="BF5284"/>
      <c r="BG5284"/>
      <c r="BH5284"/>
      <c r="BI5284"/>
      <c r="BJ5284"/>
      <c r="BK5284"/>
      <c r="BL5284"/>
      <c r="BM5284"/>
      <c r="BN5284"/>
      <c r="BO5284"/>
      <c r="BP5284"/>
      <c r="BQ5284"/>
      <c r="BR5284"/>
      <c r="BS5284"/>
      <c r="BT5284"/>
      <c r="BU5284"/>
      <c r="BV5284"/>
      <c r="BW5284"/>
      <c r="BX5284"/>
      <c r="BY5284"/>
      <c r="BZ5284"/>
      <c r="CA5284"/>
      <c r="CB5284"/>
      <c r="CC5284"/>
      <c r="CD5284"/>
      <c r="CE5284"/>
      <c r="CF5284"/>
      <c r="CG5284"/>
      <c r="CH5284"/>
      <c r="CI5284"/>
      <c r="CJ5284"/>
    </row>
    <row r="5285" spans="39:88" x14ac:dyDescent="0.3"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  <c r="BF5285"/>
      <c r="BG5285"/>
      <c r="BH5285"/>
      <c r="BI5285"/>
      <c r="BJ5285"/>
      <c r="BK5285"/>
      <c r="BL5285"/>
      <c r="BM5285"/>
      <c r="BN5285"/>
      <c r="BO5285"/>
      <c r="BP5285"/>
      <c r="BQ5285"/>
      <c r="BR5285"/>
      <c r="BS5285"/>
      <c r="BT5285"/>
      <c r="BU5285"/>
      <c r="BV5285"/>
      <c r="BW5285"/>
      <c r="BX5285"/>
      <c r="BY5285"/>
      <c r="BZ5285"/>
      <c r="CA5285"/>
      <c r="CB5285"/>
      <c r="CC5285"/>
      <c r="CD5285"/>
      <c r="CE5285"/>
      <c r="CF5285"/>
      <c r="CG5285"/>
      <c r="CH5285"/>
      <c r="CI5285"/>
      <c r="CJ5285"/>
    </row>
    <row r="5286" spans="39:88" x14ac:dyDescent="0.3"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  <c r="BF5286"/>
      <c r="BG5286"/>
      <c r="BH5286"/>
      <c r="BI5286"/>
      <c r="BJ5286"/>
      <c r="BK5286"/>
      <c r="BL5286"/>
      <c r="BM5286"/>
      <c r="BN5286"/>
      <c r="BO5286"/>
      <c r="BP5286"/>
      <c r="BQ5286"/>
      <c r="BR5286"/>
      <c r="BS5286"/>
      <c r="BT5286"/>
      <c r="BU5286"/>
      <c r="BV5286"/>
      <c r="BW5286"/>
      <c r="BX5286"/>
      <c r="BY5286"/>
      <c r="BZ5286"/>
      <c r="CA5286"/>
      <c r="CB5286"/>
      <c r="CC5286"/>
      <c r="CD5286"/>
      <c r="CE5286"/>
      <c r="CF5286"/>
      <c r="CG5286"/>
      <c r="CH5286"/>
      <c r="CI5286"/>
      <c r="CJ5286"/>
    </row>
    <row r="5287" spans="39:88" x14ac:dyDescent="0.3"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  <c r="BF5287"/>
      <c r="BG5287"/>
      <c r="BH5287"/>
      <c r="BI5287"/>
      <c r="BJ5287"/>
      <c r="BK5287"/>
      <c r="BL5287"/>
      <c r="BM5287"/>
      <c r="BN5287"/>
      <c r="BO5287"/>
      <c r="BP5287"/>
      <c r="BQ5287"/>
      <c r="BR5287"/>
      <c r="BS5287"/>
      <c r="BT5287"/>
      <c r="BU5287"/>
      <c r="BV5287"/>
      <c r="BW5287"/>
      <c r="BX5287"/>
      <c r="BY5287"/>
      <c r="BZ5287"/>
      <c r="CA5287"/>
      <c r="CB5287"/>
      <c r="CC5287"/>
      <c r="CD5287"/>
      <c r="CE5287"/>
      <c r="CF5287"/>
      <c r="CG5287"/>
      <c r="CH5287"/>
      <c r="CI5287"/>
      <c r="CJ5287"/>
    </row>
    <row r="5288" spans="39:88" x14ac:dyDescent="0.3"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  <c r="BF5288"/>
      <c r="BG5288"/>
      <c r="BH5288"/>
      <c r="BI5288"/>
      <c r="BJ5288"/>
      <c r="BK5288"/>
      <c r="BL5288"/>
      <c r="BM5288"/>
      <c r="BN5288"/>
      <c r="BO5288"/>
      <c r="BP5288"/>
      <c r="BQ5288"/>
      <c r="BR5288"/>
      <c r="BS5288"/>
      <c r="BT5288"/>
      <c r="BU5288"/>
      <c r="BV5288"/>
      <c r="BW5288"/>
      <c r="BX5288"/>
      <c r="BY5288"/>
      <c r="BZ5288"/>
      <c r="CA5288"/>
      <c r="CB5288"/>
      <c r="CC5288"/>
      <c r="CD5288"/>
      <c r="CE5288"/>
      <c r="CF5288"/>
      <c r="CG5288"/>
      <c r="CH5288"/>
      <c r="CI5288"/>
      <c r="CJ5288"/>
    </row>
    <row r="5289" spans="39:88" x14ac:dyDescent="0.3"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  <c r="BF5289"/>
      <c r="BG5289"/>
      <c r="BH5289"/>
      <c r="BI5289"/>
      <c r="BJ5289"/>
      <c r="BK5289"/>
      <c r="BL5289"/>
      <c r="BM5289"/>
      <c r="BN5289"/>
      <c r="BO5289"/>
      <c r="BP5289"/>
      <c r="BQ5289"/>
      <c r="BR5289"/>
      <c r="BS5289"/>
      <c r="BT5289"/>
      <c r="BU5289"/>
      <c r="BV5289"/>
      <c r="BW5289"/>
      <c r="BX5289"/>
      <c r="BY5289"/>
      <c r="BZ5289"/>
      <c r="CA5289"/>
      <c r="CB5289"/>
      <c r="CC5289"/>
      <c r="CD5289"/>
      <c r="CE5289"/>
      <c r="CF5289"/>
      <c r="CG5289"/>
      <c r="CH5289"/>
      <c r="CI5289"/>
      <c r="CJ5289"/>
    </row>
    <row r="5290" spans="39:88" x14ac:dyDescent="0.3"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  <c r="BF5290"/>
      <c r="BG5290"/>
      <c r="BH5290"/>
      <c r="BI5290"/>
      <c r="BJ5290"/>
      <c r="BK5290"/>
      <c r="BL5290"/>
      <c r="BM5290"/>
      <c r="BN5290"/>
      <c r="BO5290"/>
      <c r="BP5290"/>
      <c r="BQ5290"/>
      <c r="BR5290"/>
      <c r="BS5290"/>
      <c r="BT5290"/>
      <c r="BU5290"/>
      <c r="BV5290"/>
      <c r="BW5290"/>
      <c r="BX5290"/>
      <c r="BY5290"/>
      <c r="BZ5290"/>
      <c r="CA5290"/>
      <c r="CB5290"/>
      <c r="CC5290"/>
      <c r="CD5290"/>
      <c r="CE5290"/>
      <c r="CF5290"/>
      <c r="CG5290"/>
      <c r="CH5290"/>
      <c r="CI5290"/>
      <c r="CJ5290"/>
    </row>
    <row r="5291" spans="39:88" x14ac:dyDescent="0.3"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  <c r="BF5291"/>
      <c r="BG5291"/>
      <c r="BH5291"/>
      <c r="BI5291"/>
      <c r="BJ5291"/>
      <c r="BK5291"/>
      <c r="BL5291"/>
      <c r="BM5291"/>
      <c r="BN5291"/>
      <c r="BO5291"/>
      <c r="BP5291"/>
      <c r="BQ5291"/>
      <c r="BR5291"/>
      <c r="BS5291"/>
      <c r="BT5291"/>
      <c r="BU5291"/>
      <c r="BV5291"/>
      <c r="BW5291"/>
      <c r="BX5291"/>
      <c r="BY5291"/>
      <c r="BZ5291"/>
      <c r="CA5291"/>
      <c r="CB5291"/>
      <c r="CC5291"/>
      <c r="CD5291"/>
      <c r="CE5291"/>
      <c r="CF5291"/>
      <c r="CG5291"/>
      <c r="CH5291"/>
      <c r="CI5291"/>
      <c r="CJ5291"/>
    </row>
    <row r="5292" spans="39:88" x14ac:dyDescent="0.3"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  <c r="BF5292"/>
      <c r="BG5292"/>
      <c r="BH5292"/>
      <c r="BI5292"/>
      <c r="BJ5292"/>
      <c r="BK5292"/>
      <c r="BL5292"/>
      <c r="BM5292"/>
      <c r="BN5292"/>
      <c r="BO5292"/>
      <c r="BP5292"/>
      <c r="BQ5292"/>
      <c r="BR5292"/>
      <c r="BS5292"/>
      <c r="BT5292"/>
      <c r="BU5292"/>
      <c r="BV5292"/>
      <c r="BW5292"/>
      <c r="BX5292"/>
      <c r="BY5292"/>
      <c r="BZ5292"/>
      <c r="CA5292"/>
      <c r="CB5292"/>
      <c r="CC5292"/>
      <c r="CD5292"/>
      <c r="CE5292"/>
      <c r="CF5292"/>
      <c r="CG5292"/>
      <c r="CH5292"/>
      <c r="CI5292"/>
      <c r="CJ5292"/>
    </row>
    <row r="5293" spans="39:88" x14ac:dyDescent="0.3"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  <c r="BF5293"/>
      <c r="BG5293"/>
      <c r="BH5293"/>
      <c r="BI5293"/>
      <c r="BJ5293"/>
      <c r="BK5293"/>
      <c r="BL5293"/>
      <c r="BM5293"/>
      <c r="BN5293"/>
      <c r="BO5293"/>
      <c r="BP5293"/>
      <c r="BQ5293"/>
      <c r="BR5293"/>
      <c r="BS5293"/>
      <c r="BT5293"/>
      <c r="BU5293"/>
      <c r="BV5293"/>
      <c r="BW5293"/>
      <c r="BX5293"/>
      <c r="BY5293"/>
      <c r="BZ5293"/>
      <c r="CA5293"/>
      <c r="CB5293"/>
      <c r="CC5293"/>
      <c r="CD5293"/>
      <c r="CE5293"/>
      <c r="CF5293"/>
      <c r="CG5293"/>
      <c r="CH5293"/>
      <c r="CI5293"/>
      <c r="CJ5293"/>
    </row>
    <row r="5294" spans="39:88" x14ac:dyDescent="0.3"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  <c r="BF5294"/>
      <c r="BG5294"/>
      <c r="BH5294"/>
      <c r="BI5294"/>
      <c r="BJ5294"/>
      <c r="BK5294"/>
      <c r="BL5294"/>
      <c r="BM5294"/>
      <c r="BN5294"/>
      <c r="BO5294"/>
      <c r="BP5294"/>
      <c r="BQ5294"/>
      <c r="BR5294"/>
      <c r="BS5294"/>
      <c r="BT5294"/>
      <c r="BU5294"/>
      <c r="BV5294"/>
      <c r="BW5294"/>
      <c r="BX5294"/>
      <c r="BY5294"/>
      <c r="BZ5294"/>
      <c r="CA5294"/>
      <c r="CB5294"/>
      <c r="CC5294"/>
      <c r="CD5294"/>
      <c r="CE5294"/>
      <c r="CF5294"/>
      <c r="CG5294"/>
      <c r="CH5294"/>
      <c r="CI5294"/>
      <c r="CJ5294"/>
    </row>
    <row r="5295" spans="39:88" x14ac:dyDescent="0.3"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  <c r="BF5295"/>
      <c r="BG5295"/>
      <c r="BH5295"/>
      <c r="BI5295"/>
      <c r="BJ5295"/>
      <c r="BK5295"/>
      <c r="BL5295"/>
      <c r="BM5295"/>
      <c r="BN5295"/>
      <c r="BO5295"/>
      <c r="BP5295"/>
      <c r="BQ5295"/>
      <c r="BR5295"/>
      <c r="BS5295"/>
      <c r="BT5295"/>
      <c r="BU5295"/>
      <c r="BV5295"/>
      <c r="BW5295"/>
      <c r="BX5295"/>
      <c r="BY5295"/>
      <c r="BZ5295"/>
      <c r="CA5295"/>
      <c r="CB5295"/>
      <c r="CC5295"/>
      <c r="CD5295"/>
      <c r="CE5295"/>
      <c r="CF5295"/>
      <c r="CG5295"/>
      <c r="CH5295"/>
      <c r="CI5295"/>
      <c r="CJ5295"/>
    </row>
    <row r="5296" spans="39:88" x14ac:dyDescent="0.3"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  <c r="BF5296"/>
      <c r="BG5296"/>
      <c r="BH5296"/>
      <c r="BI5296"/>
      <c r="BJ5296"/>
      <c r="BK5296"/>
      <c r="BL5296"/>
      <c r="BM5296"/>
      <c r="BN5296"/>
      <c r="BO5296"/>
      <c r="BP5296"/>
      <c r="BQ5296"/>
      <c r="BR5296"/>
      <c r="BS5296"/>
      <c r="BT5296"/>
      <c r="BU5296"/>
      <c r="BV5296"/>
      <c r="BW5296"/>
      <c r="BX5296"/>
      <c r="BY5296"/>
      <c r="BZ5296"/>
      <c r="CA5296"/>
      <c r="CB5296"/>
      <c r="CC5296"/>
      <c r="CD5296"/>
      <c r="CE5296"/>
      <c r="CF5296"/>
      <c r="CG5296"/>
      <c r="CH5296"/>
      <c r="CI5296"/>
      <c r="CJ5296"/>
    </row>
    <row r="5297" spans="39:88" x14ac:dyDescent="0.3"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  <c r="BF5297"/>
      <c r="BG5297"/>
      <c r="BH5297"/>
      <c r="BI5297"/>
      <c r="BJ5297"/>
      <c r="BK5297"/>
      <c r="BL5297"/>
      <c r="BM5297"/>
      <c r="BN5297"/>
      <c r="BO5297"/>
      <c r="BP5297"/>
      <c r="BQ5297"/>
      <c r="BR5297"/>
      <c r="BS5297"/>
      <c r="BT5297"/>
      <c r="BU5297"/>
      <c r="BV5297"/>
      <c r="BW5297"/>
      <c r="BX5297"/>
      <c r="BY5297"/>
      <c r="BZ5297"/>
      <c r="CA5297"/>
      <c r="CB5297"/>
      <c r="CC5297"/>
      <c r="CD5297"/>
      <c r="CE5297"/>
      <c r="CF5297"/>
      <c r="CG5297"/>
      <c r="CH5297"/>
      <c r="CI5297"/>
      <c r="CJ5297"/>
    </row>
    <row r="5298" spans="39:88" x14ac:dyDescent="0.3"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  <c r="BF5298"/>
      <c r="BG5298"/>
      <c r="BH5298"/>
      <c r="BI5298"/>
      <c r="BJ5298"/>
      <c r="BK5298"/>
      <c r="BL5298"/>
      <c r="BM5298"/>
      <c r="BN5298"/>
      <c r="BO5298"/>
      <c r="BP5298"/>
      <c r="BQ5298"/>
      <c r="BR5298"/>
      <c r="BS5298"/>
      <c r="BT5298"/>
      <c r="BU5298"/>
      <c r="BV5298"/>
      <c r="BW5298"/>
      <c r="BX5298"/>
      <c r="BY5298"/>
      <c r="BZ5298"/>
      <c r="CA5298"/>
      <c r="CB5298"/>
      <c r="CC5298"/>
      <c r="CD5298"/>
      <c r="CE5298"/>
      <c r="CF5298"/>
      <c r="CG5298"/>
      <c r="CH5298"/>
      <c r="CI5298"/>
      <c r="CJ5298"/>
    </row>
    <row r="5299" spans="39:88" x14ac:dyDescent="0.3"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  <c r="BF5299"/>
      <c r="BG5299"/>
      <c r="BH5299"/>
      <c r="BI5299"/>
      <c r="BJ5299"/>
      <c r="BK5299"/>
      <c r="BL5299"/>
      <c r="BM5299"/>
      <c r="BN5299"/>
      <c r="BO5299"/>
      <c r="BP5299"/>
      <c r="BQ5299"/>
      <c r="BR5299"/>
      <c r="BS5299"/>
      <c r="BT5299"/>
      <c r="BU5299"/>
      <c r="BV5299"/>
      <c r="BW5299"/>
      <c r="BX5299"/>
      <c r="BY5299"/>
      <c r="BZ5299"/>
      <c r="CA5299"/>
      <c r="CB5299"/>
      <c r="CC5299"/>
      <c r="CD5299"/>
      <c r="CE5299"/>
      <c r="CF5299"/>
      <c r="CG5299"/>
      <c r="CH5299"/>
      <c r="CI5299"/>
      <c r="CJ5299"/>
    </row>
    <row r="5300" spans="39:88" x14ac:dyDescent="0.3"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  <c r="BF5300"/>
      <c r="BG5300"/>
      <c r="BH5300"/>
      <c r="BI5300"/>
      <c r="BJ5300"/>
      <c r="BK5300"/>
      <c r="BL5300"/>
      <c r="BM5300"/>
      <c r="BN5300"/>
      <c r="BO5300"/>
      <c r="BP5300"/>
      <c r="BQ5300"/>
      <c r="BR5300"/>
      <c r="BS5300"/>
      <c r="BT5300"/>
      <c r="BU5300"/>
      <c r="BV5300"/>
      <c r="BW5300"/>
      <c r="BX5300"/>
      <c r="BY5300"/>
      <c r="BZ5300"/>
      <c r="CA5300"/>
      <c r="CB5300"/>
      <c r="CC5300"/>
      <c r="CD5300"/>
      <c r="CE5300"/>
      <c r="CF5300"/>
      <c r="CG5300"/>
      <c r="CH5300"/>
      <c r="CI5300"/>
      <c r="CJ5300"/>
    </row>
    <row r="5301" spans="39:88" x14ac:dyDescent="0.3"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  <c r="BF5301"/>
      <c r="BG5301"/>
      <c r="BH5301"/>
      <c r="BI5301"/>
      <c r="BJ5301"/>
      <c r="BK5301"/>
      <c r="BL5301"/>
      <c r="BM5301"/>
      <c r="BN5301"/>
      <c r="BO5301"/>
      <c r="BP5301"/>
      <c r="BQ5301"/>
      <c r="BR5301"/>
      <c r="BS5301"/>
      <c r="BT5301"/>
      <c r="BU5301"/>
      <c r="BV5301"/>
      <c r="BW5301"/>
      <c r="BX5301"/>
      <c r="BY5301"/>
      <c r="BZ5301"/>
      <c r="CA5301"/>
      <c r="CB5301"/>
      <c r="CC5301"/>
      <c r="CD5301"/>
      <c r="CE5301"/>
      <c r="CF5301"/>
      <c r="CG5301"/>
      <c r="CH5301"/>
      <c r="CI5301"/>
      <c r="CJ5301"/>
    </row>
    <row r="5302" spans="39:88" x14ac:dyDescent="0.3"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  <c r="BF5302"/>
      <c r="BG5302"/>
      <c r="BH5302"/>
      <c r="BI5302"/>
      <c r="BJ5302"/>
      <c r="BK5302"/>
      <c r="BL5302"/>
      <c r="BM5302"/>
      <c r="BN5302"/>
      <c r="BO5302"/>
      <c r="BP5302"/>
      <c r="BQ5302"/>
      <c r="BR5302"/>
      <c r="BS5302"/>
      <c r="BT5302"/>
      <c r="BU5302"/>
      <c r="BV5302"/>
      <c r="BW5302"/>
      <c r="BX5302"/>
      <c r="BY5302"/>
      <c r="BZ5302"/>
      <c r="CA5302"/>
      <c r="CB5302"/>
      <c r="CC5302"/>
      <c r="CD5302"/>
      <c r="CE5302"/>
      <c r="CF5302"/>
      <c r="CG5302"/>
      <c r="CH5302"/>
      <c r="CI5302"/>
      <c r="CJ5302"/>
    </row>
    <row r="5303" spans="39:88" x14ac:dyDescent="0.3"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  <c r="BF5303"/>
      <c r="BG5303"/>
      <c r="BH5303"/>
      <c r="BI5303"/>
      <c r="BJ5303"/>
      <c r="BK5303"/>
      <c r="BL5303"/>
      <c r="BM5303"/>
      <c r="BN5303"/>
      <c r="BO5303"/>
      <c r="BP5303"/>
      <c r="BQ5303"/>
      <c r="BR5303"/>
      <c r="BS5303"/>
      <c r="BT5303"/>
      <c r="BU5303"/>
      <c r="BV5303"/>
      <c r="BW5303"/>
      <c r="BX5303"/>
      <c r="BY5303"/>
      <c r="BZ5303"/>
      <c r="CA5303"/>
      <c r="CB5303"/>
      <c r="CC5303"/>
      <c r="CD5303"/>
      <c r="CE5303"/>
      <c r="CF5303"/>
      <c r="CG5303"/>
      <c r="CH5303"/>
      <c r="CI5303"/>
      <c r="CJ5303"/>
    </row>
    <row r="5304" spans="39:88" x14ac:dyDescent="0.3"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  <c r="BF5304"/>
      <c r="BG5304"/>
      <c r="BH5304"/>
      <c r="BI5304"/>
      <c r="BJ5304"/>
      <c r="BK5304"/>
      <c r="BL5304"/>
      <c r="BM5304"/>
      <c r="BN5304"/>
      <c r="BO5304"/>
      <c r="BP5304"/>
      <c r="BQ5304"/>
      <c r="BR5304"/>
      <c r="BS5304"/>
      <c r="BT5304"/>
      <c r="BU5304"/>
      <c r="BV5304"/>
      <c r="BW5304"/>
      <c r="BX5304"/>
      <c r="BY5304"/>
      <c r="BZ5304"/>
      <c r="CA5304"/>
      <c r="CB5304"/>
      <c r="CC5304"/>
      <c r="CD5304"/>
      <c r="CE5304"/>
      <c r="CF5304"/>
      <c r="CG5304"/>
      <c r="CH5304"/>
      <c r="CI5304"/>
      <c r="CJ5304"/>
    </row>
    <row r="5305" spans="39:88" x14ac:dyDescent="0.3"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  <c r="BF5305"/>
      <c r="BG5305"/>
      <c r="BH5305"/>
      <c r="BI5305"/>
      <c r="BJ5305"/>
      <c r="BK5305"/>
      <c r="BL5305"/>
      <c r="BM5305"/>
      <c r="BN5305"/>
      <c r="BO5305"/>
      <c r="BP5305"/>
      <c r="BQ5305"/>
      <c r="BR5305"/>
      <c r="BS5305"/>
      <c r="BT5305"/>
      <c r="BU5305"/>
      <c r="BV5305"/>
      <c r="BW5305"/>
      <c r="BX5305"/>
      <c r="BY5305"/>
      <c r="BZ5305"/>
      <c r="CA5305"/>
      <c r="CB5305"/>
      <c r="CC5305"/>
      <c r="CD5305"/>
      <c r="CE5305"/>
      <c r="CF5305"/>
      <c r="CG5305"/>
      <c r="CH5305"/>
      <c r="CI5305"/>
      <c r="CJ5305"/>
    </row>
    <row r="5306" spans="39:88" x14ac:dyDescent="0.3"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  <c r="BF5306"/>
      <c r="BG5306"/>
      <c r="BH5306"/>
      <c r="BI5306"/>
      <c r="BJ5306"/>
      <c r="BK5306"/>
      <c r="BL5306"/>
      <c r="BM5306"/>
      <c r="BN5306"/>
      <c r="BO5306"/>
      <c r="BP5306"/>
      <c r="BQ5306"/>
      <c r="BR5306"/>
      <c r="BS5306"/>
      <c r="BT5306"/>
      <c r="BU5306"/>
      <c r="BV5306"/>
      <c r="BW5306"/>
      <c r="BX5306"/>
      <c r="BY5306"/>
      <c r="BZ5306"/>
      <c r="CA5306"/>
      <c r="CB5306"/>
      <c r="CC5306"/>
      <c r="CD5306"/>
      <c r="CE5306"/>
      <c r="CF5306"/>
      <c r="CG5306"/>
      <c r="CH5306"/>
      <c r="CI5306"/>
      <c r="CJ5306"/>
    </row>
    <row r="5307" spans="39:88" x14ac:dyDescent="0.3"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  <c r="BF5307"/>
      <c r="BG5307"/>
      <c r="BH5307"/>
      <c r="BI5307"/>
      <c r="BJ5307"/>
      <c r="BK5307"/>
      <c r="BL5307"/>
      <c r="BM5307"/>
      <c r="BN5307"/>
      <c r="BO5307"/>
      <c r="BP5307"/>
      <c r="BQ5307"/>
      <c r="BR5307"/>
      <c r="BS5307"/>
      <c r="BT5307"/>
      <c r="BU5307"/>
      <c r="BV5307"/>
      <c r="BW5307"/>
      <c r="BX5307"/>
      <c r="BY5307"/>
      <c r="BZ5307"/>
      <c r="CA5307"/>
      <c r="CB5307"/>
      <c r="CC5307"/>
      <c r="CD5307"/>
      <c r="CE5307"/>
      <c r="CF5307"/>
      <c r="CG5307"/>
      <c r="CH5307"/>
      <c r="CI5307"/>
      <c r="CJ5307"/>
    </row>
    <row r="5308" spans="39:88" x14ac:dyDescent="0.3"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  <c r="BF5308"/>
      <c r="BG5308"/>
      <c r="BH5308"/>
      <c r="BI5308"/>
      <c r="BJ5308"/>
      <c r="BK5308"/>
      <c r="BL5308"/>
      <c r="BM5308"/>
      <c r="BN5308"/>
      <c r="BO5308"/>
      <c r="BP5308"/>
      <c r="BQ5308"/>
      <c r="BR5308"/>
      <c r="BS5308"/>
      <c r="BT5308"/>
      <c r="BU5308"/>
      <c r="BV5308"/>
      <c r="BW5308"/>
      <c r="BX5308"/>
      <c r="BY5308"/>
      <c r="BZ5308"/>
      <c r="CA5308"/>
      <c r="CB5308"/>
      <c r="CC5308"/>
      <c r="CD5308"/>
      <c r="CE5308"/>
      <c r="CF5308"/>
      <c r="CG5308"/>
      <c r="CH5308"/>
      <c r="CI5308"/>
      <c r="CJ5308"/>
    </row>
    <row r="5309" spans="39:88" x14ac:dyDescent="0.3"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  <c r="BF5309"/>
      <c r="BG5309"/>
      <c r="BH5309"/>
      <c r="BI5309"/>
      <c r="BJ5309"/>
      <c r="BK5309"/>
      <c r="BL5309"/>
      <c r="BM5309"/>
      <c r="BN5309"/>
      <c r="BO5309"/>
      <c r="BP5309"/>
      <c r="BQ5309"/>
      <c r="BR5309"/>
      <c r="BS5309"/>
      <c r="BT5309"/>
      <c r="BU5309"/>
      <c r="BV5309"/>
      <c r="BW5309"/>
      <c r="BX5309"/>
      <c r="BY5309"/>
      <c r="BZ5309"/>
      <c r="CA5309"/>
      <c r="CB5309"/>
      <c r="CC5309"/>
      <c r="CD5309"/>
      <c r="CE5309"/>
      <c r="CF5309"/>
      <c r="CG5309"/>
      <c r="CH5309"/>
      <c r="CI5309"/>
      <c r="CJ5309"/>
    </row>
    <row r="5310" spans="39:88" x14ac:dyDescent="0.3"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  <c r="BF5310"/>
      <c r="BG5310"/>
      <c r="BH5310"/>
      <c r="BI5310"/>
      <c r="BJ5310"/>
      <c r="BK5310"/>
      <c r="BL5310"/>
      <c r="BM5310"/>
      <c r="BN5310"/>
      <c r="BO5310"/>
      <c r="BP5310"/>
      <c r="BQ5310"/>
      <c r="BR5310"/>
      <c r="BS5310"/>
      <c r="BT5310"/>
      <c r="BU5310"/>
      <c r="BV5310"/>
      <c r="BW5310"/>
      <c r="BX5310"/>
      <c r="BY5310"/>
      <c r="BZ5310"/>
      <c r="CA5310"/>
      <c r="CB5310"/>
      <c r="CC5310"/>
      <c r="CD5310"/>
      <c r="CE5310"/>
      <c r="CF5310"/>
      <c r="CG5310"/>
      <c r="CH5310"/>
      <c r="CI5310"/>
      <c r="CJ5310"/>
    </row>
    <row r="5311" spans="39:88" x14ac:dyDescent="0.3"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  <c r="BF5311"/>
      <c r="BG5311"/>
      <c r="BH5311"/>
      <c r="BI5311"/>
      <c r="BJ5311"/>
      <c r="BK5311"/>
      <c r="BL5311"/>
      <c r="BM5311"/>
      <c r="BN5311"/>
      <c r="BO5311"/>
      <c r="BP5311"/>
      <c r="BQ5311"/>
      <c r="BR5311"/>
      <c r="BS5311"/>
      <c r="BT5311"/>
      <c r="BU5311"/>
      <c r="BV5311"/>
      <c r="BW5311"/>
      <c r="BX5311"/>
      <c r="BY5311"/>
      <c r="BZ5311"/>
      <c r="CA5311"/>
      <c r="CB5311"/>
      <c r="CC5311"/>
      <c r="CD5311"/>
      <c r="CE5311"/>
      <c r="CF5311"/>
      <c r="CG5311"/>
      <c r="CH5311"/>
      <c r="CI5311"/>
      <c r="CJ5311"/>
    </row>
    <row r="5312" spans="39:88" x14ac:dyDescent="0.3"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  <c r="BF5312"/>
      <c r="BG5312"/>
      <c r="BH5312"/>
      <c r="BI5312"/>
      <c r="BJ5312"/>
      <c r="BK5312"/>
      <c r="BL5312"/>
      <c r="BM5312"/>
      <c r="BN5312"/>
      <c r="BO5312"/>
      <c r="BP5312"/>
      <c r="BQ5312"/>
      <c r="BR5312"/>
      <c r="BS5312"/>
      <c r="BT5312"/>
      <c r="BU5312"/>
      <c r="BV5312"/>
      <c r="BW5312"/>
      <c r="BX5312"/>
      <c r="BY5312"/>
      <c r="BZ5312"/>
      <c r="CA5312"/>
      <c r="CB5312"/>
      <c r="CC5312"/>
      <c r="CD5312"/>
      <c r="CE5312"/>
      <c r="CF5312"/>
      <c r="CG5312"/>
      <c r="CH5312"/>
      <c r="CI5312"/>
      <c r="CJ5312"/>
    </row>
    <row r="5313" spans="39:88" x14ac:dyDescent="0.3"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  <c r="BF5313"/>
      <c r="BG5313"/>
      <c r="BH5313"/>
      <c r="BI5313"/>
      <c r="BJ5313"/>
      <c r="BK5313"/>
      <c r="BL5313"/>
      <c r="BM5313"/>
      <c r="BN5313"/>
      <c r="BO5313"/>
      <c r="BP5313"/>
      <c r="BQ5313"/>
      <c r="BR5313"/>
      <c r="BS5313"/>
      <c r="BT5313"/>
      <c r="BU5313"/>
      <c r="BV5313"/>
      <c r="BW5313"/>
      <c r="BX5313"/>
      <c r="BY5313"/>
      <c r="BZ5313"/>
      <c r="CA5313"/>
      <c r="CB5313"/>
      <c r="CC5313"/>
      <c r="CD5313"/>
      <c r="CE5313"/>
      <c r="CF5313"/>
      <c r="CG5313"/>
      <c r="CH5313"/>
      <c r="CI5313"/>
      <c r="CJ5313"/>
    </row>
    <row r="5314" spans="39:88" x14ac:dyDescent="0.3"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  <c r="BF5314"/>
      <c r="BG5314"/>
      <c r="BH5314"/>
      <c r="BI5314"/>
      <c r="BJ5314"/>
      <c r="BK5314"/>
      <c r="BL5314"/>
      <c r="BM5314"/>
      <c r="BN5314"/>
      <c r="BO5314"/>
      <c r="BP5314"/>
      <c r="BQ5314"/>
      <c r="BR5314"/>
      <c r="BS5314"/>
      <c r="BT5314"/>
      <c r="BU5314"/>
      <c r="BV5314"/>
      <c r="BW5314"/>
      <c r="BX5314"/>
      <c r="BY5314"/>
      <c r="BZ5314"/>
      <c r="CA5314"/>
      <c r="CB5314"/>
      <c r="CC5314"/>
      <c r="CD5314"/>
      <c r="CE5314"/>
      <c r="CF5314"/>
      <c r="CG5314"/>
      <c r="CH5314"/>
      <c r="CI5314"/>
      <c r="CJ5314"/>
    </row>
    <row r="5315" spans="39:88" x14ac:dyDescent="0.3"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  <c r="BF5315"/>
      <c r="BG5315"/>
      <c r="BH5315"/>
      <c r="BI5315"/>
      <c r="BJ5315"/>
      <c r="BK5315"/>
      <c r="BL5315"/>
      <c r="BM5315"/>
      <c r="BN5315"/>
      <c r="BO5315"/>
      <c r="BP5315"/>
      <c r="BQ5315"/>
      <c r="BR5315"/>
      <c r="BS5315"/>
      <c r="BT5315"/>
      <c r="BU5315"/>
      <c r="BV5315"/>
      <c r="BW5315"/>
      <c r="BX5315"/>
      <c r="BY5315"/>
      <c r="BZ5315"/>
      <c r="CA5315"/>
      <c r="CB5315"/>
      <c r="CC5315"/>
      <c r="CD5315"/>
      <c r="CE5315"/>
      <c r="CF5315"/>
      <c r="CG5315"/>
      <c r="CH5315"/>
      <c r="CI5315"/>
      <c r="CJ5315"/>
    </row>
    <row r="5316" spans="39:88" x14ac:dyDescent="0.3"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  <c r="BF5316"/>
      <c r="BG5316"/>
      <c r="BH5316"/>
      <c r="BI5316"/>
      <c r="BJ5316"/>
      <c r="BK5316"/>
      <c r="BL5316"/>
      <c r="BM5316"/>
      <c r="BN5316"/>
      <c r="BO5316"/>
      <c r="BP5316"/>
      <c r="BQ5316"/>
      <c r="BR5316"/>
      <c r="BS5316"/>
      <c r="BT5316"/>
      <c r="BU5316"/>
      <c r="BV5316"/>
      <c r="BW5316"/>
      <c r="BX5316"/>
      <c r="BY5316"/>
      <c r="BZ5316"/>
      <c r="CA5316"/>
      <c r="CB5316"/>
      <c r="CC5316"/>
      <c r="CD5316"/>
      <c r="CE5316"/>
      <c r="CF5316"/>
      <c r="CG5316"/>
      <c r="CH5316"/>
      <c r="CI5316"/>
      <c r="CJ5316"/>
    </row>
    <row r="5317" spans="39:88" x14ac:dyDescent="0.3"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  <c r="BF5317"/>
      <c r="BG5317"/>
      <c r="BH5317"/>
      <c r="BI5317"/>
      <c r="BJ5317"/>
      <c r="BK5317"/>
      <c r="BL5317"/>
      <c r="BM5317"/>
      <c r="BN5317"/>
      <c r="BO5317"/>
      <c r="BP5317"/>
      <c r="BQ5317"/>
      <c r="BR5317"/>
      <c r="BS5317"/>
      <c r="BT5317"/>
      <c r="BU5317"/>
      <c r="BV5317"/>
      <c r="BW5317"/>
      <c r="BX5317"/>
      <c r="BY5317"/>
      <c r="BZ5317"/>
      <c r="CA5317"/>
      <c r="CB5317"/>
      <c r="CC5317"/>
      <c r="CD5317"/>
      <c r="CE5317"/>
      <c r="CF5317"/>
      <c r="CG5317"/>
      <c r="CH5317"/>
      <c r="CI5317"/>
      <c r="CJ5317"/>
    </row>
    <row r="5318" spans="39:88" x14ac:dyDescent="0.3"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  <c r="BF5318"/>
      <c r="BG5318"/>
      <c r="BH5318"/>
      <c r="BI5318"/>
      <c r="BJ5318"/>
      <c r="BK5318"/>
      <c r="BL5318"/>
      <c r="BM5318"/>
      <c r="BN5318"/>
      <c r="BO5318"/>
      <c r="BP5318"/>
      <c r="BQ5318"/>
      <c r="BR5318"/>
      <c r="BS5318"/>
      <c r="BT5318"/>
      <c r="BU5318"/>
      <c r="BV5318"/>
      <c r="BW5318"/>
      <c r="BX5318"/>
      <c r="BY5318"/>
      <c r="BZ5318"/>
      <c r="CA5318"/>
      <c r="CB5318"/>
      <c r="CC5318"/>
      <c r="CD5318"/>
      <c r="CE5318"/>
      <c r="CF5318"/>
      <c r="CG5318"/>
      <c r="CH5318"/>
      <c r="CI5318"/>
      <c r="CJ5318"/>
    </row>
    <row r="5319" spans="39:88" x14ac:dyDescent="0.3"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  <c r="BF5319"/>
      <c r="BG5319"/>
      <c r="BH5319"/>
      <c r="BI5319"/>
      <c r="BJ5319"/>
      <c r="BK5319"/>
      <c r="BL5319"/>
      <c r="BM5319"/>
      <c r="BN5319"/>
      <c r="BO5319"/>
      <c r="BP5319"/>
      <c r="BQ5319"/>
      <c r="BR5319"/>
      <c r="BS5319"/>
      <c r="BT5319"/>
      <c r="BU5319"/>
      <c r="BV5319"/>
      <c r="BW5319"/>
      <c r="BX5319"/>
      <c r="BY5319"/>
      <c r="BZ5319"/>
      <c r="CA5319"/>
      <c r="CB5319"/>
      <c r="CC5319"/>
      <c r="CD5319"/>
      <c r="CE5319"/>
      <c r="CF5319"/>
      <c r="CG5319"/>
      <c r="CH5319"/>
      <c r="CI5319"/>
      <c r="CJ5319"/>
    </row>
    <row r="5320" spans="39:88" x14ac:dyDescent="0.3"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  <c r="BF5320"/>
      <c r="BG5320"/>
      <c r="BH5320"/>
      <c r="BI5320"/>
      <c r="BJ5320"/>
      <c r="BK5320"/>
      <c r="BL5320"/>
      <c r="BM5320"/>
      <c r="BN5320"/>
      <c r="BO5320"/>
      <c r="BP5320"/>
      <c r="BQ5320"/>
      <c r="BR5320"/>
      <c r="BS5320"/>
      <c r="BT5320"/>
      <c r="BU5320"/>
      <c r="BV5320"/>
      <c r="BW5320"/>
      <c r="BX5320"/>
      <c r="BY5320"/>
      <c r="BZ5320"/>
      <c r="CA5320"/>
      <c r="CB5320"/>
      <c r="CC5320"/>
      <c r="CD5320"/>
      <c r="CE5320"/>
      <c r="CF5320"/>
      <c r="CG5320"/>
      <c r="CH5320"/>
      <c r="CI5320"/>
      <c r="CJ5320"/>
    </row>
    <row r="5321" spans="39:88" x14ac:dyDescent="0.3"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  <c r="BF5321"/>
      <c r="BG5321"/>
      <c r="BH5321"/>
      <c r="BI5321"/>
      <c r="BJ5321"/>
      <c r="BK5321"/>
      <c r="BL5321"/>
      <c r="BM5321"/>
      <c r="BN5321"/>
      <c r="BO5321"/>
      <c r="BP5321"/>
      <c r="BQ5321"/>
      <c r="BR5321"/>
      <c r="BS5321"/>
      <c r="BT5321"/>
      <c r="BU5321"/>
      <c r="BV5321"/>
      <c r="BW5321"/>
      <c r="BX5321"/>
      <c r="BY5321"/>
      <c r="BZ5321"/>
      <c r="CA5321"/>
      <c r="CB5321"/>
      <c r="CC5321"/>
      <c r="CD5321"/>
      <c r="CE5321"/>
      <c r="CF5321"/>
      <c r="CG5321"/>
      <c r="CH5321"/>
      <c r="CI5321"/>
      <c r="CJ5321"/>
    </row>
    <row r="5322" spans="39:88" x14ac:dyDescent="0.3"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  <c r="BF5322"/>
      <c r="BG5322"/>
      <c r="BH5322"/>
      <c r="BI5322"/>
      <c r="BJ5322"/>
      <c r="BK5322"/>
      <c r="BL5322"/>
      <c r="BM5322"/>
      <c r="BN5322"/>
      <c r="BO5322"/>
      <c r="BP5322"/>
      <c r="BQ5322"/>
      <c r="BR5322"/>
      <c r="BS5322"/>
      <c r="BT5322"/>
      <c r="BU5322"/>
      <c r="BV5322"/>
      <c r="BW5322"/>
      <c r="BX5322"/>
      <c r="BY5322"/>
      <c r="BZ5322"/>
      <c r="CA5322"/>
      <c r="CB5322"/>
      <c r="CC5322"/>
      <c r="CD5322"/>
      <c r="CE5322"/>
      <c r="CF5322"/>
      <c r="CG5322"/>
      <c r="CH5322"/>
      <c r="CI5322"/>
      <c r="CJ5322"/>
    </row>
    <row r="5323" spans="39:88" x14ac:dyDescent="0.3"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  <c r="BF5323"/>
      <c r="BG5323"/>
      <c r="BH5323"/>
      <c r="BI5323"/>
      <c r="BJ5323"/>
      <c r="BK5323"/>
      <c r="BL5323"/>
      <c r="BM5323"/>
      <c r="BN5323"/>
      <c r="BO5323"/>
      <c r="BP5323"/>
      <c r="BQ5323"/>
      <c r="BR5323"/>
      <c r="BS5323"/>
      <c r="BT5323"/>
      <c r="BU5323"/>
      <c r="BV5323"/>
      <c r="BW5323"/>
      <c r="BX5323"/>
      <c r="BY5323"/>
      <c r="BZ5323"/>
      <c r="CA5323"/>
      <c r="CB5323"/>
      <c r="CC5323"/>
      <c r="CD5323"/>
      <c r="CE5323"/>
      <c r="CF5323"/>
      <c r="CG5323"/>
      <c r="CH5323"/>
      <c r="CI5323"/>
      <c r="CJ5323"/>
    </row>
    <row r="5324" spans="39:88" x14ac:dyDescent="0.3"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  <c r="BF5324"/>
      <c r="BG5324"/>
      <c r="BH5324"/>
      <c r="BI5324"/>
      <c r="BJ5324"/>
      <c r="BK5324"/>
      <c r="BL5324"/>
      <c r="BM5324"/>
      <c r="BN5324"/>
      <c r="BO5324"/>
      <c r="BP5324"/>
      <c r="BQ5324"/>
      <c r="BR5324"/>
      <c r="BS5324"/>
      <c r="BT5324"/>
      <c r="BU5324"/>
      <c r="BV5324"/>
      <c r="BW5324"/>
      <c r="BX5324"/>
      <c r="BY5324"/>
      <c r="BZ5324"/>
      <c r="CA5324"/>
      <c r="CB5324"/>
      <c r="CC5324"/>
      <c r="CD5324"/>
      <c r="CE5324"/>
      <c r="CF5324"/>
      <c r="CG5324"/>
      <c r="CH5324"/>
      <c r="CI5324"/>
      <c r="CJ5324"/>
    </row>
    <row r="5325" spans="39:88" x14ac:dyDescent="0.3"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  <c r="BF5325"/>
      <c r="BG5325"/>
      <c r="BH5325"/>
      <c r="BI5325"/>
      <c r="BJ5325"/>
      <c r="BK5325"/>
      <c r="BL5325"/>
      <c r="BM5325"/>
      <c r="BN5325"/>
      <c r="BO5325"/>
      <c r="BP5325"/>
      <c r="BQ5325"/>
      <c r="BR5325"/>
      <c r="BS5325"/>
      <c r="BT5325"/>
      <c r="BU5325"/>
      <c r="BV5325"/>
      <c r="BW5325"/>
      <c r="BX5325"/>
      <c r="BY5325"/>
      <c r="BZ5325"/>
      <c r="CA5325"/>
      <c r="CB5325"/>
      <c r="CC5325"/>
      <c r="CD5325"/>
      <c r="CE5325"/>
      <c r="CF5325"/>
      <c r="CG5325"/>
      <c r="CH5325"/>
      <c r="CI5325"/>
      <c r="CJ5325"/>
    </row>
    <row r="5326" spans="39:88" x14ac:dyDescent="0.3"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  <c r="BF5326"/>
      <c r="BG5326"/>
      <c r="BH5326"/>
      <c r="BI5326"/>
      <c r="BJ5326"/>
      <c r="BK5326"/>
      <c r="BL5326"/>
      <c r="BM5326"/>
      <c r="BN5326"/>
      <c r="BO5326"/>
      <c r="BP5326"/>
      <c r="BQ5326"/>
      <c r="BR5326"/>
      <c r="BS5326"/>
      <c r="BT5326"/>
      <c r="BU5326"/>
      <c r="BV5326"/>
      <c r="BW5326"/>
      <c r="BX5326"/>
      <c r="BY5326"/>
      <c r="BZ5326"/>
      <c r="CA5326"/>
      <c r="CB5326"/>
      <c r="CC5326"/>
      <c r="CD5326"/>
      <c r="CE5326"/>
      <c r="CF5326"/>
      <c r="CG5326"/>
      <c r="CH5326"/>
      <c r="CI5326"/>
      <c r="CJ5326"/>
    </row>
    <row r="5327" spans="39:88" x14ac:dyDescent="0.3"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  <c r="BF5327"/>
      <c r="BG5327"/>
      <c r="BH5327"/>
      <c r="BI5327"/>
      <c r="BJ5327"/>
      <c r="BK5327"/>
      <c r="BL5327"/>
      <c r="BM5327"/>
      <c r="BN5327"/>
      <c r="BO5327"/>
      <c r="BP5327"/>
      <c r="BQ5327"/>
      <c r="BR5327"/>
      <c r="BS5327"/>
      <c r="BT5327"/>
      <c r="BU5327"/>
      <c r="BV5327"/>
      <c r="BW5327"/>
      <c r="BX5327"/>
      <c r="BY5327"/>
      <c r="BZ5327"/>
      <c r="CA5327"/>
      <c r="CB5327"/>
      <c r="CC5327"/>
      <c r="CD5327"/>
      <c r="CE5327"/>
      <c r="CF5327"/>
      <c r="CG5327"/>
      <c r="CH5327"/>
      <c r="CI5327"/>
      <c r="CJ5327"/>
    </row>
    <row r="5328" spans="39:88" x14ac:dyDescent="0.3"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  <c r="BF5328"/>
      <c r="BG5328"/>
      <c r="BH5328"/>
      <c r="BI5328"/>
      <c r="BJ5328"/>
      <c r="BK5328"/>
      <c r="BL5328"/>
      <c r="BM5328"/>
      <c r="BN5328"/>
      <c r="BO5328"/>
      <c r="BP5328"/>
      <c r="BQ5328"/>
      <c r="BR5328"/>
      <c r="BS5328"/>
      <c r="BT5328"/>
      <c r="BU5328"/>
      <c r="BV5328"/>
      <c r="BW5328"/>
      <c r="BX5328"/>
      <c r="BY5328"/>
      <c r="BZ5328"/>
      <c r="CA5328"/>
      <c r="CB5328"/>
      <c r="CC5328"/>
      <c r="CD5328"/>
      <c r="CE5328"/>
      <c r="CF5328"/>
      <c r="CG5328"/>
      <c r="CH5328"/>
      <c r="CI5328"/>
      <c r="CJ5328"/>
    </row>
    <row r="5329" spans="39:88" x14ac:dyDescent="0.3"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  <c r="BF5329"/>
      <c r="BG5329"/>
      <c r="BH5329"/>
      <c r="BI5329"/>
      <c r="BJ5329"/>
      <c r="BK5329"/>
      <c r="BL5329"/>
      <c r="BM5329"/>
      <c r="BN5329"/>
      <c r="BO5329"/>
      <c r="BP5329"/>
      <c r="BQ5329"/>
      <c r="BR5329"/>
      <c r="BS5329"/>
      <c r="BT5329"/>
      <c r="BU5329"/>
      <c r="BV5329"/>
      <c r="BW5329"/>
      <c r="BX5329"/>
      <c r="BY5329"/>
      <c r="BZ5329"/>
      <c r="CA5329"/>
      <c r="CB5329"/>
      <c r="CC5329"/>
      <c r="CD5329"/>
      <c r="CE5329"/>
      <c r="CF5329"/>
      <c r="CG5329"/>
      <c r="CH5329"/>
      <c r="CI5329"/>
      <c r="CJ5329"/>
    </row>
    <row r="5330" spans="39:88" x14ac:dyDescent="0.3"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  <c r="BF5330"/>
      <c r="BG5330"/>
      <c r="BH5330"/>
      <c r="BI5330"/>
      <c r="BJ5330"/>
      <c r="BK5330"/>
      <c r="BL5330"/>
      <c r="BM5330"/>
      <c r="BN5330"/>
      <c r="BO5330"/>
      <c r="BP5330"/>
      <c r="BQ5330"/>
      <c r="BR5330"/>
      <c r="BS5330"/>
      <c r="BT5330"/>
      <c r="BU5330"/>
      <c r="BV5330"/>
      <c r="BW5330"/>
      <c r="BX5330"/>
      <c r="BY5330"/>
      <c r="BZ5330"/>
      <c r="CA5330"/>
      <c r="CB5330"/>
      <c r="CC5330"/>
      <c r="CD5330"/>
      <c r="CE5330"/>
      <c r="CF5330"/>
      <c r="CG5330"/>
      <c r="CH5330"/>
      <c r="CI5330"/>
      <c r="CJ5330"/>
    </row>
    <row r="5331" spans="39:88" x14ac:dyDescent="0.3"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  <c r="BF5331"/>
      <c r="BG5331"/>
      <c r="BH5331"/>
      <c r="BI5331"/>
      <c r="BJ5331"/>
      <c r="BK5331"/>
      <c r="BL5331"/>
      <c r="BM5331"/>
      <c r="BN5331"/>
      <c r="BO5331"/>
      <c r="BP5331"/>
      <c r="BQ5331"/>
      <c r="BR5331"/>
      <c r="BS5331"/>
      <c r="BT5331"/>
      <c r="BU5331"/>
      <c r="BV5331"/>
      <c r="BW5331"/>
      <c r="BX5331"/>
      <c r="BY5331"/>
      <c r="BZ5331"/>
      <c r="CA5331"/>
      <c r="CB5331"/>
      <c r="CC5331"/>
      <c r="CD5331"/>
      <c r="CE5331"/>
      <c r="CF5331"/>
      <c r="CG5331"/>
      <c r="CH5331"/>
      <c r="CI5331"/>
      <c r="CJ5331"/>
    </row>
    <row r="5332" spans="39:88" x14ac:dyDescent="0.3"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  <c r="BF5332"/>
      <c r="BG5332"/>
      <c r="BH5332"/>
      <c r="BI5332"/>
      <c r="BJ5332"/>
      <c r="BK5332"/>
      <c r="BL5332"/>
      <c r="BM5332"/>
      <c r="BN5332"/>
      <c r="BO5332"/>
      <c r="BP5332"/>
      <c r="BQ5332"/>
      <c r="BR5332"/>
      <c r="BS5332"/>
      <c r="BT5332"/>
      <c r="BU5332"/>
      <c r="BV5332"/>
      <c r="BW5332"/>
      <c r="BX5332"/>
      <c r="BY5332"/>
      <c r="BZ5332"/>
      <c r="CA5332"/>
      <c r="CB5332"/>
      <c r="CC5332"/>
      <c r="CD5332"/>
      <c r="CE5332"/>
      <c r="CF5332"/>
      <c r="CG5332"/>
      <c r="CH5332"/>
      <c r="CI5332"/>
      <c r="CJ5332"/>
    </row>
    <row r="5333" spans="39:88" x14ac:dyDescent="0.3"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  <c r="BF5333"/>
      <c r="BG5333"/>
      <c r="BH5333"/>
      <c r="BI5333"/>
      <c r="BJ5333"/>
      <c r="BK5333"/>
      <c r="BL5333"/>
      <c r="BM5333"/>
      <c r="BN5333"/>
      <c r="BO5333"/>
      <c r="BP5333"/>
      <c r="BQ5333"/>
      <c r="BR5333"/>
      <c r="BS5333"/>
      <c r="BT5333"/>
      <c r="BU5333"/>
      <c r="BV5333"/>
      <c r="BW5333"/>
      <c r="BX5333"/>
      <c r="BY5333"/>
      <c r="BZ5333"/>
      <c r="CA5333"/>
      <c r="CB5333"/>
      <c r="CC5333"/>
      <c r="CD5333"/>
      <c r="CE5333"/>
      <c r="CF5333"/>
      <c r="CG5333"/>
      <c r="CH5333"/>
      <c r="CI5333"/>
      <c r="CJ5333"/>
    </row>
    <row r="5334" spans="39:88" x14ac:dyDescent="0.3"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  <c r="BF5334"/>
      <c r="BG5334"/>
      <c r="BH5334"/>
      <c r="BI5334"/>
      <c r="BJ5334"/>
      <c r="BK5334"/>
      <c r="BL5334"/>
      <c r="BM5334"/>
      <c r="BN5334"/>
      <c r="BO5334"/>
      <c r="BP5334"/>
      <c r="BQ5334"/>
      <c r="BR5334"/>
      <c r="BS5334"/>
      <c r="BT5334"/>
      <c r="BU5334"/>
      <c r="BV5334"/>
      <c r="BW5334"/>
      <c r="BX5334"/>
      <c r="BY5334"/>
      <c r="BZ5334"/>
      <c r="CA5334"/>
      <c r="CB5334"/>
      <c r="CC5334"/>
      <c r="CD5334"/>
      <c r="CE5334"/>
      <c r="CF5334"/>
      <c r="CG5334"/>
      <c r="CH5334"/>
      <c r="CI5334"/>
      <c r="CJ5334"/>
    </row>
    <row r="5335" spans="39:88" x14ac:dyDescent="0.3"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  <c r="BF5335"/>
      <c r="BG5335"/>
      <c r="BH5335"/>
      <c r="BI5335"/>
      <c r="BJ5335"/>
      <c r="BK5335"/>
      <c r="BL5335"/>
      <c r="BM5335"/>
      <c r="BN5335"/>
      <c r="BO5335"/>
      <c r="BP5335"/>
      <c r="BQ5335"/>
      <c r="BR5335"/>
      <c r="BS5335"/>
      <c r="BT5335"/>
      <c r="BU5335"/>
      <c r="BV5335"/>
      <c r="BW5335"/>
      <c r="BX5335"/>
      <c r="BY5335"/>
      <c r="BZ5335"/>
      <c r="CA5335"/>
      <c r="CB5335"/>
      <c r="CC5335"/>
      <c r="CD5335"/>
      <c r="CE5335"/>
      <c r="CF5335"/>
      <c r="CG5335"/>
      <c r="CH5335"/>
      <c r="CI5335"/>
      <c r="CJ5335"/>
    </row>
    <row r="5336" spans="39:88" x14ac:dyDescent="0.3"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  <c r="BF5336"/>
      <c r="BG5336"/>
      <c r="BH5336"/>
      <c r="BI5336"/>
      <c r="BJ5336"/>
      <c r="BK5336"/>
      <c r="BL5336"/>
      <c r="BM5336"/>
      <c r="BN5336"/>
      <c r="BO5336"/>
      <c r="BP5336"/>
      <c r="BQ5336"/>
      <c r="BR5336"/>
      <c r="BS5336"/>
      <c r="BT5336"/>
      <c r="BU5336"/>
      <c r="BV5336"/>
      <c r="BW5336"/>
      <c r="BX5336"/>
      <c r="BY5336"/>
      <c r="BZ5336"/>
      <c r="CA5336"/>
      <c r="CB5336"/>
      <c r="CC5336"/>
      <c r="CD5336"/>
      <c r="CE5336"/>
      <c r="CF5336"/>
      <c r="CG5336"/>
      <c r="CH5336"/>
      <c r="CI5336"/>
      <c r="CJ5336"/>
    </row>
    <row r="5337" spans="39:88" x14ac:dyDescent="0.3"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  <c r="BF5337"/>
      <c r="BG5337"/>
      <c r="BH5337"/>
      <c r="BI5337"/>
      <c r="BJ5337"/>
      <c r="BK5337"/>
      <c r="BL5337"/>
      <c r="BM5337"/>
      <c r="BN5337"/>
      <c r="BO5337"/>
      <c r="BP5337"/>
      <c r="BQ5337"/>
      <c r="BR5337"/>
      <c r="BS5337"/>
      <c r="BT5337"/>
      <c r="BU5337"/>
      <c r="BV5337"/>
      <c r="BW5337"/>
      <c r="BX5337"/>
      <c r="BY5337"/>
      <c r="BZ5337"/>
      <c r="CA5337"/>
      <c r="CB5337"/>
      <c r="CC5337"/>
      <c r="CD5337"/>
      <c r="CE5337"/>
      <c r="CF5337"/>
      <c r="CG5337"/>
      <c r="CH5337"/>
      <c r="CI5337"/>
      <c r="CJ5337"/>
    </row>
    <row r="5338" spans="39:88" x14ac:dyDescent="0.3"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  <c r="BF5338"/>
      <c r="BG5338"/>
      <c r="BH5338"/>
      <c r="BI5338"/>
      <c r="BJ5338"/>
      <c r="BK5338"/>
      <c r="BL5338"/>
      <c r="BM5338"/>
      <c r="BN5338"/>
      <c r="BO5338"/>
      <c r="BP5338"/>
      <c r="BQ5338"/>
      <c r="BR5338"/>
      <c r="BS5338"/>
      <c r="BT5338"/>
      <c r="BU5338"/>
      <c r="BV5338"/>
      <c r="BW5338"/>
      <c r="BX5338"/>
      <c r="BY5338"/>
      <c r="BZ5338"/>
      <c r="CA5338"/>
      <c r="CB5338"/>
      <c r="CC5338"/>
      <c r="CD5338"/>
      <c r="CE5338"/>
      <c r="CF5338"/>
      <c r="CG5338"/>
      <c r="CH5338"/>
      <c r="CI5338"/>
      <c r="CJ5338"/>
    </row>
    <row r="5339" spans="39:88" x14ac:dyDescent="0.3"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  <c r="BF5339"/>
      <c r="BG5339"/>
      <c r="BH5339"/>
      <c r="BI5339"/>
      <c r="BJ5339"/>
      <c r="BK5339"/>
      <c r="BL5339"/>
      <c r="BM5339"/>
      <c r="BN5339"/>
      <c r="BO5339"/>
      <c r="BP5339"/>
      <c r="BQ5339"/>
      <c r="BR5339"/>
      <c r="BS5339"/>
      <c r="BT5339"/>
      <c r="BU5339"/>
      <c r="BV5339"/>
      <c r="BW5339"/>
      <c r="BX5339"/>
      <c r="BY5339"/>
      <c r="BZ5339"/>
      <c r="CA5339"/>
      <c r="CB5339"/>
      <c r="CC5339"/>
      <c r="CD5339"/>
      <c r="CE5339"/>
      <c r="CF5339"/>
      <c r="CG5339"/>
      <c r="CH5339"/>
      <c r="CI5339"/>
      <c r="CJ5339"/>
    </row>
    <row r="5340" spans="39:88" x14ac:dyDescent="0.3"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  <c r="BF5340"/>
      <c r="BG5340"/>
      <c r="BH5340"/>
      <c r="BI5340"/>
      <c r="BJ5340"/>
      <c r="BK5340"/>
      <c r="BL5340"/>
      <c r="BM5340"/>
      <c r="BN5340"/>
      <c r="BO5340"/>
      <c r="BP5340"/>
      <c r="BQ5340"/>
      <c r="BR5340"/>
      <c r="BS5340"/>
      <c r="BT5340"/>
      <c r="BU5340"/>
      <c r="BV5340"/>
      <c r="BW5340"/>
      <c r="BX5340"/>
      <c r="BY5340"/>
      <c r="BZ5340"/>
      <c r="CA5340"/>
      <c r="CB5340"/>
      <c r="CC5340"/>
      <c r="CD5340"/>
      <c r="CE5340"/>
      <c r="CF5340"/>
      <c r="CG5340"/>
      <c r="CH5340"/>
      <c r="CI5340"/>
      <c r="CJ5340"/>
    </row>
    <row r="5341" spans="39:88" x14ac:dyDescent="0.3"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  <c r="BF5341"/>
      <c r="BG5341"/>
      <c r="BH5341"/>
      <c r="BI5341"/>
      <c r="BJ5341"/>
      <c r="BK5341"/>
      <c r="BL5341"/>
      <c r="BM5341"/>
      <c r="BN5341"/>
      <c r="BO5341"/>
      <c r="BP5341"/>
      <c r="BQ5341"/>
      <c r="BR5341"/>
      <c r="BS5341"/>
      <c r="BT5341"/>
      <c r="BU5341"/>
      <c r="BV5341"/>
      <c r="BW5341"/>
      <c r="BX5341"/>
      <c r="BY5341"/>
      <c r="BZ5341"/>
      <c r="CA5341"/>
      <c r="CB5341"/>
      <c r="CC5341"/>
      <c r="CD5341"/>
      <c r="CE5341"/>
      <c r="CF5341"/>
      <c r="CG5341"/>
      <c r="CH5341"/>
      <c r="CI5341"/>
      <c r="CJ5341"/>
    </row>
    <row r="5342" spans="39:88" x14ac:dyDescent="0.3"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  <c r="BF5342"/>
      <c r="BG5342"/>
      <c r="BH5342"/>
      <c r="BI5342"/>
      <c r="BJ5342"/>
      <c r="BK5342"/>
      <c r="BL5342"/>
      <c r="BM5342"/>
      <c r="BN5342"/>
      <c r="BO5342"/>
      <c r="BP5342"/>
      <c r="BQ5342"/>
      <c r="BR5342"/>
      <c r="BS5342"/>
      <c r="BT5342"/>
      <c r="BU5342"/>
      <c r="BV5342"/>
      <c r="BW5342"/>
      <c r="BX5342"/>
      <c r="BY5342"/>
      <c r="BZ5342"/>
      <c r="CA5342"/>
      <c r="CB5342"/>
      <c r="CC5342"/>
      <c r="CD5342"/>
      <c r="CE5342"/>
      <c r="CF5342"/>
      <c r="CG5342"/>
      <c r="CH5342"/>
      <c r="CI5342"/>
      <c r="CJ5342"/>
    </row>
    <row r="5343" spans="39:88" x14ac:dyDescent="0.3"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  <c r="BF5343"/>
      <c r="BG5343"/>
      <c r="BH5343"/>
      <c r="BI5343"/>
      <c r="BJ5343"/>
      <c r="BK5343"/>
      <c r="BL5343"/>
      <c r="BM5343"/>
      <c r="BN5343"/>
      <c r="BO5343"/>
      <c r="BP5343"/>
      <c r="BQ5343"/>
      <c r="BR5343"/>
      <c r="BS5343"/>
      <c r="BT5343"/>
      <c r="BU5343"/>
      <c r="BV5343"/>
      <c r="BW5343"/>
      <c r="BX5343"/>
      <c r="BY5343"/>
      <c r="BZ5343"/>
      <c r="CA5343"/>
      <c r="CB5343"/>
      <c r="CC5343"/>
      <c r="CD5343"/>
      <c r="CE5343"/>
      <c r="CF5343"/>
      <c r="CG5343"/>
      <c r="CH5343"/>
      <c r="CI5343"/>
      <c r="CJ5343"/>
    </row>
    <row r="5344" spans="39:88" x14ac:dyDescent="0.3"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  <c r="BF5344"/>
      <c r="BG5344"/>
      <c r="BH5344"/>
      <c r="BI5344"/>
      <c r="BJ5344"/>
      <c r="BK5344"/>
      <c r="BL5344"/>
      <c r="BM5344"/>
      <c r="BN5344"/>
      <c r="BO5344"/>
      <c r="BP5344"/>
      <c r="BQ5344"/>
      <c r="BR5344"/>
      <c r="BS5344"/>
      <c r="BT5344"/>
      <c r="BU5344"/>
      <c r="BV5344"/>
      <c r="BW5344"/>
      <c r="BX5344"/>
      <c r="BY5344"/>
      <c r="BZ5344"/>
      <c r="CA5344"/>
      <c r="CB5344"/>
      <c r="CC5344"/>
      <c r="CD5344"/>
      <c r="CE5344"/>
      <c r="CF5344"/>
      <c r="CG5344"/>
      <c r="CH5344"/>
      <c r="CI5344"/>
      <c r="CJ5344"/>
    </row>
    <row r="5345" spans="39:88" x14ac:dyDescent="0.3"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  <c r="BF5345"/>
      <c r="BG5345"/>
      <c r="BH5345"/>
      <c r="BI5345"/>
      <c r="BJ5345"/>
      <c r="BK5345"/>
      <c r="BL5345"/>
      <c r="BM5345"/>
      <c r="BN5345"/>
      <c r="BO5345"/>
      <c r="BP5345"/>
      <c r="BQ5345"/>
      <c r="BR5345"/>
      <c r="BS5345"/>
      <c r="BT5345"/>
      <c r="BU5345"/>
      <c r="BV5345"/>
      <c r="BW5345"/>
      <c r="BX5345"/>
      <c r="BY5345"/>
      <c r="BZ5345"/>
      <c r="CA5345"/>
      <c r="CB5345"/>
      <c r="CC5345"/>
      <c r="CD5345"/>
      <c r="CE5345"/>
      <c r="CF5345"/>
      <c r="CG5345"/>
      <c r="CH5345"/>
      <c r="CI5345"/>
      <c r="CJ5345"/>
    </row>
    <row r="5346" spans="39:88" x14ac:dyDescent="0.3"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  <c r="BF5346"/>
      <c r="BG5346"/>
      <c r="BH5346"/>
      <c r="BI5346"/>
      <c r="BJ5346"/>
      <c r="BK5346"/>
      <c r="BL5346"/>
      <c r="BM5346"/>
      <c r="BN5346"/>
      <c r="BO5346"/>
      <c r="BP5346"/>
      <c r="BQ5346"/>
      <c r="BR5346"/>
      <c r="BS5346"/>
      <c r="BT5346"/>
      <c r="BU5346"/>
      <c r="BV5346"/>
      <c r="BW5346"/>
      <c r="BX5346"/>
      <c r="BY5346"/>
      <c r="BZ5346"/>
      <c r="CA5346"/>
      <c r="CB5346"/>
      <c r="CC5346"/>
      <c r="CD5346"/>
      <c r="CE5346"/>
      <c r="CF5346"/>
      <c r="CG5346"/>
      <c r="CH5346"/>
      <c r="CI5346"/>
      <c r="CJ5346"/>
    </row>
    <row r="5347" spans="39:88" x14ac:dyDescent="0.3"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  <c r="BF5347"/>
      <c r="BG5347"/>
      <c r="BH5347"/>
      <c r="BI5347"/>
      <c r="BJ5347"/>
      <c r="BK5347"/>
      <c r="BL5347"/>
      <c r="BM5347"/>
      <c r="BN5347"/>
      <c r="BO5347"/>
      <c r="BP5347"/>
      <c r="BQ5347"/>
      <c r="BR5347"/>
      <c r="BS5347"/>
      <c r="BT5347"/>
      <c r="BU5347"/>
      <c r="BV5347"/>
      <c r="BW5347"/>
      <c r="BX5347"/>
      <c r="BY5347"/>
      <c r="BZ5347"/>
      <c r="CA5347"/>
      <c r="CB5347"/>
      <c r="CC5347"/>
      <c r="CD5347"/>
      <c r="CE5347"/>
      <c r="CF5347"/>
      <c r="CG5347"/>
      <c r="CH5347"/>
      <c r="CI5347"/>
      <c r="CJ5347"/>
    </row>
    <row r="5348" spans="39:88" x14ac:dyDescent="0.3"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  <c r="BF5348"/>
      <c r="BG5348"/>
      <c r="BH5348"/>
      <c r="BI5348"/>
      <c r="BJ5348"/>
      <c r="BK5348"/>
      <c r="BL5348"/>
      <c r="BM5348"/>
      <c r="BN5348"/>
      <c r="BO5348"/>
      <c r="BP5348"/>
      <c r="BQ5348"/>
      <c r="BR5348"/>
      <c r="BS5348"/>
      <c r="BT5348"/>
      <c r="BU5348"/>
      <c r="BV5348"/>
      <c r="BW5348"/>
      <c r="BX5348"/>
      <c r="BY5348"/>
      <c r="BZ5348"/>
      <c r="CA5348"/>
      <c r="CB5348"/>
      <c r="CC5348"/>
      <c r="CD5348"/>
      <c r="CE5348"/>
      <c r="CF5348"/>
      <c r="CG5348"/>
      <c r="CH5348"/>
      <c r="CI5348"/>
      <c r="CJ5348"/>
    </row>
    <row r="5349" spans="39:88" x14ac:dyDescent="0.3"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  <c r="BF5349"/>
      <c r="BG5349"/>
      <c r="BH5349"/>
      <c r="BI5349"/>
      <c r="BJ5349"/>
      <c r="BK5349"/>
      <c r="BL5349"/>
      <c r="BM5349"/>
      <c r="BN5349"/>
      <c r="BO5349"/>
      <c r="BP5349"/>
      <c r="BQ5349"/>
      <c r="BR5349"/>
      <c r="BS5349"/>
      <c r="BT5349"/>
      <c r="BU5349"/>
      <c r="BV5349"/>
      <c r="BW5349"/>
      <c r="BX5349"/>
      <c r="BY5349"/>
      <c r="BZ5349"/>
      <c r="CA5349"/>
      <c r="CB5349"/>
      <c r="CC5349"/>
      <c r="CD5349"/>
      <c r="CE5349"/>
      <c r="CF5349"/>
      <c r="CG5349"/>
      <c r="CH5349"/>
      <c r="CI5349"/>
      <c r="CJ5349"/>
    </row>
    <row r="5350" spans="39:88" x14ac:dyDescent="0.3"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  <c r="BF5350"/>
      <c r="BG5350"/>
      <c r="BH5350"/>
      <c r="BI5350"/>
      <c r="BJ5350"/>
      <c r="BK5350"/>
      <c r="BL5350"/>
      <c r="BM5350"/>
      <c r="BN5350"/>
      <c r="BO5350"/>
      <c r="BP5350"/>
      <c r="BQ5350"/>
      <c r="BR5350"/>
      <c r="BS5350"/>
      <c r="BT5350"/>
      <c r="BU5350"/>
      <c r="BV5350"/>
      <c r="BW5350"/>
      <c r="BX5350"/>
      <c r="BY5350"/>
      <c r="BZ5350"/>
      <c r="CA5350"/>
      <c r="CB5350"/>
      <c r="CC5350"/>
      <c r="CD5350"/>
      <c r="CE5350"/>
      <c r="CF5350"/>
      <c r="CG5350"/>
      <c r="CH5350"/>
      <c r="CI5350"/>
      <c r="CJ5350"/>
    </row>
    <row r="5351" spans="39:88" x14ac:dyDescent="0.3"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  <c r="BF5351"/>
      <c r="BG5351"/>
      <c r="BH5351"/>
      <c r="BI5351"/>
      <c r="BJ5351"/>
      <c r="BK5351"/>
      <c r="BL5351"/>
      <c r="BM5351"/>
      <c r="BN5351"/>
      <c r="BO5351"/>
      <c r="BP5351"/>
      <c r="BQ5351"/>
      <c r="BR5351"/>
      <c r="BS5351"/>
      <c r="BT5351"/>
      <c r="BU5351"/>
      <c r="BV5351"/>
      <c r="BW5351"/>
      <c r="BX5351"/>
      <c r="BY5351"/>
      <c r="BZ5351"/>
      <c r="CA5351"/>
      <c r="CB5351"/>
      <c r="CC5351"/>
      <c r="CD5351"/>
      <c r="CE5351"/>
      <c r="CF5351"/>
      <c r="CG5351"/>
      <c r="CH5351"/>
      <c r="CI5351"/>
      <c r="CJ5351"/>
    </row>
    <row r="5352" spans="39:88" x14ac:dyDescent="0.3"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  <c r="BF5352"/>
      <c r="BG5352"/>
      <c r="BH5352"/>
      <c r="BI5352"/>
      <c r="BJ5352"/>
      <c r="BK5352"/>
      <c r="BL5352"/>
      <c r="BM5352"/>
      <c r="BN5352"/>
      <c r="BO5352"/>
      <c r="BP5352"/>
      <c r="BQ5352"/>
      <c r="BR5352"/>
      <c r="BS5352"/>
      <c r="BT5352"/>
      <c r="BU5352"/>
      <c r="BV5352"/>
      <c r="BW5352"/>
      <c r="BX5352"/>
      <c r="BY5352"/>
      <c r="BZ5352"/>
      <c r="CA5352"/>
      <c r="CB5352"/>
      <c r="CC5352"/>
      <c r="CD5352"/>
      <c r="CE5352"/>
      <c r="CF5352"/>
      <c r="CG5352"/>
      <c r="CH5352"/>
      <c r="CI5352"/>
      <c r="CJ5352"/>
    </row>
    <row r="5353" spans="39:88" x14ac:dyDescent="0.3"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  <c r="BF5353"/>
      <c r="BG5353"/>
      <c r="BH5353"/>
      <c r="BI5353"/>
      <c r="BJ5353"/>
      <c r="BK5353"/>
      <c r="BL5353"/>
      <c r="BM5353"/>
      <c r="BN5353"/>
      <c r="BO5353"/>
      <c r="BP5353"/>
      <c r="BQ5353"/>
      <c r="BR5353"/>
      <c r="BS5353"/>
      <c r="BT5353"/>
      <c r="BU5353"/>
      <c r="BV5353"/>
      <c r="BW5353"/>
      <c r="BX5353"/>
      <c r="BY5353"/>
      <c r="BZ5353"/>
      <c r="CA5353"/>
      <c r="CB5353"/>
      <c r="CC5353"/>
      <c r="CD5353"/>
      <c r="CE5353"/>
      <c r="CF5353"/>
      <c r="CG5353"/>
      <c r="CH5353"/>
      <c r="CI5353"/>
      <c r="CJ5353"/>
    </row>
    <row r="5354" spans="39:88" x14ac:dyDescent="0.3"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  <c r="BF5354"/>
      <c r="BG5354"/>
      <c r="BH5354"/>
      <c r="BI5354"/>
      <c r="BJ5354"/>
      <c r="BK5354"/>
      <c r="BL5354"/>
      <c r="BM5354"/>
      <c r="BN5354"/>
      <c r="BO5354"/>
      <c r="BP5354"/>
      <c r="BQ5354"/>
      <c r="BR5354"/>
      <c r="BS5354"/>
      <c r="BT5354"/>
      <c r="BU5354"/>
      <c r="BV5354"/>
      <c r="BW5354"/>
      <c r="BX5354"/>
      <c r="BY5354"/>
      <c r="BZ5354"/>
      <c r="CA5354"/>
      <c r="CB5354"/>
      <c r="CC5354"/>
      <c r="CD5354"/>
      <c r="CE5354"/>
      <c r="CF5354"/>
      <c r="CG5354"/>
      <c r="CH5354"/>
      <c r="CI5354"/>
      <c r="CJ5354"/>
    </row>
    <row r="5355" spans="39:88" x14ac:dyDescent="0.3"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  <c r="BF5355"/>
      <c r="BG5355"/>
      <c r="BH5355"/>
      <c r="BI5355"/>
      <c r="BJ5355"/>
      <c r="BK5355"/>
      <c r="BL5355"/>
      <c r="BM5355"/>
      <c r="BN5355"/>
      <c r="BO5355"/>
      <c r="BP5355"/>
      <c r="BQ5355"/>
      <c r="BR5355"/>
      <c r="BS5355"/>
      <c r="BT5355"/>
      <c r="BU5355"/>
      <c r="BV5355"/>
      <c r="BW5355"/>
      <c r="BX5355"/>
      <c r="BY5355"/>
      <c r="BZ5355"/>
      <c r="CA5355"/>
      <c r="CB5355"/>
      <c r="CC5355"/>
      <c r="CD5355"/>
      <c r="CE5355"/>
      <c r="CF5355"/>
      <c r="CG5355"/>
      <c r="CH5355"/>
      <c r="CI5355"/>
      <c r="CJ5355"/>
    </row>
    <row r="5356" spans="39:88" x14ac:dyDescent="0.3"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  <c r="BF5356"/>
      <c r="BG5356"/>
      <c r="BH5356"/>
      <c r="BI5356"/>
      <c r="BJ5356"/>
      <c r="BK5356"/>
      <c r="BL5356"/>
      <c r="BM5356"/>
      <c r="BN5356"/>
      <c r="BO5356"/>
      <c r="BP5356"/>
      <c r="BQ5356"/>
      <c r="BR5356"/>
      <c r="BS5356"/>
      <c r="BT5356"/>
      <c r="BU5356"/>
      <c r="BV5356"/>
      <c r="BW5356"/>
      <c r="BX5356"/>
      <c r="BY5356"/>
      <c r="BZ5356"/>
      <c r="CA5356"/>
      <c r="CB5356"/>
      <c r="CC5356"/>
      <c r="CD5356"/>
      <c r="CE5356"/>
      <c r="CF5356"/>
      <c r="CG5356"/>
      <c r="CH5356"/>
      <c r="CI5356"/>
      <c r="CJ5356"/>
    </row>
    <row r="5357" spans="39:88" x14ac:dyDescent="0.3"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  <c r="BF5357"/>
      <c r="BG5357"/>
      <c r="BH5357"/>
      <c r="BI5357"/>
      <c r="BJ5357"/>
      <c r="BK5357"/>
      <c r="BL5357"/>
      <c r="BM5357"/>
      <c r="BN5357"/>
      <c r="BO5357"/>
      <c r="BP5357"/>
      <c r="BQ5357"/>
      <c r="BR5357"/>
      <c r="BS5357"/>
      <c r="BT5357"/>
      <c r="BU5357"/>
      <c r="BV5357"/>
      <c r="BW5357"/>
      <c r="BX5357"/>
      <c r="BY5357"/>
      <c r="BZ5357"/>
      <c r="CA5357"/>
      <c r="CB5357"/>
      <c r="CC5357"/>
      <c r="CD5357"/>
      <c r="CE5357"/>
      <c r="CF5357"/>
      <c r="CG5357"/>
      <c r="CH5357"/>
      <c r="CI5357"/>
      <c r="CJ5357"/>
    </row>
    <row r="5358" spans="39:88" x14ac:dyDescent="0.3"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  <c r="BF5358"/>
      <c r="BG5358"/>
      <c r="BH5358"/>
      <c r="BI5358"/>
      <c r="BJ5358"/>
      <c r="BK5358"/>
      <c r="BL5358"/>
      <c r="BM5358"/>
      <c r="BN5358"/>
      <c r="BO5358"/>
      <c r="BP5358"/>
      <c r="BQ5358"/>
      <c r="BR5358"/>
      <c r="BS5358"/>
      <c r="BT5358"/>
      <c r="BU5358"/>
      <c r="BV5358"/>
      <c r="BW5358"/>
      <c r="BX5358"/>
      <c r="BY5358"/>
      <c r="BZ5358"/>
      <c r="CA5358"/>
      <c r="CB5358"/>
      <c r="CC5358"/>
      <c r="CD5358"/>
      <c r="CE5358"/>
      <c r="CF5358"/>
      <c r="CG5358"/>
      <c r="CH5358"/>
      <c r="CI5358"/>
      <c r="CJ5358"/>
    </row>
    <row r="5359" spans="39:88" x14ac:dyDescent="0.3"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  <c r="BF5359"/>
      <c r="BG5359"/>
      <c r="BH5359"/>
      <c r="BI5359"/>
      <c r="BJ5359"/>
      <c r="BK5359"/>
      <c r="BL5359"/>
      <c r="BM5359"/>
      <c r="BN5359"/>
      <c r="BO5359"/>
      <c r="BP5359"/>
      <c r="BQ5359"/>
      <c r="BR5359"/>
      <c r="BS5359"/>
      <c r="BT5359"/>
      <c r="BU5359"/>
      <c r="BV5359"/>
      <c r="BW5359"/>
      <c r="BX5359"/>
      <c r="BY5359"/>
      <c r="BZ5359"/>
      <c r="CA5359"/>
      <c r="CB5359"/>
      <c r="CC5359"/>
      <c r="CD5359"/>
      <c r="CE5359"/>
      <c r="CF5359"/>
      <c r="CG5359"/>
      <c r="CH5359"/>
      <c r="CI5359"/>
      <c r="CJ5359"/>
    </row>
    <row r="5360" spans="39:88" x14ac:dyDescent="0.3"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  <c r="BF5360"/>
      <c r="BG5360"/>
      <c r="BH5360"/>
      <c r="BI5360"/>
      <c r="BJ5360"/>
      <c r="BK5360"/>
      <c r="BL5360"/>
      <c r="BM5360"/>
      <c r="BN5360"/>
      <c r="BO5360"/>
      <c r="BP5360"/>
      <c r="BQ5360"/>
      <c r="BR5360"/>
      <c r="BS5360"/>
      <c r="BT5360"/>
      <c r="BU5360"/>
      <c r="BV5360"/>
      <c r="BW5360"/>
      <c r="BX5360"/>
      <c r="BY5360"/>
      <c r="BZ5360"/>
      <c r="CA5360"/>
      <c r="CB5360"/>
      <c r="CC5360"/>
      <c r="CD5360"/>
      <c r="CE5360"/>
      <c r="CF5360"/>
      <c r="CG5360"/>
      <c r="CH5360"/>
      <c r="CI5360"/>
      <c r="CJ5360"/>
    </row>
    <row r="5361" spans="39:88" x14ac:dyDescent="0.3"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  <c r="BF5361"/>
      <c r="BG5361"/>
      <c r="BH5361"/>
      <c r="BI5361"/>
      <c r="BJ5361"/>
      <c r="BK5361"/>
      <c r="BL5361"/>
      <c r="BM5361"/>
      <c r="BN5361"/>
      <c r="BO5361"/>
      <c r="BP5361"/>
      <c r="BQ5361"/>
      <c r="BR5361"/>
      <c r="BS5361"/>
      <c r="BT5361"/>
      <c r="BU5361"/>
      <c r="BV5361"/>
      <c r="BW5361"/>
      <c r="BX5361"/>
      <c r="BY5361"/>
      <c r="BZ5361"/>
      <c r="CA5361"/>
      <c r="CB5361"/>
      <c r="CC5361"/>
      <c r="CD5361"/>
      <c r="CE5361"/>
      <c r="CF5361"/>
      <c r="CG5361"/>
      <c r="CH5361"/>
      <c r="CI5361"/>
      <c r="CJ5361"/>
    </row>
    <row r="5362" spans="39:88" x14ac:dyDescent="0.3"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  <c r="BF5362"/>
      <c r="BG5362"/>
      <c r="BH5362"/>
      <c r="BI5362"/>
      <c r="BJ5362"/>
      <c r="BK5362"/>
      <c r="BL5362"/>
      <c r="BM5362"/>
      <c r="BN5362"/>
      <c r="BO5362"/>
      <c r="BP5362"/>
      <c r="BQ5362"/>
      <c r="BR5362"/>
      <c r="BS5362"/>
      <c r="BT5362"/>
      <c r="BU5362"/>
      <c r="BV5362"/>
      <c r="BW5362"/>
      <c r="BX5362"/>
      <c r="BY5362"/>
      <c r="BZ5362"/>
      <c r="CA5362"/>
      <c r="CB5362"/>
      <c r="CC5362"/>
      <c r="CD5362"/>
      <c r="CE5362"/>
      <c r="CF5362"/>
      <c r="CG5362"/>
      <c r="CH5362"/>
      <c r="CI5362"/>
      <c r="CJ5362"/>
    </row>
    <row r="5363" spans="39:88" x14ac:dyDescent="0.3"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  <c r="BF5363"/>
      <c r="BG5363"/>
      <c r="BH5363"/>
      <c r="BI5363"/>
      <c r="BJ5363"/>
      <c r="BK5363"/>
      <c r="BL5363"/>
      <c r="BM5363"/>
      <c r="BN5363"/>
      <c r="BO5363"/>
      <c r="BP5363"/>
      <c r="BQ5363"/>
      <c r="BR5363"/>
      <c r="BS5363"/>
      <c r="BT5363"/>
      <c r="BU5363"/>
      <c r="BV5363"/>
      <c r="BW5363"/>
      <c r="BX5363"/>
      <c r="BY5363"/>
      <c r="BZ5363"/>
      <c r="CA5363"/>
      <c r="CB5363"/>
      <c r="CC5363"/>
      <c r="CD5363"/>
      <c r="CE5363"/>
      <c r="CF5363"/>
      <c r="CG5363"/>
      <c r="CH5363"/>
      <c r="CI5363"/>
      <c r="CJ5363"/>
    </row>
    <row r="5364" spans="39:88" x14ac:dyDescent="0.3"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  <c r="BF5364"/>
      <c r="BG5364"/>
      <c r="BH5364"/>
      <c r="BI5364"/>
      <c r="BJ5364"/>
      <c r="BK5364"/>
      <c r="BL5364"/>
      <c r="BM5364"/>
      <c r="BN5364"/>
      <c r="BO5364"/>
      <c r="BP5364"/>
      <c r="BQ5364"/>
      <c r="BR5364"/>
      <c r="BS5364"/>
      <c r="BT5364"/>
      <c r="BU5364"/>
      <c r="BV5364"/>
      <c r="BW5364"/>
      <c r="BX5364"/>
      <c r="BY5364"/>
      <c r="BZ5364"/>
      <c r="CA5364"/>
      <c r="CB5364"/>
      <c r="CC5364"/>
      <c r="CD5364"/>
      <c r="CE5364"/>
      <c r="CF5364"/>
      <c r="CG5364"/>
      <c r="CH5364"/>
      <c r="CI5364"/>
      <c r="CJ5364"/>
    </row>
    <row r="5365" spans="39:88" x14ac:dyDescent="0.3"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  <c r="BF5365"/>
      <c r="BG5365"/>
      <c r="BH5365"/>
      <c r="BI5365"/>
      <c r="BJ5365"/>
      <c r="BK5365"/>
      <c r="BL5365"/>
      <c r="BM5365"/>
      <c r="BN5365"/>
      <c r="BO5365"/>
      <c r="BP5365"/>
      <c r="BQ5365"/>
      <c r="BR5365"/>
      <c r="BS5365"/>
      <c r="BT5365"/>
      <c r="BU5365"/>
      <c r="BV5365"/>
      <c r="BW5365"/>
      <c r="BX5365"/>
      <c r="BY5365"/>
      <c r="BZ5365"/>
      <c r="CA5365"/>
      <c r="CB5365"/>
      <c r="CC5365"/>
      <c r="CD5365"/>
      <c r="CE5365"/>
      <c r="CF5365"/>
      <c r="CG5365"/>
      <c r="CH5365"/>
      <c r="CI5365"/>
      <c r="CJ5365"/>
    </row>
    <row r="5366" spans="39:88" x14ac:dyDescent="0.3"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  <c r="BF5366"/>
      <c r="BG5366"/>
      <c r="BH5366"/>
      <c r="BI5366"/>
      <c r="BJ5366"/>
      <c r="BK5366"/>
      <c r="BL5366"/>
      <c r="BM5366"/>
      <c r="BN5366"/>
      <c r="BO5366"/>
      <c r="BP5366"/>
      <c r="BQ5366"/>
      <c r="BR5366"/>
      <c r="BS5366"/>
      <c r="BT5366"/>
      <c r="BU5366"/>
      <c r="BV5366"/>
      <c r="BW5366"/>
      <c r="BX5366"/>
      <c r="BY5366"/>
      <c r="BZ5366"/>
      <c r="CA5366"/>
      <c r="CB5366"/>
      <c r="CC5366"/>
      <c r="CD5366"/>
      <c r="CE5366"/>
      <c r="CF5366"/>
      <c r="CG5366"/>
      <c r="CH5366"/>
      <c r="CI5366"/>
      <c r="CJ5366"/>
    </row>
    <row r="5367" spans="39:88" x14ac:dyDescent="0.3"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  <c r="BF5367"/>
      <c r="BG5367"/>
      <c r="BH5367"/>
      <c r="BI5367"/>
      <c r="BJ5367"/>
      <c r="BK5367"/>
      <c r="BL5367"/>
      <c r="BM5367"/>
      <c r="BN5367"/>
      <c r="BO5367"/>
      <c r="BP5367"/>
      <c r="BQ5367"/>
      <c r="BR5367"/>
      <c r="BS5367"/>
      <c r="BT5367"/>
      <c r="BU5367"/>
      <c r="BV5367"/>
      <c r="BW5367"/>
      <c r="BX5367"/>
      <c r="BY5367"/>
      <c r="BZ5367"/>
      <c r="CA5367"/>
      <c r="CB5367"/>
      <c r="CC5367"/>
      <c r="CD5367"/>
      <c r="CE5367"/>
      <c r="CF5367"/>
      <c r="CG5367"/>
      <c r="CH5367"/>
      <c r="CI5367"/>
      <c r="CJ5367"/>
    </row>
    <row r="5368" spans="39:88" x14ac:dyDescent="0.3"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  <c r="BF5368"/>
      <c r="BG5368"/>
      <c r="BH5368"/>
      <c r="BI5368"/>
      <c r="BJ5368"/>
      <c r="BK5368"/>
      <c r="BL5368"/>
      <c r="BM5368"/>
      <c r="BN5368"/>
      <c r="BO5368"/>
      <c r="BP5368"/>
      <c r="BQ5368"/>
      <c r="BR5368"/>
      <c r="BS5368"/>
      <c r="BT5368"/>
      <c r="BU5368"/>
      <c r="BV5368"/>
      <c r="BW5368"/>
      <c r="BX5368"/>
      <c r="BY5368"/>
      <c r="BZ5368"/>
      <c r="CA5368"/>
      <c r="CB5368"/>
      <c r="CC5368"/>
      <c r="CD5368"/>
      <c r="CE5368"/>
      <c r="CF5368"/>
      <c r="CG5368"/>
      <c r="CH5368"/>
      <c r="CI5368"/>
      <c r="CJ5368"/>
    </row>
    <row r="5369" spans="39:88" x14ac:dyDescent="0.3"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  <c r="BF5369"/>
      <c r="BG5369"/>
      <c r="BH5369"/>
      <c r="BI5369"/>
      <c r="BJ5369"/>
      <c r="BK5369"/>
      <c r="BL5369"/>
      <c r="BM5369"/>
      <c r="BN5369"/>
      <c r="BO5369"/>
      <c r="BP5369"/>
      <c r="BQ5369"/>
      <c r="BR5369"/>
      <c r="BS5369"/>
      <c r="BT5369"/>
      <c r="BU5369"/>
      <c r="BV5369"/>
      <c r="BW5369"/>
      <c r="BX5369"/>
      <c r="BY5369"/>
      <c r="BZ5369"/>
      <c r="CA5369"/>
      <c r="CB5369"/>
      <c r="CC5369"/>
      <c r="CD5369"/>
      <c r="CE5369"/>
      <c r="CF5369"/>
      <c r="CG5369"/>
      <c r="CH5369"/>
      <c r="CI5369"/>
      <c r="CJ5369"/>
    </row>
    <row r="5370" spans="39:88" x14ac:dyDescent="0.3"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  <c r="BF5370"/>
      <c r="BG5370"/>
      <c r="BH5370"/>
      <c r="BI5370"/>
      <c r="BJ5370"/>
      <c r="BK5370"/>
      <c r="BL5370"/>
      <c r="BM5370"/>
      <c r="BN5370"/>
      <c r="BO5370"/>
      <c r="BP5370"/>
      <c r="BQ5370"/>
      <c r="BR5370"/>
      <c r="BS5370"/>
      <c r="BT5370"/>
      <c r="BU5370"/>
      <c r="BV5370"/>
      <c r="BW5370"/>
      <c r="BX5370"/>
      <c r="BY5370"/>
      <c r="BZ5370"/>
      <c r="CA5370"/>
      <c r="CB5370"/>
      <c r="CC5370"/>
      <c r="CD5370"/>
      <c r="CE5370"/>
      <c r="CF5370"/>
      <c r="CG5370"/>
      <c r="CH5370"/>
      <c r="CI5370"/>
      <c r="CJ5370"/>
    </row>
    <row r="5371" spans="39:88" x14ac:dyDescent="0.3"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  <c r="BF5371"/>
      <c r="BG5371"/>
      <c r="BH5371"/>
      <c r="BI5371"/>
      <c r="BJ5371"/>
      <c r="BK5371"/>
      <c r="BL5371"/>
      <c r="BM5371"/>
      <c r="BN5371"/>
      <c r="BO5371"/>
      <c r="BP5371"/>
      <c r="BQ5371"/>
      <c r="BR5371"/>
      <c r="BS5371"/>
      <c r="BT5371"/>
      <c r="BU5371"/>
      <c r="BV5371"/>
      <c r="BW5371"/>
      <c r="BX5371"/>
      <c r="BY5371"/>
      <c r="BZ5371"/>
      <c r="CA5371"/>
      <c r="CB5371"/>
      <c r="CC5371"/>
      <c r="CD5371"/>
      <c r="CE5371"/>
      <c r="CF5371"/>
      <c r="CG5371"/>
      <c r="CH5371"/>
      <c r="CI5371"/>
      <c r="CJ5371"/>
    </row>
    <row r="5372" spans="39:88" x14ac:dyDescent="0.3"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  <c r="BF5372"/>
      <c r="BG5372"/>
      <c r="BH5372"/>
      <c r="BI5372"/>
      <c r="BJ5372"/>
      <c r="BK5372"/>
      <c r="BL5372"/>
      <c r="BM5372"/>
      <c r="BN5372"/>
      <c r="BO5372"/>
      <c r="BP5372"/>
      <c r="BQ5372"/>
      <c r="BR5372"/>
      <c r="BS5372"/>
      <c r="BT5372"/>
      <c r="BU5372"/>
      <c r="BV5372"/>
      <c r="BW5372"/>
      <c r="BX5372"/>
      <c r="BY5372"/>
      <c r="BZ5372"/>
      <c r="CA5372"/>
      <c r="CB5372"/>
      <c r="CC5372"/>
      <c r="CD5372"/>
      <c r="CE5372"/>
      <c r="CF5372"/>
      <c r="CG5372"/>
      <c r="CH5372"/>
      <c r="CI5372"/>
      <c r="CJ5372"/>
    </row>
    <row r="5373" spans="39:88" x14ac:dyDescent="0.3"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  <c r="BF5373"/>
      <c r="BG5373"/>
      <c r="BH5373"/>
      <c r="BI5373"/>
      <c r="BJ5373"/>
      <c r="BK5373"/>
      <c r="BL5373"/>
      <c r="BM5373"/>
      <c r="BN5373"/>
      <c r="BO5373"/>
      <c r="BP5373"/>
      <c r="BQ5373"/>
      <c r="BR5373"/>
      <c r="BS5373"/>
      <c r="BT5373"/>
      <c r="BU5373"/>
      <c r="BV5373"/>
      <c r="BW5373"/>
      <c r="BX5373"/>
      <c r="BY5373"/>
      <c r="BZ5373"/>
      <c r="CA5373"/>
      <c r="CB5373"/>
      <c r="CC5373"/>
      <c r="CD5373"/>
      <c r="CE5373"/>
      <c r="CF5373"/>
      <c r="CG5373"/>
      <c r="CH5373"/>
      <c r="CI5373"/>
      <c r="CJ5373"/>
    </row>
    <row r="5374" spans="39:88" x14ac:dyDescent="0.3"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  <c r="BF5374"/>
      <c r="BG5374"/>
      <c r="BH5374"/>
      <c r="BI5374"/>
      <c r="BJ5374"/>
      <c r="BK5374"/>
      <c r="BL5374"/>
      <c r="BM5374"/>
      <c r="BN5374"/>
      <c r="BO5374"/>
      <c r="BP5374"/>
      <c r="BQ5374"/>
      <c r="BR5374"/>
      <c r="BS5374"/>
      <c r="BT5374"/>
      <c r="BU5374"/>
      <c r="BV5374"/>
      <c r="BW5374"/>
      <c r="BX5374"/>
      <c r="BY5374"/>
      <c r="BZ5374"/>
      <c r="CA5374"/>
      <c r="CB5374"/>
      <c r="CC5374"/>
      <c r="CD5374"/>
      <c r="CE5374"/>
      <c r="CF5374"/>
      <c r="CG5374"/>
      <c r="CH5374"/>
      <c r="CI5374"/>
      <c r="CJ5374"/>
    </row>
    <row r="5375" spans="39:88" x14ac:dyDescent="0.3"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  <c r="BF5375"/>
      <c r="BG5375"/>
      <c r="BH5375"/>
      <c r="BI5375"/>
      <c r="BJ5375"/>
      <c r="BK5375"/>
      <c r="BL5375"/>
      <c r="BM5375"/>
      <c r="BN5375"/>
      <c r="BO5375"/>
      <c r="BP5375"/>
      <c r="BQ5375"/>
      <c r="BR5375"/>
      <c r="BS5375"/>
      <c r="BT5375"/>
      <c r="BU5375"/>
      <c r="BV5375"/>
      <c r="BW5375"/>
      <c r="BX5375"/>
      <c r="BY5375"/>
      <c r="BZ5375"/>
      <c r="CA5375"/>
      <c r="CB5375"/>
      <c r="CC5375"/>
      <c r="CD5375"/>
      <c r="CE5375"/>
      <c r="CF5375"/>
      <c r="CG5375"/>
      <c r="CH5375"/>
      <c r="CI5375"/>
      <c r="CJ5375"/>
    </row>
    <row r="5376" spans="39:88" x14ac:dyDescent="0.3"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  <c r="BF5376"/>
      <c r="BG5376"/>
      <c r="BH5376"/>
      <c r="BI5376"/>
      <c r="BJ5376"/>
      <c r="BK5376"/>
      <c r="BL5376"/>
      <c r="BM5376"/>
      <c r="BN5376"/>
      <c r="BO5376"/>
      <c r="BP5376"/>
      <c r="BQ5376"/>
      <c r="BR5376"/>
      <c r="BS5376"/>
      <c r="BT5376"/>
      <c r="BU5376"/>
      <c r="BV5376"/>
      <c r="BW5376"/>
      <c r="BX5376"/>
      <c r="BY5376"/>
      <c r="BZ5376"/>
      <c r="CA5376"/>
      <c r="CB5376"/>
      <c r="CC5376"/>
      <c r="CD5376"/>
      <c r="CE5376"/>
      <c r="CF5376"/>
      <c r="CG5376"/>
      <c r="CH5376"/>
      <c r="CI5376"/>
      <c r="CJ5376"/>
    </row>
    <row r="5377" spans="39:88" x14ac:dyDescent="0.3"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  <c r="BF5377"/>
      <c r="BG5377"/>
      <c r="BH5377"/>
      <c r="BI5377"/>
      <c r="BJ5377"/>
      <c r="BK5377"/>
      <c r="BL5377"/>
      <c r="BM5377"/>
      <c r="BN5377"/>
      <c r="BO5377"/>
      <c r="BP5377"/>
      <c r="BQ5377"/>
      <c r="BR5377"/>
      <c r="BS5377"/>
      <c r="BT5377"/>
      <c r="BU5377"/>
      <c r="BV5377"/>
      <c r="BW5377"/>
      <c r="BX5377"/>
      <c r="BY5377"/>
      <c r="BZ5377"/>
      <c r="CA5377"/>
      <c r="CB5377"/>
      <c r="CC5377"/>
      <c r="CD5377"/>
      <c r="CE5377"/>
      <c r="CF5377"/>
      <c r="CG5377"/>
      <c r="CH5377"/>
      <c r="CI5377"/>
      <c r="CJ5377"/>
    </row>
    <row r="5378" spans="39:88" x14ac:dyDescent="0.3"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  <c r="BF5378"/>
      <c r="BG5378"/>
      <c r="BH5378"/>
      <c r="BI5378"/>
      <c r="BJ5378"/>
      <c r="BK5378"/>
      <c r="BL5378"/>
      <c r="BM5378"/>
      <c r="BN5378"/>
      <c r="BO5378"/>
      <c r="BP5378"/>
      <c r="BQ5378"/>
      <c r="BR5378"/>
      <c r="BS5378"/>
      <c r="BT5378"/>
      <c r="BU5378"/>
      <c r="BV5378"/>
      <c r="BW5378"/>
      <c r="BX5378"/>
      <c r="BY5378"/>
      <c r="BZ5378"/>
      <c r="CA5378"/>
      <c r="CB5378"/>
      <c r="CC5378"/>
      <c r="CD5378"/>
      <c r="CE5378"/>
      <c r="CF5378"/>
      <c r="CG5378"/>
      <c r="CH5378"/>
      <c r="CI5378"/>
      <c r="CJ5378"/>
    </row>
    <row r="5379" spans="39:88" x14ac:dyDescent="0.3"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  <c r="BF5379"/>
      <c r="BG5379"/>
      <c r="BH5379"/>
      <c r="BI5379"/>
      <c r="BJ5379"/>
      <c r="BK5379"/>
      <c r="BL5379"/>
      <c r="BM5379"/>
      <c r="BN5379"/>
      <c r="BO5379"/>
      <c r="BP5379"/>
      <c r="BQ5379"/>
      <c r="BR5379"/>
      <c r="BS5379"/>
      <c r="BT5379"/>
      <c r="BU5379"/>
      <c r="BV5379"/>
      <c r="BW5379"/>
      <c r="BX5379"/>
      <c r="BY5379"/>
      <c r="BZ5379"/>
      <c r="CA5379"/>
      <c r="CB5379"/>
      <c r="CC5379"/>
      <c r="CD5379"/>
      <c r="CE5379"/>
      <c r="CF5379"/>
      <c r="CG5379"/>
      <c r="CH5379"/>
      <c r="CI5379"/>
      <c r="CJ5379"/>
    </row>
    <row r="5380" spans="39:88" x14ac:dyDescent="0.3"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  <c r="BF5380"/>
      <c r="BG5380"/>
      <c r="BH5380"/>
      <c r="BI5380"/>
      <c r="BJ5380"/>
      <c r="BK5380"/>
      <c r="BL5380"/>
      <c r="BM5380"/>
      <c r="BN5380"/>
      <c r="BO5380"/>
      <c r="BP5380"/>
      <c r="BQ5380"/>
      <c r="BR5380"/>
      <c r="BS5380"/>
      <c r="BT5380"/>
      <c r="BU5380"/>
      <c r="BV5380"/>
      <c r="BW5380"/>
      <c r="BX5380"/>
      <c r="BY5380"/>
      <c r="BZ5380"/>
      <c r="CA5380"/>
      <c r="CB5380"/>
      <c r="CC5380"/>
      <c r="CD5380"/>
      <c r="CE5380"/>
      <c r="CF5380"/>
      <c r="CG5380"/>
      <c r="CH5380"/>
      <c r="CI5380"/>
      <c r="CJ5380"/>
    </row>
    <row r="5381" spans="39:88" x14ac:dyDescent="0.3"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  <c r="BF5381"/>
      <c r="BG5381"/>
      <c r="BH5381"/>
      <c r="BI5381"/>
      <c r="BJ5381"/>
      <c r="BK5381"/>
      <c r="BL5381"/>
      <c r="BM5381"/>
      <c r="BN5381"/>
      <c r="BO5381"/>
      <c r="BP5381"/>
      <c r="BQ5381"/>
      <c r="BR5381"/>
      <c r="BS5381"/>
      <c r="BT5381"/>
      <c r="BU5381"/>
      <c r="BV5381"/>
      <c r="BW5381"/>
      <c r="BX5381"/>
      <c r="BY5381"/>
      <c r="BZ5381"/>
      <c r="CA5381"/>
      <c r="CB5381"/>
      <c r="CC5381"/>
      <c r="CD5381"/>
      <c r="CE5381"/>
      <c r="CF5381"/>
      <c r="CG5381"/>
      <c r="CH5381"/>
      <c r="CI5381"/>
      <c r="CJ5381"/>
    </row>
    <row r="5382" spans="39:88" x14ac:dyDescent="0.3"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  <c r="BF5382"/>
      <c r="BG5382"/>
      <c r="BH5382"/>
      <c r="BI5382"/>
      <c r="BJ5382"/>
      <c r="BK5382"/>
      <c r="BL5382"/>
      <c r="BM5382"/>
      <c r="BN5382"/>
      <c r="BO5382"/>
      <c r="BP5382"/>
      <c r="BQ5382"/>
      <c r="BR5382"/>
      <c r="BS5382"/>
      <c r="BT5382"/>
      <c r="BU5382"/>
      <c r="BV5382"/>
      <c r="BW5382"/>
      <c r="BX5382"/>
      <c r="BY5382"/>
      <c r="BZ5382"/>
      <c r="CA5382"/>
      <c r="CB5382"/>
      <c r="CC5382"/>
      <c r="CD5382"/>
      <c r="CE5382"/>
      <c r="CF5382"/>
      <c r="CG5382"/>
      <c r="CH5382"/>
      <c r="CI5382"/>
      <c r="CJ5382"/>
    </row>
    <row r="5383" spans="39:88" x14ac:dyDescent="0.3"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  <c r="BF5383"/>
      <c r="BG5383"/>
      <c r="BH5383"/>
      <c r="BI5383"/>
      <c r="BJ5383"/>
      <c r="BK5383"/>
      <c r="BL5383"/>
      <c r="BM5383"/>
      <c r="BN5383"/>
      <c r="BO5383"/>
      <c r="BP5383"/>
      <c r="BQ5383"/>
      <c r="BR5383"/>
      <c r="BS5383"/>
      <c r="BT5383"/>
      <c r="BU5383"/>
      <c r="BV5383"/>
      <c r="BW5383"/>
      <c r="BX5383"/>
      <c r="BY5383"/>
      <c r="BZ5383"/>
      <c r="CA5383"/>
      <c r="CB5383"/>
      <c r="CC5383"/>
      <c r="CD5383"/>
      <c r="CE5383"/>
      <c r="CF5383"/>
      <c r="CG5383"/>
      <c r="CH5383"/>
      <c r="CI5383"/>
      <c r="CJ5383"/>
    </row>
    <row r="5384" spans="39:88" x14ac:dyDescent="0.3"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  <c r="BF5384"/>
      <c r="BG5384"/>
      <c r="BH5384"/>
      <c r="BI5384"/>
      <c r="BJ5384"/>
      <c r="BK5384"/>
      <c r="BL5384"/>
      <c r="BM5384"/>
      <c r="BN5384"/>
      <c r="BO5384"/>
      <c r="BP5384"/>
      <c r="BQ5384"/>
      <c r="BR5384"/>
      <c r="BS5384"/>
      <c r="BT5384"/>
      <c r="BU5384"/>
      <c r="BV5384"/>
      <c r="BW5384"/>
      <c r="BX5384"/>
      <c r="BY5384"/>
      <c r="BZ5384"/>
      <c r="CA5384"/>
      <c r="CB5384"/>
      <c r="CC5384"/>
      <c r="CD5384"/>
      <c r="CE5384"/>
      <c r="CF5384"/>
      <c r="CG5384"/>
      <c r="CH5384"/>
      <c r="CI5384"/>
      <c r="CJ5384"/>
    </row>
    <row r="5385" spans="39:88" x14ac:dyDescent="0.3"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  <c r="BF5385"/>
      <c r="BG5385"/>
      <c r="BH5385"/>
      <c r="BI5385"/>
      <c r="BJ5385"/>
      <c r="BK5385"/>
      <c r="BL5385"/>
      <c r="BM5385"/>
      <c r="BN5385"/>
      <c r="BO5385"/>
      <c r="BP5385"/>
      <c r="BQ5385"/>
      <c r="BR5385"/>
      <c r="BS5385"/>
      <c r="BT5385"/>
      <c r="BU5385"/>
      <c r="BV5385"/>
      <c r="BW5385"/>
      <c r="BX5385"/>
      <c r="BY5385"/>
      <c r="BZ5385"/>
      <c r="CA5385"/>
      <c r="CB5385"/>
      <c r="CC5385"/>
      <c r="CD5385"/>
      <c r="CE5385"/>
      <c r="CF5385"/>
      <c r="CG5385"/>
      <c r="CH5385"/>
      <c r="CI5385"/>
      <c r="CJ5385"/>
    </row>
    <row r="5386" spans="39:88" x14ac:dyDescent="0.3"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  <c r="BF5386"/>
      <c r="BG5386"/>
      <c r="BH5386"/>
      <c r="BI5386"/>
      <c r="BJ5386"/>
      <c r="BK5386"/>
      <c r="BL5386"/>
      <c r="BM5386"/>
      <c r="BN5386"/>
      <c r="BO5386"/>
      <c r="BP5386"/>
      <c r="BQ5386"/>
      <c r="BR5386"/>
      <c r="BS5386"/>
      <c r="BT5386"/>
      <c r="BU5386"/>
      <c r="BV5386"/>
      <c r="BW5386"/>
      <c r="BX5386"/>
      <c r="BY5386"/>
      <c r="BZ5386"/>
      <c r="CA5386"/>
      <c r="CB5386"/>
      <c r="CC5386"/>
      <c r="CD5386"/>
      <c r="CE5386"/>
      <c r="CF5386"/>
      <c r="CG5386"/>
      <c r="CH5386"/>
      <c r="CI5386"/>
      <c r="CJ5386"/>
    </row>
    <row r="5387" spans="39:88" x14ac:dyDescent="0.3"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  <c r="BF5387"/>
      <c r="BG5387"/>
      <c r="BH5387"/>
      <c r="BI5387"/>
      <c r="BJ5387"/>
      <c r="BK5387"/>
      <c r="BL5387"/>
      <c r="BM5387"/>
      <c r="BN5387"/>
      <c r="BO5387"/>
      <c r="BP5387"/>
      <c r="BQ5387"/>
      <c r="BR5387"/>
      <c r="BS5387"/>
      <c r="BT5387"/>
      <c r="BU5387"/>
      <c r="BV5387"/>
      <c r="BW5387"/>
      <c r="BX5387"/>
      <c r="BY5387"/>
      <c r="BZ5387"/>
      <c r="CA5387"/>
      <c r="CB5387"/>
      <c r="CC5387"/>
      <c r="CD5387"/>
      <c r="CE5387"/>
      <c r="CF5387"/>
      <c r="CG5387"/>
      <c r="CH5387"/>
      <c r="CI5387"/>
      <c r="CJ5387"/>
    </row>
    <row r="5388" spans="39:88" x14ac:dyDescent="0.3"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  <c r="BF5388"/>
      <c r="BG5388"/>
      <c r="BH5388"/>
      <c r="BI5388"/>
      <c r="BJ5388"/>
      <c r="BK5388"/>
      <c r="BL5388"/>
      <c r="BM5388"/>
      <c r="BN5388"/>
      <c r="BO5388"/>
      <c r="BP5388"/>
      <c r="BQ5388"/>
      <c r="BR5388"/>
      <c r="BS5388"/>
      <c r="BT5388"/>
      <c r="BU5388"/>
      <c r="BV5388"/>
      <c r="BW5388"/>
      <c r="BX5388"/>
      <c r="BY5388"/>
      <c r="BZ5388"/>
      <c r="CA5388"/>
      <c r="CB5388"/>
      <c r="CC5388"/>
      <c r="CD5388"/>
      <c r="CE5388"/>
      <c r="CF5388"/>
      <c r="CG5388"/>
      <c r="CH5388"/>
      <c r="CI5388"/>
      <c r="CJ5388"/>
    </row>
    <row r="5389" spans="39:88" x14ac:dyDescent="0.3"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  <c r="BF5389"/>
      <c r="BG5389"/>
      <c r="BH5389"/>
      <c r="BI5389"/>
      <c r="BJ5389"/>
      <c r="BK5389"/>
      <c r="BL5389"/>
      <c r="BM5389"/>
      <c r="BN5389"/>
      <c r="BO5389"/>
      <c r="BP5389"/>
      <c r="BQ5389"/>
      <c r="BR5389"/>
      <c r="BS5389"/>
      <c r="BT5389"/>
      <c r="BU5389"/>
      <c r="BV5389"/>
      <c r="BW5389"/>
      <c r="BX5389"/>
      <c r="BY5389"/>
      <c r="BZ5389"/>
      <c r="CA5389"/>
      <c r="CB5389"/>
      <c r="CC5389"/>
      <c r="CD5389"/>
      <c r="CE5389"/>
      <c r="CF5389"/>
      <c r="CG5389"/>
      <c r="CH5389"/>
      <c r="CI5389"/>
      <c r="CJ5389"/>
    </row>
    <row r="5390" spans="39:88" x14ac:dyDescent="0.3"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  <c r="BF5390"/>
      <c r="BG5390"/>
      <c r="BH5390"/>
      <c r="BI5390"/>
      <c r="BJ5390"/>
      <c r="BK5390"/>
      <c r="BL5390"/>
      <c r="BM5390"/>
      <c r="BN5390"/>
      <c r="BO5390"/>
      <c r="BP5390"/>
      <c r="BQ5390"/>
      <c r="BR5390"/>
      <c r="BS5390"/>
      <c r="BT5390"/>
      <c r="BU5390"/>
      <c r="BV5390"/>
      <c r="BW5390"/>
      <c r="BX5390"/>
      <c r="BY5390"/>
      <c r="BZ5390"/>
      <c r="CA5390"/>
      <c r="CB5390"/>
      <c r="CC5390"/>
      <c r="CD5390"/>
      <c r="CE5390"/>
      <c r="CF5390"/>
      <c r="CG5390"/>
      <c r="CH5390"/>
      <c r="CI5390"/>
      <c r="CJ5390"/>
    </row>
    <row r="5391" spans="39:88" x14ac:dyDescent="0.3"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  <c r="BF5391"/>
      <c r="BG5391"/>
      <c r="BH5391"/>
      <c r="BI5391"/>
      <c r="BJ5391"/>
      <c r="BK5391"/>
      <c r="BL5391"/>
      <c r="BM5391"/>
      <c r="BN5391"/>
      <c r="BO5391"/>
      <c r="BP5391"/>
      <c r="BQ5391"/>
      <c r="BR5391"/>
      <c r="BS5391"/>
      <c r="BT5391"/>
      <c r="BU5391"/>
      <c r="BV5391"/>
      <c r="BW5391"/>
      <c r="BX5391"/>
      <c r="BY5391"/>
      <c r="BZ5391"/>
      <c r="CA5391"/>
      <c r="CB5391"/>
      <c r="CC5391"/>
      <c r="CD5391"/>
      <c r="CE5391"/>
      <c r="CF5391"/>
      <c r="CG5391"/>
      <c r="CH5391"/>
      <c r="CI5391"/>
      <c r="CJ5391"/>
    </row>
    <row r="5392" spans="39:88" x14ac:dyDescent="0.3"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  <c r="BF5392"/>
      <c r="BG5392"/>
      <c r="BH5392"/>
      <c r="BI5392"/>
      <c r="BJ5392"/>
      <c r="BK5392"/>
      <c r="BL5392"/>
      <c r="BM5392"/>
      <c r="BN5392"/>
      <c r="BO5392"/>
      <c r="BP5392"/>
      <c r="BQ5392"/>
      <c r="BR5392"/>
      <c r="BS5392"/>
      <c r="BT5392"/>
      <c r="BU5392"/>
      <c r="BV5392"/>
      <c r="BW5392"/>
      <c r="BX5392"/>
      <c r="BY5392"/>
      <c r="BZ5392"/>
      <c r="CA5392"/>
      <c r="CB5392"/>
      <c r="CC5392"/>
      <c r="CD5392"/>
      <c r="CE5392"/>
      <c r="CF5392"/>
      <c r="CG5392"/>
      <c r="CH5392"/>
      <c r="CI5392"/>
      <c r="CJ5392"/>
    </row>
    <row r="5393" spans="39:88" x14ac:dyDescent="0.3"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  <c r="BF5393"/>
      <c r="BG5393"/>
      <c r="BH5393"/>
      <c r="BI5393"/>
      <c r="BJ5393"/>
      <c r="BK5393"/>
      <c r="BL5393"/>
      <c r="BM5393"/>
      <c r="BN5393"/>
      <c r="BO5393"/>
      <c r="BP5393"/>
      <c r="BQ5393"/>
      <c r="BR5393"/>
      <c r="BS5393"/>
      <c r="BT5393"/>
      <c r="BU5393"/>
      <c r="BV5393"/>
      <c r="BW5393"/>
      <c r="BX5393"/>
      <c r="BY5393"/>
      <c r="BZ5393"/>
      <c r="CA5393"/>
      <c r="CB5393"/>
      <c r="CC5393"/>
      <c r="CD5393"/>
      <c r="CE5393"/>
      <c r="CF5393"/>
      <c r="CG5393"/>
      <c r="CH5393"/>
      <c r="CI5393"/>
      <c r="CJ5393"/>
    </row>
    <row r="5394" spans="39:88" x14ac:dyDescent="0.3"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  <c r="BF5394"/>
      <c r="BG5394"/>
      <c r="BH5394"/>
      <c r="BI5394"/>
      <c r="BJ5394"/>
      <c r="BK5394"/>
      <c r="BL5394"/>
      <c r="BM5394"/>
      <c r="BN5394"/>
      <c r="BO5394"/>
      <c r="BP5394"/>
      <c r="BQ5394"/>
      <c r="BR5394"/>
      <c r="BS5394"/>
      <c r="BT5394"/>
      <c r="BU5394"/>
      <c r="BV5394"/>
      <c r="BW5394"/>
      <c r="BX5394"/>
      <c r="BY5394"/>
      <c r="BZ5394"/>
      <c r="CA5394"/>
      <c r="CB5394"/>
      <c r="CC5394"/>
      <c r="CD5394"/>
      <c r="CE5394"/>
      <c r="CF5394"/>
      <c r="CG5394"/>
      <c r="CH5394"/>
      <c r="CI5394"/>
      <c r="CJ5394"/>
    </row>
    <row r="5395" spans="39:88" x14ac:dyDescent="0.3"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  <c r="BF5395"/>
      <c r="BG5395"/>
      <c r="BH5395"/>
      <c r="BI5395"/>
      <c r="BJ5395"/>
      <c r="BK5395"/>
      <c r="BL5395"/>
      <c r="BM5395"/>
      <c r="BN5395"/>
      <c r="BO5395"/>
      <c r="BP5395"/>
      <c r="BQ5395"/>
      <c r="BR5395"/>
      <c r="BS5395"/>
      <c r="BT5395"/>
      <c r="BU5395"/>
      <c r="BV5395"/>
      <c r="BW5395"/>
      <c r="BX5395"/>
      <c r="BY5395"/>
      <c r="BZ5395"/>
      <c r="CA5395"/>
      <c r="CB5395"/>
      <c r="CC5395"/>
      <c r="CD5395"/>
      <c r="CE5395"/>
      <c r="CF5395"/>
      <c r="CG5395"/>
      <c r="CH5395"/>
      <c r="CI5395"/>
      <c r="CJ5395"/>
    </row>
    <row r="5396" spans="39:88" x14ac:dyDescent="0.3"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  <c r="BF5396"/>
      <c r="BG5396"/>
      <c r="BH5396"/>
      <c r="BI5396"/>
      <c r="BJ5396"/>
      <c r="BK5396"/>
      <c r="BL5396"/>
      <c r="BM5396"/>
      <c r="BN5396"/>
      <c r="BO5396"/>
      <c r="BP5396"/>
      <c r="BQ5396"/>
      <c r="BR5396"/>
      <c r="BS5396"/>
      <c r="BT5396"/>
      <c r="BU5396"/>
      <c r="BV5396"/>
      <c r="BW5396"/>
      <c r="BX5396"/>
      <c r="BY5396"/>
      <c r="BZ5396"/>
      <c r="CA5396"/>
      <c r="CB5396"/>
      <c r="CC5396"/>
      <c r="CD5396"/>
      <c r="CE5396"/>
      <c r="CF5396"/>
      <c r="CG5396"/>
      <c r="CH5396"/>
      <c r="CI5396"/>
      <c r="CJ5396"/>
    </row>
    <row r="5397" spans="39:88" x14ac:dyDescent="0.3"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  <c r="BF5397"/>
      <c r="BG5397"/>
      <c r="BH5397"/>
      <c r="BI5397"/>
      <c r="BJ5397"/>
      <c r="BK5397"/>
      <c r="BL5397"/>
      <c r="BM5397"/>
      <c r="BN5397"/>
      <c r="BO5397"/>
      <c r="BP5397"/>
      <c r="BQ5397"/>
      <c r="BR5397"/>
      <c r="BS5397"/>
      <c r="BT5397"/>
      <c r="BU5397"/>
      <c r="BV5397"/>
      <c r="BW5397"/>
      <c r="BX5397"/>
      <c r="BY5397"/>
      <c r="BZ5397"/>
      <c r="CA5397"/>
      <c r="CB5397"/>
      <c r="CC5397"/>
      <c r="CD5397"/>
      <c r="CE5397"/>
      <c r="CF5397"/>
      <c r="CG5397"/>
      <c r="CH5397"/>
      <c r="CI5397"/>
      <c r="CJ5397"/>
    </row>
    <row r="5398" spans="39:88" x14ac:dyDescent="0.3"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  <c r="BF5398"/>
      <c r="BG5398"/>
      <c r="BH5398"/>
      <c r="BI5398"/>
      <c r="BJ5398"/>
      <c r="BK5398"/>
      <c r="BL5398"/>
      <c r="BM5398"/>
      <c r="BN5398"/>
      <c r="BO5398"/>
      <c r="BP5398"/>
      <c r="BQ5398"/>
      <c r="BR5398"/>
      <c r="BS5398"/>
      <c r="BT5398"/>
      <c r="BU5398"/>
      <c r="BV5398"/>
      <c r="BW5398"/>
      <c r="BX5398"/>
      <c r="BY5398"/>
      <c r="BZ5398"/>
      <c r="CA5398"/>
      <c r="CB5398"/>
      <c r="CC5398"/>
      <c r="CD5398"/>
      <c r="CE5398"/>
      <c r="CF5398"/>
      <c r="CG5398"/>
      <c r="CH5398"/>
      <c r="CI5398"/>
      <c r="CJ5398"/>
    </row>
    <row r="5399" spans="39:88" x14ac:dyDescent="0.3"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  <c r="BF5399"/>
      <c r="BG5399"/>
      <c r="BH5399"/>
      <c r="BI5399"/>
      <c r="BJ5399"/>
      <c r="BK5399"/>
      <c r="BL5399"/>
      <c r="BM5399"/>
      <c r="BN5399"/>
      <c r="BO5399"/>
      <c r="BP5399"/>
      <c r="BQ5399"/>
      <c r="BR5399"/>
      <c r="BS5399"/>
      <c r="BT5399"/>
      <c r="BU5399"/>
      <c r="BV5399"/>
      <c r="BW5399"/>
      <c r="BX5399"/>
      <c r="BY5399"/>
      <c r="BZ5399"/>
      <c r="CA5399"/>
      <c r="CB5399"/>
      <c r="CC5399"/>
      <c r="CD5399"/>
      <c r="CE5399"/>
      <c r="CF5399"/>
      <c r="CG5399"/>
      <c r="CH5399"/>
      <c r="CI5399"/>
      <c r="CJ5399"/>
    </row>
    <row r="5400" spans="39:88" x14ac:dyDescent="0.3"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  <c r="BF5400"/>
      <c r="BG5400"/>
      <c r="BH5400"/>
      <c r="BI5400"/>
      <c r="BJ5400"/>
      <c r="BK5400"/>
      <c r="BL5400"/>
      <c r="BM5400"/>
      <c r="BN5400"/>
      <c r="BO5400"/>
      <c r="BP5400"/>
      <c r="BQ5400"/>
      <c r="BR5400"/>
      <c r="BS5400"/>
      <c r="BT5400"/>
      <c r="BU5400"/>
      <c r="BV5400"/>
      <c r="BW5400"/>
      <c r="BX5400"/>
      <c r="BY5400"/>
      <c r="BZ5400"/>
      <c r="CA5400"/>
      <c r="CB5400"/>
      <c r="CC5400"/>
      <c r="CD5400"/>
      <c r="CE5400"/>
      <c r="CF5400"/>
      <c r="CG5400"/>
      <c r="CH5400"/>
      <c r="CI5400"/>
      <c r="CJ5400"/>
    </row>
    <row r="5401" spans="39:88" x14ac:dyDescent="0.3"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  <c r="BF5401"/>
      <c r="BG5401"/>
      <c r="BH5401"/>
      <c r="BI5401"/>
      <c r="BJ5401"/>
      <c r="BK5401"/>
      <c r="BL5401"/>
      <c r="BM5401"/>
      <c r="BN5401"/>
      <c r="BO5401"/>
      <c r="BP5401"/>
      <c r="BQ5401"/>
      <c r="BR5401"/>
      <c r="BS5401"/>
      <c r="BT5401"/>
      <c r="BU5401"/>
      <c r="BV5401"/>
      <c r="BW5401"/>
      <c r="BX5401"/>
      <c r="BY5401"/>
      <c r="BZ5401"/>
      <c r="CA5401"/>
      <c r="CB5401"/>
      <c r="CC5401"/>
      <c r="CD5401"/>
      <c r="CE5401"/>
      <c r="CF5401"/>
      <c r="CG5401"/>
      <c r="CH5401"/>
      <c r="CI5401"/>
      <c r="CJ5401"/>
    </row>
    <row r="5402" spans="39:88" x14ac:dyDescent="0.3"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  <c r="BF5402"/>
      <c r="BG5402"/>
      <c r="BH5402"/>
      <c r="BI5402"/>
      <c r="BJ5402"/>
      <c r="BK5402"/>
      <c r="BL5402"/>
      <c r="BM5402"/>
      <c r="BN5402"/>
      <c r="BO5402"/>
      <c r="BP5402"/>
      <c r="BQ5402"/>
      <c r="BR5402"/>
      <c r="BS5402"/>
      <c r="BT5402"/>
      <c r="BU5402"/>
      <c r="BV5402"/>
      <c r="BW5402"/>
      <c r="BX5402"/>
      <c r="BY5402"/>
      <c r="BZ5402"/>
      <c r="CA5402"/>
      <c r="CB5402"/>
      <c r="CC5402"/>
      <c r="CD5402"/>
      <c r="CE5402"/>
      <c r="CF5402"/>
      <c r="CG5402"/>
      <c r="CH5402"/>
      <c r="CI5402"/>
      <c r="CJ5402"/>
    </row>
    <row r="5403" spans="39:88" x14ac:dyDescent="0.3"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  <c r="BF5403"/>
      <c r="BG5403"/>
      <c r="BH5403"/>
      <c r="BI5403"/>
      <c r="BJ5403"/>
      <c r="BK5403"/>
      <c r="BL5403"/>
      <c r="BM5403"/>
      <c r="BN5403"/>
      <c r="BO5403"/>
      <c r="BP5403"/>
      <c r="BQ5403"/>
      <c r="BR5403"/>
      <c r="BS5403"/>
      <c r="BT5403"/>
      <c r="BU5403"/>
      <c r="BV5403"/>
      <c r="BW5403"/>
      <c r="BX5403"/>
      <c r="BY5403"/>
      <c r="BZ5403"/>
      <c r="CA5403"/>
      <c r="CB5403"/>
      <c r="CC5403"/>
      <c r="CD5403"/>
      <c r="CE5403"/>
      <c r="CF5403"/>
      <c r="CG5403"/>
      <c r="CH5403"/>
      <c r="CI5403"/>
      <c r="CJ5403"/>
    </row>
    <row r="5404" spans="39:88" x14ac:dyDescent="0.3"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  <c r="BF5404"/>
      <c r="BG5404"/>
      <c r="BH5404"/>
      <c r="BI5404"/>
      <c r="BJ5404"/>
      <c r="BK5404"/>
      <c r="BL5404"/>
      <c r="BM5404"/>
      <c r="BN5404"/>
      <c r="BO5404"/>
      <c r="BP5404"/>
      <c r="BQ5404"/>
      <c r="BR5404"/>
      <c r="BS5404"/>
      <c r="BT5404"/>
      <c r="BU5404"/>
      <c r="BV5404"/>
      <c r="BW5404"/>
      <c r="BX5404"/>
      <c r="BY5404"/>
      <c r="BZ5404"/>
      <c r="CA5404"/>
      <c r="CB5404"/>
      <c r="CC5404"/>
      <c r="CD5404"/>
      <c r="CE5404"/>
      <c r="CF5404"/>
      <c r="CG5404"/>
      <c r="CH5404"/>
      <c r="CI5404"/>
      <c r="CJ5404"/>
    </row>
    <row r="5405" spans="39:88" x14ac:dyDescent="0.3"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  <c r="BF5405"/>
      <c r="BG5405"/>
      <c r="BH5405"/>
      <c r="BI5405"/>
      <c r="BJ5405"/>
      <c r="BK5405"/>
      <c r="BL5405"/>
      <c r="BM5405"/>
      <c r="BN5405"/>
      <c r="BO5405"/>
      <c r="BP5405"/>
      <c r="BQ5405"/>
      <c r="BR5405"/>
      <c r="BS5405"/>
      <c r="BT5405"/>
      <c r="BU5405"/>
      <c r="BV5405"/>
      <c r="BW5405"/>
      <c r="BX5405"/>
      <c r="BY5405"/>
      <c r="BZ5405"/>
      <c r="CA5405"/>
      <c r="CB5405"/>
      <c r="CC5405"/>
      <c r="CD5405"/>
      <c r="CE5405"/>
      <c r="CF5405"/>
      <c r="CG5405"/>
      <c r="CH5405"/>
      <c r="CI5405"/>
      <c r="CJ5405"/>
    </row>
    <row r="5406" spans="39:88" x14ac:dyDescent="0.3"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  <c r="BF5406"/>
      <c r="BG5406"/>
      <c r="BH5406"/>
      <c r="BI5406"/>
      <c r="BJ5406"/>
      <c r="BK5406"/>
      <c r="BL5406"/>
      <c r="BM5406"/>
      <c r="BN5406"/>
      <c r="BO5406"/>
      <c r="BP5406"/>
      <c r="BQ5406"/>
      <c r="BR5406"/>
      <c r="BS5406"/>
      <c r="BT5406"/>
      <c r="BU5406"/>
      <c r="BV5406"/>
      <c r="BW5406"/>
      <c r="BX5406"/>
      <c r="BY5406"/>
      <c r="BZ5406"/>
      <c r="CA5406"/>
      <c r="CB5406"/>
      <c r="CC5406"/>
      <c r="CD5406"/>
      <c r="CE5406"/>
      <c r="CF5406"/>
      <c r="CG5406"/>
      <c r="CH5406"/>
      <c r="CI5406"/>
      <c r="CJ5406"/>
    </row>
    <row r="5407" spans="39:88" x14ac:dyDescent="0.3"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  <c r="BF5407"/>
      <c r="BG5407"/>
      <c r="BH5407"/>
      <c r="BI5407"/>
      <c r="BJ5407"/>
      <c r="BK5407"/>
      <c r="BL5407"/>
      <c r="BM5407"/>
      <c r="BN5407"/>
      <c r="BO5407"/>
      <c r="BP5407"/>
      <c r="BQ5407"/>
      <c r="BR5407"/>
      <c r="BS5407"/>
      <c r="BT5407"/>
      <c r="BU5407"/>
      <c r="BV5407"/>
      <c r="BW5407"/>
      <c r="BX5407"/>
      <c r="BY5407"/>
      <c r="BZ5407"/>
      <c r="CA5407"/>
      <c r="CB5407"/>
      <c r="CC5407"/>
      <c r="CD5407"/>
      <c r="CE5407"/>
      <c r="CF5407"/>
      <c r="CG5407"/>
      <c r="CH5407"/>
      <c r="CI5407"/>
      <c r="CJ5407"/>
    </row>
    <row r="5408" spans="39:88" x14ac:dyDescent="0.3"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  <c r="BF5408"/>
      <c r="BG5408"/>
      <c r="BH5408"/>
      <c r="BI5408"/>
      <c r="BJ5408"/>
      <c r="BK5408"/>
      <c r="BL5408"/>
      <c r="BM5408"/>
      <c r="BN5408"/>
      <c r="BO5408"/>
      <c r="BP5408"/>
      <c r="BQ5408"/>
      <c r="BR5408"/>
      <c r="BS5408"/>
      <c r="BT5408"/>
      <c r="BU5408"/>
      <c r="BV5408"/>
      <c r="BW5408"/>
      <c r="BX5408"/>
      <c r="BY5408"/>
      <c r="BZ5408"/>
      <c r="CA5408"/>
      <c r="CB5408"/>
      <c r="CC5408"/>
      <c r="CD5408"/>
      <c r="CE5408"/>
      <c r="CF5408"/>
      <c r="CG5408"/>
      <c r="CH5408"/>
      <c r="CI5408"/>
      <c r="CJ5408"/>
    </row>
    <row r="5409" spans="39:88" x14ac:dyDescent="0.3"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  <c r="BF5409"/>
      <c r="BG5409"/>
      <c r="BH5409"/>
      <c r="BI5409"/>
      <c r="BJ5409"/>
      <c r="BK5409"/>
      <c r="BL5409"/>
      <c r="BM5409"/>
      <c r="BN5409"/>
      <c r="BO5409"/>
      <c r="BP5409"/>
      <c r="BQ5409"/>
      <c r="BR5409"/>
      <c r="BS5409"/>
      <c r="BT5409"/>
      <c r="BU5409"/>
      <c r="BV5409"/>
      <c r="BW5409"/>
      <c r="BX5409"/>
      <c r="BY5409"/>
      <c r="BZ5409"/>
      <c r="CA5409"/>
      <c r="CB5409"/>
      <c r="CC5409"/>
      <c r="CD5409"/>
      <c r="CE5409"/>
      <c r="CF5409"/>
      <c r="CG5409"/>
      <c r="CH5409"/>
      <c r="CI5409"/>
      <c r="CJ5409"/>
    </row>
    <row r="5410" spans="39:88" x14ac:dyDescent="0.3"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  <c r="BF5410"/>
      <c r="BG5410"/>
      <c r="BH5410"/>
      <c r="BI5410"/>
      <c r="BJ5410"/>
      <c r="BK5410"/>
      <c r="BL5410"/>
      <c r="BM5410"/>
      <c r="BN5410"/>
      <c r="BO5410"/>
      <c r="BP5410"/>
      <c r="BQ5410"/>
      <c r="BR5410"/>
      <c r="BS5410"/>
      <c r="BT5410"/>
      <c r="BU5410"/>
      <c r="BV5410"/>
      <c r="BW5410"/>
      <c r="BX5410"/>
      <c r="BY5410"/>
      <c r="BZ5410"/>
      <c r="CA5410"/>
      <c r="CB5410"/>
      <c r="CC5410"/>
      <c r="CD5410"/>
      <c r="CE5410"/>
      <c r="CF5410"/>
      <c r="CG5410"/>
      <c r="CH5410"/>
      <c r="CI5410"/>
      <c r="CJ5410"/>
    </row>
    <row r="5411" spans="39:88" x14ac:dyDescent="0.3"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  <c r="BF5411"/>
      <c r="BG5411"/>
      <c r="BH5411"/>
      <c r="BI5411"/>
      <c r="BJ5411"/>
      <c r="BK5411"/>
      <c r="BL5411"/>
      <c r="BM5411"/>
      <c r="BN5411"/>
      <c r="BO5411"/>
      <c r="BP5411"/>
      <c r="BQ5411"/>
      <c r="BR5411"/>
      <c r="BS5411"/>
      <c r="BT5411"/>
      <c r="BU5411"/>
      <c r="BV5411"/>
      <c r="BW5411"/>
      <c r="BX5411"/>
      <c r="BY5411"/>
      <c r="BZ5411"/>
      <c r="CA5411"/>
      <c r="CB5411"/>
      <c r="CC5411"/>
      <c r="CD5411"/>
      <c r="CE5411"/>
      <c r="CF5411"/>
      <c r="CG5411"/>
      <c r="CH5411"/>
      <c r="CI5411"/>
      <c r="CJ5411"/>
    </row>
    <row r="5412" spans="39:88" x14ac:dyDescent="0.3"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  <c r="BF5412"/>
      <c r="BG5412"/>
      <c r="BH5412"/>
      <c r="BI5412"/>
      <c r="BJ5412"/>
      <c r="BK5412"/>
      <c r="BL5412"/>
      <c r="BM5412"/>
      <c r="BN5412"/>
      <c r="BO5412"/>
      <c r="BP5412"/>
      <c r="BQ5412"/>
      <c r="BR5412"/>
      <c r="BS5412"/>
      <c r="BT5412"/>
      <c r="BU5412"/>
      <c r="BV5412"/>
      <c r="BW5412"/>
      <c r="BX5412"/>
      <c r="BY5412"/>
      <c r="BZ5412"/>
      <c r="CA5412"/>
      <c r="CB5412"/>
      <c r="CC5412"/>
      <c r="CD5412"/>
      <c r="CE5412"/>
      <c r="CF5412"/>
      <c r="CG5412"/>
      <c r="CH5412"/>
      <c r="CI5412"/>
      <c r="CJ5412"/>
    </row>
    <row r="5413" spans="39:88" x14ac:dyDescent="0.3"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  <c r="BF5413"/>
      <c r="BG5413"/>
      <c r="BH5413"/>
      <c r="BI5413"/>
      <c r="BJ5413"/>
      <c r="BK5413"/>
      <c r="BL5413"/>
      <c r="BM5413"/>
      <c r="BN5413"/>
      <c r="BO5413"/>
      <c r="BP5413"/>
      <c r="BQ5413"/>
      <c r="BR5413"/>
      <c r="BS5413"/>
      <c r="BT5413"/>
      <c r="BU5413"/>
      <c r="BV5413"/>
      <c r="BW5413"/>
      <c r="BX5413"/>
      <c r="BY5413"/>
      <c r="BZ5413"/>
      <c r="CA5413"/>
      <c r="CB5413"/>
      <c r="CC5413"/>
      <c r="CD5413"/>
      <c r="CE5413"/>
      <c r="CF5413"/>
      <c r="CG5413"/>
      <c r="CH5413"/>
      <c r="CI5413"/>
      <c r="CJ5413"/>
    </row>
    <row r="5414" spans="39:88" x14ac:dyDescent="0.3"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  <c r="BF5414"/>
      <c r="BG5414"/>
      <c r="BH5414"/>
      <c r="BI5414"/>
      <c r="BJ5414"/>
      <c r="BK5414"/>
      <c r="BL5414"/>
      <c r="BM5414"/>
      <c r="BN5414"/>
      <c r="BO5414"/>
      <c r="BP5414"/>
      <c r="BQ5414"/>
      <c r="BR5414"/>
      <c r="BS5414"/>
      <c r="BT5414"/>
      <c r="BU5414"/>
      <c r="BV5414"/>
      <c r="BW5414"/>
      <c r="BX5414"/>
      <c r="BY5414"/>
      <c r="BZ5414"/>
      <c r="CA5414"/>
      <c r="CB5414"/>
      <c r="CC5414"/>
      <c r="CD5414"/>
      <c r="CE5414"/>
      <c r="CF5414"/>
      <c r="CG5414"/>
      <c r="CH5414"/>
      <c r="CI5414"/>
      <c r="CJ5414"/>
    </row>
    <row r="5415" spans="39:88" x14ac:dyDescent="0.3"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  <c r="BF5415"/>
      <c r="BG5415"/>
      <c r="BH5415"/>
      <c r="BI5415"/>
      <c r="BJ5415"/>
      <c r="BK5415"/>
      <c r="BL5415"/>
      <c r="BM5415"/>
      <c r="BN5415"/>
      <c r="BO5415"/>
      <c r="BP5415"/>
      <c r="BQ5415"/>
      <c r="BR5415"/>
      <c r="BS5415"/>
      <c r="BT5415"/>
      <c r="BU5415"/>
      <c r="BV5415"/>
      <c r="BW5415"/>
      <c r="BX5415"/>
      <c r="BY5415"/>
      <c r="BZ5415"/>
      <c r="CA5415"/>
      <c r="CB5415"/>
      <c r="CC5415"/>
      <c r="CD5415"/>
      <c r="CE5415"/>
      <c r="CF5415"/>
      <c r="CG5415"/>
      <c r="CH5415"/>
      <c r="CI5415"/>
      <c r="CJ5415"/>
    </row>
    <row r="5416" spans="39:88" x14ac:dyDescent="0.3"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  <c r="BF5416"/>
      <c r="BG5416"/>
      <c r="BH5416"/>
      <c r="BI5416"/>
      <c r="BJ5416"/>
      <c r="BK5416"/>
      <c r="BL5416"/>
      <c r="BM5416"/>
      <c r="BN5416"/>
      <c r="BO5416"/>
      <c r="BP5416"/>
      <c r="BQ5416"/>
      <c r="BR5416"/>
      <c r="BS5416"/>
      <c r="BT5416"/>
      <c r="BU5416"/>
      <c r="BV5416"/>
      <c r="BW5416"/>
      <c r="BX5416"/>
      <c r="BY5416"/>
      <c r="BZ5416"/>
      <c r="CA5416"/>
      <c r="CB5416"/>
      <c r="CC5416"/>
      <c r="CD5416"/>
      <c r="CE5416"/>
      <c r="CF5416"/>
      <c r="CG5416"/>
      <c r="CH5416"/>
      <c r="CI5416"/>
      <c r="CJ5416"/>
    </row>
    <row r="5417" spans="39:88" x14ac:dyDescent="0.3"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  <c r="BF5417"/>
      <c r="BG5417"/>
      <c r="BH5417"/>
      <c r="BI5417"/>
      <c r="BJ5417"/>
      <c r="BK5417"/>
      <c r="BL5417"/>
      <c r="BM5417"/>
      <c r="BN5417"/>
      <c r="BO5417"/>
      <c r="BP5417"/>
      <c r="BQ5417"/>
      <c r="BR5417"/>
      <c r="BS5417"/>
      <c r="BT5417"/>
      <c r="BU5417"/>
      <c r="BV5417"/>
      <c r="BW5417"/>
      <c r="BX5417"/>
      <c r="BY5417"/>
      <c r="BZ5417"/>
      <c r="CA5417"/>
      <c r="CB5417"/>
      <c r="CC5417"/>
      <c r="CD5417"/>
      <c r="CE5417"/>
      <c r="CF5417"/>
      <c r="CG5417"/>
      <c r="CH5417"/>
      <c r="CI5417"/>
      <c r="CJ5417"/>
    </row>
    <row r="5418" spans="39:88" x14ac:dyDescent="0.3"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  <c r="BF5418"/>
      <c r="BG5418"/>
      <c r="BH5418"/>
      <c r="BI5418"/>
      <c r="BJ5418"/>
      <c r="BK5418"/>
      <c r="BL5418"/>
      <c r="BM5418"/>
      <c r="BN5418"/>
      <c r="BO5418"/>
      <c r="BP5418"/>
      <c r="BQ5418"/>
      <c r="BR5418"/>
      <c r="BS5418"/>
      <c r="BT5418"/>
      <c r="BU5418"/>
      <c r="BV5418"/>
      <c r="BW5418"/>
      <c r="BX5418"/>
      <c r="BY5418"/>
      <c r="BZ5418"/>
      <c r="CA5418"/>
      <c r="CB5418"/>
      <c r="CC5418"/>
      <c r="CD5418"/>
      <c r="CE5418"/>
      <c r="CF5418"/>
      <c r="CG5418"/>
      <c r="CH5418"/>
      <c r="CI5418"/>
      <c r="CJ5418"/>
    </row>
    <row r="5419" spans="39:88" x14ac:dyDescent="0.3"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  <c r="BF5419"/>
      <c r="BG5419"/>
      <c r="BH5419"/>
      <c r="BI5419"/>
      <c r="BJ5419"/>
      <c r="BK5419"/>
      <c r="BL5419"/>
      <c r="BM5419"/>
      <c r="BN5419"/>
      <c r="BO5419"/>
      <c r="BP5419"/>
      <c r="BQ5419"/>
      <c r="BR5419"/>
      <c r="BS5419"/>
      <c r="BT5419"/>
      <c r="BU5419"/>
      <c r="BV5419"/>
      <c r="BW5419"/>
      <c r="BX5419"/>
      <c r="BY5419"/>
      <c r="BZ5419"/>
      <c r="CA5419"/>
      <c r="CB5419"/>
      <c r="CC5419"/>
      <c r="CD5419"/>
      <c r="CE5419"/>
      <c r="CF5419"/>
      <c r="CG5419"/>
      <c r="CH5419"/>
      <c r="CI5419"/>
      <c r="CJ5419"/>
    </row>
    <row r="5420" spans="39:88" x14ac:dyDescent="0.3"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  <c r="BF5420"/>
      <c r="BG5420"/>
      <c r="BH5420"/>
      <c r="BI5420"/>
      <c r="BJ5420"/>
      <c r="BK5420"/>
      <c r="BL5420"/>
      <c r="BM5420"/>
      <c r="BN5420"/>
      <c r="BO5420"/>
      <c r="BP5420"/>
      <c r="BQ5420"/>
      <c r="BR5420"/>
      <c r="BS5420"/>
      <c r="BT5420"/>
      <c r="BU5420"/>
      <c r="BV5420"/>
      <c r="BW5420"/>
      <c r="BX5420"/>
      <c r="BY5420"/>
      <c r="BZ5420"/>
      <c r="CA5420"/>
      <c r="CB5420"/>
      <c r="CC5420"/>
      <c r="CD5420"/>
      <c r="CE5420"/>
      <c r="CF5420"/>
      <c r="CG5420"/>
      <c r="CH5420"/>
      <c r="CI5420"/>
      <c r="CJ5420"/>
    </row>
    <row r="5421" spans="39:88" x14ac:dyDescent="0.3"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  <c r="BF5421"/>
      <c r="BG5421"/>
      <c r="BH5421"/>
      <c r="BI5421"/>
      <c r="BJ5421"/>
      <c r="BK5421"/>
      <c r="BL5421"/>
      <c r="BM5421"/>
      <c r="BN5421"/>
      <c r="BO5421"/>
      <c r="BP5421"/>
      <c r="BQ5421"/>
      <c r="BR5421"/>
      <c r="BS5421"/>
      <c r="BT5421"/>
      <c r="BU5421"/>
      <c r="BV5421"/>
      <c r="BW5421"/>
      <c r="BX5421"/>
      <c r="BY5421"/>
      <c r="BZ5421"/>
      <c r="CA5421"/>
      <c r="CB5421"/>
      <c r="CC5421"/>
      <c r="CD5421"/>
      <c r="CE5421"/>
      <c r="CF5421"/>
      <c r="CG5421"/>
      <c r="CH5421"/>
      <c r="CI5421"/>
      <c r="CJ5421"/>
    </row>
    <row r="5422" spans="39:88" x14ac:dyDescent="0.3"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  <c r="BF5422"/>
      <c r="BG5422"/>
      <c r="BH5422"/>
      <c r="BI5422"/>
      <c r="BJ5422"/>
      <c r="BK5422"/>
      <c r="BL5422"/>
      <c r="BM5422"/>
      <c r="BN5422"/>
      <c r="BO5422"/>
      <c r="BP5422"/>
      <c r="BQ5422"/>
      <c r="BR5422"/>
      <c r="BS5422"/>
      <c r="BT5422"/>
      <c r="BU5422"/>
      <c r="BV5422"/>
      <c r="BW5422"/>
      <c r="BX5422"/>
      <c r="BY5422"/>
      <c r="BZ5422"/>
      <c r="CA5422"/>
      <c r="CB5422"/>
      <c r="CC5422"/>
      <c r="CD5422"/>
      <c r="CE5422"/>
      <c r="CF5422"/>
      <c r="CG5422"/>
      <c r="CH5422"/>
      <c r="CI5422"/>
      <c r="CJ5422"/>
    </row>
    <row r="5423" spans="39:88" x14ac:dyDescent="0.3"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  <c r="BF5423"/>
      <c r="BG5423"/>
      <c r="BH5423"/>
      <c r="BI5423"/>
      <c r="BJ5423"/>
      <c r="BK5423"/>
      <c r="BL5423"/>
      <c r="BM5423"/>
      <c r="BN5423"/>
      <c r="BO5423"/>
      <c r="BP5423"/>
      <c r="BQ5423"/>
      <c r="BR5423"/>
      <c r="BS5423"/>
      <c r="BT5423"/>
      <c r="BU5423"/>
      <c r="BV5423"/>
      <c r="BW5423"/>
      <c r="BX5423"/>
      <c r="BY5423"/>
      <c r="BZ5423"/>
      <c r="CA5423"/>
      <c r="CB5423"/>
      <c r="CC5423"/>
      <c r="CD5423"/>
      <c r="CE5423"/>
      <c r="CF5423"/>
      <c r="CG5423"/>
      <c r="CH5423"/>
      <c r="CI5423"/>
      <c r="CJ5423"/>
    </row>
    <row r="5424" spans="39:88" x14ac:dyDescent="0.3"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  <c r="BF5424"/>
      <c r="BG5424"/>
      <c r="BH5424"/>
      <c r="BI5424"/>
      <c r="BJ5424"/>
      <c r="BK5424"/>
      <c r="BL5424"/>
      <c r="BM5424"/>
      <c r="BN5424"/>
      <c r="BO5424"/>
      <c r="BP5424"/>
      <c r="BQ5424"/>
      <c r="BR5424"/>
      <c r="BS5424"/>
      <c r="BT5424"/>
      <c r="BU5424"/>
      <c r="BV5424"/>
      <c r="BW5424"/>
      <c r="BX5424"/>
      <c r="BY5424"/>
      <c r="BZ5424"/>
      <c r="CA5424"/>
      <c r="CB5424"/>
      <c r="CC5424"/>
      <c r="CD5424"/>
      <c r="CE5424"/>
      <c r="CF5424"/>
      <c r="CG5424"/>
      <c r="CH5424"/>
      <c r="CI5424"/>
      <c r="CJ5424"/>
    </row>
    <row r="5425" spans="39:88" x14ac:dyDescent="0.3"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  <c r="BF5425"/>
      <c r="BG5425"/>
      <c r="BH5425"/>
      <c r="BI5425"/>
      <c r="BJ5425"/>
      <c r="BK5425"/>
      <c r="BL5425"/>
      <c r="BM5425"/>
      <c r="BN5425"/>
      <c r="BO5425"/>
      <c r="BP5425"/>
      <c r="BQ5425"/>
      <c r="BR5425"/>
      <c r="BS5425"/>
      <c r="BT5425"/>
      <c r="BU5425"/>
      <c r="BV5425"/>
      <c r="BW5425"/>
      <c r="BX5425"/>
      <c r="BY5425"/>
      <c r="BZ5425"/>
      <c r="CA5425"/>
      <c r="CB5425"/>
      <c r="CC5425"/>
      <c r="CD5425"/>
      <c r="CE5425"/>
      <c r="CF5425"/>
      <c r="CG5425"/>
      <c r="CH5425"/>
      <c r="CI5425"/>
      <c r="CJ5425"/>
    </row>
    <row r="5426" spans="39:88" x14ac:dyDescent="0.3"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  <c r="BF5426"/>
      <c r="BG5426"/>
      <c r="BH5426"/>
      <c r="BI5426"/>
      <c r="BJ5426"/>
      <c r="BK5426"/>
      <c r="BL5426"/>
      <c r="BM5426"/>
      <c r="BN5426"/>
      <c r="BO5426"/>
      <c r="BP5426"/>
      <c r="BQ5426"/>
      <c r="BR5426"/>
      <c r="BS5426"/>
      <c r="BT5426"/>
      <c r="BU5426"/>
      <c r="BV5426"/>
      <c r="BW5426"/>
      <c r="BX5426"/>
      <c r="BY5426"/>
      <c r="BZ5426"/>
      <c r="CA5426"/>
      <c r="CB5426"/>
      <c r="CC5426"/>
      <c r="CD5426"/>
      <c r="CE5426"/>
      <c r="CF5426"/>
      <c r="CG5426"/>
      <c r="CH5426"/>
      <c r="CI5426"/>
      <c r="CJ5426"/>
    </row>
    <row r="5427" spans="39:88" x14ac:dyDescent="0.3"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  <c r="BF5427"/>
      <c r="BG5427"/>
      <c r="BH5427"/>
      <c r="BI5427"/>
      <c r="BJ5427"/>
      <c r="BK5427"/>
      <c r="BL5427"/>
      <c r="BM5427"/>
      <c r="BN5427"/>
      <c r="BO5427"/>
      <c r="BP5427"/>
      <c r="BQ5427"/>
      <c r="BR5427"/>
      <c r="BS5427"/>
      <c r="BT5427"/>
      <c r="BU5427"/>
      <c r="BV5427"/>
      <c r="BW5427"/>
      <c r="BX5427"/>
      <c r="BY5427"/>
      <c r="BZ5427"/>
      <c r="CA5427"/>
      <c r="CB5427"/>
      <c r="CC5427"/>
      <c r="CD5427"/>
      <c r="CE5427"/>
      <c r="CF5427"/>
      <c r="CG5427"/>
      <c r="CH5427"/>
      <c r="CI5427"/>
      <c r="CJ5427"/>
    </row>
    <row r="5428" spans="39:88" x14ac:dyDescent="0.3"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  <c r="BF5428"/>
      <c r="BG5428"/>
      <c r="BH5428"/>
      <c r="BI5428"/>
      <c r="BJ5428"/>
      <c r="BK5428"/>
      <c r="BL5428"/>
      <c r="BM5428"/>
      <c r="BN5428"/>
      <c r="BO5428"/>
      <c r="BP5428"/>
      <c r="BQ5428"/>
      <c r="BR5428"/>
      <c r="BS5428"/>
      <c r="BT5428"/>
      <c r="BU5428"/>
      <c r="BV5428"/>
      <c r="BW5428"/>
      <c r="BX5428"/>
      <c r="BY5428"/>
      <c r="BZ5428"/>
      <c r="CA5428"/>
      <c r="CB5428"/>
      <c r="CC5428"/>
      <c r="CD5428"/>
      <c r="CE5428"/>
      <c r="CF5428"/>
      <c r="CG5428"/>
      <c r="CH5428"/>
      <c r="CI5428"/>
      <c r="CJ5428"/>
    </row>
    <row r="5429" spans="39:88" x14ac:dyDescent="0.3"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  <c r="BF5429"/>
      <c r="BG5429"/>
      <c r="BH5429"/>
      <c r="BI5429"/>
      <c r="BJ5429"/>
      <c r="BK5429"/>
      <c r="BL5429"/>
      <c r="BM5429"/>
      <c r="BN5429"/>
      <c r="BO5429"/>
      <c r="BP5429"/>
      <c r="BQ5429"/>
      <c r="BR5429"/>
      <c r="BS5429"/>
      <c r="BT5429"/>
      <c r="BU5429"/>
      <c r="BV5429"/>
      <c r="BW5429"/>
      <c r="BX5429"/>
      <c r="BY5429"/>
      <c r="BZ5429"/>
      <c r="CA5429"/>
      <c r="CB5429"/>
      <c r="CC5429"/>
      <c r="CD5429"/>
      <c r="CE5429"/>
      <c r="CF5429"/>
      <c r="CG5429"/>
      <c r="CH5429"/>
      <c r="CI5429"/>
      <c r="CJ5429"/>
    </row>
    <row r="5430" spans="39:88" x14ac:dyDescent="0.3"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  <c r="BF5430"/>
      <c r="BG5430"/>
      <c r="BH5430"/>
      <c r="BI5430"/>
      <c r="BJ5430"/>
      <c r="BK5430"/>
      <c r="BL5430"/>
      <c r="BM5430"/>
      <c r="BN5430"/>
      <c r="BO5430"/>
      <c r="BP5430"/>
      <c r="BQ5430"/>
      <c r="BR5430"/>
      <c r="BS5430"/>
      <c r="BT5430"/>
      <c r="BU5430"/>
      <c r="BV5430"/>
      <c r="BW5430"/>
      <c r="BX5430"/>
      <c r="BY5430"/>
      <c r="BZ5430"/>
      <c r="CA5430"/>
      <c r="CB5430"/>
      <c r="CC5430"/>
      <c r="CD5430"/>
      <c r="CE5430"/>
      <c r="CF5430"/>
      <c r="CG5430"/>
      <c r="CH5430"/>
      <c r="CI5430"/>
      <c r="CJ5430"/>
    </row>
    <row r="5431" spans="39:88" x14ac:dyDescent="0.3"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  <c r="BF5431"/>
      <c r="BG5431"/>
      <c r="BH5431"/>
      <c r="BI5431"/>
      <c r="BJ5431"/>
      <c r="BK5431"/>
      <c r="BL5431"/>
      <c r="BM5431"/>
      <c r="BN5431"/>
      <c r="BO5431"/>
      <c r="BP5431"/>
      <c r="BQ5431"/>
      <c r="BR5431"/>
      <c r="BS5431"/>
      <c r="BT5431"/>
      <c r="BU5431"/>
      <c r="BV5431"/>
      <c r="BW5431"/>
      <c r="BX5431"/>
      <c r="BY5431"/>
      <c r="BZ5431"/>
      <c r="CA5431"/>
      <c r="CB5431"/>
      <c r="CC5431"/>
      <c r="CD5431"/>
      <c r="CE5431"/>
      <c r="CF5431"/>
      <c r="CG5431"/>
      <c r="CH5431"/>
      <c r="CI5431"/>
      <c r="CJ5431"/>
    </row>
    <row r="5432" spans="39:88" x14ac:dyDescent="0.3"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  <c r="BF5432"/>
      <c r="BG5432"/>
      <c r="BH5432"/>
      <c r="BI5432"/>
      <c r="BJ5432"/>
      <c r="BK5432"/>
      <c r="BL5432"/>
      <c r="BM5432"/>
      <c r="BN5432"/>
      <c r="BO5432"/>
      <c r="BP5432"/>
      <c r="BQ5432"/>
      <c r="BR5432"/>
      <c r="BS5432"/>
      <c r="BT5432"/>
      <c r="BU5432"/>
      <c r="BV5432"/>
      <c r="BW5432"/>
      <c r="BX5432"/>
      <c r="BY5432"/>
      <c r="BZ5432"/>
      <c r="CA5432"/>
      <c r="CB5432"/>
      <c r="CC5432"/>
      <c r="CD5432"/>
      <c r="CE5432"/>
      <c r="CF5432"/>
      <c r="CG5432"/>
      <c r="CH5432"/>
      <c r="CI5432"/>
      <c r="CJ5432"/>
    </row>
    <row r="5433" spans="39:88" x14ac:dyDescent="0.3"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  <c r="BF5433"/>
      <c r="BG5433"/>
      <c r="BH5433"/>
      <c r="BI5433"/>
      <c r="BJ5433"/>
      <c r="BK5433"/>
      <c r="BL5433"/>
      <c r="BM5433"/>
      <c r="BN5433"/>
      <c r="BO5433"/>
      <c r="BP5433"/>
      <c r="BQ5433"/>
      <c r="BR5433"/>
      <c r="BS5433"/>
      <c r="BT5433"/>
      <c r="BU5433"/>
      <c r="BV5433"/>
      <c r="BW5433"/>
      <c r="BX5433"/>
      <c r="BY5433"/>
      <c r="BZ5433"/>
      <c r="CA5433"/>
      <c r="CB5433"/>
      <c r="CC5433"/>
      <c r="CD5433"/>
      <c r="CE5433"/>
      <c r="CF5433"/>
      <c r="CG5433"/>
      <c r="CH5433"/>
      <c r="CI5433"/>
      <c r="CJ5433"/>
    </row>
    <row r="5434" spans="39:88" x14ac:dyDescent="0.3"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  <c r="BF5434"/>
      <c r="BG5434"/>
      <c r="BH5434"/>
      <c r="BI5434"/>
      <c r="BJ5434"/>
      <c r="BK5434"/>
      <c r="BL5434"/>
      <c r="BM5434"/>
      <c r="BN5434"/>
      <c r="BO5434"/>
      <c r="BP5434"/>
      <c r="BQ5434"/>
      <c r="BR5434"/>
      <c r="BS5434"/>
      <c r="BT5434"/>
      <c r="BU5434"/>
      <c r="BV5434"/>
      <c r="BW5434"/>
      <c r="BX5434"/>
      <c r="BY5434"/>
      <c r="BZ5434"/>
      <c r="CA5434"/>
      <c r="CB5434"/>
      <c r="CC5434"/>
      <c r="CD5434"/>
      <c r="CE5434"/>
      <c r="CF5434"/>
      <c r="CG5434"/>
      <c r="CH5434"/>
      <c r="CI5434"/>
      <c r="CJ5434"/>
    </row>
    <row r="5435" spans="39:88" x14ac:dyDescent="0.3"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  <c r="BF5435"/>
      <c r="BG5435"/>
      <c r="BH5435"/>
      <c r="BI5435"/>
      <c r="BJ5435"/>
      <c r="BK5435"/>
      <c r="BL5435"/>
      <c r="BM5435"/>
      <c r="BN5435"/>
      <c r="BO5435"/>
      <c r="BP5435"/>
      <c r="BQ5435"/>
      <c r="BR5435"/>
      <c r="BS5435"/>
      <c r="BT5435"/>
      <c r="BU5435"/>
      <c r="BV5435"/>
      <c r="BW5435"/>
      <c r="BX5435"/>
      <c r="BY5435"/>
      <c r="BZ5435"/>
      <c r="CA5435"/>
      <c r="CB5435"/>
      <c r="CC5435"/>
      <c r="CD5435"/>
      <c r="CE5435"/>
      <c r="CF5435"/>
      <c r="CG5435"/>
      <c r="CH5435"/>
      <c r="CI5435"/>
      <c r="CJ5435"/>
    </row>
    <row r="5436" spans="39:88" x14ac:dyDescent="0.3"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  <c r="BF5436"/>
      <c r="BG5436"/>
      <c r="BH5436"/>
      <c r="BI5436"/>
      <c r="BJ5436"/>
      <c r="BK5436"/>
      <c r="BL5436"/>
      <c r="BM5436"/>
      <c r="BN5436"/>
      <c r="BO5436"/>
      <c r="BP5436"/>
      <c r="BQ5436"/>
      <c r="BR5436"/>
      <c r="BS5436"/>
      <c r="BT5436"/>
      <c r="BU5436"/>
      <c r="BV5436"/>
      <c r="BW5436"/>
      <c r="BX5436"/>
      <c r="BY5436"/>
      <c r="BZ5436"/>
      <c r="CA5436"/>
      <c r="CB5436"/>
      <c r="CC5436"/>
      <c r="CD5436"/>
      <c r="CE5436"/>
      <c r="CF5436"/>
      <c r="CG5436"/>
      <c r="CH5436"/>
      <c r="CI5436"/>
      <c r="CJ5436"/>
    </row>
    <row r="5437" spans="39:88" x14ac:dyDescent="0.3"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  <c r="BF5437"/>
      <c r="BG5437"/>
      <c r="BH5437"/>
      <c r="BI5437"/>
      <c r="BJ5437"/>
      <c r="BK5437"/>
      <c r="BL5437"/>
      <c r="BM5437"/>
      <c r="BN5437"/>
      <c r="BO5437"/>
      <c r="BP5437"/>
      <c r="BQ5437"/>
      <c r="BR5437"/>
      <c r="BS5437"/>
      <c r="BT5437"/>
      <c r="BU5437"/>
      <c r="BV5437"/>
      <c r="BW5437"/>
      <c r="BX5437"/>
      <c r="BY5437"/>
      <c r="BZ5437"/>
      <c r="CA5437"/>
      <c r="CB5437"/>
      <c r="CC5437"/>
      <c r="CD5437"/>
      <c r="CE5437"/>
      <c r="CF5437"/>
      <c r="CG5437"/>
      <c r="CH5437"/>
      <c r="CI5437"/>
      <c r="CJ5437"/>
    </row>
    <row r="5438" spans="39:88" x14ac:dyDescent="0.3"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  <c r="BF5438"/>
      <c r="BG5438"/>
      <c r="BH5438"/>
      <c r="BI5438"/>
      <c r="BJ5438"/>
      <c r="BK5438"/>
      <c r="BL5438"/>
      <c r="BM5438"/>
      <c r="BN5438"/>
      <c r="BO5438"/>
      <c r="BP5438"/>
      <c r="BQ5438"/>
      <c r="BR5438"/>
      <c r="BS5438"/>
      <c r="BT5438"/>
      <c r="BU5438"/>
      <c r="BV5438"/>
      <c r="BW5438"/>
      <c r="BX5438"/>
      <c r="BY5438"/>
      <c r="BZ5438"/>
      <c r="CA5438"/>
      <c r="CB5438"/>
      <c r="CC5438"/>
      <c r="CD5438"/>
      <c r="CE5438"/>
      <c r="CF5438"/>
      <c r="CG5438"/>
      <c r="CH5438"/>
      <c r="CI5438"/>
      <c r="CJ5438"/>
    </row>
    <row r="5439" spans="39:88" x14ac:dyDescent="0.3"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  <c r="BF5439"/>
      <c r="BG5439"/>
      <c r="BH5439"/>
      <c r="BI5439"/>
      <c r="BJ5439"/>
      <c r="BK5439"/>
      <c r="BL5439"/>
      <c r="BM5439"/>
      <c r="BN5439"/>
      <c r="BO5439"/>
      <c r="BP5439"/>
      <c r="BQ5439"/>
      <c r="BR5439"/>
      <c r="BS5439"/>
      <c r="BT5439"/>
      <c r="BU5439"/>
      <c r="BV5439"/>
      <c r="BW5439"/>
      <c r="BX5439"/>
      <c r="BY5439"/>
      <c r="BZ5439"/>
      <c r="CA5439"/>
      <c r="CB5439"/>
      <c r="CC5439"/>
      <c r="CD5439"/>
      <c r="CE5439"/>
      <c r="CF5439"/>
      <c r="CG5439"/>
      <c r="CH5439"/>
      <c r="CI5439"/>
      <c r="CJ5439"/>
    </row>
    <row r="5440" spans="39:88" x14ac:dyDescent="0.3"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  <c r="BF5440"/>
      <c r="BG5440"/>
      <c r="BH5440"/>
      <c r="BI5440"/>
      <c r="BJ5440"/>
      <c r="BK5440"/>
      <c r="BL5440"/>
      <c r="BM5440"/>
      <c r="BN5440"/>
      <c r="BO5440"/>
      <c r="BP5440"/>
      <c r="BQ5440"/>
      <c r="BR5440"/>
      <c r="BS5440"/>
      <c r="BT5440"/>
      <c r="BU5440"/>
      <c r="BV5440"/>
      <c r="BW5440"/>
      <c r="BX5440"/>
      <c r="BY5440"/>
      <c r="BZ5440"/>
      <c r="CA5440"/>
      <c r="CB5440"/>
      <c r="CC5440"/>
      <c r="CD5440"/>
      <c r="CE5440"/>
      <c r="CF5440"/>
      <c r="CG5440"/>
      <c r="CH5440"/>
      <c r="CI5440"/>
      <c r="CJ5440"/>
    </row>
    <row r="5441" spans="39:88" x14ac:dyDescent="0.3"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  <c r="BF5441"/>
      <c r="BG5441"/>
      <c r="BH5441"/>
      <c r="BI5441"/>
      <c r="BJ5441"/>
      <c r="BK5441"/>
      <c r="BL5441"/>
      <c r="BM5441"/>
      <c r="BN5441"/>
      <c r="BO5441"/>
      <c r="BP5441"/>
      <c r="BQ5441"/>
      <c r="BR5441"/>
      <c r="BS5441"/>
      <c r="BT5441"/>
      <c r="BU5441"/>
      <c r="BV5441"/>
      <c r="BW5441"/>
      <c r="BX5441"/>
      <c r="BY5441"/>
      <c r="BZ5441"/>
      <c r="CA5441"/>
      <c r="CB5441"/>
      <c r="CC5441"/>
      <c r="CD5441"/>
      <c r="CE5441"/>
      <c r="CF5441"/>
      <c r="CG5441"/>
      <c r="CH5441"/>
      <c r="CI5441"/>
      <c r="CJ5441"/>
    </row>
    <row r="5442" spans="39:88" x14ac:dyDescent="0.3"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  <c r="BF5442"/>
      <c r="BG5442"/>
      <c r="BH5442"/>
      <c r="BI5442"/>
      <c r="BJ5442"/>
      <c r="BK5442"/>
      <c r="BL5442"/>
      <c r="BM5442"/>
      <c r="BN5442"/>
      <c r="BO5442"/>
      <c r="BP5442"/>
      <c r="BQ5442"/>
      <c r="BR5442"/>
      <c r="BS5442"/>
      <c r="BT5442"/>
      <c r="BU5442"/>
      <c r="BV5442"/>
      <c r="BW5442"/>
      <c r="BX5442"/>
      <c r="BY5442"/>
      <c r="BZ5442"/>
      <c r="CA5442"/>
      <c r="CB5442"/>
      <c r="CC5442"/>
      <c r="CD5442"/>
      <c r="CE5442"/>
      <c r="CF5442"/>
      <c r="CG5442"/>
      <c r="CH5442"/>
      <c r="CI5442"/>
      <c r="CJ5442"/>
    </row>
    <row r="5443" spans="39:88" x14ac:dyDescent="0.3"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  <c r="BF5443"/>
      <c r="BG5443"/>
      <c r="BH5443"/>
      <c r="BI5443"/>
      <c r="BJ5443"/>
      <c r="BK5443"/>
      <c r="BL5443"/>
      <c r="BM5443"/>
      <c r="BN5443"/>
      <c r="BO5443"/>
      <c r="BP5443"/>
      <c r="BQ5443"/>
      <c r="BR5443"/>
      <c r="BS5443"/>
      <c r="BT5443"/>
      <c r="BU5443"/>
      <c r="BV5443"/>
      <c r="BW5443"/>
      <c r="BX5443"/>
      <c r="BY5443"/>
      <c r="BZ5443"/>
      <c r="CA5443"/>
      <c r="CB5443"/>
      <c r="CC5443"/>
      <c r="CD5443"/>
      <c r="CE5443"/>
      <c r="CF5443"/>
      <c r="CG5443"/>
      <c r="CH5443"/>
      <c r="CI5443"/>
      <c r="CJ5443"/>
    </row>
    <row r="5444" spans="39:88" x14ac:dyDescent="0.3"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  <c r="BF5444"/>
      <c r="BG5444"/>
      <c r="BH5444"/>
      <c r="BI5444"/>
      <c r="BJ5444"/>
      <c r="BK5444"/>
      <c r="BL5444"/>
      <c r="BM5444"/>
      <c r="BN5444"/>
      <c r="BO5444"/>
      <c r="BP5444"/>
      <c r="BQ5444"/>
      <c r="BR5444"/>
      <c r="BS5444"/>
      <c r="BT5444"/>
      <c r="BU5444"/>
      <c r="BV5444"/>
      <c r="BW5444"/>
      <c r="BX5444"/>
      <c r="BY5444"/>
      <c r="BZ5444"/>
      <c r="CA5444"/>
      <c r="CB5444"/>
      <c r="CC5444"/>
      <c r="CD5444"/>
      <c r="CE5444"/>
      <c r="CF5444"/>
      <c r="CG5444"/>
      <c r="CH5444"/>
      <c r="CI5444"/>
      <c r="CJ5444"/>
    </row>
    <row r="5445" spans="39:88" x14ac:dyDescent="0.3"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  <c r="BF5445"/>
      <c r="BG5445"/>
      <c r="BH5445"/>
      <c r="BI5445"/>
      <c r="BJ5445"/>
      <c r="BK5445"/>
      <c r="BL5445"/>
      <c r="BM5445"/>
      <c r="BN5445"/>
      <c r="BO5445"/>
      <c r="BP5445"/>
      <c r="BQ5445"/>
      <c r="BR5445"/>
      <c r="BS5445"/>
      <c r="BT5445"/>
      <c r="BU5445"/>
      <c r="BV5445"/>
      <c r="BW5445"/>
      <c r="BX5445"/>
      <c r="BY5445"/>
      <c r="BZ5445"/>
      <c r="CA5445"/>
      <c r="CB5445"/>
      <c r="CC5445"/>
      <c r="CD5445"/>
      <c r="CE5445"/>
      <c r="CF5445"/>
      <c r="CG5445"/>
      <c r="CH5445"/>
      <c r="CI5445"/>
      <c r="CJ5445"/>
    </row>
    <row r="5446" spans="39:88" x14ac:dyDescent="0.3"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  <c r="BF5446"/>
      <c r="BG5446"/>
      <c r="BH5446"/>
      <c r="BI5446"/>
      <c r="BJ5446"/>
      <c r="BK5446"/>
      <c r="BL5446"/>
      <c r="BM5446"/>
      <c r="BN5446"/>
      <c r="BO5446"/>
      <c r="BP5446"/>
      <c r="BQ5446"/>
      <c r="BR5446"/>
      <c r="BS5446"/>
      <c r="BT5446"/>
      <c r="BU5446"/>
      <c r="BV5446"/>
      <c r="BW5446"/>
      <c r="BX5446"/>
      <c r="BY5446"/>
      <c r="BZ5446"/>
      <c r="CA5446"/>
      <c r="CB5446"/>
      <c r="CC5446"/>
      <c r="CD5446"/>
      <c r="CE5446"/>
      <c r="CF5446"/>
      <c r="CG5446"/>
      <c r="CH5446"/>
      <c r="CI5446"/>
      <c r="CJ5446"/>
    </row>
    <row r="5447" spans="39:88" x14ac:dyDescent="0.3"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  <c r="BF5447"/>
      <c r="BG5447"/>
      <c r="BH5447"/>
      <c r="BI5447"/>
      <c r="BJ5447"/>
      <c r="BK5447"/>
      <c r="BL5447"/>
      <c r="BM5447"/>
      <c r="BN5447"/>
      <c r="BO5447"/>
      <c r="BP5447"/>
      <c r="BQ5447"/>
      <c r="BR5447"/>
      <c r="BS5447"/>
      <c r="BT5447"/>
      <c r="BU5447"/>
      <c r="BV5447"/>
      <c r="BW5447"/>
      <c r="BX5447"/>
      <c r="BY5447"/>
      <c r="BZ5447"/>
      <c r="CA5447"/>
      <c r="CB5447"/>
      <c r="CC5447"/>
      <c r="CD5447"/>
      <c r="CE5447"/>
      <c r="CF5447"/>
      <c r="CG5447"/>
      <c r="CH5447"/>
      <c r="CI5447"/>
      <c r="CJ5447"/>
    </row>
    <row r="5448" spans="39:88" x14ac:dyDescent="0.3"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  <c r="BF5448"/>
      <c r="BG5448"/>
      <c r="BH5448"/>
      <c r="BI5448"/>
      <c r="BJ5448"/>
      <c r="BK5448"/>
      <c r="BL5448"/>
      <c r="BM5448"/>
      <c r="BN5448"/>
      <c r="BO5448"/>
      <c r="BP5448"/>
      <c r="BQ5448"/>
      <c r="BR5448"/>
      <c r="BS5448"/>
      <c r="BT5448"/>
      <c r="BU5448"/>
      <c r="BV5448"/>
      <c r="BW5448"/>
      <c r="BX5448"/>
      <c r="BY5448"/>
      <c r="BZ5448"/>
      <c r="CA5448"/>
      <c r="CB5448"/>
      <c r="CC5448"/>
      <c r="CD5448"/>
      <c r="CE5448"/>
      <c r="CF5448"/>
      <c r="CG5448"/>
      <c r="CH5448"/>
      <c r="CI5448"/>
      <c r="CJ5448"/>
    </row>
    <row r="5449" spans="39:88" x14ac:dyDescent="0.3"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  <c r="BF5449"/>
      <c r="BG5449"/>
      <c r="BH5449"/>
      <c r="BI5449"/>
      <c r="BJ5449"/>
      <c r="BK5449"/>
      <c r="BL5449"/>
      <c r="BM5449"/>
      <c r="BN5449"/>
      <c r="BO5449"/>
      <c r="BP5449"/>
      <c r="BQ5449"/>
      <c r="BR5449"/>
      <c r="BS5449"/>
      <c r="BT5449"/>
      <c r="BU5449"/>
      <c r="BV5449"/>
      <c r="BW5449"/>
      <c r="BX5449"/>
      <c r="BY5449"/>
      <c r="BZ5449"/>
      <c r="CA5449"/>
      <c r="CB5449"/>
      <c r="CC5449"/>
      <c r="CD5449"/>
      <c r="CE5449"/>
      <c r="CF5449"/>
      <c r="CG5449"/>
      <c r="CH5449"/>
      <c r="CI5449"/>
      <c r="CJ5449"/>
    </row>
    <row r="5450" spans="39:88" x14ac:dyDescent="0.3"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  <c r="BF5450"/>
      <c r="BG5450"/>
      <c r="BH5450"/>
      <c r="BI5450"/>
      <c r="BJ5450"/>
      <c r="BK5450"/>
      <c r="BL5450"/>
      <c r="BM5450"/>
      <c r="BN5450"/>
      <c r="BO5450"/>
      <c r="BP5450"/>
      <c r="BQ5450"/>
      <c r="BR5450"/>
      <c r="BS5450"/>
      <c r="BT5450"/>
      <c r="BU5450"/>
      <c r="BV5450"/>
      <c r="BW5450"/>
      <c r="BX5450"/>
      <c r="BY5450"/>
      <c r="BZ5450"/>
      <c r="CA5450"/>
      <c r="CB5450"/>
      <c r="CC5450"/>
      <c r="CD5450"/>
      <c r="CE5450"/>
      <c r="CF5450"/>
      <c r="CG5450"/>
      <c r="CH5450"/>
      <c r="CI5450"/>
      <c r="CJ5450"/>
    </row>
    <row r="5451" spans="39:88" x14ac:dyDescent="0.3"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  <c r="BF5451"/>
      <c r="BG5451"/>
      <c r="BH5451"/>
      <c r="BI5451"/>
      <c r="BJ5451"/>
      <c r="BK5451"/>
      <c r="BL5451"/>
      <c r="BM5451"/>
      <c r="BN5451"/>
      <c r="BO5451"/>
      <c r="BP5451"/>
      <c r="BQ5451"/>
      <c r="BR5451"/>
      <c r="BS5451"/>
      <c r="BT5451"/>
      <c r="BU5451"/>
      <c r="BV5451"/>
      <c r="BW5451"/>
      <c r="BX5451"/>
      <c r="BY5451"/>
      <c r="BZ5451"/>
      <c r="CA5451"/>
      <c r="CB5451"/>
      <c r="CC5451"/>
      <c r="CD5451"/>
      <c r="CE5451"/>
      <c r="CF5451"/>
      <c r="CG5451"/>
      <c r="CH5451"/>
      <c r="CI5451"/>
      <c r="CJ5451"/>
    </row>
    <row r="5452" spans="39:88" x14ac:dyDescent="0.3"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  <c r="BF5452"/>
      <c r="BG5452"/>
      <c r="BH5452"/>
      <c r="BI5452"/>
      <c r="BJ5452"/>
      <c r="BK5452"/>
      <c r="BL5452"/>
      <c r="BM5452"/>
      <c r="BN5452"/>
      <c r="BO5452"/>
      <c r="BP5452"/>
      <c r="BQ5452"/>
      <c r="BR5452"/>
      <c r="BS5452"/>
      <c r="BT5452"/>
      <c r="BU5452"/>
      <c r="BV5452"/>
      <c r="BW5452"/>
      <c r="BX5452"/>
      <c r="BY5452"/>
      <c r="BZ5452"/>
      <c r="CA5452"/>
      <c r="CB5452"/>
      <c r="CC5452"/>
      <c r="CD5452"/>
      <c r="CE5452"/>
      <c r="CF5452"/>
      <c r="CG5452"/>
      <c r="CH5452"/>
      <c r="CI5452"/>
      <c r="CJ5452"/>
    </row>
    <row r="5453" spans="39:88" x14ac:dyDescent="0.3"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  <c r="BF5453"/>
      <c r="BG5453"/>
      <c r="BH5453"/>
      <c r="BI5453"/>
      <c r="BJ5453"/>
      <c r="BK5453"/>
      <c r="BL5453"/>
      <c r="BM5453"/>
      <c r="BN5453"/>
      <c r="BO5453"/>
      <c r="BP5453"/>
      <c r="BQ5453"/>
      <c r="BR5453"/>
      <c r="BS5453"/>
      <c r="BT5453"/>
      <c r="BU5453"/>
      <c r="BV5453"/>
      <c r="BW5453"/>
      <c r="BX5453"/>
      <c r="BY5453"/>
      <c r="BZ5453"/>
      <c r="CA5453"/>
      <c r="CB5453"/>
      <c r="CC5453"/>
      <c r="CD5453"/>
      <c r="CE5453"/>
      <c r="CF5453"/>
      <c r="CG5453"/>
      <c r="CH5453"/>
      <c r="CI5453"/>
      <c r="CJ5453"/>
    </row>
    <row r="5454" spans="39:88" x14ac:dyDescent="0.3"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  <c r="BF5454"/>
      <c r="BG5454"/>
      <c r="BH5454"/>
      <c r="BI5454"/>
      <c r="BJ5454"/>
      <c r="BK5454"/>
      <c r="BL5454"/>
      <c r="BM5454"/>
      <c r="BN5454"/>
      <c r="BO5454"/>
      <c r="BP5454"/>
      <c r="BQ5454"/>
      <c r="BR5454"/>
      <c r="BS5454"/>
      <c r="BT5454"/>
      <c r="BU5454"/>
      <c r="BV5454"/>
      <c r="BW5454"/>
      <c r="BX5454"/>
      <c r="BY5454"/>
      <c r="BZ5454"/>
      <c r="CA5454"/>
      <c r="CB5454"/>
      <c r="CC5454"/>
      <c r="CD5454"/>
      <c r="CE5454"/>
      <c r="CF5454"/>
      <c r="CG5454"/>
      <c r="CH5454"/>
      <c r="CI5454"/>
      <c r="CJ5454"/>
    </row>
    <row r="5455" spans="39:88" x14ac:dyDescent="0.3"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  <c r="BF5455"/>
      <c r="BG5455"/>
      <c r="BH5455"/>
      <c r="BI5455"/>
      <c r="BJ5455"/>
      <c r="BK5455"/>
      <c r="BL5455"/>
      <c r="BM5455"/>
      <c r="BN5455"/>
      <c r="BO5455"/>
      <c r="BP5455"/>
      <c r="BQ5455"/>
      <c r="BR5455"/>
      <c r="BS5455"/>
      <c r="BT5455"/>
      <c r="BU5455"/>
      <c r="BV5455"/>
      <c r="BW5455"/>
      <c r="BX5455"/>
      <c r="BY5455"/>
      <c r="BZ5455"/>
      <c r="CA5455"/>
      <c r="CB5455"/>
      <c r="CC5455"/>
      <c r="CD5455"/>
      <c r="CE5455"/>
      <c r="CF5455"/>
      <c r="CG5455"/>
      <c r="CH5455"/>
      <c r="CI5455"/>
      <c r="CJ5455"/>
    </row>
    <row r="5456" spans="39:88" x14ac:dyDescent="0.3"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  <c r="BF5456"/>
      <c r="BG5456"/>
      <c r="BH5456"/>
      <c r="BI5456"/>
      <c r="BJ5456"/>
      <c r="BK5456"/>
      <c r="BL5456"/>
      <c r="BM5456"/>
      <c r="BN5456"/>
      <c r="BO5456"/>
      <c r="BP5456"/>
      <c r="BQ5456"/>
      <c r="BR5456"/>
      <c r="BS5456"/>
      <c r="BT5456"/>
      <c r="BU5456"/>
      <c r="BV5456"/>
      <c r="BW5456"/>
      <c r="BX5456"/>
      <c r="BY5456"/>
      <c r="BZ5456"/>
      <c r="CA5456"/>
      <c r="CB5456"/>
      <c r="CC5456"/>
      <c r="CD5456"/>
      <c r="CE5456"/>
      <c r="CF5456"/>
      <c r="CG5456"/>
      <c r="CH5456"/>
      <c r="CI5456"/>
      <c r="CJ5456"/>
    </row>
    <row r="5457" spans="39:88" x14ac:dyDescent="0.3"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  <c r="BF5457"/>
      <c r="BG5457"/>
      <c r="BH5457"/>
      <c r="BI5457"/>
      <c r="BJ5457"/>
      <c r="BK5457"/>
      <c r="BL5457"/>
      <c r="BM5457"/>
      <c r="BN5457"/>
      <c r="BO5457"/>
      <c r="BP5457"/>
      <c r="BQ5457"/>
      <c r="BR5457"/>
      <c r="BS5457"/>
      <c r="BT5457"/>
      <c r="BU5457"/>
      <c r="BV5457"/>
      <c r="BW5457"/>
      <c r="BX5457"/>
      <c r="BY5457"/>
      <c r="BZ5457"/>
      <c r="CA5457"/>
      <c r="CB5457"/>
      <c r="CC5457"/>
      <c r="CD5457"/>
      <c r="CE5457"/>
      <c r="CF5457"/>
      <c r="CG5457"/>
      <c r="CH5457"/>
      <c r="CI5457"/>
      <c r="CJ5457"/>
    </row>
    <row r="5458" spans="39:88" x14ac:dyDescent="0.3"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  <c r="BF5458"/>
      <c r="BG5458"/>
      <c r="BH5458"/>
      <c r="BI5458"/>
      <c r="BJ5458"/>
      <c r="BK5458"/>
      <c r="BL5458"/>
      <c r="BM5458"/>
      <c r="BN5458"/>
      <c r="BO5458"/>
      <c r="BP5458"/>
      <c r="BQ5458"/>
      <c r="BR5458"/>
      <c r="BS5458"/>
      <c r="BT5458"/>
      <c r="BU5458"/>
      <c r="BV5458"/>
      <c r="BW5458"/>
      <c r="BX5458"/>
      <c r="BY5458"/>
      <c r="BZ5458"/>
      <c r="CA5458"/>
      <c r="CB5458"/>
      <c r="CC5458"/>
      <c r="CD5458"/>
      <c r="CE5458"/>
      <c r="CF5458"/>
      <c r="CG5458"/>
      <c r="CH5458"/>
      <c r="CI5458"/>
      <c r="CJ5458"/>
    </row>
    <row r="5459" spans="39:88" x14ac:dyDescent="0.3"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  <c r="BF5459"/>
      <c r="BG5459"/>
      <c r="BH5459"/>
      <c r="BI5459"/>
      <c r="BJ5459"/>
      <c r="BK5459"/>
      <c r="BL5459"/>
      <c r="BM5459"/>
      <c r="BN5459"/>
      <c r="BO5459"/>
      <c r="BP5459"/>
      <c r="BQ5459"/>
      <c r="BR5459"/>
      <c r="BS5459"/>
      <c r="BT5459"/>
      <c r="BU5459"/>
      <c r="BV5459"/>
      <c r="BW5459"/>
      <c r="BX5459"/>
      <c r="BY5459"/>
      <c r="BZ5459"/>
      <c r="CA5459"/>
      <c r="CB5459"/>
      <c r="CC5459"/>
      <c r="CD5459"/>
      <c r="CE5459"/>
      <c r="CF5459"/>
      <c r="CG5459"/>
      <c r="CH5459"/>
      <c r="CI5459"/>
      <c r="CJ5459"/>
    </row>
    <row r="5460" spans="39:88" x14ac:dyDescent="0.3"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  <c r="BF5460"/>
      <c r="BG5460"/>
      <c r="BH5460"/>
      <c r="BI5460"/>
      <c r="BJ5460"/>
      <c r="BK5460"/>
      <c r="BL5460"/>
      <c r="BM5460"/>
      <c r="BN5460"/>
      <c r="BO5460"/>
      <c r="BP5460"/>
      <c r="BQ5460"/>
      <c r="BR5460"/>
      <c r="BS5460"/>
      <c r="BT5460"/>
      <c r="BU5460"/>
      <c r="BV5460"/>
      <c r="BW5460"/>
      <c r="BX5460"/>
      <c r="BY5460"/>
      <c r="BZ5460"/>
      <c r="CA5460"/>
      <c r="CB5460"/>
      <c r="CC5460"/>
      <c r="CD5460"/>
      <c r="CE5460"/>
      <c r="CF5460"/>
      <c r="CG5460"/>
      <c r="CH5460"/>
      <c r="CI5460"/>
      <c r="CJ5460"/>
    </row>
    <row r="5461" spans="39:88" x14ac:dyDescent="0.3"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  <c r="BF5461"/>
      <c r="BG5461"/>
      <c r="BH5461"/>
      <c r="BI5461"/>
      <c r="BJ5461"/>
      <c r="BK5461"/>
      <c r="BL5461"/>
      <c r="BM5461"/>
      <c r="BN5461"/>
      <c r="BO5461"/>
      <c r="BP5461"/>
      <c r="BQ5461"/>
      <c r="BR5461"/>
      <c r="BS5461"/>
      <c r="BT5461"/>
      <c r="BU5461"/>
      <c r="BV5461"/>
      <c r="BW5461"/>
      <c r="BX5461"/>
      <c r="BY5461"/>
      <c r="BZ5461"/>
      <c r="CA5461"/>
      <c r="CB5461"/>
      <c r="CC5461"/>
      <c r="CD5461"/>
      <c r="CE5461"/>
      <c r="CF5461"/>
      <c r="CG5461"/>
      <c r="CH5461"/>
      <c r="CI5461"/>
      <c r="CJ5461"/>
    </row>
    <row r="5462" spans="39:88" x14ac:dyDescent="0.3"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  <c r="BF5462"/>
      <c r="BG5462"/>
      <c r="BH5462"/>
      <c r="BI5462"/>
      <c r="BJ5462"/>
      <c r="BK5462"/>
      <c r="BL5462"/>
      <c r="BM5462"/>
      <c r="BN5462"/>
      <c r="BO5462"/>
      <c r="BP5462"/>
      <c r="BQ5462"/>
      <c r="BR5462"/>
      <c r="BS5462"/>
      <c r="BT5462"/>
      <c r="BU5462"/>
      <c r="BV5462"/>
      <c r="BW5462"/>
      <c r="BX5462"/>
      <c r="BY5462"/>
      <c r="BZ5462"/>
      <c r="CA5462"/>
      <c r="CB5462"/>
      <c r="CC5462"/>
      <c r="CD5462"/>
      <c r="CE5462"/>
      <c r="CF5462"/>
      <c r="CG5462"/>
      <c r="CH5462"/>
      <c r="CI5462"/>
      <c r="CJ5462"/>
    </row>
    <row r="5463" spans="39:88" x14ac:dyDescent="0.3"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  <c r="BF5463"/>
      <c r="BG5463"/>
      <c r="BH5463"/>
      <c r="BI5463"/>
      <c r="BJ5463"/>
      <c r="BK5463"/>
      <c r="BL5463"/>
      <c r="BM5463"/>
      <c r="BN5463"/>
      <c r="BO5463"/>
      <c r="BP5463"/>
      <c r="BQ5463"/>
      <c r="BR5463"/>
      <c r="BS5463"/>
      <c r="BT5463"/>
      <c r="BU5463"/>
      <c r="BV5463"/>
      <c r="BW5463"/>
      <c r="BX5463"/>
      <c r="BY5463"/>
      <c r="BZ5463"/>
      <c r="CA5463"/>
      <c r="CB5463"/>
      <c r="CC5463"/>
      <c r="CD5463"/>
      <c r="CE5463"/>
      <c r="CF5463"/>
      <c r="CG5463"/>
      <c r="CH5463"/>
      <c r="CI5463"/>
      <c r="CJ5463"/>
    </row>
    <row r="5464" spans="39:88" x14ac:dyDescent="0.3"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  <c r="BF5464"/>
      <c r="BG5464"/>
      <c r="BH5464"/>
      <c r="BI5464"/>
      <c r="BJ5464"/>
      <c r="BK5464"/>
      <c r="BL5464"/>
      <c r="BM5464"/>
      <c r="BN5464"/>
      <c r="BO5464"/>
      <c r="BP5464"/>
      <c r="BQ5464"/>
      <c r="BR5464"/>
      <c r="BS5464"/>
      <c r="BT5464"/>
      <c r="BU5464"/>
      <c r="BV5464"/>
      <c r="BW5464"/>
      <c r="BX5464"/>
      <c r="BY5464"/>
      <c r="BZ5464"/>
      <c r="CA5464"/>
      <c r="CB5464"/>
      <c r="CC5464"/>
      <c r="CD5464"/>
      <c r="CE5464"/>
      <c r="CF5464"/>
      <c r="CG5464"/>
      <c r="CH5464"/>
      <c r="CI5464"/>
      <c r="CJ5464"/>
    </row>
    <row r="5465" spans="39:88" x14ac:dyDescent="0.3"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  <c r="BF5465"/>
      <c r="BG5465"/>
      <c r="BH5465"/>
      <c r="BI5465"/>
      <c r="BJ5465"/>
      <c r="BK5465"/>
      <c r="BL5465"/>
      <c r="BM5465"/>
      <c r="BN5465"/>
      <c r="BO5465"/>
      <c r="BP5465"/>
      <c r="BQ5465"/>
      <c r="BR5465"/>
      <c r="BS5465"/>
      <c r="BT5465"/>
      <c r="BU5465"/>
      <c r="BV5465"/>
      <c r="BW5465"/>
      <c r="BX5465"/>
      <c r="BY5465"/>
      <c r="BZ5465"/>
      <c r="CA5465"/>
      <c r="CB5465"/>
      <c r="CC5465"/>
      <c r="CD5465"/>
      <c r="CE5465"/>
      <c r="CF5465"/>
      <c r="CG5465"/>
      <c r="CH5465"/>
      <c r="CI5465"/>
      <c r="CJ5465"/>
    </row>
    <row r="5466" spans="39:88" x14ac:dyDescent="0.3"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  <c r="BF5466"/>
      <c r="BG5466"/>
      <c r="BH5466"/>
      <c r="BI5466"/>
      <c r="BJ5466"/>
      <c r="BK5466"/>
      <c r="BL5466"/>
      <c r="BM5466"/>
      <c r="BN5466"/>
      <c r="BO5466"/>
      <c r="BP5466"/>
      <c r="BQ5466"/>
      <c r="BR5466"/>
      <c r="BS5466"/>
      <c r="BT5466"/>
      <c r="BU5466"/>
      <c r="BV5466"/>
      <c r="BW5466"/>
      <c r="BX5466"/>
      <c r="BY5466"/>
      <c r="BZ5466"/>
      <c r="CA5466"/>
      <c r="CB5466"/>
      <c r="CC5466"/>
      <c r="CD5466"/>
      <c r="CE5466"/>
      <c r="CF5466"/>
      <c r="CG5466"/>
      <c r="CH5466"/>
      <c r="CI5466"/>
      <c r="CJ5466"/>
    </row>
    <row r="5467" spans="39:88" x14ac:dyDescent="0.3"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  <c r="BF5467"/>
      <c r="BG5467"/>
      <c r="BH5467"/>
      <c r="BI5467"/>
      <c r="BJ5467"/>
      <c r="BK5467"/>
      <c r="BL5467"/>
      <c r="BM5467"/>
      <c r="BN5467"/>
      <c r="BO5467"/>
      <c r="BP5467"/>
      <c r="BQ5467"/>
      <c r="BR5467"/>
      <c r="BS5467"/>
      <c r="BT5467"/>
      <c r="BU5467"/>
      <c r="BV5467"/>
      <c r="BW5467"/>
      <c r="BX5467"/>
      <c r="BY5467"/>
      <c r="BZ5467"/>
      <c r="CA5467"/>
      <c r="CB5467"/>
      <c r="CC5467"/>
      <c r="CD5467"/>
      <c r="CE5467"/>
      <c r="CF5467"/>
      <c r="CG5467"/>
      <c r="CH5467"/>
      <c r="CI5467"/>
      <c r="CJ5467"/>
    </row>
    <row r="5468" spans="39:88" x14ac:dyDescent="0.3"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  <c r="BF5468"/>
      <c r="BG5468"/>
      <c r="BH5468"/>
      <c r="BI5468"/>
      <c r="BJ5468"/>
      <c r="BK5468"/>
      <c r="BL5468"/>
      <c r="BM5468"/>
      <c r="BN5468"/>
      <c r="BO5468"/>
      <c r="BP5468"/>
      <c r="BQ5468"/>
      <c r="BR5468"/>
      <c r="BS5468"/>
      <c r="BT5468"/>
      <c r="BU5468"/>
      <c r="BV5468"/>
      <c r="BW5468"/>
      <c r="BX5468"/>
      <c r="BY5468"/>
      <c r="BZ5468"/>
      <c r="CA5468"/>
      <c r="CB5468"/>
      <c r="CC5468"/>
      <c r="CD5468"/>
      <c r="CE5468"/>
      <c r="CF5468"/>
      <c r="CG5468"/>
      <c r="CH5468"/>
      <c r="CI5468"/>
      <c r="CJ5468"/>
    </row>
    <row r="5469" spans="39:88" x14ac:dyDescent="0.3"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  <c r="BF5469"/>
      <c r="BG5469"/>
      <c r="BH5469"/>
      <c r="BI5469"/>
      <c r="BJ5469"/>
      <c r="BK5469"/>
      <c r="BL5469"/>
      <c r="BM5469"/>
      <c r="BN5469"/>
      <c r="BO5469"/>
      <c r="BP5469"/>
      <c r="BQ5469"/>
      <c r="BR5469"/>
      <c r="BS5469"/>
      <c r="BT5469"/>
      <c r="BU5469"/>
      <c r="BV5469"/>
      <c r="BW5469"/>
      <c r="BX5469"/>
      <c r="BY5469"/>
      <c r="BZ5469"/>
      <c r="CA5469"/>
      <c r="CB5469"/>
      <c r="CC5469"/>
      <c r="CD5469"/>
      <c r="CE5469"/>
      <c r="CF5469"/>
      <c r="CG5469"/>
      <c r="CH5469"/>
      <c r="CI5469"/>
      <c r="CJ5469"/>
    </row>
    <row r="5470" spans="39:88" x14ac:dyDescent="0.3"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  <c r="BF5470"/>
      <c r="BG5470"/>
      <c r="BH5470"/>
      <c r="BI5470"/>
      <c r="BJ5470"/>
      <c r="BK5470"/>
      <c r="BL5470"/>
      <c r="BM5470"/>
      <c r="BN5470"/>
      <c r="BO5470"/>
      <c r="BP5470"/>
      <c r="BQ5470"/>
      <c r="BR5470"/>
      <c r="BS5470"/>
      <c r="BT5470"/>
      <c r="BU5470"/>
      <c r="BV5470"/>
      <c r="BW5470"/>
      <c r="BX5470"/>
      <c r="BY5470"/>
      <c r="BZ5470"/>
      <c r="CA5470"/>
      <c r="CB5470"/>
      <c r="CC5470"/>
      <c r="CD5470"/>
      <c r="CE5470"/>
      <c r="CF5470"/>
      <c r="CG5470"/>
      <c r="CH5470"/>
      <c r="CI5470"/>
      <c r="CJ5470"/>
    </row>
    <row r="5471" spans="39:88" x14ac:dyDescent="0.3"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  <c r="BF5471"/>
      <c r="BG5471"/>
      <c r="BH5471"/>
      <c r="BI5471"/>
      <c r="BJ5471"/>
      <c r="BK5471"/>
      <c r="BL5471"/>
      <c r="BM5471"/>
      <c r="BN5471"/>
      <c r="BO5471"/>
      <c r="BP5471"/>
      <c r="BQ5471"/>
      <c r="BR5471"/>
      <c r="BS5471"/>
      <c r="BT5471"/>
      <c r="BU5471"/>
      <c r="BV5471"/>
      <c r="BW5471"/>
      <c r="BX5471"/>
      <c r="BY5471"/>
      <c r="BZ5471"/>
      <c r="CA5471"/>
      <c r="CB5471"/>
      <c r="CC5471"/>
      <c r="CD5471"/>
      <c r="CE5471"/>
      <c r="CF5471"/>
      <c r="CG5471"/>
      <c r="CH5471"/>
      <c r="CI5471"/>
      <c r="CJ5471"/>
    </row>
    <row r="5472" spans="39:88" x14ac:dyDescent="0.3"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  <c r="BF5472"/>
      <c r="BG5472"/>
      <c r="BH5472"/>
      <c r="BI5472"/>
      <c r="BJ5472"/>
      <c r="BK5472"/>
      <c r="BL5472"/>
      <c r="BM5472"/>
      <c r="BN5472"/>
      <c r="BO5472"/>
      <c r="BP5472"/>
      <c r="BQ5472"/>
      <c r="BR5472"/>
      <c r="BS5472"/>
      <c r="BT5472"/>
      <c r="BU5472"/>
      <c r="BV5472"/>
      <c r="BW5472"/>
      <c r="BX5472"/>
      <c r="BY5472"/>
      <c r="BZ5472"/>
      <c r="CA5472"/>
      <c r="CB5472"/>
      <c r="CC5472"/>
      <c r="CD5472"/>
      <c r="CE5472"/>
      <c r="CF5472"/>
      <c r="CG5472"/>
      <c r="CH5472"/>
      <c r="CI5472"/>
      <c r="CJ5472"/>
    </row>
    <row r="5473" spans="39:88" x14ac:dyDescent="0.3"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  <c r="BF5473"/>
      <c r="BG5473"/>
      <c r="BH5473"/>
      <c r="BI5473"/>
      <c r="BJ5473"/>
      <c r="BK5473"/>
      <c r="BL5473"/>
      <c r="BM5473"/>
      <c r="BN5473"/>
      <c r="BO5473"/>
      <c r="BP5473"/>
      <c r="BQ5473"/>
      <c r="BR5473"/>
      <c r="BS5473"/>
      <c r="BT5473"/>
      <c r="BU5473"/>
      <c r="BV5473"/>
      <c r="BW5473"/>
      <c r="BX5473"/>
      <c r="BY5473"/>
      <c r="BZ5473"/>
      <c r="CA5473"/>
      <c r="CB5473"/>
      <c r="CC5473"/>
      <c r="CD5473"/>
      <c r="CE5473"/>
      <c r="CF5473"/>
      <c r="CG5473"/>
      <c r="CH5473"/>
      <c r="CI5473"/>
      <c r="CJ5473"/>
    </row>
    <row r="5474" spans="39:88" x14ac:dyDescent="0.3"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  <c r="BF5474"/>
      <c r="BG5474"/>
      <c r="BH5474"/>
      <c r="BI5474"/>
      <c r="BJ5474"/>
      <c r="BK5474"/>
      <c r="BL5474"/>
      <c r="BM5474"/>
      <c r="BN5474"/>
      <c r="BO5474"/>
      <c r="BP5474"/>
      <c r="BQ5474"/>
      <c r="BR5474"/>
      <c r="BS5474"/>
      <c r="BT5474"/>
      <c r="BU5474"/>
      <c r="BV5474"/>
      <c r="BW5474"/>
      <c r="BX5474"/>
      <c r="BY5474"/>
      <c r="BZ5474"/>
      <c r="CA5474"/>
      <c r="CB5474"/>
      <c r="CC5474"/>
      <c r="CD5474"/>
      <c r="CE5474"/>
      <c r="CF5474"/>
      <c r="CG5474"/>
      <c r="CH5474"/>
      <c r="CI5474"/>
      <c r="CJ5474"/>
    </row>
    <row r="5475" spans="39:88" x14ac:dyDescent="0.3"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  <c r="BF5475"/>
      <c r="BG5475"/>
      <c r="BH5475"/>
      <c r="BI5475"/>
      <c r="BJ5475"/>
      <c r="BK5475"/>
      <c r="BL5475"/>
      <c r="BM5475"/>
      <c r="BN5475"/>
      <c r="BO5475"/>
      <c r="BP5475"/>
      <c r="BQ5475"/>
      <c r="BR5475"/>
      <c r="BS5475"/>
      <c r="BT5475"/>
      <c r="BU5475"/>
      <c r="BV5475"/>
      <c r="BW5475"/>
      <c r="BX5475"/>
      <c r="BY5475"/>
      <c r="BZ5475"/>
      <c r="CA5475"/>
      <c r="CB5475"/>
      <c r="CC5475"/>
      <c r="CD5475"/>
      <c r="CE5475"/>
      <c r="CF5475"/>
      <c r="CG5475"/>
      <c r="CH5475"/>
      <c r="CI5475"/>
      <c r="CJ5475"/>
    </row>
    <row r="5476" spans="39:88" x14ac:dyDescent="0.3"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  <c r="BF5476"/>
      <c r="BG5476"/>
      <c r="BH5476"/>
      <c r="BI5476"/>
      <c r="BJ5476"/>
      <c r="BK5476"/>
      <c r="BL5476"/>
      <c r="BM5476"/>
      <c r="BN5476"/>
      <c r="BO5476"/>
      <c r="BP5476"/>
      <c r="BQ5476"/>
      <c r="BR5476"/>
      <c r="BS5476"/>
      <c r="BT5476"/>
      <c r="BU5476"/>
      <c r="BV5476"/>
      <c r="BW5476"/>
      <c r="BX5476"/>
      <c r="BY5476"/>
      <c r="BZ5476"/>
      <c r="CA5476"/>
      <c r="CB5476"/>
      <c r="CC5476"/>
      <c r="CD5476"/>
      <c r="CE5476"/>
      <c r="CF5476"/>
      <c r="CG5476"/>
      <c r="CH5476"/>
      <c r="CI5476"/>
      <c r="CJ5476"/>
    </row>
    <row r="5477" spans="39:88" x14ac:dyDescent="0.3"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  <c r="BF5477"/>
      <c r="BG5477"/>
      <c r="BH5477"/>
      <c r="BI5477"/>
      <c r="BJ5477"/>
      <c r="BK5477"/>
      <c r="BL5477"/>
      <c r="BM5477"/>
      <c r="BN5477"/>
      <c r="BO5477"/>
      <c r="BP5477"/>
      <c r="BQ5477"/>
      <c r="BR5477"/>
      <c r="BS5477"/>
      <c r="BT5477"/>
      <c r="BU5477"/>
      <c r="BV5477"/>
      <c r="BW5477"/>
      <c r="BX5477"/>
      <c r="BY5477"/>
      <c r="BZ5477"/>
      <c r="CA5477"/>
      <c r="CB5477"/>
      <c r="CC5477"/>
      <c r="CD5477"/>
      <c r="CE5477"/>
      <c r="CF5477"/>
      <c r="CG5477"/>
      <c r="CH5477"/>
      <c r="CI5477"/>
      <c r="CJ5477"/>
    </row>
    <row r="5478" spans="39:88" x14ac:dyDescent="0.3"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  <c r="BF5478"/>
      <c r="BG5478"/>
      <c r="BH5478"/>
      <c r="BI5478"/>
      <c r="BJ5478"/>
      <c r="BK5478"/>
      <c r="BL5478"/>
      <c r="BM5478"/>
      <c r="BN5478"/>
      <c r="BO5478"/>
      <c r="BP5478"/>
      <c r="BQ5478"/>
      <c r="BR5478"/>
      <c r="BS5478"/>
      <c r="BT5478"/>
      <c r="BU5478"/>
      <c r="BV5478"/>
      <c r="BW5478"/>
      <c r="BX5478"/>
      <c r="BY5478"/>
      <c r="BZ5478"/>
      <c r="CA5478"/>
      <c r="CB5478"/>
      <c r="CC5478"/>
      <c r="CD5478"/>
      <c r="CE5478"/>
      <c r="CF5478"/>
      <c r="CG5478"/>
      <c r="CH5478"/>
      <c r="CI5478"/>
      <c r="CJ5478"/>
    </row>
    <row r="5479" spans="39:88" x14ac:dyDescent="0.3"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  <c r="BF5479"/>
      <c r="BG5479"/>
      <c r="BH5479"/>
      <c r="BI5479"/>
      <c r="BJ5479"/>
      <c r="BK5479"/>
      <c r="BL5479"/>
      <c r="BM5479"/>
      <c r="BN5479"/>
      <c r="BO5479"/>
      <c r="BP5479"/>
      <c r="BQ5479"/>
      <c r="BR5479"/>
      <c r="BS5479"/>
      <c r="BT5479"/>
      <c r="BU5479"/>
      <c r="BV5479"/>
      <c r="BW5479"/>
      <c r="BX5479"/>
      <c r="BY5479"/>
      <c r="BZ5479"/>
      <c r="CA5479"/>
      <c r="CB5479"/>
      <c r="CC5479"/>
      <c r="CD5479"/>
      <c r="CE5479"/>
      <c r="CF5479"/>
      <c r="CG5479"/>
      <c r="CH5479"/>
      <c r="CI5479"/>
      <c r="CJ5479"/>
    </row>
    <row r="5480" spans="39:88" x14ac:dyDescent="0.3"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  <c r="BF5480"/>
      <c r="BG5480"/>
      <c r="BH5480"/>
      <c r="BI5480"/>
      <c r="BJ5480"/>
      <c r="BK5480"/>
      <c r="BL5480"/>
      <c r="BM5480"/>
      <c r="BN5480"/>
      <c r="BO5480"/>
      <c r="BP5480"/>
      <c r="BQ5480"/>
      <c r="BR5480"/>
      <c r="BS5480"/>
      <c r="BT5480"/>
      <c r="BU5480"/>
      <c r="BV5480"/>
      <c r="BW5480"/>
      <c r="BX5480"/>
      <c r="BY5480"/>
      <c r="BZ5480"/>
      <c r="CA5480"/>
      <c r="CB5480"/>
      <c r="CC5480"/>
      <c r="CD5480"/>
      <c r="CE5480"/>
      <c r="CF5480"/>
      <c r="CG5480"/>
      <c r="CH5480"/>
      <c r="CI5480"/>
      <c r="CJ5480"/>
    </row>
    <row r="5481" spans="39:88" x14ac:dyDescent="0.3"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  <c r="BF5481"/>
      <c r="BG5481"/>
      <c r="BH5481"/>
      <c r="BI5481"/>
      <c r="BJ5481"/>
      <c r="BK5481"/>
      <c r="BL5481"/>
      <c r="BM5481"/>
      <c r="BN5481"/>
      <c r="BO5481"/>
      <c r="BP5481"/>
      <c r="BQ5481"/>
      <c r="BR5481"/>
      <c r="BS5481"/>
      <c r="BT5481"/>
      <c r="BU5481"/>
      <c r="BV5481"/>
      <c r="BW5481"/>
      <c r="BX5481"/>
      <c r="BY5481"/>
      <c r="BZ5481"/>
      <c r="CA5481"/>
      <c r="CB5481"/>
      <c r="CC5481"/>
      <c r="CD5481"/>
      <c r="CE5481"/>
      <c r="CF5481"/>
      <c r="CG5481"/>
      <c r="CH5481"/>
      <c r="CI5481"/>
      <c r="CJ5481"/>
    </row>
    <row r="5482" spans="39:88" x14ac:dyDescent="0.3"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  <c r="BF5482"/>
      <c r="BG5482"/>
      <c r="BH5482"/>
      <c r="BI5482"/>
      <c r="BJ5482"/>
      <c r="BK5482"/>
      <c r="BL5482"/>
      <c r="BM5482"/>
      <c r="BN5482"/>
      <c r="BO5482"/>
      <c r="BP5482"/>
      <c r="BQ5482"/>
      <c r="BR5482"/>
      <c r="BS5482"/>
      <c r="BT5482"/>
      <c r="BU5482"/>
      <c r="BV5482"/>
      <c r="BW5482"/>
      <c r="BX5482"/>
      <c r="BY5482"/>
      <c r="BZ5482"/>
      <c r="CA5482"/>
      <c r="CB5482"/>
      <c r="CC5482"/>
      <c r="CD5482"/>
      <c r="CE5482"/>
      <c r="CF5482"/>
      <c r="CG5482"/>
      <c r="CH5482"/>
      <c r="CI5482"/>
      <c r="CJ5482"/>
    </row>
    <row r="5483" spans="39:88" x14ac:dyDescent="0.3"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  <c r="BF5483"/>
      <c r="BG5483"/>
      <c r="BH5483"/>
      <c r="BI5483"/>
      <c r="BJ5483"/>
      <c r="BK5483"/>
      <c r="BL5483"/>
      <c r="BM5483"/>
      <c r="BN5483"/>
      <c r="BO5483"/>
      <c r="BP5483"/>
      <c r="BQ5483"/>
      <c r="BR5483"/>
      <c r="BS5483"/>
      <c r="BT5483"/>
      <c r="BU5483"/>
      <c r="BV5483"/>
      <c r="BW5483"/>
      <c r="BX5483"/>
      <c r="BY5483"/>
      <c r="BZ5483"/>
      <c r="CA5483"/>
      <c r="CB5483"/>
      <c r="CC5483"/>
      <c r="CD5483"/>
      <c r="CE5483"/>
      <c r="CF5483"/>
      <c r="CG5483"/>
      <c r="CH5483"/>
      <c r="CI5483"/>
      <c r="CJ5483"/>
    </row>
    <row r="5484" spans="39:88" x14ac:dyDescent="0.3"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  <c r="BF5484"/>
      <c r="BG5484"/>
      <c r="BH5484"/>
      <c r="BI5484"/>
      <c r="BJ5484"/>
      <c r="BK5484"/>
      <c r="BL5484"/>
      <c r="BM5484"/>
      <c r="BN5484"/>
      <c r="BO5484"/>
      <c r="BP5484"/>
      <c r="BQ5484"/>
      <c r="BR5484"/>
      <c r="BS5484"/>
      <c r="BT5484"/>
      <c r="BU5484"/>
      <c r="BV5484"/>
      <c r="BW5484"/>
      <c r="BX5484"/>
      <c r="BY5484"/>
      <c r="BZ5484"/>
      <c r="CA5484"/>
      <c r="CB5484"/>
      <c r="CC5484"/>
      <c r="CD5484"/>
      <c r="CE5484"/>
      <c r="CF5484"/>
      <c r="CG5484"/>
      <c r="CH5484"/>
      <c r="CI5484"/>
      <c r="CJ5484"/>
    </row>
    <row r="5485" spans="39:88" x14ac:dyDescent="0.3"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  <c r="BF5485"/>
      <c r="BG5485"/>
      <c r="BH5485"/>
      <c r="BI5485"/>
      <c r="BJ5485"/>
      <c r="BK5485"/>
      <c r="BL5485"/>
      <c r="BM5485"/>
      <c r="BN5485"/>
      <c r="BO5485"/>
      <c r="BP5485"/>
      <c r="BQ5485"/>
      <c r="BR5485"/>
      <c r="BS5485"/>
      <c r="BT5485"/>
      <c r="BU5485"/>
      <c r="BV5485"/>
      <c r="BW5485"/>
      <c r="BX5485"/>
      <c r="BY5485"/>
      <c r="BZ5485"/>
      <c r="CA5485"/>
      <c r="CB5485"/>
      <c r="CC5485"/>
      <c r="CD5485"/>
      <c r="CE5485"/>
      <c r="CF5485"/>
      <c r="CG5485"/>
      <c r="CH5485"/>
      <c r="CI5485"/>
      <c r="CJ5485"/>
    </row>
    <row r="5486" spans="39:88" x14ac:dyDescent="0.3"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  <c r="BF5486"/>
      <c r="BG5486"/>
      <c r="BH5486"/>
      <c r="BI5486"/>
      <c r="BJ5486"/>
      <c r="BK5486"/>
      <c r="BL5486"/>
      <c r="BM5486"/>
      <c r="BN5486"/>
      <c r="BO5486"/>
      <c r="BP5486"/>
      <c r="BQ5486"/>
      <c r="BR5486"/>
      <c r="BS5486"/>
      <c r="BT5486"/>
      <c r="BU5486"/>
      <c r="BV5486"/>
      <c r="BW5486"/>
      <c r="BX5486"/>
      <c r="BY5486"/>
      <c r="BZ5486"/>
      <c r="CA5486"/>
      <c r="CB5486"/>
      <c r="CC5486"/>
      <c r="CD5486"/>
      <c r="CE5486"/>
      <c r="CF5486"/>
      <c r="CG5486"/>
      <c r="CH5486"/>
      <c r="CI5486"/>
      <c r="CJ5486"/>
    </row>
    <row r="5487" spans="39:88" x14ac:dyDescent="0.3"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  <c r="BF5487"/>
      <c r="BG5487"/>
      <c r="BH5487"/>
      <c r="BI5487"/>
      <c r="BJ5487"/>
      <c r="BK5487"/>
      <c r="BL5487"/>
      <c r="BM5487"/>
      <c r="BN5487"/>
      <c r="BO5487"/>
      <c r="BP5487"/>
      <c r="BQ5487"/>
      <c r="BR5487"/>
      <c r="BS5487"/>
      <c r="BT5487"/>
      <c r="BU5487"/>
      <c r="BV5487"/>
      <c r="BW5487"/>
      <c r="BX5487"/>
      <c r="BY5487"/>
      <c r="BZ5487"/>
      <c r="CA5487"/>
      <c r="CB5487"/>
      <c r="CC5487"/>
      <c r="CD5487"/>
      <c r="CE5487"/>
      <c r="CF5487"/>
      <c r="CG5487"/>
      <c r="CH5487"/>
      <c r="CI5487"/>
      <c r="CJ5487"/>
    </row>
    <row r="5488" spans="39:88" x14ac:dyDescent="0.3"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  <c r="BF5488"/>
      <c r="BG5488"/>
      <c r="BH5488"/>
      <c r="BI5488"/>
      <c r="BJ5488"/>
      <c r="BK5488"/>
      <c r="BL5488"/>
      <c r="BM5488"/>
      <c r="BN5488"/>
      <c r="BO5488"/>
      <c r="BP5488"/>
      <c r="BQ5488"/>
      <c r="BR5488"/>
      <c r="BS5488"/>
      <c r="BT5488"/>
      <c r="BU5488"/>
      <c r="BV5488"/>
      <c r="BW5488"/>
      <c r="BX5488"/>
      <c r="BY5488"/>
      <c r="BZ5488"/>
      <c r="CA5488"/>
      <c r="CB5488"/>
      <c r="CC5488"/>
      <c r="CD5488"/>
      <c r="CE5488"/>
      <c r="CF5488"/>
      <c r="CG5488"/>
      <c r="CH5488"/>
      <c r="CI5488"/>
      <c r="CJ5488"/>
    </row>
    <row r="5489" spans="39:88" x14ac:dyDescent="0.3"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  <c r="BF5489"/>
      <c r="BG5489"/>
      <c r="BH5489"/>
      <c r="BI5489"/>
      <c r="BJ5489"/>
      <c r="BK5489"/>
      <c r="BL5489"/>
      <c r="BM5489"/>
      <c r="BN5489"/>
      <c r="BO5489"/>
      <c r="BP5489"/>
      <c r="BQ5489"/>
      <c r="BR5489"/>
      <c r="BS5489"/>
      <c r="BT5489"/>
      <c r="BU5489"/>
      <c r="BV5489"/>
      <c r="BW5489"/>
      <c r="BX5489"/>
      <c r="BY5489"/>
      <c r="BZ5489"/>
      <c r="CA5489"/>
      <c r="CB5489"/>
      <c r="CC5489"/>
      <c r="CD5489"/>
      <c r="CE5489"/>
      <c r="CF5489"/>
      <c r="CG5489"/>
      <c r="CH5489"/>
      <c r="CI5489"/>
      <c r="CJ5489"/>
    </row>
    <row r="5490" spans="39:88" x14ac:dyDescent="0.3"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  <c r="BF5490"/>
      <c r="BG5490"/>
      <c r="BH5490"/>
      <c r="BI5490"/>
      <c r="BJ5490"/>
      <c r="BK5490"/>
      <c r="BL5490"/>
      <c r="BM5490"/>
      <c r="BN5490"/>
      <c r="BO5490"/>
      <c r="BP5490"/>
      <c r="BQ5490"/>
      <c r="BR5490"/>
      <c r="BS5490"/>
      <c r="BT5490"/>
      <c r="BU5490"/>
      <c r="BV5490"/>
      <c r="BW5490"/>
      <c r="BX5490"/>
      <c r="BY5490"/>
      <c r="BZ5490"/>
      <c r="CA5490"/>
      <c r="CB5490"/>
      <c r="CC5490"/>
      <c r="CD5490"/>
      <c r="CE5490"/>
      <c r="CF5490"/>
      <c r="CG5490"/>
      <c r="CH5490"/>
      <c r="CI5490"/>
      <c r="CJ5490"/>
    </row>
    <row r="5491" spans="39:88" x14ac:dyDescent="0.3"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  <c r="BF5491"/>
      <c r="BG5491"/>
      <c r="BH5491"/>
      <c r="BI5491"/>
      <c r="BJ5491"/>
      <c r="BK5491"/>
      <c r="BL5491"/>
      <c r="BM5491"/>
      <c r="BN5491"/>
      <c r="BO5491"/>
      <c r="BP5491"/>
      <c r="BQ5491"/>
      <c r="BR5491"/>
      <c r="BS5491"/>
      <c r="BT5491"/>
      <c r="BU5491"/>
      <c r="BV5491"/>
      <c r="BW5491"/>
      <c r="BX5491"/>
      <c r="BY5491"/>
      <c r="BZ5491"/>
      <c r="CA5491"/>
      <c r="CB5491"/>
      <c r="CC5491"/>
      <c r="CD5491"/>
      <c r="CE5491"/>
      <c r="CF5491"/>
      <c r="CG5491"/>
      <c r="CH5491"/>
      <c r="CI5491"/>
      <c r="CJ5491"/>
    </row>
    <row r="5492" spans="39:88" x14ac:dyDescent="0.3"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  <c r="BF5492"/>
      <c r="BG5492"/>
      <c r="BH5492"/>
      <c r="BI5492"/>
      <c r="BJ5492"/>
      <c r="BK5492"/>
      <c r="BL5492"/>
      <c r="BM5492"/>
      <c r="BN5492"/>
      <c r="BO5492"/>
      <c r="BP5492"/>
      <c r="BQ5492"/>
      <c r="BR5492"/>
      <c r="BS5492"/>
      <c r="BT5492"/>
      <c r="BU5492"/>
      <c r="BV5492"/>
      <c r="BW5492"/>
      <c r="BX5492"/>
      <c r="BY5492"/>
      <c r="BZ5492"/>
      <c r="CA5492"/>
      <c r="CB5492"/>
      <c r="CC5492"/>
      <c r="CD5492"/>
      <c r="CE5492"/>
      <c r="CF5492"/>
      <c r="CG5492"/>
      <c r="CH5492"/>
      <c r="CI5492"/>
      <c r="CJ5492"/>
    </row>
    <row r="5493" spans="39:88" x14ac:dyDescent="0.3"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  <c r="BF5493"/>
      <c r="BG5493"/>
      <c r="BH5493"/>
      <c r="BI5493"/>
      <c r="BJ5493"/>
      <c r="BK5493"/>
      <c r="BL5493"/>
      <c r="BM5493"/>
      <c r="BN5493"/>
      <c r="BO5493"/>
      <c r="BP5493"/>
      <c r="BQ5493"/>
      <c r="BR5493"/>
      <c r="BS5493"/>
      <c r="BT5493"/>
      <c r="BU5493"/>
      <c r="BV5493"/>
      <c r="BW5493"/>
      <c r="BX5493"/>
      <c r="BY5493"/>
      <c r="BZ5493"/>
      <c r="CA5493"/>
      <c r="CB5493"/>
      <c r="CC5493"/>
      <c r="CD5493"/>
      <c r="CE5493"/>
      <c r="CF5493"/>
      <c r="CG5493"/>
      <c r="CH5493"/>
      <c r="CI5493"/>
      <c r="CJ5493"/>
    </row>
    <row r="5494" spans="39:88" x14ac:dyDescent="0.3"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  <c r="BF5494"/>
      <c r="BG5494"/>
      <c r="BH5494"/>
      <c r="BI5494"/>
      <c r="BJ5494"/>
      <c r="BK5494"/>
      <c r="BL5494"/>
      <c r="BM5494"/>
      <c r="BN5494"/>
      <c r="BO5494"/>
      <c r="BP5494"/>
      <c r="BQ5494"/>
      <c r="BR5494"/>
      <c r="BS5494"/>
      <c r="BT5494"/>
      <c r="BU5494"/>
      <c r="BV5494"/>
      <c r="BW5494"/>
      <c r="BX5494"/>
      <c r="BY5494"/>
      <c r="BZ5494"/>
      <c r="CA5494"/>
      <c r="CB5494"/>
      <c r="CC5494"/>
      <c r="CD5494"/>
      <c r="CE5494"/>
      <c r="CF5494"/>
      <c r="CG5494"/>
      <c r="CH5494"/>
      <c r="CI5494"/>
      <c r="CJ5494"/>
    </row>
    <row r="5495" spans="39:88" x14ac:dyDescent="0.3"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  <c r="BF5495"/>
      <c r="BG5495"/>
      <c r="BH5495"/>
      <c r="BI5495"/>
      <c r="BJ5495"/>
      <c r="BK5495"/>
      <c r="BL5495"/>
      <c r="BM5495"/>
      <c r="BN5495"/>
      <c r="BO5495"/>
      <c r="BP5495"/>
      <c r="BQ5495"/>
      <c r="BR5495"/>
      <c r="BS5495"/>
      <c r="BT5495"/>
      <c r="BU5495"/>
      <c r="BV5495"/>
      <c r="BW5495"/>
      <c r="BX5495"/>
      <c r="BY5495"/>
      <c r="BZ5495"/>
      <c r="CA5495"/>
      <c r="CB5495"/>
      <c r="CC5495"/>
      <c r="CD5495"/>
      <c r="CE5495"/>
      <c r="CF5495"/>
      <c r="CG5495"/>
      <c r="CH5495"/>
      <c r="CI5495"/>
      <c r="CJ5495"/>
    </row>
    <row r="5496" spans="39:88" x14ac:dyDescent="0.3"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  <c r="BF5496"/>
      <c r="BG5496"/>
      <c r="BH5496"/>
      <c r="BI5496"/>
      <c r="BJ5496"/>
      <c r="BK5496"/>
      <c r="BL5496"/>
      <c r="BM5496"/>
      <c r="BN5496"/>
      <c r="BO5496"/>
      <c r="BP5496"/>
      <c r="BQ5496"/>
      <c r="BR5496"/>
      <c r="BS5496"/>
      <c r="BT5496"/>
      <c r="BU5496"/>
      <c r="BV5496"/>
      <c r="BW5496"/>
      <c r="BX5496"/>
      <c r="BY5496"/>
      <c r="BZ5496"/>
      <c r="CA5496"/>
      <c r="CB5496"/>
      <c r="CC5496"/>
      <c r="CD5496"/>
      <c r="CE5496"/>
      <c r="CF5496"/>
      <c r="CG5496"/>
      <c r="CH5496"/>
      <c r="CI5496"/>
      <c r="CJ5496"/>
    </row>
    <row r="5497" spans="39:88" x14ac:dyDescent="0.3"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  <c r="BF5497"/>
      <c r="BG5497"/>
      <c r="BH5497"/>
      <c r="BI5497"/>
      <c r="BJ5497"/>
      <c r="BK5497"/>
      <c r="BL5497"/>
      <c r="BM5497"/>
      <c r="BN5497"/>
      <c r="BO5497"/>
      <c r="BP5497"/>
      <c r="BQ5497"/>
      <c r="BR5497"/>
      <c r="BS5497"/>
      <c r="BT5497"/>
      <c r="BU5497"/>
      <c r="BV5497"/>
      <c r="BW5497"/>
      <c r="BX5497"/>
      <c r="BY5497"/>
      <c r="BZ5497"/>
      <c r="CA5497"/>
      <c r="CB5497"/>
      <c r="CC5497"/>
      <c r="CD5497"/>
      <c r="CE5497"/>
      <c r="CF5497"/>
      <c r="CG5497"/>
      <c r="CH5497"/>
      <c r="CI5497"/>
      <c r="CJ5497"/>
    </row>
    <row r="5498" spans="39:88" x14ac:dyDescent="0.3"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  <c r="BF5498"/>
      <c r="BG5498"/>
      <c r="BH5498"/>
      <c r="BI5498"/>
      <c r="BJ5498"/>
      <c r="BK5498"/>
      <c r="BL5498"/>
      <c r="BM5498"/>
      <c r="BN5498"/>
      <c r="BO5498"/>
      <c r="BP5498"/>
      <c r="BQ5498"/>
      <c r="BR5498"/>
      <c r="BS5498"/>
      <c r="BT5498"/>
      <c r="BU5498"/>
      <c r="BV5498"/>
      <c r="BW5498"/>
      <c r="BX5498"/>
      <c r="BY5498"/>
      <c r="BZ5498"/>
      <c r="CA5498"/>
      <c r="CB5498"/>
      <c r="CC5498"/>
      <c r="CD5498"/>
      <c r="CE5498"/>
      <c r="CF5498"/>
      <c r="CG5498"/>
      <c r="CH5498"/>
      <c r="CI5498"/>
      <c r="CJ5498"/>
    </row>
    <row r="5499" spans="39:88" x14ac:dyDescent="0.3"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  <c r="BF5499"/>
      <c r="BG5499"/>
      <c r="BH5499"/>
      <c r="BI5499"/>
      <c r="BJ5499"/>
      <c r="BK5499"/>
      <c r="BL5499"/>
      <c r="BM5499"/>
      <c r="BN5499"/>
      <c r="BO5499"/>
      <c r="BP5499"/>
      <c r="BQ5499"/>
      <c r="BR5499"/>
      <c r="BS5499"/>
      <c r="BT5499"/>
      <c r="BU5499"/>
      <c r="BV5499"/>
      <c r="BW5499"/>
      <c r="BX5499"/>
      <c r="BY5499"/>
      <c r="BZ5499"/>
      <c r="CA5499"/>
      <c r="CB5499"/>
      <c r="CC5499"/>
      <c r="CD5499"/>
      <c r="CE5499"/>
      <c r="CF5499"/>
      <c r="CG5499"/>
      <c r="CH5499"/>
      <c r="CI5499"/>
      <c r="CJ5499"/>
    </row>
    <row r="5500" spans="39:88" x14ac:dyDescent="0.3"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  <c r="BF5500"/>
      <c r="BG5500"/>
      <c r="BH5500"/>
      <c r="BI5500"/>
      <c r="BJ5500"/>
      <c r="BK5500"/>
      <c r="BL5500"/>
      <c r="BM5500"/>
      <c r="BN5500"/>
      <c r="BO5500"/>
      <c r="BP5500"/>
      <c r="BQ5500"/>
      <c r="BR5500"/>
      <c r="BS5500"/>
      <c r="BT5500"/>
      <c r="BU5500"/>
      <c r="BV5500"/>
      <c r="BW5500"/>
      <c r="BX5500"/>
      <c r="BY5500"/>
      <c r="BZ5500"/>
      <c r="CA5500"/>
      <c r="CB5500"/>
      <c r="CC5500"/>
      <c r="CD5500"/>
      <c r="CE5500"/>
      <c r="CF5500"/>
      <c r="CG5500"/>
      <c r="CH5500"/>
      <c r="CI5500"/>
      <c r="CJ5500"/>
    </row>
    <row r="5501" spans="39:88" x14ac:dyDescent="0.3"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  <c r="BF5501"/>
      <c r="BG5501"/>
      <c r="BH5501"/>
      <c r="BI5501"/>
      <c r="BJ5501"/>
      <c r="BK5501"/>
      <c r="BL5501"/>
      <c r="BM5501"/>
      <c r="BN5501"/>
      <c r="BO5501"/>
      <c r="BP5501"/>
      <c r="BQ5501"/>
      <c r="BR5501"/>
      <c r="BS5501"/>
      <c r="BT5501"/>
      <c r="BU5501"/>
      <c r="BV5501"/>
      <c r="BW5501"/>
      <c r="BX5501"/>
      <c r="BY5501"/>
      <c r="BZ5501"/>
      <c r="CA5501"/>
      <c r="CB5501"/>
      <c r="CC5501"/>
      <c r="CD5501"/>
      <c r="CE5501"/>
      <c r="CF5501"/>
      <c r="CG5501"/>
      <c r="CH5501"/>
      <c r="CI5501"/>
      <c r="CJ5501"/>
    </row>
    <row r="5502" spans="39:88" x14ac:dyDescent="0.3"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  <c r="BF5502"/>
      <c r="BG5502"/>
      <c r="BH5502"/>
      <c r="BI5502"/>
      <c r="BJ5502"/>
      <c r="BK5502"/>
      <c r="BL5502"/>
      <c r="BM5502"/>
      <c r="BN5502"/>
      <c r="BO5502"/>
      <c r="BP5502"/>
      <c r="BQ5502"/>
      <c r="BR5502"/>
      <c r="BS5502"/>
      <c r="BT5502"/>
      <c r="BU5502"/>
      <c r="BV5502"/>
      <c r="BW5502"/>
      <c r="BX5502"/>
      <c r="BY5502"/>
      <c r="BZ5502"/>
      <c r="CA5502"/>
      <c r="CB5502"/>
      <c r="CC5502"/>
      <c r="CD5502"/>
      <c r="CE5502"/>
      <c r="CF5502"/>
      <c r="CG5502"/>
      <c r="CH5502"/>
      <c r="CI5502"/>
      <c r="CJ5502"/>
    </row>
    <row r="5503" spans="39:88" x14ac:dyDescent="0.3"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  <c r="BF5503"/>
      <c r="BG5503"/>
      <c r="BH5503"/>
      <c r="BI5503"/>
      <c r="BJ5503"/>
      <c r="BK5503"/>
      <c r="BL5503"/>
      <c r="BM5503"/>
      <c r="BN5503"/>
      <c r="BO5503"/>
      <c r="BP5503"/>
      <c r="BQ5503"/>
      <c r="BR5503"/>
      <c r="BS5503"/>
      <c r="BT5503"/>
      <c r="BU5503"/>
      <c r="BV5503"/>
      <c r="BW5503"/>
      <c r="BX5503"/>
      <c r="BY5503"/>
      <c r="BZ5503"/>
      <c r="CA5503"/>
      <c r="CB5503"/>
      <c r="CC5503"/>
      <c r="CD5503"/>
      <c r="CE5503"/>
      <c r="CF5503"/>
      <c r="CG5503"/>
      <c r="CH5503"/>
      <c r="CI5503"/>
      <c r="CJ5503"/>
    </row>
    <row r="5504" spans="39:88" x14ac:dyDescent="0.3"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  <c r="BF5504"/>
      <c r="BG5504"/>
      <c r="BH5504"/>
      <c r="BI5504"/>
      <c r="BJ5504"/>
      <c r="BK5504"/>
      <c r="BL5504"/>
      <c r="BM5504"/>
      <c r="BN5504"/>
      <c r="BO5504"/>
      <c r="BP5504"/>
      <c r="BQ5504"/>
      <c r="BR5504"/>
      <c r="BS5504"/>
      <c r="BT5504"/>
      <c r="BU5504"/>
      <c r="BV5504"/>
      <c r="BW5504"/>
      <c r="BX5504"/>
      <c r="BY5504"/>
      <c r="BZ5504"/>
      <c r="CA5504"/>
      <c r="CB5504"/>
      <c r="CC5504"/>
      <c r="CD5504"/>
      <c r="CE5504"/>
      <c r="CF5504"/>
      <c r="CG5504"/>
      <c r="CH5504"/>
      <c r="CI5504"/>
      <c r="CJ5504"/>
    </row>
    <row r="5505" spans="39:88" x14ac:dyDescent="0.3"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  <c r="BF5505"/>
      <c r="BG5505"/>
      <c r="BH5505"/>
      <c r="BI5505"/>
      <c r="BJ5505"/>
      <c r="BK5505"/>
      <c r="BL5505"/>
      <c r="BM5505"/>
      <c r="BN5505"/>
      <c r="BO5505"/>
      <c r="BP5505"/>
      <c r="BQ5505"/>
      <c r="BR5505"/>
      <c r="BS5505"/>
      <c r="BT5505"/>
      <c r="BU5505"/>
      <c r="BV5505"/>
      <c r="BW5505"/>
      <c r="BX5505"/>
      <c r="BY5505"/>
      <c r="BZ5505"/>
      <c r="CA5505"/>
      <c r="CB5505"/>
      <c r="CC5505"/>
      <c r="CD5505"/>
      <c r="CE5505"/>
      <c r="CF5505"/>
      <c r="CG5505"/>
      <c r="CH5505"/>
      <c r="CI5505"/>
      <c r="CJ5505"/>
    </row>
    <row r="5506" spans="39:88" x14ac:dyDescent="0.3"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  <c r="BF5506"/>
      <c r="BG5506"/>
      <c r="BH5506"/>
      <c r="BI5506"/>
      <c r="BJ5506"/>
      <c r="BK5506"/>
      <c r="BL5506"/>
      <c r="BM5506"/>
      <c r="BN5506"/>
      <c r="BO5506"/>
      <c r="BP5506"/>
      <c r="BQ5506"/>
      <c r="BR5506"/>
      <c r="BS5506"/>
      <c r="BT5506"/>
      <c r="BU5506"/>
      <c r="BV5506"/>
      <c r="BW5506"/>
      <c r="BX5506"/>
      <c r="BY5506"/>
      <c r="BZ5506"/>
      <c r="CA5506"/>
      <c r="CB5506"/>
      <c r="CC5506"/>
      <c r="CD5506"/>
      <c r="CE5506"/>
      <c r="CF5506"/>
      <c r="CG5506"/>
      <c r="CH5506"/>
      <c r="CI5506"/>
      <c r="CJ5506"/>
    </row>
    <row r="5507" spans="39:88" x14ac:dyDescent="0.3"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  <c r="BF5507"/>
      <c r="BG5507"/>
      <c r="BH5507"/>
      <c r="BI5507"/>
      <c r="BJ5507"/>
      <c r="BK5507"/>
      <c r="BL5507"/>
      <c r="BM5507"/>
      <c r="BN5507"/>
      <c r="BO5507"/>
      <c r="BP5507"/>
      <c r="BQ5507"/>
      <c r="BR5507"/>
      <c r="BS5507"/>
      <c r="BT5507"/>
      <c r="BU5507"/>
      <c r="BV5507"/>
      <c r="BW5507"/>
      <c r="BX5507"/>
      <c r="BY5507"/>
      <c r="BZ5507"/>
      <c r="CA5507"/>
      <c r="CB5507"/>
      <c r="CC5507"/>
      <c r="CD5507"/>
      <c r="CE5507"/>
      <c r="CF5507"/>
      <c r="CG5507"/>
      <c r="CH5507"/>
      <c r="CI5507"/>
      <c r="CJ5507"/>
    </row>
    <row r="5508" spans="39:88" x14ac:dyDescent="0.3"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  <c r="BF5508"/>
      <c r="BG5508"/>
      <c r="BH5508"/>
      <c r="BI5508"/>
      <c r="BJ5508"/>
      <c r="BK5508"/>
      <c r="BL5508"/>
      <c r="BM5508"/>
      <c r="BN5508"/>
      <c r="BO5508"/>
      <c r="BP5508"/>
      <c r="BQ5508"/>
      <c r="BR5508"/>
      <c r="BS5508"/>
      <c r="BT5508"/>
      <c r="BU5508"/>
      <c r="BV5508"/>
      <c r="BW5508"/>
      <c r="BX5508"/>
      <c r="BY5508"/>
      <c r="BZ5508"/>
      <c r="CA5508"/>
      <c r="CB5508"/>
      <c r="CC5508"/>
      <c r="CD5508"/>
      <c r="CE5508"/>
      <c r="CF5508"/>
      <c r="CG5508"/>
      <c r="CH5508"/>
      <c r="CI5508"/>
      <c r="CJ5508"/>
    </row>
    <row r="5509" spans="39:88" x14ac:dyDescent="0.3"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  <c r="BF5509"/>
      <c r="BG5509"/>
      <c r="BH5509"/>
      <c r="BI5509"/>
      <c r="BJ5509"/>
      <c r="BK5509"/>
      <c r="BL5509"/>
      <c r="BM5509"/>
      <c r="BN5509"/>
      <c r="BO5509"/>
      <c r="BP5509"/>
      <c r="BQ5509"/>
      <c r="BR5509"/>
      <c r="BS5509"/>
      <c r="BT5509"/>
      <c r="BU5509"/>
      <c r="BV5509"/>
      <c r="BW5509"/>
      <c r="BX5509"/>
      <c r="BY5509"/>
      <c r="BZ5509"/>
      <c r="CA5509"/>
      <c r="CB5509"/>
      <c r="CC5509"/>
      <c r="CD5509"/>
      <c r="CE5509"/>
      <c r="CF5509"/>
      <c r="CG5509"/>
      <c r="CH5509"/>
      <c r="CI5509"/>
      <c r="CJ5509"/>
    </row>
    <row r="5510" spans="39:88" x14ac:dyDescent="0.3"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  <c r="BF5510"/>
      <c r="BG5510"/>
      <c r="BH5510"/>
      <c r="BI5510"/>
      <c r="BJ5510"/>
      <c r="BK5510"/>
      <c r="BL5510"/>
      <c r="BM5510"/>
      <c r="BN5510"/>
      <c r="BO5510"/>
      <c r="BP5510"/>
      <c r="BQ5510"/>
      <c r="BR5510"/>
      <c r="BS5510"/>
      <c r="BT5510"/>
      <c r="BU5510"/>
      <c r="BV5510"/>
      <c r="BW5510"/>
      <c r="BX5510"/>
      <c r="BY5510"/>
      <c r="BZ5510"/>
      <c r="CA5510"/>
      <c r="CB5510"/>
      <c r="CC5510"/>
      <c r="CD5510"/>
      <c r="CE5510"/>
      <c r="CF5510"/>
      <c r="CG5510"/>
      <c r="CH5510"/>
      <c r="CI5510"/>
      <c r="CJ5510"/>
    </row>
    <row r="5511" spans="39:88" x14ac:dyDescent="0.3"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  <c r="BF5511"/>
      <c r="BG5511"/>
      <c r="BH5511"/>
      <c r="BI5511"/>
      <c r="BJ5511"/>
      <c r="BK5511"/>
      <c r="BL5511"/>
      <c r="BM5511"/>
      <c r="BN5511"/>
      <c r="BO5511"/>
      <c r="BP5511"/>
      <c r="BQ5511"/>
      <c r="BR5511"/>
      <c r="BS5511"/>
      <c r="BT5511"/>
      <c r="BU5511"/>
      <c r="BV5511"/>
      <c r="BW5511"/>
      <c r="BX5511"/>
      <c r="BY5511"/>
      <c r="BZ5511"/>
      <c r="CA5511"/>
      <c r="CB5511"/>
      <c r="CC5511"/>
      <c r="CD5511"/>
      <c r="CE5511"/>
      <c r="CF5511"/>
      <c r="CG5511"/>
      <c r="CH5511"/>
      <c r="CI5511"/>
      <c r="CJ5511"/>
    </row>
    <row r="5512" spans="39:88" x14ac:dyDescent="0.3"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  <c r="BF5512"/>
      <c r="BG5512"/>
      <c r="BH5512"/>
      <c r="BI5512"/>
      <c r="BJ5512"/>
      <c r="BK5512"/>
      <c r="BL5512"/>
      <c r="BM5512"/>
      <c r="BN5512"/>
      <c r="BO5512"/>
      <c r="BP5512"/>
      <c r="BQ5512"/>
      <c r="BR5512"/>
      <c r="BS5512"/>
      <c r="BT5512"/>
      <c r="BU5512"/>
      <c r="BV5512"/>
      <c r="BW5512"/>
      <c r="BX5512"/>
      <c r="BY5512"/>
      <c r="BZ5512"/>
      <c r="CA5512"/>
      <c r="CB5512"/>
      <c r="CC5512"/>
      <c r="CD5512"/>
      <c r="CE5512"/>
      <c r="CF5512"/>
      <c r="CG5512"/>
      <c r="CH5512"/>
      <c r="CI5512"/>
      <c r="CJ5512"/>
    </row>
    <row r="5513" spans="39:88" x14ac:dyDescent="0.3"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  <c r="BF5513"/>
      <c r="BG5513"/>
      <c r="BH5513"/>
      <c r="BI5513"/>
      <c r="BJ5513"/>
      <c r="BK5513"/>
      <c r="BL5513"/>
      <c r="BM5513"/>
      <c r="BN5513"/>
      <c r="BO5513"/>
      <c r="BP5513"/>
      <c r="BQ5513"/>
      <c r="BR5513"/>
      <c r="BS5513"/>
      <c r="BT5513"/>
      <c r="BU5513"/>
      <c r="BV5513"/>
      <c r="BW5513"/>
      <c r="BX5513"/>
      <c r="BY5513"/>
      <c r="BZ5513"/>
      <c r="CA5513"/>
      <c r="CB5513"/>
      <c r="CC5513"/>
      <c r="CD5513"/>
      <c r="CE5513"/>
      <c r="CF5513"/>
      <c r="CG5513"/>
      <c r="CH5513"/>
      <c r="CI5513"/>
      <c r="CJ5513"/>
    </row>
    <row r="5514" spans="39:88" x14ac:dyDescent="0.3"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  <c r="BF5514"/>
      <c r="BG5514"/>
      <c r="BH5514"/>
      <c r="BI5514"/>
      <c r="BJ5514"/>
      <c r="BK5514"/>
      <c r="BL5514"/>
      <c r="BM5514"/>
      <c r="BN5514"/>
      <c r="BO5514"/>
      <c r="BP5514"/>
      <c r="BQ5514"/>
      <c r="BR5514"/>
      <c r="BS5514"/>
      <c r="BT5514"/>
      <c r="BU5514"/>
      <c r="BV5514"/>
      <c r="BW5514"/>
      <c r="BX5514"/>
      <c r="BY5514"/>
      <c r="BZ5514"/>
      <c r="CA5514"/>
      <c r="CB5514"/>
      <c r="CC5514"/>
      <c r="CD5514"/>
      <c r="CE5514"/>
      <c r="CF5514"/>
      <c r="CG5514"/>
      <c r="CH5514"/>
      <c r="CI5514"/>
      <c r="CJ5514"/>
    </row>
    <row r="5515" spans="39:88" x14ac:dyDescent="0.3"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  <c r="BF5515"/>
      <c r="BG5515"/>
      <c r="BH5515"/>
      <c r="BI5515"/>
      <c r="BJ5515"/>
      <c r="BK5515"/>
      <c r="BL5515"/>
      <c r="BM5515"/>
      <c r="BN5515"/>
      <c r="BO5515"/>
      <c r="BP5515"/>
      <c r="BQ5515"/>
      <c r="BR5515"/>
      <c r="BS5515"/>
      <c r="BT5515"/>
      <c r="BU5515"/>
      <c r="BV5515"/>
      <c r="BW5515"/>
      <c r="BX5515"/>
      <c r="BY5515"/>
      <c r="BZ5515"/>
      <c r="CA5515"/>
      <c r="CB5515"/>
      <c r="CC5515"/>
      <c r="CD5515"/>
      <c r="CE5515"/>
      <c r="CF5515"/>
      <c r="CG5515"/>
      <c r="CH5515"/>
      <c r="CI5515"/>
      <c r="CJ5515"/>
    </row>
    <row r="5516" spans="39:88" x14ac:dyDescent="0.3"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  <c r="BF5516"/>
      <c r="BG5516"/>
      <c r="BH5516"/>
      <c r="BI5516"/>
      <c r="BJ5516"/>
      <c r="BK5516"/>
      <c r="BL5516"/>
      <c r="BM5516"/>
      <c r="BN5516"/>
      <c r="BO5516"/>
      <c r="BP5516"/>
      <c r="BQ5516"/>
      <c r="BR5516"/>
      <c r="BS5516"/>
      <c r="BT5516"/>
      <c r="BU5516"/>
      <c r="BV5516"/>
      <c r="BW5516"/>
      <c r="BX5516"/>
      <c r="BY5516"/>
      <c r="BZ5516"/>
      <c r="CA5516"/>
      <c r="CB5516"/>
      <c r="CC5516"/>
      <c r="CD5516"/>
      <c r="CE5516"/>
      <c r="CF5516"/>
      <c r="CG5516"/>
      <c r="CH5516"/>
      <c r="CI5516"/>
      <c r="CJ5516"/>
    </row>
    <row r="5517" spans="39:88" x14ac:dyDescent="0.3"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  <c r="BF5517"/>
      <c r="BG5517"/>
      <c r="BH5517"/>
      <c r="BI5517"/>
      <c r="BJ5517"/>
      <c r="BK5517"/>
      <c r="BL5517"/>
      <c r="BM5517"/>
      <c r="BN5517"/>
      <c r="BO5517"/>
      <c r="BP5517"/>
      <c r="BQ5517"/>
      <c r="BR5517"/>
      <c r="BS5517"/>
      <c r="BT5517"/>
      <c r="BU5517"/>
      <c r="BV5517"/>
      <c r="BW5517"/>
      <c r="BX5517"/>
      <c r="BY5517"/>
      <c r="BZ5517"/>
      <c r="CA5517"/>
      <c r="CB5517"/>
      <c r="CC5517"/>
      <c r="CD5517"/>
      <c r="CE5517"/>
      <c r="CF5517"/>
      <c r="CG5517"/>
      <c r="CH5517"/>
      <c r="CI5517"/>
      <c r="CJ5517"/>
    </row>
    <row r="5518" spans="39:88" x14ac:dyDescent="0.3"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  <c r="BF5518"/>
      <c r="BG5518"/>
      <c r="BH5518"/>
      <c r="BI5518"/>
      <c r="BJ5518"/>
      <c r="BK5518"/>
      <c r="BL5518"/>
      <c r="BM5518"/>
      <c r="BN5518"/>
      <c r="BO5518"/>
      <c r="BP5518"/>
      <c r="BQ5518"/>
      <c r="BR5518"/>
      <c r="BS5518"/>
      <c r="BT5518"/>
      <c r="BU5518"/>
      <c r="BV5518"/>
      <c r="BW5518"/>
      <c r="BX5518"/>
      <c r="BY5518"/>
      <c r="BZ5518"/>
      <c r="CA5518"/>
      <c r="CB5518"/>
      <c r="CC5518"/>
      <c r="CD5518"/>
      <c r="CE5518"/>
      <c r="CF5518"/>
      <c r="CG5518"/>
      <c r="CH5518"/>
      <c r="CI5518"/>
      <c r="CJ5518"/>
    </row>
    <row r="5519" spans="39:88" x14ac:dyDescent="0.3"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  <c r="BF5519"/>
      <c r="BG5519"/>
      <c r="BH5519"/>
      <c r="BI5519"/>
      <c r="BJ5519"/>
      <c r="BK5519"/>
      <c r="BL5519"/>
      <c r="BM5519"/>
      <c r="BN5519"/>
      <c r="BO5519"/>
      <c r="BP5519"/>
      <c r="BQ5519"/>
      <c r="BR5519"/>
      <c r="BS5519"/>
      <c r="BT5519"/>
      <c r="BU5519"/>
      <c r="BV5519"/>
      <c r="BW5519"/>
      <c r="BX5519"/>
      <c r="BY5519"/>
      <c r="BZ5519"/>
      <c r="CA5519"/>
      <c r="CB5519"/>
      <c r="CC5519"/>
      <c r="CD5519"/>
      <c r="CE5519"/>
      <c r="CF5519"/>
      <c r="CG5519"/>
      <c r="CH5519"/>
      <c r="CI5519"/>
      <c r="CJ5519"/>
    </row>
    <row r="5520" spans="39:88" x14ac:dyDescent="0.3"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  <c r="BF5520"/>
      <c r="BG5520"/>
      <c r="BH5520"/>
      <c r="BI5520"/>
      <c r="BJ5520"/>
      <c r="BK5520"/>
      <c r="BL5520"/>
      <c r="BM5520"/>
      <c r="BN5520"/>
      <c r="BO5520"/>
      <c r="BP5520"/>
      <c r="BQ5520"/>
      <c r="BR5520"/>
      <c r="BS5520"/>
      <c r="BT5520"/>
      <c r="BU5520"/>
      <c r="BV5520"/>
      <c r="BW5520"/>
      <c r="BX5520"/>
      <c r="BY5520"/>
      <c r="BZ5520"/>
      <c r="CA5520"/>
      <c r="CB5520"/>
      <c r="CC5520"/>
      <c r="CD5520"/>
      <c r="CE5520"/>
      <c r="CF5520"/>
      <c r="CG5520"/>
      <c r="CH5520"/>
      <c r="CI5520"/>
      <c r="CJ5520"/>
    </row>
    <row r="5521" spans="39:88" x14ac:dyDescent="0.3"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  <c r="BF5521"/>
      <c r="BG5521"/>
      <c r="BH5521"/>
      <c r="BI5521"/>
      <c r="BJ5521"/>
      <c r="BK5521"/>
      <c r="BL5521"/>
      <c r="BM5521"/>
      <c r="BN5521"/>
      <c r="BO5521"/>
      <c r="BP5521"/>
      <c r="BQ5521"/>
      <c r="BR5521"/>
      <c r="BS5521"/>
      <c r="BT5521"/>
      <c r="BU5521"/>
      <c r="BV5521"/>
      <c r="BW5521"/>
      <c r="BX5521"/>
      <c r="BY5521"/>
      <c r="BZ5521"/>
      <c r="CA5521"/>
      <c r="CB5521"/>
      <c r="CC5521"/>
      <c r="CD5521"/>
      <c r="CE5521"/>
      <c r="CF5521"/>
      <c r="CG5521"/>
      <c r="CH5521"/>
      <c r="CI5521"/>
      <c r="CJ5521"/>
    </row>
    <row r="5522" spans="39:88" x14ac:dyDescent="0.3"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  <c r="BF5522"/>
      <c r="BG5522"/>
      <c r="BH5522"/>
      <c r="BI5522"/>
      <c r="BJ5522"/>
      <c r="BK5522"/>
      <c r="BL5522"/>
      <c r="BM5522"/>
      <c r="BN5522"/>
      <c r="BO5522"/>
      <c r="BP5522"/>
      <c r="BQ5522"/>
      <c r="BR5522"/>
      <c r="BS5522"/>
      <c r="BT5522"/>
      <c r="BU5522"/>
      <c r="BV5522"/>
      <c r="BW5522"/>
      <c r="BX5522"/>
      <c r="BY5522"/>
      <c r="BZ5522"/>
      <c r="CA5522"/>
      <c r="CB5522"/>
      <c r="CC5522"/>
      <c r="CD5522"/>
      <c r="CE5522"/>
      <c r="CF5522"/>
      <c r="CG5522"/>
      <c r="CH5522"/>
      <c r="CI5522"/>
      <c r="CJ5522"/>
    </row>
    <row r="5523" spans="39:88" x14ac:dyDescent="0.3"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  <c r="BF5523"/>
      <c r="BG5523"/>
      <c r="BH5523"/>
      <c r="BI5523"/>
      <c r="BJ5523"/>
      <c r="BK5523"/>
      <c r="BL5523"/>
      <c r="BM5523"/>
      <c r="BN5523"/>
      <c r="BO5523"/>
      <c r="BP5523"/>
      <c r="BQ5523"/>
      <c r="BR5523"/>
      <c r="BS5523"/>
      <c r="BT5523"/>
      <c r="BU5523"/>
      <c r="BV5523"/>
      <c r="BW5523"/>
      <c r="BX5523"/>
      <c r="BY5523"/>
      <c r="BZ5523"/>
      <c r="CA5523"/>
      <c r="CB5523"/>
      <c r="CC5523"/>
      <c r="CD5523"/>
      <c r="CE5523"/>
      <c r="CF5523"/>
      <c r="CG5523"/>
      <c r="CH5523"/>
      <c r="CI5523"/>
      <c r="CJ5523"/>
    </row>
    <row r="5524" spans="39:88" x14ac:dyDescent="0.3"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  <c r="BF5524"/>
      <c r="BG5524"/>
      <c r="BH5524"/>
      <c r="BI5524"/>
      <c r="BJ5524"/>
      <c r="BK5524"/>
      <c r="BL5524"/>
      <c r="BM5524"/>
      <c r="BN5524"/>
      <c r="BO5524"/>
      <c r="BP5524"/>
      <c r="BQ5524"/>
      <c r="BR5524"/>
      <c r="BS5524"/>
      <c r="BT5524"/>
      <c r="BU5524"/>
      <c r="BV5524"/>
      <c r="BW5524"/>
      <c r="BX5524"/>
      <c r="BY5524"/>
      <c r="BZ5524"/>
      <c r="CA5524"/>
      <c r="CB5524"/>
      <c r="CC5524"/>
      <c r="CD5524"/>
      <c r="CE5524"/>
      <c r="CF5524"/>
      <c r="CG5524"/>
      <c r="CH5524"/>
      <c r="CI5524"/>
      <c r="CJ5524"/>
    </row>
    <row r="5525" spans="39:88" x14ac:dyDescent="0.3"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  <c r="BF5525"/>
      <c r="BG5525"/>
      <c r="BH5525"/>
      <c r="BI5525"/>
      <c r="BJ5525"/>
      <c r="BK5525"/>
      <c r="BL5525"/>
      <c r="BM5525"/>
      <c r="BN5525"/>
      <c r="BO5525"/>
      <c r="BP5525"/>
      <c r="BQ5525"/>
      <c r="BR5525"/>
      <c r="BS5525"/>
      <c r="BT5525"/>
      <c r="BU5525"/>
      <c r="BV5525"/>
      <c r="BW5525"/>
      <c r="BX5525"/>
      <c r="BY5525"/>
      <c r="BZ5525"/>
      <c r="CA5525"/>
      <c r="CB5525"/>
      <c r="CC5525"/>
      <c r="CD5525"/>
      <c r="CE5525"/>
      <c r="CF5525"/>
      <c r="CG5525"/>
      <c r="CH5525"/>
      <c r="CI5525"/>
      <c r="CJ5525"/>
    </row>
    <row r="5526" spans="39:88" x14ac:dyDescent="0.3"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  <c r="BF5526"/>
      <c r="BG5526"/>
      <c r="BH5526"/>
      <c r="BI5526"/>
      <c r="BJ5526"/>
      <c r="BK5526"/>
      <c r="BL5526"/>
      <c r="BM5526"/>
      <c r="BN5526"/>
      <c r="BO5526"/>
      <c r="BP5526"/>
      <c r="BQ5526"/>
      <c r="BR5526"/>
      <c r="BS5526"/>
      <c r="BT5526"/>
      <c r="BU5526"/>
      <c r="BV5526"/>
      <c r="BW5526"/>
      <c r="BX5526"/>
      <c r="BY5526"/>
      <c r="BZ5526"/>
      <c r="CA5526"/>
      <c r="CB5526"/>
      <c r="CC5526"/>
      <c r="CD5526"/>
      <c r="CE5526"/>
      <c r="CF5526"/>
      <c r="CG5526"/>
      <c r="CH5526"/>
      <c r="CI5526"/>
      <c r="CJ5526"/>
    </row>
    <row r="5527" spans="39:88" x14ac:dyDescent="0.3"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  <c r="BF5527"/>
      <c r="BG5527"/>
      <c r="BH5527"/>
      <c r="BI5527"/>
      <c r="BJ5527"/>
      <c r="BK5527"/>
      <c r="BL5527"/>
      <c r="BM5527"/>
      <c r="BN5527"/>
      <c r="BO5527"/>
      <c r="BP5527"/>
      <c r="BQ5527"/>
      <c r="BR5527"/>
      <c r="BS5527"/>
      <c r="BT5527"/>
      <c r="BU5527"/>
      <c r="BV5527"/>
      <c r="BW5527"/>
      <c r="BX5527"/>
      <c r="BY5527"/>
      <c r="BZ5527"/>
      <c r="CA5527"/>
      <c r="CB5527"/>
      <c r="CC5527"/>
      <c r="CD5527"/>
      <c r="CE5527"/>
      <c r="CF5527"/>
      <c r="CG5527"/>
      <c r="CH5527"/>
      <c r="CI5527"/>
      <c r="CJ5527"/>
    </row>
    <row r="5528" spans="39:88" x14ac:dyDescent="0.3"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  <c r="BF5528"/>
      <c r="BG5528"/>
      <c r="BH5528"/>
      <c r="BI5528"/>
      <c r="BJ5528"/>
      <c r="BK5528"/>
      <c r="BL5528"/>
      <c r="BM5528"/>
      <c r="BN5528"/>
      <c r="BO5528"/>
      <c r="BP5528"/>
      <c r="BQ5528"/>
      <c r="BR5528"/>
      <c r="BS5528"/>
      <c r="BT5528"/>
      <c r="BU5528"/>
      <c r="BV5528"/>
      <c r="BW5528"/>
      <c r="BX5528"/>
      <c r="BY5528"/>
      <c r="BZ5528"/>
      <c r="CA5528"/>
      <c r="CB5528"/>
      <c r="CC5528"/>
      <c r="CD5528"/>
      <c r="CE5528"/>
      <c r="CF5528"/>
      <c r="CG5528"/>
      <c r="CH5528"/>
      <c r="CI5528"/>
      <c r="CJ5528"/>
    </row>
    <row r="5529" spans="39:88" x14ac:dyDescent="0.3"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  <c r="BF5529"/>
      <c r="BG5529"/>
      <c r="BH5529"/>
      <c r="BI5529"/>
      <c r="BJ5529"/>
      <c r="BK5529"/>
      <c r="BL5529"/>
      <c r="BM5529"/>
      <c r="BN5529"/>
      <c r="BO5529"/>
      <c r="BP5529"/>
      <c r="BQ5529"/>
      <c r="BR5529"/>
      <c r="BS5529"/>
      <c r="BT5529"/>
      <c r="BU5529"/>
      <c r="BV5529"/>
      <c r="BW5529"/>
      <c r="BX5529"/>
      <c r="BY5529"/>
      <c r="BZ5529"/>
      <c r="CA5529"/>
      <c r="CB5529"/>
      <c r="CC5529"/>
      <c r="CD5529"/>
      <c r="CE5529"/>
      <c r="CF5529"/>
      <c r="CG5529"/>
      <c r="CH5529"/>
      <c r="CI5529"/>
      <c r="CJ5529"/>
    </row>
    <row r="5530" spans="39:88" x14ac:dyDescent="0.3"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  <c r="BF5530"/>
      <c r="BG5530"/>
      <c r="BH5530"/>
      <c r="BI5530"/>
      <c r="BJ5530"/>
      <c r="BK5530"/>
      <c r="BL5530"/>
      <c r="BM5530"/>
      <c r="BN5530"/>
      <c r="BO5530"/>
      <c r="BP5530"/>
      <c r="BQ5530"/>
      <c r="BR5530"/>
      <c r="BS5530"/>
      <c r="BT5530"/>
      <c r="BU5530"/>
      <c r="BV5530"/>
      <c r="BW5530"/>
      <c r="BX5530"/>
      <c r="BY5530"/>
      <c r="BZ5530"/>
      <c r="CA5530"/>
      <c r="CB5530"/>
      <c r="CC5530"/>
      <c r="CD5530"/>
      <c r="CE5530"/>
      <c r="CF5530"/>
      <c r="CG5530"/>
      <c r="CH5530"/>
      <c r="CI5530"/>
      <c r="CJ5530"/>
    </row>
    <row r="5531" spans="39:88" x14ac:dyDescent="0.3"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  <c r="BF5531"/>
      <c r="BG5531"/>
      <c r="BH5531"/>
      <c r="BI5531"/>
      <c r="BJ5531"/>
      <c r="BK5531"/>
      <c r="BL5531"/>
      <c r="BM5531"/>
      <c r="BN5531"/>
      <c r="BO5531"/>
      <c r="BP5531"/>
      <c r="BQ5531"/>
      <c r="BR5531"/>
      <c r="BS5531"/>
      <c r="BT5531"/>
      <c r="BU5531"/>
      <c r="BV5531"/>
      <c r="BW5531"/>
      <c r="BX5531"/>
      <c r="BY5531"/>
      <c r="BZ5531"/>
      <c r="CA5531"/>
      <c r="CB5531"/>
      <c r="CC5531"/>
      <c r="CD5531"/>
      <c r="CE5531"/>
      <c r="CF5531"/>
      <c r="CG5531"/>
      <c r="CH5531"/>
      <c r="CI5531"/>
      <c r="CJ5531"/>
    </row>
    <row r="5532" spans="39:88" x14ac:dyDescent="0.3"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  <c r="BF5532"/>
      <c r="BG5532"/>
      <c r="BH5532"/>
      <c r="BI5532"/>
      <c r="BJ5532"/>
      <c r="BK5532"/>
      <c r="BL5532"/>
      <c r="BM5532"/>
      <c r="BN5532"/>
      <c r="BO5532"/>
      <c r="BP5532"/>
      <c r="BQ5532"/>
      <c r="BR5532"/>
      <c r="BS5532"/>
      <c r="BT5532"/>
      <c r="BU5532"/>
      <c r="BV5532"/>
      <c r="BW5532"/>
      <c r="BX5532"/>
      <c r="BY5532"/>
      <c r="BZ5532"/>
      <c r="CA5532"/>
      <c r="CB5532"/>
      <c r="CC5532"/>
      <c r="CD5532"/>
      <c r="CE5532"/>
      <c r="CF5532"/>
      <c r="CG5532"/>
      <c r="CH5532"/>
      <c r="CI5532"/>
      <c r="CJ5532"/>
    </row>
    <row r="5533" spans="39:88" x14ac:dyDescent="0.3"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  <c r="BF5533"/>
      <c r="BG5533"/>
      <c r="BH5533"/>
      <c r="BI5533"/>
      <c r="BJ5533"/>
      <c r="BK5533"/>
      <c r="BL5533"/>
      <c r="BM5533"/>
      <c r="BN5533"/>
      <c r="BO5533"/>
      <c r="BP5533"/>
      <c r="BQ5533"/>
      <c r="BR5533"/>
      <c r="BS5533"/>
      <c r="BT5533"/>
      <c r="BU5533"/>
      <c r="BV5533"/>
      <c r="BW5533"/>
      <c r="BX5533"/>
      <c r="BY5533"/>
      <c r="BZ5533"/>
      <c r="CA5533"/>
      <c r="CB5533"/>
      <c r="CC5533"/>
      <c r="CD5533"/>
      <c r="CE5533"/>
      <c r="CF5533"/>
      <c r="CG5533"/>
      <c r="CH5533"/>
      <c r="CI5533"/>
      <c r="CJ5533"/>
    </row>
    <row r="5534" spans="39:88" x14ac:dyDescent="0.3"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  <c r="BF5534"/>
      <c r="BG5534"/>
      <c r="BH5534"/>
      <c r="BI5534"/>
      <c r="BJ5534"/>
      <c r="BK5534"/>
      <c r="BL5534"/>
      <c r="BM5534"/>
      <c r="BN5534"/>
      <c r="BO5534"/>
      <c r="BP5534"/>
      <c r="BQ5534"/>
      <c r="BR5534"/>
      <c r="BS5534"/>
      <c r="BT5534"/>
      <c r="BU5534"/>
      <c r="BV5534"/>
      <c r="BW5534"/>
      <c r="BX5534"/>
      <c r="BY5534"/>
      <c r="BZ5534"/>
      <c r="CA5534"/>
      <c r="CB5534"/>
      <c r="CC5534"/>
      <c r="CD5534"/>
      <c r="CE5534"/>
      <c r="CF5534"/>
      <c r="CG5534"/>
      <c r="CH5534"/>
      <c r="CI5534"/>
      <c r="CJ5534"/>
    </row>
    <row r="5535" spans="39:88" x14ac:dyDescent="0.3"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  <c r="BF5535"/>
      <c r="BG5535"/>
      <c r="BH5535"/>
      <c r="BI5535"/>
      <c r="BJ5535"/>
      <c r="BK5535"/>
      <c r="BL5535"/>
      <c r="BM5535"/>
      <c r="BN5535"/>
      <c r="BO5535"/>
      <c r="BP5535"/>
      <c r="BQ5535"/>
      <c r="BR5535"/>
      <c r="BS5535"/>
      <c r="BT5535"/>
      <c r="BU5535"/>
      <c r="BV5535"/>
      <c r="BW5535"/>
      <c r="BX5535"/>
      <c r="BY5535"/>
      <c r="BZ5535"/>
      <c r="CA5535"/>
      <c r="CB5535"/>
      <c r="CC5535"/>
      <c r="CD5535"/>
      <c r="CE5535"/>
      <c r="CF5535"/>
      <c r="CG5535"/>
      <c r="CH5535"/>
      <c r="CI5535"/>
      <c r="CJ5535"/>
    </row>
    <row r="5536" spans="39:88" x14ac:dyDescent="0.3"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  <c r="BF5536"/>
      <c r="BG5536"/>
      <c r="BH5536"/>
      <c r="BI5536"/>
      <c r="BJ5536"/>
      <c r="BK5536"/>
      <c r="BL5536"/>
      <c r="BM5536"/>
      <c r="BN5536"/>
      <c r="BO5536"/>
      <c r="BP5536"/>
      <c r="BQ5536"/>
      <c r="BR5536"/>
      <c r="BS5536"/>
      <c r="BT5536"/>
      <c r="BU5536"/>
      <c r="BV5536"/>
      <c r="BW5536"/>
      <c r="BX5536"/>
      <c r="BY5536"/>
      <c r="BZ5536"/>
      <c r="CA5536"/>
      <c r="CB5536"/>
      <c r="CC5536"/>
      <c r="CD5536"/>
      <c r="CE5536"/>
      <c r="CF5536"/>
      <c r="CG5536"/>
      <c r="CH5536"/>
      <c r="CI5536"/>
      <c r="CJ5536"/>
    </row>
    <row r="5537" spans="39:88" x14ac:dyDescent="0.3"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  <c r="BF5537"/>
      <c r="BG5537"/>
      <c r="BH5537"/>
      <c r="BI5537"/>
      <c r="BJ5537"/>
      <c r="BK5537"/>
      <c r="BL5537"/>
      <c r="BM5537"/>
      <c r="BN5537"/>
      <c r="BO5537"/>
      <c r="BP5537"/>
      <c r="BQ5537"/>
      <c r="BR5537"/>
      <c r="BS5537"/>
      <c r="BT5537"/>
      <c r="BU5537"/>
      <c r="BV5537"/>
      <c r="BW5537"/>
      <c r="BX5537"/>
      <c r="BY5537"/>
      <c r="BZ5537"/>
      <c r="CA5537"/>
      <c r="CB5537"/>
      <c r="CC5537"/>
      <c r="CD5537"/>
      <c r="CE5537"/>
      <c r="CF5537"/>
      <c r="CG5537"/>
      <c r="CH5537"/>
      <c r="CI5537"/>
      <c r="CJ5537"/>
    </row>
    <row r="5538" spans="39:88" x14ac:dyDescent="0.3"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  <c r="BF5538"/>
      <c r="BG5538"/>
      <c r="BH5538"/>
      <c r="BI5538"/>
      <c r="BJ5538"/>
      <c r="BK5538"/>
      <c r="BL5538"/>
      <c r="BM5538"/>
      <c r="BN5538"/>
      <c r="BO5538"/>
      <c r="BP5538"/>
      <c r="BQ5538"/>
      <c r="BR5538"/>
      <c r="BS5538"/>
      <c r="BT5538"/>
      <c r="BU5538"/>
      <c r="BV5538"/>
      <c r="BW5538"/>
      <c r="BX5538"/>
      <c r="BY5538"/>
      <c r="BZ5538"/>
      <c r="CA5538"/>
      <c r="CB5538"/>
      <c r="CC5538"/>
      <c r="CD5538"/>
      <c r="CE5538"/>
      <c r="CF5538"/>
      <c r="CG5538"/>
      <c r="CH5538"/>
      <c r="CI5538"/>
      <c r="CJ5538"/>
    </row>
    <row r="5539" spans="39:88" x14ac:dyDescent="0.3"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  <c r="BF5539"/>
      <c r="BG5539"/>
      <c r="BH5539"/>
      <c r="BI5539"/>
      <c r="BJ5539"/>
      <c r="BK5539"/>
      <c r="BL5539"/>
      <c r="BM5539"/>
      <c r="BN5539"/>
      <c r="BO5539"/>
      <c r="BP5539"/>
      <c r="BQ5539"/>
      <c r="BR5539"/>
      <c r="BS5539"/>
      <c r="BT5539"/>
      <c r="BU5539"/>
      <c r="BV5539"/>
      <c r="BW5539"/>
      <c r="BX5539"/>
      <c r="BY5539"/>
      <c r="BZ5539"/>
      <c r="CA5539"/>
      <c r="CB5539"/>
      <c r="CC5539"/>
      <c r="CD5539"/>
      <c r="CE5539"/>
      <c r="CF5539"/>
      <c r="CG5539"/>
      <c r="CH5539"/>
      <c r="CI5539"/>
      <c r="CJ5539"/>
    </row>
    <row r="5540" spans="39:88" x14ac:dyDescent="0.3"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  <c r="BF5540"/>
      <c r="BG5540"/>
      <c r="BH5540"/>
      <c r="BI5540"/>
      <c r="BJ5540"/>
      <c r="BK5540"/>
      <c r="BL5540"/>
      <c r="BM5540"/>
      <c r="BN5540"/>
      <c r="BO5540"/>
      <c r="BP5540"/>
      <c r="BQ5540"/>
      <c r="BR5540"/>
      <c r="BS5540"/>
      <c r="BT5540"/>
      <c r="BU5540"/>
      <c r="BV5540"/>
      <c r="BW5540"/>
      <c r="BX5540"/>
      <c r="BY5540"/>
      <c r="BZ5540"/>
      <c r="CA5540"/>
      <c r="CB5540"/>
      <c r="CC5540"/>
      <c r="CD5540"/>
      <c r="CE5540"/>
      <c r="CF5540"/>
      <c r="CG5540"/>
      <c r="CH5540"/>
      <c r="CI5540"/>
      <c r="CJ5540"/>
    </row>
    <row r="5541" spans="39:88" x14ac:dyDescent="0.3"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  <c r="BF5541"/>
      <c r="BG5541"/>
      <c r="BH5541"/>
      <c r="BI5541"/>
      <c r="BJ5541"/>
      <c r="BK5541"/>
      <c r="BL5541"/>
      <c r="BM5541"/>
      <c r="BN5541"/>
      <c r="BO5541"/>
      <c r="BP5541"/>
      <c r="BQ5541"/>
      <c r="BR5541"/>
      <c r="BS5541"/>
      <c r="BT5541"/>
      <c r="BU5541"/>
      <c r="BV5541"/>
      <c r="BW5541"/>
      <c r="BX5541"/>
      <c r="BY5541"/>
      <c r="BZ5541"/>
      <c r="CA5541"/>
      <c r="CB5541"/>
      <c r="CC5541"/>
      <c r="CD5541"/>
      <c r="CE5541"/>
      <c r="CF5541"/>
      <c r="CG5541"/>
      <c r="CH5541"/>
      <c r="CI5541"/>
      <c r="CJ5541"/>
    </row>
    <row r="5542" spans="39:88" x14ac:dyDescent="0.3"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  <c r="BF5542"/>
      <c r="BG5542"/>
      <c r="BH5542"/>
      <c r="BI5542"/>
      <c r="BJ5542"/>
      <c r="BK5542"/>
      <c r="BL5542"/>
      <c r="BM5542"/>
      <c r="BN5542"/>
      <c r="BO5542"/>
      <c r="BP5542"/>
      <c r="BQ5542"/>
      <c r="BR5542"/>
      <c r="BS5542"/>
      <c r="BT5542"/>
      <c r="BU5542"/>
      <c r="BV5542"/>
      <c r="BW5542"/>
      <c r="BX5542"/>
      <c r="BY5542"/>
      <c r="BZ5542"/>
      <c r="CA5542"/>
      <c r="CB5542"/>
      <c r="CC5542"/>
      <c r="CD5542"/>
      <c r="CE5542"/>
      <c r="CF5542"/>
      <c r="CG5542"/>
      <c r="CH5542"/>
      <c r="CI5542"/>
      <c r="CJ5542"/>
    </row>
    <row r="5543" spans="39:88" x14ac:dyDescent="0.3"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  <c r="BF5543"/>
      <c r="BG5543"/>
      <c r="BH5543"/>
      <c r="BI5543"/>
      <c r="BJ5543"/>
      <c r="BK5543"/>
      <c r="BL5543"/>
      <c r="BM5543"/>
      <c r="BN5543"/>
      <c r="BO5543"/>
      <c r="BP5543"/>
      <c r="BQ5543"/>
      <c r="BR5543"/>
      <c r="BS5543"/>
      <c r="BT5543"/>
      <c r="BU5543"/>
      <c r="BV5543"/>
      <c r="BW5543"/>
      <c r="BX5543"/>
      <c r="BY5543"/>
      <c r="BZ5543"/>
      <c r="CA5543"/>
      <c r="CB5543"/>
      <c r="CC5543"/>
      <c r="CD5543"/>
      <c r="CE5543"/>
      <c r="CF5543"/>
      <c r="CG5543"/>
      <c r="CH5543"/>
      <c r="CI5543"/>
      <c r="CJ5543"/>
    </row>
    <row r="5544" spans="39:88" x14ac:dyDescent="0.3"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  <c r="BF5544"/>
      <c r="BG5544"/>
      <c r="BH5544"/>
      <c r="BI5544"/>
      <c r="BJ5544"/>
      <c r="BK5544"/>
      <c r="BL5544"/>
      <c r="BM5544"/>
      <c r="BN5544"/>
      <c r="BO5544"/>
      <c r="BP5544"/>
      <c r="BQ5544"/>
      <c r="BR5544"/>
      <c r="BS5544"/>
      <c r="BT5544"/>
      <c r="BU5544"/>
      <c r="BV5544"/>
      <c r="BW5544"/>
      <c r="BX5544"/>
      <c r="BY5544"/>
      <c r="BZ5544"/>
      <c r="CA5544"/>
      <c r="CB5544"/>
      <c r="CC5544"/>
      <c r="CD5544"/>
      <c r="CE5544"/>
      <c r="CF5544"/>
      <c r="CG5544"/>
      <c r="CH5544"/>
      <c r="CI5544"/>
      <c r="CJ5544"/>
    </row>
    <row r="5545" spans="39:88" x14ac:dyDescent="0.3"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  <c r="BF5545"/>
      <c r="BG5545"/>
      <c r="BH5545"/>
      <c r="BI5545"/>
      <c r="BJ5545"/>
      <c r="BK5545"/>
      <c r="BL5545"/>
      <c r="BM5545"/>
      <c r="BN5545"/>
      <c r="BO5545"/>
      <c r="BP5545"/>
      <c r="BQ5545"/>
      <c r="BR5545"/>
      <c r="BS5545"/>
      <c r="BT5545"/>
      <c r="BU5545"/>
      <c r="BV5545"/>
      <c r="BW5545"/>
      <c r="BX5545"/>
      <c r="BY5545"/>
      <c r="BZ5545"/>
      <c r="CA5545"/>
      <c r="CB5545"/>
      <c r="CC5545"/>
      <c r="CD5545"/>
      <c r="CE5545"/>
      <c r="CF5545"/>
      <c r="CG5545"/>
      <c r="CH5545"/>
      <c r="CI5545"/>
      <c r="CJ5545"/>
    </row>
    <row r="5546" spans="39:88" x14ac:dyDescent="0.3"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  <c r="BF5546"/>
      <c r="BG5546"/>
      <c r="BH5546"/>
      <c r="BI5546"/>
      <c r="BJ5546"/>
      <c r="BK5546"/>
      <c r="BL5546"/>
      <c r="BM5546"/>
      <c r="BN5546"/>
      <c r="BO5546"/>
      <c r="BP5546"/>
      <c r="BQ5546"/>
      <c r="BR5546"/>
      <c r="BS5546"/>
      <c r="BT5546"/>
      <c r="BU5546"/>
      <c r="BV5546"/>
      <c r="BW5546"/>
      <c r="BX5546"/>
      <c r="BY5546"/>
      <c r="BZ5546"/>
      <c r="CA5546"/>
      <c r="CB5546"/>
      <c r="CC5546"/>
      <c r="CD5546"/>
      <c r="CE5546"/>
      <c r="CF5546"/>
      <c r="CG5546"/>
      <c r="CH5546"/>
      <c r="CI5546"/>
      <c r="CJ5546"/>
    </row>
    <row r="5547" spans="39:88" x14ac:dyDescent="0.3"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  <c r="BF5547"/>
      <c r="BG5547"/>
      <c r="BH5547"/>
      <c r="BI5547"/>
      <c r="BJ5547"/>
      <c r="BK5547"/>
      <c r="BL5547"/>
      <c r="BM5547"/>
      <c r="BN5547"/>
      <c r="BO5547"/>
      <c r="BP5547"/>
      <c r="BQ5547"/>
      <c r="BR5547"/>
      <c r="BS5547"/>
      <c r="BT5547"/>
      <c r="BU5547"/>
      <c r="BV5547"/>
      <c r="BW5547"/>
      <c r="BX5547"/>
      <c r="BY5547"/>
      <c r="BZ5547"/>
      <c r="CA5547"/>
      <c r="CB5547"/>
      <c r="CC5547"/>
      <c r="CD5547"/>
      <c r="CE5547"/>
      <c r="CF5547"/>
      <c r="CG5547"/>
      <c r="CH5547"/>
      <c r="CI5547"/>
      <c r="CJ5547"/>
    </row>
    <row r="5548" spans="39:88" x14ac:dyDescent="0.3"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  <c r="BF5548"/>
      <c r="BG5548"/>
      <c r="BH5548"/>
      <c r="BI5548"/>
      <c r="BJ5548"/>
      <c r="BK5548"/>
      <c r="BL5548"/>
      <c r="BM5548"/>
      <c r="BN5548"/>
      <c r="BO5548"/>
      <c r="BP5548"/>
      <c r="BQ5548"/>
      <c r="BR5548"/>
      <c r="BS5548"/>
      <c r="BT5548"/>
      <c r="BU5548"/>
      <c r="BV5548"/>
      <c r="BW5548"/>
      <c r="BX5548"/>
      <c r="BY5548"/>
      <c r="BZ5548"/>
      <c r="CA5548"/>
      <c r="CB5548"/>
      <c r="CC5548"/>
      <c r="CD5548"/>
      <c r="CE5548"/>
      <c r="CF5548"/>
      <c r="CG5548"/>
      <c r="CH5548"/>
      <c r="CI5548"/>
      <c r="CJ5548"/>
    </row>
    <row r="5549" spans="39:88" x14ac:dyDescent="0.3"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  <c r="BF5549"/>
      <c r="BG5549"/>
      <c r="BH5549"/>
      <c r="BI5549"/>
      <c r="BJ5549"/>
      <c r="BK5549"/>
      <c r="BL5549"/>
      <c r="BM5549"/>
      <c r="BN5549"/>
      <c r="BO5549"/>
      <c r="BP5549"/>
      <c r="BQ5549"/>
      <c r="BR5549"/>
      <c r="BS5549"/>
      <c r="BT5549"/>
      <c r="BU5549"/>
      <c r="BV5549"/>
      <c r="BW5549"/>
      <c r="BX5549"/>
      <c r="BY5549"/>
      <c r="BZ5549"/>
      <c r="CA5549"/>
      <c r="CB5549"/>
      <c r="CC5549"/>
      <c r="CD5549"/>
      <c r="CE5549"/>
      <c r="CF5549"/>
      <c r="CG5549"/>
      <c r="CH5549"/>
      <c r="CI5549"/>
      <c r="CJ5549"/>
    </row>
    <row r="5550" spans="39:88" x14ac:dyDescent="0.3"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  <c r="BF5550"/>
      <c r="BG5550"/>
      <c r="BH5550"/>
      <c r="BI5550"/>
      <c r="BJ5550"/>
      <c r="BK5550"/>
      <c r="BL5550"/>
      <c r="BM5550"/>
      <c r="BN5550"/>
      <c r="BO5550"/>
      <c r="BP5550"/>
      <c r="BQ5550"/>
      <c r="BR5550"/>
      <c r="BS5550"/>
      <c r="BT5550"/>
      <c r="BU5550"/>
      <c r="BV5550"/>
      <c r="BW5550"/>
      <c r="BX5550"/>
      <c r="BY5550"/>
      <c r="BZ5550"/>
      <c r="CA5550"/>
      <c r="CB5550"/>
      <c r="CC5550"/>
      <c r="CD5550"/>
      <c r="CE5550"/>
      <c r="CF5550"/>
      <c r="CG5550"/>
      <c r="CH5550"/>
      <c r="CI5550"/>
      <c r="CJ5550"/>
    </row>
    <row r="5551" spans="39:88" x14ac:dyDescent="0.3"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  <c r="BF5551"/>
      <c r="BG5551"/>
      <c r="BH5551"/>
      <c r="BI5551"/>
      <c r="BJ5551"/>
      <c r="BK5551"/>
      <c r="BL5551"/>
      <c r="BM5551"/>
      <c r="BN5551"/>
      <c r="BO5551"/>
      <c r="BP5551"/>
      <c r="BQ5551"/>
      <c r="BR5551"/>
      <c r="BS5551"/>
      <c r="BT5551"/>
      <c r="BU5551"/>
      <c r="BV5551"/>
      <c r="BW5551"/>
      <c r="BX5551"/>
      <c r="BY5551"/>
      <c r="BZ5551"/>
      <c r="CA5551"/>
      <c r="CB5551"/>
      <c r="CC5551"/>
      <c r="CD5551"/>
      <c r="CE5551"/>
      <c r="CF5551"/>
      <c r="CG5551"/>
      <c r="CH5551"/>
      <c r="CI5551"/>
      <c r="CJ5551"/>
    </row>
    <row r="5552" spans="39:88" x14ac:dyDescent="0.3"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  <c r="BF5552"/>
      <c r="BG5552"/>
      <c r="BH5552"/>
      <c r="BI5552"/>
      <c r="BJ5552"/>
      <c r="BK5552"/>
      <c r="BL5552"/>
      <c r="BM5552"/>
      <c r="BN5552"/>
      <c r="BO5552"/>
      <c r="BP5552"/>
      <c r="BQ5552"/>
      <c r="BR5552"/>
      <c r="BS5552"/>
      <c r="BT5552"/>
      <c r="BU5552"/>
      <c r="BV5552"/>
      <c r="BW5552"/>
      <c r="BX5552"/>
      <c r="BY5552"/>
      <c r="BZ5552"/>
      <c r="CA5552"/>
      <c r="CB5552"/>
      <c r="CC5552"/>
      <c r="CD5552"/>
      <c r="CE5552"/>
      <c r="CF5552"/>
      <c r="CG5552"/>
      <c r="CH5552"/>
      <c r="CI5552"/>
      <c r="CJ5552"/>
    </row>
    <row r="5553" spans="39:88" x14ac:dyDescent="0.3"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  <c r="BF5553"/>
      <c r="BG5553"/>
      <c r="BH5553"/>
      <c r="BI5553"/>
      <c r="BJ5553"/>
      <c r="BK5553"/>
      <c r="BL5553"/>
      <c r="BM5553"/>
      <c r="BN5553"/>
      <c r="BO5553"/>
      <c r="BP5553"/>
      <c r="BQ5553"/>
      <c r="BR5553"/>
      <c r="BS5553"/>
      <c r="BT5553"/>
      <c r="BU5553"/>
      <c r="BV5553"/>
      <c r="BW5553"/>
      <c r="BX5553"/>
      <c r="BY5553"/>
      <c r="BZ5553"/>
      <c r="CA5553"/>
      <c r="CB5553"/>
      <c r="CC5553"/>
      <c r="CD5553"/>
      <c r="CE5553"/>
      <c r="CF5553"/>
      <c r="CG5553"/>
      <c r="CH5553"/>
      <c r="CI5553"/>
      <c r="CJ5553"/>
    </row>
    <row r="5554" spans="39:88" x14ac:dyDescent="0.3"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  <c r="BF5554"/>
      <c r="BG5554"/>
      <c r="BH5554"/>
      <c r="BI5554"/>
      <c r="BJ5554"/>
      <c r="BK5554"/>
      <c r="BL5554"/>
      <c r="BM5554"/>
      <c r="BN5554"/>
      <c r="BO5554"/>
      <c r="BP5554"/>
      <c r="BQ5554"/>
      <c r="BR5554"/>
      <c r="BS5554"/>
      <c r="BT5554"/>
      <c r="BU5554"/>
      <c r="BV5554"/>
      <c r="BW5554"/>
      <c r="BX5554"/>
      <c r="BY5554"/>
      <c r="BZ5554"/>
      <c r="CA5554"/>
      <c r="CB5554"/>
      <c r="CC5554"/>
      <c r="CD5554"/>
      <c r="CE5554"/>
      <c r="CF5554"/>
      <c r="CG5554"/>
      <c r="CH5554"/>
      <c r="CI5554"/>
      <c r="CJ5554"/>
    </row>
    <row r="5555" spans="39:88" x14ac:dyDescent="0.3"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  <c r="BF5555"/>
      <c r="BG5555"/>
      <c r="BH5555"/>
      <c r="BI5555"/>
      <c r="BJ5555"/>
      <c r="BK5555"/>
      <c r="BL5555"/>
      <c r="BM5555"/>
      <c r="BN5555"/>
      <c r="BO5555"/>
      <c r="BP5555"/>
      <c r="BQ5555"/>
      <c r="BR5555"/>
      <c r="BS5555"/>
      <c r="BT5555"/>
      <c r="BU5555"/>
      <c r="BV5555"/>
      <c r="BW5555"/>
      <c r="BX5555"/>
      <c r="BY5555"/>
      <c r="BZ5555"/>
      <c r="CA5555"/>
      <c r="CB5555"/>
      <c r="CC5555"/>
      <c r="CD5555"/>
      <c r="CE5555"/>
      <c r="CF5555"/>
      <c r="CG5555"/>
      <c r="CH5555"/>
      <c r="CI5555"/>
      <c r="CJ5555"/>
    </row>
    <row r="5556" spans="39:88" x14ac:dyDescent="0.3"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  <c r="BF5556"/>
      <c r="BG5556"/>
      <c r="BH5556"/>
      <c r="BI5556"/>
      <c r="BJ5556"/>
      <c r="BK5556"/>
      <c r="BL5556"/>
      <c r="BM5556"/>
      <c r="BN5556"/>
      <c r="BO5556"/>
      <c r="BP5556"/>
      <c r="BQ5556"/>
      <c r="BR5556"/>
      <c r="BS5556"/>
      <c r="BT5556"/>
      <c r="BU5556"/>
      <c r="BV5556"/>
      <c r="BW5556"/>
      <c r="BX5556"/>
      <c r="BY5556"/>
      <c r="BZ5556"/>
      <c r="CA5556"/>
      <c r="CB5556"/>
      <c r="CC5556"/>
      <c r="CD5556"/>
      <c r="CE5556"/>
      <c r="CF5556"/>
      <c r="CG5556"/>
      <c r="CH5556"/>
      <c r="CI5556"/>
      <c r="CJ5556"/>
    </row>
    <row r="5557" spans="39:88" x14ac:dyDescent="0.3"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  <c r="BF5557"/>
      <c r="BG5557"/>
      <c r="BH5557"/>
      <c r="BI5557"/>
      <c r="BJ5557"/>
      <c r="BK5557"/>
      <c r="BL5557"/>
      <c r="BM5557"/>
      <c r="BN5557"/>
      <c r="BO5557"/>
      <c r="BP5557"/>
      <c r="BQ5557"/>
      <c r="BR5557"/>
      <c r="BS5557"/>
      <c r="BT5557"/>
      <c r="BU5557"/>
      <c r="BV5557"/>
      <c r="BW5557"/>
      <c r="BX5557"/>
      <c r="BY5557"/>
      <c r="BZ5557"/>
      <c r="CA5557"/>
      <c r="CB5557"/>
      <c r="CC5557"/>
      <c r="CD5557"/>
      <c r="CE5557"/>
      <c r="CF5557"/>
      <c r="CG5557"/>
      <c r="CH5557"/>
      <c r="CI5557"/>
      <c r="CJ5557"/>
    </row>
    <row r="5558" spans="39:88" x14ac:dyDescent="0.3"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  <c r="BF5558"/>
      <c r="BG5558"/>
      <c r="BH5558"/>
      <c r="BI5558"/>
      <c r="BJ5558"/>
      <c r="BK5558"/>
      <c r="BL5558"/>
      <c r="BM5558"/>
      <c r="BN5558"/>
      <c r="BO5558"/>
      <c r="BP5558"/>
      <c r="BQ5558"/>
      <c r="BR5558"/>
      <c r="BS5558"/>
      <c r="BT5558"/>
      <c r="BU5558"/>
      <c r="BV5558"/>
      <c r="BW5558"/>
      <c r="BX5558"/>
      <c r="BY5558"/>
      <c r="BZ5558"/>
      <c r="CA5558"/>
      <c r="CB5558"/>
      <c r="CC5558"/>
      <c r="CD5558"/>
      <c r="CE5558"/>
      <c r="CF5558"/>
      <c r="CG5558"/>
      <c r="CH5558"/>
      <c r="CI5558"/>
      <c r="CJ5558"/>
    </row>
    <row r="5559" spans="39:88" x14ac:dyDescent="0.3"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  <c r="BF5559"/>
      <c r="BG5559"/>
      <c r="BH5559"/>
      <c r="BI5559"/>
      <c r="BJ5559"/>
      <c r="BK5559"/>
      <c r="BL5559"/>
      <c r="BM5559"/>
      <c r="BN5559"/>
      <c r="BO5559"/>
      <c r="BP5559"/>
      <c r="BQ5559"/>
      <c r="BR5559"/>
      <c r="BS5559"/>
      <c r="BT5559"/>
      <c r="BU5559"/>
      <c r="BV5559"/>
      <c r="BW5559"/>
      <c r="BX5559"/>
      <c r="BY5559"/>
      <c r="BZ5559"/>
      <c r="CA5559"/>
      <c r="CB5559"/>
      <c r="CC5559"/>
      <c r="CD5559"/>
      <c r="CE5559"/>
      <c r="CF5559"/>
      <c r="CG5559"/>
      <c r="CH5559"/>
      <c r="CI5559"/>
      <c r="CJ5559"/>
    </row>
    <row r="5560" spans="39:88" x14ac:dyDescent="0.3"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  <c r="BF5560"/>
      <c r="BG5560"/>
      <c r="BH5560"/>
      <c r="BI5560"/>
      <c r="BJ5560"/>
      <c r="BK5560"/>
      <c r="BL5560"/>
      <c r="BM5560"/>
      <c r="BN5560"/>
      <c r="BO5560"/>
      <c r="BP5560"/>
      <c r="BQ5560"/>
      <c r="BR5560"/>
      <c r="BS5560"/>
      <c r="BT5560"/>
      <c r="BU5560"/>
      <c r="BV5560"/>
      <c r="BW5560"/>
      <c r="BX5560"/>
      <c r="BY5560"/>
      <c r="BZ5560"/>
      <c r="CA5560"/>
      <c r="CB5560"/>
      <c r="CC5560"/>
      <c r="CD5560"/>
      <c r="CE5560"/>
      <c r="CF5560"/>
      <c r="CG5560"/>
      <c r="CH5560"/>
      <c r="CI5560"/>
      <c r="CJ5560"/>
    </row>
    <row r="5561" spans="39:88" x14ac:dyDescent="0.3"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  <c r="BF5561"/>
      <c r="BG5561"/>
      <c r="BH5561"/>
      <c r="BI5561"/>
      <c r="BJ5561"/>
      <c r="BK5561"/>
      <c r="BL5561"/>
      <c r="BM5561"/>
      <c r="BN5561"/>
      <c r="BO5561"/>
      <c r="BP5561"/>
      <c r="BQ5561"/>
      <c r="BR5561"/>
      <c r="BS5561"/>
      <c r="BT5561"/>
      <c r="BU5561"/>
      <c r="BV5561"/>
      <c r="BW5561"/>
      <c r="BX5561"/>
      <c r="BY5561"/>
      <c r="BZ5561"/>
      <c r="CA5561"/>
      <c r="CB5561"/>
      <c r="CC5561"/>
      <c r="CD5561"/>
      <c r="CE5561"/>
      <c r="CF5561"/>
      <c r="CG5561"/>
      <c r="CH5561"/>
      <c r="CI5561"/>
      <c r="CJ5561"/>
    </row>
    <row r="5562" spans="39:88" x14ac:dyDescent="0.3"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  <c r="BF5562"/>
      <c r="BG5562"/>
      <c r="BH5562"/>
      <c r="BI5562"/>
      <c r="BJ5562"/>
      <c r="BK5562"/>
      <c r="BL5562"/>
      <c r="BM5562"/>
      <c r="BN5562"/>
      <c r="BO5562"/>
      <c r="BP5562"/>
      <c r="BQ5562"/>
      <c r="BR5562"/>
      <c r="BS5562"/>
      <c r="BT5562"/>
      <c r="BU5562"/>
      <c r="BV5562"/>
      <c r="BW5562"/>
      <c r="BX5562"/>
      <c r="BY5562"/>
      <c r="BZ5562"/>
      <c r="CA5562"/>
      <c r="CB5562"/>
      <c r="CC5562"/>
      <c r="CD5562"/>
      <c r="CE5562"/>
      <c r="CF5562"/>
      <c r="CG5562"/>
      <c r="CH5562"/>
      <c r="CI5562"/>
      <c r="CJ5562"/>
    </row>
    <row r="5563" spans="39:88" x14ac:dyDescent="0.3"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  <c r="BF5563"/>
      <c r="BG5563"/>
      <c r="BH5563"/>
      <c r="BI5563"/>
      <c r="BJ5563"/>
      <c r="BK5563"/>
      <c r="BL5563"/>
      <c r="BM5563"/>
      <c r="BN5563"/>
      <c r="BO5563"/>
      <c r="BP5563"/>
      <c r="BQ5563"/>
      <c r="BR5563"/>
      <c r="BS5563"/>
      <c r="BT5563"/>
      <c r="BU5563"/>
      <c r="BV5563"/>
      <c r="BW5563"/>
      <c r="BX5563"/>
      <c r="BY5563"/>
      <c r="BZ5563"/>
      <c r="CA5563"/>
      <c r="CB5563"/>
      <c r="CC5563"/>
      <c r="CD5563"/>
      <c r="CE5563"/>
      <c r="CF5563"/>
      <c r="CG5563"/>
      <c r="CH5563"/>
      <c r="CI5563"/>
      <c r="CJ5563"/>
    </row>
    <row r="5564" spans="39:88" x14ac:dyDescent="0.3"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  <c r="BF5564"/>
      <c r="BG5564"/>
      <c r="BH5564"/>
      <c r="BI5564"/>
      <c r="BJ5564"/>
      <c r="BK5564"/>
      <c r="BL5564"/>
      <c r="BM5564"/>
      <c r="BN5564"/>
      <c r="BO5564"/>
      <c r="BP5564"/>
      <c r="BQ5564"/>
      <c r="BR5564"/>
      <c r="BS5564"/>
      <c r="BT5564"/>
      <c r="BU5564"/>
      <c r="BV5564"/>
      <c r="BW5564"/>
      <c r="BX5564"/>
      <c r="BY5564"/>
      <c r="BZ5564"/>
      <c r="CA5564"/>
      <c r="CB5564"/>
      <c r="CC5564"/>
      <c r="CD5564"/>
      <c r="CE5564"/>
      <c r="CF5564"/>
      <c r="CG5564"/>
      <c r="CH5564"/>
      <c r="CI5564"/>
      <c r="CJ5564"/>
    </row>
    <row r="5565" spans="39:88" x14ac:dyDescent="0.3"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  <c r="BF5565"/>
      <c r="BG5565"/>
      <c r="BH5565"/>
      <c r="BI5565"/>
      <c r="BJ5565"/>
      <c r="BK5565"/>
      <c r="BL5565"/>
      <c r="BM5565"/>
      <c r="BN5565"/>
      <c r="BO5565"/>
      <c r="BP5565"/>
      <c r="BQ5565"/>
      <c r="BR5565"/>
      <c r="BS5565"/>
      <c r="BT5565"/>
      <c r="BU5565"/>
      <c r="BV5565"/>
      <c r="BW5565"/>
      <c r="BX5565"/>
      <c r="BY5565"/>
      <c r="BZ5565"/>
      <c r="CA5565"/>
      <c r="CB5565"/>
      <c r="CC5565"/>
      <c r="CD5565"/>
      <c r="CE5565"/>
      <c r="CF5565"/>
      <c r="CG5565"/>
      <c r="CH5565"/>
      <c r="CI5565"/>
      <c r="CJ5565"/>
    </row>
    <row r="5566" spans="39:88" x14ac:dyDescent="0.3"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  <c r="BF5566"/>
      <c r="BG5566"/>
      <c r="BH5566"/>
      <c r="BI5566"/>
      <c r="BJ5566"/>
      <c r="BK5566"/>
      <c r="BL5566"/>
      <c r="BM5566"/>
      <c r="BN5566"/>
      <c r="BO5566"/>
      <c r="BP5566"/>
      <c r="BQ5566"/>
      <c r="BR5566"/>
      <c r="BS5566"/>
      <c r="BT5566"/>
      <c r="BU5566"/>
      <c r="BV5566"/>
      <c r="BW5566"/>
      <c r="BX5566"/>
      <c r="BY5566"/>
      <c r="BZ5566"/>
      <c r="CA5566"/>
      <c r="CB5566"/>
      <c r="CC5566"/>
      <c r="CD5566"/>
      <c r="CE5566"/>
      <c r="CF5566"/>
      <c r="CG5566"/>
      <c r="CH5566"/>
      <c r="CI5566"/>
      <c r="CJ5566"/>
    </row>
    <row r="5567" spans="39:88" x14ac:dyDescent="0.3"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  <c r="BF5567"/>
      <c r="BG5567"/>
      <c r="BH5567"/>
      <c r="BI5567"/>
      <c r="BJ5567"/>
      <c r="BK5567"/>
      <c r="BL5567"/>
      <c r="BM5567"/>
      <c r="BN5567"/>
      <c r="BO5567"/>
      <c r="BP5567"/>
      <c r="BQ5567"/>
      <c r="BR5567"/>
      <c r="BS5567"/>
      <c r="BT5567"/>
      <c r="BU5567"/>
      <c r="BV5567"/>
      <c r="BW5567"/>
      <c r="BX5567"/>
      <c r="BY5567"/>
      <c r="BZ5567"/>
      <c r="CA5567"/>
      <c r="CB5567"/>
      <c r="CC5567"/>
      <c r="CD5567"/>
      <c r="CE5567"/>
      <c r="CF5567"/>
      <c r="CG5567"/>
      <c r="CH5567"/>
      <c r="CI5567"/>
      <c r="CJ5567"/>
    </row>
    <row r="5568" spans="39:88" x14ac:dyDescent="0.3"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  <c r="BF5568"/>
      <c r="BG5568"/>
      <c r="BH5568"/>
      <c r="BI5568"/>
      <c r="BJ5568"/>
      <c r="BK5568"/>
      <c r="BL5568"/>
      <c r="BM5568"/>
      <c r="BN5568"/>
      <c r="BO5568"/>
      <c r="BP5568"/>
      <c r="BQ5568"/>
      <c r="BR5568"/>
      <c r="BS5568"/>
      <c r="BT5568"/>
      <c r="BU5568"/>
      <c r="BV5568"/>
      <c r="BW5568"/>
      <c r="BX5568"/>
      <c r="BY5568"/>
      <c r="BZ5568"/>
      <c r="CA5568"/>
      <c r="CB5568"/>
      <c r="CC5568"/>
      <c r="CD5568"/>
      <c r="CE5568"/>
      <c r="CF5568"/>
      <c r="CG5568"/>
      <c r="CH5568"/>
      <c r="CI5568"/>
      <c r="CJ5568"/>
    </row>
    <row r="5569" spans="39:88" x14ac:dyDescent="0.3"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  <c r="BF5569"/>
      <c r="BG5569"/>
      <c r="BH5569"/>
      <c r="BI5569"/>
      <c r="BJ5569"/>
      <c r="BK5569"/>
      <c r="BL5569"/>
      <c r="BM5569"/>
      <c r="BN5569"/>
      <c r="BO5569"/>
      <c r="BP5569"/>
      <c r="BQ5569"/>
      <c r="BR5569"/>
      <c r="BS5569"/>
      <c r="BT5569"/>
      <c r="BU5569"/>
      <c r="BV5569"/>
      <c r="BW5569"/>
      <c r="BX5569"/>
      <c r="BY5569"/>
      <c r="BZ5569"/>
      <c r="CA5569"/>
      <c r="CB5569"/>
      <c r="CC5569"/>
      <c r="CD5569"/>
      <c r="CE5569"/>
      <c r="CF5569"/>
      <c r="CG5569"/>
      <c r="CH5569"/>
      <c r="CI5569"/>
      <c r="CJ5569"/>
    </row>
    <row r="5570" spans="39:88" x14ac:dyDescent="0.3"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  <c r="BF5570"/>
      <c r="BG5570"/>
      <c r="BH5570"/>
      <c r="BI5570"/>
      <c r="BJ5570"/>
      <c r="BK5570"/>
      <c r="BL5570"/>
      <c r="BM5570"/>
      <c r="BN5570"/>
      <c r="BO5570"/>
      <c r="BP5570"/>
      <c r="BQ5570"/>
      <c r="BR5570"/>
      <c r="BS5570"/>
      <c r="BT5570"/>
      <c r="BU5570"/>
      <c r="BV5570"/>
      <c r="BW5570"/>
      <c r="BX5570"/>
      <c r="BY5570"/>
      <c r="BZ5570"/>
      <c r="CA5570"/>
      <c r="CB5570"/>
      <c r="CC5570"/>
      <c r="CD5570"/>
      <c r="CE5570"/>
      <c r="CF5570"/>
      <c r="CG5570"/>
      <c r="CH5570"/>
      <c r="CI5570"/>
      <c r="CJ5570"/>
    </row>
    <row r="5571" spans="39:88" x14ac:dyDescent="0.3"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  <c r="BF5571"/>
      <c r="BG5571"/>
      <c r="BH5571"/>
      <c r="BI5571"/>
      <c r="BJ5571"/>
      <c r="BK5571"/>
      <c r="BL5571"/>
      <c r="BM5571"/>
      <c r="BN5571"/>
      <c r="BO5571"/>
      <c r="BP5571"/>
      <c r="BQ5571"/>
      <c r="BR5571"/>
      <c r="BS5571"/>
      <c r="BT5571"/>
      <c r="BU5571"/>
      <c r="BV5571"/>
      <c r="BW5571"/>
      <c r="BX5571"/>
      <c r="BY5571"/>
      <c r="BZ5571"/>
      <c r="CA5571"/>
      <c r="CB5571"/>
      <c r="CC5571"/>
      <c r="CD5571"/>
      <c r="CE5571"/>
      <c r="CF5571"/>
      <c r="CG5571"/>
      <c r="CH5571"/>
      <c r="CI5571"/>
      <c r="CJ5571"/>
    </row>
    <row r="5572" spans="39:88" x14ac:dyDescent="0.3"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  <c r="BF5572"/>
      <c r="BG5572"/>
      <c r="BH5572"/>
      <c r="BI5572"/>
      <c r="BJ5572"/>
      <c r="BK5572"/>
      <c r="BL5572"/>
      <c r="BM5572"/>
      <c r="BN5572"/>
      <c r="BO5572"/>
      <c r="BP5572"/>
      <c r="BQ5572"/>
      <c r="BR5572"/>
      <c r="BS5572"/>
      <c r="BT5572"/>
      <c r="BU5572"/>
      <c r="BV5572"/>
      <c r="BW5572"/>
      <c r="BX5572"/>
      <c r="BY5572"/>
      <c r="BZ5572"/>
      <c r="CA5572"/>
      <c r="CB5572"/>
      <c r="CC5572"/>
      <c r="CD5572"/>
      <c r="CE5572"/>
      <c r="CF5572"/>
      <c r="CG5572"/>
      <c r="CH5572"/>
      <c r="CI5572"/>
      <c r="CJ5572"/>
    </row>
    <row r="5573" spans="39:88" x14ac:dyDescent="0.3"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  <c r="BF5573"/>
      <c r="BG5573"/>
      <c r="BH5573"/>
      <c r="BI5573"/>
      <c r="BJ5573"/>
      <c r="BK5573"/>
      <c r="BL5573"/>
      <c r="BM5573"/>
      <c r="BN5573"/>
      <c r="BO5573"/>
      <c r="BP5573"/>
      <c r="BQ5573"/>
      <c r="BR5573"/>
      <c r="BS5573"/>
      <c r="BT5573"/>
      <c r="BU5573"/>
      <c r="BV5573"/>
      <c r="BW5573"/>
      <c r="BX5573"/>
      <c r="BY5573"/>
      <c r="BZ5573"/>
      <c r="CA5573"/>
      <c r="CB5573"/>
      <c r="CC5573"/>
      <c r="CD5573"/>
      <c r="CE5573"/>
      <c r="CF5573"/>
      <c r="CG5573"/>
      <c r="CH5573"/>
      <c r="CI5573"/>
      <c r="CJ5573"/>
    </row>
    <row r="5574" spans="39:88" x14ac:dyDescent="0.3"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  <c r="BF5574"/>
      <c r="BG5574"/>
      <c r="BH5574"/>
      <c r="BI5574"/>
      <c r="BJ5574"/>
      <c r="BK5574"/>
      <c r="BL5574"/>
      <c r="BM5574"/>
      <c r="BN5574"/>
      <c r="BO5574"/>
      <c r="BP5574"/>
      <c r="BQ5574"/>
      <c r="BR5574"/>
      <c r="BS5574"/>
      <c r="BT5574"/>
      <c r="BU5574"/>
      <c r="BV5574"/>
      <c r="BW5574"/>
      <c r="BX5574"/>
      <c r="BY5574"/>
      <c r="BZ5574"/>
      <c r="CA5574"/>
      <c r="CB5574"/>
      <c r="CC5574"/>
      <c r="CD5574"/>
      <c r="CE5574"/>
      <c r="CF5574"/>
      <c r="CG5574"/>
      <c r="CH5574"/>
      <c r="CI5574"/>
      <c r="CJ5574"/>
    </row>
    <row r="5575" spans="39:88" x14ac:dyDescent="0.3"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  <c r="BF5575"/>
      <c r="BG5575"/>
      <c r="BH5575"/>
      <c r="BI5575"/>
      <c r="BJ5575"/>
      <c r="BK5575"/>
      <c r="BL5575"/>
      <c r="BM5575"/>
      <c r="BN5575"/>
      <c r="BO5575"/>
      <c r="BP5575"/>
      <c r="BQ5575"/>
      <c r="BR5575"/>
      <c r="BS5575"/>
      <c r="BT5575"/>
      <c r="BU5575"/>
      <c r="BV5575"/>
      <c r="BW5575"/>
      <c r="BX5575"/>
      <c r="BY5575"/>
      <c r="BZ5575"/>
      <c r="CA5575"/>
      <c r="CB5575"/>
      <c r="CC5575"/>
      <c r="CD5575"/>
      <c r="CE5575"/>
      <c r="CF5575"/>
      <c r="CG5575"/>
      <c r="CH5575"/>
      <c r="CI5575"/>
      <c r="CJ5575"/>
    </row>
    <row r="5576" spans="39:88" x14ac:dyDescent="0.3"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  <c r="BF5576"/>
      <c r="BG5576"/>
      <c r="BH5576"/>
      <c r="BI5576"/>
      <c r="BJ5576"/>
      <c r="BK5576"/>
      <c r="BL5576"/>
      <c r="BM5576"/>
      <c r="BN5576"/>
      <c r="BO5576"/>
      <c r="BP5576"/>
      <c r="BQ5576"/>
      <c r="BR5576"/>
      <c r="BS5576"/>
      <c r="BT5576"/>
      <c r="BU5576"/>
      <c r="BV5576"/>
      <c r="BW5576"/>
      <c r="BX5576"/>
      <c r="BY5576"/>
      <c r="BZ5576"/>
      <c r="CA5576"/>
      <c r="CB5576"/>
      <c r="CC5576"/>
      <c r="CD5576"/>
      <c r="CE5576"/>
      <c r="CF5576"/>
      <c r="CG5576"/>
      <c r="CH5576"/>
      <c r="CI5576"/>
      <c r="CJ5576"/>
    </row>
    <row r="5577" spans="39:88" x14ac:dyDescent="0.3"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  <c r="BF5577"/>
      <c r="BG5577"/>
      <c r="BH5577"/>
      <c r="BI5577"/>
      <c r="BJ5577"/>
      <c r="BK5577"/>
      <c r="BL5577"/>
      <c r="BM5577"/>
      <c r="BN5577"/>
      <c r="BO5577"/>
      <c r="BP5577"/>
      <c r="BQ5577"/>
      <c r="BR5577"/>
      <c r="BS5577"/>
      <c r="BT5577"/>
      <c r="BU5577"/>
      <c r="BV5577"/>
      <c r="BW5577"/>
      <c r="BX5577"/>
      <c r="BY5577"/>
      <c r="BZ5577"/>
      <c r="CA5577"/>
      <c r="CB5577"/>
      <c r="CC5577"/>
      <c r="CD5577"/>
      <c r="CE5577"/>
      <c r="CF5577"/>
      <c r="CG5577"/>
      <c r="CH5577"/>
      <c r="CI5577"/>
      <c r="CJ5577"/>
    </row>
    <row r="5578" spans="39:88" x14ac:dyDescent="0.3"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  <c r="BF5578"/>
      <c r="BG5578"/>
      <c r="BH5578"/>
      <c r="BI5578"/>
      <c r="BJ5578"/>
      <c r="BK5578"/>
      <c r="BL5578"/>
      <c r="BM5578"/>
      <c r="BN5578"/>
      <c r="BO5578"/>
      <c r="BP5578"/>
      <c r="BQ5578"/>
      <c r="BR5578"/>
      <c r="BS5578"/>
      <c r="BT5578"/>
      <c r="BU5578"/>
      <c r="BV5578"/>
      <c r="BW5578"/>
      <c r="BX5578"/>
      <c r="BY5578"/>
      <c r="BZ5578"/>
      <c r="CA5578"/>
      <c r="CB5578"/>
      <c r="CC5578"/>
      <c r="CD5578"/>
      <c r="CE5578"/>
      <c r="CF5578"/>
      <c r="CG5578"/>
      <c r="CH5578"/>
      <c r="CI5578"/>
      <c r="CJ5578"/>
    </row>
    <row r="5579" spans="39:88" x14ac:dyDescent="0.3"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  <c r="BF5579"/>
      <c r="BG5579"/>
      <c r="BH5579"/>
      <c r="BI5579"/>
      <c r="BJ5579"/>
      <c r="BK5579"/>
      <c r="BL5579"/>
      <c r="BM5579"/>
      <c r="BN5579"/>
      <c r="BO5579"/>
      <c r="BP5579"/>
      <c r="BQ5579"/>
      <c r="BR5579"/>
      <c r="BS5579"/>
      <c r="BT5579"/>
      <c r="BU5579"/>
      <c r="BV5579"/>
      <c r="BW5579"/>
      <c r="BX5579"/>
      <c r="BY5579"/>
      <c r="BZ5579"/>
      <c r="CA5579"/>
      <c r="CB5579"/>
      <c r="CC5579"/>
      <c r="CD5579"/>
      <c r="CE5579"/>
      <c r="CF5579"/>
      <c r="CG5579"/>
      <c r="CH5579"/>
      <c r="CI5579"/>
      <c r="CJ5579"/>
    </row>
    <row r="5580" spans="39:88" x14ac:dyDescent="0.3"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  <c r="BF5580"/>
      <c r="BG5580"/>
      <c r="BH5580"/>
      <c r="BI5580"/>
      <c r="BJ5580"/>
      <c r="BK5580"/>
      <c r="BL5580"/>
      <c r="BM5580"/>
      <c r="BN5580"/>
      <c r="BO5580"/>
      <c r="BP5580"/>
      <c r="BQ5580"/>
      <c r="BR5580"/>
      <c r="BS5580"/>
      <c r="BT5580"/>
      <c r="BU5580"/>
      <c r="BV5580"/>
      <c r="BW5580"/>
      <c r="BX5580"/>
      <c r="BY5580"/>
      <c r="BZ5580"/>
      <c r="CA5580"/>
      <c r="CB5580"/>
      <c r="CC5580"/>
      <c r="CD5580"/>
      <c r="CE5580"/>
      <c r="CF5580"/>
      <c r="CG5580"/>
      <c r="CH5580"/>
      <c r="CI5580"/>
      <c r="CJ5580"/>
    </row>
    <row r="5581" spans="39:88" x14ac:dyDescent="0.3"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  <c r="BF5581"/>
      <c r="BG5581"/>
      <c r="BH5581"/>
      <c r="BI5581"/>
      <c r="BJ5581"/>
      <c r="BK5581"/>
      <c r="BL5581"/>
      <c r="BM5581"/>
      <c r="BN5581"/>
      <c r="BO5581"/>
      <c r="BP5581"/>
      <c r="BQ5581"/>
      <c r="BR5581"/>
      <c r="BS5581"/>
      <c r="BT5581"/>
      <c r="BU5581"/>
      <c r="BV5581"/>
      <c r="BW5581"/>
      <c r="BX5581"/>
      <c r="BY5581"/>
      <c r="BZ5581"/>
      <c r="CA5581"/>
      <c r="CB5581"/>
      <c r="CC5581"/>
      <c r="CD5581"/>
      <c r="CE5581"/>
      <c r="CF5581"/>
      <c r="CG5581"/>
      <c r="CH5581"/>
      <c r="CI5581"/>
      <c r="CJ5581"/>
    </row>
    <row r="5582" spans="39:88" x14ac:dyDescent="0.3"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  <c r="BF5582"/>
      <c r="BG5582"/>
      <c r="BH5582"/>
      <c r="BI5582"/>
      <c r="BJ5582"/>
      <c r="BK5582"/>
      <c r="BL5582"/>
      <c r="BM5582"/>
      <c r="BN5582"/>
      <c r="BO5582"/>
      <c r="BP5582"/>
      <c r="BQ5582"/>
      <c r="BR5582"/>
      <c r="BS5582"/>
      <c r="BT5582"/>
      <c r="BU5582"/>
      <c r="BV5582"/>
      <c r="BW5582"/>
      <c r="BX5582"/>
      <c r="BY5582"/>
      <c r="BZ5582"/>
      <c r="CA5582"/>
      <c r="CB5582"/>
      <c r="CC5582"/>
      <c r="CD5582"/>
      <c r="CE5582"/>
      <c r="CF5582"/>
      <c r="CG5582"/>
      <c r="CH5582"/>
      <c r="CI5582"/>
      <c r="CJ5582"/>
    </row>
    <row r="5583" spans="39:88" x14ac:dyDescent="0.3"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  <c r="BF5583"/>
      <c r="BG5583"/>
      <c r="BH5583"/>
      <c r="BI5583"/>
      <c r="BJ5583"/>
      <c r="BK5583"/>
      <c r="BL5583"/>
      <c r="BM5583"/>
      <c r="BN5583"/>
      <c r="BO5583"/>
      <c r="BP5583"/>
      <c r="BQ5583"/>
      <c r="BR5583"/>
      <c r="BS5583"/>
      <c r="BT5583"/>
      <c r="BU5583"/>
      <c r="BV5583"/>
      <c r="BW5583"/>
      <c r="BX5583"/>
      <c r="BY5583"/>
      <c r="BZ5583"/>
      <c r="CA5583"/>
      <c r="CB5583"/>
      <c r="CC5583"/>
      <c r="CD5583"/>
      <c r="CE5583"/>
      <c r="CF5583"/>
      <c r="CG5583"/>
      <c r="CH5583"/>
      <c r="CI5583"/>
      <c r="CJ5583"/>
    </row>
    <row r="5584" spans="39:88" x14ac:dyDescent="0.3"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  <c r="BF5584"/>
      <c r="BG5584"/>
      <c r="BH5584"/>
      <c r="BI5584"/>
      <c r="BJ5584"/>
      <c r="BK5584"/>
      <c r="BL5584"/>
      <c r="BM5584"/>
      <c r="BN5584"/>
      <c r="BO5584"/>
      <c r="BP5584"/>
      <c r="BQ5584"/>
      <c r="BR5584"/>
      <c r="BS5584"/>
      <c r="BT5584"/>
      <c r="BU5584"/>
      <c r="BV5584"/>
      <c r="BW5584"/>
      <c r="BX5584"/>
      <c r="BY5584"/>
      <c r="BZ5584"/>
      <c r="CA5584"/>
      <c r="CB5584"/>
      <c r="CC5584"/>
      <c r="CD5584"/>
      <c r="CE5584"/>
      <c r="CF5584"/>
      <c r="CG5584"/>
      <c r="CH5584"/>
      <c r="CI5584"/>
      <c r="CJ5584"/>
    </row>
    <row r="5585" spans="39:88" x14ac:dyDescent="0.3"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  <c r="BF5585"/>
      <c r="BG5585"/>
      <c r="BH5585"/>
      <c r="BI5585"/>
      <c r="BJ5585"/>
      <c r="BK5585"/>
      <c r="BL5585"/>
      <c r="BM5585"/>
      <c r="BN5585"/>
      <c r="BO5585"/>
      <c r="BP5585"/>
      <c r="BQ5585"/>
      <c r="BR5585"/>
      <c r="BS5585"/>
      <c r="BT5585"/>
      <c r="BU5585"/>
      <c r="BV5585"/>
      <c r="BW5585"/>
      <c r="BX5585"/>
      <c r="BY5585"/>
      <c r="BZ5585"/>
      <c r="CA5585"/>
      <c r="CB5585"/>
      <c r="CC5585"/>
      <c r="CD5585"/>
      <c r="CE5585"/>
      <c r="CF5585"/>
      <c r="CG5585"/>
      <c r="CH5585"/>
      <c r="CI5585"/>
      <c r="CJ5585"/>
    </row>
    <row r="5586" spans="39:88" x14ac:dyDescent="0.3"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  <c r="BF5586"/>
      <c r="BG5586"/>
      <c r="BH5586"/>
      <c r="BI5586"/>
      <c r="BJ5586"/>
      <c r="BK5586"/>
      <c r="BL5586"/>
      <c r="BM5586"/>
      <c r="BN5586"/>
      <c r="BO5586"/>
      <c r="BP5586"/>
      <c r="BQ5586"/>
      <c r="BR5586"/>
      <c r="BS5586"/>
      <c r="BT5586"/>
      <c r="BU5586"/>
      <c r="BV5586"/>
      <c r="BW5586"/>
      <c r="BX5586"/>
      <c r="BY5586"/>
      <c r="BZ5586"/>
      <c r="CA5586"/>
      <c r="CB5586"/>
      <c r="CC5586"/>
      <c r="CD5586"/>
      <c r="CE5586"/>
      <c r="CF5586"/>
      <c r="CG5586"/>
      <c r="CH5586"/>
      <c r="CI5586"/>
      <c r="CJ5586"/>
    </row>
    <row r="5587" spans="39:88" x14ac:dyDescent="0.3"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  <c r="BF5587"/>
      <c r="BG5587"/>
      <c r="BH5587"/>
      <c r="BI5587"/>
      <c r="BJ5587"/>
      <c r="BK5587"/>
      <c r="BL5587"/>
      <c r="BM5587"/>
      <c r="BN5587"/>
      <c r="BO5587"/>
      <c r="BP5587"/>
      <c r="BQ5587"/>
      <c r="BR5587"/>
      <c r="BS5587"/>
      <c r="BT5587"/>
      <c r="BU5587"/>
      <c r="BV5587"/>
      <c r="BW5587"/>
      <c r="BX5587"/>
      <c r="BY5587"/>
      <c r="BZ5587"/>
      <c r="CA5587"/>
      <c r="CB5587"/>
      <c r="CC5587"/>
      <c r="CD5587"/>
      <c r="CE5587"/>
      <c r="CF5587"/>
      <c r="CG5587"/>
      <c r="CH5587"/>
      <c r="CI5587"/>
      <c r="CJ5587"/>
    </row>
    <row r="5588" spans="39:88" x14ac:dyDescent="0.3"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  <c r="BF5588"/>
      <c r="BG5588"/>
      <c r="BH5588"/>
      <c r="BI5588"/>
      <c r="BJ5588"/>
      <c r="BK5588"/>
      <c r="BL5588"/>
      <c r="BM5588"/>
      <c r="BN5588"/>
      <c r="BO5588"/>
      <c r="BP5588"/>
      <c r="BQ5588"/>
      <c r="BR5588"/>
      <c r="BS5588"/>
      <c r="BT5588"/>
      <c r="BU5588"/>
      <c r="BV5588"/>
      <c r="BW5588"/>
      <c r="BX5588"/>
      <c r="BY5588"/>
      <c r="BZ5588"/>
      <c r="CA5588"/>
      <c r="CB5588"/>
      <c r="CC5588"/>
      <c r="CD5588"/>
      <c r="CE5588"/>
      <c r="CF5588"/>
      <c r="CG5588"/>
      <c r="CH5588"/>
      <c r="CI5588"/>
      <c r="CJ5588"/>
    </row>
    <row r="5589" spans="39:88" x14ac:dyDescent="0.3"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  <c r="BF5589"/>
      <c r="BG5589"/>
      <c r="BH5589"/>
      <c r="BI5589"/>
      <c r="BJ5589"/>
      <c r="BK5589"/>
      <c r="BL5589"/>
      <c r="BM5589"/>
      <c r="BN5589"/>
      <c r="BO5589"/>
      <c r="BP5589"/>
      <c r="BQ5589"/>
      <c r="BR5589"/>
      <c r="BS5589"/>
      <c r="BT5589"/>
      <c r="BU5589"/>
      <c r="BV5589"/>
      <c r="BW5589"/>
      <c r="BX5589"/>
      <c r="BY5589"/>
      <c r="BZ5589"/>
      <c r="CA5589"/>
      <c r="CB5589"/>
      <c r="CC5589"/>
      <c r="CD5589"/>
      <c r="CE5589"/>
      <c r="CF5589"/>
      <c r="CG5589"/>
      <c r="CH5589"/>
      <c r="CI5589"/>
      <c r="CJ5589"/>
    </row>
    <row r="5590" spans="39:88" x14ac:dyDescent="0.3"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  <c r="BF5590"/>
      <c r="BG5590"/>
      <c r="BH5590"/>
      <c r="BI5590"/>
      <c r="BJ5590"/>
      <c r="BK5590"/>
      <c r="BL5590"/>
      <c r="BM5590"/>
      <c r="BN5590"/>
      <c r="BO5590"/>
      <c r="BP5590"/>
      <c r="BQ5590"/>
      <c r="BR5590"/>
      <c r="BS5590"/>
      <c r="BT5590"/>
      <c r="BU5590"/>
      <c r="BV5590"/>
      <c r="BW5590"/>
      <c r="BX5590"/>
      <c r="BY5590"/>
      <c r="BZ5590"/>
      <c r="CA5590"/>
      <c r="CB5590"/>
      <c r="CC5590"/>
      <c r="CD5590"/>
      <c r="CE5590"/>
      <c r="CF5590"/>
      <c r="CG5590"/>
      <c r="CH5590"/>
      <c r="CI5590"/>
      <c r="CJ5590"/>
    </row>
    <row r="5591" spans="39:88" x14ac:dyDescent="0.3"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  <c r="BF5591"/>
      <c r="BG5591"/>
      <c r="BH5591"/>
      <c r="BI5591"/>
      <c r="BJ5591"/>
      <c r="BK5591"/>
      <c r="BL5591"/>
      <c r="BM5591"/>
      <c r="BN5591"/>
      <c r="BO5591"/>
      <c r="BP5591"/>
      <c r="BQ5591"/>
      <c r="BR5591"/>
      <c r="BS5591"/>
      <c r="BT5591"/>
      <c r="BU5591"/>
      <c r="BV5591"/>
      <c r="BW5591"/>
      <c r="BX5591"/>
      <c r="BY5591"/>
      <c r="BZ5591"/>
      <c r="CA5591"/>
      <c r="CB5591"/>
      <c r="CC5591"/>
      <c r="CD5591"/>
      <c r="CE5591"/>
      <c r="CF5591"/>
      <c r="CG5591"/>
      <c r="CH5591"/>
      <c r="CI5591"/>
      <c r="CJ5591"/>
    </row>
    <row r="5592" spans="39:88" x14ac:dyDescent="0.3"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  <c r="BF5592"/>
      <c r="BG5592"/>
      <c r="BH5592"/>
      <c r="BI5592"/>
      <c r="BJ5592"/>
      <c r="BK5592"/>
      <c r="BL5592"/>
      <c r="BM5592"/>
      <c r="BN5592"/>
      <c r="BO5592"/>
      <c r="BP5592"/>
      <c r="BQ5592"/>
      <c r="BR5592"/>
      <c r="BS5592"/>
      <c r="BT5592"/>
      <c r="BU5592"/>
      <c r="BV5592"/>
      <c r="BW5592"/>
      <c r="BX5592"/>
      <c r="BY5592"/>
      <c r="BZ5592"/>
      <c r="CA5592"/>
      <c r="CB5592"/>
      <c r="CC5592"/>
      <c r="CD5592"/>
      <c r="CE5592"/>
      <c r="CF5592"/>
      <c r="CG5592"/>
      <c r="CH5592"/>
      <c r="CI5592"/>
      <c r="CJ5592"/>
    </row>
    <row r="5593" spans="39:88" x14ac:dyDescent="0.3"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  <c r="BF5593"/>
      <c r="BG5593"/>
      <c r="BH5593"/>
      <c r="BI5593"/>
      <c r="BJ5593"/>
      <c r="BK5593"/>
      <c r="BL5593"/>
      <c r="BM5593"/>
      <c r="BN5593"/>
      <c r="BO5593"/>
      <c r="BP5593"/>
      <c r="BQ5593"/>
      <c r="BR5593"/>
      <c r="BS5593"/>
      <c r="BT5593"/>
      <c r="BU5593"/>
      <c r="BV5593"/>
      <c r="BW5593"/>
      <c r="BX5593"/>
      <c r="BY5593"/>
      <c r="BZ5593"/>
      <c r="CA5593"/>
      <c r="CB5593"/>
      <c r="CC5593"/>
      <c r="CD5593"/>
      <c r="CE5593"/>
      <c r="CF5593"/>
      <c r="CG5593"/>
      <c r="CH5593"/>
      <c r="CI5593"/>
      <c r="CJ5593"/>
    </row>
    <row r="5594" spans="39:88" x14ac:dyDescent="0.3"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  <c r="BF5594"/>
      <c r="BG5594"/>
      <c r="BH5594"/>
      <c r="BI5594"/>
      <c r="BJ5594"/>
      <c r="BK5594"/>
      <c r="BL5594"/>
      <c r="BM5594"/>
      <c r="BN5594"/>
      <c r="BO5594"/>
      <c r="BP5594"/>
      <c r="BQ5594"/>
      <c r="BR5594"/>
      <c r="BS5594"/>
      <c r="BT5594"/>
      <c r="BU5594"/>
      <c r="BV5594"/>
      <c r="BW5594"/>
      <c r="BX5594"/>
      <c r="BY5594"/>
      <c r="BZ5594"/>
      <c r="CA5594"/>
      <c r="CB5594"/>
      <c r="CC5594"/>
      <c r="CD5594"/>
      <c r="CE5594"/>
      <c r="CF5594"/>
      <c r="CG5594"/>
      <c r="CH5594"/>
      <c r="CI5594"/>
      <c r="CJ5594"/>
    </row>
    <row r="5595" spans="39:88" x14ac:dyDescent="0.3"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  <c r="BF5595"/>
      <c r="BG5595"/>
      <c r="BH5595"/>
      <c r="BI5595"/>
      <c r="BJ5595"/>
      <c r="BK5595"/>
      <c r="BL5595"/>
      <c r="BM5595"/>
      <c r="BN5595"/>
      <c r="BO5595"/>
      <c r="BP5595"/>
      <c r="BQ5595"/>
      <c r="BR5595"/>
      <c r="BS5595"/>
      <c r="BT5595"/>
      <c r="BU5595"/>
      <c r="BV5595"/>
      <c r="BW5595"/>
      <c r="BX5595"/>
      <c r="BY5595"/>
      <c r="BZ5595"/>
      <c r="CA5595"/>
      <c r="CB5595"/>
      <c r="CC5595"/>
      <c r="CD5595"/>
      <c r="CE5595"/>
      <c r="CF5595"/>
      <c r="CG5595"/>
      <c r="CH5595"/>
      <c r="CI5595"/>
      <c r="CJ5595"/>
    </row>
    <row r="5596" spans="39:88" x14ac:dyDescent="0.3"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  <c r="BF5596"/>
      <c r="BG5596"/>
      <c r="BH5596"/>
      <c r="BI5596"/>
      <c r="BJ5596"/>
      <c r="BK5596"/>
      <c r="BL5596"/>
      <c r="BM5596"/>
      <c r="BN5596"/>
      <c r="BO5596"/>
      <c r="BP5596"/>
      <c r="BQ5596"/>
      <c r="BR5596"/>
      <c r="BS5596"/>
      <c r="BT5596"/>
      <c r="BU5596"/>
      <c r="BV5596"/>
      <c r="BW5596"/>
      <c r="BX5596"/>
      <c r="BY5596"/>
      <c r="BZ5596"/>
      <c r="CA5596"/>
      <c r="CB5596"/>
      <c r="CC5596"/>
      <c r="CD5596"/>
      <c r="CE5596"/>
      <c r="CF5596"/>
      <c r="CG5596"/>
      <c r="CH5596"/>
      <c r="CI5596"/>
      <c r="CJ5596"/>
    </row>
    <row r="5597" spans="39:88" x14ac:dyDescent="0.3"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  <c r="BF5597"/>
      <c r="BG5597"/>
      <c r="BH5597"/>
      <c r="BI5597"/>
      <c r="BJ5597"/>
      <c r="BK5597"/>
      <c r="BL5597"/>
      <c r="BM5597"/>
      <c r="BN5597"/>
      <c r="BO5597"/>
      <c r="BP5597"/>
      <c r="BQ5597"/>
      <c r="BR5597"/>
      <c r="BS5597"/>
      <c r="BT5597"/>
      <c r="BU5597"/>
      <c r="BV5597"/>
      <c r="BW5597"/>
      <c r="BX5597"/>
      <c r="BY5597"/>
      <c r="BZ5597"/>
      <c r="CA5597"/>
      <c r="CB5597"/>
      <c r="CC5597"/>
      <c r="CD5597"/>
      <c r="CE5597"/>
      <c r="CF5597"/>
      <c r="CG5597"/>
      <c r="CH5597"/>
      <c r="CI5597"/>
      <c r="CJ5597"/>
    </row>
    <row r="5598" spans="39:88" x14ac:dyDescent="0.3"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  <c r="BF5598"/>
      <c r="BG5598"/>
      <c r="BH5598"/>
      <c r="BI5598"/>
      <c r="BJ5598"/>
      <c r="BK5598"/>
      <c r="BL5598"/>
      <c r="BM5598"/>
      <c r="BN5598"/>
      <c r="BO5598"/>
      <c r="BP5598"/>
      <c r="BQ5598"/>
      <c r="BR5598"/>
      <c r="BS5598"/>
      <c r="BT5598"/>
      <c r="BU5598"/>
      <c r="BV5598"/>
      <c r="BW5598"/>
      <c r="BX5598"/>
      <c r="BY5598"/>
      <c r="BZ5598"/>
      <c r="CA5598"/>
      <c r="CB5598"/>
      <c r="CC5598"/>
      <c r="CD5598"/>
      <c r="CE5598"/>
      <c r="CF5598"/>
      <c r="CG5598"/>
      <c r="CH5598"/>
      <c r="CI5598"/>
      <c r="CJ5598"/>
    </row>
    <row r="5599" spans="39:88" x14ac:dyDescent="0.3"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  <c r="BF5599"/>
      <c r="BG5599"/>
      <c r="BH5599"/>
      <c r="BI5599"/>
      <c r="BJ5599"/>
      <c r="BK5599"/>
      <c r="BL5599"/>
      <c r="BM5599"/>
      <c r="BN5599"/>
      <c r="BO5599"/>
      <c r="BP5599"/>
      <c r="BQ5599"/>
      <c r="BR5599"/>
      <c r="BS5599"/>
      <c r="BT5599"/>
      <c r="BU5599"/>
      <c r="BV5599"/>
      <c r="BW5599"/>
      <c r="BX5599"/>
      <c r="BY5599"/>
      <c r="BZ5599"/>
      <c r="CA5599"/>
      <c r="CB5599"/>
      <c r="CC5599"/>
      <c r="CD5599"/>
      <c r="CE5599"/>
      <c r="CF5599"/>
      <c r="CG5599"/>
      <c r="CH5599"/>
      <c r="CI5599"/>
      <c r="CJ5599"/>
    </row>
    <row r="5600" spans="39:88" x14ac:dyDescent="0.3"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  <c r="BF5600"/>
      <c r="BG5600"/>
      <c r="BH5600"/>
      <c r="BI5600"/>
      <c r="BJ5600"/>
      <c r="BK5600"/>
      <c r="BL5600"/>
      <c r="BM5600"/>
      <c r="BN5600"/>
      <c r="BO5600"/>
      <c r="BP5600"/>
      <c r="BQ5600"/>
      <c r="BR5600"/>
      <c r="BS5600"/>
      <c r="BT5600"/>
      <c r="BU5600"/>
      <c r="BV5600"/>
      <c r="BW5600"/>
      <c r="BX5600"/>
      <c r="BY5600"/>
      <c r="BZ5600"/>
      <c r="CA5600"/>
      <c r="CB5600"/>
      <c r="CC5600"/>
      <c r="CD5600"/>
      <c r="CE5600"/>
      <c r="CF5600"/>
      <c r="CG5600"/>
      <c r="CH5600"/>
      <c r="CI5600"/>
      <c r="CJ5600"/>
    </row>
    <row r="5601" spans="39:88" x14ac:dyDescent="0.3"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  <c r="BF5601"/>
      <c r="BG5601"/>
      <c r="BH5601"/>
      <c r="BI5601"/>
      <c r="BJ5601"/>
      <c r="BK5601"/>
      <c r="BL5601"/>
      <c r="BM5601"/>
      <c r="BN5601"/>
      <c r="BO5601"/>
      <c r="BP5601"/>
      <c r="BQ5601"/>
      <c r="BR5601"/>
      <c r="BS5601"/>
      <c r="BT5601"/>
      <c r="BU5601"/>
      <c r="BV5601"/>
      <c r="BW5601"/>
      <c r="BX5601"/>
      <c r="BY5601"/>
      <c r="BZ5601"/>
      <c r="CA5601"/>
      <c r="CB5601"/>
      <c r="CC5601"/>
      <c r="CD5601"/>
      <c r="CE5601"/>
      <c r="CF5601"/>
      <c r="CG5601"/>
      <c r="CH5601"/>
      <c r="CI5601"/>
      <c r="CJ5601"/>
    </row>
    <row r="5602" spans="39:88" x14ac:dyDescent="0.3"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  <c r="BF5602"/>
      <c r="BG5602"/>
      <c r="BH5602"/>
      <c r="BI5602"/>
      <c r="BJ5602"/>
      <c r="BK5602"/>
      <c r="BL5602"/>
      <c r="BM5602"/>
      <c r="BN5602"/>
      <c r="BO5602"/>
      <c r="BP5602"/>
      <c r="BQ5602"/>
      <c r="BR5602"/>
      <c r="BS5602"/>
      <c r="BT5602"/>
      <c r="BU5602"/>
      <c r="BV5602"/>
      <c r="BW5602"/>
      <c r="BX5602"/>
      <c r="BY5602"/>
      <c r="BZ5602"/>
      <c r="CA5602"/>
      <c r="CB5602"/>
      <c r="CC5602"/>
      <c r="CD5602"/>
      <c r="CE5602"/>
      <c r="CF5602"/>
      <c r="CG5602"/>
      <c r="CH5602"/>
      <c r="CI5602"/>
      <c r="CJ5602"/>
    </row>
    <row r="5603" spans="39:88" x14ac:dyDescent="0.3"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  <c r="BF5603"/>
      <c r="BG5603"/>
      <c r="BH5603"/>
      <c r="BI5603"/>
      <c r="BJ5603"/>
      <c r="BK5603"/>
      <c r="BL5603"/>
      <c r="BM5603"/>
      <c r="BN5603"/>
      <c r="BO5603"/>
      <c r="BP5603"/>
      <c r="BQ5603"/>
      <c r="BR5603"/>
      <c r="BS5603"/>
      <c r="BT5603"/>
      <c r="BU5603"/>
      <c r="BV5603"/>
      <c r="BW5603"/>
      <c r="BX5603"/>
      <c r="BY5603"/>
      <c r="BZ5603"/>
      <c r="CA5603"/>
      <c r="CB5603"/>
      <c r="CC5603"/>
      <c r="CD5603"/>
      <c r="CE5603"/>
      <c r="CF5603"/>
      <c r="CG5603"/>
      <c r="CH5603"/>
      <c r="CI5603"/>
      <c r="CJ5603"/>
    </row>
    <row r="5604" spans="39:88" x14ac:dyDescent="0.3"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  <c r="BF5604"/>
      <c r="BG5604"/>
      <c r="BH5604"/>
      <c r="BI5604"/>
      <c r="BJ5604"/>
      <c r="BK5604"/>
      <c r="BL5604"/>
      <c r="BM5604"/>
      <c r="BN5604"/>
      <c r="BO5604"/>
      <c r="BP5604"/>
      <c r="BQ5604"/>
      <c r="BR5604"/>
      <c r="BS5604"/>
      <c r="BT5604"/>
      <c r="BU5604"/>
      <c r="BV5604"/>
      <c r="BW5604"/>
      <c r="BX5604"/>
      <c r="BY5604"/>
      <c r="BZ5604"/>
      <c r="CA5604"/>
      <c r="CB5604"/>
      <c r="CC5604"/>
      <c r="CD5604"/>
      <c r="CE5604"/>
      <c r="CF5604"/>
      <c r="CG5604"/>
      <c r="CH5604"/>
      <c r="CI5604"/>
      <c r="CJ5604"/>
    </row>
    <row r="5605" spans="39:88" x14ac:dyDescent="0.3"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  <c r="BF5605"/>
      <c r="BG5605"/>
      <c r="BH5605"/>
      <c r="BI5605"/>
      <c r="BJ5605"/>
      <c r="BK5605"/>
      <c r="BL5605"/>
      <c r="BM5605"/>
      <c r="BN5605"/>
      <c r="BO5605"/>
      <c r="BP5605"/>
      <c r="BQ5605"/>
      <c r="BR5605"/>
      <c r="BS5605"/>
      <c r="BT5605"/>
      <c r="BU5605"/>
      <c r="BV5605"/>
      <c r="BW5605"/>
      <c r="BX5605"/>
      <c r="BY5605"/>
      <c r="BZ5605"/>
      <c r="CA5605"/>
      <c r="CB5605"/>
      <c r="CC5605"/>
      <c r="CD5605"/>
      <c r="CE5605"/>
      <c r="CF5605"/>
      <c r="CG5605"/>
      <c r="CH5605"/>
      <c r="CI5605"/>
      <c r="CJ5605"/>
    </row>
    <row r="5606" spans="39:88" x14ac:dyDescent="0.3"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  <c r="BF5606"/>
      <c r="BG5606"/>
      <c r="BH5606"/>
      <c r="BI5606"/>
      <c r="BJ5606"/>
      <c r="BK5606"/>
      <c r="BL5606"/>
      <c r="BM5606"/>
      <c r="BN5606"/>
      <c r="BO5606"/>
      <c r="BP5606"/>
      <c r="BQ5606"/>
      <c r="BR5606"/>
      <c r="BS5606"/>
      <c r="BT5606"/>
      <c r="BU5606"/>
      <c r="BV5606"/>
      <c r="BW5606"/>
      <c r="BX5606"/>
      <c r="BY5606"/>
      <c r="BZ5606"/>
      <c r="CA5606"/>
      <c r="CB5606"/>
      <c r="CC5606"/>
      <c r="CD5606"/>
      <c r="CE5606"/>
      <c r="CF5606"/>
      <c r="CG5606"/>
      <c r="CH5606"/>
      <c r="CI5606"/>
      <c r="CJ5606"/>
    </row>
    <row r="5607" spans="39:88" x14ac:dyDescent="0.3"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  <c r="BF5607"/>
      <c r="BG5607"/>
      <c r="BH5607"/>
      <c r="BI5607"/>
      <c r="BJ5607"/>
      <c r="BK5607"/>
      <c r="BL5607"/>
      <c r="BM5607"/>
      <c r="BN5607"/>
      <c r="BO5607"/>
      <c r="BP5607"/>
      <c r="BQ5607"/>
      <c r="BR5607"/>
      <c r="BS5607"/>
      <c r="BT5607"/>
      <c r="BU5607"/>
      <c r="BV5607"/>
      <c r="BW5607"/>
      <c r="BX5607"/>
      <c r="BY5607"/>
      <c r="BZ5607"/>
      <c r="CA5607"/>
      <c r="CB5607"/>
      <c r="CC5607"/>
      <c r="CD5607"/>
      <c r="CE5607"/>
      <c r="CF5607"/>
      <c r="CG5607"/>
      <c r="CH5607"/>
      <c r="CI5607"/>
      <c r="CJ5607"/>
    </row>
    <row r="5608" spans="39:88" x14ac:dyDescent="0.3"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  <c r="BF5608"/>
      <c r="BG5608"/>
      <c r="BH5608"/>
      <c r="BI5608"/>
      <c r="BJ5608"/>
      <c r="BK5608"/>
      <c r="BL5608"/>
      <c r="BM5608"/>
      <c r="BN5608"/>
      <c r="BO5608"/>
      <c r="BP5608"/>
      <c r="BQ5608"/>
      <c r="BR5608"/>
      <c r="BS5608"/>
      <c r="BT5608"/>
      <c r="BU5608"/>
      <c r="BV5608"/>
      <c r="BW5608"/>
      <c r="BX5608"/>
      <c r="BY5608"/>
      <c r="BZ5608"/>
      <c r="CA5608"/>
      <c r="CB5608"/>
      <c r="CC5608"/>
      <c r="CD5608"/>
      <c r="CE5608"/>
      <c r="CF5608"/>
      <c r="CG5608"/>
      <c r="CH5608"/>
      <c r="CI5608"/>
      <c r="CJ5608"/>
    </row>
    <row r="5609" spans="39:88" x14ac:dyDescent="0.3"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  <c r="BF5609"/>
      <c r="BG5609"/>
      <c r="BH5609"/>
      <c r="BI5609"/>
      <c r="BJ5609"/>
      <c r="BK5609"/>
      <c r="BL5609"/>
      <c r="BM5609"/>
      <c r="BN5609"/>
      <c r="BO5609"/>
      <c r="BP5609"/>
      <c r="BQ5609"/>
      <c r="BR5609"/>
      <c r="BS5609"/>
      <c r="BT5609"/>
      <c r="BU5609"/>
      <c r="BV5609"/>
      <c r="BW5609"/>
      <c r="BX5609"/>
      <c r="BY5609"/>
      <c r="BZ5609"/>
      <c r="CA5609"/>
      <c r="CB5609"/>
      <c r="CC5609"/>
      <c r="CD5609"/>
      <c r="CE5609"/>
      <c r="CF5609"/>
      <c r="CG5609"/>
      <c r="CH5609"/>
      <c r="CI5609"/>
      <c r="CJ5609"/>
    </row>
    <row r="5610" spans="39:88" x14ac:dyDescent="0.3"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  <c r="BF5610"/>
      <c r="BG5610"/>
      <c r="BH5610"/>
      <c r="BI5610"/>
      <c r="BJ5610"/>
      <c r="BK5610"/>
      <c r="BL5610"/>
      <c r="BM5610"/>
      <c r="BN5610"/>
      <c r="BO5610"/>
      <c r="BP5610"/>
      <c r="BQ5610"/>
      <c r="BR5610"/>
      <c r="BS5610"/>
      <c r="BT5610"/>
      <c r="BU5610"/>
      <c r="BV5610"/>
      <c r="BW5610"/>
      <c r="BX5610"/>
      <c r="BY5610"/>
      <c r="BZ5610"/>
      <c r="CA5610"/>
      <c r="CB5610"/>
      <c r="CC5610"/>
      <c r="CD5610"/>
      <c r="CE5610"/>
      <c r="CF5610"/>
      <c r="CG5610"/>
      <c r="CH5610"/>
      <c r="CI5610"/>
      <c r="CJ5610"/>
    </row>
    <row r="5611" spans="39:88" x14ac:dyDescent="0.3"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  <c r="BF5611"/>
      <c r="BG5611"/>
      <c r="BH5611"/>
      <c r="BI5611"/>
      <c r="BJ5611"/>
      <c r="BK5611"/>
      <c r="BL5611"/>
      <c r="BM5611"/>
      <c r="BN5611"/>
      <c r="BO5611"/>
      <c r="BP5611"/>
      <c r="BQ5611"/>
      <c r="BR5611"/>
      <c r="BS5611"/>
      <c r="BT5611"/>
      <c r="BU5611"/>
      <c r="BV5611"/>
      <c r="BW5611"/>
      <c r="BX5611"/>
      <c r="BY5611"/>
      <c r="BZ5611"/>
      <c r="CA5611"/>
      <c r="CB5611"/>
      <c r="CC5611"/>
      <c r="CD5611"/>
      <c r="CE5611"/>
      <c r="CF5611"/>
      <c r="CG5611"/>
      <c r="CH5611"/>
      <c r="CI5611"/>
      <c r="CJ5611"/>
    </row>
    <row r="5612" spans="39:88" x14ac:dyDescent="0.3"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  <c r="BF5612"/>
      <c r="BG5612"/>
      <c r="BH5612"/>
      <c r="BI5612"/>
      <c r="BJ5612"/>
      <c r="BK5612"/>
      <c r="BL5612"/>
      <c r="BM5612"/>
      <c r="BN5612"/>
      <c r="BO5612"/>
      <c r="BP5612"/>
      <c r="BQ5612"/>
      <c r="BR5612"/>
      <c r="BS5612"/>
      <c r="BT5612"/>
      <c r="BU5612"/>
      <c r="BV5612"/>
      <c r="BW5612"/>
      <c r="BX5612"/>
      <c r="BY5612"/>
      <c r="BZ5612"/>
      <c r="CA5612"/>
      <c r="CB5612"/>
      <c r="CC5612"/>
      <c r="CD5612"/>
      <c r="CE5612"/>
      <c r="CF5612"/>
      <c r="CG5612"/>
      <c r="CH5612"/>
      <c r="CI5612"/>
      <c r="CJ5612"/>
    </row>
    <row r="5613" spans="39:88" x14ac:dyDescent="0.3"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  <c r="BF5613"/>
      <c r="BG5613"/>
      <c r="BH5613"/>
      <c r="BI5613"/>
      <c r="BJ5613"/>
      <c r="BK5613"/>
      <c r="BL5613"/>
      <c r="BM5613"/>
      <c r="BN5613"/>
      <c r="BO5613"/>
      <c r="BP5613"/>
      <c r="BQ5613"/>
      <c r="BR5613"/>
      <c r="BS5613"/>
      <c r="BT5613"/>
      <c r="BU5613"/>
      <c r="BV5613"/>
      <c r="BW5613"/>
      <c r="BX5613"/>
      <c r="BY5613"/>
      <c r="BZ5613"/>
      <c r="CA5613"/>
      <c r="CB5613"/>
      <c r="CC5613"/>
      <c r="CD5613"/>
      <c r="CE5613"/>
      <c r="CF5613"/>
      <c r="CG5613"/>
      <c r="CH5613"/>
      <c r="CI5613"/>
      <c r="CJ5613"/>
    </row>
    <row r="5614" spans="39:88" x14ac:dyDescent="0.3"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  <c r="BF5614"/>
      <c r="BG5614"/>
      <c r="BH5614"/>
      <c r="BI5614"/>
      <c r="BJ5614"/>
      <c r="BK5614"/>
      <c r="BL5614"/>
      <c r="BM5614"/>
      <c r="BN5614"/>
      <c r="BO5614"/>
      <c r="BP5614"/>
      <c r="BQ5614"/>
      <c r="BR5614"/>
      <c r="BS5614"/>
      <c r="BT5614"/>
      <c r="BU5614"/>
      <c r="BV5614"/>
      <c r="BW5614"/>
      <c r="BX5614"/>
      <c r="BY5614"/>
      <c r="BZ5614"/>
      <c r="CA5614"/>
      <c r="CB5614"/>
      <c r="CC5614"/>
      <c r="CD5614"/>
      <c r="CE5614"/>
      <c r="CF5614"/>
      <c r="CG5614"/>
      <c r="CH5614"/>
      <c r="CI5614"/>
      <c r="CJ5614"/>
    </row>
    <row r="5615" spans="39:88" x14ac:dyDescent="0.3"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  <c r="BF5615"/>
      <c r="BG5615"/>
      <c r="BH5615"/>
      <c r="BI5615"/>
      <c r="BJ5615"/>
      <c r="BK5615"/>
      <c r="BL5615"/>
      <c r="BM5615"/>
      <c r="BN5615"/>
      <c r="BO5615"/>
      <c r="BP5615"/>
      <c r="BQ5615"/>
      <c r="BR5615"/>
      <c r="BS5615"/>
      <c r="BT5615"/>
      <c r="BU5615"/>
      <c r="BV5615"/>
      <c r="BW5615"/>
      <c r="BX5615"/>
      <c r="BY5615"/>
      <c r="BZ5615"/>
      <c r="CA5615"/>
      <c r="CB5615"/>
      <c r="CC5615"/>
      <c r="CD5615"/>
      <c r="CE5615"/>
      <c r="CF5615"/>
      <c r="CG5615"/>
      <c r="CH5615"/>
      <c r="CI5615"/>
      <c r="CJ5615"/>
    </row>
    <row r="5616" spans="39:88" x14ac:dyDescent="0.3"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  <c r="BF5616"/>
      <c r="BG5616"/>
      <c r="BH5616"/>
      <c r="BI5616"/>
      <c r="BJ5616"/>
      <c r="BK5616"/>
      <c r="BL5616"/>
      <c r="BM5616"/>
      <c r="BN5616"/>
      <c r="BO5616"/>
      <c r="BP5616"/>
      <c r="BQ5616"/>
      <c r="BR5616"/>
      <c r="BS5616"/>
      <c r="BT5616"/>
      <c r="BU5616"/>
      <c r="BV5616"/>
      <c r="BW5616"/>
      <c r="BX5616"/>
      <c r="BY5616"/>
      <c r="BZ5616"/>
      <c r="CA5616"/>
      <c r="CB5616"/>
      <c r="CC5616"/>
      <c r="CD5616"/>
      <c r="CE5616"/>
      <c r="CF5616"/>
      <c r="CG5616"/>
      <c r="CH5616"/>
      <c r="CI5616"/>
      <c r="CJ5616"/>
    </row>
    <row r="5617" spans="39:88" x14ac:dyDescent="0.3"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  <c r="BF5617"/>
      <c r="BG5617"/>
      <c r="BH5617"/>
      <c r="BI5617"/>
      <c r="BJ5617"/>
      <c r="BK5617"/>
      <c r="BL5617"/>
      <c r="BM5617"/>
      <c r="BN5617"/>
      <c r="BO5617"/>
      <c r="BP5617"/>
      <c r="BQ5617"/>
      <c r="BR5617"/>
      <c r="BS5617"/>
      <c r="BT5617"/>
      <c r="BU5617"/>
      <c r="BV5617"/>
      <c r="BW5617"/>
      <c r="BX5617"/>
      <c r="BY5617"/>
      <c r="BZ5617"/>
      <c r="CA5617"/>
      <c r="CB5617"/>
      <c r="CC5617"/>
      <c r="CD5617"/>
      <c r="CE5617"/>
      <c r="CF5617"/>
      <c r="CG5617"/>
      <c r="CH5617"/>
      <c r="CI5617"/>
      <c r="CJ5617"/>
    </row>
    <row r="5618" spans="39:88" x14ac:dyDescent="0.3"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  <c r="BF5618"/>
      <c r="BG5618"/>
      <c r="BH5618"/>
      <c r="BI5618"/>
      <c r="BJ5618"/>
      <c r="BK5618"/>
      <c r="BL5618"/>
      <c r="BM5618"/>
      <c r="BN5618"/>
      <c r="BO5618"/>
      <c r="BP5618"/>
      <c r="BQ5618"/>
      <c r="BR5618"/>
      <c r="BS5618"/>
      <c r="BT5618"/>
      <c r="BU5618"/>
      <c r="BV5618"/>
      <c r="BW5618"/>
      <c r="BX5618"/>
      <c r="BY5618"/>
      <c r="BZ5618"/>
      <c r="CA5618"/>
      <c r="CB5618"/>
      <c r="CC5618"/>
      <c r="CD5618"/>
      <c r="CE5618"/>
      <c r="CF5618"/>
      <c r="CG5618"/>
      <c r="CH5618"/>
      <c r="CI5618"/>
      <c r="CJ5618"/>
    </row>
    <row r="5619" spans="39:88" x14ac:dyDescent="0.3"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  <c r="BF5619"/>
      <c r="BG5619"/>
      <c r="BH5619"/>
      <c r="BI5619"/>
      <c r="BJ5619"/>
      <c r="BK5619"/>
      <c r="BL5619"/>
      <c r="BM5619"/>
      <c r="BN5619"/>
      <c r="BO5619"/>
      <c r="BP5619"/>
      <c r="BQ5619"/>
      <c r="BR5619"/>
      <c r="BS5619"/>
      <c r="BT5619"/>
      <c r="BU5619"/>
      <c r="BV5619"/>
      <c r="BW5619"/>
      <c r="BX5619"/>
      <c r="BY5619"/>
      <c r="BZ5619"/>
      <c r="CA5619"/>
      <c r="CB5619"/>
      <c r="CC5619"/>
      <c r="CD5619"/>
      <c r="CE5619"/>
      <c r="CF5619"/>
      <c r="CG5619"/>
      <c r="CH5619"/>
      <c r="CI5619"/>
      <c r="CJ5619"/>
    </row>
    <row r="5620" spans="39:88" x14ac:dyDescent="0.3"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  <c r="BF5620"/>
      <c r="BG5620"/>
      <c r="BH5620"/>
      <c r="BI5620"/>
      <c r="BJ5620"/>
      <c r="BK5620"/>
      <c r="BL5620"/>
      <c r="BM5620"/>
      <c r="BN5620"/>
      <c r="BO5620"/>
      <c r="BP5620"/>
      <c r="BQ5620"/>
      <c r="BR5620"/>
      <c r="BS5620"/>
      <c r="BT5620"/>
      <c r="BU5620"/>
      <c r="BV5620"/>
      <c r="BW5620"/>
      <c r="BX5620"/>
      <c r="BY5620"/>
      <c r="BZ5620"/>
      <c r="CA5620"/>
      <c r="CB5620"/>
      <c r="CC5620"/>
      <c r="CD5620"/>
      <c r="CE5620"/>
      <c r="CF5620"/>
      <c r="CG5620"/>
      <c r="CH5620"/>
      <c r="CI5620"/>
      <c r="CJ5620"/>
    </row>
    <row r="5621" spans="39:88" x14ac:dyDescent="0.3"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  <c r="BF5621"/>
      <c r="BG5621"/>
      <c r="BH5621"/>
      <c r="BI5621"/>
      <c r="BJ5621"/>
      <c r="BK5621"/>
      <c r="BL5621"/>
      <c r="BM5621"/>
      <c r="BN5621"/>
      <c r="BO5621"/>
      <c r="BP5621"/>
      <c r="BQ5621"/>
      <c r="BR5621"/>
      <c r="BS5621"/>
      <c r="BT5621"/>
      <c r="BU5621"/>
      <c r="BV5621"/>
      <c r="BW5621"/>
      <c r="BX5621"/>
      <c r="BY5621"/>
      <c r="BZ5621"/>
      <c r="CA5621"/>
      <c r="CB5621"/>
      <c r="CC5621"/>
      <c r="CD5621"/>
      <c r="CE5621"/>
      <c r="CF5621"/>
      <c r="CG5621"/>
      <c r="CH5621"/>
      <c r="CI5621"/>
      <c r="CJ5621"/>
    </row>
    <row r="5622" spans="39:88" x14ac:dyDescent="0.3"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  <c r="BF5622"/>
      <c r="BG5622"/>
      <c r="BH5622"/>
      <c r="BI5622"/>
      <c r="BJ5622"/>
      <c r="BK5622"/>
      <c r="BL5622"/>
      <c r="BM5622"/>
      <c r="BN5622"/>
      <c r="BO5622"/>
      <c r="BP5622"/>
      <c r="BQ5622"/>
      <c r="BR5622"/>
      <c r="BS5622"/>
      <c r="BT5622"/>
      <c r="BU5622"/>
      <c r="BV5622"/>
      <c r="BW5622"/>
      <c r="BX5622"/>
      <c r="BY5622"/>
      <c r="BZ5622"/>
      <c r="CA5622"/>
      <c r="CB5622"/>
      <c r="CC5622"/>
      <c r="CD5622"/>
      <c r="CE5622"/>
      <c r="CF5622"/>
      <c r="CG5622"/>
      <c r="CH5622"/>
      <c r="CI5622"/>
      <c r="CJ5622"/>
    </row>
    <row r="5623" spans="39:88" x14ac:dyDescent="0.3"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  <c r="BF5623"/>
      <c r="BG5623"/>
      <c r="BH5623"/>
      <c r="BI5623"/>
      <c r="BJ5623"/>
      <c r="BK5623"/>
      <c r="BL5623"/>
      <c r="BM5623"/>
      <c r="BN5623"/>
      <c r="BO5623"/>
      <c r="BP5623"/>
      <c r="BQ5623"/>
      <c r="BR5623"/>
      <c r="BS5623"/>
      <c r="BT5623"/>
      <c r="BU5623"/>
      <c r="BV5623"/>
      <c r="BW5623"/>
      <c r="BX5623"/>
      <c r="BY5623"/>
      <c r="BZ5623"/>
      <c r="CA5623"/>
      <c r="CB5623"/>
      <c r="CC5623"/>
      <c r="CD5623"/>
      <c r="CE5623"/>
      <c r="CF5623"/>
      <c r="CG5623"/>
      <c r="CH5623"/>
      <c r="CI5623"/>
      <c r="CJ5623"/>
    </row>
    <row r="5624" spans="39:88" x14ac:dyDescent="0.3"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  <c r="BF5624"/>
      <c r="BG5624"/>
      <c r="BH5624"/>
      <c r="BI5624"/>
      <c r="BJ5624"/>
      <c r="BK5624"/>
      <c r="BL5624"/>
      <c r="BM5624"/>
      <c r="BN5624"/>
      <c r="BO5624"/>
      <c r="BP5624"/>
      <c r="BQ5624"/>
      <c r="BR5624"/>
      <c r="BS5624"/>
      <c r="BT5624"/>
      <c r="BU5624"/>
      <c r="BV5624"/>
      <c r="BW5624"/>
      <c r="BX5624"/>
      <c r="BY5624"/>
      <c r="BZ5624"/>
      <c r="CA5624"/>
      <c r="CB5624"/>
      <c r="CC5624"/>
      <c r="CD5624"/>
      <c r="CE5624"/>
      <c r="CF5624"/>
      <c r="CG5624"/>
      <c r="CH5624"/>
      <c r="CI5624"/>
      <c r="CJ5624"/>
    </row>
    <row r="5625" spans="39:88" x14ac:dyDescent="0.3"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  <c r="BF5625"/>
      <c r="BG5625"/>
      <c r="BH5625"/>
      <c r="BI5625"/>
      <c r="BJ5625"/>
      <c r="BK5625"/>
      <c r="BL5625"/>
      <c r="BM5625"/>
      <c r="BN5625"/>
      <c r="BO5625"/>
      <c r="BP5625"/>
      <c r="BQ5625"/>
      <c r="BR5625"/>
      <c r="BS5625"/>
      <c r="BT5625"/>
      <c r="BU5625"/>
      <c r="BV5625"/>
      <c r="BW5625"/>
      <c r="BX5625"/>
      <c r="BY5625"/>
      <c r="BZ5625"/>
      <c r="CA5625"/>
      <c r="CB5625"/>
      <c r="CC5625"/>
      <c r="CD5625"/>
      <c r="CE5625"/>
      <c r="CF5625"/>
      <c r="CG5625"/>
      <c r="CH5625"/>
      <c r="CI5625"/>
      <c r="CJ5625"/>
    </row>
    <row r="5626" spans="39:88" x14ac:dyDescent="0.3"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  <c r="BF5626"/>
      <c r="BG5626"/>
      <c r="BH5626"/>
      <c r="BI5626"/>
      <c r="BJ5626"/>
      <c r="BK5626"/>
      <c r="BL5626"/>
      <c r="BM5626"/>
      <c r="BN5626"/>
      <c r="BO5626"/>
      <c r="BP5626"/>
      <c r="BQ5626"/>
      <c r="BR5626"/>
      <c r="BS5626"/>
      <c r="BT5626"/>
      <c r="BU5626"/>
      <c r="BV5626"/>
      <c r="BW5626"/>
      <c r="BX5626"/>
      <c r="BY5626"/>
      <c r="BZ5626"/>
      <c r="CA5626"/>
      <c r="CB5626"/>
      <c r="CC5626"/>
      <c r="CD5626"/>
      <c r="CE5626"/>
      <c r="CF5626"/>
      <c r="CG5626"/>
      <c r="CH5626"/>
      <c r="CI5626"/>
      <c r="CJ5626"/>
    </row>
    <row r="5627" spans="39:88" x14ac:dyDescent="0.3"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  <c r="BF5627"/>
      <c r="BG5627"/>
      <c r="BH5627"/>
      <c r="BI5627"/>
      <c r="BJ5627"/>
      <c r="BK5627"/>
      <c r="BL5627"/>
      <c r="BM5627"/>
      <c r="BN5627"/>
      <c r="BO5627"/>
      <c r="BP5627"/>
      <c r="BQ5627"/>
      <c r="BR5627"/>
      <c r="BS5627"/>
      <c r="BT5627"/>
      <c r="BU5627"/>
      <c r="BV5627"/>
      <c r="BW5627"/>
      <c r="BX5627"/>
      <c r="BY5627"/>
      <c r="BZ5627"/>
      <c r="CA5627"/>
      <c r="CB5627"/>
      <c r="CC5627"/>
      <c r="CD5627"/>
      <c r="CE5627"/>
      <c r="CF5627"/>
      <c r="CG5627"/>
      <c r="CH5627"/>
      <c r="CI5627"/>
      <c r="CJ5627"/>
    </row>
    <row r="5628" spans="39:88" x14ac:dyDescent="0.3"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  <c r="BF5628"/>
      <c r="BG5628"/>
      <c r="BH5628"/>
      <c r="BI5628"/>
      <c r="BJ5628"/>
      <c r="BK5628"/>
      <c r="BL5628"/>
      <c r="BM5628"/>
      <c r="BN5628"/>
      <c r="BO5628"/>
      <c r="BP5628"/>
      <c r="BQ5628"/>
      <c r="BR5628"/>
      <c r="BS5628"/>
      <c r="BT5628"/>
      <c r="BU5628"/>
      <c r="BV5628"/>
      <c r="BW5628"/>
      <c r="BX5628"/>
      <c r="BY5628"/>
      <c r="BZ5628"/>
      <c r="CA5628"/>
      <c r="CB5628"/>
      <c r="CC5628"/>
      <c r="CD5628"/>
      <c r="CE5628"/>
      <c r="CF5628"/>
      <c r="CG5628"/>
      <c r="CH5628"/>
      <c r="CI5628"/>
      <c r="CJ5628"/>
    </row>
    <row r="5629" spans="39:88" x14ac:dyDescent="0.3"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  <c r="BF5629"/>
      <c r="BG5629"/>
      <c r="BH5629"/>
      <c r="BI5629"/>
      <c r="BJ5629"/>
      <c r="BK5629"/>
      <c r="BL5629"/>
      <c r="BM5629"/>
      <c r="BN5629"/>
      <c r="BO5629"/>
      <c r="BP5629"/>
      <c r="BQ5629"/>
      <c r="BR5629"/>
      <c r="BS5629"/>
      <c r="BT5629"/>
      <c r="BU5629"/>
      <c r="BV5629"/>
      <c r="BW5629"/>
      <c r="BX5629"/>
      <c r="BY5629"/>
      <c r="BZ5629"/>
      <c r="CA5629"/>
      <c r="CB5629"/>
      <c r="CC5629"/>
      <c r="CD5629"/>
      <c r="CE5629"/>
      <c r="CF5629"/>
      <c r="CG5629"/>
      <c r="CH5629"/>
      <c r="CI5629"/>
      <c r="CJ5629"/>
    </row>
    <row r="5630" spans="39:88" x14ac:dyDescent="0.3"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  <c r="BF5630"/>
      <c r="BG5630"/>
      <c r="BH5630"/>
      <c r="BI5630"/>
      <c r="BJ5630"/>
      <c r="BK5630"/>
      <c r="BL5630"/>
      <c r="BM5630"/>
      <c r="BN5630"/>
      <c r="BO5630"/>
      <c r="BP5630"/>
      <c r="BQ5630"/>
      <c r="BR5630"/>
      <c r="BS5630"/>
      <c r="BT5630"/>
      <c r="BU5630"/>
      <c r="BV5630"/>
      <c r="BW5630"/>
      <c r="BX5630"/>
      <c r="BY5630"/>
      <c r="BZ5630"/>
      <c r="CA5630"/>
      <c r="CB5630"/>
      <c r="CC5630"/>
      <c r="CD5630"/>
      <c r="CE5630"/>
      <c r="CF5630"/>
      <c r="CG5630"/>
      <c r="CH5630"/>
      <c r="CI5630"/>
      <c r="CJ5630"/>
    </row>
    <row r="5631" spans="39:88" x14ac:dyDescent="0.3"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  <c r="BF5631"/>
      <c r="BG5631"/>
      <c r="BH5631"/>
      <c r="BI5631"/>
      <c r="BJ5631"/>
      <c r="BK5631"/>
      <c r="BL5631"/>
      <c r="BM5631"/>
      <c r="BN5631"/>
      <c r="BO5631"/>
      <c r="BP5631"/>
      <c r="BQ5631"/>
      <c r="BR5631"/>
      <c r="BS5631"/>
      <c r="BT5631"/>
      <c r="BU5631"/>
      <c r="BV5631"/>
      <c r="BW5631"/>
      <c r="BX5631"/>
      <c r="BY5631"/>
      <c r="BZ5631"/>
      <c r="CA5631"/>
      <c r="CB5631"/>
      <c r="CC5631"/>
      <c r="CD5631"/>
      <c r="CE5631"/>
      <c r="CF5631"/>
      <c r="CG5631"/>
      <c r="CH5631"/>
      <c r="CI5631"/>
      <c r="CJ5631"/>
    </row>
    <row r="5632" spans="39:88" x14ac:dyDescent="0.3"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  <c r="BF5632"/>
      <c r="BG5632"/>
      <c r="BH5632"/>
      <c r="BI5632"/>
      <c r="BJ5632"/>
      <c r="BK5632"/>
      <c r="BL5632"/>
      <c r="BM5632"/>
      <c r="BN5632"/>
      <c r="BO5632"/>
      <c r="BP5632"/>
      <c r="BQ5632"/>
      <c r="BR5632"/>
      <c r="BS5632"/>
      <c r="BT5632"/>
      <c r="BU5632"/>
      <c r="BV5632"/>
      <c r="BW5632"/>
      <c r="BX5632"/>
      <c r="BY5632"/>
      <c r="BZ5632"/>
      <c r="CA5632"/>
      <c r="CB5632"/>
      <c r="CC5632"/>
      <c r="CD5632"/>
      <c r="CE5632"/>
      <c r="CF5632"/>
      <c r="CG5632"/>
      <c r="CH5632"/>
      <c r="CI5632"/>
      <c r="CJ5632"/>
    </row>
    <row r="5633" spans="39:88" x14ac:dyDescent="0.3"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  <c r="BF5633"/>
      <c r="BG5633"/>
      <c r="BH5633"/>
      <c r="BI5633"/>
      <c r="BJ5633"/>
      <c r="BK5633"/>
      <c r="BL5633"/>
      <c r="BM5633"/>
      <c r="BN5633"/>
      <c r="BO5633"/>
      <c r="BP5633"/>
      <c r="BQ5633"/>
      <c r="BR5633"/>
      <c r="BS5633"/>
      <c r="BT5633"/>
      <c r="BU5633"/>
      <c r="BV5633"/>
      <c r="BW5633"/>
      <c r="BX5633"/>
      <c r="BY5633"/>
      <c r="BZ5633"/>
      <c r="CA5633"/>
      <c r="CB5633"/>
      <c r="CC5633"/>
      <c r="CD5633"/>
      <c r="CE5633"/>
      <c r="CF5633"/>
      <c r="CG5633"/>
      <c r="CH5633"/>
      <c r="CI5633"/>
      <c r="CJ5633"/>
    </row>
    <row r="5634" spans="39:88" x14ac:dyDescent="0.3"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  <c r="BF5634"/>
      <c r="BG5634"/>
      <c r="BH5634"/>
      <c r="BI5634"/>
      <c r="BJ5634"/>
      <c r="BK5634"/>
      <c r="BL5634"/>
      <c r="BM5634"/>
      <c r="BN5634"/>
      <c r="BO5634"/>
      <c r="BP5634"/>
      <c r="BQ5634"/>
      <c r="BR5634"/>
      <c r="BS5634"/>
      <c r="BT5634"/>
      <c r="BU5634"/>
      <c r="BV5634"/>
      <c r="BW5634"/>
      <c r="BX5634"/>
      <c r="BY5634"/>
      <c r="BZ5634"/>
      <c r="CA5634"/>
      <c r="CB5634"/>
      <c r="CC5634"/>
      <c r="CD5634"/>
      <c r="CE5634"/>
      <c r="CF5634"/>
      <c r="CG5634"/>
      <c r="CH5634"/>
      <c r="CI5634"/>
      <c r="CJ5634"/>
    </row>
    <row r="5635" spans="39:88" x14ac:dyDescent="0.3"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  <c r="BF5635"/>
      <c r="BG5635"/>
      <c r="BH5635"/>
      <c r="BI5635"/>
      <c r="BJ5635"/>
      <c r="BK5635"/>
      <c r="BL5635"/>
      <c r="BM5635"/>
      <c r="BN5635"/>
      <c r="BO5635"/>
      <c r="BP5635"/>
      <c r="BQ5635"/>
      <c r="BR5635"/>
      <c r="BS5635"/>
      <c r="BT5635"/>
      <c r="BU5635"/>
      <c r="BV5635"/>
      <c r="BW5635"/>
      <c r="BX5635"/>
      <c r="BY5635"/>
      <c r="BZ5635"/>
      <c r="CA5635"/>
      <c r="CB5635"/>
      <c r="CC5635"/>
      <c r="CD5635"/>
      <c r="CE5635"/>
      <c r="CF5635"/>
      <c r="CG5635"/>
      <c r="CH5635"/>
      <c r="CI5635"/>
      <c r="CJ5635"/>
    </row>
    <row r="5636" spans="39:88" x14ac:dyDescent="0.3"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  <c r="BF5636"/>
      <c r="BG5636"/>
      <c r="BH5636"/>
      <c r="BI5636"/>
      <c r="BJ5636"/>
      <c r="BK5636"/>
      <c r="BL5636"/>
      <c r="BM5636"/>
      <c r="BN5636"/>
      <c r="BO5636"/>
      <c r="BP5636"/>
      <c r="BQ5636"/>
      <c r="BR5636"/>
      <c r="BS5636"/>
      <c r="BT5636"/>
      <c r="BU5636"/>
      <c r="BV5636"/>
      <c r="BW5636"/>
      <c r="BX5636"/>
      <c r="BY5636"/>
      <c r="BZ5636"/>
      <c r="CA5636"/>
      <c r="CB5636"/>
      <c r="CC5636"/>
      <c r="CD5636"/>
      <c r="CE5636"/>
      <c r="CF5636"/>
      <c r="CG5636"/>
      <c r="CH5636"/>
      <c r="CI5636"/>
      <c r="CJ5636"/>
    </row>
    <row r="5637" spans="39:88" x14ac:dyDescent="0.3"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  <c r="BF5637"/>
      <c r="BG5637"/>
      <c r="BH5637"/>
      <c r="BI5637"/>
      <c r="BJ5637"/>
      <c r="BK5637"/>
      <c r="BL5637"/>
      <c r="BM5637"/>
      <c r="BN5637"/>
      <c r="BO5637"/>
      <c r="BP5637"/>
      <c r="BQ5637"/>
      <c r="BR5637"/>
      <c r="BS5637"/>
      <c r="BT5637"/>
      <c r="BU5637"/>
      <c r="BV5637"/>
      <c r="BW5637"/>
      <c r="BX5637"/>
      <c r="BY5637"/>
      <c r="BZ5637"/>
      <c r="CA5637"/>
      <c r="CB5637"/>
      <c r="CC5637"/>
      <c r="CD5637"/>
      <c r="CE5637"/>
      <c r="CF5637"/>
      <c r="CG5637"/>
      <c r="CH5637"/>
      <c r="CI5637"/>
      <c r="CJ5637"/>
    </row>
    <row r="5638" spans="39:88" x14ac:dyDescent="0.3"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  <c r="BF5638"/>
      <c r="BG5638"/>
      <c r="BH5638"/>
      <c r="BI5638"/>
      <c r="BJ5638"/>
      <c r="BK5638"/>
      <c r="BL5638"/>
      <c r="BM5638"/>
      <c r="BN5638"/>
      <c r="BO5638"/>
      <c r="BP5638"/>
      <c r="BQ5638"/>
      <c r="BR5638"/>
      <c r="BS5638"/>
      <c r="BT5638"/>
      <c r="BU5638"/>
      <c r="BV5638"/>
      <c r="BW5638"/>
      <c r="BX5638"/>
      <c r="BY5638"/>
      <c r="BZ5638"/>
      <c r="CA5638"/>
      <c r="CB5638"/>
      <c r="CC5638"/>
      <c r="CD5638"/>
      <c r="CE5638"/>
      <c r="CF5638"/>
      <c r="CG5638"/>
      <c r="CH5638"/>
      <c r="CI5638"/>
      <c r="CJ5638"/>
    </row>
    <row r="5639" spans="39:88" x14ac:dyDescent="0.3"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  <c r="BF5639"/>
      <c r="BG5639"/>
      <c r="BH5639"/>
      <c r="BI5639"/>
      <c r="BJ5639"/>
      <c r="BK5639"/>
      <c r="BL5639"/>
      <c r="BM5639"/>
      <c r="BN5639"/>
      <c r="BO5639"/>
      <c r="BP5639"/>
      <c r="BQ5639"/>
      <c r="BR5639"/>
      <c r="BS5639"/>
      <c r="BT5639"/>
      <c r="BU5639"/>
      <c r="BV5639"/>
      <c r="BW5639"/>
      <c r="BX5639"/>
      <c r="BY5639"/>
      <c r="BZ5639"/>
      <c r="CA5639"/>
      <c r="CB5639"/>
      <c r="CC5639"/>
      <c r="CD5639"/>
      <c r="CE5639"/>
      <c r="CF5639"/>
      <c r="CG5639"/>
      <c r="CH5639"/>
      <c r="CI5639"/>
      <c r="CJ5639"/>
    </row>
    <row r="5640" spans="39:88" x14ac:dyDescent="0.3"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  <c r="BF5640"/>
      <c r="BG5640"/>
      <c r="BH5640"/>
      <c r="BI5640"/>
      <c r="BJ5640"/>
      <c r="BK5640"/>
      <c r="BL5640"/>
      <c r="BM5640"/>
      <c r="BN5640"/>
      <c r="BO5640"/>
      <c r="BP5640"/>
      <c r="BQ5640"/>
      <c r="BR5640"/>
      <c r="BS5640"/>
      <c r="BT5640"/>
      <c r="BU5640"/>
      <c r="BV5640"/>
      <c r="BW5640"/>
      <c r="BX5640"/>
      <c r="BY5640"/>
      <c r="BZ5640"/>
      <c r="CA5640"/>
      <c r="CB5640"/>
      <c r="CC5640"/>
      <c r="CD5640"/>
      <c r="CE5640"/>
      <c r="CF5640"/>
      <c r="CG5640"/>
      <c r="CH5640"/>
      <c r="CI5640"/>
      <c r="CJ5640"/>
    </row>
    <row r="5641" spans="39:88" x14ac:dyDescent="0.3"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  <c r="BF5641"/>
      <c r="BG5641"/>
      <c r="BH5641"/>
      <c r="BI5641"/>
      <c r="BJ5641"/>
      <c r="BK5641"/>
      <c r="BL5641"/>
      <c r="BM5641"/>
      <c r="BN5641"/>
      <c r="BO5641"/>
      <c r="BP5641"/>
      <c r="BQ5641"/>
      <c r="BR5641"/>
      <c r="BS5641"/>
      <c r="BT5641"/>
      <c r="BU5641"/>
      <c r="BV5641"/>
      <c r="BW5641"/>
      <c r="BX5641"/>
      <c r="BY5641"/>
      <c r="BZ5641"/>
      <c r="CA5641"/>
      <c r="CB5641"/>
      <c r="CC5641"/>
      <c r="CD5641"/>
      <c r="CE5641"/>
      <c r="CF5641"/>
      <c r="CG5641"/>
      <c r="CH5641"/>
      <c r="CI5641"/>
      <c r="CJ5641"/>
    </row>
    <row r="5642" spans="39:88" x14ac:dyDescent="0.3"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  <c r="BF5642"/>
      <c r="BG5642"/>
      <c r="BH5642"/>
      <c r="BI5642"/>
      <c r="BJ5642"/>
      <c r="BK5642"/>
      <c r="BL5642"/>
      <c r="BM5642"/>
      <c r="BN5642"/>
      <c r="BO5642"/>
      <c r="BP5642"/>
      <c r="BQ5642"/>
      <c r="BR5642"/>
      <c r="BS5642"/>
      <c r="BT5642"/>
      <c r="BU5642"/>
      <c r="BV5642"/>
      <c r="BW5642"/>
      <c r="BX5642"/>
      <c r="BY5642"/>
      <c r="BZ5642"/>
      <c r="CA5642"/>
      <c r="CB5642"/>
      <c r="CC5642"/>
      <c r="CD5642"/>
      <c r="CE5642"/>
      <c r="CF5642"/>
      <c r="CG5642"/>
      <c r="CH5642"/>
      <c r="CI5642"/>
      <c r="CJ5642"/>
    </row>
    <row r="5643" spans="39:88" x14ac:dyDescent="0.3"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  <c r="BF5643"/>
      <c r="BG5643"/>
      <c r="BH5643"/>
      <c r="BI5643"/>
      <c r="BJ5643"/>
      <c r="BK5643"/>
      <c r="BL5643"/>
      <c r="BM5643"/>
      <c r="BN5643"/>
      <c r="BO5643"/>
      <c r="BP5643"/>
      <c r="BQ5643"/>
      <c r="BR5643"/>
      <c r="BS5643"/>
      <c r="BT5643"/>
      <c r="BU5643"/>
      <c r="BV5643"/>
      <c r="BW5643"/>
      <c r="BX5643"/>
      <c r="BY5643"/>
      <c r="BZ5643"/>
      <c r="CA5643"/>
      <c r="CB5643"/>
      <c r="CC5643"/>
      <c r="CD5643"/>
      <c r="CE5643"/>
      <c r="CF5643"/>
      <c r="CG5643"/>
      <c r="CH5643"/>
      <c r="CI5643"/>
      <c r="CJ5643"/>
    </row>
    <row r="5644" spans="39:88" x14ac:dyDescent="0.3"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  <c r="BF5644"/>
      <c r="BG5644"/>
      <c r="BH5644"/>
      <c r="BI5644"/>
      <c r="BJ5644"/>
      <c r="BK5644"/>
      <c r="BL5644"/>
      <c r="BM5644"/>
      <c r="BN5644"/>
      <c r="BO5644"/>
      <c r="BP5644"/>
      <c r="BQ5644"/>
      <c r="BR5644"/>
      <c r="BS5644"/>
      <c r="BT5644"/>
      <c r="BU5644"/>
      <c r="BV5644"/>
      <c r="BW5644"/>
      <c r="BX5644"/>
      <c r="BY5644"/>
      <c r="BZ5644"/>
      <c r="CA5644"/>
      <c r="CB5644"/>
      <c r="CC5644"/>
      <c r="CD5644"/>
      <c r="CE5644"/>
      <c r="CF5644"/>
      <c r="CG5644"/>
      <c r="CH5644"/>
      <c r="CI5644"/>
      <c r="CJ5644"/>
    </row>
    <row r="5645" spans="39:88" x14ac:dyDescent="0.3"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  <c r="BF5645"/>
      <c r="BG5645"/>
      <c r="BH5645"/>
      <c r="BI5645"/>
      <c r="BJ5645"/>
      <c r="BK5645"/>
      <c r="BL5645"/>
      <c r="BM5645"/>
      <c r="BN5645"/>
      <c r="BO5645"/>
      <c r="BP5645"/>
      <c r="BQ5645"/>
      <c r="BR5645"/>
      <c r="BS5645"/>
      <c r="BT5645"/>
      <c r="BU5645"/>
      <c r="BV5645"/>
      <c r="BW5645"/>
      <c r="BX5645"/>
      <c r="BY5645"/>
      <c r="BZ5645"/>
      <c r="CA5645"/>
      <c r="CB5645"/>
      <c r="CC5645"/>
      <c r="CD5645"/>
      <c r="CE5645"/>
      <c r="CF5645"/>
      <c r="CG5645"/>
      <c r="CH5645"/>
      <c r="CI5645"/>
      <c r="CJ5645"/>
    </row>
    <row r="5646" spans="39:88" x14ac:dyDescent="0.3"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  <c r="BF5646"/>
      <c r="BG5646"/>
      <c r="BH5646"/>
      <c r="BI5646"/>
      <c r="BJ5646"/>
      <c r="BK5646"/>
      <c r="BL5646"/>
      <c r="BM5646"/>
      <c r="BN5646"/>
      <c r="BO5646"/>
      <c r="BP5646"/>
      <c r="BQ5646"/>
      <c r="BR5646"/>
      <c r="BS5646"/>
      <c r="BT5646"/>
      <c r="BU5646"/>
      <c r="BV5646"/>
      <c r="BW5646"/>
      <c r="BX5646"/>
      <c r="BY5646"/>
      <c r="BZ5646"/>
      <c r="CA5646"/>
      <c r="CB5646"/>
      <c r="CC5646"/>
      <c r="CD5646"/>
      <c r="CE5646"/>
      <c r="CF5646"/>
      <c r="CG5646"/>
      <c r="CH5646"/>
      <c r="CI5646"/>
      <c r="CJ5646"/>
    </row>
    <row r="5647" spans="39:88" x14ac:dyDescent="0.3"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  <c r="BF5647"/>
      <c r="BG5647"/>
      <c r="BH5647"/>
      <c r="BI5647"/>
      <c r="BJ5647"/>
      <c r="BK5647"/>
      <c r="BL5647"/>
      <c r="BM5647"/>
      <c r="BN5647"/>
      <c r="BO5647"/>
      <c r="BP5647"/>
      <c r="BQ5647"/>
      <c r="BR5647"/>
      <c r="BS5647"/>
      <c r="BT5647"/>
      <c r="BU5647"/>
      <c r="BV5647"/>
      <c r="BW5647"/>
      <c r="BX5647"/>
      <c r="BY5647"/>
      <c r="BZ5647"/>
      <c r="CA5647"/>
      <c r="CB5647"/>
      <c r="CC5647"/>
      <c r="CD5647"/>
      <c r="CE5647"/>
      <c r="CF5647"/>
      <c r="CG5647"/>
      <c r="CH5647"/>
      <c r="CI5647"/>
      <c r="CJ5647"/>
    </row>
    <row r="5648" spans="39:88" x14ac:dyDescent="0.3"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  <c r="BF5648"/>
      <c r="BG5648"/>
      <c r="BH5648"/>
      <c r="BI5648"/>
      <c r="BJ5648"/>
      <c r="BK5648"/>
      <c r="BL5648"/>
      <c r="BM5648"/>
      <c r="BN5648"/>
      <c r="BO5648"/>
      <c r="BP5648"/>
      <c r="BQ5648"/>
      <c r="BR5648"/>
      <c r="BS5648"/>
      <c r="BT5648"/>
      <c r="BU5648"/>
      <c r="BV5648"/>
      <c r="BW5648"/>
      <c r="BX5648"/>
      <c r="BY5648"/>
      <c r="BZ5648"/>
      <c r="CA5648"/>
      <c r="CB5648"/>
      <c r="CC5648"/>
      <c r="CD5648"/>
      <c r="CE5648"/>
      <c r="CF5648"/>
      <c r="CG5648"/>
      <c r="CH5648"/>
      <c r="CI5648"/>
      <c r="CJ5648"/>
    </row>
    <row r="5649" spans="39:88" x14ac:dyDescent="0.3"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  <c r="BF5649"/>
      <c r="BG5649"/>
      <c r="BH5649"/>
      <c r="BI5649"/>
      <c r="BJ5649"/>
      <c r="BK5649"/>
      <c r="BL5649"/>
      <c r="BM5649"/>
      <c r="BN5649"/>
      <c r="BO5649"/>
      <c r="BP5649"/>
      <c r="BQ5649"/>
      <c r="BR5649"/>
      <c r="BS5649"/>
      <c r="BT5649"/>
      <c r="BU5649"/>
      <c r="BV5649"/>
      <c r="BW5649"/>
      <c r="BX5649"/>
      <c r="BY5649"/>
      <c r="BZ5649"/>
      <c r="CA5649"/>
      <c r="CB5649"/>
      <c r="CC5649"/>
      <c r="CD5649"/>
      <c r="CE5649"/>
      <c r="CF5649"/>
      <c r="CG5649"/>
      <c r="CH5649"/>
      <c r="CI5649"/>
      <c r="CJ5649"/>
    </row>
    <row r="5650" spans="39:88" x14ac:dyDescent="0.3"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  <c r="BF5650"/>
      <c r="BG5650"/>
      <c r="BH5650"/>
      <c r="BI5650"/>
      <c r="BJ5650"/>
      <c r="BK5650"/>
      <c r="BL5650"/>
      <c r="BM5650"/>
      <c r="BN5650"/>
      <c r="BO5650"/>
      <c r="BP5650"/>
      <c r="BQ5650"/>
      <c r="BR5650"/>
      <c r="BS5650"/>
      <c r="BT5650"/>
      <c r="BU5650"/>
      <c r="BV5650"/>
      <c r="BW5650"/>
      <c r="BX5650"/>
      <c r="BY5650"/>
      <c r="BZ5650"/>
      <c r="CA5650"/>
      <c r="CB5650"/>
      <c r="CC5650"/>
      <c r="CD5650"/>
      <c r="CE5650"/>
      <c r="CF5650"/>
      <c r="CG5650"/>
      <c r="CH5650"/>
      <c r="CI5650"/>
      <c r="CJ5650"/>
    </row>
    <row r="5651" spans="39:88" x14ac:dyDescent="0.3"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  <c r="BF5651"/>
      <c r="BG5651"/>
      <c r="BH5651"/>
      <c r="BI5651"/>
      <c r="BJ5651"/>
      <c r="BK5651"/>
      <c r="BL5651"/>
      <c r="BM5651"/>
      <c r="BN5651"/>
      <c r="BO5651"/>
      <c r="BP5651"/>
      <c r="BQ5651"/>
      <c r="BR5651"/>
      <c r="BS5651"/>
      <c r="BT5651"/>
      <c r="BU5651"/>
      <c r="BV5651"/>
      <c r="BW5651"/>
      <c r="BX5651"/>
      <c r="BY5651"/>
      <c r="BZ5651"/>
      <c r="CA5651"/>
      <c r="CB5651"/>
      <c r="CC5651"/>
      <c r="CD5651"/>
      <c r="CE5651"/>
      <c r="CF5651"/>
      <c r="CG5651"/>
      <c r="CH5651"/>
      <c r="CI5651"/>
      <c r="CJ5651"/>
    </row>
    <row r="5652" spans="39:88" x14ac:dyDescent="0.3"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  <c r="BF5652"/>
      <c r="BG5652"/>
      <c r="BH5652"/>
      <c r="BI5652"/>
      <c r="BJ5652"/>
      <c r="BK5652"/>
      <c r="BL5652"/>
      <c r="BM5652"/>
      <c r="BN5652"/>
      <c r="BO5652"/>
      <c r="BP5652"/>
      <c r="BQ5652"/>
      <c r="BR5652"/>
      <c r="BS5652"/>
      <c r="BT5652"/>
      <c r="BU5652"/>
      <c r="BV5652"/>
      <c r="BW5652"/>
      <c r="BX5652"/>
      <c r="BY5652"/>
      <c r="BZ5652"/>
      <c r="CA5652"/>
      <c r="CB5652"/>
      <c r="CC5652"/>
      <c r="CD5652"/>
      <c r="CE5652"/>
      <c r="CF5652"/>
      <c r="CG5652"/>
      <c r="CH5652"/>
      <c r="CI5652"/>
      <c r="CJ5652"/>
    </row>
    <row r="5653" spans="39:88" x14ac:dyDescent="0.3"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  <c r="BF5653"/>
      <c r="BG5653"/>
      <c r="BH5653"/>
      <c r="BI5653"/>
      <c r="BJ5653"/>
      <c r="BK5653"/>
      <c r="BL5653"/>
      <c r="BM5653"/>
      <c r="BN5653"/>
      <c r="BO5653"/>
      <c r="BP5653"/>
      <c r="BQ5653"/>
      <c r="BR5653"/>
      <c r="BS5653"/>
      <c r="BT5653"/>
      <c r="BU5653"/>
      <c r="BV5653"/>
      <c r="BW5653"/>
      <c r="BX5653"/>
      <c r="BY5653"/>
      <c r="BZ5653"/>
      <c r="CA5653"/>
      <c r="CB5653"/>
      <c r="CC5653"/>
      <c r="CD5653"/>
      <c r="CE5653"/>
      <c r="CF5653"/>
      <c r="CG5653"/>
      <c r="CH5653"/>
      <c r="CI5653"/>
      <c r="CJ5653"/>
    </row>
    <row r="5654" spans="39:88" x14ac:dyDescent="0.3"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  <c r="BF5654"/>
      <c r="BG5654"/>
      <c r="BH5654"/>
      <c r="BI5654"/>
      <c r="BJ5654"/>
      <c r="BK5654"/>
      <c r="BL5654"/>
      <c r="BM5654"/>
      <c r="BN5654"/>
      <c r="BO5654"/>
      <c r="BP5654"/>
      <c r="BQ5654"/>
      <c r="BR5654"/>
      <c r="BS5654"/>
      <c r="BT5654"/>
      <c r="BU5654"/>
      <c r="BV5654"/>
      <c r="BW5654"/>
      <c r="BX5654"/>
      <c r="BY5654"/>
      <c r="BZ5654"/>
      <c r="CA5654"/>
      <c r="CB5654"/>
      <c r="CC5654"/>
      <c r="CD5654"/>
      <c r="CE5654"/>
      <c r="CF5654"/>
      <c r="CG5654"/>
      <c r="CH5654"/>
      <c r="CI5654"/>
      <c r="CJ5654"/>
    </row>
    <row r="5655" spans="39:88" x14ac:dyDescent="0.3"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  <c r="BF5655"/>
      <c r="BG5655"/>
      <c r="BH5655"/>
      <c r="BI5655"/>
      <c r="BJ5655"/>
      <c r="BK5655"/>
      <c r="BL5655"/>
      <c r="BM5655"/>
      <c r="BN5655"/>
      <c r="BO5655"/>
      <c r="BP5655"/>
      <c r="BQ5655"/>
      <c r="BR5655"/>
      <c r="BS5655"/>
      <c r="BT5655"/>
      <c r="BU5655"/>
      <c r="BV5655"/>
      <c r="BW5655"/>
      <c r="BX5655"/>
      <c r="BY5655"/>
      <c r="BZ5655"/>
      <c r="CA5655"/>
      <c r="CB5655"/>
      <c r="CC5655"/>
      <c r="CD5655"/>
      <c r="CE5655"/>
      <c r="CF5655"/>
      <c r="CG5655"/>
      <c r="CH5655"/>
      <c r="CI5655"/>
      <c r="CJ5655"/>
    </row>
    <row r="5656" spans="39:88" x14ac:dyDescent="0.3"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  <c r="BF5656"/>
      <c r="BG5656"/>
      <c r="BH5656"/>
      <c r="BI5656"/>
      <c r="BJ5656"/>
      <c r="BK5656"/>
      <c r="BL5656"/>
      <c r="BM5656"/>
      <c r="BN5656"/>
      <c r="BO5656"/>
      <c r="BP5656"/>
      <c r="BQ5656"/>
      <c r="BR5656"/>
      <c r="BS5656"/>
      <c r="BT5656"/>
      <c r="BU5656"/>
      <c r="BV5656"/>
      <c r="BW5656"/>
      <c r="BX5656"/>
      <c r="BY5656"/>
      <c r="BZ5656"/>
      <c r="CA5656"/>
      <c r="CB5656"/>
      <c r="CC5656"/>
      <c r="CD5656"/>
      <c r="CE5656"/>
      <c r="CF5656"/>
      <c r="CG5656"/>
      <c r="CH5656"/>
      <c r="CI5656"/>
      <c r="CJ5656"/>
    </row>
    <row r="5657" spans="39:88" x14ac:dyDescent="0.3"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  <c r="BF5657"/>
      <c r="BG5657"/>
      <c r="BH5657"/>
      <c r="BI5657"/>
      <c r="BJ5657"/>
      <c r="BK5657"/>
      <c r="BL5657"/>
      <c r="BM5657"/>
      <c r="BN5657"/>
      <c r="BO5657"/>
      <c r="BP5657"/>
      <c r="BQ5657"/>
      <c r="BR5657"/>
      <c r="BS5657"/>
      <c r="BT5657"/>
      <c r="BU5657"/>
      <c r="BV5657"/>
      <c r="BW5657"/>
      <c r="BX5657"/>
      <c r="BY5657"/>
      <c r="BZ5657"/>
      <c r="CA5657"/>
      <c r="CB5657"/>
      <c r="CC5657"/>
      <c r="CD5657"/>
      <c r="CE5657"/>
      <c r="CF5657"/>
      <c r="CG5657"/>
      <c r="CH5657"/>
      <c r="CI5657"/>
      <c r="CJ5657"/>
    </row>
    <row r="5658" spans="39:88" x14ac:dyDescent="0.3"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  <c r="BF5658"/>
      <c r="BG5658"/>
      <c r="BH5658"/>
      <c r="BI5658"/>
      <c r="BJ5658"/>
      <c r="BK5658"/>
      <c r="BL5658"/>
      <c r="BM5658"/>
      <c r="BN5658"/>
      <c r="BO5658"/>
      <c r="BP5658"/>
      <c r="BQ5658"/>
      <c r="BR5658"/>
      <c r="BS5658"/>
      <c r="BT5658"/>
      <c r="BU5658"/>
      <c r="BV5658"/>
      <c r="BW5658"/>
      <c r="BX5658"/>
      <c r="BY5658"/>
      <c r="BZ5658"/>
      <c r="CA5658"/>
      <c r="CB5658"/>
      <c r="CC5658"/>
      <c r="CD5658"/>
      <c r="CE5658"/>
      <c r="CF5658"/>
      <c r="CG5658"/>
      <c r="CH5658"/>
      <c r="CI5658"/>
      <c r="CJ5658"/>
    </row>
    <row r="5659" spans="39:88" x14ac:dyDescent="0.3"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  <c r="BF5659"/>
      <c r="BG5659"/>
      <c r="BH5659"/>
      <c r="BI5659"/>
      <c r="BJ5659"/>
      <c r="BK5659"/>
      <c r="BL5659"/>
      <c r="BM5659"/>
      <c r="BN5659"/>
      <c r="BO5659"/>
      <c r="BP5659"/>
      <c r="BQ5659"/>
      <c r="BR5659"/>
      <c r="BS5659"/>
      <c r="BT5659"/>
      <c r="BU5659"/>
      <c r="BV5659"/>
      <c r="BW5659"/>
      <c r="BX5659"/>
      <c r="BY5659"/>
      <c r="BZ5659"/>
      <c r="CA5659"/>
      <c r="CB5659"/>
      <c r="CC5659"/>
      <c r="CD5659"/>
      <c r="CE5659"/>
      <c r="CF5659"/>
      <c r="CG5659"/>
      <c r="CH5659"/>
      <c r="CI5659"/>
      <c r="CJ5659"/>
    </row>
    <row r="5660" spans="39:88" x14ac:dyDescent="0.3"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  <c r="BF5660"/>
      <c r="BG5660"/>
      <c r="BH5660"/>
      <c r="BI5660"/>
      <c r="BJ5660"/>
      <c r="BK5660"/>
      <c r="BL5660"/>
      <c r="BM5660"/>
      <c r="BN5660"/>
      <c r="BO5660"/>
      <c r="BP5660"/>
      <c r="BQ5660"/>
      <c r="BR5660"/>
      <c r="BS5660"/>
      <c r="BT5660"/>
      <c r="BU5660"/>
      <c r="BV5660"/>
      <c r="BW5660"/>
      <c r="BX5660"/>
      <c r="BY5660"/>
      <c r="BZ5660"/>
      <c r="CA5660"/>
      <c r="CB5660"/>
      <c r="CC5660"/>
      <c r="CD5660"/>
      <c r="CE5660"/>
      <c r="CF5660"/>
      <c r="CG5660"/>
      <c r="CH5660"/>
      <c r="CI5660"/>
      <c r="CJ5660"/>
    </row>
    <row r="5661" spans="39:88" x14ac:dyDescent="0.3"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  <c r="BF5661"/>
      <c r="BG5661"/>
      <c r="BH5661"/>
      <c r="BI5661"/>
      <c r="BJ5661"/>
      <c r="BK5661"/>
      <c r="BL5661"/>
      <c r="BM5661"/>
      <c r="BN5661"/>
      <c r="BO5661"/>
      <c r="BP5661"/>
      <c r="BQ5661"/>
      <c r="BR5661"/>
      <c r="BS5661"/>
      <c r="BT5661"/>
      <c r="BU5661"/>
      <c r="BV5661"/>
      <c r="BW5661"/>
      <c r="BX5661"/>
      <c r="BY5661"/>
      <c r="BZ5661"/>
      <c r="CA5661"/>
      <c r="CB5661"/>
      <c r="CC5661"/>
      <c r="CD5661"/>
      <c r="CE5661"/>
      <c r="CF5661"/>
      <c r="CG5661"/>
      <c r="CH5661"/>
      <c r="CI5661"/>
      <c r="CJ5661"/>
    </row>
    <row r="5662" spans="39:88" x14ac:dyDescent="0.3"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  <c r="BF5662"/>
      <c r="BG5662"/>
      <c r="BH5662"/>
      <c r="BI5662"/>
      <c r="BJ5662"/>
      <c r="BK5662"/>
      <c r="BL5662"/>
      <c r="BM5662"/>
      <c r="BN5662"/>
      <c r="BO5662"/>
      <c r="BP5662"/>
      <c r="BQ5662"/>
      <c r="BR5662"/>
      <c r="BS5662"/>
      <c r="BT5662"/>
      <c r="BU5662"/>
      <c r="BV5662"/>
      <c r="BW5662"/>
      <c r="BX5662"/>
      <c r="BY5662"/>
      <c r="BZ5662"/>
      <c r="CA5662"/>
      <c r="CB5662"/>
      <c r="CC5662"/>
      <c r="CD5662"/>
      <c r="CE5662"/>
      <c r="CF5662"/>
      <c r="CG5662"/>
      <c r="CH5662"/>
      <c r="CI5662"/>
      <c r="CJ5662"/>
    </row>
    <row r="5663" spans="39:88" x14ac:dyDescent="0.3"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  <c r="BF5663"/>
      <c r="BG5663"/>
      <c r="BH5663"/>
      <c r="BI5663"/>
      <c r="BJ5663"/>
      <c r="BK5663"/>
      <c r="BL5663"/>
      <c r="BM5663"/>
      <c r="BN5663"/>
      <c r="BO5663"/>
      <c r="BP5663"/>
      <c r="BQ5663"/>
      <c r="BR5663"/>
      <c r="BS5663"/>
      <c r="BT5663"/>
      <c r="BU5663"/>
      <c r="BV5663"/>
      <c r="BW5663"/>
      <c r="BX5663"/>
      <c r="BY5663"/>
      <c r="BZ5663"/>
      <c r="CA5663"/>
      <c r="CB5663"/>
      <c r="CC5663"/>
      <c r="CD5663"/>
      <c r="CE5663"/>
      <c r="CF5663"/>
      <c r="CG5663"/>
      <c r="CH5663"/>
      <c r="CI5663"/>
      <c r="CJ5663"/>
    </row>
    <row r="5664" spans="39:88" x14ac:dyDescent="0.3"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  <c r="BF5664"/>
      <c r="BG5664"/>
      <c r="BH5664"/>
      <c r="BI5664"/>
      <c r="BJ5664"/>
      <c r="BK5664"/>
      <c r="BL5664"/>
      <c r="BM5664"/>
      <c r="BN5664"/>
      <c r="BO5664"/>
      <c r="BP5664"/>
      <c r="BQ5664"/>
      <c r="BR5664"/>
      <c r="BS5664"/>
      <c r="BT5664"/>
      <c r="BU5664"/>
      <c r="BV5664"/>
      <c r="BW5664"/>
      <c r="BX5664"/>
      <c r="BY5664"/>
      <c r="BZ5664"/>
      <c r="CA5664"/>
      <c r="CB5664"/>
      <c r="CC5664"/>
      <c r="CD5664"/>
      <c r="CE5664"/>
      <c r="CF5664"/>
      <c r="CG5664"/>
      <c r="CH5664"/>
      <c r="CI5664"/>
      <c r="CJ5664"/>
    </row>
    <row r="5665" spans="39:88" x14ac:dyDescent="0.3"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  <c r="BF5665"/>
      <c r="BG5665"/>
      <c r="BH5665"/>
      <c r="BI5665"/>
      <c r="BJ5665"/>
      <c r="BK5665"/>
      <c r="BL5665"/>
      <c r="BM5665"/>
      <c r="BN5665"/>
      <c r="BO5665"/>
      <c r="BP5665"/>
      <c r="BQ5665"/>
      <c r="BR5665"/>
      <c r="BS5665"/>
      <c r="BT5665"/>
      <c r="BU5665"/>
      <c r="BV5665"/>
      <c r="BW5665"/>
      <c r="BX5665"/>
      <c r="BY5665"/>
      <c r="BZ5665"/>
      <c r="CA5665"/>
      <c r="CB5665"/>
      <c r="CC5665"/>
      <c r="CD5665"/>
      <c r="CE5665"/>
      <c r="CF5665"/>
      <c r="CG5665"/>
      <c r="CH5665"/>
      <c r="CI5665"/>
      <c r="CJ5665"/>
    </row>
    <row r="5666" spans="39:88" x14ac:dyDescent="0.3"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  <c r="BF5666"/>
      <c r="BG5666"/>
      <c r="BH5666"/>
      <c r="BI5666"/>
      <c r="BJ5666"/>
      <c r="BK5666"/>
      <c r="BL5666"/>
      <c r="BM5666"/>
      <c r="BN5666"/>
      <c r="BO5666"/>
      <c r="BP5666"/>
      <c r="BQ5666"/>
      <c r="BR5666"/>
      <c r="BS5666"/>
      <c r="BT5666"/>
      <c r="BU5666"/>
      <c r="BV5666"/>
      <c r="BW5666"/>
      <c r="BX5666"/>
      <c r="BY5666"/>
      <c r="BZ5666"/>
      <c r="CA5666"/>
      <c r="CB5666"/>
      <c r="CC5666"/>
      <c r="CD5666"/>
      <c r="CE5666"/>
      <c r="CF5666"/>
      <c r="CG5666"/>
      <c r="CH5666"/>
      <c r="CI5666"/>
      <c r="CJ5666"/>
    </row>
    <row r="5667" spans="39:88" x14ac:dyDescent="0.3"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  <c r="BF5667"/>
      <c r="BG5667"/>
      <c r="BH5667"/>
      <c r="BI5667"/>
      <c r="BJ5667"/>
      <c r="BK5667"/>
      <c r="BL5667"/>
      <c r="BM5667"/>
      <c r="BN5667"/>
      <c r="BO5667"/>
      <c r="BP5667"/>
      <c r="BQ5667"/>
      <c r="BR5667"/>
      <c r="BS5667"/>
      <c r="BT5667"/>
      <c r="BU5667"/>
      <c r="BV5667"/>
      <c r="BW5667"/>
      <c r="BX5667"/>
      <c r="BY5667"/>
      <c r="BZ5667"/>
      <c r="CA5667"/>
      <c r="CB5667"/>
      <c r="CC5667"/>
      <c r="CD5667"/>
      <c r="CE5667"/>
      <c r="CF5667"/>
      <c r="CG5667"/>
      <c r="CH5667"/>
      <c r="CI5667"/>
      <c r="CJ5667"/>
    </row>
    <row r="5668" spans="39:88" x14ac:dyDescent="0.3"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  <c r="BF5668"/>
      <c r="BG5668"/>
      <c r="BH5668"/>
      <c r="BI5668"/>
      <c r="BJ5668"/>
      <c r="BK5668"/>
      <c r="BL5668"/>
      <c r="BM5668"/>
      <c r="BN5668"/>
      <c r="BO5668"/>
      <c r="BP5668"/>
      <c r="BQ5668"/>
      <c r="BR5668"/>
      <c r="BS5668"/>
      <c r="BT5668"/>
      <c r="BU5668"/>
      <c r="BV5668"/>
      <c r="BW5668"/>
      <c r="BX5668"/>
      <c r="BY5668"/>
      <c r="BZ5668"/>
      <c r="CA5668"/>
      <c r="CB5668"/>
      <c r="CC5668"/>
      <c r="CD5668"/>
      <c r="CE5668"/>
      <c r="CF5668"/>
      <c r="CG5668"/>
      <c r="CH5668"/>
      <c r="CI5668"/>
      <c r="CJ5668"/>
    </row>
    <row r="5669" spans="39:88" x14ac:dyDescent="0.3"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  <c r="BF5669"/>
      <c r="BG5669"/>
      <c r="BH5669"/>
      <c r="BI5669"/>
      <c r="BJ5669"/>
      <c r="BK5669"/>
      <c r="BL5669"/>
      <c r="BM5669"/>
      <c r="BN5669"/>
      <c r="BO5669"/>
      <c r="BP5669"/>
      <c r="BQ5669"/>
      <c r="BR5669"/>
      <c r="BS5669"/>
      <c r="BT5669"/>
      <c r="BU5669"/>
      <c r="BV5669"/>
      <c r="BW5669"/>
      <c r="BX5669"/>
      <c r="BY5669"/>
      <c r="BZ5669"/>
      <c r="CA5669"/>
      <c r="CB5669"/>
      <c r="CC5669"/>
      <c r="CD5669"/>
      <c r="CE5669"/>
      <c r="CF5669"/>
      <c r="CG5669"/>
      <c r="CH5669"/>
      <c r="CI5669"/>
      <c r="CJ5669"/>
    </row>
    <row r="5670" spans="39:88" x14ac:dyDescent="0.3"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  <c r="BF5670"/>
      <c r="BG5670"/>
      <c r="BH5670"/>
      <c r="BI5670"/>
      <c r="BJ5670"/>
      <c r="BK5670"/>
      <c r="BL5670"/>
      <c r="BM5670"/>
      <c r="BN5670"/>
      <c r="BO5670"/>
      <c r="BP5670"/>
      <c r="BQ5670"/>
      <c r="BR5670"/>
      <c r="BS5670"/>
      <c r="BT5670"/>
      <c r="BU5670"/>
      <c r="BV5670"/>
      <c r="BW5670"/>
      <c r="BX5670"/>
      <c r="BY5670"/>
      <c r="BZ5670"/>
      <c r="CA5670"/>
      <c r="CB5670"/>
      <c r="CC5670"/>
      <c r="CD5670"/>
      <c r="CE5670"/>
      <c r="CF5670"/>
      <c r="CG5670"/>
      <c r="CH5670"/>
      <c r="CI5670"/>
      <c r="CJ5670"/>
    </row>
    <row r="5671" spans="39:88" x14ac:dyDescent="0.3"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  <c r="BF5671"/>
      <c r="BG5671"/>
      <c r="BH5671"/>
      <c r="BI5671"/>
      <c r="BJ5671"/>
      <c r="BK5671"/>
      <c r="BL5671"/>
      <c r="BM5671"/>
      <c r="BN5671"/>
      <c r="BO5671"/>
      <c r="BP5671"/>
      <c r="BQ5671"/>
      <c r="BR5671"/>
      <c r="BS5671"/>
      <c r="BT5671"/>
      <c r="BU5671"/>
      <c r="BV5671"/>
      <c r="BW5671"/>
      <c r="BX5671"/>
      <c r="BY5671"/>
      <c r="BZ5671"/>
      <c r="CA5671"/>
      <c r="CB5671"/>
      <c r="CC5671"/>
      <c r="CD5671"/>
      <c r="CE5671"/>
      <c r="CF5671"/>
      <c r="CG5671"/>
      <c r="CH5671"/>
      <c r="CI5671"/>
      <c r="CJ5671"/>
    </row>
    <row r="5672" spans="39:88" x14ac:dyDescent="0.3"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  <c r="BF5672"/>
      <c r="BG5672"/>
      <c r="BH5672"/>
      <c r="BI5672"/>
      <c r="BJ5672"/>
      <c r="BK5672"/>
      <c r="BL5672"/>
      <c r="BM5672"/>
      <c r="BN5672"/>
      <c r="BO5672"/>
      <c r="BP5672"/>
      <c r="BQ5672"/>
      <c r="BR5672"/>
      <c r="BS5672"/>
      <c r="BT5672"/>
      <c r="BU5672"/>
      <c r="BV5672"/>
      <c r="BW5672"/>
      <c r="BX5672"/>
      <c r="BY5672"/>
      <c r="BZ5672"/>
      <c r="CA5672"/>
      <c r="CB5672"/>
      <c r="CC5672"/>
      <c r="CD5672"/>
      <c r="CE5672"/>
      <c r="CF5672"/>
      <c r="CG5672"/>
      <c r="CH5672"/>
      <c r="CI5672"/>
      <c r="CJ5672"/>
    </row>
    <row r="5673" spans="39:88" x14ac:dyDescent="0.3"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  <c r="BF5673"/>
      <c r="BG5673"/>
      <c r="BH5673"/>
      <c r="BI5673"/>
      <c r="BJ5673"/>
      <c r="BK5673"/>
      <c r="BL5673"/>
      <c r="BM5673"/>
      <c r="BN5673"/>
      <c r="BO5673"/>
      <c r="BP5673"/>
      <c r="BQ5673"/>
      <c r="BR5673"/>
      <c r="BS5673"/>
      <c r="BT5673"/>
      <c r="BU5673"/>
      <c r="BV5673"/>
      <c r="BW5673"/>
      <c r="BX5673"/>
      <c r="BY5673"/>
      <c r="BZ5673"/>
      <c r="CA5673"/>
      <c r="CB5673"/>
      <c r="CC5673"/>
      <c r="CD5673"/>
      <c r="CE5673"/>
      <c r="CF5673"/>
      <c r="CG5673"/>
      <c r="CH5673"/>
      <c r="CI5673"/>
      <c r="CJ5673"/>
    </row>
    <row r="5674" spans="39:88" x14ac:dyDescent="0.3"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  <c r="BF5674"/>
      <c r="BG5674"/>
      <c r="BH5674"/>
      <c r="BI5674"/>
      <c r="BJ5674"/>
      <c r="BK5674"/>
      <c r="BL5674"/>
      <c r="BM5674"/>
      <c r="BN5674"/>
      <c r="BO5674"/>
      <c r="BP5674"/>
      <c r="BQ5674"/>
      <c r="BR5674"/>
      <c r="BS5674"/>
      <c r="BT5674"/>
      <c r="BU5674"/>
      <c r="BV5674"/>
      <c r="BW5674"/>
      <c r="BX5674"/>
      <c r="BY5674"/>
      <c r="BZ5674"/>
      <c r="CA5674"/>
      <c r="CB5674"/>
      <c r="CC5674"/>
      <c r="CD5674"/>
      <c r="CE5674"/>
      <c r="CF5674"/>
      <c r="CG5674"/>
      <c r="CH5674"/>
      <c r="CI5674"/>
      <c r="CJ5674"/>
    </row>
    <row r="5675" spans="39:88" x14ac:dyDescent="0.3"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  <c r="BF5675"/>
      <c r="BG5675"/>
      <c r="BH5675"/>
      <c r="BI5675"/>
      <c r="BJ5675"/>
      <c r="BK5675"/>
      <c r="BL5675"/>
      <c r="BM5675"/>
      <c r="BN5675"/>
      <c r="BO5675"/>
      <c r="BP5675"/>
      <c r="BQ5675"/>
      <c r="BR5675"/>
      <c r="BS5675"/>
      <c r="BT5675"/>
      <c r="BU5675"/>
      <c r="BV5675"/>
      <c r="BW5675"/>
      <c r="BX5675"/>
      <c r="BY5675"/>
      <c r="BZ5675"/>
      <c r="CA5675"/>
      <c r="CB5675"/>
      <c r="CC5675"/>
      <c r="CD5675"/>
      <c r="CE5675"/>
      <c r="CF5675"/>
      <c r="CG5675"/>
      <c r="CH5675"/>
      <c r="CI5675"/>
      <c r="CJ5675"/>
    </row>
    <row r="5676" spans="39:88" x14ac:dyDescent="0.3"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  <c r="BF5676"/>
      <c r="BG5676"/>
      <c r="BH5676"/>
      <c r="BI5676"/>
      <c r="BJ5676"/>
      <c r="BK5676"/>
      <c r="BL5676"/>
      <c r="BM5676"/>
      <c r="BN5676"/>
      <c r="BO5676"/>
      <c r="BP5676"/>
      <c r="BQ5676"/>
      <c r="BR5676"/>
      <c r="BS5676"/>
      <c r="BT5676"/>
      <c r="BU5676"/>
      <c r="BV5676"/>
      <c r="BW5676"/>
      <c r="BX5676"/>
      <c r="BY5676"/>
      <c r="BZ5676"/>
      <c r="CA5676"/>
      <c r="CB5676"/>
      <c r="CC5676"/>
      <c r="CD5676"/>
      <c r="CE5676"/>
      <c r="CF5676"/>
      <c r="CG5676"/>
      <c r="CH5676"/>
      <c r="CI5676"/>
      <c r="CJ5676"/>
    </row>
    <row r="5677" spans="39:88" x14ac:dyDescent="0.3"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  <c r="BF5677"/>
      <c r="BG5677"/>
      <c r="BH5677"/>
      <c r="BI5677"/>
      <c r="BJ5677"/>
      <c r="BK5677"/>
      <c r="BL5677"/>
      <c r="BM5677"/>
      <c r="BN5677"/>
      <c r="BO5677"/>
      <c r="BP5677"/>
      <c r="BQ5677"/>
      <c r="BR5677"/>
      <c r="BS5677"/>
      <c r="BT5677"/>
      <c r="BU5677"/>
      <c r="BV5677"/>
      <c r="BW5677"/>
      <c r="BX5677"/>
      <c r="BY5677"/>
      <c r="BZ5677"/>
      <c r="CA5677"/>
      <c r="CB5677"/>
      <c r="CC5677"/>
      <c r="CD5677"/>
      <c r="CE5677"/>
      <c r="CF5677"/>
      <c r="CG5677"/>
      <c r="CH5677"/>
      <c r="CI5677"/>
      <c r="CJ5677"/>
    </row>
    <row r="5678" spans="39:88" x14ac:dyDescent="0.3"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  <c r="BF5678"/>
      <c r="BG5678"/>
      <c r="BH5678"/>
      <c r="BI5678"/>
      <c r="BJ5678"/>
      <c r="BK5678"/>
      <c r="BL5678"/>
      <c r="BM5678"/>
      <c r="BN5678"/>
      <c r="BO5678"/>
      <c r="BP5678"/>
      <c r="BQ5678"/>
      <c r="BR5678"/>
      <c r="BS5678"/>
      <c r="BT5678"/>
      <c r="BU5678"/>
      <c r="BV5678"/>
      <c r="BW5678"/>
      <c r="BX5678"/>
      <c r="BY5678"/>
      <c r="BZ5678"/>
      <c r="CA5678"/>
      <c r="CB5678"/>
      <c r="CC5678"/>
      <c r="CD5678"/>
      <c r="CE5678"/>
      <c r="CF5678"/>
      <c r="CG5678"/>
      <c r="CH5678"/>
      <c r="CI5678"/>
      <c r="CJ5678"/>
    </row>
    <row r="5679" spans="39:88" x14ac:dyDescent="0.3"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  <c r="BF5679"/>
      <c r="BG5679"/>
      <c r="BH5679"/>
      <c r="BI5679"/>
      <c r="BJ5679"/>
      <c r="BK5679"/>
      <c r="BL5679"/>
      <c r="BM5679"/>
      <c r="BN5679"/>
      <c r="BO5679"/>
      <c r="BP5679"/>
      <c r="BQ5679"/>
      <c r="BR5679"/>
      <c r="BS5679"/>
      <c r="BT5679"/>
      <c r="BU5679"/>
      <c r="BV5679"/>
      <c r="BW5679"/>
      <c r="BX5679"/>
      <c r="BY5679"/>
      <c r="BZ5679"/>
      <c r="CA5679"/>
      <c r="CB5679"/>
      <c r="CC5679"/>
      <c r="CD5679"/>
      <c r="CE5679"/>
      <c r="CF5679"/>
      <c r="CG5679"/>
      <c r="CH5679"/>
      <c r="CI5679"/>
      <c r="CJ5679"/>
    </row>
    <row r="5680" spans="39:88" x14ac:dyDescent="0.3"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  <c r="BF5680"/>
      <c r="BG5680"/>
      <c r="BH5680"/>
      <c r="BI5680"/>
      <c r="BJ5680"/>
      <c r="BK5680"/>
      <c r="BL5680"/>
      <c r="BM5680"/>
      <c r="BN5680"/>
      <c r="BO5680"/>
      <c r="BP5680"/>
      <c r="BQ5680"/>
      <c r="BR5680"/>
      <c r="BS5680"/>
      <c r="BT5680"/>
      <c r="BU5680"/>
      <c r="BV5680"/>
      <c r="BW5680"/>
      <c r="BX5680"/>
      <c r="BY5680"/>
      <c r="BZ5680"/>
      <c r="CA5680"/>
      <c r="CB5680"/>
      <c r="CC5680"/>
      <c r="CD5680"/>
      <c r="CE5680"/>
      <c r="CF5680"/>
      <c r="CG5680"/>
      <c r="CH5680"/>
      <c r="CI5680"/>
      <c r="CJ5680"/>
    </row>
    <row r="5681" spans="39:88" x14ac:dyDescent="0.3"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  <c r="BF5681"/>
      <c r="BG5681"/>
      <c r="BH5681"/>
      <c r="BI5681"/>
      <c r="BJ5681"/>
      <c r="BK5681"/>
      <c r="BL5681"/>
      <c r="BM5681"/>
      <c r="BN5681"/>
      <c r="BO5681"/>
      <c r="BP5681"/>
      <c r="BQ5681"/>
      <c r="BR5681"/>
      <c r="BS5681"/>
      <c r="BT5681"/>
      <c r="BU5681"/>
      <c r="BV5681"/>
      <c r="BW5681"/>
      <c r="BX5681"/>
      <c r="BY5681"/>
      <c r="BZ5681"/>
      <c r="CA5681"/>
      <c r="CB5681"/>
      <c r="CC5681"/>
      <c r="CD5681"/>
      <c r="CE5681"/>
      <c r="CF5681"/>
      <c r="CG5681"/>
      <c r="CH5681"/>
      <c r="CI5681"/>
      <c r="CJ5681"/>
    </row>
    <row r="5682" spans="39:88" x14ac:dyDescent="0.3"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  <c r="BF5682"/>
      <c r="BG5682"/>
      <c r="BH5682"/>
      <c r="BI5682"/>
      <c r="BJ5682"/>
      <c r="BK5682"/>
      <c r="BL5682"/>
      <c r="BM5682"/>
      <c r="BN5682"/>
      <c r="BO5682"/>
      <c r="BP5682"/>
      <c r="BQ5682"/>
      <c r="BR5682"/>
      <c r="BS5682"/>
      <c r="BT5682"/>
      <c r="BU5682"/>
      <c r="BV5682"/>
      <c r="BW5682"/>
      <c r="BX5682"/>
      <c r="BY5682"/>
      <c r="BZ5682"/>
      <c r="CA5682"/>
      <c r="CB5682"/>
      <c r="CC5682"/>
      <c r="CD5682"/>
      <c r="CE5682"/>
      <c r="CF5682"/>
      <c r="CG5682"/>
      <c r="CH5682"/>
      <c r="CI5682"/>
      <c r="CJ5682"/>
    </row>
    <row r="5683" spans="39:88" x14ac:dyDescent="0.3"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  <c r="BF5683"/>
      <c r="BG5683"/>
      <c r="BH5683"/>
      <c r="BI5683"/>
      <c r="BJ5683"/>
      <c r="BK5683"/>
      <c r="BL5683"/>
      <c r="BM5683"/>
      <c r="BN5683"/>
      <c r="BO5683"/>
      <c r="BP5683"/>
      <c r="BQ5683"/>
      <c r="BR5683"/>
      <c r="BS5683"/>
      <c r="BT5683"/>
      <c r="BU5683"/>
      <c r="BV5683"/>
      <c r="BW5683"/>
      <c r="BX5683"/>
      <c r="BY5683"/>
      <c r="BZ5683"/>
      <c r="CA5683"/>
      <c r="CB5683"/>
      <c r="CC5683"/>
      <c r="CD5683"/>
      <c r="CE5683"/>
      <c r="CF5683"/>
      <c r="CG5683"/>
      <c r="CH5683"/>
      <c r="CI5683"/>
      <c r="CJ5683"/>
    </row>
    <row r="5684" spans="39:88" x14ac:dyDescent="0.3"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  <c r="BF5684"/>
      <c r="BG5684"/>
      <c r="BH5684"/>
      <c r="BI5684"/>
      <c r="BJ5684"/>
      <c r="BK5684"/>
      <c r="BL5684"/>
      <c r="BM5684"/>
      <c r="BN5684"/>
      <c r="BO5684"/>
      <c r="BP5684"/>
      <c r="BQ5684"/>
      <c r="BR5684"/>
      <c r="BS5684"/>
      <c r="BT5684"/>
      <c r="BU5684"/>
      <c r="BV5684"/>
      <c r="BW5684"/>
      <c r="BX5684"/>
      <c r="BY5684"/>
      <c r="BZ5684"/>
      <c r="CA5684"/>
      <c r="CB5684"/>
      <c r="CC5684"/>
      <c r="CD5684"/>
      <c r="CE5684"/>
      <c r="CF5684"/>
      <c r="CG5684"/>
      <c r="CH5684"/>
      <c r="CI5684"/>
      <c r="CJ5684"/>
    </row>
    <row r="5685" spans="39:88" x14ac:dyDescent="0.3"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  <c r="BF5685"/>
      <c r="BG5685"/>
      <c r="BH5685"/>
      <c r="BI5685"/>
      <c r="BJ5685"/>
      <c r="BK5685"/>
      <c r="BL5685"/>
      <c r="BM5685"/>
      <c r="BN5685"/>
      <c r="BO5685"/>
      <c r="BP5685"/>
      <c r="BQ5685"/>
      <c r="BR5685"/>
      <c r="BS5685"/>
      <c r="BT5685"/>
      <c r="BU5685"/>
      <c r="BV5685"/>
      <c r="BW5685"/>
      <c r="BX5685"/>
      <c r="BY5685"/>
      <c r="BZ5685"/>
      <c r="CA5685"/>
      <c r="CB5685"/>
      <c r="CC5685"/>
      <c r="CD5685"/>
      <c r="CE5685"/>
      <c r="CF5685"/>
      <c r="CG5685"/>
      <c r="CH5685"/>
      <c r="CI5685"/>
      <c r="CJ5685"/>
    </row>
    <row r="5686" spans="39:88" x14ac:dyDescent="0.3"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  <c r="BF5686"/>
      <c r="BG5686"/>
      <c r="BH5686"/>
      <c r="BI5686"/>
      <c r="BJ5686"/>
      <c r="BK5686"/>
      <c r="BL5686"/>
      <c r="BM5686"/>
      <c r="BN5686"/>
      <c r="BO5686"/>
      <c r="BP5686"/>
      <c r="BQ5686"/>
      <c r="BR5686"/>
      <c r="BS5686"/>
      <c r="BT5686"/>
      <c r="BU5686"/>
      <c r="BV5686"/>
      <c r="BW5686"/>
      <c r="BX5686"/>
      <c r="BY5686"/>
      <c r="BZ5686"/>
      <c r="CA5686"/>
      <c r="CB5686"/>
      <c r="CC5686"/>
      <c r="CD5686"/>
      <c r="CE5686"/>
      <c r="CF5686"/>
      <c r="CG5686"/>
      <c r="CH5686"/>
      <c r="CI5686"/>
      <c r="CJ5686"/>
    </row>
    <row r="5687" spans="39:88" x14ac:dyDescent="0.3"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  <c r="BF5687"/>
      <c r="BG5687"/>
      <c r="BH5687"/>
      <c r="BI5687"/>
      <c r="BJ5687"/>
      <c r="BK5687"/>
      <c r="BL5687"/>
      <c r="BM5687"/>
      <c r="BN5687"/>
      <c r="BO5687"/>
      <c r="BP5687"/>
      <c r="BQ5687"/>
      <c r="BR5687"/>
      <c r="BS5687"/>
      <c r="BT5687"/>
      <c r="BU5687"/>
      <c r="BV5687"/>
      <c r="BW5687"/>
      <c r="BX5687"/>
      <c r="BY5687"/>
      <c r="BZ5687"/>
      <c r="CA5687"/>
      <c r="CB5687"/>
      <c r="CC5687"/>
      <c r="CD5687"/>
      <c r="CE5687"/>
      <c r="CF5687"/>
      <c r="CG5687"/>
      <c r="CH5687"/>
      <c r="CI5687"/>
      <c r="CJ5687"/>
    </row>
    <row r="5688" spans="39:88" x14ac:dyDescent="0.3"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  <c r="BF5688"/>
      <c r="BG5688"/>
      <c r="BH5688"/>
      <c r="BI5688"/>
      <c r="BJ5688"/>
      <c r="BK5688"/>
      <c r="BL5688"/>
      <c r="BM5688"/>
      <c r="BN5688"/>
      <c r="BO5688"/>
      <c r="BP5688"/>
      <c r="BQ5688"/>
      <c r="BR5688"/>
      <c r="BS5688"/>
      <c r="BT5688"/>
      <c r="BU5688"/>
      <c r="BV5688"/>
      <c r="BW5688"/>
      <c r="BX5688"/>
      <c r="BY5688"/>
      <c r="BZ5688"/>
      <c r="CA5688"/>
      <c r="CB5688"/>
      <c r="CC5688"/>
      <c r="CD5688"/>
      <c r="CE5688"/>
      <c r="CF5688"/>
      <c r="CG5688"/>
      <c r="CH5688"/>
      <c r="CI5688"/>
      <c r="CJ5688"/>
    </row>
    <row r="5689" spans="39:88" x14ac:dyDescent="0.3"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  <c r="BF5689"/>
      <c r="BG5689"/>
      <c r="BH5689"/>
      <c r="BI5689"/>
      <c r="BJ5689"/>
      <c r="BK5689"/>
      <c r="BL5689"/>
      <c r="BM5689"/>
      <c r="BN5689"/>
      <c r="BO5689"/>
      <c r="BP5689"/>
      <c r="BQ5689"/>
      <c r="BR5689"/>
      <c r="BS5689"/>
      <c r="BT5689"/>
      <c r="BU5689"/>
      <c r="BV5689"/>
      <c r="BW5689"/>
      <c r="BX5689"/>
      <c r="BY5689"/>
      <c r="BZ5689"/>
      <c r="CA5689"/>
      <c r="CB5689"/>
      <c r="CC5689"/>
      <c r="CD5689"/>
      <c r="CE5689"/>
      <c r="CF5689"/>
      <c r="CG5689"/>
      <c r="CH5689"/>
      <c r="CI5689"/>
      <c r="CJ5689"/>
    </row>
    <row r="5690" spans="39:88" x14ac:dyDescent="0.3"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  <c r="BF5690"/>
      <c r="BG5690"/>
      <c r="BH5690"/>
      <c r="BI5690"/>
      <c r="BJ5690"/>
      <c r="BK5690"/>
      <c r="BL5690"/>
      <c r="BM5690"/>
      <c r="BN5690"/>
      <c r="BO5690"/>
      <c r="BP5690"/>
      <c r="BQ5690"/>
      <c r="BR5690"/>
      <c r="BS5690"/>
      <c r="BT5690"/>
      <c r="BU5690"/>
      <c r="BV5690"/>
      <c r="BW5690"/>
      <c r="BX5690"/>
      <c r="BY5690"/>
      <c r="BZ5690"/>
      <c r="CA5690"/>
      <c r="CB5690"/>
      <c r="CC5690"/>
      <c r="CD5690"/>
      <c r="CE5690"/>
      <c r="CF5690"/>
      <c r="CG5690"/>
      <c r="CH5690"/>
      <c r="CI5690"/>
      <c r="CJ5690"/>
    </row>
    <row r="5691" spans="39:88" x14ac:dyDescent="0.3"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  <c r="BF5691"/>
      <c r="BG5691"/>
      <c r="BH5691"/>
      <c r="BI5691"/>
      <c r="BJ5691"/>
      <c r="BK5691"/>
      <c r="BL5691"/>
      <c r="BM5691"/>
      <c r="BN5691"/>
      <c r="BO5691"/>
      <c r="BP5691"/>
      <c r="BQ5691"/>
      <c r="BR5691"/>
      <c r="BS5691"/>
      <c r="BT5691"/>
      <c r="BU5691"/>
      <c r="BV5691"/>
      <c r="BW5691"/>
      <c r="BX5691"/>
      <c r="BY5691"/>
      <c r="BZ5691"/>
      <c r="CA5691"/>
      <c r="CB5691"/>
      <c r="CC5691"/>
      <c r="CD5691"/>
      <c r="CE5691"/>
      <c r="CF5691"/>
      <c r="CG5691"/>
      <c r="CH5691"/>
      <c r="CI5691"/>
      <c r="CJ5691"/>
    </row>
    <row r="5692" spans="39:88" x14ac:dyDescent="0.3"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  <c r="BF5692"/>
      <c r="BG5692"/>
      <c r="BH5692"/>
      <c r="BI5692"/>
      <c r="BJ5692"/>
      <c r="BK5692"/>
      <c r="BL5692"/>
      <c r="BM5692"/>
      <c r="BN5692"/>
      <c r="BO5692"/>
      <c r="BP5692"/>
      <c r="BQ5692"/>
      <c r="BR5692"/>
      <c r="BS5692"/>
      <c r="BT5692"/>
      <c r="BU5692"/>
      <c r="BV5692"/>
      <c r="BW5692"/>
      <c r="BX5692"/>
      <c r="BY5692"/>
      <c r="BZ5692"/>
      <c r="CA5692"/>
      <c r="CB5692"/>
      <c r="CC5692"/>
      <c r="CD5692"/>
      <c r="CE5692"/>
      <c r="CF5692"/>
      <c r="CG5692"/>
      <c r="CH5692"/>
      <c r="CI5692"/>
      <c r="CJ5692"/>
    </row>
    <row r="5693" spans="39:88" x14ac:dyDescent="0.3"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  <c r="BF5693"/>
      <c r="BG5693"/>
      <c r="BH5693"/>
      <c r="BI5693"/>
      <c r="BJ5693"/>
      <c r="BK5693"/>
      <c r="BL5693"/>
      <c r="BM5693"/>
      <c r="BN5693"/>
      <c r="BO5693"/>
      <c r="BP5693"/>
      <c r="BQ5693"/>
      <c r="BR5693"/>
      <c r="BS5693"/>
      <c r="BT5693"/>
      <c r="BU5693"/>
      <c r="BV5693"/>
      <c r="BW5693"/>
      <c r="BX5693"/>
      <c r="BY5693"/>
      <c r="BZ5693"/>
      <c r="CA5693"/>
      <c r="CB5693"/>
      <c r="CC5693"/>
      <c r="CD5693"/>
      <c r="CE5693"/>
      <c r="CF5693"/>
      <c r="CG5693"/>
      <c r="CH5693"/>
      <c r="CI5693"/>
      <c r="CJ5693"/>
    </row>
    <row r="5694" spans="39:88" x14ac:dyDescent="0.3"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  <c r="BF5694"/>
      <c r="BG5694"/>
      <c r="BH5694"/>
      <c r="BI5694"/>
      <c r="BJ5694"/>
      <c r="BK5694"/>
      <c r="BL5694"/>
      <c r="BM5694"/>
      <c r="BN5694"/>
      <c r="BO5694"/>
      <c r="BP5694"/>
      <c r="BQ5694"/>
      <c r="BR5694"/>
      <c r="BS5694"/>
      <c r="BT5694"/>
      <c r="BU5694"/>
      <c r="BV5694"/>
      <c r="BW5694"/>
      <c r="BX5694"/>
      <c r="BY5694"/>
      <c r="BZ5694"/>
      <c r="CA5694"/>
      <c r="CB5694"/>
      <c r="CC5694"/>
      <c r="CD5694"/>
      <c r="CE5694"/>
      <c r="CF5694"/>
      <c r="CG5694"/>
      <c r="CH5694"/>
      <c r="CI5694"/>
      <c r="CJ5694"/>
    </row>
    <row r="5695" spans="39:88" x14ac:dyDescent="0.3"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  <c r="BF5695"/>
      <c r="BG5695"/>
      <c r="BH5695"/>
      <c r="BI5695"/>
      <c r="BJ5695"/>
      <c r="BK5695"/>
      <c r="BL5695"/>
      <c r="BM5695"/>
      <c r="BN5695"/>
      <c r="BO5695"/>
      <c r="BP5695"/>
      <c r="BQ5695"/>
      <c r="BR5695"/>
      <c r="BS5695"/>
      <c r="BT5695"/>
      <c r="BU5695"/>
      <c r="BV5695"/>
      <c r="BW5695"/>
      <c r="BX5695"/>
      <c r="BY5695"/>
      <c r="BZ5695"/>
      <c r="CA5695"/>
      <c r="CB5695"/>
      <c r="CC5695"/>
      <c r="CD5695"/>
      <c r="CE5695"/>
      <c r="CF5695"/>
      <c r="CG5695"/>
      <c r="CH5695"/>
      <c r="CI5695"/>
      <c r="CJ5695"/>
    </row>
    <row r="5696" spans="39:88" x14ac:dyDescent="0.3"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  <c r="BF5696"/>
      <c r="BG5696"/>
      <c r="BH5696"/>
      <c r="BI5696"/>
      <c r="BJ5696"/>
      <c r="BK5696"/>
      <c r="BL5696"/>
      <c r="BM5696"/>
      <c r="BN5696"/>
      <c r="BO5696"/>
      <c r="BP5696"/>
      <c r="BQ5696"/>
      <c r="BR5696"/>
      <c r="BS5696"/>
      <c r="BT5696"/>
      <c r="BU5696"/>
      <c r="BV5696"/>
      <c r="BW5696"/>
      <c r="BX5696"/>
      <c r="BY5696"/>
      <c r="BZ5696"/>
      <c r="CA5696"/>
      <c r="CB5696"/>
      <c r="CC5696"/>
      <c r="CD5696"/>
      <c r="CE5696"/>
      <c r="CF5696"/>
      <c r="CG5696"/>
      <c r="CH5696"/>
      <c r="CI5696"/>
      <c r="CJ5696"/>
    </row>
    <row r="5697" spans="39:88" x14ac:dyDescent="0.3"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  <c r="BF5697"/>
      <c r="BG5697"/>
      <c r="BH5697"/>
      <c r="BI5697"/>
      <c r="BJ5697"/>
      <c r="BK5697"/>
      <c r="BL5697"/>
      <c r="BM5697"/>
      <c r="BN5697"/>
      <c r="BO5697"/>
      <c r="BP5697"/>
      <c r="BQ5697"/>
      <c r="BR5697"/>
      <c r="BS5697"/>
      <c r="BT5697"/>
      <c r="BU5697"/>
      <c r="BV5697"/>
      <c r="BW5697"/>
      <c r="BX5697"/>
      <c r="BY5697"/>
      <c r="BZ5697"/>
      <c r="CA5697"/>
      <c r="CB5697"/>
      <c r="CC5697"/>
      <c r="CD5697"/>
      <c r="CE5697"/>
      <c r="CF5697"/>
      <c r="CG5697"/>
      <c r="CH5697"/>
      <c r="CI5697"/>
      <c r="CJ5697"/>
    </row>
    <row r="5698" spans="39:88" x14ac:dyDescent="0.3"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  <c r="BF5698"/>
      <c r="BG5698"/>
      <c r="BH5698"/>
      <c r="BI5698"/>
      <c r="BJ5698"/>
      <c r="BK5698"/>
      <c r="BL5698"/>
      <c r="BM5698"/>
      <c r="BN5698"/>
      <c r="BO5698"/>
      <c r="BP5698"/>
      <c r="BQ5698"/>
      <c r="BR5698"/>
      <c r="BS5698"/>
      <c r="BT5698"/>
      <c r="BU5698"/>
      <c r="BV5698"/>
      <c r="BW5698"/>
      <c r="BX5698"/>
      <c r="BY5698"/>
      <c r="BZ5698"/>
      <c r="CA5698"/>
      <c r="CB5698"/>
      <c r="CC5698"/>
      <c r="CD5698"/>
      <c r="CE5698"/>
      <c r="CF5698"/>
      <c r="CG5698"/>
      <c r="CH5698"/>
      <c r="CI5698"/>
      <c r="CJ5698"/>
    </row>
    <row r="5699" spans="39:88" x14ac:dyDescent="0.3"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  <c r="BF5699"/>
      <c r="BG5699"/>
      <c r="BH5699"/>
      <c r="BI5699"/>
      <c r="BJ5699"/>
      <c r="BK5699"/>
      <c r="BL5699"/>
      <c r="BM5699"/>
      <c r="BN5699"/>
      <c r="BO5699"/>
      <c r="BP5699"/>
      <c r="BQ5699"/>
      <c r="BR5699"/>
      <c r="BS5699"/>
      <c r="BT5699"/>
      <c r="BU5699"/>
      <c r="BV5699"/>
      <c r="BW5699"/>
      <c r="BX5699"/>
      <c r="BY5699"/>
      <c r="BZ5699"/>
      <c r="CA5699"/>
      <c r="CB5699"/>
      <c r="CC5699"/>
      <c r="CD5699"/>
      <c r="CE5699"/>
      <c r="CF5699"/>
      <c r="CG5699"/>
      <c r="CH5699"/>
      <c r="CI5699"/>
      <c r="CJ5699"/>
    </row>
    <row r="5700" spans="39:88" x14ac:dyDescent="0.3"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  <c r="BF5700"/>
      <c r="BG5700"/>
      <c r="BH5700"/>
      <c r="BI5700"/>
      <c r="BJ5700"/>
      <c r="BK5700"/>
      <c r="BL5700"/>
      <c r="BM5700"/>
      <c r="BN5700"/>
      <c r="BO5700"/>
      <c r="BP5700"/>
      <c r="BQ5700"/>
      <c r="BR5700"/>
      <c r="BS5700"/>
      <c r="BT5700"/>
      <c r="BU5700"/>
      <c r="BV5700"/>
      <c r="BW5700"/>
      <c r="BX5700"/>
      <c r="BY5700"/>
      <c r="BZ5700"/>
      <c r="CA5700"/>
      <c r="CB5700"/>
      <c r="CC5700"/>
      <c r="CD5700"/>
      <c r="CE5700"/>
      <c r="CF5700"/>
      <c r="CG5700"/>
      <c r="CH5700"/>
      <c r="CI5700"/>
      <c r="CJ5700"/>
    </row>
    <row r="5701" spans="39:88" x14ac:dyDescent="0.3"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  <c r="BF5701"/>
      <c r="BG5701"/>
      <c r="BH5701"/>
      <c r="BI5701"/>
      <c r="BJ5701"/>
      <c r="BK5701"/>
      <c r="BL5701"/>
      <c r="BM5701"/>
      <c r="BN5701"/>
      <c r="BO5701"/>
      <c r="BP5701"/>
      <c r="BQ5701"/>
      <c r="BR5701"/>
      <c r="BS5701"/>
      <c r="BT5701"/>
      <c r="BU5701"/>
      <c r="BV5701"/>
      <c r="BW5701"/>
      <c r="BX5701"/>
      <c r="BY5701"/>
      <c r="BZ5701"/>
      <c r="CA5701"/>
      <c r="CB5701"/>
      <c r="CC5701"/>
      <c r="CD5701"/>
      <c r="CE5701"/>
      <c r="CF5701"/>
      <c r="CG5701"/>
      <c r="CH5701"/>
      <c r="CI5701"/>
      <c r="CJ5701"/>
    </row>
    <row r="5702" spans="39:88" x14ac:dyDescent="0.3"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  <c r="BF5702"/>
      <c r="BG5702"/>
      <c r="BH5702"/>
      <c r="BI5702"/>
      <c r="BJ5702"/>
      <c r="BK5702"/>
      <c r="BL5702"/>
      <c r="BM5702"/>
      <c r="BN5702"/>
      <c r="BO5702"/>
      <c r="BP5702"/>
      <c r="BQ5702"/>
      <c r="BR5702"/>
      <c r="BS5702"/>
      <c r="BT5702"/>
      <c r="BU5702"/>
      <c r="BV5702"/>
      <c r="BW5702"/>
      <c r="BX5702"/>
      <c r="BY5702"/>
      <c r="BZ5702"/>
      <c r="CA5702"/>
      <c r="CB5702"/>
      <c r="CC5702"/>
      <c r="CD5702"/>
      <c r="CE5702"/>
      <c r="CF5702"/>
      <c r="CG5702"/>
      <c r="CH5702"/>
      <c r="CI5702"/>
      <c r="CJ5702"/>
    </row>
    <row r="5703" spans="39:88" x14ac:dyDescent="0.3"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  <c r="BF5703"/>
      <c r="BG5703"/>
      <c r="BH5703"/>
      <c r="BI5703"/>
      <c r="BJ5703"/>
      <c r="BK5703"/>
      <c r="BL5703"/>
      <c r="BM5703"/>
      <c r="BN5703"/>
      <c r="BO5703"/>
      <c r="BP5703"/>
      <c r="BQ5703"/>
      <c r="BR5703"/>
      <c r="BS5703"/>
      <c r="BT5703"/>
      <c r="BU5703"/>
      <c r="BV5703"/>
      <c r="BW5703"/>
      <c r="BX5703"/>
      <c r="BY5703"/>
      <c r="BZ5703"/>
      <c r="CA5703"/>
      <c r="CB5703"/>
      <c r="CC5703"/>
      <c r="CD5703"/>
      <c r="CE5703"/>
      <c r="CF5703"/>
      <c r="CG5703"/>
      <c r="CH5703"/>
      <c r="CI5703"/>
      <c r="CJ5703"/>
    </row>
    <row r="5704" spans="39:88" x14ac:dyDescent="0.3"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  <c r="BF5704"/>
      <c r="BG5704"/>
      <c r="BH5704"/>
      <c r="BI5704"/>
      <c r="BJ5704"/>
      <c r="BK5704"/>
      <c r="BL5704"/>
      <c r="BM5704"/>
      <c r="BN5704"/>
      <c r="BO5704"/>
      <c r="BP5704"/>
      <c r="BQ5704"/>
      <c r="BR5704"/>
      <c r="BS5704"/>
      <c r="BT5704"/>
      <c r="BU5704"/>
      <c r="BV5704"/>
      <c r="BW5704"/>
      <c r="BX5704"/>
      <c r="BY5704"/>
      <c r="BZ5704"/>
      <c r="CA5704"/>
      <c r="CB5704"/>
      <c r="CC5704"/>
      <c r="CD5704"/>
      <c r="CE5704"/>
      <c r="CF5704"/>
      <c r="CG5704"/>
      <c r="CH5704"/>
      <c r="CI5704"/>
      <c r="CJ5704"/>
    </row>
    <row r="5705" spans="39:88" x14ac:dyDescent="0.3"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  <c r="BF5705"/>
      <c r="BG5705"/>
      <c r="BH5705"/>
      <c r="BI5705"/>
      <c r="BJ5705"/>
      <c r="BK5705"/>
      <c r="BL5705"/>
      <c r="BM5705"/>
      <c r="BN5705"/>
      <c r="BO5705"/>
      <c r="BP5705"/>
      <c r="BQ5705"/>
      <c r="BR5705"/>
      <c r="BS5705"/>
      <c r="BT5705"/>
      <c r="BU5705"/>
      <c r="BV5705"/>
      <c r="BW5705"/>
      <c r="BX5705"/>
      <c r="BY5705"/>
      <c r="BZ5705"/>
      <c r="CA5705"/>
      <c r="CB5705"/>
      <c r="CC5705"/>
      <c r="CD5705"/>
      <c r="CE5705"/>
      <c r="CF5705"/>
      <c r="CG5705"/>
      <c r="CH5705"/>
      <c r="CI5705"/>
      <c r="CJ5705"/>
    </row>
    <row r="5706" spans="39:88" x14ac:dyDescent="0.3"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  <c r="BF5706"/>
      <c r="BG5706"/>
      <c r="BH5706"/>
      <c r="BI5706"/>
      <c r="BJ5706"/>
      <c r="BK5706"/>
      <c r="BL5706"/>
      <c r="BM5706"/>
      <c r="BN5706"/>
      <c r="BO5706"/>
      <c r="BP5706"/>
      <c r="BQ5706"/>
      <c r="BR5706"/>
      <c r="BS5706"/>
      <c r="BT5706"/>
      <c r="BU5706"/>
      <c r="BV5706"/>
      <c r="BW5706"/>
      <c r="BX5706"/>
      <c r="BY5706"/>
      <c r="BZ5706"/>
      <c r="CA5706"/>
      <c r="CB5706"/>
      <c r="CC5706"/>
      <c r="CD5706"/>
      <c r="CE5706"/>
      <c r="CF5706"/>
      <c r="CG5706"/>
      <c r="CH5706"/>
      <c r="CI5706"/>
      <c r="CJ5706"/>
    </row>
    <row r="5707" spans="39:88" x14ac:dyDescent="0.3"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  <c r="BF5707"/>
      <c r="BG5707"/>
      <c r="BH5707"/>
      <c r="BI5707"/>
      <c r="BJ5707"/>
      <c r="BK5707"/>
      <c r="BL5707"/>
      <c r="BM5707"/>
      <c r="BN5707"/>
      <c r="BO5707"/>
      <c r="BP5707"/>
      <c r="BQ5707"/>
      <c r="BR5707"/>
      <c r="BS5707"/>
      <c r="BT5707"/>
      <c r="BU5707"/>
      <c r="BV5707"/>
      <c r="BW5707"/>
      <c r="BX5707"/>
      <c r="BY5707"/>
      <c r="BZ5707"/>
      <c r="CA5707"/>
      <c r="CB5707"/>
      <c r="CC5707"/>
      <c r="CD5707"/>
      <c r="CE5707"/>
      <c r="CF5707"/>
      <c r="CG5707"/>
      <c r="CH5707"/>
      <c r="CI5707"/>
      <c r="CJ5707"/>
    </row>
    <row r="5708" spans="39:88" x14ac:dyDescent="0.3"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  <c r="BF5708"/>
      <c r="BG5708"/>
      <c r="BH5708"/>
      <c r="BI5708"/>
      <c r="BJ5708"/>
      <c r="BK5708"/>
      <c r="BL5708"/>
      <c r="BM5708"/>
      <c r="BN5708"/>
      <c r="BO5708"/>
      <c r="BP5708"/>
      <c r="BQ5708"/>
      <c r="BR5708"/>
      <c r="BS5708"/>
      <c r="BT5708"/>
      <c r="BU5708"/>
      <c r="BV5708"/>
      <c r="BW5708"/>
      <c r="BX5708"/>
      <c r="BY5708"/>
      <c r="BZ5708"/>
      <c r="CA5708"/>
      <c r="CB5708"/>
      <c r="CC5708"/>
      <c r="CD5708"/>
      <c r="CE5708"/>
      <c r="CF5708"/>
      <c r="CG5708"/>
      <c r="CH5708"/>
      <c r="CI5708"/>
      <c r="CJ5708"/>
    </row>
    <row r="5709" spans="39:88" x14ac:dyDescent="0.3"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  <c r="BF5709"/>
      <c r="BG5709"/>
      <c r="BH5709"/>
      <c r="BI5709"/>
      <c r="BJ5709"/>
      <c r="BK5709"/>
      <c r="BL5709"/>
      <c r="BM5709"/>
      <c r="BN5709"/>
      <c r="BO5709"/>
      <c r="BP5709"/>
      <c r="BQ5709"/>
      <c r="BR5709"/>
      <c r="BS5709"/>
      <c r="BT5709"/>
      <c r="BU5709"/>
      <c r="BV5709"/>
      <c r="BW5709"/>
      <c r="BX5709"/>
      <c r="BY5709"/>
      <c r="BZ5709"/>
      <c r="CA5709"/>
      <c r="CB5709"/>
      <c r="CC5709"/>
      <c r="CD5709"/>
      <c r="CE5709"/>
      <c r="CF5709"/>
      <c r="CG5709"/>
      <c r="CH5709"/>
      <c r="CI5709"/>
      <c r="CJ5709"/>
    </row>
    <row r="5710" spans="39:88" x14ac:dyDescent="0.3"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  <c r="BF5710"/>
      <c r="BG5710"/>
      <c r="BH5710"/>
      <c r="BI5710"/>
      <c r="BJ5710"/>
      <c r="BK5710"/>
      <c r="BL5710"/>
      <c r="BM5710"/>
      <c r="BN5710"/>
      <c r="BO5710"/>
      <c r="BP5710"/>
      <c r="BQ5710"/>
      <c r="BR5710"/>
      <c r="BS5710"/>
      <c r="BT5710"/>
      <c r="BU5710"/>
      <c r="BV5710"/>
      <c r="BW5710"/>
      <c r="BX5710"/>
      <c r="BY5710"/>
      <c r="BZ5710"/>
      <c r="CA5710"/>
      <c r="CB5710"/>
      <c r="CC5710"/>
      <c r="CD5710"/>
      <c r="CE5710"/>
      <c r="CF5710"/>
      <c r="CG5710"/>
      <c r="CH5710"/>
      <c r="CI5710"/>
      <c r="CJ5710"/>
    </row>
    <row r="5711" spans="39:88" x14ac:dyDescent="0.3"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  <c r="BF5711"/>
      <c r="BG5711"/>
      <c r="BH5711"/>
      <c r="BI5711"/>
      <c r="BJ5711"/>
      <c r="BK5711"/>
      <c r="BL5711"/>
      <c r="BM5711"/>
      <c r="BN5711"/>
      <c r="BO5711"/>
      <c r="BP5711"/>
      <c r="BQ5711"/>
      <c r="BR5711"/>
      <c r="BS5711"/>
      <c r="BT5711"/>
      <c r="BU5711"/>
      <c r="BV5711"/>
      <c r="BW5711"/>
      <c r="BX5711"/>
      <c r="BY5711"/>
      <c r="BZ5711"/>
      <c r="CA5711"/>
      <c r="CB5711"/>
      <c r="CC5711"/>
      <c r="CD5711"/>
      <c r="CE5711"/>
      <c r="CF5711"/>
      <c r="CG5711"/>
      <c r="CH5711"/>
      <c r="CI5711"/>
      <c r="CJ5711"/>
    </row>
    <row r="5712" spans="39:88" x14ac:dyDescent="0.3"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  <c r="BF5712"/>
      <c r="BG5712"/>
      <c r="BH5712"/>
      <c r="BI5712"/>
      <c r="BJ5712"/>
      <c r="BK5712"/>
      <c r="BL5712"/>
      <c r="BM5712"/>
      <c r="BN5712"/>
      <c r="BO5712"/>
      <c r="BP5712"/>
      <c r="BQ5712"/>
      <c r="BR5712"/>
      <c r="BS5712"/>
      <c r="BT5712"/>
      <c r="BU5712"/>
      <c r="BV5712"/>
      <c r="BW5712"/>
      <c r="BX5712"/>
      <c r="BY5712"/>
      <c r="BZ5712"/>
      <c r="CA5712"/>
      <c r="CB5712"/>
      <c r="CC5712"/>
      <c r="CD5712"/>
      <c r="CE5712"/>
      <c r="CF5712"/>
      <c r="CG5712"/>
      <c r="CH5712"/>
      <c r="CI5712"/>
      <c r="CJ5712"/>
    </row>
    <row r="5713" spans="39:88" x14ac:dyDescent="0.3"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  <c r="BF5713"/>
      <c r="BG5713"/>
      <c r="BH5713"/>
      <c r="BI5713"/>
      <c r="BJ5713"/>
      <c r="BK5713"/>
      <c r="BL5713"/>
      <c r="BM5713"/>
      <c r="BN5713"/>
      <c r="BO5713"/>
      <c r="BP5713"/>
      <c r="BQ5713"/>
      <c r="BR5713"/>
      <c r="BS5713"/>
      <c r="BT5713"/>
      <c r="BU5713"/>
      <c r="BV5713"/>
      <c r="BW5713"/>
      <c r="BX5713"/>
      <c r="BY5713"/>
      <c r="BZ5713"/>
      <c r="CA5713"/>
      <c r="CB5713"/>
      <c r="CC5713"/>
      <c r="CD5713"/>
      <c r="CE5713"/>
      <c r="CF5713"/>
      <c r="CG5713"/>
      <c r="CH5713"/>
      <c r="CI5713"/>
      <c r="CJ5713"/>
    </row>
    <row r="5714" spans="39:88" x14ac:dyDescent="0.3"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  <c r="BF5714"/>
      <c r="BG5714"/>
      <c r="BH5714"/>
      <c r="BI5714"/>
      <c r="BJ5714"/>
      <c r="BK5714"/>
      <c r="BL5714"/>
      <c r="BM5714"/>
      <c r="BN5714"/>
      <c r="BO5714"/>
      <c r="BP5714"/>
      <c r="BQ5714"/>
      <c r="BR5714"/>
      <c r="BS5714"/>
      <c r="BT5714"/>
      <c r="BU5714"/>
      <c r="BV5714"/>
      <c r="BW5714"/>
      <c r="BX5714"/>
      <c r="BY5714"/>
      <c r="BZ5714"/>
      <c r="CA5714"/>
      <c r="CB5714"/>
      <c r="CC5714"/>
      <c r="CD5714"/>
      <c r="CE5714"/>
      <c r="CF5714"/>
      <c r="CG5714"/>
      <c r="CH5714"/>
      <c r="CI5714"/>
      <c r="CJ5714"/>
    </row>
    <row r="5715" spans="39:88" x14ac:dyDescent="0.3"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  <c r="BF5715"/>
      <c r="BG5715"/>
      <c r="BH5715"/>
      <c r="BI5715"/>
      <c r="BJ5715"/>
      <c r="BK5715"/>
      <c r="BL5715"/>
      <c r="BM5715"/>
      <c r="BN5715"/>
      <c r="BO5715"/>
      <c r="BP5715"/>
      <c r="BQ5715"/>
      <c r="BR5715"/>
      <c r="BS5715"/>
      <c r="BT5715"/>
      <c r="BU5715"/>
      <c r="BV5715"/>
      <c r="BW5715"/>
      <c r="BX5715"/>
      <c r="BY5715"/>
      <c r="BZ5715"/>
      <c r="CA5715"/>
      <c r="CB5715"/>
      <c r="CC5715"/>
      <c r="CD5715"/>
      <c r="CE5715"/>
      <c r="CF5715"/>
      <c r="CG5715"/>
      <c r="CH5715"/>
      <c r="CI5715"/>
      <c r="CJ5715"/>
    </row>
    <row r="5716" spans="39:88" x14ac:dyDescent="0.3"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  <c r="BF5716"/>
      <c r="BG5716"/>
      <c r="BH5716"/>
      <c r="BI5716"/>
      <c r="BJ5716"/>
      <c r="BK5716"/>
      <c r="BL5716"/>
      <c r="BM5716"/>
      <c r="BN5716"/>
      <c r="BO5716"/>
      <c r="BP5716"/>
      <c r="BQ5716"/>
      <c r="BR5716"/>
      <c r="BS5716"/>
      <c r="BT5716"/>
      <c r="BU5716"/>
      <c r="BV5716"/>
      <c r="BW5716"/>
      <c r="BX5716"/>
      <c r="BY5716"/>
      <c r="BZ5716"/>
      <c r="CA5716"/>
      <c r="CB5716"/>
      <c r="CC5716"/>
      <c r="CD5716"/>
      <c r="CE5716"/>
      <c r="CF5716"/>
      <c r="CG5716"/>
      <c r="CH5716"/>
      <c r="CI5716"/>
      <c r="CJ5716"/>
    </row>
    <row r="5717" spans="39:88" x14ac:dyDescent="0.3"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  <c r="BF5717"/>
      <c r="BG5717"/>
      <c r="BH5717"/>
      <c r="BI5717"/>
      <c r="BJ5717"/>
      <c r="BK5717"/>
      <c r="BL5717"/>
      <c r="BM5717"/>
      <c r="BN5717"/>
      <c r="BO5717"/>
      <c r="BP5717"/>
      <c r="BQ5717"/>
      <c r="BR5717"/>
      <c r="BS5717"/>
      <c r="BT5717"/>
      <c r="BU5717"/>
      <c r="BV5717"/>
      <c r="BW5717"/>
      <c r="BX5717"/>
      <c r="BY5717"/>
      <c r="BZ5717"/>
      <c r="CA5717"/>
      <c r="CB5717"/>
      <c r="CC5717"/>
      <c r="CD5717"/>
      <c r="CE5717"/>
      <c r="CF5717"/>
      <c r="CG5717"/>
      <c r="CH5717"/>
      <c r="CI5717"/>
      <c r="CJ5717"/>
    </row>
    <row r="5718" spans="39:88" x14ac:dyDescent="0.3"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  <c r="BF5718"/>
      <c r="BG5718"/>
      <c r="BH5718"/>
      <c r="BI5718"/>
      <c r="BJ5718"/>
      <c r="BK5718"/>
      <c r="BL5718"/>
      <c r="BM5718"/>
      <c r="BN5718"/>
      <c r="BO5718"/>
      <c r="BP5718"/>
      <c r="BQ5718"/>
      <c r="BR5718"/>
      <c r="BS5718"/>
      <c r="BT5718"/>
      <c r="BU5718"/>
      <c r="BV5718"/>
      <c r="BW5718"/>
      <c r="BX5718"/>
      <c r="BY5718"/>
      <c r="BZ5718"/>
      <c r="CA5718"/>
      <c r="CB5718"/>
      <c r="CC5718"/>
      <c r="CD5718"/>
      <c r="CE5718"/>
      <c r="CF5718"/>
      <c r="CG5718"/>
      <c r="CH5718"/>
      <c r="CI5718"/>
      <c r="CJ5718"/>
    </row>
    <row r="5719" spans="39:88" x14ac:dyDescent="0.3"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  <c r="BF5719"/>
      <c r="BG5719"/>
      <c r="BH5719"/>
      <c r="BI5719"/>
      <c r="BJ5719"/>
      <c r="BK5719"/>
      <c r="BL5719"/>
      <c r="BM5719"/>
      <c r="BN5719"/>
      <c r="BO5719"/>
      <c r="BP5719"/>
      <c r="BQ5719"/>
      <c r="BR5719"/>
      <c r="BS5719"/>
      <c r="BT5719"/>
      <c r="BU5719"/>
      <c r="BV5719"/>
      <c r="BW5719"/>
      <c r="BX5719"/>
      <c r="BY5719"/>
      <c r="BZ5719"/>
      <c r="CA5719"/>
      <c r="CB5719"/>
      <c r="CC5719"/>
      <c r="CD5719"/>
      <c r="CE5719"/>
      <c r="CF5719"/>
      <c r="CG5719"/>
      <c r="CH5719"/>
      <c r="CI5719"/>
      <c r="CJ5719"/>
    </row>
    <row r="5720" spans="39:88" x14ac:dyDescent="0.3"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  <c r="BF5720"/>
      <c r="BG5720"/>
      <c r="BH5720"/>
      <c r="BI5720"/>
      <c r="BJ5720"/>
      <c r="BK5720"/>
      <c r="BL5720"/>
      <c r="BM5720"/>
      <c r="BN5720"/>
      <c r="BO5720"/>
      <c r="BP5720"/>
      <c r="BQ5720"/>
      <c r="BR5720"/>
      <c r="BS5720"/>
      <c r="BT5720"/>
      <c r="BU5720"/>
      <c r="BV5720"/>
      <c r="BW5720"/>
      <c r="BX5720"/>
      <c r="BY5720"/>
      <c r="BZ5720"/>
      <c r="CA5720"/>
      <c r="CB5720"/>
      <c r="CC5720"/>
      <c r="CD5720"/>
      <c r="CE5720"/>
      <c r="CF5720"/>
      <c r="CG5720"/>
      <c r="CH5720"/>
      <c r="CI5720"/>
      <c r="CJ5720"/>
    </row>
    <row r="5721" spans="39:88" x14ac:dyDescent="0.3"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  <c r="BF5721"/>
      <c r="BG5721"/>
      <c r="BH5721"/>
      <c r="BI5721"/>
      <c r="BJ5721"/>
      <c r="BK5721"/>
      <c r="BL5721"/>
      <c r="BM5721"/>
      <c r="BN5721"/>
      <c r="BO5721"/>
      <c r="BP5721"/>
      <c r="BQ5721"/>
      <c r="BR5721"/>
      <c r="BS5721"/>
      <c r="BT5721"/>
      <c r="BU5721"/>
      <c r="BV5721"/>
      <c r="BW5721"/>
      <c r="BX5721"/>
      <c r="BY5721"/>
      <c r="BZ5721"/>
      <c r="CA5721"/>
      <c r="CB5721"/>
      <c r="CC5721"/>
      <c r="CD5721"/>
      <c r="CE5721"/>
      <c r="CF5721"/>
      <c r="CG5721"/>
      <c r="CH5721"/>
      <c r="CI5721"/>
      <c r="CJ5721"/>
    </row>
    <row r="5722" spans="39:88" x14ac:dyDescent="0.3"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  <c r="BF5722"/>
      <c r="BG5722"/>
      <c r="BH5722"/>
      <c r="BI5722"/>
      <c r="BJ5722"/>
      <c r="BK5722"/>
      <c r="BL5722"/>
      <c r="BM5722"/>
      <c r="BN5722"/>
      <c r="BO5722"/>
      <c r="BP5722"/>
      <c r="BQ5722"/>
      <c r="BR5722"/>
      <c r="BS5722"/>
      <c r="BT5722"/>
      <c r="BU5722"/>
      <c r="BV5722"/>
      <c r="BW5722"/>
      <c r="BX5722"/>
      <c r="BY5722"/>
      <c r="BZ5722"/>
      <c r="CA5722"/>
      <c r="CB5722"/>
      <c r="CC5722"/>
      <c r="CD5722"/>
      <c r="CE5722"/>
      <c r="CF5722"/>
      <c r="CG5722"/>
      <c r="CH5722"/>
      <c r="CI5722"/>
      <c r="CJ5722"/>
    </row>
    <row r="5723" spans="39:88" x14ac:dyDescent="0.3"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  <c r="BF5723"/>
      <c r="BG5723"/>
      <c r="BH5723"/>
      <c r="BI5723"/>
      <c r="BJ5723"/>
      <c r="BK5723"/>
      <c r="BL5723"/>
      <c r="BM5723"/>
      <c r="BN5723"/>
      <c r="BO5723"/>
      <c r="BP5723"/>
      <c r="BQ5723"/>
      <c r="BR5723"/>
      <c r="BS5723"/>
      <c r="BT5723"/>
      <c r="BU5723"/>
      <c r="BV5723"/>
      <c r="BW5723"/>
      <c r="BX5723"/>
      <c r="BY5723"/>
      <c r="BZ5723"/>
      <c r="CA5723"/>
      <c r="CB5723"/>
      <c r="CC5723"/>
      <c r="CD5723"/>
      <c r="CE5723"/>
      <c r="CF5723"/>
      <c r="CG5723"/>
      <c r="CH5723"/>
      <c r="CI5723"/>
      <c r="CJ5723"/>
    </row>
    <row r="5724" spans="39:88" x14ac:dyDescent="0.3"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  <c r="BF5724"/>
      <c r="BG5724"/>
      <c r="BH5724"/>
      <c r="BI5724"/>
      <c r="BJ5724"/>
      <c r="BK5724"/>
      <c r="BL5724"/>
      <c r="BM5724"/>
      <c r="BN5724"/>
      <c r="BO5724"/>
      <c r="BP5724"/>
      <c r="BQ5724"/>
      <c r="BR5724"/>
      <c r="BS5724"/>
      <c r="BT5724"/>
      <c r="BU5724"/>
      <c r="BV5724"/>
      <c r="BW5724"/>
      <c r="BX5724"/>
      <c r="BY5724"/>
      <c r="BZ5724"/>
      <c r="CA5724"/>
      <c r="CB5724"/>
      <c r="CC5724"/>
      <c r="CD5724"/>
      <c r="CE5724"/>
      <c r="CF5724"/>
      <c r="CG5724"/>
      <c r="CH5724"/>
      <c r="CI5724"/>
      <c r="CJ5724"/>
    </row>
    <row r="5725" spans="39:88" x14ac:dyDescent="0.3"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  <c r="BF5725"/>
      <c r="BG5725"/>
      <c r="BH5725"/>
      <c r="BI5725"/>
      <c r="BJ5725"/>
      <c r="BK5725"/>
      <c r="BL5725"/>
      <c r="BM5725"/>
      <c r="BN5725"/>
      <c r="BO5725"/>
      <c r="BP5725"/>
      <c r="BQ5725"/>
      <c r="BR5725"/>
      <c r="BS5725"/>
      <c r="BT5725"/>
      <c r="BU5725"/>
      <c r="BV5725"/>
      <c r="BW5725"/>
      <c r="BX5725"/>
      <c r="BY5725"/>
      <c r="BZ5725"/>
      <c r="CA5725"/>
      <c r="CB5725"/>
      <c r="CC5725"/>
      <c r="CD5725"/>
      <c r="CE5725"/>
      <c r="CF5725"/>
      <c r="CG5725"/>
      <c r="CH5725"/>
      <c r="CI5725"/>
      <c r="CJ5725"/>
    </row>
    <row r="5726" spans="39:88" x14ac:dyDescent="0.3"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  <c r="BF5726"/>
      <c r="BG5726"/>
      <c r="BH5726"/>
      <c r="BI5726"/>
      <c r="BJ5726"/>
      <c r="BK5726"/>
      <c r="BL5726"/>
      <c r="BM5726"/>
      <c r="BN5726"/>
      <c r="BO5726"/>
      <c r="BP5726"/>
      <c r="BQ5726"/>
      <c r="BR5726"/>
      <c r="BS5726"/>
      <c r="BT5726"/>
      <c r="BU5726"/>
      <c r="BV5726"/>
      <c r="BW5726"/>
      <c r="BX5726"/>
      <c r="BY5726"/>
      <c r="BZ5726"/>
      <c r="CA5726"/>
      <c r="CB5726"/>
      <c r="CC5726"/>
      <c r="CD5726"/>
      <c r="CE5726"/>
      <c r="CF5726"/>
      <c r="CG5726"/>
      <c r="CH5726"/>
      <c r="CI5726"/>
      <c r="CJ5726"/>
    </row>
    <row r="5727" spans="39:88" x14ac:dyDescent="0.3"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  <c r="BF5727"/>
      <c r="BG5727"/>
      <c r="BH5727"/>
      <c r="BI5727"/>
      <c r="BJ5727"/>
      <c r="BK5727"/>
      <c r="BL5727"/>
      <c r="BM5727"/>
      <c r="BN5727"/>
      <c r="BO5727"/>
      <c r="BP5727"/>
      <c r="BQ5727"/>
      <c r="BR5727"/>
      <c r="BS5727"/>
      <c r="BT5727"/>
      <c r="BU5727"/>
      <c r="BV5727"/>
      <c r="BW5727"/>
      <c r="BX5727"/>
      <c r="BY5727"/>
      <c r="BZ5727"/>
      <c r="CA5727"/>
      <c r="CB5727"/>
      <c r="CC5727"/>
      <c r="CD5727"/>
      <c r="CE5727"/>
      <c r="CF5727"/>
      <c r="CG5727"/>
      <c r="CH5727"/>
      <c r="CI5727"/>
      <c r="CJ5727"/>
    </row>
    <row r="5728" spans="39:88" x14ac:dyDescent="0.3"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  <c r="BF5728"/>
      <c r="BG5728"/>
      <c r="BH5728"/>
      <c r="BI5728"/>
      <c r="BJ5728"/>
      <c r="BK5728"/>
      <c r="BL5728"/>
      <c r="BM5728"/>
      <c r="BN5728"/>
      <c r="BO5728"/>
      <c r="BP5728"/>
      <c r="BQ5728"/>
      <c r="BR5728"/>
      <c r="BS5728"/>
      <c r="BT5728"/>
      <c r="BU5728"/>
      <c r="BV5728"/>
      <c r="BW5728"/>
      <c r="BX5728"/>
      <c r="BY5728"/>
      <c r="BZ5728"/>
      <c r="CA5728"/>
      <c r="CB5728"/>
      <c r="CC5728"/>
      <c r="CD5728"/>
      <c r="CE5728"/>
      <c r="CF5728"/>
      <c r="CG5728"/>
      <c r="CH5728"/>
      <c r="CI5728"/>
      <c r="CJ5728"/>
    </row>
    <row r="5729" spans="39:88" x14ac:dyDescent="0.3"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  <c r="BF5729"/>
      <c r="BG5729"/>
      <c r="BH5729"/>
      <c r="BI5729"/>
      <c r="BJ5729"/>
      <c r="BK5729"/>
      <c r="BL5729"/>
      <c r="BM5729"/>
      <c r="BN5729"/>
      <c r="BO5729"/>
      <c r="BP5729"/>
      <c r="BQ5729"/>
      <c r="BR5729"/>
      <c r="BS5729"/>
      <c r="BT5729"/>
      <c r="BU5729"/>
      <c r="BV5729"/>
      <c r="BW5729"/>
      <c r="BX5729"/>
      <c r="BY5729"/>
      <c r="BZ5729"/>
      <c r="CA5729"/>
      <c r="CB5729"/>
      <c r="CC5729"/>
      <c r="CD5729"/>
      <c r="CE5729"/>
      <c r="CF5729"/>
      <c r="CG5729"/>
      <c r="CH5729"/>
      <c r="CI5729"/>
      <c r="CJ5729"/>
    </row>
    <row r="5730" spans="39:88" x14ac:dyDescent="0.3"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  <c r="BF5730"/>
      <c r="BG5730"/>
      <c r="BH5730"/>
      <c r="BI5730"/>
      <c r="BJ5730"/>
      <c r="BK5730"/>
      <c r="BL5730"/>
      <c r="BM5730"/>
      <c r="BN5730"/>
      <c r="BO5730"/>
      <c r="BP5730"/>
      <c r="BQ5730"/>
      <c r="BR5730"/>
      <c r="BS5730"/>
      <c r="BT5730"/>
      <c r="BU5730"/>
      <c r="BV5730"/>
      <c r="BW5730"/>
      <c r="BX5730"/>
      <c r="BY5730"/>
      <c r="BZ5730"/>
      <c r="CA5730"/>
      <c r="CB5730"/>
      <c r="CC5730"/>
      <c r="CD5730"/>
      <c r="CE5730"/>
      <c r="CF5730"/>
      <c r="CG5730"/>
      <c r="CH5730"/>
      <c r="CI5730"/>
      <c r="CJ5730"/>
    </row>
    <row r="5731" spans="39:88" x14ac:dyDescent="0.3"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  <c r="BF5731"/>
      <c r="BG5731"/>
      <c r="BH5731"/>
      <c r="BI5731"/>
      <c r="BJ5731"/>
      <c r="BK5731"/>
      <c r="BL5731"/>
      <c r="BM5731"/>
      <c r="BN5731"/>
      <c r="BO5731"/>
      <c r="BP5731"/>
      <c r="BQ5731"/>
      <c r="BR5731"/>
      <c r="BS5731"/>
      <c r="BT5731"/>
      <c r="BU5731"/>
      <c r="BV5731"/>
      <c r="BW5731"/>
      <c r="BX5731"/>
      <c r="BY5731"/>
      <c r="BZ5731"/>
      <c r="CA5731"/>
      <c r="CB5731"/>
      <c r="CC5731"/>
      <c r="CD5731"/>
      <c r="CE5731"/>
      <c r="CF5731"/>
      <c r="CG5731"/>
      <c r="CH5731"/>
      <c r="CI5731"/>
      <c r="CJ5731"/>
    </row>
    <row r="5732" spans="39:88" x14ac:dyDescent="0.3"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  <c r="BF5732"/>
      <c r="BG5732"/>
      <c r="BH5732"/>
      <c r="BI5732"/>
      <c r="BJ5732"/>
      <c r="BK5732"/>
      <c r="BL5732"/>
      <c r="BM5732"/>
      <c r="BN5732"/>
      <c r="BO5732"/>
      <c r="BP5732"/>
      <c r="BQ5732"/>
      <c r="BR5732"/>
      <c r="BS5732"/>
      <c r="BT5732"/>
      <c r="BU5732"/>
      <c r="BV5732"/>
      <c r="BW5732"/>
      <c r="BX5732"/>
      <c r="BY5732"/>
      <c r="BZ5732"/>
      <c r="CA5732"/>
      <c r="CB5732"/>
      <c r="CC5732"/>
      <c r="CD5732"/>
      <c r="CE5732"/>
      <c r="CF5732"/>
      <c r="CG5732"/>
      <c r="CH5732"/>
      <c r="CI5732"/>
      <c r="CJ5732"/>
    </row>
    <row r="5733" spans="39:88" x14ac:dyDescent="0.3"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  <c r="BF5733"/>
      <c r="BG5733"/>
      <c r="BH5733"/>
      <c r="BI5733"/>
      <c r="BJ5733"/>
      <c r="BK5733"/>
      <c r="BL5733"/>
      <c r="BM5733"/>
      <c r="BN5733"/>
      <c r="BO5733"/>
      <c r="BP5733"/>
      <c r="BQ5733"/>
      <c r="BR5733"/>
      <c r="BS5733"/>
      <c r="BT5733"/>
      <c r="BU5733"/>
      <c r="BV5733"/>
      <c r="BW5733"/>
      <c r="BX5733"/>
      <c r="BY5733"/>
      <c r="BZ5733"/>
      <c r="CA5733"/>
      <c r="CB5733"/>
      <c r="CC5733"/>
      <c r="CD5733"/>
      <c r="CE5733"/>
      <c r="CF5733"/>
      <c r="CG5733"/>
      <c r="CH5733"/>
      <c r="CI5733"/>
      <c r="CJ5733"/>
    </row>
    <row r="5734" spans="39:88" x14ac:dyDescent="0.3"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  <c r="BF5734"/>
      <c r="BG5734"/>
      <c r="BH5734"/>
      <c r="BI5734"/>
      <c r="BJ5734"/>
      <c r="BK5734"/>
      <c r="BL5734"/>
      <c r="BM5734"/>
      <c r="BN5734"/>
      <c r="BO5734"/>
      <c r="BP5734"/>
      <c r="BQ5734"/>
      <c r="BR5734"/>
      <c r="BS5734"/>
      <c r="BT5734"/>
      <c r="BU5734"/>
      <c r="BV5734"/>
      <c r="BW5734"/>
      <c r="BX5734"/>
      <c r="BY5734"/>
      <c r="BZ5734"/>
      <c r="CA5734"/>
      <c r="CB5734"/>
      <c r="CC5734"/>
      <c r="CD5734"/>
      <c r="CE5734"/>
      <c r="CF5734"/>
      <c r="CG5734"/>
      <c r="CH5734"/>
      <c r="CI5734"/>
      <c r="CJ5734"/>
    </row>
    <row r="5735" spans="39:88" x14ac:dyDescent="0.3"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  <c r="BF5735"/>
      <c r="BG5735"/>
      <c r="BH5735"/>
      <c r="BI5735"/>
      <c r="BJ5735"/>
      <c r="BK5735"/>
      <c r="BL5735"/>
      <c r="BM5735"/>
      <c r="BN5735"/>
      <c r="BO5735"/>
      <c r="BP5735"/>
      <c r="BQ5735"/>
      <c r="BR5735"/>
      <c r="BS5735"/>
      <c r="BT5735"/>
      <c r="BU5735"/>
      <c r="BV5735"/>
      <c r="BW5735"/>
      <c r="BX5735"/>
      <c r="BY5735"/>
      <c r="BZ5735"/>
      <c r="CA5735"/>
      <c r="CB5735"/>
      <c r="CC5735"/>
      <c r="CD5735"/>
      <c r="CE5735"/>
      <c r="CF5735"/>
      <c r="CG5735"/>
      <c r="CH5735"/>
      <c r="CI5735"/>
      <c r="CJ5735"/>
    </row>
    <row r="5736" spans="39:88" x14ac:dyDescent="0.3"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  <c r="BF5736"/>
      <c r="BG5736"/>
      <c r="BH5736"/>
      <c r="BI5736"/>
      <c r="BJ5736"/>
      <c r="BK5736"/>
      <c r="BL5736"/>
      <c r="BM5736"/>
      <c r="BN5736"/>
      <c r="BO5736"/>
      <c r="BP5736"/>
      <c r="BQ5736"/>
      <c r="BR5736"/>
      <c r="BS5736"/>
      <c r="BT5736"/>
      <c r="BU5736"/>
      <c r="BV5736"/>
      <c r="BW5736"/>
      <c r="BX5736"/>
      <c r="BY5736"/>
      <c r="BZ5736"/>
      <c r="CA5736"/>
      <c r="CB5736"/>
      <c r="CC5736"/>
      <c r="CD5736"/>
      <c r="CE5736"/>
      <c r="CF5736"/>
      <c r="CG5736"/>
      <c r="CH5736"/>
      <c r="CI5736"/>
      <c r="CJ5736"/>
    </row>
    <row r="5737" spans="39:88" x14ac:dyDescent="0.3"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  <c r="BF5737"/>
      <c r="BG5737"/>
      <c r="BH5737"/>
      <c r="BI5737"/>
      <c r="BJ5737"/>
      <c r="BK5737"/>
      <c r="BL5737"/>
      <c r="BM5737"/>
      <c r="BN5737"/>
      <c r="BO5737"/>
      <c r="BP5737"/>
      <c r="BQ5737"/>
      <c r="BR5737"/>
      <c r="BS5737"/>
      <c r="BT5737"/>
      <c r="BU5737"/>
      <c r="BV5737"/>
      <c r="BW5737"/>
      <c r="BX5737"/>
      <c r="BY5737"/>
      <c r="BZ5737"/>
      <c r="CA5737"/>
      <c r="CB5737"/>
      <c r="CC5737"/>
      <c r="CD5737"/>
      <c r="CE5737"/>
      <c r="CF5737"/>
      <c r="CG5737"/>
      <c r="CH5737"/>
      <c r="CI5737"/>
      <c r="CJ5737"/>
    </row>
    <row r="5738" spans="39:88" x14ac:dyDescent="0.3"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  <c r="BF5738"/>
      <c r="BG5738"/>
      <c r="BH5738"/>
      <c r="BI5738"/>
      <c r="BJ5738"/>
      <c r="BK5738"/>
      <c r="BL5738"/>
      <c r="BM5738"/>
      <c r="BN5738"/>
      <c r="BO5738"/>
      <c r="BP5738"/>
      <c r="BQ5738"/>
      <c r="BR5738"/>
      <c r="BS5738"/>
      <c r="BT5738"/>
      <c r="BU5738"/>
      <c r="BV5738"/>
      <c r="BW5738"/>
      <c r="BX5738"/>
      <c r="BY5738"/>
      <c r="BZ5738"/>
      <c r="CA5738"/>
      <c r="CB5738"/>
      <c r="CC5738"/>
      <c r="CD5738"/>
      <c r="CE5738"/>
      <c r="CF5738"/>
      <c r="CG5738"/>
      <c r="CH5738"/>
      <c r="CI5738"/>
      <c r="CJ5738"/>
    </row>
    <row r="5739" spans="39:88" x14ac:dyDescent="0.3"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  <c r="BF5739"/>
      <c r="BG5739"/>
      <c r="BH5739"/>
      <c r="BI5739"/>
      <c r="BJ5739"/>
      <c r="BK5739"/>
      <c r="BL5739"/>
      <c r="BM5739"/>
      <c r="BN5739"/>
      <c r="BO5739"/>
      <c r="BP5739"/>
      <c r="BQ5739"/>
      <c r="BR5739"/>
      <c r="BS5739"/>
      <c r="BT5739"/>
      <c r="BU5739"/>
      <c r="BV5739"/>
      <c r="BW5739"/>
      <c r="BX5739"/>
      <c r="BY5739"/>
      <c r="BZ5739"/>
      <c r="CA5739"/>
      <c r="CB5739"/>
      <c r="CC5739"/>
      <c r="CD5739"/>
      <c r="CE5739"/>
      <c r="CF5739"/>
      <c r="CG5739"/>
      <c r="CH5739"/>
      <c r="CI5739"/>
      <c r="CJ5739"/>
    </row>
    <row r="5740" spans="39:88" x14ac:dyDescent="0.3"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  <c r="BF5740"/>
      <c r="BG5740"/>
      <c r="BH5740"/>
      <c r="BI5740"/>
      <c r="BJ5740"/>
      <c r="BK5740"/>
      <c r="BL5740"/>
      <c r="BM5740"/>
      <c r="BN5740"/>
      <c r="BO5740"/>
      <c r="BP5740"/>
      <c r="BQ5740"/>
      <c r="BR5740"/>
      <c r="BS5740"/>
      <c r="BT5740"/>
      <c r="BU5740"/>
      <c r="BV5740"/>
      <c r="BW5740"/>
      <c r="BX5740"/>
      <c r="BY5740"/>
      <c r="BZ5740"/>
      <c r="CA5740"/>
      <c r="CB5740"/>
      <c r="CC5740"/>
      <c r="CD5740"/>
      <c r="CE5740"/>
      <c r="CF5740"/>
      <c r="CG5740"/>
      <c r="CH5740"/>
      <c r="CI5740"/>
      <c r="CJ5740"/>
    </row>
    <row r="5741" spans="39:88" x14ac:dyDescent="0.3"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  <c r="BF5741"/>
      <c r="BG5741"/>
      <c r="BH5741"/>
      <c r="BI5741"/>
      <c r="BJ5741"/>
      <c r="BK5741"/>
      <c r="BL5741"/>
      <c r="BM5741"/>
      <c r="BN5741"/>
      <c r="BO5741"/>
      <c r="BP5741"/>
      <c r="BQ5741"/>
      <c r="BR5741"/>
      <c r="BS5741"/>
      <c r="BT5741"/>
      <c r="BU5741"/>
      <c r="BV5741"/>
      <c r="BW5741"/>
      <c r="BX5741"/>
      <c r="BY5741"/>
      <c r="BZ5741"/>
      <c r="CA5741"/>
      <c r="CB5741"/>
      <c r="CC5741"/>
      <c r="CD5741"/>
      <c r="CE5741"/>
      <c r="CF5741"/>
      <c r="CG5741"/>
      <c r="CH5741"/>
      <c r="CI5741"/>
      <c r="CJ5741"/>
    </row>
    <row r="5742" spans="39:88" x14ac:dyDescent="0.3"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  <c r="BF5742"/>
      <c r="BG5742"/>
      <c r="BH5742"/>
      <c r="BI5742"/>
      <c r="BJ5742"/>
      <c r="BK5742"/>
      <c r="BL5742"/>
      <c r="BM5742"/>
      <c r="BN5742"/>
      <c r="BO5742"/>
      <c r="BP5742"/>
      <c r="BQ5742"/>
      <c r="BR5742"/>
      <c r="BS5742"/>
      <c r="BT5742"/>
      <c r="BU5742"/>
      <c r="BV5742"/>
      <c r="BW5742"/>
      <c r="BX5742"/>
      <c r="BY5742"/>
      <c r="BZ5742"/>
      <c r="CA5742"/>
      <c r="CB5742"/>
      <c r="CC5742"/>
      <c r="CD5742"/>
      <c r="CE5742"/>
      <c r="CF5742"/>
      <c r="CG5742"/>
      <c r="CH5742"/>
      <c r="CI5742"/>
      <c r="CJ5742"/>
    </row>
    <row r="5743" spans="39:88" x14ac:dyDescent="0.3"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  <c r="BF5743"/>
      <c r="BG5743"/>
      <c r="BH5743"/>
      <c r="BI5743"/>
      <c r="BJ5743"/>
      <c r="BK5743"/>
      <c r="BL5743"/>
      <c r="BM5743"/>
      <c r="BN5743"/>
      <c r="BO5743"/>
      <c r="BP5743"/>
      <c r="BQ5743"/>
      <c r="BR5743"/>
      <c r="BS5743"/>
      <c r="BT5743"/>
      <c r="BU5743"/>
      <c r="BV5743"/>
      <c r="BW5743"/>
      <c r="BX5743"/>
      <c r="BY5743"/>
      <c r="BZ5743"/>
      <c r="CA5743"/>
      <c r="CB5743"/>
      <c r="CC5743"/>
      <c r="CD5743"/>
      <c r="CE5743"/>
      <c r="CF5743"/>
      <c r="CG5743"/>
      <c r="CH5743"/>
      <c r="CI5743"/>
      <c r="CJ5743"/>
    </row>
    <row r="5744" spans="39:88" x14ac:dyDescent="0.3"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  <c r="BF5744"/>
      <c r="BG5744"/>
      <c r="BH5744"/>
      <c r="BI5744"/>
      <c r="BJ5744"/>
      <c r="BK5744"/>
      <c r="BL5744"/>
      <c r="BM5744"/>
      <c r="BN5744"/>
      <c r="BO5744"/>
      <c r="BP5744"/>
      <c r="BQ5744"/>
      <c r="BR5744"/>
      <c r="BS5744"/>
      <c r="BT5744"/>
      <c r="BU5744"/>
      <c r="BV5744"/>
      <c r="BW5744"/>
      <c r="BX5744"/>
      <c r="BY5744"/>
      <c r="BZ5744"/>
      <c r="CA5744"/>
      <c r="CB5744"/>
      <c r="CC5744"/>
      <c r="CD5744"/>
      <c r="CE5744"/>
      <c r="CF5744"/>
      <c r="CG5744"/>
      <c r="CH5744"/>
      <c r="CI5744"/>
      <c r="CJ5744"/>
    </row>
    <row r="5745" spans="39:88" x14ac:dyDescent="0.3"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  <c r="BF5745"/>
      <c r="BG5745"/>
      <c r="BH5745"/>
      <c r="BI5745"/>
      <c r="BJ5745"/>
      <c r="BK5745"/>
      <c r="BL5745"/>
      <c r="BM5745"/>
      <c r="BN5745"/>
      <c r="BO5745"/>
      <c r="BP5745"/>
      <c r="BQ5745"/>
      <c r="BR5745"/>
      <c r="BS5745"/>
      <c r="BT5745"/>
      <c r="BU5745"/>
      <c r="BV5745"/>
      <c r="BW5745"/>
      <c r="BX5745"/>
      <c r="BY5745"/>
      <c r="BZ5745"/>
      <c r="CA5745"/>
      <c r="CB5745"/>
      <c r="CC5745"/>
      <c r="CD5745"/>
      <c r="CE5745"/>
      <c r="CF5745"/>
      <c r="CG5745"/>
      <c r="CH5745"/>
      <c r="CI5745"/>
      <c r="CJ5745"/>
    </row>
    <row r="5746" spans="39:88" x14ac:dyDescent="0.3"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  <c r="BF5746"/>
      <c r="BG5746"/>
      <c r="BH5746"/>
      <c r="BI5746"/>
      <c r="BJ5746"/>
      <c r="BK5746"/>
      <c r="BL5746"/>
      <c r="BM5746"/>
      <c r="BN5746"/>
      <c r="BO5746"/>
      <c r="BP5746"/>
      <c r="BQ5746"/>
      <c r="BR5746"/>
      <c r="BS5746"/>
      <c r="BT5746"/>
      <c r="BU5746"/>
      <c r="BV5746"/>
      <c r="BW5746"/>
      <c r="BX5746"/>
      <c r="BY5746"/>
      <c r="BZ5746"/>
      <c r="CA5746"/>
      <c r="CB5746"/>
      <c r="CC5746"/>
      <c r="CD5746"/>
      <c r="CE5746"/>
      <c r="CF5746"/>
      <c r="CG5746"/>
      <c r="CH5746"/>
      <c r="CI5746"/>
      <c r="CJ5746"/>
    </row>
    <row r="5747" spans="39:88" x14ac:dyDescent="0.3"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  <c r="BF5747"/>
      <c r="BG5747"/>
      <c r="BH5747"/>
      <c r="BI5747"/>
      <c r="BJ5747"/>
      <c r="BK5747"/>
      <c r="BL5747"/>
      <c r="BM5747"/>
      <c r="BN5747"/>
      <c r="BO5747"/>
      <c r="BP5747"/>
      <c r="BQ5747"/>
      <c r="BR5747"/>
      <c r="BS5747"/>
      <c r="BT5747"/>
      <c r="BU5747"/>
      <c r="BV5747"/>
      <c r="BW5747"/>
      <c r="BX5747"/>
      <c r="BY5747"/>
      <c r="BZ5747"/>
      <c r="CA5747"/>
      <c r="CB5747"/>
      <c r="CC5747"/>
      <c r="CD5747"/>
      <c r="CE5747"/>
      <c r="CF5747"/>
      <c r="CG5747"/>
      <c r="CH5747"/>
      <c r="CI5747"/>
      <c r="CJ5747"/>
    </row>
    <row r="5748" spans="39:88" x14ac:dyDescent="0.3"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  <c r="BF5748"/>
      <c r="BG5748"/>
      <c r="BH5748"/>
      <c r="BI5748"/>
      <c r="BJ5748"/>
      <c r="BK5748"/>
      <c r="BL5748"/>
      <c r="BM5748"/>
      <c r="BN5748"/>
      <c r="BO5748"/>
      <c r="BP5748"/>
      <c r="BQ5748"/>
      <c r="BR5748"/>
      <c r="BS5748"/>
      <c r="BT5748"/>
      <c r="BU5748"/>
      <c r="BV5748"/>
      <c r="BW5748"/>
      <c r="BX5748"/>
      <c r="BY5748"/>
      <c r="BZ5748"/>
      <c r="CA5748"/>
      <c r="CB5748"/>
      <c r="CC5748"/>
      <c r="CD5748"/>
      <c r="CE5748"/>
      <c r="CF5748"/>
      <c r="CG5748"/>
      <c r="CH5748"/>
      <c r="CI5748"/>
      <c r="CJ5748"/>
    </row>
    <row r="5749" spans="39:88" x14ac:dyDescent="0.3"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  <c r="BF5749"/>
      <c r="BG5749"/>
      <c r="BH5749"/>
      <c r="BI5749"/>
      <c r="BJ5749"/>
      <c r="BK5749"/>
      <c r="BL5749"/>
      <c r="BM5749"/>
      <c r="BN5749"/>
      <c r="BO5749"/>
      <c r="BP5749"/>
      <c r="BQ5749"/>
      <c r="BR5749"/>
      <c r="BS5749"/>
      <c r="BT5749"/>
      <c r="BU5749"/>
      <c r="BV5749"/>
      <c r="BW5749"/>
      <c r="BX5749"/>
      <c r="BY5749"/>
      <c r="BZ5749"/>
      <c r="CA5749"/>
      <c r="CB5749"/>
      <c r="CC5749"/>
      <c r="CD5749"/>
      <c r="CE5749"/>
      <c r="CF5749"/>
      <c r="CG5749"/>
      <c r="CH5749"/>
      <c r="CI5749"/>
      <c r="CJ5749"/>
    </row>
    <row r="5750" spans="39:88" x14ac:dyDescent="0.3"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  <c r="BF5750"/>
      <c r="BG5750"/>
      <c r="BH5750"/>
      <c r="BI5750"/>
      <c r="BJ5750"/>
      <c r="BK5750"/>
      <c r="BL5750"/>
      <c r="BM5750"/>
      <c r="BN5750"/>
      <c r="BO5750"/>
      <c r="BP5750"/>
      <c r="BQ5750"/>
      <c r="BR5750"/>
      <c r="BS5750"/>
      <c r="BT5750"/>
      <c r="BU5750"/>
      <c r="BV5750"/>
      <c r="BW5750"/>
      <c r="BX5750"/>
      <c r="BY5750"/>
      <c r="BZ5750"/>
      <c r="CA5750"/>
      <c r="CB5750"/>
      <c r="CC5750"/>
      <c r="CD5750"/>
      <c r="CE5750"/>
      <c r="CF5750"/>
      <c r="CG5750"/>
      <c r="CH5750"/>
      <c r="CI5750"/>
      <c r="CJ5750"/>
    </row>
    <row r="5751" spans="39:88" x14ac:dyDescent="0.3"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  <c r="BF5751"/>
      <c r="BG5751"/>
      <c r="BH5751"/>
      <c r="BI5751"/>
      <c r="BJ5751"/>
      <c r="BK5751"/>
      <c r="BL5751"/>
      <c r="BM5751"/>
      <c r="BN5751"/>
      <c r="BO5751"/>
      <c r="BP5751"/>
      <c r="BQ5751"/>
      <c r="BR5751"/>
      <c r="BS5751"/>
      <c r="BT5751"/>
      <c r="BU5751"/>
      <c r="BV5751"/>
      <c r="BW5751"/>
      <c r="BX5751"/>
      <c r="BY5751"/>
      <c r="BZ5751"/>
      <c r="CA5751"/>
      <c r="CB5751"/>
      <c r="CC5751"/>
      <c r="CD5751"/>
      <c r="CE5751"/>
      <c r="CF5751"/>
      <c r="CG5751"/>
      <c r="CH5751"/>
      <c r="CI5751"/>
      <c r="CJ5751"/>
    </row>
    <row r="5752" spans="39:88" x14ac:dyDescent="0.3"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  <c r="BF5752"/>
      <c r="BG5752"/>
      <c r="BH5752"/>
      <c r="BI5752"/>
      <c r="BJ5752"/>
      <c r="BK5752"/>
      <c r="BL5752"/>
      <c r="BM5752"/>
      <c r="BN5752"/>
      <c r="BO5752"/>
      <c r="BP5752"/>
      <c r="BQ5752"/>
      <c r="BR5752"/>
      <c r="BS5752"/>
      <c r="BT5752"/>
      <c r="BU5752"/>
      <c r="BV5752"/>
      <c r="BW5752"/>
      <c r="BX5752"/>
      <c r="BY5752"/>
      <c r="BZ5752"/>
      <c r="CA5752"/>
      <c r="CB5752"/>
      <c r="CC5752"/>
      <c r="CD5752"/>
      <c r="CE5752"/>
      <c r="CF5752"/>
      <c r="CG5752"/>
      <c r="CH5752"/>
      <c r="CI5752"/>
      <c r="CJ5752"/>
    </row>
    <row r="5753" spans="39:88" x14ac:dyDescent="0.3"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  <c r="BF5753"/>
      <c r="BG5753"/>
      <c r="BH5753"/>
      <c r="BI5753"/>
      <c r="BJ5753"/>
      <c r="BK5753"/>
      <c r="BL5753"/>
      <c r="BM5753"/>
      <c r="BN5753"/>
      <c r="BO5753"/>
      <c r="BP5753"/>
      <c r="BQ5753"/>
      <c r="BR5753"/>
      <c r="BS5753"/>
      <c r="BT5753"/>
      <c r="BU5753"/>
      <c r="BV5753"/>
      <c r="BW5753"/>
      <c r="BX5753"/>
      <c r="BY5753"/>
      <c r="BZ5753"/>
      <c r="CA5753"/>
      <c r="CB5753"/>
      <c r="CC5753"/>
      <c r="CD5753"/>
      <c r="CE5753"/>
      <c r="CF5753"/>
      <c r="CG5753"/>
      <c r="CH5753"/>
      <c r="CI5753"/>
      <c r="CJ5753"/>
    </row>
    <row r="5754" spans="39:88" x14ac:dyDescent="0.3"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  <c r="BF5754"/>
      <c r="BG5754"/>
      <c r="BH5754"/>
      <c r="BI5754"/>
      <c r="BJ5754"/>
      <c r="BK5754"/>
      <c r="BL5754"/>
      <c r="BM5754"/>
      <c r="BN5754"/>
      <c r="BO5754"/>
      <c r="BP5754"/>
      <c r="BQ5754"/>
      <c r="BR5754"/>
      <c r="BS5754"/>
      <c r="BT5754"/>
      <c r="BU5754"/>
      <c r="BV5754"/>
      <c r="BW5754"/>
      <c r="BX5754"/>
      <c r="BY5754"/>
      <c r="BZ5754"/>
      <c r="CA5754"/>
      <c r="CB5754"/>
      <c r="CC5754"/>
      <c r="CD5754"/>
      <c r="CE5754"/>
      <c r="CF5754"/>
      <c r="CG5754"/>
      <c r="CH5754"/>
      <c r="CI5754"/>
      <c r="CJ5754"/>
    </row>
    <row r="5755" spans="39:88" x14ac:dyDescent="0.3"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  <c r="BF5755"/>
      <c r="BG5755"/>
      <c r="BH5755"/>
      <c r="BI5755"/>
      <c r="BJ5755"/>
      <c r="BK5755"/>
      <c r="BL5755"/>
      <c r="BM5755"/>
      <c r="BN5755"/>
      <c r="BO5755"/>
      <c r="BP5755"/>
      <c r="BQ5755"/>
      <c r="BR5755"/>
      <c r="BS5755"/>
      <c r="BT5755"/>
      <c r="BU5755"/>
      <c r="BV5755"/>
      <c r="BW5755"/>
      <c r="BX5755"/>
      <c r="BY5755"/>
      <c r="BZ5755"/>
      <c r="CA5755"/>
      <c r="CB5755"/>
      <c r="CC5755"/>
      <c r="CD5755"/>
      <c r="CE5755"/>
      <c r="CF5755"/>
      <c r="CG5755"/>
      <c r="CH5755"/>
      <c r="CI5755"/>
      <c r="CJ5755"/>
    </row>
    <row r="5756" spans="39:88" x14ac:dyDescent="0.3"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  <c r="BF5756"/>
      <c r="BG5756"/>
      <c r="BH5756"/>
      <c r="BI5756"/>
      <c r="BJ5756"/>
      <c r="BK5756"/>
      <c r="BL5756"/>
      <c r="BM5756"/>
      <c r="BN5756"/>
      <c r="BO5756"/>
      <c r="BP5756"/>
      <c r="BQ5756"/>
      <c r="BR5756"/>
      <c r="BS5756"/>
      <c r="BT5756"/>
      <c r="BU5756"/>
      <c r="BV5756"/>
      <c r="BW5756"/>
      <c r="BX5756"/>
      <c r="BY5756"/>
      <c r="BZ5756"/>
      <c r="CA5756"/>
      <c r="CB5756"/>
      <c r="CC5756"/>
      <c r="CD5756"/>
      <c r="CE5756"/>
      <c r="CF5756"/>
      <c r="CG5756"/>
      <c r="CH5756"/>
      <c r="CI5756"/>
      <c r="CJ5756"/>
    </row>
    <row r="5757" spans="39:88" x14ac:dyDescent="0.3"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  <c r="BF5757"/>
      <c r="BG5757"/>
      <c r="BH5757"/>
      <c r="BI5757"/>
      <c r="BJ5757"/>
      <c r="BK5757"/>
      <c r="BL5757"/>
      <c r="BM5757"/>
      <c r="BN5757"/>
      <c r="BO5757"/>
      <c r="BP5757"/>
      <c r="BQ5757"/>
      <c r="BR5757"/>
      <c r="BS5757"/>
      <c r="BT5757"/>
      <c r="BU5757"/>
      <c r="BV5757"/>
      <c r="BW5757"/>
      <c r="BX5757"/>
      <c r="BY5757"/>
      <c r="BZ5757"/>
      <c r="CA5757"/>
      <c r="CB5757"/>
      <c r="CC5757"/>
      <c r="CD5757"/>
      <c r="CE5757"/>
      <c r="CF5757"/>
      <c r="CG5757"/>
      <c r="CH5757"/>
      <c r="CI5757"/>
      <c r="CJ5757"/>
    </row>
    <row r="5758" spans="39:88" x14ac:dyDescent="0.3"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  <c r="BF5758"/>
      <c r="BG5758"/>
      <c r="BH5758"/>
      <c r="BI5758"/>
      <c r="BJ5758"/>
      <c r="BK5758"/>
      <c r="BL5758"/>
      <c r="BM5758"/>
      <c r="BN5758"/>
      <c r="BO5758"/>
      <c r="BP5758"/>
      <c r="BQ5758"/>
      <c r="BR5758"/>
      <c r="BS5758"/>
      <c r="BT5758"/>
      <c r="BU5758"/>
      <c r="BV5758"/>
      <c r="BW5758"/>
      <c r="BX5758"/>
      <c r="BY5758"/>
      <c r="BZ5758"/>
      <c r="CA5758"/>
      <c r="CB5758"/>
      <c r="CC5758"/>
      <c r="CD5758"/>
      <c r="CE5758"/>
      <c r="CF5758"/>
      <c r="CG5758"/>
      <c r="CH5758"/>
      <c r="CI5758"/>
      <c r="CJ5758"/>
    </row>
    <row r="5759" spans="39:88" x14ac:dyDescent="0.3"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  <c r="BF5759"/>
      <c r="BG5759"/>
      <c r="BH5759"/>
      <c r="BI5759"/>
      <c r="BJ5759"/>
      <c r="BK5759"/>
      <c r="BL5759"/>
      <c r="BM5759"/>
      <c r="BN5759"/>
      <c r="BO5759"/>
      <c r="BP5759"/>
      <c r="BQ5759"/>
      <c r="BR5759"/>
      <c r="BS5759"/>
      <c r="BT5759"/>
      <c r="BU5759"/>
      <c r="BV5759"/>
      <c r="BW5759"/>
      <c r="BX5759"/>
      <c r="BY5759"/>
      <c r="BZ5759"/>
      <c r="CA5759"/>
      <c r="CB5759"/>
      <c r="CC5759"/>
      <c r="CD5759"/>
      <c r="CE5759"/>
      <c r="CF5759"/>
      <c r="CG5759"/>
      <c r="CH5759"/>
      <c r="CI5759"/>
      <c r="CJ5759"/>
    </row>
    <row r="5760" spans="39:88" x14ac:dyDescent="0.3"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  <c r="BF5760"/>
      <c r="BG5760"/>
      <c r="BH5760"/>
      <c r="BI5760"/>
      <c r="BJ5760"/>
      <c r="BK5760"/>
      <c r="BL5760"/>
      <c r="BM5760"/>
      <c r="BN5760"/>
      <c r="BO5760"/>
      <c r="BP5760"/>
      <c r="BQ5760"/>
      <c r="BR5760"/>
      <c r="BS5760"/>
      <c r="BT5760"/>
      <c r="BU5760"/>
      <c r="BV5760"/>
      <c r="BW5760"/>
      <c r="BX5760"/>
      <c r="BY5760"/>
      <c r="BZ5760"/>
      <c r="CA5760"/>
      <c r="CB5760"/>
      <c r="CC5760"/>
      <c r="CD5760"/>
      <c r="CE5760"/>
      <c r="CF5760"/>
      <c r="CG5760"/>
      <c r="CH5760"/>
      <c r="CI5760"/>
      <c r="CJ5760"/>
    </row>
    <row r="5761" spans="39:88" x14ac:dyDescent="0.3"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  <c r="BF5761"/>
      <c r="BG5761"/>
      <c r="BH5761"/>
      <c r="BI5761"/>
      <c r="BJ5761"/>
      <c r="BK5761"/>
      <c r="BL5761"/>
      <c r="BM5761"/>
      <c r="BN5761"/>
      <c r="BO5761"/>
      <c r="BP5761"/>
      <c r="BQ5761"/>
      <c r="BR5761"/>
      <c r="BS5761"/>
      <c r="BT5761"/>
      <c r="BU5761"/>
      <c r="BV5761"/>
      <c r="BW5761"/>
      <c r="BX5761"/>
      <c r="BY5761"/>
      <c r="BZ5761"/>
      <c r="CA5761"/>
      <c r="CB5761"/>
      <c r="CC5761"/>
      <c r="CD5761"/>
      <c r="CE5761"/>
      <c r="CF5761"/>
      <c r="CG5761"/>
      <c r="CH5761"/>
      <c r="CI5761"/>
      <c r="CJ5761"/>
    </row>
    <row r="5762" spans="39:88" x14ac:dyDescent="0.3"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  <c r="BF5762"/>
      <c r="BG5762"/>
      <c r="BH5762"/>
      <c r="BI5762"/>
      <c r="BJ5762"/>
      <c r="BK5762"/>
      <c r="BL5762"/>
      <c r="BM5762"/>
      <c r="BN5762"/>
      <c r="BO5762"/>
      <c r="BP5762"/>
      <c r="BQ5762"/>
      <c r="BR5762"/>
      <c r="BS5762"/>
      <c r="BT5762"/>
      <c r="BU5762"/>
      <c r="BV5762"/>
      <c r="BW5762"/>
      <c r="BX5762"/>
      <c r="BY5762"/>
      <c r="BZ5762"/>
      <c r="CA5762"/>
      <c r="CB5762"/>
      <c r="CC5762"/>
      <c r="CD5762"/>
      <c r="CE5762"/>
      <c r="CF5762"/>
      <c r="CG5762"/>
      <c r="CH5762"/>
      <c r="CI5762"/>
      <c r="CJ5762"/>
    </row>
    <row r="5763" spans="39:88" x14ac:dyDescent="0.3"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  <c r="BF5763"/>
      <c r="BG5763"/>
      <c r="BH5763"/>
      <c r="BI5763"/>
      <c r="BJ5763"/>
      <c r="BK5763"/>
      <c r="BL5763"/>
      <c r="BM5763"/>
      <c r="BN5763"/>
      <c r="BO5763"/>
      <c r="BP5763"/>
      <c r="BQ5763"/>
      <c r="BR5763"/>
      <c r="BS5763"/>
      <c r="BT5763"/>
      <c r="BU5763"/>
      <c r="BV5763"/>
      <c r="BW5763"/>
      <c r="BX5763"/>
      <c r="BY5763"/>
      <c r="BZ5763"/>
      <c r="CA5763"/>
      <c r="CB5763"/>
      <c r="CC5763"/>
      <c r="CD5763"/>
      <c r="CE5763"/>
      <c r="CF5763"/>
      <c r="CG5763"/>
      <c r="CH5763"/>
      <c r="CI5763"/>
      <c r="CJ5763"/>
    </row>
    <row r="5764" spans="39:88" x14ac:dyDescent="0.3"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  <c r="BF5764"/>
      <c r="BG5764"/>
      <c r="BH5764"/>
      <c r="BI5764"/>
      <c r="BJ5764"/>
      <c r="BK5764"/>
      <c r="BL5764"/>
      <c r="BM5764"/>
      <c r="BN5764"/>
      <c r="BO5764"/>
      <c r="BP5764"/>
      <c r="BQ5764"/>
      <c r="BR5764"/>
      <c r="BS5764"/>
      <c r="BT5764"/>
      <c r="BU5764"/>
      <c r="BV5764"/>
      <c r="BW5764"/>
      <c r="BX5764"/>
      <c r="BY5764"/>
      <c r="BZ5764"/>
      <c r="CA5764"/>
      <c r="CB5764"/>
      <c r="CC5764"/>
      <c r="CD5764"/>
      <c r="CE5764"/>
      <c r="CF5764"/>
      <c r="CG5764"/>
      <c r="CH5764"/>
      <c r="CI5764"/>
      <c r="CJ5764"/>
    </row>
    <row r="5765" spans="39:88" x14ac:dyDescent="0.3"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  <c r="BF5765"/>
      <c r="BG5765"/>
      <c r="BH5765"/>
      <c r="BI5765"/>
      <c r="BJ5765"/>
      <c r="BK5765"/>
      <c r="BL5765"/>
      <c r="BM5765"/>
      <c r="BN5765"/>
      <c r="BO5765"/>
      <c r="BP5765"/>
      <c r="BQ5765"/>
      <c r="BR5765"/>
      <c r="BS5765"/>
      <c r="BT5765"/>
      <c r="BU5765"/>
      <c r="BV5765"/>
      <c r="BW5765"/>
      <c r="BX5765"/>
      <c r="BY5765"/>
      <c r="BZ5765"/>
      <c r="CA5765"/>
      <c r="CB5765"/>
      <c r="CC5765"/>
      <c r="CD5765"/>
      <c r="CE5765"/>
      <c r="CF5765"/>
      <c r="CG5765"/>
      <c r="CH5765"/>
      <c r="CI5765"/>
      <c r="CJ5765"/>
    </row>
    <row r="5766" spans="39:88" x14ac:dyDescent="0.3"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  <c r="BF5766"/>
      <c r="BG5766"/>
      <c r="BH5766"/>
      <c r="BI5766"/>
      <c r="BJ5766"/>
      <c r="BK5766"/>
      <c r="BL5766"/>
      <c r="BM5766"/>
      <c r="BN5766"/>
      <c r="BO5766"/>
      <c r="BP5766"/>
      <c r="BQ5766"/>
      <c r="BR5766"/>
      <c r="BS5766"/>
      <c r="BT5766"/>
      <c r="BU5766"/>
      <c r="BV5766"/>
      <c r="BW5766"/>
      <c r="BX5766"/>
      <c r="BY5766"/>
      <c r="BZ5766"/>
      <c r="CA5766"/>
      <c r="CB5766"/>
      <c r="CC5766"/>
      <c r="CD5766"/>
      <c r="CE5766"/>
      <c r="CF5766"/>
      <c r="CG5766"/>
      <c r="CH5766"/>
      <c r="CI5766"/>
      <c r="CJ5766"/>
    </row>
    <row r="5767" spans="39:88" x14ac:dyDescent="0.3"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  <c r="BF5767"/>
      <c r="BG5767"/>
      <c r="BH5767"/>
      <c r="BI5767"/>
      <c r="BJ5767"/>
      <c r="BK5767"/>
      <c r="BL5767"/>
      <c r="BM5767"/>
      <c r="BN5767"/>
      <c r="BO5767"/>
      <c r="BP5767"/>
      <c r="BQ5767"/>
      <c r="BR5767"/>
      <c r="BS5767"/>
      <c r="BT5767"/>
      <c r="BU5767"/>
      <c r="BV5767"/>
      <c r="BW5767"/>
      <c r="BX5767"/>
      <c r="BY5767"/>
      <c r="BZ5767"/>
      <c r="CA5767"/>
      <c r="CB5767"/>
      <c r="CC5767"/>
      <c r="CD5767"/>
      <c r="CE5767"/>
      <c r="CF5767"/>
      <c r="CG5767"/>
      <c r="CH5767"/>
      <c r="CI5767"/>
      <c r="CJ5767"/>
    </row>
    <row r="5768" spans="39:88" x14ac:dyDescent="0.3"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  <c r="BF5768"/>
      <c r="BG5768"/>
      <c r="BH5768"/>
      <c r="BI5768"/>
      <c r="BJ5768"/>
      <c r="BK5768"/>
      <c r="BL5768"/>
      <c r="BM5768"/>
      <c r="BN5768"/>
      <c r="BO5768"/>
      <c r="BP5768"/>
      <c r="BQ5768"/>
      <c r="BR5768"/>
      <c r="BS5768"/>
      <c r="BT5768"/>
      <c r="BU5768"/>
      <c r="BV5768"/>
      <c r="BW5768"/>
      <c r="BX5768"/>
      <c r="BY5768"/>
      <c r="BZ5768"/>
      <c r="CA5768"/>
      <c r="CB5768"/>
      <c r="CC5768"/>
      <c r="CD5768"/>
      <c r="CE5768"/>
      <c r="CF5768"/>
      <c r="CG5768"/>
      <c r="CH5768"/>
      <c r="CI5768"/>
      <c r="CJ5768"/>
    </row>
    <row r="5769" spans="39:88" x14ac:dyDescent="0.3"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  <c r="BF5769"/>
      <c r="BG5769"/>
      <c r="BH5769"/>
      <c r="BI5769"/>
      <c r="BJ5769"/>
      <c r="BK5769"/>
      <c r="BL5769"/>
      <c r="BM5769"/>
      <c r="BN5769"/>
      <c r="BO5769"/>
      <c r="BP5769"/>
      <c r="BQ5769"/>
      <c r="BR5769"/>
      <c r="BS5769"/>
      <c r="BT5769"/>
      <c r="BU5769"/>
      <c r="BV5769"/>
      <c r="BW5769"/>
      <c r="BX5769"/>
      <c r="BY5769"/>
      <c r="BZ5769"/>
      <c r="CA5769"/>
      <c r="CB5769"/>
      <c r="CC5769"/>
      <c r="CD5769"/>
      <c r="CE5769"/>
      <c r="CF5769"/>
      <c r="CG5769"/>
      <c r="CH5769"/>
      <c r="CI5769"/>
      <c r="CJ5769"/>
    </row>
    <row r="5770" spans="39:88" x14ac:dyDescent="0.3"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  <c r="BF5770"/>
      <c r="BG5770"/>
      <c r="BH5770"/>
      <c r="BI5770"/>
      <c r="BJ5770"/>
      <c r="BK5770"/>
      <c r="BL5770"/>
      <c r="BM5770"/>
      <c r="BN5770"/>
      <c r="BO5770"/>
      <c r="BP5770"/>
      <c r="BQ5770"/>
      <c r="BR5770"/>
      <c r="BS5770"/>
      <c r="BT5770"/>
      <c r="BU5770"/>
      <c r="BV5770"/>
      <c r="BW5770"/>
      <c r="BX5770"/>
      <c r="BY5770"/>
      <c r="BZ5770"/>
      <c r="CA5770"/>
      <c r="CB5770"/>
      <c r="CC5770"/>
      <c r="CD5770"/>
      <c r="CE5770"/>
      <c r="CF5770"/>
      <c r="CG5770"/>
      <c r="CH5770"/>
      <c r="CI5770"/>
      <c r="CJ5770"/>
    </row>
    <row r="5771" spans="39:88" x14ac:dyDescent="0.3"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  <c r="BF5771"/>
      <c r="BG5771"/>
      <c r="BH5771"/>
      <c r="BI5771"/>
      <c r="BJ5771"/>
      <c r="BK5771"/>
      <c r="BL5771"/>
      <c r="BM5771"/>
      <c r="BN5771"/>
      <c r="BO5771"/>
      <c r="BP5771"/>
      <c r="BQ5771"/>
      <c r="BR5771"/>
      <c r="BS5771"/>
      <c r="BT5771"/>
      <c r="BU5771"/>
      <c r="BV5771"/>
      <c r="BW5771"/>
      <c r="BX5771"/>
      <c r="BY5771"/>
      <c r="BZ5771"/>
      <c r="CA5771"/>
      <c r="CB5771"/>
      <c r="CC5771"/>
      <c r="CD5771"/>
      <c r="CE5771"/>
      <c r="CF5771"/>
      <c r="CG5771"/>
      <c r="CH5771"/>
      <c r="CI5771"/>
      <c r="CJ5771"/>
    </row>
    <row r="5772" spans="39:88" x14ac:dyDescent="0.3"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  <c r="BF5772"/>
      <c r="BG5772"/>
      <c r="BH5772"/>
      <c r="BI5772"/>
      <c r="BJ5772"/>
      <c r="BK5772"/>
      <c r="BL5772"/>
      <c r="BM5772"/>
      <c r="BN5772"/>
      <c r="BO5772"/>
      <c r="BP5772"/>
      <c r="BQ5772"/>
      <c r="BR5772"/>
      <c r="BS5772"/>
      <c r="BT5772"/>
      <c r="BU5772"/>
      <c r="BV5772"/>
      <c r="BW5772"/>
      <c r="BX5772"/>
      <c r="BY5772"/>
      <c r="BZ5772"/>
      <c r="CA5772"/>
      <c r="CB5772"/>
      <c r="CC5772"/>
      <c r="CD5772"/>
      <c r="CE5772"/>
      <c r="CF5772"/>
      <c r="CG5772"/>
      <c r="CH5772"/>
      <c r="CI5772"/>
      <c r="CJ5772"/>
    </row>
    <row r="5773" spans="39:88" x14ac:dyDescent="0.3"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  <c r="BF5773"/>
      <c r="BG5773"/>
      <c r="BH5773"/>
      <c r="BI5773"/>
      <c r="BJ5773"/>
      <c r="BK5773"/>
      <c r="BL5773"/>
      <c r="BM5773"/>
      <c r="BN5773"/>
      <c r="BO5773"/>
      <c r="BP5773"/>
      <c r="BQ5773"/>
      <c r="BR5773"/>
      <c r="BS5773"/>
      <c r="BT5773"/>
      <c r="BU5773"/>
      <c r="BV5773"/>
      <c r="BW5773"/>
      <c r="BX5773"/>
      <c r="BY5773"/>
      <c r="BZ5773"/>
      <c r="CA5773"/>
      <c r="CB5773"/>
      <c r="CC5773"/>
      <c r="CD5773"/>
      <c r="CE5773"/>
      <c r="CF5773"/>
      <c r="CG5773"/>
      <c r="CH5773"/>
      <c r="CI5773"/>
      <c r="CJ5773"/>
    </row>
    <row r="5774" spans="39:88" x14ac:dyDescent="0.3"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  <c r="BF5774"/>
      <c r="BG5774"/>
      <c r="BH5774"/>
      <c r="BI5774"/>
      <c r="BJ5774"/>
      <c r="BK5774"/>
      <c r="BL5774"/>
      <c r="BM5774"/>
      <c r="BN5774"/>
      <c r="BO5774"/>
      <c r="BP5774"/>
      <c r="BQ5774"/>
      <c r="BR5774"/>
      <c r="BS5774"/>
      <c r="BT5774"/>
      <c r="BU5774"/>
      <c r="BV5774"/>
      <c r="BW5774"/>
      <c r="BX5774"/>
      <c r="BY5774"/>
      <c r="BZ5774"/>
      <c r="CA5774"/>
      <c r="CB5774"/>
      <c r="CC5774"/>
      <c r="CD5774"/>
      <c r="CE5774"/>
      <c r="CF5774"/>
      <c r="CG5774"/>
      <c r="CH5774"/>
      <c r="CI5774"/>
      <c r="CJ5774"/>
    </row>
    <row r="5775" spans="39:88" x14ac:dyDescent="0.3"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  <c r="BF5775"/>
      <c r="BG5775"/>
      <c r="BH5775"/>
      <c r="BI5775"/>
      <c r="BJ5775"/>
      <c r="BK5775"/>
      <c r="BL5775"/>
      <c r="BM5775"/>
      <c r="BN5775"/>
      <c r="BO5775"/>
      <c r="BP5775"/>
      <c r="BQ5775"/>
      <c r="BR5775"/>
      <c r="BS5775"/>
      <c r="BT5775"/>
      <c r="BU5775"/>
      <c r="BV5775"/>
      <c r="BW5775"/>
      <c r="BX5775"/>
      <c r="BY5775"/>
      <c r="BZ5775"/>
      <c r="CA5775"/>
      <c r="CB5775"/>
      <c r="CC5775"/>
      <c r="CD5775"/>
      <c r="CE5775"/>
      <c r="CF5775"/>
      <c r="CG5775"/>
      <c r="CH5775"/>
      <c r="CI5775"/>
      <c r="CJ5775"/>
    </row>
    <row r="5776" spans="39:88" x14ac:dyDescent="0.3"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  <c r="BF5776"/>
      <c r="BG5776"/>
      <c r="BH5776"/>
      <c r="BI5776"/>
      <c r="BJ5776"/>
      <c r="BK5776"/>
      <c r="BL5776"/>
      <c r="BM5776"/>
      <c r="BN5776"/>
      <c r="BO5776"/>
      <c r="BP5776"/>
      <c r="BQ5776"/>
      <c r="BR5776"/>
      <c r="BS5776"/>
      <c r="BT5776"/>
      <c r="BU5776"/>
      <c r="BV5776"/>
      <c r="BW5776"/>
      <c r="BX5776"/>
      <c r="BY5776"/>
      <c r="BZ5776"/>
      <c r="CA5776"/>
      <c r="CB5776"/>
      <c r="CC5776"/>
      <c r="CD5776"/>
      <c r="CE5776"/>
      <c r="CF5776"/>
      <c r="CG5776"/>
      <c r="CH5776"/>
      <c r="CI5776"/>
      <c r="CJ5776"/>
    </row>
    <row r="5777" spans="39:88" x14ac:dyDescent="0.3"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  <c r="BF5777"/>
      <c r="BG5777"/>
      <c r="BH5777"/>
      <c r="BI5777"/>
      <c r="BJ5777"/>
      <c r="BK5777"/>
      <c r="BL5777"/>
      <c r="BM5777"/>
      <c r="BN5777"/>
      <c r="BO5777"/>
      <c r="BP5777"/>
      <c r="BQ5777"/>
      <c r="BR5777"/>
      <c r="BS5777"/>
      <c r="BT5777"/>
      <c r="BU5777"/>
      <c r="BV5777"/>
      <c r="BW5777"/>
      <c r="BX5777"/>
      <c r="BY5777"/>
      <c r="BZ5777"/>
      <c r="CA5777"/>
      <c r="CB5777"/>
      <c r="CC5777"/>
      <c r="CD5777"/>
      <c r="CE5777"/>
      <c r="CF5777"/>
      <c r="CG5777"/>
      <c r="CH5777"/>
      <c r="CI5777"/>
      <c r="CJ5777"/>
    </row>
    <row r="5778" spans="39:88" x14ac:dyDescent="0.3"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  <c r="BF5778"/>
      <c r="BG5778"/>
      <c r="BH5778"/>
      <c r="BI5778"/>
      <c r="BJ5778"/>
      <c r="BK5778"/>
      <c r="BL5778"/>
      <c r="BM5778"/>
      <c r="BN5778"/>
      <c r="BO5778"/>
      <c r="BP5778"/>
      <c r="BQ5778"/>
      <c r="BR5778"/>
      <c r="BS5778"/>
      <c r="BT5778"/>
      <c r="BU5778"/>
      <c r="BV5778"/>
      <c r="BW5778"/>
      <c r="BX5778"/>
      <c r="BY5778"/>
      <c r="BZ5778"/>
      <c r="CA5778"/>
      <c r="CB5778"/>
      <c r="CC5778"/>
      <c r="CD5778"/>
      <c r="CE5778"/>
      <c r="CF5778"/>
      <c r="CG5778"/>
      <c r="CH5778"/>
      <c r="CI5778"/>
      <c r="CJ5778"/>
    </row>
    <row r="5779" spans="39:88" x14ac:dyDescent="0.3"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  <c r="BF5779"/>
      <c r="BG5779"/>
      <c r="BH5779"/>
      <c r="BI5779"/>
      <c r="BJ5779"/>
      <c r="BK5779"/>
      <c r="BL5779"/>
      <c r="BM5779"/>
      <c r="BN5779"/>
      <c r="BO5779"/>
      <c r="BP5779"/>
      <c r="BQ5779"/>
      <c r="BR5779"/>
      <c r="BS5779"/>
      <c r="BT5779"/>
      <c r="BU5779"/>
      <c r="BV5779"/>
      <c r="BW5779"/>
      <c r="BX5779"/>
      <c r="BY5779"/>
      <c r="BZ5779"/>
      <c r="CA5779"/>
      <c r="CB5779"/>
      <c r="CC5779"/>
      <c r="CD5779"/>
      <c r="CE5779"/>
      <c r="CF5779"/>
      <c r="CG5779"/>
      <c r="CH5779"/>
      <c r="CI5779"/>
      <c r="CJ5779"/>
    </row>
    <row r="5780" spans="39:88" x14ac:dyDescent="0.3"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  <c r="BF5780"/>
      <c r="BG5780"/>
      <c r="BH5780"/>
      <c r="BI5780"/>
      <c r="BJ5780"/>
      <c r="BK5780"/>
      <c r="BL5780"/>
      <c r="BM5780"/>
      <c r="BN5780"/>
      <c r="BO5780"/>
      <c r="BP5780"/>
      <c r="BQ5780"/>
      <c r="BR5780"/>
      <c r="BS5780"/>
      <c r="BT5780"/>
      <c r="BU5780"/>
      <c r="BV5780"/>
      <c r="BW5780"/>
      <c r="BX5780"/>
      <c r="BY5780"/>
      <c r="BZ5780"/>
      <c r="CA5780"/>
      <c r="CB5780"/>
      <c r="CC5780"/>
      <c r="CD5780"/>
      <c r="CE5780"/>
      <c r="CF5780"/>
      <c r="CG5780"/>
      <c r="CH5780"/>
      <c r="CI5780"/>
      <c r="CJ5780"/>
    </row>
    <row r="5781" spans="39:88" x14ac:dyDescent="0.3"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  <c r="BF5781"/>
      <c r="BG5781"/>
      <c r="BH5781"/>
      <c r="BI5781"/>
      <c r="BJ5781"/>
      <c r="BK5781"/>
      <c r="BL5781"/>
      <c r="BM5781"/>
      <c r="BN5781"/>
      <c r="BO5781"/>
      <c r="BP5781"/>
      <c r="BQ5781"/>
      <c r="BR5781"/>
      <c r="BS5781"/>
      <c r="BT5781"/>
      <c r="BU5781"/>
      <c r="BV5781"/>
      <c r="BW5781"/>
      <c r="BX5781"/>
      <c r="BY5781"/>
      <c r="BZ5781"/>
      <c r="CA5781"/>
      <c r="CB5781"/>
      <c r="CC5781"/>
      <c r="CD5781"/>
      <c r="CE5781"/>
      <c r="CF5781"/>
      <c r="CG5781"/>
      <c r="CH5781"/>
      <c r="CI5781"/>
      <c r="CJ5781"/>
    </row>
    <row r="5782" spans="39:88" x14ac:dyDescent="0.3"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  <c r="BF5782"/>
      <c r="BG5782"/>
      <c r="BH5782"/>
      <c r="BI5782"/>
      <c r="BJ5782"/>
      <c r="BK5782"/>
      <c r="BL5782"/>
      <c r="BM5782"/>
      <c r="BN5782"/>
      <c r="BO5782"/>
      <c r="BP5782"/>
      <c r="BQ5782"/>
      <c r="BR5782"/>
      <c r="BS5782"/>
      <c r="BT5782"/>
      <c r="BU5782"/>
      <c r="BV5782"/>
      <c r="BW5782"/>
      <c r="BX5782"/>
      <c r="BY5782"/>
      <c r="BZ5782"/>
      <c r="CA5782"/>
      <c r="CB5782"/>
      <c r="CC5782"/>
      <c r="CD5782"/>
      <c r="CE5782"/>
      <c r="CF5782"/>
      <c r="CG5782"/>
      <c r="CH5782"/>
      <c r="CI5782"/>
      <c r="CJ5782"/>
    </row>
    <row r="5783" spans="39:88" x14ac:dyDescent="0.3"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  <c r="BF5783"/>
      <c r="BG5783"/>
      <c r="BH5783"/>
      <c r="BI5783"/>
      <c r="BJ5783"/>
      <c r="BK5783"/>
      <c r="BL5783"/>
      <c r="BM5783"/>
      <c r="BN5783"/>
      <c r="BO5783"/>
      <c r="BP5783"/>
      <c r="BQ5783"/>
      <c r="BR5783"/>
      <c r="BS5783"/>
      <c r="BT5783"/>
      <c r="BU5783"/>
      <c r="BV5783"/>
      <c r="BW5783"/>
      <c r="BX5783"/>
      <c r="BY5783"/>
      <c r="BZ5783"/>
      <c r="CA5783"/>
      <c r="CB5783"/>
      <c r="CC5783"/>
      <c r="CD5783"/>
      <c r="CE5783"/>
      <c r="CF5783"/>
      <c r="CG5783"/>
      <c r="CH5783"/>
      <c r="CI5783"/>
      <c r="CJ5783"/>
    </row>
    <row r="5784" spans="39:88" x14ac:dyDescent="0.3"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  <c r="BF5784"/>
      <c r="BG5784"/>
      <c r="BH5784"/>
      <c r="BI5784"/>
      <c r="BJ5784"/>
      <c r="BK5784"/>
      <c r="BL5784"/>
      <c r="BM5784"/>
      <c r="BN5784"/>
      <c r="BO5784"/>
      <c r="BP5784"/>
      <c r="BQ5784"/>
      <c r="BR5784"/>
      <c r="BS5784"/>
      <c r="BT5784"/>
      <c r="BU5784"/>
      <c r="BV5784"/>
      <c r="BW5784"/>
      <c r="BX5784"/>
      <c r="BY5784"/>
      <c r="BZ5784"/>
      <c r="CA5784"/>
      <c r="CB5784"/>
      <c r="CC5784"/>
      <c r="CD5784"/>
      <c r="CE5784"/>
      <c r="CF5784"/>
      <c r="CG5784"/>
      <c r="CH5784"/>
      <c r="CI5784"/>
      <c r="CJ5784"/>
    </row>
    <row r="5785" spans="39:88" x14ac:dyDescent="0.3"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  <c r="BF5785"/>
      <c r="BG5785"/>
      <c r="BH5785"/>
      <c r="BI5785"/>
      <c r="BJ5785"/>
      <c r="BK5785"/>
      <c r="BL5785"/>
      <c r="BM5785"/>
      <c r="BN5785"/>
      <c r="BO5785"/>
      <c r="BP5785"/>
      <c r="BQ5785"/>
      <c r="BR5785"/>
      <c r="BS5785"/>
      <c r="BT5785"/>
      <c r="BU5785"/>
      <c r="BV5785"/>
      <c r="BW5785"/>
      <c r="BX5785"/>
      <c r="BY5785"/>
      <c r="BZ5785"/>
      <c r="CA5785"/>
      <c r="CB5785"/>
      <c r="CC5785"/>
      <c r="CD5785"/>
      <c r="CE5785"/>
      <c r="CF5785"/>
      <c r="CG5785"/>
      <c r="CH5785"/>
      <c r="CI5785"/>
      <c r="CJ5785"/>
    </row>
    <row r="5786" spans="39:88" x14ac:dyDescent="0.3"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  <c r="BF5786"/>
      <c r="BG5786"/>
      <c r="BH5786"/>
      <c r="BI5786"/>
      <c r="BJ5786"/>
      <c r="BK5786"/>
      <c r="BL5786"/>
      <c r="BM5786"/>
      <c r="BN5786"/>
      <c r="BO5786"/>
      <c r="BP5786"/>
      <c r="BQ5786"/>
      <c r="BR5786"/>
      <c r="BS5786"/>
      <c r="BT5786"/>
      <c r="BU5786"/>
      <c r="BV5786"/>
      <c r="BW5786"/>
      <c r="BX5786"/>
      <c r="BY5786"/>
      <c r="BZ5786"/>
      <c r="CA5786"/>
      <c r="CB5786"/>
      <c r="CC5786"/>
      <c r="CD5786"/>
      <c r="CE5786"/>
      <c r="CF5786"/>
      <c r="CG5786"/>
      <c r="CH5786"/>
      <c r="CI5786"/>
      <c r="CJ5786"/>
    </row>
    <row r="5787" spans="39:88" x14ac:dyDescent="0.3"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  <c r="BF5787"/>
      <c r="BG5787"/>
      <c r="BH5787"/>
      <c r="BI5787"/>
      <c r="BJ5787"/>
      <c r="BK5787"/>
      <c r="BL5787"/>
      <c r="BM5787"/>
      <c r="BN5787"/>
      <c r="BO5787"/>
      <c r="BP5787"/>
      <c r="BQ5787"/>
      <c r="BR5787"/>
      <c r="BS5787"/>
      <c r="BT5787"/>
      <c r="BU5787"/>
      <c r="BV5787"/>
      <c r="BW5787"/>
      <c r="BX5787"/>
      <c r="BY5787"/>
      <c r="BZ5787"/>
      <c r="CA5787"/>
      <c r="CB5787"/>
      <c r="CC5787"/>
      <c r="CD5787"/>
      <c r="CE5787"/>
      <c r="CF5787"/>
      <c r="CG5787"/>
      <c r="CH5787"/>
      <c r="CI5787"/>
      <c r="CJ5787"/>
    </row>
    <row r="5788" spans="39:88" x14ac:dyDescent="0.3"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  <c r="BF5788"/>
      <c r="BG5788"/>
      <c r="BH5788"/>
      <c r="BI5788"/>
      <c r="BJ5788"/>
      <c r="BK5788"/>
      <c r="BL5788"/>
      <c r="BM5788"/>
      <c r="BN5788"/>
      <c r="BO5788"/>
      <c r="BP5788"/>
      <c r="BQ5788"/>
      <c r="BR5788"/>
      <c r="BS5788"/>
      <c r="BT5788"/>
      <c r="BU5788"/>
      <c r="BV5788"/>
      <c r="BW5788"/>
      <c r="BX5788"/>
      <c r="BY5788"/>
      <c r="BZ5788"/>
      <c r="CA5788"/>
      <c r="CB5788"/>
      <c r="CC5788"/>
      <c r="CD5788"/>
      <c r="CE5788"/>
      <c r="CF5788"/>
      <c r="CG5788"/>
      <c r="CH5788"/>
      <c r="CI5788"/>
      <c r="CJ5788"/>
    </row>
    <row r="5789" spans="39:88" x14ac:dyDescent="0.3"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  <c r="BF5789"/>
      <c r="BG5789"/>
      <c r="BH5789"/>
      <c r="BI5789"/>
      <c r="BJ5789"/>
      <c r="BK5789"/>
      <c r="BL5789"/>
      <c r="BM5789"/>
      <c r="BN5789"/>
      <c r="BO5789"/>
      <c r="BP5789"/>
      <c r="BQ5789"/>
      <c r="BR5789"/>
      <c r="BS5789"/>
      <c r="BT5789"/>
      <c r="BU5789"/>
      <c r="BV5789"/>
      <c r="BW5789"/>
      <c r="BX5789"/>
      <c r="BY5789"/>
      <c r="BZ5789"/>
      <c r="CA5789"/>
      <c r="CB5789"/>
      <c r="CC5789"/>
      <c r="CD5789"/>
      <c r="CE5789"/>
      <c r="CF5789"/>
      <c r="CG5789"/>
      <c r="CH5789"/>
      <c r="CI5789"/>
      <c r="CJ5789"/>
    </row>
    <row r="5790" spans="39:88" x14ac:dyDescent="0.3"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  <c r="BF5790"/>
      <c r="BG5790"/>
      <c r="BH5790"/>
      <c r="BI5790"/>
      <c r="BJ5790"/>
      <c r="BK5790"/>
      <c r="BL5790"/>
      <c r="BM5790"/>
      <c r="BN5790"/>
      <c r="BO5790"/>
      <c r="BP5790"/>
      <c r="BQ5790"/>
      <c r="BR5790"/>
      <c r="BS5790"/>
      <c r="BT5790"/>
      <c r="BU5790"/>
      <c r="BV5790"/>
      <c r="BW5790"/>
      <c r="BX5790"/>
      <c r="BY5790"/>
      <c r="BZ5790"/>
      <c r="CA5790"/>
      <c r="CB5790"/>
      <c r="CC5790"/>
      <c r="CD5790"/>
      <c r="CE5790"/>
      <c r="CF5790"/>
      <c r="CG5790"/>
      <c r="CH5790"/>
      <c r="CI5790"/>
      <c r="CJ5790"/>
    </row>
    <row r="5791" spans="39:88" x14ac:dyDescent="0.3"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  <c r="BF5791"/>
      <c r="BG5791"/>
      <c r="BH5791"/>
      <c r="BI5791"/>
      <c r="BJ5791"/>
      <c r="BK5791"/>
      <c r="BL5791"/>
      <c r="BM5791"/>
      <c r="BN5791"/>
      <c r="BO5791"/>
      <c r="BP5791"/>
      <c r="BQ5791"/>
      <c r="BR5791"/>
      <c r="BS5791"/>
      <c r="BT5791"/>
      <c r="BU5791"/>
      <c r="BV5791"/>
      <c r="BW5791"/>
      <c r="BX5791"/>
      <c r="BY5791"/>
      <c r="BZ5791"/>
      <c r="CA5791"/>
      <c r="CB5791"/>
      <c r="CC5791"/>
      <c r="CD5791"/>
      <c r="CE5791"/>
      <c r="CF5791"/>
      <c r="CG5791"/>
      <c r="CH5791"/>
      <c r="CI5791"/>
      <c r="CJ5791"/>
    </row>
    <row r="5792" spans="39:88" x14ac:dyDescent="0.3"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  <c r="BF5792"/>
      <c r="BG5792"/>
      <c r="BH5792"/>
      <c r="BI5792"/>
      <c r="BJ5792"/>
      <c r="BK5792"/>
      <c r="BL5792"/>
      <c r="BM5792"/>
      <c r="BN5792"/>
      <c r="BO5792"/>
      <c r="BP5792"/>
      <c r="BQ5792"/>
      <c r="BR5792"/>
      <c r="BS5792"/>
      <c r="BT5792"/>
      <c r="BU5792"/>
      <c r="BV5792"/>
      <c r="BW5792"/>
      <c r="BX5792"/>
      <c r="BY5792"/>
      <c r="BZ5792"/>
      <c r="CA5792"/>
      <c r="CB5792"/>
      <c r="CC5792"/>
      <c r="CD5792"/>
      <c r="CE5792"/>
      <c r="CF5792"/>
      <c r="CG5792"/>
      <c r="CH5792"/>
      <c r="CI5792"/>
      <c r="CJ5792"/>
    </row>
    <row r="5793" spans="39:88" x14ac:dyDescent="0.3"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  <c r="BF5793"/>
      <c r="BG5793"/>
      <c r="BH5793"/>
      <c r="BI5793"/>
      <c r="BJ5793"/>
      <c r="BK5793"/>
      <c r="BL5793"/>
      <c r="BM5793"/>
      <c r="BN5793"/>
      <c r="BO5793"/>
      <c r="BP5793"/>
      <c r="BQ5793"/>
      <c r="BR5793"/>
      <c r="BS5793"/>
      <c r="BT5793"/>
      <c r="BU5793"/>
      <c r="BV5793"/>
      <c r="BW5793"/>
      <c r="BX5793"/>
      <c r="BY5793"/>
      <c r="BZ5793"/>
      <c r="CA5793"/>
      <c r="CB5793"/>
      <c r="CC5793"/>
      <c r="CD5793"/>
      <c r="CE5793"/>
      <c r="CF5793"/>
      <c r="CG5793"/>
      <c r="CH5793"/>
      <c r="CI5793"/>
      <c r="CJ5793"/>
    </row>
    <row r="5794" spans="39:88" x14ac:dyDescent="0.3"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  <c r="BF5794"/>
      <c r="BG5794"/>
      <c r="BH5794"/>
      <c r="BI5794"/>
      <c r="BJ5794"/>
      <c r="BK5794"/>
      <c r="BL5794"/>
      <c r="BM5794"/>
      <c r="BN5794"/>
      <c r="BO5794"/>
      <c r="BP5794"/>
      <c r="BQ5794"/>
      <c r="BR5794"/>
      <c r="BS5794"/>
      <c r="BT5794"/>
      <c r="BU5794"/>
      <c r="BV5794"/>
      <c r="BW5794"/>
      <c r="BX5794"/>
      <c r="BY5794"/>
      <c r="BZ5794"/>
      <c r="CA5794"/>
      <c r="CB5794"/>
      <c r="CC5794"/>
      <c r="CD5794"/>
      <c r="CE5794"/>
      <c r="CF5794"/>
      <c r="CG5794"/>
      <c r="CH5794"/>
      <c r="CI5794"/>
      <c r="CJ5794"/>
    </row>
    <row r="5795" spans="39:88" x14ac:dyDescent="0.3"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  <c r="BF5795"/>
      <c r="BG5795"/>
      <c r="BH5795"/>
      <c r="BI5795"/>
      <c r="BJ5795"/>
      <c r="BK5795"/>
      <c r="BL5795"/>
      <c r="BM5795"/>
      <c r="BN5795"/>
      <c r="BO5795"/>
      <c r="BP5795"/>
      <c r="BQ5795"/>
      <c r="BR5795"/>
      <c r="BS5795"/>
      <c r="BT5795"/>
      <c r="BU5795"/>
      <c r="BV5795"/>
      <c r="BW5795"/>
      <c r="BX5795"/>
      <c r="BY5795"/>
      <c r="BZ5795"/>
      <c r="CA5795"/>
      <c r="CB5795"/>
      <c r="CC5795"/>
      <c r="CD5795"/>
      <c r="CE5795"/>
      <c r="CF5795"/>
      <c r="CG5795"/>
      <c r="CH5795"/>
      <c r="CI5795"/>
      <c r="CJ5795"/>
    </row>
    <row r="5796" spans="39:88" x14ac:dyDescent="0.3"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  <c r="BF5796"/>
      <c r="BG5796"/>
      <c r="BH5796"/>
      <c r="BI5796"/>
      <c r="BJ5796"/>
      <c r="BK5796"/>
      <c r="BL5796"/>
      <c r="BM5796"/>
      <c r="BN5796"/>
      <c r="BO5796"/>
      <c r="BP5796"/>
      <c r="BQ5796"/>
      <c r="BR5796"/>
      <c r="BS5796"/>
      <c r="BT5796"/>
      <c r="BU5796"/>
      <c r="BV5796"/>
      <c r="BW5796"/>
      <c r="BX5796"/>
      <c r="BY5796"/>
      <c r="BZ5796"/>
      <c r="CA5796"/>
      <c r="CB5796"/>
      <c r="CC5796"/>
      <c r="CD5796"/>
      <c r="CE5796"/>
      <c r="CF5796"/>
      <c r="CG5796"/>
      <c r="CH5796"/>
      <c r="CI5796"/>
      <c r="CJ5796"/>
    </row>
    <row r="5797" spans="39:88" x14ac:dyDescent="0.3"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  <c r="BF5797"/>
      <c r="BG5797"/>
      <c r="BH5797"/>
      <c r="BI5797"/>
      <c r="BJ5797"/>
      <c r="BK5797"/>
      <c r="BL5797"/>
      <c r="BM5797"/>
      <c r="BN5797"/>
      <c r="BO5797"/>
      <c r="BP5797"/>
      <c r="BQ5797"/>
      <c r="BR5797"/>
      <c r="BS5797"/>
      <c r="BT5797"/>
      <c r="BU5797"/>
      <c r="BV5797"/>
      <c r="BW5797"/>
      <c r="BX5797"/>
      <c r="BY5797"/>
      <c r="BZ5797"/>
      <c r="CA5797"/>
      <c r="CB5797"/>
      <c r="CC5797"/>
      <c r="CD5797"/>
      <c r="CE5797"/>
      <c r="CF5797"/>
      <c r="CG5797"/>
      <c r="CH5797"/>
      <c r="CI5797"/>
      <c r="CJ5797"/>
    </row>
    <row r="5798" spans="39:88" x14ac:dyDescent="0.3"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  <c r="BF5798"/>
      <c r="BG5798"/>
      <c r="BH5798"/>
      <c r="BI5798"/>
      <c r="BJ5798"/>
      <c r="BK5798"/>
      <c r="BL5798"/>
      <c r="BM5798"/>
      <c r="BN5798"/>
      <c r="BO5798"/>
      <c r="BP5798"/>
      <c r="BQ5798"/>
      <c r="BR5798"/>
      <c r="BS5798"/>
      <c r="BT5798"/>
      <c r="BU5798"/>
      <c r="BV5798"/>
      <c r="BW5798"/>
      <c r="BX5798"/>
      <c r="BY5798"/>
      <c r="BZ5798"/>
      <c r="CA5798"/>
      <c r="CB5798"/>
      <c r="CC5798"/>
      <c r="CD5798"/>
      <c r="CE5798"/>
      <c r="CF5798"/>
      <c r="CG5798"/>
      <c r="CH5798"/>
      <c r="CI5798"/>
      <c r="CJ5798"/>
    </row>
    <row r="5799" spans="39:88" x14ac:dyDescent="0.3"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  <c r="BF5799"/>
      <c r="BG5799"/>
      <c r="BH5799"/>
      <c r="BI5799"/>
      <c r="BJ5799"/>
      <c r="BK5799"/>
      <c r="BL5799"/>
      <c r="BM5799"/>
      <c r="BN5799"/>
      <c r="BO5799"/>
      <c r="BP5799"/>
      <c r="BQ5799"/>
      <c r="BR5799"/>
      <c r="BS5799"/>
      <c r="BT5799"/>
      <c r="BU5799"/>
      <c r="BV5799"/>
      <c r="BW5799"/>
      <c r="BX5799"/>
      <c r="BY5799"/>
      <c r="BZ5799"/>
      <c r="CA5799"/>
      <c r="CB5799"/>
      <c r="CC5799"/>
      <c r="CD5799"/>
      <c r="CE5799"/>
      <c r="CF5799"/>
      <c r="CG5799"/>
      <c r="CH5799"/>
      <c r="CI5799"/>
      <c r="CJ5799"/>
    </row>
    <row r="5800" spans="39:88" x14ac:dyDescent="0.3"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  <c r="BF5800"/>
      <c r="BG5800"/>
      <c r="BH5800"/>
      <c r="BI5800"/>
      <c r="BJ5800"/>
      <c r="BK5800"/>
      <c r="BL5800"/>
      <c r="BM5800"/>
      <c r="BN5800"/>
      <c r="BO5800"/>
      <c r="BP5800"/>
      <c r="BQ5800"/>
      <c r="BR5800"/>
      <c r="BS5800"/>
      <c r="BT5800"/>
      <c r="BU5800"/>
      <c r="BV5800"/>
      <c r="BW5800"/>
      <c r="BX5800"/>
      <c r="BY5800"/>
      <c r="BZ5800"/>
      <c r="CA5800"/>
      <c r="CB5800"/>
      <c r="CC5800"/>
      <c r="CD5800"/>
      <c r="CE5800"/>
      <c r="CF5800"/>
      <c r="CG5800"/>
      <c r="CH5800"/>
      <c r="CI5800"/>
      <c r="CJ5800"/>
    </row>
    <row r="5801" spans="39:88" x14ac:dyDescent="0.3"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  <c r="BF5801"/>
      <c r="BG5801"/>
      <c r="BH5801"/>
      <c r="BI5801"/>
      <c r="BJ5801"/>
      <c r="BK5801"/>
      <c r="BL5801"/>
      <c r="BM5801"/>
      <c r="BN5801"/>
      <c r="BO5801"/>
      <c r="BP5801"/>
      <c r="BQ5801"/>
      <c r="BR5801"/>
      <c r="BS5801"/>
      <c r="BT5801"/>
      <c r="BU5801"/>
      <c r="BV5801"/>
      <c r="BW5801"/>
      <c r="BX5801"/>
      <c r="BY5801"/>
      <c r="BZ5801"/>
      <c r="CA5801"/>
      <c r="CB5801"/>
      <c r="CC5801"/>
      <c r="CD5801"/>
      <c r="CE5801"/>
      <c r="CF5801"/>
      <c r="CG5801"/>
      <c r="CH5801"/>
      <c r="CI5801"/>
      <c r="CJ5801"/>
    </row>
    <row r="5802" spans="39:88" x14ac:dyDescent="0.3"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  <c r="BF5802"/>
      <c r="BG5802"/>
      <c r="BH5802"/>
      <c r="BI5802"/>
      <c r="BJ5802"/>
      <c r="BK5802"/>
      <c r="BL5802"/>
      <c r="BM5802"/>
      <c r="BN5802"/>
      <c r="BO5802"/>
      <c r="BP5802"/>
      <c r="BQ5802"/>
      <c r="BR5802"/>
      <c r="BS5802"/>
      <c r="BT5802"/>
      <c r="BU5802"/>
      <c r="BV5802"/>
      <c r="BW5802"/>
      <c r="BX5802"/>
      <c r="BY5802"/>
      <c r="BZ5802"/>
      <c r="CA5802"/>
      <c r="CB5802"/>
      <c r="CC5802"/>
      <c r="CD5802"/>
      <c r="CE5802"/>
      <c r="CF5802"/>
      <c r="CG5802"/>
      <c r="CH5802"/>
      <c r="CI5802"/>
      <c r="CJ5802"/>
    </row>
    <row r="5803" spans="39:88" x14ac:dyDescent="0.3"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  <c r="BF5803"/>
      <c r="BG5803"/>
      <c r="BH5803"/>
      <c r="BI5803"/>
      <c r="BJ5803"/>
      <c r="BK5803"/>
      <c r="BL5803"/>
      <c r="BM5803"/>
      <c r="BN5803"/>
      <c r="BO5803"/>
      <c r="BP5803"/>
      <c r="BQ5803"/>
      <c r="BR5803"/>
      <c r="BS5803"/>
      <c r="BT5803"/>
      <c r="BU5803"/>
      <c r="BV5803"/>
      <c r="BW5803"/>
      <c r="BX5803"/>
      <c r="BY5803"/>
      <c r="BZ5803"/>
      <c r="CA5803"/>
      <c r="CB5803"/>
      <c r="CC5803"/>
      <c r="CD5803"/>
      <c r="CE5803"/>
      <c r="CF5803"/>
      <c r="CG5803"/>
      <c r="CH5803"/>
      <c r="CI5803"/>
      <c r="CJ5803"/>
    </row>
    <row r="5804" spans="39:88" x14ac:dyDescent="0.3"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  <c r="BF5804"/>
      <c r="BG5804"/>
      <c r="BH5804"/>
      <c r="BI5804"/>
      <c r="BJ5804"/>
      <c r="BK5804"/>
      <c r="BL5804"/>
      <c r="BM5804"/>
      <c r="BN5804"/>
      <c r="BO5804"/>
      <c r="BP5804"/>
      <c r="BQ5804"/>
      <c r="BR5804"/>
      <c r="BS5804"/>
      <c r="BT5804"/>
      <c r="BU5804"/>
      <c r="BV5804"/>
      <c r="BW5804"/>
      <c r="BX5804"/>
      <c r="BY5804"/>
      <c r="BZ5804"/>
      <c r="CA5804"/>
      <c r="CB5804"/>
      <c r="CC5804"/>
      <c r="CD5804"/>
      <c r="CE5804"/>
      <c r="CF5804"/>
      <c r="CG5804"/>
      <c r="CH5804"/>
      <c r="CI5804"/>
      <c r="CJ5804"/>
    </row>
    <row r="5805" spans="39:88" x14ac:dyDescent="0.3"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  <c r="BF5805"/>
      <c r="BG5805"/>
      <c r="BH5805"/>
      <c r="BI5805"/>
      <c r="BJ5805"/>
      <c r="BK5805"/>
      <c r="BL5805"/>
      <c r="BM5805"/>
      <c r="BN5805"/>
      <c r="BO5805"/>
      <c r="BP5805"/>
      <c r="BQ5805"/>
      <c r="BR5805"/>
      <c r="BS5805"/>
      <c r="BT5805"/>
      <c r="BU5805"/>
      <c r="BV5805"/>
      <c r="BW5805"/>
      <c r="BX5805"/>
      <c r="BY5805"/>
      <c r="BZ5805"/>
      <c r="CA5805"/>
      <c r="CB5805"/>
      <c r="CC5805"/>
      <c r="CD5805"/>
      <c r="CE5805"/>
      <c r="CF5805"/>
      <c r="CG5805"/>
      <c r="CH5805"/>
      <c r="CI5805"/>
      <c r="CJ5805"/>
    </row>
    <row r="5806" spans="39:88" x14ac:dyDescent="0.3"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  <c r="BF5806"/>
      <c r="BG5806"/>
      <c r="BH5806"/>
      <c r="BI5806"/>
      <c r="BJ5806"/>
      <c r="BK5806"/>
      <c r="BL5806"/>
      <c r="BM5806"/>
      <c r="BN5806"/>
      <c r="BO5806"/>
      <c r="BP5806"/>
      <c r="BQ5806"/>
      <c r="BR5806"/>
      <c r="BS5806"/>
      <c r="BT5806"/>
      <c r="BU5806"/>
      <c r="BV5806"/>
      <c r="BW5806"/>
      <c r="BX5806"/>
      <c r="BY5806"/>
      <c r="BZ5806"/>
      <c r="CA5806"/>
      <c r="CB5806"/>
      <c r="CC5806"/>
      <c r="CD5806"/>
      <c r="CE5806"/>
      <c r="CF5806"/>
      <c r="CG5806"/>
      <c r="CH5806"/>
      <c r="CI5806"/>
      <c r="CJ5806"/>
    </row>
    <row r="5807" spans="39:88" x14ac:dyDescent="0.3"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  <c r="BF5807"/>
      <c r="BG5807"/>
      <c r="BH5807"/>
      <c r="BI5807"/>
      <c r="BJ5807"/>
      <c r="BK5807"/>
      <c r="BL5807"/>
      <c r="BM5807"/>
      <c r="BN5807"/>
      <c r="BO5807"/>
      <c r="BP5807"/>
      <c r="BQ5807"/>
      <c r="BR5807"/>
      <c r="BS5807"/>
      <c r="BT5807"/>
      <c r="BU5807"/>
      <c r="BV5807"/>
      <c r="BW5807"/>
      <c r="BX5807"/>
      <c r="BY5807"/>
      <c r="BZ5807"/>
      <c r="CA5807"/>
      <c r="CB5807"/>
      <c r="CC5807"/>
      <c r="CD5807"/>
      <c r="CE5807"/>
      <c r="CF5807"/>
      <c r="CG5807"/>
      <c r="CH5807"/>
      <c r="CI5807"/>
      <c r="CJ5807"/>
    </row>
    <row r="5808" spans="39:88" x14ac:dyDescent="0.3"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  <c r="BF5808"/>
      <c r="BG5808"/>
      <c r="BH5808"/>
      <c r="BI5808"/>
      <c r="BJ5808"/>
      <c r="BK5808"/>
      <c r="BL5808"/>
      <c r="BM5808"/>
      <c r="BN5808"/>
      <c r="BO5808"/>
      <c r="BP5808"/>
      <c r="BQ5808"/>
      <c r="BR5808"/>
      <c r="BS5808"/>
      <c r="BT5808"/>
      <c r="BU5808"/>
      <c r="BV5808"/>
      <c r="BW5808"/>
      <c r="BX5808"/>
      <c r="BY5808"/>
      <c r="BZ5808"/>
      <c r="CA5808"/>
      <c r="CB5808"/>
      <c r="CC5808"/>
      <c r="CD5808"/>
      <c r="CE5808"/>
      <c r="CF5808"/>
      <c r="CG5808"/>
      <c r="CH5808"/>
      <c r="CI5808"/>
      <c r="CJ5808"/>
    </row>
    <row r="5809" spans="39:88" x14ac:dyDescent="0.3"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  <c r="BF5809"/>
      <c r="BG5809"/>
      <c r="BH5809"/>
      <c r="BI5809"/>
      <c r="BJ5809"/>
      <c r="BK5809"/>
      <c r="BL5809"/>
      <c r="BM5809"/>
      <c r="BN5809"/>
      <c r="BO5809"/>
      <c r="BP5809"/>
      <c r="BQ5809"/>
      <c r="BR5809"/>
      <c r="BS5809"/>
      <c r="BT5809"/>
      <c r="BU5809"/>
      <c r="BV5809"/>
      <c r="BW5809"/>
      <c r="BX5809"/>
      <c r="BY5809"/>
      <c r="BZ5809"/>
      <c r="CA5809"/>
      <c r="CB5809"/>
      <c r="CC5809"/>
      <c r="CD5809"/>
      <c r="CE5809"/>
      <c r="CF5809"/>
      <c r="CG5809"/>
      <c r="CH5809"/>
      <c r="CI5809"/>
      <c r="CJ5809"/>
    </row>
    <row r="5810" spans="39:88" x14ac:dyDescent="0.3"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  <c r="BF5810"/>
      <c r="BG5810"/>
      <c r="BH5810"/>
      <c r="BI5810"/>
      <c r="BJ5810"/>
      <c r="BK5810"/>
      <c r="BL5810"/>
      <c r="BM5810"/>
      <c r="BN5810"/>
      <c r="BO5810"/>
      <c r="BP5810"/>
      <c r="BQ5810"/>
      <c r="BR5810"/>
      <c r="BS5810"/>
      <c r="BT5810"/>
      <c r="BU5810"/>
      <c r="BV5810"/>
      <c r="BW5810"/>
      <c r="BX5810"/>
      <c r="BY5810"/>
      <c r="BZ5810"/>
      <c r="CA5810"/>
      <c r="CB5810"/>
      <c r="CC5810"/>
      <c r="CD5810"/>
      <c r="CE5810"/>
      <c r="CF5810"/>
      <c r="CG5810"/>
      <c r="CH5810"/>
      <c r="CI5810"/>
      <c r="CJ5810"/>
    </row>
    <row r="5811" spans="39:88" x14ac:dyDescent="0.3"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  <c r="BF5811"/>
      <c r="BG5811"/>
      <c r="BH5811"/>
      <c r="BI5811"/>
      <c r="BJ5811"/>
      <c r="BK5811"/>
      <c r="BL5811"/>
      <c r="BM5811"/>
      <c r="BN5811"/>
      <c r="BO5811"/>
      <c r="BP5811"/>
      <c r="BQ5811"/>
      <c r="BR5811"/>
      <c r="BS5811"/>
      <c r="BT5811"/>
      <c r="BU5811"/>
      <c r="BV5811"/>
      <c r="BW5811"/>
      <c r="BX5811"/>
      <c r="BY5811"/>
      <c r="BZ5811"/>
      <c r="CA5811"/>
      <c r="CB5811"/>
      <c r="CC5811"/>
      <c r="CD5811"/>
      <c r="CE5811"/>
      <c r="CF5811"/>
      <c r="CG5811"/>
      <c r="CH5811"/>
      <c r="CI5811"/>
      <c r="CJ5811"/>
    </row>
    <row r="5812" spans="39:88" x14ac:dyDescent="0.3"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  <c r="BF5812"/>
      <c r="BG5812"/>
      <c r="BH5812"/>
      <c r="BI5812"/>
      <c r="BJ5812"/>
      <c r="BK5812"/>
      <c r="BL5812"/>
      <c r="BM5812"/>
      <c r="BN5812"/>
      <c r="BO5812"/>
      <c r="BP5812"/>
      <c r="BQ5812"/>
      <c r="BR5812"/>
      <c r="BS5812"/>
      <c r="BT5812"/>
      <c r="BU5812"/>
      <c r="BV5812"/>
      <c r="BW5812"/>
      <c r="BX5812"/>
      <c r="BY5812"/>
      <c r="BZ5812"/>
      <c r="CA5812"/>
      <c r="CB5812"/>
      <c r="CC5812"/>
      <c r="CD5812"/>
      <c r="CE5812"/>
      <c r="CF5812"/>
      <c r="CG5812"/>
      <c r="CH5812"/>
      <c r="CI5812"/>
      <c r="CJ5812"/>
    </row>
    <row r="5813" spans="39:88" x14ac:dyDescent="0.3"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  <c r="BF5813"/>
      <c r="BG5813"/>
      <c r="BH5813"/>
      <c r="BI5813"/>
      <c r="BJ5813"/>
      <c r="BK5813"/>
      <c r="BL5813"/>
      <c r="BM5813"/>
      <c r="BN5813"/>
      <c r="BO5813"/>
      <c r="BP5813"/>
      <c r="BQ5813"/>
      <c r="BR5813"/>
      <c r="BS5813"/>
      <c r="BT5813"/>
      <c r="BU5813"/>
      <c r="BV5813"/>
      <c r="BW5813"/>
      <c r="BX5813"/>
      <c r="BY5813"/>
      <c r="BZ5813"/>
      <c r="CA5813"/>
      <c r="CB5813"/>
      <c r="CC5813"/>
      <c r="CD5813"/>
      <c r="CE5813"/>
      <c r="CF5813"/>
      <c r="CG5813"/>
      <c r="CH5813"/>
      <c r="CI5813"/>
      <c r="CJ5813"/>
    </row>
    <row r="5814" spans="39:88" x14ac:dyDescent="0.3"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  <c r="BF5814"/>
      <c r="BG5814"/>
      <c r="BH5814"/>
      <c r="BI5814"/>
      <c r="BJ5814"/>
      <c r="BK5814"/>
      <c r="BL5814"/>
      <c r="BM5814"/>
      <c r="BN5814"/>
      <c r="BO5814"/>
      <c r="BP5814"/>
      <c r="BQ5814"/>
      <c r="BR5814"/>
      <c r="BS5814"/>
      <c r="BT5814"/>
      <c r="BU5814"/>
      <c r="BV5814"/>
      <c r="BW5814"/>
      <c r="BX5814"/>
      <c r="BY5814"/>
      <c r="BZ5814"/>
      <c r="CA5814"/>
      <c r="CB5814"/>
      <c r="CC5814"/>
      <c r="CD5814"/>
      <c r="CE5814"/>
      <c r="CF5814"/>
      <c r="CG5814"/>
      <c r="CH5814"/>
      <c r="CI5814"/>
      <c r="CJ5814"/>
    </row>
    <row r="5815" spans="39:88" x14ac:dyDescent="0.3"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  <c r="BF5815"/>
      <c r="BG5815"/>
      <c r="BH5815"/>
      <c r="BI5815"/>
      <c r="BJ5815"/>
      <c r="BK5815"/>
      <c r="BL5815"/>
      <c r="BM5815"/>
      <c r="BN5815"/>
      <c r="BO5815"/>
      <c r="BP5815"/>
      <c r="BQ5815"/>
      <c r="BR5815"/>
      <c r="BS5815"/>
      <c r="BT5815"/>
      <c r="BU5815"/>
      <c r="BV5815"/>
      <c r="BW5815"/>
      <c r="BX5815"/>
      <c r="BY5815"/>
      <c r="BZ5815"/>
      <c r="CA5815"/>
      <c r="CB5815"/>
      <c r="CC5815"/>
      <c r="CD5815"/>
      <c r="CE5815"/>
      <c r="CF5815"/>
      <c r="CG5815"/>
      <c r="CH5815"/>
      <c r="CI5815"/>
      <c r="CJ5815"/>
    </row>
    <row r="5816" spans="39:88" x14ac:dyDescent="0.3"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  <c r="BF5816"/>
      <c r="BG5816"/>
      <c r="BH5816"/>
      <c r="BI5816"/>
      <c r="BJ5816"/>
      <c r="BK5816"/>
      <c r="BL5816"/>
      <c r="BM5816"/>
      <c r="BN5816"/>
      <c r="BO5816"/>
      <c r="BP5816"/>
      <c r="BQ5816"/>
      <c r="BR5816"/>
      <c r="BS5816"/>
      <c r="BT5816"/>
      <c r="BU5816"/>
      <c r="BV5816"/>
      <c r="BW5816"/>
      <c r="BX5816"/>
      <c r="BY5816"/>
      <c r="BZ5816"/>
      <c r="CA5816"/>
      <c r="CB5816"/>
      <c r="CC5816"/>
      <c r="CD5816"/>
      <c r="CE5816"/>
      <c r="CF5816"/>
      <c r="CG5816"/>
      <c r="CH5816"/>
      <c r="CI5816"/>
      <c r="CJ5816"/>
    </row>
    <row r="5817" spans="39:88" x14ac:dyDescent="0.3"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  <c r="BF5817"/>
      <c r="BG5817"/>
      <c r="BH5817"/>
      <c r="BI5817"/>
      <c r="BJ5817"/>
      <c r="BK5817"/>
      <c r="BL5817"/>
      <c r="BM5817"/>
      <c r="BN5817"/>
      <c r="BO5817"/>
      <c r="BP5817"/>
      <c r="BQ5817"/>
      <c r="BR5817"/>
      <c r="BS5817"/>
      <c r="BT5817"/>
      <c r="BU5817"/>
      <c r="BV5817"/>
      <c r="BW5817"/>
      <c r="BX5817"/>
      <c r="BY5817"/>
      <c r="BZ5817"/>
      <c r="CA5817"/>
      <c r="CB5817"/>
      <c r="CC5817"/>
      <c r="CD5817"/>
      <c r="CE5817"/>
      <c r="CF5817"/>
      <c r="CG5817"/>
      <c r="CH5817"/>
      <c r="CI5817"/>
      <c r="CJ5817"/>
    </row>
    <row r="5818" spans="39:88" x14ac:dyDescent="0.3"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  <c r="BF5818"/>
      <c r="BG5818"/>
      <c r="BH5818"/>
      <c r="BI5818"/>
      <c r="BJ5818"/>
      <c r="BK5818"/>
      <c r="BL5818"/>
      <c r="BM5818"/>
      <c r="BN5818"/>
      <c r="BO5818"/>
      <c r="BP5818"/>
      <c r="BQ5818"/>
      <c r="BR5818"/>
      <c r="BS5818"/>
      <c r="BT5818"/>
      <c r="BU5818"/>
      <c r="BV5818"/>
      <c r="BW5818"/>
      <c r="BX5818"/>
      <c r="BY5818"/>
      <c r="BZ5818"/>
      <c r="CA5818"/>
      <c r="CB5818"/>
      <c r="CC5818"/>
      <c r="CD5818"/>
      <c r="CE5818"/>
      <c r="CF5818"/>
      <c r="CG5818"/>
      <c r="CH5818"/>
      <c r="CI5818"/>
      <c r="CJ5818"/>
    </row>
    <row r="5819" spans="39:88" x14ac:dyDescent="0.3"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  <c r="BF5819"/>
      <c r="BG5819"/>
      <c r="BH5819"/>
      <c r="BI5819"/>
      <c r="BJ5819"/>
      <c r="BK5819"/>
      <c r="BL5819"/>
      <c r="BM5819"/>
      <c r="BN5819"/>
      <c r="BO5819"/>
      <c r="BP5819"/>
      <c r="BQ5819"/>
      <c r="BR5819"/>
      <c r="BS5819"/>
      <c r="BT5819"/>
      <c r="BU5819"/>
      <c r="BV5819"/>
      <c r="BW5819"/>
      <c r="BX5819"/>
      <c r="BY5819"/>
      <c r="BZ5819"/>
      <c r="CA5819"/>
      <c r="CB5819"/>
      <c r="CC5819"/>
      <c r="CD5819"/>
      <c r="CE5819"/>
      <c r="CF5819"/>
      <c r="CG5819"/>
      <c r="CH5819"/>
      <c r="CI5819"/>
      <c r="CJ5819"/>
    </row>
    <row r="5820" spans="39:88" x14ac:dyDescent="0.3"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  <c r="BF5820"/>
      <c r="BG5820"/>
      <c r="BH5820"/>
      <c r="BI5820"/>
      <c r="BJ5820"/>
      <c r="BK5820"/>
      <c r="BL5820"/>
      <c r="BM5820"/>
      <c r="BN5820"/>
      <c r="BO5820"/>
      <c r="BP5820"/>
      <c r="BQ5820"/>
      <c r="BR5820"/>
      <c r="BS5820"/>
      <c r="BT5820"/>
      <c r="BU5820"/>
      <c r="BV5820"/>
      <c r="BW5820"/>
      <c r="BX5820"/>
      <c r="BY5820"/>
      <c r="BZ5820"/>
      <c r="CA5820"/>
      <c r="CB5820"/>
      <c r="CC5820"/>
      <c r="CD5820"/>
      <c r="CE5820"/>
      <c r="CF5820"/>
      <c r="CG5820"/>
      <c r="CH5820"/>
      <c r="CI5820"/>
      <c r="CJ5820"/>
    </row>
    <row r="5821" spans="39:88" x14ac:dyDescent="0.3"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  <c r="BF5821"/>
      <c r="BG5821"/>
      <c r="BH5821"/>
      <c r="BI5821"/>
      <c r="BJ5821"/>
      <c r="BK5821"/>
      <c r="BL5821"/>
      <c r="BM5821"/>
      <c r="BN5821"/>
      <c r="BO5821"/>
      <c r="BP5821"/>
      <c r="BQ5821"/>
      <c r="BR5821"/>
      <c r="BS5821"/>
      <c r="BT5821"/>
      <c r="BU5821"/>
      <c r="BV5821"/>
      <c r="BW5821"/>
      <c r="BX5821"/>
      <c r="BY5821"/>
      <c r="BZ5821"/>
      <c r="CA5821"/>
      <c r="CB5821"/>
      <c r="CC5821"/>
      <c r="CD5821"/>
      <c r="CE5821"/>
      <c r="CF5821"/>
      <c r="CG5821"/>
      <c r="CH5821"/>
      <c r="CI5821"/>
      <c r="CJ5821"/>
    </row>
    <row r="5822" spans="39:88" x14ac:dyDescent="0.3"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  <c r="BF5822"/>
      <c r="BG5822"/>
      <c r="BH5822"/>
      <c r="BI5822"/>
      <c r="BJ5822"/>
      <c r="BK5822"/>
      <c r="BL5822"/>
      <c r="BM5822"/>
      <c r="BN5822"/>
      <c r="BO5822"/>
      <c r="BP5822"/>
      <c r="BQ5822"/>
      <c r="BR5822"/>
      <c r="BS5822"/>
      <c r="BT5822"/>
      <c r="BU5822"/>
      <c r="BV5822"/>
      <c r="BW5822"/>
      <c r="BX5822"/>
      <c r="BY5822"/>
      <c r="BZ5822"/>
      <c r="CA5822"/>
      <c r="CB5822"/>
      <c r="CC5822"/>
      <c r="CD5822"/>
      <c r="CE5822"/>
      <c r="CF5822"/>
      <c r="CG5822"/>
      <c r="CH5822"/>
      <c r="CI5822"/>
      <c r="CJ5822"/>
    </row>
    <row r="5823" spans="39:88" x14ac:dyDescent="0.3"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  <c r="BF5823"/>
      <c r="BG5823"/>
      <c r="BH5823"/>
      <c r="BI5823"/>
      <c r="BJ5823"/>
      <c r="BK5823"/>
      <c r="BL5823"/>
      <c r="BM5823"/>
      <c r="BN5823"/>
      <c r="BO5823"/>
      <c r="BP5823"/>
      <c r="BQ5823"/>
      <c r="BR5823"/>
      <c r="BS5823"/>
      <c r="BT5823"/>
      <c r="BU5823"/>
      <c r="BV5823"/>
      <c r="BW5823"/>
      <c r="BX5823"/>
      <c r="BY5823"/>
      <c r="BZ5823"/>
      <c r="CA5823"/>
      <c r="CB5823"/>
      <c r="CC5823"/>
      <c r="CD5823"/>
      <c r="CE5823"/>
      <c r="CF5823"/>
      <c r="CG5823"/>
      <c r="CH5823"/>
      <c r="CI5823"/>
      <c r="CJ5823"/>
    </row>
    <row r="5824" spans="39:88" x14ac:dyDescent="0.3"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  <c r="BF5824"/>
      <c r="BG5824"/>
      <c r="BH5824"/>
      <c r="BI5824"/>
      <c r="BJ5824"/>
      <c r="BK5824"/>
      <c r="BL5824"/>
      <c r="BM5824"/>
      <c r="BN5824"/>
      <c r="BO5824"/>
      <c r="BP5824"/>
      <c r="BQ5824"/>
      <c r="BR5824"/>
      <c r="BS5824"/>
      <c r="BT5824"/>
      <c r="BU5824"/>
      <c r="BV5824"/>
      <c r="BW5824"/>
      <c r="BX5824"/>
      <c r="BY5824"/>
      <c r="BZ5824"/>
      <c r="CA5824"/>
      <c r="CB5824"/>
      <c r="CC5824"/>
      <c r="CD5824"/>
      <c r="CE5824"/>
      <c r="CF5824"/>
      <c r="CG5824"/>
      <c r="CH5824"/>
      <c r="CI5824"/>
      <c r="CJ5824"/>
    </row>
    <row r="5825" spans="39:88" x14ac:dyDescent="0.3"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  <c r="BF5825"/>
      <c r="BG5825"/>
      <c r="BH5825"/>
      <c r="BI5825"/>
      <c r="BJ5825"/>
      <c r="BK5825"/>
      <c r="BL5825"/>
      <c r="BM5825"/>
      <c r="BN5825"/>
      <c r="BO5825"/>
      <c r="BP5825"/>
      <c r="BQ5825"/>
      <c r="BR5825"/>
      <c r="BS5825"/>
      <c r="BT5825"/>
      <c r="BU5825"/>
      <c r="BV5825"/>
      <c r="BW5825"/>
      <c r="BX5825"/>
      <c r="BY5825"/>
      <c r="BZ5825"/>
      <c r="CA5825"/>
      <c r="CB5825"/>
      <c r="CC5825"/>
      <c r="CD5825"/>
      <c r="CE5825"/>
      <c r="CF5825"/>
      <c r="CG5825"/>
      <c r="CH5825"/>
      <c r="CI5825"/>
      <c r="CJ5825"/>
    </row>
    <row r="5826" spans="39:88" x14ac:dyDescent="0.3"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  <c r="BF5826"/>
      <c r="BG5826"/>
      <c r="BH5826"/>
      <c r="BI5826"/>
      <c r="BJ5826"/>
      <c r="BK5826"/>
      <c r="BL5826"/>
      <c r="BM5826"/>
      <c r="BN5826"/>
      <c r="BO5826"/>
      <c r="BP5826"/>
      <c r="BQ5826"/>
      <c r="BR5826"/>
      <c r="BS5826"/>
      <c r="BT5826"/>
      <c r="BU5826"/>
      <c r="BV5826"/>
      <c r="BW5826"/>
      <c r="BX5826"/>
      <c r="BY5826"/>
      <c r="BZ5826"/>
      <c r="CA5826"/>
      <c r="CB5826"/>
      <c r="CC5826"/>
      <c r="CD5826"/>
      <c r="CE5826"/>
      <c r="CF5826"/>
      <c r="CG5826"/>
      <c r="CH5826"/>
      <c r="CI5826"/>
      <c r="CJ5826"/>
    </row>
    <row r="5827" spans="39:88" x14ac:dyDescent="0.3"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  <c r="BF5827"/>
      <c r="BG5827"/>
      <c r="BH5827"/>
      <c r="BI5827"/>
      <c r="BJ5827"/>
      <c r="BK5827"/>
      <c r="BL5827"/>
      <c r="BM5827"/>
      <c r="BN5827"/>
      <c r="BO5827"/>
      <c r="BP5827"/>
      <c r="BQ5827"/>
      <c r="BR5827"/>
      <c r="BS5827"/>
      <c r="BT5827"/>
      <c r="BU5827"/>
      <c r="BV5827"/>
      <c r="BW5827"/>
      <c r="BX5827"/>
      <c r="BY5827"/>
      <c r="BZ5827"/>
      <c r="CA5827"/>
      <c r="CB5827"/>
      <c r="CC5827"/>
      <c r="CD5827"/>
      <c r="CE5827"/>
      <c r="CF5827"/>
      <c r="CG5827"/>
      <c r="CH5827"/>
      <c r="CI5827"/>
      <c r="CJ5827"/>
    </row>
    <row r="5828" spans="39:88" x14ac:dyDescent="0.3"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  <c r="BF5828"/>
      <c r="BG5828"/>
      <c r="BH5828"/>
      <c r="BI5828"/>
      <c r="BJ5828"/>
      <c r="BK5828"/>
      <c r="BL5828"/>
      <c r="BM5828"/>
      <c r="BN5828"/>
      <c r="BO5828"/>
      <c r="BP5828"/>
      <c r="BQ5828"/>
      <c r="BR5828"/>
      <c r="BS5828"/>
      <c r="BT5828"/>
      <c r="BU5828"/>
      <c r="BV5828"/>
      <c r="BW5828"/>
      <c r="BX5828"/>
      <c r="BY5828"/>
      <c r="BZ5828"/>
      <c r="CA5828"/>
      <c r="CB5828"/>
      <c r="CC5828"/>
      <c r="CD5828"/>
      <c r="CE5828"/>
      <c r="CF5828"/>
      <c r="CG5828"/>
      <c r="CH5828"/>
      <c r="CI5828"/>
      <c r="CJ5828"/>
    </row>
    <row r="5829" spans="39:88" x14ac:dyDescent="0.3"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  <c r="BF5829"/>
      <c r="BG5829"/>
      <c r="BH5829"/>
      <c r="BI5829"/>
      <c r="BJ5829"/>
      <c r="BK5829"/>
      <c r="BL5829"/>
      <c r="BM5829"/>
      <c r="BN5829"/>
      <c r="BO5829"/>
      <c r="BP5829"/>
      <c r="BQ5829"/>
      <c r="BR5829"/>
      <c r="BS5829"/>
      <c r="BT5829"/>
      <c r="BU5829"/>
      <c r="BV5829"/>
      <c r="BW5829"/>
      <c r="BX5829"/>
      <c r="BY5829"/>
      <c r="BZ5829"/>
      <c r="CA5829"/>
      <c r="CB5829"/>
      <c r="CC5829"/>
      <c r="CD5829"/>
      <c r="CE5829"/>
      <c r="CF5829"/>
      <c r="CG5829"/>
      <c r="CH5829"/>
      <c r="CI5829"/>
      <c r="CJ5829"/>
    </row>
    <row r="5830" spans="39:88" x14ac:dyDescent="0.3"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  <c r="BF5830"/>
      <c r="BG5830"/>
      <c r="BH5830"/>
      <c r="BI5830"/>
      <c r="BJ5830"/>
      <c r="BK5830"/>
      <c r="BL5830"/>
      <c r="BM5830"/>
      <c r="BN5830"/>
      <c r="BO5830"/>
      <c r="BP5830"/>
      <c r="BQ5830"/>
      <c r="BR5830"/>
      <c r="BS5830"/>
      <c r="BT5830"/>
      <c r="BU5830"/>
      <c r="BV5830"/>
      <c r="BW5830"/>
      <c r="BX5830"/>
      <c r="BY5830"/>
      <c r="BZ5830"/>
      <c r="CA5830"/>
      <c r="CB5830"/>
      <c r="CC5830"/>
      <c r="CD5830"/>
      <c r="CE5830"/>
      <c r="CF5830"/>
      <c r="CG5830"/>
      <c r="CH5830"/>
      <c r="CI5830"/>
      <c r="CJ5830"/>
    </row>
    <row r="5831" spans="39:88" x14ac:dyDescent="0.3"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  <c r="BF5831"/>
      <c r="BG5831"/>
      <c r="BH5831"/>
      <c r="BI5831"/>
      <c r="BJ5831"/>
      <c r="BK5831"/>
      <c r="BL5831"/>
      <c r="BM5831"/>
      <c r="BN5831"/>
      <c r="BO5831"/>
      <c r="BP5831"/>
      <c r="BQ5831"/>
      <c r="BR5831"/>
      <c r="BS5831"/>
      <c r="BT5831"/>
      <c r="BU5831"/>
      <c r="BV5831"/>
      <c r="BW5831"/>
      <c r="BX5831"/>
      <c r="BY5831"/>
      <c r="BZ5831"/>
      <c r="CA5831"/>
      <c r="CB5831"/>
      <c r="CC5831"/>
      <c r="CD5831"/>
      <c r="CE5831"/>
      <c r="CF5831"/>
      <c r="CG5831"/>
      <c r="CH5831"/>
      <c r="CI5831"/>
      <c r="CJ5831"/>
    </row>
    <row r="5832" spans="39:88" x14ac:dyDescent="0.3"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  <c r="BF5832"/>
      <c r="BG5832"/>
      <c r="BH5832"/>
      <c r="BI5832"/>
      <c r="BJ5832"/>
      <c r="BK5832"/>
      <c r="BL5832"/>
      <c r="BM5832"/>
      <c r="BN5832"/>
      <c r="BO5832"/>
      <c r="BP5832"/>
      <c r="BQ5832"/>
      <c r="BR5832"/>
      <c r="BS5832"/>
      <c r="BT5832"/>
      <c r="BU5832"/>
      <c r="BV5832"/>
      <c r="BW5832"/>
      <c r="BX5832"/>
      <c r="BY5832"/>
      <c r="BZ5832"/>
      <c r="CA5832"/>
      <c r="CB5832"/>
      <c r="CC5832"/>
      <c r="CD5832"/>
      <c r="CE5832"/>
      <c r="CF5832"/>
      <c r="CG5832"/>
      <c r="CH5832"/>
      <c r="CI5832"/>
      <c r="CJ5832"/>
    </row>
    <row r="5833" spans="39:88" x14ac:dyDescent="0.3"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  <c r="BF5833"/>
      <c r="BG5833"/>
      <c r="BH5833"/>
      <c r="BI5833"/>
      <c r="BJ5833"/>
      <c r="BK5833"/>
      <c r="BL5833"/>
      <c r="BM5833"/>
      <c r="BN5833"/>
      <c r="BO5833"/>
      <c r="BP5833"/>
      <c r="BQ5833"/>
      <c r="BR5833"/>
      <c r="BS5833"/>
      <c r="BT5833"/>
      <c r="BU5833"/>
      <c r="BV5833"/>
      <c r="BW5833"/>
      <c r="BX5833"/>
      <c r="BY5833"/>
      <c r="BZ5833"/>
      <c r="CA5833"/>
      <c r="CB5833"/>
      <c r="CC5833"/>
      <c r="CD5833"/>
      <c r="CE5833"/>
      <c r="CF5833"/>
      <c r="CG5833"/>
      <c r="CH5833"/>
      <c r="CI5833"/>
      <c r="CJ5833"/>
    </row>
    <row r="5834" spans="39:88" x14ac:dyDescent="0.3"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  <c r="BF5834"/>
      <c r="BG5834"/>
      <c r="BH5834"/>
      <c r="BI5834"/>
      <c r="BJ5834"/>
      <c r="BK5834"/>
      <c r="BL5834"/>
      <c r="BM5834"/>
      <c r="BN5834"/>
      <c r="BO5834"/>
      <c r="BP5834"/>
      <c r="BQ5834"/>
      <c r="BR5834"/>
      <c r="BS5834"/>
      <c r="BT5834"/>
      <c r="BU5834"/>
      <c r="BV5834"/>
      <c r="BW5834"/>
      <c r="BX5834"/>
      <c r="BY5834"/>
      <c r="BZ5834"/>
      <c r="CA5834"/>
      <c r="CB5834"/>
      <c r="CC5834"/>
      <c r="CD5834"/>
      <c r="CE5834"/>
      <c r="CF5834"/>
      <c r="CG5834"/>
      <c r="CH5834"/>
      <c r="CI5834"/>
      <c r="CJ5834"/>
    </row>
    <row r="5835" spans="39:88" x14ac:dyDescent="0.3"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  <c r="BF5835"/>
      <c r="BG5835"/>
      <c r="BH5835"/>
      <c r="BI5835"/>
      <c r="BJ5835"/>
      <c r="BK5835"/>
      <c r="BL5835"/>
      <c r="BM5835"/>
      <c r="BN5835"/>
      <c r="BO5835"/>
      <c r="BP5835"/>
      <c r="BQ5835"/>
      <c r="BR5835"/>
      <c r="BS5835"/>
      <c r="BT5835"/>
      <c r="BU5835"/>
      <c r="BV5835"/>
      <c r="BW5835"/>
      <c r="BX5835"/>
      <c r="BY5835"/>
      <c r="BZ5835"/>
      <c r="CA5835"/>
      <c r="CB5835"/>
      <c r="CC5835"/>
      <c r="CD5835"/>
      <c r="CE5835"/>
      <c r="CF5835"/>
      <c r="CG5835"/>
      <c r="CH5835"/>
      <c r="CI5835"/>
      <c r="CJ5835"/>
    </row>
    <row r="5836" spans="39:88" x14ac:dyDescent="0.3"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  <c r="BF5836"/>
      <c r="BG5836"/>
      <c r="BH5836"/>
      <c r="BI5836"/>
      <c r="BJ5836"/>
      <c r="BK5836"/>
      <c r="BL5836"/>
      <c r="BM5836"/>
      <c r="BN5836"/>
      <c r="BO5836"/>
      <c r="BP5836"/>
      <c r="BQ5836"/>
      <c r="BR5836"/>
      <c r="BS5836"/>
      <c r="BT5836"/>
      <c r="BU5836"/>
      <c r="BV5836"/>
      <c r="BW5836"/>
      <c r="BX5836"/>
      <c r="BY5836"/>
      <c r="BZ5836"/>
      <c r="CA5836"/>
      <c r="CB5836"/>
      <c r="CC5836"/>
      <c r="CD5836"/>
      <c r="CE5836"/>
      <c r="CF5836"/>
      <c r="CG5836"/>
      <c r="CH5836"/>
      <c r="CI5836"/>
      <c r="CJ5836"/>
    </row>
    <row r="5837" spans="39:88" x14ac:dyDescent="0.3"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  <c r="BF5837"/>
      <c r="BG5837"/>
      <c r="BH5837"/>
      <c r="BI5837"/>
      <c r="BJ5837"/>
      <c r="BK5837"/>
      <c r="BL5837"/>
      <c r="BM5837"/>
      <c r="BN5837"/>
      <c r="BO5837"/>
      <c r="BP5837"/>
      <c r="BQ5837"/>
      <c r="BR5837"/>
      <c r="BS5837"/>
      <c r="BT5837"/>
      <c r="BU5837"/>
      <c r="BV5837"/>
      <c r="BW5837"/>
      <c r="BX5837"/>
      <c r="BY5837"/>
      <c r="BZ5837"/>
      <c r="CA5837"/>
      <c r="CB5837"/>
      <c r="CC5837"/>
      <c r="CD5837"/>
      <c r="CE5837"/>
      <c r="CF5837"/>
      <c r="CG5837"/>
      <c r="CH5837"/>
      <c r="CI5837"/>
      <c r="CJ5837"/>
    </row>
    <row r="5838" spans="39:88" x14ac:dyDescent="0.3"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  <c r="BF5838"/>
      <c r="BG5838"/>
      <c r="BH5838"/>
      <c r="BI5838"/>
      <c r="BJ5838"/>
      <c r="BK5838"/>
      <c r="BL5838"/>
      <c r="BM5838"/>
      <c r="BN5838"/>
      <c r="BO5838"/>
      <c r="BP5838"/>
      <c r="BQ5838"/>
      <c r="BR5838"/>
      <c r="BS5838"/>
      <c r="BT5838"/>
      <c r="BU5838"/>
      <c r="BV5838"/>
      <c r="BW5838"/>
      <c r="BX5838"/>
      <c r="BY5838"/>
      <c r="BZ5838"/>
      <c r="CA5838"/>
      <c r="CB5838"/>
      <c r="CC5838"/>
      <c r="CD5838"/>
      <c r="CE5838"/>
      <c r="CF5838"/>
      <c r="CG5838"/>
      <c r="CH5838"/>
      <c r="CI5838"/>
      <c r="CJ5838"/>
    </row>
    <row r="5839" spans="39:88" x14ac:dyDescent="0.3"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  <c r="BF5839"/>
      <c r="BG5839"/>
      <c r="BH5839"/>
      <c r="BI5839"/>
      <c r="BJ5839"/>
      <c r="BK5839"/>
      <c r="BL5839"/>
      <c r="BM5839"/>
      <c r="BN5839"/>
      <c r="BO5839"/>
      <c r="BP5839"/>
      <c r="BQ5839"/>
      <c r="BR5839"/>
      <c r="BS5839"/>
      <c r="BT5839"/>
      <c r="BU5839"/>
      <c r="BV5839"/>
      <c r="BW5839"/>
      <c r="BX5839"/>
      <c r="BY5839"/>
      <c r="BZ5839"/>
      <c r="CA5839"/>
      <c r="CB5839"/>
      <c r="CC5839"/>
      <c r="CD5839"/>
      <c r="CE5839"/>
      <c r="CF5839"/>
      <c r="CG5839"/>
      <c r="CH5839"/>
      <c r="CI5839"/>
      <c r="CJ5839"/>
    </row>
    <row r="5840" spans="39:88" x14ac:dyDescent="0.3"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  <c r="BF5840"/>
      <c r="BG5840"/>
      <c r="BH5840"/>
      <c r="BI5840"/>
      <c r="BJ5840"/>
      <c r="BK5840"/>
      <c r="BL5840"/>
      <c r="BM5840"/>
      <c r="BN5840"/>
      <c r="BO5840"/>
      <c r="BP5840"/>
      <c r="BQ5840"/>
      <c r="BR5840"/>
      <c r="BS5840"/>
      <c r="BT5840"/>
      <c r="BU5840"/>
      <c r="BV5840"/>
      <c r="BW5840"/>
      <c r="BX5840"/>
      <c r="BY5840"/>
      <c r="BZ5840"/>
      <c r="CA5840"/>
      <c r="CB5840"/>
      <c r="CC5840"/>
      <c r="CD5840"/>
      <c r="CE5840"/>
      <c r="CF5840"/>
      <c r="CG5840"/>
      <c r="CH5840"/>
      <c r="CI5840"/>
      <c r="CJ5840"/>
    </row>
    <row r="5841" spans="39:88" x14ac:dyDescent="0.3"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  <c r="BF5841"/>
      <c r="BG5841"/>
      <c r="BH5841"/>
      <c r="BI5841"/>
      <c r="BJ5841"/>
      <c r="BK5841"/>
      <c r="BL5841"/>
      <c r="BM5841"/>
      <c r="BN5841"/>
      <c r="BO5841"/>
      <c r="BP5841"/>
      <c r="BQ5841"/>
      <c r="BR5841"/>
      <c r="BS5841"/>
      <c r="BT5841"/>
      <c r="BU5841"/>
      <c r="BV5841"/>
      <c r="BW5841"/>
      <c r="BX5841"/>
      <c r="BY5841"/>
      <c r="BZ5841"/>
      <c r="CA5841"/>
      <c r="CB5841"/>
      <c r="CC5841"/>
      <c r="CD5841"/>
      <c r="CE5841"/>
      <c r="CF5841"/>
      <c r="CG5841"/>
      <c r="CH5841"/>
      <c r="CI5841"/>
      <c r="CJ5841"/>
    </row>
    <row r="5842" spans="39:88" x14ac:dyDescent="0.3"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  <c r="BF5842"/>
      <c r="BG5842"/>
      <c r="BH5842"/>
      <c r="BI5842"/>
      <c r="BJ5842"/>
      <c r="BK5842"/>
      <c r="BL5842"/>
      <c r="BM5842"/>
      <c r="BN5842"/>
      <c r="BO5842"/>
      <c r="BP5842"/>
      <c r="BQ5842"/>
      <c r="BR5842"/>
      <c r="BS5842"/>
      <c r="BT5842"/>
      <c r="BU5842"/>
      <c r="BV5842"/>
      <c r="BW5842"/>
      <c r="BX5842"/>
      <c r="BY5842"/>
      <c r="BZ5842"/>
      <c r="CA5842"/>
      <c r="CB5842"/>
      <c r="CC5842"/>
      <c r="CD5842"/>
      <c r="CE5842"/>
      <c r="CF5842"/>
      <c r="CG5842"/>
      <c r="CH5842"/>
      <c r="CI5842"/>
      <c r="CJ5842"/>
    </row>
    <row r="5843" spans="39:88" x14ac:dyDescent="0.3"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  <c r="BF5843"/>
      <c r="BG5843"/>
      <c r="BH5843"/>
      <c r="BI5843"/>
      <c r="BJ5843"/>
      <c r="BK5843"/>
      <c r="BL5843"/>
      <c r="BM5843"/>
      <c r="BN5843"/>
      <c r="BO5843"/>
      <c r="BP5843"/>
      <c r="BQ5843"/>
      <c r="BR5843"/>
      <c r="BS5843"/>
      <c r="BT5843"/>
      <c r="BU5843"/>
      <c r="BV5843"/>
      <c r="BW5843"/>
      <c r="BX5843"/>
      <c r="BY5843"/>
      <c r="BZ5843"/>
      <c r="CA5843"/>
      <c r="CB5843"/>
      <c r="CC5843"/>
      <c r="CD5843"/>
      <c r="CE5843"/>
      <c r="CF5843"/>
      <c r="CG5843"/>
      <c r="CH5843"/>
      <c r="CI5843"/>
      <c r="CJ5843"/>
    </row>
    <row r="5844" spans="39:88" x14ac:dyDescent="0.3"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  <c r="BF5844"/>
      <c r="BG5844"/>
      <c r="BH5844"/>
      <c r="BI5844"/>
      <c r="BJ5844"/>
      <c r="BK5844"/>
      <c r="BL5844"/>
      <c r="BM5844"/>
      <c r="BN5844"/>
      <c r="BO5844"/>
      <c r="BP5844"/>
      <c r="BQ5844"/>
      <c r="BR5844"/>
      <c r="BS5844"/>
      <c r="BT5844"/>
      <c r="BU5844"/>
      <c r="BV5844"/>
      <c r="BW5844"/>
      <c r="BX5844"/>
      <c r="BY5844"/>
      <c r="BZ5844"/>
      <c r="CA5844"/>
      <c r="CB5844"/>
      <c r="CC5844"/>
      <c r="CD5844"/>
      <c r="CE5844"/>
      <c r="CF5844"/>
      <c r="CG5844"/>
      <c r="CH5844"/>
      <c r="CI5844"/>
      <c r="CJ5844"/>
    </row>
    <row r="5845" spans="39:88" x14ac:dyDescent="0.3"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  <c r="BF5845"/>
      <c r="BG5845"/>
      <c r="BH5845"/>
      <c r="BI5845"/>
      <c r="BJ5845"/>
      <c r="BK5845"/>
      <c r="BL5845"/>
      <c r="BM5845"/>
      <c r="BN5845"/>
      <c r="BO5845"/>
      <c r="BP5845"/>
      <c r="BQ5845"/>
      <c r="BR5845"/>
      <c r="BS5845"/>
      <c r="BT5845"/>
      <c r="BU5845"/>
      <c r="BV5845"/>
      <c r="BW5845"/>
      <c r="BX5845"/>
      <c r="BY5845"/>
      <c r="BZ5845"/>
      <c r="CA5845"/>
      <c r="CB5845"/>
      <c r="CC5845"/>
      <c r="CD5845"/>
      <c r="CE5845"/>
      <c r="CF5845"/>
      <c r="CG5845"/>
      <c r="CH5845"/>
      <c r="CI5845"/>
      <c r="CJ5845"/>
    </row>
    <row r="5846" spans="39:88" x14ac:dyDescent="0.3"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  <c r="BF5846"/>
      <c r="BG5846"/>
      <c r="BH5846"/>
      <c r="BI5846"/>
      <c r="BJ5846"/>
      <c r="BK5846"/>
      <c r="BL5846"/>
      <c r="BM5846"/>
      <c r="BN5846"/>
      <c r="BO5846"/>
      <c r="BP5846"/>
      <c r="BQ5846"/>
      <c r="BR5846"/>
      <c r="BS5846"/>
      <c r="BT5846"/>
      <c r="BU5846"/>
      <c r="BV5846"/>
      <c r="BW5846"/>
      <c r="BX5846"/>
      <c r="BY5846"/>
      <c r="BZ5846"/>
      <c r="CA5846"/>
      <c r="CB5846"/>
      <c r="CC5846"/>
      <c r="CD5846"/>
      <c r="CE5846"/>
      <c r="CF5846"/>
      <c r="CG5846"/>
      <c r="CH5846"/>
      <c r="CI5846"/>
      <c r="CJ5846"/>
    </row>
    <row r="5847" spans="39:88" x14ac:dyDescent="0.3"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  <c r="BF5847"/>
      <c r="BG5847"/>
      <c r="BH5847"/>
      <c r="BI5847"/>
      <c r="BJ5847"/>
      <c r="BK5847"/>
      <c r="BL5847"/>
      <c r="BM5847"/>
      <c r="BN5847"/>
      <c r="BO5847"/>
      <c r="BP5847"/>
      <c r="BQ5847"/>
      <c r="BR5847"/>
      <c r="BS5847"/>
      <c r="BT5847"/>
      <c r="BU5847"/>
      <c r="BV5847"/>
      <c r="BW5847"/>
      <c r="BX5847"/>
      <c r="BY5847"/>
      <c r="BZ5847"/>
      <c r="CA5847"/>
      <c r="CB5847"/>
      <c r="CC5847"/>
      <c r="CD5847"/>
      <c r="CE5847"/>
      <c r="CF5847"/>
      <c r="CG5847"/>
      <c r="CH5847"/>
      <c r="CI5847"/>
      <c r="CJ5847"/>
    </row>
    <row r="5848" spans="39:88" x14ac:dyDescent="0.3"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  <c r="BF5848"/>
      <c r="BG5848"/>
      <c r="BH5848"/>
      <c r="BI5848"/>
      <c r="BJ5848"/>
      <c r="BK5848"/>
      <c r="BL5848"/>
      <c r="BM5848"/>
      <c r="BN5848"/>
      <c r="BO5848"/>
      <c r="BP5848"/>
      <c r="BQ5848"/>
      <c r="BR5848"/>
      <c r="BS5848"/>
      <c r="BT5848"/>
      <c r="BU5848"/>
      <c r="BV5848"/>
      <c r="BW5848"/>
      <c r="BX5848"/>
      <c r="BY5848"/>
      <c r="BZ5848"/>
      <c r="CA5848"/>
      <c r="CB5848"/>
      <c r="CC5848"/>
      <c r="CD5848"/>
      <c r="CE5848"/>
      <c r="CF5848"/>
      <c r="CG5848"/>
      <c r="CH5848"/>
      <c r="CI5848"/>
      <c r="CJ5848"/>
    </row>
    <row r="5849" spans="39:88" x14ac:dyDescent="0.3"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  <c r="BF5849"/>
      <c r="BG5849"/>
      <c r="BH5849"/>
      <c r="BI5849"/>
      <c r="BJ5849"/>
      <c r="BK5849"/>
      <c r="BL5849"/>
      <c r="BM5849"/>
      <c r="BN5849"/>
      <c r="BO5849"/>
      <c r="BP5849"/>
      <c r="BQ5849"/>
      <c r="BR5849"/>
      <c r="BS5849"/>
      <c r="BT5849"/>
      <c r="BU5849"/>
      <c r="BV5849"/>
      <c r="BW5849"/>
      <c r="BX5849"/>
      <c r="BY5849"/>
      <c r="BZ5849"/>
      <c r="CA5849"/>
      <c r="CB5849"/>
      <c r="CC5849"/>
      <c r="CD5849"/>
      <c r="CE5849"/>
      <c r="CF5849"/>
      <c r="CG5849"/>
      <c r="CH5849"/>
      <c r="CI5849"/>
      <c r="CJ5849"/>
    </row>
    <row r="5850" spans="39:88" x14ac:dyDescent="0.3"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  <c r="BF5850"/>
      <c r="BG5850"/>
      <c r="BH5850"/>
      <c r="BI5850"/>
      <c r="BJ5850"/>
      <c r="BK5850"/>
      <c r="BL5850"/>
      <c r="BM5850"/>
      <c r="BN5850"/>
      <c r="BO5850"/>
      <c r="BP5850"/>
      <c r="BQ5850"/>
      <c r="BR5850"/>
      <c r="BS5850"/>
      <c r="BT5850"/>
      <c r="BU5850"/>
      <c r="BV5850"/>
      <c r="BW5850"/>
      <c r="BX5850"/>
      <c r="BY5850"/>
      <c r="BZ5850"/>
      <c r="CA5850"/>
      <c r="CB5850"/>
      <c r="CC5850"/>
      <c r="CD5850"/>
      <c r="CE5850"/>
      <c r="CF5850"/>
      <c r="CG5850"/>
      <c r="CH5850"/>
      <c r="CI5850"/>
      <c r="CJ5850"/>
    </row>
    <row r="5851" spans="39:88" x14ac:dyDescent="0.3"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  <c r="BF5851"/>
      <c r="BG5851"/>
      <c r="BH5851"/>
      <c r="BI5851"/>
      <c r="BJ5851"/>
      <c r="BK5851"/>
      <c r="BL5851"/>
      <c r="BM5851"/>
      <c r="BN5851"/>
      <c r="BO5851"/>
      <c r="BP5851"/>
      <c r="BQ5851"/>
      <c r="BR5851"/>
      <c r="BS5851"/>
      <c r="BT5851"/>
      <c r="BU5851"/>
      <c r="BV5851"/>
      <c r="BW5851"/>
      <c r="BX5851"/>
      <c r="BY5851"/>
      <c r="BZ5851"/>
      <c r="CA5851"/>
      <c r="CB5851"/>
      <c r="CC5851"/>
      <c r="CD5851"/>
      <c r="CE5851"/>
      <c r="CF5851"/>
      <c r="CG5851"/>
      <c r="CH5851"/>
      <c r="CI5851"/>
      <c r="CJ5851"/>
    </row>
    <row r="5852" spans="39:88" x14ac:dyDescent="0.3"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  <c r="BF5852"/>
      <c r="BG5852"/>
      <c r="BH5852"/>
      <c r="BI5852"/>
      <c r="BJ5852"/>
      <c r="BK5852"/>
      <c r="BL5852"/>
      <c r="BM5852"/>
      <c r="BN5852"/>
      <c r="BO5852"/>
      <c r="BP5852"/>
      <c r="BQ5852"/>
      <c r="BR5852"/>
      <c r="BS5852"/>
      <c r="BT5852"/>
      <c r="BU5852"/>
      <c r="BV5852"/>
      <c r="BW5852"/>
      <c r="BX5852"/>
      <c r="BY5852"/>
      <c r="BZ5852"/>
      <c r="CA5852"/>
      <c r="CB5852"/>
      <c r="CC5852"/>
      <c r="CD5852"/>
      <c r="CE5852"/>
      <c r="CF5852"/>
      <c r="CG5852"/>
      <c r="CH5852"/>
      <c r="CI5852"/>
      <c r="CJ5852"/>
    </row>
    <row r="5853" spans="39:88" x14ac:dyDescent="0.3"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  <c r="BF5853"/>
      <c r="BG5853"/>
      <c r="BH5853"/>
      <c r="BI5853"/>
      <c r="BJ5853"/>
      <c r="BK5853"/>
      <c r="BL5853"/>
      <c r="BM5853"/>
      <c r="BN5853"/>
      <c r="BO5853"/>
      <c r="BP5853"/>
      <c r="BQ5853"/>
      <c r="BR5853"/>
      <c r="BS5853"/>
      <c r="BT5853"/>
      <c r="BU5853"/>
      <c r="BV5853"/>
      <c r="BW5853"/>
      <c r="BX5853"/>
      <c r="BY5853"/>
      <c r="BZ5853"/>
      <c r="CA5853"/>
      <c r="CB5853"/>
      <c r="CC5853"/>
      <c r="CD5853"/>
      <c r="CE5853"/>
      <c r="CF5853"/>
      <c r="CG5853"/>
      <c r="CH5853"/>
      <c r="CI5853"/>
      <c r="CJ5853"/>
    </row>
    <row r="5854" spans="39:88" x14ac:dyDescent="0.3"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  <c r="BF5854"/>
      <c r="BG5854"/>
      <c r="BH5854"/>
      <c r="BI5854"/>
      <c r="BJ5854"/>
      <c r="BK5854"/>
      <c r="BL5854"/>
      <c r="BM5854"/>
      <c r="BN5854"/>
      <c r="BO5854"/>
      <c r="BP5854"/>
      <c r="BQ5854"/>
      <c r="BR5854"/>
      <c r="BS5854"/>
      <c r="BT5854"/>
      <c r="BU5854"/>
      <c r="BV5854"/>
      <c r="BW5854"/>
      <c r="BX5854"/>
      <c r="BY5854"/>
      <c r="BZ5854"/>
      <c r="CA5854"/>
      <c r="CB5854"/>
      <c r="CC5854"/>
      <c r="CD5854"/>
      <c r="CE5854"/>
      <c r="CF5854"/>
      <c r="CG5854"/>
      <c r="CH5854"/>
      <c r="CI5854"/>
      <c r="CJ5854"/>
    </row>
    <row r="5855" spans="39:88" x14ac:dyDescent="0.3"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  <c r="BF5855"/>
      <c r="BG5855"/>
      <c r="BH5855"/>
      <c r="BI5855"/>
      <c r="BJ5855"/>
      <c r="BK5855"/>
      <c r="BL5855"/>
      <c r="BM5855"/>
      <c r="BN5855"/>
      <c r="BO5855"/>
      <c r="BP5855"/>
      <c r="BQ5855"/>
      <c r="BR5855"/>
      <c r="BS5855"/>
      <c r="BT5855"/>
      <c r="BU5855"/>
      <c r="BV5855"/>
      <c r="BW5855"/>
      <c r="BX5855"/>
      <c r="BY5855"/>
      <c r="BZ5855"/>
      <c r="CA5855"/>
      <c r="CB5855"/>
      <c r="CC5855"/>
      <c r="CD5855"/>
      <c r="CE5855"/>
      <c r="CF5855"/>
      <c r="CG5855"/>
      <c r="CH5855"/>
      <c r="CI5855"/>
      <c r="CJ5855"/>
    </row>
    <row r="5856" spans="39:88" x14ac:dyDescent="0.3"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  <c r="BF5856"/>
      <c r="BG5856"/>
      <c r="BH5856"/>
      <c r="BI5856"/>
      <c r="BJ5856"/>
      <c r="BK5856"/>
      <c r="BL5856"/>
      <c r="BM5856"/>
      <c r="BN5856"/>
      <c r="BO5856"/>
      <c r="BP5856"/>
      <c r="BQ5856"/>
      <c r="BR5856"/>
      <c r="BS5856"/>
      <c r="BT5856"/>
      <c r="BU5856"/>
      <c r="BV5856"/>
      <c r="BW5856"/>
      <c r="BX5856"/>
      <c r="BY5856"/>
      <c r="BZ5856"/>
      <c r="CA5856"/>
      <c r="CB5856"/>
      <c r="CC5856"/>
      <c r="CD5856"/>
      <c r="CE5856"/>
      <c r="CF5856"/>
      <c r="CG5856"/>
      <c r="CH5856"/>
      <c r="CI5856"/>
      <c r="CJ5856"/>
    </row>
    <row r="5857" spans="39:88" x14ac:dyDescent="0.3"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  <c r="BF5857"/>
      <c r="BG5857"/>
      <c r="BH5857"/>
      <c r="BI5857"/>
      <c r="BJ5857"/>
      <c r="BK5857"/>
      <c r="BL5857"/>
      <c r="BM5857"/>
      <c r="BN5857"/>
      <c r="BO5857"/>
      <c r="BP5857"/>
      <c r="BQ5857"/>
      <c r="BR5857"/>
      <c r="BS5857"/>
      <c r="BT5857"/>
      <c r="BU5857"/>
      <c r="BV5857"/>
      <c r="BW5857"/>
      <c r="BX5857"/>
      <c r="BY5857"/>
      <c r="BZ5857"/>
      <c r="CA5857"/>
      <c r="CB5857"/>
      <c r="CC5857"/>
      <c r="CD5857"/>
      <c r="CE5857"/>
      <c r="CF5857"/>
      <c r="CG5857"/>
      <c r="CH5857"/>
      <c r="CI5857"/>
      <c r="CJ5857"/>
    </row>
    <row r="5858" spans="39:88" x14ac:dyDescent="0.3"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  <c r="BF5858"/>
      <c r="BG5858"/>
      <c r="BH5858"/>
      <c r="BI5858"/>
      <c r="BJ5858"/>
      <c r="BK5858"/>
      <c r="BL5858"/>
      <c r="BM5858"/>
      <c r="BN5858"/>
      <c r="BO5858"/>
      <c r="BP5858"/>
      <c r="BQ5858"/>
      <c r="BR5858"/>
      <c r="BS5858"/>
      <c r="BT5858"/>
      <c r="BU5858"/>
      <c r="BV5858"/>
      <c r="BW5858"/>
      <c r="BX5858"/>
      <c r="BY5858"/>
      <c r="BZ5858"/>
      <c r="CA5858"/>
      <c r="CB5858"/>
      <c r="CC5858"/>
      <c r="CD5858"/>
      <c r="CE5858"/>
      <c r="CF5858"/>
      <c r="CG5858"/>
      <c r="CH5858"/>
      <c r="CI5858"/>
      <c r="CJ5858"/>
    </row>
    <row r="5859" spans="39:88" x14ac:dyDescent="0.3"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  <c r="BF5859"/>
      <c r="BG5859"/>
      <c r="BH5859"/>
      <c r="BI5859"/>
      <c r="BJ5859"/>
      <c r="BK5859"/>
      <c r="BL5859"/>
      <c r="BM5859"/>
      <c r="BN5859"/>
      <c r="BO5859"/>
      <c r="BP5859"/>
      <c r="BQ5859"/>
      <c r="BR5859"/>
      <c r="BS5859"/>
      <c r="BT5859"/>
      <c r="BU5859"/>
      <c r="BV5859"/>
      <c r="BW5859"/>
      <c r="BX5859"/>
      <c r="BY5859"/>
      <c r="BZ5859"/>
      <c r="CA5859"/>
      <c r="CB5859"/>
      <c r="CC5859"/>
      <c r="CD5859"/>
      <c r="CE5859"/>
      <c r="CF5859"/>
      <c r="CG5859"/>
      <c r="CH5859"/>
      <c r="CI5859"/>
      <c r="CJ5859"/>
    </row>
    <row r="5860" spans="39:88" x14ac:dyDescent="0.3"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  <c r="BF5860"/>
      <c r="BG5860"/>
      <c r="BH5860"/>
      <c r="BI5860"/>
      <c r="BJ5860"/>
      <c r="BK5860"/>
      <c r="BL5860"/>
      <c r="BM5860"/>
      <c r="BN5860"/>
      <c r="BO5860"/>
      <c r="BP5860"/>
      <c r="BQ5860"/>
      <c r="BR5860"/>
      <c r="BS5860"/>
      <c r="BT5860"/>
      <c r="BU5860"/>
      <c r="BV5860"/>
      <c r="BW5860"/>
      <c r="BX5860"/>
      <c r="BY5860"/>
      <c r="BZ5860"/>
      <c r="CA5860"/>
      <c r="CB5860"/>
      <c r="CC5860"/>
      <c r="CD5860"/>
      <c r="CE5860"/>
      <c r="CF5860"/>
      <c r="CG5860"/>
      <c r="CH5860"/>
      <c r="CI5860"/>
      <c r="CJ5860"/>
    </row>
    <row r="5861" spans="39:88" x14ac:dyDescent="0.3"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  <c r="BF5861"/>
      <c r="BG5861"/>
      <c r="BH5861"/>
      <c r="BI5861"/>
      <c r="BJ5861"/>
      <c r="BK5861"/>
      <c r="BL5861"/>
      <c r="BM5861"/>
      <c r="BN5861"/>
      <c r="BO5861"/>
      <c r="BP5861"/>
      <c r="BQ5861"/>
      <c r="BR5861"/>
      <c r="BS5861"/>
      <c r="BT5861"/>
      <c r="BU5861"/>
      <c r="BV5861"/>
      <c r="BW5861"/>
      <c r="BX5861"/>
      <c r="BY5861"/>
      <c r="BZ5861"/>
      <c r="CA5861"/>
      <c r="CB5861"/>
      <c r="CC5861"/>
      <c r="CD5861"/>
      <c r="CE5861"/>
      <c r="CF5861"/>
      <c r="CG5861"/>
      <c r="CH5861"/>
      <c r="CI5861"/>
      <c r="CJ5861"/>
    </row>
    <row r="5862" spans="39:88" x14ac:dyDescent="0.3"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  <c r="BF5862"/>
      <c r="BG5862"/>
      <c r="BH5862"/>
      <c r="BI5862"/>
      <c r="BJ5862"/>
      <c r="BK5862"/>
      <c r="BL5862"/>
      <c r="BM5862"/>
      <c r="BN5862"/>
      <c r="BO5862"/>
      <c r="BP5862"/>
      <c r="BQ5862"/>
      <c r="BR5862"/>
      <c r="BS5862"/>
      <c r="BT5862"/>
      <c r="BU5862"/>
      <c r="BV5862"/>
      <c r="BW5862"/>
      <c r="BX5862"/>
      <c r="BY5862"/>
      <c r="BZ5862"/>
      <c r="CA5862"/>
      <c r="CB5862"/>
      <c r="CC5862"/>
      <c r="CD5862"/>
      <c r="CE5862"/>
      <c r="CF5862"/>
      <c r="CG5862"/>
      <c r="CH5862"/>
      <c r="CI5862"/>
      <c r="CJ5862"/>
    </row>
    <row r="5863" spans="39:88" x14ac:dyDescent="0.3"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  <c r="BF5863"/>
      <c r="BG5863"/>
      <c r="BH5863"/>
      <c r="BI5863"/>
      <c r="BJ5863"/>
      <c r="BK5863"/>
      <c r="BL5863"/>
      <c r="BM5863"/>
      <c r="BN5863"/>
      <c r="BO5863"/>
      <c r="BP5863"/>
      <c r="BQ5863"/>
      <c r="BR5863"/>
      <c r="BS5863"/>
      <c r="BT5863"/>
      <c r="BU5863"/>
      <c r="BV5863"/>
      <c r="BW5863"/>
      <c r="BX5863"/>
      <c r="BY5863"/>
      <c r="BZ5863"/>
      <c r="CA5863"/>
      <c r="CB5863"/>
      <c r="CC5863"/>
      <c r="CD5863"/>
      <c r="CE5863"/>
      <c r="CF5863"/>
      <c r="CG5863"/>
      <c r="CH5863"/>
      <c r="CI5863"/>
      <c r="CJ5863"/>
    </row>
    <row r="5864" spans="39:88" x14ac:dyDescent="0.3"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  <c r="BF5864"/>
      <c r="BG5864"/>
      <c r="BH5864"/>
      <c r="BI5864"/>
      <c r="BJ5864"/>
      <c r="BK5864"/>
      <c r="BL5864"/>
      <c r="BM5864"/>
      <c r="BN5864"/>
      <c r="BO5864"/>
      <c r="BP5864"/>
      <c r="BQ5864"/>
      <c r="BR5864"/>
      <c r="BS5864"/>
      <c r="BT5864"/>
      <c r="BU5864"/>
      <c r="BV5864"/>
      <c r="BW5864"/>
      <c r="BX5864"/>
      <c r="BY5864"/>
      <c r="BZ5864"/>
      <c r="CA5864"/>
      <c r="CB5864"/>
      <c r="CC5864"/>
      <c r="CD5864"/>
      <c r="CE5864"/>
      <c r="CF5864"/>
      <c r="CG5864"/>
      <c r="CH5864"/>
      <c r="CI5864"/>
      <c r="CJ5864"/>
    </row>
    <row r="5865" spans="39:88" x14ac:dyDescent="0.3"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  <c r="BF5865"/>
      <c r="BG5865"/>
      <c r="BH5865"/>
      <c r="BI5865"/>
      <c r="BJ5865"/>
      <c r="BK5865"/>
      <c r="BL5865"/>
      <c r="BM5865"/>
      <c r="BN5865"/>
      <c r="BO5865"/>
      <c r="BP5865"/>
      <c r="BQ5865"/>
      <c r="BR5865"/>
      <c r="BS5865"/>
      <c r="BT5865"/>
      <c r="BU5865"/>
      <c r="BV5865"/>
      <c r="BW5865"/>
      <c r="BX5865"/>
      <c r="BY5865"/>
      <c r="BZ5865"/>
      <c r="CA5865"/>
      <c r="CB5865"/>
      <c r="CC5865"/>
      <c r="CD5865"/>
      <c r="CE5865"/>
      <c r="CF5865"/>
      <c r="CG5865"/>
      <c r="CH5865"/>
      <c r="CI5865"/>
      <c r="CJ5865"/>
    </row>
    <row r="5866" spans="39:88" x14ac:dyDescent="0.3"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  <c r="BF5866"/>
      <c r="BG5866"/>
      <c r="BH5866"/>
      <c r="BI5866"/>
      <c r="BJ5866"/>
      <c r="BK5866"/>
      <c r="BL5866"/>
      <c r="BM5866"/>
      <c r="BN5866"/>
      <c r="BO5866"/>
      <c r="BP5866"/>
      <c r="BQ5866"/>
      <c r="BR5866"/>
      <c r="BS5866"/>
      <c r="BT5866"/>
      <c r="BU5866"/>
      <c r="BV5866"/>
      <c r="BW5866"/>
      <c r="BX5866"/>
      <c r="BY5866"/>
      <c r="BZ5866"/>
      <c r="CA5866"/>
      <c r="CB5866"/>
      <c r="CC5866"/>
      <c r="CD5866"/>
      <c r="CE5866"/>
      <c r="CF5866"/>
      <c r="CG5866"/>
      <c r="CH5866"/>
      <c r="CI5866"/>
      <c r="CJ5866"/>
    </row>
    <row r="5867" spans="39:88" x14ac:dyDescent="0.3"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  <c r="BF5867"/>
      <c r="BG5867"/>
      <c r="BH5867"/>
      <c r="BI5867"/>
      <c r="BJ5867"/>
      <c r="BK5867"/>
      <c r="BL5867"/>
      <c r="BM5867"/>
      <c r="BN5867"/>
      <c r="BO5867"/>
      <c r="BP5867"/>
      <c r="BQ5867"/>
      <c r="BR5867"/>
      <c r="BS5867"/>
      <c r="BT5867"/>
      <c r="BU5867"/>
      <c r="BV5867"/>
      <c r="BW5867"/>
      <c r="BX5867"/>
      <c r="BY5867"/>
      <c r="BZ5867"/>
      <c r="CA5867"/>
      <c r="CB5867"/>
      <c r="CC5867"/>
      <c r="CD5867"/>
      <c r="CE5867"/>
      <c r="CF5867"/>
      <c r="CG5867"/>
      <c r="CH5867"/>
      <c r="CI5867"/>
      <c r="CJ5867"/>
    </row>
    <row r="5868" spans="39:88" x14ac:dyDescent="0.3"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  <c r="BF5868"/>
      <c r="BG5868"/>
      <c r="BH5868"/>
      <c r="BI5868"/>
      <c r="BJ5868"/>
      <c r="BK5868"/>
      <c r="BL5868"/>
      <c r="BM5868"/>
      <c r="BN5868"/>
      <c r="BO5868"/>
      <c r="BP5868"/>
      <c r="BQ5868"/>
      <c r="BR5868"/>
      <c r="BS5868"/>
      <c r="BT5868"/>
      <c r="BU5868"/>
      <c r="BV5868"/>
      <c r="BW5868"/>
      <c r="BX5868"/>
      <c r="BY5868"/>
      <c r="BZ5868"/>
      <c r="CA5868"/>
      <c r="CB5868"/>
      <c r="CC5868"/>
      <c r="CD5868"/>
      <c r="CE5868"/>
      <c r="CF5868"/>
      <c r="CG5868"/>
      <c r="CH5868"/>
      <c r="CI5868"/>
      <c r="CJ5868"/>
    </row>
    <row r="5869" spans="39:88" x14ac:dyDescent="0.3"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  <c r="BF5869"/>
      <c r="BG5869"/>
      <c r="BH5869"/>
      <c r="BI5869"/>
      <c r="BJ5869"/>
      <c r="BK5869"/>
      <c r="BL5869"/>
      <c r="BM5869"/>
      <c r="BN5869"/>
      <c r="BO5869"/>
      <c r="BP5869"/>
      <c r="BQ5869"/>
      <c r="BR5869"/>
      <c r="BS5869"/>
      <c r="BT5869"/>
      <c r="BU5869"/>
      <c r="BV5869"/>
      <c r="BW5869"/>
      <c r="BX5869"/>
      <c r="BY5869"/>
      <c r="BZ5869"/>
      <c r="CA5869"/>
      <c r="CB5869"/>
      <c r="CC5869"/>
      <c r="CD5869"/>
      <c r="CE5869"/>
      <c r="CF5869"/>
      <c r="CG5869"/>
      <c r="CH5869"/>
      <c r="CI5869"/>
      <c r="CJ5869"/>
    </row>
    <row r="5870" spans="39:88" x14ac:dyDescent="0.3"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  <c r="BF5870"/>
      <c r="BG5870"/>
      <c r="BH5870"/>
      <c r="BI5870"/>
      <c r="BJ5870"/>
      <c r="BK5870"/>
      <c r="BL5870"/>
      <c r="BM5870"/>
      <c r="BN5870"/>
      <c r="BO5870"/>
      <c r="BP5870"/>
      <c r="BQ5870"/>
      <c r="BR5870"/>
      <c r="BS5870"/>
      <c r="BT5870"/>
      <c r="BU5870"/>
      <c r="BV5870"/>
      <c r="BW5870"/>
      <c r="BX5870"/>
      <c r="BY5870"/>
      <c r="BZ5870"/>
      <c r="CA5870"/>
      <c r="CB5870"/>
      <c r="CC5870"/>
      <c r="CD5870"/>
      <c r="CE5870"/>
      <c r="CF5870"/>
      <c r="CG5870"/>
      <c r="CH5870"/>
      <c r="CI5870"/>
      <c r="CJ5870"/>
    </row>
    <row r="5871" spans="39:88" x14ac:dyDescent="0.3"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  <c r="BF5871"/>
      <c r="BG5871"/>
      <c r="BH5871"/>
      <c r="BI5871"/>
      <c r="BJ5871"/>
      <c r="BK5871"/>
      <c r="BL5871"/>
      <c r="BM5871"/>
      <c r="BN5871"/>
      <c r="BO5871"/>
      <c r="BP5871"/>
      <c r="BQ5871"/>
      <c r="BR5871"/>
      <c r="BS5871"/>
      <c r="BT5871"/>
      <c r="BU5871"/>
      <c r="BV5871"/>
      <c r="BW5871"/>
      <c r="BX5871"/>
      <c r="BY5871"/>
      <c r="BZ5871"/>
      <c r="CA5871"/>
      <c r="CB5871"/>
      <c r="CC5871"/>
      <c r="CD5871"/>
      <c r="CE5871"/>
      <c r="CF5871"/>
      <c r="CG5871"/>
      <c r="CH5871"/>
      <c r="CI5871"/>
      <c r="CJ5871"/>
    </row>
    <row r="5872" spans="39:88" x14ac:dyDescent="0.3"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  <c r="BF5872"/>
      <c r="BG5872"/>
      <c r="BH5872"/>
      <c r="BI5872"/>
      <c r="BJ5872"/>
      <c r="BK5872"/>
      <c r="BL5872"/>
      <c r="BM5872"/>
      <c r="BN5872"/>
      <c r="BO5872"/>
      <c r="BP5872"/>
      <c r="BQ5872"/>
      <c r="BR5872"/>
      <c r="BS5872"/>
      <c r="BT5872"/>
      <c r="BU5872"/>
      <c r="BV5872"/>
      <c r="BW5872"/>
      <c r="BX5872"/>
      <c r="BY5872"/>
      <c r="BZ5872"/>
      <c r="CA5872"/>
      <c r="CB5872"/>
      <c r="CC5872"/>
      <c r="CD5872"/>
      <c r="CE5872"/>
      <c r="CF5872"/>
      <c r="CG5872"/>
      <c r="CH5872"/>
      <c r="CI5872"/>
      <c r="CJ5872"/>
    </row>
    <row r="5873" spans="39:88" x14ac:dyDescent="0.3"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  <c r="BF5873"/>
      <c r="BG5873"/>
      <c r="BH5873"/>
      <c r="BI5873"/>
      <c r="BJ5873"/>
      <c r="BK5873"/>
      <c r="BL5873"/>
      <c r="BM5873"/>
      <c r="BN5873"/>
      <c r="BO5873"/>
      <c r="BP5873"/>
      <c r="BQ5873"/>
      <c r="BR5873"/>
      <c r="BS5873"/>
      <c r="BT5873"/>
      <c r="BU5873"/>
      <c r="BV5873"/>
      <c r="BW5873"/>
      <c r="BX5873"/>
      <c r="BY5873"/>
      <c r="BZ5873"/>
      <c r="CA5873"/>
      <c r="CB5873"/>
      <c r="CC5873"/>
      <c r="CD5873"/>
      <c r="CE5873"/>
      <c r="CF5873"/>
      <c r="CG5873"/>
      <c r="CH5873"/>
      <c r="CI5873"/>
      <c r="CJ5873"/>
    </row>
    <row r="5874" spans="39:88" x14ac:dyDescent="0.3"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  <c r="BF5874"/>
      <c r="BG5874"/>
      <c r="BH5874"/>
      <c r="BI5874"/>
      <c r="BJ5874"/>
      <c r="BK5874"/>
      <c r="BL5874"/>
      <c r="BM5874"/>
      <c r="BN5874"/>
      <c r="BO5874"/>
      <c r="BP5874"/>
      <c r="BQ5874"/>
      <c r="BR5874"/>
      <c r="BS5874"/>
      <c r="BT5874"/>
      <c r="BU5874"/>
      <c r="BV5874"/>
      <c r="BW5874"/>
      <c r="BX5874"/>
      <c r="BY5874"/>
      <c r="BZ5874"/>
      <c r="CA5874"/>
      <c r="CB5874"/>
      <c r="CC5874"/>
      <c r="CD5874"/>
      <c r="CE5874"/>
      <c r="CF5874"/>
      <c r="CG5874"/>
      <c r="CH5874"/>
      <c r="CI5874"/>
      <c r="CJ5874"/>
    </row>
    <row r="5875" spans="39:88" x14ac:dyDescent="0.3"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  <c r="BF5875"/>
      <c r="BG5875"/>
      <c r="BH5875"/>
      <c r="BI5875"/>
      <c r="BJ5875"/>
      <c r="BK5875"/>
      <c r="BL5875"/>
      <c r="BM5875"/>
      <c r="BN5875"/>
      <c r="BO5875"/>
      <c r="BP5875"/>
      <c r="BQ5875"/>
      <c r="BR5875"/>
      <c r="BS5875"/>
      <c r="BT5875"/>
      <c r="BU5875"/>
      <c r="BV5875"/>
      <c r="BW5875"/>
      <c r="BX5875"/>
      <c r="BY5875"/>
      <c r="BZ5875"/>
      <c r="CA5875"/>
      <c r="CB5875"/>
      <c r="CC5875"/>
      <c r="CD5875"/>
      <c r="CE5875"/>
      <c r="CF5875"/>
      <c r="CG5875"/>
      <c r="CH5875"/>
      <c r="CI5875"/>
      <c r="CJ5875"/>
    </row>
    <row r="5876" spans="39:88" x14ac:dyDescent="0.3"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  <c r="BF5876"/>
      <c r="BG5876"/>
      <c r="BH5876"/>
      <c r="BI5876"/>
      <c r="BJ5876"/>
      <c r="BK5876"/>
      <c r="BL5876"/>
      <c r="BM5876"/>
      <c r="BN5876"/>
      <c r="BO5876"/>
      <c r="BP5876"/>
      <c r="BQ5876"/>
      <c r="BR5876"/>
      <c r="BS5876"/>
      <c r="BT5876"/>
      <c r="BU5876"/>
      <c r="BV5876"/>
      <c r="BW5876"/>
      <c r="BX5876"/>
      <c r="BY5876"/>
      <c r="BZ5876"/>
      <c r="CA5876"/>
      <c r="CB5876"/>
      <c r="CC5876"/>
      <c r="CD5876"/>
      <c r="CE5876"/>
      <c r="CF5876"/>
      <c r="CG5876"/>
      <c r="CH5876"/>
      <c r="CI5876"/>
      <c r="CJ5876"/>
    </row>
    <row r="5877" spans="39:88" x14ac:dyDescent="0.3"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  <c r="BF5877"/>
      <c r="BG5877"/>
      <c r="BH5877"/>
      <c r="BI5877"/>
      <c r="BJ5877"/>
      <c r="BK5877"/>
      <c r="BL5877"/>
      <c r="BM5877"/>
      <c r="BN5877"/>
      <c r="BO5877"/>
      <c r="BP5877"/>
      <c r="BQ5877"/>
      <c r="BR5877"/>
      <c r="BS5877"/>
      <c r="BT5877"/>
      <c r="BU5877"/>
      <c r="BV5877"/>
      <c r="BW5877"/>
      <c r="BX5877"/>
      <c r="BY5877"/>
      <c r="BZ5877"/>
      <c r="CA5877"/>
      <c r="CB5877"/>
      <c r="CC5877"/>
      <c r="CD5877"/>
      <c r="CE5877"/>
      <c r="CF5877"/>
      <c r="CG5877"/>
      <c r="CH5877"/>
      <c r="CI5877"/>
      <c r="CJ5877"/>
    </row>
    <row r="5878" spans="39:88" x14ac:dyDescent="0.3"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  <c r="BF5878"/>
      <c r="BG5878"/>
      <c r="BH5878"/>
      <c r="BI5878"/>
      <c r="BJ5878"/>
      <c r="BK5878"/>
      <c r="BL5878"/>
      <c r="BM5878"/>
      <c r="BN5878"/>
      <c r="BO5878"/>
      <c r="BP5878"/>
      <c r="BQ5878"/>
      <c r="BR5878"/>
      <c r="BS5878"/>
      <c r="BT5878"/>
      <c r="BU5878"/>
      <c r="BV5878"/>
      <c r="BW5878"/>
      <c r="BX5878"/>
      <c r="BY5878"/>
      <c r="BZ5878"/>
      <c r="CA5878"/>
      <c r="CB5878"/>
      <c r="CC5878"/>
      <c r="CD5878"/>
      <c r="CE5878"/>
      <c r="CF5878"/>
      <c r="CG5878"/>
      <c r="CH5878"/>
      <c r="CI5878"/>
      <c r="CJ5878"/>
    </row>
    <row r="5879" spans="39:88" x14ac:dyDescent="0.3"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  <c r="BF5879"/>
      <c r="BG5879"/>
      <c r="BH5879"/>
      <c r="BI5879"/>
      <c r="BJ5879"/>
      <c r="BK5879"/>
      <c r="BL5879"/>
      <c r="BM5879"/>
      <c r="BN5879"/>
      <c r="BO5879"/>
      <c r="BP5879"/>
      <c r="BQ5879"/>
      <c r="BR5879"/>
      <c r="BS5879"/>
      <c r="BT5879"/>
      <c r="BU5879"/>
      <c r="BV5879"/>
      <c r="BW5879"/>
      <c r="BX5879"/>
      <c r="BY5879"/>
      <c r="BZ5879"/>
      <c r="CA5879"/>
      <c r="CB5879"/>
      <c r="CC5879"/>
      <c r="CD5879"/>
      <c r="CE5879"/>
      <c r="CF5879"/>
      <c r="CG5879"/>
      <c r="CH5879"/>
      <c r="CI5879"/>
      <c r="CJ5879"/>
    </row>
    <row r="5880" spans="39:88" x14ac:dyDescent="0.3"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  <c r="BF5880"/>
      <c r="BG5880"/>
      <c r="BH5880"/>
      <c r="BI5880"/>
      <c r="BJ5880"/>
      <c r="BK5880"/>
      <c r="BL5880"/>
      <c r="BM5880"/>
      <c r="BN5880"/>
      <c r="BO5880"/>
      <c r="BP5880"/>
      <c r="BQ5880"/>
      <c r="BR5880"/>
      <c r="BS5880"/>
      <c r="BT5880"/>
      <c r="BU5880"/>
      <c r="BV5880"/>
      <c r="BW5880"/>
      <c r="BX5880"/>
      <c r="BY5880"/>
      <c r="BZ5880"/>
      <c r="CA5880"/>
      <c r="CB5880"/>
      <c r="CC5880"/>
      <c r="CD5880"/>
      <c r="CE5880"/>
      <c r="CF5880"/>
      <c r="CG5880"/>
      <c r="CH5880"/>
      <c r="CI5880"/>
      <c r="CJ5880"/>
    </row>
    <row r="5881" spans="39:88" x14ac:dyDescent="0.3"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  <c r="BF5881"/>
      <c r="BG5881"/>
      <c r="BH5881"/>
      <c r="BI5881"/>
      <c r="BJ5881"/>
      <c r="BK5881"/>
      <c r="BL5881"/>
      <c r="BM5881"/>
      <c r="BN5881"/>
      <c r="BO5881"/>
      <c r="BP5881"/>
      <c r="BQ5881"/>
      <c r="BR5881"/>
      <c r="BS5881"/>
      <c r="BT5881"/>
      <c r="BU5881"/>
      <c r="BV5881"/>
      <c r="BW5881"/>
      <c r="BX5881"/>
      <c r="BY5881"/>
      <c r="BZ5881"/>
      <c r="CA5881"/>
      <c r="CB5881"/>
      <c r="CC5881"/>
      <c r="CD5881"/>
      <c r="CE5881"/>
      <c r="CF5881"/>
      <c r="CG5881"/>
      <c r="CH5881"/>
      <c r="CI5881"/>
      <c r="CJ5881"/>
    </row>
    <row r="5882" spans="39:88" x14ac:dyDescent="0.3"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  <c r="BF5882"/>
      <c r="BG5882"/>
      <c r="BH5882"/>
      <c r="BI5882"/>
      <c r="BJ5882"/>
      <c r="BK5882"/>
      <c r="BL5882"/>
      <c r="BM5882"/>
      <c r="BN5882"/>
      <c r="BO5882"/>
      <c r="BP5882"/>
      <c r="BQ5882"/>
      <c r="BR5882"/>
      <c r="BS5882"/>
      <c r="BT5882"/>
      <c r="BU5882"/>
      <c r="BV5882"/>
      <c r="BW5882"/>
      <c r="BX5882"/>
      <c r="BY5882"/>
      <c r="BZ5882"/>
      <c r="CA5882"/>
      <c r="CB5882"/>
      <c r="CC5882"/>
      <c r="CD5882"/>
      <c r="CE5882"/>
      <c r="CF5882"/>
      <c r="CG5882"/>
      <c r="CH5882"/>
      <c r="CI5882"/>
      <c r="CJ5882"/>
    </row>
    <row r="5883" spans="39:88" x14ac:dyDescent="0.3"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  <c r="BF5883"/>
      <c r="BG5883"/>
      <c r="BH5883"/>
      <c r="BI5883"/>
      <c r="BJ5883"/>
      <c r="BK5883"/>
      <c r="BL5883"/>
      <c r="BM5883"/>
      <c r="BN5883"/>
      <c r="BO5883"/>
      <c r="BP5883"/>
      <c r="BQ5883"/>
      <c r="BR5883"/>
      <c r="BS5883"/>
      <c r="BT5883"/>
      <c r="BU5883"/>
      <c r="BV5883"/>
      <c r="BW5883"/>
      <c r="BX5883"/>
      <c r="BY5883"/>
      <c r="BZ5883"/>
      <c r="CA5883"/>
      <c r="CB5883"/>
      <c r="CC5883"/>
      <c r="CD5883"/>
      <c r="CE5883"/>
      <c r="CF5883"/>
      <c r="CG5883"/>
      <c r="CH5883"/>
      <c r="CI5883"/>
      <c r="CJ5883"/>
    </row>
    <row r="5884" spans="39:88" x14ac:dyDescent="0.3"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  <c r="BF5884"/>
      <c r="BG5884"/>
      <c r="BH5884"/>
      <c r="BI5884"/>
      <c r="BJ5884"/>
      <c r="BK5884"/>
      <c r="BL5884"/>
      <c r="BM5884"/>
      <c r="BN5884"/>
      <c r="BO5884"/>
      <c r="BP5884"/>
      <c r="BQ5884"/>
      <c r="BR5884"/>
      <c r="BS5884"/>
      <c r="BT5884"/>
      <c r="BU5884"/>
      <c r="BV5884"/>
      <c r="BW5884"/>
      <c r="BX5884"/>
      <c r="BY5884"/>
      <c r="BZ5884"/>
      <c r="CA5884"/>
      <c r="CB5884"/>
      <c r="CC5884"/>
      <c r="CD5884"/>
      <c r="CE5884"/>
      <c r="CF5884"/>
      <c r="CG5884"/>
      <c r="CH5884"/>
      <c r="CI5884"/>
      <c r="CJ5884"/>
    </row>
    <row r="5885" spans="39:88" x14ac:dyDescent="0.3"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  <c r="BF5885"/>
      <c r="BG5885"/>
      <c r="BH5885"/>
      <c r="BI5885"/>
      <c r="BJ5885"/>
      <c r="BK5885"/>
      <c r="BL5885"/>
      <c r="BM5885"/>
      <c r="BN5885"/>
      <c r="BO5885"/>
      <c r="BP5885"/>
      <c r="BQ5885"/>
      <c r="BR5885"/>
      <c r="BS5885"/>
      <c r="BT5885"/>
      <c r="BU5885"/>
      <c r="BV5885"/>
      <c r="BW5885"/>
      <c r="BX5885"/>
      <c r="BY5885"/>
      <c r="BZ5885"/>
      <c r="CA5885"/>
      <c r="CB5885"/>
      <c r="CC5885"/>
      <c r="CD5885"/>
      <c r="CE5885"/>
      <c r="CF5885"/>
      <c r="CG5885"/>
      <c r="CH5885"/>
      <c r="CI5885"/>
      <c r="CJ5885"/>
    </row>
    <row r="5886" spans="39:88" x14ac:dyDescent="0.3"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  <c r="BF5886"/>
      <c r="BG5886"/>
      <c r="BH5886"/>
      <c r="BI5886"/>
      <c r="BJ5886"/>
      <c r="BK5886"/>
      <c r="BL5886"/>
      <c r="BM5886"/>
      <c r="BN5886"/>
      <c r="BO5886"/>
      <c r="BP5886"/>
      <c r="BQ5886"/>
      <c r="BR5886"/>
      <c r="BS5886"/>
      <c r="BT5886"/>
      <c r="BU5886"/>
      <c r="BV5886"/>
      <c r="BW5886"/>
      <c r="BX5886"/>
      <c r="BY5886"/>
      <c r="BZ5886"/>
      <c r="CA5886"/>
      <c r="CB5886"/>
      <c r="CC5886"/>
      <c r="CD5886"/>
      <c r="CE5886"/>
      <c r="CF5886"/>
      <c r="CG5886"/>
      <c r="CH5886"/>
      <c r="CI5886"/>
      <c r="CJ5886"/>
    </row>
    <row r="5887" spans="39:88" x14ac:dyDescent="0.3"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  <c r="BF5887"/>
      <c r="BG5887"/>
      <c r="BH5887"/>
      <c r="BI5887"/>
      <c r="BJ5887"/>
      <c r="BK5887"/>
      <c r="BL5887"/>
      <c r="BM5887"/>
      <c r="BN5887"/>
      <c r="BO5887"/>
      <c r="BP5887"/>
      <c r="BQ5887"/>
      <c r="BR5887"/>
      <c r="BS5887"/>
      <c r="BT5887"/>
      <c r="BU5887"/>
      <c r="BV5887"/>
      <c r="BW5887"/>
      <c r="BX5887"/>
      <c r="BY5887"/>
      <c r="BZ5887"/>
      <c r="CA5887"/>
      <c r="CB5887"/>
      <c r="CC5887"/>
      <c r="CD5887"/>
      <c r="CE5887"/>
      <c r="CF5887"/>
      <c r="CG5887"/>
      <c r="CH5887"/>
      <c r="CI5887"/>
      <c r="CJ5887"/>
    </row>
    <row r="5888" spans="39:88" x14ac:dyDescent="0.3"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  <c r="BF5888"/>
      <c r="BG5888"/>
      <c r="BH5888"/>
      <c r="BI5888"/>
      <c r="BJ5888"/>
      <c r="BK5888"/>
      <c r="BL5888"/>
      <c r="BM5888"/>
      <c r="BN5888"/>
      <c r="BO5888"/>
      <c r="BP5888"/>
      <c r="BQ5888"/>
      <c r="BR5888"/>
      <c r="BS5888"/>
      <c r="BT5888"/>
      <c r="BU5888"/>
      <c r="BV5888"/>
      <c r="BW5888"/>
      <c r="BX5888"/>
      <c r="BY5888"/>
      <c r="BZ5888"/>
      <c r="CA5888"/>
      <c r="CB5888"/>
      <c r="CC5888"/>
      <c r="CD5888"/>
      <c r="CE5888"/>
      <c r="CF5888"/>
      <c r="CG5888"/>
      <c r="CH5888"/>
      <c r="CI5888"/>
      <c r="CJ5888"/>
    </row>
    <row r="5889" spans="39:88" x14ac:dyDescent="0.3"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  <c r="BF5889"/>
      <c r="BG5889"/>
      <c r="BH5889"/>
      <c r="BI5889"/>
      <c r="BJ5889"/>
      <c r="BK5889"/>
      <c r="BL5889"/>
      <c r="BM5889"/>
      <c r="BN5889"/>
      <c r="BO5889"/>
      <c r="BP5889"/>
      <c r="BQ5889"/>
      <c r="BR5889"/>
      <c r="BS5889"/>
      <c r="BT5889"/>
      <c r="BU5889"/>
      <c r="BV5889"/>
      <c r="BW5889"/>
      <c r="BX5889"/>
      <c r="BY5889"/>
      <c r="BZ5889"/>
      <c r="CA5889"/>
      <c r="CB5889"/>
      <c r="CC5889"/>
      <c r="CD5889"/>
      <c r="CE5889"/>
      <c r="CF5889"/>
      <c r="CG5889"/>
      <c r="CH5889"/>
      <c r="CI5889"/>
      <c r="CJ5889"/>
    </row>
    <row r="5890" spans="39:88" x14ac:dyDescent="0.3"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  <c r="BF5890"/>
      <c r="BG5890"/>
      <c r="BH5890"/>
      <c r="BI5890"/>
      <c r="BJ5890"/>
      <c r="BK5890"/>
      <c r="BL5890"/>
      <c r="BM5890"/>
      <c r="BN5890"/>
      <c r="BO5890"/>
      <c r="BP5890"/>
      <c r="BQ5890"/>
      <c r="BR5890"/>
      <c r="BS5890"/>
      <c r="BT5890"/>
      <c r="BU5890"/>
      <c r="BV5890"/>
      <c r="BW5890"/>
      <c r="BX5890"/>
      <c r="BY5890"/>
      <c r="BZ5890"/>
      <c r="CA5890"/>
      <c r="CB5890"/>
      <c r="CC5890"/>
      <c r="CD5890"/>
      <c r="CE5890"/>
      <c r="CF5890"/>
      <c r="CG5890"/>
      <c r="CH5890"/>
      <c r="CI5890"/>
      <c r="CJ5890"/>
    </row>
    <row r="5891" spans="39:88" x14ac:dyDescent="0.3"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  <c r="BF5891"/>
      <c r="BG5891"/>
      <c r="BH5891"/>
      <c r="BI5891"/>
      <c r="BJ5891"/>
      <c r="BK5891"/>
      <c r="BL5891"/>
      <c r="BM5891"/>
      <c r="BN5891"/>
      <c r="BO5891"/>
      <c r="BP5891"/>
      <c r="BQ5891"/>
      <c r="BR5891"/>
      <c r="BS5891"/>
      <c r="BT5891"/>
      <c r="BU5891"/>
      <c r="BV5891"/>
      <c r="BW5891"/>
      <c r="BX5891"/>
      <c r="BY5891"/>
      <c r="BZ5891"/>
      <c r="CA5891"/>
      <c r="CB5891"/>
      <c r="CC5891"/>
      <c r="CD5891"/>
      <c r="CE5891"/>
      <c r="CF5891"/>
      <c r="CG5891"/>
      <c r="CH5891"/>
      <c r="CI5891"/>
      <c r="CJ5891"/>
    </row>
    <row r="5892" spans="39:88" x14ac:dyDescent="0.3"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  <c r="BF5892"/>
      <c r="BG5892"/>
      <c r="BH5892"/>
      <c r="BI5892"/>
      <c r="BJ5892"/>
      <c r="BK5892"/>
      <c r="BL5892"/>
      <c r="BM5892"/>
      <c r="BN5892"/>
      <c r="BO5892"/>
      <c r="BP5892"/>
      <c r="BQ5892"/>
      <c r="BR5892"/>
      <c r="BS5892"/>
      <c r="BT5892"/>
      <c r="BU5892"/>
      <c r="BV5892"/>
      <c r="BW5892"/>
      <c r="BX5892"/>
      <c r="BY5892"/>
      <c r="BZ5892"/>
      <c r="CA5892"/>
      <c r="CB5892"/>
      <c r="CC5892"/>
      <c r="CD5892"/>
      <c r="CE5892"/>
      <c r="CF5892"/>
      <c r="CG5892"/>
      <c r="CH5892"/>
      <c r="CI5892"/>
      <c r="CJ5892"/>
    </row>
    <row r="5893" spans="39:88" x14ac:dyDescent="0.3"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  <c r="BF5893"/>
      <c r="BG5893"/>
      <c r="BH5893"/>
      <c r="BI5893"/>
      <c r="BJ5893"/>
      <c r="BK5893"/>
      <c r="BL5893"/>
      <c r="BM5893"/>
      <c r="BN5893"/>
      <c r="BO5893"/>
      <c r="BP5893"/>
      <c r="BQ5893"/>
      <c r="BR5893"/>
      <c r="BS5893"/>
      <c r="BT5893"/>
      <c r="BU5893"/>
      <c r="BV5893"/>
      <c r="BW5893"/>
      <c r="BX5893"/>
      <c r="BY5893"/>
      <c r="BZ5893"/>
      <c r="CA5893"/>
      <c r="CB5893"/>
      <c r="CC5893"/>
      <c r="CD5893"/>
      <c r="CE5893"/>
      <c r="CF5893"/>
      <c r="CG5893"/>
      <c r="CH5893"/>
      <c r="CI5893"/>
      <c r="CJ5893"/>
    </row>
    <row r="5894" spans="39:88" x14ac:dyDescent="0.3"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  <c r="BF5894"/>
      <c r="BG5894"/>
      <c r="BH5894"/>
      <c r="BI5894"/>
      <c r="BJ5894"/>
      <c r="BK5894"/>
      <c r="BL5894"/>
      <c r="BM5894"/>
      <c r="BN5894"/>
      <c r="BO5894"/>
      <c r="BP5894"/>
      <c r="BQ5894"/>
      <c r="BR5894"/>
      <c r="BS5894"/>
      <c r="BT5894"/>
      <c r="BU5894"/>
      <c r="BV5894"/>
      <c r="BW5894"/>
      <c r="BX5894"/>
      <c r="BY5894"/>
      <c r="BZ5894"/>
      <c r="CA5894"/>
      <c r="CB5894"/>
      <c r="CC5894"/>
      <c r="CD5894"/>
      <c r="CE5894"/>
      <c r="CF5894"/>
      <c r="CG5894"/>
      <c r="CH5894"/>
      <c r="CI5894"/>
      <c r="CJ5894"/>
    </row>
    <row r="5895" spans="39:88" x14ac:dyDescent="0.3"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  <c r="BF5895"/>
      <c r="BG5895"/>
      <c r="BH5895"/>
      <c r="BI5895"/>
      <c r="BJ5895"/>
      <c r="BK5895"/>
      <c r="BL5895"/>
      <c r="BM5895"/>
      <c r="BN5895"/>
      <c r="BO5895"/>
      <c r="BP5895"/>
      <c r="BQ5895"/>
      <c r="BR5895"/>
      <c r="BS5895"/>
      <c r="BT5895"/>
      <c r="BU5895"/>
      <c r="BV5895"/>
      <c r="BW5895"/>
      <c r="BX5895"/>
      <c r="BY5895"/>
      <c r="BZ5895"/>
      <c r="CA5895"/>
      <c r="CB5895"/>
      <c r="CC5895"/>
      <c r="CD5895"/>
      <c r="CE5895"/>
      <c r="CF5895"/>
      <c r="CG5895"/>
      <c r="CH5895"/>
      <c r="CI5895"/>
      <c r="CJ5895"/>
    </row>
    <row r="5896" spans="39:88" x14ac:dyDescent="0.3"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  <c r="BF5896"/>
      <c r="BG5896"/>
      <c r="BH5896"/>
      <c r="BI5896"/>
      <c r="BJ5896"/>
      <c r="BK5896"/>
      <c r="BL5896"/>
      <c r="BM5896"/>
      <c r="BN5896"/>
      <c r="BO5896"/>
      <c r="BP5896"/>
      <c r="BQ5896"/>
      <c r="BR5896"/>
      <c r="BS5896"/>
      <c r="BT5896"/>
      <c r="BU5896"/>
      <c r="BV5896"/>
      <c r="BW5896"/>
      <c r="BX5896"/>
      <c r="BY5896"/>
      <c r="BZ5896"/>
      <c r="CA5896"/>
      <c r="CB5896"/>
      <c r="CC5896"/>
      <c r="CD5896"/>
      <c r="CE5896"/>
      <c r="CF5896"/>
      <c r="CG5896"/>
      <c r="CH5896"/>
      <c r="CI5896"/>
      <c r="CJ5896"/>
    </row>
    <row r="5897" spans="39:88" x14ac:dyDescent="0.3"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  <c r="BF5897"/>
      <c r="BG5897"/>
      <c r="BH5897"/>
      <c r="BI5897"/>
      <c r="BJ5897"/>
      <c r="BK5897"/>
      <c r="BL5897"/>
      <c r="BM5897"/>
      <c r="BN5897"/>
      <c r="BO5897"/>
      <c r="BP5897"/>
      <c r="BQ5897"/>
      <c r="BR5897"/>
      <c r="BS5897"/>
      <c r="BT5897"/>
      <c r="BU5897"/>
      <c r="BV5897"/>
      <c r="BW5897"/>
      <c r="BX5897"/>
      <c r="BY5897"/>
      <c r="BZ5897"/>
      <c r="CA5897"/>
      <c r="CB5897"/>
      <c r="CC5897"/>
      <c r="CD5897"/>
      <c r="CE5897"/>
      <c r="CF5897"/>
      <c r="CG5897"/>
      <c r="CH5897"/>
      <c r="CI5897"/>
      <c r="CJ5897"/>
    </row>
    <row r="5898" spans="39:88" x14ac:dyDescent="0.3"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  <c r="BF5898"/>
      <c r="BG5898"/>
      <c r="BH5898"/>
      <c r="BI5898"/>
      <c r="BJ5898"/>
      <c r="BK5898"/>
      <c r="BL5898"/>
      <c r="BM5898"/>
      <c r="BN5898"/>
      <c r="BO5898"/>
      <c r="BP5898"/>
      <c r="BQ5898"/>
      <c r="BR5898"/>
      <c r="BS5898"/>
      <c r="BT5898"/>
      <c r="BU5898"/>
      <c r="BV5898"/>
      <c r="BW5898"/>
      <c r="BX5898"/>
      <c r="BY5898"/>
      <c r="BZ5898"/>
      <c r="CA5898"/>
      <c r="CB5898"/>
      <c r="CC5898"/>
      <c r="CD5898"/>
      <c r="CE5898"/>
      <c r="CF5898"/>
      <c r="CG5898"/>
      <c r="CH5898"/>
      <c r="CI5898"/>
      <c r="CJ5898"/>
    </row>
    <row r="5899" spans="39:88" x14ac:dyDescent="0.3"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  <c r="BF5899"/>
      <c r="BG5899"/>
      <c r="BH5899"/>
      <c r="BI5899"/>
      <c r="BJ5899"/>
      <c r="BK5899"/>
      <c r="BL5899"/>
      <c r="BM5899"/>
      <c r="BN5899"/>
      <c r="BO5899"/>
      <c r="BP5899"/>
      <c r="BQ5899"/>
      <c r="BR5899"/>
      <c r="BS5899"/>
      <c r="BT5899"/>
      <c r="BU5899"/>
      <c r="BV5899"/>
      <c r="BW5899"/>
      <c r="BX5899"/>
      <c r="BY5899"/>
      <c r="BZ5899"/>
      <c r="CA5899"/>
      <c r="CB5899"/>
      <c r="CC5899"/>
      <c r="CD5899"/>
      <c r="CE5899"/>
      <c r="CF5899"/>
      <c r="CG5899"/>
      <c r="CH5899"/>
      <c r="CI5899"/>
      <c r="CJ5899"/>
    </row>
    <row r="5900" spans="39:88" x14ac:dyDescent="0.3"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  <c r="BF5900"/>
      <c r="BG5900"/>
      <c r="BH5900"/>
      <c r="BI5900"/>
      <c r="BJ5900"/>
      <c r="BK5900"/>
      <c r="BL5900"/>
      <c r="BM5900"/>
      <c r="BN5900"/>
      <c r="BO5900"/>
      <c r="BP5900"/>
      <c r="BQ5900"/>
      <c r="BR5900"/>
      <c r="BS5900"/>
      <c r="BT5900"/>
      <c r="BU5900"/>
      <c r="BV5900"/>
      <c r="BW5900"/>
      <c r="BX5900"/>
      <c r="BY5900"/>
      <c r="BZ5900"/>
      <c r="CA5900"/>
      <c r="CB5900"/>
      <c r="CC5900"/>
      <c r="CD5900"/>
      <c r="CE5900"/>
      <c r="CF5900"/>
      <c r="CG5900"/>
      <c r="CH5900"/>
      <c r="CI5900"/>
      <c r="CJ5900"/>
    </row>
    <row r="5901" spans="39:88" x14ac:dyDescent="0.3"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  <c r="BF5901"/>
      <c r="BG5901"/>
      <c r="BH5901"/>
      <c r="BI5901"/>
      <c r="BJ5901"/>
      <c r="BK5901"/>
      <c r="BL5901"/>
      <c r="BM5901"/>
      <c r="BN5901"/>
      <c r="BO5901"/>
      <c r="BP5901"/>
      <c r="BQ5901"/>
      <c r="BR5901"/>
      <c r="BS5901"/>
      <c r="BT5901"/>
      <c r="BU5901"/>
      <c r="BV5901"/>
      <c r="BW5901"/>
      <c r="BX5901"/>
      <c r="BY5901"/>
      <c r="BZ5901"/>
      <c r="CA5901"/>
      <c r="CB5901"/>
      <c r="CC5901"/>
      <c r="CD5901"/>
      <c r="CE5901"/>
      <c r="CF5901"/>
      <c r="CG5901"/>
      <c r="CH5901"/>
      <c r="CI5901"/>
      <c r="CJ5901"/>
    </row>
    <row r="5902" spans="39:88" x14ac:dyDescent="0.3"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  <c r="BF5902"/>
      <c r="BG5902"/>
      <c r="BH5902"/>
      <c r="BI5902"/>
      <c r="BJ5902"/>
      <c r="BK5902"/>
      <c r="BL5902"/>
      <c r="BM5902"/>
      <c r="BN5902"/>
      <c r="BO5902"/>
      <c r="BP5902"/>
      <c r="BQ5902"/>
      <c r="BR5902"/>
      <c r="BS5902"/>
      <c r="BT5902"/>
      <c r="BU5902"/>
      <c r="BV5902"/>
      <c r="BW5902"/>
      <c r="BX5902"/>
      <c r="BY5902"/>
      <c r="BZ5902"/>
      <c r="CA5902"/>
      <c r="CB5902"/>
      <c r="CC5902"/>
      <c r="CD5902"/>
      <c r="CE5902"/>
      <c r="CF5902"/>
      <c r="CG5902"/>
      <c r="CH5902"/>
      <c r="CI5902"/>
      <c r="CJ5902"/>
    </row>
    <row r="5903" spans="39:88" x14ac:dyDescent="0.3"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  <c r="BF5903"/>
      <c r="BG5903"/>
      <c r="BH5903"/>
      <c r="BI5903"/>
      <c r="BJ5903"/>
      <c r="BK5903"/>
      <c r="BL5903"/>
      <c r="BM5903"/>
      <c r="BN5903"/>
      <c r="BO5903"/>
      <c r="BP5903"/>
      <c r="BQ5903"/>
      <c r="BR5903"/>
      <c r="BS5903"/>
      <c r="BT5903"/>
      <c r="BU5903"/>
      <c r="BV5903"/>
      <c r="BW5903"/>
      <c r="BX5903"/>
      <c r="BY5903"/>
      <c r="BZ5903"/>
      <c r="CA5903"/>
      <c r="CB5903"/>
      <c r="CC5903"/>
      <c r="CD5903"/>
      <c r="CE5903"/>
      <c r="CF5903"/>
      <c r="CG5903"/>
      <c r="CH5903"/>
      <c r="CI5903"/>
      <c r="CJ5903"/>
    </row>
    <row r="5904" spans="39:88" x14ac:dyDescent="0.3"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  <c r="BF5904"/>
      <c r="BG5904"/>
      <c r="BH5904"/>
      <c r="BI5904"/>
      <c r="BJ5904"/>
      <c r="BK5904"/>
      <c r="BL5904"/>
      <c r="BM5904"/>
      <c r="BN5904"/>
      <c r="BO5904"/>
      <c r="BP5904"/>
      <c r="BQ5904"/>
      <c r="BR5904"/>
      <c r="BS5904"/>
      <c r="BT5904"/>
      <c r="BU5904"/>
      <c r="BV5904"/>
      <c r="BW5904"/>
      <c r="BX5904"/>
      <c r="BY5904"/>
      <c r="BZ5904"/>
      <c r="CA5904"/>
      <c r="CB5904"/>
      <c r="CC5904"/>
      <c r="CD5904"/>
      <c r="CE5904"/>
      <c r="CF5904"/>
      <c r="CG5904"/>
      <c r="CH5904"/>
      <c r="CI5904"/>
      <c r="CJ5904"/>
    </row>
    <row r="5905" spans="39:88" x14ac:dyDescent="0.3"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  <c r="BF5905"/>
      <c r="BG5905"/>
      <c r="BH5905"/>
      <c r="BI5905"/>
      <c r="BJ5905"/>
      <c r="BK5905"/>
      <c r="BL5905"/>
      <c r="BM5905"/>
      <c r="BN5905"/>
      <c r="BO5905"/>
      <c r="BP5905"/>
      <c r="BQ5905"/>
      <c r="BR5905"/>
      <c r="BS5905"/>
      <c r="BT5905"/>
      <c r="BU5905"/>
      <c r="BV5905"/>
      <c r="BW5905"/>
      <c r="BX5905"/>
      <c r="BY5905"/>
      <c r="BZ5905"/>
      <c r="CA5905"/>
      <c r="CB5905"/>
      <c r="CC5905"/>
      <c r="CD5905"/>
      <c r="CE5905"/>
      <c r="CF5905"/>
      <c r="CG5905"/>
      <c r="CH5905"/>
      <c r="CI5905"/>
      <c r="CJ5905"/>
    </row>
    <row r="5906" spans="39:88" x14ac:dyDescent="0.3"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  <c r="BF5906"/>
      <c r="BG5906"/>
      <c r="BH5906"/>
      <c r="BI5906"/>
      <c r="BJ5906"/>
      <c r="BK5906"/>
      <c r="BL5906"/>
      <c r="BM5906"/>
      <c r="BN5906"/>
      <c r="BO5906"/>
      <c r="BP5906"/>
      <c r="BQ5906"/>
      <c r="BR5906"/>
      <c r="BS5906"/>
      <c r="BT5906"/>
      <c r="BU5906"/>
      <c r="BV5906"/>
      <c r="BW5906"/>
      <c r="BX5906"/>
      <c r="BY5906"/>
      <c r="BZ5906"/>
      <c r="CA5906"/>
      <c r="CB5906"/>
      <c r="CC5906"/>
      <c r="CD5906"/>
      <c r="CE5906"/>
      <c r="CF5906"/>
      <c r="CG5906"/>
      <c r="CH5906"/>
      <c r="CI5906"/>
      <c r="CJ5906"/>
    </row>
    <row r="5907" spans="39:88" x14ac:dyDescent="0.3"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  <c r="BF5907"/>
      <c r="BG5907"/>
      <c r="BH5907"/>
      <c r="BI5907"/>
      <c r="BJ5907"/>
      <c r="BK5907"/>
      <c r="BL5907"/>
      <c r="BM5907"/>
      <c r="BN5907"/>
      <c r="BO5907"/>
      <c r="BP5907"/>
      <c r="BQ5907"/>
      <c r="BR5907"/>
      <c r="BS5907"/>
      <c r="BT5907"/>
      <c r="BU5907"/>
      <c r="BV5907"/>
      <c r="BW5907"/>
      <c r="BX5907"/>
      <c r="BY5907"/>
      <c r="BZ5907"/>
      <c r="CA5907"/>
      <c r="CB5907"/>
      <c r="CC5907"/>
      <c r="CD5907"/>
      <c r="CE5907"/>
      <c r="CF5907"/>
      <c r="CG5907"/>
      <c r="CH5907"/>
      <c r="CI5907"/>
      <c r="CJ5907"/>
    </row>
    <row r="5908" spans="39:88" x14ac:dyDescent="0.3"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  <c r="BF5908"/>
      <c r="BG5908"/>
      <c r="BH5908"/>
      <c r="BI5908"/>
      <c r="BJ5908"/>
      <c r="BK5908"/>
      <c r="BL5908"/>
      <c r="BM5908"/>
      <c r="BN5908"/>
      <c r="BO5908"/>
      <c r="BP5908"/>
      <c r="BQ5908"/>
      <c r="BR5908"/>
      <c r="BS5908"/>
      <c r="BT5908"/>
      <c r="BU5908"/>
      <c r="BV5908"/>
      <c r="BW5908"/>
      <c r="BX5908"/>
      <c r="BY5908"/>
      <c r="BZ5908"/>
      <c r="CA5908"/>
      <c r="CB5908"/>
      <c r="CC5908"/>
      <c r="CD5908"/>
      <c r="CE5908"/>
      <c r="CF5908"/>
      <c r="CG5908"/>
      <c r="CH5908"/>
      <c r="CI5908"/>
      <c r="CJ5908"/>
    </row>
    <row r="5909" spans="39:88" x14ac:dyDescent="0.3"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  <c r="BF5909"/>
      <c r="BG5909"/>
      <c r="BH5909"/>
      <c r="BI5909"/>
      <c r="BJ5909"/>
      <c r="BK5909"/>
      <c r="BL5909"/>
      <c r="BM5909"/>
      <c r="BN5909"/>
      <c r="BO5909"/>
      <c r="BP5909"/>
      <c r="BQ5909"/>
      <c r="BR5909"/>
      <c r="BS5909"/>
      <c r="BT5909"/>
      <c r="BU5909"/>
      <c r="BV5909"/>
      <c r="BW5909"/>
      <c r="BX5909"/>
      <c r="BY5909"/>
      <c r="BZ5909"/>
      <c r="CA5909"/>
      <c r="CB5909"/>
      <c r="CC5909"/>
      <c r="CD5909"/>
      <c r="CE5909"/>
      <c r="CF5909"/>
      <c r="CG5909"/>
      <c r="CH5909"/>
      <c r="CI5909"/>
      <c r="CJ5909"/>
    </row>
    <row r="5910" spans="39:88" x14ac:dyDescent="0.3"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  <c r="BF5910"/>
      <c r="BG5910"/>
      <c r="BH5910"/>
      <c r="BI5910"/>
      <c r="BJ5910"/>
      <c r="BK5910"/>
      <c r="BL5910"/>
      <c r="BM5910"/>
      <c r="BN5910"/>
      <c r="BO5910"/>
      <c r="BP5910"/>
      <c r="BQ5910"/>
      <c r="BR5910"/>
      <c r="BS5910"/>
      <c r="BT5910"/>
      <c r="BU5910"/>
      <c r="BV5910"/>
      <c r="BW5910"/>
      <c r="BX5910"/>
      <c r="BY5910"/>
      <c r="BZ5910"/>
      <c r="CA5910"/>
      <c r="CB5910"/>
      <c r="CC5910"/>
      <c r="CD5910"/>
      <c r="CE5910"/>
      <c r="CF5910"/>
      <c r="CG5910"/>
      <c r="CH5910"/>
      <c r="CI5910"/>
      <c r="CJ5910"/>
    </row>
    <row r="5911" spans="39:88" x14ac:dyDescent="0.3"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  <c r="BF5911"/>
      <c r="BG5911"/>
      <c r="BH5911"/>
      <c r="BI5911"/>
      <c r="BJ5911"/>
      <c r="BK5911"/>
      <c r="BL5911"/>
      <c r="BM5911"/>
      <c r="BN5911"/>
      <c r="BO5911"/>
      <c r="BP5911"/>
      <c r="BQ5911"/>
      <c r="BR5911"/>
      <c r="BS5911"/>
      <c r="BT5911"/>
      <c r="BU5911"/>
      <c r="BV5911"/>
      <c r="BW5911"/>
      <c r="BX5911"/>
      <c r="BY5911"/>
      <c r="BZ5911"/>
      <c r="CA5911"/>
      <c r="CB5911"/>
      <c r="CC5911"/>
      <c r="CD5911"/>
      <c r="CE5911"/>
      <c r="CF5911"/>
      <c r="CG5911"/>
      <c r="CH5911"/>
      <c r="CI5911"/>
      <c r="CJ5911"/>
    </row>
    <row r="5912" spans="39:88" x14ac:dyDescent="0.3"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  <c r="BF5912"/>
      <c r="BG5912"/>
      <c r="BH5912"/>
      <c r="BI5912"/>
      <c r="BJ5912"/>
      <c r="BK5912"/>
      <c r="BL5912"/>
      <c r="BM5912"/>
      <c r="BN5912"/>
      <c r="BO5912"/>
      <c r="BP5912"/>
      <c r="BQ5912"/>
      <c r="BR5912"/>
      <c r="BS5912"/>
      <c r="BT5912"/>
      <c r="BU5912"/>
      <c r="BV5912"/>
      <c r="BW5912"/>
      <c r="BX5912"/>
      <c r="BY5912"/>
      <c r="BZ5912"/>
      <c r="CA5912"/>
      <c r="CB5912"/>
      <c r="CC5912"/>
      <c r="CD5912"/>
      <c r="CE5912"/>
      <c r="CF5912"/>
      <c r="CG5912"/>
      <c r="CH5912"/>
      <c r="CI5912"/>
      <c r="CJ5912"/>
    </row>
    <row r="5913" spans="39:88" x14ac:dyDescent="0.3"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  <c r="BF5913"/>
      <c r="BG5913"/>
      <c r="BH5913"/>
      <c r="BI5913"/>
      <c r="BJ5913"/>
      <c r="BK5913"/>
      <c r="BL5913"/>
      <c r="BM5913"/>
      <c r="BN5913"/>
      <c r="BO5913"/>
      <c r="BP5913"/>
      <c r="BQ5913"/>
      <c r="BR5913"/>
      <c r="BS5913"/>
      <c r="BT5913"/>
      <c r="BU5913"/>
      <c r="BV5913"/>
      <c r="BW5913"/>
      <c r="BX5913"/>
      <c r="BY5913"/>
      <c r="BZ5913"/>
      <c r="CA5913"/>
      <c r="CB5913"/>
      <c r="CC5913"/>
      <c r="CD5913"/>
      <c r="CE5913"/>
      <c r="CF5913"/>
      <c r="CG5913"/>
      <c r="CH5913"/>
      <c r="CI5913"/>
      <c r="CJ5913"/>
    </row>
    <row r="5914" spans="39:88" x14ac:dyDescent="0.3"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  <c r="BF5914"/>
      <c r="BG5914"/>
      <c r="BH5914"/>
      <c r="BI5914"/>
      <c r="BJ5914"/>
      <c r="BK5914"/>
      <c r="BL5914"/>
      <c r="BM5914"/>
      <c r="BN5914"/>
      <c r="BO5914"/>
      <c r="BP5914"/>
      <c r="BQ5914"/>
      <c r="BR5914"/>
      <c r="BS5914"/>
      <c r="BT5914"/>
      <c r="BU5914"/>
      <c r="BV5914"/>
      <c r="BW5914"/>
      <c r="BX5914"/>
      <c r="BY5914"/>
      <c r="BZ5914"/>
      <c r="CA5914"/>
      <c r="CB5914"/>
      <c r="CC5914"/>
      <c r="CD5914"/>
      <c r="CE5914"/>
      <c r="CF5914"/>
      <c r="CG5914"/>
      <c r="CH5914"/>
      <c r="CI5914"/>
      <c r="CJ5914"/>
    </row>
    <row r="5915" spans="39:88" x14ac:dyDescent="0.3"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  <c r="BF5915"/>
      <c r="BG5915"/>
      <c r="BH5915"/>
      <c r="BI5915"/>
      <c r="BJ5915"/>
      <c r="BK5915"/>
      <c r="BL5915"/>
      <c r="BM5915"/>
      <c r="BN5915"/>
      <c r="BO5915"/>
      <c r="BP5915"/>
      <c r="BQ5915"/>
      <c r="BR5915"/>
      <c r="BS5915"/>
      <c r="BT5915"/>
      <c r="BU5915"/>
      <c r="BV5915"/>
      <c r="BW5915"/>
      <c r="BX5915"/>
      <c r="BY5915"/>
      <c r="BZ5915"/>
      <c r="CA5915"/>
      <c r="CB5915"/>
      <c r="CC5915"/>
      <c r="CD5915"/>
      <c r="CE5915"/>
      <c r="CF5915"/>
      <c r="CG5915"/>
      <c r="CH5915"/>
      <c r="CI5915"/>
      <c r="CJ5915"/>
    </row>
    <row r="5916" spans="39:88" x14ac:dyDescent="0.3"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  <c r="BF5916"/>
      <c r="BG5916"/>
      <c r="BH5916"/>
      <c r="BI5916"/>
      <c r="BJ5916"/>
      <c r="BK5916"/>
      <c r="BL5916"/>
      <c r="BM5916"/>
      <c r="BN5916"/>
      <c r="BO5916"/>
      <c r="BP5916"/>
      <c r="BQ5916"/>
      <c r="BR5916"/>
      <c r="BS5916"/>
      <c r="BT5916"/>
      <c r="BU5916"/>
      <c r="BV5916"/>
      <c r="BW5916"/>
      <c r="BX5916"/>
      <c r="BY5916"/>
      <c r="BZ5916"/>
      <c r="CA5916"/>
      <c r="CB5916"/>
      <c r="CC5916"/>
      <c r="CD5916"/>
      <c r="CE5916"/>
      <c r="CF5916"/>
      <c r="CG5916"/>
      <c r="CH5916"/>
      <c r="CI5916"/>
      <c r="CJ5916"/>
    </row>
    <row r="5917" spans="39:88" x14ac:dyDescent="0.3"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  <c r="BF5917"/>
      <c r="BG5917"/>
      <c r="BH5917"/>
      <c r="BI5917"/>
      <c r="BJ5917"/>
      <c r="BK5917"/>
      <c r="BL5917"/>
      <c r="BM5917"/>
      <c r="BN5917"/>
      <c r="BO5917"/>
      <c r="BP5917"/>
      <c r="BQ5917"/>
      <c r="BR5917"/>
      <c r="BS5917"/>
      <c r="BT5917"/>
      <c r="BU5917"/>
      <c r="BV5917"/>
      <c r="BW5917"/>
      <c r="BX5917"/>
      <c r="BY5917"/>
      <c r="BZ5917"/>
      <c r="CA5917"/>
      <c r="CB5917"/>
      <c r="CC5917"/>
      <c r="CD5917"/>
      <c r="CE5917"/>
      <c r="CF5917"/>
      <c r="CG5917"/>
      <c r="CH5917"/>
      <c r="CI5917"/>
      <c r="CJ5917"/>
    </row>
    <row r="5918" spans="39:88" x14ac:dyDescent="0.3"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  <c r="BF5918"/>
      <c r="BG5918"/>
      <c r="BH5918"/>
      <c r="BI5918"/>
      <c r="BJ5918"/>
      <c r="BK5918"/>
      <c r="BL5918"/>
      <c r="BM5918"/>
      <c r="BN5918"/>
      <c r="BO5918"/>
      <c r="BP5918"/>
      <c r="BQ5918"/>
      <c r="BR5918"/>
      <c r="BS5918"/>
      <c r="BT5918"/>
      <c r="BU5918"/>
      <c r="BV5918"/>
      <c r="BW5918"/>
      <c r="BX5918"/>
      <c r="BY5918"/>
      <c r="BZ5918"/>
      <c r="CA5918"/>
      <c r="CB5918"/>
      <c r="CC5918"/>
      <c r="CD5918"/>
      <c r="CE5918"/>
      <c r="CF5918"/>
      <c r="CG5918"/>
      <c r="CH5918"/>
      <c r="CI5918"/>
      <c r="CJ5918"/>
    </row>
    <row r="5919" spans="39:88" x14ac:dyDescent="0.3"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  <c r="BF5919"/>
      <c r="BG5919"/>
      <c r="BH5919"/>
      <c r="BI5919"/>
      <c r="BJ5919"/>
      <c r="BK5919"/>
      <c r="BL5919"/>
      <c r="BM5919"/>
      <c r="BN5919"/>
      <c r="BO5919"/>
      <c r="BP5919"/>
      <c r="BQ5919"/>
      <c r="BR5919"/>
      <c r="BS5919"/>
      <c r="BT5919"/>
      <c r="BU5919"/>
      <c r="BV5919"/>
      <c r="BW5919"/>
      <c r="BX5919"/>
      <c r="BY5919"/>
      <c r="BZ5919"/>
      <c r="CA5919"/>
      <c r="CB5919"/>
      <c r="CC5919"/>
      <c r="CD5919"/>
      <c r="CE5919"/>
      <c r="CF5919"/>
      <c r="CG5919"/>
      <c r="CH5919"/>
      <c r="CI5919"/>
      <c r="CJ5919"/>
    </row>
    <row r="5920" spans="39:88" x14ac:dyDescent="0.3"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  <c r="BF5920"/>
      <c r="BG5920"/>
      <c r="BH5920"/>
      <c r="BI5920"/>
      <c r="BJ5920"/>
      <c r="BK5920"/>
      <c r="BL5920"/>
      <c r="BM5920"/>
      <c r="BN5920"/>
      <c r="BO5920"/>
      <c r="BP5920"/>
      <c r="BQ5920"/>
      <c r="BR5920"/>
      <c r="BS5920"/>
      <c r="BT5920"/>
      <c r="BU5920"/>
      <c r="BV5920"/>
      <c r="BW5920"/>
      <c r="BX5920"/>
      <c r="BY5920"/>
      <c r="BZ5920"/>
      <c r="CA5920"/>
      <c r="CB5920"/>
      <c r="CC5920"/>
      <c r="CD5920"/>
      <c r="CE5920"/>
      <c r="CF5920"/>
      <c r="CG5920"/>
      <c r="CH5920"/>
      <c r="CI5920"/>
      <c r="CJ5920"/>
    </row>
    <row r="5921" spans="39:88" x14ac:dyDescent="0.3"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  <c r="BF5921"/>
      <c r="BG5921"/>
      <c r="BH5921"/>
      <c r="BI5921"/>
      <c r="BJ5921"/>
      <c r="BK5921"/>
      <c r="BL5921"/>
      <c r="BM5921"/>
      <c r="BN5921"/>
      <c r="BO5921"/>
      <c r="BP5921"/>
      <c r="BQ5921"/>
      <c r="BR5921"/>
      <c r="BS5921"/>
      <c r="BT5921"/>
      <c r="BU5921"/>
      <c r="BV5921"/>
      <c r="BW5921"/>
      <c r="BX5921"/>
      <c r="BY5921"/>
      <c r="BZ5921"/>
      <c r="CA5921"/>
      <c r="CB5921"/>
      <c r="CC5921"/>
      <c r="CD5921"/>
      <c r="CE5921"/>
      <c r="CF5921"/>
      <c r="CG5921"/>
      <c r="CH5921"/>
      <c r="CI5921"/>
      <c r="CJ5921"/>
    </row>
    <row r="5922" spans="39:88" x14ac:dyDescent="0.3"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  <c r="BF5922"/>
      <c r="BG5922"/>
      <c r="BH5922"/>
      <c r="BI5922"/>
      <c r="BJ5922"/>
      <c r="BK5922"/>
      <c r="BL5922"/>
      <c r="BM5922"/>
      <c r="BN5922"/>
      <c r="BO5922"/>
      <c r="BP5922"/>
      <c r="BQ5922"/>
      <c r="BR5922"/>
      <c r="BS5922"/>
      <c r="BT5922"/>
      <c r="BU5922"/>
      <c r="BV5922"/>
      <c r="BW5922"/>
      <c r="BX5922"/>
      <c r="BY5922"/>
      <c r="BZ5922"/>
      <c r="CA5922"/>
      <c r="CB5922"/>
      <c r="CC5922"/>
      <c r="CD5922"/>
      <c r="CE5922"/>
      <c r="CF5922"/>
      <c r="CG5922"/>
      <c r="CH5922"/>
      <c r="CI5922"/>
      <c r="CJ5922"/>
    </row>
    <row r="5923" spans="39:88" x14ac:dyDescent="0.3"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  <c r="BF5923"/>
      <c r="BG5923"/>
      <c r="BH5923"/>
      <c r="BI5923"/>
      <c r="BJ5923"/>
      <c r="BK5923"/>
      <c r="BL5923"/>
      <c r="BM5923"/>
      <c r="BN5923"/>
      <c r="BO5923"/>
      <c r="BP5923"/>
      <c r="BQ5923"/>
      <c r="BR5923"/>
      <c r="BS5923"/>
      <c r="BT5923"/>
      <c r="BU5923"/>
      <c r="BV5923"/>
      <c r="BW5923"/>
      <c r="BX5923"/>
      <c r="BY5923"/>
      <c r="BZ5923"/>
      <c r="CA5923"/>
      <c r="CB5923"/>
      <c r="CC5923"/>
      <c r="CD5923"/>
      <c r="CE5923"/>
      <c r="CF5923"/>
      <c r="CG5923"/>
      <c r="CH5923"/>
      <c r="CI5923"/>
      <c r="CJ5923"/>
    </row>
    <row r="5924" spans="39:88" x14ac:dyDescent="0.3"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  <c r="BF5924"/>
      <c r="BG5924"/>
      <c r="BH5924"/>
      <c r="BI5924"/>
      <c r="BJ5924"/>
      <c r="BK5924"/>
      <c r="BL5924"/>
      <c r="BM5924"/>
      <c r="BN5924"/>
      <c r="BO5924"/>
      <c r="BP5924"/>
      <c r="BQ5924"/>
      <c r="BR5924"/>
      <c r="BS5924"/>
      <c r="BT5924"/>
      <c r="BU5924"/>
      <c r="BV5924"/>
      <c r="BW5924"/>
      <c r="BX5924"/>
      <c r="BY5924"/>
      <c r="BZ5924"/>
      <c r="CA5924"/>
      <c r="CB5924"/>
      <c r="CC5924"/>
      <c r="CD5924"/>
      <c r="CE5924"/>
      <c r="CF5924"/>
      <c r="CG5924"/>
      <c r="CH5924"/>
      <c r="CI5924"/>
      <c r="CJ5924"/>
    </row>
    <row r="5925" spans="39:88" x14ac:dyDescent="0.3"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  <c r="BF5925"/>
      <c r="BG5925"/>
      <c r="BH5925"/>
      <c r="BI5925"/>
      <c r="BJ5925"/>
      <c r="BK5925"/>
      <c r="BL5925"/>
      <c r="BM5925"/>
      <c r="BN5925"/>
      <c r="BO5925"/>
      <c r="BP5925"/>
      <c r="BQ5925"/>
      <c r="BR5925"/>
      <c r="BS5925"/>
      <c r="BT5925"/>
      <c r="BU5925"/>
      <c r="BV5925"/>
      <c r="BW5925"/>
      <c r="BX5925"/>
      <c r="BY5925"/>
      <c r="BZ5925"/>
      <c r="CA5925"/>
      <c r="CB5925"/>
      <c r="CC5925"/>
      <c r="CD5925"/>
      <c r="CE5925"/>
      <c r="CF5925"/>
      <c r="CG5925"/>
      <c r="CH5925"/>
      <c r="CI5925"/>
      <c r="CJ5925"/>
    </row>
    <row r="5926" spans="39:88" x14ac:dyDescent="0.3"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  <c r="BF5926"/>
      <c r="BG5926"/>
      <c r="BH5926"/>
      <c r="BI5926"/>
      <c r="BJ5926"/>
      <c r="BK5926"/>
      <c r="BL5926"/>
      <c r="BM5926"/>
      <c r="BN5926"/>
      <c r="BO5926"/>
      <c r="BP5926"/>
      <c r="BQ5926"/>
      <c r="BR5926"/>
      <c r="BS5926"/>
      <c r="BT5926"/>
      <c r="BU5926"/>
      <c r="BV5926"/>
      <c r="BW5926"/>
      <c r="BX5926"/>
      <c r="BY5926"/>
      <c r="BZ5926"/>
      <c r="CA5926"/>
      <c r="CB5926"/>
      <c r="CC5926"/>
      <c r="CD5926"/>
      <c r="CE5926"/>
      <c r="CF5926"/>
      <c r="CG5926"/>
      <c r="CH5926"/>
      <c r="CI5926"/>
      <c r="CJ5926"/>
    </row>
    <row r="5927" spans="39:88" x14ac:dyDescent="0.3"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  <c r="BF5927"/>
      <c r="BG5927"/>
      <c r="BH5927"/>
      <c r="BI5927"/>
      <c r="BJ5927"/>
      <c r="BK5927"/>
      <c r="BL5927"/>
      <c r="BM5927"/>
      <c r="BN5927"/>
      <c r="BO5927"/>
      <c r="BP5927"/>
      <c r="BQ5927"/>
      <c r="BR5927"/>
      <c r="BS5927"/>
      <c r="BT5927"/>
      <c r="BU5927"/>
      <c r="BV5927"/>
      <c r="BW5927"/>
      <c r="BX5927"/>
      <c r="BY5927"/>
      <c r="BZ5927"/>
      <c r="CA5927"/>
      <c r="CB5927"/>
      <c r="CC5927"/>
      <c r="CD5927"/>
      <c r="CE5927"/>
      <c r="CF5927"/>
      <c r="CG5927"/>
      <c r="CH5927"/>
      <c r="CI5927"/>
      <c r="CJ5927"/>
    </row>
    <row r="5928" spans="39:88" x14ac:dyDescent="0.3"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  <c r="BF5928"/>
      <c r="BG5928"/>
      <c r="BH5928"/>
      <c r="BI5928"/>
      <c r="BJ5928"/>
      <c r="BK5928"/>
      <c r="BL5928"/>
      <c r="BM5928"/>
      <c r="BN5928"/>
      <c r="BO5928"/>
      <c r="BP5928"/>
      <c r="BQ5928"/>
      <c r="BR5928"/>
      <c r="BS5928"/>
      <c r="BT5928"/>
      <c r="BU5928"/>
      <c r="BV5928"/>
      <c r="BW5928"/>
      <c r="BX5928"/>
      <c r="BY5928"/>
      <c r="BZ5928"/>
      <c r="CA5928"/>
      <c r="CB5928"/>
      <c r="CC5928"/>
      <c r="CD5928"/>
      <c r="CE5928"/>
      <c r="CF5928"/>
      <c r="CG5928"/>
      <c r="CH5928"/>
      <c r="CI5928"/>
      <c r="CJ5928"/>
    </row>
    <row r="5929" spans="39:88" x14ac:dyDescent="0.3"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  <c r="BF5929"/>
      <c r="BG5929"/>
      <c r="BH5929"/>
      <c r="BI5929"/>
      <c r="BJ5929"/>
      <c r="BK5929"/>
      <c r="BL5929"/>
      <c r="BM5929"/>
      <c r="BN5929"/>
      <c r="BO5929"/>
      <c r="BP5929"/>
      <c r="BQ5929"/>
      <c r="BR5929"/>
      <c r="BS5929"/>
      <c r="BT5929"/>
      <c r="BU5929"/>
      <c r="BV5929"/>
      <c r="BW5929"/>
      <c r="BX5929"/>
      <c r="BY5929"/>
      <c r="BZ5929"/>
      <c r="CA5929"/>
      <c r="CB5929"/>
      <c r="CC5929"/>
      <c r="CD5929"/>
      <c r="CE5929"/>
      <c r="CF5929"/>
      <c r="CG5929"/>
      <c r="CH5929"/>
      <c r="CI5929"/>
      <c r="CJ5929"/>
    </row>
    <row r="5930" spans="39:88" x14ac:dyDescent="0.3"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  <c r="BF5930"/>
      <c r="BG5930"/>
      <c r="BH5930"/>
      <c r="BI5930"/>
      <c r="BJ5930"/>
      <c r="BK5930"/>
      <c r="BL5930"/>
      <c r="BM5930"/>
      <c r="BN5930"/>
      <c r="BO5930"/>
      <c r="BP5930"/>
      <c r="BQ5930"/>
      <c r="BR5930"/>
      <c r="BS5930"/>
      <c r="BT5930"/>
      <c r="BU5930"/>
      <c r="BV5930"/>
      <c r="BW5930"/>
      <c r="BX5930"/>
      <c r="BY5930"/>
      <c r="BZ5930"/>
      <c r="CA5930"/>
      <c r="CB5930"/>
      <c r="CC5930"/>
      <c r="CD5930"/>
      <c r="CE5930"/>
      <c r="CF5930"/>
      <c r="CG5930"/>
      <c r="CH5930"/>
      <c r="CI5930"/>
      <c r="CJ5930"/>
    </row>
    <row r="5931" spans="39:88" x14ac:dyDescent="0.3"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  <c r="BF5931"/>
      <c r="BG5931"/>
      <c r="BH5931"/>
      <c r="BI5931"/>
      <c r="BJ5931"/>
      <c r="BK5931"/>
      <c r="BL5931"/>
      <c r="BM5931"/>
      <c r="BN5931"/>
      <c r="BO5931"/>
      <c r="BP5931"/>
      <c r="BQ5931"/>
      <c r="BR5931"/>
      <c r="BS5931"/>
      <c r="BT5931"/>
      <c r="BU5931"/>
      <c r="BV5931"/>
      <c r="BW5931"/>
      <c r="BX5931"/>
      <c r="BY5931"/>
      <c r="BZ5931"/>
      <c r="CA5931"/>
      <c r="CB5931"/>
      <c r="CC5931"/>
      <c r="CD5931"/>
      <c r="CE5931"/>
      <c r="CF5931"/>
      <c r="CG5931"/>
      <c r="CH5931"/>
      <c r="CI5931"/>
      <c r="CJ5931"/>
    </row>
    <row r="5932" spans="39:88" x14ac:dyDescent="0.3"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  <c r="BF5932"/>
      <c r="BG5932"/>
      <c r="BH5932"/>
      <c r="BI5932"/>
      <c r="BJ5932"/>
      <c r="BK5932"/>
      <c r="BL5932"/>
      <c r="BM5932"/>
      <c r="BN5932"/>
      <c r="BO5932"/>
      <c r="BP5932"/>
      <c r="BQ5932"/>
      <c r="BR5932"/>
      <c r="BS5932"/>
      <c r="BT5932"/>
      <c r="BU5932"/>
      <c r="BV5932"/>
      <c r="BW5932"/>
      <c r="BX5932"/>
      <c r="BY5932"/>
      <c r="BZ5932"/>
      <c r="CA5932"/>
      <c r="CB5932"/>
      <c r="CC5932"/>
      <c r="CD5932"/>
      <c r="CE5932"/>
      <c r="CF5932"/>
      <c r="CG5932"/>
      <c r="CH5932"/>
      <c r="CI5932"/>
      <c r="CJ5932"/>
    </row>
    <row r="5933" spans="39:88" x14ac:dyDescent="0.3"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  <c r="BF5933"/>
      <c r="BG5933"/>
      <c r="BH5933"/>
      <c r="BI5933"/>
      <c r="BJ5933"/>
      <c r="BK5933"/>
      <c r="BL5933"/>
      <c r="BM5933"/>
      <c r="BN5933"/>
      <c r="BO5933"/>
      <c r="BP5933"/>
      <c r="BQ5933"/>
      <c r="BR5933"/>
      <c r="BS5933"/>
      <c r="BT5933"/>
      <c r="BU5933"/>
      <c r="BV5933"/>
      <c r="BW5933"/>
      <c r="BX5933"/>
      <c r="BY5933"/>
      <c r="BZ5933"/>
      <c r="CA5933"/>
      <c r="CB5933"/>
      <c r="CC5933"/>
      <c r="CD5933"/>
      <c r="CE5933"/>
      <c r="CF5933"/>
      <c r="CG5933"/>
      <c r="CH5933"/>
      <c r="CI5933"/>
      <c r="CJ5933"/>
    </row>
    <row r="5934" spans="39:88" x14ac:dyDescent="0.3"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  <c r="BF5934"/>
      <c r="BG5934"/>
      <c r="BH5934"/>
      <c r="BI5934"/>
      <c r="BJ5934"/>
      <c r="BK5934"/>
      <c r="BL5934"/>
      <c r="BM5934"/>
      <c r="BN5934"/>
      <c r="BO5934"/>
      <c r="BP5934"/>
      <c r="BQ5934"/>
      <c r="BR5934"/>
      <c r="BS5934"/>
      <c r="BT5934"/>
      <c r="BU5934"/>
      <c r="BV5934"/>
      <c r="BW5934"/>
      <c r="BX5934"/>
      <c r="BY5934"/>
      <c r="BZ5934"/>
      <c r="CA5934"/>
      <c r="CB5934"/>
      <c r="CC5934"/>
      <c r="CD5934"/>
      <c r="CE5934"/>
      <c r="CF5934"/>
      <c r="CG5934"/>
      <c r="CH5934"/>
      <c r="CI5934"/>
      <c r="CJ5934"/>
    </row>
    <row r="5935" spans="39:88" x14ac:dyDescent="0.3"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  <c r="BF5935"/>
      <c r="BG5935"/>
      <c r="BH5935"/>
      <c r="BI5935"/>
      <c r="BJ5935"/>
      <c r="BK5935"/>
      <c r="BL5935"/>
      <c r="BM5935"/>
      <c r="BN5935"/>
      <c r="BO5935"/>
      <c r="BP5935"/>
      <c r="BQ5935"/>
      <c r="BR5935"/>
      <c r="BS5935"/>
      <c r="BT5935"/>
      <c r="BU5935"/>
      <c r="BV5935"/>
      <c r="BW5935"/>
      <c r="BX5935"/>
      <c r="BY5935"/>
      <c r="BZ5935"/>
      <c r="CA5935"/>
      <c r="CB5935"/>
      <c r="CC5935"/>
      <c r="CD5935"/>
      <c r="CE5935"/>
      <c r="CF5935"/>
      <c r="CG5935"/>
      <c r="CH5935"/>
      <c r="CI5935"/>
      <c r="CJ5935"/>
    </row>
    <row r="5936" spans="39:88" x14ac:dyDescent="0.3"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  <c r="BF5936"/>
      <c r="BG5936"/>
      <c r="BH5936"/>
      <c r="BI5936"/>
      <c r="BJ5936"/>
      <c r="BK5936"/>
      <c r="BL5936"/>
      <c r="BM5936"/>
      <c r="BN5936"/>
      <c r="BO5936"/>
      <c r="BP5936"/>
      <c r="BQ5936"/>
      <c r="BR5936"/>
      <c r="BS5936"/>
      <c r="BT5936"/>
      <c r="BU5936"/>
      <c r="BV5936"/>
      <c r="BW5936"/>
      <c r="BX5936"/>
      <c r="BY5936"/>
      <c r="BZ5936"/>
      <c r="CA5936"/>
      <c r="CB5936"/>
      <c r="CC5936"/>
      <c r="CD5936"/>
      <c r="CE5936"/>
      <c r="CF5936"/>
      <c r="CG5936"/>
      <c r="CH5936"/>
      <c r="CI5936"/>
      <c r="CJ5936"/>
    </row>
    <row r="5937" spans="39:88" x14ac:dyDescent="0.3"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  <c r="BF5937"/>
      <c r="BG5937"/>
      <c r="BH5937"/>
      <c r="BI5937"/>
      <c r="BJ5937"/>
      <c r="BK5937"/>
      <c r="BL5937"/>
      <c r="BM5937"/>
      <c r="BN5937"/>
      <c r="BO5937"/>
      <c r="BP5937"/>
      <c r="BQ5937"/>
      <c r="BR5937"/>
      <c r="BS5937"/>
      <c r="BT5937"/>
      <c r="BU5937"/>
      <c r="BV5937"/>
      <c r="BW5937"/>
      <c r="BX5937"/>
      <c r="BY5937"/>
      <c r="BZ5937"/>
      <c r="CA5937"/>
      <c r="CB5937"/>
      <c r="CC5937"/>
      <c r="CD5937"/>
      <c r="CE5937"/>
      <c r="CF5937"/>
      <c r="CG5937"/>
      <c r="CH5937"/>
      <c r="CI5937"/>
      <c r="CJ5937"/>
    </row>
    <row r="5938" spans="39:88" x14ac:dyDescent="0.3"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  <c r="BF5938"/>
      <c r="BG5938"/>
      <c r="BH5938"/>
      <c r="BI5938"/>
      <c r="BJ5938"/>
      <c r="BK5938"/>
      <c r="BL5938"/>
      <c r="BM5938"/>
      <c r="BN5938"/>
      <c r="BO5938"/>
      <c r="BP5938"/>
      <c r="BQ5938"/>
      <c r="BR5938"/>
      <c r="BS5938"/>
      <c r="BT5938"/>
      <c r="BU5938"/>
      <c r="BV5938"/>
      <c r="BW5938"/>
      <c r="BX5938"/>
      <c r="BY5938"/>
      <c r="BZ5938"/>
      <c r="CA5938"/>
      <c r="CB5938"/>
      <c r="CC5938"/>
      <c r="CD5938"/>
      <c r="CE5938"/>
      <c r="CF5938"/>
      <c r="CG5938"/>
      <c r="CH5938"/>
      <c r="CI5938"/>
      <c r="CJ5938"/>
    </row>
    <row r="5939" spans="39:88" x14ac:dyDescent="0.3"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  <c r="BF5939"/>
      <c r="BG5939"/>
      <c r="BH5939"/>
      <c r="BI5939"/>
      <c r="BJ5939"/>
      <c r="BK5939"/>
      <c r="BL5939"/>
      <c r="BM5939"/>
      <c r="BN5939"/>
      <c r="BO5939"/>
      <c r="BP5939"/>
      <c r="BQ5939"/>
      <c r="BR5939"/>
      <c r="BS5939"/>
      <c r="BT5939"/>
      <c r="BU5939"/>
      <c r="BV5939"/>
      <c r="BW5939"/>
      <c r="BX5939"/>
      <c r="BY5939"/>
      <c r="BZ5939"/>
      <c r="CA5939"/>
      <c r="CB5939"/>
      <c r="CC5939"/>
      <c r="CD5939"/>
      <c r="CE5939"/>
      <c r="CF5939"/>
      <c r="CG5939"/>
      <c r="CH5939"/>
      <c r="CI5939"/>
      <c r="CJ5939"/>
    </row>
    <row r="5940" spans="39:88" x14ac:dyDescent="0.3"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  <c r="BF5940"/>
      <c r="BG5940"/>
      <c r="BH5940"/>
      <c r="BI5940"/>
      <c r="BJ5940"/>
      <c r="BK5940"/>
      <c r="BL5940"/>
      <c r="BM5940"/>
      <c r="BN5940"/>
      <c r="BO5940"/>
      <c r="BP5940"/>
      <c r="BQ5940"/>
      <c r="BR5940"/>
      <c r="BS5940"/>
      <c r="BT5940"/>
      <c r="BU5940"/>
      <c r="BV5940"/>
      <c r="BW5940"/>
      <c r="BX5940"/>
      <c r="BY5940"/>
      <c r="BZ5940"/>
      <c r="CA5940"/>
      <c r="CB5940"/>
      <c r="CC5940"/>
      <c r="CD5940"/>
      <c r="CE5940"/>
      <c r="CF5940"/>
      <c r="CG5940"/>
      <c r="CH5940"/>
      <c r="CI5940"/>
      <c r="CJ5940"/>
    </row>
    <row r="5941" spans="39:88" x14ac:dyDescent="0.3"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  <c r="BF5941"/>
      <c r="BG5941"/>
      <c r="BH5941"/>
      <c r="BI5941"/>
      <c r="BJ5941"/>
      <c r="BK5941"/>
      <c r="BL5941"/>
      <c r="BM5941"/>
      <c r="BN5941"/>
      <c r="BO5941"/>
      <c r="BP5941"/>
      <c r="BQ5941"/>
      <c r="BR5941"/>
      <c r="BS5941"/>
      <c r="BT5941"/>
      <c r="BU5941"/>
      <c r="BV5941"/>
      <c r="BW5941"/>
      <c r="BX5941"/>
      <c r="BY5941"/>
      <c r="BZ5941"/>
      <c r="CA5941"/>
      <c r="CB5941"/>
      <c r="CC5941"/>
      <c r="CD5941"/>
      <c r="CE5941"/>
      <c r="CF5941"/>
      <c r="CG5941"/>
      <c r="CH5941"/>
      <c r="CI5941"/>
      <c r="CJ5941"/>
    </row>
    <row r="5942" spans="39:88" x14ac:dyDescent="0.3"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  <c r="BF5942"/>
      <c r="BG5942"/>
      <c r="BH5942"/>
      <c r="BI5942"/>
      <c r="BJ5942"/>
      <c r="BK5942"/>
      <c r="BL5942"/>
      <c r="BM5942"/>
      <c r="BN5942"/>
      <c r="BO5942"/>
      <c r="BP5942"/>
      <c r="BQ5942"/>
      <c r="BR5942"/>
      <c r="BS5942"/>
      <c r="BT5942"/>
      <c r="BU5942"/>
      <c r="BV5942"/>
      <c r="BW5942"/>
      <c r="BX5942"/>
      <c r="BY5942"/>
      <c r="BZ5942"/>
      <c r="CA5942"/>
      <c r="CB5942"/>
      <c r="CC5942"/>
      <c r="CD5942"/>
      <c r="CE5942"/>
      <c r="CF5942"/>
      <c r="CG5942"/>
      <c r="CH5942"/>
      <c r="CI5942"/>
      <c r="CJ5942"/>
    </row>
    <row r="5943" spans="39:88" x14ac:dyDescent="0.3"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  <c r="BF5943"/>
      <c r="BG5943"/>
      <c r="BH5943"/>
      <c r="BI5943"/>
      <c r="BJ5943"/>
      <c r="BK5943"/>
      <c r="BL5943"/>
      <c r="BM5943"/>
      <c r="BN5943"/>
      <c r="BO5943"/>
      <c r="BP5943"/>
      <c r="BQ5943"/>
      <c r="BR5943"/>
      <c r="BS5943"/>
      <c r="BT5943"/>
      <c r="BU5943"/>
      <c r="BV5943"/>
      <c r="BW5943"/>
      <c r="BX5943"/>
      <c r="BY5943"/>
      <c r="BZ5943"/>
      <c r="CA5943"/>
      <c r="CB5943"/>
      <c r="CC5943"/>
      <c r="CD5943"/>
      <c r="CE5943"/>
      <c r="CF5943"/>
      <c r="CG5943"/>
      <c r="CH5943"/>
      <c r="CI5943"/>
      <c r="CJ5943"/>
    </row>
    <row r="5944" spans="39:88" x14ac:dyDescent="0.3"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  <c r="BF5944"/>
      <c r="BG5944"/>
      <c r="BH5944"/>
      <c r="BI5944"/>
      <c r="BJ5944"/>
      <c r="BK5944"/>
      <c r="BL5944"/>
      <c r="BM5944"/>
      <c r="BN5944"/>
      <c r="BO5944"/>
      <c r="BP5944"/>
      <c r="BQ5944"/>
      <c r="BR5944"/>
      <c r="BS5944"/>
      <c r="BT5944"/>
      <c r="BU5944"/>
      <c r="BV5944"/>
      <c r="BW5944"/>
      <c r="BX5944"/>
      <c r="BY5944"/>
      <c r="BZ5944"/>
      <c r="CA5944"/>
      <c r="CB5944"/>
      <c r="CC5944"/>
      <c r="CD5944"/>
      <c r="CE5944"/>
      <c r="CF5944"/>
      <c r="CG5944"/>
      <c r="CH5944"/>
      <c r="CI5944"/>
      <c r="CJ5944"/>
    </row>
    <row r="5945" spans="39:88" x14ac:dyDescent="0.3"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  <c r="BF5945"/>
      <c r="BG5945"/>
      <c r="BH5945"/>
      <c r="BI5945"/>
      <c r="BJ5945"/>
      <c r="BK5945"/>
      <c r="BL5945"/>
      <c r="BM5945"/>
      <c r="BN5945"/>
      <c r="BO5945"/>
      <c r="BP5945"/>
      <c r="BQ5945"/>
      <c r="BR5945"/>
      <c r="BS5945"/>
      <c r="BT5945"/>
      <c r="BU5945"/>
      <c r="BV5945"/>
      <c r="BW5945"/>
      <c r="BX5945"/>
      <c r="BY5945"/>
      <c r="BZ5945"/>
      <c r="CA5945"/>
      <c r="CB5945"/>
      <c r="CC5945"/>
      <c r="CD5945"/>
      <c r="CE5945"/>
      <c r="CF5945"/>
      <c r="CG5945"/>
      <c r="CH5945"/>
      <c r="CI5945"/>
      <c r="CJ5945"/>
    </row>
    <row r="5946" spans="39:88" x14ac:dyDescent="0.3"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  <c r="BF5946"/>
      <c r="BG5946"/>
      <c r="BH5946"/>
      <c r="BI5946"/>
      <c r="BJ5946"/>
      <c r="BK5946"/>
      <c r="BL5946"/>
      <c r="BM5946"/>
      <c r="BN5946"/>
      <c r="BO5946"/>
      <c r="BP5946"/>
      <c r="BQ5946"/>
      <c r="BR5946"/>
      <c r="BS5946"/>
      <c r="BT5946"/>
      <c r="BU5946"/>
      <c r="BV5946"/>
      <c r="BW5946"/>
      <c r="BX5946"/>
      <c r="BY5946"/>
      <c r="BZ5946"/>
      <c r="CA5946"/>
      <c r="CB5946"/>
      <c r="CC5946"/>
      <c r="CD5946"/>
      <c r="CE5946"/>
      <c r="CF5946"/>
      <c r="CG5946"/>
      <c r="CH5946"/>
      <c r="CI5946"/>
      <c r="CJ5946"/>
    </row>
    <row r="5947" spans="39:88" x14ac:dyDescent="0.3"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  <c r="BF5947"/>
      <c r="BG5947"/>
      <c r="BH5947"/>
      <c r="BI5947"/>
      <c r="BJ5947"/>
      <c r="BK5947"/>
      <c r="BL5947"/>
      <c r="BM5947"/>
      <c r="BN5947"/>
      <c r="BO5947"/>
      <c r="BP5947"/>
      <c r="BQ5947"/>
      <c r="BR5947"/>
      <c r="BS5947"/>
      <c r="BT5947"/>
      <c r="BU5947"/>
      <c r="BV5947"/>
      <c r="BW5947"/>
      <c r="BX5947"/>
      <c r="BY5947"/>
      <c r="BZ5947"/>
      <c r="CA5947"/>
      <c r="CB5947"/>
      <c r="CC5947"/>
      <c r="CD5947"/>
      <c r="CE5947"/>
      <c r="CF5947"/>
      <c r="CG5947"/>
      <c r="CH5947"/>
      <c r="CI5947"/>
      <c r="CJ5947"/>
    </row>
    <row r="5948" spans="39:88" x14ac:dyDescent="0.3"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  <c r="BF5948"/>
      <c r="BG5948"/>
      <c r="BH5948"/>
      <c r="BI5948"/>
      <c r="BJ5948"/>
      <c r="BK5948"/>
      <c r="BL5948"/>
      <c r="BM5948"/>
      <c r="BN5948"/>
      <c r="BO5948"/>
      <c r="BP5948"/>
      <c r="BQ5948"/>
      <c r="BR5948"/>
      <c r="BS5948"/>
      <c r="BT5948"/>
      <c r="BU5948"/>
      <c r="BV5948"/>
      <c r="BW5948"/>
      <c r="BX5948"/>
      <c r="BY5948"/>
      <c r="BZ5948"/>
      <c r="CA5948"/>
      <c r="CB5948"/>
      <c r="CC5948"/>
      <c r="CD5948"/>
      <c r="CE5948"/>
      <c r="CF5948"/>
      <c r="CG5948"/>
      <c r="CH5948"/>
      <c r="CI5948"/>
      <c r="CJ5948"/>
    </row>
    <row r="5949" spans="39:88" x14ac:dyDescent="0.3"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  <c r="BF5949"/>
      <c r="BG5949"/>
      <c r="BH5949"/>
      <c r="BI5949"/>
      <c r="BJ5949"/>
      <c r="BK5949"/>
      <c r="BL5949"/>
      <c r="BM5949"/>
      <c r="BN5949"/>
      <c r="BO5949"/>
      <c r="BP5949"/>
      <c r="BQ5949"/>
      <c r="BR5949"/>
      <c r="BS5949"/>
      <c r="BT5949"/>
      <c r="BU5949"/>
      <c r="BV5949"/>
      <c r="BW5949"/>
      <c r="BX5949"/>
      <c r="BY5949"/>
      <c r="BZ5949"/>
      <c r="CA5949"/>
      <c r="CB5949"/>
      <c r="CC5949"/>
      <c r="CD5949"/>
      <c r="CE5949"/>
      <c r="CF5949"/>
      <c r="CG5949"/>
      <c r="CH5949"/>
      <c r="CI5949"/>
      <c r="CJ5949"/>
    </row>
    <row r="5950" spans="39:88" x14ac:dyDescent="0.3"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  <c r="BF5950"/>
      <c r="BG5950"/>
      <c r="BH5950"/>
      <c r="BI5950"/>
      <c r="BJ5950"/>
      <c r="BK5950"/>
      <c r="BL5950"/>
      <c r="BM5950"/>
      <c r="BN5950"/>
      <c r="BO5950"/>
      <c r="BP5950"/>
      <c r="BQ5950"/>
      <c r="BR5950"/>
      <c r="BS5950"/>
      <c r="BT5950"/>
      <c r="BU5950"/>
      <c r="BV5950"/>
      <c r="BW5950"/>
      <c r="BX5950"/>
      <c r="BY5950"/>
      <c r="BZ5950"/>
      <c r="CA5950"/>
      <c r="CB5950"/>
      <c r="CC5950"/>
      <c r="CD5950"/>
      <c r="CE5950"/>
      <c r="CF5950"/>
      <c r="CG5950"/>
      <c r="CH5950"/>
      <c r="CI5950"/>
      <c r="CJ5950"/>
    </row>
    <row r="5951" spans="39:88" x14ac:dyDescent="0.3"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  <c r="BF5951"/>
      <c r="BG5951"/>
      <c r="BH5951"/>
      <c r="BI5951"/>
      <c r="BJ5951"/>
      <c r="BK5951"/>
      <c r="BL5951"/>
      <c r="BM5951"/>
      <c r="BN5951"/>
      <c r="BO5951"/>
      <c r="BP5951"/>
      <c r="BQ5951"/>
      <c r="BR5951"/>
      <c r="BS5951"/>
      <c r="BT5951"/>
      <c r="BU5951"/>
      <c r="BV5951"/>
      <c r="BW5951"/>
      <c r="BX5951"/>
      <c r="BY5951"/>
      <c r="BZ5951"/>
      <c r="CA5951"/>
      <c r="CB5951"/>
      <c r="CC5951"/>
      <c r="CD5951"/>
      <c r="CE5951"/>
      <c r="CF5951"/>
      <c r="CG5951"/>
      <c r="CH5951"/>
      <c r="CI5951"/>
      <c r="CJ5951"/>
    </row>
    <row r="5952" spans="39:88" x14ac:dyDescent="0.3"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  <c r="BF5952"/>
      <c r="BG5952"/>
      <c r="BH5952"/>
      <c r="BI5952"/>
      <c r="BJ5952"/>
      <c r="BK5952"/>
      <c r="BL5952"/>
      <c r="BM5952"/>
      <c r="BN5952"/>
      <c r="BO5952"/>
      <c r="BP5952"/>
      <c r="BQ5952"/>
      <c r="BR5952"/>
      <c r="BS5952"/>
      <c r="BT5952"/>
      <c r="BU5952"/>
      <c r="BV5952"/>
      <c r="BW5952"/>
      <c r="BX5952"/>
      <c r="BY5952"/>
      <c r="BZ5952"/>
      <c r="CA5952"/>
      <c r="CB5952"/>
      <c r="CC5952"/>
      <c r="CD5952"/>
      <c r="CE5952"/>
      <c r="CF5952"/>
      <c r="CG5952"/>
      <c r="CH5952"/>
      <c r="CI5952"/>
      <c r="CJ5952"/>
    </row>
    <row r="5953" spans="39:88" x14ac:dyDescent="0.3"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  <c r="BF5953"/>
      <c r="BG5953"/>
      <c r="BH5953"/>
      <c r="BI5953"/>
      <c r="BJ5953"/>
      <c r="BK5953"/>
      <c r="BL5953"/>
      <c r="BM5953"/>
      <c r="BN5953"/>
      <c r="BO5953"/>
      <c r="BP5953"/>
      <c r="BQ5953"/>
      <c r="BR5953"/>
      <c r="BS5953"/>
      <c r="BT5953"/>
      <c r="BU5953"/>
      <c r="BV5953"/>
      <c r="BW5953"/>
      <c r="BX5953"/>
      <c r="BY5953"/>
      <c r="BZ5953"/>
      <c r="CA5953"/>
      <c r="CB5953"/>
      <c r="CC5953"/>
      <c r="CD5953"/>
      <c r="CE5953"/>
      <c r="CF5953"/>
      <c r="CG5953"/>
      <c r="CH5953"/>
      <c r="CI5953"/>
      <c r="CJ5953"/>
    </row>
    <row r="5954" spans="39:88" x14ac:dyDescent="0.3"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  <c r="BF5954"/>
      <c r="BG5954"/>
      <c r="BH5954"/>
      <c r="BI5954"/>
      <c r="BJ5954"/>
      <c r="BK5954"/>
      <c r="BL5954"/>
      <c r="BM5954"/>
      <c r="BN5954"/>
      <c r="BO5954"/>
      <c r="BP5954"/>
      <c r="BQ5954"/>
      <c r="BR5954"/>
      <c r="BS5954"/>
      <c r="BT5954"/>
      <c r="BU5954"/>
      <c r="BV5954"/>
      <c r="BW5954"/>
      <c r="BX5954"/>
      <c r="BY5954"/>
      <c r="BZ5954"/>
      <c r="CA5954"/>
      <c r="CB5954"/>
      <c r="CC5954"/>
      <c r="CD5954"/>
      <c r="CE5954"/>
      <c r="CF5954"/>
      <c r="CG5954"/>
      <c r="CH5954"/>
      <c r="CI5954"/>
      <c r="CJ5954"/>
    </row>
    <row r="5955" spans="39:88" x14ac:dyDescent="0.3"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  <c r="BF5955"/>
      <c r="BG5955"/>
      <c r="BH5955"/>
      <c r="BI5955"/>
      <c r="BJ5955"/>
      <c r="BK5955"/>
      <c r="BL5955"/>
      <c r="BM5955"/>
      <c r="BN5955"/>
      <c r="BO5955"/>
      <c r="BP5955"/>
      <c r="BQ5955"/>
      <c r="BR5955"/>
      <c r="BS5955"/>
      <c r="BT5955"/>
      <c r="BU5955"/>
      <c r="BV5955"/>
      <c r="BW5955"/>
      <c r="BX5955"/>
      <c r="BY5955"/>
      <c r="BZ5955"/>
      <c r="CA5955"/>
      <c r="CB5955"/>
      <c r="CC5955"/>
      <c r="CD5955"/>
      <c r="CE5955"/>
      <c r="CF5955"/>
      <c r="CG5955"/>
      <c r="CH5955"/>
      <c r="CI5955"/>
      <c r="CJ5955"/>
    </row>
    <row r="5956" spans="39:88" x14ac:dyDescent="0.3"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  <c r="BF5956"/>
      <c r="BG5956"/>
      <c r="BH5956"/>
      <c r="BI5956"/>
      <c r="BJ5956"/>
      <c r="BK5956"/>
      <c r="BL5956"/>
      <c r="BM5956"/>
      <c r="BN5956"/>
      <c r="BO5956"/>
      <c r="BP5956"/>
      <c r="BQ5956"/>
      <c r="BR5956"/>
      <c r="BS5956"/>
      <c r="BT5956"/>
      <c r="BU5956"/>
      <c r="BV5956"/>
      <c r="BW5956"/>
      <c r="BX5956"/>
      <c r="BY5956"/>
      <c r="BZ5956"/>
      <c r="CA5956"/>
      <c r="CB5956"/>
      <c r="CC5956"/>
      <c r="CD5956"/>
      <c r="CE5956"/>
      <c r="CF5956"/>
      <c r="CG5956"/>
      <c r="CH5956"/>
      <c r="CI5956"/>
      <c r="CJ5956"/>
    </row>
    <row r="5957" spans="39:88" x14ac:dyDescent="0.3"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  <c r="BF5957"/>
      <c r="BG5957"/>
      <c r="BH5957"/>
      <c r="BI5957"/>
      <c r="BJ5957"/>
      <c r="BK5957"/>
      <c r="BL5957"/>
      <c r="BM5957"/>
      <c r="BN5957"/>
      <c r="BO5957"/>
      <c r="BP5957"/>
      <c r="BQ5957"/>
      <c r="BR5957"/>
      <c r="BS5957"/>
      <c r="BT5957"/>
      <c r="BU5957"/>
      <c r="BV5957"/>
      <c r="BW5957"/>
      <c r="BX5957"/>
      <c r="BY5957"/>
      <c r="BZ5957"/>
      <c r="CA5957"/>
      <c r="CB5957"/>
      <c r="CC5957"/>
      <c r="CD5957"/>
      <c r="CE5957"/>
      <c r="CF5957"/>
      <c r="CG5957"/>
      <c r="CH5957"/>
      <c r="CI5957"/>
      <c r="CJ5957"/>
    </row>
    <row r="5958" spans="39:88" x14ac:dyDescent="0.3"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  <c r="BF5958"/>
      <c r="BG5958"/>
      <c r="BH5958"/>
      <c r="BI5958"/>
      <c r="BJ5958"/>
      <c r="BK5958"/>
      <c r="BL5958"/>
      <c r="BM5958"/>
      <c r="BN5958"/>
      <c r="BO5958"/>
      <c r="BP5958"/>
      <c r="BQ5958"/>
      <c r="BR5958"/>
      <c r="BS5958"/>
      <c r="BT5958"/>
      <c r="BU5958"/>
      <c r="BV5958"/>
      <c r="BW5958"/>
      <c r="BX5958"/>
      <c r="BY5958"/>
      <c r="BZ5958"/>
      <c r="CA5958"/>
      <c r="CB5958"/>
      <c r="CC5958"/>
      <c r="CD5958"/>
      <c r="CE5958"/>
      <c r="CF5958"/>
      <c r="CG5958"/>
      <c r="CH5958"/>
      <c r="CI5958"/>
      <c r="CJ5958"/>
    </row>
    <row r="5959" spans="39:88" x14ac:dyDescent="0.3"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  <c r="BF5959"/>
      <c r="BG5959"/>
      <c r="BH5959"/>
      <c r="BI5959"/>
      <c r="BJ5959"/>
      <c r="BK5959"/>
      <c r="BL5959"/>
      <c r="BM5959"/>
      <c r="BN5959"/>
      <c r="BO5959"/>
      <c r="BP5959"/>
      <c r="BQ5959"/>
      <c r="BR5959"/>
      <c r="BS5959"/>
      <c r="BT5959"/>
      <c r="BU5959"/>
      <c r="BV5959"/>
      <c r="BW5959"/>
      <c r="BX5959"/>
      <c r="BY5959"/>
      <c r="BZ5959"/>
      <c r="CA5959"/>
      <c r="CB5959"/>
      <c r="CC5959"/>
      <c r="CD5959"/>
      <c r="CE5959"/>
      <c r="CF5959"/>
      <c r="CG5959"/>
      <c r="CH5959"/>
      <c r="CI5959"/>
      <c r="CJ5959"/>
    </row>
    <row r="5960" spans="39:88" x14ac:dyDescent="0.3"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  <c r="BF5960"/>
      <c r="BG5960"/>
      <c r="BH5960"/>
      <c r="BI5960"/>
      <c r="BJ5960"/>
      <c r="BK5960"/>
      <c r="BL5960"/>
      <c r="BM5960"/>
      <c r="BN5960"/>
      <c r="BO5960"/>
      <c r="BP5960"/>
      <c r="BQ5960"/>
      <c r="BR5960"/>
      <c r="BS5960"/>
      <c r="BT5960"/>
      <c r="BU5960"/>
      <c r="BV5960"/>
      <c r="BW5960"/>
      <c r="BX5960"/>
      <c r="BY5960"/>
      <c r="BZ5960"/>
      <c r="CA5960"/>
      <c r="CB5960"/>
      <c r="CC5960"/>
      <c r="CD5960"/>
      <c r="CE5960"/>
      <c r="CF5960"/>
      <c r="CG5960"/>
      <c r="CH5960"/>
      <c r="CI5960"/>
      <c r="CJ5960"/>
    </row>
    <row r="5961" spans="39:88" x14ac:dyDescent="0.3"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  <c r="BF5961"/>
      <c r="BG5961"/>
      <c r="BH5961"/>
      <c r="BI5961"/>
      <c r="BJ5961"/>
      <c r="BK5961"/>
      <c r="BL5961"/>
      <c r="BM5961"/>
      <c r="BN5961"/>
      <c r="BO5961"/>
      <c r="BP5961"/>
      <c r="BQ5961"/>
      <c r="BR5961"/>
      <c r="BS5961"/>
      <c r="BT5961"/>
      <c r="BU5961"/>
      <c r="BV5961"/>
      <c r="BW5961"/>
      <c r="BX5961"/>
      <c r="BY5961"/>
      <c r="BZ5961"/>
      <c r="CA5961"/>
      <c r="CB5961"/>
      <c r="CC5961"/>
      <c r="CD5961"/>
      <c r="CE5961"/>
      <c r="CF5961"/>
      <c r="CG5961"/>
      <c r="CH5961"/>
      <c r="CI5961"/>
      <c r="CJ5961"/>
    </row>
    <row r="5962" spans="39:88" x14ac:dyDescent="0.3"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  <c r="BF5962"/>
      <c r="BG5962"/>
      <c r="BH5962"/>
      <c r="BI5962"/>
      <c r="BJ5962"/>
      <c r="BK5962"/>
      <c r="BL5962"/>
      <c r="BM5962"/>
      <c r="BN5962"/>
      <c r="BO5962"/>
      <c r="BP5962"/>
      <c r="BQ5962"/>
      <c r="BR5962"/>
      <c r="BS5962"/>
      <c r="BT5962"/>
      <c r="BU5962"/>
      <c r="BV5962"/>
      <c r="BW5962"/>
      <c r="BX5962"/>
      <c r="BY5962"/>
      <c r="BZ5962"/>
      <c r="CA5962"/>
      <c r="CB5962"/>
      <c r="CC5962"/>
      <c r="CD5962"/>
      <c r="CE5962"/>
      <c r="CF5962"/>
      <c r="CG5962"/>
      <c r="CH5962"/>
      <c r="CI5962"/>
      <c r="CJ5962"/>
    </row>
    <row r="5963" spans="39:88" x14ac:dyDescent="0.3"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  <c r="BF5963"/>
      <c r="BG5963"/>
      <c r="BH5963"/>
      <c r="BI5963"/>
      <c r="BJ5963"/>
      <c r="BK5963"/>
      <c r="BL5963"/>
      <c r="BM5963"/>
      <c r="BN5963"/>
      <c r="BO5963"/>
      <c r="BP5963"/>
      <c r="BQ5963"/>
      <c r="BR5963"/>
      <c r="BS5963"/>
      <c r="BT5963"/>
      <c r="BU5963"/>
      <c r="BV5963"/>
      <c r="BW5963"/>
      <c r="BX5963"/>
      <c r="BY5963"/>
      <c r="BZ5963"/>
      <c r="CA5963"/>
      <c r="CB5963"/>
      <c r="CC5963"/>
      <c r="CD5963"/>
      <c r="CE5963"/>
      <c r="CF5963"/>
      <c r="CG5963"/>
      <c r="CH5963"/>
      <c r="CI5963"/>
      <c r="CJ5963"/>
    </row>
    <row r="5964" spans="39:88" x14ac:dyDescent="0.3"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  <c r="BF5964"/>
      <c r="BG5964"/>
      <c r="BH5964"/>
      <c r="BI5964"/>
      <c r="BJ5964"/>
      <c r="BK5964"/>
      <c r="BL5964"/>
      <c r="BM5964"/>
      <c r="BN5964"/>
      <c r="BO5964"/>
      <c r="BP5964"/>
      <c r="BQ5964"/>
      <c r="BR5964"/>
      <c r="BS5964"/>
      <c r="BT5964"/>
      <c r="BU5964"/>
      <c r="BV5964"/>
      <c r="BW5964"/>
      <c r="BX5964"/>
      <c r="BY5964"/>
      <c r="BZ5964"/>
      <c r="CA5964"/>
      <c r="CB5964"/>
      <c r="CC5964"/>
      <c r="CD5964"/>
      <c r="CE5964"/>
      <c r="CF5964"/>
      <c r="CG5964"/>
      <c r="CH5964"/>
      <c r="CI5964"/>
      <c r="CJ5964"/>
    </row>
    <row r="5965" spans="39:88" x14ac:dyDescent="0.3"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  <c r="BF5965"/>
      <c r="BG5965"/>
      <c r="BH5965"/>
      <c r="BI5965"/>
      <c r="BJ5965"/>
      <c r="BK5965"/>
      <c r="BL5965"/>
      <c r="BM5965"/>
      <c r="BN5965"/>
      <c r="BO5965"/>
      <c r="BP5965"/>
      <c r="BQ5965"/>
      <c r="BR5965"/>
      <c r="BS5965"/>
      <c r="BT5965"/>
      <c r="BU5965"/>
      <c r="BV5965"/>
      <c r="BW5965"/>
      <c r="BX5965"/>
      <c r="BY5965"/>
      <c r="BZ5965"/>
      <c r="CA5965"/>
      <c r="CB5965"/>
      <c r="CC5965"/>
      <c r="CD5965"/>
      <c r="CE5965"/>
      <c r="CF5965"/>
      <c r="CG5965"/>
      <c r="CH5965"/>
      <c r="CI5965"/>
      <c r="CJ5965"/>
    </row>
    <row r="5966" spans="39:88" x14ac:dyDescent="0.3"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  <c r="BF5966"/>
      <c r="BG5966"/>
      <c r="BH5966"/>
      <c r="BI5966"/>
      <c r="BJ5966"/>
      <c r="BK5966"/>
      <c r="BL5966"/>
      <c r="BM5966"/>
      <c r="BN5966"/>
      <c r="BO5966"/>
      <c r="BP5966"/>
      <c r="BQ5966"/>
      <c r="BR5966"/>
      <c r="BS5966"/>
      <c r="BT5966"/>
      <c r="BU5966"/>
      <c r="BV5966"/>
      <c r="BW5966"/>
      <c r="BX5966"/>
      <c r="BY5966"/>
      <c r="BZ5966"/>
      <c r="CA5966"/>
      <c r="CB5966"/>
      <c r="CC5966"/>
      <c r="CD5966"/>
      <c r="CE5966"/>
      <c r="CF5966"/>
      <c r="CG5966"/>
      <c r="CH5966"/>
      <c r="CI5966"/>
      <c r="CJ5966"/>
    </row>
    <row r="5967" spans="39:88" x14ac:dyDescent="0.3"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  <c r="BF5967"/>
      <c r="BG5967"/>
      <c r="BH5967"/>
      <c r="BI5967"/>
      <c r="BJ5967"/>
      <c r="BK5967"/>
      <c r="BL5967"/>
      <c r="BM5967"/>
      <c r="BN5967"/>
      <c r="BO5967"/>
      <c r="BP5967"/>
      <c r="BQ5967"/>
      <c r="BR5967"/>
      <c r="BS5967"/>
      <c r="BT5967"/>
      <c r="BU5967"/>
      <c r="BV5967"/>
      <c r="BW5967"/>
      <c r="BX5967"/>
      <c r="BY5967"/>
      <c r="BZ5967"/>
      <c r="CA5967"/>
      <c r="CB5967"/>
      <c r="CC5967"/>
      <c r="CD5967"/>
      <c r="CE5967"/>
      <c r="CF5967"/>
      <c r="CG5967"/>
      <c r="CH5967"/>
      <c r="CI5967"/>
      <c r="CJ5967"/>
    </row>
    <row r="5968" spans="39:88" x14ac:dyDescent="0.3"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  <c r="BF5968"/>
      <c r="BG5968"/>
      <c r="BH5968"/>
      <c r="BI5968"/>
      <c r="BJ5968"/>
      <c r="BK5968"/>
      <c r="BL5968"/>
      <c r="BM5968"/>
      <c r="BN5968"/>
      <c r="BO5968"/>
      <c r="BP5968"/>
      <c r="BQ5968"/>
      <c r="BR5968"/>
      <c r="BS5968"/>
      <c r="BT5968"/>
      <c r="BU5968"/>
      <c r="BV5968"/>
      <c r="BW5968"/>
      <c r="BX5968"/>
      <c r="BY5968"/>
      <c r="BZ5968"/>
      <c r="CA5968"/>
      <c r="CB5968"/>
      <c r="CC5968"/>
      <c r="CD5968"/>
      <c r="CE5968"/>
      <c r="CF5968"/>
      <c r="CG5968"/>
      <c r="CH5968"/>
      <c r="CI5968"/>
      <c r="CJ5968"/>
    </row>
    <row r="5969" spans="39:88" x14ac:dyDescent="0.3"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  <c r="BF5969"/>
      <c r="BG5969"/>
      <c r="BH5969"/>
      <c r="BI5969"/>
      <c r="BJ5969"/>
      <c r="BK5969"/>
      <c r="BL5969"/>
      <c r="BM5969"/>
      <c r="BN5969"/>
      <c r="BO5969"/>
      <c r="BP5969"/>
      <c r="BQ5969"/>
      <c r="BR5969"/>
      <c r="BS5969"/>
      <c r="BT5969"/>
      <c r="BU5969"/>
      <c r="BV5969"/>
      <c r="BW5969"/>
      <c r="BX5969"/>
      <c r="BY5969"/>
      <c r="BZ5969"/>
      <c r="CA5969"/>
      <c r="CB5969"/>
      <c r="CC5969"/>
      <c r="CD5969"/>
      <c r="CE5969"/>
      <c r="CF5969"/>
      <c r="CG5969"/>
      <c r="CH5969"/>
      <c r="CI5969"/>
      <c r="CJ5969"/>
    </row>
    <row r="5970" spans="39:88" x14ac:dyDescent="0.3"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  <c r="BF5970"/>
      <c r="BG5970"/>
      <c r="BH5970"/>
      <c r="BI5970"/>
      <c r="BJ5970"/>
      <c r="BK5970"/>
      <c r="BL5970"/>
      <c r="BM5970"/>
      <c r="BN5970"/>
      <c r="BO5970"/>
      <c r="BP5970"/>
      <c r="BQ5970"/>
      <c r="BR5970"/>
      <c r="BS5970"/>
      <c r="BT5970"/>
      <c r="BU5970"/>
      <c r="BV5970"/>
      <c r="BW5970"/>
      <c r="BX5970"/>
      <c r="BY5970"/>
      <c r="BZ5970"/>
      <c r="CA5970"/>
      <c r="CB5970"/>
      <c r="CC5970"/>
      <c r="CD5970"/>
      <c r="CE5970"/>
      <c r="CF5970"/>
      <c r="CG5970"/>
      <c r="CH5970"/>
      <c r="CI5970"/>
      <c r="CJ5970"/>
    </row>
    <row r="5971" spans="39:88" x14ac:dyDescent="0.3"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  <c r="BF5971"/>
      <c r="BG5971"/>
      <c r="BH5971"/>
      <c r="BI5971"/>
      <c r="BJ5971"/>
      <c r="BK5971"/>
      <c r="BL5971"/>
      <c r="BM5971"/>
      <c r="BN5971"/>
      <c r="BO5971"/>
      <c r="BP5971"/>
      <c r="BQ5971"/>
      <c r="BR5971"/>
      <c r="BS5971"/>
      <c r="BT5971"/>
      <c r="BU5971"/>
      <c r="BV5971"/>
      <c r="BW5971"/>
      <c r="BX5971"/>
      <c r="BY5971"/>
      <c r="BZ5971"/>
      <c r="CA5971"/>
      <c r="CB5971"/>
      <c r="CC5971"/>
      <c r="CD5971"/>
      <c r="CE5971"/>
      <c r="CF5971"/>
      <c r="CG5971"/>
      <c r="CH5971"/>
      <c r="CI5971"/>
      <c r="CJ5971"/>
    </row>
    <row r="5972" spans="39:88" x14ac:dyDescent="0.3"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  <c r="BF5972"/>
      <c r="BG5972"/>
      <c r="BH5972"/>
      <c r="BI5972"/>
      <c r="BJ5972"/>
      <c r="BK5972"/>
      <c r="BL5972"/>
      <c r="BM5972"/>
      <c r="BN5972"/>
      <c r="BO5972"/>
      <c r="BP5972"/>
      <c r="BQ5972"/>
      <c r="BR5972"/>
      <c r="BS5972"/>
      <c r="BT5972"/>
      <c r="BU5972"/>
      <c r="BV5972"/>
      <c r="BW5972"/>
      <c r="BX5972"/>
      <c r="BY5972"/>
      <c r="BZ5972"/>
      <c r="CA5972"/>
      <c r="CB5972"/>
      <c r="CC5972"/>
      <c r="CD5972"/>
      <c r="CE5972"/>
      <c r="CF5972"/>
      <c r="CG5972"/>
      <c r="CH5972"/>
      <c r="CI5972"/>
      <c r="CJ5972"/>
    </row>
    <row r="5973" spans="39:88" x14ac:dyDescent="0.3"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  <c r="BF5973"/>
      <c r="BG5973"/>
      <c r="BH5973"/>
      <c r="BI5973"/>
      <c r="BJ5973"/>
      <c r="BK5973"/>
      <c r="BL5973"/>
      <c r="BM5973"/>
      <c r="BN5973"/>
      <c r="BO5973"/>
      <c r="BP5973"/>
      <c r="BQ5973"/>
      <c r="BR5973"/>
      <c r="BS5973"/>
      <c r="BT5973"/>
      <c r="BU5973"/>
      <c r="BV5973"/>
      <c r="BW5973"/>
      <c r="BX5973"/>
      <c r="BY5973"/>
      <c r="BZ5973"/>
      <c r="CA5973"/>
      <c r="CB5973"/>
      <c r="CC5973"/>
      <c r="CD5973"/>
      <c r="CE5973"/>
      <c r="CF5973"/>
      <c r="CG5973"/>
      <c r="CH5973"/>
      <c r="CI5973"/>
      <c r="CJ5973"/>
    </row>
    <row r="5974" spans="39:88" x14ac:dyDescent="0.3"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  <c r="BF5974"/>
      <c r="BG5974"/>
      <c r="BH5974"/>
      <c r="BI5974"/>
      <c r="BJ5974"/>
      <c r="BK5974"/>
      <c r="BL5974"/>
      <c r="BM5974"/>
      <c r="BN5974"/>
      <c r="BO5974"/>
      <c r="BP5974"/>
      <c r="BQ5974"/>
      <c r="BR5974"/>
      <c r="BS5974"/>
      <c r="BT5974"/>
      <c r="BU5974"/>
      <c r="BV5974"/>
      <c r="BW5974"/>
      <c r="BX5974"/>
      <c r="BY5974"/>
      <c r="BZ5974"/>
      <c r="CA5974"/>
      <c r="CB5974"/>
      <c r="CC5974"/>
      <c r="CD5974"/>
      <c r="CE5974"/>
      <c r="CF5974"/>
      <c r="CG5974"/>
      <c r="CH5974"/>
      <c r="CI5974"/>
      <c r="CJ5974"/>
    </row>
    <row r="5975" spans="39:88" x14ac:dyDescent="0.3"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  <c r="BF5975"/>
      <c r="BG5975"/>
      <c r="BH5975"/>
      <c r="BI5975"/>
      <c r="BJ5975"/>
      <c r="BK5975"/>
      <c r="BL5975"/>
      <c r="BM5975"/>
      <c r="BN5975"/>
      <c r="BO5975"/>
      <c r="BP5975"/>
      <c r="BQ5975"/>
      <c r="BR5975"/>
      <c r="BS5975"/>
      <c r="BT5975"/>
      <c r="BU5975"/>
      <c r="BV5975"/>
      <c r="BW5975"/>
      <c r="BX5975"/>
      <c r="BY5975"/>
      <c r="BZ5975"/>
      <c r="CA5975"/>
      <c r="CB5975"/>
      <c r="CC5975"/>
      <c r="CD5975"/>
      <c r="CE5975"/>
      <c r="CF5975"/>
      <c r="CG5975"/>
      <c r="CH5975"/>
      <c r="CI5975"/>
      <c r="CJ5975"/>
    </row>
    <row r="5976" spans="39:88" x14ac:dyDescent="0.3"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  <c r="BF5976"/>
      <c r="BG5976"/>
      <c r="BH5976"/>
      <c r="BI5976"/>
      <c r="BJ5976"/>
      <c r="BK5976"/>
      <c r="BL5976"/>
      <c r="BM5976"/>
      <c r="BN5976"/>
      <c r="BO5976"/>
      <c r="BP5976"/>
      <c r="BQ5976"/>
      <c r="BR5976"/>
      <c r="BS5976"/>
      <c r="BT5976"/>
      <c r="BU5976"/>
      <c r="BV5976"/>
      <c r="BW5976"/>
      <c r="BX5976"/>
      <c r="BY5976"/>
      <c r="BZ5976"/>
      <c r="CA5976"/>
      <c r="CB5976"/>
      <c r="CC5976"/>
      <c r="CD5976"/>
      <c r="CE5976"/>
      <c r="CF5976"/>
      <c r="CG5976"/>
      <c r="CH5976"/>
      <c r="CI5976"/>
      <c r="CJ5976"/>
    </row>
    <row r="5977" spans="39:88" x14ac:dyDescent="0.3"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  <c r="BF5977"/>
      <c r="BG5977"/>
      <c r="BH5977"/>
      <c r="BI5977"/>
      <c r="BJ5977"/>
      <c r="BK5977"/>
      <c r="BL5977"/>
      <c r="BM5977"/>
      <c r="BN5977"/>
      <c r="BO5977"/>
      <c r="BP5977"/>
      <c r="BQ5977"/>
      <c r="BR5977"/>
      <c r="BS5977"/>
      <c r="BT5977"/>
      <c r="BU5977"/>
      <c r="BV5977"/>
      <c r="BW5977"/>
      <c r="BX5977"/>
      <c r="BY5977"/>
      <c r="BZ5977"/>
      <c r="CA5977"/>
      <c r="CB5977"/>
      <c r="CC5977"/>
      <c r="CD5977"/>
      <c r="CE5977"/>
      <c r="CF5977"/>
      <c r="CG5977"/>
      <c r="CH5977"/>
      <c r="CI5977"/>
      <c r="CJ5977"/>
    </row>
    <row r="5978" spans="39:88" x14ac:dyDescent="0.3"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  <c r="BF5978"/>
      <c r="BG5978"/>
      <c r="BH5978"/>
      <c r="BI5978"/>
      <c r="BJ5978"/>
      <c r="BK5978"/>
      <c r="BL5978"/>
      <c r="BM5978"/>
      <c r="BN5978"/>
      <c r="BO5978"/>
      <c r="BP5978"/>
      <c r="BQ5978"/>
      <c r="BR5978"/>
      <c r="BS5978"/>
      <c r="BT5978"/>
      <c r="BU5978"/>
      <c r="BV5978"/>
      <c r="BW5978"/>
      <c r="BX5978"/>
      <c r="BY5978"/>
      <c r="BZ5978"/>
      <c r="CA5978"/>
      <c r="CB5978"/>
      <c r="CC5978"/>
      <c r="CD5978"/>
      <c r="CE5978"/>
      <c r="CF5978"/>
      <c r="CG5978"/>
      <c r="CH5978"/>
      <c r="CI5978"/>
      <c r="CJ5978"/>
    </row>
    <row r="5979" spans="39:88" x14ac:dyDescent="0.3"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  <c r="BF5979"/>
      <c r="BG5979"/>
      <c r="BH5979"/>
      <c r="BI5979"/>
      <c r="BJ5979"/>
      <c r="BK5979"/>
      <c r="BL5979"/>
      <c r="BM5979"/>
      <c r="BN5979"/>
      <c r="BO5979"/>
      <c r="BP5979"/>
      <c r="BQ5979"/>
      <c r="BR5979"/>
      <c r="BS5979"/>
      <c r="BT5979"/>
      <c r="BU5979"/>
      <c r="BV5979"/>
      <c r="BW5979"/>
      <c r="BX5979"/>
      <c r="BY5979"/>
      <c r="BZ5979"/>
      <c r="CA5979"/>
      <c r="CB5979"/>
      <c r="CC5979"/>
      <c r="CD5979"/>
      <c r="CE5979"/>
      <c r="CF5979"/>
      <c r="CG5979"/>
      <c r="CH5979"/>
      <c r="CI5979"/>
      <c r="CJ5979"/>
    </row>
    <row r="5980" spans="39:88" x14ac:dyDescent="0.3"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  <c r="BF5980"/>
      <c r="BG5980"/>
      <c r="BH5980"/>
      <c r="BI5980"/>
      <c r="BJ5980"/>
      <c r="BK5980"/>
      <c r="BL5980"/>
      <c r="BM5980"/>
      <c r="BN5980"/>
      <c r="BO5980"/>
      <c r="BP5980"/>
      <c r="BQ5980"/>
      <c r="BR5980"/>
      <c r="BS5980"/>
      <c r="BT5980"/>
      <c r="BU5980"/>
      <c r="BV5980"/>
      <c r="BW5980"/>
      <c r="BX5980"/>
      <c r="BY5980"/>
      <c r="BZ5980"/>
      <c r="CA5980"/>
      <c r="CB5980"/>
      <c r="CC5980"/>
      <c r="CD5980"/>
      <c r="CE5980"/>
      <c r="CF5980"/>
      <c r="CG5980"/>
      <c r="CH5980"/>
      <c r="CI5980"/>
      <c r="CJ5980"/>
    </row>
    <row r="5981" spans="39:88" x14ac:dyDescent="0.3"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  <c r="BF5981"/>
      <c r="BG5981"/>
      <c r="BH5981"/>
      <c r="BI5981"/>
      <c r="BJ5981"/>
      <c r="BK5981"/>
      <c r="BL5981"/>
      <c r="BM5981"/>
      <c r="BN5981"/>
      <c r="BO5981"/>
      <c r="BP5981"/>
      <c r="BQ5981"/>
      <c r="BR5981"/>
      <c r="BS5981"/>
      <c r="BT5981"/>
      <c r="BU5981"/>
      <c r="BV5981"/>
      <c r="BW5981"/>
      <c r="BX5981"/>
      <c r="BY5981"/>
      <c r="BZ5981"/>
      <c r="CA5981"/>
      <c r="CB5981"/>
      <c r="CC5981"/>
      <c r="CD5981"/>
      <c r="CE5981"/>
      <c r="CF5981"/>
      <c r="CG5981"/>
      <c r="CH5981"/>
      <c r="CI5981"/>
      <c r="CJ5981"/>
    </row>
    <row r="5982" spans="39:88" x14ac:dyDescent="0.3"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  <c r="BF5982"/>
      <c r="BG5982"/>
      <c r="BH5982"/>
      <c r="BI5982"/>
      <c r="BJ5982"/>
      <c r="BK5982"/>
      <c r="BL5982"/>
      <c r="BM5982"/>
      <c r="BN5982"/>
      <c r="BO5982"/>
      <c r="BP5982"/>
      <c r="BQ5982"/>
      <c r="BR5982"/>
      <c r="BS5982"/>
      <c r="BT5982"/>
      <c r="BU5982"/>
      <c r="BV5982"/>
      <c r="BW5982"/>
      <c r="BX5982"/>
      <c r="BY5982"/>
      <c r="BZ5982"/>
      <c r="CA5982"/>
      <c r="CB5982"/>
      <c r="CC5982"/>
      <c r="CD5982"/>
      <c r="CE5982"/>
      <c r="CF5982"/>
      <c r="CG5982"/>
      <c r="CH5982"/>
      <c r="CI5982"/>
      <c r="CJ5982"/>
    </row>
    <row r="5983" spans="39:88" x14ac:dyDescent="0.3"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  <c r="BF5983"/>
      <c r="BG5983"/>
      <c r="BH5983"/>
      <c r="BI5983"/>
      <c r="BJ5983"/>
      <c r="BK5983"/>
      <c r="BL5983"/>
      <c r="BM5983"/>
      <c r="BN5983"/>
      <c r="BO5983"/>
      <c r="BP5983"/>
      <c r="BQ5983"/>
      <c r="BR5983"/>
      <c r="BS5983"/>
      <c r="BT5983"/>
      <c r="BU5983"/>
      <c r="BV5983"/>
      <c r="BW5983"/>
      <c r="BX5983"/>
      <c r="BY5983"/>
      <c r="BZ5983"/>
      <c r="CA5983"/>
      <c r="CB5983"/>
      <c r="CC5983"/>
      <c r="CD5983"/>
      <c r="CE5983"/>
      <c r="CF5983"/>
      <c r="CG5983"/>
      <c r="CH5983"/>
      <c r="CI5983"/>
      <c r="CJ5983"/>
    </row>
    <row r="5984" spans="39:88" x14ac:dyDescent="0.3"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  <c r="BF5984"/>
      <c r="BG5984"/>
      <c r="BH5984"/>
      <c r="BI5984"/>
      <c r="BJ5984"/>
      <c r="BK5984"/>
      <c r="BL5984"/>
      <c r="BM5984"/>
      <c r="BN5984"/>
      <c r="BO5984"/>
      <c r="BP5984"/>
      <c r="BQ5984"/>
      <c r="BR5984"/>
      <c r="BS5984"/>
      <c r="BT5984"/>
      <c r="BU5984"/>
      <c r="BV5984"/>
      <c r="BW5984"/>
      <c r="BX5984"/>
      <c r="BY5984"/>
      <c r="BZ5984"/>
      <c r="CA5984"/>
      <c r="CB5984"/>
      <c r="CC5984"/>
      <c r="CD5984"/>
      <c r="CE5984"/>
      <c r="CF5984"/>
      <c r="CG5984"/>
      <c r="CH5984"/>
      <c r="CI5984"/>
      <c r="CJ5984"/>
    </row>
    <row r="5985" spans="39:88" x14ac:dyDescent="0.3"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  <c r="BF5985"/>
      <c r="BG5985"/>
      <c r="BH5985"/>
      <c r="BI5985"/>
      <c r="BJ5985"/>
      <c r="BK5985"/>
      <c r="BL5985"/>
      <c r="BM5985"/>
      <c r="BN5985"/>
      <c r="BO5985"/>
      <c r="BP5985"/>
      <c r="BQ5985"/>
      <c r="BR5985"/>
      <c r="BS5985"/>
      <c r="BT5985"/>
      <c r="BU5985"/>
      <c r="BV5985"/>
      <c r="BW5985"/>
      <c r="BX5985"/>
      <c r="BY5985"/>
      <c r="BZ5985"/>
      <c r="CA5985"/>
      <c r="CB5985"/>
      <c r="CC5985"/>
      <c r="CD5985"/>
      <c r="CE5985"/>
      <c r="CF5985"/>
      <c r="CG5985"/>
      <c r="CH5985"/>
      <c r="CI5985"/>
      <c r="CJ5985"/>
    </row>
    <row r="5986" spans="39:88" x14ac:dyDescent="0.3"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  <c r="BF5986"/>
      <c r="BG5986"/>
      <c r="BH5986"/>
      <c r="BI5986"/>
      <c r="BJ5986"/>
      <c r="BK5986"/>
      <c r="BL5986"/>
      <c r="BM5986"/>
      <c r="BN5986"/>
      <c r="BO5986"/>
      <c r="BP5986"/>
      <c r="BQ5986"/>
      <c r="BR5986"/>
      <c r="BS5986"/>
      <c r="BT5986"/>
      <c r="BU5986"/>
      <c r="BV5986"/>
      <c r="BW5986"/>
      <c r="BX5986"/>
      <c r="BY5986"/>
      <c r="BZ5986"/>
      <c r="CA5986"/>
      <c r="CB5986"/>
      <c r="CC5986"/>
      <c r="CD5986"/>
      <c r="CE5986"/>
      <c r="CF5986"/>
      <c r="CG5986"/>
      <c r="CH5986"/>
      <c r="CI5986"/>
      <c r="CJ5986"/>
    </row>
    <row r="5987" spans="39:88" x14ac:dyDescent="0.3"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  <c r="BF5987"/>
      <c r="BG5987"/>
      <c r="BH5987"/>
      <c r="BI5987"/>
      <c r="BJ5987"/>
      <c r="BK5987"/>
      <c r="BL5987"/>
      <c r="BM5987"/>
      <c r="BN5987"/>
      <c r="BO5987"/>
      <c r="BP5987"/>
      <c r="BQ5987"/>
      <c r="BR5987"/>
      <c r="BS5987"/>
      <c r="BT5987"/>
      <c r="BU5987"/>
      <c r="BV5987"/>
      <c r="BW5987"/>
      <c r="BX5987"/>
      <c r="BY5987"/>
      <c r="BZ5987"/>
      <c r="CA5987"/>
      <c r="CB5987"/>
      <c r="CC5987"/>
      <c r="CD5987"/>
      <c r="CE5987"/>
      <c r="CF5987"/>
      <c r="CG5987"/>
      <c r="CH5987"/>
      <c r="CI5987"/>
      <c r="CJ5987"/>
    </row>
    <row r="5988" spans="39:88" x14ac:dyDescent="0.3"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  <c r="BF5988"/>
      <c r="BG5988"/>
      <c r="BH5988"/>
      <c r="BI5988"/>
      <c r="BJ5988"/>
      <c r="BK5988"/>
      <c r="BL5988"/>
      <c r="BM5988"/>
      <c r="BN5988"/>
      <c r="BO5988"/>
      <c r="BP5988"/>
      <c r="BQ5988"/>
      <c r="BR5988"/>
      <c r="BS5988"/>
      <c r="BT5988"/>
      <c r="BU5988"/>
      <c r="BV5988"/>
      <c r="BW5988"/>
      <c r="BX5988"/>
      <c r="BY5988"/>
      <c r="BZ5988"/>
      <c r="CA5988"/>
      <c r="CB5988"/>
      <c r="CC5988"/>
      <c r="CD5988"/>
      <c r="CE5988"/>
      <c r="CF5988"/>
      <c r="CG5988"/>
      <c r="CH5988"/>
      <c r="CI5988"/>
      <c r="CJ5988"/>
    </row>
    <row r="5989" spans="39:88" x14ac:dyDescent="0.3"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  <c r="BF5989"/>
      <c r="BG5989"/>
      <c r="BH5989"/>
      <c r="BI5989"/>
      <c r="BJ5989"/>
      <c r="BK5989"/>
      <c r="BL5989"/>
      <c r="BM5989"/>
      <c r="BN5989"/>
      <c r="BO5989"/>
      <c r="BP5989"/>
      <c r="BQ5989"/>
      <c r="BR5989"/>
      <c r="BS5989"/>
      <c r="BT5989"/>
      <c r="BU5989"/>
      <c r="BV5989"/>
      <c r="BW5989"/>
      <c r="BX5989"/>
      <c r="BY5989"/>
      <c r="BZ5989"/>
      <c r="CA5989"/>
      <c r="CB5989"/>
      <c r="CC5989"/>
      <c r="CD5989"/>
      <c r="CE5989"/>
      <c r="CF5989"/>
      <c r="CG5989"/>
      <c r="CH5989"/>
      <c r="CI5989"/>
      <c r="CJ5989"/>
    </row>
    <row r="5990" spans="39:88" x14ac:dyDescent="0.3"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  <c r="BF5990"/>
      <c r="BG5990"/>
      <c r="BH5990"/>
      <c r="BI5990"/>
      <c r="BJ5990"/>
      <c r="BK5990"/>
      <c r="BL5990"/>
      <c r="BM5990"/>
      <c r="BN5990"/>
      <c r="BO5990"/>
      <c r="BP5990"/>
      <c r="BQ5990"/>
      <c r="BR5990"/>
      <c r="BS5990"/>
      <c r="BT5990"/>
      <c r="BU5990"/>
      <c r="BV5990"/>
      <c r="BW5990"/>
      <c r="BX5990"/>
      <c r="BY5990"/>
      <c r="BZ5990"/>
      <c r="CA5990"/>
      <c r="CB5990"/>
      <c r="CC5990"/>
      <c r="CD5990"/>
      <c r="CE5990"/>
      <c r="CF5990"/>
      <c r="CG5990"/>
      <c r="CH5990"/>
      <c r="CI5990"/>
      <c r="CJ5990"/>
    </row>
    <row r="5991" spans="39:88" x14ac:dyDescent="0.3"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  <c r="BF5991"/>
      <c r="BG5991"/>
      <c r="BH5991"/>
      <c r="BI5991"/>
      <c r="BJ5991"/>
      <c r="BK5991"/>
      <c r="BL5991"/>
      <c r="BM5991"/>
      <c r="BN5991"/>
      <c r="BO5991"/>
      <c r="BP5991"/>
      <c r="BQ5991"/>
      <c r="BR5991"/>
      <c r="BS5991"/>
      <c r="BT5991"/>
      <c r="BU5991"/>
      <c r="BV5991"/>
      <c r="BW5991"/>
      <c r="BX5991"/>
      <c r="BY5991"/>
      <c r="BZ5991"/>
      <c r="CA5991"/>
      <c r="CB5991"/>
      <c r="CC5991"/>
      <c r="CD5991"/>
      <c r="CE5991"/>
      <c r="CF5991"/>
      <c r="CG5991"/>
      <c r="CH5991"/>
      <c r="CI5991"/>
      <c r="CJ5991"/>
    </row>
    <row r="5992" spans="39:88" x14ac:dyDescent="0.3"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  <c r="BF5992"/>
      <c r="BG5992"/>
      <c r="BH5992"/>
      <c r="BI5992"/>
      <c r="BJ5992"/>
      <c r="BK5992"/>
      <c r="BL5992"/>
      <c r="BM5992"/>
      <c r="BN5992"/>
      <c r="BO5992"/>
      <c r="BP5992"/>
      <c r="BQ5992"/>
      <c r="BR5992"/>
      <c r="BS5992"/>
      <c r="BT5992"/>
      <c r="BU5992"/>
      <c r="BV5992"/>
      <c r="BW5992"/>
      <c r="BX5992"/>
      <c r="BY5992"/>
      <c r="BZ5992"/>
      <c r="CA5992"/>
      <c r="CB5992"/>
      <c r="CC5992"/>
      <c r="CD5992"/>
      <c r="CE5992"/>
      <c r="CF5992"/>
      <c r="CG5992"/>
      <c r="CH5992"/>
      <c r="CI5992"/>
      <c r="CJ5992"/>
    </row>
    <row r="5993" spans="39:88" x14ac:dyDescent="0.3"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  <c r="BF5993"/>
      <c r="BG5993"/>
      <c r="BH5993"/>
      <c r="BI5993"/>
      <c r="BJ5993"/>
      <c r="BK5993"/>
      <c r="BL5993"/>
      <c r="BM5993"/>
      <c r="BN5993"/>
      <c r="BO5993"/>
      <c r="BP5993"/>
      <c r="BQ5993"/>
      <c r="BR5993"/>
      <c r="BS5993"/>
      <c r="BT5993"/>
      <c r="BU5993"/>
      <c r="BV5993"/>
      <c r="BW5993"/>
      <c r="BX5993"/>
      <c r="BY5993"/>
      <c r="BZ5993"/>
      <c r="CA5993"/>
      <c r="CB5993"/>
      <c r="CC5993"/>
      <c r="CD5993"/>
      <c r="CE5993"/>
      <c r="CF5993"/>
      <c r="CG5993"/>
      <c r="CH5993"/>
      <c r="CI5993"/>
      <c r="CJ5993"/>
    </row>
    <row r="5994" spans="39:88" x14ac:dyDescent="0.3"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  <c r="BF5994"/>
      <c r="BG5994"/>
      <c r="BH5994"/>
      <c r="BI5994"/>
      <c r="BJ5994"/>
      <c r="BK5994"/>
      <c r="BL5994"/>
      <c r="BM5994"/>
      <c r="BN5994"/>
      <c r="BO5994"/>
      <c r="BP5994"/>
      <c r="BQ5994"/>
      <c r="BR5994"/>
      <c r="BS5994"/>
      <c r="BT5994"/>
      <c r="BU5994"/>
      <c r="BV5994"/>
      <c r="BW5994"/>
      <c r="BX5994"/>
      <c r="BY5994"/>
      <c r="BZ5994"/>
      <c r="CA5994"/>
      <c r="CB5994"/>
      <c r="CC5994"/>
      <c r="CD5994"/>
      <c r="CE5994"/>
      <c r="CF5994"/>
      <c r="CG5994"/>
      <c r="CH5994"/>
      <c r="CI5994"/>
      <c r="CJ5994"/>
    </row>
    <row r="5995" spans="39:88" x14ac:dyDescent="0.3"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  <c r="BF5995"/>
      <c r="BG5995"/>
      <c r="BH5995"/>
      <c r="BI5995"/>
      <c r="BJ5995"/>
      <c r="BK5995"/>
      <c r="BL5995"/>
      <c r="BM5995"/>
      <c r="BN5995"/>
      <c r="BO5995"/>
      <c r="BP5995"/>
      <c r="BQ5995"/>
      <c r="BR5995"/>
      <c r="BS5995"/>
      <c r="BT5995"/>
      <c r="BU5995"/>
      <c r="BV5995"/>
      <c r="BW5995"/>
      <c r="BX5995"/>
      <c r="BY5995"/>
      <c r="BZ5995"/>
      <c r="CA5995"/>
      <c r="CB5995"/>
      <c r="CC5995"/>
      <c r="CD5995"/>
      <c r="CE5995"/>
      <c r="CF5995"/>
      <c r="CG5995"/>
      <c r="CH5995"/>
      <c r="CI5995"/>
      <c r="CJ5995"/>
    </row>
    <row r="5996" spans="39:88" x14ac:dyDescent="0.3"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  <c r="BF5996"/>
      <c r="BG5996"/>
      <c r="BH5996"/>
      <c r="BI5996"/>
      <c r="BJ5996"/>
      <c r="BK5996"/>
      <c r="BL5996"/>
      <c r="BM5996"/>
      <c r="BN5996"/>
      <c r="BO5996"/>
      <c r="BP5996"/>
      <c r="BQ5996"/>
      <c r="BR5996"/>
      <c r="BS5996"/>
      <c r="BT5996"/>
      <c r="BU5996"/>
      <c r="BV5996"/>
      <c r="BW5996"/>
      <c r="BX5996"/>
      <c r="BY5996"/>
      <c r="BZ5996"/>
      <c r="CA5996"/>
      <c r="CB5996"/>
      <c r="CC5996"/>
      <c r="CD5996"/>
      <c r="CE5996"/>
      <c r="CF5996"/>
      <c r="CG5996"/>
      <c r="CH5996"/>
      <c r="CI5996"/>
      <c r="CJ5996"/>
    </row>
    <row r="5997" spans="39:88" x14ac:dyDescent="0.3"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  <c r="BF5997"/>
      <c r="BG5997"/>
      <c r="BH5997"/>
      <c r="BI5997"/>
      <c r="BJ5997"/>
      <c r="BK5997"/>
      <c r="BL5997"/>
      <c r="BM5997"/>
      <c r="BN5997"/>
      <c r="BO5997"/>
      <c r="BP5997"/>
      <c r="BQ5997"/>
      <c r="BR5997"/>
      <c r="BS5997"/>
      <c r="BT5997"/>
      <c r="BU5997"/>
      <c r="BV5997"/>
      <c r="BW5997"/>
      <c r="BX5997"/>
      <c r="BY5997"/>
      <c r="BZ5997"/>
      <c r="CA5997"/>
      <c r="CB5997"/>
      <c r="CC5997"/>
      <c r="CD5997"/>
      <c r="CE5997"/>
      <c r="CF5997"/>
      <c r="CG5997"/>
      <c r="CH5997"/>
      <c r="CI5997"/>
      <c r="CJ5997"/>
    </row>
    <row r="5998" spans="39:88" x14ac:dyDescent="0.3"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  <c r="BF5998"/>
      <c r="BG5998"/>
      <c r="BH5998"/>
      <c r="BI5998"/>
      <c r="BJ5998"/>
      <c r="BK5998"/>
      <c r="BL5998"/>
      <c r="BM5998"/>
      <c r="BN5998"/>
      <c r="BO5998"/>
      <c r="BP5998"/>
      <c r="BQ5998"/>
      <c r="BR5998"/>
      <c r="BS5998"/>
      <c r="BT5998"/>
      <c r="BU5998"/>
      <c r="BV5998"/>
      <c r="BW5998"/>
      <c r="BX5998"/>
      <c r="BY5998"/>
      <c r="BZ5998"/>
      <c r="CA5998"/>
      <c r="CB5998"/>
      <c r="CC5998"/>
      <c r="CD5998"/>
      <c r="CE5998"/>
      <c r="CF5998"/>
      <c r="CG5998"/>
      <c r="CH5998"/>
      <c r="CI5998"/>
      <c r="CJ5998"/>
    </row>
    <row r="5999" spans="39:88" x14ac:dyDescent="0.3"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  <c r="BF5999"/>
      <c r="BG5999"/>
      <c r="BH5999"/>
      <c r="BI5999"/>
      <c r="BJ5999"/>
      <c r="BK5999"/>
      <c r="BL5999"/>
      <c r="BM5999"/>
      <c r="BN5999"/>
      <c r="BO5999"/>
      <c r="BP5999"/>
      <c r="BQ5999"/>
      <c r="BR5999"/>
      <c r="BS5999"/>
      <c r="BT5999"/>
      <c r="BU5999"/>
      <c r="BV5999"/>
      <c r="BW5999"/>
      <c r="BX5999"/>
      <c r="BY5999"/>
      <c r="BZ5999"/>
      <c r="CA5999"/>
      <c r="CB5999"/>
      <c r="CC5999"/>
      <c r="CD5999"/>
      <c r="CE5999"/>
      <c r="CF5999"/>
      <c r="CG5999"/>
      <c r="CH5999"/>
      <c r="CI5999"/>
      <c r="CJ5999"/>
    </row>
    <row r="6000" spans="39:88" x14ac:dyDescent="0.3"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  <c r="BF6000"/>
      <c r="BG6000"/>
      <c r="BH6000"/>
      <c r="BI6000"/>
      <c r="BJ6000"/>
      <c r="BK6000"/>
      <c r="BL6000"/>
      <c r="BM6000"/>
      <c r="BN6000"/>
      <c r="BO6000"/>
      <c r="BP6000"/>
      <c r="BQ6000"/>
      <c r="BR6000"/>
      <c r="BS6000"/>
      <c r="BT6000"/>
      <c r="BU6000"/>
      <c r="BV6000"/>
      <c r="BW6000"/>
      <c r="BX6000"/>
      <c r="BY6000"/>
      <c r="BZ6000"/>
      <c r="CA6000"/>
      <c r="CB6000"/>
      <c r="CC6000"/>
      <c r="CD6000"/>
      <c r="CE6000"/>
      <c r="CF6000"/>
      <c r="CG6000"/>
      <c r="CH6000"/>
      <c r="CI6000"/>
      <c r="CJ6000"/>
    </row>
    <row r="6001" spans="39:88" x14ac:dyDescent="0.3"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  <c r="BF6001"/>
      <c r="BG6001"/>
      <c r="BH6001"/>
      <c r="BI6001"/>
      <c r="BJ6001"/>
      <c r="BK6001"/>
      <c r="BL6001"/>
      <c r="BM6001"/>
      <c r="BN6001"/>
      <c r="BO6001"/>
      <c r="BP6001"/>
      <c r="BQ6001"/>
      <c r="BR6001"/>
      <c r="BS6001"/>
      <c r="BT6001"/>
      <c r="BU6001"/>
      <c r="BV6001"/>
      <c r="BW6001"/>
      <c r="BX6001"/>
      <c r="BY6001"/>
      <c r="BZ6001"/>
      <c r="CA6001"/>
      <c r="CB6001"/>
      <c r="CC6001"/>
      <c r="CD6001"/>
      <c r="CE6001"/>
      <c r="CF6001"/>
      <c r="CG6001"/>
      <c r="CH6001"/>
      <c r="CI6001"/>
      <c r="CJ6001"/>
    </row>
    <row r="6002" spans="39:88" x14ac:dyDescent="0.3"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  <c r="BF6002"/>
      <c r="BG6002"/>
      <c r="BH6002"/>
      <c r="BI6002"/>
      <c r="BJ6002"/>
      <c r="BK6002"/>
      <c r="BL6002"/>
      <c r="BM6002"/>
      <c r="BN6002"/>
      <c r="BO6002"/>
      <c r="BP6002"/>
      <c r="BQ6002"/>
      <c r="BR6002"/>
      <c r="BS6002"/>
      <c r="BT6002"/>
      <c r="BU6002"/>
      <c r="BV6002"/>
      <c r="BW6002"/>
      <c r="BX6002"/>
      <c r="BY6002"/>
      <c r="BZ6002"/>
      <c r="CA6002"/>
      <c r="CB6002"/>
      <c r="CC6002"/>
      <c r="CD6002"/>
      <c r="CE6002"/>
      <c r="CF6002"/>
      <c r="CG6002"/>
      <c r="CH6002"/>
      <c r="CI6002"/>
      <c r="CJ6002"/>
    </row>
    <row r="6003" spans="39:88" x14ac:dyDescent="0.3"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  <c r="BF6003"/>
      <c r="BG6003"/>
      <c r="BH6003"/>
      <c r="BI6003"/>
      <c r="BJ6003"/>
      <c r="BK6003"/>
      <c r="BL6003"/>
      <c r="BM6003"/>
      <c r="BN6003"/>
      <c r="BO6003"/>
      <c r="BP6003"/>
      <c r="BQ6003"/>
      <c r="BR6003"/>
      <c r="BS6003"/>
      <c r="BT6003"/>
      <c r="BU6003"/>
      <c r="BV6003"/>
      <c r="BW6003"/>
      <c r="BX6003"/>
      <c r="BY6003"/>
      <c r="BZ6003"/>
      <c r="CA6003"/>
      <c r="CB6003"/>
      <c r="CC6003"/>
      <c r="CD6003"/>
      <c r="CE6003"/>
      <c r="CF6003"/>
      <c r="CG6003"/>
      <c r="CH6003"/>
      <c r="CI6003"/>
      <c r="CJ6003"/>
    </row>
    <row r="6004" spans="39:88" x14ac:dyDescent="0.3"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  <c r="BF6004"/>
      <c r="BG6004"/>
      <c r="BH6004"/>
      <c r="BI6004"/>
      <c r="BJ6004"/>
      <c r="BK6004"/>
      <c r="BL6004"/>
      <c r="BM6004"/>
      <c r="BN6004"/>
      <c r="BO6004"/>
      <c r="BP6004"/>
      <c r="BQ6004"/>
      <c r="BR6004"/>
      <c r="BS6004"/>
      <c r="BT6004"/>
      <c r="BU6004"/>
      <c r="BV6004"/>
      <c r="BW6004"/>
      <c r="BX6004"/>
      <c r="BY6004"/>
      <c r="BZ6004"/>
      <c r="CA6004"/>
      <c r="CB6004"/>
      <c r="CC6004"/>
      <c r="CD6004"/>
      <c r="CE6004"/>
      <c r="CF6004"/>
      <c r="CG6004"/>
      <c r="CH6004"/>
      <c r="CI6004"/>
      <c r="CJ6004"/>
    </row>
    <row r="6005" spans="39:88" x14ac:dyDescent="0.3"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  <c r="BF6005"/>
      <c r="BG6005"/>
      <c r="BH6005"/>
      <c r="BI6005"/>
      <c r="BJ6005"/>
      <c r="BK6005"/>
      <c r="BL6005"/>
      <c r="BM6005"/>
      <c r="BN6005"/>
      <c r="BO6005"/>
      <c r="BP6005"/>
      <c r="BQ6005"/>
      <c r="BR6005"/>
      <c r="BS6005"/>
      <c r="BT6005"/>
      <c r="BU6005"/>
      <c r="BV6005"/>
      <c r="BW6005"/>
      <c r="BX6005"/>
      <c r="BY6005"/>
      <c r="BZ6005"/>
      <c r="CA6005"/>
      <c r="CB6005"/>
      <c r="CC6005"/>
      <c r="CD6005"/>
      <c r="CE6005"/>
      <c r="CF6005"/>
      <c r="CG6005"/>
      <c r="CH6005"/>
      <c r="CI6005"/>
      <c r="CJ6005"/>
    </row>
    <row r="6006" spans="39:88" x14ac:dyDescent="0.3"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  <c r="BF6006"/>
      <c r="BG6006"/>
      <c r="BH6006"/>
      <c r="BI6006"/>
      <c r="BJ6006"/>
      <c r="BK6006"/>
      <c r="BL6006"/>
      <c r="BM6006"/>
      <c r="BN6006"/>
      <c r="BO6006"/>
      <c r="BP6006"/>
      <c r="BQ6006"/>
      <c r="BR6006"/>
      <c r="BS6006"/>
      <c r="BT6006"/>
      <c r="BU6006"/>
      <c r="BV6006"/>
      <c r="BW6006"/>
      <c r="BX6006"/>
      <c r="BY6006"/>
      <c r="BZ6006"/>
      <c r="CA6006"/>
      <c r="CB6006"/>
      <c r="CC6006"/>
      <c r="CD6006"/>
      <c r="CE6006"/>
      <c r="CF6006"/>
      <c r="CG6006"/>
      <c r="CH6006"/>
      <c r="CI6006"/>
      <c r="CJ6006"/>
    </row>
    <row r="6007" spans="39:88" x14ac:dyDescent="0.3"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  <c r="BF6007"/>
      <c r="BG6007"/>
      <c r="BH6007"/>
      <c r="BI6007"/>
      <c r="BJ6007"/>
      <c r="BK6007"/>
      <c r="BL6007"/>
      <c r="BM6007"/>
      <c r="BN6007"/>
      <c r="BO6007"/>
      <c r="BP6007"/>
      <c r="BQ6007"/>
      <c r="BR6007"/>
      <c r="BS6007"/>
      <c r="BT6007"/>
      <c r="BU6007"/>
      <c r="BV6007"/>
      <c r="BW6007"/>
      <c r="BX6007"/>
      <c r="BY6007"/>
      <c r="BZ6007"/>
      <c r="CA6007"/>
      <c r="CB6007"/>
      <c r="CC6007"/>
      <c r="CD6007"/>
      <c r="CE6007"/>
      <c r="CF6007"/>
      <c r="CG6007"/>
      <c r="CH6007"/>
      <c r="CI6007"/>
      <c r="CJ6007"/>
    </row>
    <row r="6008" spans="39:88" x14ac:dyDescent="0.3"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  <c r="BF6008"/>
      <c r="BG6008"/>
      <c r="BH6008"/>
      <c r="BI6008"/>
      <c r="BJ6008"/>
      <c r="BK6008"/>
      <c r="BL6008"/>
      <c r="BM6008"/>
      <c r="BN6008"/>
      <c r="BO6008"/>
      <c r="BP6008"/>
      <c r="BQ6008"/>
      <c r="BR6008"/>
      <c r="BS6008"/>
      <c r="BT6008"/>
      <c r="BU6008"/>
      <c r="BV6008"/>
      <c r="BW6008"/>
      <c r="BX6008"/>
      <c r="BY6008"/>
      <c r="BZ6008"/>
      <c r="CA6008"/>
      <c r="CB6008"/>
      <c r="CC6008"/>
      <c r="CD6008"/>
      <c r="CE6008"/>
      <c r="CF6008"/>
      <c r="CG6008"/>
      <c r="CH6008"/>
      <c r="CI6008"/>
      <c r="CJ6008"/>
    </row>
    <row r="6009" spans="39:88" x14ac:dyDescent="0.3"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  <c r="BF6009"/>
      <c r="BG6009"/>
      <c r="BH6009"/>
      <c r="BI6009"/>
      <c r="BJ6009"/>
      <c r="BK6009"/>
      <c r="BL6009"/>
      <c r="BM6009"/>
      <c r="BN6009"/>
      <c r="BO6009"/>
      <c r="BP6009"/>
      <c r="BQ6009"/>
      <c r="BR6009"/>
      <c r="BS6009"/>
      <c r="BT6009"/>
      <c r="BU6009"/>
      <c r="BV6009"/>
      <c r="BW6009"/>
      <c r="BX6009"/>
      <c r="BY6009"/>
      <c r="BZ6009"/>
      <c r="CA6009"/>
      <c r="CB6009"/>
      <c r="CC6009"/>
      <c r="CD6009"/>
      <c r="CE6009"/>
      <c r="CF6009"/>
      <c r="CG6009"/>
      <c r="CH6009"/>
      <c r="CI6009"/>
      <c r="CJ6009"/>
    </row>
    <row r="6010" spans="39:88" x14ac:dyDescent="0.3"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  <c r="BF6010"/>
      <c r="BG6010"/>
      <c r="BH6010"/>
      <c r="BI6010"/>
      <c r="BJ6010"/>
      <c r="BK6010"/>
      <c r="BL6010"/>
      <c r="BM6010"/>
      <c r="BN6010"/>
      <c r="BO6010"/>
      <c r="BP6010"/>
      <c r="BQ6010"/>
      <c r="BR6010"/>
      <c r="BS6010"/>
      <c r="BT6010"/>
      <c r="BU6010"/>
      <c r="BV6010"/>
      <c r="BW6010"/>
      <c r="BX6010"/>
      <c r="BY6010"/>
      <c r="BZ6010"/>
      <c r="CA6010"/>
      <c r="CB6010"/>
      <c r="CC6010"/>
      <c r="CD6010"/>
      <c r="CE6010"/>
      <c r="CF6010"/>
      <c r="CG6010"/>
      <c r="CH6010"/>
      <c r="CI6010"/>
      <c r="CJ6010"/>
    </row>
    <row r="6011" spans="39:88" x14ac:dyDescent="0.3"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  <c r="BF6011"/>
      <c r="BG6011"/>
      <c r="BH6011"/>
      <c r="BI6011"/>
      <c r="BJ6011"/>
      <c r="BK6011"/>
      <c r="BL6011"/>
      <c r="BM6011"/>
      <c r="BN6011"/>
      <c r="BO6011"/>
      <c r="BP6011"/>
      <c r="BQ6011"/>
      <c r="BR6011"/>
      <c r="BS6011"/>
      <c r="BT6011"/>
      <c r="BU6011"/>
      <c r="BV6011"/>
      <c r="BW6011"/>
      <c r="BX6011"/>
      <c r="BY6011"/>
      <c r="BZ6011"/>
      <c r="CA6011"/>
      <c r="CB6011"/>
      <c r="CC6011"/>
      <c r="CD6011"/>
      <c r="CE6011"/>
      <c r="CF6011"/>
      <c r="CG6011"/>
      <c r="CH6011"/>
      <c r="CI6011"/>
      <c r="CJ6011"/>
    </row>
    <row r="6012" spans="39:88" x14ac:dyDescent="0.3"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  <c r="BF6012"/>
      <c r="BG6012"/>
      <c r="BH6012"/>
      <c r="BI6012"/>
      <c r="BJ6012"/>
      <c r="BK6012"/>
      <c r="BL6012"/>
      <c r="BM6012"/>
      <c r="BN6012"/>
      <c r="BO6012"/>
      <c r="BP6012"/>
      <c r="BQ6012"/>
      <c r="BR6012"/>
      <c r="BS6012"/>
      <c r="BT6012"/>
      <c r="BU6012"/>
      <c r="BV6012"/>
      <c r="BW6012"/>
      <c r="BX6012"/>
      <c r="BY6012"/>
      <c r="BZ6012"/>
      <c r="CA6012"/>
      <c r="CB6012"/>
      <c r="CC6012"/>
      <c r="CD6012"/>
      <c r="CE6012"/>
      <c r="CF6012"/>
      <c r="CG6012"/>
      <c r="CH6012"/>
      <c r="CI6012"/>
      <c r="CJ6012"/>
    </row>
    <row r="6013" spans="39:88" x14ac:dyDescent="0.3"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  <c r="BF6013"/>
      <c r="BG6013"/>
      <c r="BH6013"/>
      <c r="BI6013"/>
      <c r="BJ6013"/>
      <c r="BK6013"/>
      <c r="BL6013"/>
      <c r="BM6013"/>
      <c r="BN6013"/>
      <c r="BO6013"/>
      <c r="BP6013"/>
      <c r="BQ6013"/>
      <c r="BR6013"/>
      <c r="BS6013"/>
      <c r="BT6013"/>
      <c r="BU6013"/>
      <c r="BV6013"/>
      <c r="BW6013"/>
      <c r="BX6013"/>
      <c r="BY6013"/>
      <c r="BZ6013"/>
      <c r="CA6013"/>
      <c r="CB6013"/>
      <c r="CC6013"/>
      <c r="CD6013"/>
      <c r="CE6013"/>
      <c r="CF6013"/>
      <c r="CG6013"/>
      <c r="CH6013"/>
      <c r="CI6013"/>
      <c r="CJ6013"/>
    </row>
    <row r="6014" spans="39:88" x14ac:dyDescent="0.3"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  <c r="BF6014"/>
      <c r="BG6014"/>
      <c r="BH6014"/>
      <c r="BI6014"/>
      <c r="BJ6014"/>
      <c r="BK6014"/>
      <c r="BL6014"/>
      <c r="BM6014"/>
      <c r="BN6014"/>
      <c r="BO6014"/>
      <c r="BP6014"/>
      <c r="BQ6014"/>
      <c r="BR6014"/>
      <c r="BS6014"/>
      <c r="BT6014"/>
      <c r="BU6014"/>
      <c r="BV6014"/>
      <c r="BW6014"/>
      <c r="BX6014"/>
      <c r="BY6014"/>
      <c r="BZ6014"/>
      <c r="CA6014"/>
      <c r="CB6014"/>
      <c r="CC6014"/>
      <c r="CD6014"/>
      <c r="CE6014"/>
      <c r="CF6014"/>
      <c r="CG6014"/>
      <c r="CH6014"/>
      <c r="CI6014"/>
      <c r="CJ6014"/>
    </row>
    <row r="6015" spans="39:88" x14ac:dyDescent="0.3"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  <c r="BF6015"/>
      <c r="BG6015"/>
      <c r="BH6015"/>
      <c r="BI6015"/>
      <c r="BJ6015"/>
      <c r="BK6015"/>
      <c r="BL6015"/>
      <c r="BM6015"/>
      <c r="BN6015"/>
      <c r="BO6015"/>
      <c r="BP6015"/>
      <c r="BQ6015"/>
      <c r="BR6015"/>
      <c r="BS6015"/>
      <c r="BT6015"/>
      <c r="BU6015"/>
      <c r="BV6015"/>
      <c r="BW6015"/>
      <c r="BX6015"/>
      <c r="BY6015"/>
      <c r="BZ6015"/>
      <c r="CA6015"/>
      <c r="CB6015"/>
      <c r="CC6015"/>
      <c r="CD6015"/>
      <c r="CE6015"/>
      <c r="CF6015"/>
      <c r="CG6015"/>
      <c r="CH6015"/>
      <c r="CI6015"/>
      <c r="CJ6015"/>
    </row>
    <row r="6016" spans="39:88" x14ac:dyDescent="0.3"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  <c r="BF6016"/>
      <c r="BG6016"/>
      <c r="BH6016"/>
      <c r="BI6016"/>
      <c r="BJ6016"/>
      <c r="BK6016"/>
      <c r="BL6016"/>
      <c r="BM6016"/>
      <c r="BN6016"/>
      <c r="BO6016"/>
      <c r="BP6016"/>
      <c r="BQ6016"/>
      <c r="BR6016"/>
      <c r="BS6016"/>
      <c r="BT6016"/>
      <c r="BU6016"/>
      <c r="BV6016"/>
      <c r="BW6016"/>
      <c r="BX6016"/>
      <c r="BY6016"/>
      <c r="BZ6016"/>
      <c r="CA6016"/>
      <c r="CB6016"/>
      <c r="CC6016"/>
      <c r="CD6016"/>
      <c r="CE6016"/>
      <c r="CF6016"/>
      <c r="CG6016"/>
      <c r="CH6016"/>
      <c r="CI6016"/>
      <c r="CJ6016"/>
    </row>
    <row r="6017" spans="39:88" x14ac:dyDescent="0.3"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  <c r="BF6017"/>
      <c r="BG6017"/>
      <c r="BH6017"/>
      <c r="BI6017"/>
      <c r="BJ6017"/>
      <c r="BK6017"/>
      <c r="BL6017"/>
      <c r="BM6017"/>
      <c r="BN6017"/>
      <c r="BO6017"/>
      <c r="BP6017"/>
      <c r="BQ6017"/>
      <c r="BR6017"/>
      <c r="BS6017"/>
      <c r="BT6017"/>
      <c r="BU6017"/>
      <c r="BV6017"/>
      <c r="BW6017"/>
      <c r="BX6017"/>
      <c r="BY6017"/>
      <c r="BZ6017"/>
      <c r="CA6017"/>
      <c r="CB6017"/>
      <c r="CC6017"/>
      <c r="CD6017"/>
      <c r="CE6017"/>
      <c r="CF6017"/>
      <c r="CG6017"/>
      <c r="CH6017"/>
      <c r="CI6017"/>
      <c r="CJ6017"/>
    </row>
    <row r="6018" spans="39:88" x14ac:dyDescent="0.3"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  <c r="BF6018"/>
      <c r="BG6018"/>
      <c r="BH6018"/>
      <c r="BI6018"/>
      <c r="BJ6018"/>
      <c r="BK6018"/>
      <c r="BL6018"/>
      <c r="BM6018"/>
      <c r="BN6018"/>
      <c r="BO6018"/>
      <c r="BP6018"/>
      <c r="BQ6018"/>
      <c r="BR6018"/>
      <c r="BS6018"/>
      <c r="BT6018"/>
      <c r="BU6018"/>
      <c r="BV6018"/>
      <c r="BW6018"/>
      <c r="BX6018"/>
      <c r="BY6018"/>
      <c r="BZ6018"/>
      <c r="CA6018"/>
      <c r="CB6018"/>
      <c r="CC6018"/>
      <c r="CD6018"/>
      <c r="CE6018"/>
      <c r="CF6018"/>
      <c r="CG6018"/>
      <c r="CH6018"/>
      <c r="CI6018"/>
      <c r="CJ6018"/>
    </row>
    <row r="6019" spans="39:88" x14ac:dyDescent="0.3"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  <c r="BF6019"/>
      <c r="BG6019"/>
      <c r="BH6019"/>
      <c r="BI6019"/>
      <c r="BJ6019"/>
      <c r="BK6019"/>
      <c r="BL6019"/>
      <c r="BM6019"/>
      <c r="BN6019"/>
      <c r="BO6019"/>
      <c r="BP6019"/>
      <c r="BQ6019"/>
      <c r="BR6019"/>
      <c r="BS6019"/>
      <c r="BT6019"/>
      <c r="BU6019"/>
      <c r="BV6019"/>
      <c r="BW6019"/>
      <c r="BX6019"/>
      <c r="BY6019"/>
      <c r="BZ6019"/>
      <c r="CA6019"/>
      <c r="CB6019"/>
      <c r="CC6019"/>
      <c r="CD6019"/>
      <c r="CE6019"/>
      <c r="CF6019"/>
      <c r="CG6019"/>
      <c r="CH6019"/>
      <c r="CI6019"/>
      <c r="CJ6019"/>
    </row>
    <row r="6020" spans="39:88" x14ac:dyDescent="0.3"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  <c r="BF6020"/>
      <c r="BG6020"/>
      <c r="BH6020"/>
      <c r="BI6020"/>
      <c r="BJ6020"/>
      <c r="BK6020"/>
      <c r="BL6020"/>
      <c r="BM6020"/>
      <c r="BN6020"/>
      <c r="BO6020"/>
      <c r="BP6020"/>
      <c r="BQ6020"/>
      <c r="BR6020"/>
      <c r="BS6020"/>
      <c r="BT6020"/>
      <c r="BU6020"/>
      <c r="BV6020"/>
      <c r="BW6020"/>
      <c r="BX6020"/>
      <c r="BY6020"/>
      <c r="BZ6020"/>
      <c r="CA6020"/>
      <c r="CB6020"/>
      <c r="CC6020"/>
      <c r="CD6020"/>
      <c r="CE6020"/>
      <c r="CF6020"/>
      <c r="CG6020"/>
      <c r="CH6020"/>
      <c r="CI6020"/>
      <c r="CJ6020"/>
    </row>
    <row r="6021" spans="39:88" x14ac:dyDescent="0.3"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  <c r="BF6021"/>
      <c r="BG6021"/>
      <c r="BH6021"/>
      <c r="BI6021"/>
      <c r="BJ6021"/>
      <c r="BK6021"/>
      <c r="BL6021"/>
      <c r="BM6021"/>
      <c r="BN6021"/>
      <c r="BO6021"/>
      <c r="BP6021"/>
      <c r="BQ6021"/>
      <c r="BR6021"/>
      <c r="BS6021"/>
      <c r="BT6021"/>
      <c r="BU6021"/>
      <c r="BV6021"/>
      <c r="BW6021"/>
      <c r="BX6021"/>
      <c r="BY6021"/>
      <c r="BZ6021"/>
      <c r="CA6021"/>
      <c r="CB6021"/>
      <c r="CC6021"/>
      <c r="CD6021"/>
      <c r="CE6021"/>
      <c r="CF6021"/>
      <c r="CG6021"/>
      <c r="CH6021"/>
      <c r="CI6021"/>
      <c r="CJ6021"/>
    </row>
    <row r="6022" spans="39:88" x14ac:dyDescent="0.3"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  <c r="BF6022"/>
      <c r="BG6022"/>
      <c r="BH6022"/>
      <c r="BI6022"/>
      <c r="BJ6022"/>
      <c r="BK6022"/>
      <c r="BL6022"/>
      <c r="BM6022"/>
      <c r="BN6022"/>
      <c r="BO6022"/>
      <c r="BP6022"/>
      <c r="BQ6022"/>
      <c r="BR6022"/>
      <c r="BS6022"/>
      <c r="BT6022"/>
      <c r="BU6022"/>
      <c r="BV6022"/>
      <c r="BW6022"/>
      <c r="BX6022"/>
      <c r="BY6022"/>
      <c r="BZ6022"/>
      <c r="CA6022"/>
      <c r="CB6022"/>
      <c r="CC6022"/>
      <c r="CD6022"/>
      <c r="CE6022"/>
      <c r="CF6022"/>
      <c r="CG6022"/>
      <c r="CH6022"/>
      <c r="CI6022"/>
      <c r="CJ6022"/>
    </row>
    <row r="6023" spans="39:88" x14ac:dyDescent="0.3"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  <c r="BF6023"/>
      <c r="BG6023"/>
      <c r="BH6023"/>
      <c r="BI6023"/>
      <c r="BJ6023"/>
      <c r="BK6023"/>
      <c r="BL6023"/>
      <c r="BM6023"/>
      <c r="BN6023"/>
      <c r="BO6023"/>
      <c r="BP6023"/>
      <c r="BQ6023"/>
      <c r="BR6023"/>
      <c r="BS6023"/>
      <c r="BT6023"/>
      <c r="BU6023"/>
      <c r="BV6023"/>
      <c r="BW6023"/>
      <c r="BX6023"/>
      <c r="BY6023"/>
      <c r="BZ6023"/>
      <c r="CA6023"/>
      <c r="CB6023"/>
      <c r="CC6023"/>
      <c r="CD6023"/>
      <c r="CE6023"/>
      <c r="CF6023"/>
      <c r="CG6023"/>
      <c r="CH6023"/>
      <c r="CI6023"/>
      <c r="CJ6023"/>
    </row>
    <row r="6024" spans="39:88" x14ac:dyDescent="0.3"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  <c r="BF6024"/>
      <c r="BG6024"/>
      <c r="BH6024"/>
      <c r="BI6024"/>
      <c r="BJ6024"/>
      <c r="BK6024"/>
      <c r="BL6024"/>
      <c r="BM6024"/>
      <c r="BN6024"/>
      <c r="BO6024"/>
      <c r="BP6024"/>
      <c r="BQ6024"/>
      <c r="BR6024"/>
      <c r="BS6024"/>
      <c r="BT6024"/>
      <c r="BU6024"/>
      <c r="BV6024"/>
      <c r="BW6024"/>
      <c r="BX6024"/>
      <c r="BY6024"/>
      <c r="BZ6024"/>
      <c r="CA6024"/>
      <c r="CB6024"/>
      <c r="CC6024"/>
      <c r="CD6024"/>
      <c r="CE6024"/>
      <c r="CF6024"/>
      <c r="CG6024"/>
      <c r="CH6024"/>
      <c r="CI6024"/>
      <c r="CJ6024"/>
    </row>
    <row r="6025" spans="39:88" x14ac:dyDescent="0.3"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  <c r="BF6025"/>
      <c r="BG6025"/>
      <c r="BH6025"/>
      <c r="BI6025"/>
      <c r="BJ6025"/>
      <c r="BK6025"/>
      <c r="BL6025"/>
      <c r="BM6025"/>
      <c r="BN6025"/>
      <c r="BO6025"/>
      <c r="BP6025"/>
      <c r="BQ6025"/>
      <c r="BR6025"/>
      <c r="BS6025"/>
      <c r="BT6025"/>
      <c r="BU6025"/>
      <c r="BV6025"/>
      <c r="BW6025"/>
      <c r="BX6025"/>
      <c r="BY6025"/>
      <c r="BZ6025"/>
      <c r="CA6025"/>
      <c r="CB6025"/>
      <c r="CC6025"/>
      <c r="CD6025"/>
      <c r="CE6025"/>
      <c r="CF6025"/>
      <c r="CG6025"/>
      <c r="CH6025"/>
      <c r="CI6025"/>
      <c r="CJ6025"/>
    </row>
    <row r="6026" spans="39:88" x14ac:dyDescent="0.3"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  <c r="BF6026"/>
      <c r="BG6026"/>
      <c r="BH6026"/>
      <c r="BI6026"/>
      <c r="BJ6026"/>
      <c r="BK6026"/>
      <c r="BL6026"/>
      <c r="BM6026"/>
      <c r="BN6026"/>
      <c r="BO6026"/>
      <c r="BP6026"/>
      <c r="BQ6026"/>
      <c r="BR6026"/>
      <c r="BS6026"/>
      <c r="BT6026"/>
      <c r="BU6026"/>
      <c r="BV6026"/>
      <c r="BW6026"/>
      <c r="BX6026"/>
      <c r="BY6026"/>
      <c r="BZ6026"/>
      <c r="CA6026"/>
      <c r="CB6026"/>
      <c r="CC6026"/>
      <c r="CD6026"/>
      <c r="CE6026"/>
      <c r="CF6026"/>
      <c r="CG6026"/>
      <c r="CH6026"/>
      <c r="CI6026"/>
      <c r="CJ6026"/>
    </row>
    <row r="6027" spans="39:88" x14ac:dyDescent="0.3"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  <c r="BF6027"/>
      <c r="BG6027"/>
      <c r="BH6027"/>
      <c r="BI6027"/>
      <c r="BJ6027"/>
      <c r="BK6027"/>
      <c r="BL6027"/>
      <c r="BM6027"/>
      <c r="BN6027"/>
      <c r="BO6027"/>
      <c r="BP6027"/>
      <c r="BQ6027"/>
      <c r="BR6027"/>
      <c r="BS6027"/>
      <c r="BT6027"/>
      <c r="BU6027"/>
      <c r="BV6027"/>
      <c r="BW6027"/>
      <c r="BX6027"/>
      <c r="BY6027"/>
      <c r="BZ6027"/>
      <c r="CA6027"/>
      <c r="CB6027"/>
      <c r="CC6027"/>
      <c r="CD6027"/>
      <c r="CE6027"/>
      <c r="CF6027"/>
      <c r="CG6027"/>
      <c r="CH6027"/>
      <c r="CI6027"/>
      <c r="CJ6027"/>
    </row>
    <row r="6028" spans="39:88" x14ac:dyDescent="0.3"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  <c r="BF6028"/>
      <c r="BG6028"/>
      <c r="BH6028"/>
      <c r="BI6028"/>
      <c r="BJ6028"/>
      <c r="BK6028"/>
      <c r="BL6028"/>
      <c r="BM6028"/>
      <c r="BN6028"/>
      <c r="BO6028"/>
      <c r="BP6028"/>
      <c r="BQ6028"/>
      <c r="BR6028"/>
      <c r="BS6028"/>
      <c r="BT6028"/>
      <c r="BU6028"/>
      <c r="BV6028"/>
      <c r="BW6028"/>
      <c r="BX6028"/>
      <c r="BY6028"/>
      <c r="BZ6028"/>
      <c r="CA6028"/>
      <c r="CB6028"/>
      <c r="CC6028"/>
      <c r="CD6028"/>
      <c r="CE6028"/>
      <c r="CF6028"/>
      <c r="CG6028"/>
      <c r="CH6028"/>
      <c r="CI6028"/>
      <c r="CJ6028"/>
    </row>
    <row r="6029" spans="39:88" x14ac:dyDescent="0.3"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  <c r="BF6029"/>
      <c r="BG6029"/>
      <c r="BH6029"/>
      <c r="BI6029"/>
      <c r="BJ6029"/>
      <c r="BK6029"/>
      <c r="BL6029"/>
      <c r="BM6029"/>
      <c r="BN6029"/>
      <c r="BO6029"/>
      <c r="BP6029"/>
      <c r="BQ6029"/>
      <c r="BR6029"/>
      <c r="BS6029"/>
      <c r="BT6029"/>
      <c r="BU6029"/>
      <c r="BV6029"/>
      <c r="BW6029"/>
      <c r="BX6029"/>
      <c r="BY6029"/>
      <c r="BZ6029"/>
      <c r="CA6029"/>
      <c r="CB6029"/>
      <c r="CC6029"/>
      <c r="CD6029"/>
      <c r="CE6029"/>
      <c r="CF6029"/>
      <c r="CG6029"/>
      <c r="CH6029"/>
      <c r="CI6029"/>
      <c r="CJ6029"/>
    </row>
    <row r="6030" spans="39:88" x14ac:dyDescent="0.3"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  <c r="BF6030"/>
      <c r="BG6030"/>
      <c r="BH6030"/>
      <c r="BI6030"/>
      <c r="BJ6030"/>
      <c r="BK6030"/>
      <c r="BL6030"/>
      <c r="BM6030"/>
      <c r="BN6030"/>
      <c r="BO6030"/>
      <c r="BP6030"/>
      <c r="BQ6030"/>
      <c r="BR6030"/>
      <c r="BS6030"/>
      <c r="BT6030"/>
      <c r="BU6030"/>
      <c r="BV6030"/>
      <c r="BW6030"/>
      <c r="BX6030"/>
      <c r="BY6030"/>
      <c r="BZ6030"/>
      <c r="CA6030"/>
      <c r="CB6030"/>
      <c r="CC6030"/>
      <c r="CD6030"/>
      <c r="CE6030"/>
      <c r="CF6030"/>
      <c r="CG6030"/>
      <c r="CH6030"/>
      <c r="CI6030"/>
      <c r="CJ6030"/>
    </row>
    <row r="6031" spans="39:88" x14ac:dyDescent="0.3"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  <c r="BF6031"/>
      <c r="BG6031"/>
      <c r="BH6031"/>
      <c r="BI6031"/>
      <c r="BJ6031"/>
      <c r="BK6031"/>
      <c r="BL6031"/>
      <c r="BM6031"/>
      <c r="BN6031"/>
      <c r="BO6031"/>
      <c r="BP6031"/>
      <c r="BQ6031"/>
      <c r="BR6031"/>
      <c r="BS6031"/>
      <c r="BT6031"/>
      <c r="BU6031"/>
      <c r="BV6031"/>
      <c r="BW6031"/>
      <c r="BX6031"/>
      <c r="BY6031"/>
      <c r="BZ6031"/>
      <c r="CA6031"/>
      <c r="CB6031"/>
      <c r="CC6031"/>
      <c r="CD6031"/>
      <c r="CE6031"/>
      <c r="CF6031"/>
      <c r="CG6031"/>
      <c r="CH6031"/>
      <c r="CI6031"/>
      <c r="CJ6031"/>
    </row>
    <row r="6032" spans="39:88" x14ac:dyDescent="0.3"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  <c r="BF6032"/>
      <c r="BG6032"/>
      <c r="BH6032"/>
      <c r="BI6032"/>
      <c r="BJ6032"/>
      <c r="BK6032"/>
      <c r="BL6032"/>
      <c r="BM6032"/>
      <c r="BN6032"/>
      <c r="BO6032"/>
      <c r="BP6032"/>
      <c r="BQ6032"/>
      <c r="BR6032"/>
      <c r="BS6032"/>
      <c r="BT6032"/>
      <c r="BU6032"/>
      <c r="BV6032"/>
      <c r="BW6032"/>
      <c r="BX6032"/>
      <c r="BY6032"/>
      <c r="BZ6032"/>
      <c r="CA6032"/>
      <c r="CB6032"/>
      <c r="CC6032"/>
      <c r="CD6032"/>
      <c r="CE6032"/>
      <c r="CF6032"/>
      <c r="CG6032"/>
      <c r="CH6032"/>
      <c r="CI6032"/>
      <c r="CJ6032"/>
    </row>
    <row r="6033" spans="39:88" x14ac:dyDescent="0.3"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  <c r="BF6033"/>
      <c r="BG6033"/>
      <c r="BH6033"/>
      <c r="BI6033"/>
      <c r="BJ6033"/>
      <c r="BK6033"/>
      <c r="BL6033"/>
      <c r="BM6033"/>
      <c r="BN6033"/>
      <c r="BO6033"/>
      <c r="BP6033"/>
      <c r="BQ6033"/>
      <c r="BR6033"/>
      <c r="BS6033"/>
      <c r="BT6033"/>
      <c r="BU6033"/>
      <c r="BV6033"/>
      <c r="BW6033"/>
      <c r="BX6033"/>
      <c r="BY6033"/>
      <c r="BZ6033"/>
      <c r="CA6033"/>
      <c r="CB6033"/>
      <c r="CC6033"/>
      <c r="CD6033"/>
      <c r="CE6033"/>
      <c r="CF6033"/>
      <c r="CG6033"/>
      <c r="CH6033"/>
      <c r="CI6033"/>
      <c r="CJ6033"/>
    </row>
    <row r="6034" spans="39:88" x14ac:dyDescent="0.3"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  <c r="BF6034"/>
      <c r="BG6034"/>
      <c r="BH6034"/>
      <c r="BI6034"/>
      <c r="BJ6034"/>
      <c r="BK6034"/>
      <c r="BL6034"/>
      <c r="BM6034"/>
      <c r="BN6034"/>
      <c r="BO6034"/>
      <c r="BP6034"/>
      <c r="BQ6034"/>
      <c r="BR6034"/>
      <c r="BS6034"/>
      <c r="BT6034"/>
      <c r="BU6034"/>
      <c r="BV6034"/>
      <c r="BW6034"/>
      <c r="BX6034"/>
      <c r="BY6034"/>
      <c r="BZ6034"/>
      <c r="CA6034"/>
      <c r="CB6034"/>
      <c r="CC6034"/>
      <c r="CD6034"/>
      <c r="CE6034"/>
      <c r="CF6034"/>
      <c r="CG6034"/>
      <c r="CH6034"/>
      <c r="CI6034"/>
      <c r="CJ6034"/>
    </row>
    <row r="6035" spans="39:88" x14ac:dyDescent="0.3"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  <c r="BF6035"/>
      <c r="BG6035"/>
      <c r="BH6035"/>
      <c r="BI6035"/>
      <c r="BJ6035"/>
      <c r="BK6035"/>
      <c r="BL6035"/>
      <c r="BM6035"/>
      <c r="BN6035"/>
      <c r="BO6035"/>
      <c r="BP6035"/>
      <c r="BQ6035"/>
      <c r="BR6035"/>
      <c r="BS6035"/>
      <c r="BT6035"/>
      <c r="BU6035"/>
      <c r="BV6035"/>
      <c r="BW6035"/>
      <c r="BX6035"/>
      <c r="BY6035"/>
      <c r="BZ6035"/>
      <c r="CA6035"/>
      <c r="CB6035"/>
      <c r="CC6035"/>
      <c r="CD6035"/>
      <c r="CE6035"/>
      <c r="CF6035"/>
      <c r="CG6035"/>
      <c r="CH6035"/>
      <c r="CI6035"/>
      <c r="CJ6035"/>
    </row>
    <row r="6036" spans="39:88" x14ac:dyDescent="0.3"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  <c r="BF6036"/>
      <c r="BG6036"/>
      <c r="BH6036"/>
      <c r="BI6036"/>
      <c r="BJ6036"/>
      <c r="BK6036"/>
      <c r="BL6036"/>
      <c r="BM6036"/>
      <c r="BN6036"/>
      <c r="BO6036"/>
      <c r="BP6036"/>
      <c r="BQ6036"/>
      <c r="BR6036"/>
      <c r="BS6036"/>
      <c r="BT6036"/>
      <c r="BU6036"/>
      <c r="BV6036"/>
      <c r="BW6036"/>
      <c r="BX6036"/>
      <c r="BY6036"/>
      <c r="BZ6036"/>
      <c r="CA6036"/>
      <c r="CB6036"/>
      <c r="CC6036"/>
      <c r="CD6036"/>
      <c r="CE6036"/>
      <c r="CF6036"/>
      <c r="CG6036"/>
      <c r="CH6036"/>
      <c r="CI6036"/>
      <c r="CJ6036"/>
    </row>
    <row r="6037" spans="39:88" x14ac:dyDescent="0.3"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  <c r="BF6037"/>
      <c r="BG6037"/>
      <c r="BH6037"/>
      <c r="BI6037"/>
      <c r="BJ6037"/>
      <c r="BK6037"/>
      <c r="BL6037"/>
      <c r="BM6037"/>
      <c r="BN6037"/>
      <c r="BO6037"/>
      <c r="BP6037"/>
      <c r="BQ6037"/>
      <c r="BR6037"/>
      <c r="BS6037"/>
      <c r="BT6037"/>
      <c r="BU6037"/>
      <c r="BV6037"/>
      <c r="BW6037"/>
      <c r="BX6037"/>
      <c r="BY6037"/>
      <c r="BZ6037"/>
      <c r="CA6037"/>
      <c r="CB6037"/>
      <c r="CC6037"/>
      <c r="CD6037"/>
      <c r="CE6037"/>
      <c r="CF6037"/>
      <c r="CG6037"/>
      <c r="CH6037"/>
      <c r="CI6037"/>
      <c r="CJ6037"/>
    </row>
    <row r="6038" spans="39:88" x14ac:dyDescent="0.3"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  <c r="BF6038"/>
      <c r="BG6038"/>
      <c r="BH6038"/>
      <c r="BI6038"/>
      <c r="BJ6038"/>
      <c r="BK6038"/>
      <c r="BL6038"/>
      <c r="BM6038"/>
      <c r="BN6038"/>
      <c r="BO6038"/>
      <c r="BP6038"/>
      <c r="BQ6038"/>
      <c r="BR6038"/>
      <c r="BS6038"/>
      <c r="BT6038"/>
      <c r="BU6038"/>
      <c r="BV6038"/>
      <c r="BW6038"/>
      <c r="BX6038"/>
      <c r="BY6038"/>
      <c r="BZ6038"/>
      <c r="CA6038"/>
      <c r="CB6038"/>
      <c r="CC6038"/>
      <c r="CD6038"/>
      <c r="CE6038"/>
      <c r="CF6038"/>
      <c r="CG6038"/>
      <c r="CH6038"/>
      <c r="CI6038"/>
      <c r="CJ6038"/>
    </row>
    <row r="6039" spans="39:88" x14ac:dyDescent="0.3"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  <c r="BF6039"/>
      <c r="BG6039"/>
      <c r="BH6039"/>
      <c r="BI6039"/>
      <c r="BJ6039"/>
      <c r="BK6039"/>
      <c r="BL6039"/>
      <c r="BM6039"/>
      <c r="BN6039"/>
      <c r="BO6039"/>
      <c r="BP6039"/>
      <c r="BQ6039"/>
      <c r="BR6039"/>
      <c r="BS6039"/>
      <c r="BT6039"/>
      <c r="BU6039"/>
      <c r="BV6039"/>
      <c r="BW6039"/>
      <c r="BX6039"/>
      <c r="BY6039"/>
      <c r="BZ6039"/>
      <c r="CA6039"/>
      <c r="CB6039"/>
      <c r="CC6039"/>
      <c r="CD6039"/>
      <c r="CE6039"/>
      <c r="CF6039"/>
      <c r="CG6039"/>
      <c r="CH6039"/>
      <c r="CI6039"/>
      <c r="CJ6039"/>
    </row>
    <row r="6040" spans="39:88" x14ac:dyDescent="0.3"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  <c r="BF6040"/>
      <c r="BG6040"/>
      <c r="BH6040"/>
      <c r="BI6040"/>
      <c r="BJ6040"/>
      <c r="BK6040"/>
      <c r="BL6040"/>
      <c r="BM6040"/>
      <c r="BN6040"/>
      <c r="BO6040"/>
      <c r="BP6040"/>
      <c r="BQ6040"/>
      <c r="BR6040"/>
      <c r="BS6040"/>
      <c r="BT6040"/>
      <c r="BU6040"/>
      <c r="BV6040"/>
      <c r="BW6040"/>
      <c r="BX6040"/>
      <c r="BY6040"/>
      <c r="BZ6040"/>
      <c r="CA6040"/>
      <c r="CB6040"/>
      <c r="CC6040"/>
      <c r="CD6040"/>
      <c r="CE6040"/>
      <c r="CF6040"/>
      <c r="CG6040"/>
      <c r="CH6040"/>
      <c r="CI6040"/>
      <c r="CJ6040"/>
    </row>
    <row r="6041" spans="39:88" x14ac:dyDescent="0.3"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  <c r="BF6041"/>
      <c r="BG6041"/>
      <c r="BH6041"/>
      <c r="BI6041"/>
      <c r="BJ6041"/>
      <c r="BK6041"/>
      <c r="BL6041"/>
      <c r="BM6041"/>
      <c r="BN6041"/>
      <c r="BO6041"/>
      <c r="BP6041"/>
      <c r="BQ6041"/>
      <c r="BR6041"/>
      <c r="BS6041"/>
      <c r="BT6041"/>
      <c r="BU6041"/>
      <c r="BV6041"/>
      <c r="BW6041"/>
      <c r="BX6041"/>
      <c r="BY6041"/>
      <c r="BZ6041"/>
      <c r="CA6041"/>
      <c r="CB6041"/>
      <c r="CC6041"/>
      <c r="CD6041"/>
      <c r="CE6041"/>
      <c r="CF6041"/>
      <c r="CG6041"/>
      <c r="CH6041"/>
      <c r="CI6041"/>
      <c r="CJ6041"/>
    </row>
    <row r="6042" spans="39:88" x14ac:dyDescent="0.3"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  <c r="BF6042"/>
      <c r="BG6042"/>
      <c r="BH6042"/>
      <c r="BI6042"/>
      <c r="BJ6042"/>
      <c r="BK6042"/>
      <c r="BL6042"/>
      <c r="BM6042"/>
      <c r="BN6042"/>
      <c r="BO6042"/>
      <c r="BP6042"/>
      <c r="BQ6042"/>
      <c r="BR6042"/>
      <c r="BS6042"/>
      <c r="BT6042"/>
      <c r="BU6042"/>
      <c r="BV6042"/>
      <c r="BW6042"/>
      <c r="BX6042"/>
      <c r="BY6042"/>
      <c r="BZ6042"/>
      <c r="CA6042"/>
      <c r="CB6042"/>
      <c r="CC6042"/>
      <c r="CD6042"/>
      <c r="CE6042"/>
      <c r="CF6042"/>
      <c r="CG6042"/>
      <c r="CH6042"/>
      <c r="CI6042"/>
      <c r="CJ6042"/>
    </row>
    <row r="6043" spans="39:88" x14ac:dyDescent="0.3"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  <c r="BF6043"/>
      <c r="BG6043"/>
      <c r="BH6043"/>
      <c r="BI6043"/>
      <c r="BJ6043"/>
      <c r="BK6043"/>
      <c r="BL6043"/>
      <c r="BM6043"/>
      <c r="BN6043"/>
      <c r="BO6043"/>
      <c r="BP6043"/>
      <c r="BQ6043"/>
      <c r="BR6043"/>
      <c r="BS6043"/>
      <c r="BT6043"/>
      <c r="BU6043"/>
      <c r="BV6043"/>
      <c r="BW6043"/>
      <c r="BX6043"/>
      <c r="BY6043"/>
      <c r="BZ6043"/>
      <c r="CA6043"/>
      <c r="CB6043"/>
      <c r="CC6043"/>
      <c r="CD6043"/>
      <c r="CE6043"/>
      <c r="CF6043"/>
      <c r="CG6043"/>
      <c r="CH6043"/>
      <c r="CI6043"/>
      <c r="CJ6043"/>
    </row>
    <row r="6044" spans="39:88" x14ac:dyDescent="0.3"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  <c r="BF6044"/>
      <c r="BG6044"/>
      <c r="BH6044"/>
      <c r="BI6044"/>
      <c r="BJ6044"/>
      <c r="BK6044"/>
      <c r="BL6044"/>
      <c r="BM6044"/>
      <c r="BN6044"/>
      <c r="BO6044"/>
      <c r="BP6044"/>
      <c r="BQ6044"/>
      <c r="BR6044"/>
      <c r="BS6044"/>
      <c r="BT6044"/>
      <c r="BU6044"/>
      <c r="BV6044"/>
      <c r="BW6044"/>
      <c r="BX6044"/>
      <c r="BY6044"/>
      <c r="BZ6044"/>
      <c r="CA6044"/>
      <c r="CB6044"/>
      <c r="CC6044"/>
      <c r="CD6044"/>
      <c r="CE6044"/>
      <c r="CF6044"/>
      <c r="CG6044"/>
      <c r="CH6044"/>
      <c r="CI6044"/>
      <c r="CJ6044"/>
    </row>
    <row r="6045" spans="39:88" x14ac:dyDescent="0.3"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  <c r="BF6045"/>
      <c r="BG6045"/>
      <c r="BH6045"/>
      <c r="BI6045"/>
      <c r="BJ6045"/>
      <c r="BK6045"/>
      <c r="BL6045"/>
      <c r="BM6045"/>
      <c r="BN6045"/>
      <c r="BO6045"/>
      <c r="BP6045"/>
      <c r="BQ6045"/>
      <c r="BR6045"/>
      <c r="BS6045"/>
      <c r="BT6045"/>
      <c r="BU6045"/>
      <c r="BV6045"/>
      <c r="BW6045"/>
      <c r="BX6045"/>
      <c r="BY6045"/>
      <c r="BZ6045"/>
      <c r="CA6045"/>
      <c r="CB6045"/>
      <c r="CC6045"/>
      <c r="CD6045"/>
      <c r="CE6045"/>
      <c r="CF6045"/>
      <c r="CG6045"/>
      <c r="CH6045"/>
      <c r="CI6045"/>
      <c r="CJ6045"/>
    </row>
    <row r="6046" spans="39:88" x14ac:dyDescent="0.3"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  <c r="BF6046"/>
      <c r="BG6046"/>
      <c r="BH6046"/>
      <c r="BI6046"/>
      <c r="BJ6046"/>
      <c r="BK6046"/>
      <c r="BL6046"/>
      <c r="BM6046"/>
      <c r="BN6046"/>
      <c r="BO6046"/>
      <c r="BP6046"/>
      <c r="BQ6046"/>
      <c r="BR6046"/>
      <c r="BS6046"/>
      <c r="BT6046"/>
      <c r="BU6046"/>
      <c r="BV6046"/>
      <c r="BW6046"/>
      <c r="BX6046"/>
      <c r="BY6046"/>
      <c r="BZ6046"/>
      <c r="CA6046"/>
      <c r="CB6046"/>
      <c r="CC6046"/>
      <c r="CD6046"/>
      <c r="CE6046"/>
      <c r="CF6046"/>
      <c r="CG6046"/>
      <c r="CH6046"/>
      <c r="CI6046"/>
      <c r="CJ6046"/>
    </row>
    <row r="6047" spans="39:88" x14ac:dyDescent="0.3"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  <c r="BF6047"/>
      <c r="BG6047"/>
      <c r="BH6047"/>
      <c r="BI6047"/>
      <c r="BJ6047"/>
      <c r="BK6047"/>
      <c r="BL6047"/>
      <c r="BM6047"/>
      <c r="BN6047"/>
      <c r="BO6047"/>
      <c r="BP6047"/>
      <c r="BQ6047"/>
      <c r="BR6047"/>
      <c r="BS6047"/>
      <c r="BT6047"/>
      <c r="BU6047"/>
      <c r="BV6047"/>
      <c r="BW6047"/>
      <c r="BX6047"/>
      <c r="BY6047"/>
      <c r="BZ6047"/>
      <c r="CA6047"/>
      <c r="CB6047"/>
      <c r="CC6047"/>
      <c r="CD6047"/>
      <c r="CE6047"/>
      <c r="CF6047"/>
      <c r="CG6047"/>
      <c r="CH6047"/>
      <c r="CI6047"/>
      <c r="CJ6047"/>
    </row>
    <row r="6048" spans="39:88" x14ac:dyDescent="0.3"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  <c r="BF6048"/>
      <c r="BG6048"/>
      <c r="BH6048"/>
      <c r="BI6048"/>
      <c r="BJ6048"/>
      <c r="BK6048"/>
      <c r="BL6048"/>
      <c r="BM6048"/>
      <c r="BN6048"/>
      <c r="BO6048"/>
      <c r="BP6048"/>
      <c r="BQ6048"/>
      <c r="BR6048"/>
      <c r="BS6048"/>
      <c r="BT6048"/>
      <c r="BU6048"/>
      <c r="BV6048"/>
      <c r="BW6048"/>
      <c r="BX6048"/>
      <c r="BY6048"/>
      <c r="BZ6048"/>
      <c r="CA6048"/>
      <c r="CB6048"/>
      <c r="CC6048"/>
      <c r="CD6048"/>
      <c r="CE6048"/>
      <c r="CF6048"/>
      <c r="CG6048"/>
      <c r="CH6048"/>
      <c r="CI6048"/>
      <c r="CJ6048"/>
    </row>
    <row r="6049" spans="39:88" x14ac:dyDescent="0.3"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  <c r="BF6049"/>
      <c r="BG6049"/>
      <c r="BH6049"/>
      <c r="BI6049"/>
      <c r="BJ6049"/>
      <c r="BK6049"/>
      <c r="BL6049"/>
      <c r="BM6049"/>
      <c r="BN6049"/>
      <c r="BO6049"/>
      <c r="BP6049"/>
      <c r="BQ6049"/>
      <c r="BR6049"/>
      <c r="BS6049"/>
      <c r="BT6049"/>
      <c r="BU6049"/>
      <c r="BV6049"/>
      <c r="BW6049"/>
      <c r="BX6049"/>
      <c r="BY6049"/>
      <c r="BZ6049"/>
      <c r="CA6049"/>
      <c r="CB6049"/>
      <c r="CC6049"/>
      <c r="CD6049"/>
      <c r="CE6049"/>
      <c r="CF6049"/>
      <c r="CG6049"/>
      <c r="CH6049"/>
      <c r="CI6049"/>
      <c r="CJ6049"/>
    </row>
    <row r="6050" spans="39:88" x14ac:dyDescent="0.3"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  <c r="BF6050"/>
      <c r="BG6050"/>
      <c r="BH6050"/>
      <c r="BI6050"/>
      <c r="BJ6050"/>
      <c r="BK6050"/>
      <c r="BL6050"/>
      <c r="BM6050"/>
      <c r="BN6050"/>
      <c r="BO6050"/>
      <c r="BP6050"/>
      <c r="BQ6050"/>
      <c r="BR6050"/>
      <c r="BS6050"/>
      <c r="BT6050"/>
      <c r="BU6050"/>
      <c r="BV6050"/>
      <c r="BW6050"/>
      <c r="BX6050"/>
      <c r="BY6050"/>
      <c r="BZ6050"/>
      <c r="CA6050"/>
      <c r="CB6050"/>
      <c r="CC6050"/>
      <c r="CD6050"/>
      <c r="CE6050"/>
      <c r="CF6050"/>
      <c r="CG6050"/>
      <c r="CH6050"/>
      <c r="CI6050"/>
      <c r="CJ6050"/>
    </row>
    <row r="6051" spans="39:88" x14ac:dyDescent="0.3"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  <c r="BF6051"/>
      <c r="BG6051"/>
      <c r="BH6051"/>
      <c r="BI6051"/>
      <c r="BJ6051"/>
      <c r="BK6051"/>
      <c r="BL6051"/>
      <c r="BM6051"/>
      <c r="BN6051"/>
      <c r="BO6051"/>
      <c r="BP6051"/>
      <c r="BQ6051"/>
      <c r="BR6051"/>
      <c r="BS6051"/>
      <c r="BT6051"/>
      <c r="BU6051"/>
      <c r="BV6051"/>
      <c r="BW6051"/>
      <c r="BX6051"/>
      <c r="BY6051"/>
      <c r="BZ6051"/>
      <c r="CA6051"/>
      <c r="CB6051"/>
      <c r="CC6051"/>
      <c r="CD6051"/>
      <c r="CE6051"/>
      <c r="CF6051"/>
      <c r="CG6051"/>
      <c r="CH6051"/>
      <c r="CI6051"/>
      <c r="CJ6051"/>
    </row>
    <row r="6052" spans="39:88" x14ac:dyDescent="0.3"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  <c r="BF6052"/>
      <c r="BG6052"/>
      <c r="BH6052"/>
      <c r="BI6052"/>
      <c r="BJ6052"/>
      <c r="BK6052"/>
      <c r="BL6052"/>
      <c r="BM6052"/>
      <c r="BN6052"/>
      <c r="BO6052"/>
      <c r="BP6052"/>
      <c r="BQ6052"/>
      <c r="BR6052"/>
      <c r="BS6052"/>
      <c r="BT6052"/>
      <c r="BU6052"/>
      <c r="BV6052"/>
      <c r="BW6052"/>
      <c r="BX6052"/>
      <c r="BY6052"/>
      <c r="BZ6052"/>
      <c r="CA6052"/>
      <c r="CB6052"/>
      <c r="CC6052"/>
      <c r="CD6052"/>
      <c r="CE6052"/>
      <c r="CF6052"/>
      <c r="CG6052"/>
      <c r="CH6052"/>
      <c r="CI6052"/>
      <c r="CJ6052"/>
    </row>
    <row r="6053" spans="39:88" x14ac:dyDescent="0.3"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  <c r="BF6053"/>
      <c r="BG6053"/>
      <c r="BH6053"/>
      <c r="BI6053"/>
      <c r="BJ6053"/>
      <c r="BK6053"/>
      <c r="BL6053"/>
      <c r="BM6053"/>
      <c r="BN6053"/>
      <c r="BO6053"/>
      <c r="BP6053"/>
      <c r="BQ6053"/>
      <c r="BR6053"/>
      <c r="BS6053"/>
      <c r="BT6053"/>
      <c r="BU6053"/>
      <c r="BV6053"/>
      <c r="BW6053"/>
      <c r="BX6053"/>
      <c r="BY6053"/>
      <c r="BZ6053"/>
      <c r="CA6053"/>
      <c r="CB6053"/>
      <c r="CC6053"/>
      <c r="CD6053"/>
      <c r="CE6053"/>
      <c r="CF6053"/>
      <c r="CG6053"/>
      <c r="CH6053"/>
      <c r="CI6053"/>
      <c r="CJ6053"/>
    </row>
    <row r="6054" spans="39:88" x14ac:dyDescent="0.3"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  <c r="BF6054"/>
      <c r="BG6054"/>
      <c r="BH6054"/>
      <c r="BI6054"/>
      <c r="BJ6054"/>
      <c r="BK6054"/>
      <c r="BL6054"/>
      <c r="BM6054"/>
      <c r="BN6054"/>
      <c r="BO6054"/>
      <c r="BP6054"/>
      <c r="BQ6054"/>
      <c r="BR6054"/>
      <c r="BS6054"/>
      <c r="BT6054"/>
      <c r="BU6054"/>
      <c r="BV6054"/>
      <c r="BW6054"/>
      <c r="BX6054"/>
      <c r="BY6054"/>
      <c r="BZ6054"/>
      <c r="CA6054"/>
      <c r="CB6054"/>
      <c r="CC6054"/>
      <c r="CD6054"/>
      <c r="CE6054"/>
      <c r="CF6054"/>
      <c r="CG6054"/>
      <c r="CH6054"/>
      <c r="CI6054"/>
      <c r="CJ6054"/>
    </row>
    <row r="6055" spans="39:88" x14ac:dyDescent="0.3"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  <c r="BF6055"/>
      <c r="BG6055"/>
      <c r="BH6055"/>
      <c r="BI6055"/>
      <c r="BJ6055"/>
      <c r="BK6055"/>
      <c r="BL6055"/>
      <c r="BM6055"/>
      <c r="BN6055"/>
      <c r="BO6055"/>
      <c r="BP6055"/>
      <c r="BQ6055"/>
      <c r="BR6055"/>
      <c r="BS6055"/>
      <c r="BT6055"/>
      <c r="BU6055"/>
      <c r="BV6055"/>
      <c r="BW6055"/>
      <c r="BX6055"/>
      <c r="BY6055"/>
      <c r="BZ6055"/>
      <c r="CA6055"/>
      <c r="CB6055"/>
      <c r="CC6055"/>
      <c r="CD6055"/>
      <c r="CE6055"/>
      <c r="CF6055"/>
      <c r="CG6055"/>
      <c r="CH6055"/>
      <c r="CI6055"/>
      <c r="CJ6055"/>
    </row>
    <row r="6056" spans="39:88" x14ac:dyDescent="0.3"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  <c r="BF6056"/>
      <c r="BG6056"/>
      <c r="BH6056"/>
      <c r="BI6056"/>
      <c r="BJ6056"/>
      <c r="BK6056"/>
      <c r="BL6056"/>
      <c r="BM6056"/>
      <c r="BN6056"/>
      <c r="BO6056"/>
      <c r="BP6056"/>
      <c r="BQ6056"/>
      <c r="BR6056"/>
      <c r="BS6056"/>
      <c r="BT6056"/>
      <c r="BU6056"/>
      <c r="BV6056"/>
      <c r="BW6056"/>
      <c r="BX6056"/>
      <c r="BY6056"/>
      <c r="BZ6056"/>
      <c r="CA6056"/>
      <c r="CB6056"/>
      <c r="CC6056"/>
      <c r="CD6056"/>
      <c r="CE6056"/>
      <c r="CF6056"/>
      <c r="CG6056"/>
      <c r="CH6056"/>
      <c r="CI6056"/>
      <c r="CJ6056"/>
    </row>
    <row r="6057" spans="39:88" x14ac:dyDescent="0.3"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  <c r="BF6057"/>
      <c r="BG6057"/>
      <c r="BH6057"/>
      <c r="BI6057"/>
      <c r="BJ6057"/>
      <c r="BK6057"/>
      <c r="BL6057"/>
      <c r="BM6057"/>
      <c r="BN6057"/>
      <c r="BO6057"/>
      <c r="BP6057"/>
      <c r="BQ6057"/>
      <c r="BR6057"/>
      <c r="BS6057"/>
      <c r="BT6057"/>
      <c r="BU6057"/>
      <c r="BV6057"/>
      <c r="BW6057"/>
      <c r="BX6057"/>
      <c r="BY6057"/>
      <c r="BZ6057"/>
      <c r="CA6057"/>
      <c r="CB6057"/>
      <c r="CC6057"/>
      <c r="CD6057"/>
      <c r="CE6057"/>
      <c r="CF6057"/>
      <c r="CG6057"/>
      <c r="CH6057"/>
      <c r="CI6057"/>
      <c r="CJ6057"/>
    </row>
    <row r="6058" spans="39:88" x14ac:dyDescent="0.3"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  <c r="BF6058"/>
      <c r="BG6058"/>
      <c r="BH6058"/>
      <c r="BI6058"/>
      <c r="BJ6058"/>
      <c r="BK6058"/>
      <c r="BL6058"/>
      <c r="BM6058"/>
      <c r="BN6058"/>
      <c r="BO6058"/>
      <c r="BP6058"/>
      <c r="BQ6058"/>
      <c r="BR6058"/>
      <c r="BS6058"/>
      <c r="BT6058"/>
      <c r="BU6058"/>
      <c r="BV6058"/>
      <c r="BW6058"/>
      <c r="BX6058"/>
      <c r="BY6058"/>
      <c r="BZ6058"/>
      <c r="CA6058"/>
      <c r="CB6058"/>
      <c r="CC6058"/>
      <c r="CD6058"/>
      <c r="CE6058"/>
      <c r="CF6058"/>
      <c r="CG6058"/>
      <c r="CH6058"/>
      <c r="CI6058"/>
      <c r="CJ6058"/>
    </row>
    <row r="6059" spans="39:88" x14ac:dyDescent="0.3"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  <c r="BF6059"/>
      <c r="BG6059"/>
      <c r="BH6059"/>
      <c r="BI6059"/>
      <c r="BJ6059"/>
      <c r="BK6059"/>
      <c r="BL6059"/>
      <c r="BM6059"/>
      <c r="BN6059"/>
      <c r="BO6059"/>
      <c r="BP6059"/>
      <c r="BQ6059"/>
      <c r="BR6059"/>
      <c r="BS6059"/>
      <c r="BT6059"/>
      <c r="BU6059"/>
      <c r="BV6059"/>
      <c r="BW6059"/>
      <c r="BX6059"/>
      <c r="BY6059"/>
      <c r="BZ6059"/>
      <c r="CA6059"/>
      <c r="CB6059"/>
      <c r="CC6059"/>
      <c r="CD6059"/>
      <c r="CE6059"/>
      <c r="CF6059"/>
      <c r="CG6059"/>
      <c r="CH6059"/>
      <c r="CI6059"/>
      <c r="CJ6059"/>
    </row>
    <row r="6060" spans="39:88" x14ac:dyDescent="0.3"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  <c r="BF6060"/>
      <c r="BG6060"/>
      <c r="BH6060"/>
      <c r="BI6060"/>
      <c r="BJ6060"/>
      <c r="BK6060"/>
      <c r="BL6060"/>
      <c r="BM6060"/>
      <c r="BN6060"/>
      <c r="BO6060"/>
      <c r="BP6060"/>
      <c r="BQ6060"/>
      <c r="BR6060"/>
      <c r="BS6060"/>
      <c r="BT6060"/>
      <c r="BU6060"/>
      <c r="BV6060"/>
      <c r="BW6060"/>
      <c r="BX6060"/>
      <c r="BY6060"/>
      <c r="BZ6060"/>
      <c r="CA6060"/>
      <c r="CB6060"/>
      <c r="CC6060"/>
      <c r="CD6060"/>
      <c r="CE6060"/>
      <c r="CF6060"/>
      <c r="CG6060"/>
      <c r="CH6060"/>
      <c r="CI6060"/>
      <c r="CJ6060"/>
    </row>
    <row r="6061" spans="39:88" x14ac:dyDescent="0.3"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  <c r="BF6061"/>
      <c r="BG6061"/>
      <c r="BH6061"/>
      <c r="BI6061"/>
      <c r="BJ6061"/>
      <c r="BK6061"/>
      <c r="BL6061"/>
      <c r="BM6061"/>
      <c r="BN6061"/>
      <c r="BO6061"/>
      <c r="BP6061"/>
      <c r="BQ6061"/>
      <c r="BR6061"/>
      <c r="BS6061"/>
      <c r="BT6061"/>
      <c r="BU6061"/>
      <c r="BV6061"/>
      <c r="BW6061"/>
      <c r="BX6061"/>
      <c r="BY6061"/>
      <c r="BZ6061"/>
      <c r="CA6061"/>
      <c r="CB6061"/>
      <c r="CC6061"/>
      <c r="CD6061"/>
      <c r="CE6061"/>
      <c r="CF6061"/>
      <c r="CG6061"/>
      <c r="CH6061"/>
      <c r="CI6061"/>
      <c r="CJ6061"/>
    </row>
    <row r="6062" spans="39:88" x14ac:dyDescent="0.3"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  <c r="BF6062"/>
      <c r="BG6062"/>
      <c r="BH6062"/>
      <c r="BI6062"/>
      <c r="BJ6062"/>
      <c r="BK6062"/>
      <c r="BL6062"/>
      <c r="BM6062"/>
      <c r="BN6062"/>
      <c r="BO6062"/>
      <c r="BP6062"/>
      <c r="BQ6062"/>
      <c r="BR6062"/>
      <c r="BS6062"/>
      <c r="BT6062"/>
      <c r="BU6062"/>
      <c r="BV6062"/>
      <c r="BW6062"/>
      <c r="BX6062"/>
      <c r="BY6062"/>
      <c r="BZ6062"/>
      <c r="CA6062"/>
      <c r="CB6062"/>
      <c r="CC6062"/>
      <c r="CD6062"/>
      <c r="CE6062"/>
      <c r="CF6062"/>
      <c r="CG6062"/>
      <c r="CH6062"/>
      <c r="CI6062"/>
      <c r="CJ6062"/>
    </row>
    <row r="6063" spans="39:88" x14ac:dyDescent="0.3"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  <c r="BF6063"/>
      <c r="BG6063"/>
      <c r="BH6063"/>
      <c r="BI6063"/>
      <c r="BJ6063"/>
      <c r="BK6063"/>
      <c r="BL6063"/>
      <c r="BM6063"/>
      <c r="BN6063"/>
      <c r="BO6063"/>
      <c r="BP6063"/>
      <c r="BQ6063"/>
      <c r="BR6063"/>
      <c r="BS6063"/>
      <c r="BT6063"/>
      <c r="BU6063"/>
      <c r="BV6063"/>
      <c r="BW6063"/>
      <c r="BX6063"/>
      <c r="BY6063"/>
      <c r="BZ6063"/>
      <c r="CA6063"/>
      <c r="CB6063"/>
      <c r="CC6063"/>
      <c r="CD6063"/>
      <c r="CE6063"/>
      <c r="CF6063"/>
      <c r="CG6063"/>
      <c r="CH6063"/>
      <c r="CI6063"/>
      <c r="CJ6063"/>
    </row>
    <row r="6064" spans="39:88" x14ac:dyDescent="0.3"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  <c r="BF6064"/>
      <c r="BG6064"/>
      <c r="BH6064"/>
      <c r="BI6064"/>
      <c r="BJ6064"/>
      <c r="BK6064"/>
      <c r="BL6064"/>
      <c r="BM6064"/>
      <c r="BN6064"/>
      <c r="BO6064"/>
      <c r="BP6064"/>
      <c r="BQ6064"/>
      <c r="BR6064"/>
      <c r="BS6064"/>
      <c r="BT6064"/>
      <c r="BU6064"/>
      <c r="BV6064"/>
      <c r="BW6064"/>
      <c r="BX6064"/>
      <c r="BY6064"/>
      <c r="BZ6064"/>
      <c r="CA6064"/>
      <c r="CB6064"/>
      <c r="CC6064"/>
      <c r="CD6064"/>
      <c r="CE6064"/>
      <c r="CF6064"/>
      <c r="CG6064"/>
      <c r="CH6064"/>
      <c r="CI6064"/>
      <c r="CJ6064"/>
    </row>
    <row r="6065" spans="39:88" x14ac:dyDescent="0.3"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  <c r="BF6065"/>
      <c r="BG6065"/>
      <c r="BH6065"/>
      <c r="BI6065"/>
      <c r="BJ6065"/>
      <c r="BK6065"/>
      <c r="BL6065"/>
      <c r="BM6065"/>
      <c r="BN6065"/>
      <c r="BO6065"/>
      <c r="BP6065"/>
      <c r="BQ6065"/>
      <c r="BR6065"/>
      <c r="BS6065"/>
      <c r="BT6065"/>
      <c r="BU6065"/>
      <c r="BV6065"/>
      <c r="BW6065"/>
      <c r="BX6065"/>
      <c r="BY6065"/>
      <c r="BZ6065"/>
      <c r="CA6065"/>
      <c r="CB6065"/>
      <c r="CC6065"/>
      <c r="CD6065"/>
      <c r="CE6065"/>
      <c r="CF6065"/>
      <c r="CG6065"/>
      <c r="CH6065"/>
      <c r="CI6065"/>
      <c r="CJ6065"/>
    </row>
    <row r="6066" spans="39:88" x14ac:dyDescent="0.3"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  <c r="BF6066"/>
      <c r="BG6066"/>
      <c r="BH6066"/>
      <c r="BI6066"/>
      <c r="BJ6066"/>
      <c r="BK6066"/>
      <c r="BL6066"/>
      <c r="BM6066"/>
      <c r="BN6066"/>
      <c r="BO6066"/>
      <c r="BP6066"/>
      <c r="BQ6066"/>
      <c r="BR6066"/>
      <c r="BS6066"/>
      <c r="BT6066"/>
      <c r="BU6066"/>
      <c r="BV6066"/>
      <c r="BW6066"/>
      <c r="BX6066"/>
      <c r="BY6066"/>
      <c r="BZ6066"/>
      <c r="CA6066"/>
      <c r="CB6066"/>
      <c r="CC6066"/>
      <c r="CD6066"/>
      <c r="CE6066"/>
      <c r="CF6066"/>
      <c r="CG6066"/>
      <c r="CH6066"/>
      <c r="CI6066"/>
      <c r="CJ6066"/>
    </row>
    <row r="6067" spans="39:88" x14ac:dyDescent="0.3"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  <c r="BF6067"/>
      <c r="BG6067"/>
      <c r="BH6067"/>
      <c r="BI6067"/>
      <c r="BJ6067"/>
      <c r="BK6067"/>
      <c r="BL6067"/>
      <c r="BM6067"/>
      <c r="BN6067"/>
      <c r="BO6067"/>
      <c r="BP6067"/>
      <c r="BQ6067"/>
      <c r="BR6067"/>
      <c r="BS6067"/>
      <c r="BT6067"/>
      <c r="BU6067"/>
      <c r="BV6067"/>
      <c r="BW6067"/>
      <c r="BX6067"/>
      <c r="BY6067"/>
      <c r="BZ6067"/>
      <c r="CA6067"/>
      <c r="CB6067"/>
      <c r="CC6067"/>
      <c r="CD6067"/>
      <c r="CE6067"/>
      <c r="CF6067"/>
      <c r="CG6067"/>
      <c r="CH6067"/>
      <c r="CI6067"/>
      <c r="CJ6067"/>
    </row>
    <row r="6068" spans="39:88" x14ac:dyDescent="0.3"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  <c r="BF6068"/>
      <c r="BG6068"/>
      <c r="BH6068"/>
      <c r="BI6068"/>
      <c r="BJ6068"/>
      <c r="BK6068"/>
      <c r="BL6068"/>
      <c r="BM6068"/>
      <c r="BN6068"/>
      <c r="BO6068"/>
      <c r="BP6068"/>
      <c r="BQ6068"/>
      <c r="BR6068"/>
      <c r="BS6068"/>
      <c r="BT6068"/>
      <c r="BU6068"/>
      <c r="BV6068"/>
      <c r="BW6068"/>
      <c r="BX6068"/>
      <c r="BY6068"/>
      <c r="BZ6068"/>
      <c r="CA6068"/>
      <c r="CB6068"/>
      <c r="CC6068"/>
      <c r="CD6068"/>
      <c r="CE6068"/>
      <c r="CF6068"/>
      <c r="CG6068"/>
      <c r="CH6068"/>
      <c r="CI6068"/>
      <c r="CJ6068"/>
    </row>
    <row r="6069" spans="39:88" x14ac:dyDescent="0.3"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  <c r="BF6069"/>
      <c r="BG6069"/>
      <c r="BH6069"/>
      <c r="BI6069"/>
      <c r="BJ6069"/>
      <c r="BK6069"/>
      <c r="BL6069"/>
      <c r="BM6069"/>
      <c r="BN6069"/>
      <c r="BO6069"/>
      <c r="BP6069"/>
      <c r="BQ6069"/>
      <c r="BR6069"/>
      <c r="BS6069"/>
      <c r="BT6069"/>
      <c r="BU6069"/>
      <c r="BV6069"/>
      <c r="BW6069"/>
      <c r="BX6069"/>
      <c r="BY6069"/>
      <c r="BZ6069"/>
      <c r="CA6069"/>
      <c r="CB6069"/>
      <c r="CC6069"/>
      <c r="CD6069"/>
      <c r="CE6069"/>
      <c r="CF6069"/>
      <c r="CG6069"/>
      <c r="CH6069"/>
      <c r="CI6069"/>
      <c r="CJ6069"/>
    </row>
    <row r="6070" spans="39:88" x14ac:dyDescent="0.3"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  <c r="BF6070"/>
      <c r="BG6070"/>
      <c r="BH6070"/>
      <c r="BI6070"/>
      <c r="BJ6070"/>
      <c r="BK6070"/>
      <c r="BL6070"/>
      <c r="BM6070"/>
      <c r="BN6070"/>
      <c r="BO6070"/>
      <c r="BP6070"/>
      <c r="BQ6070"/>
      <c r="BR6070"/>
      <c r="BS6070"/>
      <c r="BT6070"/>
      <c r="BU6070"/>
      <c r="BV6070"/>
      <c r="BW6070"/>
      <c r="BX6070"/>
      <c r="BY6070"/>
      <c r="BZ6070"/>
      <c r="CA6070"/>
      <c r="CB6070"/>
      <c r="CC6070"/>
      <c r="CD6070"/>
      <c r="CE6070"/>
      <c r="CF6070"/>
      <c r="CG6070"/>
      <c r="CH6070"/>
      <c r="CI6070"/>
      <c r="CJ6070"/>
    </row>
    <row r="6071" spans="39:88" x14ac:dyDescent="0.3"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  <c r="BF6071"/>
      <c r="BG6071"/>
      <c r="BH6071"/>
      <c r="BI6071"/>
      <c r="BJ6071"/>
      <c r="BK6071"/>
      <c r="BL6071"/>
      <c r="BM6071"/>
      <c r="BN6071"/>
      <c r="BO6071"/>
      <c r="BP6071"/>
      <c r="BQ6071"/>
      <c r="BR6071"/>
      <c r="BS6071"/>
      <c r="BT6071"/>
      <c r="BU6071"/>
      <c r="BV6071"/>
      <c r="BW6071"/>
      <c r="BX6071"/>
      <c r="BY6071"/>
      <c r="BZ6071"/>
      <c r="CA6071"/>
      <c r="CB6071"/>
      <c r="CC6071"/>
      <c r="CD6071"/>
      <c r="CE6071"/>
      <c r="CF6071"/>
      <c r="CG6071"/>
      <c r="CH6071"/>
      <c r="CI6071"/>
      <c r="CJ6071"/>
    </row>
    <row r="6072" spans="39:88" x14ac:dyDescent="0.3"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  <c r="BF6072"/>
      <c r="BG6072"/>
      <c r="BH6072"/>
      <c r="BI6072"/>
      <c r="BJ6072"/>
      <c r="BK6072"/>
      <c r="BL6072"/>
      <c r="BM6072"/>
      <c r="BN6072"/>
      <c r="BO6072"/>
      <c r="BP6072"/>
      <c r="BQ6072"/>
      <c r="BR6072"/>
      <c r="BS6072"/>
      <c r="BT6072"/>
      <c r="BU6072"/>
      <c r="BV6072"/>
      <c r="BW6072"/>
      <c r="BX6072"/>
      <c r="BY6072"/>
      <c r="BZ6072"/>
      <c r="CA6072"/>
      <c r="CB6072"/>
      <c r="CC6072"/>
      <c r="CD6072"/>
      <c r="CE6072"/>
      <c r="CF6072"/>
      <c r="CG6072"/>
      <c r="CH6072"/>
      <c r="CI6072"/>
      <c r="CJ6072"/>
    </row>
    <row r="6073" spans="39:88" x14ac:dyDescent="0.3"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  <c r="BF6073"/>
      <c r="BG6073"/>
      <c r="BH6073"/>
      <c r="BI6073"/>
      <c r="BJ6073"/>
      <c r="BK6073"/>
      <c r="BL6073"/>
      <c r="BM6073"/>
      <c r="BN6073"/>
      <c r="BO6073"/>
      <c r="BP6073"/>
      <c r="BQ6073"/>
      <c r="BR6073"/>
      <c r="BS6073"/>
      <c r="BT6073"/>
      <c r="BU6073"/>
      <c r="BV6073"/>
      <c r="BW6073"/>
      <c r="BX6073"/>
      <c r="BY6073"/>
      <c r="BZ6073"/>
      <c r="CA6073"/>
      <c r="CB6073"/>
      <c r="CC6073"/>
      <c r="CD6073"/>
      <c r="CE6073"/>
      <c r="CF6073"/>
      <c r="CG6073"/>
      <c r="CH6073"/>
      <c r="CI6073"/>
      <c r="CJ6073"/>
    </row>
    <row r="6074" spans="39:88" x14ac:dyDescent="0.3"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  <c r="BF6074"/>
      <c r="BG6074"/>
      <c r="BH6074"/>
      <c r="BI6074"/>
      <c r="BJ6074"/>
      <c r="BK6074"/>
      <c r="BL6074"/>
      <c r="BM6074"/>
      <c r="BN6074"/>
      <c r="BO6074"/>
      <c r="BP6074"/>
      <c r="BQ6074"/>
      <c r="BR6074"/>
      <c r="BS6074"/>
      <c r="BT6074"/>
      <c r="BU6074"/>
      <c r="BV6074"/>
      <c r="BW6074"/>
      <c r="BX6074"/>
      <c r="BY6074"/>
      <c r="BZ6074"/>
      <c r="CA6074"/>
      <c r="CB6074"/>
      <c r="CC6074"/>
      <c r="CD6074"/>
      <c r="CE6074"/>
      <c r="CF6074"/>
      <c r="CG6074"/>
      <c r="CH6074"/>
      <c r="CI6074"/>
      <c r="CJ6074"/>
    </row>
    <row r="6075" spans="39:88" x14ac:dyDescent="0.3"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  <c r="BF6075"/>
      <c r="BG6075"/>
      <c r="BH6075"/>
      <c r="BI6075"/>
      <c r="BJ6075"/>
      <c r="BK6075"/>
      <c r="BL6075"/>
      <c r="BM6075"/>
      <c r="BN6075"/>
      <c r="BO6075"/>
      <c r="BP6075"/>
      <c r="BQ6075"/>
      <c r="BR6075"/>
      <c r="BS6075"/>
      <c r="BT6075"/>
      <c r="BU6075"/>
      <c r="BV6075"/>
      <c r="BW6075"/>
      <c r="BX6075"/>
      <c r="BY6075"/>
      <c r="BZ6075"/>
      <c r="CA6075"/>
      <c r="CB6075"/>
      <c r="CC6075"/>
      <c r="CD6075"/>
      <c r="CE6075"/>
      <c r="CF6075"/>
      <c r="CG6075"/>
      <c r="CH6075"/>
      <c r="CI6075"/>
      <c r="CJ6075"/>
    </row>
    <row r="6076" spans="39:88" x14ac:dyDescent="0.3"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  <c r="BF6076"/>
      <c r="BG6076"/>
      <c r="BH6076"/>
      <c r="BI6076"/>
      <c r="BJ6076"/>
      <c r="BK6076"/>
      <c r="BL6076"/>
      <c r="BM6076"/>
      <c r="BN6076"/>
      <c r="BO6076"/>
      <c r="BP6076"/>
      <c r="BQ6076"/>
      <c r="BR6076"/>
      <c r="BS6076"/>
      <c r="BT6076"/>
      <c r="BU6076"/>
      <c r="BV6076"/>
      <c r="BW6076"/>
      <c r="BX6076"/>
      <c r="BY6076"/>
      <c r="BZ6076"/>
      <c r="CA6076"/>
      <c r="CB6076"/>
      <c r="CC6076"/>
      <c r="CD6076"/>
      <c r="CE6076"/>
      <c r="CF6076"/>
      <c r="CG6076"/>
      <c r="CH6076"/>
      <c r="CI6076"/>
      <c r="CJ6076"/>
    </row>
    <row r="6077" spans="39:88" x14ac:dyDescent="0.3"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  <c r="BF6077"/>
      <c r="BG6077"/>
      <c r="BH6077"/>
      <c r="BI6077"/>
      <c r="BJ6077"/>
      <c r="BK6077"/>
      <c r="BL6077"/>
      <c r="BM6077"/>
      <c r="BN6077"/>
      <c r="BO6077"/>
      <c r="BP6077"/>
      <c r="BQ6077"/>
      <c r="BR6077"/>
      <c r="BS6077"/>
      <c r="BT6077"/>
      <c r="BU6077"/>
      <c r="BV6077"/>
      <c r="BW6077"/>
      <c r="BX6077"/>
      <c r="BY6077"/>
      <c r="BZ6077"/>
      <c r="CA6077"/>
      <c r="CB6077"/>
      <c r="CC6077"/>
      <c r="CD6077"/>
      <c r="CE6077"/>
      <c r="CF6077"/>
      <c r="CG6077"/>
      <c r="CH6077"/>
      <c r="CI6077"/>
      <c r="CJ6077"/>
    </row>
    <row r="6078" spans="39:88" x14ac:dyDescent="0.3"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  <c r="BF6078"/>
      <c r="BG6078"/>
      <c r="BH6078"/>
      <c r="BI6078"/>
      <c r="BJ6078"/>
      <c r="BK6078"/>
      <c r="BL6078"/>
      <c r="BM6078"/>
      <c r="BN6078"/>
      <c r="BO6078"/>
      <c r="BP6078"/>
      <c r="BQ6078"/>
      <c r="BR6078"/>
      <c r="BS6078"/>
      <c r="BT6078"/>
      <c r="BU6078"/>
      <c r="BV6078"/>
      <c r="BW6078"/>
      <c r="BX6078"/>
      <c r="BY6078"/>
      <c r="BZ6078"/>
      <c r="CA6078"/>
      <c r="CB6078"/>
      <c r="CC6078"/>
      <c r="CD6078"/>
      <c r="CE6078"/>
      <c r="CF6078"/>
      <c r="CG6078"/>
      <c r="CH6078"/>
      <c r="CI6078"/>
      <c r="CJ6078"/>
    </row>
    <row r="6079" spans="39:88" x14ac:dyDescent="0.3"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  <c r="BF6079"/>
      <c r="BG6079"/>
      <c r="BH6079"/>
      <c r="BI6079"/>
      <c r="BJ6079"/>
      <c r="BK6079"/>
      <c r="BL6079"/>
      <c r="BM6079"/>
      <c r="BN6079"/>
      <c r="BO6079"/>
      <c r="BP6079"/>
      <c r="BQ6079"/>
      <c r="BR6079"/>
      <c r="BS6079"/>
      <c r="BT6079"/>
      <c r="BU6079"/>
      <c r="BV6079"/>
      <c r="BW6079"/>
      <c r="BX6079"/>
      <c r="BY6079"/>
      <c r="BZ6079"/>
      <c r="CA6079"/>
      <c r="CB6079"/>
      <c r="CC6079"/>
      <c r="CD6079"/>
      <c r="CE6079"/>
      <c r="CF6079"/>
      <c r="CG6079"/>
      <c r="CH6079"/>
      <c r="CI6079"/>
      <c r="CJ6079"/>
    </row>
    <row r="6080" spans="39:88" x14ac:dyDescent="0.3"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  <c r="BF6080"/>
      <c r="BG6080"/>
      <c r="BH6080"/>
      <c r="BI6080"/>
      <c r="BJ6080"/>
      <c r="BK6080"/>
      <c r="BL6080"/>
      <c r="BM6080"/>
      <c r="BN6080"/>
      <c r="BO6080"/>
      <c r="BP6080"/>
      <c r="BQ6080"/>
      <c r="BR6080"/>
      <c r="BS6080"/>
      <c r="BT6080"/>
      <c r="BU6080"/>
      <c r="BV6080"/>
      <c r="BW6080"/>
      <c r="BX6080"/>
      <c r="BY6080"/>
      <c r="BZ6080"/>
      <c r="CA6080"/>
      <c r="CB6080"/>
      <c r="CC6080"/>
      <c r="CD6080"/>
      <c r="CE6080"/>
      <c r="CF6080"/>
      <c r="CG6080"/>
      <c r="CH6080"/>
      <c r="CI6080"/>
      <c r="CJ6080"/>
    </row>
    <row r="6081" spans="39:88" x14ac:dyDescent="0.3"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  <c r="BF6081"/>
      <c r="BG6081"/>
      <c r="BH6081"/>
      <c r="BI6081"/>
      <c r="BJ6081"/>
      <c r="BK6081"/>
      <c r="BL6081"/>
      <c r="BM6081"/>
      <c r="BN6081"/>
      <c r="BO6081"/>
      <c r="BP6081"/>
      <c r="BQ6081"/>
      <c r="BR6081"/>
      <c r="BS6081"/>
      <c r="BT6081"/>
      <c r="BU6081"/>
      <c r="BV6081"/>
      <c r="BW6081"/>
      <c r="BX6081"/>
      <c r="BY6081"/>
      <c r="BZ6081"/>
      <c r="CA6081"/>
      <c r="CB6081"/>
      <c r="CC6081"/>
      <c r="CD6081"/>
      <c r="CE6081"/>
      <c r="CF6081"/>
      <c r="CG6081"/>
      <c r="CH6081"/>
      <c r="CI6081"/>
      <c r="CJ6081"/>
    </row>
    <row r="6082" spans="39:88" x14ac:dyDescent="0.3"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  <c r="BF6082"/>
      <c r="BG6082"/>
      <c r="BH6082"/>
      <c r="BI6082"/>
      <c r="BJ6082"/>
      <c r="BK6082"/>
      <c r="BL6082"/>
      <c r="BM6082"/>
      <c r="BN6082"/>
      <c r="BO6082"/>
      <c r="BP6082"/>
      <c r="BQ6082"/>
      <c r="BR6082"/>
      <c r="BS6082"/>
      <c r="BT6082"/>
      <c r="BU6082"/>
      <c r="BV6082"/>
      <c r="BW6082"/>
      <c r="BX6082"/>
      <c r="BY6082"/>
      <c r="BZ6082"/>
      <c r="CA6082"/>
      <c r="CB6082"/>
      <c r="CC6082"/>
      <c r="CD6082"/>
      <c r="CE6082"/>
      <c r="CF6082"/>
      <c r="CG6082"/>
      <c r="CH6082"/>
      <c r="CI6082"/>
      <c r="CJ6082"/>
    </row>
    <row r="6083" spans="39:88" x14ac:dyDescent="0.3"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  <c r="BF6083"/>
      <c r="BG6083"/>
      <c r="BH6083"/>
      <c r="BI6083"/>
      <c r="BJ6083"/>
      <c r="BK6083"/>
      <c r="BL6083"/>
      <c r="BM6083"/>
      <c r="BN6083"/>
      <c r="BO6083"/>
      <c r="BP6083"/>
      <c r="BQ6083"/>
      <c r="BR6083"/>
      <c r="BS6083"/>
      <c r="BT6083"/>
      <c r="BU6083"/>
      <c r="BV6083"/>
      <c r="BW6083"/>
      <c r="BX6083"/>
      <c r="BY6083"/>
      <c r="BZ6083"/>
      <c r="CA6083"/>
      <c r="CB6083"/>
      <c r="CC6083"/>
      <c r="CD6083"/>
      <c r="CE6083"/>
      <c r="CF6083"/>
      <c r="CG6083"/>
      <c r="CH6083"/>
      <c r="CI6083"/>
      <c r="CJ6083"/>
    </row>
    <row r="6084" spans="39:88" x14ac:dyDescent="0.3"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  <c r="BF6084"/>
      <c r="BG6084"/>
      <c r="BH6084"/>
      <c r="BI6084"/>
      <c r="BJ6084"/>
      <c r="BK6084"/>
      <c r="BL6084"/>
      <c r="BM6084"/>
      <c r="BN6084"/>
      <c r="BO6084"/>
      <c r="BP6084"/>
      <c r="BQ6084"/>
      <c r="BR6084"/>
      <c r="BS6084"/>
      <c r="BT6084"/>
      <c r="BU6084"/>
      <c r="BV6084"/>
      <c r="BW6084"/>
      <c r="BX6084"/>
      <c r="BY6084"/>
      <c r="BZ6084"/>
      <c r="CA6084"/>
      <c r="CB6084"/>
      <c r="CC6084"/>
      <c r="CD6084"/>
      <c r="CE6084"/>
      <c r="CF6084"/>
      <c r="CG6084"/>
      <c r="CH6084"/>
      <c r="CI6084"/>
      <c r="CJ6084"/>
    </row>
    <row r="6085" spans="39:88" x14ac:dyDescent="0.3"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  <c r="BF6085"/>
      <c r="BG6085"/>
      <c r="BH6085"/>
      <c r="BI6085"/>
      <c r="BJ6085"/>
      <c r="BK6085"/>
      <c r="BL6085"/>
      <c r="BM6085"/>
      <c r="BN6085"/>
      <c r="BO6085"/>
      <c r="BP6085"/>
      <c r="BQ6085"/>
      <c r="BR6085"/>
      <c r="BS6085"/>
      <c r="BT6085"/>
      <c r="BU6085"/>
      <c r="BV6085"/>
      <c r="BW6085"/>
      <c r="BX6085"/>
      <c r="BY6085"/>
      <c r="BZ6085"/>
      <c r="CA6085"/>
      <c r="CB6085"/>
      <c r="CC6085"/>
      <c r="CD6085"/>
      <c r="CE6085"/>
      <c r="CF6085"/>
      <c r="CG6085"/>
      <c r="CH6085"/>
      <c r="CI6085"/>
      <c r="CJ6085"/>
    </row>
    <row r="6086" spans="39:88" x14ac:dyDescent="0.3"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  <c r="BF6086"/>
      <c r="BG6086"/>
      <c r="BH6086"/>
      <c r="BI6086"/>
      <c r="BJ6086"/>
      <c r="BK6086"/>
      <c r="BL6086"/>
      <c r="BM6086"/>
      <c r="BN6086"/>
      <c r="BO6086"/>
      <c r="BP6086"/>
      <c r="BQ6086"/>
      <c r="BR6086"/>
      <c r="BS6086"/>
      <c r="BT6086"/>
      <c r="BU6086"/>
      <c r="BV6086"/>
      <c r="BW6086"/>
      <c r="BX6086"/>
      <c r="BY6086"/>
      <c r="BZ6086"/>
      <c r="CA6086"/>
      <c r="CB6086"/>
      <c r="CC6086"/>
      <c r="CD6086"/>
      <c r="CE6086"/>
      <c r="CF6086"/>
      <c r="CG6086"/>
      <c r="CH6086"/>
      <c r="CI6086"/>
      <c r="CJ6086"/>
    </row>
    <row r="6087" spans="39:88" x14ac:dyDescent="0.3"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  <c r="BF6087"/>
      <c r="BG6087"/>
      <c r="BH6087"/>
      <c r="BI6087"/>
      <c r="BJ6087"/>
      <c r="BK6087"/>
      <c r="BL6087"/>
      <c r="BM6087"/>
      <c r="BN6087"/>
      <c r="BO6087"/>
      <c r="BP6087"/>
      <c r="BQ6087"/>
      <c r="BR6087"/>
      <c r="BS6087"/>
      <c r="BT6087"/>
      <c r="BU6087"/>
      <c r="BV6087"/>
      <c r="BW6087"/>
      <c r="BX6087"/>
      <c r="BY6087"/>
      <c r="BZ6087"/>
      <c r="CA6087"/>
      <c r="CB6087"/>
      <c r="CC6087"/>
      <c r="CD6087"/>
      <c r="CE6087"/>
      <c r="CF6087"/>
      <c r="CG6087"/>
      <c r="CH6087"/>
      <c r="CI6087"/>
      <c r="CJ6087"/>
    </row>
    <row r="6088" spans="39:88" x14ac:dyDescent="0.3"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  <c r="BF6088"/>
      <c r="BG6088"/>
      <c r="BH6088"/>
      <c r="BI6088"/>
      <c r="BJ6088"/>
      <c r="BK6088"/>
      <c r="BL6088"/>
      <c r="BM6088"/>
      <c r="BN6088"/>
      <c r="BO6088"/>
      <c r="BP6088"/>
      <c r="BQ6088"/>
      <c r="BR6088"/>
      <c r="BS6088"/>
      <c r="BT6088"/>
      <c r="BU6088"/>
      <c r="BV6088"/>
      <c r="BW6088"/>
      <c r="BX6088"/>
      <c r="BY6088"/>
      <c r="BZ6088"/>
      <c r="CA6088"/>
      <c r="CB6088"/>
      <c r="CC6088"/>
      <c r="CD6088"/>
      <c r="CE6088"/>
      <c r="CF6088"/>
      <c r="CG6088"/>
      <c r="CH6088"/>
      <c r="CI6088"/>
      <c r="CJ6088"/>
    </row>
    <row r="6089" spans="39:88" x14ac:dyDescent="0.3"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  <c r="BF6089"/>
      <c r="BG6089"/>
      <c r="BH6089"/>
      <c r="BI6089"/>
      <c r="BJ6089"/>
      <c r="BK6089"/>
      <c r="BL6089"/>
      <c r="BM6089"/>
      <c r="BN6089"/>
      <c r="BO6089"/>
      <c r="BP6089"/>
      <c r="BQ6089"/>
      <c r="BR6089"/>
      <c r="BS6089"/>
      <c r="BT6089"/>
      <c r="BU6089"/>
      <c r="BV6089"/>
      <c r="BW6089"/>
      <c r="BX6089"/>
      <c r="BY6089"/>
      <c r="BZ6089"/>
      <c r="CA6089"/>
      <c r="CB6089"/>
      <c r="CC6089"/>
      <c r="CD6089"/>
      <c r="CE6089"/>
      <c r="CF6089"/>
      <c r="CG6089"/>
      <c r="CH6089"/>
      <c r="CI6089"/>
      <c r="CJ6089"/>
    </row>
    <row r="6090" spans="39:88" x14ac:dyDescent="0.3"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  <c r="BF6090"/>
      <c r="BG6090"/>
      <c r="BH6090"/>
      <c r="BI6090"/>
      <c r="BJ6090"/>
      <c r="BK6090"/>
      <c r="BL6090"/>
      <c r="BM6090"/>
      <c r="BN6090"/>
      <c r="BO6090"/>
      <c r="BP6090"/>
      <c r="BQ6090"/>
      <c r="BR6090"/>
      <c r="BS6090"/>
      <c r="BT6090"/>
      <c r="BU6090"/>
      <c r="BV6090"/>
      <c r="BW6090"/>
      <c r="BX6090"/>
      <c r="BY6090"/>
      <c r="BZ6090"/>
      <c r="CA6090"/>
      <c r="CB6090"/>
      <c r="CC6090"/>
      <c r="CD6090"/>
      <c r="CE6090"/>
      <c r="CF6090"/>
      <c r="CG6090"/>
      <c r="CH6090"/>
      <c r="CI6090"/>
      <c r="CJ6090"/>
    </row>
    <row r="6091" spans="39:88" x14ac:dyDescent="0.3"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  <c r="BF6091"/>
      <c r="BG6091"/>
      <c r="BH6091"/>
      <c r="BI6091"/>
      <c r="BJ6091"/>
      <c r="BK6091"/>
      <c r="BL6091"/>
      <c r="BM6091"/>
      <c r="BN6091"/>
      <c r="BO6091"/>
      <c r="BP6091"/>
      <c r="BQ6091"/>
      <c r="BR6091"/>
      <c r="BS6091"/>
      <c r="BT6091"/>
      <c r="BU6091"/>
      <c r="BV6091"/>
      <c r="BW6091"/>
      <c r="BX6091"/>
      <c r="BY6091"/>
      <c r="BZ6091"/>
      <c r="CA6091"/>
      <c r="CB6091"/>
      <c r="CC6091"/>
      <c r="CD6091"/>
      <c r="CE6091"/>
      <c r="CF6091"/>
      <c r="CG6091"/>
      <c r="CH6091"/>
      <c r="CI6091"/>
      <c r="CJ6091"/>
    </row>
    <row r="6092" spans="39:88" x14ac:dyDescent="0.3"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  <c r="BF6092"/>
      <c r="BG6092"/>
      <c r="BH6092"/>
      <c r="BI6092"/>
      <c r="BJ6092"/>
      <c r="BK6092"/>
      <c r="BL6092"/>
      <c r="BM6092"/>
      <c r="BN6092"/>
      <c r="BO6092"/>
      <c r="BP6092"/>
      <c r="BQ6092"/>
      <c r="BR6092"/>
      <c r="BS6092"/>
      <c r="BT6092"/>
      <c r="BU6092"/>
      <c r="BV6092"/>
      <c r="BW6092"/>
      <c r="BX6092"/>
      <c r="BY6092"/>
      <c r="BZ6092"/>
      <c r="CA6092"/>
      <c r="CB6092"/>
      <c r="CC6092"/>
      <c r="CD6092"/>
      <c r="CE6092"/>
      <c r="CF6092"/>
      <c r="CG6092"/>
      <c r="CH6092"/>
      <c r="CI6092"/>
      <c r="CJ6092"/>
    </row>
    <row r="6093" spans="39:88" x14ac:dyDescent="0.3"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  <c r="BF6093"/>
      <c r="BG6093"/>
      <c r="BH6093"/>
      <c r="BI6093"/>
      <c r="BJ6093"/>
      <c r="BK6093"/>
      <c r="BL6093"/>
      <c r="BM6093"/>
      <c r="BN6093"/>
      <c r="BO6093"/>
      <c r="BP6093"/>
      <c r="BQ6093"/>
      <c r="BR6093"/>
      <c r="BS6093"/>
      <c r="BT6093"/>
      <c r="BU6093"/>
      <c r="BV6093"/>
      <c r="BW6093"/>
      <c r="BX6093"/>
      <c r="BY6093"/>
      <c r="BZ6093"/>
      <c r="CA6093"/>
      <c r="CB6093"/>
      <c r="CC6093"/>
      <c r="CD6093"/>
      <c r="CE6093"/>
      <c r="CF6093"/>
      <c r="CG6093"/>
      <c r="CH6093"/>
      <c r="CI6093"/>
      <c r="CJ6093"/>
    </row>
    <row r="6094" spans="39:88" x14ac:dyDescent="0.3"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  <c r="BF6094"/>
      <c r="BG6094"/>
      <c r="BH6094"/>
      <c r="BI6094"/>
      <c r="BJ6094"/>
      <c r="BK6094"/>
      <c r="BL6094"/>
      <c r="BM6094"/>
      <c r="BN6094"/>
      <c r="BO6094"/>
      <c r="BP6094"/>
      <c r="BQ6094"/>
      <c r="BR6094"/>
      <c r="BS6094"/>
      <c r="BT6094"/>
      <c r="BU6094"/>
      <c r="BV6094"/>
      <c r="BW6094"/>
      <c r="BX6094"/>
      <c r="BY6094"/>
      <c r="BZ6094"/>
      <c r="CA6094"/>
      <c r="CB6094"/>
      <c r="CC6094"/>
      <c r="CD6094"/>
      <c r="CE6094"/>
      <c r="CF6094"/>
      <c r="CG6094"/>
      <c r="CH6094"/>
      <c r="CI6094"/>
      <c r="CJ6094"/>
    </row>
    <row r="6095" spans="39:88" x14ac:dyDescent="0.3"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  <c r="BF6095"/>
      <c r="BG6095"/>
      <c r="BH6095"/>
      <c r="BI6095"/>
      <c r="BJ6095"/>
      <c r="BK6095"/>
      <c r="BL6095"/>
      <c r="BM6095"/>
      <c r="BN6095"/>
      <c r="BO6095"/>
      <c r="BP6095"/>
      <c r="BQ6095"/>
      <c r="BR6095"/>
      <c r="BS6095"/>
      <c r="BT6095"/>
      <c r="BU6095"/>
      <c r="BV6095"/>
      <c r="BW6095"/>
      <c r="BX6095"/>
      <c r="BY6095"/>
      <c r="BZ6095"/>
      <c r="CA6095"/>
      <c r="CB6095"/>
      <c r="CC6095"/>
      <c r="CD6095"/>
      <c r="CE6095"/>
      <c r="CF6095"/>
      <c r="CG6095"/>
      <c r="CH6095"/>
      <c r="CI6095"/>
      <c r="CJ6095"/>
    </row>
    <row r="6096" spans="39:88" x14ac:dyDescent="0.3"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  <c r="BF6096"/>
      <c r="BG6096"/>
      <c r="BH6096"/>
      <c r="BI6096"/>
      <c r="BJ6096"/>
      <c r="BK6096"/>
      <c r="BL6096"/>
      <c r="BM6096"/>
      <c r="BN6096"/>
      <c r="BO6096"/>
      <c r="BP6096"/>
      <c r="BQ6096"/>
      <c r="BR6096"/>
      <c r="BS6096"/>
      <c r="BT6096"/>
      <c r="BU6096"/>
      <c r="BV6096"/>
      <c r="BW6096"/>
      <c r="BX6096"/>
      <c r="BY6096"/>
      <c r="BZ6096"/>
      <c r="CA6096"/>
      <c r="CB6096"/>
      <c r="CC6096"/>
      <c r="CD6096"/>
      <c r="CE6096"/>
      <c r="CF6096"/>
      <c r="CG6096"/>
      <c r="CH6096"/>
      <c r="CI6096"/>
      <c r="CJ6096"/>
    </row>
    <row r="6097" spans="39:88" x14ac:dyDescent="0.3"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  <c r="BF6097"/>
      <c r="BG6097"/>
      <c r="BH6097"/>
      <c r="BI6097"/>
      <c r="BJ6097"/>
      <c r="BK6097"/>
      <c r="BL6097"/>
      <c r="BM6097"/>
      <c r="BN6097"/>
      <c r="BO6097"/>
      <c r="BP6097"/>
      <c r="BQ6097"/>
      <c r="BR6097"/>
      <c r="BS6097"/>
      <c r="BT6097"/>
      <c r="BU6097"/>
      <c r="BV6097"/>
      <c r="BW6097"/>
      <c r="BX6097"/>
      <c r="BY6097"/>
      <c r="BZ6097"/>
      <c r="CA6097"/>
      <c r="CB6097"/>
      <c r="CC6097"/>
      <c r="CD6097"/>
      <c r="CE6097"/>
      <c r="CF6097"/>
      <c r="CG6097"/>
      <c r="CH6097"/>
      <c r="CI6097"/>
      <c r="CJ6097"/>
    </row>
    <row r="6098" spans="39:88" x14ac:dyDescent="0.3"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  <c r="BF6098"/>
      <c r="BG6098"/>
      <c r="BH6098"/>
      <c r="BI6098"/>
      <c r="BJ6098"/>
      <c r="BK6098"/>
      <c r="BL6098"/>
      <c r="BM6098"/>
      <c r="BN6098"/>
      <c r="BO6098"/>
      <c r="BP6098"/>
      <c r="BQ6098"/>
      <c r="BR6098"/>
      <c r="BS6098"/>
      <c r="BT6098"/>
      <c r="BU6098"/>
      <c r="BV6098"/>
      <c r="BW6098"/>
      <c r="BX6098"/>
      <c r="BY6098"/>
      <c r="BZ6098"/>
      <c r="CA6098"/>
      <c r="CB6098"/>
      <c r="CC6098"/>
      <c r="CD6098"/>
      <c r="CE6098"/>
      <c r="CF6098"/>
      <c r="CG6098"/>
      <c r="CH6098"/>
      <c r="CI6098"/>
      <c r="CJ6098"/>
    </row>
    <row r="6099" spans="39:88" x14ac:dyDescent="0.3"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  <c r="BF6099"/>
      <c r="BG6099"/>
      <c r="BH6099"/>
      <c r="BI6099"/>
      <c r="BJ6099"/>
      <c r="BK6099"/>
      <c r="BL6099"/>
      <c r="BM6099"/>
      <c r="BN6099"/>
      <c r="BO6099"/>
      <c r="BP6099"/>
      <c r="BQ6099"/>
      <c r="BR6099"/>
      <c r="BS6099"/>
      <c r="BT6099"/>
      <c r="BU6099"/>
      <c r="BV6099"/>
      <c r="BW6099"/>
      <c r="BX6099"/>
      <c r="BY6099"/>
      <c r="BZ6099"/>
      <c r="CA6099"/>
      <c r="CB6099"/>
      <c r="CC6099"/>
      <c r="CD6099"/>
      <c r="CE6099"/>
      <c r="CF6099"/>
      <c r="CG6099"/>
      <c r="CH6099"/>
      <c r="CI6099"/>
      <c r="CJ6099"/>
    </row>
    <row r="6100" spans="39:88" x14ac:dyDescent="0.3"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  <c r="BF6100"/>
      <c r="BG6100"/>
      <c r="BH6100"/>
      <c r="BI6100"/>
      <c r="BJ6100"/>
      <c r="BK6100"/>
      <c r="BL6100"/>
      <c r="BM6100"/>
      <c r="BN6100"/>
      <c r="BO6100"/>
      <c r="BP6100"/>
      <c r="BQ6100"/>
      <c r="BR6100"/>
      <c r="BS6100"/>
      <c r="BT6100"/>
      <c r="BU6100"/>
      <c r="BV6100"/>
      <c r="BW6100"/>
      <c r="BX6100"/>
      <c r="BY6100"/>
      <c r="BZ6100"/>
      <c r="CA6100"/>
      <c r="CB6100"/>
      <c r="CC6100"/>
      <c r="CD6100"/>
      <c r="CE6100"/>
      <c r="CF6100"/>
      <c r="CG6100"/>
      <c r="CH6100"/>
      <c r="CI6100"/>
      <c r="CJ6100"/>
    </row>
    <row r="6101" spans="39:88" x14ac:dyDescent="0.3"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  <c r="BF6101"/>
      <c r="BG6101"/>
      <c r="BH6101"/>
      <c r="BI6101"/>
      <c r="BJ6101"/>
      <c r="BK6101"/>
      <c r="BL6101"/>
      <c r="BM6101"/>
      <c r="BN6101"/>
      <c r="BO6101"/>
      <c r="BP6101"/>
      <c r="BQ6101"/>
      <c r="BR6101"/>
      <c r="BS6101"/>
      <c r="BT6101"/>
      <c r="BU6101"/>
      <c r="BV6101"/>
      <c r="BW6101"/>
      <c r="BX6101"/>
      <c r="BY6101"/>
      <c r="BZ6101"/>
      <c r="CA6101"/>
      <c r="CB6101"/>
      <c r="CC6101"/>
      <c r="CD6101"/>
      <c r="CE6101"/>
      <c r="CF6101"/>
      <c r="CG6101"/>
      <c r="CH6101"/>
      <c r="CI6101"/>
      <c r="CJ6101"/>
    </row>
    <row r="6102" spans="39:88" x14ac:dyDescent="0.3"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  <c r="BF6102"/>
      <c r="BG6102"/>
      <c r="BH6102"/>
      <c r="BI6102"/>
      <c r="BJ6102"/>
      <c r="BK6102"/>
      <c r="BL6102"/>
      <c r="BM6102"/>
      <c r="BN6102"/>
      <c r="BO6102"/>
      <c r="BP6102"/>
      <c r="BQ6102"/>
      <c r="BR6102"/>
      <c r="BS6102"/>
      <c r="BT6102"/>
      <c r="BU6102"/>
      <c r="BV6102"/>
      <c r="BW6102"/>
      <c r="BX6102"/>
      <c r="BY6102"/>
      <c r="BZ6102"/>
      <c r="CA6102"/>
      <c r="CB6102"/>
      <c r="CC6102"/>
      <c r="CD6102"/>
      <c r="CE6102"/>
      <c r="CF6102"/>
      <c r="CG6102"/>
      <c r="CH6102"/>
      <c r="CI6102"/>
      <c r="CJ6102"/>
    </row>
    <row r="6103" spans="39:88" x14ac:dyDescent="0.3"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  <c r="BF6103"/>
      <c r="BG6103"/>
      <c r="BH6103"/>
      <c r="BI6103"/>
      <c r="BJ6103"/>
      <c r="BK6103"/>
      <c r="BL6103"/>
      <c r="BM6103"/>
      <c r="BN6103"/>
      <c r="BO6103"/>
      <c r="BP6103"/>
      <c r="BQ6103"/>
      <c r="BR6103"/>
      <c r="BS6103"/>
      <c r="BT6103"/>
      <c r="BU6103"/>
      <c r="BV6103"/>
      <c r="BW6103"/>
      <c r="BX6103"/>
      <c r="BY6103"/>
      <c r="BZ6103"/>
      <c r="CA6103"/>
      <c r="CB6103"/>
      <c r="CC6103"/>
      <c r="CD6103"/>
      <c r="CE6103"/>
      <c r="CF6103"/>
      <c r="CG6103"/>
      <c r="CH6103"/>
      <c r="CI6103"/>
      <c r="CJ6103"/>
    </row>
    <row r="6104" spans="39:88" x14ac:dyDescent="0.3"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  <c r="BF6104"/>
      <c r="BG6104"/>
      <c r="BH6104"/>
      <c r="BI6104"/>
      <c r="BJ6104"/>
      <c r="BK6104"/>
      <c r="BL6104"/>
      <c r="BM6104"/>
      <c r="BN6104"/>
      <c r="BO6104"/>
      <c r="BP6104"/>
      <c r="BQ6104"/>
      <c r="BR6104"/>
      <c r="BS6104"/>
      <c r="BT6104"/>
      <c r="BU6104"/>
      <c r="BV6104"/>
      <c r="BW6104"/>
      <c r="BX6104"/>
      <c r="BY6104"/>
      <c r="BZ6104"/>
      <c r="CA6104"/>
      <c r="CB6104"/>
      <c r="CC6104"/>
      <c r="CD6104"/>
      <c r="CE6104"/>
      <c r="CF6104"/>
      <c r="CG6104"/>
      <c r="CH6104"/>
      <c r="CI6104"/>
      <c r="CJ6104"/>
    </row>
    <row r="6105" spans="39:88" x14ac:dyDescent="0.3"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  <c r="BF6105"/>
      <c r="BG6105"/>
      <c r="BH6105"/>
      <c r="BI6105"/>
      <c r="BJ6105"/>
      <c r="BK6105"/>
      <c r="BL6105"/>
      <c r="BM6105"/>
      <c r="BN6105"/>
      <c r="BO6105"/>
      <c r="BP6105"/>
      <c r="BQ6105"/>
      <c r="BR6105"/>
      <c r="BS6105"/>
      <c r="BT6105"/>
      <c r="BU6105"/>
      <c r="BV6105"/>
      <c r="BW6105"/>
      <c r="BX6105"/>
      <c r="BY6105"/>
      <c r="BZ6105"/>
      <c r="CA6105"/>
      <c r="CB6105"/>
      <c r="CC6105"/>
      <c r="CD6105"/>
      <c r="CE6105"/>
      <c r="CF6105"/>
      <c r="CG6105"/>
      <c r="CH6105"/>
      <c r="CI6105"/>
      <c r="CJ6105"/>
    </row>
    <row r="6106" spans="39:88" x14ac:dyDescent="0.3"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  <c r="BF6106"/>
      <c r="BG6106"/>
      <c r="BH6106"/>
      <c r="BI6106"/>
      <c r="BJ6106"/>
      <c r="BK6106"/>
      <c r="BL6106"/>
      <c r="BM6106"/>
      <c r="BN6106"/>
      <c r="BO6106"/>
      <c r="BP6106"/>
      <c r="BQ6106"/>
      <c r="BR6106"/>
      <c r="BS6106"/>
      <c r="BT6106"/>
      <c r="BU6106"/>
      <c r="BV6106"/>
      <c r="BW6106"/>
      <c r="BX6106"/>
      <c r="BY6106"/>
      <c r="BZ6106"/>
      <c r="CA6106"/>
      <c r="CB6106"/>
      <c r="CC6106"/>
      <c r="CD6106"/>
      <c r="CE6106"/>
      <c r="CF6106"/>
      <c r="CG6106"/>
      <c r="CH6106"/>
      <c r="CI6106"/>
      <c r="CJ6106"/>
    </row>
    <row r="6107" spans="39:88" x14ac:dyDescent="0.3"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  <c r="BF6107"/>
      <c r="BG6107"/>
      <c r="BH6107"/>
      <c r="BI6107"/>
      <c r="BJ6107"/>
      <c r="BK6107"/>
      <c r="BL6107"/>
      <c r="BM6107"/>
      <c r="BN6107"/>
      <c r="BO6107"/>
      <c r="BP6107"/>
      <c r="BQ6107"/>
      <c r="BR6107"/>
      <c r="BS6107"/>
      <c r="BT6107"/>
      <c r="BU6107"/>
      <c r="BV6107"/>
      <c r="BW6107"/>
      <c r="BX6107"/>
      <c r="BY6107"/>
      <c r="BZ6107"/>
      <c r="CA6107"/>
      <c r="CB6107"/>
      <c r="CC6107"/>
      <c r="CD6107"/>
      <c r="CE6107"/>
      <c r="CF6107"/>
      <c r="CG6107"/>
      <c r="CH6107"/>
      <c r="CI6107"/>
      <c r="CJ6107"/>
    </row>
    <row r="6108" spans="39:88" x14ac:dyDescent="0.3"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  <c r="BF6108"/>
      <c r="BG6108"/>
      <c r="BH6108"/>
      <c r="BI6108"/>
      <c r="BJ6108"/>
      <c r="BK6108"/>
      <c r="BL6108"/>
      <c r="BM6108"/>
      <c r="BN6108"/>
      <c r="BO6108"/>
      <c r="BP6108"/>
      <c r="BQ6108"/>
      <c r="BR6108"/>
      <c r="BS6108"/>
      <c r="BT6108"/>
      <c r="BU6108"/>
      <c r="BV6108"/>
      <c r="BW6108"/>
      <c r="BX6108"/>
      <c r="BY6108"/>
      <c r="BZ6108"/>
      <c r="CA6108"/>
      <c r="CB6108"/>
      <c r="CC6108"/>
      <c r="CD6108"/>
      <c r="CE6108"/>
      <c r="CF6108"/>
      <c r="CG6108"/>
      <c r="CH6108"/>
      <c r="CI6108"/>
      <c r="CJ6108"/>
    </row>
    <row r="6109" spans="39:88" x14ac:dyDescent="0.3"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  <c r="BF6109"/>
      <c r="BG6109"/>
      <c r="BH6109"/>
      <c r="BI6109"/>
      <c r="BJ6109"/>
      <c r="BK6109"/>
      <c r="BL6109"/>
      <c r="BM6109"/>
      <c r="BN6109"/>
      <c r="BO6109"/>
      <c r="BP6109"/>
      <c r="BQ6109"/>
      <c r="BR6109"/>
      <c r="BS6109"/>
      <c r="BT6109"/>
      <c r="BU6109"/>
      <c r="BV6109"/>
      <c r="BW6109"/>
      <c r="BX6109"/>
      <c r="BY6109"/>
      <c r="BZ6109"/>
      <c r="CA6109"/>
      <c r="CB6109"/>
      <c r="CC6109"/>
      <c r="CD6109"/>
      <c r="CE6109"/>
      <c r="CF6109"/>
      <c r="CG6109"/>
      <c r="CH6109"/>
      <c r="CI6109"/>
      <c r="CJ6109"/>
    </row>
    <row r="6110" spans="39:88" x14ac:dyDescent="0.3"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  <c r="BF6110"/>
      <c r="BG6110"/>
      <c r="BH6110"/>
      <c r="BI6110"/>
      <c r="BJ6110"/>
      <c r="BK6110"/>
      <c r="BL6110"/>
      <c r="BM6110"/>
      <c r="BN6110"/>
      <c r="BO6110"/>
      <c r="BP6110"/>
      <c r="BQ6110"/>
      <c r="BR6110"/>
      <c r="BS6110"/>
      <c r="BT6110"/>
      <c r="BU6110"/>
      <c r="BV6110"/>
      <c r="BW6110"/>
      <c r="BX6110"/>
      <c r="BY6110"/>
      <c r="BZ6110"/>
      <c r="CA6110"/>
      <c r="CB6110"/>
      <c r="CC6110"/>
      <c r="CD6110"/>
      <c r="CE6110"/>
      <c r="CF6110"/>
      <c r="CG6110"/>
      <c r="CH6110"/>
      <c r="CI6110"/>
      <c r="CJ6110"/>
    </row>
    <row r="6111" spans="39:88" x14ac:dyDescent="0.3"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  <c r="BF6111"/>
      <c r="BG6111"/>
      <c r="BH6111"/>
      <c r="BI6111"/>
      <c r="BJ6111"/>
      <c r="BK6111"/>
      <c r="BL6111"/>
      <c r="BM6111"/>
      <c r="BN6111"/>
      <c r="BO6111"/>
      <c r="BP6111"/>
      <c r="BQ6111"/>
      <c r="BR6111"/>
      <c r="BS6111"/>
      <c r="BT6111"/>
      <c r="BU6111"/>
      <c r="BV6111"/>
      <c r="BW6111"/>
      <c r="BX6111"/>
      <c r="BY6111"/>
      <c r="BZ6111"/>
      <c r="CA6111"/>
      <c r="CB6111"/>
      <c r="CC6111"/>
      <c r="CD6111"/>
      <c r="CE6111"/>
      <c r="CF6111"/>
      <c r="CG6111"/>
      <c r="CH6111"/>
      <c r="CI6111"/>
      <c r="CJ6111"/>
    </row>
    <row r="6112" spans="39:88" x14ac:dyDescent="0.3"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  <c r="BF6112"/>
      <c r="BG6112"/>
      <c r="BH6112"/>
      <c r="BI6112"/>
      <c r="BJ6112"/>
      <c r="BK6112"/>
      <c r="BL6112"/>
      <c r="BM6112"/>
      <c r="BN6112"/>
      <c r="BO6112"/>
      <c r="BP6112"/>
      <c r="BQ6112"/>
      <c r="BR6112"/>
      <c r="BS6112"/>
      <c r="BT6112"/>
      <c r="BU6112"/>
      <c r="BV6112"/>
      <c r="BW6112"/>
      <c r="BX6112"/>
      <c r="BY6112"/>
      <c r="BZ6112"/>
      <c r="CA6112"/>
      <c r="CB6112"/>
      <c r="CC6112"/>
      <c r="CD6112"/>
      <c r="CE6112"/>
      <c r="CF6112"/>
      <c r="CG6112"/>
      <c r="CH6112"/>
      <c r="CI6112"/>
      <c r="CJ6112"/>
    </row>
    <row r="6113" spans="39:88" x14ac:dyDescent="0.3"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  <c r="BF6113"/>
      <c r="BG6113"/>
      <c r="BH6113"/>
      <c r="BI6113"/>
      <c r="BJ6113"/>
      <c r="BK6113"/>
      <c r="BL6113"/>
      <c r="BM6113"/>
      <c r="BN6113"/>
      <c r="BO6113"/>
      <c r="BP6113"/>
      <c r="BQ6113"/>
      <c r="BR6113"/>
      <c r="BS6113"/>
      <c r="BT6113"/>
      <c r="BU6113"/>
      <c r="BV6113"/>
      <c r="BW6113"/>
      <c r="BX6113"/>
      <c r="BY6113"/>
      <c r="BZ6113"/>
      <c r="CA6113"/>
      <c r="CB6113"/>
      <c r="CC6113"/>
      <c r="CD6113"/>
      <c r="CE6113"/>
      <c r="CF6113"/>
      <c r="CG6113"/>
      <c r="CH6113"/>
      <c r="CI6113"/>
      <c r="CJ6113"/>
    </row>
    <row r="6114" spans="39:88" x14ac:dyDescent="0.3"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  <c r="BF6114"/>
      <c r="BG6114"/>
      <c r="BH6114"/>
      <c r="BI6114"/>
      <c r="BJ6114"/>
      <c r="BK6114"/>
      <c r="BL6114"/>
      <c r="BM6114"/>
      <c r="BN6114"/>
      <c r="BO6114"/>
      <c r="BP6114"/>
      <c r="BQ6114"/>
      <c r="BR6114"/>
      <c r="BS6114"/>
      <c r="BT6114"/>
      <c r="BU6114"/>
      <c r="BV6114"/>
      <c r="BW6114"/>
      <c r="BX6114"/>
      <c r="BY6114"/>
      <c r="BZ6114"/>
      <c r="CA6114"/>
      <c r="CB6114"/>
      <c r="CC6114"/>
      <c r="CD6114"/>
      <c r="CE6114"/>
      <c r="CF6114"/>
      <c r="CG6114"/>
      <c r="CH6114"/>
      <c r="CI6114"/>
      <c r="CJ6114"/>
    </row>
    <row r="6115" spans="39:88" x14ac:dyDescent="0.3"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  <c r="BF6115"/>
      <c r="BG6115"/>
      <c r="BH6115"/>
      <c r="BI6115"/>
      <c r="BJ6115"/>
      <c r="BK6115"/>
      <c r="BL6115"/>
      <c r="BM6115"/>
      <c r="BN6115"/>
      <c r="BO6115"/>
      <c r="BP6115"/>
      <c r="BQ6115"/>
      <c r="BR6115"/>
      <c r="BS6115"/>
      <c r="BT6115"/>
      <c r="BU6115"/>
      <c r="BV6115"/>
      <c r="BW6115"/>
      <c r="BX6115"/>
      <c r="BY6115"/>
      <c r="BZ6115"/>
      <c r="CA6115"/>
      <c r="CB6115"/>
      <c r="CC6115"/>
      <c r="CD6115"/>
      <c r="CE6115"/>
      <c r="CF6115"/>
      <c r="CG6115"/>
      <c r="CH6115"/>
      <c r="CI6115"/>
      <c r="CJ6115"/>
    </row>
    <row r="6116" spans="39:88" x14ac:dyDescent="0.3"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  <c r="BF6116"/>
      <c r="BG6116"/>
      <c r="BH6116"/>
      <c r="BI6116"/>
      <c r="BJ6116"/>
      <c r="BK6116"/>
      <c r="BL6116"/>
      <c r="BM6116"/>
      <c r="BN6116"/>
      <c r="BO6116"/>
      <c r="BP6116"/>
      <c r="BQ6116"/>
      <c r="BR6116"/>
      <c r="BS6116"/>
      <c r="BT6116"/>
      <c r="BU6116"/>
      <c r="BV6116"/>
      <c r="BW6116"/>
      <c r="BX6116"/>
      <c r="BY6116"/>
      <c r="BZ6116"/>
      <c r="CA6116"/>
      <c r="CB6116"/>
      <c r="CC6116"/>
      <c r="CD6116"/>
      <c r="CE6116"/>
      <c r="CF6116"/>
      <c r="CG6116"/>
      <c r="CH6116"/>
      <c r="CI6116"/>
      <c r="CJ6116"/>
    </row>
    <row r="6117" spans="39:88" x14ac:dyDescent="0.3"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  <c r="BF6117"/>
      <c r="BG6117"/>
      <c r="BH6117"/>
      <c r="BI6117"/>
      <c r="BJ6117"/>
      <c r="BK6117"/>
      <c r="BL6117"/>
      <c r="BM6117"/>
      <c r="BN6117"/>
      <c r="BO6117"/>
      <c r="BP6117"/>
      <c r="BQ6117"/>
      <c r="BR6117"/>
      <c r="BS6117"/>
      <c r="BT6117"/>
      <c r="BU6117"/>
      <c r="BV6117"/>
      <c r="BW6117"/>
      <c r="BX6117"/>
      <c r="BY6117"/>
      <c r="BZ6117"/>
      <c r="CA6117"/>
      <c r="CB6117"/>
      <c r="CC6117"/>
      <c r="CD6117"/>
      <c r="CE6117"/>
      <c r="CF6117"/>
      <c r="CG6117"/>
      <c r="CH6117"/>
      <c r="CI6117"/>
      <c r="CJ6117"/>
    </row>
    <row r="6118" spans="39:88" x14ac:dyDescent="0.3"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  <c r="BF6118"/>
      <c r="BG6118"/>
      <c r="BH6118"/>
      <c r="BI6118"/>
      <c r="BJ6118"/>
      <c r="BK6118"/>
      <c r="BL6118"/>
      <c r="BM6118"/>
      <c r="BN6118"/>
      <c r="BO6118"/>
      <c r="BP6118"/>
      <c r="BQ6118"/>
      <c r="BR6118"/>
      <c r="BS6118"/>
      <c r="BT6118"/>
      <c r="BU6118"/>
      <c r="BV6118"/>
      <c r="BW6118"/>
      <c r="BX6118"/>
      <c r="BY6118"/>
      <c r="BZ6118"/>
      <c r="CA6118"/>
      <c r="CB6118"/>
      <c r="CC6118"/>
      <c r="CD6118"/>
      <c r="CE6118"/>
      <c r="CF6118"/>
      <c r="CG6118"/>
      <c r="CH6118"/>
      <c r="CI6118"/>
      <c r="CJ6118"/>
    </row>
    <row r="6119" spans="39:88" x14ac:dyDescent="0.3"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  <c r="BF6119"/>
      <c r="BG6119"/>
      <c r="BH6119"/>
      <c r="BI6119"/>
      <c r="BJ6119"/>
      <c r="BK6119"/>
      <c r="BL6119"/>
      <c r="BM6119"/>
      <c r="BN6119"/>
      <c r="BO6119"/>
      <c r="BP6119"/>
      <c r="BQ6119"/>
      <c r="BR6119"/>
      <c r="BS6119"/>
      <c r="BT6119"/>
      <c r="BU6119"/>
      <c r="BV6119"/>
      <c r="BW6119"/>
      <c r="BX6119"/>
      <c r="BY6119"/>
      <c r="BZ6119"/>
      <c r="CA6119"/>
      <c r="CB6119"/>
      <c r="CC6119"/>
      <c r="CD6119"/>
      <c r="CE6119"/>
      <c r="CF6119"/>
      <c r="CG6119"/>
      <c r="CH6119"/>
      <c r="CI6119"/>
      <c r="CJ6119"/>
    </row>
    <row r="6120" spans="39:88" x14ac:dyDescent="0.3"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  <c r="BF6120"/>
      <c r="BG6120"/>
      <c r="BH6120"/>
      <c r="BI6120"/>
      <c r="BJ6120"/>
      <c r="BK6120"/>
      <c r="BL6120"/>
      <c r="BM6120"/>
      <c r="BN6120"/>
      <c r="BO6120"/>
      <c r="BP6120"/>
      <c r="BQ6120"/>
      <c r="BR6120"/>
      <c r="BS6120"/>
      <c r="BT6120"/>
      <c r="BU6120"/>
      <c r="BV6120"/>
      <c r="BW6120"/>
      <c r="BX6120"/>
      <c r="BY6120"/>
      <c r="BZ6120"/>
      <c r="CA6120"/>
      <c r="CB6120"/>
      <c r="CC6120"/>
      <c r="CD6120"/>
      <c r="CE6120"/>
      <c r="CF6120"/>
      <c r="CG6120"/>
      <c r="CH6120"/>
      <c r="CI6120"/>
      <c r="CJ6120"/>
    </row>
    <row r="6121" spans="39:88" x14ac:dyDescent="0.3"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  <c r="BF6121"/>
      <c r="BG6121"/>
      <c r="BH6121"/>
      <c r="BI6121"/>
      <c r="BJ6121"/>
      <c r="BK6121"/>
      <c r="BL6121"/>
      <c r="BM6121"/>
      <c r="BN6121"/>
      <c r="BO6121"/>
      <c r="BP6121"/>
      <c r="BQ6121"/>
      <c r="BR6121"/>
      <c r="BS6121"/>
      <c r="BT6121"/>
      <c r="BU6121"/>
      <c r="BV6121"/>
      <c r="BW6121"/>
      <c r="BX6121"/>
      <c r="BY6121"/>
      <c r="BZ6121"/>
      <c r="CA6121"/>
      <c r="CB6121"/>
      <c r="CC6121"/>
      <c r="CD6121"/>
      <c r="CE6121"/>
      <c r="CF6121"/>
      <c r="CG6121"/>
      <c r="CH6121"/>
      <c r="CI6121"/>
      <c r="CJ6121"/>
    </row>
    <row r="6122" spans="39:88" x14ac:dyDescent="0.3"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  <c r="BF6122"/>
      <c r="BG6122"/>
      <c r="BH6122"/>
      <c r="BI6122"/>
      <c r="BJ6122"/>
      <c r="BK6122"/>
      <c r="BL6122"/>
      <c r="BM6122"/>
      <c r="BN6122"/>
      <c r="BO6122"/>
      <c r="BP6122"/>
      <c r="BQ6122"/>
      <c r="BR6122"/>
      <c r="BS6122"/>
      <c r="BT6122"/>
      <c r="BU6122"/>
      <c r="BV6122"/>
      <c r="BW6122"/>
      <c r="BX6122"/>
      <c r="BY6122"/>
      <c r="BZ6122"/>
      <c r="CA6122"/>
      <c r="CB6122"/>
      <c r="CC6122"/>
      <c r="CD6122"/>
      <c r="CE6122"/>
      <c r="CF6122"/>
      <c r="CG6122"/>
      <c r="CH6122"/>
      <c r="CI6122"/>
      <c r="CJ6122"/>
    </row>
    <row r="6123" spans="39:88" x14ac:dyDescent="0.3"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  <c r="BF6123"/>
      <c r="BG6123"/>
      <c r="BH6123"/>
      <c r="BI6123"/>
      <c r="BJ6123"/>
      <c r="BK6123"/>
      <c r="BL6123"/>
      <c r="BM6123"/>
      <c r="BN6123"/>
      <c r="BO6123"/>
      <c r="BP6123"/>
      <c r="BQ6123"/>
      <c r="BR6123"/>
      <c r="BS6123"/>
      <c r="BT6123"/>
      <c r="BU6123"/>
      <c r="BV6123"/>
      <c r="BW6123"/>
      <c r="BX6123"/>
      <c r="BY6123"/>
      <c r="BZ6123"/>
      <c r="CA6123"/>
      <c r="CB6123"/>
      <c r="CC6123"/>
      <c r="CD6123"/>
      <c r="CE6123"/>
      <c r="CF6123"/>
      <c r="CG6123"/>
      <c r="CH6123"/>
      <c r="CI6123"/>
      <c r="CJ6123"/>
    </row>
    <row r="6124" spans="39:88" x14ac:dyDescent="0.3"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  <c r="BF6124"/>
      <c r="BG6124"/>
      <c r="BH6124"/>
      <c r="BI6124"/>
      <c r="BJ6124"/>
      <c r="BK6124"/>
      <c r="BL6124"/>
      <c r="BM6124"/>
      <c r="BN6124"/>
      <c r="BO6124"/>
      <c r="BP6124"/>
      <c r="BQ6124"/>
      <c r="BR6124"/>
      <c r="BS6124"/>
      <c r="BT6124"/>
      <c r="BU6124"/>
      <c r="BV6124"/>
      <c r="BW6124"/>
      <c r="BX6124"/>
      <c r="BY6124"/>
      <c r="BZ6124"/>
      <c r="CA6124"/>
      <c r="CB6124"/>
      <c r="CC6124"/>
      <c r="CD6124"/>
      <c r="CE6124"/>
      <c r="CF6124"/>
      <c r="CG6124"/>
      <c r="CH6124"/>
      <c r="CI6124"/>
      <c r="CJ6124"/>
    </row>
    <row r="6125" spans="39:88" x14ac:dyDescent="0.3"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  <c r="BF6125"/>
      <c r="BG6125"/>
      <c r="BH6125"/>
      <c r="BI6125"/>
      <c r="BJ6125"/>
      <c r="BK6125"/>
      <c r="BL6125"/>
      <c r="BM6125"/>
      <c r="BN6125"/>
      <c r="BO6125"/>
      <c r="BP6125"/>
      <c r="BQ6125"/>
      <c r="BR6125"/>
      <c r="BS6125"/>
      <c r="BT6125"/>
      <c r="BU6125"/>
      <c r="BV6125"/>
      <c r="BW6125"/>
      <c r="BX6125"/>
      <c r="BY6125"/>
      <c r="BZ6125"/>
      <c r="CA6125"/>
      <c r="CB6125"/>
      <c r="CC6125"/>
      <c r="CD6125"/>
      <c r="CE6125"/>
      <c r="CF6125"/>
      <c r="CG6125"/>
      <c r="CH6125"/>
      <c r="CI6125"/>
      <c r="CJ6125"/>
    </row>
    <row r="6126" spans="39:88" x14ac:dyDescent="0.3"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  <c r="BF6126"/>
      <c r="BG6126"/>
      <c r="BH6126"/>
      <c r="BI6126"/>
      <c r="BJ6126"/>
      <c r="BK6126"/>
      <c r="BL6126"/>
      <c r="BM6126"/>
      <c r="BN6126"/>
      <c r="BO6126"/>
      <c r="BP6126"/>
      <c r="BQ6126"/>
      <c r="BR6126"/>
      <c r="BS6126"/>
      <c r="BT6126"/>
      <c r="BU6126"/>
      <c r="BV6126"/>
      <c r="BW6126"/>
      <c r="BX6126"/>
      <c r="BY6126"/>
      <c r="BZ6126"/>
      <c r="CA6126"/>
      <c r="CB6126"/>
      <c r="CC6126"/>
      <c r="CD6126"/>
      <c r="CE6126"/>
      <c r="CF6126"/>
      <c r="CG6126"/>
      <c r="CH6126"/>
      <c r="CI6126"/>
      <c r="CJ6126"/>
    </row>
    <row r="6127" spans="39:88" x14ac:dyDescent="0.3"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  <c r="BF6127"/>
      <c r="BG6127"/>
      <c r="BH6127"/>
      <c r="BI6127"/>
      <c r="BJ6127"/>
      <c r="BK6127"/>
      <c r="BL6127"/>
      <c r="BM6127"/>
      <c r="BN6127"/>
      <c r="BO6127"/>
      <c r="BP6127"/>
      <c r="BQ6127"/>
      <c r="BR6127"/>
      <c r="BS6127"/>
      <c r="BT6127"/>
      <c r="BU6127"/>
      <c r="BV6127"/>
      <c r="BW6127"/>
      <c r="BX6127"/>
      <c r="BY6127"/>
      <c r="BZ6127"/>
      <c r="CA6127"/>
      <c r="CB6127"/>
      <c r="CC6127"/>
      <c r="CD6127"/>
      <c r="CE6127"/>
      <c r="CF6127"/>
      <c r="CG6127"/>
      <c r="CH6127"/>
      <c r="CI6127"/>
      <c r="CJ6127"/>
    </row>
    <row r="6128" spans="39:88" x14ac:dyDescent="0.3"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  <c r="BF6128"/>
      <c r="BG6128"/>
      <c r="BH6128"/>
      <c r="BI6128"/>
      <c r="BJ6128"/>
      <c r="BK6128"/>
      <c r="BL6128"/>
      <c r="BM6128"/>
      <c r="BN6128"/>
      <c r="BO6128"/>
      <c r="BP6128"/>
      <c r="BQ6128"/>
      <c r="BR6128"/>
      <c r="BS6128"/>
      <c r="BT6128"/>
      <c r="BU6128"/>
      <c r="BV6128"/>
      <c r="BW6128"/>
      <c r="BX6128"/>
      <c r="BY6128"/>
      <c r="BZ6128"/>
      <c r="CA6128"/>
      <c r="CB6128"/>
      <c r="CC6128"/>
      <c r="CD6128"/>
      <c r="CE6128"/>
      <c r="CF6128"/>
      <c r="CG6128"/>
      <c r="CH6128"/>
      <c r="CI6128"/>
      <c r="CJ6128"/>
    </row>
    <row r="6129" spans="39:88" x14ac:dyDescent="0.3"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  <c r="BF6129"/>
      <c r="BG6129"/>
      <c r="BH6129"/>
      <c r="BI6129"/>
      <c r="BJ6129"/>
      <c r="BK6129"/>
      <c r="BL6129"/>
      <c r="BM6129"/>
      <c r="BN6129"/>
      <c r="BO6129"/>
      <c r="BP6129"/>
      <c r="BQ6129"/>
      <c r="BR6129"/>
      <c r="BS6129"/>
      <c r="BT6129"/>
      <c r="BU6129"/>
      <c r="BV6129"/>
      <c r="BW6129"/>
      <c r="BX6129"/>
      <c r="BY6129"/>
      <c r="BZ6129"/>
      <c r="CA6129"/>
      <c r="CB6129"/>
      <c r="CC6129"/>
      <c r="CD6129"/>
      <c r="CE6129"/>
      <c r="CF6129"/>
      <c r="CG6129"/>
      <c r="CH6129"/>
      <c r="CI6129"/>
      <c r="CJ6129"/>
    </row>
    <row r="6130" spans="39:88" x14ac:dyDescent="0.3"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  <c r="BF6130"/>
      <c r="BG6130"/>
      <c r="BH6130"/>
      <c r="BI6130"/>
      <c r="BJ6130"/>
      <c r="BK6130"/>
      <c r="BL6130"/>
      <c r="BM6130"/>
      <c r="BN6130"/>
      <c r="BO6130"/>
      <c r="BP6130"/>
      <c r="BQ6130"/>
      <c r="BR6130"/>
      <c r="BS6130"/>
      <c r="BT6130"/>
      <c r="BU6130"/>
      <c r="BV6130"/>
      <c r="BW6130"/>
      <c r="BX6130"/>
      <c r="BY6130"/>
      <c r="BZ6130"/>
      <c r="CA6130"/>
      <c r="CB6130"/>
      <c r="CC6130"/>
      <c r="CD6130"/>
      <c r="CE6130"/>
      <c r="CF6130"/>
      <c r="CG6130"/>
      <c r="CH6130"/>
      <c r="CI6130"/>
      <c r="CJ6130"/>
    </row>
    <row r="6131" spans="39:88" x14ac:dyDescent="0.3"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  <c r="BF6131"/>
      <c r="BG6131"/>
      <c r="BH6131"/>
      <c r="BI6131"/>
      <c r="BJ6131"/>
      <c r="BK6131"/>
      <c r="BL6131"/>
      <c r="BM6131"/>
      <c r="BN6131"/>
      <c r="BO6131"/>
      <c r="BP6131"/>
      <c r="BQ6131"/>
      <c r="BR6131"/>
      <c r="BS6131"/>
      <c r="BT6131"/>
      <c r="BU6131"/>
      <c r="BV6131"/>
      <c r="BW6131"/>
      <c r="BX6131"/>
      <c r="BY6131"/>
      <c r="BZ6131"/>
      <c r="CA6131"/>
      <c r="CB6131"/>
      <c r="CC6131"/>
      <c r="CD6131"/>
      <c r="CE6131"/>
      <c r="CF6131"/>
      <c r="CG6131"/>
      <c r="CH6131"/>
      <c r="CI6131"/>
      <c r="CJ6131"/>
    </row>
    <row r="6132" spans="39:88" x14ac:dyDescent="0.3"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  <c r="BF6132"/>
      <c r="BG6132"/>
      <c r="BH6132"/>
      <c r="BI6132"/>
      <c r="BJ6132"/>
      <c r="BK6132"/>
      <c r="BL6132"/>
      <c r="BM6132"/>
      <c r="BN6132"/>
      <c r="BO6132"/>
      <c r="BP6132"/>
      <c r="BQ6132"/>
      <c r="BR6132"/>
      <c r="BS6132"/>
      <c r="BT6132"/>
      <c r="BU6132"/>
      <c r="BV6132"/>
      <c r="BW6132"/>
      <c r="BX6132"/>
      <c r="BY6132"/>
      <c r="BZ6132"/>
      <c r="CA6132"/>
      <c r="CB6132"/>
      <c r="CC6132"/>
      <c r="CD6132"/>
      <c r="CE6132"/>
      <c r="CF6132"/>
      <c r="CG6132"/>
      <c r="CH6132"/>
      <c r="CI6132"/>
      <c r="CJ6132"/>
    </row>
    <row r="6133" spans="39:88" x14ac:dyDescent="0.3"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  <c r="BF6133"/>
      <c r="BG6133"/>
      <c r="BH6133"/>
      <c r="BI6133"/>
      <c r="BJ6133"/>
      <c r="BK6133"/>
      <c r="BL6133"/>
      <c r="BM6133"/>
      <c r="BN6133"/>
      <c r="BO6133"/>
      <c r="BP6133"/>
      <c r="BQ6133"/>
      <c r="BR6133"/>
      <c r="BS6133"/>
      <c r="BT6133"/>
      <c r="BU6133"/>
      <c r="BV6133"/>
      <c r="BW6133"/>
      <c r="BX6133"/>
      <c r="BY6133"/>
      <c r="BZ6133"/>
      <c r="CA6133"/>
      <c r="CB6133"/>
      <c r="CC6133"/>
      <c r="CD6133"/>
      <c r="CE6133"/>
      <c r="CF6133"/>
      <c r="CG6133"/>
      <c r="CH6133"/>
      <c r="CI6133"/>
      <c r="CJ6133"/>
    </row>
    <row r="6134" spans="39:88" x14ac:dyDescent="0.3"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  <c r="BF6134"/>
      <c r="BG6134"/>
      <c r="BH6134"/>
      <c r="BI6134"/>
      <c r="BJ6134"/>
      <c r="BK6134"/>
      <c r="BL6134"/>
      <c r="BM6134"/>
      <c r="BN6134"/>
      <c r="BO6134"/>
      <c r="BP6134"/>
      <c r="BQ6134"/>
      <c r="BR6134"/>
      <c r="BS6134"/>
      <c r="BT6134"/>
      <c r="BU6134"/>
      <c r="BV6134"/>
      <c r="BW6134"/>
      <c r="BX6134"/>
      <c r="BY6134"/>
      <c r="BZ6134"/>
      <c r="CA6134"/>
      <c r="CB6134"/>
      <c r="CC6134"/>
      <c r="CD6134"/>
      <c r="CE6134"/>
      <c r="CF6134"/>
      <c r="CG6134"/>
      <c r="CH6134"/>
      <c r="CI6134"/>
      <c r="CJ6134"/>
    </row>
    <row r="6135" spans="39:88" x14ac:dyDescent="0.3"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  <c r="BF6135"/>
      <c r="BG6135"/>
      <c r="BH6135"/>
      <c r="BI6135"/>
      <c r="BJ6135"/>
      <c r="BK6135"/>
      <c r="BL6135"/>
      <c r="BM6135"/>
      <c r="BN6135"/>
      <c r="BO6135"/>
      <c r="BP6135"/>
      <c r="BQ6135"/>
      <c r="BR6135"/>
      <c r="BS6135"/>
      <c r="BT6135"/>
      <c r="BU6135"/>
      <c r="BV6135"/>
      <c r="BW6135"/>
      <c r="BX6135"/>
      <c r="BY6135"/>
      <c r="BZ6135"/>
      <c r="CA6135"/>
      <c r="CB6135"/>
      <c r="CC6135"/>
      <c r="CD6135"/>
      <c r="CE6135"/>
      <c r="CF6135"/>
      <c r="CG6135"/>
      <c r="CH6135"/>
      <c r="CI6135"/>
      <c r="CJ6135"/>
    </row>
    <row r="6136" spans="39:88" x14ac:dyDescent="0.3"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  <c r="BF6136"/>
      <c r="BG6136"/>
      <c r="BH6136"/>
      <c r="BI6136"/>
      <c r="BJ6136"/>
      <c r="BK6136"/>
      <c r="BL6136"/>
      <c r="BM6136"/>
      <c r="BN6136"/>
      <c r="BO6136"/>
      <c r="BP6136"/>
      <c r="BQ6136"/>
      <c r="BR6136"/>
      <c r="BS6136"/>
      <c r="BT6136"/>
      <c r="BU6136"/>
      <c r="BV6136"/>
      <c r="BW6136"/>
      <c r="BX6136"/>
      <c r="BY6136"/>
      <c r="BZ6136"/>
      <c r="CA6136"/>
      <c r="CB6136"/>
      <c r="CC6136"/>
      <c r="CD6136"/>
      <c r="CE6136"/>
      <c r="CF6136"/>
      <c r="CG6136"/>
      <c r="CH6136"/>
      <c r="CI6136"/>
      <c r="CJ6136"/>
    </row>
    <row r="6137" spans="39:88" x14ac:dyDescent="0.3"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  <c r="BF6137"/>
      <c r="BG6137"/>
      <c r="BH6137"/>
      <c r="BI6137"/>
      <c r="BJ6137"/>
      <c r="BK6137"/>
      <c r="BL6137"/>
      <c r="BM6137"/>
      <c r="BN6137"/>
      <c r="BO6137"/>
      <c r="BP6137"/>
      <c r="BQ6137"/>
      <c r="BR6137"/>
      <c r="BS6137"/>
      <c r="BT6137"/>
      <c r="BU6137"/>
      <c r="BV6137"/>
      <c r="BW6137"/>
      <c r="BX6137"/>
      <c r="BY6137"/>
      <c r="BZ6137"/>
      <c r="CA6137"/>
      <c r="CB6137"/>
      <c r="CC6137"/>
      <c r="CD6137"/>
      <c r="CE6137"/>
      <c r="CF6137"/>
      <c r="CG6137"/>
      <c r="CH6137"/>
      <c r="CI6137"/>
      <c r="CJ6137"/>
    </row>
    <row r="6138" spans="39:88" x14ac:dyDescent="0.3"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  <c r="BF6138"/>
      <c r="BG6138"/>
      <c r="BH6138"/>
      <c r="BI6138"/>
      <c r="BJ6138"/>
      <c r="BK6138"/>
      <c r="BL6138"/>
      <c r="BM6138"/>
      <c r="BN6138"/>
      <c r="BO6138"/>
      <c r="BP6138"/>
      <c r="BQ6138"/>
      <c r="BR6138"/>
      <c r="BS6138"/>
      <c r="BT6138"/>
      <c r="BU6138"/>
      <c r="BV6138"/>
      <c r="BW6138"/>
      <c r="BX6138"/>
      <c r="BY6138"/>
      <c r="BZ6138"/>
      <c r="CA6138"/>
      <c r="CB6138"/>
      <c r="CC6138"/>
      <c r="CD6138"/>
      <c r="CE6138"/>
      <c r="CF6138"/>
      <c r="CG6138"/>
      <c r="CH6138"/>
      <c r="CI6138"/>
      <c r="CJ6138"/>
    </row>
    <row r="6139" spans="39:88" x14ac:dyDescent="0.3"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  <c r="BF6139"/>
      <c r="BG6139"/>
      <c r="BH6139"/>
      <c r="BI6139"/>
      <c r="BJ6139"/>
      <c r="BK6139"/>
      <c r="BL6139"/>
      <c r="BM6139"/>
      <c r="BN6139"/>
      <c r="BO6139"/>
      <c r="BP6139"/>
      <c r="BQ6139"/>
      <c r="BR6139"/>
      <c r="BS6139"/>
      <c r="BT6139"/>
      <c r="BU6139"/>
      <c r="BV6139"/>
      <c r="BW6139"/>
      <c r="BX6139"/>
      <c r="BY6139"/>
      <c r="BZ6139"/>
      <c r="CA6139"/>
      <c r="CB6139"/>
      <c r="CC6139"/>
      <c r="CD6139"/>
      <c r="CE6139"/>
      <c r="CF6139"/>
      <c r="CG6139"/>
      <c r="CH6139"/>
      <c r="CI6139"/>
      <c r="CJ6139"/>
    </row>
    <row r="6140" spans="39:88" x14ac:dyDescent="0.3"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  <c r="BF6140"/>
      <c r="BG6140"/>
      <c r="BH6140"/>
      <c r="BI6140"/>
      <c r="BJ6140"/>
      <c r="BK6140"/>
      <c r="BL6140"/>
      <c r="BM6140"/>
      <c r="BN6140"/>
      <c r="BO6140"/>
      <c r="BP6140"/>
      <c r="BQ6140"/>
      <c r="BR6140"/>
      <c r="BS6140"/>
      <c r="BT6140"/>
      <c r="BU6140"/>
      <c r="BV6140"/>
      <c r="BW6140"/>
      <c r="BX6140"/>
      <c r="BY6140"/>
      <c r="BZ6140"/>
      <c r="CA6140"/>
      <c r="CB6140"/>
      <c r="CC6140"/>
      <c r="CD6140"/>
      <c r="CE6140"/>
      <c r="CF6140"/>
      <c r="CG6140"/>
      <c r="CH6140"/>
      <c r="CI6140"/>
      <c r="CJ6140"/>
    </row>
    <row r="6141" spans="39:88" x14ac:dyDescent="0.3"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  <c r="BF6141"/>
      <c r="BG6141"/>
      <c r="BH6141"/>
      <c r="BI6141"/>
      <c r="BJ6141"/>
      <c r="BK6141"/>
      <c r="BL6141"/>
      <c r="BM6141"/>
      <c r="BN6141"/>
      <c r="BO6141"/>
      <c r="BP6141"/>
      <c r="BQ6141"/>
      <c r="BR6141"/>
      <c r="BS6141"/>
      <c r="BT6141"/>
      <c r="BU6141"/>
      <c r="BV6141"/>
      <c r="BW6141"/>
      <c r="BX6141"/>
      <c r="BY6141"/>
      <c r="BZ6141"/>
      <c r="CA6141"/>
      <c r="CB6141"/>
      <c r="CC6141"/>
      <c r="CD6141"/>
      <c r="CE6141"/>
      <c r="CF6141"/>
      <c r="CG6141"/>
      <c r="CH6141"/>
      <c r="CI6141"/>
      <c r="CJ6141"/>
    </row>
    <row r="6142" spans="39:88" x14ac:dyDescent="0.3"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  <c r="BF6142"/>
      <c r="BG6142"/>
      <c r="BH6142"/>
      <c r="BI6142"/>
      <c r="BJ6142"/>
      <c r="BK6142"/>
      <c r="BL6142"/>
      <c r="BM6142"/>
      <c r="BN6142"/>
      <c r="BO6142"/>
      <c r="BP6142"/>
      <c r="BQ6142"/>
      <c r="BR6142"/>
      <c r="BS6142"/>
      <c r="BT6142"/>
      <c r="BU6142"/>
      <c r="BV6142"/>
      <c r="BW6142"/>
      <c r="BX6142"/>
      <c r="BY6142"/>
      <c r="BZ6142"/>
      <c r="CA6142"/>
      <c r="CB6142"/>
      <c r="CC6142"/>
      <c r="CD6142"/>
      <c r="CE6142"/>
      <c r="CF6142"/>
      <c r="CG6142"/>
      <c r="CH6142"/>
      <c r="CI6142"/>
      <c r="CJ6142"/>
    </row>
    <row r="6143" spans="39:88" x14ac:dyDescent="0.3"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  <c r="BF6143"/>
      <c r="BG6143"/>
      <c r="BH6143"/>
      <c r="BI6143"/>
      <c r="BJ6143"/>
      <c r="BK6143"/>
      <c r="BL6143"/>
      <c r="BM6143"/>
      <c r="BN6143"/>
      <c r="BO6143"/>
      <c r="BP6143"/>
      <c r="BQ6143"/>
      <c r="BR6143"/>
      <c r="BS6143"/>
      <c r="BT6143"/>
      <c r="BU6143"/>
      <c r="BV6143"/>
      <c r="BW6143"/>
      <c r="BX6143"/>
      <c r="BY6143"/>
      <c r="BZ6143"/>
      <c r="CA6143"/>
      <c r="CB6143"/>
      <c r="CC6143"/>
      <c r="CD6143"/>
      <c r="CE6143"/>
      <c r="CF6143"/>
      <c r="CG6143"/>
      <c r="CH6143"/>
      <c r="CI6143"/>
      <c r="CJ6143"/>
    </row>
    <row r="6144" spans="39:88" x14ac:dyDescent="0.3"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  <c r="BF6144"/>
      <c r="BG6144"/>
      <c r="BH6144"/>
      <c r="BI6144"/>
      <c r="BJ6144"/>
      <c r="BK6144"/>
      <c r="BL6144"/>
      <c r="BM6144"/>
      <c r="BN6144"/>
      <c r="BO6144"/>
      <c r="BP6144"/>
      <c r="BQ6144"/>
      <c r="BR6144"/>
      <c r="BS6144"/>
      <c r="BT6144"/>
      <c r="BU6144"/>
      <c r="BV6144"/>
      <c r="BW6144"/>
      <c r="BX6144"/>
      <c r="BY6144"/>
      <c r="BZ6144"/>
      <c r="CA6144"/>
      <c r="CB6144"/>
      <c r="CC6144"/>
      <c r="CD6144"/>
      <c r="CE6144"/>
      <c r="CF6144"/>
      <c r="CG6144"/>
      <c r="CH6144"/>
      <c r="CI6144"/>
      <c r="CJ6144"/>
    </row>
    <row r="6145" spans="39:88" x14ac:dyDescent="0.3"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  <c r="BF6145"/>
      <c r="BG6145"/>
      <c r="BH6145"/>
      <c r="BI6145"/>
      <c r="BJ6145"/>
      <c r="BK6145"/>
      <c r="BL6145"/>
      <c r="BM6145"/>
      <c r="BN6145"/>
      <c r="BO6145"/>
      <c r="BP6145"/>
      <c r="BQ6145"/>
      <c r="BR6145"/>
      <c r="BS6145"/>
      <c r="BT6145"/>
      <c r="BU6145"/>
      <c r="BV6145"/>
      <c r="BW6145"/>
      <c r="BX6145"/>
      <c r="BY6145"/>
      <c r="BZ6145"/>
      <c r="CA6145"/>
      <c r="CB6145"/>
      <c r="CC6145"/>
      <c r="CD6145"/>
      <c r="CE6145"/>
      <c r="CF6145"/>
      <c r="CG6145"/>
      <c r="CH6145"/>
      <c r="CI6145"/>
      <c r="CJ6145"/>
    </row>
    <row r="6146" spans="39:88" x14ac:dyDescent="0.3"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  <c r="BF6146"/>
      <c r="BG6146"/>
      <c r="BH6146"/>
      <c r="BI6146"/>
      <c r="BJ6146"/>
      <c r="BK6146"/>
      <c r="BL6146"/>
      <c r="BM6146"/>
      <c r="BN6146"/>
      <c r="BO6146"/>
      <c r="BP6146"/>
      <c r="BQ6146"/>
      <c r="BR6146"/>
      <c r="BS6146"/>
      <c r="BT6146"/>
      <c r="BU6146"/>
      <c r="BV6146"/>
      <c r="BW6146"/>
      <c r="BX6146"/>
      <c r="BY6146"/>
      <c r="BZ6146"/>
      <c r="CA6146"/>
      <c r="CB6146"/>
      <c r="CC6146"/>
      <c r="CD6146"/>
      <c r="CE6146"/>
      <c r="CF6146"/>
      <c r="CG6146"/>
      <c r="CH6146"/>
      <c r="CI6146"/>
      <c r="CJ6146"/>
    </row>
    <row r="6147" spans="39:88" x14ac:dyDescent="0.3"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  <c r="BF6147"/>
      <c r="BG6147"/>
      <c r="BH6147"/>
      <c r="BI6147"/>
      <c r="BJ6147"/>
      <c r="BK6147"/>
      <c r="BL6147"/>
      <c r="BM6147"/>
      <c r="BN6147"/>
      <c r="BO6147"/>
      <c r="BP6147"/>
      <c r="BQ6147"/>
      <c r="BR6147"/>
      <c r="BS6147"/>
      <c r="BT6147"/>
      <c r="BU6147"/>
      <c r="BV6147"/>
      <c r="BW6147"/>
      <c r="BX6147"/>
      <c r="BY6147"/>
      <c r="BZ6147"/>
      <c r="CA6147"/>
      <c r="CB6147"/>
      <c r="CC6147"/>
      <c r="CD6147"/>
      <c r="CE6147"/>
      <c r="CF6147"/>
      <c r="CG6147"/>
      <c r="CH6147"/>
      <c r="CI6147"/>
      <c r="CJ6147"/>
    </row>
    <row r="6148" spans="39:88" x14ac:dyDescent="0.3"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  <c r="BF6148"/>
      <c r="BG6148"/>
      <c r="BH6148"/>
      <c r="BI6148"/>
      <c r="BJ6148"/>
      <c r="BK6148"/>
      <c r="BL6148"/>
      <c r="BM6148"/>
      <c r="BN6148"/>
      <c r="BO6148"/>
      <c r="BP6148"/>
      <c r="BQ6148"/>
      <c r="BR6148"/>
      <c r="BS6148"/>
      <c r="BT6148"/>
      <c r="BU6148"/>
      <c r="BV6148"/>
      <c r="BW6148"/>
      <c r="BX6148"/>
      <c r="BY6148"/>
      <c r="BZ6148"/>
      <c r="CA6148"/>
      <c r="CB6148"/>
      <c r="CC6148"/>
      <c r="CD6148"/>
      <c r="CE6148"/>
      <c r="CF6148"/>
      <c r="CG6148"/>
      <c r="CH6148"/>
      <c r="CI6148"/>
      <c r="CJ6148"/>
    </row>
    <row r="6149" spans="39:88" x14ac:dyDescent="0.3"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  <c r="BF6149"/>
      <c r="BG6149"/>
      <c r="BH6149"/>
      <c r="BI6149"/>
      <c r="BJ6149"/>
      <c r="BK6149"/>
      <c r="BL6149"/>
      <c r="BM6149"/>
      <c r="BN6149"/>
      <c r="BO6149"/>
      <c r="BP6149"/>
      <c r="BQ6149"/>
      <c r="BR6149"/>
      <c r="BS6149"/>
      <c r="BT6149"/>
      <c r="BU6149"/>
      <c r="BV6149"/>
      <c r="BW6149"/>
      <c r="BX6149"/>
      <c r="BY6149"/>
      <c r="BZ6149"/>
      <c r="CA6149"/>
      <c r="CB6149"/>
      <c r="CC6149"/>
      <c r="CD6149"/>
      <c r="CE6149"/>
      <c r="CF6149"/>
      <c r="CG6149"/>
      <c r="CH6149"/>
      <c r="CI6149"/>
      <c r="CJ6149"/>
    </row>
    <row r="6150" spans="39:88" x14ac:dyDescent="0.3"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  <c r="BF6150"/>
      <c r="BG6150"/>
      <c r="BH6150"/>
      <c r="BI6150"/>
      <c r="BJ6150"/>
      <c r="BK6150"/>
      <c r="BL6150"/>
      <c r="BM6150"/>
      <c r="BN6150"/>
      <c r="BO6150"/>
      <c r="BP6150"/>
      <c r="BQ6150"/>
      <c r="BR6150"/>
      <c r="BS6150"/>
      <c r="BT6150"/>
      <c r="BU6150"/>
      <c r="BV6150"/>
      <c r="BW6150"/>
      <c r="BX6150"/>
      <c r="BY6150"/>
      <c r="BZ6150"/>
      <c r="CA6150"/>
      <c r="CB6150"/>
      <c r="CC6150"/>
      <c r="CD6150"/>
      <c r="CE6150"/>
      <c r="CF6150"/>
      <c r="CG6150"/>
      <c r="CH6150"/>
      <c r="CI6150"/>
      <c r="CJ6150"/>
    </row>
    <row r="6151" spans="39:88" x14ac:dyDescent="0.3"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  <c r="BF6151"/>
      <c r="BG6151"/>
      <c r="BH6151"/>
      <c r="BI6151"/>
      <c r="BJ6151"/>
      <c r="BK6151"/>
      <c r="BL6151"/>
      <c r="BM6151"/>
      <c r="BN6151"/>
      <c r="BO6151"/>
      <c r="BP6151"/>
      <c r="BQ6151"/>
      <c r="BR6151"/>
      <c r="BS6151"/>
      <c r="BT6151"/>
      <c r="BU6151"/>
      <c r="BV6151"/>
      <c r="BW6151"/>
      <c r="BX6151"/>
      <c r="BY6151"/>
      <c r="BZ6151"/>
      <c r="CA6151"/>
      <c r="CB6151"/>
      <c r="CC6151"/>
      <c r="CD6151"/>
      <c r="CE6151"/>
      <c r="CF6151"/>
      <c r="CG6151"/>
      <c r="CH6151"/>
      <c r="CI6151"/>
      <c r="CJ6151"/>
    </row>
    <row r="6152" spans="39:88" x14ac:dyDescent="0.3"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  <c r="BF6152"/>
      <c r="BG6152"/>
      <c r="BH6152"/>
      <c r="BI6152"/>
      <c r="BJ6152"/>
      <c r="BK6152"/>
      <c r="BL6152"/>
      <c r="BM6152"/>
      <c r="BN6152"/>
      <c r="BO6152"/>
      <c r="BP6152"/>
      <c r="BQ6152"/>
      <c r="BR6152"/>
      <c r="BS6152"/>
      <c r="BT6152"/>
      <c r="BU6152"/>
      <c r="BV6152"/>
      <c r="BW6152"/>
      <c r="BX6152"/>
      <c r="BY6152"/>
      <c r="BZ6152"/>
      <c r="CA6152"/>
      <c r="CB6152"/>
      <c r="CC6152"/>
      <c r="CD6152"/>
      <c r="CE6152"/>
      <c r="CF6152"/>
      <c r="CG6152"/>
      <c r="CH6152"/>
      <c r="CI6152"/>
      <c r="CJ6152"/>
    </row>
    <row r="6153" spans="39:88" x14ac:dyDescent="0.3"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  <c r="BF6153"/>
      <c r="BG6153"/>
      <c r="BH6153"/>
      <c r="BI6153"/>
      <c r="BJ6153"/>
      <c r="BK6153"/>
      <c r="BL6153"/>
      <c r="BM6153"/>
      <c r="BN6153"/>
      <c r="BO6153"/>
      <c r="BP6153"/>
      <c r="BQ6153"/>
      <c r="BR6153"/>
      <c r="BS6153"/>
      <c r="BT6153"/>
      <c r="BU6153"/>
      <c r="BV6153"/>
      <c r="BW6153"/>
      <c r="BX6153"/>
      <c r="BY6153"/>
      <c r="BZ6153"/>
      <c r="CA6153"/>
      <c r="CB6153"/>
      <c r="CC6153"/>
      <c r="CD6153"/>
      <c r="CE6153"/>
      <c r="CF6153"/>
      <c r="CG6153"/>
      <c r="CH6153"/>
      <c r="CI6153"/>
      <c r="CJ6153"/>
    </row>
    <row r="6154" spans="39:88" x14ac:dyDescent="0.3"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  <c r="BF6154"/>
      <c r="BG6154"/>
      <c r="BH6154"/>
      <c r="BI6154"/>
      <c r="BJ6154"/>
      <c r="BK6154"/>
      <c r="BL6154"/>
      <c r="BM6154"/>
      <c r="BN6154"/>
      <c r="BO6154"/>
      <c r="BP6154"/>
      <c r="BQ6154"/>
      <c r="BR6154"/>
      <c r="BS6154"/>
      <c r="BT6154"/>
      <c r="BU6154"/>
      <c r="BV6154"/>
      <c r="BW6154"/>
      <c r="BX6154"/>
      <c r="BY6154"/>
      <c r="BZ6154"/>
      <c r="CA6154"/>
      <c r="CB6154"/>
      <c r="CC6154"/>
      <c r="CD6154"/>
      <c r="CE6154"/>
      <c r="CF6154"/>
      <c r="CG6154"/>
      <c r="CH6154"/>
      <c r="CI6154"/>
      <c r="CJ6154"/>
    </row>
    <row r="6155" spans="39:88" x14ac:dyDescent="0.3"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  <c r="BF6155"/>
      <c r="BG6155"/>
      <c r="BH6155"/>
      <c r="BI6155"/>
      <c r="BJ6155"/>
      <c r="BK6155"/>
      <c r="BL6155"/>
      <c r="BM6155"/>
      <c r="BN6155"/>
      <c r="BO6155"/>
      <c r="BP6155"/>
      <c r="BQ6155"/>
      <c r="BR6155"/>
      <c r="BS6155"/>
      <c r="BT6155"/>
      <c r="BU6155"/>
      <c r="BV6155"/>
      <c r="BW6155"/>
      <c r="BX6155"/>
      <c r="BY6155"/>
      <c r="BZ6155"/>
      <c r="CA6155"/>
      <c r="CB6155"/>
      <c r="CC6155"/>
      <c r="CD6155"/>
      <c r="CE6155"/>
      <c r="CF6155"/>
      <c r="CG6155"/>
      <c r="CH6155"/>
      <c r="CI6155"/>
      <c r="CJ6155"/>
    </row>
    <row r="6156" spans="39:88" x14ac:dyDescent="0.3"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  <c r="BF6156"/>
      <c r="BG6156"/>
      <c r="BH6156"/>
      <c r="BI6156"/>
      <c r="BJ6156"/>
      <c r="BK6156"/>
      <c r="BL6156"/>
      <c r="BM6156"/>
      <c r="BN6156"/>
      <c r="BO6156"/>
      <c r="BP6156"/>
      <c r="BQ6156"/>
      <c r="BR6156"/>
      <c r="BS6156"/>
      <c r="BT6156"/>
      <c r="BU6156"/>
      <c r="BV6156"/>
      <c r="BW6156"/>
      <c r="BX6156"/>
      <c r="BY6156"/>
      <c r="BZ6156"/>
      <c r="CA6156"/>
      <c r="CB6156"/>
      <c r="CC6156"/>
      <c r="CD6156"/>
      <c r="CE6156"/>
      <c r="CF6156"/>
      <c r="CG6156"/>
      <c r="CH6156"/>
      <c r="CI6156"/>
      <c r="CJ6156"/>
    </row>
    <row r="6157" spans="39:88" x14ac:dyDescent="0.3"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  <c r="BF6157"/>
      <c r="BG6157"/>
      <c r="BH6157"/>
      <c r="BI6157"/>
      <c r="BJ6157"/>
      <c r="BK6157"/>
      <c r="BL6157"/>
      <c r="BM6157"/>
      <c r="BN6157"/>
      <c r="BO6157"/>
      <c r="BP6157"/>
      <c r="BQ6157"/>
      <c r="BR6157"/>
      <c r="BS6157"/>
      <c r="BT6157"/>
      <c r="BU6157"/>
      <c r="BV6157"/>
      <c r="BW6157"/>
      <c r="BX6157"/>
      <c r="BY6157"/>
      <c r="BZ6157"/>
      <c r="CA6157"/>
      <c r="CB6157"/>
      <c r="CC6157"/>
      <c r="CD6157"/>
      <c r="CE6157"/>
      <c r="CF6157"/>
      <c r="CG6157"/>
      <c r="CH6157"/>
      <c r="CI6157"/>
      <c r="CJ6157"/>
    </row>
    <row r="6158" spans="39:88" x14ac:dyDescent="0.3"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  <c r="BF6158"/>
      <c r="BG6158"/>
      <c r="BH6158"/>
      <c r="BI6158"/>
      <c r="BJ6158"/>
      <c r="BK6158"/>
      <c r="BL6158"/>
      <c r="BM6158"/>
      <c r="BN6158"/>
      <c r="BO6158"/>
      <c r="BP6158"/>
      <c r="BQ6158"/>
      <c r="BR6158"/>
      <c r="BS6158"/>
      <c r="BT6158"/>
      <c r="BU6158"/>
      <c r="BV6158"/>
      <c r="BW6158"/>
      <c r="BX6158"/>
      <c r="BY6158"/>
      <c r="BZ6158"/>
      <c r="CA6158"/>
      <c r="CB6158"/>
      <c r="CC6158"/>
      <c r="CD6158"/>
      <c r="CE6158"/>
      <c r="CF6158"/>
      <c r="CG6158"/>
      <c r="CH6158"/>
      <c r="CI6158"/>
      <c r="CJ6158"/>
    </row>
    <row r="6159" spans="39:88" x14ac:dyDescent="0.3"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  <c r="BF6159"/>
      <c r="BG6159"/>
      <c r="BH6159"/>
      <c r="BI6159"/>
      <c r="BJ6159"/>
      <c r="BK6159"/>
      <c r="BL6159"/>
      <c r="BM6159"/>
      <c r="BN6159"/>
      <c r="BO6159"/>
      <c r="BP6159"/>
      <c r="BQ6159"/>
      <c r="BR6159"/>
      <c r="BS6159"/>
      <c r="BT6159"/>
      <c r="BU6159"/>
      <c r="BV6159"/>
      <c r="BW6159"/>
      <c r="BX6159"/>
      <c r="BY6159"/>
      <c r="BZ6159"/>
      <c r="CA6159"/>
      <c r="CB6159"/>
      <c r="CC6159"/>
      <c r="CD6159"/>
      <c r="CE6159"/>
      <c r="CF6159"/>
      <c r="CG6159"/>
      <c r="CH6159"/>
      <c r="CI6159"/>
      <c r="CJ6159"/>
    </row>
    <row r="6160" spans="39:88" x14ac:dyDescent="0.3"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  <c r="BF6160"/>
      <c r="BG6160"/>
      <c r="BH6160"/>
      <c r="BI6160"/>
      <c r="BJ6160"/>
      <c r="BK6160"/>
      <c r="BL6160"/>
      <c r="BM6160"/>
      <c r="BN6160"/>
      <c r="BO6160"/>
      <c r="BP6160"/>
      <c r="BQ6160"/>
      <c r="BR6160"/>
      <c r="BS6160"/>
      <c r="BT6160"/>
      <c r="BU6160"/>
      <c r="BV6160"/>
      <c r="BW6160"/>
      <c r="BX6160"/>
      <c r="BY6160"/>
      <c r="BZ6160"/>
      <c r="CA6160"/>
      <c r="CB6160"/>
      <c r="CC6160"/>
      <c r="CD6160"/>
      <c r="CE6160"/>
      <c r="CF6160"/>
      <c r="CG6160"/>
      <c r="CH6160"/>
      <c r="CI6160"/>
      <c r="CJ6160"/>
    </row>
    <row r="6161" spans="39:88" x14ac:dyDescent="0.3"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  <c r="BF6161"/>
      <c r="BG6161"/>
      <c r="BH6161"/>
      <c r="BI6161"/>
      <c r="BJ6161"/>
      <c r="BK6161"/>
      <c r="BL6161"/>
      <c r="BM6161"/>
      <c r="BN6161"/>
      <c r="BO6161"/>
      <c r="BP6161"/>
      <c r="BQ6161"/>
      <c r="BR6161"/>
      <c r="BS6161"/>
      <c r="BT6161"/>
      <c r="BU6161"/>
      <c r="BV6161"/>
      <c r="BW6161"/>
      <c r="BX6161"/>
      <c r="BY6161"/>
      <c r="BZ6161"/>
      <c r="CA6161"/>
      <c r="CB6161"/>
      <c r="CC6161"/>
      <c r="CD6161"/>
      <c r="CE6161"/>
      <c r="CF6161"/>
      <c r="CG6161"/>
      <c r="CH6161"/>
      <c r="CI6161"/>
      <c r="CJ6161"/>
    </row>
    <row r="6162" spans="39:88" x14ac:dyDescent="0.3"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  <c r="BF6162"/>
      <c r="BG6162"/>
      <c r="BH6162"/>
      <c r="BI6162"/>
      <c r="BJ6162"/>
      <c r="BK6162"/>
      <c r="BL6162"/>
      <c r="BM6162"/>
      <c r="BN6162"/>
      <c r="BO6162"/>
      <c r="BP6162"/>
      <c r="BQ6162"/>
      <c r="BR6162"/>
      <c r="BS6162"/>
      <c r="BT6162"/>
      <c r="BU6162"/>
      <c r="BV6162"/>
      <c r="BW6162"/>
      <c r="BX6162"/>
      <c r="BY6162"/>
      <c r="BZ6162"/>
      <c r="CA6162"/>
      <c r="CB6162"/>
      <c r="CC6162"/>
      <c r="CD6162"/>
      <c r="CE6162"/>
      <c r="CF6162"/>
      <c r="CG6162"/>
      <c r="CH6162"/>
      <c r="CI6162"/>
      <c r="CJ6162"/>
    </row>
    <row r="6163" spans="39:88" x14ac:dyDescent="0.3"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  <c r="BF6163"/>
      <c r="BG6163"/>
      <c r="BH6163"/>
      <c r="BI6163"/>
      <c r="BJ6163"/>
      <c r="BK6163"/>
      <c r="BL6163"/>
      <c r="BM6163"/>
      <c r="BN6163"/>
      <c r="BO6163"/>
      <c r="BP6163"/>
      <c r="BQ6163"/>
      <c r="BR6163"/>
      <c r="BS6163"/>
      <c r="BT6163"/>
      <c r="BU6163"/>
      <c r="BV6163"/>
      <c r="BW6163"/>
      <c r="BX6163"/>
      <c r="BY6163"/>
      <c r="BZ6163"/>
      <c r="CA6163"/>
      <c r="CB6163"/>
      <c r="CC6163"/>
      <c r="CD6163"/>
      <c r="CE6163"/>
      <c r="CF6163"/>
      <c r="CG6163"/>
      <c r="CH6163"/>
      <c r="CI6163"/>
      <c r="CJ6163"/>
    </row>
    <row r="6164" spans="39:88" x14ac:dyDescent="0.3"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  <c r="BF6164"/>
      <c r="BG6164"/>
      <c r="BH6164"/>
      <c r="BI6164"/>
      <c r="BJ6164"/>
      <c r="BK6164"/>
      <c r="BL6164"/>
      <c r="BM6164"/>
      <c r="BN6164"/>
      <c r="BO6164"/>
      <c r="BP6164"/>
      <c r="BQ6164"/>
      <c r="BR6164"/>
      <c r="BS6164"/>
      <c r="BT6164"/>
      <c r="BU6164"/>
      <c r="BV6164"/>
      <c r="BW6164"/>
      <c r="BX6164"/>
      <c r="BY6164"/>
      <c r="BZ6164"/>
      <c r="CA6164"/>
      <c r="CB6164"/>
      <c r="CC6164"/>
      <c r="CD6164"/>
      <c r="CE6164"/>
      <c r="CF6164"/>
      <c r="CG6164"/>
      <c r="CH6164"/>
      <c r="CI6164"/>
      <c r="CJ6164"/>
    </row>
    <row r="6165" spans="39:88" x14ac:dyDescent="0.3"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  <c r="BF6165"/>
      <c r="BG6165"/>
      <c r="BH6165"/>
      <c r="BI6165"/>
      <c r="BJ6165"/>
      <c r="BK6165"/>
      <c r="BL6165"/>
      <c r="BM6165"/>
      <c r="BN6165"/>
      <c r="BO6165"/>
      <c r="BP6165"/>
      <c r="BQ6165"/>
      <c r="BR6165"/>
      <c r="BS6165"/>
      <c r="BT6165"/>
      <c r="BU6165"/>
      <c r="BV6165"/>
      <c r="BW6165"/>
      <c r="BX6165"/>
      <c r="BY6165"/>
      <c r="BZ6165"/>
      <c r="CA6165"/>
      <c r="CB6165"/>
      <c r="CC6165"/>
      <c r="CD6165"/>
      <c r="CE6165"/>
      <c r="CF6165"/>
      <c r="CG6165"/>
      <c r="CH6165"/>
      <c r="CI6165"/>
      <c r="CJ6165"/>
    </row>
    <row r="6166" spans="39:88" x14ac:dyDescent="0.3"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  <c r="BF6166"/>
      <c r="BG6166"/>
      <c r="BH6166"/>
      <c r="BI6166"/>
      <c r="BJ6166"/>
      <c r="BK6166"/>
      <c r="BL6166"/>
      <c r="BM6166"/>
      <c r="BN6166"/>
      <c r="BO6166"/>
      <c r="BP6166"/>
      <c r="BQ6166"/>
      <c r="BR6166"/>
      <c r="BS6166"/>
      <c r="BT6166"/>
      <c r="BU6166"/>
      <c r="BV6166"/>
      <c r="BW6166"/>
      <c r="BX6166"/>
      <c r="BY6166"/>
      <c r="BZ6166"/>
      <c r="CA6166"/>
      <c r="CB6166"/>
      <c r="CC6166"/>
      <c r="CD6166"/>
      <c r="CE6166"/>
      <c r="CF6166"/>
      <c r="CG6166"/>
      <c r="CH6166"/>
      <c r="CI6166"/>
      <c r="CJ6166"/>
    </row>
    <row r="6167" spans="39:88" x14ac:dyDescent="0.3"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  <c r="BF6167"/>
      <c r="BG6167"/>
      <c r="BH6167"/>
      <c r="BI6167"/>
      <c r="BJ6167"/>
      <c r="BK6167"/>
      <c r="BL6167"/>
      <c r="BM6167"/>
      <c r="BN6167"/>
      <c r="BO6167"/>
      <c r="BP6167"/>
      <c r="BQ6167"/>
      <c r="BR6167"/>
      <c r="BS6167"/>
      <c r="BT6167"/>
      <c r="BU6167"/>
      <c r="BV6167"/>
      <c r="BW6167"/>
      <c r="BX6167"/>
      <c r="BY6167"/>
      <c r="BZ6167"/>
      <c r="CA6167"/>
      <c r="CB6167"/>
      <c r="CC6167"/>
      <c r="CD6167"/>
      <c r="CE6167"/>
      <c r="CF6167"/>
      <c r="CG6167"/>
      <c r="CH6167"/>
      <c r="CI6167"/>
      <c r="CJ6167"/>
    </row>
    <row r="6168" spans="39:88" x14ac:dyDescent="0.3"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  <c r="BF6168"/>
      <c r="BG6168"/>
      <c r="BH6168"/>
      <c r="BI6168"/>
      <c r="BJ6168"/>
      <c r="BK6168"/>
      <c r="BL6168"/>
      <c r="BM6168"/>
      <c r="BN6168"/>
      <c r="BO6168"/>
      <c r="BP6168"/>
      <c r="BQ6168"/>
      <c r="BR6168"/>
      <c r="BS6168"/>
      <c r="BT6168"/>
      <c r="BU6168"/>
      <c r="BV6168"/>
      <c r="BW6168"/>
      <c r="BX6168"/>
      <c r="BY6168"/>
      <c r="BZ6168"/>
      <c r="CA6168"/>
      <c r="CB6168"/>
      <c r="CC6168"/>
      <c r="CD6168"/>
      <c r="CE6168"/>
      <c r="CF6168"/>
      <c r="CG6168"/>
      <c r="CH6168"/>
      <c r="CI6168"/>
      <c r="CJ6168"/>
    </row>
    <row r="6169" spans="39:88" x14ac:dyDescent="0.3"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  <c r="BF6169"/>
      <c r="BG6169"/>
      <c r="BH6169"/>
      <c r="BI6169"/>
      <c r="BJ6169"/>
      <c r="BK6169"/>
      <c r="BL6169"/>
      <c r="BM6169"/>
      <c r="BN6169"/>
      <c r="BO6169"/>
      <c r="BP6169"/>
      <c r="BQ6169"/>
      <c r="BR6169"/>
      <c r="BS6169"/>
      <c r="BT6169"/>
      <c r="BU6169"/>
      <c r="BV6169"/>
      <c r="BW6169"/>
      <c r="BX6169"/>
      <c r="BY6169"/>
      <c r="BZ6169"/>
      <c r="CA6169"/>
      <c r="CB6169"/>
      <c r="CC6169"/>
      <c r="CD6169"/>
      <c r="CE6169"/>
      <c r="CF6169"/>
      <c r="CG6169"/>
      <c r="CH6169"/>
      <c r="CI6169"/>
      <c r="CJ6169"/>
    </row>
    <row r="6170" spans="39:88" x14ac:dyDescent="0.3"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  <c r="BF6170"/>
      <c r="BG6170"/>
      <c r="BH6170"/>
      <c r="BI6170"/>
      <c r="BJ6170"/>
      <c r="BK6170"/>
      <c r="BL6170"/>
      <c r="BM6170"/>
      <c r="BN6170"/>
      <c r="BO6170"/>
      <c r="BP6170"/>
      <c r="BQ6170"/>
      <c r="BR6170"/>
      <c r="BS6170"/>
      <c r="BT6170"/>
      <c r="BU6170"/>
      <c r="BV6170"/>
      <c r="BW6170"/>
      <c r="BX6170"/>
      <c r="BY6170"/>
      <c r="BZ6170"/>
      <c r="CA6170"/>
      <c r="CB6170"/>
      <c r="CC6170"/>
      <c r="CD6170"/>
      <c r="CE6170"/>
      <c r="CF6170"/>
      <c r="CG6170"/>
      <c r="CH6170"/>
      <c r="CI6170"/>
      <c r="CJ6170"/>
    </row>
    <row r="6171" spans="39:88" x14ac:dyDescent="0.3"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  <c r="BF6171"/>
      <c r="BG6171"/>
      <c r="BH6171"/>
      <c r="BI6171"/>
      <c r="BJ6171"/>
      <c r="BK6171"/>
      <c r="BL6171"/>
      <c r="BM6171"/>
      <c r="BN6171"/>
      <c r="BO6171"/>
      <c r="BP6171"/>
      <c r="BQ6171"/>
      <c r="BR6171"/>
      <c r="BS6171"/>
      <c r="BT6171"/>
      <c r="BU6171"/>
      <c r="BV6171"/>
      <c r="BW6171"/>
      <c r="BX6171"/>
      <c r="BY6171"/>
      <c r="BZ6171"/>
      <c r="CA6171"/>
      <c r="CB6171"/>
      <c r="CC6171"/>
      <c r="CD6171"/>
      <c r="CE6171"/>
      <c r="CF6171"/>
      <c r="CG6171"/>
      <c r="CH6171"/>
      <c r="CI6171"/>
      <c r="CJ6171"/>
    </row>
    <row r="6172" spans="39:88" x14ac:dyDescent="0.3"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  <c r="BF6172"/>
      <c r="BG6172"/>
      <c r="BH6172"/>
      <c r="BI6172"/>
      <c r="BJ6172"/>
      <c r="BK6172"/>
      <c r="BL6172"/>
      <c r="BM6172"/>
      <c r="BN6172"/>
      <c r="BO6172"/>
      <c r="BP6172"/>
      <c r="BQ6172"/>
      <c r="BR6172"/>
      <c r="BS6172"/>
      <c r="BT6172"/>
      <c r="BU6172"/>
      <c r="BV6172"/>
      <c r="BW6172"/>
      <c r="BX6172"/>
      <c r="BY6172"/>
      <c r="BZ6172"/>
      <c r="CA6172"/>
      <c r="CB6172"/>
      <c r="CC6172"/>
      <c r="CD6172"/>
      <c r="CE6172"/>
      <c r="CF6172"/>
      <c r="CG6172"/>
      <c r="CH6172"/>
      <c r="CI6172"/>
      <c r="CJ6172"/>
    </row>
    <row r="6173" spans="39:88" x14ac:dyDescent="0.3"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  <c r="BF6173"/>
      <c r="BG6173"/>
      <c r="BH6173"/>
      <c r="BI6173"/>
      <c r="BJ6173"/>
      <c r="BK6173"/>
      <c r="BL6173"/>
      <c r="BM6173"/>
      <c r="BN6173"/>
      <c r="BO6173"/>
      <c r="BP6173"/>
      <c r="BQ6173"/>
      <c r="BR6173"/>
      <c r="BS6173"/>
      <c r="BT6173"/>
      <c r="BU6173"/>
      <c r="BV6173"/>
      <c r="BW6173"/>
      <c r="BX6173"/>
      <c r="BY6173"/>
      <c r="BZ6173"/>
      <c r="CA6173"/>
      <c r="CB6173"/>
      <c r="CC6173"/>
      <c r="CD6173"/>
      <c r="CE6173"/>
      <c r="CF6173"/>
      <c r="CG6173"/>
      <c r="CH6173"/>
      <c r="CI6173"/>
      <c r="CJ6173"/>
    </row>
    <row r="6174" spans="39:88" x14ac:dyDescent="0.3"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  <c r="BF6174"/>
      <c r="BG6174"/>
      <c r="BH6174"/>
      <c r="BI6174"/>
      <c r="BJ6174"/>
      <c r="BK6174"/>
      <c r="BL6174"/>
      <c r="BM6174"/>
      <c r="BN6174"/>
      <c r="BO6174"/>
      <c r="BP6174"/>
      <c r="BQ6174"/>
      <c r="BR6174"/>
      <c r="BS6174"/>
      <c r="BT6174"/>
      <c r="BU6174"/>
      <c r="BV6174"/>
      <c r="BW6174"/>
      <c r="BX6174"/>
      <c r="BY6174"/>
      <c r="BZ6174"/>
      <c r="CA6174"/>
      <c r="CB6174"/>
      <c r="CC6174"/>
      <c r="CD6174"/>
      <c r="CE6174"/>
      <c r="CF6174"/>
      <c r="CG6174"/>
      <c r="CH6174"/>
      <c r="CI6174"/>
      <c r="CJ6174"/>
    </row>
    <row r="6175" spans="39:88" x14ac:dyDescent="0.3"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  <c r="BF6175"/>
      <c r="BG6175"/>
      <c r="BH6175"/>
      <c r="BI6175"/>
      <c r="BJ6175"/>
      <c r="BK6175"/>
      <c r="BL6175"/>
      <c r="BM6175"/>
      <c r="BN6175"/>
      <c r="BO6175"/>
      <c r="BP6175"/>
      <c r="BQ6175"/>
      <c r="BR6175"/>
      <c r="BS6175"/>
      <c r="BT6175"/>
      <c r="BU6175"/>
      <c r="BV6175"/>
      <c r="BW6175"/>
      <c r="BX6175"/>
      <c r="BY6175"/>
      <c r="BZ6175"/>
      <c r="CA6175"/>
      <c r="CB6175"/>
      <c r="CC6175"/>
      <c r="CD6175"/>
      <c r="CE6175"/>
      <c r="CF6175"/>
      <c r="CG6175"/>
      <c r="CH6175"/>
      <c r="CI6175"/>
      <c r="CJ6175"/>
    </row>
    <row r="6176" spans="39:88" x14ac:dyDescent="0.3"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  <c r="BF6176"/>
      <c r="BG6176"/>
      <c r="BH6176"/>
      <c r="BI6176"/>
      <c r="BJ6176"/>
      <c r="BK6176"/>
      <c r="BL6176"/>
      <c r="BM6176"/>
      <c r="BN6176"/>
      <c r="BO6176"/>
      <c r="BP6176"/>
      <c r="BQ6176"/>
      <c r="BR6176"/>
      <c r="BS6176"/>
      <c r="BT6176"/>
      <c r="BU6176"/>
      <c r="BV6176"/>
      <c r="BW6176"/>
      <c r="BX6176"/>
      <c r="BY6176"/>
      <c r="BZ6176"/>
      <c r="CA6176"/>
      <c r="CB6176"/>
      <c r="CC6176"/>
      <c r="CD6176"/>
      <c r="CE6176"/>
      <c r="CF6176"/>
      <c r="CG6176"/>
      <c r="CH6176"/>
      <c r="CI6176"/>
      <c r="CJ6176"/>
    </row>
    <row r="6177" spans="39:88" x14ac:dyDescent="0.3"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  <c r="BF6177"/>
      <c r="BG6177"/>
      <c r="BH6177"/>
      <c r="BI6177"/>
      <c r="BJ6177"/>
      <c r="BK6177"/>
      <c r="BL6177"/>
      <c r="BM6177"/>
      <c r="BN6177"/>
      <c r="BO6177"/>
      <c r="BP6177"/>
      <c r="BQ6177"/>
      <c r="BR6177"/>
      <c r="BS6177"/>
      <c r="BT6177"/>
      <c r="BU6177"/>
      <c r="BV6177"/>
      <c r="BW6177"/>
      <c r="BX6177"/>
      <c r="BY6177"/>
      <c r="BZ6177"/>
      <c r="CA6177"/>
      <c r="CB6177"/>
      <c r="CC6177"/>
      <c r="CD6177"/>
      <c r="CE6177"/>
      <c r="CF6177"/>
      <c r="CG6177"/>
      <c r="CH6177"/>
      <c r="CI6177"/>
      <c r="CJ6177"/>
    </row>
    <row r="6178" spans="39:88" x14ac:dyDescent="0.3"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  <c r="BF6178"/>
      <c r="BG6178"/>
      <c r="BH6178"/>
      <c r="BI6178"/>
      <c r="BJ6178"/>
      <c r="BK6178"/>
      <c r="BL6178"/>
      <c r="BM6178"/>
      <c r="BN6178"/>
      <c r="BO6178"/>
      <c r="BP6178"/>
      <c r="BQ6178"/>
      <c r="BR6178"/>
      <c r="BS6178"/>
      <c r="BT6178"/>
      <c r="BU6178"/>
      <c r="BV6178"/>
      <c r="BW6178"/>
      <c r="BX6178"/>
      <c r="BY6178"/>
      <c r="BZ6178"/>
      <c r="CA6178"/>
      <c r="CB6178"/>
      <c r="CC6178"/>
      <c r="CD6178"/>
      <c r="CE6178"/>
      <c r="CF6178"/>
      <c r="CG6178"/>
      <c r="CH6178"/>
      <c r="CI6178"/>
      <c r="CJ6178"/>
    </row>
    <row r="6179" spans="39:88" x14ac:dyDescent="0.3"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  <c r="BF6179"/>
      <c r="BG6179"/>
      <c r="BH6179"/>
      <c r="BI6179"/>
      <c r="BJ6179"/>
      <c r="BK6179"/>
      <c r="BL6179"/>
      <c r="BM6179"/>
      <c r="BN6179"/>
      <c r="BO6179"/>
      <c r="BP6179"/>
      <c r="BQ6179"/>
      <c r="BR6179"/>
      <c r="BS6179"/>
      <c r="BT6179"/>
      <c r="BU6179"/>
      <c r="BV6179"/>
      <c r="BW6179"/>
      <c r="BX6179"/>
      <c r="BY6179"/>
      <c r="BZ6179"/>
      <c r="CA6179"/>
      <c r="CB6179"/>
      <c r="CC6179"/>
      <c r="CD6179"/>
      <c r="CE6179"/>
      <c r="CF6179"/>
      <c r="CG6179"/>
      <c r="CH6179"/>
      <c r="CI6179"/>
      <c r="CJ6179"/>
    </row>
    <row r="6180" spans="39:88" x14ac:dyDescent="0.3"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  <c r="BF6180"/>
      <c r="BG6180"/>
      <c r="BH6180"/>
      <c r="BI6180"/>
      <c r="BJ6180"/>
      <c r="BK6180"/>
      <c r="BL6180"/>
      <c r="BM6180"/>
      <c r="BN6180"/>
      <c r="BO6180"/>
      <c r="BP6180"/>
      <c r="BQ6180"/>
      <c r="BR6180"/>
      <c r="BS6180"/>
      <c r="BT6180"/>
      <c r="BU6180"/>
      <c r="BV6180"/>
      <c r="BW6180"/>
      <c r="BX6180"/>
      <c r="BY6180"/>
      <c r="BZ6180"/>
      <c r="CA6180"/>
      <c r="CB6180"/>
      <c r="CC6180"/>
      <c r="CD6180"/>
      <c r="CE6180"/>
      <c r="CF6180"/>
      <c r="CG6180"/>
      <c r="CH6180"/>
      <c r="CI6180"/>
      <c r="CJ6180"/>
    </row>
    <row r="6181" spans="39:88" x14ac:dyDescent="0.3"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  <c r="BF6181"/>
      <c r="BG6181"/>
      <c r="BH6181"/>
      <c r="BI6181"/>
      <c r="BJ6181"/>
      <c r="BK6181"/>
      <c r="BL6181"/>
      <c r="BM6181"/>
      <c r="BN6181"/>
      <c r="BO6181"/>
      <c r="BP6181"/>
      <c r="BQ6181"/>
      <c r="BR6181"/>
      <c r="BS6181"/>
      <c r="BT6181"/>
      <c r="BU6181"/>
      <c r="BV6181"/>
      <c r="BW6181"/>
      <c r="BX6181"/>
      <c r="BY6181"/>
      <c r="BZ6181"/>
      <c r="CA6181"/>
      <c r="CB6181"/>
      <c r="CC6181"/>
      <c r="CD6181"/>
      <c r="CE6181"/>
      <c r="CF6181"/>
      <c r="CG6181"/>
      <c r="CH6181"/>
      <c r="CI6181"/>
      <c r="CJ6181"/>
    </row>
    <row r="6182" spans="39:88" x14ac:dyDescent="0.3"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  <c r="BF6182"/>
      <c r="BG6182"/>
      <c r="BH6182"/>
      <c r="BI6182"/>
      <c r="BJ6182"/>
      <c r="BK6182"/>
      <c r="BL6182"/>
      <c r="BM6182"/>
      <c r="BN6182"/>
      <c r="BO6182"/>
      <c r="BP6182"/>
      <c r="BQ6182"/>
      <c r="BR6182"/>
      <c r="BS6182"/>
      <c r="BT6182"/>
      <c r="BU6182"/>
      <c r="BV6182"/>
      <c r="BW6182"/>
      <c r="BX6182"/>
      <c r="BY6182"/>
      <c r="BZ6182"/>
      <c r="CA6182"/>
      <c r="CB6182"/>
      <c r="CC6182"/>
      <c r="CD6182"/>
      <c r="CE6182"/>
      <c r="CF6182"/>
      <c r="CG6182"/>
      <c r="CH6182"/>
      <c r="CI6182"/>
      <c r="CJ6182"/>
    </row>
    <row r="6183" spans="39:88" x14ac:dyDescent="0.3"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  <c r="BF6183"/>
      <c r="BG6183"/>
      <c r="BH6183"/>
      <c r="BI6183"/>
      <c r="BJ6183"/>
      <c r="BK6183"/>
      <c r="BL6183"/>
      <c r="BM6183"/>
      <c r="BN6183"/>
      <c r="BO6183"/>
      <c r="BP6183"/>
      <c r="BQ6183"/>
      <c r="BR6183"/>
      <c r="BS6183"/>
      <c r="BT6183"/>
      <c r="BU6183"/>
      <c r="BV6183"/>
      <c r="BW6183"/>
      <c r="BX6183"/>
      <c r="BY6183"/>
      <c r="BZ6183"/>
      <c r="CA6183"/>
      <c r="CB6183"/>
      <c r="CC6183"/>
      <c r="CD6183"/>
      <c r="CE6183"/>
      <c r="CF6183"/>
      <c r="CG6183"/>
      <c r="CH6183"/>
      <c r="CI6183"/>
      <c r="CJ6183"/>
    </row>
    <row r="6184" spans="39:88" x14ac:dyDescent="0.3"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  <c r="BF6184"/>
      <c r="BG6184"/>
      <c r="BH6184"/>
      <c r="BI6184"/>
      <c r="BJ6184"/>
      <c r="BK6184"/>
      <c r="BL6184"/>
      <c r="BM6184"/>
      <c r="BN6184"/>
      <c r="BO6184"/>
      <c r="BP6184"/>
      <c r="BQ6184"/>
      <c r="BR6184"/>
      <c r="BS6184"/>
      <c r="BT6184"/>
      <c r="BU6184"/>
      <c r="BV6184"/>
      <c r="BW6184"/>
      <c r="BX6184"/>
      <c r="BY6184"/>
      <c r="BZ6184"/>
      <c r="CA6184"/>
      <c r="CB6184"/>
      <c r="CC6184"/>
      <c r="CD6184"/>
      <c r="CE6184"/>
      <c r="CF6184"/>
      <c r="CG6184"/>
      <c r="CH6184"/>
      <c r="CI6184"/>
      <c r="CJ6184"/>
    </row>
    <row r="6185" spans="39:88" x14ac:dyDescent="0.3"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  <c r="BF6185"/>
      <c r="BG6185"/>
      <c r="BH6185"/>
      <c r="BI6185"/>
      <c r="BJ6185"/>
      <c r="BK6185"/>
      <c r="BL6185"/>
      <c r="BM6185"/>
      <c r="BN6185"/>
      <c r="BO6185"/>
      <c r="BP6185"/>
      <c r="BQ6185"/>
      <c r="BR6185"/>
      <c r="BS6185"/>
      <c r="BT6185"/>
      <c r="BU6185"/>
      <c r="BV6185"/>
      <c r="BW6185"/>
      <c r="BX6185"/>
      <c r="BY6185"/>
      <c r="BZ6185"/>
      <c r="CA6185"/>
      <c r="CB6185"/>
      <c r="CC6185"/>
      <c r="CD6185"/>
      <c r="CE6185"/>
      <c r="CF6185"/>
      <c r="CG6185"/>
      <c r="CH6185"/>
      <c r="CI6185"/>
      <c r="CJ6185"/>
    </row>
    <row r="6186" spans="39:88" x14ac:dyDescent="0.3"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  <c r="BF6186"/>
      <c r="BG6186"/>
      <c r="BH6186"/>
      <c r="BI6186"/>
      <c r="BJ6186"/>
      <c r="BK6186"/>
      <c r="BL6186"/>
      <c r="BM6186"/>
      <c r="BN6186"/>
      <c r="BO6186"/>
      <c r="BP6186"/>
      <c r="BQ6186"/>
      <c r="BR6186"/>
      <c r="BS6186"/>
      <c r="BT6186"/>
      <c r="BU6186"/>
      <c r="BV6186"/>
      <c r="BW6186"/>
      <c r="BX6186"/>
      <c r="BY6186"/>
      <c r="BZ6186"/>
      <c r="CA6186"/>
      <c r="CB6186"/>
      <c r="CC6186"/>
      <c r="CD6186"/>
      <c r="CE6186"/>
      <c r="CF6186"/>
      <c r="CG6186"/>
      <c r="CH6186"/>
      <c r="CI6186"/>
      <c r="CJ6186"/>
    </row>
    <row r="6187" spans="39:88" x14ac:dyDescent="0.3"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  <c r="BF6187"/>
      <c r="BG6187"/>
      <c r="BH6187"/>
      <c r="BI6187"/>
      <c r="BJ6187"/>
      <c r="BK6187"/>
      <c r="BL6187"/>
      <c r="BM6187"/>
      <c r="BN6187"/>
      <c r="BO6187"/>
      <c r="BP6187"/>
      <c r="BQ6187"/>
      <c r="BR6187"/>
      <c r="BS6187"/>
      <c r="BT6187"/>
      <c r="BU6187"/>
      <c r="BV6187"/>
      <c r="BW6187"/>
      <c r="BX6187"/>
      <c r="BY6187"/>
      <c r="BZ6187"/>
      <c r="CA6187"/>
      <c r="CB6187"/>
      <c r="CC6187"/>
      <c r="CD6187"/>
      <c r="CE6187"/>
      <c r="CF6187"/>
      <c r="CG6187"/>
      <c r="CH6187"/>
      <c r="CI6187"/>
      <c r="CJ6187"/>
    </row>
    <row r="6188" spans="39:88" x14ac:dyDescent="0.3"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  <c r="BF6188"/>
      <c r="BG6188"/>
      <c r="BH6188"/>
      <c r="BI6188"/>
      <c r="BJ6188"/>
      <c r="BK6188"/>
      <c r="BL6188"/>
      <c r="BM6188"/>
      <c r="BN6188"/>
      <c r="BO6188"/>
      <c r="BP6188"/>
      <c r="BQ6188"/>
      <c r="BR6188"/>
      <c r="BS6188"/>
      <c r="BT6188"/>
      <c r="BU6188"/>
      <c r="BV6188"/>
      <c r="BW6188"/>
      <c r="BX6188"/>
      <c r="BY6188"/>
      <c r="BZ6188"/>
      <c r="CA6188"/>
      <c r="CB6188"/>
      <c r="CC6188"/>
      <c r="CD6188"/>
      <c r="CE6188"/>
      <c r="CF6188"/>
      <c r="CG6188"/>
      <c r="CH6188"/>
      <c r="CI6188"/>
      <c r="CJ6188"/>
    </row>
    <row r="6189" spans="39:88" x14ac:dyDescent="0.3"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  <c r="BF6189"/>
      <c r="BG6189"/>
      <c r="BH6189"/>
      <c r="BI6189"/>
      <c r="BJ6189"/>
      <c r="BK6189"/>
      <c r="BL6189"/>
      <c r="BM6189"/>
      <c r="BN6189"/>
      <c r="BO6189"/>
      <c r="BP6189"/>
      <c r="BQ6189"/>
      <c r="BR6189"/>
      <c r="BS6189"/>
      <c r="BT6189"/>
      <c r="BU6189"/>
      <c r="BV6189"/>
      <c r="BW6189"/>
      <c r="BX6189"/>
      <c r="BY6189"/>
      <c r="BZ6189"/>
      <c r="CA6189"/>
      <c r="CB6189"/>
      <c r="CC6189"/>
      <c r="CD6189"/>
      <c r="CE6189"/>
      <c r="CF6189"/>
      <c r="CG6189"/>
      <c r="CH6189"/>
      <c r="CI6189"/>
      <c r="CJ6189"/>
    </row>
    <row r="6190" spans="39:88" x14ac:dyDescent="0.3"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  <c r="BF6190"/>
      <c r="BG6190"/>
      <c r="BH6190"/>
      <c r="BI6190"/>
      <c r="BJ6190"/>
      <c r="BK6190"/>
      <c r="BL6190"/>
      <c r="BM6190"/>
      <c r="BN6190"/>
      <c r="BO6190"/>
      <c r="BP6190"/>
      <c r="BQ6190"/>
      <c r="BR6190"/>
      <c r="BS6190"/>
      <c r="BT6190"/>
      <c r="BU6190"/>
      <c r="BV6190"/>
      <c r="BW6190"/>
      <c r="BX6190"/>
      <c r="BY6190"/>
      <c r="BZ6190"/>
      <c r="CA6190"/>
      <c r="CB6190"/>
      <c r="CC6190"/>
      <c r="CD6190"/>
      <c r="CE6190"/>
      <c r="CF6190"/>
      <c r="CG6190"/>
      <c r="CH6190"/>
      <c r="CI6190"/>
      <c r="CJ6190"/>
    </row>
    <row r="6191" spans="39:88" x14ac:dyDescent="0.3"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  <c r="BF6191"/>
      <c r="BG6191"/>
      <c r="BH6191"/>
      <c r="BI6191"/>
      <c r="BJ6191"/>
      <c r="BK6191"/>
      <c r="BL6191"/>
      <c r="BM6191"/>
      <c r="BN6191"/>
      <c r="BO6191"/>
      <c r="BP6191"/>
      <c r="BQ6191"/>
      <c r="BR6191"/>
      <c r="BS6191"/>
      <c r="BT6191"/>
      <c r="BU6191"/>
      <c r="BV6191"/>
      <c r="BW6191"/>
      <c r="BX6191"/>
      <c r="BY6191"/>
      <c r="BZ6191"/>
      <c r="CA6191"/>
      <c r="CB6191"/>
      <c r="CC6191"/>
      <c r="CD6191"/>
      <c r="CE6191"/>
      <c r="CF6191"/>
      <c r="CG6191"/>
      <c r="CH6191"/>
      <c r="CI6191"/>
      <c r="CJ6191"/>
    </row>
    <row r="6192" spans="39:88" x14ac:dyDescent="0.3"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  <c r="BF6192"/>
      <c r="BG6192"/>
      <c r="BH6192"/>
      <c r="BI6192"/>
      <c r="BJ6192"/>
      <c r="BK6192"/>
      <c r="BL6192"/>
      <c r="BM6192"/>
      <c r="BN6192"/>
      <c r="BO6192"/>
      <c r="BP6192"/>
      <c r="BQ6192"/>
      <c r="BR6192"/>
      <c r="BS6192"/>
      <c r="BT6192"/>
      <c r="BU6192"/>
      <c r="BV6192"/>
      <c r="BW6192"/>
      <c r="BX6192"/>
      <c r="BY6192"/>
      <c r="BZ6192"/>
      <c r="CA6192"/>
      <c r="CB6192"/>
      <c r="CC6192"/>
      <c r="CD6192"/>
      <c r="CE6192"/>
      <c r="CF6192"/>
      <c r="CG6192"/>
      <c r="CH6192"/>
      <c r="CI6192"/>
      <c r="CJ6192"/>
    </row>
    <row r="6193" spans="39:88" x14ac:dyDescent="0.3"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  <c r="BF6193"/>
      <c r="BG6193"/>
      <c r="BH6193"/>
      <c r="BI6193"/>
      <c r="BJ6193"/>
      <c r="BK6193"/>
      <c r="BL6193"/>
      <c r="BM6193"/>
      <c r="BN6193"/>
      <c r="BO6193"/>
      <c r="BP6193"/>
      <c r="BQ6193"/>
      <c r="BR6193"/>
      <c r="BS6193"/>
      <c r="BT6193"/>
      <c r="BU6193"/>
      <c r="BV6193"/>
      <c r="BW6193"/>
      <c r="BX6193"/>
      <c r="BY6193"/>
      <c r="BZ6193"/>
      <c r="CA6193"/>
      <c r="CB6193"/>
      <c r="CC6193"/>
      <c r="CD6193"/>
      <c r="CE6193"/>
      <c r="CF6193"/>
      <c r="CG6193"/>
      <c r="CH6193"/>
      <c r="CI6193"/>
      <c r="CJ6193"/>
    </row>
    <row r="6194" spans="39:88" x14ac:dyDescent="0.3"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  <c r="BF6194"/>
      <c r="BG6194"/>
      <c r="BH6194"/>
      <c r="BI6194"/>
      <c r="BJ6194"/>
      <c r="BK6194"/>
      <c r="BL6194"/>
      <c r="BM6194"/>
      <c r="BN6194"/>
      <c r="BO6194"/>
      <c r="BP6194"/>
      <c r="BQ6194"/>
      <c r="BR6194"/>
      <c r="BS6194"/>
      <c r="BT6194"/>
      <c r="BU6194"/>
      <c r="BV6194"/>
      <c r="BW6194"/>
      <c r="BX6194"/>
      <c r="BY6194"/>
      <c r="BZ6194"/>
      <c r="CA6194"/>
      <c r="CB6194"/>
      <c r="CC6194"/>
      <c r="CD6194"/>
      <c r="CE6194"/>
      <c r="CF6194"/>
      <c r="CG6194"/>
      <c r="CH6194"/>
      <c r="CI6194"/>
      <c r="CJ6194"/>
    </row>
    <row r="6195" spans="39:88" x14ac:dyDescent="0.3"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  <c r="BF6195"/>
      <c r="BG6195"/>
      <c r="BH6195"/>
      <c r="BI6195"/>
      <c r="BJ6195"/>
      <c r="BK6195"/>
      <c r="BL6195"/>
      <c r="BM6195"/>
      <c r="BN6195"/>
      <c r="BO6195"/>
      <c r="BP6195"/>
      <c r="BQ6195"/>
      <c r="BR6195"/>
      <c r="BS6195"/>
      <c r="BT6195"/>
      <c r="BU6195"/>
      <c r="BV6195"/>
      <c r="BW6195"/>
      <c r="BX6195"/>
      <c r="BY6195"/>
      <c r="BZ6195"/>
      <c r="CA6195"/>
      <c r="CB6195"/>
      <c r="CC6195"/>
      <c r="CD6195"/>
      <c r="CE6195"/>
      <c r="CF6195"/>
      <c r="CG6195"/>
      <c r="CH6195"/>
      <c r="CI6195"/>
      <c r="CJ6195"/>
    </row>
    <row r="6196" spans="39:88" x14ac:dyDescent="0.3"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  <c r="BF6196"/>
      <c r="BG6196"/>
      <c r="BH6196"/>
      <c r="BI6196"/>
      <c r="BJ6196"/>
      <c r="BK6196"/>
      <c r="BL6196"/>
      <c r="BM6196"/>
      <c r="BN6196"/>
      <c r="BO6196"/>
      <c r="BP6196"/>
      <c r="BQ6196"/>
      <c r="BR6196"/>
      <c r="BS6196"/>
      <c r="BT6196"/>
      <c r="BU6196"/>
      <c r="BV6196"/>
      <c r="BW6196"/>
      <c r="BX6196"/>
      <c r="BY6196"/>
      <c r="BZ6196"/>
      <c r="CA6196"/>
      <c r="CB6196"/>
      <c r="CC6196"/>
      <c r="CD6196"/>
      <c r="CE6196"/>
      <c r="CF6196"/>
      <c r="CG6196"/>
      <c r="CH6196"/>
      <c r="CI6196"/>
      <c r="CJ6196"/>
    </row>
    <row r="6197" spans="39:88" x14ac:dyDescent="0.3"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  <c r="BF6197"/>
      <c r="BG6197"/>
      <c r="BH6197"/>
      <c r="BI6197"/>
      <c r="BJ6197"/>
      <c r="BK6197"/>
      <c r="BL6197"/>
      <c r="BM6197"/>
      <c r="BN6197"/>
      <c r="BO6197"/>
      <c r="BP6197"/>
      <c r="BQ6197"/>
      <c r="BR6197"/>
      <c r="BS6197"/>
      <c r="BT6197"/>
      <c r="BU6197"/>
      <c r="BV6197"/>
      <c r="BW6197"/>
      <c r="BX6197"/>
      <c r="BY6197"/>
      <c r="BZ6197"/>
      <c r="CA6197"/>
      <c r="CB6197"/>
      <c r="CC6197"/>
      <c r="CD6197"/>
      <c r="CE6197"/>
      <c r="CF6197"/>
      <c r="CG6197"/>
      <c r="CH6197"/>
      <c r="CI6197"/>
      <c r="CJ6197"/>
    </row>
    <row r="6198" spans="39:88" x14ac:dyDescent="0.3"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  <c r="BF6198"/>
      <c r="BG6198"/>
      <c r="BH6198"/>
      <c r="BI6198"/>
      <c r="BJ6198"/>
      <c r="BK6198"/>
      <c r="BL6198"/>
      <c r="BM6198"/>
      <c r="BN6198"/>
      <c r="BO6198"/>
      <c r="BP6198"/>
      <c r="BQ6198"/>
      <c r="BR6198"/>
      <c r="BS6198"/>
      <c r="BT6198"/>
      <c r="BU6198"/>
      <c r="BV6198"/>
      <c r="BW6198"/>
      <c r="BX6198"/>
      <c r="BY6198"/>
      <c r="BZ6198"/>
      <c r="CA6198"/>
      <c r="CB6198"/>
      <c r="CC6198"/>
      <c r="CD6198"/>
      <c r="CE6198"/>
      <c r="CF6198"/>
      <c r="CG6198"/>
      <c r="CH6198"/>
      <c r="CI6198"/>
      <c r="CJ6198"/>
    </row>
    <row r="6199" spans="39:88" x14ac:dyDescent="0.3"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  <c r="BF6199"/>
      <c r="BG6199"/>
      <c r="BH6199"/>
      <c r="BI6199"/>
      <c r="BJ6199"/>
      <c r="BK6199"/>
      <c r="BL6199"/>
      <c r="BM6199"/>
      <c r="BN6199"/>
      <c r="BO6199"/>
      <c r="BP6199"/>
      <c r="BQ6199"/>
      <c r="BR6199"/>
      <c r="BS6199"/>
      <c r="BT6199"/>
      <c r="BU6199"/>
      <c r="BV6199"/>
      <c r="BW6199"/>
      <c r="BX6199"/>
      <c r="BY6199"/>
      <c r="BZ6199"/>
      <c r="CA6199"/>
      <c r="CB6199"/>
      <c r="CC6199"/>
      <c r="CD6199"/>
      <c r="CE6199"/>
      <c r="CF6199"/>
      <c r="CG6199"/>
      <c r="CH6199"/>
      <c r="CI6199"/>
      <c r="CJ6199"/>
    </row>
    <row r="6200" spans="39:88" x14ac:dyDescent="0.3"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  <c r="BF6200"/>
      <c r="BG6200"/>
      <c r="BH6200"/>
      <c r="BI6200"/>
      <c r="BJ6200"/>
      <c r="BK6200"/>
      <c r="BL6200"/>
      <c r="BM6200"/>
      <c r="BN6200"/>
      <c r="BO6200"/>
      <c r="BP6200"/>
      <c r="BQ6200"/>
      <c r="BR6200"/>
      <c r="BS6200"/>
      <c r="BT6200"/>
      <c r="BU6200"/>
      <c r="BV6200"/>
      <c r="BW6200"/>
      <c r="BX6200"/>
      <c r="BY6200"/>
      <c r="BZ6200"/>
      <c r="CA6200"/>
      <c r="CB6200"/>
      <c r="CC6200"/>
      <c r="CD6200"/>
      <c r="CE6200"/>
      <c r="CF6200"/>
      <c r="CG6200"/>
      <c r="CH6200"/>
      <c r="CI6200"/>
      <c r="CJ6200"/>
    </row>
    <row r="6201" spans="39:88" x14ac:dyDescent="0.3"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  <c r="BF6201"/>
      <c r="BG6201"/>
      <c r="BH6201"/>
      <c r="BI6201"/>
      <c r="BJ6201"/>
      <c r="BK6201"/>
      <c r="BL6201"/>
      <c r="BM6201"/>
      <c r="BN6201"/>
      <c r="BO6201"/>
      <c r="BP6201"/>
      <c r="BQ6201"/>
      <c r="BR6201"/>
      <c r="BS6201"/>
      <c r="BT6201"/>
      <c r="BU6201"/>
      <c r="BV6201"/>
      <c r="BW6201"/>
      <c r="BX6201"/>
      <c r="BY6201"/>
      <c r="BZ6201"/>
      <c r="CA6201"/>
      <c r="CB6201"/>
      <c r="CC6201"/>
      <c r="CD6201"/>
      <c r="CE6201"/>
      <c r="CF6201"/>
      <c r="CG6201"/>
      <c r="CH6201"/>
      <c r="CI6201"/>
      <c r="CJ6201"/>
    </row>
    <row r="6202" spans="39:88" x14ac:dyDescent="0.3"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  <c r="BF6202"/>
      <c r="BG6202"/>
      <c r="BH6202"/>
      <c r="BI6202"/>
      <c r="BJ6202"/>
      <c r="BK6202"/>
      <c r="BL6202"/>
      <c r="BM6202"/>
      <c r="BN6202"/>
      <c r="BO6202"/>
      <c r="BP6202"/>
      <c r="BQ6202"/>
      <c r="BR6202"/>
      <c r="BS6202"/>
      <c r="BT6202"/>
      <c r="BU6202"/>
      <c r="BV6202"/>
      <c r="BW6202"/>
      <c r="BX6202"/>
      <c r="BY6202"/>
      <c r="BZ6202"/>
      <c r="CA6202"/>
      <c r="CB6202"/>
      <c r="CC6202"/>
      <c r="CD6202"/>
      <c r="CE6202"/>
      <c r="CF6202"/>
      <c r="CG6202"/>
      <c r="CH6202"/>
      <c r="CI6202"/>
      <c r="CJ6202"/>
    </row>
    <row r="6203" spans="39:88" x14ac:dyDescent="0.3"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  <c r="BF6203"/>
      <c r="BG6203"/>
      <c r="BH6203"/>
      <c r="BI6203"/>
      <c r="BJ6203"/>
      <c r="BK6203"/>
      <c r="BL6203"/>
      <c r="BM6203"/>
      <c r="BN6203"/>
      <c r="BO6203"/>
      <c r="BP6203"/>
      <c r="BQ6203"/>
      <c r="BR6203"/>
      <c r="BS6203"/>
      <c r="BT6203"/>
      <c r="BU6203"/>
      <c r="BV6203"/>
      <c r="BW6203"/>
      <c r="BX6203"/>
      <c r="BY6203"/>
      <c r="BZ6203"/>
      <c r="CA6203"/>
      <c r="CB6203"/>
      <c r="CC6203"/>
      <c r="CD6203"/>
      <c r="CE6203"/>
      <c r="CF6203"/>
      <c r="CG6203"/>
      <c r="CH6203"/>
      <c r="CI6203"/>
      <c r="CJ6203"/>
    </row>
    <row r="6204" spans="39:88" x14ac:dyDescent="0.3"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  <c r="BF6204"/>
      <c r="BG6204"/>
      <c r="BH6204"/>
      <c r="BI6204"/>
      <c r="BJ6204"/>
      <c r="BK6204"/>
      <c r="BL6204"/>
      <c r="BM6204"/>
      <c r="BN6204"/>
      <c r="BO6204"/>
      <c r="BP6204"/>
      <c r="BQ6204"/>
      <c r="BR6204"/>
      <c r="BS6204"/>
      <c r="BT6204"/>
      <c r="BU6204"/>
      <c r="BV6204"/>
      <c r="BW6204"/>
      <c r="BX6204"/>
      <c r="BY6204"/>
      <c r="BZ6204"/>
      <c r="CA6204"/>
      <c r="CB6204"/>
      <c r="CC6204"/>
      <c r="CD6204"/>
      <c r="CE6204"/>
      <c r="CF6204"/>
      <c r="CG6204"/>
      <c r="CH6204"/>
      <c r="CI6204"/>
      <c r="CJ6204"/>
    </row>
    <row r="6205" spans="39:88" x14ac:dyDescent="0.3"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  <c r="BF6205"/>
      <c r="BG6205"/>
      <c r="BH6205"/>
      <c r="BI6205"/>
      <c r="BJ6205"/>
      <c r="BK6205"/>
      <c r="BL6205"/>
      <c r="BM6205"/>
      <c r="BN6205"/>
      <c r="BO6205"/>
      <c r="BP6205"/>
      <c r="BQ6205"/>
      <c r="BR6205"/>
      <c r="BS6205"/>
      <c r="BT6205"/>
      <c r="BU6205"/>
      <c r="BV6205"/>
      <c r="BW6205"/>
      <c r="BX6205"/>
      <c r="BY6205"/>
      <c r="BZ6205"/>
      <c r="CA6205"/>
      <c r="CB6205"/>
      <c r="CC6205"/>
      <c r="CD6205"/>
      <c r="CE6205"/>
      <c r="CF6205"/>
      <c r="CG6205"/>
      <c r="CH6205"/>
      <c r="CI6205"/>
      <c r="CJ6205"/>
    </row>
    <row r="6206" spans="39:88" x14ac:dyDescent="0.3"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  <c r="BF6206"/>
      <c r="BG6206"/>
      <c r="BH6206"/>
      <c r="BI6206"/>
      <c r="BJ6206"/>
      <c r="BK6206"/>
      <c r="BL6206"/>
      <c r="BM6206"/>
      <c r="BN6206"/>
      <c r="BO6206"/>
      <c r="BP6206"/>
      <c r="BQ6206"/>
      <c r="BR6206"/>
      <c r="BS6206"/>
      <c r="BT6206"/>
      <c r="BU6206"/>
      <c r="BV6206"/>
      <c r="BW6206"/>
      <c r="BX6206"/>
      <c r="BY6206"/>
      <c r="BZ6206"/>
      <c r="CA6206"/>
      <c r="CB6206"/>
      <c r="CC6206"/>
      <c r="CD6206"/>
      <c r="CE6206"/>
      <c r="CF6206"/>
      <c r="CG6206"/>
      <c r="CH6206"/>
      <c r="CI6206"/>
      <c r="CJ6206"/>
    </row>
    <row r="6207" spans="39:88" x14ac:dyDescent="0.3"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  <c r="BF6207"/>
      <c r="BG6207"/>
      <c r="BH6207"/>
      <c r="BI6207"/>
      <c r="BJ6207"/>
      <c r="BK6207"/>
      <c r="BL6207"/>
      <c r="BM6207"/>
      <c r="BN6207"/>
      <c r="BO6207"/>
      <c r="BP6207"/>
      <c r="BQ6207"/>
      <c r="BR6207"/>
      <c r="BS6207"/>
      <c r="BT6207"/>
      <c r="BU6207"/>
      <c r="BV6207"/>
      <c r="BW6207"/>
      <c r="BX6207"/>
      <c r="BY6207"/>
      <c r="BZ6207"/>
      <c r="CA6207"/>
      <c r="CB6207"/>
      <c r="CC6207"/>
      <c r="CD6207"/>
      <c r="CE6207"/>
      <c r="CF6207"/>
      <c r="CG6207"/>
      <c r="CH6207"/>
      <c r="CI6207"/>
      <c r="CJ6207"/>
    </row>
    <row r="6208" spans="39:88" x14ac:dyDescent="0.3"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  <c r="BF6208"/>
      <c r="BG6208"/>
      <c r="BH6208"/>
      <c r="BI6208"/>
      <c r="BJ6208"/>
      <c r="BK6208"/>
      <c r="BL6208"/>
      <c r="BM6208"/>
      <c r="BN6208"/>
      <c r="BO6208"/>
      <c r="BP6208"/>
      <c r="BQ6208"/>
      <c r="BR6208"/>
      <c r="BS6208"/>
      <c r="BT6208"/>
      <c r="BU6208"/>
      <c r="BV6208"/>
      <c r="BW6208"/>
      <c r="BX6208"/>
      <c r="BY6208"/>
      <c r="BZ6208"/>
      <c r="CA6208"/>
      <c r="CB6208"/>
      <c r="CC6208"/>
      <c r="CD6208"/>
      <c r="CE6208"/>
      <c r="CF6208"/>
      <c r="CG6208"/>
      <c r="CH6208"/>
      <c r="CI6208"/>
      <c r="CJ6208"/>
    </row>
    <row r="6209" spans="39:88" x14ac:dyDescent="0.3"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  <c r="BF6209"/>
      <c r="BG6209"/>
      <c r="BH6209"/>
      <c r="BI6209"/>
      <c r="BJ6209"/>
      <c r="BK6209"/>
      <c r="BL6209"/>
      <c r="BM6209"/>
      <c r="BN6209"/>
      <c r="BO6209"/>
      <c r="BP6209"/>
      <c r="BQ6209"/>
      <c r="BR6209"/>
      <c r="BS6209"/>
      <c r="BT6209"/>
      <c r="BU6209"/>
      <c r="BV6209"/>
      <c r="BW6209"/>
      <c r="BX6209"/>
      <c r="BY6209"/>
      <c r="BZ6209"/>
      <c r="CA6209"/>
      <c r="CB6209"/>
      <c r="CC6209"/>
      <c r="CD6209"/>
      <c r="CE6209"/>
      <c r="CF6209"/>
      <c r="CG6209"/>
      <c r="CH6209"/>
      <c r="CI6209"/>
      <c r="CJ6209"/>
    </row>
    <row r="6210" spans="39:88" x14ac:dyDescent="0.3"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  <c r="BF6210"/>
      <c r="BG6210"/>
      <c r="BH6210"/>
      <c r="BI6210"/>
      <c r="BJ6210"/>
      <c r="BK6210"/>
      <c r="BL6210"/>
      <c r="BM6210"/>
      <c r="BN6210"/>
      <c r="BO6210"/>
      <c r="BP6210"/>
      <c r="BQ6210"/>
      <c r="BR6210"/>
      <c r="BS6210"/>
      <c r="BT6210"/>
      <c r="BU6210"/>
      <c r="BV6210"/>
      <c r="BW6210"/>
      <c r="BX6210"/>
      <c r="BY6210"/>
      <c r="BZ6210"/>
      <c r="CA6210"/>
      <c r="CB6210"/>
      <c r="CC6210"/>
      <c r="CD6210"/>
      <c r="CE6210"/>
      <c r="CF6210"/>
      <c r="CG6210"/>
      <c r="CH6210"/>
      <c r="CI6210"/>
      <c r="CJ6210"/>
    </row>
    <row r="6211" spans="39:88" x14ac:dyDescent="0.3"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  <c r="BF6211"/>
      <c r="BG6211"/>
      <c r="BH6211"/>
      <c r="BI6211"/>
      <c r="BJ6211"/>
      <c r="BK6211"/>
      <c r="BL6211"/>
      <c r="BM6211"/>
      <c r="BN6211"/>
      <c r="BO6211"/>
      <c r="BP6211"/>
      <c r="BQ6211"/>
      <c r="BR6211"/>
      <c r="BS6211"/>
      <c r="BT6211"/>
      <c r="BU6211"/>
      <c r="BV6211"/>
      <c r="BW6211"/>
      <c r="BX6211"/>
      <c r="BY6211"/>
      <c r="BZ6211"/>
      <c r="CA6211"/>
      <c r="CB6211"/>
      <c r="CC6211"/>
      <c r="CD6211"/>
      <c r="CE6211"/>
      <c r="CF6211"/>
      <c r="CG6211"/>
      <c r="CH6211"/>
      <c r="CI6211"/>
      <c r="CJ6211"/>
    </row>
    <row r="6212" spans="39:88" x14ac:dyDescent="0.3"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  <c r="BF6212"/>
      <c r="BG6212"/>
      <c r="BH6212"/>
      <c r="BI6212"/>
      <c r="BJ6212"/>
      <c r="BK6212"/>
      <c r="BL6212"/>
      <c r="BM6212"/>
      <c r="BN6212"/>
      <c r="BO6212"/>
      <c r="BP6212"/>
      <c r="BQ6212"/>
      <c r="BR6212"/>
      <c r="BS6212"/>
      <c r="BT6212"/>
      <c r="BU6212"/>
      <c r="BV6212"/>
      <c r="BW6212"/>
      <c r="BX6212"/>
      <c r="BY6212"/>
      <c r="BZ6212"/>
      <c r="CA6212"/>
      <c r="CB6212"/>
      <c r="CC6212"/>
      <c r="CD6212"/>
      <c r="CE6212"/>
      <c r="CF6212"/>
      <c r="CG6212"/>
      <c r="CH6212"/>
      <c r="CI6212"/>
      <c r="CJ6212"/>
    </row>
    <row r="6213" spans="39:88" x14ac:dyDescent="0.3"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  <c r="BF6213"/>
      <c r="BG6213"/>
      <c r="BH6213"/>
      <c r="BI6213"/>
      <c r="BJ6213"/>
      <c r="BK6213"/>
      <c r="BL6213"/>
      <c r="BM6213"/>
      <c r="BN6213"/>
      <c r="BO6213"/>
      <c r="BP6213"/>
      <c r="BQ6213"/>
      <c r="BR6213"/>
      <c r="BS6213"/>
      <c r="BT6213"/>
      <c r="BU6213"/>
      <c r="BV6213"/>
      <c r="BW6213"/>
      <c r="BX6213"/>
      <c r="BY6213"/>
      <c r="BZ6213"/>
      <c r="CA6213"/>
      <c r="CB6213"/>
      <c r="CC6213"/>
      <c r="CD6213"/>
      <c r="CE6213"/>
      <c r="CF6213"/>
      <c r="CG6213"/>
      <c r="CH6213"/>
      <c r="CI6213"/>
      <c r="CJ6213"/>
    </row>
    <row r="6214" spans="39:88" x14ac:dyDescent="0.3"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  <c r="BF6214"/>
      <c r="BG6214"/>
      <c r="BH6214"/>
      <c r="BI6214"/>
      <c r="BJ6214"/>
      <c r="BK6214"/>
      <c r="BL6214"/>
      <c r="BM6214"/>
      <c r="BN6214"/>
      <c r="BO6214"/>
      <c r="BP6214"/>
      <c r="BQ6214"/>
      <c r="BR6214"/>
      <c r="BS6214"/>
      <c r="BT6214"/>
      <c r="BU6214"/>
      <c r="BV6214"/>
      <c r="BW6214"/>
      <c r="BX6214"/>
      <c r="BY6214"/>
      <c r="BZ6214"/>
      <c r="CA6214"/>
      <c r="CB6214"/>
      <c r="CC6214"/>
      <c r="CD6214"/>
      <c r="CE6214"/>
      <c r="CF6214"/>
      <c r="CG6214"/>
      <c r="CH6214"/>
      <c r="CI6214"/>
      <c r="CJ6214"/>
    </row>
    <row r="6215" spans="39:88" x14ac:dyDescent="0.3"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  <c r="BF6215"/>
      <c r="BG6215"/>
      <c r="BH6215"/>
      <c r="BI6215"/>
      <c r="BJ6215"/>
      <c r="BK6215"/>
      <c r="BL6215"/>
      <c r="BM6215"/>
      <c r="BN6215"/>
      <c r="BO6215"/>
      <c r="BP6215"/>
      <c r="BQ6215"/>
      <c r="BR6215"/>
      <c r="BS6215"/>
      <c r="BT6215"/>
      <c r="BU6215"/>
      <c r="BV6215"/>
      <c r="BW6215"/>
      <c r="BX6215"/>
      <c r="BY6215"/>
      <c r="BZ6215"/>
      <c r="CA6215"/>
      <c r="CB6215"/>
      <c r="CC6215"/>
      <c r="CD6215"/>
      <c r="CE6215"/>
      <c r="CF6215"/>
      <c r="CG6215"/>
      <c r="CH6215"/>
      <c r="CI6215"/>
      <c r="CJ6215"/>
    </row>
    <row r="6216" spans="39:88" x14ac:dyDescent="0.3"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  <c r="BF6216"/>
      <c r="BG6216"/>
      <c r="BH6216"/>
      <c r="BI6216"/>
      <c r="BJ6216"/>
      <c r="BK6216"/>
      <c r="BL6216"/>
      <c r="BM6216"/>
      <c r="BN6216"/>
      <c r="BO6216"/>
      <c r="BP6216"/>
      <c r="BQ6216"/>
      <c r="BR6216"/>
      <c r="BS6216"/>
      <c r="BT6216"/>
      <c r="BU6216"/>
      <c r="BV6216"/>
      <c r="BW6216"/>
      <c r="BX6216"/>
      <c r="BY6216"/>
      <c r="BZ6216"/>
      <c r="CA6216"/>
      <c r="CB6216"/>
      <c r="CC6216"/>
      <c r="CD6216"/>
      <c r="CE6216"/>
      <c r="CF6216"/>
      <c r="CG6216"/>
      <c r="CH6216"/>
      <c r="CI6216"/>
      <c r="CJ6216"/>
    </row>
    <row r="6217" spans="39:88" x14ac:dyDescent="0.3"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  <c r="BF6217"/>
      <c r="BG6217"/>
      <c r="BH6217"/>
      <c r="BI6217"/>
      <c r="BJ6217"/>
      <c r="BK6217"/>
      <c r="BL6217"/>
      <c r="BM6217"/>
      <c r="BN6217"/>
      <c r="BO6217"/>
      <c r="BP6217"/>
      <c r="BQ6217"/>
      <c r="BR6217"/>
      <c r="BS6217"/>
      <c r="BT6217"/>
      <c r="BU6217"/>
      <c r="BV6217"/>
      <c r="BW6217"/>
      <c r="BX6217"/>
      <c r="BY6217"/>
      <c r="BZ6217"/>
      <c r="CA6217"/>
      <c r="CB6217"/>
      <c r="CC6217"/>
      <c r="CD6217"/>
      <c r="CE6217"/>
      <c r="CF6217"/>
      <c r="CG6217"/>
      <c r="CH6217"/>
      <c r="CI6217"/>
      <c r="CJ6217"/>
    </row>
    <row r="6218" spans="39:88" x14ac:dyDescent="0.3"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  <c r="BF6218"/>
      <c r="BG6218"/>
      <c r="BH6218"/>
      <c r="BI6218"/>
      <c r="BJ6218"/>
      <c r="BK6218"/>
      <c r="BL6218"/>
      <c r="BM6218"/>
      <c r="BN6218"/>
      <c r="BO6218"/>
      <c r="BP6218"/>
      <c r="BQ6218"/>
      <c r="BR6218"/>
      <c r="BS6218"/>
      <c r="BT6218"/>
      <c r="BU6218"/>
      <c r="BV6218"/>
      <c r="BW6218"/>
      <c r="BX6218"/>
      <c r="BY6218"/>
      <c r="BZ6218"/>
      <c r="CA6218"/>
      <c r="CB6218"/>
      <c r="CC6218"/>
      <c r="CD6218"/>
      <c r="CE6218"/>
      <c r="CF6218"/>
      <c r="CG6218"/>
      <c r="CH6218"/>
      <c r="CI6218"/>
      <c r="CJ6218"/>
    </row>
    <row r="6219" spans="39:88" x14ac:dyDescent="0.3"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  <c r="BF6219"/>
      <c r="BG6219"/>
      <c r="BH6219"/>
      <c r="BI6219"/>
      <c r="BJ6219"/>
      <c r="BK6219"/>
      <c r="BL6219"/>
      <c r="BM6219"/>
      <c r="BN6219"/>
      <c r="BO6219"/>
      <c r="BP6219"/>
      <c r="BQ6219"/>
      <c r="BR6219"/>
      <c r="BS6219"/>
      <c r="BT6219"/>
      <c r="BU6219"/>
      <c r="BV6219"/>
      <c r="BW6219"/>
      <c r="BX6219"/>
      <c r="BY6219"/>
      <c r="BZ6219"/>
      <c r="CA6219"/>
      <c r="CB6219"/>
      <c r="CC6219"/>
      <c r="CD6219"/>
      <c r="CE6219"/>
      <c r="CF6219"/>
      <c r="CG6219"/>
      <c r="CH6219"/>
      <c r="CI6219"/>
      <c r="CJ6219"/>
    </row>
    <row r="6220" spans="39:88" x14ac:dyDescent="0.3"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  <c r="BF6220"/>
      <c r="BG6220"/>
      <c r="BH6220"/>
      <c r="BI6220"/>
      <c r="BJ6220"/>
      <c r="BK6220"/>
      <c r="BL6220"/>
      <c r="BM6220"/>
      <c r="BN6220"/>
      <c r="BO6220"/>
      <c r="BP6220"/>
      <c r="BQ6220"/>
      <c r="BR6220"/>
      <c r="BS6220"/>
      <c r="BT6220"/>
      <c r="BU6220"/>
      <c r="BV6220"/>
      <c r="BW6220"/>
      <c r="BX6220"/>
      <c r="BY6220"/>
      <c r="BZ6220"/>
      <c r="CA6220"/>
      <c r="CB6220"/>
      <c r="CC6220"/>
      <c r="CD6220"/>
      <c r="CE6220"/>
      <c r="CF6220"/>
      <c r="CG6220"/>
      <c r="CH6220"/>
      <c r="CI6220"/>
      <c r="CJ6220"/>
    </row>
    <row r="6221" spans="39:88" x14ac:dyDescent="0.3"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  <c r="BF6221"/>
      <c r="BG6221"/>
      <c r="BH6221"/>
      <c r="BI6221"/>
      <c r="BJ6221"/>
      <c r="BK6221"/>
      <c r="BL6221"/>
      <c r="BM6221"/>
      <c r="BN6221"/>
      <c r="BO6221"/>
      <c r="BP6221"/>
      <c r="BQ6221"/>
      <c r="BR6221"/>
      <c r="BS6221"/>
      <c r="BT6221"/>
      <c r="BU6221"/>
      <c r="BV6221"/>
      <c r="BW6221"/>
      <c r="BX6221"/>
      <c r="BY6221"/>
      <c r="BZ6221"/>
      <c r="CA6221"/>
      <c r="CB6221"/>
      <c r="CC6221"/>
      <c r="CD6221"/>
      <c r="CE6221"/>
      <c r="CF6221"/>
      <c r="CG6221"/>
      <c r="CH6221"/>
      <c r="CI6221"/>
      <c r="CJ6221"/>
    </row>
    <row r="6222" spans="39:88" x14ac:dyDescent="0.3"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  <c r="BF6222"/>
      <c r="BG6222"/>
      <c r="BH6222"/>
      <c r="BI6222"/>
      <c r="BJ6222"/>
      <c r="BK6222"/>
      <c r="BL6222"/>
      <c r="BM6222"/>
      <c r="BN6222"/>
      <c r="BO6222"/>
      <c r="BP6222"/>
      <c r="BQ6222"/>
      <c r="BR6222"/>
      <c r="BS6222"/>
      <c r="BT6222"/>
      <c r="BU6222"/>
      <c r="BV6222"/>
      <c r="BW6222"/>
      <c r="BX6222"/>
      <c r="BY6222"/>
      <c r="BZ6222"/>
      <c r="CA6222"/>
      <c r="CB6222"/>
      <c r="CC6222"/>
      <c r="CD6222"/>
      <c r="CE6222"/>
      <c r="CF6222"/>
      <c r="CG6222"/>
      <c r="CH6222"/>
      <c r="CI6222"/>
      <c r="CJ6222"/>
    </row>
    <row r="6223" spans="39:88" x14ac:dyDescent="0.3"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  <c r="BF6223"/>
      <c r="BG6223"/>
      <c r="BH6223"/>
      <c r="BI6223"/>
      <c r="BJ6223"/>
      <c r="BK6223"/>
      <c r="BL6223"/>
      <c r="BM6223"/>
      <c r="BN6223"/>
      <c r="BO6223"/>
      <c r="BP6223"/>
      <c r="BQ6223"/>
      <c r="BR6223"/>
      <c r="BS6223"/>
      <c r="BT6223"/>
      <c r="BU6223"/>
      <c r="BV6223"/>
      <c r="BW6223"/>
      <c r="BX6223"/>
      <c r="BY6223"/>
      <c r="BZ6223"/>
      <c r="CA6223"/>
      <c r="CB6223"/>
      <c r="CC6223"/>
      <c r="CD6223"/>
      <c r="CE6223"/>
      <c r="CF6223"/>
      <c r="CG6223"/>
      <c r="CH6223"/>
      <c r="CI6223"/>
      <c r="CJ6223"/>
    </row>
    <row r="6224" spans="39:88" x14ac:dyDescent="0.3"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  <c r="BF6224"/>
      <c r="BG6224"/>
      <c r="BH6224"/>
      <c r="BI6224"/>
      <c r="BJ6224"/>
      <c r="BK6224"/>
      <c r="BL6224"/>
      <c r="BM6224"/>
      <c r="BN6224"/>
      <c r="BO6224"/>
      <c r="BP6224"/>
      <c r="BQ6224"/>
      <c r="BR6224"/>
      <c r="BS6224"/>
      <c r="BT6224"/>
      <c r="BU6224"/>
      <c r="BV6224"/>
      <c r="BW6224"/>
      <c r="BX6224"/>
      <c r="BY6224"/>
      <c r="BZ6224"/>
      <c r="CA6224"/>
      <c r="CB6224"/>
      <c r="CC6224"/>
      <c r="CD6224"/>
      <c r="CE6224"/>
      <c r="CF6224"/>
      <c r="CG6224"/>
      <c r="CH6224"/>
      <c r="CI6224"/>
      <c r="CJ6224"/>
    </row>
    <row r="6225" spans="39:88" x14ac:dyDescent="0.3"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  <c r="BF6225"/>
      <c r="BG6225"/>
      <c r="BH6225"/>
      <c r="BI6225"/>
      <c r="BJ6225"/>
      <c r="BK6225"/>
      <c r="BL6225"/>
      <c r="BM6225"/>
      <c r="BN6225"/>
      <c r="BO6225"/>
      <c r="BP6225"/>
      <c r="BQ6225"/>
      <c r="BR6225"/>
      <c r="BS6225"/>
      <c r="BT6225"/>
      <c r="BU6225"/>
      <c r="BV6225"/>
      <c r="BW6225"/>
      <c r="BX6225"/>
      <c r="BY6225"/>
      <c r="BZ6225"/>
      <c r="CA6225"/>
      <c r="CB6225"/>
      <c r="CC6225"/>
      <c r="CD6225"/>
      <c r="CE6225"/>
      <c r="CF6225"/>
      <c r="CG6225"/>
      <c r="CH6225"/>
      <c r="CI6225"/>
      <c r="CJ6225"/>
    </row>
    <row r="6226" spans="39:88" x14ac:dyDescent="0.3"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  <c r="BF6226"/>
      <c r="BG6226"/>
      <c r="BH6226"/>
      <c r="BI6226"/>
      <c r="BJ6226"/>
      <c r="BK6226"/>
      <c r="BL6226"/>
      <c r="BM6226"/>
      <c r="BN6226"/>
      <c r="BO6226"/>
      <c r="BP6226"/>
      <c r="BQ6226"/>
      <c r="BR6226"/>
      <c r="BS6226"/>
      <c r="BT6226"/>
      <c r="BU6226"/>
      <c r="BV6226"/>
      <c r="BW6226"/>
      <c r="BX6226"/>
      <c r="BY6226"/>
      <c r="BZ6226"/>
      <c r="CA6226"/>
      <c r="CB6226"/>
      <c r="CC6226"/>
      <c r="CD6226"/>
      <c r="CE6226"/>
      <c r="CF6226"/>
      <c r="CG6226"/>
      <c r="CH6226"/>
      <c r="CI6226"/>
      <c r="CJ6226"/>
    </row>
    <row r="6227" spans="39:88" x14ac:dyDescent="0.3"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  <c r="BF6227"/>
      <c r="BG6227"/>
      <c r="BH6227"/>
      <c r="BI6227"/>
      <c r="BJ6227"/>
      <c r="BK6227"/>
      <c r="BL6227"/>
      <c r="BM6227"/>
      <c r="BN6227"/>
      <c r="BO6227"/>
      <c r="BP6227"/>
      <c r="BQ6227"/>
      <c r="BR6227"/>
      <c r="BS6227"/>
      <c r="BT6227"/>
      <c r="BU6227"/>
      <c r="BV6227"/>
      <c r="BW6227"/>
      <c r="BX6227"/>
      <c r="BY6227"/>
      <c r="BZ6227"/>
      <c r="CA6227"/>
      <c r="CB6227"/>
      <c r="CC6227"/>
      <c r="CD6227"/>
      <c r="CE6227"/>
      <c r="CF6227"/>
      <c r="CG6227"/>
      <c r="CH6227"/>
      <c r="CI6227"/>
      <c r="CJ6227"/>
    </row>
    <row r="6228" spans="39:88" x14ac:dyDescent="0.3"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  <c r="BF6228"/>
      <c r="BG6228"/>
      <c r="BH6228"/>
      <c r="BI6228"/>
      <c r="BJ6228"/>
      <c r="BK6228"/>
      <c r="BL6228"/>
      <c r="BM6228"/>
      <c r="BN6228"/>
      <c r="BO6228"/>
      <c r="BP6228"/>
      <c r="BQ6228"/>
      <c r="BR6228"/>
      <c r="BS6228"/>
      <c r="BT6228"/>
      <c r="BU6228"/>
      <c r="BV6228"/>
      <c r="BW6228"/>
      <c r="BX6228"/>
      <c r="BY6228"/>
      <c r="BZ6228"/>
      <c r="CA6228"/>
      <c r="CB6228"/>
      <c r="CC6228"/>
      <c r="CD6228"/>
      <c r="CE6228"/>
      <c r="CF6228"/>
      <c r="CG6228"/>
      <c r="CH6228"/>
      <c r="CI6228"/>
      <c r="CJ6228"/>
    </row>
    <row r="6229" spans="39:88" x14ac:dyDescent="0.3"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  <c r="BF6229"/>
      <c r="BG6229"/>
      <c r="BH6229"/>
      <c r="BI6229"/>
      <c r="BJ6229"/>
      <c r="BK6229"/>
      <c r="BL6229"/>
      <c r="BM6229"/>
      <c r="BN6229"/>
      <c r="BO6229"/>
      <c r="BP6229"/>
      <c r="BQ6229"/>
      <c r="BR6229"/>
      <c r="BS6229"/>
      <c r="BT6229"/>
      <c r="BU6229"/>
      <c r="BV6229"/>
      <c r="BW6229"/>
      <c r="BX6229"/>
      <c r="BY6229"/>
      <c r="BZ6229"/>
      <c r="CA6229"/>
      <c r="CB6229"/>
      <c r="CC6229"/>
      <c r="CD6229"/>
      <c r="CE6229"/>
      <c r="CF6229"/>
      <c r="CG6229"/>
      <c r="CH6229"/>
      <c r="CI6229"/>
      <c r="CJ6229"/>
    </row>
    <row r="6230" spans="39:88" x14ac:dyDescent="0.3"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  <c r="BF6230"/>
      <c r="BG6230"/>
      <c r="BH6230"/>
      <c r="BI6230"/>
      <c r="BJ6230"/>
      <c r="BK6230"/>
      <c r="BL6230"/>
      <c r="BM6230"/>
      <c r="BN6230"/>
      <c r="BO6230"/>
      <c r="BP6230"/>
      <c r="BQ6230"/>
      <c r="BR6230"/>
      <c r="BS6230"/>
      <c r="BT6230"/>
      <c r="BU6230"/>
      <c r="BV6230"/>
      <c r="BW6230"/>
      <c r="BX6230"/>
      <c r="BY6230"/>
      <c r="BZ6230"/>
      <c r="CA6230"/>
      <c r="CB6230"/>
      <c r="CC6230"/>
      <c r="CD6230"/>
      <c r="CE6230"/>
      <c r="CF6230"/>
      <c r="CG6230"/>
      <c r="CH6230"/>
      <c r="CI6230"/>
      <c r="CJ6230"/>
    </row>
    <row r="6231" spans="39:88" x14ac:dyDescent="0.3"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  <c r="BF6231"/>
      <c r="BG6231"/>
      <c r="BH6231"/>
      <c r="BI6231"/>
      <c r="BJ6231"/>
      <c r="BK6231"/>
      <c r="BL6231"/>
      <c r="BM6231"/>
      <c r="BN6231"/>
      <c r="BO6231"/>
      <c r="BP6231"/>
      <c r="BQ6231"/>
      <c r="BR6231"/>
      <c r="BS6231"/>
      <c r="BT6231"/>
      <c r="BU6231"/>
      <c r="BV6231"/>
      <c r="BW6231"/>
      <c r="BX6231"/>
      <c r="BY6231"/>
      <c r="BZ6231"/>
      <c r="CA6231"/>
      <c r="CB6231"/>
      <c r="CC6231"/>
      <c r="CD6231"/>
      <c r="CE6231"/>
      <c r="CF6231"/>
      <c r="CG6231"/>
      <c r="CH6231"/>
      <c r="CI6231"/>
      <c r="CJ6231"/>
    </row>
    <row r="6232" spans="39:88" x14ac:dyDescent="0.3"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  <c r="BF6232"/>
      <c r="BG6232"/>
      <c r="BH6232"/>
      <c r="BI6232"/>
      <c r="BJ6232"/>
      <c r="BK6232"/>
      <c r="BL6232"/>
      <c r="BM6232"/>
      <c r="BN6232"/>
      <c r="BO6232"/>
      <c r="BP6232"/>
      <c r="BQ6232"/>
      <c r="BR6232"/>
      <c r="BS6232"/>
      <c r="BT6232"/>
      <c r="BU6232"/>
      <c r="BV6232"/>
      <c r="BW6232"/>
      <c r="BX6232"/>
      <c r="BY6232"/>
      <c r="BZ6232"/>
      <c r="CA6232"/>
      <c r="CB6232"/>
      <c r="CC6232"/>
      <c r="CD6232"/>
      <c r="CE6232"/>
      <c r="CF6232"/>
      <c r="CG6232"/>
      <c r="CH6232"/>
      <c r="CI6232"/>
      <c r="CJ6232"/>
    </row>
    <row r="6233" spans="39:88" x14ac:dyDescent="0.3"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  <c r="BF6233"/>
      <c r="BG6233"/>
      <c r="BH6233"/>
      <c r="BI6233"/>
      <c r="BJ6233"/>
      <c r="BK6233"/>
      <c r="BL6233"/>
      <c r="BM6233"/>
      <c r="BN6233"/>
      <c r="BO6233"/>
      <c r="BP6233"/>
      <c r="BQ6233"/>
      <c r="BR6233"/>
      <c r="BS6233"/>
      <c r="BT6233"/>
      <c r="BU6233"/>
      <c r="BV6233"/>
      <c r="BW6233"/>
      <c r="BX6233"/>
      <c r="BY6233"/>
      <c r="BZ6233"/>
      <c r="CA6233"/>
      <c r="CB6233"/>
      <c r="CC6233"/>
      <c r="CD6233"/>
      <c r="CE6233"/>
      <c r="CF6233"/>
      <c r="CG6233"/>
      <c r="CH6233"/>
      <c r="CI6233"/>
      <c r="CJ6233"/>
    </row>
    <row r="6234" spans="39:88" x14ac:dyDescent="0.3"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  <c r="BF6234"/>
      <c r="BG6234"/>
      <c r="BH6234"/>
      <c r="BI6234"/>
      <c r="BJ6234"/>
      <c r="BK6234"/>
      <c r="BL6234"/>
      <c r="BM6234"/>
      <c r="BN6234"/>
      <c r="BO6234"/>
      <c r="BP6234"/>
      <c r="BQ6234"/>
      <c r="BR6234"/>
      <c r="BS6234"/>
      <c r="BT6234"/>
      <c r="BU6234"/>
      <c r="BV6234"/>
      <c r="BW6234"/>
      <c r="BX6234"/>
      <c r="BY6234"/>
      <c r="BZ6234"/>
      <c r="CA6234"/>
      <c r="CB6234"/>
      <c r="CC6234"/>
      <c r="CD6234"/>
      <c r="CE6234"/>
      <c r="CF6234"/>
      <c r="CG6234"/>
      <c r="CH6234"/>
      <c r="CI6234"/>
      <c r="CJ6234"/>
    </row>
    <row r="6235" spans="39:88" x14ac:dyDescent="0.3"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  <c r="BF6235"/>
      <c r="BG6235"/>
      <c r="BH6235"/>
      <c r="BI6235"/>
      <c r="BJ6235"/>
      <c r="BK6235"/>
      <c r="BL6235"/>
      <c r="BM6235"/>
      <c r="BN6235"/>
      <c r="BO6235"/>
      <c r="BP6235"/>
      <c r="BQ6235"/>
      <c r="BR6235"/>
      <c r="BS6235"/>
      <c r="BT6235"/>
      <c r="BU6235"/>
      <c r="BV6235"/>
      <c r="BW6235"/>
      <c r="BX6235"/>
      <c r="BY6235"/>
      <c r="BZ6235"/>
      <c r="CA6235"/>
      <c r="CB6235"/>
      <c r="CC6235"/>
      <c r="CD6235"/>
      <c r="CE6235"/>
      <c r="CF6235"/>
      <c r="CG6235"/>
      <c r="CH6235"/>
      <c r="CI6235"/>
      <c r="CJ6235"/>
    </row>
    <row r="6236" spans="39:88" x14ac:dyDescent="0.3"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  <c r="BF6236"/>
      <c r="BG6236"/>
      <c r="BH6236"/>
      <c r="BI6236"/>
      <c r="BJ6236"/>
      <c r="BK6236"/>
      <c r="BL6236"/>
      <c r="BM6236"/>
      <c r="BN6236"/>
      <c r="BO6236"/>
      <c r="BP6236"/>
      <c r="BQ6236"/>
      <c r="BR6236"/>
      <c r="BS6236"/>
      <c r="BT6236"/>
      <c r="BU6236"/>
      <c r="BV6236"/>
      <c r="BW6236"/>
      <c r="BX6236"/>
      <c r="BY6236"/>
      <c r="BZ6236"/>
      <c r="CA6236"/>
      <c r="CB6236"/>
      <c r="CC6236"/>
      <c r="CD6236"/>
      <c r="CE6236"/>
      <c r="CF6236"/>
      <c r="CG6236"/>
      <c r="CH6236"/>
      <c r="CI6236"/>
      <c r="CJ6236"/>
    </row>
    <row r="6237" spans="39:88" x14ac:dyDescent="0.3"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  <c r="BF6237"/>
      <c r="BG6237"/>
      <c r="BH6237"/>
      <c r="BI6237"/>
      <c r="BJ6237"/>
      <c r="BK6237"/>
      <c r="BL6237"/>
      <c r="BM6237"/>
      <c r="BN6237"/>
      <c r="BO6237"/>
      <c r="BP6237"/>
      <c r="BQ6237"/>
      <c r="BR6237"/>
      <c r="BS6237"/>
      <c r="BT6237"/>
      <c r="BU6237"/>
      <c r="BV6237"/>
      <c r="BW6237"/>
      <c r="BX6237"/>
      <c r="BY6237"/>
      <c r="BZ6237"/>
      <c r="CA6237"/>
      <c r="CB6237"/>
      <c r="CC6237"/>
      <c r="CD6237"/>
      <c r="CE6237"/>
      <c r="CF6237"/>
      <c r="CG6237"/>
      <c r="CH6237"/>
      <c r="CI6237"/>
      <c r="CJ6237"/>
    </row>
    <row r="6238" spans="39:88" x14ac:dyDescent="0.3"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  <c r="BF6238"/>
      <c r="BG6238"/>
      <c r="BH6238"/>
      <c r="BI6238"/>
      <c r="BJ6238"/>
      <c r="BK6238"/>
      <c r="BL6238"/>
      <c r="BM6238"/>
      <c r="BN6238"/>
      <c r="BO6238"/>
      <c r="BP6238"/>
      <c r="BQ6238"/>
      <c r="BR6238"/>
      <c r="BS6238"/>
      <c r="BT6238"/>
      <c r="BU6238"/>
      <c r="BV6238"/>
      <c r="BW6238"/>
      <c r="BX6238"/>
      <c r="BY6238"/>
      <c r="BZ6238"/>
      <c r="CA6238"/>
      <c r="CB6238"/>
      <c r="CC6238"/>
      <c r="CD6238"/>
      <c r="CE6238"/>
      <c r="CF6238"/>
      <c r="CG6238"/>
      <c r="CH6238"/>
      <c r="CI6238"/>
      <c r="CJ6238"/>
    </row>
    <row r="6239" spans="39:88" x14ac:dyDescent="0.3"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  <c r="BF6239"/>
      <c r="BG6239"/>
      <c r="BH6239"/>
      <c r="BI6239"/>
      <c r="BJ6239"/>
      <c r="BK6239"/>
      <c r="BL6239"/>
      <c r="BM6239"/>
      <c r="BN6239"/>
      <c r="BO6239"/>
      <c r="BP6239"/>
      <c r="BQ6239"/>
      <c r="BR6239"/>
      <c r="BS6239"/>
      <c r="BT6239"/>
      <c r="BU6239"/>
      <c r="BV6239"/>
      <c r="BW6239"/>
      <c r="BX6239"/>
      <c r="BY6239"/>
      <c r="BZ6239"/>
      <c r="CA6239"/>
      <c r="CB6239"/>
      <c r="CC6239"/>
      <c r="CD6239"/>
      <c r="CE6239"/>
      <c r="CF6239"/>
      <c r="CG6239"/>
      <c r="CH6239"/>
      <c r="CI6239"/>
      <c r="CJ6239"/>
    </row>
    <row r="6240" spans="39:88" x14ac:dyDescent="0.3"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  <c r="BF6240"/>
      <c r="BG6240"/>
      <c r="BH6240"/>
      <c r="BI6240"/>
      <c r="BJ6240"/>
      <c r="BK6240"/>
      <c r="BL6240"/>
      <c r="BM6240"/>
      <c r="BN6240"/>
      <c r="BO6240"/>
      <c r="BP6240"/>
      <c r="BQ6240"/>
      <c r="BR6240"/>
      <c r="BS6240"/>
      <c r="BT6240"/>
      <c r="BU6240"/>
      <c r="BV6240"/>
      <c r="BW6240"/>
      <c r="BX6240"/>
      <c r="BY6240"/>
      <c r="BZ6240"/>
      <c r="CA6240"/>
      <c r="CB6240"/>
      <c r="CC6240"/>
      <c r="CD6240"/>
      <c r="CE6240"/>
      <c r="CF6240"/>
      <c r="CG6240"/>
      <c r="CH6240"/>
      <c r="CI6240"/>
      <c r="CJ6240"/>
    </row>
    <row r="6241" spans="39:88" x14ac:dyDescent="0.3"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  <c r="BF6241"/>
      <c r="BG6241"/>
      <c r="BH6241"/>
      <c r="BI6241"/>
      <c r="BJ6241"/>
      <c r="BK6241"/>
      <c r="BL6241"/>
      <c r="BM6241"/>
      <c r="BN6241"/>
      <c r="BO6241"/>
      <c r="BP6241"/>
      <c r="BQ6241"/>
      <c r="BR6241"/>
      <c r="BS6241"/>
      <c r="BT6241"/>
      <c r="BU6241"/>
      <c r="BV6241"/>
      <c r="BW6241"/>
      <c r="BX6241"/>
      <c r="BY6241"/>
      <c r="BZ6241"/>
      <c r="CA6241"/>
      <c r="CB6241"/>
      <c r="CC6241"/>
      <c r="CD6241"/>
      <c r="CE6241"/>
      <c r="CF6241"/>
      <c r="CG6241"/>
      <c r="CH6241"/>
      <c r="CI6241"/>
      <c r="CJ6241"/>
    </row>
    <row r="6242" spans="39:88" x14ac:dyDescent="0.3"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  <c r="BF6242"/>
      <c r="BG6242"/>
      <c r="BH6242"/>
      <c r="BI6242"/>
      <c r="BJ6242"/>
      <c r="BK6242"/>
      <c r="BL6242"/>
      <c r="BM6242"/>
      <c r="BN6242"/>
      <c r="BO6242"/>
      <c r="BP6242"/>
      <c r="BQ6242"/>
      <c r="BR6242"/>
      <c r="BS6242"/>
      <c r="BT6242"/>
      <c r="BU6242"/>
      <c r="BV6242"/>
      <c r="BW6242"/>
      <c r="BX6242"/>
      <c r="BY6242"/>
      <c r="BZ6242"/>
      <c r="CA6242"/>
      <c r="CB6242"/>
      <c r="CC6242"/>
      <c r="CD6242"/>
      <c r="CE6242"/>
      <c r="CF6242"/>
      <c r="CG6242"/>
      <c r="CH6242"/>
      <c r="CI6242"/>
      <c r="CJ6242"/>
    </row>
    <row r="6243" spans="39:88" x14ac:dyDescent="0.3"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  <c r="BF6243"/>
      <c r="BG6243"/>
      <c r="BH6243"/>
      <c r="BI6243"/>
      <c r="BJ6243"/>
      <c r="BK6243"/>
      <c r="BL6243"/>
      <c r="BM6243"/>
      <c r="BN6243"/>
      <c r="BO6243"/>
      <c r="BP6243"/>
      <c r="BQ6243"/>
      <c r="BR6243"/>
      <c r="BS6243"/>
      <c r="BT6243"/>
      <c r="BU6243"/>
      <c r="BV6243"/>
      <c r="BW6243"/>
      <c r="BX6243"/>
      <c r="BY6243"/>
      <c r="BZ6243"/>
      <c r="CA6243"/>
      <c r="CB6243"/>
      <c r="CC6243"/>
      <c r="CD6243"/>
      <c r="CE6243"/>
      <c r="CF6243"/>
      <c r="CG6243"/>
      <c r="CH6243"/>
      <c r="CI6243"/>
      <c r="CJ6243"/>
    </row>
    <row r="6244" spans="39:88" x14ac:dyDescent="0.3"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  <c r="BF6244"/>
      <c r="BG6244"/>
      <c r="BH6244"/>
      <c r="BI6244"/>
      <c r="BJ6244"/>
      <c r="BK6244"/>
      <c r="BL6244"/>
      <c r="BM6244"/>
      <c r="BN6244"/>
      <c r="BO6244"/>
      <c r="BP6244"/>
      <c r="BQ6244"/>
      <c r="BR6244"/>
      <c r="BS6244"/>
      <c r="BT6244"/>
      <c r="BU6244"/>
      <c r="BV6244"/>
      <c r="BW6244"/>
      <c r="BX6244"/>
      <c r="BY6244"/>
      <c r="BZ6244"/>
      <c r="CA6244"/>
      <c r="CB6244"/>
      <c r="CC6244"/>
      <c r="CD6244"/>
      <c r="CE6244"/>
      <c r="CF6244"/>
      <c r="CG6244"/>
      <c r="CH6244"/>
      <c r="CI6244"/>
      <c r="CJ6244"/>
    </row>
    <row r="6245" spans="39:88" x14ac:dyDescent="0.3"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  <c r="BF6245"/>
      <c r="BG6245"/>
      <c r="BH6245"/>
      <c r="BI6245"/>
      <c r="BJ6245"/>
      <c r="BK6245"/>
      <c r="BL6245"/>
      <c r="BM6245"/>
      <c r="BN6245"/>
      <c r="BO6245"/>
      <c r="BP6245"/>
      <c r="BQ6245"/>
      <c r="BR6245"/>
      <c r="BS6245"/>
      <c r="BT6245"/>
      <c r="BU6245"/>
      <c r="BV6245"/>
      <c r="BW6245"/>
      <c r="BX6245"/>
      <c r="BY6245"/>
      <c r="BZ6245"/>
      <c r="CA6245"/>
      <c r="CB6245"/>
      <c r="CC6245"/>
      <c r="CD6245"/>
      <c r="CE6245"/>
      <c r="CF6245"/>
      <c r="CG6245"/>
      <c r="CH6245"/>
      <c r="CI6245"/>
      <c r="CJ6245"/>
    </row>
    <row r="6246" spans="39:88" x14ac:dyDescent="0.3"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  <c r="BF6246"/>
      <c r="BG6246"/>
      <c r="BH6246"/>
      <c r="BI6246"/>
      <c r="BJ6246"/>
      <c r="BK6246"/>
      <c r="BL6246"/>
      <c r="BM6246"/>
      <c r="BN6246"/>
      <c r="BO6246"/>
      <c r="BP6246"/>
      <c r="BQ6246"/>
      <c r="BR6246"/>
      <c r="BS6246"/>
      <c r="BT6246"/>
      <c r="BU6246"/>
      <c r="BV6246"/>
      <c r="BW6246"/>
      <c r="BX6246"/>
      <c r="BY6246"/>
      <c r="BZ6246"/>
      <c r="CA6246"/>
      <c r="CB6246"/>
      <c r="CC6246"/>
      <c r="CD6246"/>
      <c r="CE6246"/>
      <c r="CF6246"/>
      <c r="CG6246"/>
      <c r="CH6246"/>
      <c r="CI6246"/>
      <c r="CJ6246"/>
    </row>
    <row r="6247" spans="39:88" x14ac:dyDescent="0.3"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  <c r="BF6247"/>
      <c r="BG6247"/>
      <c r="BH6247"/>
      <c r="BI6247"/>
      <c r="BJ6247"/>
      <c r="BK6247"/>
      <c r="BL6247"/>
      <c r="BM6247"/>
      <c r="BN6247"/>
      <c r="BO6247"/>
      <c r="BP6247"/>
      <c r="BQ6247"/>
      <c r="BR6247"/>
      <c r="BS6247"/>
      <c r="BT6247"/>
      <c r="BU6247"/>
      <c r="BV6247"/>
      <c r="BW6247"/>
      <c r="BX6247"/>
      <c r="BY6247"/>
      <c r="BZ6247"/>
      <c r="CA6247"/>
      <c r="CB6247"/>
      <c r="CC6247"/>
      <c r="CD6247"/>
      <c r="CE6247"/>
      <c r="CF6247"/>
      <c r="CG6247"/>
      <c r="CH6247"/>
      <c r="CI6247"/>
      <c r="CJ6247"/>
    </row>
    <row r="6248" spans="39:88" x14ac:dyDescent="0.3"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  <c r="BF6248"/>
      <c r="BG6248"/>
      <c r="BH6248"/>
      <c r="BI6248"/>
      <c r="BJ6248"/>
      <c r="BK6248"/>
      <c r="BL6248"/>
      <c r="BM6248"/>
      <c r="BN6248"/>
      <c r="BO6248"/>
      <c r="BP6248"/>
      <c r="BQ6248"/>
      <c r="BR6248"/>
      <c r="BS6248"/>
      <c r="BT6248"/>
      <c r="BU6248"/>
      <c r="BV6248"/>
      <c r="BW6248"/>
      <c r="BX6248"/>
      <c r="BY6248"/>
      <c r="BZ6248"/>
      <c r="CA6248"/>
      <c r="CB6248"/>
      <c r="CC6248"/>
      <c r="CD6248"/>
      <c r="CE6248"/>
      <c r="CF6248"/>
      <c r="CG6248"/>
      <c r="CH6248"/>
      <c r="CI6248"/>
      <c r="CJ6248"/>
    </row>
    <row r="6249" spans="39:88" x14ac:dyDescent="0.3"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  <c r="BF6249"/>
      <c r="BG6249"/>
      <c r="BH6249"/>
      <c r="BI6249"/>
      <c r="BJ6249"/>
      <c r="BK6249"/>
      <c r="BL6249"/>
      <c r="BM6249"/>
      <c r="BN6249"/>
      <c r="BO6249"/>
      <c r="BP6249"/>
      <c r="BQ6249"/>
      <c r="BR6249"/>
      <c r="BS6249"/>
      <c r="BT6249"/>
      <c r="BU6249"/>
      <c r="BV6249"/>
      <c r="BW6249"/>
      <c r="BX6249"/>
      <c r="BY6249"/>
      <c r="BZ6249"/>
      <c r="CA6249"/>
      <c r="CB6249"/>
      <c r="CC6249"/>
      <c r="CD6249"/>
      <c r="CE6249"/>
      <c r="CF6249"/>
      <c r="CG6249"/>
      <c r="CH6249"/>
      <c r="CI6249"/>
      <c r="CJ6249"/>
    </row>
    <row r="6250" spans="39:88" x14ac:dyDescent="0.3"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  <c r="BF6250"/>
      <c r="BG6250"/>
      <c r="BH6250"/>
      <c r="BI6250"/>
      <c r="BJ6250"/>
      <c r="BK6250"/>
      <c r="BL6250"/>
      <c r="BM6250"/>
      <c r="BN6250"/>
      <c r="BO6250"/>
      <c r="BP6250"/>
      <c r="BQ6250"/>
      <c r="BR6250"/>
      <c r="BS6250"/>
      <c r="BT6250"/>
      <c r="BU6250"/>
      <c r="BV6250"/>
      <c r="BW6250"/>
      <c r="BX6250"/>
      <c r="BY6250"/>
      <c r="BZ6250"/>
      <c r="CA6250"/>
      <c r="CB6250"/>
      <c r="CC6250"/>
      <c r="CD6250"/>
      <c r="CE6250"/>
      <c r="CF6250"/>
      <c r="CG6250"/>
      <c r="CH6250"/>
      <c r="CI6250"/>
      <c r="CJ6250"/>
    </row>
    <row r="6251" spans="39:88" x14ac:dyDescent="0.3"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  <c r="BF6251"/>
      <c r="BG6251"/>
      <c r="BH6251"/>
      <c r="BI6251"/>
      <c r="BJ6251"/>
      <c r="BK6251"/>
      <c r="BL6251"/>
      <c r="BM6251"/>
      <c r="BN6251"/>
      <c r="BO6251"/>
      <c r="BP6251"/>
      <c r="BQ6251"/>
      <c r="BR6251"/>
      <c r="BS6251"/>
      <c r="BT6251"/>
      <c r="BU6251"/>
      <c r="BV6251"/>
      <c r="BW6251"/>
      <c r="BX6251"/>
      <c r="BY6251"/>
      <c r="BZ6251"/>
      <c r="CA6251"/>
      <c r="CB6251"/>
      <c r="CC6251"/>
      <c r="CD6251"/>
      <c r="CE6251"/>
      <c r="CF6251"/>
      <c r="CG6251"/>
      <c r="CH6251"/>
      <c r="CI6251"/>
      <c r="CJ6251"/>
    </row>
    <row r="6252" spans="39:88" x14ac:dyDescent="0.3"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  <c r="BF6252"/>
      <c r="BG6252"/>
      <c r="BH6252"/>
      <c r="BI6252"/>
      <c r="BJ6252"/>
      <c r="BK6252"/>
      <c r="BL6252"/>
      <c r="BM6252"/>
      <c r="BN6252"/>
      <c r="BO6252"/>
      <c r="BP6252"/>
      <c r="BQ6252"/>
      <c r="BR6252"/>
      <c r="BS6252"/>
      <c r="BT6252"/>
      <c r="BU6252"/>
      <c r="BV6252"/>
      <c r="BW6252"/>
      <c r="BX6252"/>
      <c r="BY6252"/>
      <c r="BZ6252"/>
      <c r="CA6252"/>
      <c r="CB6252"/>
      <c r="CC6252"/>
      <c r="CD6252"/>
      <c r="CE6252"/>
      <c r="CF6252"/>
      <c r="CG6252"/>
      <c r="CH6252"/>
      <c r="CI6252"/>
      <c r="CJ6252"/>
    </row>
    <row r="6253" spans="39:88" x14ac:dyDescent="0.3"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  <c r="BF6253"/>
      <c r="BG6253"/>
      <c r="BH6253"/>
      <c r="BI6253"/>
      <c r="BJ6253"/>
      <c r="BK6253"/>
      <c r="BL6253"/>
      <c r="BM6253"/>
      <c r="BN6253"/>
      <c r="BO6253"/>
      <c r="BP6253"/>
      <c r="BQ6253"/>
      <c r="BR6253"/>
      <c r="BS6253"/>
      <c r="BT6253"/>
      <c r="BU6253"/>
      <c r="BV6253"/>
      <c r="BW6253"/>
      <c r="BX6253"/>
      <c r="BY6253"/>
      <c r="BZ6253"/>
      <c r="CA6253"/>
      <c r="CB6253"/>
      <c r="CC6253"/>
      <c r="CD6253"/>
      <c r="CE6253"/>
      <c r="CF6253"/>
      <c r="CG6253"/>
      <c r="CH6253"/>
      <c r="CI6253"/>
      <c r="CJ6253"/>
    </row>
    <row r="6254" spans="39:88" x14ac:dyDescent="0.3"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  <c r="BF6254"/>
      <c r="BG6254"/>
      <c r="BH6254"/>
      <c r="BI6254"/>
      <c r="BJ6254"/>
      <c r="BK6254"/>
      <c r="BL6254"/>
      <c r="BM6254"/>
      <c r="BN6254"/>
      <c r="BO6254"/>
      <c r="BP6254"/>
      <c r="BQ6254"/>
      <c r="BR6254"/>
      <c r="BS6254"/>
      <c r="BT6254"/>
      <c r="BU6254"/>
      <c r="BV6254"/>
      <c r="BW6254"/>
      <c r="BX6254"/>
      <c r="BY6254"/>
      <c r="BZ6254"/>
      <c r="CA6254"/>
      <c r="CB6254"/>
      <c r="CC6254"/>
      <c r="CD6254"/>
      <c r="CE6254"/>
      <c r="CF6254"/>
      <c r="CG6254"/>
      <c r="CH6254"/>
      <c r="CI6254"/>
      <c r="CJ6254"/>
    </row>
    <row r="6255" spans="39:88" x14ac:dyDescent="0.3"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  <c r="BF6255"/>
      <c r="BG6255"/>
      <c r="BH6255"/>
      <c r="BI6255"/>
      <c r="BJ6255"/>
      <c r="BK6255"/>
      <c r="BL6255"/>
      <c r="BM6255"/>
      <c r="BN6255"/>
      <c r="BO6255"/>
      <c r="BP6255"/>
      <c r="BQ6255"/>
      <c r="BR6255"/>
      <c r="BS6255"/>
      <c r="BT6255"/>
      <c r="BU6255"/>
      <c r="BV6255"/>
      <c r="BW6255"/>
      <c r="BX6255"/>
      <c r="BY6255"/>
      <c r="BZ6255"/>
      <c r="CA6255"/>
      <c r="CB6255"/>
      <c r="CC6255"/>
      <c r="CD6255"/>
      <c r="CE6255"/>
      <c r="CF6255"/>
      <c r="CG6255"/>
      <c r="CH6255"/>
      <c r="CI6255"/>
      <c r="CJ6255"/>
    </row>
    <row r="6256" spans="39:88" x14ac:dyDescent="0.3"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  <c r="BF6256"/>
      <c r="BG6256"/>
      <c r="BH6256"/>
      <c r="BI6256"/>
      <c r="BJ6256"/>
      <c r="BK6256"/>
      <c r="BL6256"/>
      <c r="BM6256"/>
      <c r="BN6256"/>
      <c r="BO6256"/>
      <c r="BP6256"/>
      <c r="BQ6256"/>
      <c r="BR6256"/>
      <c r="BS6256"/>
      <c r="BT6256"/>
      <c r="BU6256"/>
      <c r="BV6256"/>
      <c r="BW6256"/>
      <c r="BX6256"/>
      <c r="BY6256"/>
      <c r="BZ6256"/>
      <c r="CA6256"/>
      <c r="CB6256"/>
      <c r="CC6256"/>
      <c r="CD6256"/>
      <c r="CE6256"/>
      <c r="CF6256"/>
      <c r="CG6256"/>
      <c r="CH6256"/>
      <c r="CI6256"/>
      <c r="CJ6256"/>
    </row>
    <row r="6257" spans="39:88" x14ac:dyDescent="0.3"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  <c r="BF6257"/>
      <c r="BG6257"/>
      <c r="BH6257"/>
      <c r="BI6257"/>
      <c r="BJ6257"/>
      <c r="BK6257"/>
      <c r="BL6257"/>
      <c r="BM6257"/>
      <c r="BN6257"/>
      <c r="BO6257"/>
      <c r="BP6257"/>
      <c r="BQ6257"/>
      <c r="BR6257"/>
      <c r="BS6257"/>
      <c r="BT6257"/>
      <c r="BU6257"/>
      <c r="BV6257"/>
      <c r="BW6257"/>
      <c r="BX6257"/>
      <c r="BY6257"/>
      <c r="BZ6257"/>
      <c r="CA6257"/>
      <c r="CB6257"/>
      <c r="CC6257"/>
      <c r="CD6257"/>
      <c r="CE6257"/>
      <c r="CF6257"/>
      <c r="CG6257"/>
      <c r="CH6257"/>
      <c r="CI6257"/>
      <c r="CJ6257"/>
    </row>
    <row r="6258" spans="39:88" x14ac:dyDescent="0.3"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  <c r="BF6258"/>
      <c r="BG6258"/>
      <c r="BH6258"/>
      <c r="BI6258"/>
      <c r="BJ6258"/>
      <c r="BK6258"/>
      <c r="BL6258"/>
      <c r="BM6258"/>
      <c r="BN6258"/>
      <c r="BO6258"/>
      <c r="BP6258"/>
      <c r="BQ6258"/>
      <c r="BR6258"/>
      <c r="BS6258"/>
      <c r="BT6258"/>
      <c r="BU6258"/>
      <c r="BV6258"/>
      <c r="BW6258"/>
      <c r="BX6258"/>
      <c r="BY6258"/>
      <c r="BZ6258"/>
      <c r="CA6258"/>
      <c r="CB6258"/>
      <c r="CC6258"/>
      <c r="CD6258"/>
      <c r="CE6258"/>
      <c r="CF6258"/>
      <c r="CG6258"/>
      <c r="CH6258"/>
      <c r="CI6258"/>
      <c r="CJ6258"/>
    </row>
    <row r="6259" spans="39:88" x14ac:dyDescent="0.3"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  <c r="BF6259"/>
      <c r="BG6259"/>
      <c r="BH6259"/>
      <c r="BI6259"/>
      <c r="BJ6259"/>
      <c r="BK6259"/>
      <c r="BL6259"/>
      <c r="BM6259"/>
      <c r="BN6259"/>
      <c r="BO6259"/>
      <c r="BP6259"/>
      <c r="BQ6259"/>
      <c r="BR6259"/>
      <c r="BS6259"/>
      <c r="BT6259"/>
      <c r="BU6259"/>
      <c r="BV6259"/>
      <c r="BW6259"/>
      <c r="BX6259"/>
      <c r="BY6259"/>
      <c r="BZ6259"/>
      <c r="CA6259"/>
      <c r="CB6259"/>
      <c r="CC6259"/>
      <c r="CD6259"/>
      <c r="CE6259"/>
      <c r="CF6259"/>
      <c r="CG6259"/>
      <c r="CH6259"/>
      <c r="CI6259"/>
      <c r="CJ6259"/>
    </row>
    <row r="6260" spans="39:88" x14ac:dyDescent="0.3"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  <c r="BF6260"/>
      <c r="BG6260"/>
      <c r="BH6260"/>
      <c r="BI6260"/>
      <c r="BJ6260"/>
      <c r="BK6260"/>
      <c r="BL6260"/>
      <c r="BM6260"/>
      <c r="BN6260"/>
      <c r="BO6260"/>
      <c r="BP6260"/>
      <c r="BQ6260"/>
      <c r="BR6260"/>
      <c r="BS6260"/>
      <c r="BT6260"/>
      <c r="BU6260"/>
      <c r="BV6260"/>
      <c r="BW6260"/>
      <c r="BX6260"/>
      <c r="BY6260"/>
      <c r="BZ6260"/>
      <c r="CA6260"/>
      <c r="CB6260"/>
      <c r="CC6260"/>
      <c r="CD6260"/>
      <c r="CE6260"/>
      <c r="CF6260"/>
      <c r="CG6260"/>
      <c r="CH6260"/>
      <c r="CI6260"/>
      <c r="CJ6260"/>
    </row>
    <row r="6261" spans="39:88" x14ac:dyDescent="0.3"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  <c r="BF6261"/>
      <c r="BG6261"/>
      <c r="BH6261"/>
      <c r="BI6261"/>
      <c r="BJ6261"/>
      <c r="BK6261"/>
      <c r="BL6261"/>
      <c r="BM6261"/>
      <c r="BN6261"/>
      <c r="BO6261"/>
      <c r="BP6261"/>
      <c r="BQ6261"/>
      <c r="BR6261"/>
      <c r="BS6261"/>
      <c r="BT6261"/>
      <c r="BU6261"/>
      <c r="BV6261"/>
      <c r="BW6261"/>
      <c r="BX6261"/>
      <c r="BY6261"/>
      <c r="BZ6261"/>
      <c r="CA6261"/>
      <c r="CB6261"/>
      <c r="CC6261"/>
      <c r="CD6261"/>
      <c r="CE6261"/>
      <c r="CF6261"/>
      <c r="CG6261"/>
      <c r="CH6261"/>
      <c r="CI6261"/>
      <c r="CJ6261"/>
    </row>
    <row r="6262" spans="39:88" x14ac:dyDescent="0.3"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  <c r="BF6262"/>
      <c r="BG6262"/>
      <c r="BH6262"/>
      <c r="BI6262"/>
      <c r="BJ6262"/>
      <c r="BK6262"/>
      <c r="BL6262"/>
      <c r="BM6262"/>
      <c r="BN6262"/>
      <c r="BO6262"/>
      <c r="BP6262"/>
      <c r="BQ6262"/>
      <c r="BR6262"/>
      <c r="BS6262"/>
      <c r="BT6262"/>
      <c r="BU6262"/>
      <c r="BV6262"/>
      <c r="BW6262"/>
      <c r="BX6262"/>
      <c r="BY6262"/>
      <c r="BZ6262"/>
      <c r="CA6262"/>
      <c r="CB6262"/>
      <c r="CC6262"/>
      <c r="CD6262"/>
      <c r="CE6262"/>
      <c r="CF6262"/>
      <c r="CG6262"/>
      <c r="CH6262"/>
      <c r="CI6262"/>
      <c r="CJ6262"/>
    </row>
    <row r="6263" spans="39:88" x14ac:dyDescent="0.3"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  <c r="BF6263"/>
      <c r="BG6263"/>
      <c r="BH6263"/>
      <c r="BI6263"/>
      <c r="BJ6263"/>
      <c r="BK6263"/>
      <c r="BL6263"/>
      <c r="BM6263"/>
      <c r="BN6263"/>
      <c r="BO6263"/>
      <c r="BP6263"/>
      <c r="BQ6263"/>
      <c r="BR6263"/>
      <c r="BS6263"/>
      <c r="BT6263"/>
      <c r="BU6263"/>
      <c r="BV6263"/>
      <c r="BW6263"/>
      <c r="BX6263"/>
      <c r="BY6263"/>
      <c r="BZ6263"/>
      <c r="CA6263"/>
      <c r="CB6263"/>
      <c r="CC6263"/>
      <c r="CD6263"/>
      <c r="CE6263"/>
      <c r="CF6263"/>
      <c r="CG6263"/>
      <c r="CH6263"/>
      <c r="CI6263"/>
      <c r="CJ6263"/>
    </row>
    <row r="6264" spans="39:88" x14ac:dyDescent="0.3"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  <c r="BF6264"/>
      <c r="BG6264"/>
      <c r="BH6264"/>
      <c r="BI6264"/>
      <c r="BJ6264"/>
      <c r="BK6264"/>
      <c r="BL6264"/>
      <c r="BM6264"/>
      <c r="BN6264"/>
      <c r="BO6264"/>
      <c r="BP6264"/>
      <c r="BQ6264"/>
      <c r="BR6264"/>
      <c r="BS6264"/>
      <c r="BT6264"/>
      <c r="BU6264"/>
      <c r="BV6264"/>
      <c r="BW6264"/>
      <c r="BX6264"/>
      <c r="BY6264"/>
      <c r="BZ6264"/>
      <c r="CA6264"/>
      <c r="CB6264"/>
      <c r="CC6264"/>
      <c r="CD6264"/>
      <c r="CE6264"/>
      <c r="CF6264"/>
      <c r="CG6264"/>
      <c r="CH6264"/>
      <c r="CI6264"/>
      <c r="CJ6264"/>
    </row>
    <row r="6265" spans="39:88" x14ac:dyDescent="0.3"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  <c r="BF6265"/>
      <c r="BG6265"/>
      <c r="BH6265"/>
      <c r="BI6265"/>
      <c r="BJ6265"/>
      <c r="BK6265"/>
      <c r="BL6265"/>
      <c r="BM6265"/>
      <c r="BN6265"/>
      <c r="BO6265"/>
      <c r="BP6265"/>
      <c r="BQ6265"/>
      <c r="BR6265"/>
      <c r="BS6265"/>
      <c r="BT6265"/>
      <c r="BU6265"/>
      <c r="BV6265"/>
      <c r="BW6265"/>
      <c r="BX6265"/>
      <c r="BY6265"/>
      <c r="BZ6265"/>
      <c r="CA6265"/>
      <c r="CB6265"/>
      <c r="CC6265"/>
      <c r="CD6265"/>
      <c r="CE6265"/>
      <c r="CF6265"/>
      <c r="CG6265"/>
      <c r="CH6265"/>
      <c r="CI6265"/>
      <c r="CJ6265"/>
    </row>
    <row r="6266" spans="39:88" x14ac:dyDescent="0.3"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  <c r="BF6266"/>
      <c r="BG6266"/>
      <c r="BH6266"/>
      <c r="BI6266"/>
      <c r="BJ6266"/>
      <c r="BK6266"/>
      <c r="BL6266"/>
      <c r="BM6266"/>
      <c r="BN6266"/>
      <c r="BO6266"/>
      <c r="BP6266"/>
      <c r="BQ6266"/>
      <c r="BR6266"/>
      <c r="BS6266"/>
      <c r="BT6266"/>
      <c r="BU6266"/>
      <c r="BV6266"/>
      <c r="BW6266"/>
      <c r="BX6266"/>
      <c r="BY6266"/>
      <c r="BZ6266"/>
      <c r="CA6266"/>
      <c r="CB6266"/>
      <c r="CC6266"/>
      <c r="CD6266"/>
      <c r="CE6266"/>
      <c r="CF6266"/>
      <c r="CG6266"/>
      <c r="CH6266"/>
      <c r="CI6266"/>
      <c r="CJ6266"/>
    </row>
    <row r="6267" spans="39:88" x14ac:dyDescent="0.3"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  <c r="BF6267"/>
      <c r="BG6267"/>
      <c r="BH6267"/>
      <c r="BI6267"/>
      <c r="BJ6267"/>
      <c r="BK6267"/>
      <c r="BL6267"/>
      <c r="BM6267"/>
      <c r="BN6267"/>
      <c r="BO6267"/>
      <c r="BP6267"/>
      <c r="BQ6267"/>
      <c r="BR6267"/>
      <c r="BS6267"/>
      <c r="BT6267"/>
      <c r="BU6267"/>
      <c r="BV6267"/>
      <c r="BW6267"/>
      <c r="BX6267"/>
      <c r="BY6267"/>
      <c r="BZ6267"/>
      <c r="CA6267"/>
      <c r="CB6267"/>
      <c r="CC6267"/>
      <c r="CD6267"/>
      <c r="CE6267"/>
      <c r="CF6267"/>
      <c r="CG6267"/>
      <c r="CH6267"/>
      <c r="CI6267"/>
      <c r="CJ6267"/>
    </row>
    <row r="6268" spans="39:88" x14ac:dyDescent="0.3"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  <c r="BF6268"/>
      <c r="BG6268"/>
      <c r="BH6268"/>
      <c r="BI6268"/>
      <c r="BJ6268"/>
      <c r="BK6268"/>
      <c r="BL6268"/>
      <c r="BM6268"/>
      <c r="BN6268"/>
      <c r="BO6268"/>
      <c r="BP6268"/>
      <c r="BQ6268"/>
      <c r="BR6268"/>
      <c r="BS6268"/>
      <c r="BT6268"/>
      <c r="BU6268"/>
      <c r="BV6268"/>
      <c r="BW6268"/>
      <c r="BX6268"/>
      <c r="BY6268"/>
      <c r="BZ6268"/>
      <c r="CA6268"/>
      <c r="CB6268"/>
      <c r="CC6268"/>
      <c r="CD6268"/>
      <c r="CE6268"/>
      <c r="CF6268"/>
      <c r="CG6268"/>
      <c r="CH6268"/>
      <c r="CI6268"/>
      <c r="CJ6268"/>
    </row>
    <row r="6269" spans="39:88" x14ac:dyDescent="0.3"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  <c r="BF6269"/>
      <c r="BG6269"/>
      <c r="BH6269"/>
      <c r="BI6269"/>
      <c r="BJ6269"/>
      <c r="BK6269"/>
      <c r="BL6269"/>
      <c r="BM6269"/>
      <c r="BN6269"/>
      <c r="BO6269"/>
      <c r="BP6269"/>
      <c r="BQ6269"/>
      <c r="BR6269"/>
      <c r="BS6269"/>
      <c r="BT6269"/>
      <c r="BU6269"/>
      <c r="BV6269"/>
      <c r="BW6269"/>
      <c r="BX6269"/>
      <c r="BY6269"/>
      <c r="BZ6269"/>
      <c r="CA6269"/>
      <c r="CB6269"/>
      <c r="CC6269"/>
      <c r="CD6269"/>
      <c r="CE6269"/>
      <c r="CF6269"/>
      <c r="CG6269"/>
      <c r="CH6269"/>
      <c r="CI6269"/>
      <c r="CJ6269"/>
    </row>
    <row r="6270" spans="39:88" x14ac:dyDescent="0.3"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  <c r="BF6270"/>
      <c r="BG6270"/>
      <c r="BH6270"/>
      <c r="BI6270"/>
      <c r="BJ6270"/>
      <c r="BK6270"/>
      <c r="BL6270"/>
      <c r="BM6270"/>
      <c r="BN6270"/>
      <c r="BO6270"/>
      <c r="BP6270"/>
      <c r="BQ6270"/>
      <c r="BR6270"/>
      <c r="BS6270"/>
      <c r="BT6270"/>
      <c r="BU6270"/>
      <c r="BV6270"/>
      <c r="BW6270"/>
      <c r="BX6270"/>
      <c r="BY6270"/>
      <c r="BZ6270"/>
      <c r="CA6270"/>
      <c r="CB6270"/>
      <c r="CC6270"/>
      <c r="CD6270"/>
      <c r="CE6270"/>
      <c r="CF6270"/>
      <c r="CG6270"/>
      <c r="CH6270"/>
      <c r="CI6270"/>
      <c r="CJ6270"/>
    </row>
    <row r="6271" spans="39:88" x14ac:dyDescent="0.3"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  <c r="BF6271"/>
      <c r="BG6271"/>
      <c r="BH6271"/>
      <c r="BI6271"/>
      <c r="BJ6271"/>
      <c r="BK6271"/>
      <c r="BL6271"/>
      <c r="BM6271"/>
      <c r="BN6271"/>
      <c r="BO6271"/>
      <c r="BP6271"/>
      <c r="BQ6271"/>
      <c r="BR6271"/>
      <c r="BS6271"/>
      <c r="BT6271"/>
      <c r="BU6271"/>
      <c r="BV6271"/>
      <c r="BW6271"/>
      <c r="BX6271"/>
      <c r="BY6271"/>
      <c r="BZ6271"/>
      <c r="CA6271"/>
      <c r="CB6271"/>
      <c r="CC6271"/>
      <c r="CD6271"/>
      <c r="CE6271"/>
      <c r="CF6271"/>
      <c r="CG6271"/>
      <c r="CH6271"/>
      <c r="CI6271"/>
      <c r="CJ6271"/>
    </row>
    <row r="6272" spans="39:88" x14ac:dyDescent="0.3"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  <c r="BF6272"/>
      <c r="BG6272"/>
      <c r="BH6272"/>
      <c r="BI6272"/>
      <c r="BJ6272"/>
      <c r="BK6272"/>
      <c r="BL6272"/>
      <c r="BM6272"/>
      <c r="BN6272"/>
      <c r="BO6272"/>
      <c r="BP6272"/>
      <c r="BQ6272"/>
      <c r="BR6272"/>
      <c r="BS6272"/>
      <c r="BT6272"/>
      <c r="BU6272"/>
      <c r="BV6272"/>
      <c r="BW6272"/>
      <c r="BX6272"/>
      <c r="BY6272"/>
      <c r="BZ6272"/>
      <c r="CA6272"/>
      <c r="CB6272"/>
      <c r="CC6272"/>
      <c r="CD6272"/>
      <c r="CE6272"/>
      <c r="CF6272"/>
      <c r="CG6272"/>
      <c r="CH6272"/>
      <c r="CI6272"/>
      <c r="CJ6272"/>
    </row>
    <row r="6273" spans="39:88" x14ac:dyDescent="0.3"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  <c r="BF6273"/>
      <c r="BG6273"/>
      <c r="BH6273"/>
      <c r="BI6273"/>
      <c r="BJ6273"/>
      <c r="BK6273"/>
      <c r="BL6273"/>
      <c r="BM6273"/>
      <c r="BN6273"/>
      <c r="BO6273"/>
      <c r="BP6273"/>
      <c r="BQ6273"/>
      <c r="BR6273"/>
      <c r="BS6273"/>
      <c r="BT6273"/>
      <c r="BU6273"/>
      <c r="BV6273"/>
      <c r="BW6273"/>
      <c r="BX6273"/>
      <c r="BY6273"/>
      <c r="BZ6273"/>
      <c r="CA6273"/>
      <c r="CB6273"/>
      <c r="CC6273"/>
      <c r="CD6273"/>
      <c r="CE6273"/>
      <c r="CF6273"/>
      <c r="CG6273"/>
      <c r="CH6273"/>
      <c r="CI6273"/>
      <c r="CJ6273"/>
    </row>
    <row r="6274" spans="39:88" x14ac:dyDescent="0.3"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  <c r="BF6274"/>
      <c r="BG6274"/>
      <c r="BH6274"/>
      <c r="BI6274"/>
      <c r="BJ6274"/>
      <c r="BK6274"/>
      <c r="BL6274"/>
      <c r="BM6274"/>
      <c r="BN6274"/>
      <c r="BO6274"/>
      <c r="BP6274"/>
      <c r="BQ6274"/>
      <c r="BR6274"/>
      <c r="BS6274"/>
      <c r="BT6274"/>
      <c r="BU6274"/>
      <c r="BV6274"/>
      <c r="BW6274"/>
      <c r="BX6274"/>
      <c r="BY6274"/>
      <c r="BZ6274"/>
      <c r="CA6274"/>
      <c r="CB6274"/>
      <c r="CC6274"/>
      <c r="CD6274"/>
      <c r="CE6274"/>
      <c r="CF6274"/>
      <c r="CG6274"/>
      <c r="CH6274"/>
      <c r="CI6274"/>
      <c r="CJ6274"/>
    </row>
    <row r="6275" spans="39:88" x14ac:dyDescent="0.3"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  <c r="BF6275"/>
      <c r="BG6275"/>
      <c r="BH6275"/>
      <c r="BI6275"/>
      <c r="BJ6275"/>
      <c r="BK6275"/>
      <c r="BL6275"/>
      <c r="BM6275"/>
      <c r="BN6275"/>
      <c r="BO6275"/>
      <c r="BP6275"/>
      <c r="BQ6275"/>
      <c r="BR6275"/>
      <c r="BS6275"/>
      <c r="BT6275"/>
      <c r="BU6275"/>
      <c r="BV6275"/>
      <c r="BW6275"/>
      <c r="BX6275"/>
      <c r="BY6275"/>
      <c r="BZ6275"/>
      <c r="CA6275"/>
      <c r="CB6275"/>
      <c r="CC6275"/>
      <c r="CD6275"/>
      <c r="CE6275"/>
      <c r="CF6275"/>
      <c r="CG6275"/>
      <c r="CH6275"/>
      <c r="CI6275"/>
      <c r="CJ6275"/>
    </row>
    <row r="6276" spans="39:88" x14ac:dyDescent="0.3"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  <c r="BF6276"/>
      <c r="BG6276"/>
      <c r="BH6276"/>
      <c r="BI6276"/>
      <c r="BJ6276"/>
      <c r="BK6276"/>
      <c r="BL6276"/>
      <c r="BM6276"/>
      <c r="BN6276"/>
      <c r="BO6276"/>
      <c r="BP6276"/>
      <c r="BQ6276"/>
      <c r="BR6276"/>
      <c r="BS6276"/>
      <c r="BT6276"/>
      <c r="BU6276"/>
      <c r="BV6276"/>
      <c r="BW6276"/>
      <c r="BX6276"/>
      <c r="BY6276"/>
      <c r="BZ6276"/>
      <c r="CA6276"/>
      <c r="CB6276"/>
      <c r="CC6276"/>
      <c r="CD6276"/>
      <c r="CE6276"/>
      <c r="CF6276"/>
      <c r="CG6276"/>
      <c r="CH6276"/>
      <c r="CI6276"/>
      <c r="CJ6276"/>
    </row>
    <row r="6277" spans="39:88" x14ac:dyDescent="0.3"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  <c r="BF6277"/>
      <c r="BG6277"/>
      <c r="BH6277"/>
      <c r="BI6277"/>
      <c r="BJ6277"/>
      <c r="BK6277"/>
      <c r="BL6277"/>
      <c r="BM6277"/>
      <c r="BN6277"/>
      <c r="BO6277"/>
      <c r="BP6277"/>
      <c r="BQ6277"/>
      <c r="BR6277"/>
      <c r="BS6277"/>
      <c r="BT6277"/>
      <c r="BU6277"/>
      <c r="BV6277"/>
      <c r="BW6277"/>
      <c r="BX6277"/>
      <c r="BY6277"/>
      <c r="BZ6277"/>
      <c r="CA6277"/>
      <c r="CB6277"/>
      <c r="CC6277"/>
      <c r="CD6277"/>
      <c r="CE6277"/>
      <c r="CF6277"/>
      <c r="CG6277"/>
      <c r="CH6277"/>
      <c r="CI6277"/>
      <c r="CJ6277"/>
    </row>
    <row r="6278" spans="39:88" x14ac:dyDescent="0.3"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  <c r="BF6278"/>
      <c r="BG6278"/>
      <c r="BH6278"/>
      <c r="BI6278"/>
      <c r="BJ6278"/>
      <c r="BK6278"/>
      <c r="BL6278"/>
      <c r="BM6278"/>
      <c r="BN6278"/>
      <c r="BO6278"/>
      <c r="BP6278"/>
      <c r="BQ6278"/>
      <c r="BR6278"/>
      <c r="BS6278"/>
      <c r="BT6278"/>
      <c r="BU6278"/>
      <c r="BV6278"/>
      <c r="BW6278"/>
      <c r="BX6278"/>
      <c r="BY6278"/>
      <c r="BZ6278"/>
      <c r="CA6278"/>
      <c r="CB6278"/>
      <c r="CC6278"/>
      <c r="CD6278"/>
      <c r="CE6278"/>
      <c r="CF6278"/>
      <c r="CG6278"/>
      <c r="CH6278"/>
      <c r="CI6278"/>
      <c r="CJ6278"/>
    </row>
    <row r="6279" spans="39:88" x14ac:dyDescent="0.3"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  <c r="BF6279"/>
      <c r="BG6279"/>
      <c r="BH6279"/>
      <c r="BI6279"/>
      <c r="BJ6279"/>
      <c r="BK6279"/>
      <c r="BL6279"/>
      <c r="BM6279"/>
      <c r="BN6279"/>
      <c r="BO6279"/>
      <c r="BP6279"/>
      <c r="BQ6279"/>
      <c r="BR6279"/>
      <c r="BS6279"/>
      <c r="BT6279"/>
      <c r="BU6279"/>
      <c r="BV6279"/>
      <c r="BW6279"/>
      <c r="BX6279"/>
      <c r="BY6279"/>
      <c r="BZ6279"/>
      <c r="CA6279"/>
      <c r="CB6279"/>
      <c r="CC6279"/>
      <c r="CD6279"/>
      <c r="CE6279"/>
      <c r="CF6279"/>
      <c r="CG6279"/>
      <c r="CH6279"/>
      <c r="CI6279"/>
      <c r="CJ6279"/>
    </row>
    <row r="6280" spans="39:88" x14ac:dyDescent="0.3"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  <c r="BF6280"/>
      <c r="BG6280"/>
      <c r="BH6280"/>
      <c r="BI6280"/>
      <c r="BJ6280"/>
      <c r="BK6280"/>
      <c r="BL6280"/>
      <c r="BM6280"/>
      <c r="BN6280"/>
      <c r="BO6280"/>
      <c r="BP6280"/>
      <c r="BQ6280"/>
      <c r="BR6280"/>
      <c r="BS6280"/>
      <c r="BT6280"/>
      <c r="BU6280"/>
      <c r="BV6280"/>
      <c r="BW6280"/>
      <c r="BX6280"/>
      <c r="BY6280"/>
      <c r="BZ6280"/>
      <c r="CA6280"/>
      <c r="CB6280"/>
      <c r="CC6280"/>
      <c r="CD6280"/>
      <c r="CE6280"/>
      <c r="CF6280"/>
      <c r="CG6280"/>
      <c r="CH6280"/>
      <c r="CI6280"/>
      <c r="CJ6280"/>
    </row>
    <row r="6281" spans="39:88" x14ac:dyDescent="0.3"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  <c r="BF6281"/>
      <c r="BG6281"/>
      <c r="BH6281"/>
      <c r="BI6281"/>
      <c r="BJ6281"/>
      <c r="BK6281"/>
      <c r="BL6281"/>
      <c r="BM6281"/>
      <c r="BN6281"/>
      <c r="BO6281"/>
      <c r="BP6281"/>
      <c r="BQ6281"/>
      <c r="BR6281"/>
      <c r="BS6281"/>
      <c r="BT6281"/>
      <c r="BU6281"/>
      <c r="BV6281"/>
      <c r="BW6281"/>
      <c r="BX6281"/>
      <c r="BY6281"/>
      <c r="BZ6281"/>
      <c r="CA6281"/>
      <c r="CB6281"/>
      <c r="CC6281"/>
      <c r="CD6281"/>
      <c r="CE6281"/>
      <c r="CF6281"/>
      <c r="CG6281"/>
      <c r="CH6281"/>
      <c r="CI6281"/>
      <c r="CJ6281"/>
    </row>
    <row r="6282" spans="39:88" x14ac:dyDescent="0.3"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  <c r="BF6282"/>
      <c r="BG6282"/>
      <c r="BH6282"/>
      <c r="BI6282"/>
      <c r="BJ6282"/>
      <c r="BK6282"/>
      <c r="BL6282"/>
      <c r="BM6282"/>
      <c r="BN6282"/>
      <c r="BO6282"/>
      <c r="BP6282"/>
      <c r="BQ6282"/>
      <c r="BR6282"/>
      <c r="BS6282"/>
      <c r="BT6282"/>
      <c r="BU6282"/>
      <c r="BV6282"/>
      <c r="BW6282"/>
      <c r="BX6282"/>
      <c r="BY6282"/>
      <c r="BZ6282"/>
      <c r="CA6282"/>
      <c r="CB6282"/>
      <c r="CC6282"/>
      <c r="CD6282"/>
      <c r="CE6282"/>
      <c r="CF6282"/>
      <c r="CG6282"/>
      <c r="CH6282"/>
      <c r="CI6282"/>
      <c r="CJ6282"/>
    </row>
    <row r="6283" spans="39:88" x14ac:dyDescent="0.3"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  <c r="BF6283"/>
      <c r="BG6283"/>
      <c r="BH6283"/>
      <c r="BI6283"/>
      <c r="BJ6283"/>
      <c r="BK6283"/>
      <c r="BL6283"/>
      <c r="BM6283"/>
      <c r="BN6283"/>
      <c r="BO6283"/>
      <c r="BP6283"/>
      <c r="BQ6283"/>
      <c r="BR6283"/>
      <c r="BS6283"/>
      <c r="BT6283"/>
      <c r="BU6283"/>
      <c r="BV6283"/>
      <c r="BW6283"/>
      <c r="BX6283"/>
      <c r="BY6283"/>
      <c r="BZ6283"/>
      <c r="CA6283"/>
      <c r="CB6283"/>
      <c r="CC6283"/>
      <c r="CD6283"/>
      <c r="CE6283"/>
      <c r="CF6283"/>
      <c r="CG6283"/>
      <c r="CH6283"/>
      <c r="CI6283"/>
      <c r="CJ6283"/>
    </row>
    <row r="6284" spans="39:88" x14ac:dyDescent="0.3"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  <c r="BF6284"/>
      <c r="BG6284"/>
      <c r="BH6284"/>
      <c r="BI6284"/>
      <c r="BJ6284"/>
      <c r="BK6284"/>
      <c r="BL6284"/>
      <c r="BM6284"/>
      <c r="BN6284"/>
      <c r="BO6284"/>
      <c r="BP6284"/>
      <c r="BQ6284"/>
      <c r="BR6284"/>
      <c r="BS6284"/>
      <c r="BT6284"/>
      <c r="BU6284"/>
      <c r="BV6284"/>
      <c r="BW6284"/>
      <c r="BX6284"/>
      <c r="BY6284"/>
      <c r="BZ6284"/>
      <c r="CA6284"/>
      <c r="CB6284"/>
      <c r="CC6284"/>
      <c r="CD6284"/>
      <c r="CE6284"/>
      <c r="CF6284"/>
      <c r="CG6284"/>
      <c r="CH6284"/>
      <c r="CI6284"/>
      <c r="CJ6284"/>
    </row>
    <row r="6285" spans="39:88" x14ac:dyDescent="0.3"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  <c r="BF6285"/>
      <c r="BG6285"/>
      <c r="BH6285"/>
      <c r="BI6285"/>
      <c r="BJ6285"/>
      <c r="BK6285"/>
      <c r="BL6285"/>
      <c r="BM6285"/>
      <c r="BN6285"/>
      <c r="BO6285"/>
      <c r="BP6285"/>
      <c r="BQ6285"/>
      <c r="BR6285"/>
      <c r="BS6285"/>
      <c r="BT6285"/>
      <c r="BU6285"/>
      <c r="BV6285"/>
      <c r="BW6285"/>
      <c r="BX6285"/>
      <c r="BY6285"/>
      <c r="BZ6285"/>
      <c r="CA6285"/>
      <c r="CB6285"/>
      <c r="CC6285"/>
      <c r="CD6285"/>
      <c r="CE6285"/>
      <c r="CF6285"/>
      <c r="CG6285"/>
      <c r="CH6285"/>
      <c r="CI6285"/>
      <c r="CJ6285"/>
    </row>
    <row r="6286" spans="39:88" x14ac:dyDescent="0.3"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  <c r="BF6286"/>
      <c r="BG6286"/>
      <c r="BH6286"/>
      <c r="BI6286"/>
      <c r="BJ6286"/>
      <c r="BK6286"/>
      <c r="BL6286"/>
      <c r="BM6286"/>
      <c r="BN6286"/>
      <c r="BO6286"/>
      <c r="BP6286"/>
      <c r="BQ6286"/>
      <c r="BR6286"/>
      <c r="BS6286"/>
      <c r="BT6286"/>
      <c r="BU6286"/>
      <c r="BV6286"/>
      <c r="BW6286"/>
      <c r="BX6286"/>
      <c r="BY6286"/>
      <c r="BZ6286"/>
      <c r="CA6286"/>
      <c r="CB6286"/>
      <c r="CC6286"/>
      <c r="CD6286"/>
      <c r="CE6286"/>
      <c r="CF6286"/>
      <c r="CG6286"/>
      <c r="CH6286"/>
      <c r="CI6286"/>
      <c r="CJ6286"/>
    </row>
    <row r="6287" spans="39:88" x14ac:dyDescent="0.3"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  <c r="BF6287"/>
      <c r="BG6287"/>
      <c r="BH6287"/>
      <c r="BI6287"/>
      <c r="BJ6287"/>
      <c r="BK6287"/>
      <c r="BL6287"/>
      <c r="BM6287"/>
      <c r="BN6287"/>
      <c r="BO6287"/>
      <c r="BP6287"/>
      <c r="BQ6287"/>
      <c r="BR6287"/>
      <c r="BS6287"/>
      <c r="BT6287"/>
      <c r="BU6287"/>
      <c r="BV6287"/>
      <c r="BW6287"/>
      <c r="BX6287"/>
      <c r="BY6287"/>
      <c r="BZ6287"/>
      <c r="CA6287"/>
      <c r="CB6287"/>
      <c r="CC6287"/>
      <c r="CD6287"/>
      <c r="CE6287"/>
      <c r="CF6287"/>
      <c r="CG6287"/>
      <c r="CH6287"/>
      <c r="CI6287"/>
      <c r="CJ6287"/>
    </row>
    <row r="6288" spans="39:88" x14ac:dyDescent="0.3"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  <c r="BF6288"/>
      <c r="BG6288"/>
      <c r="BH6288"/>
      <c r="BI6288"/>
      <c r="BJ6288"/>
      <c r="BK6288"/>
      <c r="BL6288"/>
      <c r="BM6288"/>
      <c r="BN6288"/>
      <c r="BO6288"/>
      <c r="BP6288"/>
      <c r="BQ6288"/>
      <c r="BR6288"/>
      <c r="BS6288"/>
      <c r="BT6288"/>
      <c r="BU6288"/>
      <c r="BV6288"/>
      <c r="BW6288"/>
      <c r="BX6288"/>
      <c r="BY6288"/>
      <c r="BZ6288"/>
      <c r="CA6288"/>
      <c r="CB6288"/>
      <c r="CC6288"/>
      <c r="CD6288"/>
      <c r="CE6288"/>
      <c r="CF6288"/>
      <c r="CG6288"/>
      <c r="CH6288"/>
      <c r="CI6288"/>
      <c r="CJ6288"/>
    </row>
    <row r="6289" spans="39:88" x14ac:dyDescent="0.3"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  <c r="BF6289"/>
      <c r="BG6289"/>
      <c r="BH6289"/>
      <c r="BI6289"/>
      <c r="BJ6289"/>
      <c r="BK6289"/>
      <c r="BL6289"/>
      <c r="BM6289"/>
      <c r="BN6289"/>
      <c r="BO6289"/>
      <c r="BP6289"/>
      <c r="BQ6289"/>
      <c r="BR6289"/>
      <c r="BS6289"/>
      <c r="BT6289"/>
      <c r="BU6289"/>
      <c r="BV6289"/>
      <c r="BW6289"/>
      <c r="BX6289"/>
      <c r="BY6289"/>
      <c r="BZ6289"/>
      <c r="CA6289"/>
      <c r="CB6289"/>
      <c r="CC6289"/>
      <c r="CD6289"/>
      <c r="CE6289"/>
      <c r="CF6289"/>
      <c r="CG6289"/>
      <c r="CH6289"/>
      <c r="CI6289"/>
      <c r="CJ6289"/>
    </row>
    <row r="6290" spans="39:88" x14ac:dyDescent="0.3"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  <c r="BF6290"/>
      <c r="BG6290"/>
      <c r="BH6290"/>
      <c r="BI6290"/>
      <c r="BJ6290"/>
      <c r="BK6290"/>
      <c r="BL6290"/>
      <c r="BM6290"/>
      <c r="BN6290"/>
      <c r="BO6290"/>
      <c r="BP6290"/>
      <c r="BQ6290"/>
      <c r="BR6290"/>
      <c r="BS6290"/>
      <c r="BT6290"/>
      <c r="BU6290"/>
      <c r="BV6290"/>
      <c r="BW6290"/>
      <c r="BX6290"/>
      <c r="BY6290"/>
      <c r="BZ6290"/>
      <c r="CA6290"/>
      <c r="CB6290"/>
      <c r="CC6290"/>
      <c r="CD6290"/>
      <c r="CE6290"/>
      <c r="CF6290"/>
      <c r="CG6290"/>
      <c r="CH6290"/>
      <c r="CI6290"/>
      <c r="CJ6290"/>
    </row>
    <row r="6291" spans="39:88" x14ac:dyDescent="0.3"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  <c r="BF6291"/>
      <c r="BG6291"/>
      <c r="BH6291"/>
      <c r="BI6291"/>
      <c r="BJ6291"/>
      <c r="BK6291"/>
      <c r="BL6291"/>
      <c r="BM6291"/>
      <c r="BN6291"/>
      <c r="BO6291"/>
      <c r="BP6291"/>
      <c r="BQ6291"/>
      <c r="BR6291"/>
      <c r="BS6291"/>
      <c r="BT6291"/>
      <c r="BU6291"/>
      <c r="BV6291"/>
      <c r="BW6291"/>
      <c r="BX6291"/>
      <c r="BY6291"/>
      <c r="BZ6291"/>
      <c r="CA6291"/>
      <c r="CB6291"/>
      <c r="CC6291"/>
      <c r="CD6291"/>
      <c r="CE6291"/>
      <c r="CF6291"/>
      <c r="CG6291"/>
      <c r="CH6291"/>
      <c r="CI6291"/>
      <c r="CJ6291"/>
    </row>
    <row r="6292" spans="39:88" x14ac:dyDescent="0.3"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  <c r="BF6292"/>
      <c r="BG6292"/>
      <c r="BH6292"/>
      <c r="BI6292"/>
      <c r="BJ6292"/>
      <c r="BK6292"/>
      <c r="BL6292"/>
      <c r="BM6292"/>
      <c r="BN6292"/>
      <c r="BO6292"/>
      <c r="BP6292"/>
      <c r="BQ6292"/>
      <c r="BR6292"/>
      <c r="BS6292"/>
      <c r="BT6292"/>
      <c r="BU6292"/>
      <c r="BV6292"/>
      <c r="BW6292"/>
      <c r="BX6292"/>
      <c r="BY6292"/>
      <c r="BZ6292"/>
      <c r="CA6292"/>
      <c r="CB6292"/>
      <c r="CC6292"/>
      <c r="CD6292"/>
      <c r="CE6292"/>
      <c r="CF6292"/>
      <c r="CG6292"/>
      <c r="CH6292"/>
      <c r="CI6292"/>
      <c r="CJ6292"/>
    </row>
    <row r="6293" spans="39:88" x14ac:dyDescent="0.3"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  <c r="BF6293"/>
      <c r="BG6293"/>
      <c r="BH6293"/>
      <c r="BI6293"/>
      <c r="BJ6293"/>
      <c r="BK6293"/>
      <c r="BL6293"/>
      <c r="BM6293"/>
      <c r="BN6293"/>
      <c r="BO6293"/>
      <c r="BP6293"/>
      <c r="BQ6293"/>
      <c r="BR6293"/>
      <c r="BS6293"/>
      <c r="BT6293"/>
      <c r="BU6293"/>
      <c r="BV6293"/>
      <c r="BW6293"/>
      <c r="BX6293"/>
      <c r="BY6293"/>
      <c r="BZ6293"/>
      <c r="CA6293"/>
      <c r="CB6293"/>
      <c r="CC6293"/>
      <c r="CD6293"/>
      <c r="CE6293"/>
      <c r="CF6293"/>
      <c r="CG6293"/>
      <c r="CH6293"/>
      <c r="CI6293"/>
      <c r="CJ6293"/>
    </row>
    <row r="6294" spans="39:88" x14ac:dyDescent="0.3"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  <c r="BF6294"/>
      <c r="BG6294"/>
      <c r="BH6294"/>
      <c r="BI6294"/>
      <c r="BJ6294"/>
      <c r="BK6294"/>
      <c r="BL6294"/>
      <c r="BM6294"/>
      <c r="BN6294"/>
      <c r="BO6294"/>
      <c r="BP6294"/>
      <c r="BQ6294"/>
      <c r="BR6294"/>
      <c r="BS6294"/>
      <c r="BT6294"/>
      <c r="BU6294"/>
      <c r="BV6294"/>
      <c r="BW6294"/>
      <c r="BX6294"/>
      <c r="BY6294"/>
      <c r="BZ6294"/>
      <c r="CA6294"/>
      <c r="CB6294"/>
      <c r="CC6294"/>
      <c r="CD6294"/>
      <c r="CE6294"/>
      <c r="CF6294"/>
      <c r="CG6294"/>
      <c r="CH6294"/>
      <c r="CI6294"/>
      <c r="CJ6294"/>
    </row>
    <row r="6295" spans="39:88" x14ac:dyDescent="0.3"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  <c r="BF6295"/>
      <c r="BG6295"/>
      <c r="BH6295"/>
      <c r="BI6295"/>
      <c r="BJ6295"/>
      <c r="BK6295"/>
      <c r="BL6295"/>
      <c r="BM6295"/>
      <c r="BN6295"/>
      <c r="BO6295"/>
      <c r="BP6295"/>
      <c r="BQ6295"/>
      <c r="BR6295"/>
      <c r="BS6295"/>
      <c r="BT6295"/>
      <c r="BU6295"/>
      <c r="BV6295"/>
      <c r="BW6295"/>
      <c r="BX6295"/>
      <c r="BY6295"/>
      <c r="BZ6295"/>
      <c r="CA6295"/>
      <c r="CB6295"/>
      <c r="CC6295"/>
      <c r="CD6295"/>
      <c r="CE6295"/>
      <c r="CF6295"/>
      <c r="CG6295"/>
      <c r="CH6295"/>
      <c r="CI6295"/>
      <c r="CJ6295"/>
    </row>
    <row r="6296" spans="39:88" x14ac:dyDescent="0.3"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  <c r="BF6296"/>
      <c r="BG6296"/>
      <c r="BH6296"/>
      <c r="BI6296"/>
      <c r="BJ6296"/>
      <c r="BK6296"/>
      <c r="BL6296"/>
      <c r="BM6296"/>
      <c r="BN6296"/>
      <c r="BO6296"/>
      <c r="BP6296"/>
      <c r="BQ6296"/>
      <c r="BR6296"/>
      <c r="BS6296"/>
      <c r="BT6296"/>
      <c r="BU6296"/>
      <c r="BV6296"/>
      <c r="BW6296"/>
      <c r="BX6296"/>
      <c r="BY6296"/>
      <c r="BZ6296"/>
      <c r="CA6296"/>
      <c r="CB6296"/>
      <c r="CC6296"/>
      <c r="CD6296"/>
      <c r="CE6296"/>
      <c r="CF6296"/>
      <c r="CG6296"/>
      <c r="CH6296"/>
      <c r="CI6296"/>
      <c r="CJ6296"/>
    </row>
    <row r="6297" spans="39:88" x14ac:dyDescent="0.3"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  <c r="BF6297"/>
      <c r="BG6297"/>
      <c r="BH6297"/>
      <c r="BI6297"/>
      <c r="BJ6297"/>
      <c r="BK6297"/>
      <c r="BL6297"/>
      <c r="BM6297"/>
      <c r="BN6297"/>
      <c r="BO6297"/>
      <c r="BP6297"/>
      <c r="BQ6297"/>
      <c r="BR6297"/>
      <c r="BS6297"/>
      <c r="BT6297"/>
      <c r="BU6297"/>
      <c r="BV6297"/>
      <c r="BW6297"/>
      <c r="BX6297"/>
      <c r="BY6297"/>
      <c r="BZ6297"/>
      <c r="CA6297"/>
      <c r="CB6297"/>
      <c r="CC6297"/>
      <c r="CD6297"/>
      <c r="CE6297"/>
      <c r="CF6297"/>
      <c r="CG6297"/>
      <c r="CH6297"/>
      <c r="CI6297"/>
      <c r="CJ6297"/>
    </row>
    <row r="6298" spans="39:88" x14ac:dyDescent="0.3"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  <c r="BF6298"/>
      <c r="BG6298"/>
      <c r="BH6298"/>
      <c r="BI6298"/>
      <c r="BJ6298"/>
      <c r="BK6298"/>
      <c r="BL6298"/>
      <c r="BM6298"/>
      <c r="BN6298"/>
      <c r="BO6298"/>
      <c r="BP6298"/>
      <c r="BQ6298"/>
      <c r="BR6298"/>
      <c r="BS6298"/>
      <c r="BT6298"/>
      <c r="BU6298"/>
      <c r="BV6298"/>
      <c r="BW6298"/>
      <c r="BX6298"/>
      <c r="BY6298"/>
      <c r="BZ6298"/>
      <c r="CA6298"/>
      <c r="CB6298"/>
      <c r="CC6298"/>
      <c r="CD6298"/>
      <c r="CE6298"/>
      <c r="CF6298"/>
      <c r="CG6298"/>
      <c r="CH6298"/>
      <c r="CI6298"/>
      <c r="CJ6298"/>
    </row>
    <row r="6299" spans="39:88" x14ac:dyDescent="0.3"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  <c r="BF6299"/>
      <c r="BG6299"/>
      <c r="BH6299"/>
      <c r="BI6299"/>
      <c r="BJ6299"/>
      <c r="BK6299"/>
      <c r="BL6299"/>
      <c r="BM6299"/>
      <c r="BN6299"/>
      <c r="BO6299"/>
      <c r="BP6299"/>
      <c r="BQ6299"/>
      <c r="BR6299"/>
      <c r="BS6299"/>
      <c r="BT6299"/>
      <c r="BU6299"/>
      <c r="BV6299"/>
      <c r="BW6299"/>
      <c r="BX6299"/>
      <c r="BY6299"/>
      <c r="BZ6299"/>
      <c r="CA6299"/>
      <c r="CB6299"/>
      <c r="CC6299"/>
      <c r="CD6299"/>
      <c r="CE6299"/>
      <c r="CF6299"/>
      <c r="CG6299"/>
      <c r="CH6299"/>
      <c r="CI6299"/>
      <c r="CJ6299"/>
    </row>
    <row r="6300" spans="39:88" x14ac:dyDescent="0.3"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  <c r="BF6300"/>
      <c r="BG6300"/>
      <c r="BH6300"/>
      <c r="BI6300"/>
      <c r="BJ6300"/>
      <c r="BK6300"/>
      <c r="BL6300"/>
      <c r="BM6300"/>
      <c r="BN6300"/>
      <c r="BO6300"/>
      <c r="BP6300"/>
      <c r="BQ6300"/>
      <c r="BR6300"/>
      <c r="BS6300"/>
      <c r="BT6300"/>
      <c r="BU6300"/>
      <c r="BV6300"/>
      <c r="BW6300"/>
      <c r="BX6300"/>
      <c r="BY6300"/>
      <c r="BZ6300"/>
      <c r="CA6300"/>
      <c r="CB6300"/>
      <c r="CC6300"/>
      <c r="CD6300"/>
      <c r="CE6300"/>
      <c r="CF6300"/>
      <c r="CG6300"/>
      <c r="CH6300"/>
      <c r="CI6300"/>
      <c r="CJ6300"/>
    </row>
    <row r="6301" spans="39:88" x14ac:dyDescent="0.3"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  <c r="BF6301"/>
      <c r="BG6301"/>
      <c r="BH6301"/>
      <c r="BI6301"/>
      <c r="BJ6301"/>
      <c r="BK6301"/>
      <c r="BL6301"/>
      <c r="BM6301"/>
      <c r="BN6301"/>
      <c r="BO6301"/>
      <c r="BP6301"/>
      <c r="BQ6301"/>
      <c r="BR6301"/>
      <c r="BS6301"/>
      <c r="BT6301"/>
      <c r="BU6301"/>
      <c r="BV6301"/>
      <c r="BW6301"/>
      <c r="BX6301"/>
      <c r="BY6301"/>
      <c r="BZ6301"/>
      <c r="CA6301"/>
      <c r="CB6301"/>
      <c r="CC6301"/>
      <c r="CD6301"/>
      <c r="CE6301"/>
      <c r="CF6301"/>
      <c r="CG6301"/>
      <c r="CH6301"/>
      <c r="CI6301"/>
      <c r="CJ6301"/>
    </row>
    <row r="6302" spans="39:88" x14ac:dyDescent="0.3"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  <c r="BF6302"/>
      <c r="BG6302"/>
      <c r="BH6302"/>
      <c r="BI6302"/>
      <c r="BJ6302"/>
      <c r="BK6302"/>
      <c r="BL6302"/>
      <c r="BM6302"/>
      <c r="BN6302"/>
      <c r="BO6302"/>
      <c r="BP6302"/>
      <c r="BQ6302"/>
      <c r="BR6302"/>
      <c r="BS6302"/>
      <c r="BT6302"/>
      <c r="BU6302"/>
      <c r="BV6302"/>
      <c r="BW6302"/>
      <c r="BX6302"/>
      <c r="BY6302"/>
      <c r="BZ6302"/>
      <c r="CA6302"/>
      <c r="CB6302"/>
      <c r="CC6302"/>
      <c r="CD6302"/>
      <c r="CE6302"/>
      <c r="CF6302"/>
      <c r="CG6302"/>
      <c r="CH6302"/>
      <c r="CI6302"/>
      <c r="CJ6302"/>
    </row>
    <row r="6303" spans="39:88" x14ac:dyDescent="0.3"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  <c r="BF6303"/>
      <c r="BG6303"/>
      <c r="BH6303"/>
      <c r="BI6303"/>
      <c r="BJ6303"/>
      <c r="BK6303"/>
      <c r="BL6303"/>
      <c r="BM6303"/>
      <c r="BN6303"/>
      <c r="BO6303"/>
      <c r="BP6303"/>
      <c r="BQ6303"/>
      <c r="BR6303"/>
      <c r="BS6303"/>
      <c r="BT6303"/>
      <c r="BU6303"/>
      <c r="BV6303"/>
      <c r="BW6303"/>
      <c r="BX6303"/>
      <c r="BY6303"/>
      <c r="BZ6303"/>
      <c r="CA6303"/>
      <c r="CB6303"/>
      <c r="CC6303"/>
      <c r="CD6303"/>
      <c r="CE6303"/>
      <c r="CF6303"/>
      <c r="CG6303"/>
      <c r="CH6303"/>
      <c r="CI6303"/>
      <c r="CJ6303"/>
    </row>
    <row r="6304" spans="39:88" x14ac:dyDescent="0.3"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  <c r="BF6304"/>
      <c r="BG6304"/>
      <c r="BH6304"/>
      <c r="BI6304"/>
      <c r="BJ6304"/>
      <c r="BK6304"/>
      <c r="BL6304"/>
      <c r="BM6304"/>
      <c r="BN6304"/>
      <c r="BO6304"/>
      <c r="BP6304"/>
      <c r="BQ6304"/>
      <c r="BR6304"/>
      <c r="BS6304"/>
      <c r="BT6304"/>
      <c r="BU6304"/>
      <c r="BV6304"/>
      <c r="BW6304"/>
      <c r="BX6304"/>
      <c r="BY6304"/>
      <c r="BZ6304"/>
      <c r="CA6304"/>
      <c r="CB6304"/>
      <c r="CC6304"/>
      <c r="CD6304"/>
      <c r="CE6304"/>
      <c r="CF6304"/>
      <c r="CG6304"/>
      <c r="CH6304"/>
      <c r="CI6304"/>
      <c r="CJ6304"/>
    </row>
    <row r="6305" spans="39:88" x14ac:dyDescent="0.3"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  <c r="BF6305"/>
      <c r="BG6305"/>
      <c r="BH6305"/>
      <c r="BI6305"/>
      <c r="BJ6305"/>
      <c r="BK6305"/>
      <c r="BL6305"/>
      <c r="BM6305"/>
      <c r="BN6305"/>
      <c r="BO6305"/>
      <c r="BP6305"/>
      <c r="BQ6305"/>
      <c r="BR6305"/>
      <c r="BS6305"/>
      <c r="BT6305"/>
      <c r="BU6305"/>
      <c r="BV6305"/>
      <c r="BW6305"/>
      <c r="BX6305"/>
      <c r="BY6305"/>
      <c r="BZ6305"/>
      <c r="CA6305"/>
      <c r="CB6305"/>
      <c r="CC6305"/>
      <c r="CD6305"/>
      <c r="CE6305"/>
      <c r="CF6305"/>
      <c r="CG6305"/>
      <c r="CH6305"/>
      <c r="CI6305"/>
      <c r="CJ6305"/>
    </row>
    <row r="6306" spans="39:88" x14ac:dyDescent="0.3"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  <c r="BF6306"/>
      <c r="BG6306"/>
      <c r="BH6306"/>
      <c r="BI6306"/>
      <c r="BJ6306"/>
      <c r="BK6306"/>
      <c r="BL6306"/>
      <c r="BM6306"/>
      <c r="BN6306"/>
      <c r="BO6306"/>
      <c r="BP6306"/>
      <c r="BQ6306"/>
      <c r="BR6306"/>
      <c r="BS6306"/>
      <c r="BT6306"/>
      <c r="BU6306"/>
      <c r="BV6306"/>
      <c r="BW6306"/>
      <c r="BX6306"/>
      <c r="BY6306"/>
      <c r="BZ6306"/>
      <c r="CA6306"/>
      <c r="CB6306"/>
      <c r="CC6306"/>
      <c r="CD6306"/>
      <c r="CE6306"/>
      <c r="CF6306"/>
      <c r="CG6306"/>
      <c r="CH6306"/>
      <c r="CI6306"/>
      <c r="CJ6306"/>
    </row>
    <row r="6307" spans="39:88" x14ac:dyDescent="0.3"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  <c r="BF6307"/>
      <c r="BG6307"/>
      <c r="BH6307"/>
      <c r="BI6307"/>
      <c r="BJ6307"/>
      <c r="BK6307"/>
      <c r="BL6307"/>
      <c r="BM6307"/>
      <c r="BN6307"/>
      <c r="BO6307"/>
      <c r="BP6307"/>
      <c r="BQ6307"/>
      <c r="BR6307"/>
      <c r="BS6307"/>
      <c r="BT6307"/>
      <c r="BU6307"/>
      <c r="BV6307"/>
      <c r="BW6307"/>
      <c r="BX6307"/>
      <c r="BY6307"/>
      <c r="BZ6307"/>
      <c r="CA6307"/>
      <c r="CB6307"/>
      <c r="CC6307"/>
      <c r="CD6307"/>
      <c r="CE6307"/>
      <c r="CF6307"/>
      <c r="CG6307"/>
      <c r="CH6307"/>
      <c r="CI6307"/>
      <c r="CJ6307"/>
    </row>
    <row r="6308" spans="39:88" x14ac:dyDescent="0.3"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  <c r="BF6308"/>
      <c r="BG6308"/>
      <c r="BH6308"/>
      <c r="BI6308"/>
      <c r="BJ6308"/>
      <c r="BK6308"/>
      <c r="BL6308"/>
      <c r="BM6308"/>
      <c r="BN6308"/>
      <c r="BO6308"/>
      <c r="BP6308"/>
      <c r="BQ6308"/>
      <c r="BR6308"/>
      <c r="BS6308"/>
      <c r="BT6308"/>
      <c r="BU6308"/>
      <c r="BV6308"/>
      <c r="BW6308"/>
      <c r="BX6308"/>
      <c r="BY6308"/>
      <c r="BZ6308"/>
      <c r="CA6308"/>
      <c r="CB6308"/>
      <c r="CC6308"/>
      <c r="CD6308"/>
      <c r="CE6308"/>
      <c r="CF6308"/>
      <c r="CG6308"/>
      <c r="CH6308"/>
      <c r="CI6308"/>
      <c r="CJ6308"/>
    </row>
    <row r="6309" spans="39:88" x14ac:dyDescent="0.3"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  <c r="BF6309"/>
      <c r="BG6309"/>
      <c r="BH6309"/>
      <c r="BI6309"/>
      <c r="BJ6309"/>
      <c r="BK6309"/>
      <c r="BL6309"/>
      <c r="BM6309"/>
      <c r="BN6309"/>
      <c r="BO6309"/>
      <c r="BP6309"/>
      <c r="BQ6309"/>
      <c r="BR6309"/>
      <c r="BS6309"/>
      <c r="BT6309"/>
      <c r="BU6309"/>
      <c r="BV6309"/>
      <c r="BW6309"/>
      <c r="BX6309"/>
      <c r="BY6309"/>
      <c r="BZ6309"/>
      <c r="CA6309"/>
      <c r="CB6309"/>
      <c r="CC6309"/>
      <c r="CD6309"/>
      <c r="CE6309"/>
      <c r="CF6309"/>
      <c r="CG6309"/>
      <c r="CH6309"/>
      <c r="CI6309"/>
      <c r="CJ6309"/>
    </row>
    <row r="6310" spans="39:88" x14ac:dyDescent="0.3"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  <c r="BF6310"/>
      <c r="BG6310"/>
      <c r="BH6310"/>
      <c r="BI6310"/>
      <c r="BJ6310"/>
      <c r="BK6310"/>
      <c r="BL6310"/>
      <c r="BM6310"/>
      <c r="BN6310"/>
      <c r="BO6310"/>
      <c r="BP6310"/>
      <c r="BQ6310"/>
      <c r="BR6310"/>
      <c r="BS6310"/>
      <c r="BT6310"/>
      <c r="BU6310"/>
      <c r="BV6310"/>
      <c r="BW6310"/>
      <c r="BX6310"/>
      <c r="BY6310"/>
      <c r="BZ6310"/>
      <c r="CA6310"/>
      <c r="CB6310"/>
      <c r="CC6310"/>
      <c r="CD6310"/>
      <c r="CE6310"/>
      <c r="CF6310"/>
      <c r="CG6310"/>
      <c r="CH6310"/>
      <c r="CI6310"/>
      <c r="CJ6310"/>
    </row>
    <row r="6311" spans="39:88" x14ac:dyDescent="0.3"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  <c r="BF6311"/>
      <c r="BG6311"/>
      <c r="BH6311"/>
      <c r="BI6311"/>
      <c r="BJ6311"/>
      <c r="BK6311"/>
      <c r="BL6311"/>
      <c r="BM6311"/>
      <c r="BN6311"/>
      <c r="BO6311"/>
      <c r="BP6311"/>
      <c r="BQ6311"/>
      <c r="BR6311"/>
      <c r="BS6311"/>
      <c r="BT6311"/>
      <c r="BU6311"/>
      <c r="BV6311"/>
      <c r="BW6311"/>
      <c r="BX6311"/>
      <c r="BY6311"/>
      <c r="BZ6311"/>
      <c r="CA6311"/>
      <c r="CB6311"/>
      <c r="CC6311"/>
      <c r="CD6311"/>
      <c r="CE6311"/>
      <c r="CF6311"/>
      <c r="CG6311"/>
      <c r="CH6311"/>
      <c r="CI6311"/>
      <c r="CJ6311"/>
    </row>
    <row r="6312" spans="39:88" x14ac:dyDescent="0.3"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  <c r="BF6312"/>
      <c r="BG6312"/>
      <c r="BH6312"/>
      <c r="BI6312"/>
      <c r="BJ6312"/>
      <c r="BK6312"/>
      <c r="BL6312"/>
      <c r="BM6312"/>
      <c r="BN6312"/>
      <c r="BO6312"/>
      <c r="BP6312"/>
      <c r="BQ6312"/>
      <c r="BR6312"/>
      <c r="BS6312"/>
      <c r="BT6312"/>
      <c r="BU6312"/>
      <c r="BV6312"/>
      <c r="BW6312"/>
      <c r="BX6312"/>
      <c r="BY6312"/>
      <c r="BZ6312"/>
      <c r="CA6312"/>
      <c r="CB6312"/>
      <c r="CC6312"/>
      <c r="CD6312"/>
      <c r="CE6312"/>
      <c r="CF6312"/>
      <c r="CG6312"/>
      <c r="CH6312"/>
      <c r="CI6312"/>
      <c r="CJ6312"/>
    </row>
    <row r="6313" spans="39:88" x14ac:dyDescent="0.3"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  <c r="BF6313"/>
      <c r="BG6313"/>
      <c r="BH6313"/>
      <c r="BI6313"/>
      <c r="BJ6313"/>
      <c r="BK6313"/>
      <c r="BL6313"/>
      <c r="BM6313"/>
      <c r="BN6313"/>
      <c r="BO6313"/>
      <c r="BP6313"/>
      <c r="BQ6313"/>
      <c r="BR6313"/>
      <c r="BS6313"/>
      <c r="BT6313"/>
      <c r="BU6313"/>
      <c r="BV6313"/>
      <c r="BW6313"/>
      <c r="BX6313"/>
      <c r="BY6313"/>
      <c r="BZ6313"/>
      <c r="CA6313"/>
      <c r="CB6313"/>
      <c r="CC6313"/>
      <c r="CD6313"/>
      <c r="CE6313"/>
      <c r="CF6313"/>
      <c r="CG6313"/>
      <c r="CH6313"/>
      <c r="CI6313"/>
      <c r="CJ6313"/>
    </row>
    <row r="6314" spans="39:88" x14ac:dyDescent="0.3"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  <c r="BF6314"/>
      <c r="BG6314"/>
      <c r="BH6314"/>
      <c r="BI6314"/>
      <c r="BJ6314"/>
      <c r="BK6314"/>
      <c r="BL6314"/>
      <c r="BM6314"/>
      <c r="BN6314"/>
      <c r="BO6314"/>
      <c r="BP6314"/>
      <c r="BQ6314"/>
      <c r="BR6314"/>
      <c r="BS6314"/>
      <c r="BT6314"/>
      <c r="BU6314"/>
      <c r="BV6314"/>
      <c r="BW6314"/>
      <c r="BX6314"/>
      <c r="BY6314"/>
      <c r="BZ6314"/>
      <c r="CA6314"/>
      <c r="CB6314"/>
      <c r="CC6314"/>
      <c r="CD6314"/>
      <c r="CE6314"/>
      <c r="CF6314"/>
      <c r="CG6314"/>
      <c r="CH6314"/>
      <c r="CI6314"/>
      <c r="CJ6314"/>
    </row>
    <row r="6315" spans="39:88" x14ac:dyDescent="0.3"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  <c r="BF6315"/>
      <c r="BG6315"/>
      <c r="BH6315"/>
      <c r="BI6315"/>
      <c r="BJ6315"/>
      <c r="BK6315"/>
      <c r="BL6315"/>
      <c r="BM6315"/>
      <c r="BN6315"/>
      <c r="BO6315"/>
      <c r="BP6315"/>
      <c r="BQ6315"/>
      <c r="BR6315"/>
      <c r="BS6315"/>
      <c r="BT6315"/>
      <c r="BU6315"/>
      <c r="BV6315"/>
      <c r="BW6315"/>
      <c r="BX6315"/>
      <c r="BY6315"/>
      <c r="BZ6315"/>
      <c r="CA6315"/>
      <c r="CB6315"/>
      <c r="CC6315"/>
      <c r="CD6315"/>
      <c r="CE6315"/>
      <c r="CF6315"/>
      <c r="CG6315"/>
      <c r="CH6315"/>
      <c r="CI6315"/>
      <c r="CJ6315"/>
    </row>
    <row r="6316" spans="39:88" x14ac:dyDescent="0.3"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  <c r="BF6316"/>
      <c r="BG6316"/>
      <c r="BH6316"/>
      <c r="BI6316"/>
      <c r="BJ6316"/>
      <c r="BK6316"/>
      <c r="BL6316"/>
      <c r="BM6316"/>
      <c r="BN6316"/>
      <c r="BO6316"/>
      <c r="BP6316"/>
      <c r="BQ6316"/>
      <c r="BR6316"/>
      <c r="BS6316"/>
      <c r="BT6316"/>
      <c r="BU6316"/>
      <c r="BV6316"/>
      <c r="BW6316"/>
      <c r="BX6316"/>
      <c r="BY6316"/>
      <c r="BZ6316"/>
      <c r="CA6316"/>
      <c r="CB6316"/>
      <c r="CC6316"/>
      <c r="CD6316"/>
      <c r="CE6316"/>
      <c r="CF6316"/>
      <c r="CG6316"/>
      <c r="CH6316"/>
      <c r="CI6316"/>
      <c r="CJ6316"/>
    </row>
    <row r="6317" spans="39:88" x14ac:dyDescent="0.3"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  <c r="BF6317"/>
      <c r="BG6317"/>
      <c r="BH6317"/>
      <c r="BI6317"/>
      <c r="BJ6317"/>
      <c r="BK6317"/>
      <c r="BL6317"/>
      <c r="BM6317"/>
      <c r="BN6317"/>
      <c r="BO6317"/>
      <c r="BP6317"/>
      <c r="BQ6317"/>
      <c r="BR6317"/>
      <c r="BS6317"/>
      <c r="BT6317"/>
      <c r="BU6317"/>
      <c r="BV6317"/>
      <c r="BW6317"/>
      <c r="BX6317"/>
      <c r="BY6317"/>
      <c r="BZ6317"/>
      <c r="CA6317"/>
      <c r="CB6317"/>
      <c r="CC6317"/>
      <c r="CD6317"/>
      <c r="CE6317"/>
      <c r="CF6317"/>
      <c r="CG6317"/>
      <c r="CH6317"/>
      <c r="CI6317"/>
      <c r="CJ6317"/>
    </row>
    <row r="6318" spans="39:88" x14ac:dyDescent="0.3"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  <c r="BF6318"/>
      <c r="BG6318"/>
      <c r="BH6318"/>
      <c r="BI6318"/>
      <c r="BJ6318"/>
      <c r="BK6318"/>
      <c r="BL6318"/>
      <c r="BM6318"/>
      <c r="BN6318"/>
      <c r="BO6318"/>
      <c r="BP6318"/>
      <c r="BQ6318"/>
      <c r="BR6318"/>
      <c r="BS6318"/>
      <c r="BT6318"/>
      <c r="BU6318"/>
      <c r="BV6318"/>
      <c r="BW6318"/>
      <c r="BX6318"/>
      <c r="BY6318"/>
      <c r="BZ6318"/>
      <c r="CA6318"/>
      <c r="CB6318"/>
      <c r="CC6318"/>
      <c r="CD6318"/>
      <c r="CE6318"/>
      <c r="CF6318"/>
      <c r="CG6318"/>
      <c r="CH6318"/>
      <c r="CI6318"/>
      <c r="CJ6318"/>
    </row>
    <row r="6319" spans="39:88" x14ac:dyDescent="0.3"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  <c r="BF6319"/>
      <c r="BG6319"/>
      <c r="BH6319"/>
      <c r="BI6319"/>
      <c r="BJ6319"/>
      <c r="BK6319"/>
      <c r="BL6319"/>
      <c r="BM6319"/>
      <c r="BN6319"/>
      <c r="BO6319"/>
      <c r="BP6319"/>
      <c r="BQ6319"/>
      <c r="BR6319"/>
      <c r="BS6319"/>
      <c r="BT6319"/>
      <c r="BU6319"/>
      <c r="BV6319"/>
      <c r="BW6319"/>
      <c r="BX6319"/>
      <c r="BY6319"/>
      <c r="BZ6319"/>
      <c r="CA6319"/>
      <c r="CB6319"/>
      <c r="CC6319"/>
      <c r="CD6319"/>
      <c r="CE6319"/>
      <c r="CF6319"/>
      <c r="CG6319"/>
      <c r="CH6319"/>
      <c r="CI6319"/>
      <c r="CJ6319"/>
    </row>
    <row r="6320" spans="39:88" x14ac:dyDescent="0.3"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  <c r="BF6320"/>
      <c r="BG6320"/>
      <c r="BH6320"/>
      <c r="BI6320"/>
      <c r="BJ6320"/>
      <c r="BK6320"/>
      <c r="BL6320"/>
      <c r="BM6320"/>
      <c r="BN6320"/>
      <c r="BO6320"/>
      <c r="BP6320"/>
      <c r="BQ6320"/>
      <c r="BR6320"/>
      <c r="BS6320"/>
      <c r="BT6320"/>
      <c r="BU6320"/>
      <c r="BV6320"/>
      <c r="BW6320"/>
      <c r="BX6320"/>
      <c r="BY6320"/>
      <c r="BZ6320"/>
      <c r="CA6320"/>
      <c r="CB6320"/>
      <c r="CC6320"/>
      <c r="CD6320"/>
      <c r="CE6320"/>
      <c r="CF6320"/>
      <c r="CG6320"/>
      <c r="CH6320"/>
      <c r="CI6320"/>
      <c r="CJ6320"/>
    </row>
    <row r="6321" spans="39:88" x14ac:dyDescent="0.3"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  <c r="BF6321"/>
      <c r="BG6321"/>
      <c r="BH6321"/>
      <c r="BI6321"/>
      <c r="BJ6321"/>
      <c r="BK6321"/>
      <c r="BL6321"/>
      <c r="BM6321"/>
      <c r="BN6321"/>
      <c r="BO6321"/>
      <c r="BP6321"/>
      <c r="BQ6321"/>
      <c r="BR6321"/>
      <c r="BS6321"/>
      <c r="BT6321"/>
      <c r="BU6321"/>
      <c r="BV6321"/>
      <c r="BW6321"/>
      <c r="BX6321"/>
      <c r="BY6321"/>
      <c r="BZ6321"/>
      <c r="CA6321"/>
      <c r="CB6321"/>
      <c r="CC6321"/>
      <c r="CD6321"/>
      <c r="CE6321"/>
      <c r="CF6321"/>
      <c r="CG6321"/>
      <c r="CH6321"/>
      <c r="CI6321"/>
      <c r="CJ6321"/>
    </row>
    <row r="6322" spans="39:88" x14ac:dyDescent="0.3"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  <c r="BF6322"/>
      <c r="BG6322"/>
      <c r="BH6322"/>
      <c r="BI6322"/>
      <c r="BJ6322"/>
      <c r="BK6322"/>
      <c r="BL6322"/>
      <c r="BM6322"/>
      <c r="BN6322"/>
      <c r="BO6322"/>
      <c r="BP6322"/>
      <c r="BQ6322"/>
      <c r="BR6322"/>
      <c r="BS6322"/>
      <c r="BT6322"/>
      <c r="BU6322"/>
      <c r="BV6322"/>
      <c r="BW6322"/>
      <c r="BX6322"/>
      <c r="BY6322"/>
      <c r="BZ6322"/>
      <c r="CA6322"/>
      <c r="CB6322"/>
      <c r="CC6322"/>
      <c r="CD6322"/>
      <c r="CE6322"/>
      <c r="CF6322"/>
      <c r="CG6322"/>
      <c r="CH6322"/>
      <c r="CI6322"/>
      <c r="CJ6322"/>
    </row>
    <row r="6323" spans="39:88" x14ac:dyDescent="0.3"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  <c r="BF6323"/>
      <c r="BG6323"/>
      <c r="BH6323"/>
      <c r="BI6323"/>
      <c r="BJ6323"/>
      <c r="BK6323"/>
      <c r="BL6323"/>
      <c r="BM6323"/>
      <c r="BN6323"/>
      <c r="BO6323"/>
      <c r="BP6323"/>
      <c r="BQ6323"/>
      <c r="BR6323"/>
      <c r="BS6323"/>
      <c r="BT6323"/>
      <c r="BU6323"/>
      <c r="BV6323"/>
      <c r="BW6323"/>
      <c r="BX6323"/>
      <c r="BY6323"/>
      <c r="BZ6323"/>
      <c r="CA6323"/>
      <c r="CB6323"/>
      <c r="CC6323"/>
      <c r="CD6323"/>
      <c r="CE6323"/>
      <c r="CF6323"/>
      <c r="CG6323"/>
      <c r="CH6323"/>
      <c r="CI6323"/>
      <c r="CJ6323"/>
    </row>
    <row r="6324" spans="39:88" x14ac:dyDescent="0.3"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  <c r="BF6324"/>
      <c r="BG6324"/>
      <c r="BH6324"/>
      <c r="BI6324"/>
      <c r="BJ6324"/>
      <c r="BK6324"/>
      <c r="BL6324"/>
      <c r="BM6324"/>
      <c r="BN6324"/>
      <c r="BO6324"/>
      <c r="BP6324"/>
      <c r="BQ6324"/>
      <c r="BR6324"/>
      <c r="BS6324"/>
      <c r="BT6324"/>
      <c r="BU6324"/>
      <c r="BV6324"/>
      <c r="BW6324"/>
      <c r="BX6324"/>
      <c r="BY6324"/>
      <c r="BZ6324"/>
      <c r="CA6324"/>
      <c r="CB6324"/>
      <c r="CC6324"/>
      <c r="CD6324"/>
      <c r="CE6324"/>
      <c r="CF6324"/>
      <c r="CG6324"/>
      <c r="CH6324"/>
      <c r="CI6324"/>
      <c r="CJ6324"/>
    </row>
    <row r="6325" spans="39:88" x14ac:dyDescent="0.3"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  <c r="BF6325"/>
      <c r="BG6325"/>
      <c r="BH6325"/>
      <c r="BI6325"/>
      <c r="BJ6325"/>
      <c r="BK6325"/>
      <c r="BL6325"/>
      <c r="BM6325"/>
      <c r="BN6325"/>
      <c r="BO6325"/>
      <c r="BP6325"/>
      <c r="BQ6325"/>
      <c r="BR6325"/>
      <c r="BS6325"/>
      <c r="BT6325"/>
      <c r="BU6325"/>
      <c r="BV6325"/>
      <c r="BW6325"/>
      <c r="BX6325"/>
      <c r="BY6325"/>
      <c r="BZ6325"/>
      <c r="CA6325"/>
      <c r="CB6325"/>
      <c r="CC6325"/>
      <c r="CD6325"/>
      <c r="CE6325"/>
      <c r="CF6325"/>
      <c r="CG6325"/>
      <c r="CH6325"/>
      <c r="CI6325"/>
      <c r="CJ6325"/>
    </row>
    <row r="6326" spans="39:88" x14ac:dyDescent="0.3"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  <c r="BF6326"/>
      <c r="BG6326"/>
      <c r="BH6326"/>
      <c r="BI6326"/>
      <c r="BJ6326"/>
      <c r="BK6326"/>
      <c r="BL6326"/>
      <c r="BM6326"/>
      <c r="BN6326"/>
      <c r="BO6326"/>
      <c r="BP6326"/>
      <c r="BQ6326"/>
      <c r="BR6326"/>
      <c r="BS6326"/>
      <c r="BT6326"/>
      <c r="BU6326"/>
      <c r="BV6326"/>
      <c r="BW6326"/>
      <c r="BX6326"/>
      <c r="BY6326"/>
      <c r="BZ6326"/>
      <c r="CA6326"/>
      <c r="CB6326"/>
      <c r="CC6326"/>
      <c r="CD6326"/>
      <c r="CE6326"/>
      <c r="CF6326"/>
      <c r="CG6326"/>
      <c r="CH6326"/>
      <c r="CI6326"/>
      <c r="CJ6326"/>
    </row>
    <row r="6327" spans="39:88" x14ac:dyDescent="0.3"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  <c r="BF6327"/>
      <c r="BG6327"/>
      <c r="BH6327"/>
      <c r="BI6327"/>
      <c r="BJ6327"/>
      <c r="BK6327"/>
      <c r="BL6327"/>
      <c r="BM6327"/>
      <c r="BN6327"/>
      <c r="BO6327"/>
      <c r="BP6327"/>
      <c r="BQ6327"/>
      <c r="BR6327"/>
      <c r="BS6327"/>
      <c r="BT6327"/>
      <c r="BU6327"/>
      <c r="BV6327"/>
      <c r="BW6327"/>
      <c r="BX6327"/>
      <c r="BY6327"/>
      <c r="BZ6327"/>
      <c r="CA6327"/>
      <c r="CB6327"/>
      <c r="CC6327"/>
      <c r="CD6327"/>
      <c r="CE6327"/>
      <c r="CF6327"/>
      <c r="CG6327"/>
      <c r="CH6327"/>
      <c r="CI6327"/>
      <c r="CJ6327"/>
    </row>
    <row r="6328" spans="39:88" x14ac:dyDescent="0.3"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  <c r="BF6328"/>
      <c r="BG6328"/>
      <c r="BH6328"/>
      <c r="BI6328"/>
      <c r="BJ6328"/>
      <c r="BK6328"/>
      <c r="BL6328"/>
      <c r="BM6328"/>
      <c r="BN6328"/>
      <c r="BO6328"/>
      <c r="BP6328"/>
      <c r="BQ6328"/>
      <c r="BR6328"/>
      <c r="BS6328"/>
      <c r="BT6328"/>
      <c r="BU6328"/>
      <c r="BV6328"/>
      <c r="BW6328"/>
      <c r="BX6328"/>
      <c r="BY6328"/>
      <c r="BZ6328"/>
      <c r="CA6328"/>
      <c r="CB6328"/>
      <c r="CC6328"/>
      <c r="CD6328"/>
      <c r="CE6328"/>
      <c r="CF6328"/>
      <c r="CG6328"/>
      <c r="CH6328"/>
      <c r="CI6328"/>
      <c r="CJ6328"/>
    </row>
    <row r="6329" spans="39:88" x14ac:dyDescent="0.3"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  <c r="BF6329"/>
      <c r="BG6329"/>
      <c r="BH6329"/>
      <c r="BI6329"/>
      <c r="BJ6329"/>
      <c r="BK6329"/>
      <c r="BL6329"/>
      <c r="BM6329"/>
      <c r="BN6329"/>
      <c r="BO6329"/>
      <c r="BP6329"/>
      <c r="BQ6329"/>
      <c r="BR6329"/>
      <c r="BS6329"/>
      <c r="BT6329"/>
      <c r="BU6329"/>
      <c r="BV6329"/>
      <c r="BW6329"/>
      <c r="BX6329"/>
      <c r="BY6329"/>
      <c r="BZ6329"/>
      <c r="CA6329"/>
      <c r="CB6329"/>
      <c r="CC6329"/>
      <c r="CD6329"/>
      <c r="CE6329"/>
      <c r="CF6329"/>
      <c r="CG6329"/>
      <c r="CH6329"/>
      <c r="CI6329"/>
      <c r="CJ6329"/>
    </row>
    <row r="6330" spans="39:88" x14ac:dyDescent="0.3"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  <c r="BF6330"/>
      <c r="BG6330"/>
      <c r="BH6330"/>
      <c r="BI6330"/>
      <c r="BJ6330"/>
      <c r="BK6330"/>
      <c r="BL6330"/>
      <c r="BM6330"/>
      <c r="BN6330"/>
      <c r="BO6330"/>
      <c r="BP6330"/>
      <c r="BQ6330"/>
      <c r="BR6330"/>
      <c r="BS6330"/>
      <c r="BT6330"/>
      <c r="BU6330"/>
      <c r="BV6330"/>
      <c r="BW6330"/>
      <c r="BX6330"/>
      <c r="BY6330"/>
      <c r="BZ6330"/>
      <c r="CA6330"/>
      <c r="CB6330"/>
      <c r="CC6330"/>
      <c r="CD6330"/>
      <c r="CE6330"/>
      <c r="CF6330"/>
      <c r="CG6330"/>
      <c r="CH6330"/>
      <c r="CI6330"/>
      <c r="CJ6330"/>
    </row>
    <row r="6331" spans="39:88" x14ac:dyDescent="0.3"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  <c r="BF6331"/>
      <c r="BG6331"/>
      <c r="BH6331"/>
      <c r="BI6331"/>
      <c r="BJ6331"/>
      <c r="BK6331"/>
      <c r="BL6331"/>
      <c r="BM6331"/>
      <c r="BN6331"/>
      <c r="BO6331"/>
      <c r="BP6331"/>
      <c r="BQ6331"/>
      <c r="BR6331"/>
      <c r="BS6331"/>
      <c r="BT6331"/>
      <c r="BU6331"/>
      <c r="BV6331"/>
      <c r="BW6331"/>
      <c r="BX6331"/>
      <c r="BY6331"/>
      <c r="BZ6331"/>
      <c r="CA6331"/>
      <c r="CB6331"/>
      <c r="CC6331"/>
      <c r="CD6331"/>
      <c r="CE6331"/>
      <c r="CF6331"/>
      <c r="CG6331"/>
      <c r="CH6331"/>
      <c r="CI6331"/>
      <c r="CJ6331"/>
    </row>
    <row r="6332" spans="39:88" x14ac:dyDescent="0.3"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  <c r="BF6332"/>
      <c r="BG6332"/>
      <c r="BH6332"/>
      <c r="BI6332"/>
      <c r="BJ6332"/>
      <c r="BK6332"/>
      <c r="BL6332"/>
      <c r="BM6332"/>
      <c r="BN6332"/>
      <c r="BO6332"/>
      <c r="BP6332"/>
      <c r="BQ6332"/>
      <c r="BR6332"/>
      <c r="BS6332"/>
      <c r="BT6332"/>
      <c r="BU6332"/>
      <c r="BV6332"/>
      <c r="BW6332"/>
      <c r="BX6332"/>
      <c r="BY6332"/>
      <c r="BZ6332"/>
      <c r="CA6332"/>
      <c r="CB6332"/>
      <c r="CC6332"/>
      <c r="CD6332"/>
      <c r="CE6332"/>
      <c r="CF6332"/>
      <c r="CG6332"/>
      <c r="CH6332"/>
      <c r="CI6332"/>
      <c r="CJ6332"/>
    </row>
    <row r="6333" spans="39:88" x14ac:dyDescent="0.3"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  <c r="BF6333"/>
      <c r="BG6333"/>
      <c r="BH6333"/>
      <c r="BI6333"/>
      <c r="BJ6333"/>
      <c r="BK6333"/>
      <c r="BL6333"/>
      <c r="BM6333"/>
      <c r="BN6333"/>
      <c r="BO6333"/>
      <c r="BP6333"/>
      <c r="BQ6333"/>
      <c r="BR6333"/>
      <c r="BS6333"/>
      <c r="BT6333"/>
      <c r="BU6333"/>
      <c r="BV6333"/>
      <c r="BW6333"/>
      <c r="BX6333"/>
      <c r="BY6333"/>
      <c r="BZ6333"/>
      <c r="CA6333"/>
      <c r="CB6333"/>
      <c r="CC6333"/>
      <c r="CD6333"/>
      <c r="CE6333"/>
      <c r="CF6333"/>
      <c r="CG6333"/>
      <c r="CH6333"/>
      <c r="CI6333"/>
      <c r="CJ6333"/>
    </row>
    <row r="6334" spans="39:88" x14ac:dyDescent="0.3"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  <c r="BF6334"/>
      <c r="BG6334"/>
      <c r="BH6334"/>
      <c r="BI6334"/>
      <c r="BJ6334"/>
      <c r="BK6334"/>
      <c r="BL6334"/>
      <c r="BM6334"/>
      <c r="BN6334"/>
      <c r="BO6334"/>
      <c r="BP6334"/>
      <c r="BQ6334"/>
      <c r="BR6334"/>
      <c r="BS6334"/>
      <c r="BT6334"/>
      <c r="BU6334"/>
      <c r="BV6334"/>
      <c r="BW6334"/>
      <c r="BX6334"/>
      <c r="BY6334"/>
      <c r="BZ6334"/>
      <c r="CA6334"/>
      <c r="CB6334"/>
      <c r="CC6334"/>
      <c r="CD6334"/>
      <c r="CE6334"/>
      <c r="CF6334"/>
      <c r="CG6334"/>
      <c r="CH6334"/>
      <c r="CI6334"/>
      <c r="CJ6334"/>
    </row>
    <row r="6335" spans="39:88" x14ac:dyDescent="0.3"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  <c r="BF6335"/>
      <c r="BG6335"/>
      <c r="BH6335"/>
      <c r="BI6335"/>
      <c r="BJ6335"/>
      <c r="BK6335"/>
      <c r="BL6335"/>
      <c r="BM6335"/>
      <c r="BN6335"/>
      <c r="BO6335"/>
      <c r="BP6335"/>
      <c r="BQ6335"/>
      <c r="BR6335"/>
      <c r="BS6335"/>
      <c r="BT6335"/>
      <c r="BU6335"/>
      <c r="BV6335"/>
      <c r="BW6335"/>
      <c r="BX6335"/>
      <c r="BY6335"/>
      <c r="BZ6335"/>
      <c r="CA6335"/>
      <c r="CB6335"/>
      <c r="CC6335"/>
      <c r="CD6335"/>
      <c r="CE6335"/>
      <c r="CF6335"/>
      <c r="CG6335"/>
      <c r="CH6335"/>
      <c r="CI6335"/>
      <c r="CJ6335"/>
    </row>
    <row r="6336" spans="39:88" x14ac:dyDescent="0.3"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  <c r="BF6336"/>
      <c r="BG6336"/>
      <c r="BH6336"/>
      <c r="BI6336"/>
      <c r="BJ6336"/>
      <c r="BK6336"/>
      <c r="BL6336"/>
      <c r="BM6336"/>
      <c r="BN6336"/>
      <c r="BO6336"/>
      <c r="BP6336"/>
      <c r="BQ6336"/>
      <c r="BR6336"/>
      <c r="BS6336"/>
      <c r="BT6336"/>
      <c r="BU6336"/>
      <c r="BV6336"/>
      <c r="BW6336"/>
      <c r="BX6336"/>
      <c r="BY6336"/>
      <c r="BZ6336"/>
      <c r="CA6336"/>
      <c r="CB6336"/>
      <c r="CC6336"/>
      <c r="CD6336"/>
      <c r="CE6336"/>
      <c r="CF6336"/>
      <c r="CG6336"/>
      <c r="CH6336"/>
      <c r="CI6336"/>
      <c r="CJ6336"/>
    </row>
    <row r="6337" spans="39:88" x14ac:dyDescent="0.3"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  <c r="BF6337"/>
      <c r="BG6337"/>
      <c r="BH6337"/>
      <c r="BI6337"/>
      <c r="BJ6337"/>
      <c r="BK6337"/>
      <c r="BL6337"/>
      <c r="BM6337"/>
      <c r="BN6337"/>
      <c r="BO6337"/>
      <c r="BP6337"/>
      <c r="BQ6337"/>
      <c r="BR6337"/>
      <c r="BS6337"/>
      <c r="BT6337"/>
      <c r="BU6337"/>
      <c r="BV6337"/>
      <c r="BW6337"/>
      <c r="BX6337"/>
      <c r="BY6337"/>
      <c r="BZ6337"/>
      <c r="CA6337"/>
      <c r="CB6337"/>
      <c r="CC6337"/>
      <c r="CD6337"/>
      <c r="CE6337"/>
      <c r="CF6337"/>
      <c r="CG6337"/>
      <c r="CH6337"/>
      <c r="CI6337"/>
      <c r="CJ6337"/>
    </row>
    <row r="6338" spans="39:88" x14ac:dyDescent="0.3"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  <c r="BF6338"/>
      <c r="BG6338"/>
      <c r="BH6338"/>
      <c r="BI6338"/>
      <c r="BJ6338"/>
      <c r="BK6338"/>
      <c r="BL6338"/>
      <c r="BM6338"/>
      <c r="BN6338"/>
      <c r="BO6338"/>
      <c r="BP6338"/>
      <c r="BQ6338"/>
      <c r="BR6338"/>
      <c r="BS6338"/>
      <c r="BT6338"/>
      <c r="BU6338"/>
      <c r="BV6338"/>
      <c r="BW6338"/>
      <c r="BX6338"/>
      <c r="BY6338"/>
      <c r="BZ6338"/>
      <c r="CA6338"/>
      <c r="CB6338"/>
      <c r="CC6338"/>
      <c r="CD6338"/>
      <c r="CE6338"/>
      <c r="CF6338"/>
      <c r="CG6338"/>
      <c r="CH6338"/>
      <c r="CI6338"/>
      <c r="CJ6338"/>
    </row>
    <row r="6339" spans="39:88" x14ac:dyDescent="0.3"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  <c r="BF6339"/>
      <c r="BG6339"/>
      <c r="BH6339"/>
      <c r="BI6339"/>
      <c r="BJ6339"/>
      <c r="BK6339"/>
      <c r="BL6339"/>
      <c r="BM6339"/>
      <c r="BN6339"/>
      <c r="BO6339"/>
      <c r="BP6339"/>
      <c r="BQ6339"/>
      <c r="BR6339"/>
      <c r="BS6339"/>
      <c r="BT6339"/>
      <c r="BU6339"/>
      <c r="BV6339"/>
      <c r="BW6339"/>
      <c r="BX6339"/>
      <c r="BY6339"/>
      <c r="BZ6339"/>
      <c r="CA6339"/>
      <c r="CB6339"/>
      <c r="CC6339"/>
      <c r="CD6339"/>
      <c r="CE6339"/>
      <c r="CF6339"/>
      <c r="CG6339"/>
      <c r="CH6339"/>
      <c r="CI6339"/>
      <c r="CJ6339"/>
    </row>
    <row r="6340" spans="39:88" x14ac:dyDescent="0.3"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  <c r="BF6340"/>
      <c r="BG6340"/>
      <c r="BH6340"/>
      <c r="BI6340"/>
      <c r="BJ6340"/>
      <c r="BK6340"/>
      <c r="BL6340"/>
      <c r="BM6340"/>
      <c r="BN6340"/>
      <c r="BO6340"/>
      <c r="BP6340"/>
      <c r="BQ6340"/>
      <c r="BR6340"/>
      <c r="BS6340"/>
      <c r="BT6340"/>
      <c r="BU6340"/>
      <c r="BV6340"/>
      <c r="BW6340"/>
      <c r="BX6340"/>
      <c r="BY6340"/>
      <c r="BZ6340"/>
      <c r="CA6340"/>
      <c r="CB6340"/>
      <c r="CC6340"/>
      <c r="CD6340"/>
      <c r="CE6340"/>
      <c r="CF6340"/>
      <c r="CG6340"/>
      <c r="CH6340"/>
      <c r="CI6340"/>
      <c r="CJ6340"/>
    </row>
    <row r="6341" spans="39:88" x14ac:dyDescent="0.3"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  <c r="BF6341"/>
      <c r="BG6341"/>
      <c r="BH6341"/>
      <c r="BI6341"/>
      <c r="BJ6341"/>
      <c r="BK6341"/>
      <c r="BL6341"/>
      <c r="BM6341"/>
      <c r="BN6341"/>
      <c r="BO6341"/>
      <c r="BP6341"/>
      <c r="BQ6341"/>
      <c r="BR6341"/>
      <c r="BS6341"/>
      <c r="BT6341"/>
      <c r="BU6341"/>
      <c r="BV6341"/>
      <c r="BW6341"/>
      <c r="BX6341"/>
      <c r="BY6341"/>
      <c r="BZ6341"/>
      <c r="CA6341"/>
      <c r="CB6341"/>
      <c r="CC6341"/>
      <c r="CD6341"/>
      <c r="CE6341"/>
      <c r="CF6341"/>
      <c r="CG6341"/>
      <c r="CH6341"/>
      <c r="CI6341"/>
      <c r="CJ6341"/>
    </row>
    <row r="6342" spans="39:88" x14ac:dyDescent="0.3"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  <c r="BF6342"/>
      <c r="BG6342"/>
      <c r="BH6342"/>
      <c r="BI6342"/>
      <c r="BJ6342"/>
      <c r="BK6342"/>
      <c r="BL6342"/>
      <c r="BM6342"/>
      <c r="BN6342"/>
      <c r="BO6342"/>
      <c r="BP6342"/>
      <c r="BQ6342"/>
      <c r="BR6342"/>
      <c r="BS6342"/>
      <c r="BT6342"/>
      <c r="BU6342"/>
      <c r="BV6342"/>
      <c r="BW6342"/>
      <c r="BX6342"/>
      <c r="BY6342"/>
      <c r="BZ6342"/>
      <c r="CA6342"/>
      <c r="CB6342"/>
      <c r="CC6342"/>
      <c r="CD6342"/>
      <c r="CE6342"/>
      <c r="CF6342"/>
      <c r="CG6342"/>
      <c r="CH6342"/>
      <c r="CI6342"/>
      <c r="CJ6342"/>
    </row>
    <row r="6343" spans="39:88" x14ac:dyDescent="0.3"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  <c r="BF6343"/>
      <c r="BG6343"/>
      <c r="BH6343"/>
      <c r="BI6343"/>
      <c r="BJ6343"/>
      <c r="BK6343"/>
      <c r="BL6343"/>
      <c r="BM6343"/>
      <c r="BN6343"/>
      <c r="BO6343"/>
      <c r="BP6343"/>
      <c r="BQ6343"/>
      <c r="BR6343"/>
      <c r="BS6343"/>
      <c r="BT6343"/>
      <c r="BU6343"/>
      <c r="BV6343"/>
      <c r="BW6343"/>
      <c r="BX6343"/>
      <c r="BY6343"/>
      <c r="BZ6343"/>
      <c r="CA6343"/>
      <c r="CB6343"/>
      <c r="CC6343"/>
      <c r="CD6343"/>
      <c r="CE6343"/>
      <c r="CF6343"/>
      <c r="CG6343"/>
      <c r="CH6343"/>
      <c r="CI6343"/>
      <c r="CJ6343"/>
    </row>
    <row r="6344" spans="39:88" x14ac:dyDescent="0.3"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  <c r="BF6344"/>
      <c r="BG6344"/>
      <c r="BH6344"/>
      <c r="BI6344"/>
      <c r="BJ6344"/>
      <c r="BK6344"/>
      <c r="BL6344"/>
      <c r="BM6344"/>
      <c r="BN6344"/>
      <c r="BO6344"/>
      <c r="BP6344"/>
      <c r="BQ6344"/>
      <c r="BR6344"/>
      <c r="BS6344"/>
      <c r="BT6344"/>
      <c r="BU6344"/>
      <c r="BV6344"/>
      <c r="BW6344"/>
      <c r="BX6344"/>
      <c r="BY6344"/>
      <c r="BZ6344"/>
      <c r="CA6344"/>
      <c r="CB6344"/>
      <c r="CC6344"/>
      <c r="CD6344"/>
      <c r="CE6344"/>
      <c r="CF6344"/>
      <c r="CG6344"/>
      <c r="CH6344"/>
      <c r="CI6344"/>
      <c r="CJ6344"/>
    </row>
    <row r="6345" spans="39:88" x14ac:dyDescent="0.3"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  <c r="BF6345"/>
      <c r="BG6345"/>
      <c r="BH6345"/>
      <c r="BI6345"/>
      <c r="BJ6345"/>
      <c r="BK6345"/>
      <c r="BL6345"/>
      <c r="BM6345"/>
      <c r="BN6345"/>
      <c r="BO6345"/>
      <c r="BP6345"/>
      <c r="BQ6345"/>
      <c r="BR6345"/>
      <c r="BS6345"/>
      <c r="BT6345"/>
      <c r="BU6345"/>
      <c r="BV6345"/>
      <c r="BW6345"/>
      <c r="BX6345"/>
      <c r="BY6345"/>
      <c r="BZ6345"/>
      <c r="CA6345"/>
      <c r="CB6345"/>
      <c r="CC6345"/>
      <c r="CD6345"/>
      <c r="CE6345"/>
      <c r="CF6345"/>
      <c r="CG6345"/>
      <c r="CH6345"/>
      <c r="CI6345"/>
      <c r="CJ6345"/>
    </row>
    <row r="6346" spans="39:88" x14ac:dyDescent="0.3"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  <c r="BF6346"/>
      <c r="BG6346"/>
      <c r="BH6346"/>
      <c r="BI6346"/>
      <c r="BJ6346"/>
      <c r="BK6346"/>
      <c r="BL6346"/>
      <c r="BM6346"/>
      <c r="BN6346"/>
      <c r="BO6346"/>
      <c r="BP6346"/>
      <c r="BQ6346"/>
      <c r="BR6346"/>
      <c r="BS6346"/>
      <c r="BT6346"/>
      <c r="BU6346"/>
      <c r="BV6346"/>
      <c r="BW6346"/>
      <c r="BX6346"/>
      <c r="BY6346"/>
      <c r="BZ6346"/>
      <c r="CA6346"/>
      <c r="CB6346"/>
      <c r="CC6346"/>
      <c r="CD6346"/>
      <c r="CE6346"/>
      <c r="CF6346"/>
      <c r="CG6346"/>
      <c r="CH6346"/>
      <c r="CI6346"/>
      <c r="CJ6346"/>
    </row>
    <row r="6347" spans="39:88" x14ac:dyDescent="0.3"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  <c r="BF6347"/>
      <c r="BG6347"/>
      <c r="BH6347"/>
      <c r="BI6347"/>
      <c r="BJ6347"/>
      <c r="BK6347"/>
      <c r="BL6347"/>
      <c r="BM6347"/>
      <c r="BN6347"/>
      <c r="BO6347"/>
      <c r="BP6347"/>
      <c r="BQ6347"/>
      <c r="BR6347"/>
      <c r="BS6347"/>
      <c r="BT6347"/>
      <c r="BU6347"/>
      <c r="BV6347"/>
      <c r="BW6347"/>
      <c r="BX6347"/>
      <c r="BY6347"/>
      <c r="BZ6347"/>
      <c r="CA6347"/>
      <c r="CB6347"/>
      <c r="CC6347"/>
      <c r="CD6347"/>
      <c r="CE6347"/>
      <c r="CF6347"/>
      <c r="CG6347"/>
      <c r="CH6347"/>
      <c r="CI6347"/>
      <c r="CJ6347"/>
    </row>
    <row r="6348" spans="39:88" x14ac:dyDescent="0.3"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  <c r="BF6348"/>
      <c r="BG6348"/>
      <c r="BH6348"/>
      <c r="BI6348"/>
      <c r="BJ6348"/>
      <c r="BK6348"/>
      <c r="BL6348"/>
      <c r="BM6348"/>
      <c r="BN6348"/>
      <c r="BO6348"/>
      <c r="BP6348"/>
      <c r="BQ6348"/>
      <c r="BR6348"/>
      <c r="BS6348"/>
      <c r="BT6348"/>
      <c r="BU6348"/>
      <c r="BV6348"/>
      <c r="BW6348"/>
      <c r="BX6348"/>
      <c r="BY6348"/>
      <c r="BZ6348"/>
      <c r="CA6348"/>
      <c r="CB6348"/>
      <c r="CC6348"/>
      <c r="CD6348"/>
      <c r="CE6348"/>
      <c r="CF6348"/>
      <c r="CG6348"/>
      <c r="CH6348"/>
      <c r="CI6348"/>
      <c r="CJ6348"/>
    </row>
    <row r="6349" spans="39:88" x14ac:dyDescent="0.3"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  <c r="BF6349"/>
      <c r="BG6349"/>
      <c r="BH6349"/>
      <c r="BI6349"/>
      <c r="BJ6349"/>
      <c r="BK6349"/>
      <c r="BL6349"/>
      <c r="BM6349"/>
      <c r="BN6349"/>
      <c r="BO6349"/>
      <c r="BP6349"/>
      <c r="BQ6349"/>
      <c r="BR6349"/>
      <c r="BS6349"/>
      <c r="BT6349"/>
      <c r="BU6349"/>
      <c r="BV6349"/>
      <c r="BW6349"/>
      <c r="BX6349"/>
      <c r="BY6349"/>
      <c r="BZ6349"/>
      <c r="CA6349"/>
      <c r="CB6349"/>
      <c r="CC6349"/>
      <c r="CD6349"/>
      <c r="CE6349"/>
      <c r="CF6349"/>
      <c r="CG6349"/>
      <c r="CH6349"/>
      <c r="CI6349"/>
      <c r="CJ6349"/>
    </row>
    <row r="6350" spans="39:88" x14ac:dyDescent="0.3"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  <c r="BF6350"/>
      <c r="BG6350"/>
      <c r="BH6350"/>
      <c r="BI6350"/>
      <c r="BJ6350"/>
      <c r="BK6350"/>
      <c r="BL6350"/>
      <c r="BM6350"/>
      <c r="BN6350"/>
      <c r="BO6350"/>
      <c r="BP6350"/>
      <c r="BQ6350"/>
      <c r="BR6350"/>
      <c r="BS6350"/>
      <c r="BT6350"/>
      <c r="BU6350"/>
      <c r="BV6350"/>
      <c r="BW6350"/>
      <c r="BX6350"/>
      <c r="BY6350"/>
      <c r="BZ6350"/>
      <c r="CA6350"/>
      <c r="CB6350"/>
      <c r="CC6350"/>
      <c r="CD6350"/>
      <c r="CE6350"/>
      <c r="CF6350"/>
      <c r="CG6350"/>
      <c r="CH6350"/>
      <c r="CI6350"/>
      <c r="CJ6350"/>
    </row>
    <row r="6351" spans="39:88" x14ac:dyDescent="0.3"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  <c r="BF6351"/>
      <c r="BG6351"/>
      <c r="BH6351"/>
      <c r="BI6351"/>
      <c r="BJ6351"/>
      <c r="BK6351"/>
      <c r="BL6351"/>
      <c r="BM6351"/>
      <c r="BN6351"/>
      <c r="BO6351"/>
      <c r="BP6351"/>
      <c r="BQ6351"/>
      <c r="BR6351"/>
      <c r="BS6351"/>
      <c r="BT6351"/>
      <c r="BU6351"/>
      <c r="BV6351"/>
      <c r="BW6351"/>
      <c r="BX6351"/>
      <c r="BY6351"/>
      <c r="BZ6351"/>
      <c r="CA6351"/>
      <c r="CB6351"/>
      <c r="CC6351"/>
      <c r="CD6351"/>
      <c r="CE6351"/>
      <c r="CF6351"/>
      <c r="CG6351"/>
      <c r="CH6351"/>
      <c r="CI6351"/>
      <c r="CJ6351"/>
    </row>
    <row r="6352" spans="39:88" x14ac:dyDescent="0.3"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  <c r="BF6352"/>
      <c r="BG6352"/>
      <c r="BH6352"/>
      <c r="BI6352"/>
      <c r="BJ6352"/>
      <c r="BK6352"/>
      <c r="BL6352"/>
      <c r="BM6352"/>
      <c r="BN6352"/>
      <c r="BO6352"/>
      <c r="BP6352"/>
      <c r="BQ6352"/>
      <c r="BR6352"/>
      <c r="BS6352"/>
      <c r="BT6352"/>
      <c r="BU6352"/>
      <c r="BV6352"/>
      <c r="BW6352"/>
      <c r="BX6352"/>
      <c r="BY6352"/>
      <c r="BZ6352"/>
      <c r="CA6352"/>
      <c r="CB6352"/>
      <c r="CC6352"/>
      <c r="CD6352"/>
      <c r="CE6352"/>
      <c r="CF6352"/>
      <c r="CG6352"/>
      <c r="CH6352"/>
      <c r="CI6352"/>
      <c r="CJ6352"/>
    </row>
    <row r="6353" spans="39:88" x14ac:dyDescent="0.3"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  <c r="BF6353"/>
      <c r="BG6353"/>
      <c r="BH6353"/>
      <c r="BI6353"/>
      <c r="BJ6353"/>
      <c r="BK6353"/>
      <c r="BL6353"/>
      <c r="BM6353"/>
      <c r="BN6353"/>
      <c r="BO6353"/>
      <c r="BP6353"/>
      <c r="BQ6353"/>
      <c r="BR6353"/>
      <c r="BS6353"/>
      <c r="BT6353"/>
      <c r="BU6353"/>
      <c r="BV6353"/>
      <c r="BW6353"/>
      <c r="BX6353"/>
      <c r="BY6353"/>
      <c r="BZ6353"/>
      <c r="CA6353"/>
      <c r="CB6353"/>
      <c r="CC6353"/>
      <c r="CD6353"/>
      <c r="CE6353"/>
      <c r="CF6353"/>
      <c r="CG6353"/>
      <c r="CH6353"/>
      <c r="CI6353"/>
      <c r="CJ6353"/>
    </row>
    <row r="6354" spans="39:88" x14ac:dyDescent="0.3"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  <c r="BF6354"/>
      <c r="BG6354"/>
      <c r="BH6354"/>
      <c r="BI6354"/>
      <c r="BJ6354"/>
      <c r="BK6354"/>
      <c r="BL6354"/>
      <c r="BM6354"/>
      <c r="BN6354"/>
      <c r="BO6354"/>
      <c r="BP6354"/>
      <c r="BQ6354"/>
      <c r="BR6354"/>
      <c r="BS6354"/>
      <c r="BT6354"/>
      <c r="BU6354"/>
      <c r="BV6354"/>
      <c r="BW6354"/>
      <c r="BX6354"/>
      <c r="BY6354"/>
      <c r="BZ6354"/>
      <c r="CA6354"/>
      <c r="CB6354"/>
      <c r="CC6354"/>
      <c r="CD6354"/>
      <c r="CE6354"/>
      <c r="CF6354"/>
      <c r="CG6354"/>
      <c r="CH6354"/>
      <c r="CI6354"/>
      <c r="CJ6354"/>
    </row>
    <row r="6355" spans="39:88" x14ac:dyDescent="0.3"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  <c r="BF6355"/>
      <c r="BG6355"/>
      <c r="BH6355"/>
      <c r="BI6355"/>
      <c r="BJ6355"/>
      <c r="BK6355"/>
      <c r="BL6355"/>
      <c r="BM6355"/>
      <c r="BN6355"/>
      <c r="BO6355"/>
      <c r="BP6355"/>
      <c r="BQ6355"/>
      <c r="BR6355"/>
      <c r="BS6355"/>
      <c r="BT6355"/>
      <c r="BU6355"/>
      <c r="BV6355"/>
      <c r="BW6355"/>
      <c r="BX6355"/>
      <c r="BY6355"/>
      <c r="BZ6355"/>
      <c r="CA6355"/>
      <c r="CB6355"/>
      <c r="CC6355"/>
      <c r="CD6355"/>
      <c r="CE6355"/>
      <c r="CF6355"/>
      <c r="CG6355"/>
      <c r="CH6355"/>
      <c r="CI6355"/>
      <c r="CJ6355"/>
    </row>
    <row r="6356" spans="39:88" x14ac:dyDescent="0.3"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  <c r="BF6356"/>
      <c r="BG6356"/>
      <c r="BH6356"/>
      <c r="BI6356"/>
      <c r="BJ6356"/>
      <c r="BK6356"/>
      <c r="BL6356"/>
      <c r="BM6356"/>
      <c r="BN6356"/>
      <c r="BO6356"/>
      <c r="BP6356"/>
      <c r="BQ6356"/>
      <c r="BR6356"/>
      <c r="BS6356"/>
      <c r="BT6356"/>
      <c r="BU6356"/>
      <c r="BV6356"/>
      <c r="BW6356"/>
      <c r="BX6356"/>
      <c r="BY6356"/>
      <c r="BZ6356"/>
      <c r="CA6356"/>
      <c r="CB6356"/>
      <c r="CC6356"/>
      <c r="CD6356"/>
      <c r="CE6356"/>
      <c r="CF6356"/>
      <c r="CG6356"/>
      <c r="CH6356"/>
      <c r="CI6356"/>
      <c r="CJ6356"/>
    </row>
    <row r="6357" spans="39:88" x14ac:dyDescent="0.3"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  <c r="BF6357"/>
      <c r="BG6357"/>
      <c r="BH6357"/>
      <c r="BI6357"/>
      <c r="BJ6357"/>
      <c r="BK6357"/>
      <c r="BL6357"/>
      <c r="BM6357"/>
      <c r="BN6357"/>
      <c r="BO6357"/>
      <c r="BP6357"/>
      <c r="BQ6357"/>
      <c r="BR6357"/>
      <c r="BS6357"/>
      <c r="BT6357"/>
      <c r="BU6357"/>
      <c r="BV6357"/>
      <c r="BW6357"/>
      <c r="BX6357"/>
      <c r="BY6357"/>
      <c r="BZ6357"/>
      <c r="CA6357"/>
      <c r="CB6357"/>
      <c r="CC6357"/>
      <c r="CD6357"/>
      <c r="CE6357"/>
      <c r="CF6357"/>
      <c r="CG6357"/>
      <c r="CH6357"/>
      <c r="CI6357"/>
      <c r="CJ6357"/>
    </row>
    <row r="6358" spans="39:88" x14ac:dyDescent="0.3"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  <c r="BF6358"/>
      <c r="BG6358"/>
      <c r="BH6358"/>
      <c r="BI6358"/>
      <c r="BJ6358"/>
      <c r="BK6358"/>
      <c r="BL6358"/>
      <c r="BM6358"/>
      <c r="BN6358"/>
      <c r="BO6358"/>
      <c r="BP6358"/>
      <c r="BQ6358"/>
      <c r="BR6358"/>
      <c r="BS6358"/>
      <c r="BT6358"/>
      <c r="BU6358"/>
      <c r="BV6358"/>
      <c r="BW6358"/>
      <c r="BX6358"/>
      <c r="BY6358"/>
      <c r="BZ6358"/>
      <c r="CA6358"/>
      <c r="CB6358"/>
      <c r="CC6358"/>
      <c r="CD6358"/>
      <c r="CE6358"/>
      <c r="CF6358"/>
      <c r="CG6358"/>
      <c r="CH6358"/>
      <c r="CI6358"/>
      <c r="CJ6358"/>
    </row>
    <row r="6359" spans="39:88" x14ac:dyDescent="0.3"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  <c r="BF6359"/>
      <c r="BG6359"/>
      <c r="BH6359"/>
      <c r="BI6359"/>
      <c r="BJ6359"/>
      <c r="BK6359"/>
      <c r="BL6359"/>
      <c r="BM6359"/>
      <c r="BN6359"/>
      <c r="BO6359"/>
      <c r="BP6359"/>
      <c r="BQ6359"/>
      <c r="BR6359"/>
      <c r="BS6359"/>
      <c r="BT6359"/>
      <c r="BU6359"/>
      <c r="BV6359"/>
      <c r="BW6359"/>
      <c r="BX6359"/>
      <c r="BY6359"/>
      <c r="BZ6359"/>
      <c r="CA6359"/>
      <c r="CB6359"/>
      <c r="CC6359"/>
      <c r="CD6359"/>
      <c r="CE6359"/>
      <c r="CF6359"/>
      <c r="CG6359"/>
      <c r="CH6359"/>
      <c r="CI6359"/>
      <c r="CJ6359"/>
    </row>
    <row r="6360" spans="39:88" x14ac:dyDescent="0.3"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  <c r="BF6360"/>
      <c r="BG6360"/>
      <c r="BH6360"/>
      <c r="BI6360"/>
      <c r="BJ6360"/>
      <c r="BK6360"/>
      <c r="BL6360"/>
      <c r="BM6360"/>
      <c r="BN6360"/>
      <c r="BO6360"/>
      <c r="BP6360"/>
      <c r="BQ6360"/>
      <c r="BR6360"/>
      <c r="BS6360"/>
      <c r="BT6360"/>
      <c r="BU6360"/>
      <c r="BV6360"/>
      <c r="BW6360"/>
      <c r="BX6360"/>
      <c r="BY6360"/>
      <c r="BZ6360"/>
      <c r="CA6360"/>
      <c r="CB6360"/>
      <c r="CC6360"/>
      <c r="CD6360"/>
      <c r="CE6360"/>
      <c r="CF6360"/>
      <c r="CG6360"/>
      <c r="CH6360"/>
      <c r="CI6360"/>
      <c r="CJ6360"/>
    </row>
    <row r="6361" spans="39:88" x14ac:dyDescent="0.3"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  <c r="BF6361"/>
      <c r="BG6361"/>
      <c r="BH6361"/>
      <c r="BI6361"/>
      <c r="BJ6361"/>
      <c r="BK6361"/>
      <c r="BL6361"/>
      <c r="BM6361"/>
      <c r="BN6361"/>
      <c r="BO6361"/>
      <c r="BP6361"/>
      <c r="BQ6361"/>
      <c r="BR6361"/>
      <c r="BS6361"/>
      <c r="BT6361"/>
      <c r="BU6361"/>
      <c r="BV6361"/>
      <c r="BW6361"/>
      <c r="BX6361"/>
      <c r="BY6361"/>
      <c r="BZ6361"/>
      <c r="CA6361"/>
      <c r="CB6361"/>
      <c r="CC6361"/>
      <c r="CD6361"/>
      <c r="CE6361"/>
      <c r="CF6361"/>
      <c r="CG6361"/>
      <c r="CH6361"/>
      <c r="CI6361"/>
      <c r="CJ6361"/>
    </row>
    <row r="6362" spans="39:88" x14ac:dyDescent="0.3"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  <c r="BF6362"/>
      <c r="BG6362"/>
      <c r="BH6362"/>
      <c r="BI6362"/>
      <c r="BJ6362"/>
      <c r="BK6362"/>
      <c r="BL6362"/>
      <c r="BM6362"/>
      <c r="BN6362"/>
      <c r="BO6362"/>
      <c r="BP6362"/>
      <c r="BQ6362"/>
      <c r="BR6362"/>
      <c r="BS6362"/>
      <c r="BT6362"/>
      <c r="BU6362"/>
      <c r="BV6362"/>
      <c r="BW6362"/>
      <c r="BX6362"/>
      <c r="BY6362"/>
      <c r="BZ6362"/>
      <c r="CA6362"/>
      <c r="CB6362"/>
      <c r="CC6362"/>
      <c r="CD6362"/>
      <c r="CE6362"/>
      <c r="CF6362"/>
      <c r="CG6362"/>
      <c r="CH6362"/>
      <c r="CI6362"/>
      <c r="CJ6362"/>
    </row>
    <row r="6363" spans="39:88" x14ac:dyDescent="0.3"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  <c r="BF6363"/>
      <c r="BG6363"/>
      <c r="BH6363"/>
      <c r="BI6363"/>
      <c r="BJ6363"/>
      <c r="BK6363"/>
      <c r="BL6363"/>
      <c r="BM6363"/>
      <c r="BN6363"/>
      <c r="BO6363"/>
      <c r="BP6363"/>
      <c r="BQ6363"/>
      <c r="BR6363"/>
      <c r="BS6363"/>
      <c r="BT6363"/>
      <c r="BU6363"/>
      <c r="BV6363"/>
      <c r="BW6363"/>
      <c r="BX6363"/>
      <c r="BY6363"/>
      <c r="BZ6363"/>
      <c r="CA6363"/>
      <c r="CB6363"/>
      <c r="CC6363"/>
      <c r="CD6363"/>
      <c r="CE6363"/>
      <c r="CF6363"/>
      <c r="CG6363"/>
      <c r="CH6363"/>
      <c r="CI6363"/>
      <c r="CJ6363"/>
    </row>
    <row r="6364" spans="39:88" x14ac:dyDescent="0.3"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  <c r="BF6364"/>
      <c r="BG6364"/>
      <c r="BH6364"/>
      <c r="BI6364"/>
      <c r="BJ6364"/>
      <c r="BK6364"/>
      <c r="BL6364"/>
      <c r="BM6364"/>
      <c r="BN6364"/>
      <c r="BO6364"/>
      <c r="BP6364"/>
      <c r="BQ6364"/>
      <c r="BR6364"/>
      <c r="BS6364"/>
      <c r="BT6364"/>
      <c r="BU6364"/>
      <c r="BV6364"/>
      <c r="BW6364"/>
      <c r="BX6364"/>
      <c r="BY6364"/>
      <c r="BZ6364"/>
      <c r="CA6364"/>
      <c r="CB6364"/>
      <c r="CC6364"/>
      <c r="CD6364"/>
      <c r="CE6364"/>
      <c r="CF6364"/>
      <c r="CG6364"/>
      <c r="CH6364"/>
      <c r="CI6364"/>
      <c r="CJ6364"/>
    </row>
    <row r="6365" spans="39:88" x14ac:dyDescent="0.3"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  <c r="BF6365"/>
      <c r="BG6365"/>
      <c r="BH6365"/>
      <c r="BI6365"/>
      <c r="BJ6365"/>
      <c r="BK6365"/>
      <c r="BL6365"/>
      <c r="BM6365"/>
      <c r="BN6365"/>
      <c r="BO6365"/>
      <c r="BP6365"/>
      <c r="BQ6365"/>
      <c r="BR6365"/>
      <c r="BS6365"/>
      <c r="BT6365"/>
      <c r="BU6365"/>
      <c r="BV6365"/>
      <c r="BW6365"/>
      <c r="BX6365"/>
      <c r="BY6365"/>
      <c r="BZ6365"/>
      <c r="CA6365"/>
      <c r="CB6365"/>
      <c r="CC6365"/>
      <c r="CD6365"/>
      <c r="CE6365"/>
      <c r="CF6365"/>
      <c r="CG6365"/>
      <c r="CH6365"/>
      <c r="CI6365"/>
      <c r="CJ6365"/>
    </row>
    <row r="6366" spans="39:88" x14ac:dyDescent="0.3"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  <c r="BF6366"/>
      <c r="BG6366"/>
      <c r="BH6366"/>
      <c r="BI6366"/>
      <c r="BJ6366"/>
      <c r="BK6366"/>
      <c r="BL6366"/>
      <c r="BM6366"/>
      <c r="BN6366"/>
      <c r="BO6366"/>
      <c r="BP6366"/>
      <c r="BQ6366"/>
      <c r="BR6366"/>
      <c r="BS6366"/>
      <c r="BT6366"/>
      <c r="BU6366"/>
      <c r="BV6366"/>
      <c r="BW6366"/>
      <c r="BX6366"/>
      <c r="BY6366"/>
      <c r="BZ6366"/>
      <c r="CA6366"/>
      <c r="CB6366"/>
      <c r="CC6366"/>
      <c r="CD6366"/>
      <c r="CE6366"/>
      <c r="CF6366"/>
      <c r="CG6366"/>
      <c r="CH6366"/>
      <c r="CI6366"/>
      <c r="CJ6366"/>
    </row>
    <row r="6367" spans="39:88" x14ac:dyDescent="0.3"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  <c r="BF6367"/>
      <c r="BG6367"/>
      <c r="BH6367"/>
      <c r="BI6367"/>
      <c r="BJ6367"/>
      <c r="BK6367"/>
      <c r="BL6367"/>
      <c r="BM6367"/>
      <c r="BN6367"/>
      <c r="BO6367"/>
      <c r="BP6367"/>
      <c r="BQ6367"/>
      <c r="BR6367"/>
      <c r="BS6367"/>
      <c r="BT6367"/>
      <c r="BU6367"/>
      <c r="BV6367"/>
      <c r="BW6367"/>
      <c r="BX6367"/>
      <c r="BY6367"/>
      <c r="BZ6367"/>
      <c r="CA6367"/>
      <c r="CB6367"/>
      <c r="CC6367"/>
      <c r="CD6367"/>
      <c r="CE6367"/>
      <c r="CF6367"/>
      <c r="CG6367"/>
      <c r="CH6367"/>
      <c r="CI6367"/>
      <c r="CJ6367"/>
    </row>
    <row r="6368" spans="39:88" x14ac:dyDescent="0.3"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  <c r="BF6368"/>
      <c r="BG6368"/>
      <c r="BH6368"/>
      <c r="BI6368"/>
      <c r="BJ6368"/>
      <c r="BK6368"/>
      <c r="BL6368"/>
      <c r="BM6368"/>
      <c r="BN6368"/>
      <c r="BO6368"/>
      <c r="BP6368"/>
      <c r="BQ6368"/>
      <c r="BR6368"/>
      <c r="BS6368"/>
      <c r="BT6368"/>
      <c r="BU6368"/>
      <c r="BV6368"/>
      <c r="BW6368"/>
      <c r="BX6368"/>
      <c r="BY6368"/>
      <c r="BZ6368"/>
      <c r="CA6368"/>
      <c r="CB6368"/>
      <c r="CC6368"/>
      <c r="CD6368"/>
      <c r="CE6368"/>
      <c r="CF6368"/>
      <c r="CG6368"/>
      <c r="CH6368"/>
      <c r="CI6368"/>
      <c r="CJ6368"/>
    </row>
    <row r="6369" spans="39:88" x14ac:dyDescent="0.3"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  <c r="BF6369"/>
      <c r="BG6369"/>
      <c r="BH6369"/>
      <c r="BI6369"/>
      <c r="BJ6369"/>
      <c r="BK6369"/>
      <c r="BL6369"/>
      <c r="BM6369"/>
      <c r="BN6369"/>
      <c r="BO6369"/>
      <c r="BP6369"/>
      <c r="BQ6369"/>
      <c r="BR6369"/>
      <c r="BS6369"/>
      <c r="BT6369"/>
      <c r="BU6369"/>
      <c r="BV6369"/>
      <c r="BW6369"/>
      <c r="BX6369"/>
      <c r="BY6369"/>
      <c r="BZ6369"/>
      <c r="CA6369"/>
      <c r="CB6369"/>
      <c r="CC6369"/>
      <c r="CD6369"/>
      <c r="CE6369"/>
      <c r="CF6369"/>
      <c r="CG6369"/>
      <c r="CH6369"/>
      <c r="CI6369"/>
      <c r="CJ6369"/>
    </row>
    <row r="6370" spans="39:88" x14ac:dyDescent="0.3"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  <c r="BF6370"/>
      <c r="BG6370"/>
      <c r="BH6370"/>
      <c r="BI6370"/>
      <c r="BJ6370"/>
      <c r="BK6370"/>
      <c r="BL6370"/>
      <c r="BM6370"/>
      <c r="BN6370"/>
      <c r="BO6370"/>
      <c r="BP6370"/>
      <c r="BQ6370"/>
      <c r="BR6370"/>
      <c r="BS6370"/>
      <c r="BT6370"/>
      <c r="BU6370"/>
      <c r="BV6370"/>
      <c r="BW6370"/>
      <c r="BX6370"/>
      <c r="BY6370"/>
      <c r="BZ6370"/>
      <c r="CA6370"/>
      <c r="CB6370"/>
      <c r="CC6370"/>
      <c r="CD6370"/>
      <c r="CE6370"/>
      <c r="CF6370"/>
      <c r="CG6370"/>
      <c r="CH6370"/>
      <c r="CI6370"/>
      <c r="CJ6370"/>
    </row>
    <row r="6371" spans="39:88" x14ac:dyDescent="0.3"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  <c r="BF6371"/>
      <c r="BG6371"/>
      <c r="BH6371"/>
      <c r="BI6371"/>
      <c r="BJ6371"/>
      <c r="BK6371"/>
      <c r="BL6371"/>
      <c r="BM6371"/>
      <c r="BN6371"/>
      <c r="BO6371"/>
      <c r="BP6371"/>
      <c r="BQ6371"/>
      <c r="BR6371"/>
      <c r="BS6371"/>
      <c r="BT6371"/>
      <c r="BU6371"/>
      <c r="BV6371"/>
      <c r="BW6371"/>
      <c r="BX6371"/>
      <c r="BY6371"/>
      <c r="BZ6371"/>
      <c r="CA6371"/>
      <c r="CB6371"/>
      <c r="CC6371"/>
      <c r="CD6371"/>
      <c r="CE6371"/>
      <c r="CF6371"/>
      <c r="CG6371"/>
      <c r="CH6371"/>
      <c r="CI6371"/>
      <c r="CJ6371"/>
    </row>
    <row r="6372" spans="39:88" x14ac:dyDescent="0.3"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  <c r="BF6372"/>
      <c r="BG6372"/>
      <c r="BH6372"/>
      <c r="BI6372"/>
      <c r="BJ6372"/>
      <c r="BK6372"/>
      <c r="BL6372"/>
      <c r="BM6372"/>
      <c r="BN6372"/>
      <c r="BO6372"/>
      <c r="BP6372"/>
      <c r="BQ6372"/>
      <c r="BR6372"/>
      <c r="BS6372"/>
      <c r="BT6372"/>
      <c r="BU6372"/>
      <c r="BV6372"/>
      <c r="BW6372"/>
      <c r="BX6372"/>
      <c r="BY6372"/>
      <c r="BZ6372"/>
      <c r="CA6372"/>
      <c r="CB6372"/>
      <c r="CC6372"/>
      <c r="CD6372"/>
      <c r="CE6372"/>
      <c r="CF6372"/>
      <c r="CG6372"/>
      <c r="CH6372"/>
      <c r="CI6372"/>
      <c r="CJ6372"/>
    </row>
    <row r="6373" spans="39:88" x14ac:dyDescent="0.3"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  <c r="BF6373"/>
      <c r="BG6373"/>
      <c r="BH6373"/>
      <c r="BI6373"/>
      <c r="BJ6373"/>
      <c r="BK6373"/>
      <c r="BL6373"/>
      <c r="BM6373"/>
      <c r="BN6373"/>
      <c r="BO6373"/>
      <c r="BP6373"/>
      <c r="BQ6373"/>
      <c r="BR6373"/>
      <c r="BS6373"/>
      <c r="BT6373"/>
      <c r="BU6373"/>
      <c r="BV6373"/>
      <c r="BW6373"/>
      <c r="BX6373"/>
      <c r="BY6373"/>
      <c r="BZ6373"/>
      <c r="CA6373"/>
      <c r="CB6373"/>
      <c r="CC6373"/>
      <c r="CD6373"/>
      <c r="CE6373"/>
      <c r="CF6373"/>
      <c r="CG6373"/>
      <c r="CH6373"/>
      <c r="CI6373"/>
      <c r="CJ6373"/>
    </row>
    <row r="6374" spans="39:88" x14ac:dyDescent="0.3"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  <c r="BF6374"/>
      <c r="BG6374"/>
      <c r="BH6374"/>
      <c r="BI6374"/>
      <c r="BJ6374"/>
      <c r="BK6374"/>
      <c r="BL6374"/>
      <c r="BM6374"/>
      <c r="BN6374"/>
      <c r="BO6374"/>
      <c r="BP6374"/>
      <c r="BQ6374"/>
      <c r="BR6374"/>
      <c r="BS6374"/>
      <c r="BT6374"/>
      <c r="BU6374"/>
      <c r="BV6374"/>
      <c r="BW6374"/>
      <c r="BX6374"/>
      <c r="BY6374"/>
      <c r="BZ6374"/>
      <c r="CA6374"/>
      <c r="CB6374"/>
      <c r="CC6374"/>
      <c r="CD6374"/>
      <c r="CE6374"/>
      <c r="CF6374"/>
      <c r="CG6374"/>
      <c r="CH6374"/>
      <c r="CI6374"/>
      <c r="CJ6374"/>
    </row>
    <row r="6375" spans="39:88" x14ac:dyDescent="0.3"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  <c r="BF6375"/>
      <c r="BG6375"/>
      <c r="BH6375"/>
      <c r="BI6375"/>
      <c r="BJ6375"/>
      <c r="BK6375"/>
      <c r="BL6375"/>
      <c r="BM6375"/>
      <c r="BN6375"/>
      <c r="BO6375"/>
      <c r="BP6375"/>
      <c r="BQ6375"/>
      <c r="BR6375"/>
      <c r="BS6375"/>
      <c r="BT6375"/>
      <c r="BU6375"/>
      <c r="BV6375"/>
      <c r="BW6375"/>
      <c r="BX6375"/>
      <c r="BY6375"/>
      <c r="BZ6375"/>
      <c r="CA6375"/>
      <c r="CB6375"/>
      <c r="CC6375"/>
      <c r="CD6375"/>
      <c r="CE6375"/>
      <c r="CF6375"/>
      <c r="CG6375"/>
      <c r="CH6375"/>
      <c r="CI6375"/>
      <c r="CJ6375"/>
    </row>
    <row r="6376" spans="39:88" x14ac:dyDescent="0.3"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  <c r="BF6376"/>
      <c r="BG6376"/>
      <c r="BH6376"/>
      <c r="BI6376"/>
      <c r="BJ6376"/>
      <c r="BK6376"/>
      <c r="BL6376"/>
      <c r="BM6376"/>
      <c r="BN6376"/>
      <c r="BO6376"/>
      <c r="BP6376"/>
      <c r="BQ6376"/>
      <c r="BR6376"/>
      <c r="BS6376"/>
      <c r="BT6376"/>
      <c r="BU6376"/>
      <c r="BV6376"/>
      <c r="BW6376"/>
      <c r="BX6376"/>
      <c r="BY6376"/>
      <c r="BZ6376"/>
      <c r="CA6376"/>
      <c r="CB6376"/>
      <c r="CC6376"/>
      <c r="CD6376"/>
      <c r="CE6376"/>
      <c r="CF6376"/>
      <c r="CG6376"/>
      <c r="CH6376"/>
      <c r="CI6376"/>
      <c r="CJ6376"/>
    </row>
    <row r="6377" spans="39:88" x14ac:dyDescent="0.3"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  <c r="BF6377"/>
      <c r="BG6377"/>
      <c r="BH6377"/>
      <c r="BI6377"/>
      <c r="BJ6377"/>
      <c r="BK6377"/>
      <c r="BL6377"/>
      <c r="BM6377"/>
      <c r="BN6377"/>
      <c r="BO6377"/>
      <c r="BP6377"/>
      <c r="BQ6377"/>
      <c r="BR6377"/>
      <c r="BS6377"/>
      <c r="BT6377"/>
      <c r="BU6377"/>
      <c r="BV6377"/>
      <c r="BW6377"/>
      <c r="BX6377"/>
      <c r="BY6377"/>
      <c r="BZ6377"/>
      <c r="CA6377"/>
      <c r="CB6377"/>
      <c r="CC6377"/>
      <c r="CD6377"/>
      <c r="CE6377"/>
      <c r="CF6377"/>
      <c r="CG6377"/>
      <c r="CH6377"/>
      <c r="CI6377"/>
      <c r="CJ6377"/>
    </row>
    <row r="6378" spans="39:88" x14ac:dyDescent="0.3"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  <c r="BF6378"/>
      <c r="BG6378"/>
      <c r="BH6378"/>
      <c r="BI6378"/>
      <c r="BJ6378"/>
      <c r="BK6378"/>
      <c r="BL6378"/>
      <c r="BM6378"/>
      <c r="BN6378"/>
      <c r="BO6378"/>
      <c r="BP6378"/>
      <c r="BQ6378"/>
      <c r="BR6378"/>
      <c r="BS6378"/>
      <c r="BT6378"/>
      <c r="BU6378"/>
      <c r="BV6378"/>
      <c r="BW6378"/>
      <c r="BX6378"/>
      <c r="BY6378"/>
      <c r="BZ6378"/>
      <c r="CA6378"/>
      <c r="CB6378"/>
      <c r="CC6378"/>
      <c r="CD6378"/>
      <c r="CE6378"/>
      <c r="CF6378"/>
      <c r="CG6378"/>
      <c r="CH6378"/>
      <c r="CI6378"/>
      <c r="CJ6378"/>
    </row>
    <row r="6379" spans="39:88" x14ac:dyDescent="0.3"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  <c r="BF6379"/>
      <c r="BG6379"/>
      <c r="BH6379"/>
      <c r="BI6379"/>
      <c r="BJ6379"/>
      <c r="BK6379"/>
      <c r="BL6379"/>
      <c r="BM6379"/>
      <c r="BN6379"/>
      <c r="BO6379"/>
      <c r="BP6379"/>
      <c r="BQ6379"/>
      <c r="BR6379"/>
      <c r="BS6379"/>
      <c r="BT6379"/>
      <c r="BU6379"/>
      <c r="BV6379"/>
      <c r="BW6379"/>
      <c r="BX6379"/>
      <c r="BY6379"/>
      <c r="BZ6379"/>
      <c r="CA6379"/>
      <c r="CB6379"/>
      <c r="CC6379"/>
      <c r="CD6379"/>
      <c r="CE6379"/>
      <c r="CF6379"/>
      <c r="CG6379"/>
      <c r="CH6379"/>
      <c r="CI6379"/>
      <c r="CJ6379"/>
    </row>
    <row r="6380" spans="39:88" x14ac:dyDescent="0.3"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  <c r="BF6380"/>
      <c r="BG6380"/>
      <c r="BH6380"/>
      <c r="BI6380"/>
      <c r="BJ6380"/>
      <c r="BK6380"/>
      <c r="BL6380"/>
      <c r="BM6380"/>
      <c r="BN6380"/>
      <c r="BO6380"/>
      <c r="BP6380"/>
      <c r="BQ6380"/>
      <c r="BR6380"/>
      <c r="BS6380"/>
      <c r="BT6380"/>
      <c r="BU6380"/>
      <c r="BV6380"/>
      <c r="BW6380"/>
      <c r="BX6380"/>
      <c r="BY6380"/>
      <c r="BZ6380"/>
      <c r="CA6380"/>
      <c r="CB6380"/>
      <c r="CC6380"/>
      <c r="CD6380"/>
      <c r="CE6380"/>
      <c r="CF6380"/>
      <c r="CG6380"/>
      <c r="CH6380"/>
      <c r="CI6380"/>
      <c r="CJ6380"/>
    </row>
    <row r="6381" spans="39:88" x14ac:dyDescent="0.3"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  <c r="BF6381"/>
      <c r="BG6381"/>
      <c r="BH6381"/>
      <c r="BI6381"/>
      <c r="BJ6381"/>
      <c r="BK6381"/>
      <c r="BL6381"/>
      <c r="BM6381"/>
      <c r="BN6381"/>
      <c r="BO6381"/>
      <c r="BP6381"/>
      <c r="BQ6381"/>
      <c r="BR6381"/>
      <c r="BS6381"/>
      <c r="BT6381"/>
      <c r="BU6381"/>
      <c r="BV6381"/>
      <c r="BW6381"/>
      <c r="BX6381"/>
      <c r="BY6381"/>
      <c r="BZ6381"/>
      <c r="CA6381"/>
      <c r="CB6381"/>
      <c r="CC6381"/>
      <c r="CD6381"/>
      <c r="CE6381"/>
      <c r="CF6381"/>
      <c r="CG6381"/>
      <c r="CH6381"/>
      <c r="CI6381"/>
      <c r="CJ6381"/>
    </row>
    <row r="6382" spans="39:88" x14ac:dyDescent="0.3"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  <c r="BF6382"/>
      <c r="BG6382"/>
      <c r="BH6382"/>
      <c r="BI6382"/>
      <c r="BJ6382"/>
      <c r="BK6382"/>
      <c r="BL6382"/>
      <c r="BM6382"/>
      <c r="BN6382"/>
      <c r="BO6382"/>
      <c r="BP6382"/>
      <c r="BQ6382"/>
      <c r="BR6382"/>
      <c r="BS6382"/>
      <c r="BT6382"/>
      <c r="BU6382"/>
      <c r="BV6382"/>
      <c r="BW6382"/>
      <c r="BX6382"/>
      <c r="BY6382"/>
      <c r="BZ6382"/>
      <c r="CA6382"/>
      <c r="CB6382"/>
      <c r="CC6382"/>
      <c r="CD6382"/>
      <c r="CE6382"/>
      <c r="CF6382"/>
      <c r="CG6382"/>
      <c r="CH6382"/>
      <c r="CI6382"/>
      <c r="CJ6382"/>
    </row>
    <row r="6383" spans="39:88" x14ac:dyDescent="0.3"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  <c r="BF6383"/>
      <c r="BG6383"/>
      <c r="BH6383"/>
      <c r="BI6383"/>
      <c r="BJ6383"/>
      <c r="BK6383"/>
      <c r="BL6383"/>
      <c r="BM6383"/>
      <c r="BN6383"/>
      <c r="BO6383"/>
      <c r="BP6383"/>
      <c r="BQ6383"/>
      <c r="BR6383"/>
      <c r="BS6383"/>
      <c r="BT6383"/>
      <c r="BU6383"/>
      <c r="BV6383"/>
      <c r="BW6383"/>
      <c r="BX6383"/>
      <c r="BY6383"/>
      <c r="BZ6383"/>
      <c r="CA6383"/>
      <c r="CB6383"/>
      <c r="CC6383"/>
      <c r="CD6383"/>
      <c r="CE6383"/>
      <c r="CF6383"/>
      <c r="CG6383"/>
      <c r="CH6383"/>
      <c r="CI6383"/>
      <c r="CJ6383"/>
    </row>
    <row r="6384" spans="39:88" x14ac:dyDescent="0.3"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  <c r="BF6384"/>
      <c r="BG6384"/>
      <c r="BH6384"/>
      <c r="BI6384"/>
      <c r="BJ6384"/>
      <c r="BK6384"/>
      <c r="BL6384"/>
      <c r="BM6384"/>
      <c r="BN6384"/>
      <c r="BO6384"/>
      <c r="BP6384"/>
      <c r="BQ6384"/>
      <c r="BR6384"/>
      <c r="BS6384"/>
      <c r="BT6384"/>
      <c r="BU6384"/>
      <c r="BV6384"/>
      <c r="BW6384"/>
      <c r="BX6384"/>
      <c r="BY6384"/>
      <c r="BZ6384"/>
      <c r="CA6384"/>
      <c r="CB6384"/>
      <c r="CC6384"/>
      <c r="CD6384"/>
      <c r="CE6384"/>
      <c r="CF6384"/>
      <c r="CG6384"/>
      <c r="CH6384"/>
      <c r="CI6384"/>
      <c r="CJ6384"/>
    </row>
    <row r="6385" spans="39:88" x14ac:dyDescent="0.3"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  <c r="BF6385"/>
      <c r="BG6385"/>
      <c r="BH6385"/>
      <c r="BI6385"/>
      <c r="BJ6385"/>
      <c r="BK6385"/>
      <c r="BL6385"/>
      <c r="BM6385"/>
      <c r="BN6385"/>
      <c r="BO6385"/>
      <c r="BP6385"/>
      <c r="BQ6385"/>
      <c r="BR6385"/>
      <c r="BS6385"/>
      <c r="BT6385"/>
      <c r="BU6385"/>
      <c r="BV6385"/>
      <c r="BW6385"/>
      <c r="BX6385"/>
      <c r="BY6385"/>
      <c r="BZ6385"/>
      <c r="CA6385"/>
      <c r="CB6385"/>
      <c r="CC6385"/>
      <c r="CD6385"/>
      <c r="CE6385"/>
      <c r="CF6385"/>
      <c r="CG6385"/>
      <c r="CH6385"/>
      <c r="CI6385"/>
      <c r="CJ6385"/>
    </row>
    <row r="6386" spans="39:88" x14ac:dyDescent="0.3"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  <c r="BF6386"/>
      <c r="BG6386"/>
      <c r="BH6386"/>
      <c r="BI6386"/>
      <c r="BJ6386"/>
      <c r="BK6386"/>
      <c r="BL6386"/>
      <c r="BM6386"/>
      <c r="BN6386"/>
      <c r="BO6386"/>
      <c r="BP6386"/>
      <c r="BQ6386"/>
      <c r="BR6386"/>
      <c r="BS6386"/>
      <c r="BT6386"/>
      <c r="BU6386"/>
      <c r="BV6386"/>
      <c r="BW6386"/>
      <c r="BX6386"/>
      <c r="BY6386"/>
      <c r="BZ6386"/>
      <c r="CA6386"/>
      <c r="CB6386"/>
      <c r="CC6386"/>
      <c r="CD6386"/>
      <c r="CE6386"/>
      <c r="CF6386"/>
      <c r="CG6386"/>
      <c r="CH6386"/>
      <c r="CI6386"/>
      <c r="CJ6386"/>
    </row>
    <row r="6387" spans="39:88" x14ac:dyDescent="0.3"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  <c r="BF6387"/>
      <c r="BG6387"/>
      <c r="BH6387"/>
      <c r="BI6387"/>
      <c r="BJ6387"/>
      <c r="BK6387"/>
      <c r="BL6387"/>
      <c r="BM6387"/>
      <c r="BN6387"/>
      <c r="BO6387"/>
      <c r="BP6387"/>
      <c r="BQ6387"/>
      <c r="BR6387"/>
      <c r="BS6387"/>
      <c r="BT6387"/>
      <c r="BU6387"/>
      <c r="BV6387"/>
      <c r="BW6387"/>
      <c r="BX6387"/>
      <c r="BY6387"/>
      <c r="BZ6387"/>
      <c r="CA6387"/>
      <c r="CB6387"/>
      <c r="CC6387"/>
      <c r="CD6387"/>
      <c r="CE6387"/>
      <c r="CF6387"/>
      <c r="CG6387"/>
      <c r="CH6387"/>
      <c r="CI6387"/>
      <c r="CJ6387"/>
    </row>
    <row r="6388" spans="39:88" x14ac:dyDescent="0.3"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  <c r="BF6388"/>
      <c r="BG6388"/>
      <c r="BH6388"/>
      <c r="BI6388"/>
      <c r="BJ6388"/>
      <c r="BK6388"/>
      <c r="BL6388"/>
      <c r="BM6388"/>
      <c r="BN6388"/>
      <c r="BO6388"/>
      <c r="BP6388"/>
      <c r="BQ6388"/>
      <c r="BR6388"/>
      <c r="BS6388"/>
      <c r="BT6388"/>
      <c r="BU6388"/>
      <c r="BV6388"/>
      <c r="BW6388"/>
      <c r="BX6388"/>
      <c r="BY6388"/>
      <c r="BZ6388"/>
      <c r="CA6388"/>
      <c r="CB6388"/>
      <c r="CC6388"/>
      <c r="CD6388"/>
      <c r="CE6388"/>
      <c r="CF6388"/>
      <c r="CG6388"/>
      <c r="CH6388"/>
      <c r="CI6388"/>
      <c r="CJ6388"/>
    </row>
    <row r="6389" spans="39:88" x14ac:dyDescent="0.3"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  <c r="BF6389"/>
      <c r="BG6389"/>
      <c r="BH6389"/>
      <c r="BI6389"/>
      <c r="BJ6389"/>
      <c r="BK6389"/>
      <c r="BL6389"/>
      <c r="BM6389"/>
      <c r="BN6389"/>
      <c r="BO6389"/>
      <c r="BP6389"/>
      <c r="BQ6389"/>
      <c r="BR6389"/>
      <c r="BS6389"/>
      <c r="BT6389"/>
      <c r="BU6389"/>
      <c r="BV6389"/>
      <c r="BW6389"/>
      <c r="BX6389"/>
      <c r="BY6389"/>
      <c r="BZ6389"/>
      <c r="CA6389"/>
      <c r="CB6389"/>
      <c r="CC6389"/>
      <c r="CD6389"/>
      <c r="CE6389"/>
      <c r="CF6389"/>
      <c r="CG6389"/>
      <c r="CH6389"/>
      <c r="CI6389"/>
      <c r="CJ6389"/>
    </row>
    <row r="6390" spans="39:88" x14ac:dyDescent="0.3"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  <c r="BF6390"/>
      <c r="BG6390"/>
      <c r="BH6390"/>
      <c r="BI6390"/>
      <c r="BJ6390"/>
      <c r="BK6390"/>
      <c r="BL6390"/>
      <c r="BM6390"/>
      <c r="BN6390"/>
      <c r="BO6390"/>
      <c r="BP6390"/>
      <c r="BQ6390"/>
      <c r="BR6390"/>
      <c r="BS6390"/>
      <c r="BT6390"/>
      <c r="BU6390"/>
      <c r="BV6390"/>
      <c r="BW6390"/>
      <c r="BX6390"/>
      <c r="BY6390"/>
      <c r="BZ6390"/>
      <c r="CA6390"/>
      <c r="CB6390"/>
      <c r="CC6390"/>
      <c r="CD6390"/>
      <c r="CE6390"/>
      <c r="CF6390"/>
      <c r="CG6390"/>
      <c r="CH6390"/>
      <c r="CI6390"/>
      <c r="CJ6390"/>
    </row>
    <row r="6391" spans="39:88" x14ac:dyDescent="0.3"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  <c r="BF6391"/>
      <c r="BG6391"/>
      <c r="BH6391"/>
      <c r="BI6391"/>
      <c r="BJ6391"/>
      <c r="BK6391"/>
      <c r="BL6391"/>
      <c r="BM6391"/>
      <c r="BN6391"/>
      <c r="BO6391"/>
      <c r="BP6391"/>
      <c r="BQ6391"/>
      <c r="BR6391"/>
      <c r="BS6391"/>
      <c r="BT6391"/>
      <c r="BU6391"/>
      <c r="BV6391"/>
      <c r="BW6391"/>
      <c r="BX6391"/>
      <c r="BY6391"/>
      <c r="BZ6391"/>
      <c r="CA6391"/>
      <c r="CB6391"/>
      <c r="CC6391"/>
      <c r="CD6391"/>
      <c r="CE6391"/>
      <c r="CF6391"/>
      <c r="CG6391"/>
      <c r="CH6391"/>
      <c r="CI6391"/>
      <c r="CJ6391"/>
    </row>
    <row r="6392" spans="39:88" x14ac:dyDescent="0.3"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  <c r="BF6392"/>
      <c r="BG6392"/>
      <c r="BH6392"/>
      <c r="BI6392"/>
      <c r="BJ6392"/>
      <c r="BK6392"/>
      <c r="BL6392"/>
      <c r="BM6392"/>
      <c r="BN6392"/>
      <c r="BO6392"/>
      <c r="BP6392"/>
      <c r="BQ6392"/>
      <c r="BR6392"/>
      <c r="BS6392"/>
      <c r="BT6392"/>
      <c r="BU6392"/>
      <c r="BV6392"/>
      <c r="BW6392"/>
      <c r="BX6392"/>
      <c r="BY6392"/>
      <c r="BZ6392"/>
      <c r="CA6392"/>
      <c r="CB6392"/>
      <c r="CC6392"/>
      <c r="CD6392"/>
      <c r="CE6392"/>
      <c r="CF6392"/>
      <c r="CG6392"/>
      <c r="CH6392"/>
      <c r="CI6392"/>
      <c r="CJ6392"/>
    </row>
    <row r="6393" spans="39:88" x14ac:dyDescent="0.3"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  <c r="BF6393"/>
      <c r="BG6393"/>
      <c r="BH6393"/>
      <c r="BI6393"/>
      <c r="BJ6393"/>
      <c r="BK6393"/>
      <c r="BL6393"/>
      <c r="BM6393"/>
      <c r="BN6393"/>
      <c r="BO6393"/>
      <c r="BP6393"/>
      <c r="BQ6393"/>
      <c r="BR6393"/>
      <c r="BS6393"/>
      <c r="BT6393"/>
      <c r="BU6393"/>
      <c r="BV6393"/>
      <c r="BW6393"/>
      <c r="BX6393"/>
      <c r="BY6393"/>
      <c r="BZ6393"/>
      <c r="CA6393"/>
      <c r="CB6393"/>
      <c r="CC6393"/>
      <c r="CD6393"/>
      <c r="CE6393"/>
      <c r="CF6393"/>
      <c r="CG6393"/>
      <c r="CH6393"/>
      <c r="CI6393"/>
      <c r="CJ6393"/>
    </row>
    <row r="6394" spans="39:88" x14ac:dyDescent="0.3"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  <c r="BF6394"/>
      <c r="BG6394"/>
      <c r="BH6394"/>
      <c r="BI6394"/>
      <c r="BJ6394"/>
      <c r="BK6394"/>
      <c r="BL6394"/>
      <c r="BM6394"/>
      <c r="BN6394"/>
      <c r="BO6394"/>
      <c r="BP6394"/>
      <c r="BQ6394"/>
      <c r="BR6394"/>
      <c r="BS6394"/>
      <c r="BT6394"/>
      <c r="BU6394"/>
      <c r="BV6394"/>
      <c r="BW6394"/>
      <c r="BX6394"/>
      <c r="BY6394"/>
      <c r="BZ6394"/>
      <c r="CA6394"/>
      <c r="CB6394"/>
      <c r="CC6394"/>
      <c r="CD6394"/>
      <c r="CE6394"/>
      <c r="CF6394"/>
      <c r="CG6394"/>
      <c r="CH6394"/>
      <c r="CI6394"/>
      <c r="CJ6394"/>
    </row>
    <row r="6395" spans="39:88" x14ac:dyDescent="0.3"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  <c r="BF6395"/>
      <c r="BG6395"/>
      <c r="BH6395"/>
      <c r="BI6395"/>
      <c r="BJ6395"/>
      <c r="BK6395"/>
      <c r="BL6395"/>
      <c r="BM6395"/>
      <c r="BN6395"/>
      <c r="BO6395"/>
      <c r="BP6395"/>
      <c r="BQ6395"/>
      <c r="BR6395"/>
      <c r="BS6395"/>
      <c r="BT6395"/>
      <c r="BU6395"/>
      <c r="BV6395"/>
      <c r="BW6395"/>
      <c r="BX6395"/>
      <c r="BY6395"/>
      <c r="BZ6395"/>
      <c r="CA6395"/>
      <c r="CB6395"/>
      <c r="CC6395"/>
      <c r="CD6395"/>
      <c r="CE6395"/>
      <c r="CF6395"/>
      <c r="CG6395"/>
      <c r="CH6395"/>
      <c r="CI6395"/>
      <c r="CJ6395"/>
    </row>
    <row r="6396" spans="39:88" x14ac:dyDescent="0.3"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  <c r="BF6396"/>
      <c r="BG6396"/>
      <c r="BH6396"/>
      <c r="BI6396"/>
      <c r="BJ6396"/>
      <c r="BK6396"/>
      <c r="BL6396"/>
      <c r="BM6396"/>
      <c r="BN6396"/>
      <c r="BO6396"/>
      <c r="BP6396"/>
      <c r="BQ6396"/>
      <c r="BR6396"/>
      <c r="BS6396"/>
      <c r="BT6396"/>
      <c r="BU6396"/>
      <c r="BV6396"/>
      <c r="BW6396"/>
      <c r="BX6396"/>
      <c r="BY6396"/>
      <c r="BZ6396"/>
      <c r="CA6396"/>
      <c r="CB6396"/>
      <c r="CC6396"/>
      <c r="CD6396"/>
      <c r="CE6396"/>
      <c r="CF6396"/>
      <c r="CG6396"/>
      <c r="CH6396"/>
      <c r="CI6396"/>
      <c r="CJ6396"/>
    </row>
    <row r="6397" spans="39:88" x14ac:dyDescent="0.3"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  <c r="BF6397"/>
      <c r="BG6397"/>
      <c r="BH6397"/>
      <c r="BI6397"/>
      <c r="BJ6397"/>
      <c r="BK6397"/>
      <c r="BL6397"/>
      <c r="BM6397"/>
      <c r="BN6397"/>
      <c r="BO6397"/>
      <c r="BP6397"/>
      <c r="BQ6397"/>
      <c r="BR6397"/>
      <c r="BS6397"/>
      <c r="BT6397"/>
      <c r="BU6397"/>
      <c r="BV6397"/>
      <c r="BW6397"/>
      <c r="BX6397"/>
      <c r="BY6397"/>
      <c r="BZ6397"/>
      <c r="CA6397"/>
      <c r="CB6397"/>
      <c r="CC6397"/>
      <c r="CD6397"/>
      <c r="CE6397"/>
      <c r="CF6397"/>
      <c r="CG6397"/>
      <c r="CH6397"/>
      <c r="CI6397"/>
      <c r="CJ6397"/>
    </row>
    <row r="6398" spans="39:88" x14ac:dyDescent="0.3"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  <c r="BF6398"/>
      <c r="BG6398"/>
      <c r="BH6398"/>
      <c r="BI6398"/>
      <c r="BJ6398"/>
      <c r="BK6398"/>
      <c r="BL6398"/>
      <c r="BM6398"/>
      <c r="BN6398"/>
      <c r="BO6398"/>
      <c r="BP6398"/>
      <c r="BQ6398"/>
      <c r="BR6398"/>
      <c r="BS6398"/>
      <c r="BT6398"/>
      <c r="BU6398"/>
      <c r="BV6398"/>
      <c r="BW6398"/>
      <c r="BX6398"/>
      <c r="BY6398"/>
      <c r="BZ6398"/>
      <c r="CA6398"/>
      <c r="CB6398"/>
      <c r="CC6398"/>
      <c r="CD6398"/>
      <c r="CE6398"/>
      <c r="CF6398"/>
      <c r="CG6398"/>
      <c r="CH6398"/>
      <c r="CI6398"/>
      <c r="CJ6398"/>
    </row>
    <row r="6399" spans="39:88" x14ac:dyDescent="0.3"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  <c r="BF6399"/>
      <c r="BG6399"/>
      <c r="BH6399"/>
      <c r="BI6399"/>
      <c r="BJ6399"/>
      <c r="BK6399"/>
      <c r="BL6399"/>
      <c r="BM6399"/>
      <c r="BN6399"/>
      <c r="BO6399"/>
      <c r="BP6399"/>
      <c r="BQ6399"/>
      <c r="BR6399"/>
      <c r="BS6399"/>
      <c r="BT6399"/>
      <c r="BU6399"/>
      <c r="BV6399"/>
      <c r="BW6399"/>
      <c r="BX6399"/>
      <c r="BY6399"/>
      <c r="BZ6399"/>
      <c r="CA6399"/>
      <c r="CB6399"/>
      <c r="CC6399"/>
      <c r="CD6399"/>
      <c r="CE6399"/>
      <c r="CF6399"/>
      <c r="CG6399"/>
      <c r="CH6399"/>
      <c r="CI6399"/>
      <c r="CJ6399"/>
    </row>
    <row r="6400" spans="39:88" x14ac:dyDescent="0.3"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  <c r="BF6400"/>
      <c r="BG6400"/>
      <c r="BH6400"/>
      <c r="BI6400"/>
      <c r="BJ6400"/>
      <c r="BK6400"/>
      <c r="BL6400"/>
      <c r="BM6400"/>
      <c r="BN6400"/>
      <c r="BO6400"/>
      <c r="BP6400"/>
      <c r="BQ6400"/>
      <c r="BR6400"/>
      <c r="BS6400"/>
      <c r="BT6400"/>
      <c r="BU6400"/>
      <c r="BV6400"/>
      <c r="BW6400"/>
      <c r="BX6400"/>
      <c r="BY6400"/>
      <c r="BZ6400"/>
      <c r="CA6400"/>
      <c r="CB6400"/>
      <c r="CC6400"/>
      <c r="CD6400"/>
      <c r="CE6400"/>
      <c r="CF6400"/>
      <c r="CG6400"/>
      <c r="CH6400"/>
      <c r="CI6400"/>
      <c r="CJ6400"/>
    </row>
    <row r="6401" spans="39:88" x14ac:dyDescent="0.3"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  <c r="BF6401"/>
      <c r="BG6401"/>
      <c r="BH6401"/>
      <c r="BI6401"/>
      <c r="BJ6401"/>
      <c r="BK6401"/>
      <c r="BL6401"/>
      <c r="BM6401"/>
      <c r="BN6401"/>
      <c r="BO6401"/>
      <c r="BP6401"/>
      <c r="BQ6401"/>
      <c r="BR6401"/>
      <c r="BS6401"/>
      <c r="BT6401"/>
      <c r="BU6401"/>
      <c r="BV6401"/>
      <c r="BW6401"/>
      <c r="BX6401"/>
      <c r="BY6401"/>
      <c r="BZ6401"/>
      <c r="CA6401"/>
      <c r="CB6401"/>
      <c r="CC6401"/>
      <c r="CD6401"/>
      <c r="CE6401"/>
      <c r="CF6401"/>
      <c r="CG6401"/>
      <c r="CH6401"/>
      <c r="CI6401"/>
      <c r="CJ6401"/>
    </row>
    <row r="6402" spans="39:88" x14ac:dyDescent="0.3"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  <c r="BF6402"/>
      <c r="BG6402"/>
      <c r="BH6402"/>
      <c r="BI6402"/>
      <c r="BJ6402"/>
      <c r="BK6402"/>
      <c r="BL6402"/>
      <c r="BM6402"/>
      <c r="BN6402"/>
      <c r="BO6402"/>
      <c r="BP6402"/>
      <c r="BQ6402"/>
      <c r="BR6402"/>
      <c r="BS6402"/>
      <c r="BT6402"/>
      <c r="BU6402"/>
      <c r="BV6402"/>
      <c r="BW6402"/>
      <c r="BX6402"/>
      <c r="BY6402"/>
      <c r="BZ6402"/>
      <c r="CA6402"/>
      <c r="CB6402"/>
      <c r="CC6402"/>
      <c r="CD6402"/>
      <c r="CE6402"/>
      <c r="CF6402"/>
      <c r="CG6402"/>
      <c r="CH6402"/>
      <c r="CI6402"/>
      <c r="CJ6402"/>
    </row>
    <row r="6403" spans="39:88" x14ac:dyDescent="0.3"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  <c r="BF6403"/>
      <c r="BG6403"/>
      <c r="BH6403"/>
      <c r="BI6403"/>
      <c r="BJ6403"/>
      <c r="BK6403"/>
      <c r="BL6403"/>
      <c r="BM6403"/>
      <c r="BN6403"/>
      <c r="BO6403"/>
      <c r="BP6403"/>
      <c r="BQ6403"/>
      <c r="BR6403"/>
      <c r="BS6403"/>
      <c r="BT6403"/>
      <c r="BU6403"/>
      <c r="BV6403"/>
      <c r="BW6403"/>
      <c r="BX6403"/>
      <c r="BY6403"/>
      <c r="BZ6403"/>
      <c r="CA6403"/>
      <c r="CB6403"/>
      <c r="CC6403"/>
      <c r="CD6403"/>
      <c r="CE6403"/>
      <c r="CF6403"/>
      <c r="CG6403"/>
      <c r="CH6403"/>
      <c r="CI6403"/>
      <c r="CJ6403"/>
    </row>
    <row r="6404" spans="39:88" x14ac:dyDescent="0.3"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  <c r="BF6404"/>
      <c r="BG6404"/>
      <c r="BH6404"/>
      <c r="BI6404"/>
      <c r="BJ6404"/>
      <c r="BK6404"/>
      <c r="BL6404"/>
      <c r="BM6404"/>
      <c r="BN6404"/>
      <c r="BO6404"/>
      <c r="BP6404"/>
      <c r="BQ6404"/>
      <c r="BR6404"/>
      <c r="BS6404"/>
      <c r="BT6404"/>
      <c r="BU6404"/>
      <c r="BV6404"/>
      <c r="BW6404"/>
      <c r="BX6404"/>
      <c r="BY6404"/>
      <c r="BZ6404"/>
      <c r="CA6404"/>
      <c r="CB6404"/>
      <c r="CC6404"/>
      <c r="CD6404"/>
      <c r="CE6404"/>
      <c r="CF6404"/>
      <c r="CG6404"/>
      <c r="CH6404"/>
      <c r="CI6404"/>
      <c r="CJ6404"/>
    </row>
    <row r="6405" spans="39:88" x14ac:dyDescent="0.3"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  <c r="BF6405"/>
      <c r="BG6405"/>
      <c r="BH6405"/>
      <c r="BI6405"/>
      <c r="BJ6405"/>
      <c r="BK6405"/>
      <c r="BL6405"/>
      <c r="BM6405"/>
      <c r="BN6405"/>
      <c r="BO6405"/>
      <c r="BP6405"/>
      <c r="BQ6405"/>
      <c r="BR6405"/>
      <c r="BS6405"/>
      <c r="BT6405"/>
      <c r="BU6405"/>
      <c r="BV6405"/>
      <c r="BW6405"/>
      <c r="BX6405"/>
      <c r="BY6405"/>
      <c r="BZ6405"/>
      <c r="CA6405"/>
      <c r="CB6405"/>
      <c r="CC6405"/>
      <c r="CD6405"/>
      <c r="CE6405"/>
      <c r="CF6405"/>
      <c r="CG6405"/>
      <c r="CH6405"/>
      <c r="CI6405"/>
      <c r="CJ6405"/>
    </row>
    <row r="6406" spans="39:88" x14ac:dyDescent="0.3"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  <c r="BF6406"/>
      <c r="BG6406"/>
      <c r="BH6406"/>
      <c r="BI6406"/>
      <c r="BJ6406"/>
      <c r="BK6406"/>
      <c r="BL6406"/>
      <c r="BM6406"/>
      <c r="BN6406"/>
      <c r="BO6406"/>
      <c r="BP6406"/>
      <c r="BQ6406"/>
      <c r="BR6406"/>
      <c r="BS6406"/>
      <c r="BT6406"/>
      <c r="BU6406"/>
      <c r="BV6406"/>
      <c r="BW6406"/>
      <c r="BX6406"/>
      <c r="BY6406"/>
      <c r="BZ6406"/>
      <c r="CA6406"/>
      <c r="CB6406"/>
      <c r="CC6406"/>
      <c r="CD6406"/>
      <c r="CE6406"/>
      <c r="CF6406"/>
      <c r="CG6406"/>
      <c r="CH6406"/>
      <c r="CI6406"/>
      <c r="CJ6406"/>
    </row>
    <row r="6407" spans="39:88" x14ac:dyDescent="0.3"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  <c r="BF6407"/>
      <c r="BG6407"/>
      <c r="BH6407"/>
      <c r="BI6407"/>
      <c r="BJ6407"/>
      <c r="BK6407"/>
      <c r="BL6407"/>
      <c r="BM6407"/>
      <c r="BN6407"/>
      <c r="BO6407"/>
      <c r="BP6407"/>
      <c r="BQ6407"/>
      <c r="BR6407"/>
      <c r="BS6407"/>
      <c r="BT6407"/>
      <c r="BU6407"/>
      <c r="BV6407"/>
      <c r="BW6407"/>
      <c r="BX6407"/>
      <c r="BY6407"/>
      <c r="BZ6407"/>
      <c r="CA6407"/>
      <c r="CB6407"/>
      <c r="CC6407"/>
      <c r="CD6407"/>
      <c r="CE6407"/>
      <c r="CF6407"/>
      <c r="CG6407"/>
      <c r="CH6407"/>
      <c r="CI6407"/>
      <c r="CJ6407"/>
    </row>
    <row r="6408" spans="39:88" x14ac:dyDescent="0.3"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  <c r="BF6408"/>
      <c r="BG6408"/>
      <c r="BH6408"/>
      <c r="BI6408"/>
      <c r="BJ6408"/>
      <c r="BK6408"/>
      <c r="BL6408"/>
      <c r="BM6408"/>
      <c r="BN6408"/>
      <c r="BO6408"/>
      <c r="BP6408"/>
      <c r="BQ6408"/>
      <c r="BR6408"/>
      <c r="BS6408"/>
      <c r="BT6408"/>
      <c r="BU6408"/>
      <c r="BV6408"/>
      <c r="BW6408"/>
      <c r="BX6408"/>
      <c r="BY6408"/>
      <c r="BZ6408"/>
      <c r="CA6408"/>
      <c r="CB6408"/>
      <c r="CC6408"/>
      <c r="CD6408"/>
      <c r="CE6408"/>
      <c r="CF6408"/>
      <c r="CG6408"/>
      <c r="CH6408"/>
      <c r="CI6408"/>
      <c r="CJ6408"/>
    </row>
    <row r="6409" spans="39:88" x14ac:dyDescent="0.3"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  <c r="BF6409"/>
      <c r="BG6409"/>
      <c r="BH6409"/>
      <c r="BI6409"/>
      <c r="BJ6409"/>
      <c r="BK6409"/>
      <c r="BL6409"/>
      <c r="BM6409"/>
      <c r="BN6409"/>
      <c r="BO6409"/>
      <c r="BP6409"/>
      <c r="BQ6409"/>
      <c r="BR6409"/>
      <c r="BS6409"/>
      <c r="BT6409"/>
      <c r="BU6409"/>
      <c r="BV6409"/>
      <c r="BW6409"/>
      <c r="BX6409"/>
      <c r="BY6409"/>
      <c r="BZ6409"/>
      <c r="CA6409"/>
      <c r="CB6409"/>
      <c r="CC6409"/>
      <c r="CD6409"/>
      <c r="CE6409"/>
      <c r="CF6409"/>
      <c r="CG6409"/>
      <c r="CH6409"/>
      <c r="CI6409"/>
      <c r="CJ6409"/>
    </row>
    <row r="6410" spans="39:88" x14ac:dyDescent="0.3"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  <c r="BF6410"/>
      <c r="BG6410"/>
      <c r="BH6410"/>
      <c r="BI6410"/>
      <c r="BJ6410"/>
      <c r="BK6410"/>
      <c r="BL6410"/>
      <c r="BM6410"/>
      <c r="BN6410"/>
      <c r="BO6410"/>
      <c r="BP6410"/>
      <c r="BQ6410"/>
      <c r="BR6410"/>
      <c r="BS6410"/>
      <c r="BT6410"/>
      <c r="BU6410"/>
      <c r="BV6410"/>
      <c r="BW6410"/>
      <c r="BX6410"/>
      <c r="BY6410"/>
      <c r="BZ6410"/>
      <c r="CA6410"/>
      <c r="CB6410"/>
      <c r="CC6410"/>
      <c r="CD6410"/>
      <c r="CE6410"/>
      <c r="CF6410"/>
      <c r="CG6410"/>
      <c r="CH6410"/>
      <c r="CI6410"/>
      <c r="CJ6410"/>
    </row>
    <row r="6411" spans="39:88" x14ac:dyDescent="0.3"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  <c r="BF6411"/>
      <c r="BG6411"/>
      <c r="BH6411"/>
      <c r="BI6411"/>
      <c r="BJ6411"/>
      <c r="BK6411"/>
      <c r="BL6411"/>
      <c r="BM6411"/>
      <c r="BN6411"/>
      <c r="BO6411"/>
      <c r="BP6411"/>
      <c r="BQ6411"/>
      <c r="BR6411"/>
      <c r="BS6411"/>
      <c r="BT6411"/>
      <c r="BU6411"/>
      <c r="BV6411"/>
      <c r="BW6411"/>
      <c r="BX6411"/>
      <c r="BY6411"/>
      <c r="BZ6411"/>
      <c r="CA6411"/>
      <c r="CB6411"/>
      <c r="CC6411"/>
      <c r="CD6411"/>
      <c r="CE6411"/>
      <c r="CF6411"/>
      <c r="CG6411"/>
      <c r="CH6411"/>
      <c r="CI6411"/>
      <c r="CJ6411"/>
    </row>
    <row r="6412" spans="39:88" x14ac:dyDescent="0.3"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  <c r="BF6412"/>
      <c r="BG6412"/>
      <c r="BH6412"/>
      <c r="BI6412"/>
      <c r="BJ6412"/>
      <c r="BK6412"/>
      <c r="BL6412"/>
      <c r="BM6412"/>
      <c r="BN6412"/>
      <c r="BO6412"/>
      <c r="BP6412"/>
      <c r="BQ6412"/>
      <c r="BR6412"/>
      <c r="BS6412"/>
      <c r="BT6412"/>
      <c r="BU6412"/>
      <c r="BV6412"/>
      <c r="BW6412"/>
      <c r="BX6412"/>
      <c r="BY6412"/>
      <c r="BZ6412"/>
      <c r="CA6412"/>
      <c r="CB6412"/>
      <c r="CC6412"/>
      <c r="CD6412"/>
      <c r="CE6412"/>
      <c r="CF6412"/>
      <c r="CG6412"/>
      <c r="CH6412"/>
      <c r="CI6412"/>
      <c r="CJ6412"/>
    </row>
    <row r="6413" spans="39:88" x14ac:dyDescent="0.3"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  <c r="BF6413"/>
      <c r="BG6413"/>
      <c r="BH6413"/>
      <c r="BI6413"/>
      <c r="BJ6413"/>
      <c r="BK6413"/>
      <c r="BL6413"/>
      <c r="BM6413"/>
      <c r="BN6413"/>
      <c r="BO6413"/>
      <c r="BP6413"/>
      <c r="BQ6413"/>
      <c r="BR6413"/>
      <c r="BS6413"/>
      <c r="BT6413"/>
      <c r="BU6413"/>
      <c r="BV6413"/>
      <c r="BW6413"/>
      <c r="BX6413"/>
      <c r="BY6413"/>
      <c r="BZ6413"/>
      <c r="CA6413"/>
      <c r="CB6413"/>
      <c r="CC6413"/>
      <c r="CD6413"/>
      <c r="CE6413"/>
      <c r="CF6413"/>
      <c r="CG6413"/>
      <c r="CH6413"/>
      <c r="CI6413"/>
      <c r="CJ6413"/>
    </row>
    <row r="6414" spans="39:88" x14ac:dyDescent="0.3"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  <c r="BF6414"/>
      <c r="BG6414"/>
      <c r="BH6414"/>
      <c r="BI6414"/>
      <c r="BJ6414"/>
      <c r="BK6414"/>
      <c r="BL6414"/>
      <c r="BM6414"/>
      <c r="BN6414"/>
      <c r="BO6414"/>
      <c r="BP6414"/>
      <c r="BQ6414"/>
      <c r="BR6414"/>
      <c r="BS6414"/>
      <c r="BT6414"/>
      <c r="BU6414"/>
      <c r="BV6414"/>
      <c r="BW6414"/>
      <c r="BX6414"/>
      <c r="BY6414"/>
      <c r="BZ6414"/>
      <c r="CA6414"/>
      <c r="CB6414"/>
      <c r="CC6414"/>
      <c r="CD6414"/>
      <c r="CE6414"/>
      <c r="CF6414"/>
      <c r="CG6414"/>
      <c r="CH6414"/>
      <c r="CI6414"/>
      <c r="CJ6414"/>
    </row>
    <row r="6415" spans="39:88" x14ac:dyDescent="0.3"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  <c r="BF6415"/>
      <c r="BG6415"/>
      <c r="BH6415"/>
      <c r="BI6415"/>
      <c r="BJ6415"/>
      <c r="BK6415"/>
      <c r="BL6415"/>
      <c r="BM6415"/>
      <c r="BN6415"/>
      <c r="BO6415"/>
      <c r="BP6415"/>
      <c r="BQ6415"/>
      <c r="BR6415"/>
      <c r="BS6415"/>
      <c r="BT6415"/>
      <c r="BU6415"/>
      <c r="BV6415"/>
      <c r="BW6415"/>
      <c r="BX6415"/>
      <c r="BY6415"/>
      <c r="BZ6415"/>
      <c r="CA6415"/>
      <c r="CB6415"/>
      <c r="CC6415"/>
      <c r="CD6415"/>
      <c r="CE6415"/>
      <c r="CF6415"/>
      <c r="CG6415"/>
      <c r="CH6415"/>
      <c r="CI6415"/>
      <c r="CJ6415"/>
    </row>
    <row r="6416" spans="39:88" x14ac:dyDescent="0.3"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  <c r="BF6416"/>
      <c r="BG6416"/>
      <c r="BH6416"/>
      <c r="BI6416"/>
      <c r="BJ6416"/>
      <c r="BK6416"/>
      <c r="BL6416"/>
      <c r="BM6416"/>
      <c r="BN6416"/>
      <c r="BO6416"/>
      <c r="BP6416"/>
      <c r="BQ6416"/>
      <c r="BR6416"/>
      <c r="BS6416"/>
      <c r="BT6416"/>
      <c r="BU6416"/>
      <c r="BV6416"/>
      <c r="BW6416"/>
      <c r="BX6416"/>
      <c r="BY6416"/>
      <c r="BZ6416"/>
      <c r="CA6416"/>
      <c r="CB6416"/>
      <c r="CC6416"/>
      <c r="CD6416"/>
      <c r="CE6416"/>
      <c r="CF6416"/>
      <c r="CG6416"/>
      <c r="CH6416"/>
      <c r="CI6416"/>
      <c r="CJ6416"/>
    </row>
    <row r="6417" spans="39:88" x14ac:dyDescent="0.3"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  <c r="BF6417"/>
      <c r="BG6417"/>
      <c r="BH6417"/>
      <c r="BI6417"/>
      <c r="BJ6417"/>
      <c r="BK6417"/>
      <c r="BL6417"/>
      <c r="BM6417"/>
      <c r="BN6417"/>
      <c r="BO6417"/>
      <c r="BP6417"/>
      <c r="BQ6417"/>
      <c r="BR6417"/>
      <c r="BS6417"/>
      <c r="BT6417"/>
      <c r="BU6417"/>
      <c r="BV6417"/>
      <c r="BW6417"/>
      <c r="BX6417"/>
      <c r="BY6417"/>
      <c r="BZ6417"/>
      <c r="CA6417"/>
      <c r="CB6417"/>
      <c r="CC6417"/>
      <c r="CD6417"/>
      <c r="CE6417"/>
      <c r="CF6417"/>
      <c r="CG6417"/>
      <c r="CH6417"/>
      <c r="CI6417"/>
      <c r="CJ6417"/>
    </row>
    <row r="6418" spans="39:88" x14ac:dyDescent="0.3"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  <c r="BF6418"/>
      <c r="BG6418"/>
      <c r="BH6418"/>
      <c r="BI6418"/>
      <c r="BJ6418"/>
      <c r="BK6418"/>
      <c r="BL6418"/>
      <c r="BM6418"/>
      <c r="BN6418"/>
      <c r="BO6418"/>
      <c r="BP6418"/>
      <c r="BQ6418"/>
      <c r="BR6418"/>
      <c r="BS6418"/>
      <c r="BT6418"/>
      <c r="BU6418"/>
      <c r="BV6418"/>
      <c r="BW6418"/>
      <c r="BX6418"/>
      <c r="BY6418"/>
      <c r="BZ6418"/>
      <c r="CA6418"/>
      <c r="CB6418"/>
      <c r="CC6418"/>
      <c r="CD6418"/>
      <c r="CE6418"/>
      <c r="CF6418"/>
      <c r="CG6418"/>
      <c r="CH6418"/>
      <c r="CI6418"/>
      <c r="CJ6418"/>
    </row>
    <row r="6419" spans="39:88" x14ac:dyDescent="0.3"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  <c r="BF6419"/>
      <c r="BG6419"/>
      <c r="BH6419"/>
      <c r="BI6419"/>
      <c r="BJ6419"/>
      <c r="BK6419"/>
      <c r="BL6419"/>
      <c r="BM6419"/>
      <c r="BN6419"/>
      <c r="BO6419"/>
      <c r="BP6419"/>
      <c r="BQ6419"/>
      <c r="BR6419"/>
      <c r="BS6419"/>
      <c r="BT6419"/>
      <c r="BU6419"/>
      <c r="BV6419"/>
      <c r="BW6419"/>
      <c r="BX6419"/>
      <c r="BY6419"/>
      <c r="BZ6419"/>
      <c r="CA6419"/>
      <c r="CB6419"/>
      <c r="CC6419"/>
      <c r="CD6419"/>
      <c r="CE6419"/>
      <c r="CF6419"/>
      <c r="CG6419"/>
      <c r="CH6419"/>
      <c r="CI6419"/>
      <c r="CJ6419"/>
    </row>
    <row r="6420" spans="39:88" x14ac:dyDescent="0.3"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  <c r="BF6420"/>
      <c r="BG6420"/>
      <c r="BH6420"/>
      <c r="BI6420"/>
      <c r="BJ6420"/>
      <c r="BK6420"/>
      <c r="BL6420"/>
      <c r="BM6420"/>
      <c r="BN6420"/>
      <c r="BO6420"/>
      <c r="BP6420"/>
      <c r="BQ6420"/>
      <c r="BR6420"/>
      <c r="BS6420"/>
      <c r="BT6420"/>
      <c r="BU6420"/>
      <c r="BV6420"/>
      <c r="BW6420"/>
      <c r="BX6420"/>
      <c r="BY6420"/>
      <c r="BZ6420"/>
      <c r="CA6420"/>
      <c r="CB6420"/>
      <c r="CC6420"/>
      <c r="CD6420"/>
      <c r="CE6420"/>
      <c r="CF6420"/>
      <c r="CG6420"/>
      <c r="CH6420"/>
      <c r="CI6420"/>
      <c r="CJ6420"/>
    </row>
    <row r="6421" spans="39:88" x14ac:dyDescent="0.3"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  <c r="BF6421"/>
      <c r="BG6421"/>
      <c r="BH6421"/>
      <c r="BI6421"/>
      <c r="BJ6421"/>
      <c r="BK6421"/>
      <c r="BL6421"/>
      <c r="BM6421"/>
      <c r="BN6421"/>
      <c r="BO6421"/>
      <c r="BP6421"/>
      <c r="BQ6421"/>
      <c r="BR6421"/>
      <c r="BS6421"/>
      <c r="BT6421"/>
      <c r="BU6421"/>
      <c r="BV6421"/>
      <c r="BW6421"/>
      <c r="BX6421"/>
      <c r="BY6421"/>
      <c r="BZ6421"/>
      <c r="CA6421"/>
      <c r="CB6421"/>
      <c r="CC6421"/>
      <c r="CD6421"/>
      <c r="CE6421"/>
      <c r="CF6421"/>
      <c r="CG6421"/>
      <c r="CH6421"/>
      <c r="CI6421"/>
      <c r="CJ6421"/>
    </row>
    <row r="6422" spans="39:88" x14ac:dyDescent="0.3"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  <c r="BF6422"/>
      <c r="BG6422"/>
      <c r="BH6422"/>
      <c r="BI6422"/>
      <c r="BJ6422"/>
      <c r="BK6422"/>
      <c r="BL6422"/>
      <c r="BM6422"/>
      <c r="BN6422"/>
      <c r="BO6422"/>
      <c r="BP6422"/>
      <c r="BQ6422"/>
      <c r="BR6422"/>
      <c r="BS6422"/>
      <c r="BT6422"/>
      <c r="BU6422"/>
      <c r="BV6422"/>
      <c r="BW6422"/>
      <c r="BX6422"/>
      <c r="BY6422"/>
      <c r="BZ6422"/>
      <c r="CA6422"/>
      <c r="CB6422"/>
      <c r="CC6422"/>
      <c r="CD6422"/>
      <c r="CE6422"/>
      <c r="CF6422"/>
      <c r="CG6422"/>
      <c r="CH6422"/>
      <c r="CI6422"/>
      <c r="CJ6422"/>
    </row>
    <row r="6423" spans="39:88" x14ac:dyDescent="0.3"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  <c r="BF6423"/>
      <c r="BG6423"/>
      <c r="BH6423"/>
      <c r="BI6423"/>
      <c r="BJ6423"/>
      <c r="BK6423"/>
      <c r="BL6423"/>
      <c r="BM6423"/>
      <c r="BN6423"/>
      <c r="BO6423"/>
      <c r="BP6423"/>
      <c r="BQ6423"/>
      <c r="BR6423"/>
      <c r="BS6423"/>
      <c r="BT6423"/>
      <c r="BU6423"/>
      <c r="BV6423"/>
      <c r="BW6423"/>
      <c r="BX6423"/>
      <c r="BY6423"/>
      <c r="BZ6423"/>
      <c r="CA6423"/>
      <c r="CB6423"/>
      <c r="CC6423"/>
      <c r="CD6423"/>
      <c r="CE6423"/>
      <c r="CF6423"/>
      <c r="CG6423"/>
      <c r="CH6423"/>
      <c r="CI6423"/>
      <c r="CJ6423"/>
    </row>
    <row r="6424" spans="39:88" x14ac:dyDescent="0.3"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  <c r="BF6424"/>
      <c r="BG6424"/>
      <c r="BH6424"/>
      <c r="BI6424"/>
      <c r="BJ6424"/>
      <c r="BK6424"/>
      <c r="BL6424"/>
      <c r="BM6424"/>
      <c r="BN6424"/>
      <c r="BO6424"/>
      <c r="BP6424"/>
      <c r="BQ6424"/>
      <c r="BR6424"/>
      <c r="BS6424"/>
      <c r="BT6424"/>
      <c r="BU6424"/>
      <c r="BV6424"/>
      <c r="BW6424"/>
      <c r="BX6424"/>
      <c r="BY6424"/>
      <c r="BZ6424"/>
      <c r="CA6424"/>
      <c r="CB6424"/>
      <c r="CC6424"/>
      <c r="CD6424"/>
      <c r="CE6424"/>
      <c r="CF6424"/>
      <c r="CG6424"/>
      <c r="CH6424"/>
      <c r="CI6424"/>
      <c r="CJ6424"/>
    </row>
    <row r="6425" spans="39:88" x14ac:dyDescent="0.3"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  <c r="BF6425"/>
      <c r="BG6425"/>
      <c r="BH6425"/>
      <c r="BI6425"/>
      <c r="BJ6425"/>
      <c r="BK6425"/>
      <c r="BL6425"/>
      <c r="BM6425"/>
      <c r="BN6425"/>
      <c r="BO6425"/>
      <c r="BP6425"/>
      <c r="BQ6425"/>
      <c r="BR6425"/>
      <c r="BS6425"/>
      <c r="BT6425"/>
      <c r="BU6425"/>
      <c r="BV6425"/>
      <c r="BW6425"/>
      <c r="BX6425"/>
      <c r="BY6425"/>
      <c r="BZ6425"/>
      <c r="CA6425"/>
      <c r="CB6425"/>
      <c r="CC6425"/>
      <c r="CD6425"/>
      <c r="CE6425"/>
      <c r="CF6425"/>
      <c r="CG6425"/>
      <c r="CH6425"/>
      <c r="CI6425"/>
      <c r="CJ6425"/>
    </row>
    <row r="6426" spans="39:88" x14ac:dyDescent="0.3"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  <c r="BF6426"/>
      <c r="BG6426"/>
      <c r="BH6426"/>
      <c r="BI6426"/>
      <c r="BJ6426"/>
      <c r="BK6426"/>
      <c r="BL6426"/>
      <c r="BM6426"/>
      <c r="BN6426"/>
      <c r="BO6426"/>
      <c r="BP6426"/>
      <c r="BQ6426"/>
      <c r="BR6426"/>
      <c r="BS6426"/>
      <c r="BT6426"/>
      <c r="BU6426"/>
      <c r="BV6426"/>
      <c r="BW6426"/>
      <c r="BX6426"/>
      <c r="BY6426"/>
      <c r="BZ6426"/>
      <c r="CA6426"/>
      <c r="CB6426"/>
      <c r="CC6426"/>
      <c r="CD6426"/>
      <c r="CE6426"/>
      <c r="CF6426"/>
      <c r="CG6426"/>
      <c r="CH6426"/>
      <c r="CI6426"/>
      <c r="CJ6426"/>
    </row>
    <row r="6427" spans="39:88" x14ac:dyDescent="0.3"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  <c r="BF6427"/>
      <c r="BG6427"/>
      <c r="BH6427"/>
      <c r="BI6427"/>
      <c r="BJ6427"/>
      <c r="BK6427"/>
      <c r="BL6427"/>
      <c r="BM6427"/>
      <c r="BN6427"/>
      <c r="BO6427"/>
      <c r="BP6427"/>
      <c r="BQ6427"/>
      <c r="BR6427"/>
      <c r="BS6427"/>
      <c r="BT6427"/>
      <c r="BU6427"/>
      <c r="BV6427"/>
      <c r="BW6427"/>
      <c r="BX6427"/>
      <c r="BY6427"/>
      <c r="BZ6427"/>
      <c r="CA6427"/>
      <c r="CB6427"/>
      <c r="CC6427"/>
      <c r="CD6427"/>
      <c r="CE6427"/>
      <c r="CF6427"/>
      <c r="CG6427"/>
      <c r="CH6427"/>
      <c r="CI6427"/>
      <c r="CJ6427"/>
    </row>
    <row r="6428" spans="39:88" x14ac:dyDescent="0.3"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  <c r="BF6428"/>
      <c r="BG6428"/>
      <c r="BH6428"/>
      <c r="BI6428"/>
      <c r="BJ6428"/>
      <c r="BK6428"/>
      <c r="BL6428"/>
      <c r="BM6428"/>
      <c r="BN6428"/>
      <c r="BO6428"/>
      <c r="BP6428"/>
      <c r="BQ6428"/>
      <c r="BR6428"/>
      <c r="BS6428"/>
      <c r="BT6428"/>
      <c r="BU6428"/>
      <c r="BV6428"/>
      <c r="BW6428"/>
      <c r="BX6428"/>
      <c r="BY6428"/>
      <c r="BZ6428"/>
      <c r="CA6428"/>
      <c r="CB6428"/>
      <c r="CC6428"/>
      <c r="CD6428"/>
      <c r="CE6428"/>
      <c r="CF6428"/>
      <c r="CG6428"/>
      <c r="CH6428"/>
      <c r="CI6428"/>
      <c r="CJ6428"/>
    </row>
    <row r="6429" spans="39:88" x14ac:dyDescent="0.3"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  <c r="BF6429"/>
      <c r="BG6429"/>
      <c r="BH6429"/>
      <c r="BI6429"/>
      <c r="BJ6429"/>
      <c r="BK6429"/>
      <c r="BL6429"/>
      <c r="BM6429"/>
      <c r="BN6429"/>
      <c r="BO6429"/>
      <c r="BP6429"/>
      <c r="BQ6429"/>
      <c r="BR6429"/>
      <c r="BS6429"/>
      <c r="BT6429"/>
      <c r="BU6429"/>
      <c r="BV6429"/>
      <c r="BW6429"/>
      <c r="BX6429"/>
      <c r="BY6429"/>
      <c r="BZ6429"/>
      <c r="CA6429"/>
      <c r="CB6429"/>
      <c r="CC6429"/>
      <c r="CD6429"/>
      <c r="CE6429"/>
      <c r="CF6429"/>
      <c r="CG6429"/>
      <c r="CH6429"/>
      <c r="CI6429"/>
      <c r="CJ6429"/>
    </row>
    <row r="6430" spans="39:88" x14ac:dyDescent="0.3"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  <c r="BF6430"/>
      <c r="BG6430"/>
      <c r="BH6430"/>
      <c r="BI6430"/>
      <c r="BJ6430"/>
      <c r="BK6430"/>
      <c r="BL6430"/>
      <c r="BM6430"/>
      <c r="BN6430"/>
      <c r="BO6430"/>
      <c r="BP6430"/>
      <c r="BQ6430"/>
      <c r="BR6430"/>
      <c r="BS6430"/>
      <c r="BT6430"/>
      <c r="BU6430"/>
      <c r="BV6430"/>
      <c r="BW6430"/>
      <c r="BX6430"/>
      <c r="BY6430"/>
      <c r="BZ6430"/>
      <c r="CA6430"/>
      <c r="CB6430"/>
      <c r="CC6430"/>
      <c r="CD6430"/>
      <c r="CE6430"/>
      <c r="CF6430"/>
      <c r="CG6430"/>
      <c r="CH6430"/>
      <c r="CI6430"/>
      <c r="CJ6430"/>
    </row>
    <row r="6431" spans="39:88" x14ac:dyDescent="0.3"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  <c r="BF6431"/>
      <c r="BG6431"/>
      <c r="BH6431"/>
      <c r="BI6431"/>
      <c r="BJ6431"/>
      <c r="BK6431"/>
      <c r="BL6431"/>
      <c r="BM6431"/>
      <c r="BN6431"/>
      <c r="BO6431"/>
      <c r="BP6431"/>
      <c r="BQ6431"/>
      <c r="BR6431"/>
      <c r="BS6431"/>
      <c r="BT6431"/>
      <c r="BU6431"/>
      <c r="BV6431"/>
      <c r="BW6431"/>
      <c r="BX6431"/>
      <c r="BY6431"/>
      <c r="BZ6431"/>
      <c r="CA6431"/>
      <c r="CB6431"/>
      <c r="CC6431"/>
      <c r="CD6431"/>
      <c r="CE6431"/>
      <c r="CF6431"/>
      <c r="CG6431"/>
      <c r="CH6431"/>
      <c r="CI6431"/>
      <c r="CJ6431"/>
    </row>
    <row r="6432" spans="39:88" x14ac:dyDescent="0.3"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  <c r="BF6432"/>
      <c r="BG6432"/>
      <c r="BH6432"/>
      <c r="BI6432"/>
      <c r="BJ6432"/>
      <c r="BK6432"/>
      <c r="BL6432"/>
      <c r="BM6432"/>
      <c r="BN6432"/>
      <c r="BO6432"/>
      <c r="BP6432"/>
      <c r="BQ6432"/>
      <c r="BR6432"/>
      <c r="BS6432"/>
      <c r="BT6432"/>
      <c r="BU6432"/>
      <c r="BV6432"/>
      <c r="BW6432"/>
      <c r="BX6432"/>
      <c r="BY6432"/>
      <c r="BZ6432"/>
      <c r="CA6432"/>
      <c r="CB6432"/>
      <c r="CC6432"/>
      <c r="CD6432"/>
      <c r="CE6432"/>
      <c r="CF6432"/>
      <c r="CG6432"/>
      <c r="CH6432"/>
      <c r="CI6432"/>
      <c r="CJ6432"/>
    </row>
    <row r="6433" spans="39:88" x14ac:dyDescent="0.3"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  <c r="BF6433"/>
      <c r="BG6433"/>
      <c r="BH6433"/>
      <c r="BI6433"/>
      <c r="BJ6433"/>
      <c r="BK6433"/>
      <c r="BL6433"/>
      <c r="BM6433"/>
      <c r="BN6433"/>
      <c r="BO6433"/>
      <c r="BP6433"/>
      <c r="BQ6433"/>
      <c r="BR6433"/>
      <c r="BS6433"/>
      <c r="BT6433"/>
      <c r="BU6433"/>
      <c r="BV6433"/>
      <c r="BW6433"/>
      <c r="BX6433"/>
      <c r="BY6433"/>
      <c r="BZ6433"/>
      <c r="CA6433"/>
      <c r="CB6433"/>
      <c r="CC6433"/>
      <c r="CD6433"/>
      <c r="CE6433"/>
      <c r="CF6433"/>
      <c r="CG6433"/>
      <c r="CH6433"/>
      <c r="CI6433"/>
      <c r="CJ6433"/>
    </row>
    <row r="6434" spans="39:88" x14ac:dyDescent="0.3"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  <c r="BF6434"/>
      <c r="BG6434"/>
      <c r="BH6434"/>
      <c r="BI6434"/>
      <c r="BJ6434"/>
      <c r="BK6434"/>
      <c r="BL6434"/>
      <c r="BM6434"/>
      <c r="BN6434"/>
      <c r="BO6434"/>
      <c r="BP6434"/>
      <c r="BQ6434"/>
      <c r="BR6434"/>
      <c r="BS6434"/>
      <c r="BT6434"/>
      <c r="BU6434"/>
      <c r="BV6434"/>
      <c r="BW6434"/>
      <c r="BX6434"/>
      <c r="BY6434"/>
      <c r="BZ6434"/>
      <c r="CA6434"/>
      <c r="CB6434"/>
      <c r="CC6434"/>
      <c r="CD6434"/>
      <c r="CE6434"/>
      <c r="CF6434"/>
      <c r="CG6434"/>
      <c r="CH6434"/>
      <c r="CI6434"/>
      <c r="CJ6434"/>
    </row>
    <row r="6435" spans="39:88" x14ac:dyDescent="0.3"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  <c r="BF6435"/>
      <c r="BG6435"/>
      <c r="BH6435"/>
      <c r="BI6435"/>
      <c r="BJ6435"/>
      <c r="BK6435"/>
      <c r="BL6435"/>
      <c r="BM6435"/>
      <c r="BN6435"/>
      <c r="BO6435"/>
      <c r="BP6435"/>
      <c r="BQ6435"/>
      <c r="BR6435"/>
      <c r="BS6435"/>
      <c r="BT6435"/>
      <c r="BU6435"/>
      <c r="BV6435"/>
      <c r="BW6435"/>
      <c r="BX6435"/>
      <c r="BY6435"/>
      <c r="BZ6435"/>
      <c r="CA6435"/>
      <c r="CB6435"/>
      <c r="CC6435"/>
      <c r="CD6435"/>
      <c r="CE6435"/>
      <c r="CF6435"/>
      <c r="CG6435"/>
      <c r="CH6435"/>
      <c r="CI6435"/>
      <c r="CJ6435"/>
    </row>
    <row r="6436" spans="39:88" x14ac:dyDescent="0.3"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  <c r="BF6436"/>
      <c r="BG6436"/>
      <c r="BH6436"/>
      <c r="BI6436"/>
      <c r="BJ6436"/>
      <c r="BK6436"/>
      <c r="BL6436"/>
      <c r="BM6436"/>
      <c r="BN6436"/>
      <c r="BO6436"/>
      <c r="BP6436"/>
      <c r="BQ6436"/>
      <c r="BR6436"/>
      <c r="BS6436"/>
      <c r="BT6436"/>
      <c r="BU6436"/>
      <c r="BV6436"/>
      <c r="BW6436"/>
      <c r="BX6436"/>
      <c r="BY6436"/>
      <c r="BZ6436"/>
      <c r="CA6436"/>
      <c r="CB6436"/>
      <c r="CC6436"/>
      <c r="CD6436"/>
      <c r="CE6436"/>
      <c r="CF6436"/>
      <c r="CG6436"/>
      <c r="CH6436"/>
      <c r="CI6436"/>
      <c r="CJ6436"/>
    </row>
    <row r="6437" spans="39:88" x14ac:dyDescent="0.3"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  <c r="BF6437"/>
      <c r="BG6437"/>
      <c r="BH6437"/>
      <c r="BI6437"/>
      <c r="BJ6437"/>
      <c r="BK6437"/>
      <c r="BL6437"/>
      <c r="BM6437"/>
      <c r="BN6437"/>
      <c r="BO6437"/>
      <c r="BP6437"/>
      <c r="BQ6437"/>
      <c r="BR6437"/>
      <c r="BS6437"/>
      <c r="BT6437"/>
      <c r="BU6437"/>
      <c r="BV6437"/>
      <c r="BW6437"/>
      <c r="BX6437"/>
      <c r="BY6437"/>
      <c r="BZ6437"/>
      <c r="CA6437"/>
      <c r="CB6437"/>
      <c r="CC6437"/>
      <c r="CD6437"/>
      <c r="CE6437"/>
      <c r="CF6437"/>
      <c r="CG6437"/>
      <c r="CH6437"/>
      <c r="CI6437"/>
      <c r="CJ6437"/>
    </row>
    <row r="6438" spans="39:88" x14ac:dyDescent="0.3"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  <c r="BF6438"/>
      <c r="BG6438"/>
      <c r="BH6438"/>
      <c r="BI6438"/>
      <c r="BJ6438"/>
      <c r="BK6438"/>
      <c r="BL6438"/>
      <c r="BM6438"/>
      <c r="BN6438"/>
      <c r="BO6438"/>
      <c r="BP6438"/>
      <c r="BQ6438"/>
      <c r="BR6438"/>
      <c r="BS6438"/>
      <c r="BT6438"/>
      <c r="BU6438"/>
      <c r="BV6438"/>
      <c r="BW6438"/>
      <c r="BX6438"/>
      <c r="BY6438"/>
      <c r="BZ6438"/>
      <c r="CA6438"/>
      <c r="CB6438"/>
      <c r="CC6438"/>
      <c r="CD6438"/>
      <c r="CE6438"/>
      <c r="CF6438"/>
      <c r="CG6438"/>
      <c r="CH6438"/>
      <c r="CI6438"/>
      <c r="CJ6438"/>
    </row>
    <row r="6439" spans="39:88" x14ac:dyDescent="0.3"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  <c r="BF6439"/>
      <c r="BG6439"/>
      <c r="BH6439"/>
      <c r="BI6439"/>
      <c r="BJ6439"/>
      <c r="BK6439"/>
      <c r="BL6439"/>
      <c r="BM6439"/>
      <c r="BN6439"/>
      <c r="BO6439"/>
      <c r="BP6439"/>
      <c r="BQ6439"/>
      <c r="BR6439"/>
      <c r="BS6439"/>
      <c r="BT6439"/>
      <c r="BU6439"/>
      <c r="BV6439"/>
      <c r="BW6439"/>
      <c r="BX6439"/>
      <c r="BY6439"/>
      <c r="BZ6439"/>
      <c r="CA6439"/>
      <c r="CB6439"/>
      <c r="CC6439"/>
      <c r="CD6439"/>
      <c r="CE6439"/>
      <c r="CF6439"/>
      <c r="CG6439"/>
      <c r="CH6439"/>
      <c r="CI6439"/>
      <c r="CJ6439"/>
    </row>
    <row r="6440" spans="39:88" x14ac:dyDescent="0.3"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  <c r="BF6440"/>
      <c r="BG6440"/>
      <c r="BH6440"/>
      <c r="BI6440"/>
      <c r="BJ6440"/>
      <c r="BK6440"/>
      <c r="BL6440"/>
      <c r="BM6440"/>
      <c r="BN6440"/>
      <c r="BO6440"/>
      <c r="BP6440"/>
      <c r="BQ6440"/>
      <c r="BR6440"/>
      <c r="BS6440"/>
      <c r="BT6440"/>
      <c r="BU6440"/>
      <c r="BV6440"/>
      <c r="BW6440"/>
      <c r="BX6440"/>
      <c r="BY6440"/>
      <c r="BZ6440"/>
      <c r="CA6440"/>
      <c r="CB6440"/>
      <c r="CC6440"/>
      <c r="CD6440"/>
      <c r="CE6440"/>
      <c r="CF6440"/>
      <c r="CG6440"/>
      <c r="CH6440"/>
      <c r="CI6440"/>
      <c r="CJ6440"/>
    </row>
    <row r="6441" spans="39:88" x14ac:dyDescent="0.3"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  <c r="BF6441"/>
      <c r="BG6441"/>
      <c r="BH6441"/>
      <c r="BI6441"/>
      <c r="BJ6441"/>
      <c r="BK6441"/>
      <c r="BL6441"/>
      <c r="BM6441"/>
      <c r="BN6441"/>
      <c r="BO6441"/>
      <c r="BP6441"/>
      <c r="BQ6441"/>
      <c r="BR6441"/>
      <c r="BS6441"/>
      <c r="BT6441"/>
      <c r="BU6441"/>
      <c r="BV6441"/>
      <c r="BW6441"/>
      <c r="BX6441"/>
      <c r="BY6441"/>
      <c r="BZ6441"/>
      <c r="CA6441"/>
      <c r="CB6441"/>
      <c r="CC6441"/>
      <c r="CD6441"/>
      <c r="CE6441"/>
      <c r="CF6441"/>
      <c r="CG6441"/>
      <c r="CH6441"/>
      <c r="CI6441"/>
      <c r="CJ6441"/>
    </row>
    <row r="6442" spans="39:88" x14ac:dyDescent="0.3"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  <c r="BF6442"/>
      <c r="BG6442"/>
      <c r="BH6442"/>
      <c r="BI6442"/>
      <c r="BJ6442"/>
      <c r="BK6442"/>
      <c r="BL6442"/>
      <c r="BM6442"/>
      <c r="BN6442"/>
      <c r="BO6442"/>
      <c r="BP6442"/>
      <c r="BQ6442"/>
      <c r="BR6442"/>
      <c r="BS6442"/>
      <c r="BT6442"/>
      <c r="BU6442"/>
      <c r="BV6442"/>
      <c r="BW6442"/>
      <c r="BX6442"/>
      <c r="BY6442"/>
      <c r="BZ6442"/>
      <c r="CA6442"/>
      <c r="CB6442"/>
      <c r="CC6442"/>
      <c r="CD6442"/>
      <c r="CE6442"/>
      <c r="CF6442"/>
      <c r="CG6442"/>
      <c r="CH6442"/>
      <c r="CI6442"/>
      <c r="CJ6442"/>
    </row>
    <row r="6443" spans="39:88" x14ac:dyDescent="0.3"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  <c r="BF6443"/>
      <c r="BG6443"/>
      <c r="BH6443"/>
      <c r="BI6443"/>
      <c r="BJ6443"/>
      <c r="BK6443"/>
      <c r="BL6443"/>
      <c r="BM6443"/>
      <c r="BN6443"/>
      <c r="BO6443"/>
      <c r="BP6443"/>
      <c r="BQ6443"/>
      <c r="BR6443"/>
      <c r="BS6443"/>
      <c r="BT6443"/>
      <c r="BU6443"/>
      <c r="BV6443"/>
      <c r="BW6443"/>
      <c r="BX6443"/>
      <c r="BY6443"/>
      <c r="BZ6443"/>
      <c r="CA6443"/>
      <c r="CB6443"/>
      <c r="CC6443"/>
      <c r="CD6443"/>
      <c r="CE6443"/>
      <c r="CF6443"/>
      <c r="CG6443"/>
      <c r="CH6443"/>
      <c r="CI6443"/>
      <c r="CJ6443"/>
    </row>
    <row r="6444" spans="39:88" x14ac:dyDescent="0.3"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  <c r="BF6444"/>
      <c r="BG6444"/>
      <c r="BH6444"/>
      <c r="BI6444"/>
      <c r="BJ6444"/>
      <c r="BK6444"/>
      <c r="BL6444"/>
      <c r="BM6444"/>
      <c r="BN6444"/>
      <c r="BO6444"/>
      <c r="BP6444"/>
      <c r="BQ6444"/>
      <c r="BR6444"/>
      <c r="BS6444"/>
      <c r="BT6444"/>
      <c r="BU6444"/>
      <c r="BV6444"/>
      <c r="BW6444"/>
      <c r="BX6444"/>
      <c r="BY6444"/>
      <c r="BZ6444"/>
      <c r="CA6444"/>
      <c r="CB6444"/>
      <c r="CC6444"/>
      <c r="CD6444"/>
      <c r="CE6444"/>
      <c r="CF6444"/>
      <c r="CG6444"/>
      <c r="CH6444"/>
      <c r="CI6444"/>
      <c r="CJ6444"/>
    </row>
    <row r="6445" spans="39:88" x14ac:dyDescent="0.3"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  <c r="BF6445"/>
      <c r="BG6445"/>
      <c r="BH6445"/>
      <c r="BI6445"/>
      <c r="BJ6445"/>
      <c r="BK6445"/>
      <c r="BL6445"/>
      <c r="BM6445"/>
      <c r="BN6445"/>
      <c r="BO6445"/>
      <c r="BP6445"/>
      <c r="BQ6445"/>
      <c r="BR6445"/>
      <c r="BS6445"/>
      <c r="BT6445"/>
      <c r="BU6445"/>
      <c r="BV6445"/>
      <c r="BW6445"/>
      <c r="BX6445"/>
      <c r="BY6445"/>
      <c r="BZ6445"/>
      <c r="CA6445"/>
      <c r="CB6445"/>
      <c r="CC6445"/>
      <c r="CD6445"/>
      <c r="CE6445"/>
      <c r="CF6445"/>
      <c r="CG6445"/>
      <c r="CH6445"/>
      <c r="CI6445"/>
      <c r="CJ6445"/>
    </row>
    <row r="6446" spans="39:88" x14ac:dyDescent="0.3"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  <c r="BF6446"/>
      <c r="BG6446"/>
      <c r="BH6446"/>
      <c r="BI6446"/>
      <c r="BJ6446"/>
      <c r="BK6446"/>
      <c r="BL6446"/>
      <c r="BM6446"/>
      <c r="BN6446"/>
      <c r="BO6446"/>
      <c r="BP6446"/>
      <c r="BQ6446"/>
      <c r="BR6446"/>
      <c r="BS6446"/>
      <c r="BT6446"/>
      <c r="BU6446"/>
      <c r="BV6446"/>
      <c r="BW6446"/>
      <c r="BX6446"/>
      <c r="BY6446"/>
      <c r="BZ6446"/>
      <c r="CA6446"/>
      <c r="CB6446"/>
      <c r="CC6446"/>
      <c r="CD6446"/>
      <c r="CE6446"/>
      <c r="CF6446"/>
      <c r="CG6446"/>
      <c r="CH6446"/>
      <c r="CI6446"/>
      <c r="CJ6446"/>
    </row>
    <row r="6447" spans="39:88" x14ac:dyDescent="0.3"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  <c r="BF6447"/>
      <c r="BG6447"/>
      <c r="BH6447"/>
      <c r="BI6447"/>
      <c r="BJ6447"/>
      <c r="BK6447"/>
      <c r="BL6447"/>
      <c r="BM6447"/>
      <c r="BN6447"/>
      <c r="BO6447"/>
      <c r="BP6447"/>
      <c r="BQ6447"/>
      <c r="BR6447"/>
      <c r="BS6447"/>
      <c r="BT6447"/>
      <c r="BU6447"/>
      <c r="BV6447"/>
      <c r="BW6447"/>
      <c r="BX6447"/>
      <c r="BY6447"/>
      <c r="BZ6447"/>
      <c r="CA6447"/>
      <c r="CB6447"/>
      <c r="CC6447"/>
      <c r="CD6447"/>
      <c r="CE6447"/>
      <c r="CF6447"/>
      <c r="CG6447"/>
      <c r="CH6447"/>
      <c r="CI6447"/>
      <c r="CJ6447"/>
    </row>
    <row r="6448" spans="39:88" x14ac:dyDescent="0.3"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  <c r="BF6448"/>
      <c r="BG6448"/>
      <c r="BH6448"/>
      <c r="BI6448"/>
      <c r="BJ6448"/>
      <c r="BK6448"/>
      <c r="BL6448"/>
      <c r="BM6448"/>
      <c r="BN6448"/>
      <c r="BO6448"/>
      <c r="BP6448"/>
      <c r="BQ6448"/>
      <c r="BR6448"/>
      <c r="BS6448"/>
      <c r="BT6448"/>
      <c r="BU6448"/>
      <c r="BV6448"/>
      <c r="BW6448"/>
      <c r="BX6448"/>
      <c r="BY6448"/>
      <c r="BZ6448"/>
      <c r="CA6448"/>
      <c r="CB6448"/>
      <c r="CC6448"/>
      <c r="CD6448"/>
      <c r="CE6448"/>
      <c r="CF6448"/>
      <c r="CG6448"/>
      <c r="CH6448"/>
      <c r="CI6448"/>
      <c r="CJ6448"/>
    </row>
    <row r="6449" spans="39:88" x14ac:dyDescent="0.3"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  <c r="BF6449"/>
      <c r="BG6449"/>
      <c r="BH6449"/>
      <c r="BI6449"/>
      <c r="BJ6449"/>
      <c r="BK6449"/>
      <c r="BL6449"/>
      <c r="BM6449"/>
      <c r="BN6449"/>
      <c r="BO6449"/>
      <c r="BP6449"/>
      <c r="BQ6449"/>
      <c r="BR6449"/>
      <c r="BS6449"/>
      <c r="BT6449"/>
      <c r="BU6449"/>
      <c r="BV6449"/>
      <c r="BW6449"/>
      <c r="BX6449"/>
      <c r="BY6449"/>
      <c r="BZ6449"/>
      <c r="CA6449"/>
      <c r="CB6449"/>
      <c r="CC6449"/>
      <c r="CD6449"/>
      <c r="CE6449"/>
      <c r="CF6449"/>
      <c r="CG6449"/>
      <c r="CH6449"/>
      <c r="CI6449"/>
      <c r="CJ6449"/>
    </row>
    <row r="6450" spans="39:88" x14ac:dyDescent="0.3"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  <c r="BF6450"/>
      <c r="BG6450"/>
      <c r="BH6450"/>
      <c r="BI6450"/>
      <c r="BJ6450"/>
      <c r="BK6450"/>
      <c r="BL6450"/>
      <c r="BM6450"/>
      <c r="BN6450"/>
      <c r="BO6450"/>
      <c r="BP6450"/>
      <c r="BQ6450"/>
      <c r="BR6450"/>
      <c r="BS6450"/>
      <c r="BT6450"/>
      <c r="BU6450"/>
      <c r="BV6450"/>
      <c r="BW6450"/>
      <c r="BX6450"/>
      <c r="BY6450"/>
      <c r="BZ6450"/>
      <c r="CA6450"/>
      <c r="CB6450"/>
      <c r="CC6450"/>
      <c r="CD6450"/>
      <c r="CE6450"/>
      <c r="CF6450"/>
      <c r="CG6450"/>
      <c r="CH6450"/>
      <c r="CI6450"/>
      <c r="CJ6450"/>
    </row>
    <row r="6451" spans="39:88" x14ac:dyDescent="0.3"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  <c r="BF6451"/>
      <c r="BG6451"/>
      <c r="BH6451"/>
      <c r="BI6451"/>
      <c r="BJ6451"/>
      <c r="BK6451"/>
      <c r="BL6451"/>
      <c r="BM6451"/>
      <c r="BN6451"/>
      <c r="BO6451"/>
      <c r="BP6451"/>
      <c r="BQ6451"/>
      <c r="BR6451"/>
      <c r="BS6451"/>
      <c r="BT6451"/>
      <c r="BU6451"/>
      <c r="BV6451"/>
      <c r="BW6451"/>
      <c r="BX6451"/>
      <c r="BY6451"/>
      <c r="BZ6451"/>
      <c r="CA6451"/>
      <c r="CB6451"/>
      <c r="CC6451"/>
      <c r="CD6451"/>
      <c r="CE6451"/>
      <c r="CF6451"/>
      <c r="CG6451"/>
      <c r="CH6451"/>
      <c r="CI6451"/>
      <c r="CJ6451"/>
    </row>
    <row r="6452" spans="39:88" x14ac:dyDescent="0.3"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  <c r="BF6452"/>
      <c r="BG6452"/>
      <c r="BH6452"/>
      <c r="BI6452"/>
      <c r="BJ6452"/>
      <c r="BK6452"/>
      <c r="BL6452"/>
      <c r="BM6452"/>
      <c r="BN6452"/>
      <c r="BO6452"/>
      <c r="BP6452"/>
      <c r="BQ6452"/>
      <c r="BR6452"/>
      <c r="BS6452"/>
      <c r="BT6452"/>
      <c r="BU6452"/>
      <c r="BV6452"/>
      <c r="BW6452"/>
      <c r="BX6452"/>
      <c r="BY6452"/>
      <c r="BZ6452"/>
      <c r="CA6452"/>
      <c r="CB6452"/>
      <c r="CC6452"/>
      <c r="CD6452"/>
      <c r="CE6452"/>
      <c r="CF6452"/>
      <c r="CG6452"/>
      <c r="CH6452"/>
      <c r="CI6452"/>
      <c r="CJ6452"/>
    </row>
    <row r="6453" spans="39:88" x14ac:dyDescent="0.3"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  <c r="BF6453"/>
      <c r="BG6453"/>
      <c r="BH6453"/>
      <c r="BI6453"/>
      <c r="BJ6453"/>
      <c r="BK6453"/>
      <c r="BL6453"/>
      <c r="BM6453"/>
      <c r="BN6453"/>
      <c r="BO6453"/>
      <c r="BP6453"/>
      <c r="BQ6453"/>
      <c r="BR6453"/>
      <c r="BS6453"/>
      <c r="BT6453"/>
      <c r="BU6453"/>
      <c r="BV6453"/>
      <c r="BW6453"/>
      <c r="BX6453"/>
      <c r="BY6453"/>
      <c r="BZ6453"/>
      <c r="CA6453"/>
      <c r="CB6453"/>
      <c r="CC6453"/>
      <c r="CD6453"/>
      <c r="CE6453"/>
      <c r="CF6453"/>
      <c r="CG6453"/>
      <c r="CH6453"/>
      <c r="CI6453"/>
      <c r="CJ6453"/>
    </row>
    <row r="6454" spans="39:88" x14ac:dyDescent="0.3"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  <c r="BF6454"/>
      <c r="BG6454"/>
      <c r="BH6454"/>
      <c r="BI6454"/>
      <c r="BJ6454"/>
      <c r="BK6454"/>
      <c r="BL6454"/>
      <c r="BM6454"/>
      <c r="BN6454"/>
      <c r="BO6454"/>
      <c r="BP6454"/>
      <c r="BQ6454"/>
      <c r="BR6454"/>
      <c r="BS6454"/>
      <c r="BT6454"/>
      <c r="BU6454"/>
      <c r="BV6454"/>
      <c r="BW6454"/>
      <c r="BX6454"/>
      <c r="BY6454"/>
      <c r="BZ6454"/>
      <c r="CA6454"/>
      <c r="CB6454"/>
      <c r="CC6454"/>
      <c r="CD6454"/>
      <c r="CE6454"/>
      <c r="CF6454"/>
      <c r="CG6454"/>
      <c r="CH6454"/>
      <c r="CI6454"/>
      <c r="CJ6454"/>
    </row>
    <row r="6455" spans="39:88" x14ac:dyDescent="0.3"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  <c r="BF6455"/>
      <c r="BG6455"/>
      <c r="BH6455"/>
      <c r="BI6455"/>
      <c r="BJ6455"/>
      <c r="BK6455"/>
      <c r="BL6455"/>
      <c r="BM6455"/>
      <c r="BN6455"/>
      <c r="BO6455"/>
      <c r="BP6455"/>
      <c r="BQ6455"/>
      <c r="BR6455"/>
      <c r="BS6455"/>
      <c r="BT6455"/>
      <c r="BU6455"/>
      <c r="BV6455"/>
      <c r="BW6455"/>
      <c r="BX6455"/>
      <c r="BY6455"/>
      <c r="BZ6455"/>
      <c r="CA6455"/>
      <c r="CB6455"/>
      <c r="CC6455"/>
      <c r="CD6455"/>
      <c r="CE6455"/>
      <c r="CF6455"/>
      <c r="CG6455"/>
      <c r="CH6455"/>
      <c r="CI6455"/>
      <c r="CJ6455"/>
    </row>
    <row r="6456" spans="39:88" x14ac:dyDescent="0.3"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  <c r="BF6456"/>
      <c r="BG6456"/>
      <c r="BH6456"/>
      <c r="BI6456"/>
      <c r="BJ6456"/>
      <c r="BK6456"/>
      <c r="BL6456"/>
      <c r="BM6456"/>
      <c r="BN6456"/>
      <c r="BO6456"/>
      <c r="BP6456"/>
      <c r="BQ6456"/>
      <c r="BR6456"/>
      <c r="BS6456"/>
      <c r="BT6456"/>
      <c r="BU6456"/>
      <c r="BV6456"/>
      <c r="BW6456"/>
      <c r="BX6456"/>
      <c r="BY6456"/>
      <c r="BZ6456"/>
      <c r="CA6456"/>
      <c r="CB6456"/>
      <c r="CC6456"/>
      <c r="CD6456"/>
      <c r="CE6456"/>
      <c r="CF6456"/>
      <c r="CG6456"/>
      <c r="CH6456"/>
      <c r="CI6456"/>
      <c r="CJ6456"/>
    </row>
    <row r="6457" spans="39:88" x14ac:dyDescent="0.3"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  <c r="BF6457"/>
      <c r="BG6457"/>
      <c r="BH6457"/>
      <c r="BI6457"/>
      <c r="BJ6457"/>
      <c r="BK6457"/>
      <c r="BL6457"/>
      <c r="BM6457"/>
      <c r="BN6457"/>
      <c r="BO6457"/>
      <c r="BP6457"/>
      <c r="BQ6457"/>
      <c r="BR6457"/>
      <c r="BS6457"/>
      <c r="BT6457"/>
      <c r="BU6457"/>
      <c r="BV6457"/>
      <c r="BW6457"/>
      <c r="BX6457"/>
      <c r="BY6457"/>
      <c r="BZ6457"/>
      <c r="CA6457"/>
      <c r="CB6457"/>
      <c r="CC6457"/>
      <c r="CD6457"/>
      <c r="CE6457"/>
      <c r="CF6457"/>
      <c r="CG6457"/>
      <c r="CH6457"/>
      <c r="CI6457"/>
      <c r="CJ6457"/>
    </row>
    <row r="6458" spans="39:88" x14ac:dyDescent="0.3"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  <c r="BF6458"/>
      <c r="BG6458"/>
      <c r="BH6458"/>
      <c r="BI6458"/>
      <c r="BJ6458"/>
      <c r="BK6458"/>
      <c r="BL6458"/>
      <c r="BM6458"/>
      <c r="BN6458"/>
      <c r="BO6458"/>
      <c r="BP6458"/>
      <c r="BQ6458"/>
      <c r="BR6458"/>
      <c r="BS6458"/>
      <c r="BT6458"/>
      <c r="BU6458"/>
      <c r="BV6458"/>
      <c r="BW6458"/>
      <c r="BX6458"/>
      <c r="BY6458"/>
      <c r="BZ6458"/>
      <c r="CA6458"/>
      <c r="CB6458"/>
      <c r="CC6458"/>
      <c r="CD6458"/>
      <c r="CE6458"/>
      <c r="CF6458"/>
      <c r="CG6458"/>
      <c r="CH6458"/>
      <c r="CI6458"/>
      <c r="CJ6458"/>
    </row>
    <row r="6459" spans="39:88" x14ac:dyDescent="0.3"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  <c r="BF6459"/>
      <c r="BG6459"/>
      <c r="BH6459"/>
      <c r="BI6459"/>
      <c r="BJ6459"/>
      <c r="BK6459"/>
      <c r="BL6459"/>
      <c r="BM6459"/>
      <c r="BN6459"/>
      <c r="BO6459"/>
      <c r="BP6459"/>
      <c r="BQ6459"/>
      <c r="BR6459"/>
      <c r="BS6459"/>
      <c r="BT6459"/>
      <c r="BU6459"/>
      <c r="BV6459"/>
      <c r="BW6459"/>
      <c r="BX6459"/>
      <c r="BY6459"/>
      <c r="BZ6459"/>
      <c r="CA6459"/>
      <c r="CB6459"/>
      <c r="CC6459"/>
      <c r="CD6459"/>
      <c r="CE6459"/>
      <c r="CF6459"/>
      <c r="CG6459"/>
      <c r="CH6459"/>
      <c r="CI6459"/>
      <c r="CJ6459"/>
    </row>
    <row r="6460" spans="39:88" x14ac:dyDescent="0.3"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  <c r="BF6460"/>
      <c r="BG6460"/>
      <c r="BH6460"/>
      <c r="BI6460"/>
      <c r="BJ6460"/>
      <c r="BK6460"/>
      <c r="BL6460"/>
      <c r="BM6460"/>
      <c r="BN6460"/>
      <c r="BO6460"/>
      <c r="BP6460"/>
      <c r="BQ6460"/>
      <c r="BR6460"/>
      <c r="BS6460"/>
      <c r="BT6460"/>
      <c r="BU6460"/>
      <c r="BV6460"/>
      <c r="BW6460"/>
      <c r="BX6460"/>
      <c r="BY6460"/>
      <c r="BZ6460"/>
      <c r="CA6460"/>
      <c r="CB6460"/>
      <c r="CC6460"/>
      <c r="CD6460"/>
      <c r="CE6460"/>
      <c r="CF6460"/>
      <c r="CG6460"/>
      <c r="CH6460"/>
      <c r="CI6460"/>
      <c r="CJ6460"/>
    </row>
    <row r="6461" spans="39:88" x14ac:dyDescent="0.3"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  <c r="BF6461"/>
      <c r="BG6461"/>
      <c r="BH6461"/>
      <c r="BI6461"/>
      <c r="BJ6461"/>
      <c r="BK6461"/>
      <c r="BL6461"/>
      <c r="BM6461"/>
      <c r="BN6461"/>
      <c r="BO6461"/>
      <c r="BP6461"/>
      <c r="BQ6461"/>
      <c r="BR6461"/>
      <c r="BS6461"/>
      <c r="BT6461"/>
      <c r="BU6461"/>
      <c r="BV6461"/>
      <c r="BW6461"/>
      <c r="BX6461"/>
      <c r="BY6461"/>
      <c r="BZ6461"/>
      <c r="CA6461"/>
      <c r="CB6461"/>
      <c r="CC6461"/>
      <c r="CD6461"/>
      <c r="CE6461"/>
      <c r="CF6461"/>
      <c r="CG6461"/>
      <c r="CH6461"/>
      <c r="CI6461"/>
      <c r="CJ6461"/>
    </row>
    <row r="6462" spans="39:88" x14ac:dyDescent="0.3"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  <c r="BF6462"/>
      <c r="BG6462"/>
      <c r="BH6462"/>
      <c r="BI6462"/>
      <c r="BJ6462"/>
      <c r="BK6462"/>
      <c r="BL6462"/>
      <c r="BM6462"/>
      <c r="BN6462"/>
      <c r="BO6462"/>
      <c r="BP6462"/>
      <c r="BQ6462"/>
      <c r="BR6462"/>
      <c r="BS6462"/>
      <c r="BT6462"/>
      <c r="BU6462"/>
      <c r="BV6462"/>
      <c r="BW6462"/>
      <c r="BX6462"/>
      <c r="BY6462"/>
      <c r="BZ6462"/>
      <c r="CA6462"/>
      <c r="CB6462"/>
      <c r="CC6462"/>
      <c r="CD6462"/>
      <c r="CE6462"/>
      <c r="CF6462"/>
      <c r="CG6462"/>
      <c r="CH6462"/>
      <c r="CI6462"/>
      <c r="CJ6462"/>
    </row>
    <row r="6463" spans="39:88" x14ac:dyDescent="0.3"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  <c r="BF6463"/>
      <c r="BG6463"/>
      <c r="BH6463"/>
      <c r="BI6463"/>
      <c r="BJ6463"/>
      <c r="BK6463"/>
      <c r="BL6463"/>
      <c r="BM6463"/>
      <c r="BN6463"/>
      <c r="BO6463"/>
      <c r="BP6463"/>
      <c r="BQ6463"/>
      <c r="BR6463"/>
      <c r="BS6463"/>
      <c r="BT6463"/>
      <c r="BU6463"/>
      <c r="BV6463"/>
      <c r="BW6463"/>
      <c r="BX6463"/>
      <c r="BY6463"/>
      <c r="BZ6463"/>
      <c r="CA6463"/>
      <c r="CB6463"/>
      <c r="CC6463"/>
      <c r="CD6463"/>
      <c r="CE6463"/>
      <c r="CF6463"/>
      <c r="CG6463"/>
      <c r="CH6463"/>
      <c r="CI6463"/>
      <c r="CJ6463"/>
    </row>
    <row r="6464" spans="39:88" x14ac:dyDescent="0.3"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  <c r="BF6464"/>
      <c r="BG6464"/>
      <c r="BH6464"/>
      <c r="BI6464"/>
      <c r="BJ6464"/>
      <c r="BK6464"/>
      <c r="BL6464"/>
      <c r="BM6464"/>
      <c r="BN6464"/>
      <c r="BO6464"/>
      <c r="BP6464"/>
      <c r="BQ6464"/>
      <c r="BR6464"/>
      <c r="BS6464"/>
      <c r="BT6464"/>
      <c r="BU6464"/>
      <c r="BV6464"/>
      <c r="BW6464"/>
      <c r="BX6464"/>
      <c r="BY6464"/>
      <c r="BZ6464"/>
      <c r="CA6464"/>
      <c r="CB6464"/>
      <c r="CC6464"/>
      <c r="CD6464"/>
      <c r="CE6464"/>
      <c r="CF6464"/>
      <c r="CG6464"/>
      <c r="CH6464"/>
      <c r="CI6464"/>
      <c r="CJ6464"/>
    </row>
    <row r="6465" spans="39:88" x14ac:dyDescent="0.3"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  <c r="BF6465"/>
      <c r="BG6465"/>
      <c r="BH6465"/>
      <c r="BI6465"/>
      <c r="BJ6465"/>
      <c r="BK6465"/>
      <c r="BL6465"/>
      <c r="BM6465"/>
      <c r="BN6465"/>
      <c r="BO6465"/>
      <c r="BP6465"/>
      <c r="BQ6465"/>
      <c r="BR6465"/>
      <c r="BS6465"/>
      <c r="BT6465"/>
      <c r="BU6465"/>
      <c r="BV6465"/>
      <c r="BW6465"/>
      <c r="BX6465"/>
      <c r="BY6465"/>
      <c r="BZ6465"/>
      <c r="CA6465"/>
      <c r="CB6465"/>
      <c r="CC6465"/>
      <c r="CD6465"/>
      <c r="CE6465"/>
      <c r="CF6465"/>
      <c r="CG6465"/>
      <c r="CH6465"/>
      <c r="CI6465"/>
      <c r="CJ6465"/>
    </row>
    <row r="6466" spans="39:88" x14ac:dyDescent="0.3"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  <c r="BF6466"/>
      <c r="BG6466"/>
      <c r="BH6466"/>
      <c r="BI6466"/>
      <c r="BJ6466"/>
      <c r="BK6466"/>
      <c r="BL6466"/>
      <c r="BM6466"/>
      <c r="BN6466"/>
      <c r="BO6466"/>
      <c r="BP6466"/>
      <c r="BQ6466"/>
      <c r="BR6466"/>
      <c r="BS6466"/>
      <c r="BT6466"/>
      <c r="BU6466"/>
      <c r="BV6466"/>
      <c r="BW6466"/>
      <c r="BX6466"/>
      <c r="BY6466"/>
      <c r="BZ6466"/>
      <c r="CA6466"/>
      <c r="CB6466"/>
      <c r="CC6466"/>
      <c r="CD6466"/>
      <c r="CE6466"/>
      <c r="CF6466"/>
      <c r="CG6466"/>
      <c r="CH6466"/>
      <c r="CI6466"/>
      <c r="CJ6466"/>
    </row>
    <row r="6467" spans="39:88" x14ac:dyDescent="0.3"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  <c r="BF6467"/>
      <c r="BG6467"/>
      <c r="BH6467"/>
      <c r="BI6467"/>
      <c r="BJ6467"/>
      <c r="BK6467"/>
      <c r="BL6467"/>
      <c r="BM6467"/>
      <c r="BN6467"/>
      <c r="BO6467"/>
      <c r="BP6467"/>
      <c r="BQ6467"/>
      <c r="BR6467"/>
      <c r="BS6467"/>
      <c r="BT6467"/>
      <c r="BU6467"/>
      <c r="BV6467"/>
      <c r="BW6467"/>
      <c r="BX6467"/>
      <c r="BY6467"/>
      <c r="BZ6467"/>
      <c r="CA6467"/>
      <c r="CB6467"/>
      <c r="CC6467"/>
      <c r="CD6467"/>
      <c r="CE6467"/>
      <c r="CF6467"/>
      <c r="CG6467"/>
      <c r="CH6467"/>
      <c r="CI6467"/>
      <c r="CJ6467"/>
    </row>
    <row r="6468" spans="39:88" x14ac:dyDescent="0.3"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  <c r="BF6468"/>
      <c r="BG6468"/>
      <c r="BH6468"/>
      <c r="BI6468"/>
      <c r="BJ6468"/>
      <c r="BK6468"/>
      <c r="BL6468"/>
      <c r="BM6468"/>
      <c r="BN6468"/>
      <c r="BO6468"/>
      <c r="BP6468"/>
      <c r="BQ6468"/>
      <c r="BR6468"/>
      <c r="BS6468"/>
      <c r="BT6468"/>
      <c r="BU6468"/>
      <c r="BV6468"/>
      <c r="BW6468"/>
      <c r="BX6468"/>
      <c r="BY6468"/>
      <c r="BZ6468"/>
      <c r="CA6468"/>
      <c r="CB6468"/>
      <c r="CC6468"/>
      <c r="CD6468"/>
      <c r="CE6468"/>
      <c r="CF6468"/>
      <c r="CG6468"/>
      <c r="CH6468"/>
      <c r="CI6468"/>
      <c r="CJ6468"/>
    </row>
    <row r="6469" spans="39:88" x14ac:dyDescent="0.3"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  <c r="BF6469"/>
      <c r="BG6469"/>
      <c r="BH6469"/>
      <c r="BI6469"/>
      <c r="BJ6469"/>
      <c r="BK6469"/>
      <c r="BL6469"/>
      <c r="BM6469"/>
      <c r="BN6469"/>
      <c r="BO6469"/>
      <c r="BP6469"/>
      <c r="BQ6469"/>
      <c r="BR6469"/>
      <c r="BS6469"/>
      <c r="BT6469"/>
      <c r="BU6469"/>
      <c r="BV6469"/>
      <c r="BW6469"/>
      <c r="BX6469"/>
      <c r="BY6469"/>
      <c r="BZ6469"/>
      <c r="CA6469"/>
      <c r="CB6469"/>
      <c r="CC6469"/>
      <c r="CD6469"/>
      <c r="CE6469"/>
      <c r="CF6469"/>
      <c r="CG6469"/>
      <c r="CH6469"/>
      <c r="CI6469"/>
      <c r="CJ6469"/>
    </row>
    <row r="6470" spans="39:88" x14ac:dyDescent="0.3"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  <c r="BF6470"/>
      <c r="BG6470"/>
      <c r="BH6470"/>
      <c r="BI6470"/>
      <c r="BJ6470"/>
      <c r="BK6470"/>
      <c r="BL6470"/>
      <c r="BM6470"/>
      <c r="BN6470"/>
      <c r="BO6470"/>
      <c r="BP6470"/>
      <c r="BQ6470"/>
      <c r="BR6470"/>
      <c r="BS6470"/>
      <c r="BT6470"/>
      <c r="BU6470"/>
      <c r="BV6470"/>
      <c r="BW6470"/>
      <c r="BX6470"/>
      <c r="BY6470"/>
      <c r="BZ6470"/>
      <c r="CA6470"/>
      <c r="CB6470"/>
      <c r="CC6470"/>
      <c r="CD6470"/>
      <c r="CE6470"/>
      <c r="CF6470"/>
      <c r="CG6470"/>
      <c r="CH6470"/>
      <c r="CI6470"/>
      <c r="CJ6470"/>
    </row>
    <row r="6471" spans="39:88" x14ac:dyDescent="0.3"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  <c r="BF6471"/>
      <c r="BG6471"/>
      <c r="BH6471"/>
      <c r="BI6471"/>
      <c r="BJ6471"/>
      <c r="BK6471"/>
      <c r="BL6471"/>
      <c r="BM6471"/>
      <c r="BN6471"/>
      <c r="BO6471"/>
      <c r="BP6471"/>
      <c r="BQ6471"/>
      <c r="BR6471"/>
      <c r="BS6471"/>
      <c r="BT6471"/>
      <c r="BU6471"/>
      <c r="BV6471"/>
      <c r="BW6471"/>
      <c r="BX6471"/>
      <c r="BY6471"/>
      <c r="BZ6471"/>
      <c r="CA6471"/>
      <c r="CB6471"/>
      <c r="CC6471"/>
      <c r="CD6471"/>
      <c r="CE6471"/>
      <c r="CF6471"/>
      <c r="CG6471"/>
      <c r="CH6471"/>
      <c r="CI6471"/>
      <c r="CJ6471"/>
    </row>
    <row r="6472" spans="39:88" x14ac:dyDescent="0.3"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  <c r="BF6472"/>
      <c r="BG6472"/>
      <c r="BH6472"/>
      <c r="BI6472"/>
      <c r="BJ6472"/>
      <c r="BK6472"/>
      <c r="BL6472"/>
      <c r="BM6472"/>
      <c r="BN6472"/>
      <c r="BO6472"/>
      <c r="BP6472"/>
      <c r="BQ6472"/>
      <c r="BR6472"/>
      <c r="BS6472"/>
      <c r="BT6472"/>
      <c r="BU6472"/>
      <c r="BV6472"/>
      <c r="BW6472"/>
      <c r="BX6472"/>
      <c r="BY6472"/>
      <c r="BZ6472"/>
      <c r="CA6472"/>
      <c r="CB6472"/>
      <c r="CC6472"/>
      <c r="CD6472"/>
      <c r="CE6472"/>
      <c r="CF6472"/>
      <c r="CG6472"/>
      <c r="CH6472"/>
      <c r="CI6472"/>
      <c r="CJ6472"/>
    </row>
    <row r="6473" spans="39:88" x14ac:dyDescent="0.3"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  <c r="BF6473"/>
      <c r="BG6473"/>
      <c r="BH6473"/>
      <c r="BI6473"/>
      <c r="BJ6473"/>
      <c r="BK6473"/>
      <c r="BL6473"/>
      <c r="BM6473"/>
      <c r="BN6473"/>
      <c r="BO6473"/>
      <c r="BP6473"/>
      <c r="BQ6473"/>
      <c r="BR6473"/>
      <c r="BS6473"/>
      <c r="BT6473"/>
      <c r="BU6473"/>
      <c r="BV6473"/>
      <c r="BW6473"/>
      <c r="BX6473"/>
      <c r="BY6473"/>
      <c r="BZ6473"/>
      <c r="CA6473"/>
      <c r="CB6473"/>
      <c r="CC6473"/>
      <c r="CD6473"/>
      <c r="CE6473"/>
      <c r="CF6473"/>
      <c r="CG6473"/>
      <c r="CH6473"/>
      <c r="CI6473"/>
      <c r="CJ6473"/>
    </row>
    <row r="6474" spans="39:88" x14ac:dyDescent="0.3"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  <c r="BF6474"/>
      <c r="BG6474"/>
      <c r="BH6474"/>
      <c r="BI6474"/>
      <c r="BJ6474"/>
      <c r="BK6474"/>
      <c r="BL6474"/>
      <c r="BM6474"/>
      <c r="BN6474"/>
      <c r="BO6474"/>
      <c r="BP6474"/>
      <c r="BQ6474"/>
      <c r="BR6474"/>
      <c r="BS6474"/>
      <c r="BT6474"/>
      <c r="BU6474"/>
      <c r="BV6474"/>
      <c r="BW6474"/>
      <c r="BX6474"/>
      <c r="BY6474"/>
      <c r="BZ6474"/>
      <c r="CA6474"/>
      <c r="CB6474"/>
      <c r="CC6474"/>
      <c r="CD6474"/>
      <c r="CE6474"/>
      <c r="CF6474"/>
      <c r="CG6474"/>
      <c r="CH6474"/>
      <c r="CI6474"/>
      <c r="CJ6474"/>
    </row>
    <row r="6475" spans="39:88" x14ac:dyDescent="0.3"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  <c r="BF6475"/>
      <c r="BG6475"/>
      <c r="BH6475"/>
      <c r="BI6475"/>
      <c r="BJ6475"/>
      <c r="BK6475"/>
      <c r="BL6475"/>
      <c r="BM6475"/>
      <c r="BN6475"/>
      <c r="BO6475"/>
      <c r="BP6475"/>
      <c r="BQ6475"/>
      <c r="BR6475"/>
      <c r="BS6475"/>
      <c r="BT6475"/>
      <c r="BU6475"/>
      <c r="BV6475"/>
      <c r="BW6475"/>
      <c r="BX6475"/>
      <c r="BY6475"/>
      <c r="BZ6475"/>
      <c r="CA6475"/>
      <c r="CB6475"/>
      <c r="CC6475"/>
      <c r="CD6475"/>
      <c r="CE6475"/>
      <c r="CF6475"/>
      <c r="CG6475"/>
      <c r="CH6475"/>
      <c r="CI6475"/>
      <c r="CJ6475"/>
    </row>
    <row r="6476" spans="39:88" x14ac:dyDescent="0.3"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  <c r="BF6476"/>
      <c r="BG6476"/>
      <c r="BH6476"/>
      <c r="BI6476"/>
      <c r="BJ6476"/>
      <c r="BK6476"/>
      <c r="BL6476"/>
      <c r="BM6476"/>
      <c r="BN6476"/>
      <c r="BO6476"/>
      <c r="BP6476"/>
      <c r="BQ6476"/>
      <c r="BR6476"/>
      <c r="BS6476"/>
      <c r="BT6476"/>
      <c r="BU6476"/>
      <c r="BV6476"/>
      <c r="BW6476"/>
      <c r="BX6476"/>
      <c r="BY6476"/>
      <c r="BZ6476"/>
      <c r="CA6476"/>
      <c r="CB6476"/>
      <c r="CC6476"/>
      <c r="CD6476"/>
      <c r="CE6476"/>
      <c r="CF6476"/>
      <c r="CG6476"/>
      <c r="CH6476"/>
      <c r="CI6476"/>
      <c r="CJ6476"/>
    </row>
    <row r="6477" spans="39:88" x14ac:dyDescent="0.3"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  <c r="BF6477"/>
      <c r="BG6477"/>
      <c r="BH6477"/>
      <c r="BI6477"/>
      <c r="BJ6477"/>
      <c r="BK6477"/>
      <c r="BL6477"/>
      <c r="BM6477"/>
      <c r="BN6477"/>
      <c r="BO6477"/>
      <c r="BP6477"/>
      <c r="BQ6477"/>
      <c r="BR6477"/>
      <c r="BS6477"/>
      <c r="BT6477"/>
      <c r="BU6477"/>
      <c r="BV6477"/>
      <c r="BW6477"/>
      <c r="BX6477"/>
      <c r="BY6477"/>
      <c r="BZ6477"/>
      <c r="CA6477"/>
      <c r="CB6477"/>
      <c r="CC6477"/>
      <c r="CD6477"/>
      <c r="CE6477"/>
      <c r="CF6477"/>
      <c r="CG6477"/>
      <c r="CH6477"/>
      <c r="CI6477"/>
      <c r="CJ6477"/>
    </row>
    <row r="6478" spans="39:88" x14ac:dyDescent="0.3"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  <c r="BF6478"/>
      <c r="BG6478"/>
      <c r="BH6478"/>
      <c r="BI6478"/>
      <c r="BJ6478"/>
      <c r="BK6478"/>
      <c r="BL6478"/>
      <c r="BM6478"/>
      <c r="BN6478"/>
      <c r="BO6478"/>
      <c r="BP6478"/>
      <c r="BQ6478"/>
      <c r="BR6478"/>
      <c r="BS6478"/>
      <c r="BT6478"/>
      <c r="BU6478"/>
      <c r="BV6478"/>
      <c r="BW6478"/>
      <c r="BX6478"/>
      <c r="BY6478"/>
      <c r="BZ6478"/>
      <c r="CA6478"/>
      <c r="CB6478"/>
      <c r="CC6478"/>
      <c r="CD6478"/>
      <c r="CE6478"/>
      <c r="CF6478"/>
      <c r="CG6478"/>
      <c r="CH6478"/>
      <c r="CI6478"/>
      <c r="CJ6478"/>
    </row>
    <row r="6479" spans="39:88" x14ac:dyDescent="0.3"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  <c r="BF6479"/>
      <c r="BG6479"/>
      <c r="BH6479"/>
      <c r="BI6479"/>
      <c r="BJ6479"/>
      <c r="BK6479"/>
      <c r="BL6479"/>
      <c r="BM6479"/>
      <c r="BN6479"/>
      <c r="BO6479"/>
      <c r="BP6479"/>
      <c r="BQ6479"/>
      <c r="BR6479"/>
      <c r="BS6479"/>
      <c r="BT6479"/>
      <c r="BU6479"/>
      <c r="BV6479"/>
      <c r="BW6479"/>
      <c r="BX6479"/>
      <c r="BY6479"/>
      <c r="BZ6479"/>
      <c r="CA6479"/>
      <c r="CB6479"/>
      <c r="CC6479"/>
      <c r="CD6479"/>
      <c r="CE6479"/>
      <c r="CF6479"/>
      <c r="CG6479"/>
      <c r="CH6479"/>
      <c r="CI6479"/>
      <c r="CJ6479"/>
    </row>
    <row r="6480" spans="39:88" x14ac:dyDescent="0.3"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  <c r="BF6480"/>
      <c r="BG6480"/>
      <c r="BH6480"/>
      <c r="BI6480"/>
      <c r="BJ6480"/>
      <c r="BK6480"/>
      <c r="BL6480"/>
      <c r="BM6480"/>
      <c r="BN6480"/>
      <c r="BO6480"/>
      <c r="BP6480"/>
      <c r="BQ6480"/>
      <c r="BR6480"/>
      <c r="BS6480"/>
      <c r="BT6480"/>
      <c r="BU6480"/>
      <c r="BV6480"/>
      <c r="BW6480"/>
      <c r="BX6480"/>
      <c r="BY6480"/>
      <c r="BZ6480"/>
      <c r="CA6480"/>
      <c r="CB6480"/>
      <c r="CC6480"/>
      <c r="CD6480"/>
      <c r="CE6480"/>
      <c r="CF6480"/>
      <c r="CG6480"/>
      <c r="CH6480"/>
      <c r="CI6480"/>
      <c r="CJ6480"/>
    </row>
    <row r="6481" spans="39:88" x14ac:dyDescent="0.3"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  <c r="BF6481"/>
      <c r="BG6481"/>
      <c r="BH6481"/>
      <c r="BI6481"/>
      <c r="BJ6481"/>
      <c r="BK6481"/>
      <c r="BL6481"/>
      <c r="BM6481"/>
      <c r="BN6481"/>
      <c r="BO6481"/>
      <c r="BP6481"/>
      <c r="BQ6481"/>
      <c r="BR6481"/>
      <c r="BS6481"/>
      <c r="BT6481"/>
      <c r="BU6481"/>
      <c r="BV6481"/>
      <c r="BW6481"/>
      <c r="BX6481"/>
      <c r="BY6481"/>
      <c r="BZ6481"/>
      <c r="CA6481"/>
      <c r="CB6481"/>
      <c r="CC6481"/>
      <c r="CD6481"/>
      <c r="CE6481"/>
      <c r="CF6481"/>
      <c r="CG6481"/>
      <c r="CH6481"/>
      <c r="CI6481"/>
      <c r="CJ6481"/>
    </row>
    <row r="6482" spans="39:88" x14ac:dyDescent="0.3"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  <c r="BF6482"/>
      <c r="BG6482"/>
      <c r="BH6482"/>
      <c r="BI6482"/>
      <c r="BJ6482"/>
      <c r="BK6482"/>
      <c r="BL6482"/>
      <c r="BM6482"/>
      <c r="BN6482"/>
      <c r="BO6482"/>
      <c r="BP6482"/>
      <c r="BQ6482"/>
      <c r="BR6482"/>
      <c r="BS6482"/>
      <c r="BT6482"/>
      <c r="BU6482"/>
      <c r="BV6482"/>
      <c r="BW6482"/>
      <c r="BX6482"/>
      <c r="BY6482"/>
      <c r="BZ6482"/>
      <c r="CA6482"/>
      <c r="CB6482"/>
      <c r="CC6482"/>
      <c r="CD6482"/>
      <c r="CE6482"/>
      <c r="CF6482"/>
      <c r="CG6482"/>
      <c r="CH6482"/>
      <c r="CI6482"/>
      <c r="CJ6482"/>
    </row>
    <row r="6483" spans="39:88" x14ac:dyDescent="0.3"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  <c r="BF6483"/>
      <c r="BG6483"/>
      <c r="BH6483"/>
      <c r="BI6483"/>
      <c r="BJ6483"/>
      <c r="BK6483"/>
      <c r="BL6483"/>
      <c r="BM6483"/>
      <c r="BN6483"/>
      <c r="BO6483"/>
      <c r="BP6483"/>
      <c r="BQ6483"/>
      <c r="BR6483"/>
      <c r="BS6483"/>
      <c r="BT6483"/>
      <c r="BU6483"/>
      <c r="BV6483"/>
      <c r="BW6483"/>
      <c r="BX6483"/>
      <c r="BY6483"/>
      <c r="BZ6483"/>
      <c r="CA6483"/>
      <c r="CB6483"/>
      <c r="CC6483"/>
      <c r="CD6483"/>
      <c r="CE6483"/>
      <c r="CF6483"/>
      <c r="CG6483"/>
      <c r="CH6483"/>
      <c r="CI6483"/>
      <c r="CJ6483"/>
    </row>
    <row r="6484" spans="39:88" x14ac:dyDescent="0.3"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  <c r="BF6484"/>
      <c r="BG6484"/>
      <c r="BH6484"/>
      <c r="BI6484"/>
      <c r="BJ6484"/>
      <c r="BK6484"/>
      <c r="BL6484"/>
      <c r="BM6484"/>
      <c r="BN6484"/>
      <c r="BO6484"/>
      <c r="BP6484"/>
      <c r="BQ6484"/>
      <c r="BR6484"/>
      <c r="BS6484"/>
      <c r="BT6484"/>
      <c r="BU6484"/>
      <c r="BV6484"/>
      <c r="BW6484"/>
      <c r="BX6484"/>
      <c r="BY6484"/>
      <c r="BZ6484"/>
      <c r="CA6484"/>
      <c r="CB6484"/>
      <c r="CC6484"/>
      <c r="CD6484"/>
      <c r="CE6484"/>
      <c r="CF6484"/>
      <c r="CG6484"/>
      <c r="CH6484"/>
      <c r="CI6484"/>
      <c r="CJ6484"/>
    </row>
    <row r="6485" spans="39:88" x14ac:dyDescent="0.3"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  <c r="BF6485"/>
      <c r="BG6485"/>
      <c r="BH6485"/>
      <c r="BI6485"/>
      <c r="BJ6485"/>
      <c r="BK6485"/>
      <c r="BL6485"/>
      <c r="BM6485"/>
      <c r="BN6485"/>
      <c r="BO6485"/>
      <c r="BP6485"/>
      <c r="BQ6485"/>
      <c r="BR6485"/>
      <c r="BS6485"/>
      <c r="BT6485"/>
      <c r="BU6485"/>
      <c r="BV6485"/>
      <c r="BW6485"/>
      <c r="BX6485"/>
      <c r="BY6485"/>
      <c r="BZ6485"/>
      <c r="CA6485"/>
      <c r="CB6485"/>
      <c r="CC6485"/>
      <c r="CD6485"/>
      <c r="CE6485"/>
      <c r="CF6485"/>
      <c r="CG6485"/>
      <c r="CH6485"/>
      <c r="CI6485"/>
      <c r="CJ6485"/>
    </row>
    <row r="6486" spans="39:88" x14ac:dyDescent="0.3"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  <c r="BF6486"/>
      <c r="BG6486"/>
      <c r="BH6486"/>
      <c r="BI6486"/>
      <c r="BJ6486"/>
      <c r="BK6486"/>
      <c r="BL6486"/>
      <c r="BM6486"/>
      <c r="BN6486"/>
      <c r="BO6486"/>
      <c r="BP6486"/>
      <c r="BQ6486"/>
      <c r="BR6486"/>
      <c r="BS6486"/>
      <c r="BT6486"/>
      <c r="BU6486"/>
      <c r="BV6486"/>
      <c r="BW6486"/>
      <c r="BX6486"/>
      <c r="BY6486"/>
      <c r="BZ6486"/>
      <c r="CA6486"/>
      <c r="CB6486"/>
      <c r="CC6486"/>
      <c r="CD6486"/>
      <c r="CE6486"/>
      <c r="CF6486"/>
      <c r="CG6486"/>
      <c r="CH6486"/>
      <c r="CI6486"/>
      <c r="CJ6486"/>
    </row>
    <row r="6487" spans="39:88" x14ac:dyDescent="0.3"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  <c r="BF6487"/>
      <c r="BG6487"/>
      <c r="BH6487"/>
      <c r="BI6487"/>
      <c r="BJ6487"/>
      <c r="BK6487"/>
      <c r="BL6487"/>
      <c r="BM6487"/>
      <c r="BN6487"/>
      <c r="BO6487"/>
      <c r="BP6487"/>
      <c r="BQ6487"/>
      <c r="BR6487"/>
      <c r="BS6487"/>
      <c r="BT6487"/>
      <c r="BU6487"/>
      <c r="BV6487"/>
      <c r="BW6487"/>
      <c r="BX6487"/>
      <c r="BY6487"/>
      <c r="BZ6487"/>
      <c r="CA6487"/>
      <c r="CB6487"/>
      <c r="CC6487"/>
      <c r="CD6487"/>
      <c r="CE6487"/>
      <c r="CF6487"/>
      <c r="CG6487"/>
      <c r="CH6487"/>
      <c r="CI6487"/>
      <c r="CJ6487"/>
    </row>
    <row r="6488" spans="39:88" x14ac:dyDescent="0.3"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  <c r="BF6488"/>
      <c r="BG6488"/>
      <c r="BH6488"/>
      <c r="BI6488"/>
      <c r="BJ6488"/>
      <c r="BK6488"/>
      <c r="BL6488"/>
      <c r="BM6488"/>
      <c r="BN6488"/>
      <c r="BO6488"/>
      <c r="BP6488"/>
      <c r="BQ6488"/>
      <c r="BR6488"/>
      <c r="BS6488"/>
      <c r="BT6488"/>
      <c r="BU6488"/>
      <c r="BV6488"/>
      <c r="BW6488"/>
      <c r="BX6488"/>
      <c r="BY6488"/>
      <c r="BZ6488"/>
      <c r="CA6488"/>
      <c r="CB6488"/>
      <c r="CC6488"/>
      <c r="CD6488"/>
      <c r="CE6488"/>
      <c r="CF6488"/>
      <c r="CG6488"/>
      <c r="CH6488"/>
      <c r="CI6488"/>
      <c r="CJ6488"/>
    </row>
    <row r="6489" spans="39:88" x14ac:dyDescent="0.3"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  <c r="BF6489"/>
      <c r="BG6489"/>
      <c r="BH6489"/>
      <c r="BI6489"/>
      <c r="BJ6489"/>
      <c r="BK6489"/>
      <c r="BL6489"/>
      <c r="BM6489"/>
      <c r="BN6489"/>
      <c r="BO6489"/>
      <c r="BP6489"/>
      <c r="BQ6489"/>
      <c r="BR6489"/>
      <c r="BS6489"/>
      <c r="BT6489"/>
      <c r="BU6489"/>
      <c r="BV6489"/>
      <c r="BW6489"/>
      <c r="BX6489"/>
      <c r="BY6489"/>
      <c r="BZ6489"/>
      <c r="CA6489"/>
      <c r="CB6489"/>
      <c r="CC6489"/>
      <c r="CD6489"/>
      <c r="CE6489"/>
      <c r="CF6489"/>
      <c r="CG6489"/>
      <c r="CH6489"/>
      <c r="CI6489"/>
      <c r="CJ6489"/>
    </row>
    <row r="6490" spans="39:88" x14ac:dyDescent="0.3"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  <c r="BF6490"/>
      <c r="BG6490"/>
      <c r="BH6490"/>
      <c r="BI6490"/>
      <c r="BJ6490"/>
      <c r="BK6490"/>
      <c r="BL6490"/>
      <c r="BM6490"/>
      <c r="BN6490"/>
      <c r="BO6490"/>
      <c r="BP6490"/>
      <c r="BQ6490"/>
      <c r="BR6490"/>
      <c r="BS6490"/>
      <c r="BT6490"/>
      <c r="BU6490"/>
      <c r="BV6490"/>
      <c r="BW6490"/>
      <c r="BX6490"/>
      <c r="BY6490"/>
      <c r="BZ6490"/>
      <c r="CA6490"/>
      <c r="CB6490"/>
      <c r="CC6490"/>
      <c r="CD6490"/>
      <c r="CE6490"/>
      <c r="CF6490"/>
      <c r="CG6490"/>
      <c r="CH6490"/>
      <c r="CI6490"/>
      <c r="CJ6490"/>
    </row>
    <row r="6491" spans="39:88" x14ac:dyDescent="0.3"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  <c r="BF6491"/>
      <c r="BG6491"/>
      <c r="BH6491"/>
      <c r="BI6491"/>
      <c r="BJ6491"/>
      <c r="BK6491"/>
      <c r="BL6491"/>
      <c r="BM6491"/>
      <c r="BN6491"/>
      <c r="BO6491"/>
      <c r="BP6491"/>
      <c r="BQ6491"/>
      <c r="BR6491"/>
      <c r="BS6491"/>
      <c r="BT6491"/>
      <c r="BU6491"/>
      <c r="BV6491"/>
      <c r="BW6491"/>
      <c r="BX6491"/>
      <c r="BY6491"/>
      <c r="BZ6491"/>
      <c r="CA6491"/>
      <c r="CB6491"/>
      <c r="CC6491"/>
      <c r="CD6491"/>
      <c r="CE6491"/>
      <c r="CF6491"/>
      <c r="CG6491"/>
      <c r="CH6491"/>
      <c r="CI6491"/>
      <c r="CJ6491"/>
    </row>
    <row r="6492" spans="39:88" x14ac:dyDescent="0.3"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  <c r="BF6492"/>
      <c r="BG6492"/>
      <c r="BH6492"/>
      <c r="BI6492"/>
      <c r="BJ6492"/>
      <c r="BK6492"/>
      <c r="BL6492"/>
      <c r="BM6492"/>
      <c r="BN6492"/>
      <c r="BO6492"/>
      <c r="BP6492"/>
      <c r="BQ6492"/>
      <c r="BR6492"/>
      <c r="BS6492"/>
      <c r="BT6492"/>
      <c r="BU6492"/>
      <c r="BV6492"/>
      <c r="BW6492"/>
      <c r="BX6492"/>
      <c r="BY6492"/>
      <c r="BZ6492"/>
      <c r="CA6492"/>
      <c r="CB6492"/>
      <c r="CC6492"/>
      <c r="CD6492"/>
      <c r="CE6492"/>
      <c r="CF6492"/>
      <c r="CG6492"/>
      <c r="CH6492"/>
      <c r="CI6492"/>
      <c r="CJ6492"/>
    </row>
    <row r="6493" spans="39:88" x14ac:dyDescent="0.3"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  <c r="BF6493"/>
      <c r="BG6493"/>
      <c r="BH6493"/>
      <c r="BI6493"/>
      <c r="BJ6493"/>
      <c r="BK6493"/>
      <c r="BL6493"/>
      <c r="BM6493"/>
      <c r="BN6493"/>
      <c r="BO6493"/>
      <c r="BP6493"/>
      <c r="BQ6493"/>
      <c r="BR6493"/>
      <c r="BS6493"/>
      <c r="BT6493"/>
      <c r="BU6493"/>
      <c r="BV6493"/>
      <c r="BW6493"/>
      <c r="BX6493"/>
      <c r="BY6493"/>
      <c r="BZ6493"/>
      <c r="CA6493"/>
      <c r="CB6493"/>
      <c r="CC6493"/>
      <c r="CD6493"/>
      <c r="CE6493"/>
      <c r="CF6493"/>
      <c r="CG6493"/>
      <c r="CH6493"/>
      <c r="CI6493"/>
      <c r="CJ6493"/>
    </row>
    <row r="6494" spans="39:88" x14ac:dyDescent="0.3"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  <c r="BF6494"/>
      <c r="BG6494"/>
      <c r="BH6494"/>
      <c r="BI6494"/>
      <c r="BJ6494"/>
      <c r="BK6494"/>
      <c r="BL6494"/>
      <c r="BM6494"/>
      <c r="BN6494"/>
      <c r="BO6494"/>
      <c r="BP6494"/>
      <c r="BQ6494"/>
      <c r="BR6494"/>
      <c r="BS6494"/>
      <c r="BT6494"/>
      <c r="BU6494"/>
      <c r="BV6494"/>
      <c r="BW6494"/>
      <c r="BX6494"/>
      <c r="BY6494"/>
      <c r="BZ6494"/>
      <c r="CA6494"/>
      <c r="CB6494"/>
      <c r="CC6494"/>
      <c r="CD6494"/>
      <c r="CE6494"/>
      <c r="CF6494"/>
      <c r="CG6494"/>
      <c r="CH6494"/>
      <c r="CI6494"/>
      <c r="CJ6494"/>
    </row>
    <row r="6495" spans="39:88" x14ac:dyDescent="0.3"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  <c r="BF6495"/>
      <c r="BG6495"/>
      <c r="BH6495"/>
      <c r="BI6495"/>
      <c r="BJ6495"/>
      <c r="BK6495"/>
      <c r="BL6495"/>
      <c r="BM6495"/>
      <c r="BN6495"/>
      <c r="BO6495"/>
      <c r="BP6495"/>
      <c r="BQ6495"/>
      <c r="BR6495"/>
      <c r="BS6495"/>
      <c r="BT6495"/>
      <c r="BU6495"/>
      <c r="BV6495"/>
      <c r="BW6495"/>
      <c r="BX6495"/>
      <c r="BY6495"/>
      <c r="BZ6495"/>
      <c r="CA6495"/>
      <c r="CB6495"/>
      <c r="CC6495"/>
      <c r="CD6495"/>
      <c r="CE6495"/>
      <c r="CF6495"/>
      <c r="CG6495"/>
      <c r="CH6495"/>
      <c r="CI6495"/>
      <c r="CJ6495"/>
    </row>
    <row r="6496" spans="39:88" x14ac:dyDescent="0.3"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  <c r="BF6496"/>
      <c r="BG6496"/>
      <c r="BH6496"/>
      <c r="BI6496"/>
      <c r="BJ6496"/>
      <c r="BK6496"/>
      <c r="BL6496"/>
      <c r="BM6496"/>
      <c r="BN6496"/>
      <c r="BO6496"/>
      <c r="BP6496"/>
      <c r="BQ6496"/>
      <c r="BR6496"/>
      <c r="BS6496"/>
      <c r="BT6496"/>
      <c r="BU6496"/>
      <c r="BV6496"/>
      <c r="BW6496"/>
      <c r="BX6496"/>
      <c r="BY6496"/>
      <c r="BZ6496"/>
      <c r="CA6496"/>
      <c r="CB6496"/>
      <c r="CC6496"/>
      <c r="CD6496"/>
      <c r="CE6496"/>
      <c r="CF6496"/>
      <c r="CG6496"/>
      <c r="CH6496"/>
      <c r="CI6496"/>
      <c r="CJ6496"/>
    </row>
    <row r="6497" spans="39:88" x14ac:dyDescent="0.3"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  <c r="BF6497"/>
      <c r="BG6497"/>
      <c r="BH6497"/>
      <c r="BI6497"/>
      <c r="BJ6497"/>
      <c r="BK6497"/>
      <c r="BL6497"/>
      <c r="BM6497"/>
      <c r="BN6497"/>
      <c r="BO6497"/>
      <c r="BP6497"/>
      <c r="BQ6497"/>
      <c r="BR6497"/>
      <c r="BS6497"/>
      <c r="BT6497"/>
      <c r="BU6497"/>
      <c r="BV6497"/>
      <c r="BW6497"/>
      <c r="BX6497"/>
      <c r="BY6497"/>
      <c r="BZ6497"/>
      <c r="CA6497"/>
      <c r="CB6497"/>
      <c r="CC6497"/>
      <c r="CD6497"/>
      <c r="CE6497"/>
      <c r="CF6497"/>
      <c r="CG6497"/>
      <c r="CH6497"/>
      <c r="CI6497"/>
      <c r="CJ6497"/>
    </row>
    <row r="6498" spans="39:88" x14ac:dyDescent="0.3"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  <c r="BF6498"/>
      <c r="BG6498"/>
      <c r="BH6498"/>
      <c r="BI6498"/>
      <c r="BJ6498"/>
      <c r="BK6498"/>
      <c r="BL6498"/>
      <c r="BM6498"/>
      <c r="BN6498"/>
      <c r="BO6498"/>
      <c r="BP6498"/>
      <c r="BQ6498"/>
      <c r="BR6498"/>
      <c r="BS6498"/>
      <c r="BT6498"/>
      <c r="BU6498"/>
      <c r="BV6498"/>
      <c r="BW6498"/>
      <c r="BX6498"/>
      <c r="BY6498"/>
      <c r="BZ6498"/>
      <c r="CA6498"/>
      <c r="CB6498"/>
      <c r="CC6498"/>
      <c r="CD6498"/>
      <c r="CE6498"/>
      <c r="CF6498"/>
      <c r="CG6498"/>
      <c r="CH6498"/>
      <c r="CI6498"/>
      <c r="CJ6498"/>
    </row>
    <row r="6499" spans="39:88" x14ac:dyDescent="0.3"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  <c r="BF6499"/>
      <c r="BG6499"/>
      <c r="BH6499"/>
      <c r="BI6499"/>
      <c r="BJ6499"/>
      <c r="BK6499"/>
      <c r="BL6499"/>
      <c r="BM6499"/>
      <c r="BN6499"/>
      <c r="BO6499"/>
      <c r="BP6499"/>
      <c r="BQ6499"/>
      <c r="BR6499"/>
      <c r="BS6499"/>
      <c r="BT6499"/>
      <c r="BU6499"/>
      <c r="BV6499"/>
      <c r="BW6499"/>
      <c r="BX6499"/>
      <c r="BY6499"/>
      <c r="BZ6499"/>
      <c r="CA6499"/>
      <c r="CB6499"/>
      <c r="CC6499"/>
      <c r="CD6499"/>
      <c r="CE6499"/>
      <c r="CF6499"/>
      <c r="CG6499"/>
      <c r="CH6499"/>
      <c r="CI6499"/>
      <c r="CJ6499"/>
    </row>
    <row r="6500" spans="39:88" x14ac:dyDescent="0.3"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  <c r="BF6500"/>
      <c r="BG6500"/>
      <c r="BH6500"/>
      <c r="BI6500"/>
      <c r="BJ6500"/>
      <c r="BK6500"/>
      <c r="BL6500"/>
      <c r="BM6500"/>
      <c r="BN6500"/>
      <c r="BO6500"/>
      <c r="BP6500"/>
      <c r="BQ6500"/>
      <c r="BR6500"/>
      <c r="BS6500"/>
      <c r="BT6500"/>
      <c r="BU6500"/>
      <c r="BV6500"/>
      <c r="BW6500"/>
      <c r="BX6500"/>
      <c r="BY6500"/>
      <c r="BZ6500"/>
      <c r="CA6500"/>
      <c r="CB6500"/>
      <c r="CC6500"/>
      <c r="CD6500"/>
      <c r="CE6500"/>
      <c r="CF6500"/>
      <c r="CG6500"/>
      <c r="CH6500"/>
      <c r="CI6500"/>
      <c r="CJ6500"/>
    </row>
    <row r="6501" spans="39:88" x14ac:dyDescent="0.3"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  <c r="BF6501"/>
      <c r="BG6501"/>
      <c r="BH6501"/>
      <c r="BI6501"/>
      <c r="BJ6501"/>
      <c r="BK6501"/>
      <c r="BL6501"/>
      <c r="BM6501"/>
      <c r="BN6501"/>
      <c r="BO6501"/>
      <c r="BP6501"/>
      <c r="BQ6501"/>
      <c r="BR6501"/>
      <c r="BS6501"/>
      <c r="BT6501"/>
      <c r="BU6501"/>
      <c r="BV6501"/>
      <c r="BW6501"/>
      <c r="BX6501"/>
      <c r="BY6501"/>
      <c r="BZ6501"/>
      <c r="CA6501"/>
      <c r="CB6501"/>
      <c r="CC6501"/>
      <c r="CD6501"/>
      <c r="CE6501"/>
      <c r="CF6501"/>
      <c r="CG6501"/>
      <c r="CH6501"/>
      <c r="CI6501"/>
      <c r="CJ6501"/>
    </row>
    <row r="6502" spans="39:88" x14ac:dyDescent="0.3"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  <c r="BF6502"/>
      <c r="BG6502"/>
      <c r="BH6502"/>
      <c r="BI6502"/>
      <c r="BJ6502"/>
      <c r="BK6502"/>
      <c r="BL6502"/>
      <c r="BM6502"/>
      <c r="BN6502"/>
      <c r="BO6502"/>
      <c r="BP6502"/>
      <c r="BQ6502"/>
      <c r="BR6502"/>
      <c r="BS6502"/>
      <c r="BT6502"/>
      <c r="BU6502"/>
      <c r="BV6502"/>
      <c r="BW6502"/>
      <c r="BX6502"/>
      <c r="BY6502"/>
      <c r="BZ6502"/>
      <c r="CA6502"/>
      <c r="CB6502"/>
      <c r="CC6502"/>
      <c r="CD6502"/>
      <c r="CE6502"/>
      <c r="CF6502"/>
      <c r="CG6502"/>
      <c r="CH6502"/>
      <c r="CI6502"/>
      <c r="CJ6502"/>
    </row>
    <row r="6503" spans="39:88" x14ac:dyDescent="0.3"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  <c r="BF6503"/>
      <c r="BG6503"/>
      <c r="BH6503"/>
      <c r="BI6503"/>
      <c r="BJ6503"/>
      <c r="BK6503"/>
      <c r="BL6503"/>
      <c r="BM6503"/>
      <c r="BN6503"/>
      <c r="BO6503"/>
      <c r="BP6503"/>
      <c r="BQ6503"/>
      <c r="BR6503"/>
      <c r="BS6503"/>
      <c r="BT6503"/>
      <c r="BU6503"/>
      <c r="BV6503"/>
      <c r="BW6503"/>
      <c r="BX6503"/>
      <c r="BY6503"/>
      <c r="BZ6503"/>
      <c r="CA6503"/>
      <c r="CB6503"/>
      <c r="CC6503"/>
      <c r="CD6503"/>
      <c r="CE6503"/>
      <c r="CF6503"/>
      <c r="CG6503"/>
      <c r="CH6503"/>
      <c r="CI6503"/>
      <c r="CJ6503"/>
    </row>
    <row r="6504" spans="39:88" x14ac:dyDescent="0.3"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  <c r="BF6504"/>
      <c r="BG6504"/>
      <c r="BH6504"/>
      <c r="BI6504"/>
      <c r="BJ6504"/>
      <c r="BK6504"/>
      <c r="BL6504"/>
      <c r="BM6504"/>
      <c r="BN6504"/>
      <c r="BO6504"/>
      <c r="BP6504"/>
      <c r="BQ6504"/>
      <c r="BR6504"/>
      <c r="BS6504"/>
      <c r="BT6504"/>
      <c r="BU6504"/>
      <c r="BV6504"/>
      <c r="BW6504"/>
      <c r="BX6504"/>
      <c r="BY6504"/>
      <c r="BZ6504"/>
      <c r="CA6504"/>
      <c r="CB6504"/>
      <c r="CC6504"/>
      <c r="CD6504"/>
      <c r="CE6504"/>
      <c r="CF6504"/>
      <c r="CG6504"/>
      <c r="CH6504"/>
      <c r="CI6504"/>
      <c r="CJ6504"/>
    </row>
    <row r="6505" spans="39:88" x14ac:dyDescent="0.3"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  <c r="BF6505"/>
      <c r="BG6505"/>
      <c r="BH6505"/>
      <c r="BI6505"/>
      <c r="BJ6505"/>
      <c r="BK6505"/>
      <c r="BL6505"/>
      <c r="BM6505"/>
      <c r="BN6505"/>
      <c r="BO6505"/>
      <c r="BP6505"/>
      <c r="BQ6505"/>
      <c r="BR6505"/>
      <c r="BS6505"/>
      <c r="BT6505"/>
      <c r="BU6505"/>
      <c r="BV6505"/>
      <c r="BW6505"/>
      <c r="BX6505"/>
      <c r="BY6505"/>
      <c r="BZ6505"/>
      <c r="CA6505"/>
      <c r="CB6505"/>
      <c r="CC6505"/>
      <c r="CD6505"/>
      <c r="CE6505"/>
      <c r="CF6505"/>
      <c r="CG6505"/>
      <c r="CH6505"/>
      <c r="CI6505"/>
      <c r="CJ6505"/>
    </row>
    <row r="6506" spans="39:88" x14ac:dyDescent="0.3"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  <c r="BF6506"/>
      <c r="BG6506"/>
      <c r="BH6506"/>
      <c r="BI6506"/>
      <c r="BJ6506"/>
      <c r="BK6506"/>
      <c r="BL6506"/>
      <c r="BM6506"/>
      <c r="BN6506"/>
      <c r="BO6506"/>
      <c r="BP6506"/>
      <c r="BQ6506"/>
      <c r="BR6506"/>
      <c r="BS6506"/>
      <c r="BT6506"/>
      <c r="BU6506"/>
      <c r="BV6506"/>
      <c r="BW6506"/>
      <c r="BX6506"/>
      <c r="BY6506"/>
      <c r="BZ6506"/>
      <c r="CA6506"/>
      <c r="CB6506"/>
      <c r="CC6506"/>
      <c r="CD6506"/>
      <c r="CE6506"/>
      <c r="CF6506"/>
      <c r="CG6506"/>
      <c r="CH6506"/>
      <c r="CI6506"/>
      <c r="CJ6506"/>
    </row>
    <row r="6507" spans="39:88" x14ac:dyDescent="0.3"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  <c r="BF6507"/>
      <c r="BG6507"/>
      <c r="BH6507"/>
      <c r="BI6507"/>
      <c r="BJ6507"/>
      <c r="BK6507"/>
      <c r="BL6507"/>
      <c r="BM6507"/>
      <c r="BN6507"/>
      <c r="BO6507"/>
      <c r="BP6507"/>
      <c r="BQ6507"/>
      <c r="BR6507"/>
      <c r="BS6507"/>
      <c r="BT6507"/>
      <c r="BU6507"/>
      <c r="BV6507"/>
      <c r="BW6507"/>
      <c r="BX6507"/>
      <c r="BY6507"/>
      <c r="BZ6507"/>
      <c r="CA6507"/>
      <c r="CB6507"/>
      <c r="CC6507"/>
      <c r="CD6507"/>
      <c r="CE6507"/>
      <c r="CF6507"/>
      <c r="CG6507"/>
      <c r="CH6507"/>
      <c r="CI6507"/>
      <c r="CJ6507"/>
    </row>
    <row r="6508" spans="39:88" x14ac:dyDescent="0.3"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  <c r="BF6508"/>
      <c r="BG6508"/>
      <c r="BH6508"/>
      <c r="BI6508"/>
      <c r="BJ6508"/>
      <c r="BK6508"/>
      <c r="BL6508"/>
      <c r="BM6508"/>
      <c r="BN6508"/>
      <c r="BO6508"/>
      <c r="BP6508"/>
      <c r="BQ6508"/>
      <c r="BR6508"/>
      <c r="BS6508"/>
      <c r="BT6508"/>
      <c r="BU6508"/>
      <c r="BV6508"/>
      <c r="BW6508"/>
      <c r="BX6508"/>
      <c r="BY6508"/>
      <c r="BZ6508"/>
      <c r="CA6508"/>
      <c r="CB6508"/>
      <c r="CC6508"/>
      <c r="CD6508"/>
      <c r="CE6508"/>
      <c r="CF6508"/>
      <c r="CG6508"/>
      <c r="CH6508"/>
      <c r="CI6508"/>
      <c r="CJ6508"/>
    </row>
    <row r="6509" spans="39:88" x14ac:dyDescent="0.3"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  <c r="BF6509"/>
      <c r="BG6509"/>
      <c r="BH6509"/>
      <c r="BI6509"/>
      <c r="BJ6509"/>
      <c r="BK6509"/>
      <c r="BL6509"/>
      <c r="BM6509"/>
      <c r="BN6509"/>
      <c r="BO6509"/>
      <c r="BP6509"/>
      <c r="BQ6509"/>
      <c r="BR6509"/>
      <c r="BS6509"/>
      <c r="BT6509"/>
      <c r="BU6509"/>
      <c r="BV6509"/>
      <c r="BW6509"/>
      <c r="BX6509"/>
      <c r="BY6509"/>
      <c r="BZ6509"/>
      <c r="CA6509"/>
      <c r="CB6509"/>
      <c r="CC6509"/>
      <c r="CD6509"/>
      <c r="CE6509"/>
      <c r="CF6509"/>
      <c r="CG6509"/>
      <c r="CH6509"/>
      <c r="CI6509"/>
      <c r="CJ6509"/>
    </row>
    <row r="6510" spans="39:88" x14ac:dyDescent="0.3"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  <c r="BF6510"/>
      <c r="BG6510"/>
      <c r="BH6510"/>
      <c r="BI6510"/>
      <c r="BJ6510"/>
      <c r="BK6510"/>
      <c r="BL6510"/>
      <c r="BM6510"/>
      <c r="BN6510"/>
      <c r="BO6510"/>
      <c r="BP6510"/>
      <c r="BQ6510"/>
      <c r="BR6510"/>
      <c r="BS6510"/>
      <c r="BT6510"/>
      <c r="BU6510"/>
      <c r="BV6510"/>
      <c r="BW6510"/>
      <c r="BX6510"/>
      <c r="BY6510"/>
      <c r="BZ6510"/>
      <c r="CA6510"/>
      <c r="CB6510"/>
      <c r="CC6510"/>
      <c r="CD6510"/>
      <c r="CE6510"/>
      <c r="CF6510"/>
      <c r="CG6510"/>
      <c r="CH6510"/>
      <c r="CI6510"/>
      <c r="CJ6510"/>
    </row>
    <row r="6511" spans="39:88" x14ac:dyDescent="0.3"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  <c r="BF6511"/>
      <c r="BG6511"/>
      <c r="BH6511"/>
      <c r="BI6511"/>
      <c r="BJ6511"/>
      <c r="BK6511"/>
      <c r="BL6511"/>
      <c r="BM6511"/>
      <c r="BN6511"/>
      <c r="BO6511"/>
      <c r="BP6511"/>
      <c r="BQ6511"/>
      <c r="BR6511"/>
      <c r="BS6511"/>
      <c r="BT6511"/>
      <c r="BU6511"/>
      <c r="BV6511"/>
      <c r="BW6511"/>
      <c r="BX6511"/>
      <c r="BY6511"/>
      <c r="BZ6511"/>
      <c r="CA6511"/>
      <c r="CB6511"/>
      <c r="CC6511"/>
      <c r="CD6511"/>
      <c r="CE6511"/>
      <c r="CF6511"/>
      <c r="CG6511"/>
      <c r="CH6511"/>
      <c r="CI6511"/>
      <c r="CJ6511"/>
    </row>
    <row r="6512" spans="39:88" x14ac:dyDescent="0.3"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  <c r="BF6512"/>
      <c r="BG6512"/>
      <c r="BH6512"/>
      <c r="BI6512"/>
      <c r="BJ6512"/>
      <c r="BK6512"/>
      <c r="BL6512"/>
      <c r="BM6512"/>
      <c r="BN6512"/>
      <c r="BO6512"/>
      <c r="BP6512"/>
      <c r="BQ6512"/>
      <c r="BR6512"/>
      <c r="BS6512"/>
      <c r="BT6512"/>
      <c r="BU6512"/>
      <c r="BV6512"/>
      <c r="BW6512"/>
      <c r="BX6512"/>
      <c r="BY6512"/>
      <c r="BZ6512"/>
      <c r="CA6512"/>
      <c r="CB6512"/>
      <c r="CC6512"/>
      <c r="CD6512"/>
      <c r="CE6512"/>
      <c r="CF6512"/>
      <c r="CG6512"/>
      <c r="CH6512"/>
      <c r="CI6512"/>
      <c r="CJ6512"/>
    </row>
    <row r="6513" spans="39:88" x14ac:dyDescent="0.3"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  <c r="BF6513"/>
      <c r="BG6513"/>
      <c r="BH6513"/>
      <c r="BI6513"/>
      <c r="BJ6513"/>
      <c r="BK6513"/>
      <c r="BL6513"/>
      <c r="BM6513"/>
      <c r="BN6513"/>
      <c r="BO6513"/>
      <c r="BP6513"/>
      <c r="BQ6513"/>
      <c r="BR6513"/>
      <c r="BS6513"/>
      <c r="BT6513"/>
      <c r="BU6513"/>
      <c r="BV6513"/>
      <c r="BW6513"/>
      <c r="BX6513"/>
      <c r="BY6513"/>
      <c r="BZ6513"/>
      <c r="CA6513"/>
      <c r="CB6513"/>
      <c r="CC6513"/>
      <c r="CD6513"/>
      <c r="CE6513"/>
      <c r="CF6513"/>
      <c r="CG6513"/>
      <c r="CH6513"/>
      <c r="CI6513"/>
      <c r="CJ6513"/>
    </row>
    <row r="6514" spans="39:88" x14ac:dyDescent="0.3"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  <c r="BF6514"/>
      <c r="BG6514"/>
      <c r="BH6514"/>
      <c r="BI6514"/>
      <c r="BJ6514"/>
      <c r="BK6514"/>
      <c r="BL6514"/>
      <c r="BM6514"/>
      <c r="BN6514"/>
      <c r="BO6514"/>
      <c r="BP6514"/>
      <c r="BQ6514"/>
      <c r="BR6514"/>
      <c r="BS6514"/>
      <c r="BT6514"/>
      <c r="BU6514"/>
      <c r="BV6514"/>
      <c r="BW6514"/>
      <c r="BX6514"/>
      <c r="BY6514"/>
      <c r="BZ6514"/>
      <c r="CA6514"/>
      <c r="CB6514"/>
      <c r="CC6514"/>
      <c r="CD6514"/>
      <c r="CE6514"/>
      <c r="CF6514"/>
      <c r="CG6514"/>
      <c r="CH6514"/>
      <c r="CI6514"/>
      <c r="CJ6514"/>
    </row>
    <row r="6515" spans="39:88" x14ac:dyDescent="0.3"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  <c r="BF6515"/>
      <c r="BG6515"/>
      <c r="BH6515"/>
      <c r="BI6515"/>
      <c r="BJ6515"/>
      <c r="BK6515"/>
      <c r="BL6515"/>
      <c r="BM6515"/>
      <c r="BN6515"/>
      <c r="BO6515"/>
      <c r="BP6515"/>
      <c r="BQ6515"/>
      <c r="BR6515"/>
      <c r="BS6515"/>
      <c r="BT6515"/>
      <c r="BU6515"/>
      <c r="BV6515"/>
      <c r="BW6515"/>
      <c r="BX6515"/>
      <c r="BY6515"/>
      <c r="BZ6515"/>
      <c r="CA6515"/>
      <c r="CB6515"/>
      <c r="CC6515"/>
      <c r="CD6515"/>
      <c r="CE6515"/>
      <c r="CF6515"/>
      <c r="CG6515"/>
      <c r="CH6515"/>
      <c r="CI6515"/>
      <c r="CJ6515"/>
    </row>
    <row r="6516" spans="39:88" x14ac:dyDescent="0.3"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  <c r="BF6516"/>
      <c r="BG6516"/>
      <c r="BH6516"/>
      <c r="BI6516"/>
      <c r="BJ6516"/>
      <c r="BK6516"/>
      <c r="BL6516"/>
      <c r="BM6516"/>
      <c r="BN6516"/>
      <c r="BO6516"/>
      <c r="BP6516"/>
      <c r="BQ6516"/>
      <c r="BR6516"/>
      <c r="BS6516"/>
      <c r="BT6516"/>
      <c r="BU6516"/>
      <c r="BV6516"/>
      <c r="BW6516"/>
      <c r="BX6516"/>
      <c r="BY6516"/>
      <c r="BZ6516"/>
      <c r="CA6516"/>
      <c r="CB6516"/>
      <c r="CC6516"/>
      <c r="CD6516"/>
      <c r="CE6516"/>
      <c r="CF6516"/>
      <c r="CG6516"/>
      <c r="CH6516"/>
      <c r="CI6516"/>
      <c r="CJ6516"/>
    </row>
    <row r="6517" spans="39:88" x14ac:dyDescent="0.3"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  <c r="BF6517"/>
      <c r="BG6517"/>
      <c r="BH6517"/>
      <c r="BI6517"/>
      <c r="BJ6517"/>
      <c r="BK6517"/>
      <c r="BL6517"/>
      <c r="BM6517"/>
      <c r="BN6517"/>
      <c r="BO6517"/>
      <c r="BP6517"/>
      <c r="BQ6517"/>
      <c r="BR6517"/>
      <c r="BS6517"/>
      <c r="BT6517"/>
      <c r="BU6517"/>
      <c r="BV6517"/>
      <c r="BW6517"/>
      <c r="BX6517"/>
      <c r="BY6517"/>
      <c r="BZ6517"/>
      <c r="CA6517"/>
      <c r="CB6517"/>
      <c r="CC6517"/>
      <c r="CD6517"/>
      <c r="CE6517"/>
      <c r="CF6517"/>
      <c r="CG6517"/>
      <c r="CH6517"/>
      <c r="CI6517"/>
      <c r="CJ6517"/>
    </row>
    <row r="6518" spans="39:88" x14ac:dyDescent="0.3"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  <c r="BF6518"/>
      <c r="BG6518"/>
      <c r="BH6518"/>
      <c r="BI6518"/>
      <c r="BJ6518"/>
      <c r="BK6518"/>
      <c r="BL6518"/>
      <c r="BM6518"/>
      <c r="BN6518"/>
      <c r="BO6518"/>
      <c r="BP6518"/>
      <c r="BQ6518"/>
      <c r="BR6518"/>
      <c r="BS6518"/>
      <c r="BT6518"/>
      <c r="BU6518"/>
      <c r="BV6518"/>
      <c r="BW6518"/>
      <c r="BX6518"/>
      <c r="BY6518"/>
      <c r="BZ6518"/>
      <c r="CA6518"/>
      <c r="CB6518"/>
      <c r="CC6518"/>
      <c r="CD6518"/>
      <c r="CE6518"/>
      <c r="CF6518"/>
      <c r="CG6518"/>
      <c r="CH6518"/>
      <c r="CI6518"/>
      <c r="CJ6518"/>
    </row>
    <row r="6519" spans="39:88" x14ac:dyDescent="0.3"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  <c r="BF6519"/>
      <c r="BG6519"/>
      <c r="BH6519"/>
      <c r="BI6519"/>
      <c r="BJ6519"/>
      <c r="BK6519"/>
      <c r="BL6519"/>
      <c r="BM6519"/>
      <c r="BN6519"/>
      <c r="BO6519"/>
      <c r="BP6519"/>
      <c r="BQ6519"/>
      <c r="BR6519"/>
      <c r="BS6519"/>
      <c r="BT6519"/>
      <c r="BU6519"/>
      <c r="BV6519"/>
      <c r="BW6519"/>
      <c r="BX6519"/>
      <c r="BY6519"/>
      <c r="BZ6519"/>
      <c r="CA6519"/>
      <c r="CB6519"/>
      <c r="CC6519"/>
      <c r="CD6519"/>
      <c r="CE6519"/>
      <c r="CF6519"/>
      <c r="CG6519"/>
      <c r="CH6519"/>
      <c r="CI6519"/>
      <c r="CJ6519"/>
    </row>
    <row r="6520" spans="39:88" x14ac:dyDescent="0.3"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  <c r="BF6520"/>
      <c r="BG6520"/>
      <c r="BH6520"/>
      <c r="BI6520"/>
      <c r="BJ6520"/>
      <c r="BK6520"/>
      <c r="BL6520"/>
      <c r="BM6520"/>
      <c r="BN6520"/>
      <c r="BO6520"/>
      <c r="BP6520"/>
      <c r="BQ6520"/>
      <c r="BR6520"/>
      <c r="BS6520"/>
      <c r="BT6520"/>
      <c r="BU6520"/>
      <c r="BV6520"/>
      <c r="BW6520"/>
      <c r="BX6520"/>
      <c r="BY6520"/>
      <c r="BZ6520"/>
      <c r="CA6520"/>
      <c r="CB6520"/>
      <c r="CC6520"/>
      <c r="CD6520"/>
      <c r="CE6520"/>
      <c r="CF6520"/>
      <c r="CG6520"/>
      <c r="CH6520"/>
      <c r="CI6520"/>
      <c r="CJ6520"/>
    </row>
    <row r="6521" spans="39:88" x14ac:dyDescent="0.3"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  <c r="BF6521"/>
      <c r="BG6521"/>
      <c r="BH6521"/>
      <c r="BI6521"/>
      <c r="BJ6521"/>
      <c r="BK6521"/>
      <c r="BL6521"/>
      <c r="BM6521"/>
      <c r="BN6521"/>
      <c r="BO6521"/>
      <c r="BP6521"/>
      <c r="BQ6521"/>
      <c r="BR6521"/>
      <c r="BS6521"/>
      <c r="BT6521"/>
      <c r="BU6521"/>
      <c r="BV6521"/>
      <c r="BW6521"/>
      <c r="BX6521"/>
      <c r="BY6521"/>
      <c r="BZ6521"/>
      <c r="CA6521"/>
      <c r="CB6521"/>
      <c r="CC6521"/>
      <c r="CD6521"/>
      <c r="CE6521"/>
      <c r="CF6521"/>
      <c r="CG6521"/>
      <c r="CH6521"/>
      <c r="CI6521"/>
      <c r="CJ6521"/>
    </row>
    <row r="6522" spans="39:88" x14ac:dyDescent="0.3"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  <c r="BF6522"/>
      <c r="BG6522"/>
      <c r="BH6522"/>
      <c r="BI6522"/>
      <c r="BJ6522"/>
      <c r="BK6522"/>
      <c r="BL6522"/>
      <c r="BM6522"/>
      <c r="BN6522"/>
      <c r="BO6522"/>
      <c r="BP6522"/>
      <c r="BQ6522"/>
      <c r="BR6522"/>
      <c r="BS6522"/>
      <c r="BT6522"/>
      <c r="BU6522"/>
      <c r="BV6522"/>
      <c r="BW6522"/>
      <c r="BX6522"/>
      <c r="BY6522"/>
      <c r="BZ6522"/>
      <c r="CA6522"/>
      <c r="CB6522"/>
      <c r="CC6522"/>
      <c r="CD6522"/>
      <c r="CE6522"/>
      <c r="CF6522"/>
      <c r="CG6522"/>
      <c r="CH6522"/>
      <c r="CI6522"/>
      <c r="CJ6522"/>
    </row>
    <row r="6523" spans="39:88" x14ac:dyDescent="0.3"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  <c r="BF6523"/>
      <c r="BG6523"/>
      <c r="BH6523"/>
      <c r="BI6523"/>
      <c r="BJ6523"/>
      <c r="BK6523"/>
      <c r="BL6523"/>
      <c r="BM6523"/>
      <c r="BN6523"/>
      <c r="BO6523"/>
      <c r="BP6523"/>
      <c r="BQ6523"/>
      <c r="BR6523"/>
      <c r="BS6523"/>
      <c r="BT6523"/>
      <c r="BU6523"/>
      <c r="BV6523"/>
      <c r="BW6523"/>
      <c r="BX6523"/>
      <c r="BY6523"/>
      <c r="BZ6523"/>
      <c r="CA6523"/>
      <c r="CB6523"/>
      <c r="CC6523"/>
      <c r="CD6523"/>
      <c r="CE6523"/>
      <c r="CF6523"/>
      <c r="CG6523"/>
      <c r="CH6523"/>
      <c r="CI6523"/>
      <c r="CJ6523"/>
    </row>
    <row r="6524" spans="39:88" x14ac:dyDescent="0.3"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  <c r="BF6524"/>
      <c r="BG6524"/>
      <c r="BH6524"/>
      <c r="BI6524"/>
      <c r="BJ6524"/>
      <c r="BK6524"/>
      <c r="BL6524"/>
      <c r="BM6524"/>
      <c r="BN6524"/>
      <c r="BO6524"/>
      <c r="BP6524"/>
      <c r="BQ6524"/>
      <c r="BR6524"/>
      <c r="BS6524"/>
      <c r="BT6524"/>
      <c r="BU6524"/>
      <c r="BV6524"/>
      <c r="BW6524"/>
      <c r="BX6524"/>
      <c r="BY6524"/>
      <c r="BZ6524"/>
      <c r="CA6524"/>
      <c r="CB6524"/>
      <c r="CC6524"/>
      <c r="CD6524"/>
      <c r="CE6524"/>
      <c r="CF6524"/>
      <c r="CG6524"/>
      <c r="CH6524"/>
      <c r="CI6524"/>
      <c r="CJ6524"/>
    </row>
    <row r="6525" spans="39:88" x14ac:dyDescent="0.3"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  <c r="BF6525"/>
      <c r="BG6525"/>
      <c r="BH6525"/>
      <c r="BI6525"/>
      <c r="BJ6525"/>
      <c r="BK6525"/>
      <c r="BL6525"/>
      <c r="BM6525"/>
      <c r="BN6525"/>
      <c r="BO6525"/>
      <c r="BP6525"/>
      <c r="BQ6525"/>
      <c r="BR6525"/>
      <c r="BS6525"/>
      <c r="BT6525"/>
      <c r="BU6525"/>
      <c r="BV6525"/>
      <c r="BW6525"/>
      <c r="BX6525"/>
      <c r="BY6525"/>
      <c r="BZ6525"/>
      <c r="CA6525"/>
      <c r="CB6525"/>
      <c r="CC6525"/>
      <c r="CD6525"/>
      <c r="CE6525"/>
      <c r="CF6525"/>
      <c r="CG6525"/>
      <c r="CH6525"/>
      <c r="CI6525"/>
      <c r="CJ6525"/>
    </row>
    <row r="6526" spans="39:88" x14ac:dyDescent="0.3"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  <c r="BF6526"/>
      <c r="BG6526"/>
      <c r="BH6526"/>
      <c r="BI6526"/>
      <c r="BJ6526"/>
      <c r="BK6526"/>
      <c r="BL6526"/>
      <c r="BM6526"/>
      <c r="BN6526"/>
      <c r="BO6526"/>
      <c r="BP6526"/>
      <c r="BQ6526"/>
      <c r="BR6526"/>
      <c r="BS6526"/>
      <c r="BT6526"/>
      <c r="BU6526"/>
      <c r="BV6526"/>
      <c r="BW6526"/>
      <c r="BX6526"/>
      <c r="BY6526"/>
      <c r="BZ6526"/>
      <c r="CA6526"/>
      <c r="CB6526"/>
      <c r="CC6526"/>
      <c r="CD6526"/>
      <c r="CE6526"/>
      <c r="CF6526"/>
      <c r="CG6526"/>
      <c r="CH6526"/>
      <c r="CI6526"/>
      <c r="CJ6526"/>
    </row>
    <row r="6527" spans="39:88" x14ac:dyDescent="0.3"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  <c r="BF6527"/>
      <c r="BG6527"/>
      <c r="BH6527"/>
      <c r="BI6527"/>
      <c r="BJ6527"/>
      <c r="BK6527"/>
      <c r="BL6527"/>
      <c r="BM6527"/>
      <c r="BN6527"/>
      <c r="BO6527"/>
      <c r="BP6527"/>
      <c r="BQ6527"/>
      <c r="BR6527"/>
      <c r="BS6527"/>
      <c r="BT6527"/>
      <c r="BU6527"/>
      <c r="BV6527"/>
      <c r="BW6527"/>
      <c r="BX6527"/>
      <c r="BY6527"/>
      <c r="BZ6527"/>
      <c r="CA6527"/>
      <c r="CB6527"/>
      <c r="CC6527"/>
      <c r="CD6527"/>
      <c r="CE6527"/>
      <c r="CF6527"/>
      <c r="CG6527"/>
      <c r="CH6527"/>
      <c r="CI6527"/>
      <c r="CJ6527"/>
    </row>
    <row r="6528" spans="39:88" x14ac:dyDescent="0.3"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  <c r="BF6528"/>
      <c r="BG6528"/>
      <c r="BH6528"/>
      <c r="BI6528"/>
      <c r="BJ6528"/>
      <c r="BK6528"/>
      <c r="BL6528"/>
      <c r="BM6528"/>
      <c r="BN6528"/>
      <c r="BO6528"/>
      <c r="BP6528"/>
      <c r="BQ6528"/>
      <c r="BR6528"/>
      <c r="BS6528"/>
      <c r="BT6528"/>
      <c r="BU6528"/>
      <c r="BV6528"/>
      <c r="BW6528"/>
      <c r="BX6528"/>
      <c r="BY6528"/>
      <c r="BZ6528"/>
      <c r="CA6528"/>
      <c r="CB6528"/>
      <c r="CC6528"/>
      <c r="CD6528"/>
      <c r="CE6528"/>
      <c r="CF6528"/>
      <c r="CG6528"/>
      <c r="CH6528"/>
      <c r="CI6528"/>
      <c r="CJ6528"/>
    </row>
    <row r="6529" spans="39:88" x14ac:dyDescent="0.3"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  <c r="BF6529"/>
      <c r="BG6529"/>
      <c r="BH6529"/>
      <c r="BI6529"/>
      <c r="BJ6529"/>
      <c r="BK6529"/>
      <c r="BL6529"/>
      <c r="BM6529"/>
      <c r="BN6529"/>
      <c r="BO6529"/>
      <c r="BP6529"/>
      <c r="BQ6529"/>
      <c r="BR6529"/>
      <c r="BS6529"/>
      <c r="BT6529"/>
      <c r="BU6529"/>
      <c r="BV6529"/>
      <c r="BW6529"/>
      <c r="BX6529"/>
      <c r="BY6529"/>
      <c r="BZ6529"/>
      <c r="CA6529"/>
      <c r="CB6529"/>
      <c r="CC6529"/>
      <c r="CD6529"/>
      <c r="CE6529"/>
      <c r="CF6529"/>
      <c r="CG6529"/>
      <c r="CH6529"/>
      <c r="CI6529"/>
      <c r="CJ6529"/>
    </row>
    <row r="6530" spans="39:88" x14ac:dyDescent="0.3"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  <c r="BF6530"/>
      <c r="BG6530"/>
      <c r="BH6530"/>
      <c r="BI6530"/>
      <c r="BJ6530"/>
      <c r="BK6530"/>
      <c r="BL6530"/>
      <c r="BM6530"/>
      <c r="BN6530"/>
      <c r="BO6530"/>
      <c r="BP6530"/>
      <c r="BQ6530"/>
      <c r="BR6530"/>
      <c r="BS6530"/>
      <c r="BT6530"/>
      <c r="BU6530"/>
      <c r="BV6530"/>
      <c r="BW6530"/>
      <c r="BX6530"/>
      <c r="BY6530"/>
      <c r="BZ6530"/>
      <c r="CA6530"/>
      <c r="CB6530"/>
      <c r="CC6530"/>
      <c r="CD6530"/>
      <c r="CE6530"/>
      <c r="CF6530"/>
      <c r="CG6530"/>
      <c r="CH6530"/>
      <c r="CI6530"/>
      <c r="CJ6530"/>
    </row>
    <row r="6531" spans="39:88" x14ac:dyDescent="0.3"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  <c r="BF6531"/>
      <c r="BG6531"/>
      <c r="BH6531"/>
      <c r="BI6531"/>
      <c r="BJ6531"/>
      <c r="BK6531"/>
      <c r="BL6531"/>
      <c r="BM6531"/>
      <c r="BN6531"/>
      <c r="BO6531"/>
      <c r="BP6531"/>
      <c r="BQ6531"/>
      <c r="BR6531"/>
      <c r="BS6531"/>
      <c r="BT6531"/>
      <c r="BU6531"/>
      <c r="BV6531"/>
      <c r="BW6531"/>
      <c r="BX6531"/>
      <c r="BY6531"/>
      <c r="BZ6531"/>
      <c r="CA6531"/>
      <c r="CB6531"/>
      <c r="CC6531"/>
      <c r="CD6531"/>
      <c r="CE6531"/>
      <c r="CF6531"/>
      <c r="CG6531"/>
      <c r="CH6531"/>
      <c r="CI6531"/>
      <c r="CJ6531"/>
    </row>
    <row r="6532" spans="39:88" x14ac:dyDescent="0.3"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  <c r="BF6532"/>
      <c r="BG6532"/>
      <c r="BH6532"/>
      <c r="BI6532"/>
      <c r="BJ6532"/>
      <c r="BK6532"/>
      <c r="BL6532"/>
      <c r="BM6532"/>
      <c r="BN6532"/>
      <c r="BO6532"/>
      <c r="BP6532"/>
      <c r="BQ6532"/>
      <c r="BR6532"/>
      <c r="BS6532"/>
      <c r="BT6532"/>
      <c r="BU6532"/>
      <c r="BV6532"/>
      <c r="BW6532"/>
      <c r="BX6532"/>
      <c r="BY6532"/>
      <c r="BZ6532"/>
      <c r="CA6532"/>
      <c r="CB6532"/>
      <c r="CC6532"/>
      <c r="CD6532"/>
      <c r="CE6532"/>
      <c r="CF6532"/>
      <c r="CG6532"/>
      <c r="CH6532"/>
      <c r="CI6532"/>
      <c r="CJ6532"/>
    </row>
    <row r="6533" spans="39:88" x14ac:dyDescent="0.3"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  <c r="BF6533"/>
      <c r="BG6533"/>
      <c r="BH6533"/>
      <c r="BI6533"/>
      <c r="BJ6533"/>
      <c r="BK6533"/>
      <c r="BL6533"/>
      <c r="BM6533"/>
      <c r="BN6533"/>
      <c r="BO6533"/>
      <c r="BP6533"/>
      <c r="BQ6533"/>
      <c r="BR6533"/>
      <c r="BS6533"/>
      <c r="BT6533"/>
      <c r="BU6533"/>
      <c r="BV6533"/>
      <c r="BW6533"/>
      <c r="BX6533"/>
      <c r="BY6533"/>
      <c r="BZ6533"/>
      <c r="CA6533"/>
      <c r="CB6533"/>
      <c r="CC6533"/>
      <c r="CD6533"/>
      <c r="CE6533"/>
      <c r="CF6533"/>
      <c r="CG6533"/>
      <c r="CH6533"/>
      <c r="CI6533"/>
      <c r="CJ6533"/>
    </row>
    <row r="6534" spans="39:88" x14ac:dyDescent="0.3"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  <c r="BF6534"/>
      <c r="BG6534"/>
      <c r="BH6534"/>
      <c r="BI6534"/>
      <c r="BJ6534"/>
      <c r="BK6534"/>
      <c r="BL6534"/>
      <c r="BM6534"/>
      <c r="BN6534"/>
      <c r="BO6534"/>
      <c r="BP6534"/>
      <c r="BQ6534"/>
      <c r="BR6534"/>
      <c r="BS6534"/>
      <c r="BT6534"/>
      <c r="BU6534"/>
      <c r="BV6534"/>
      <c r="BW6534"/>
      <c r="BX6534"/>
      <c r="BY6534"/>
      <c r="BZ6534"/>
      <c r="CA6534"/>
      <c r="CB6534"/>
      <c r="CC6534"/>
      <c r="CD6534"/>
      <c r="CE6534"/>
      <c r="CF6534"/>
      <c r="CG6534"/>
      <c r="CH6534"/>
      <c r="CI6534"/>
      <c r="CJ6534"/>
    </row>
    <row r="6535" spans="39:88" x14ac:dyDescent="0.3"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  <c r="BF6535"/>
      <c r="BG6535"/>
      <c r="BH6535"/>
      <c r="BI6535"/>
      <c r="BJ6535"/>
      <c r="BK6535"/>
      <c r="BL6535"/>
      <c r="BM6535"/>
      <c r="BN6535"/>
      <c r="BO6535"/>
      <c r="BP6535"/>
      <c r="BQ6535"/>
      <c r="BR6535"/>
      <c r="BS6535"/>
      <c r="BT6535"/>
      <c r="BU6535"/>
      <c r="BV6535"/>
      <c r="BW6535"/>
      <c r="BX6535"/>
      <c r="BY6535"/>
      <c r="BZ6535"/>
      <c r="CA6535"/>
      <c r="CB6535"/>
      <c r="CC6535"/>
      <c r="CD6535"/>
      <c r="CE6535"/>
      <c r="CF6535"/>
      <c r="CG6535"/>
      <c r="CH6535"/>
      <c r="CI6535"/>
      <c r="CJ6535"/>
    </row>
    <row r="6536" spans="39:88" x14ac:dyDescent="0.3"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  <c r="BF6536"/>
      <c r="BG6536"/>
      <c r="BH6536"/>
      <c r="BI6536"/>
      <c r="BJ6536"/>
      <c r="BK6536"/>
      <c r="BL6536"/>
      <c r="BM6536"/>
      <c r="BN6536"/>
      <c r="BO6536"/>
      <c r="BP6536"/>
      <c r="BQ6536"/>
      <c r="BR6536"/>
      <c r="BS6536"/>
      <c r="BT6536"/>
      <c r="BU6536"/>
      <c r="BV6536"/>
      <c r="BW6536"/>
      <c r="BX6536"/>
      <c r="BY6536"/>
      <c r="BZ6536"/>
      <c r="CA6536"/>
      <c r="CB6536"/>
      <c r="CC6536"/>
      <c r="CD6536"/>
      <c r="CE6536"/>
      <c r="CF6536"/>
      <c r="CG6536"/>
      <c r="CH6536"/>
      <c r="CI6536"/>
      <c r="CJ6536"/>
    </row>
    <row r="6537" spans="39:88" x14ac:dyDescent="0.3"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  <c r="BF6537"/>
      <c r="BG6537"/>
      <c r="BH6537"/>
      <c r="BI6537"/>
      <c r="BJ6537"/>
      <c r="BK6537"/>
      <c r="BL6537"/>
      <c r="BM6537"/>
      <c r="BN6537"/>
      <c r="BO6537"/>
      <c r="BP6537"/>
      <c r="BQ6537"/>
      <c r="BR6537"/>
      <c r="BS6537"/>
      <c r="BT6537"/>
      <c r="BU6537"/>
      <c r="BV6537"/>
      <c r="BW6537"/>
      <c r="BX6537"/>
      <c r="BY6537"/>
      <c r="BZ6537"/>
      <c r="CA6537"/>
      <c r="CB6537"/>
      <c r="CC6537"/>
      <c r="CD6537"/>
      <c r="CE6537"/>
      <c r="CF6537"/>
      <c r="CG6537"/>
      <c r="CH6537"/>
      <c r="CI6537"/>
      <c r="CJ6537"/>
    </row>
    <row r="6538" spans="39:88" x14ac:dyDescent="0.3"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  <c r="BF6538"/>
      <c r="BG6538"/>
      <c r="BH6538"/>
      <c r="BI6538"/>
      <c r="BJ6538"/>
      <c r="BK6538"/>
      <c r="BL6538"/>
      <c r="BM6538"/>
      <c r="BN6538"/>
      <c r="BO6538"/>
      <c r="BP6538"/>
      <c r="BQ6538"/>
      <c r="BR6538"/>
      <c r="BS6538"/>
      <c r="BT6538"/>
      <c r="BU6538"/>
      <c r="BV6538"/>
      <c r="BW6538"/>
      <c r="BX6538"/>
      <c r="BY6538"/>
      <c r="BZ6538"/>
      <c r="CA6538"/>
      <c r="CB6538"/>
      <c r="CC6538"/>
      <c r="CD6538"/>
      <c r="CE6538"/>
      <c r="CF6538"/>
      <c r="CG6538"/>
      <c r="CH6538"/>
      <c r="CI6538"/>
      <c r="CJ6538"/>
    </row>
    <row r="6539" spans="39:88" x14ac:dyDescent="0.3"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  <c r="BF6539"/>
      <c r="BG6539"/>
      <c r="BH6539"/>
      <c r="BI6539"/>
      <c r="BJ6539"/>
      <c r="BK6539"/>
      <c r="BL6539"/>
      <c r="BM6539"/>
      <c r="BN6539"/>
      <c r="BO6539"/>
      <c r="BP6539"/>
      <c r="BQ6539"/>
      <c r="BR6539"/>
      <c r="BS6539"/>
      <c r="BT6539"/>
      <c r="BU6539"/>
      <c r="BV6539"/>
      <c r="BW6539"/>
      <c r="BX6539"/>
      <c r="BY6539"/>
      <c r="BZ6539"/>
      <c r="CA6539"/>
      <c r="CB6539"/>
      <c r="CC6539"/>
      <c r="CD6539"/>
      <c r="CE6539"/>
      <c r="CF6539"/>
      <c r="CG6539"/>
      <c r="CH6539"/>
      <c r="CI6539"/>
      <c r="CJ6539"/>
    </row>
    <row r="6540" spans="39:88" x14ac:dyDescent="0.3"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  <c r="BF6540"/>
      <c r="BG6540"/>
      <c r="BH6540"/>
      <c r="BI6540"/>
      <c r="BJ6540"/>
      <c r="BK6540"/>
      <c r="BL6540"/>
      <c r="BM6540"/>
      <c r="BN6540"/>
      <c r="BO6540"/>
      <c r="BP6540"/>
      <c r="BQ6540"/>
      <c r="BR6540"/>
      <c r="BS6540"/>
      <c r="BT6540"/>
      <c r="BU6540"/>
      <c r="BV6540"/>
      <c r="BW6540"/>
      <c r="BX6540"/>
      <c r="BY6540"/>
      <c r="BZ6540"/>
      <c r="CA6540"/>
      <c r="CB6540"/>
      <c r="CC6540"/>
      <c r="CD6540"/>
      <c r="CE6540"/>
      <c r="CF6540"/>
      <c r="CG6540"/>
      <c r="CH6540"/>
      <c r="CI6540"/>
      <c r="CJ6540"/>
    </row>
    <row r="6541" spans="39:88" x14ac:dyDescent="0.3"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  <c r="BF6541"/>
      <c r="BG6541"/>
      <c r="BH6541"/>
      <c r="BI6541"/>
      <c r="BJ6541"/>
      <c r="BK6541"/>
      <c r="BL6541"/>
      <c r="BM6541"/>
      <c r="BN6541"/>
      <c r="BO6541"/>
      <c r="BP6541"/>
      <c r="BQ6541"/>
      <c r="BR6541"/>
      <c r="BS6541"/>
      <c r="BT6541"/>
      <c r="BU6541"/>
      <c r="BV6541"/>
      <c r="BW6541"/>
      <c r="BX6541"/>
      <c r="BY6541"/>
      <c r="BZ6541"/>
      <c r="CA6541"/>
      <c r="CB6541"/>
      <c r="CC6541"/>
      <c r="CD6541"/>
      <c r="CE6541"/>
      <c r="CF6541"/>
      <c r="CG6541"/>
      <c r="CH6541"/>
      <c r="CI6541"/>
      <c r="CJ6541"/>
    </row>
    <row r="6542" spans="39:88" x14ac:dyDescent="0.3"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  <c r="BF6542"/>
      <c r="BG6542"/>
      <c r="BH6542"/>
      <c r="BI6542"/>
      <c r="BJ6542"/>
      <c r="BK6542"/>
      <c r="BL6542"/>
      <c r="BM6542"/>
      <c r="BN6542"/>
      <c r="BO6542"/>
      <c r="BP6542"/>
      <c r="BQ6542"/>
      <c r="BR6542"/>
      <c r="BS6542"/>
      <c r="BT6542"/>
      <c r="BU6542"/>
      <c r="BV6542"/>
      <c r="BW6542"/>
      <c r="BX6542"/>
      <c r="BY6542"/>
      <c r="BZ6542"/>
      <c r="CA6542"/>
      <c r="CB6542"/>
      <c r="CC6542"/>
      <c r="CD6542"/>
      <c r="CE6542"/>
      <c r="CF6542"/>
      <c r="CG6542"/>
      <c r="CH6542"/>
      <c r="CI6542"/>
      <c r="CJ6542"/>
    </row>
    <row r="6543" spans="39:88" x14ac:dyDescent="0.3"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  <c r="BF6543"/>
      <c r="BG6543"/>
      <c r="BH6543"/>
      <c r="BI6543"/>
      <c r="BJ6543"/>
      <c r="BK6543"/>
      <c r="BL6543"/>
      <c r="BM6543"/>
      <c r="BN6543"/>
      <c r="BO6543"/>
      <c r="BP6543"/>
      <c r="BQ6543"/>
      <c r="BR6543"/>
      <c r="BS6543"/>
      <c r="BT6543"/>
      <c r="BU6543"/>
      <c r="BV6543"/>
      <c r="BW6543"/>
      <c r="BX6543"/>
      <c r="BY6543"/>
      <c r="BZ6543"/>
      <c r="CA6543"/>
      <c r="CB6543"/>
      <c r="CC6543"/>
      <c r="CD6543"/>
      <c r="CE6543"/>
      <c r="CF6543"/>
      <c r="CG6543"/>
      <c r="CH6543"/>
      <c r="CI6543"/>
      <c r="CJ6543"/>
    </row>
    <row r="6544" spans="39:88" x14ac:dyDescent="0.3"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  <c r="BF6544"/>
      <c r="BG6544"/>
      <c r="BH6544"/>
      <c r="BI6544"/>
      <c r="BJ6544"/>
      <c r="BK6544"/>
      <c r="BL6544"/>
      <c r="BM6544"/>
      <c r="BN6544"/>
      <c r="BO6544"/>
      <c r="BP6544"/>
      <c r="BQ6544"/>
      <c r="BR6544"/>
      <c r="BS6544"/>
      <c r="BT6544"/>
      <c r="BU6544"/>
      <c r="BV6544"/>
      <c r="BW6544"/>
      <c r="BX6544"/>
      <c r="BY6544"/>
      <c r="BZ6544"/>
      <c r="CA6544"/>
      <c r="CB6544"/>
      <c r="CC6544"/>
      <c r="CD6544"/>
      <c r="CE6544"/>
      <c r="CF6544"/>
      <c r="CG6544"/>
      <c r="CH6544"/>
      <c r="CI6544"/>
      <c r="CJ6544"/>
    </row>
    <row r="6545" spans="39:88" x14ac:dyDescent="0.3"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  <c r="BF6545"/>
      <c r="BG6545"/>
      <c r="BH6545"/>
      <c r="BI6545"/>
      <c r="BJ6545"/>
      <c r="BK6545"/>
      <c r="BL6545"/>
      <c r="BM6545"/>
      <c r="BN6545"/>
      <c r="BO6545"/>
      <c r="BP6545"/>
      <c r="BQ6545"/>
      <c r="BR6545"/>
      <c r="BS6545"/>
      <c r="BT6545"/>
      <c r="BU6545"/>
      <c r="BV6545"/>
      <c r="BW6545"/>
      <c r="BX6545"/>
      <c r="BY6545"/>
      <c r="BZ6545"/>
      <c r="CA6545"/>
      <c r="CB6545"/>
      <c r="CC6545"/>
      <c r="CD6545"/>
      <c r="CE6545"/>
      <c r="CF6545"/>
      <c r="CG6545"/>
      <c r="CH6545"/>
      <c r="CI6545"/>
      <c r="CJ6545"/>
    </row>
    <row r="6546" spans="39:88" x14ac:dyDescent="0.3"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  <c r="BF6546"/>
      <c r="BG6546"/>
      <c r="BH6546"/>
      <c r="BI6546"/>
      <c r="BJ6546"/>
      <c r="BK6546"/>
      <c r="BL6546"/>
      <c r="BM6546"/>
      <c r="BN6546"/>
      <c r="BO6546"/>
      <c r="BP6546"/>
      <c r="BQ6546"/>
      <c r="BR6546"/>
      <c r="BS6546"/>
      <c r="BT6546"/>
      <c r="BU6546"/>
      <c r="BV6546"/>
      <c r="BW6546"/>
      <c r="BX6546"/>
      <c r="BY6546"/>
      <c r="BZ6546"/>
      <c r="CA6546"/>
      <c r="CB6546"/>
      <c r="CC6546"/>
      <c r="CD6546"/>
      <c r="CE6546"/>
      <c r="CF6546"/>
      <c r="CG6546"/>
      <c r="CH6546"/>
      <c r="CI6546"/>
      <c r="CJ6546"/>
    </row>
    <row r="6547" spans="39:88" x14ac:dyDescent="0.3"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  <c r="BF6547"/>
      <c r="BG6547"/>
      <c r="BH6547"/>
      <c r="BI6547"/>
      <c r="BJ6547"/>
      <c r="BK6547"/>
      <c r="BL6547"/>
      <c r="BM6547"/>
      <c r="BN6547"/>
      <c r="BO6547"/>
      <c r="BP6547"/>
      <c r="BQ6547"/>
      <c r="BR6547"/>
      <c r="BS6547"/>
      <c r="BT6547"/>
      <c r="BU6547"/>
      <c r="BV6547"/>
      <c r="BW6547"/>
      <c r="BX6547"/>
      <c r="BY6547"/>
      <c r="BZ6547"/>
      <c r="CA6547"/>
      <c r="CB6547"/>
      <c r="CC6547"/>
      <c r="CD6547"/>
      <c r="CE6547"/>
      <c r="CF6547"/>
      <c r="CG6547"/>
      <c r="CH6547"/>
      <c r="CI6547"/>
      <c r="CJ6547"/>
    </row>
    <row r="6548" spans="39:88" x14ac:dyDescent="0.3"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  <c r="BF6548"/>
      <c r="BG6548"/>
      <c r="BH6548"/>
      <c r="BI6548"/>
      <c r="BJ6548"/>
      <c r="BK6548"/>
      <c r="BL6548"/>
      <c r="BM6548"/>
      <c r="BN6548"/>
      <c r="BO6548"/>
      <c r="BP6548"/>
      <c r="BQ6548"/>
      <c r="BR6548"/>
      <c r="BS6548"/>
      <c r="BT6548"/>
      <c r="BU6548"/>
      <c r="BV6548"/>
      <c r="BW6548"/>
      <c r="BX6548"/>
      <c r="BY6548"/>
      <c r="BZ6548"/>
      <c r="CA6548"/>
      <c r="CB6548"/>
      <c r="CC6548"/>
      <c r="CD6548"/>
      <c r="CE6548"/>
      <c r="CF6548"/>
      <c r="CG6548"/>
      <c r="CH6548"/>
      <c r="CI6548"/>
      <c r="CJ6548"/>
    </row>
    <row r="6549" spans="39:88" x14ac:dyDescent="0.3"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  <c r="BF6549"/>
      <c r="BG6549"/>
      <c r="BH6549"/>
      <c r="BI6549"/>
      <c r="BJ6549"/>
      <c r="BK6549"/>
      <c r="BL6549"/>
      <c r="BM6549"/>
      <c r="BN6549"/>
      <c r="BO6549"/>
      <c r="BP6549"/>
      <c r="BQ6549"/>
      <c r="BR6549"/>
      <c r="BS6549"/>
      <c r="BT6549"/>
      <c r="BU6549"/>
      <c r="BV6549"/>
      <c r="BW6549"/>
      <c r="BX6549"/>
      <c r="BY6549"/>
      <c r="BZ6549"/>
      <c r="CA6549"/>
      <c r="CB6549"/>
      <c r="CC6549"/>
      <c r="CD6549"/>
      <c r="CE6549"/>
      <c r="CF6549"/>
      <c r="CG6549"/>
      <c r="CH6549"/>
      <c r="CI6549"/>
      <c r="CJ6549"/>
    </row>
    <row r="6550" spans="39:88" x14ac:dyDescent="0.3"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  <c r="BF6550"/>
      <c r="BG6550"/>
      <c r="BH6550"/>
      <c r="BI6550"/>
      <c r="BJ6550"/>
      <c r="BK6550"/>
      <c r="BL6550"/>
      <c r="BM6550"/>
      <c r="BN6550"/>
      <c r="BO6550"/>
      <c r="BP6550"/>
      <c r="BQ6550"/>
      <c r="BR6550"/>
      <c r="BS6550"/>
      <c r="BT6550"/>
      <c r="BU6550"/>
      <c r="BV6550"/>
      <c r="BW6550"/>
      <c r="BX6550"/>
      <c r="BY6550"/>
      <c r="BZ6550"/>
      <c r="CA6550"/>
      <c r="CB6550"/>
      <c r="CC6550"/>
      <c r="CD6550"/>
      <c r="CE6550"/>
      <c r="CF6550"/>
      <c r="CG6550"/>
      <c r="CH6550"/>
      <c r="CI6550"/>
      <c r="CJ6550"/>
    </row>
    <row r="6551" spans="39:88" x14ac:dyDescent="0.3"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  <c r="BF6551"/>
      <c r="BG6551"/>
      <c r="BH6551"/>
      <c r="BI6551"/>
      <c r="BJ6551"/>
      <c r="BK6551"/>
      <c r="BL6551"/>
      <c r="BM6551"/>
      <c r="BN6551"/>
      <c r="BO6551"/>
      <c r="BP6551"/>
      <c r="BQ6551"/>
      <c r="BR6551"/>
      <c r="BS6551"/>
      <c r="BT6551"/>
      <c r="BU6551"/>
      <c r="BV6551"/>
      <c r="BW6551"/>
      <c r="BX6551"/>
      <c r="BY6551"/>
      <c r="BZ6551"/>
      <c r="CA6551"/>
      <c r="CB6551"/>
      <c r="CC6551"/>
      <c r="CD6551"/>
      <c r="CE6551"/>
      <c r="CF6551"/>
      <c r="CG6551"/>
      <c r="CH6551"/>
      <c r="CI6551"/>
      <c r="CJ6551"/>
    </row>
    <row r="6552" spans="39:88" x14ac:dyDescent="0.3"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  <c r="BF6552"/>
      <c r="BG6552"/>
      <c r="BH6552"/>
      <c r="BI6552"/>
      <c r="BJ6552"/>
      <c r="BK6552"/>
      <c r="BL6552"/>
      <c r="BM6552"/>
      <c r="BN6552"/>
      <c r="BO6552"/>
      <c r="BP6552"/>
      <c r="BQ6552"/>
      <c r="BR6552"/>
      <c r="BS6552"/>
      <c r="BT6552"/>
      <c r="BU6552"/>
      <c r="BV6552"/>
      <c r="BW6552"/>
      <c r="BX6552"/>
      <c r="BY6552"/>
      <c r="BZ6552"/>
      <c r="CA6552"/>
      <c r="CB6552"/>
      <c r="CC6552"/>
      <c r="CD6552"/>
      <c r="CE6552"/>
      <c r="CF6552"/>
      <c r="CG6552"/>
      <c r="CH6552"/>
      <c r="CI6552"/>
      <c r="CJ6552"/>
    </row>
    <row r="6553" spans="39:88" x14ac:dyDescent="0.3"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  <c r="BF6553"/>
      <c r="BG6553"/>
      <c r="BH6553"/>
      <c r="BI6553"/>
      <c r="BJ6553"/>
      <c r="BK6553"/>
      <c r="BL6553"/>
      <c r="BM6553"/>
      <c r="BN6553"/>
      <c r="BO6553"/>
      <c r="BP6553"/>
      <c r="BQ6553"/>
      <c r="BR6553"/>
      <c r="BS6553"/>
      <c r="BT6553"/>
      <c r="BU6553"/>
      <c r="BV6553"/>
      <c r="BW6553"/>
      <c r="BX6553"/>
      <c r="BY6553"/>
      <c r="BZ6553"/>
      <c r="CA6553"/>
      <c r="CB6553"/>
      <c r="CC6553"/>
      <c r="CD6553"/>
      <c r="CE6553"/>
      <c r="CF6553"/>
      <c r="CG6553"/>
      <c r="CH6553"/>
      <c r="CI6553"/>
      <c r="CJ6553"/>
    </row>
    <row r="6554" spans="39:88" x14ac:dyDescent="0.3"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  <c r="BF6554"/>
      <c r="BG6554"/>
      <c r="BH6554"/>
      <c r="BI6554"/>
      <c r="BJ6554"/>
      <c r="BK6554"/>
      <c r="BL6554"/>
      <c r="BM6554"/>
      <c r="BN6554"/>
      <c r="BO6554"/>
      <c r="BP6554"/>
      <c r="BQ6554"/>
      <c r="BR6554"/>
      <c r="BS6554"/>
      <c r="BT6554"/>
      <c r="BU6554"/>
      <c r="BV6554"/>
      <c r="BW6554"/>
      <c r="BX6554"/>
      <c r="BY6554"/>
      <c r="BZ6554"/>
      <c r="CA6554"/>
      <c r="CB6554"/>
      <c r="CC6554"/>
      <c r="CD6554"/>
      <c r="CE6554"/>
      <c r="CF6554"/>
      <c r="CG6554"/>
      <c r="CH6554"/>
      <c r="CI6554"/>
      <c r="CJ6554"/>
    </row>
    <row r="6555" spans="39:88" x14ac:dyDescent="0.3"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  <c r="BF6555"/>
      <c r="BG6555"/>
      <c r="BH6555"/>
      <c r="BI6555"/>
      <c r="BJ6555"/>
      <c r="BK6555"/>
      <c r="BL6555"/>
      <c r="BM6555"/>
      <c r="BN6555"/>
      <c r="BO6555"/>
      <c r="BP6555"/>
      <c r="BQ6555"/>
      <c r="BR6555"/>
      <c r="BS6555"/>
      <c r="BT6555"/>
      <c r="BU6555"/>
      <c r="BV6555"/>
      <c r="BW6555"/>
      <c r="BX6555"/>
      <c r="BY6555"/>
      <c r="BZ6555"/>
      <c r="CA6555"/>
      <c r="CB6555"/>
      <c r="CC6555"/>
      <c r="CD6555"/>
      <c r="CE6555"/>
      <c r="CF6555"/>
      <c r="CG6555"/>
      <c r="CH6555"/>
      <c r="CI6555"/>
      <c r="CJ6555"/>
    </row>
    <row r="6556" spans="39:88" x14ac:dyDescent="0.3"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  <c r="BF6556"/>
      <c r="BG6556"/>
      <c r="BH6556"/>
      <c r="BI6556"/>
      <c r="BJ6556"/>
      <c r="BK6556"/>
      <c r="BL6556"/>
      <c r="BM6556"/>
      <c r="BN6556"/>
      <c r="BO6556"/>
      <c r="BP6556"/>
      <c r="BQ6556"/>
      <c r="BR6556"/>
      <c r="BS6556"/>
      <c r="BT6556"/>
      <c r="BU6556"/>
      <c r="BV6556"/>
      <c r="BW6556"/>
      <c r="BX6556"/>
      <c r="BY6556"/>
      <c r="BZ6556"/>
      <c r="CA6556"/>
      <c r="CB6556"/>
      <c r="CC6556"/>
      <c r="CD6556"/>
      <c r="CE6556"/>
      <c r="CF6556"/>
      <c r="CG6556"/>
      <c r="CH6556"/>
      <c r="CI6556"/>
      <c r="CJ6556"/>
    </row>
    <row r="6557" spans="39:88" x14ac:dyDescent="0.3"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  <c r="BF6557"/>
      <c r="BG6557"/>
      <c r="BH6557"/>
      <c r="BI6557"/>
      <c r="BJ6557"/>
      <c r="BK6557"/>
      <c r="BL6557"/>
      <c r="BM6557"/>
      <c r="BN6557"/>
      <c r="BO6557"/>
      <c r="BP6557"/>
      <c r="BQ6557"/>
      <c r="BR6557"/>
      <c r="BS6557"/>
      <c r="BT6557"/>
      <c r="BU6557"/>
      <c r="BV6557"/>
      <c r="BW6557"/>
      <c r="BX6557"/>
      <c r="BY6557"/>
      <c r="BZ6557"/>
      <c r="CA6557"/>
      <c r="CB6557"/>
      <c r="CC6557"/>
      <c r="CD6557"/>
      <c r="CE6557"/>
      <c r="CF6557"/>
      <c r="CG6557"/>
      <c r="CH6557"/>
      <c r="CI6557"/>
      <c r="CJ6557"/>
    </row>
    <row r="6558" spans="39:88" x14ac:dyDescent="0.3"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  <c r="BF6558"/>
      <c r="BG6558"/>
      <c r="BH6558"/>
      <c r="BI6558"/>
      <c r="BJ6558"/>
      <c r="BK6558"/>
      <c r="BL6558"/>
      <c r="BM6558"/>
      <c r="BN6558"/>
      <c r="BO6558"/>
      <c r="BP6558"/>
      <c r="BQ6558"/>
      <c r="BR6558"/>
      <c r="BS6558"/>
      <c r="BT6558"/>
      <c r="BU6558"/>
      <c r="BV6558"/>
      <c r="BW6558"/>
      <c r="BX6558"/>
      <c r="BY6558"/>
      <c r="BZ6558"/>
      <c r="CA6558"/>
      <c r="CB6558"/>
      <c r="CC6558"/>
      <c r="CD6558"/>
      <c r="CE6558"/>
      <c r="CF6558"/>
      <c r="CG6558"/>
      <c r="CH6558"/>
      <c r="CI6558"/>
      <c r="CJ6558"/>
    </row>
    <row r="6559" spans="39:88" x14ac:dyDescent="0.3"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  <c r="BF6559"/>
      <c r="BG6559"/>
      <c r="BH6559"/>
      <c r="BI6559"/>
      <c r="BJ6559"/>
      <c r="BK6559"/>
      <c r="BL6559"/>
      <c r="BM6559"/>
      <c r="BN6559"/>
      <c r="BO6559"/>
      <c r="BP6559"/>
      <c r="BQ6559"/>
      <c r="BR6559"/>
      <c r="BS6559"/>
      <c r="BT6559"/>
      <c r="BU6559"/>
      <c r="BV6559"/>
      <c r="BW6559"/>
      <c r="BX6559"/>
      <c r="BY6559"/>
      <c r="BZ6559"/>
      <c r="CA6559"/>
      <c r="CB6559"/>
      <c r="CC6559"/>
      <c r="CD6559"/>
      <c r="CE6559"/>
      <c r="CF6559"/>
      <c r="CG6559"/>
      <c r="CH6559"/>
      <c r="CI6559"/>
      <c r="CJ6559"/>
    </row>
    <row r="6560" spans="39:88" x14ac:dyDescent="0.3"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  <c r="BF6560"/>
      <c r="BG6560"/>
      <c r="BH6560"/>
      <c r="BI6560"/>
      <c r="BJ6560"/>
      <c r="BK6560"/>
      <c r="BL6560"/>
      <c r="BM6560"/>
      <c r="BN6560"/>
      <c r="BO6560"/>
      <c r="BP6560"/>
      <c r="BQ6560"/>
      <c r="BR6560"/>
      <c r="BS6560"/>
      <c r="BT6560"/>
      <c r="BU6560"/>
      <c r="BV6560"/>
      <c r="BW6560"/>
      <c r="BX6560"/>
      <c r="BY6560"/>
      <c r="BZ6560"/>
      <c r="CA6560"/>
      <c r="CB6560"/>
      <c r="CC6560"/>
      <c r="CD6560"/>
      <c r="CE6560"/>
      <c r="CF6560"/>
      <c r="CG6560"/>
      <c r="CH6560"/>
      <c r="CI6560"/>
      <c r="CJ6560"/>
    </row>
    <row r="6561" spans="39:88" x14ac:dyDescent="0.3"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  <c r="BF6561"/>
      <c r="BG6561"/>
      <c r="BH6561"/>
      <c r="BI6561"/>
      <c r="BJ6561"/>
      <c r="BK6561"/>
      <c r="BL6561"/>
      <c r="BM6561"/>
      <c r="BN6561"/>
      <c r="BO6561"/>
      <c r="BP6561"/>
      <c r="BQ6561"/>
      <c r="BR6561"/>
      <c r="BS6561"/>
      <c r="BT6561"/>
      <c r="BU6561"/>
      <c r="BV6561"/>
      <c r="BW6561"/>
      <c r="BX6561"/>
      <c r="BY6561"/>
      <c r="BZ6561"/>
      <c r="CA6561"/>
      <c r="CB6561"/>
      <c r="CC6561"/>
      <c r="CD6561"/>
      <c r="CE6561"/>
      <c r="CF6561"/>
      <c r="CG6561"/>
      <c r="CH6561"/>
      <c r="CI6561"/>
      <c r="CJ6561"/>
    </row>
    <row r="6562" spans="39:88" x14ac:dyDescent="0.3"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  <c r="BF6562"/>
      <c r="BG6562"/>
      <c r="BH6562"/>
      <c r="BI6562"/>
      <c r="BJ6562"/>
      <c r="BK6562"/>
      <c r="BL6562"/>
      <c r="BM6562"/>
      <c r="BN6562"/>
      <c r="BO6562"/>
      <c r="BP6562"/>
      <c r="BQ6562"/>
      <c r="BR6562"/>
      <c r="BS6562"/>
      <c r="BT6562"/>
      <c r="BU6562"/>
      <c r="BV6562"/>
      <c r="BW6562"/>
      <c r="BX6562"/>
      <c r="BY6562"/>
      <c r="BZ6562"/>
      <c r="CA6562"/>
      <c r="CB6562"/>
      <c r="CC6562"/>
      <c r="CD6562"/>
      <c r="CE6562"/>
      <c r="CF6562"/>
      <c r="CG6562"/>
      <c r="CH6562"/>
      <c r="CI6562"/>
      <c r="CJ6562"/>
    </row>
    <row r="6563" spans="39:88" x14ac:dyDescent="0.3"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  <c r="BF6563"/>
      <c r="BG6563"/>
      <c r="BH6563"/>
      <c r="BI6563"/>
      <c r="BJ6563"/>
      <c r="BK6563"/>
      <c r="BL6563"/>
      <c r="BM6563"/>
      <c r="BN6563"/>
      <c r="BO6563"/>
      <c r="BP6563"/>
      <c r="BQ6563"/>
      <c r="BR6563"/>
      <c r="BS6563"/>
      <c r="BT6563"/>
      <c r="BU6563"/>
      <c r="BV6563"/>
      <c r="BW6563"/>
      <c r="BX6563"/>
      <c r="BY6563"/>
      <c r="BZ6563"/>
      <c r="CA6563"/>
      <c r="CB6563"/>
      <c r="CC6563"/>
      <c r="CD6563"/>
      <c r="CE6563"/>
      <c r="CF6563"/>
      <c r="CG6563"/>
      <c r="CH6563"/>
      <c r="CI6563"/>
      <c r="CJ6563"/>
    </row>
    <row r="6564" spans="39:88" x14ac:dyDescent="0.3"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  <c r="BF6564"/>
      <c r="BG6564"/>
      <c r="BH6564"/>
      <c r="BI6564"/>
      <c r="BJ6564"/>
      <c r="BK6564"/>
      <c r="BL6564"/>
      <c r="BM6564"/>
      <c r="BN6564"/>
      <c r="BO6564"/>
      <c r="BP6564"/>
      <c r="BQ6564"/>
      <c r="BR6564"/>
      <c r="BS6564"/>
      <c r="BT6564"/>
      <c r="BU6564"/>
      <c r="BV6564"/>
      <c r="BW6564"/>
      <c r="BX6564"/>
      <c r="BY6564"/>
      <c r="BZ6564"/>
      <c r="CA6564"/>
      <c r="CB6564"/>
      <c r="CC6564"/>
      <c r="CD6564"/>
      <c r="CE6564"/>
      <c r="CF6564"/>
      <c r="CG6564"/>
      <c r="CH6564"/>
      <c r="CI6564"/>
      <c r="CJ6564"/>
    </row>
    <row r="6565" spans="39:88" x14ac:dyDescent="0.3"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  <c r="BF6565"/>
      <c r="BG6565"/>
      <c r="BH6565"/>
      <c r="BI6565"/>
      <c r="BJ6565"/>
      <c r="BK6565"/>
      <c r="BL6565"/>
      <c r="BM6565"/>
      <c r="BN6565"/>
      <c r="BO6565"/>
      <c r="BP6565"/>
      <c r="BQ6565"/>
      <c r="BR6565"/>
      <c r="BS6565"/>
      <c r="BT6565"/>
      <c r="BU6565"/>
      <c r="BV6565"/>
      <c r="BW6565"/>
      <c r="BX6565"/>
      <c r="BY6565"/>
      <c r="BZ6565"/>
      <c r="CA6565"/>
      <c r="CB6565"/>
      <c r="CC6565"/>
      <c r="CD6565"/>
      <c r="CE6565"/>
      <c r="CF6565"/>
      <c r="CG6565"/>
      <c r="CH6565"/>
      <c r="CI6565"/>
      <c r="CJ6565"/>
    </row>
    <row r="6566" spans="39:88" x14ac:dyDescent="0.3"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  <c r="BF6566"/>
      <c r="BG6566"/>
      <c r="BH6566"/>
      <c r="BI6566"/>
      <c r="BJ6566"/>
      <c r="BK6566"/>
      <c r="BL6566"/>
      <c r="BM6566"/>
      <c r="BN6566"/>
      <c r="BO6566"/>
      <c r="BP6566"/>
      <c r="BQ6566"/>
      <c r="BR6566"/>
      <c r="BS6566"/>
      <c r="BT6566"/>
      <c r="BU6566"/>
      <c r="BV6566"/>
      <c r="BW6566"/>
      <c r="BX6566"/>
      <c r="BY6566"/>
      <c r="BZ6566"/>
      <c r="CA6566"/>
      <c r="CB6566"/>
      <c r="CC6566"/>
      <c r="CD6566"/>
      <c r="CE6566"/>
      <c r="CF6566"/>
      <c r="CG6566"/>
      <c r="CH6566"/>
      <c r="CI6566"/>
      <c r="CJ6566"/>
    </row>
    <row r="6567" spans="39:88" x14ac:dyDescent="0.3"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  <c r="BF6567"/>
      <c r="BG6567"/>
      <c r="BH6567"/>
      <c r="BI6567"/>
      <c r="BJ6567"/>
      <c r="BK6567"/>
      <c r="BL6567"/>
      <c r="BM6567"/>
      <c r="BN6567"/>
      <c r="BO6567"/>
      <c r="BP6567"/>
      <c r="BQ6567"/>
      <c r="BR6567"/>
      <c r="BS6567"/>
      <c r="BT6567"/>
      <c r="BU6567"/>
      <c r="BV6567"/>
      <c r="BW6567"/>
      <c r="BX6567"/>
      <c r="BY6567"/>
      <c r="BZ6567"/>
      <c r="CA6567"/>
      <c r="CB6567"/>
      <c r="CC6567"/>
      <c r="CD6567"/>
      <c r="CE6567"/>
      <c r="CF6567"/>
      <c r="CG6567"/>
      <c r="CH6567"/>
      <c r="CI6567"/>
      <c r="CJ6567"/>
    </row>
    <row r="6568" spans="39:88" x14ac:dyDescent="0.3"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  <c r="BF6568"/>
      <c r="BG6568"/>
      <c r="BH6568"/>
      <c r="BI6568"/>
      <c r="BJ6568"/>
      <c r="BK6568"/>
      <c r="BL6568"/>
      <c r="BM6568"/>
      <c r="BN6568"/>
      <c r="BO6568"/>
      <c r="BP6568"/>
      <c r="BQ6568"/>
      <c r="BR6568"/>
      <c r="BS6568"/>
      <c r="BT6568"/>
      <c r="BU6568"/>
      <c r="BV6568"/>
      <c r="BW6568"/>
      <c r="BX6568"/>
      <c r="BY6568"/>
      <c r="BZ6568"/>
      <c r="CA6568"/>
      <c r="CB6568"/>
      <c r="CC6568"/>
      <c r="CD6568"/>
      <c r="CE6568"/>
      <c r="CF6568"/>
      <c r="CG6568"/>
      <c r="CH6568"/>
      <c r="CI6568"/>
      <c r="CJ6568"/>
    </row>
    <row r="6569" spans="39:88" x14ac:dyDescent="0.3"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  <c r="BF6569"/>
      <c r="BG6569"/>
      <c r="BH6569"/>
      <c r="BI6569"/>
      <c r="BJ6569"/>
      <c r="BK6569"/>
      <c r="BL6569"/>
      <c r="BM6569"/>
      <c r="BN6569"/>
      <c r="BO6569"/>
      <c r="BP6569"/>
      <c r="BQ6569"/>
      <c r="BR6569"/>
      <c r="BS6569"/>
      <c r="BT6569"/>
      <c r="BU6569"/>
      <c r="BV6569"/>
      <c r="BW6569"/>
      <c r="BX6569"/>
      <c r="BY6569"/>
      <c r="BZ6569"/>
      <c r="CA6569"/>
      <c r="CB6569"/>
      <c r="CC6569"/>
      <c r="CD6569"/>
      <c r="CE6569"/>
      <c r="CF6569"/>
      <c r="CG6569"/>
      <c r="CH6569"/>
      <c r="CI6569"/>
      <c r="CJ6569"/>
    </row>
    <row r="6570" spans="39:88" x14ac:dyDescent="0.3"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  <c r="BF6570"/>
      <c r="BG6570"/>
      <c r="BH6570"/>
      <c r="BI6570"/>
      <c r="BJ6570"/>
      <c r="BK6570"/>
      <c r="BL6570"/>
      <c r="BM6570"/>
      <c r="BN6570"/>
      <c r="BO6570"/>
      <c r="BP6570"/>
      <c r="BQ6570"/>
      <c r="BR6570"/>
      <c r="BS6570"/>
      <c r="BT6570"/>
      <c r="BU6570"/>
      <c r="BV6570"/>
      <c r="BW6570"/>
      <c r="BX6570"/>
      <c r="BY6570"/>
      <c r="BZ6570"/>
      <c r="CA6570"/>
      <c r="CB6570"/>
      <c r="CC6570"/>
      <c r="CD6570"/>
      <c r="CE6570"/>
      <c r="CF6570"/>
      <c r="CG6570"/>
      <c r="CH6570"/>
      <c r="CI6570"/>
      <c r="CJ6570"/>
    </row>
    <row r="6571" spans="39:88" x14ac:dyDescent="0.3"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  <c r="BF6571"/>
      <c r="BG6571"/>
      <c r="BH6571"/>
      <c r="BI6571"/>
      <c r="BJ6571"/>
      <c r="BK6571"/>
      <c r="BL6571"/>
      <c r="BM6571"/>
      <c r="BN6571"/>
      <c r="BO6571"/>
      <c r="BP6571"/>
      <c r="BQ6571"/>
      <c r="BR6571"/>
      <c r="BS6571"/>
      <c r="BT6571"/>
      <c r="BU6571"/>
      <c r="BV6571"/>
      <c r="BW6571"/>
      <c r="BX6571"/>
      <c r="BY6571"/>
      <c r="BZ6571"/>
      <c r="CA6571"/>
      <c r="CB6571"/>
      <c r="CC6571"/>
      <c r="CD6571"/>
      <c r="CE6571"/>
      <c r="CF6571"/>
      <c r="CG6571"/>
      <c r="CH6571"/>
      <c r="CI6571"/>
      <c r="CJ6571"/>
    </row>
    <row r="6572" spans="39:88" x14ac:dyDescent="0.3"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  <c r="BF6572"/>
      <c r="BG6572"/>
      <c r="BH6572"/>
      <c r="BI6572"/>
      <c r="BJ6572"/>
      <c r="BK6572"/>
      <c r="BL6572"/>
      <c r="BM6572"/>
      <c r="BN6572"/>
      <c r="BO6572"/>
      <c r="BP6572"/>
      <c r="BQ6572"/>
      <c r="BR6572"/>
      <c r="BS6572"/>
      <c r="BT6572"/>
      <c r="BU6572"/>
      <c r="BV6572"/>
      <c r="BW6572"/>
      <c r="BX6572"/>
      <c r="BY6572"/>
      <c r="BZ6572"/>
      <c r="CA6572"/>
      <c r="CB6572"/>
      <c r="CC6572"/>
      <c r="CD6572"/>
      <c r="CE6572"/>
      <c r="CF6572"/>
      <c r="CG6572"/>
      <c r="CH6572"/>
      <c r="CI6572"/>
      <c r="CJ6572"/>
    </row>
    <row r="6573" spans="39:88" x14ac:dyDescent="0.3"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  <c r="BF6573"/>
      <c r="BG6573"/>
      <c r="BH6573"/>
      <c r="BI6573"/>
      <c r="BJ6573"/>
      <c r="BK6573"/>
      <c r="BL6573"/>
      <c r="BM6573"/>
      <c r="BN6573"/>
      <c r="BO6573"/>
      <c r="BP6573"/>
      <c r="BQ6573"/>
      <c r="BR6573"/>
      <c r="BS6573"/>
      <c r="BT6573"/>
      <c r="BU6573"/>
      <c r="BV6573"/>
      <c r="BW6573"/>
      <c r="BX6573"/>
      <c r="BY6573"/>
      <c r="BZ6573"/>
      <c r="CA6573"/>
      <c r="CB6573"/>
      <c r="CC6573"/>
      <c r="CD6573"/>
      <c r="CE6573"/>
      <c r="CF6573"/>
      <c r="CG6573"/>
      <c r="CH6573"/>
      <c r="CI6573"/>
      <c r="CJ6573"/>
    </row>
    <row r="6574" spans="39:88" x14ac:dyDescent="0.3"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  <c r="BF6574"/>
      <c r="BG6574"/>
      <c r="BH6574"/>
      <c r="BI6574"/>
      <c r="BJ6574"/>
      <c r="BK6574"/>
      <c r="BL6574"/>
      <c r="BM6574"/>
      <c r="BN6574"/>
      <c r="BO6574"/>
      <c r="BP6574"/>
      <c r="BQ6574"/>
      <c r="BR6574"/>
      <c r="BS6574"/>
      <c r="BT6574"/>
      <c r="BU6574"/>
      <c r="BV6574"/>
      <c r="BW6574"/>
      <c r="BX6574"/>
      <c r="BY6574"/>
      <c r="BZ6574"/>
      <c r="CA6574"/>
      <c r="CB6574"/>
      <c r="CC6574"/>
      <c r="CD6574"/>
      <c r="CE6574"/>
      <c r="CF6574"/>
      <c r="CG6574"/>
      <c r="CH6574"/>
      <c r="CI6574"/>
      <c r="CJ6574"/>
    </row>
    <row r="6575" spans="39:88" x14ac:dyDescent="0.3"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  <c r="BF6575"/>
      <c r="BG6575"/>
      <c r="BH6575"/>
      <c r="BI6575"/>
      <c r="BJ6575"/>
      <c r="BK6575"/>
      <c r="BL6575"/>
      <c r="BM6575"/>
      <c r="BN6575"/>
      <c r="BO6575"/>
      <c r="BP6575"/>
      <c r="BQ6575"/>
      <c r="BR6575"/>
      <c r="BS6575"/>
      <c r="BT6575"/>
      <c r="BU6575"/>
      <c r="BV6575"/>
      <c r="BW6575"/>
      <c r="BX6575"/>
      <c r="BY6575"/>
      <c r="BZ6575"/>
      <c r="CA6575"/>
      <c r="CB6575"/>
      <c r="CC6575"/>
      <c r="CD6575"/>
      <c r="CE6575"/>
      <c r="CF6575"/>
      <c r="CG6575"/>
      <c r="CH6575"/>
      <c r="CI6575"/>
      <c r="CJ6575"/>
    </row>
    <row r="6576" spans="39:88" x14ac:dyDescent="0.3"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  <c r="BF6576"/>
      <c r="BG6576"/>
      <c r="BH6576"/>
      <c r="BI6576"/>
      <c r="BJ6576"/>
      <c r="BK6576"/>
      <c r="BL6576"/>
      <c r="BM6576"/>
      <c r="BN6576"/>
      <c r="BO6576"/>
      <c r="BP6576"/>
      <c r="BQ6576"/>
      <c r="BR6576"/>
      <c r="BS6576"/>
      <c r="BT6576"/>
      <c r="BU6576"/>
      <c r="BV6576"/>
      <c r="BW6576"/>
      <c r="BX6576"/>
      <c r="BY6576"/>
      <c r="BZ6576"/>
      <c r="CA6576"/>
      <c r="CB6576"/>
      <c r="CC6576"/>
      <c r="CD6576"/>
      <c r="CE6576"/>
      <c r="CF6576"/>
      <c r="CG6576"/>
      <c r="CH6576"/>
      <c r="CI6576"/>
      <c r="CJ6576"/>
    </row>
    <row r="6577" spans="39:88" x14ac:dyDescent="0.3"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  <c r="BF6577"/>
      <c r="BG6577"/>
      <c r="BH6577"/>
      <c r="BI6577"/>
      <c r="BJ6577"/>
      <c r="BK6577"/>
      <c r="BL6577"/>
      <c r="BM6577"/>
      <c r="BN6577"/>
      <c r="BO6577"/>
      <c r="BP6577"/>
      <c r="BQ6577"/>
      <c r="BR6577"/>
      <c r="BS6577"/>
      <c r="BT6577"/>
      <c r="BU6577"/>
      <c r="BV6577"/>
      <c r="BW6577"/>
      <c r="BX6577"/>
      <c r="BY6577"/>
      <c r="BZ6577"/>
      <c r="CA6577"/>
      <c r="CB6577"/>
      <c r="CC6577"/>
      <c r="CD6577"/>
      <c r="CE6577"/>
      <c r="CF6577"/>
      <c r="CG6577"/>
      <c r="CH6577"/>
      <c r="CI6577"/>
      <c r="CJ6577"/>
    </row>
    <row r="6578" spans="39:88" x14ac:dyDescent="0.3"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  <c r="BF6578"/>
      <c r="BG6578"/>
      <c r="BH6578"/>
      <c r="BI6578"/>
      <c r="BJ6578"/>
      <c r="BK6578"/>
      <c r="BL6578"/>
      <c r="BM6578"/>
      <c r="BN6578"/>
      <c r="BO6578"/>
      <c r="BP6578"/>
      <c r="BQ6578"/>
      <c r="BR6578"/>
      <c r="BS6578"/>
      <c r="BT6578"/>
      <c r="BU6578"/>
      <c r="BV6578"/>
      <c r="BW6578"/>
      <c r="BX6578"/>
      <c r="BY6578"/>
      <c r="BZ6578"/>
      <c r="CA6578"/>
      <c r="CB6578"/>
      <c r="CC6578"/>
      <c r="CD6578"/>
      <c r="CE6578"/>
      <c r="CF6578"/>
      <c r="CG6578"/>
      <c r="CH6578"/>
      <c r="CI6578"/>
      <c r="CJ6578"/>
    </row>
    <row r="6579" spans="39:88" x14ac:dyDescent="0.3"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  <c r="BF6579"/>
      <c r="BG6579"/>
      <c r="BH6579"/>
      <c r="BI6579"/>
      <c r="BJ6579"/>
      <c r="BK6579"/>
      <c r="BL6579"/>
      <c r="BM6579"/>
      <c r="BN6579"/>
      <c r="BO6579"/>
      <c r="BP6579"/>
      <c r="BQ6579"/>
      <c r="BR6579"/>
      <c r="BS6579"/>
      <c r="BT6579"/>
      <c r="BU6579"/>
      <c r="BV6579"/>
      <c r="BW6579"/>
      <c r="BX6579"/>
      <c r="BY6579"/>
      <c r="BZ6579"/>
      <c r="CA6579"/>
      <c r="CB6579"/>
      <c r="CC6579"/>
      <c r="CD6579"/>
      <c r="CE6579"/>
      <c r="CF6579"/>
      <c r="CG6579"/>
      <c r="CH6579"/>
      <c r="CI6579"/>
      <c r="CJ6579"/>
    </row>
    <row r="6580" spans="39:88" x14ac:dyDescent="0.3"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  <c r="BF6580"/>
      <c r="BG6580"/>
      <c r="BH6580"/>
      <c r="BI6580"/>
      <c r="BJ6580"/>
      <c r="BK6580"/>
      <c r="BL6580"/>
      <c r="BM6580"/>
      <c r="BN6580"/>
      <c r="BO6580"/>
      <c r="BP6580"/>
      <c r="BQ6580"/>
      <c r="BR6580"/>
      <c r="BS6580"/>
      <c r="BT6580"/>
      <c r="BU6580"/>
      <c r="BV6580"/>
      <c r="BW6580"/>
      <c r="BX6580"/>
      <c r="BY6580"/>
      <c r="BZ6580"/>
      <c r="CA6580"/>
      <c r="CB6580"/>
      <c r="CC6580"/>
      <c r="CD6580"/>
      <c r="CE6580"/>
      <c r="CF6580"/>
      <c r="CG6580"/>
      <c r="CH6580"/>
      <c r="CI6580"/>
      <c r="CJ6580"/>
    </row>
    <row r="6581" spans="39:88" x14ac:dyDescent="0.3"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  <c r="BF6581"/>
      <c r="BG6581"/>
      <c r="BH6581"/>
      <c r="BI6581"/>
      <c r="BJ6581"/>
      <c r="BK6581"/>
      <c r="BL6581"/>
      <c r="BM6581"/>
      <c r="BN6581"/>
      <c r="BO6581"/>
      <c r="BP6581"/>
      <c r="BQ6581"/>
      <c r="BR6581"/>
      <c r="BS6581"/>
      <c r="BT6581"/>
      <c r="BU6581"/>
      <c r="BV6581"/>
      <c r="BW6581"/>
      <c r="BX6581"/>
      <c r="BY6581"/>
      <c r="BZ6581"/>
      <c r="CA6581"/>
      <c r="CB6581"/>
      <c r="CC6581"/>
      <c r="CD6581"/>
      <c r="CE6581"/>
      <c r="CF6581"/>
      <c r="CG6581"/>
      <c r="CH6581"/>
      <c r="CI6581"/>
      <c r="CJ6581"/>
    </row>
    <row r="6582" spans="39:88" x14ac:dyDescent="0.3"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  <c r="BF6582"/>
      <c r="BG6582"/>
      <c r="BH6582"/>
      <c r="BI6582"/>
      <c r="BJ6582"/>
      <c r="BK6582"/>
      <c r="BL6582"/>
      <c r="BM6582"/>
      <c r="BN6582"/>
      <c r="BO6582"/>
      <c r="BP6582"/>
      <c r="BQ6582"/>
      <c r="BR6582"/>
      <c r="BS6582"/>
      <c r="BT6582"/>
      <c r="BU6582"/>
      <c r="BV6582"/>
      <c r="BW6582"/>
      <c r="BX6582"/>
      <c r="BY6582"/>
      <c r="BZ6582"/>
      <c r="CA6582"/>
      <c r="CB6582"/>
      <c r="CC6582"/>
      <c r="CD6582"/>
      <c r="CE6582"/>
      <c r="CF6582"/>
      <c r="CG6582"/>
      <c r="CH6582"/>
      <c r="CI6582"/>
      <c r="CJ6582"/>
    </row>
    <row r="6583" spans="39:88" x14ac:dyDescent="0.3"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  <c r="BF6583"/>
      <c r="BG6583"/>
      <c r="BH6583"/>
      <c r="BI6583"/>
      <c r="BJ6583"/>
      <c r="BK6583"/>
      <c r="BL6583"/>
      <c r="BM6583"/>
      <c r="BN6583"/>
      <c r="BO6583"/>
      <c r="BP6583"/>
      <c r="BQ6583"/>
      <c r="BR6583"/>
      <c r="BS6583"/>
      <c r="BT6583"/>
      <c r="BU6583"/>
      <c r="BV6583"/>
      <c r="BW6583"/>
      <c r="BX6583"/>
      <c r="BY6583"/>
      <c r="BZ6583"/>
      <c r="CA6583"/>
      <c r="CB6583"/>
      <c r="CC6583"/>
      <c r="CD6583"/>
      <c r="CE6583"/>
      <c r="CF6583"/>
      <c r="CG6583"/>
      <c r="CH6583"/>
      <c r="CI6583"/>
      <c r="CJ6583"/>
    </row>
    <row r="6584" spans="39:88" x14ac:dyDescent="0.3"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  <c r="BF6584"/>
      <c r="BG6584"/>
      <c r="BH6584"/>
      <c r="BI6584"/>
      <c r="BJ6584"/>
      <c r="BK6584"/>
      <c r="BL6584"/>
      <c r="BM6584"/>
      <c r="BN6584"/>
      <c r="BO6584"/>
      <c r="BP6584"/>
      <c r="BQ6584"/>
      <c r="BR6584"/>
      <c r="BS6584"/>
      <c r="BT6584"/>
      <c r="BU6584"/>
      <c r="BV6584"/>
      <c r="BW6584"/>
      <c r="BX6584"/>
      <c r="BY6584"/>
      <c r="BZ6584"/>
      <c r="CA6584"/>
      <c r="CB6584"/>
      <c r="CC6584"/>
      <c r="CD6584"/>
      <c r="CE6584"/>
      <c r="CF6584"/>
      <c r="CG6584"/>
      <c r="CH6584"/>
      <c r="CI6584"/>
      <c r="CJ6584"/>
    </row>
    <row r="6585" spans="39:88" x14ac:dyDescent="0.3"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  <c r="BF6585"/>
      <c r="BG6585"/>
      <c r="BH6585"/>
      <c r="BI6585"/>
      <c r="BJ6585"/>
      <c r="BK6585"/>
      <c r="BL6585"/>
      <c r="BM6585"/>
      <c r="BN6585"/>
      <c r="BO6585"/>
      <c r="BP6585"/>
      <c r="BQ6585"/>
      <c r="BR6585"/>
      <c r="BS6585"/>
      <c r="BT6585"/>
      <c r="BU6585"/>
      <c r="BV6585"/>
      <c r="BW6585"/>
      <c r="BX6585"/>
      <c r="BY6585"/>
      <c r="BZ6585"/>
      <c r="CA6585"/>
      <c r="CB6585"/>
      <c r="CC6585"/>
      <c r="CD6585"/>
      <c r="CE6585"/>
      <c r="CF6585"/>
      <c r="CG6585"/>
      <c r="CH6585"/>
      <c r="CI6585"/>
      <c r="CJ6585"/>
    </row>
    <row r="6586" spans="39:88" x14ac:dyDescent="0.3"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  <c r="BF6586"/>
      <c r="BG6586"/>
      <c r="BH6586"/>
      <c r="BI6586"/>
      <c r="BJ6586"/>
      <c r="BK6586"/>
      <c r="BL6586"/>
      <c r="BM6586"/>
      <c r="BN6586"/>
      <c r="BO6586"/>
      <c r="BP6586"/>
      <c r="BQ6586"/>
      <c r="BR6586"/>
      <c r="BS6586"/>
      <c r="BT6586"/>
      <c r="BU6586"/>
      <c r="BV6586"/>
      <c r="BW6586"/>
      <c r="BX6586"/>
      <c r="BY6586"/>
      <c r="BZ6586"/>
      <c r="CA6586"/>
      <c r="CB6586"/>
      <c r="CC6586"/>
      <c r="CD6586"/>
      <c r="CE6586"/>
      <c r="CF6586"/>
      <c r="CG6586"/>
      <c r="CH6586"/>
      <c r="CI6586"/>
      <c r="CJ6586"/>
    </row>
    <row r="6587" spans="39:88" x14ac:dyDescent="0.3"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  <c r="BF6587"/>
      <c r="BG6587"/>
      <c r="BH6587"/>
      <c r="BI6587"/>
      <c r="BJ6587"/>
      <c r="BK6587"/>
      <c r="BL6587"/>
      <c r="BM6587"/>
      <c r="BN6587"/>
      <c r="BO6587"/>
      <c r="BP6587"/>
      <c r="BQ6587"/>
      <c r="BR6587"/>
      <c r="BS6587"/>
      <c r="BT6587"/>
      <c r="BU6587"/>
      <c r="BV6587"/>
      <c r="BW6587"/>
      <c r="BX6587"/>
      <c r="BY6587"/>
      <c r="BZ6587"/>
      <c r="CA6587"/>
      <c r="CB6587"/>
      <c r="CC6587"/>
      <c r="CD6587"/>
      <c r="CE6587"/>
      <c r="CF6587"/>
      <c r="CG6587"/>
      <c r="CH6587"/>
      <c r="CI6587"/>
      <c r="CJ6587"/>
    </row>
    <row r="6588" spans="39:88" x14ac:dyDescent="0.3"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  <c r="BF6588"/>
      <c r="BG6588"/>
      <c r="BH6588"/>
      <c r="BI6588"/>
      <c r="BJ6588"/>
      <c r="BK6588"/>
      <c r="BL6588"/>
      <c r="BM6588"/>
      <c r="BN6588"/>
      <c r="BO6588"/>
      <c r="BP6588"/>
      <c r="BQ6588"/>
      <c r="BR6588"/>
      <c r="BS6588"/>
      <c r="BT6588"/>
      <c r="BU6588"/>
      <c r="BV6588"/>
      <c r="BW6588"/>
      <c r="BX6588"/>
      <c r="BY6588"/>
      <c r="BZ6588"/>
      <c r="CA6588"/>
      <c r="CB6588"/>
      <c r="CC6588"/>
      <c r="CD6588"/>
      <c r="CE6588"/>
      <c r="CF6588"/>
      <c r="CG6588"/>
      <c r="CH6588"/>
      <c r="CI6588"/>
      <c r="CJ6588"/>
    </row>
    <row r="6589" spans="39:88" x14ac:dyDescent="0.3"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  <c r="BF6589"/>
      <c r="BG6589"/>
      <c r="BH6589"/>
      <c r="BI6589"/>
      <c r="BJ6589"/>
      <c r="BK6589"/>
      <c r="BL6589"/>
      <c r="BM6589"/>
      <c r="BN6589"/>
      <c r="BO6589"/>
      <c r="BP6589"/>
      <c r="BQ6589"/>
      <c r="BR6589"/>
      <c r="BS6589"/>
      <c r="BT6589"/>
      <c r="BU6589"/>
      <c r="BV6589"/>
      <c r="BW6589"/>
      <c r="BX6589"/>
      <c r="BY6589"/>
      <c r="BZ6589"/>
      <c r="CA6589"/>
      <c r="CB6589"/>
      <c r="CC6589"/>
      <c r="CD6589"/>
      <c r="CE6589"/>
      <c r="CF6589"/>
      <c r="CG6589"/>
      <c r="CH6589"/>
      <c r="CI6589"/>
      <c r="CJ6589"/>
    </row>
    <row r="6590" spans="39:88" x14ac:dyDescent="0.3"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  <c r="BF6590"/>
      <c r="BG6590"/>
      <c r="BH6590"/>
      <c r="BI6590"/>
      <c r="BJ6590"/>
      <c r="BK6590"/>
      <c r="BL6590"/>
      <c r="BM6590"/>
      <c r="BN6590"/>
      <c r="BO6590"/>
      <c r="BP6590"/>
      <c r="BQ6590"/>
      <c r="BR6590"/>
      <c r="BS6590"/>
      <c r="BT6590"/>
      <c r="BU6590"/>
      <c r="BV6590"/>
      <c r="BW6590"/>
      <c r="BX6590"/>
      <c r="BY6590"/>
      <c r="BZ6590"/>
      <c r="CA6590"/>
      <c r="CB6590"/>
      <c r="CC6590"/>
      <c r="CD6590"/>
      <c r="CE6590"/>
      <c r="CF6590"/>
      <c r="CG6590"/>
      <c r="CH6590"/>
      <c r="CI6590"/>
      <c r="CJ6590"/>
    </row>
    <row r="6591" spans="39:88" x14ac:dyDescent="0.3"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  <c r="BF6591"/>
      <c r="BG6591"/>
      <c r="BH6591"/>
      <c r="BI6591"/>
      <c r="BJ6591"/>
      <c r="BK6591"/>
      <c r="BL6591"/>
      <c r="BM6591"/>
      <c r="BN6591"/>
      <c r="BO6591"/>
      <c r="BP6591"/>
      <c r="BQ6591"/>
      <c r="BR6591"/>
      <c r="BS6591"/>
      <c r="BT6591"/>
      <c r="BU6591"/>
      <c r="BV6591"/>
      <c r="BW6591"/>
      <c r="BX6591"/>
      <c r="BY6591"/>
      <c r="BZ6591"/>
      <c r="CA6591"/>
      <c r="CB6591"/>
      <c r="CC6591"/>
      <c r="CD6591"/>
      <c r="CE6591"/>
      <c r="CF6591"/>
      <c r="CG6591"/>
      <c r="CH6591"/>
      <c r="CI6591"/>
      <c r="CJ6591"/>
    </row>
    <row r="6592" spans="39:88" x14ac:dyDescent="0.3"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  <c r="BF6592"/>
      <c r="BG6592"/>
      <c r="BH6592"/>
      <c r="BI6592"/>
      <c r="BJ6592"/>
      <c r="BK6592"/>
      <c r="BL6592"/>
      <c r="BM6592"/>
      <c r="BN6592"/>
      <c r="BO6592"/>
      <c r="BP6592"/>
      <c r="BQ6592"/>
      <c r="BR6592"/>
      <c r="BS6592"/>
      <c r="BT6592"/>
      <c r="BU6592"/>
      <c r="BV6592"/>
      <c r="BW6592"/>
      <c r="BX6592"/>
      <c r="BY6592"/>
      <c r="BZ6592"/>
      <c r="CA6592"/>
      <c r="CB6592"/>
      <c r="CC6592"/>
      <c r="CD6592"/>
      <c r="CE6592"/>
      <c r="CF6592"/>
      <c r="CG6592"/>
      <c r="CH6592"/>
      <c r="CI6592"/>
      <c r="CJ6592"/>
    </row>
    <row r="6593" spans="39:88" x14ac:dyDescent="0.3"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  <c r="BF6593"/>
      <c r="BG6593"/>
      <c r="BH6593"/>
      <c r="BI6593"/>
      <c r="BJ6593"/>
      <c r="BK6593"/>
      <c r="BL6593"/>
      <c r="BM6593"/>
      <c r="BN6593"/>
      <c r="BO6593"/>
      <c r="BP6593"/>
      <c r="BQ6593"/>
      <c r="BR6593"/>
      <c r="BS6593"/>
      <c r="BT6593"/>
      <c r="BU6593"/>
      <c r="BV6593"/>
      <c r="BW6593"/>
      <c r="BX6593"/>
      <c r="BY6593"/>
      <c r="BZ6593"/>
      <c r="CA6593"/>
      <c r="CB6593"/>
      <c r="CC6593"/>
      <c r="CD6593"/>
      <c r="CE6593"/>
      <c r="CF6593"/>
      <c r="CG6593"/>
      <c r="CH6593"/>
      <c r="CI6593"/>
      <c r="CJ6593"/>
    </row>
    <row r="6594" spans="39:88" x14ac:dyDescent="0.3"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  <c r="BF6594"/>
      <c r="BG6594"/>
      <c r="BH6594"/>
      <c r="BI6594"/>
      <c r="BJ6594"/>
      <c r="BK6594"/>
      <c r="BL6594"/>
      <c r="BM6594"/>
      <c r="BN6594"/>
      <c r="BO6594"/>
      <c r="BP6594"/>
      <c r="BQ6594"/>
      <c r="BR6594"/>
      <c r="BS6594"/>
      <c r="BT6594"/>
      <c r="BU6594"/>
      <c r="BV6594"/>
      <c r="BW6594"/>
      <c r="BX6594"/>
      <c r="BY6594"/>
      <c r="BZ6594"/>
      <c r="CA6594"/>
      <c r="CB6594"/>
      <c r="CC6594"/>
      <c r="CD6594"/>
      <c r="CE6594"/>
      <c r="CF6594"/>
      <c r="CG6594"/>
      <c r="CH6594"/>
      <c r="CI6594"/>
      <c r="CJ6594"/>
    </row>
    <row r="6595" spans="39:88" x14ac:dyDescent="0.3"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  <c r="BF6595"/>
      <c r="BG6595"/>
      <c r="BH6595"/>
      <c r="BI6595"/>
      <c r="BJ6595"/>
      <c r="BK6595"/>
      <c r="BL6595"/>
      <c r="BM6595"/>
      <c r="BN6595"/>
      <c r="BO6595"/>
      <c r="BP6595"/>
      <c r="BQ6595"/>
      <c r="BR6595"/>
      <c r="BS6595"/>
      <c r="BT6595"/>
      <c r="BU6595"/>
      <c r="BV6595"/>
      <c r="BW6595"/>
      <c r="BX6595"/>
      <c r="BY6595"/>
      <c r="BZ6595"/>
      <c r="CA6595"/>
      <c r="CB6595"/>
      <c r="CC6595"/>
      <c r="CD6595"/>
      <c r="CE6595"/>
      <c r="CF6595"/>
      <c r="CG6595"/>
      <c r="CH6595"/>
      <c r="CI6595"/>
      <c r="CJ6595"/>
    </row>
    <row r="6596" spans="39:88" x14ac:dyDescent="0.3"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  <c r="BF6596"/>
      <c r="BG6596"/>
      <c r="BH6596"/>
      <c r="BI6596"/>
      <c r="BJ6596"/>
      <c r="BK6596"/>
      <c r="BL6596"/>
      <c r="BM6596"/>
      <c r="BN6596"/>
      <c r="BO6596"/>
      <c r="BP6596"/>
      <c r="BQ6596"/>
      <c r="BR6596"/>
      <c r="BS6596"/>
      <c r="BT6596"/>
      <c r="BU6596"/>
      <c r="BV6596"/>
      <c r="BW6596"/>
      <c r="BX6596"/>
      <c r="BY6596"/>
      <c r="BZ6596"/>
      <c r="CA6596"/>
      <c r="CB6596"/>
      <c r="CC6596"/>
      <c r="CD6596"/>
      <c r="CE6596"/>
      <c r="CF6596"/>
      <c r="CG6596"/>
      <c r="CH6596"/>
      <c r="CI6596"/>
      <c r="CJ6596"/>
    </row>
    <row r="6597" spans="39:88" x14ac:dyDescent="0.3"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  <c r="BF6597"/>
      <c r="BG6597"/>
      <c r="BH6597"/>
      <c r="BI6597"/>
      <c r="BJ6597"/>
      <c r="BK6597"/>
      <c r="BL6597"/>
      <c r="BM6597"/>
      <c r="BN6597"/>
      <c r="BO6597"/>
      <c r="BP6597"/>
      <c r="BQ6597"/>
      <c r="BR6597"/>
      <c r="BS6597"/>
      <c r="BT6597"/>
      <c r="BU6597"/>
      <c r="BV6597"/>
      <c r="BW6597"/>
      <c r="BX6597"/>
      <c r="BY6597"/>
      <c r="BZ6597"/>
      <c r="CA6597"/>
      <c r="CB6597"/>
      <c r="CC6597"/>
      <c r="CD6597"/>
      <c r="CE6597"/>
      <c r="CF6597"/>
      <c r="CG6597"/>
      <c r="CH6597"/>
      <c r="CI6597"/>
      <c r="CJ6597"/>
    </row>
    <row r="6598" spans="39:88" x14ac:dyDescent="0.3"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  <c r="BF6598"/>
      <c r="BG6598"/>
      <c r="BH6598"/>
      <c r="BI6598"/>
      <c r="BJ6598"/>
      <c r="BK6598"/>
      <c r="BL6598"/>
      <c r="BM6598"/>
      <c r="BN6598"/>
      <c r="BO6598"/>
      <c r="BP6598"/>
      <c r="BQ6598"/>
      <c r="BR6598"/>
      <c r="BS6598"/>
      <c r="BT6598"/>
      <c r="BU6598"/>
      <c r="BV6598"/>
      <c r="BW6598"/>
      <c r="BX6598"/>
      <c r="BY6598"/>
      <c r="BZ6598"/>
      <c r="CA6598"/>
      <c r="CB6598"/>
      <c r="CC6598"/>
      <c r="CD6598"/>
      <c r="CE6598"/>
      <c r="CF6598"/>
      <c r="CG6598"/>
      <c r="CH6598"/>
      <c r="CI6598"/>
      <c r="CJ6598"/>
    </row>
    <row r="6599" spans="39:88" x14ac:dyDescent="0.3"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  <c r="BF6599"/>
      <c r="BG6599"/>
      <c r="BH6599"/>
      <c r="BI6599"/>
      <c r="BJ6599"/>
      <c r="BK6599"/>
      <c r="BL6599"/>
      <c r="BM6599"/>
      <c r="BN6599"/>
      <c r="BO6599"/>
      <c r="BP6599"/>
      <c r="BQ6599"/>
      <c r="BR6599"/>
      <c r="BS6599"/>
      <c r="BT6599"/>
      <c r="BU6599"/>
      <c r="BV6599"/>
      <c r="BW6599"/>
      <c r="BX6599"/>
      <c r="BY6599"/>
      <c r="BZ6599"/>
      <c r="CA6599"/>
      <c r="CB6599"/>
      <c r="CC6599"/>
      <c r="CD6599"/>
      <c r="CE6599"/>
      <c r="CF6599"/>
      <c r="CG6599"/>
      <c r="CH6599"/>
      <c r="CI6599"/>
      <c r="CJ6599"/>
    </row>
    <row r="6600" spans="39:88" x14ac:dyDescent="0.3"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  <c r="BF6600"/>
      <c r="BG6600"/>
      <c r="BH6600"/>
      <c r="BI6600"/>
      <c r="BJ6600"/>
      <c r="BK6600"/>
      <c r="BL6600"/>
      <c r="BM6600"/>
      <c r="BN6600"/>
      <c r="BO6600"/>
      <c r="BP6600"/>
      <c r="BQ6600"/>
      <c r="BR6600"/>
      <c r="BS6600"/>
      <c r="BT6600"/>
      <c r="BU6600"/>
      <c r="BV6600"/>
      <c r="BW6600"/>
      <c r="BX6600"/>
      <c r="BY6600"/>
      <c r="BZ6600"/>
      <c r="CA6600"/>
      <c r="CB6600"/>
      <c r="CC6600"/>
      <c r="CD6600"/>
      <c r="CE6600"/>
      <c r="CF6600"/>
      <c r="CG6600"/>
      <c r="CH6600"/>
      <c r="CI6600"/>
      <c r="CJ6600"/>
    </row>
    <row r="6601" spans="39:88" x14ac:dyDescent="0.3"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  <c r="BF6601"/>
      <c r="BG6601"/>
      <c r="BH6601"/>
      <c r="BI6601"/>
      <c r="BJ6601"/>
      <c r="BK6601"/>
      <c r="BL6601"/>
      <c r="BM6601"/>
      <c r="BN6601"/>
      <c r="BO6601"/>
      <c r="BP6601"/>
      <c r="BQ6601"/>
      <c r="BR6601"/>
      <c r="BS6601"/>
      <c r="BT6601"/>
      <c r="BU6601"/>
      <c r="BV6601"/>
      <c r="BW6601"/>
      <c r="BX6601"/>
      <c r="BY6601"/>
      <c r="BZ6601"/>
      <c r="CA6601"/>
      <c r="CB6601"/>
      <c r="CC6601"/>
      <c r="CD6601"/>
      <c r="CE6601"/>
      <c r="CF6601"/>
      <c r="CG6601"/>
      <c r="CH6601"/>
      <c r="CI6601"/>
      <c r="CJ6601"/>
    </row>
    <row r="6602" spans="39:88" x14ac:dyDescent="0.3"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  <c r="BF6602"/>
      <c r="BG6602"/>
      <c r="BH6602"/>
      <c r="BI6602"/>
      <c r="BJ6602"/>
      <c r="BK6602"/>
      <c r="BL6602"/>
      <c r="BM6602"/>
      <c r="BN6602"/>
      <c r="BO6602"/>
      <c r="BP6602"/>
      <c r="BQ6602"/>
      <c r="BR6602"/>
      <c r="BS6602"/>
      <c r="BT6602"/>
      <c r="BU6602"/>
      <c r="BV6602"/>
      <c r="BW6602"/>
      <c r="BX6602"/>
      <c r="BY6602"/>
      <c r="BZ6602"/>
      <c r="CA6602"/>
      <c r="CB6602"/>
      <c r="CC6602"/>
      <c r="CD6602"/>
      <c r="CE6602"/>
      <c r="CF6602"/>
      <c r="CG6602"/>
      <c r="CH6602"/>
      <c r="CI6602"/>
      <c r="CJ6602"/>
    </row>
    <row r="6603" spans="39:88" x14ac:dyDescent="0.3"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  <c r="BF6603"/>
      <c r="BG6603"/>
      <c r="BH6603"/>
      <c r="BI6603"/>
      <c r="BJ6603"/>
      <c r="BK6603"/>
      <c r="BL6603"/>
      <c r="BM6603"/>
      <c r="BN6603"/>
      <c r="BO6603"/>
      <c r="BP6603"/>
      <c r="BQ6603"/>
      <c r="BR6603"/>
      <c r="BS6603"/>
      <c r="BT6603"/>
      <c r="BU6603"/>
      <c r="BV6603"/>
      <c r="BW6603"/>
      <c r="BX6603"/>
      <c r="BY6603"/>
      <c r="BZ6603"/>
      <c r="CA6603"/>
      <c r="CB6603"/>
      <c r="CC6603"/>
      <c r="CD6603"/>
      <c r="CE6603"/>
      <c r="CF6603"/>
      <c r="CG6603"/>
      <c r="CH6603"/>
      <c r="CI6603"/>
      <c r="CJ6603"/>
    </row>
    <row r="6604" spans="39:88" x14ac:dyDescent="0.3"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  <c r="BF6604"/>
      <c r="BG6604"/>
      <c r="BH6604"/>
      <c r="BI6604"/>
      <c r="BJ6604"/>
      <c r="BK6604"/>
      <c r="BL6604"/>
      <c r="BM6604"/>
      <c r="BN6604"/>
      <c r="BO6604"/>
      <c r="BP6604"/>
      <c r="BQ6604"/>
      <c r="BR6604"/>
      <c r="BS6604"/>
      <c r="BT6604"/>
      <c r="BU6604"/>
      <c r="BV6604"/>
      <c r="BW6604"/>
      <c r="BX6604"/>
      <c r="BY6604"/>
      <c r="BZ6604"/>
      <c r="CA6604"/>
      <c r="CB6604"/>
      <c r="CC6604"/>
      <c r="CD6604"/>
      <c r="CE6604"/>
      <c r="CF6604"/>
      <c r="CG6604"/>
      <c r="CH6604"/>
      <c r="CI6604"/>
      <c r="CJ6604"/>
    </row>
    <row r="6605" spans="39:88" x14ac:dyDescent="0.3"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  <c r="BF6605"/>
      <c r="BG6605"/>
      <c r="BH6605"/>
      <c r="BI6605"/>
      <c r="BJ6605"/>
      <c r="BK6605"/>
      <c r="BL6605"/>
      <c r="BM6605"/>
      <c r="BN6605"/>
      <c r="BO6605"/>
      <c r="BP6605"/>
      <c r="BQ6605"/>
      <c r="BR6605"/>
      <c r="BS6605"/>
      <c r="BT6605"/>
      <c r="BU6605"/>
      <c r="BV6605"/>
      <c r="BW6605"/>
      <c r="BX6605"/>
      <c r="BY6605"/>
      <c r="BZ6605"/>
      <c r="CA6605"/>
      <c r="CB6605"/>
      <c r="CC6605"/>
      <c r="CD6605"/>
      <c r="CE6605"/>
      <c r="CF6605"/>
      <c r="CG6605"/>
      <c r="CH6605"/>
      <c r="CI6605"/>
      <c r="CJ6605"/>
    </row>
    <row r="6606" spans="39:88" x14ac:dyDescent="0.3"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  <c r="BF6606"/>
      <c r="BG6606"/>
      <c r="BH6606"/>
      <c r="BI6606"/>
      <c r="BJ6606"/>
      <c r="BK6606"/>
      <c r="BL6606"/>
      <c r="BM6606"/>
      <c r="BN6606"/>
      <c r="BO6606"/>
      <c r="BP6606"/>
      <c r="BQ6606"/>
      <c r="BR6606"/>
      <c r="BS6606"/>
      <c r="BT6606"/>
      <c r="BU6606"/>
      <c r="BV6606"/>
      <c r="BW6606"/>
      <c r="BX6606"/>
      <c r="BY6606"/>
      <c r="BZ6606"/>
      <c r="CA6606"/>
      <c r="CB6606"/>
      <c r="CC6606"/>
      <c r="CD6606"/>
      <c r="CE6606"/>
      <c r="CF6606"/>
      <c r="CG6606"/>
      <c r="CH6606"/>
      <c r="CI6606"/>
      <c r="CJ6606"/>
    </row>
    <row r="6607" spans="39:88" x14ac:dyDescent="0.3"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  <c r="BF6607"/>
      <c r="BG6607"/>
      <c r="BH6607"/>
      <c r="BI6607"/>
      <c r="BJ6607"/>
      <c r="BK6607"/>
      <c r="BL6607"/>
      <c r="BM6607"/>
      <c r="BN6607"/>
      <c r="BO6607"/>
      <c r="BP6607"/>
      <c r="BQ6607"/>
      <c r="BR6607"/>
      <c r="BS6607"/>
      <c r="BT6607"/>
      <c r="BU6607"/>
      <c r="BV6607"/>
      <c r="BW6607"/>
      <c r="BX6607"/>
      <c r="BY6607"/>
      <c r="BZ6607"/>
      <c r="CA6607"/>
      <c r="CB6607"/>
      <c r="CC6607"/>
      <c r="CD6607"/>
      <c r="CE6607"/>
      <c r="CF6607"/>
      <c r="CG6607"/>
      <c r="CH6607"/>
      <c r="CI6607"/>
      <c r="CJ6607"/>
    </row>
    <row r="6608" spans="39:88" x14ac:dyDescent="0.3"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  <c r="BF6608"/>
      <c r="BG6608"/>
      <c r="BH6608"/>
      <c r="BI6608"/>
      <c r="BJ6608"/>
      <c r="BK6608"/>
      <c r="BL6608"/>
      <c r="BM6608"/>
      <c r="BN6608"/>
      <c r="BO6608"/>
      <c r="BP6608"/>
      <c r="BQ6608"/>
      <c r="BR6608"/>
      <c r="BS6608"/>
      <c r="BT6608"/>
      <c r="BU6608"/>
      <c r="BV6608"/>
      <c r="BW6608"/>
      <c r="BX6608"/>
      <c r="BY6608"/>
      <c r="BZ6608"/>
      <c r="CA6608"/>
      <c r="CB6608"/>
      <c r="CC6608"/>
      <c r="CD6608"/>
      <c r="CE6608"/>
      <c r="CF6608"/>
      <c r="CG6608"/>
      <c r="CH6608"/>
      <c r="CI6608"/>
      <c r="CJ6608"/>
    </row>
    <row r="6609" spans="39:88" x14ac:dyDescent="0.3"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  <c r="BF6609"/>
      <c r="BG6609"/>
      <c r="BH6609"/>
      <c r="BI6609"/>
      <c r="BJ6609"/>
      <c r="BK6609"/>
      <c r="BL6609"/>
      <c r="BM6609"/>
      <c r="BN6609"/>
      <c r="BO6609"/>
      <c r="BP6609"/>
      <c r="BQ6609"/>
      <c r="BR6609"/>
      <c r="BS6609"/>
      <c r="BT6609"/>
      <c r="BU6609"/>
      <c r="BV6609"/>
      <c r="BW6609"/>
      <c r="BX6609"/>
      <c r="BY6609"/>
      <c r="BZ6609"/>
      <c r="CA6609"/>
      <c r="CB6609"/>
      <c r="CC6609"/>
      <c r="CD6609"/>
      <c r="CE6609"/>
      <c r="CF6609"/>
      <c r="CG6609"/>
      <c r="CH6609"/>
      <c r="CI6609"/>
      <c r="CJ6609"/>
    </row>
    <row r="6610" spans="39:88" x14ac:dyDescent="0.3"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  <c r="BF6610"/>
      <c r="BG6610"/>
      <c r="BH6610"/>
      <c r="BI6610"/>
      <c r="BJ6610"/>
      <c r="BK6610"/>
      <c r="BL6610"/>
      <c r="BM6610"/>
      <c r="BN6610"/>
      <c r="BO6610"/>
      <c r="BP6610"/>
      <c r="BQ6610"/>
      <c r="BR6610"/>
      <c r="BS6610"/>
      <c r="BT6610"/>
      <c r="BU6610"/>
      <c r="BV6610"/>
      <c r="BW6610"/>
      <c r="BX6610"/>
      <c r="BY6610"/>
      <c r="BZ6610"/>
      <c r="CA6610"/>
      <c r="CB6610"/>
      <c r="CC6610"/>
      <c r="CD6610"/>
      <c r="CE6610"/>
      <c r="CF6610"/>
      <c r="CG6610"/>
      <c r="CH6610"/>
      <c r="CI6610"/>
      <c r="CJ6610"/>
    </row>
    <row r="6611" spans="39:88" x14ac:dyDescent="0.3"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  <c r="BF6611"/>
      <c r="BG6611"/>
      <c r="BH6611"/>
      <c r="BI6611"/>
      <c r="BJ6611"/>
      <c r="BK6611"/>
      <c r="BL6611"/>
      <c r="BM6611"/>
      <c r="BN6611"/>
      <c r="BO6611"/>
      <c r="BP6611"/>
      <c r="BQ6611"/>
      <c r="BR6611"/>
      <c r="BS6611"/>
      <c r="BT6611"/>
      <c r="BU6611"/>
      <c r="BV6611"/>
      <c r="BW6611"/>
      <c r="BX6611"/>
      <c r="BY6611"/>
      <c r="BZ6611"/>
      <c r="CA6611"/>
      <c r="CB6611"/>
      <c r="CC6611"/>
      <c r="CD6611"/>
      <c r="CE6611"/>
      <c r="CF6611"/>
      <c r="CG6611"/>
      <c r="CH6611"/>
      <c r="CI6611"/>
      <c r="CJ6611"/>
    </row>
    <row r="6612" spans="39:88" x14ac:dyDescent="0.3"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  <c r="BF6612"/>
      <c r="BG6612"/>
      <c r="BH6612"/>
      <c r="BI6612"/>
      <c r="BJ6612"/>
      <c r="BK6612"/>
      <c r="BL6612"/>
      <c r="BM6612"/>
      <c r="BN6612"/>
      <c r="BO6612"/>
      <c r="BP6612"/>
      <c r="BQ6612"/>
      <c r="BR6612"/>
      <c r="BS6612"/>
      <c r="BT6612"/>
      <c r="BU6612"/>
      <c r="BV6612"/>
      <c r="BW6612"/>
      <c r="BX6612"/>
      <c r="BY6612"/>
      <c r="BZ6612"/>
      <c r="CA6612"/>
      <c r="CB6612"/>
      <c r="CC6612"/>
      <c r="CD6612"/>
      <c r="CE6612"/>
      <c r="CF6612"/>
      <c r="CG6612"/>
      <c r="CH6612"/>
      <c r="CI6612"/>
      <c r="CJ6612"/>
    </row>
    <row r="6613" spans="39:88" x14ac:dyDescent="0.3"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  <c r="BF6613"/>
      <c r="BG6613"/>
      <c r="BH6613"/>
      <c r="BI6613"/>
      <c r="BJ6613"/>
      <c r="BK6613"/>
      <c r="BL6613"/>
      <c r="BM6613"/>
      <c r="BN6613"/>
      <c r="BO6613"/>
      <c r="BP6613"/>
      <c r="BQ6613"/>
      <c r="BR6613"/>
      <c r="BS6613"/>
      <c r="BT6613"/>
      <c r="BU6613"/>
      <c r="BV6613"/>
      <c r="BW6613"/>
      <c r="BX6613"/>
      <c r="BY6613"/>
      <c r="BZ6613"/>
      <c r="CA6613"/>
      <c r="CB6613"/>
      <c r="CC6613"/>
      <c r="CD6613"/>
      <c r="CE6613"/>
      <c r="CF6613"/>
      <c r="CG6613"/>
      <c r="CH6613"/>
      <c r="CI6613"/>
      <c r="CJ6613"/>
    </row>
    <row r="6614" spans="39:88" x14ac:dyDescent="0.3"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  <c r="BF6614"/>
      <c r="BG6614"/>
      <c r="BH6614"/>
      <c r="BI6614"/>
      <c r="BJ6614"/>
      <c r="BK6614"/>
      <c r="BL6614"/>
      <c r="BM6614"/>
      <c r="BN6614"/>
      <c r="BO6614"/>
      <c r="BP6614"/>
      <c r="BQ6614"/>
      <c r="BR6614"/>
      <c r="BS6614"/>
      <c r="BT6614"/>
      <c r="BU6614"/>
      <c r="BV6614"/>
      <c r="BW6614"/>
      <c r="BX6614"/>
      <c r="BY6614"/>
      <c r="BZ6614"/>
      <c r="CA6614"/>
      <c r="CB6614"/>
      <c r="CC6614"/>
      <c r="CD6614"/>
      <c r="CE6614"/>
      <c r="CF6614"/>
      <c r="CG6614"/>
      <c r="CH6614"/>
      <c r="CI6614"/>
      <c r="CJ6614"/>
    </row>
    <row r="6615" spans="39:88" x14ac:dyDescent="0.3"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  <c r="BF6615"/>
      <c r="BG6615"/>
      <c r="BH6615"/>
      <c r="BI6615"/>
      <c r="BJ6615"/>
      <c r="BK6615"/>
      <c r="BL6615"/>
      <c r="BM6615"/>
      <c r="BN6615"/>
      <c r="BO6615"/>
      <c r="BP6615"/>
      <c r="BQ6615"/>
      <c r="BR6615"/>
      <c r="BS6615"/>
      <c r="BT6615"/>
      <c r="BU6615"/>
      <c r="BV6615"/>
      <c r="BW6615"/>
      <c r="BX6615"/>
      <c r="BY6615"/>
      <c r="BZ6615"/>
      <c r="CA6615"/>
      <c r="CB6615"/>
      <c r="CC6615"/>
      <c r="CD6615"/>
      <c r="CE6615"/>
      <c r="CF6615"/>
      <c r="CG6615"/>
      <c r="CH6615"/>
      <c r="CI6615"/>
      <c r="CJ6615"/>
    </row>
    <row r="6616" spans="39:88" x14ac:dyDescent="0.3"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  <c r="BF6616"/>
      <c r="BG6616"/>
      <c r="BH6616"/>
      <c r="BI6616"/>
      <c r="BJ6616"/>
      <c r="BK6616"/>
      <c r="BL6616"/>
      <c r="BM6616"/>
      <c r="BN6616"/>
      <c r="BO6616"/>
      <c r="BP6616"/>
      <c r="BQ6616"/>
      <c r="BR6616"/>
      <c r="BS6616"/>
      <c r="BT6616"/>
      <c r="BU6616"/>
      <c r="BV6616"/>
      <c r="BW6616"/>
      <c r="BX6616"/>
      <c r="BY6616"/>
      <c r="BZ6616"/>
      <c r="CA6616"/>
      <c r="CB6616"/>
      <c r="CC6616"/>
      <c r="CD6616"/>
      <c r="CE6616"/>
      <c r="CF6616"/>
      <c r="CG6616"/>
      <c r="CH6616"/>
      <c r="CI6616"/>
      <c r="CJ6616"/>
    </row>
    <row r="6617" spans="39:88" x14ac:dyDescent="0.3"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  <c r="BF6617"/>
      <c r="BG6617"/>
      <c r="BH6617"/>
      <c r="BI6617"/>
      <c r="BJ6617"/>
      <c r="BK6617"/>
      <c r="BL6617"/>
      <c r="BM6617"/>
      <c r="BN6617"/>
      <c r="BO6617"/>
      <c r="BP6617"/>
      <c r="BQ6617"/>
      <c r="BR6617"/>
      <c r="BS6617"/>
      <c r="BT6617"/>
      <c r="BU6617"/>
      <c r="BV6617"/>
      <c r="BW6617"/>
      <c r="BX6617"/>
      <c r="BY6617"/>
      <c r="BZ6617"/>
      <c r="CA6617"/>
      <c r="CB6617"/>
      <c r="CC6617"/>
      <c r="CD6617"/>
      <c r="CE6617"/>
      <c r="CF6617"/>
      <c r="CG6617"/>
      <c r="CH6617"/>
      <c r="CI6617"/>
      <c r="CJ6617"/>
    </row>
    <row r="6618" spans="39:88" x14ac:dyDescent="0.3"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  <c r="BF6618"/>
      <c r="BG6618"/>
      <c r="BH6618"/>
      <c r="BI6618"/>
      <c r="BJ6618"/>
      <c r="BK6618"/>
      <c r="BL6618"/>
      <c r="BM6618"/>
      <c r="BN6618"/>
      <c r="BO6618"/>
      <c r="BP6618"/>
      <c r="BQ6618"/>
      <c r="BR6618"/>
      <c r="BS6618"/>
      <c r="BT6618"/>
      <c r="BU6618"/>
      <c r="BV6618"/>
      <c r="BW6618"/>
      <c r="BX6618"/>
      <c r="BY6618"/>
      <c r="BZ6618"/>
      <c r="CA6618"/>
      <c r="CB6618"/>
      <c r="CC6618"/>
      <c r="CD6618"/>
      <c r="CE6618"/>
      <c r="CF6618"/>
      <c r="CG6618"/>
      <c r="CH6618"/>
      <c r="CI6618"/>
      <c r="CJ6618"/>
    </row>
    <row r="6619" spans="39:88" x14ac:dyDescent="0.3"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  <c r="BF6619"/>
      <c r="BG6619"/>
      <c r="BH6619"/>
      <c r="BI6619"/>
      <c r="BJ6619"/>
      <c r="BK6619"/>
      <c r="BL6619"/>
      <c r="BM6619"/>
      <c r="BN6619"/>
      <c r="BO6619"/>
      <c r="BP6619"/>
      <c r="BQ6619"/>
      <c r="BR6619"/>
      <c r="BS6619"/>
      <c r="BT6619"/>
      <c r="BU6619"/>
      <c r="BV6619"/>
      <c r="BW6619"/>
      <c r="BX6619"/>
      <c r="BY6619"/>
      <c r="BZ6619"/>
      <c r="CA6619"/>
      <c r="CB6619"/>
      <c r="CC6619"/>
      <c r="CD6619"/>
      <c r="CE6619"/>
      <c r="CF6619"/>
      <c r="CG6619"/>
      <c r="CH6619"/>
      <c r="CI6619"/>
      <c r="CJ6619"/>
    </row>
    <row r="6620" spans="39:88" x14ac:dyDescent="0.3"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  <c r="BF6620"/>
      <c r="BG6620"/>
      <c r="BH6620"/>
      <c r="BI6620"/>
      <c r="BJ6620"/>
      <c r="BK6620"/>
      <c r="BL6620"/>
      <c r="BM6620"/>
      <c r="BN6620"/>
      <c r="BO6620"/>
      <c r="BP6620"/>
      <c r="BQ6620"/>
      <c r="BR6620"/>
      <c r="BS6620"/>
      <c r="BT6620"/>
      <c r="BU6620"/>
      <c r="BV6620"/>
      <c r="BW6620"/>
      <c r="BX6620"/>
      <c r="BY6620"/>
      <c r="BZ6620"/>
      <c r="CA6620"/>
      <c r="CB6620"/>
      <c r="CC6620"/>
      <c r="CD6620"/>
      <c r="CE6620"/>
      <c r="CF6620"/>
      <c r="CG6620"/>
      <c r="CH6620"/>
      <c r="CI6620"/>
      <c r="CJ6620"/>
    </row>
    <row r="6621" spans="39:88" x14ac:dyDescent="0.3"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  <c r="BF6621"/>
      <c r="BG6621"/>
      <c r="BH6621"/>
      <c r="BI6621"/>
      <c r="BJ6621"/>
      <c r="BK6621"/>
      <c r="BL6621"/>
      <c r="BM6621"/>
      <c r="BN6621"/>
      <c r="BO6621"/>
      <c r="BP6621"/>
      <c r="BQ6621"/>
      <c r="BR6621"/>
      <c r="BS6621"/>
      <c r="BT6621"/>
      <c r="BU6621"/>
      <c r="BV6621"/>
      <c r="BW6621"/>
      <c r="BX6621"/>
      <c r="BY6621"/>
      <c r="BZ6621"/>
      <c r="CA6621"/>
      <c r="CB6621"/>
      <c r="CC6621"/>
      <c r="CD6621"/>
      <c r="CE6621"/>
      <c r="CF6621"/>
      <c r="CG6621"/>
      <c r="CH6621"/>
      <c r="CI6621"/>
      <c r="CJ6621"/>
    </row>
    <row r="6622" spans="39:88" x14ac:dyDescent="0.3"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  <c r="BF6622"/>
      <c r="BG6622"/>
      <c r="BH6622"/>
      <c r="BI6622"/>
      <c r="BJ6622"/>
      <c r="BK6622"/>
      <c r="BL6622"/>
      <c r="BM6622"/>
      <c r="BN6622"/>
      <c r="BO6622"/>
      <c r="BP6622"/>
      <c r="BQ6622"/>
      <c r="BR6622"/>
      <c r="BS6622"/>
      <c r="BT6622"/>
      <c r="BU6622"/>
      <c r="BV6622"/>
      <c r="BW6622"/>
      <c r="BX6622"/>
      <c r="BY6622"/>
      <c r="BZ6622"/>
      <c r="CA6622"/>
      <c r="CB6622"/>
      <c r="CC6622"/>
      <c r="CD6622"/>
      <c r="CE6622"/>
      <c r="CF6622"/>
      <c r="CG6622"/>
      <c r="CH6622"/>
      <c r="CI6622"/>
      <c r="CJ6622"/>
    </row>
    <row r="6623" spans="39:88" x14ac:dyDescent="0.3"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  <c r="BF6623"/>
      <c r="BG6623"/>
      <c r="BH6623"/>
      <c r="BI6623"/>
      <c r="BJ6623"/>
      <c r="BK6623"/>
      <c r="BL6623"/>
      <c r="BM6623"/>
      <c r="BN6623"/>
      <c r="BO6623"/>
      <c r="BP6623"/>
      <c r="BQ6623"/>
      <c r="BR6623"/>
      <c r="BS6623"/>
      <c r="BT6623"/>
      <c r="BU6623"/>
      <c r="BV6623"/>
      <c r="BW6623"/>
      <c r="BX6623"/>
      <c r="BY6623"/>
      <c r="BZ6623"/>
      <c r="CA6623"/>
      <c r="CB6623"/>
      <c r="CC6623"/>
      <c r="CD6623"/>
      <c r="CE6623"/>
      <c r="CF6623"/>
      <c r="CG6623"/>
      <c r="CH6623"/>
      <c r="CI6623"/>
      <c r="CJ6623"/>
    </row>
    <row r="6624" spans="39:88" x14ac:dyDescent="0.3"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  <c r="BF6624"/>
      <c r="BG6624"/>
      <c r="BH6624"/>
      <c r="BI6624"/>
      <c r="BJ6624"/>
      <c r="BK6624"/>
      <c r="BL6624"/>
      <c r="BM6624"/>
      <c r="BN6624"/>
      <c r="BO6624"/>
      <c r="BP6624"/>
      <c r="BQ6624"/>
      <c r="BR6624"/>
      <c r="BS6624"/>
      <c r="BT6624"/>
      <c r="BU6624"/>
      <c r="BV6624"/>
      <c r="BW6624"/>
      <c r="BX6624"/>
      <c r="BY6624"/>
      <c r="BZ6624"/>
      <c r="CA6624"/>
      <c r="CB6624"/>
      <c r="CC6624"/>
      <c r="CD6624"/>
      <c r="CE6624"/>
      <c r="CF6624"/>
      <c r="CG6624"/>
      <c r="CH6624"/>
      <c r="CI6624"/>
      <c r="CJ6624"/>
    </row>
    <row r="6625" spans="39:88" x14ac:dyDescent="0.3"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  <c r="BF6625"/>
      <c r="BG6625"/>
      <c r="BH6625"/>
      <c r="BI6625"/>
      <c r="BJ6625"/>
      <c r="BK6625"/>
      <c r="BL6625"/>
      <c r="BM6625"/>
      <c r="BN6625"/>
      <c r="BO6625"/>
      <c r="BP6625"/>
      <c r="BQ6625"/>
      <c r="BR6625"/>
      <c r="BS6625"/>
      <c r="BT6625"/>
      <c r="BU6625"/>
      <c r="BV6625"/>
      <c r="BW6625"/>
      <c r="BX6625"/>
      <c r="BY6625"/>
      <c r="BZ6625"/>
      <c r="CA6625"/>
      <c r="CB6625"/>
      <c r="CC6625"/>
      <c r="CD6625"/>
      <c r="CE6625"/>
      <c r="CF6625"/>
      <c r="CG6625"/>
      <c r="CH6625"/>
      <c r="CI6625"/>
      <c r="CJ6625"/>
    </row>
    <row r="6626" spans="39:88" x14ac:dyDescent="0.3"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  <c r="BF6626"/>
      <c r="BG6626"/>
      <c r="BH6626"/>
      <c r="BI6626"/>
      <c r="BJ6626"/>
      <c r="BK6626"/>
      <c r="BL6626"/>
      <c r="BM6626"/>
      <c r="BN6626"/>
      <c r="BO6626"/>
      <c r="BP6626"/>
      <c r="BQ6626"/>
      <c r="BR6626"/>
      <c r="BS6626"/>
      <c r="BT6626"/>
      <c r="BU6626"/>
      <c r="BV6626"/>
      <c r="BW6626"/>
      <c r="BX6626"/>
      <c r="BY6626"/>
      <c r="BZ6626"/>
      <c r="CA6626"/>
      <c r="CB6626"/>
      <c r="CC6626"/>
      <c r="CD6626"/>
      <c r="CE6626"/>
      <c r="CF6626"/>
      <c r="CG6626"/>
      <c r="CH6626"/>
      <c r="CI6626"/>
      <c r="CJ6626"/>
    </row>
    <row r="6627" spans="39:88" x14ac:dyDescent="0.3"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  <c r="BF6627"/>
      <c r="BG6627"/>
      <c r="BH6627"/>
      <c r="BI6627"/>
      <c r="BJ6627"/>
      <c r="BK6627"/>
      <c r="BL6627"/>
      <c r="BM6627"/>
      <c r="BN6627"/>
      <c r="BO6627"/>
      <c r="BP6627"/>
      <c r="BQ6627"/>
      <c r="BR6627"/>
      <c r="BS6627"/>
      <c r="BT6627"/>
      <c r="BU6627"/>
      <c r="BV6627"/>
      <c r="BW6627"/>
      <c r="BX6627"/>
      <c r="BY6627"/>
      <c r="BZ6627"/>
      <c r="CA6627"/>
      <c r="CB6627"/>
      <c r="CC6627"/>
      <c r="CD6627"/>
      <c r="CE6627"/>
      <c r="CF6627"/>
      <c r="CG6627"/>
      <c r="CH6627"/>
      <c r="CI6627"/>
      <c r="CJ6627"/>
    </row>
    <row r="6628" spans="39:88" x14ac:dyDescent="0.3"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  <c r="BF6628"/>
      <c r="BG6628"/>
      <c r="BH6628"/>
      <c r="BI6628"/>
      <c r="BJ6628"/>
      <c r="BK6628"/>
      <c r="BL6628"/>
      <c r="BM6628"/>
      <c r="BN6628"/>
      <c r="BO6628"/>
      <c r="BP6628"/>
      <c r="BQ6628"/>
      <c r="BR6628"/>
      <c r="BS6628"/>
      <c r="BT6628"/>
      <c r="BU6628"/>
      <c r="BV6628"/>
      <c r="BW6628"/>
      <c r="BX6628"/>
      <c r="BY6628"/>
      <c r="BZ6628"/>
      <c r="CA6628"/>
      <c r="CB6628"/>
      <c r="CC6628"/>
      <c r="CD6628"/>
      <c r="CE6628"/>
      <c r="CF6628"/>
      <c r="CG6628"/>
      <c r="CH6628"/>
      <c r="CI6628"/>
      <c r="CJ6628"/>
    </row>
    <row r="6629" spans="39:88" x14ac:dyDescent="0.3"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  <c r="BF6629"/>
      <c r="BG6629"/>
      <c r="BH6629"/>
      <c r="BI6629"/>
      <c r="BJ6629"/>
      <c r="BK6629"/>
      <c r="BL6629"/>
      <c r="BM6629"/>
      <c r="BN6629"/>
      <c r="BO6629"/>
      <c r="BP6629"/>
      <c r="BQ6629"/>
      <c r="BR6629"/>
      <c r="BS6629"/>
      <c r="BT6629"/>
      <c r="BU6629"/>
      <c r="BV6629"/>
      <c r="BW6629"/>
      <c r="BX6629"/>
      <c r="BY6629"/>
      <c r="BZ6629"/>
      <c r="CA6629"/>
      <c r="CB6629"/>
      <c r="CC6629"/>
      <c r="CD6629"/>
      <c r="CE6629"/>
      <c r="CF6629"/>
      <c r="CG6629"/>
      <c r="CH6629"/>
      <c r="CI6629"/>
      <c r="CJ6629"/>
    </row>
    <row r="6630" spans="39:88" x14ac:dyDescent="0.3"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  <c r="BF6630"/>
      <c r="BG6630"/>
      <c r="BH6630"/>
      <c r="BI6630"/>
      <c r="BJ6630"/>
      <c r="BK6630"/>
      <c r="BL6630"/>
      <c r="BM6630"/>
      <c r="BN6630"/>
      <c r="BO6630"/>
      <c r="BP6630"/>
      <c r="BQ6630"/>
      <c r="BR6630"/>
      <c r="BS6630"/>
      <c r="BT6630"/>
      <c r="BU6630"/>
      <c r="BV6630"/>
      <c r="BW6630"/>
      <c r="BX6630"/>
      <c r="BY6630"/>
      <c r="BZ6630"/>
      <c r="CA6630"/>
      <c r="CB6630"/>
      <c r="CC6630"/>
      <c r="CD6630"/>
      <c r="CE6630"/>
      <c r="CF6630"/>
      <c r="CG6630"/>
      <c r="CH6630"/>
      <c r="CI6630"/>
      <c r="CJ6630"/>
    </row>
    <row r="6631" spans="39:88" x14ac:dyDescent="0.3"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  <c r="BF6631"/>
      <c r="BG6631"/>
      <c r="BH6631"/>
      <c r="BI6631"/>
      <c r="BJ6631"/>
      <c r="BK6631"/>
      <c r="BL6631"/>
      <c r="BM6631"/>
      <c r="BN6631"/>
      <c r="BO6631"/>
      <c r="BP6631"/>
      <c r="BQ6631"/>
      <c r="BR6631"/>
      <c r="BS6631"/>
      <c r="BT6631"/>
      <c r="BU6631"/>
      <c r="BV6631"/>
      <c r="BW6631"/>
      <c r="BX6631"/>
      <c r="BY6631"/>
      <c r="BZ6631"/>
      <c r="CA6631"/>
      <c r="CB6631"/>
      <c r="CC6631"/>
      <c r="CD6631"/>
      <c r="CE6631"/>
      <c r="CF6631"/>
      <c r="CG6631"/>
      <c r="CH6631"/>
      <c r="CI6631"/>
      <c r="CJ6631"/>
    </row>
    <row r="6632" spans="39:88" x14ac:dyDescent="0.3"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  <c r="BF6632"/>
      <c r="BG6632"/>
      <c r="BH6632"/>
      <c r="BI6632"/>
      <c r="BJ6632"/>
      <c r="BK6632"/>
      <c r="BL6632"/>
      <c r="BM6632"/>
      <c r="BN6632"/>
      <c r="BO6632"/>
      <c r="BP6632"/>
      <c r="BQ6632"/>
      <c r="BR6632"/>
      <c r="BS6632"/>
      <c r="BT6632"/>
      <c r="BU6632"/>
      <c r="BV6632"/>
      <c r="BW6632"/>
      <c r="BX6632"/>
      <c r="BY6632"/>
      <c r="BZ6632"/>
      <c r="CA6632"/>
      <c r="CB6632"/>
      <c r="CC6632"/>
      <c r="CD6632"/>
      <c r="CE6632"/>
      <c r="CF6632"/>
      <c r="CG6632"/>
      <c r="CH6632"/>
      <c r="CI6632"/>
      <c r="CJ6632"/>
    </row>
    <row r="6633" spans="39:88" x14ac:dyDescent="0.3"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  <c r="BF6633"/>
      <c r="BG6633"/>
      <c r="BH6633"/>
      <c r="BI6633"/>
      <c r="BJ6633"/>
      <c r="BK6633"/>
      <c r="BL6633"/>
      <c r="BM6633"/>
      <c r="BN6633"/>
      <c r="BO6633"/>
      <c r="BP6633"/>
      <c r="BQ6633"/>
      <c r="BR6633"/>
      <c r="BS6633"/>
      <c r="BT6633"/>
      <c r="BU6633"/>
      <c r="BV6633"/>
      <c r="BW6633"/>
      <c r="BX6633"/>
      <c r="BY6633"/>
      <c r="BZ6633"/>
      <c r="CA6633"/>
      <c r="CB6633"/>
      <c r="CC6633"/>
      <c r="CD6633"/>
      <c r="CE6633"/>
      <c r="CF6633"/>
      <c r="CG6633"/>
      <c r="CH6633"/>
      <c r="CI6633"/>
      <c r="CJ6633"/>
    </row>
    <row r="6634" spans="39:88" x14ac:dyDescent="0.3"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  <c r="BF6634"/>
      <c r="BG6634"/>
      <c r="BH6634"/>
      <c r="BI6634"/>
      <c r="BJ6634"/>
      <c r="BK6634"/>
      <c r="BL6634"/>
      <c r="BM6634"/>
      <c r="BN6634"/>
      <c r="BO6634"/>
      <c r="BP6634"/>
      <c r="BQ6634"/>
      <c r="BR6634"/>
      <c r="BS6634"/>
      <c r="BT6634"/>
      <c r="BU6634"/>
      <c r="BV6634"/>
      <c r="BW6634"/>
      <c r="BX6634"/>
      <c r="BY6634"/>
      <c r="BZ6634"/>
      <c r="CA6634"/>
      <c r="CB6634"/>
      <c r="CC6634"/>
      <c r="CD6634"/>
      <c r="CE6634"/>
      <c r="CF6634"/>
      <c r="CG6634"/>
      <c r="CH6634"/>
      <c r="CI6634"/>
      <c r="CJ6634"/>
    </row>
    <row r="6635" spans="39:88" x14ac:dyDescent="0.3"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  <c r="BF6635"/>
      <c r="BG6635"/>
      <c r="BH6635"/>
      <c r="BI6635"/>
      <c r="BJ6635"/>
      <c r="BK6635"/>
      <c r="BL6635"/>
      <c r="BM6635"/>
      <c r="BN6635"/>
      <c r="BO6635"/>
      <c r="BP6635"/>
      <c r="BQ6635"/>
      <c r="BR6635"/>
      <c r="BS6635"/>
      <c r="BT6635"/>
      <c r="BU6635"/>
      <c r="BV6635"/>
      <c r="BW6635"/>
      <c r="BX6635"/>
      <c r="BY6635"/>
      <c r="BZ6635"/>
      <c r="CA6635"/>
      <c r="CB6635"/>
      <c r="CC6635"/>
      <c r="CD6635"/>
      <c r="CE6635"/>
      <c r="CF6635"/>
      <c r="CG6635"/>
      <c r="CH6635"/>
      <c r="CI6635"/>
      <c r="CJ6635"/>
    </row>
    <row r="6636" spans="39:88" x14ac:dyDescent="0.3"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  <c r="BF6636"/>
      <c r="BG6636"/>
      <c r="BH6636"/>
      <c r="BI6636"/>
      <c r="BJ6636"/>
      <c r="BK6636"/>
      <c r="BL6636"/>
      <c r="BM6636"/>
      <c r="BN6636"/>
      <c r="BO6636"/>
      <c r="BP6636"/>
      <c r="BQ6636"/>
      <c r="BR6636"/>
      <c r="BS6636"/>
      <c r="BT6636"/>
      <c r="BU6636"/>
      <c r="BV6636"/>
      <c r="BW6636"/>
      <c r="BX6636"/>
      <c r="BY6636"/>
      <c r="BZ6636"/>
      <c r="CA6636"/>
      <c r="CB6636"/>
      <c r="CC6636"/>
      <c r="CD6636"/>
      <c r="CE6636"/>
      <c r="CF6636"/>
      <c r="CG6636"/>
      <c r="CH6636"/>
      <c r="CI6636"/>
      <c r="CJ6636"/>
    </row>
    <row r="6637" spans="39:88" x14ac:dyDescent="0.3"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  <c r="BF6637"/>
      <c r="BG6637"/>
      <c r="BH6637"/>
      <c r="BI6637"/>
      <c r="BJ6637"/>
      <c r="BK6637"/>
      <c r="BL6637"/>
      <c r="BM6637"/>
      <c r="BN6637"/>
      <c r="BO6637"/>
      <c r="BP6637"/>
      <c r="BQ6637"/>
      <c r="BR6637"/>
      <c r="BS6637"/>
      <c r="BT6637"/>
      <c r="BU6637"/>
      <c r="BV6637"/>
      <c r="BW6637"/>
      <c r="BX6637"/>
      <c r="BY6637"/>
      <c r="BZ6637"/>
      <c r="CA6637"/>
      <c r="CB6637"/>
      <c r="CC6637"/>
      <c r="CD6637"/>
      <c r="CE6637"/>
      <c r="CF6637"/>
      <c r="CG6637"/>
      <c r="CH6637"/>
      <c r="CI6637"/>
      <c r="CJ6637"/>
    </row>
    <row r="6638" spans="39:88" x14ac:dyDescent="0.3"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  <c r="BF6638"/>
      <c r="BG6638"/>
      <c r="BH6638"/>
      <c r="BI6638"/>
      <c r="BJ6638"/>
      <c r="BK6638"/>
      <c r="BL6638"/>
      <c r="BM6638"/>
      <c r="BN6638"/>
      <c r="BO6638"/>
      <c r="BP6638"/>
      <c r="BQ6638"/>
      <c r="BR6638"/>
      <c r="BS6638"/>
      <c r="BT6638"/>
      <c r="BU6638"/>
      <c r="BV6638"/>
      <c r="BW6638"/>
      <c r="BX6638"/>
      <c r="BY6638"/>
      <c r="BZ6638"/>
      <c r="CA6638"/>
      <c r="CB6638"/>
      <c r="CC6638"/>
      <c r="CD6638"/>
      <c r="CE6638"/>
      <c r="CF6638"/>
      <c r="CG6638"/>
      <c r="CH6638"/>
      <c r="CI6638"/>
      <c r="CJ6638"/>
    </row>
    <row r="6639" spans="39:88" x14ac:dyDescent="0.3"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  <c r="BF6639"/>
      <c r="BG6639"/>
      <c r="BH6639"/>
      <c r="BI6639"/>
      <c r="BJ6639"/>
      <c r="BK6639"/>
      <c r="BL6639"/>
      <c r="BM6639"/>
      <c r="BN6639"/>
      <c r="BO6639"/>
      <c r="BP6639"/>
      <c r="BQ6639"/>
      <c r="BR6639"/>
      <c r="BS6639"/>
      <c r="BT6639"/>
      <c r="BU6639"/>
      <c r="BV6639"/>
      <c r="BW6639"/>
      <c r="BX6639"/>
      <c r="BY6639"/>
      <c r="BZ6639"/>
      <c r="CA6639"/>
      <c r="CB6639"/>
      <c r="CC6639"/>
      <c r="CD6639"/>
      <c r="CE6639"/>
      <c r="CF6639"/>
      <c r="CG6639"/>
      <c r="CH6639"/>
      <c r="CI6639"/>
      <c r="CJ6639"/>
    </row>
    <row r="6640" spans="39:88" x14ac:dyDescent="0.3"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  <c r="BF6640"/>
      <c r="BG6640"/>
      <c r="BH6640"/>
      <c r="BI6640"/>
      <c r="BJ6640"/>
      <c r="BK6640"/>
      <c r="BL6640"/>
      <c r="BM6640"/>
      <c r="BN6640"/>
      <c r="BO6640"/>
      <c r="BP6640"/>
      <c r="BQ6640"/>
      <c r="BR6640"/>
      <c r="BS6640"/>
      <c r="BT6640"/>
      <c r="BU6640"/>
      <c r="BV6640"/>
      <c r="BW6640"/>
      <c r="BX6640"/>
      <c r="BY6640"/>
      <c r="BZ6640"/>
      <c r="CA6640"/>
      <c r="CB6640"/>
      <c r="CC6640"/>
      <c r="CD6640"/>
      <c r="CE6640"/>
      <c r="CF6640"/>
      <c r="CG6640"/>
      <c r="CH6640"/>
      <c r="CI6640"/>
      <c r="CJ6640"/>
    </row>
    <row r="6641" spans="39:88" x14ac:dyDescent="0.3"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  <c r="BF6641"/>
      <c r="BG6641"/>
      <c r="BH6641"/>
      <c r="BI6641"/>
      <c r="BJ6641"/>
      <c r="BK6641"/>
      <c r="BL6641"/>
      <c r="BM6641"/>
      <c r="BN6641"/>
      <c r="BO6641"/>
      <c r="BP6641"/>
      <c r="BQ6641"/>
      <c r="BR6641"/>
      <c r="BS6641"/>
      <c r="BT6641"/>
      <c r="BU6641"/>
      <c r="BV6641"/>
      <c r="BW6641"/>
      <c r="BX6641"/>
      <c r="BY6641"/>
      <c r="BZ6641"/>
      <c r="CA6641"/>
      <c r="CB6641"/>
      <c r="CC6641"/>
      <c r="CD6641"/>
      <c r="CE6641"/>
      <c r="CF6641"/>
      <c r="CG6641"/>
      <c r="CH6641"/>
      <c r="CI6641"/>
      <c r="CJ6641"/>
    </row>
    <row r="6642" spans="39:88" x14ac:dyDescent="0.3"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  <c r="BF6642"/>
      <c r="BG6642"/>
      <c r="BH6642"/>
      <c r="BI6642"/>
      <c r="BJ6642"/>
      <c r="BK6642"/>
      <c r="BL6642"/>
      <c r="BM6642"/>
      <c r="BN6642"/>
      <c r="BO6642"/>
      <c r="BP6642"/>
      <c r="BQ6642"/>
      <c r="BR6642"/>
      <c r="BS6642"/>
      <c r="BT6642"/>
      <c r="BU6642"/>
      <c r="BV6642"/>
      <c r="BW6642"/>
      <c r="BX6642"/>
      <c r="BY6642"/>
      <c r="BZ6642"/>
      <c r="CA6642"/>
      <c r="CB6642"/>
      <c r="CC6642"/>
      <c r="CD6642"/>
      <c r="CE6642"/>
      <c r="CF6642"/>
      <c r="CG6642"/>
      <c r="CH6642"/>
      <c r="CI6642"/>
      <c r="CJ6642"/>
    </row>
    <row r="6643" spans="39:88" x14ac:dyDescent="0.3"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  <c r="BF6643"/>
      <c r="BG6643"/>
      <c r="BH6643"/>
      <c r="BI6643"/>
      <c r="BJ6643"/>
      <c r="BK6643"/>
      <c r="BL6643"/>
      <c r="BM6643"/>
      <c r="BN6643"/>
      <c r="BO6643"/>
      <c r="BP6643"/>
      <c r="BQ6643"/>
      <c r="BR6643"/>
      <c r="BS6643"/>
      <c r="BT6643"/>
      <c r="BU6643"/>
      <c r="BV6643"/>
      <c r="BW6643"/>
      <c r="BX6643"/>
      <c r="BY6643"/>
      <c r="BZ6643"/>
      <c r="CA6643"/>
      <c r="CB6643"/>
      <c r="CC6643"/>
      <c r="CD6643"/>
      <c r="CE6643"/>
      <c r="CF6643"/>
      <c r="CG6643"/>
      <c r="CH6643"/>
      <c r="CI6643"/>
      <c r="CJ6643"/>
    </row>
    <row r="6644" spans="39:88" x14ac:dyDescent="0.3"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  <c r="BF6644"/>
      <c r="BG6644"/>
      <c r="BH6644"/>
      <c r="BI6644"/>
      <c r="BJ6644"/>
      <c r="BK6644"/>
      <c r="BL6644"/>
      <c r="BM6644"/>
      <c r="BN6644"/>
      <c r="BO6644"/>
      <c r="BP6644"/>
      <c r="BQ6644"/>
      <c r="BR6644"/>
      <c r="BS6644"/>
      <c r="BT6644"/>
      <c r="BU6644"/>
      <c r="BV6644"/>
      <c r="BW6644"/>
      <c r="BX6644"/>
      <c r="BY6644"/>
      <c r="BZ6644"/>
      <c r="CA6644"/>
      <c r="CB6644"/>
      <c r="CC6644"/>
      <c r="CD6644"/>
      <c r="CE6644"/>
      <c r="CF6644"/>
      <c r="CG6644"/>
      <c r="CH6644"/>
      <c r="CI6644"/>
      <c r="CJ6644"/>
    </row>
    <row r="6645" spans="39:88" x14ac:dyDescent="0.3"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  <c r="BF6645"/>
      <c r="BG6645"/>
      <c r="BH6645"/>
      <c r="BI6645"/>
      <c r="BJ6645"/>
      <c r="BK6645"/>
      <c r="BL6645"/>
      <c r="BM6645"/>
      <c r="BN6645"/>
      <c r="BO6645"/>
      <c r="BP6645"/>
      <c r="BQ6645"/>
      <c r="BR6645"/>
      <c r="BS6645"/>
      <c r="BT6645"/>
      <c r="BU6645"/>
      <c r="BV6645"/>
      <c r="BW6645"/>
      <c r="BX6645"/>
      <c r="BY6645"/>
      <c r="BZ6645"/>
      <c r="CA6645"/>
      <c r="CB6645"/>
      <c r="CC6645"/>
      <c r="CD6645"/>
      <c r="CE6645"/>
      <c r="CF6645"/>
      <c r="CG6645"/>
      <c r="CH6645"/>
      <c r="CI6645"/>
      <c r="CJ6645"/>
    </row>
    <row r="6646" spans="39:88" x14ac:dyDescent="0.3"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  <c r="BF6646"/>
      <c r="BG6646"/>
      <c r="BH6646"/>
      <c r="BI6646"/>
      <c r="BJ6646"/>
      <c r="BK6646"/>
      <c r="BL6646"/>
      <c r="BM6646"/>
      <c r="BN6646"/>
      <c r="BO6646"/>
      <c r="BP6646"/>
      <c r="BQ6646"/>
      <c r="BR6646"/>
      <c r="BS6646"/>
      <c r="BT6646"/>
      <c r="BU6646"/>
      <c r="BV6646"/>
      <c r="BW6646"/>
      <c r="BX6646"/>
      <c r="BY6646"/>
      <c r="BZ6646"/>
      <c r="CA6646"/>
      <c r="CB6646"/>
      <c r="CC6646"/>
      <c r="CD6646"/>
      <c r="CE6646"/>
      <c r="CF6646"/>
      <c r="CG6646"/>
      <c r="CH6646"/>
      <c r="CI6646"/>
      <c r="CJ6646"/>
    </row>
    <row r="6647" spans="39:88" x14ac:dyDescent="0.3"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  <c r="BF6647"/>
      <c r="BG6647"/>
      <c r="BH6647"/>
      <c r="BI6647"/>
      <c r="BJ6647"/>
      <c r="BK6647"/>
      <c r="BL6647"/>
      <c r="BM6647"/>
      <c r="BN6647"/>
      <c r="BO6647"/>
      <c r="BP6647"/>
      <c r="BQ6647"/>
      <c r="BR6647"/>
      <c r="BS6647"/>
      <c r="BT6647"/>
      <c r="BU6647"/>
      <c r="BV6647"/>
      <c r="BW6647"/>
      <c r="BX6647"/>
      <c r="BY6647"/>
      <c r="BZ6647"/>
      <c r="CA6647"/>
      <c r="CB6647"/>
      <c r="CC6647"/>
      <c r="CD6647"/>
      <c r="CE6647"/>
      <c r="CF6647"/>
      <c r="CG6647"/>
      <c r="CH6647"/>
      <c r="CI6647"/>
      <c r="CJ6647"/>
    </row>
    <row r="6648" spans="39:88" x14ac:dyDescent="0.3"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  <c r="BF6648"/>
      <c r="BG6648"/>
      <c r="BH6648"/>
      <c r="BI6648"/>
      <c r="BJ6648"/>
      <c r="BK6648"/>
      <c r="BL6648"/>
      <c r="BM6648"/>
      <c r="BN6648"/>
      <c r="BO6648"/>
      <c r="BP6648"/>
      <c r="BQ6648"/>
      <c r="BR6648"/>
      <c r="BS6648"/>
      <c r="BT6648"/>
      <c r="BU6648"/>
      <c r="BV6648"/>
      <c r="BW6648"/>
      <c r="BX6648"/>
      <c r="BY6648"/>
      <c r="BZ6648"/>
      <c r="CA6648"/>
      <c r="CB6648"/>
      <c r="CC6648"/>
      <c r="CD6648"/>
      <c r="CE6648"/>
      <c r="CF6648"/>
      <c r="CG6648"/>
      <c r="CH6648"/>
      <c r="CI6648"/>
      <c r="CJ6648"/>
    </row>
    <row r="6649" spans="39:88" x14ac:dyDescent="0.3"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  <c r="BF6649"/>
      <c r="BG6649"/>
      <c r="BH6649"/>
      <c r="BI6649"/>
      <c r="BJ6649"/>
      <c r="BK6649"/>
      <c r="BL6649"/>
      <c r="BM6649"/>
      <c r="BN6649"/>
      <c r="BO6649"/>
      <c r="BP6649"/>
      <c r="BQ6649"/>
      <c r="BR6649"/>
      <c r="BS6649"/>
      <c r="BT6649"/>
      <c r="BU6649"/>
      <c r="BV6649"/>
      <c r="BW6649"/>
      <c r="BX6649"/>
      <c r="BY6649"/>
      <c r="BZ6649"/>
      <c r="CA6649"/>
      <c r="CB6649"/>
      <c r="CC6649"/>
      <c r="CD6649"/>
      <c r="CE6649"/>
      <c r="CF6649"/>
      <c r="CG6649"/>
      <c r="CH6649"/>
      <c r="CI6649"/>
      <c r="CJ6649"/>
    </row>
    <row r="6650" spans="39:88" x14ac:dyDescent="0.3"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  <c r="BF6650"/>
      <c r="BG6650"/>
      <c r="BH6650"/>
      <c r="BI6650"/>
      <c r="BJ6650"/>
      <c r="BK6650"/>
      <c r="BL6650"/>
      <c r="BM6650"/>
      <c r="BN6650"/>
      <c r="BO6650"/>
      <c r="BP6650"/>
      <c r="BQ6650"/>
      <c r="BR6650"/>
      <c r="BS6650"/>
      <c r="BT6650"/>
      <c r="BU6650"/>
      <c r="BV6650"/>
      <c r="BW6650"/>
      <c r="BX6650"/>
      <c r="BY6650"/>
      <c r="BZ6650"/>
      <c r="CA6650"/>
      <c r="CB6650"/>
      <c r="CC6650"/>
      <c r="CD6650"/>
      <c r="CE6650"/>
      <c r="CF6650"/>
      <c r="CG6650"/>
      <c r="CH6650"/>
      <c r="CI6650"/>
      <c r="CJ6650"/>
    </row>
    <row r="6651" spans="39:88" x14ac:dyDescent="0.3"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  <c r="BF6651"/>
      <c r="BG6651"/>
      <c r="BH6651"/>
      <c r="BI6651"/>
      <c r="BJ6651"/>
      <c r="BK6651"/>
      <c r="BL6651"/>
      <c r="BM6651"/>
      <c r="BN6651"/>
      <c r="BO6651"/>
      <c r="BP6651"/>
      <c r="BQ6651"/>
      <c r="BR6651"/>
      <c r="BS6651"/>
      <c r="BT6651"/>
      <c r="BU6651"/>
      <c r="BV6651"/>
      <c r="BW6651"/>
      <c r="BX6651"/>
      <c r="BY6651"/>
      <c r="BZ6651"/>
      <c r="CA6651"/>
      <c r="CB6651"/>
      <c r="CC6651"/>
      <c r="CD6651"/>
      <c r="CE6651"/>
      <c r="CF6651"/>
      <c r="CG6651"/>
      <c r="CH6651"/>
      <c r="CI6651"/>
      <c r="CJ6651"/>
    </row>
    <row r="6652" spans="39:88" x14ac:dyDescent="0.3"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  <c r="BF6652"/>
      <c r="BG6652"/>
      <c r="BH6652"/>
      <c r="BI6652"/>
      <c r="BJ6652"/>
      <c r="BK6652"/>
      <c r="BL6652"/>
      <c r="BM6652"/>
      <c r="BN6652"/>
      <c r="BO6652"/>
      <c r="BP6652"/>
      <c r="BQ6652"/>
      <c r="BR6652"/>
      <c r="BS6652"/>
      <c r="BT6652"/>
      <c r="BU6652"/>
      <c r="BV6652"/>
      <c r="BW6652"/>
      <c r="BX6652"/>
      <c r="BY6652"/>
      <c r="BZ6652"/>
      <c r="CA6652"/>
      <c r="CB6652"/>
      <c r="CC6652"/>
      <c r="CD6652"/>
      <c r="CE6652"/>
      <c r="CF6652"/>
      <c r="CG6652"/>
      <c r="CH6652"/>
      <c r="CI6652"/>
      <c r="CJ6652"/>
    </row>
    <row r="6653" spans="39:88" x14ac:dyDescent="0.3"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  <c r="BF6653"/>
      <c r="BG6653"/>
      <c r="BH6653"/>
      <c r="BI6653"/>
      <c r="BJ6653"/>
      <c r="BK6653"/>
      <c r="BL6653"/>
      <c r="BM6653"/>
      <c r="BN6653"/>
      <c r="BO6653"/>
      <c r="BP6653"/>
      <c r="BQ6653"/>
      <c r="BR6653"/>
      <c r="BS6653"/>
      <c r="BT6653"/>
      <c r="BU6653"/>
      <c r="BV6653"/>
      <c r="BW6653"/>
      <c r="BX6653"/>
      <c r="BY6653"/>
      <c r="BZ6653"/>
      <c r="CA6653"/>
      <c r="CB6653"/>
      <c r="CC6653"/>
      <c r="CD6653"/>
      <c r="CE6653"/>
      <c r="CF6653"/>
      <c r="CG6653"/>
      <c r="CH6653"/>
      <c r="CI6653"/>
      <c r="CJ6653"/>
    </row>
    <row r="6654" spans="39:88" x14ac:dyDescent="0.3"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  <c r="BF6654"/>
      <c r="BG6654"/>
      <c r="BH6654"/>
      <c r="BI6654"/>
      <c r="BJ6654"/>
      <c r="BK6654"/>
      <c r="BL6654"/>
      <c r="BM6654"/>
      <c r="BN6654"/>
      <c r="BO6654"/>
      <c r="BP6654"/>
      <c r="BQ6654"/>
      <c r="BR6654"/>
      <c r="BS6654"/>
      <c r="BT6654"/>
      <c r="BU6654"/>
      <c r="BV6654"/>
      <c r="BW6654"/>
      <c r="BX6654"/>
      <c r="BY6654"/>
      <c r="BZ6654"/>
      <c r="CA6654"/>
      <c r="CB6654"/>
      <c r="CC6654"/>
      <c r="CD6654"/>
      <c r="CE6654"/>
      <c r="CF6654"/>
      <c r="CG6654"/>
      <c r="CH6654"/>
      <c r="CI6654"/>
      <c r="CJ6654"/>
    </row>
    <row r="6655" spans="39:88" x14ac:dyDescent="0.3"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  <c r="BF6655"/>
      <c r="BG6655"/>
      <c r="BH6655"/>
      <c r="BI6655"/>
      <c r="BJ6655"/>
      <c r="BK6655"/>
      <c r="BL6655"/>
      <c r="BM6655"/>
      <c r="BN6655"/>
      <c r="BO6655"/>
      <c r="BP6655"/>
      <c r="BQ6655"/>
      <c r="BR6655"/>
      <c r="BS6655"/>
      <c r="BT6655"/>
      <c r="BU6655"/>
      <c r="BV6655"/>
      <c r="BW6655"/>
      <c r="BX6655"/>
      <c r="BY6655"/>
      <c r="BZ6655"/>
      <c r="CA6655"/>
      <c r="CB6655"/>
      <c r="CC6655"/>
      <c r="CD6655"/>
      <c r="CE6655"/>
      <c r="CF6655"/>
      <c r="CG6655"/>
      <c r="CH6655"/>
      <c r="CI6655"/>
      <c r="CJ6655"/>
    </row>
    <row r="6656" spans="39:88" x14ac:dyDescent="0.3"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  <c r="BF6656"/>
      <c r="BG6656"/>
      <c r="BH6656"/>
      <c r="BI6656"/>
      <c r="BJ6656"/>
      <c r="BK6656"/>
      <c r="BL6656"/>
      <c r="BM6656"/>
      <c r="BN6656"/>
      <c r="BO6656"/>
      <c r="BP6656"/>
      <c r="BQ6656"/>
      <c r="BR6656"/>
      <c r="BS6656"/>
      <c r="BT6656"/>
      <c r="BU6656"/>
      <c r="BV6656"/>
      <c r="BW6656"/>
      <c r="BX6656"/>
      <c r="BY6656"/>
      <c r="BZ6656"/>
      <c r="CA6656"/>
      <c r="CB6656"/>
      <c r="CC6656"/>
      <c r="CD6656"/>
      <c r="CE6656"/>
      <c r="CF6656"/>
      <c r="CG6656"/>
      <c r="CH6656"/>
      <c r="CI6656"/>
      <c r="CJ6656"/>
    </row>
    <row r="6657" spans="39:88" x14ac:dyDescent="0.3"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  <c r="BF6657"/>
      <c r="BG6657"/>
      <c r="BH6657"/>
      <c r="BI6657"/>
      <c r="BJ6657"/>
      <c r="BK6657"/>
      <c r="BL6657"/>
      <c r="BM6657"/>
      <c r="BN6657"/>
      <c r="BO6657"/>
      <c r="BP6657"/>
      <c r="BQ6657"/>
      <c r="BR6657"/>
      <c r="BS6657"/>
      <c r="BT6657"/>
      <c r="BU6657"/>
      <c r="BV6657"/>
      <c r="BW6657"/>
      <c r="BX6657"/>
      <c r="BY6657"/>
      <c r="BZ6657"/>
      <c r="CA6657"/>
      <c r="CB6657"/>
      <c r="CC6657"/>
      <c r="CD6657"/>
      <c r="CE6657"/>
      <c r="CF6657"/>
      <c r="CG6657"/>
      <c r="CH6657"/>
      <c r="CI6657"/>
      <c r="CJ6657"/>
    </row>
    <row r="6658" spans="39:88" x14ac:dyDescent="0.3"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  <c r="BF6658"/>
      <c r="BG6658"/>
      <c r="BH6658"/>
      <c r="BI6658"/>
      <c r="BJ6658"/>
      <c r="BK6658"/>
      <c r="BL6658"/>
      <c r="BM6658"/>
      <c r="BN6658"/>
      <c r="BO6658"/>
      <c r="BP6658"/>
      <c r="BQ6658"/>
      <c r="BR6658"/>
      <c r="BS6658"/>
      <c r="BT6658"/>
      <c r="BU6658"/>
      <c r="BV6658"/>
      <c r="BW6658"/>
      <c r="BX6658"/>
      <c r="BY6658"/>
      <c r="BZ6658"/>
      <c r="CA6658"/>
      <c r="CB6658"/>
      <c r="CC6658"/>
      <c r="CD6658"/>
      <c r="CE6658"/>
      <c r="CF6658"/>
      <c r="CG6658"/>
      <c r="CH6658"/>
      <c r="CI6658"/>
      <c r="CJ6658"/>
    </row>
    <row r="6659" spans="39:88" x14ac:dyDescent="0.3"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  <c r="BF6659"/>
      <c r="BG6659"/>
      <c r="BH6659"/>
      <c r="BI6659"/>
      <c r="BJ6659"/>
      <c r="BK6659"/>
      <c r="BL6659"/>
      <c r="BM6659"/>
      <c r="BN6659"/>
      <c r="BO6659"/>
      <c r="BP6659"/>
      <c r="BQ6659"/>
      <c r="BR6659"/>
      <c r="BS6659"/>
      <c r="BT6659"/>
      <c r="BU6659"/>
      <c r="BV6659"/>
      <c r="BW6659"/>
      <c r="BX6659"/>
      <c r="BY6659"/>
      <c r="BZ6659"/>
      <c r="CA6659"/>
      <c r="CB6659"/>
      <c r="CC6659"/>
      <c r="CD6659"/>
      <c r="CE6659"/>
      <c r="CF6659"/>
      <c r="CG6659"/>
      <c r="CH6659"/>
      <c r="CI6659"/>
      <c r="CJ6659"/>
    </row>
    <row r="6660" spans="39:88" x14ac:dyDescent="0.3"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  <c r="BF6660"/>
      <c r="BG6660"/>
      <c r="BH6660"/>
      <c r="BI6660"/>
      <c r="BJ6660"/>
      <c r="BK6660"/>
      <c r="BL6660"/>
      <c r="BM6660"/>
      <c r="BN6660"/>
      <c r="BO6660"/>
      <c r="BP6660"/>
      <c r="BQ6660"/>
      <c r="BR6660"/>
      <c r="BS6660"/>
      <c r="BT6660"/>
      <c r="BU6660"/>
      <c r="BV6660"/>
      <c r="BW6660"/>
      <c r="BX6660"/>
      <c r="BY6660"/>
      <c r="BZ6660"/>
      <c r="CA6660"/>
      <c r="CB6660"/>
      <c r="CC6660"/>
      <c r="CD6660"/>
      <c r="CE6660"/>
      <c r="CF6660"/>
      <c r="CG6660"/>
      <c r="CH6660"/>
      <c r="CI6660"/>
      <c r="CJ6660"/>
    </row>
    <row r="6661" spans="39:88" x14ac:dyDescent="0.3"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  <c r="BF6661"/>
      <c r="BG6661"/>
      <c r="BH6661"/>
      <c r="BI6661"/>
      <c r="BJ6661"/>
      <c r="BK6661"/>
      <c r="BL6661"/>
      <c r="BM6661"/>
      <c r="BN6661"/>
      <c r="BO6661"/>
      <c r="BP6661"/>
      <c r="BQ6661"/>
      <c r="BR6661"/>
      <c r="BS6661"/>
      <c r="BT6661"/>
      <c r="BU6661"/>
      <c r="BV6661"/>
      <c r="BW6661"/>
      <c r="BX6661"/>
      <c r="BY6661"/>
      <c r="BZ6661"/>
      <c r="CA6661"/>
      <c r="CB6661"/>
      <c r="CC6661"/>
      <c r="CD6661"/>
      <c r="CE6661"/>
      <c r="CF6661"/>
      <c r="CG6661"/>
      <c r="CH6661"/>
      <c r="CI6661"/>
      <c r="CJ6661"/>
    </row>
    <row r="6662" spans="39:88" x14ac:dyDescent="0.3"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  <c r="BF6662"/>
      <c r="BG6662"/>
      <c r="BH6662"/>
      <c r="BI6662"/>
      <c r="BJ6662"/>
      <c r="BK6662"/>
      <c r="BL6662"/>
      <c r="BM6662"/>
      <c r="BN6662"/>
      <c r="BO6662"/>
      <c r="BP6662"/>
      <c r="BQ6662"/>
      <c r="BR6662"/>
      <c r="BS6662"/>
      <c r="BT6662"/>
      <c r="BU6662"/>
      <c r="BV6662"/>
      <c r="BW6662"/>
      <c r="BX6662"/>
      <c r="BY6662"/>
      <c r="BZ6662"/>
      <c r="CA6662"/>
      <c r="CB6662"/>
      <c r="CC6662"/>
      <c r="CD6662"/>
      <c r="CE6662"/>
      <c r="CF6662"/>
      <c r="CG6662"/>
      <c r="CH6662"/>
      <c r="CI6662"/>
      <c r="CJ6662"/>
    </row>
    <row r="6663" spans="39:88" x14ac:dyDescent="0.3"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  <c r="BF6663"/>
      <c r="BG6663"/>
      <c r="BH6663"/>
      <c r="BI6663"/>
      <c r="BJ6663"/>
      <c r="BK6663"/>
      <c r="BL6663"/>
      <c r="BM6663"/>
      <c r="BN6663"/>
      <c r="BO6663"/>
      <c r="BP6663"/>
      <c r="BQ6663"/>
      <c r="BR6663"/>
      <c r="BS6663"/>
      <c r="BT6663"/>
      <c r="BU6663"/>
      <c r="BV6663"/>
      <c r="BW6663"/>
      <c r="BX6663"/>
      <c r="BY6663"/>
      <c r="BZ6663"/>
      <c r="CA6663"/>
      <c r="CB6663"/>
      <c r="CC6663"/>
      <c r="CD6663"/>
      <c r="CE6663"/>
      <c r="CF6663"/>
      <c r="CG6663"/>
      <c r="CH6663"/>
      <c r="CI6663"/>
      <c r="CJ6663"/>
    </row>
    <row r="6664" spans="39:88" x14ac:dyDescent="0.3"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  <c r="BF6664"/>
      <c r="BG6664"/>
      <c r="BH6664"/>
      <c r="BI6664"/>
      <c r="BJ6664"/>
      <c r="BK6664"/>
      <c r="BL6664"/>
      <c r="BM6664"/>
      <c r="BN6664"/>
      <c r="BO6664"/>
      <c r="BP6664"/>
      <c r="BQ6664"/>
      <c r="BR6664"/>
      <c r="BS6664"/>
      <c r="BT6664"/>
      <c r="BU6664"/>
      <c r="BV6664"/>
      <c r="BW6664"/>
      <c r="BX6664"/>
      <c r="BY6664"/>
      <c r="BZ6664"/>
      <c r="CA6664"/>
      <c r="CB6664"/>
      <c r="CC6664"/>
      <c r="CD6664"/>
      <c r="CE6664"/>
      <c r="CF6664"/>
      <c r="CG6664"/>
      <c r="CH6664"/>
      <c r="CI6664"/>
      <c r="CJ6664"/>
    </row>
    <row r="6665" spans="39:88" x14ac:dyDescent="0.3"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  <c r="BF6665"/>
      <c r="BG6665"/>
      <c r="BH6665"/>
      <c r="BI6665"/>
      <c r="BJ6665"/>
      <c r="BK6665"/>
      <c r="BL6665"/>
      <c r="BM6665"/>
      <c r="BN6665"/>
      <c r="BO6665"/>
      <c r="BP6665"/>
      <c r="BQ6665"/>
      <c r="BR6665"/>
      <c r="BS6665"/>
      <c r="BT6665"/>
      <c r="BU6665"/>
      <c r="BV6665"/>
      <c r="BW6665"/>
      <c r="BX6665"/>
      <c r="BY6665"/>
      <c r="BZ6665"/>
      <c r="CA6665"/>
      <c r="CB6665"/>
      <c r="CC6665"/>
      <c r="CD6665"/>
      <c r="CE6665"/>
      <c r="CF6665"/>
      <c r="CG6665"/>
      <c r="CH6665"/>
      <c r="CI6665"/>
      <c r="CJ6665"/>
    </row>
    <row r="6666" spans="39:88" x14ac:dyDescent="0.3"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  <c r="BF6666"/>
      <c r="BG6666"/>
      <c r="BH6666"/>
      <c r="BI6666"/>
      <c r="BJ6666"/>
      <c r="BK6666"/>
      <c r="BL6666"/>
      <c r="BM6666"/>
      <c r="BN6666"/>
      <c r="BO6666"/>
      <c r="BP6666"/>
      <c r="BQ6666"/>
      <c r="BR6666"/>
      <c r="BS6666"/>
      <c r="BT6666"/>
      <c r="BU6666"/>
      <c r="BV6666"/>
      <c r="BW6666"/>
      <c r="BX6666"/>
      <c r="BY6666"/>
      <c r="BZ6666"/>
      <c r="CA6666"/>
      <c r="CB6666"/>
      <c r="CC6666"/>
      <c r="CD6666"/>
      <c r="CE6666"/>
      <c r="CF6666"/>
      <c r="CG6666"/>
      <c r="CH6666"/>
      <c r="CI6666"/>
      <c r="CJ6666"/>
    </row>
    <row r="6667" spans="39:88" x14ac:dyDescent="0.3"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  <c r="BF6667"/>
      <c r="BG6667"/>
      <c r="BH6667"/>
      <c r="BI6667"/>
      <c r="BJ6667"/>
      <c r="BK6667"/>
      <c r="BL6667"/>
      <c r="BM6667"/>
      <c r="BN6667"/>
      <c r="BO6667"/>
      <c r="BP6667"/>
      <c r="BQ6667"/>
      <c r="BR6667"/>
      <c r="BS6667"/>
      <c r="BT6667"/>
      <c r="BU6667"/>
      <c r="BV6667"/>
      <c r="BW6667"/>
      <c r="BX6667"/>
      <c r="BY6667"/>
      <c r="BZ6667"/>
      <c r="CA6667"/>
      <c r="CB6667"/>
      <c r="CC6667"/>
      <c r="CD6667"/>
      <c r="CE6667"/>
      <c r="CF6667"/>
      <c r="CG6667"/>
      <c r="CH6667"/>
      <c r="CI6667"/>
      <c r="CJ6667"/>
    </row>
    <row r="6668" spans="39:88" x14ac:dyDescent="0.3"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  <c r="BF6668"/>
      <c r="BG6668"/>
      <c r="BH6668"/>
      <c r="BI6668"/>
      <c r="BJ6668"/>
      <c r="BK6668"/>
      <c r="BL6668"/>
      <c r="BM6668"/>
      <c r="BN6668"/>
      <c r="BO6668"/>
      <c r="BP6668"/>
      <c r="BQ6668"/>
      <c r="BR6668"/>
      <c r="BS6668"/>
      <c r="BT6668"/>
      <c r="BU6668"/>
      <c r="BV6668"/>
      <c r="BW6668"/>
      <c r="BX6668"/>
      <c r="BY6668"/>
      <c r="BZ6668"/>
      <c r="CA6668"/>
      <c r="CB6668"/>
      <c r="CC6668"/>
      <c r="CD6668"/>
      <c r="CE6668"/>
      <c r="CF6668"/>
      <c r="CG6668"/>
      <c r="CH6668"/>
      <c r="CI6668"/>
      <c r="CJ6668"/>
    </row>
    <row r="6669" spans="39:88" x14ac:dyDescent="0.3"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  <c r="BF6669"/>
      <c r="BG6669"/>
      <c r="BH6669"/>
      <c r="BI6669"/>
      <c r="BJ6669"/>
      <c r="BK6669"/>
      <c r="BL6669"/>
      <c r="BM6669"/>
      <c r="BN6669"/>
      <c r="BO6669"/>
      <c r="BP6669"/>
      <c r="BQ6669"/>
      <c r="BR6669"/>
      <c r="BS6669"/>
      <c r="BT6669"/>
      <c r="BU6669"/>
      <c r="BV6669"/>
      <c r="BW6669"/>
      <c r="BX6669"/>
      <c r="BY6669"/>
      <c r="BZ6669"/>
      <c r="CA6669"/>
      <c r="CB6669"/>
      <c r="CC6669"/>
      <c r="CD6669"/>
      <c r="CE6669"/>
      <c r="CF6669"/>
      <c r="CG6669"/>
      <c r="CH6669"/>
      <c r="CI6669"/>
      <c r="CJ6669"/>
    </row>
    <row r="6670" spans="39:88" x14ac:dyDescent="0.3"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  <c r="BF6670"/>
      <c r="BG6670"/>
      <c r="BH6670"/>
      <c r="BI6670"/>
      <c r="BJ6670"/>
      <c r="BK6670"/>
      <c r="BL6670"/>
      <c r="BM6670"/>
      <c r="BN6670"/>
      <c r="BO6670"/>
      <c r="BP6670"/>
      <c r="BQ6670"/>
      <c r="BR6670"/>
      <c r="BS6670"/>
      <c r="BT6670"/>
      <c r="BU6670"/>
      <c r="BV6670"/>
      <c r="BW6670"/>
      <c r="BX6670"/>
      <c r="BY6670"/>
      <c r="BZ6670"/>
      <c r="CA6670"/>
      <c r="CB6670"/>
      <c r="CC6670"/>
      <c r="CD6670"/>
      <c r="CE6670"/>
      <c r="CF6670"/>
      <c r="CG6670"/>
      <c r="CH6670"/>
      <c r="CI6670"/>
      <c r="CJ6670"/>
    </row>
    <row r="6671" spans="39:88" x14ac:dyDescent="0.3"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  <c r="BF6671"/>
      <c r="BG6671"/>
      <c r="BH6671"/>
      <c r="BI6671"/>
      <c r="BJ6671"/>
      <c r="BK6671"/>
      <c r="BL6671"/>
      <c r="BM6671"/>
      <c r="BN6671"/>
      <c r="BO6671"/>
      <c r="BP6671"/>
      <c r="BQ6671"/>
      <c r="BR6671"/>
      <c r="BS6671"/>
      <c r="BT6671"/>
      <c r="BU6671"/>
      <c r="BV6671"/>
      <c r="BW6671"/>
      <c r="BX6671"/>
      <c r="BY6671"/>
      <c r="BZ6671"/>
      <c r="CA6671"/>
      <c r="CB6671"/>
      <c r="CC6671"/>
      <c r="CD6671"/>
      <c r="CE6671"/>
      <c r="CF6671"/>
      <c r="CG6671"/>
      <c r="CH6671"/>
      <c r="CI6671"/>
      <c r="CJ6671"/>
    </row>
    <row r="6672" spans="39:88" x14ac:dyDescent="0.3"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  <c r="BF6672"/>
      <c r="BG6672"/>
      <c r="BH6672"/>
      <c r="BI6672"/>
      <c r="BJ6672"/>
      <c r="BK6672"/>
      <c r="BL6672"/>
      <c r="BM6672"/>
      <c r="BN6672"/>
      <c r="BO6672"/>
      <c r="BP6672"/>
      <c r="BQ6672"/>
      <c r="BR6672"/>
      <c r="BS6672"/>
      <c r="BT6672"/>
      <c r="BU6672"/>
      <c r="BV6672"/>
      <c r="BW6672"/>
      <c r="BX6672"/>
      <c r="BY6672"/>
      <c r="BZ6672"/>
      <c r="CA6672"/>
      <c r="CB6672"/>
      <c r="CC6672"/>
      <c r="CD6672"/>
      <c r="CE6672"/>
      <c r="CF6672"/>
      <c r="CG6672"/>
      <c r="CH6672"/>
      <c r="CI6672"/>
      <c r="CJ6672"/>
    </row>
    <row r="6673" spans="39:88" x14ac:dyDescent="0.3"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  <c r="BF6673"/>
      <c r="BG6673"/>
      <c r="BH6673"/>
      <c r="BI6673"/>
      <c r="BJ6673"/>
      <c r="BK6673"/>
      <c r="BL6673"/>
      <c r="BM6673"/>
      <c r="BN6673"/>
      <c r="BO6673"/>
      <c r="BP6673"/>
      <c r="BQ6673"/>
      <c r="BR6673"/>
      <c r="BS6673"/>
      <c r="BT6673"/>
      <c r="BU6673"/>
      <c r="BV6673"/>
      <c r="BW6673"/>
      <c r="BX6673"/>
      <c r="BY6673"/>
      <c r="BZ6673"/>
      <c r="CA6673"/>
      <c r="CB6673"/>
      <c r="CC6673"/>
      <c r="CD6673"/>
      <c r="CE6673"/>
      <c r="CF6673"/>
      <c r="CG6673"/>
      <c r="CH6673"/>
      <c r="CI6673"/>
      <c r="CJ6673"/>
    </row>
    <row r="6674" spans="39:88" x14ac:dyDescent="0.3"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  <c r="BF6674"/>
      <c r="BG6674"/>
      <c r="BH6674"/>
      <c r="BI6674"/>
      <c r="BJ6674"/>
      <c r="BK6674"/>
      <c r="BL6674"/>
      <c r="BM6674"/>
      <c r="BN6674"/>
      <c r="BO6674"/>
      <c r="BP6674"/>
      <c r="BQ6674"/>
      <c r="BR6674"/>
      <c r="BS6674"/>
      <c r="BT6674"/>
      <c r="BU6674"/>
      <c r="BV6674"/>
      <c r="BW6674"/>
      <c r="BX6674"/>
      <c r="BY6674"/>
      <c r="BZ6674"/>
      <c r="CA6674"/>
      <c r="CB6674"/>
      <c r="CC6674"/>
      <c r="CD6674"/>
      <c r="CE6674"/>
      <c r="CF6674"/>
      <c r="CG6674"/>
      <c r="CH6674"/>
      <c r="CI6674"/>
      <c r="CJ6674"/>
    </row>
    <row r="6675" spans="39:88" x14ac:dyDescent="0.3"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  <c r="BF6675"/>
      <c r="BG6675"/>
      <c r="BH6675"/>
      <c r="BI6675"/>
      <c r="BJ6675"/>
      <c r="BK6675"/>
      <c r="BL6675"/>
      <c r="BM6675"/>
      <c r="BN6675"/>
      <c r="BO6675"/>
      <c r="BP6675"/>
      <c r="BQ6675"/>
      <c r="BR6675"/>
      <c r="BS6675"/>
      <c r="BT6675"/>
      <c r="BU6675"/>
      <c r="BV6675"/>
      <c r="BW6675"/>
      <c r="BX6675"/>
      <c r="BY6675"/>
      <c r="BZ6675"/>
      <c r="CA6675"/>
      <c r="CB6675"/>
      <c r="CC6675"/>
      <c r="CD6675"/>
      <c r="CE6675"/>
      <c r="CF6675"/>
      <c r="CG6675"/>
      <c r="CH6675"/>
      <c r="CI6675"/>
      <c r="CJ6675"/>
    </row>
    <row r="6676" spans="39:88" x14ac:dyDescent="0.3"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  <c r="BF6676"/>
      <c r="BG6676"/>
      <c r="BH6676"/>
      <c r="BI6676"/>
      <c r="BJ6676"/>
      <c r="BK6676"/>
      <c r="BL6676"/>
      <c r="BM6676"/>
      <c r="BN6676"/>
      <c r="BO6676"/>
      <c r="BP6676"/>
      <c r="BQ6676"/>
      <c r="BR6676"/>
      <c r="BS6676"/>
      <c r="BT6676"/>
      <c r="BU6676"/>
      <c r="BV6676"/>
      <c r="BW6676"/>
      <c r="BX6676"/>
      <c r="BY6676"/>
      <c r="BZ6676"/>
      <c r="CA6676"/>
      <c r="CB6676"/>
      <c r="CC6676"/>
      <c r="CD6676"/>
      <c r="CE6676"/>
      <c r="CF6676"/>
      <c r="CG6676"/>
      <c r="CH6676"/>
      <c r="CI6676"/>
      <c r="CJ6676"/>
    </row>
    <row r="6677" spans="39:88" x14ac:dyDescent="0.3"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  <c r="BF6677"/>
      <c r="BG6677"/>
      <c r="BH6677"/>
      <c r="BI6677"/>
      <c r="BJ6677"/>
      <c r="BK6677"/>
      <c r="BL6677"/>
      <c r="BM6677"/>
      <c r="BN6677"/>
      <c r="BO6677"/>
      <c r="BP6677"/>
      <c r="BQ6677"/>
      <c r="BR6677"/>
      <c r="BS6677"/>
      <c r="BT6677"/>
      <c r="BU6677"/>
      <c r="BV6677"/>
      <c r="BW6677"/>
      <c r="BX6677"/>
      <c r="BY6677"/>
      <c r="BZ6677"/>
      <c r="CA6677"/>
      <c r="CB6677"/>
      <c r="CC6677"/>
      <c r="CD6677"/>
      <c r="CE6677"/>
      <c r="CF6677"/>
      <c r="CG6677"/>
      <c r="CH6677"/>
      <c r="CI6677"/>
      <c r="CJ6677"/>
    </row>
    <row r="6678" spans="39:88" x14ac:dyDescent="0.3"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  <c r="BF6678"/>
      <c r="BG6678"/>
      <c r="BH6678"/>
      <c r="BI6678"/>
      <c r="BJ6678"/>
      <c r="BK6678"/>
      <c r="BL6678"/>
      <c r="BM6678"/>
      <c r="BN6678"/>
      <c r="BO6678"/>
      <c r="BP6678"/>
      <c r="BQ6678"/>
      <c r="BR6678"/>
      <c r="BS6678"/>
      <c r="BT6678"/>
      <c r="BU6678"/>
      <c r="BV6678"/>
      <c r="BW6678"/>
      <c r="BX6678"/>
      <c r="BY6678"/>
      <c r="BZ6678"/>
      <c r="CA6678"/>
      <c r="CB6678"/>
      <c r="CC6678"/>
      <c r="CD6678"/>
      <c r="CE6678"/>
      <c r="CF6678"/>
      <c r="CG6678"/>
      <c r="CH6678"/>
      <c r="CI6678"/>
      <c r="CJ6678"/>
    </row>
    <row r="6679" spans="39:88" x14ac:dyDescent="0.3"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  <c r="BF6679"/>
      <c r="BG6679"/>
      <c r="BH6679"/>
      <c r="BI6679"/>
      <c r="BJ6679"/>
      <c r="BK6679"/>
      <c r="BL6679"/>
      <c r="BM6679"/>
      <c r="BN6679"/>
      <c r="BO6679"/>
      <c r="BP6679"/>
      <c r="BQ6679"/>
      <c r="BR6679"/>
      <c r="BS6679"/>
      <c r="BT6679"/>
      <c r="BU6679"/>
      <c r="BV6679"/>
      <c r="BW6679"/>
      <c r="BX6679"/>
      <c r="BY6679"/>
      <c r="BZ6679"/>
      <c r="CA6679"/>
      <c r="CB6679"/>
      <c r="CC6679"/>
      <c r="CD6679"/>
      <c r="CE6679"/>
      <c r="CF6679"/>
      <c r="CG6679"/>
      <c r="CH6679"/>
      <c r="CI6679"/>
      <c r="CJ6679"/>
    </row>
    <row r="6680" spans="39:88" x14ac:dyDescent="0.3"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  <c r="BF6680"/>
      <c r="BG6680"/>
      <c r="BH6680"/>
      <c r="BI6680"/>
      <c r="BJ6680"/>
      <c r="BK6680"/>
      <c r="BL6680"/>
      <c r="BM6680"/>
      <c r="BN6680"/>
      <c r="BO6680"/>
      <c r="BP6680"/>
      <c r="BQ6680"/>
      <c r="BR6680"/>
      <c r="BS6680"/>
      <c r="BT6680"/>
      <c r="BU6680"/>
      <c r="BV6680"/>
      <c r="BW6680"/>
      <c r="BX6680"/>
      <c r="BY6680"/>
      <c r="BZ6680"/>
      <c r="CA6680"/>
      <c r="CB6680"/>
      <c r="CC6680"/>
      <c r="CD6680"/>
      <c r="CE6680"/>
      <c r="CF6680"/>
      <c r="CG6680"/>
      <c r="CH6680"/>
      <c r="CI6680"/>
      <c r="CJ6680"/>
    </row>
    <row r="6681" spans="39:88" x14ac:dyDescent="0.3"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  <c r="BF6681"/>
      <c r="BG6681"/>
      <c r="BH6681"/>
      <c r="BI6681"/>
      <c r="BJ6681"/>
      <c r="BK6681"/>
      <c r="BL6681"/>
      <c r="BM6681"/>
      <c r="BN6681"/>
      <c r="BO6681"/>
      <c r="BP6681"/>
      <c r="BQ6681"/>
      <c r="BR6681"/>
      <c r="BS6681"/>
      <c r="BT6681"/>
      <c r="BU6681"/>
      <c r="BV6681"/>
      <c r="BW6681"/>
      <c r="BX6681"/>
      <c r="BY6681"/>
      <c r="BZ6681"/>
      <c r="CA6681"/>
      <c r="CB6681"/>
      <c r="CC6681"/>
      <c r="CD6681"/>
      <c r="CE6681"/>
      <c r="CF6681"/>
      <c r="CG6681"/>
      <c r="CH6681"/>
      <c r="CI6681"/>
      <c r="CJ6681"/>
    </row>
    <row r="6682" spans="39:88" x14ac:dyDescent="0.3"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  <c r="BF6682"/>
      <c r="BG6682"/>
      <c r="BH6682"/>
      <c r="BI6682"/>
      <c r="BJ6682"/>
      <c r="BK6682"/>
      <c r="BL6682"/>
      <c r="BM6682"/>
      <c r="BN6682"/>
      <c r="BO6682"/>
      <c r="BP6682"/>
      <c r="BQ6682"/>
      <c r="BR6682"/>
      <c r="BS6682"/>
      <c r="BT6682"/>
      <c r="BU6682"/>
      <c r="BV6682"/>
      <c r="BW6682"/>
      <c r="BX6682"/>
      <c r="BY6682"/>
      <c r="BZ6682"/>
      <c r="CA6682"/>
      <c r="CB6682"/>
      <c r="CC6682"/>
      <c r="CD6682"/>
      <c r="CE6682"/>
      <c r="CF6682"/>
      <c r="CG6682"/>
      <c r="CH6682"/>
      <c r="CI6682"/>
      <c r="CJ6682"/>
    </row>
    <row r="6683" spans="39:88" x14ac:dyDescent="0.3"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  <c r="BF6683"/>
      <c r="BG6683"/>
      <c r="BH6683"/>
      <c r="BI6683"/>
      <c r="BJ6683"/>
      <c r="BK6683"/>
      <c r="BL6683"/>
      <c r="BM6683"/>
      <c r="BN6683"/>
      <c r="BO6683"/>
      <c r="BP6683"/>
      <c r="BQ6683"/>
      <c r="BR6683"/>
      <c r="BS6683"/>
      <c r="BT6683"/>
      <c r="BU6683"/>
      <c r="BV6683"/>
      <c r="BW6683"/>
      <c r="BX6683"/>
      <c r="BY6683"/>
      <c r="BZ6683"/>
      <c r="CA6683"/>
      <c r="CB6683"/>
      <c r="CC6683"/>
      <c r="CD6683"/>
      <c r="CE6683"/>
      <c r="CF6683"/>
      <c r="CG6683"/>
      <c r="CH6683"/>
      <c r="CI6683"/>
      <c r="CJ6683"/>
    </row>
    <row r="6684" spans="39:88" x14ac:dyDescent="0.3"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  <c r="BF6684"/>
      <c r="BG6684"/>
      <c r="BH6684"/>
      <c r="BI6684"/>
      <c r="BJ6684"/>
      <c r="BK6684"/>
      <c r="BL6684"/>
      <c r="BM6684"/>
      <c r="BN6684"/>
      <c r="BO6684"/>
      <c r="BP6684"/>
      <c r="BQ6684"/>
      <c r="BR6684"/>
      <c r="BS6684"/>
      <c r="BT6684"/>
      <c r="BU6684"/>
      <c r="BV6684"/>
      <c r="BW6684"/>
      <c r="BX6684"/>
      <c r="BY6684"/>
      <c r="BZ6684"/>
      <c r="CA6684"/>
      <c r="CB6684"/>
      <c r="CC6684"/>
      <c r="CD6684"/>
      <c r="CE6684"/>
      <c r="CF6684"/>
      <c r="CG6684"/>
      <c r="CH6684"/>
      <c r="CI6684"/>
      <c r="CJ6684"/>
    </row>
    <row r="6685" spans="39:88" x14ac:dyDescent="0.3"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  <c r="BF6685"/>
      <c r="BG6685"/>
      <c r="BH6685"/>
      <c r="BI6685"/>
      <c r="BJ6685"/>
      <c r="BK6685"/>
      <c r="BL6685"/>
      <c r="BM6685"/>
      <c r="BN6685"/>
      <c r="BO6685"/>
      <c r="BP6685"/>
      <c r="BQ6685"/>
      <c r="BR6685"/>
      <c r="BS6685"/>
      <c r="BT6685"/>
      <c r="BU6685"/>
      <c r="BV6685"/>
      <c r="BW6685"/>
      <c r="BX6685"/>
      <c r="BY6685"/>
      <c r="BZ6685"/>
      <c r="CA6685"/>
      <c r="CB6685"/>
      <c r="CC6685"/>
      <c r="CD6685"/>
      <c r="CE6685"/>
      <c r="CF6685"/>
      <c r="CG6685"/>
      <c r="CH6685"/>
      <c r="CI6685"/>
      <c r="CJ6685"/>
    </row>
    <row r="6686" spans="39:88" x14ac:dyDescent="0.3"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  <c r="BF6686"/>
      <c r="BG6686"/>
      <c r="BH6686"/>
      <c r="BI6686"/>
      <c r="BJ6686"/>
      <c r="BK6686"/>
      <c r="BL6686"/>
      <c r="BM6686"/>
      <c r="BN6686"/>
      <c r="BO6686"/>
      <c r="BP6686"/>
      <c r="BQ6686"/>
      <c r="BR6686"/>
      <c r="BS6686"/>
      <c r="BT6686"/>
      <c r="BU6686"/>
      <c r="BV6686"/>
      <c r="BW6686"/>
      <c r="BX6686"/>
      <c r="BY6686"/>
      <c r="BZ6686"/>
      <c r="CA6686"/>
      <c r="CB6686"/>
      <c r="CC6686"/>
      <c r="CD6686"/>
      <c r="CE6686"/>
      <c r="CF6686"/>
      <c r="CG6686"/>
      <c r="CH6686"/>
      <c r="CI6686"/>
      <c r="CJ6686"/>
    </row>
    <row r="6687" spans="39:88" x14ac:dyDescent="0.3"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  <c r="BF6687"/>
      <c r="BG6687"/>
      <c r="BH6687"/>
      <c r="BI6687"/>
      <c r="BJ6687"/>
      <c r="BK6687"/>
      <c r="BL6687"/>
      <c r="BM6687"/>
      <c r="BN6687"/>
      <c r="BO6687"/>
      <c r="BP6687"/>
      <c r="BQ6687"/>
      <c r="BR6687"/>
      <c r="BS6687"/>
      <c r="BT6687"/>
      <c r="BU6687"/>
      <c r="BV6687"/>
      <c r="BW6687"/>
      <c r="BX6687"/>
      <c r="BY6687"/>
      <c r="BZ6687"/>
      <c r="CA6687"/>
      <c r="CB6687"/>
      <c r="CC6687"/>
      <c r="CD6687"/>
      <c r="CE6687"/>
      <c r="CF6687"/>
      <c r="CG6687"/>
      <c r="CH6687"/>
      <c r="CI6687"/>
      <c r="CJ6687"/>
    </row>
    <row r="6688" spans="39:88" x14ac:dyDescent="0.3"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  <c r="BF6688"/>
      <c r="BG6688"/>
      <c r="BH6688"/>
      <c r="BI6688"/>
      <c r="BJ6688"/>
      <c r="BK6688"/>
      <c r="BL6688"/>
      <c r="BM6688"/>
      <c r="BN6688"/>
      <c r="BO6688"/>
      <c r="BP6688"/>
      <c r="BQ6688"/>
      <c r="BR6688"/>
      <c r="BS6688"/>
      <c r="BT6688"/>
      <c r="BU6688"/>
      <c r="BV6688"/>
      <c r="BW6688"/>
      <c r="BX6688"/>
      <c r="BY6688"/>
      <c r="BZ6688"/>
      <c r="CA6688"/>
      <c r="CB6688"/>
      <c r="CC6688"/>
      <c r="CD6688"/>
      <c r="CE6688"/>
      <c r="CF6688"/>
      <c r="CG6688"/>
      <c r="CH6688"/>
      <c r="CI6688"/>
      <c r="CJ6688"/>
    </row>
    <row r="6689" spans="39:88" x14ac:dyDescent="0.3"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  <c r="BF6689"/>
      <c r="BG6689"/>
      <c r="BH6689"/>
      <c r="BI6689"/>
      <c r="BJ6689"/>
      <c r="BK6689"/>
      <c r="BL6689"/>
      <c r="BM6689"/>
      <c r="BN6689"/>
      <c r="BO6689"/>
      <c r="BP6689"/>
      <c r="BQ6689"/>
      <c r="BR6689"/>
      <c r="BS6689"/>
      <c r="BT6689"/>
      <c r="BU6689"/>
      <c r="BV6689"/>
      <c r="BW6689"/>
      <c r="BX6689"/>
      <c r="BY6689"/>
      <c r="BZ6689"/>
      <c r="CA6689"/>
      <c r="CB6689"/>
      <c r="CC6689"/>
      <c r="CD6689"/>
      <c r="CE6689"/>
      <c r="CF6689"/>
      <c r="CG6689"/>
      <c r="CH6689"/>
      <c r="CI6689"/>
      <c r="CJ6689"/>
    </row>
    <row r="6690" spans="39:88" x14ac:dyDescent="0.3"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  <c r="BF6690"/>
      <c r="BG6690"/>
      <c r="BH6690"/>
      <c r="BI6690"/>
      <c r="BJ6690"/>
      <c r="BK6690"/>
      <c r="BL6690"/>
      <c r="BM6690"/>
      <c r="BN6690"/>
      <c r="BO6690"/>
      <c r="BP6690"/>
      <c r="BQ6690"/>
      <c r="BR6690"/>
      <c r="BS6690"/>
      <c r="BT6690"/>
      <c r="BU6690"/>
      <c r="BV6690"/>
      <c r="BW6690"/>
      <c r="BX6690"/>
      <c r="BY6690"/>
      <c r="BZ6690"/>
      <c r="CA6690"/>
      <c r="CB6690"/>
      <c r="CC6690"/>
      <c r="CD6690"/>
      <c r="CE6690"/>
      <c r="CF6690"/>
      <c r="CG6690"/>
      <c r="CH6690"/>
      <c r="CI6690"/>
      <c r="CJ6690"/>
    </row>
    <row r="6691" spans="39:88" x14ac:dyDescent="0.3"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  <c r="BF6691"/>
      <c r="BG6691"/>
      <c r="BH6691"/>
      <c r="BI6691"/>
      <c r="BJ6691"/>
      <c r="BK6691"/>
      <c r="BL6691"/>
      <c r="BM6691"/>
      <c r="BN6691"/>
      <c r="BO6691"/>
      <c r="BP6691"/>
      <c r="BQ6691"/>
      <c r="BR6691"/>
      <c r="BS6691"/>
      <c r="BT6691"/>
      <c r="BU6691"/>
      <c r="BV6691"/>
      <c r="BW6691"/>
      <c r="BX6691"/>
      <c r="BY6691"/>
      <c r="BZ6691"/>
      <c r="CA6691"/>
      <c r="CB6691"/>
      <c r="CC6691"/>
      <c r="CD6691"/>
      <c r="CE6691"/>
      <c r="CF6691"/>
      <c r="CG6691"/>
      <c r="CH6691"/>
      <c r="CI6691"/>
      <c r="CJ6691"/>
    </row>
    <row r="6692" spans="39:88" x14ac:dyDescent="0.3"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  <c r="BF6692"/>
      <c r="BG6692"/>
      <c r="BH6692"/>
      <c r="BI6692"/>
      <c r="BJ6692"/>
      <c r="BK6692"/>
      <c r="BL6692"/>
      <c r="BM6692"/>
      <c r="BN6692"/>
      <c r="BO6692"/>
      <c r="BP6692"/>
      <c r="BQ6692"/>
      <c r="BR6692"/>
      <c r="BS6692"/>
      <c r="BT6692"/>
      <c r="BU6692"/>
      <c r="BV6692"/>
      <c r="BW6692"/>
      <c r="BX6692"/>
      <c r="BY6692"/>
      <c r="BZ6692"/>
      <c r="CA6692"/>
      <c r="CB6692"/>
      <c r="CC6692"/>
      <c r="CD6692"/>
      <c r="CE6692"/>
      <c r="CF6692"/>
      <c r="CG6692"/>
      <c r="CH6692"/>
      <c r="CI6692"/>
      <c r="CJ6692"/>
    </row>
    <row r="6693" spans="39:88" x14ac:dyDescent="0.3"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  <c r="BF6693"/>
      <c r="BG6693"/>
      <c r="BH6693"/>
      <c r="BI6693"/>
      <c r="BJ6693"/>
      <c r="BK6693"/>
      <c r="BL6693"/>
      <c r="BM6693"/>
      <c r="BN6693"/>
      <c r="BO6693"/>
      <c r="BP6693"/>
      <c r="BQ6693"/>
      <c r="BR6693"/>
      <c r="BS6693"/>
      <c r="BT6693"/>
      <c r="BU6693"/>
      <c r="BV6693"/>
      <c r="BW6693"/>
      <c r="BX6693"/>
      <c r="BY6693"/>
      <c r="BZ6693"/>
      <c r="CA6693"/>
      <c r="CB6693"/>
      <c r="CC6693"/>
      <c r="CD6693"/>
      <c r="CE6693"/>
      <c r="CF6693"/>
      <c r="CG6693"/>
      <c r="CH6693"/>
      <c r="CI6693"/>
      <c r="CJ6693"/>
    </row>
    <row r="6694" spans="39:88" x14ac:dyDescent="0.3"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  <c r="BF6694"/>
      <c r="BG6694"/>
      <c r="BH6694"/>
      <c r="BI6694"/>
      <c r="BJ6694"/>
      <c r="BK6694"/>
      <c r="BL6694"/>
      <c r="BM6694"/>
      <c r="BN6694"/>
      <c r="BO6694"/>
      <c r="BP6694"/>
      <c r="BQ6694"/>
      <c r="BR6694"/>
      <c r="BS6694"/>
      <c r="BT6694"/>
      <c r="BU6694"/>
      <c r="BV6694"/>
      <c r="BW6694"/>
      <c r="BX6694"/>
      <c r="BY6694"/>
      <c r="BZ6694"/>
      <c r="CA6694"/>
      <c r="CB6694"/>
      <c r="CC6694"/>
      <c r="CD6694"/>
      <c r="CE6694"/>
      <c r="CF6694"/>
      <c r="CG6694"/>
      <c r="CH6694"/>
      <c r="CI6694"/>
      <c r="CJ6694"/>
    </row>
    <row r="6695" spans="39:88" x14ac:dyDescent="0.3"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  <c r="BF6695"/>
      <c r="BG6695"/>
      <c r="BH6695"/>
      <c r="BI6695"/>
      <c r="BJ6695"/>
      <c r="BK6695"/>
      <c r="BL6695"/>
      <c r="BM6695"/>
      <c r="BN6695"/>
      <c r="BO6695"/>
      <c r="BP6695"/>
      <c r="BQ6695"/>
      <c r="BR6695"/>
      <c r="BS6695"/>
      <c r="BT6695"/>
      <c r="BU6695"/>
      <c r="BV6695"/>
      <c r="BW6695"/>
      <c r="BX6695"/>
      <c r="BY6695"/>
      <c r="BZ6695"/>
      <c r="CA6695"/>
      <c r="CB6695"/>
      <c r="CC6695"/>
      <c r="CD6695"/>
      <c r="CE6695"/>
      <c r="CF6695"/>
      <c r="CG6695"/>
      <c r="CH6695"/>
      <c r="CI6695"/>
      <c r="CJ6695"/>
    </row>
    <row r="6696" spans="39:88" x14ac:dyDescent="0.3"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  <c r="BF6696"/>
      <c r="BG6696"/>
      <c r="BH6696"/>
      <c r="BI6696"/>
      <c r="BJ6696"/>
      <c r="BK6696"/>
      <c r="BL6696"/>
      <c r="BM6696"/>
      <c r="BN6696"/>
      <c r="BO6696"/>
      <c r="BP6696"/>
      <c r="BQ6696"/>
      <c r="BR6696"/>
      <c r="BS6696"/>
      <c r="BT6696"/>
      <c r="BU6696"/>
      <c r="BV6696"/>
      <c r="BW6696"/>
      <c r="BX6696"/>
      <c r="BY6696"/>
      <c r="BZ6696"/>
      <c r="CA6696"/>
      <c r="CB6696"/>
      <c r="CC6696"/>
      <c r="CD6696"/>
      <c r="CE6696"/>
      <c r="CF6696"/>
      <c r="CG6696"/>
      <c r="CH6696"/>
      <c r="CI6696"/>
      <c r="CJ6696"/>
    </row>
    <row r="6697" spans="39:88" x14ac:dyDescent="0.3"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  <c r="BF6697"/>
      <c r="BG6697"/>
      <c r="BH6697"/>
      <c r="BI6697"/>
      <c r="BJ6697"/>
      <c r="BK6697"/>
      <c r="BL6697"/>
      <c r="BM6697"/>
      <c r="BN6697"/>
      <c r="BO6697"/>
      <c r="BP6697"/>
      <c r="BQ6697"/>
      <c r="BR6697"/>
      <c r="BS6697"/>
      <c r="BT6697"/>
      <c r="BU6697"/>
      <c r="BV6697"/>
      <c r="BW6697"/>
      <c r="BX6697"/>
      <c r="BY6697"/>
      <c r="BZ6697"/>
      <c r="CA6697"/>
      <c r="CB6697"/>
      <c r="CC6697"/>
      <c r="CD6697"/>
      <c r="CE6697"/>
      <c r="CF6697"/>
      <c r="CG6697"/>
      <c r="CH6697"/>
      <c r="CI6697"/>
      <c r="CJ6697"/>
    </row>
    <row r="6698" spans="39:88" x14ac:dyDescent="0.3"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  <c r="BF6698"/>
      <c r="BG6698"/>
      <c r="BH6698"/>
      <c r="BI6698"/>
      <c r="BJ6698"/>
      <c r="BK6698"/>
      <c r="BL6698"/>
      <c r="BM6698"/>
      <c r="BN6698"/>
      <c r="BO6698"/>
      <c r="BP6698"/>
      <c r="BQ6698"/>
      <c r="BR6698"/>
      <c r="BS6698"/>
      <c r="BT6698"/>
      <c r="BU6698"/>
      <c r="BV6698"/>
      <c r="BW6698"/>
      <c r="BX6698"/>
      <c r="BY6698"/>
      <c r="BZ6698"/>
      <c r="CA6698"/>
      <c r="CB6698"/>
      <c r="CC6698"/>
      <c r="CD6698"/>
      <c r="CE6698"/>
      <c r="CF6698"/>
      <c r="CG6698"/>
      <c r="CH6698"/>
      <c r="CI6698"/>
      <c r="CJ6698"/>
    </row>
    <row r="6699" spans="39:88" x14ac:dyDescent="0.3"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  <c r="BF6699"/>
      <c r="BG6699"/>
      <c r="BH6699"/>
      <c r="BI6699"/>
      <c r="BJ6699"/>
      <c r="BK6699"/>
      <c r="BL6699"/>
      <c r="BM6699"/>
      <c r="BN6699"/>
      <c r="BO6699"/>
      <c r="BP6699"/>
      <c r="BQ6699"/>
      <c r="BR6699"/>
      <c r="BS6699"/>
      <c r="BT6699"/>
      <c r="BU6699"/>
      <c r="BV6699"/>
      <c r="BW6699"/>
      <c r="BX6699"/>
      <c r="BY6699"/>
      <c r="BZ6699"/>
      <c r="CA6699"/>
      <c r="CB6699"/>
      <c r="CC6699"/>
      <c r="CD6699"/>
      <c r="CE6699"/>
      <c r="CF6699"/>
      <c r="CG6699"/>
      <c r="CH6699"/>
      <c r="CI6699"/>
      <c r="CJ6699"/>
    </row>
    <row r="6700" spans="39:88" x14ac:dyDescent="0.3"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  <c r="BF6700"/>
      <c r="BG6700"/>
      <c r="BH6700"/>
      <c r="BI6700"/>
      <c r="BJ6700"/>
      <c r="BK6700"/>
      <c r="BL6700"/>
      <c r="BM6700"/>
      <c r="BN6700"/>
      <c r="BO6700"/>
      <c r="BP6700"/>
      <c r="BQ6700"/>
      <c r="BR6700"/>
      <c r="BS6700"/>
      <c r="BT6700"/>
      <c r="BU6700"/>
      <c r="BV6700"/>
      <c r="BW6700"/>
      <c r="BX6700"/>
      <c r="BY6700"/>
      <c r="BZ6700"/>
      <c r="CA6700"/>
      <c r="CB6700"/>
      <c r="CC6700"/>
      <c r="CD6700"/>
      <c r="CE6700"/>
      <c r="CF6700"/>
      <c r="CG6700"/>
      <c r="CH6700"/>
      <c r="CI6700"/>
      <c r="CJ6700"/>
    </row>
    <row r="6701" spans="39:88" x14ac:dyDescent="0.3"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  <c r="BF6701"/>
      <c r="BG6701"/>
      <c r="BH6701"/>
      <c r="BI6701"/>
      <c r="BJ6701"/>
      <c r="BK6701"/>
      <c r="BL6701"/>
      <c r="BM6701"/>
      <c r="BN6701"/>
      <c r="BO6701"/>
      <c r="BP6701"/>
      <c r="BQ6701"/>
      <c r="BR6701"/>
      <c r="BS6701"/>
      <c r="BT6701"/>
      <c r="BU6701"/>
      <c r="BV6701"/>
      <c r="BW6701"/>
      <c r="BX6701"/>
      <c r="BY6701"/>
      <c r="BZ6701"/>
      <c r="CA6701"/>
      <c r="CB6701"/>
      <c r="CC6701"/>
      <c r="CD6701"/>
      <c r="CE6701"/>
      <c r="CF6701"/>
      <c r="CG6701"/>
      <c r="CH6701"/>
      <c r="CI6701"/>
      <c r="CJ6701"/>
    </row>
    <row r="6702" spans="39:88" x14ac:dyDescent="0.3"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  <c r="BF6702"/>
      <c r="BG6702"/>
      <c r="BH6702"/>
      <c r="BI6702"/>
      <c r="BJ6702"/>
      <c r="BK6702"/>
      <c r="BL6702"/>
      <c r="BM6702"/>
      <c r="BN6702"/>
      <c r="BO6702"/>
      <c r="BP6702"/>
      <c r="BQ6702"/>
      <c r="BR6702"/>
      <c r="BS6702"/>
      <c r="BT6702"/>
      <c r="BU6702"/>
      <c r="BV6702"/>
      <c r="BW6702"/>
      <c r="BX6702"/>
      <c r="BY6702"/>
      <c r="BZ6702"/>
      <c r="CA6702"/>
      <c r="CB6702"/>
      <c r="CC6702"/>
      <c r="CD6702"/>
      <c r="CE6702"/>
      <c r="CF6702"/>
      <c r="CG6702"/>
      <c r="CH6702"/>
      <c r="CI6702"/>
      <c r="CJ6702"/>
    </row>
    <row r="6703" spans="39:88" x14ac:dyDescent="0.3"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  <c r="BF6703"/>
      <c r="BG6703"/>
      <c r="BH6703"/>
      <c r="BI6703"/>
      <c r="BJ6703"/>
      <c r="BK6703"/>
      <c r="BL6703"/>
      <c r="BM6703"/>
      <c r="BN6703"/>
      <c r="BO6703"/>
      <c r="BP6703"/>
      <c r="BQ6703"/>
      <c r="BR6703"/>
      <c r="BS6703"/>
      <c r="BT6703"/>
      <c r="BU6703"/>
      <c r="BV6703"/>
      <c r="BW6703"/>
      <c r="BX6703"/>
      <c r="BY6703"/>
      <c r="BZ6703"/>
      <c r="CA6703"/>
      <c r="CB6703"/>
      <c r="CC6703"/>
      <c r="CD6703"/>
      <c r="CE6703"/>
      <c r="CF6703"/>
      <c r="CG6703"/>
      <c r="CH6703"/>
      <c r="CI6703"/>
      <c r="CJ6703"/>
    </row>
    <row r="6704" spans="39:88" x14ac:dyDescent="0.3"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  <c r="BF6704"/>
      <c r="BG6704"/>
      <c r="BH6704"/>
      <c r="BI6704"/>
      <c r="BJ6704"/>
      <c r="BK6704"/>
      <c r="BL6704"/>
      <c r="BM6704"/>
      <c r="BN6704"/>
      <c r="BO6704"/>
      <c r="BP6704"/>
      <c r="BQ6704"/>
      <c r="BR6704"/>
      <c r="BS6704"/>
      <c r="BT6704"/>
      <c r="BU6704"/>
      <c r="BV6704"/>
      <c r="BW6704"/>
      <c r="BX6704"/>
      <c r="BY6704"/>
      <c r="BZ6704"/>
      <c r="CA6704"/>
      <c r="CB6704"/>
      <c r="CC6704"/>
      <c r="CD6704"/>
      <c r="CE6704"/>
      <c r="CF6704"/>
      <c r="CG6704"/>
      <c r="CH6704"/>
      <c r="CI6704"/>
      <c r="CJ6704"/>
    </row>
    <row r="6705" spans="39:88" x14ac:dyDescent="0.3"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  <c r="BF6705"/>
      <c r="BG6705"/>
      <c r="BH6705"/>
      <c r="BI6705"/>
      <c r="BJ6705"/>
      <c r="BK6705"/>
      <c r="BL6705"/>
      <c r="BM6705"/>
      <c r="BN6705"/>
      <c r="BO6705"/>
      <c r="BP6705"/>
      <c r="BQ6705"/>
      <c r="BR6705"/>
      <c r="BS6705"/>
      <c r="BT6705"/>
      <c r="BU6705"/>
      <c r="BV6705"/>
      <c r="BW6705"/>
      <c r="BX6705"/>
      <c r="BY6705"/>
      <c r="BZ6705"/>
      <c r="CA6705"/>
      <c r="CB6705"/>
      <c r="CC6705"/>
      <c r="CD6705"/>
      <c r="CE6705"/>
      <c r="CF6705"/>
      <c r="CG6705"/>
      <c r="CH6705"/>
      <c r="CI6705"/>
      <c r="CJ6705"/>
    </row>
    <row r="6706" spans="39:88" x14ac:dyDescent="0.3"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  <c r="BF6706"/>
      <c r="BG6706"/>
      <c r="BH6706"/>
      <c r="BI6706"/>
      <c r="BJ6706"/>
      <c r="BK6706"/>
      <c r="BL6706"/>
      <c r="BM6706"/>
      <c r="BN6706"/>
      <c r="BO6706"/>
      <c r="BP6706"/>
      <c r="BQ6706"/>
      <c r="BR6706"/>
      <c r="BS6706"/>
      <c r="BT6706"/>
      <c r="BU6706"/>
      <c r="BV6706"/>
      <c r="BW6706"/>
      <c r="BX6706"/>
      <c r="BY6706"/>
      <c r="BZ6706"/>
      <c r="CA6706"/>
      <c r="CB6706"/>
      <c r="CC6706"/>
      <c r="CD6706"/>
      <c r="CE6706"/>
      <c r="CF6706"/>
      <c r="CG6706"/>
      <c r="CH6706"/>
      <c r="CI6706"/>
      <c r="CJ6706"/>
    </row>
    <row r="6707" spans="39:88" x14ac:dyDescent="0.3"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  <c r="BF6707"/>
      <c r="BG6707"/>
      <c r="BH6707"/>
      <c r="BI6707"/>
      <c r="BJ6707"/>
      <c r="BK6707"/>
      <c r="BL6707"/>
      <c r="BM6707"/>
      <c r="BN6707"/>
      <c r="BO6707"/>
      <c r="BP6707"/>
      <c r="BQ6707"/>
      <c r="BR6707"/>
      <c r="BS6707"/>
      <c r="BT6707"/>
      <c r="BU6707"/>
      <c r="BV6707"/>
      <c r="BW6707"/>
      <c r="BX6707"/>
      <c r="BY6707"/>
      <c r="BZ6707"/>
      <c r="CA6707"/>
      <c r="CB6707"/>
      <c r="CC6707"/>
      <c r="CD6707"/>
      <c r="CE6707"/>
      <c r="CF6707"/>
      <c r="CG6707"/>
      <c r="CH6707"/>
      <c r="CI6707"/>
      <c r="CJ6707"/>
    </row>
    <row r="6708" spans="39:88" x14ac:dyDescent="0.3"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  <c r="BF6708"/>
      <c r="BG6708"/>
      <c r="BH6708"/>
      <c r="BI6708"/>
      <c r="BJ6708"/>
      <c r="BK6708"/>
      <c r="BL6708"/>
      <c r="BM6708"/>
      <c r="BN6708"/>
      <c r="BO6708"/>
      <c r="BP6708"/>
      <c r="BQ6708"/>
      <c r="BR6708"/>
      <c r="BS6708"/>
      <c r="BT6708"/>
      <c r="BU6708"/>
      <c r="BV6708"/>
      <c r="BW6708"/>
      <c r="BX6708"/>
      <c r="BY6708"/>
      <c r="BZ6708"/>
      <c r="CA6708"/>
      <c r="CB6708"/>
      <c r="CC6708"/>
      <c r="CD6708"/>
      <c r="CE6708"/>
      <c r="CF6708"/>
      <c r="CG6708"/>
      <c r="CH6708"/>
      <c r="CI6708"/>
      <c r="CJ6708"/>
    </row>
    <row r="6709" spans="39:88" x14ac:dyDescent="0.3"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  <c r="BF6709"/>
      <c r="BG6709"/>
      <c r="BH6709"/>
      <c r="BI6709"/>
      <c r="BJ6709"/>
      <c r="BK6709"/>
      <c r="BL6709"/>
      <c r="BM6709"/>
      <c r="BN6709"/>
      <c r="BO6709"/>
      <c r="BP6709"/>
      <c r="BQ6709"/>
      <c r="BR6709"/>
      <c r="BS6709"/>
      <c r="BT6709"/>
      <c r="BU6709"/>
      <c r="BV6709"/>
      <c r="BW6709"/>
      <c r="BX6709"/>
      <c r="BY6709"/>
      <c r="BZ6709"/>
      <c r="CA6709"/>
      <c r="CB6709"/>
      <c r="CC6709"/>
      <c r="CD6709"/>
      <c r="CE6709"/>
      <c r="CF6709"/>
      <c r="CG6709"/>
      <c r="CH6709"/>
      <c r="CI6709"/>
      <c r="CJ6709"/>
    </row>
    <row r="6710" spans="39:88" x14ac:dyDescent="0.3"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  <c r="BF6710"/>
      <c r="BG6710"/>
      <c r="BH6710"/>
      <c r="BI6710"/>
      <c r="BJ6710"/>
      <c r="BK6710"/>
      <c r="BL6710"/>
      <c r="BM6710"/>
      <c r="BN6710"/>
      <c r="BO6710"/>
      <c r="BP6710"/>
      <c r="BQ6710"/>
      <c r="BR6710"/>
      <c r="BS6710"/>
      <c r="BT6710"/>
      <c r="BU6710"/>
      <c r="BV6710"/>
      <c r="BW6710"/>
      <c r="BX6710"/>
      <c r="BY6710"/>
      <c r="BZ6710"/>
      <c r="CA6710"/>
      <c r="CB6710"/>
      <c r="CC6710"/>
      <c r="CD6710"/>
      <c r="CE6710"/>
      <c r="CF6710"/>
      <c r="CG6710"/>
      <c r="CH6710"/>
      <c r="CI6710"/>
      <c r="CJ6710"/>
    </row>
    <row r="6711" spans="39:88" x14ac:dyDescent="0.3"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  <c r="BF6711"/>
      <c r="BG6711"/>
      <c r="BH6711"/>
      <c r="BI6711"/>
      <c r="BJ6711"/>
      <c r="BK6711"/>
      <c r="BL6711"/>
      <c r="BM6711"/>
      <c r="BN6711"/>
      <c r="BO6711"/>
      <c r="BP6711"/>
      <c r="BQ6711"/>
      <c r="BR6711"/>
      <c r="BS6711"/>
      <c r="BT6711"/>
      <c r="BU6711"/>
      <c r="BV6711"/>
      <c r="BW6711"/>
      <c r="BX6711"/>
      <c r="BY6711"/>
      <c r="BZ6711"/>
      <c r="CA6711"/>
      <c r="CB6711"/>
      <c r="CC6711"/>
      <c r="CD6711"/>
      <c r="CE6711"/>
      <c r="CF6711"/>
      <c r="CG6711"/>
      <c r="CH6711"/>
      <c r="CI6711"/>
      <c r="CJ6711"/>
    </row>
    <row r="6712" spans="39:88" x14ac:dyDescent="0.3"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  <c r="BF6712"/>
      <c r="BG6712"/>
      <c r="BH6712"/>
      <c r="BI6712"/>
      <c r="BJ6712"/>
      <c r="BK6712"/>
      <c r="BL6712"/>
      <c r="BM6712"/>
      <c r="BN6712"/>
      <c r="BO6712"/>
      <c r="BP6712"/>
      <c r="BQ6712"/>
      <c r="BR6712"/>
      <c r="BS6712"/>
      <c r="BT6712"/>
      <c r="BU6712"/>
      <c r="BV6712"/>
      <c r="BW6712"/>
      <c r="BX6712"/>
      <c r="BY6712"/>
      <c r="BZ6712"/>
      <c r="CA6712"/>
      <c r="CB6712"/>
      <c r="CC6712"/>
      <c r="CD6712"/>
      <c r="CE6712"/>
      <c r="CF6712"/>
      <c r="CG6712"/>
      <c r="CH6712"/>
      <c r="CI6712"/>
      <c r="CJ6712"/>
    </row>
    <row r="6713" spans="39:88" x14ac:dyDescent="0.3"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  <c r="BF6713"/>
      <c r="BG6713"/>
      <c r="BH6713"/>
      <c r="BI6713"/>
      <c r="BJ6713"/>
      <c r="BK6713"/>
      <c r="BL6713"/>
      <c r="BM6713"/>
      <c r="BN6713"/>
      <c r="BO6713"/>
      <c r="BP6713"/>
      <c r="BQ6713"/>
      <c r="BR6713"/>
      <c r="BS6713"/>
      <c r="BT6713"/>
      <c r="BU6713"/>
      <c r="BV6713"/>
      <c r="BW6713"/>
      <c r="BX6713"/>
      <c r="BY6713"/>
      <c r="BZ6713"/>
      <c r="CA6713"/>
      <c r="CB6713"/>
      <c r="CC6713"/>
      <c r="CD6713"/>
      <c r="CE6713"/>
      <c r="CF6713"/>
      <c r="CG6713"/>
      <c r="CH6713"/>
      <c r="CI6713"/>
      <c r="CJ6713"/>
    </row>
    <row r="6714" spans="39:88" x14ac:dyDescent="0.3"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  <c r="BF6714"/>
      <c r="BG6714"/>
      <c r="BH6714"/>
      <c r="BI6714"/>
      <c r="BJ6714"/>
      <c r="BK6714"/>
      <c r="BL6714"/>
      <c r="BM6714"/>
      <c r="BN6714"/>
      <c r="BO6714"/>
      <c r="BP6714"/>
      <c r="BQ6714"/>
      <c r="BR6714"/>
      <c r="BS6714"/>
      <c r="BT6714"/>
      <c r="BU6714"/>
      <c r="BV6714"/>
      <c r="BW6714"/>
      <c r="BX6714"/>
      <c r="BY6714"/>
      <c r="BZ6714"/>
      <c r="CA6714"/>
      <c r="CB6714"/>
      <c r="CC6714"/>
      <c r="CD6714"/>
      <c r="CE6714"/>
      <c r="CF6714"/>
      <c r="CG6714"/>
      <c r="CH6714"/>
      <c r="CI6714"/>
      <c r="CJ6714"/>
    </row>
    <row r="6715" spans="39:88" x14ac:dyDescent="0.3"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  <c r="BF6715"/>
      <c r="BG6715"/>
      <c r="BH6715"/>
      <c r="BI6715"/>
      <c r="BJ6715"/>
      <c r="BK6715"/>
      <c r="BL6715"/>
      <c r="BM6715"/>
      <c r="BN6715"/>
      <c r="BO6715"/>
      <c r="BP6715"/>
      <c r="BQ6715"/>
      <c r="BR6715"/>
      <c r="BS6715"/>
      <c r="BT6715"/>
      <c r="BU6715"/>
      <c r="BV6715"/>
      <c r="BW6715"/>
      <c r="BX6715"/>
      <c r="BY6715"/>
      <c r="BZ6715"/>
      <c r="CA6715"/>
      <c r="CB6715"/>
      <c r="CC6715"/>
      <c r="CD6715"/>
      <c r="CE6715"/>
      <c r="CF6715"/>
      <c r="CG6715"/>
      <c r="CH6715"/>
      <c r="CI6715"/>
      <c r="CJ6715"/>
    </row>
    <row r="6716" spans="39:88" x14ac:dyDescent="0.3"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  <c r="BF6716"/>
      <c r="BG6716"/>
      <c r="BH6716"/>
      <c r="BI6716"/>
      <c r="BJ6716"/>
      <c r="BK6716"/>
      <c r="BL6716"/>
      <c r="BM6716"/>
      <c r="BN6716"/>
      <c r="BO6716"/>
      <c r="BP6716"/>
      <c r="BQ6716"/>
      <c r="BR6716"/>
      <c r="BS6716"/>
      <c r="BT6716"/>
      <c r="BU6716"/>
      <c r="BV6716"/>
      <c r="BW6716"/>
      <c r="BX6716"/>
      <c r="BY6716"/>
      <c r="BZ6716"/>
      <c r="CA6716"/>
      <c r="CB6716"/>
      <c r="CC6716"/>
      <c r="CD6716"/>
      <c r="CE6716"/>
      <c r="CF6716"/>
      <c r="CG6716"/>
      <c r="CH6716"/>
      <c r="CI6716"/>
      <c r="CJ6716"/>
    </row>
    <row r="6717" spans="39:88" x14ac:dyDescent="0.3"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  <c r="BF6717"/>
      <c r="BG6717"/>
      <c r="BH6717"/>
      <c r="BI6717"/>
      <c r="BJ6717"/>
      <c r="BK6717"/>
      <c r="BL6717"/>
      <c r="BM6717"/>
      <c r="BN6717"/>
      <c r="BO6717"/>
      <c r="BP6717"/>
      <c r="BQ6717"/>
      <c r="BR6717"/>
      <c r="BS6717"/>
      <c r="BT6717"/>
      <c r="BU6717"/>
      <c r="BV6717"/>
      <c r="BW6717"/>
      <c r="BX6717"/>
      <c r="BY6717"/>
      <c r="BZ6717"/>
      <c r="CA6717"/>
      <c r="CB6717"/>
      <c r="CC6717"/>
      <c r="CD6717"/>
      <c r="CE6717"/>
      <c r="CF6717"/>
      <c r="CG6717"/>
      <c r="CH6717"/>
      <c r="CI6717"/>
      <c r="CJ6717"/>
    </row>
    <row r="6718" spans="39:88" x14ac:dyDescent="0.3"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  <c r="BF6718"/>
      <c r="BG6718"/>
      <c r="BH6718"/>
      <c r="BI6718"/>
      <c r="BJ6718"/>
      <c r="BK6718"/>
      <c r="BL6718"/>
      <c r="BM6718"/>
      <c r="BN6718"/>
      <c r="BO6718"/>
      <c r="BP6718"/>
      <c r="BQ6718"/>
      <c r="BR6718"/>
      <c r="BS6718"/>
      <c r="BT6718"/>
      <c r="BU6718"/>
      <c r="BV6718"/>
      <c r="BW6718"/>
      <c r="BX6718"/>
      <c r="BY6718"/>
      <c r="BZ6718"/>
      <c r="CA6718"/>
      <c r="CB6718"/>
      <c r="CC6718"/>
      <c r="CD6718"/>
      <c r="CE6718"/>
      <c r="CF6718"/>
      <c r="CG6718"/>
      <c r="CH6718"/>
      <c r="CI6718"/>
      <c r="CJ6718"/>
    </row>
    <row r="6719" spans="39:88" x14ac:dyDescent="0.3"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  <c r="BF6719"/>
      <c r="BG6719"/>
      <c r="BH6719"/>
      <c r="BI6719"/>
      <c r="BJ6719"/>
      <c r="BK6719"/>
      <c r="BL6719"/>
      <c r="BM6719"/>
      <c r="BN6719"/>
      <c r="BO6719"/>
      <c r="BP6719"/>
      <c r="BQ6719"/>
      <c r="BR6719"/>
      <c r="BS6719"/>
      <c r="BT6719"/>
      <c r="BU6719"/>
      <c r="BV6719"/>
      <c r="BW6719"/>
      <c r="BX6719"/>
      <c r="BY6719"/>
      <c r="BZ6719"/>
      <c r="CA6719"/>
      <c r="CB6719"/>
      <c r="CC6719"/>
      <c r="CD6719"/>
      <c r="CE6719"/>
      <c r="CF6719"/>
      <c r="CG6719"/>
      <c r="CH6719"/>
      <c r="CI6719"/>
      <c r="CJ6719"/>
    </row>
    <row r="6720" spans="39:88" x14ac:dyDescent="0.3"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  <c r="BF6720"/>
      <c r="BG6720"/>
      <c r="BH6720"/>
      <c r="BI6720"/>
      <c r="BJ6720"/>
      <c r="BK6720"/>
      <c r="BL6720"/>
      <c r="BM6720"/>
      <c r="BN6720"/>
      <c r="BO6720"/>
      <c r="BP6720"/>
      <c r="BQ6720"/>
      <c r="BR6720"/>
      <c r="BS6720"/>
      <c r="BT6720"/>
      <c r="BU6720"/>
      <c r="BV6720"/>
      <c r="BW6720"/>
      <c r="BX6720"/>
      <c r="BY6720"/>
      <c r="BZ6720"/>
      <c r="CA6720"/>
      <c r="CB6720"/>
      <c r="CC6720"/>
      <c r="CD6720"/>
      <c r="CE6720"/>
      <c r="CF6720"/>
      <c r="CG6720"/>
      <c r="CH6720"/>
      <c r="CI6720"/>
      <c r="CJ6720"/>
    </row>
    <row r="6721" spans="39:88" x14ac:dyDescent="0.3"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  <c r="BF6721"/>
      <c r="BG6721"/>
      <c r="BH6721"/>
      <c r="BI6721"/>
      <c r="BJ6721"/>
      <c r="BK6721"/>
      <c r="BL6721"/>
      <c r="BM6721"/>
      <c r="BN6721"/>
      <c r="BO6721"/>
      <c r="BP6721"/>
      <c r="BQ6721"/>
      <c r="BR6721"/>
      <c r="BS6721"/>
      <c r="BT6721"/>
      <c r="BU6721"/>
      <c r="BV6721"/>
      <c r="BW6721"/>
      <c r="BX6721"/>
      <c r="BY6721"/>
      <c r="BZ6721"/>
      <c r="CA6721"/>
      <c r="CB6721"/>
      <c r="CC6721"/>
      <c r="CD6721"/>
      <c r="CE6721"/>
      <c r="CF6721"/>
      <c r="CG6721"/>
      <c r="CH6721"/>
      <c r="CI6721"/>
      <c r="CJ6721"/>
    </row>
    <row r="6722" spans="39:88" x14ac:dyDescent="0.3"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  <c r="BF6722"/>
      <c r="BG6722"/>
      <c r="BH6722"/>
      <c r="BI6722"/>
      <c r="BJ6722"/>
      <c r="BK6722"/>
      <c r="BL6722"/>
      <c r="BM6722"/>
      <c r="BN6722"/>
      <c r="BO6722"/>
      <c r="BP6722"/>
      <c r="BQ6722"/>
      <c r="BR6722"/>
      <c r="BS6722"/>
      <c r="BT6722"/>
      <c r="BU6722"/>
      <c r="BV6722"/>
      <c r="BW6722"/>
      <c r="BX6722"/>
      <c r="BY6722"/>
      <c r="BZ6722"/>
      <c r="CA6722"/>
      <c r="CB6722"/>
      <c r="CC6722"/>
      <c r="CD6722"/>
      <c r="CE6722"/>
      <c r="CF6722"/>
      <c r="CG6722"/>
      <c r="CH6722"/>
      <c r="CI6722"/>
      <c r="CJ6722"/>
    </row>
    <row r="6723" spans="39:88" x14ac:dyDescent="0.3"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  <c r="BF6723"/>
      <c r="BG6723"/>
      <c r="BH6723"/>
      <c r="BI6723"/>
      <c r="BJ6723"/>
      <c r="BK6723"/>
      <c r="BL6723"/>
      <c r="BM6723"/>
      <c r="BN6723"/>
      <c r="BO6723"/>
      <c r="BP6723"/>
      <c r="BQ6723"/>
      <c r="BR6723"/>
      <c r="BS6723"/>
      <c r="BT6723"/>
      <c r="BU6723"/>
      <c r="BV6723"/>
      <c r="BW6723"/>
      <c r="BX6723"/>
      <c r="BY6723"/>
      <c r="BZ6723"/>
      <c r="CA6723"/>
      <c r="CB6723"/>
      <c r="CC6723"/>
      <c r="CD6723"/>
      <c r="CE6723"/>
      <c r="CF6723"/>
      <c r="CG6723"/>
      <c r="CH6723"/>
      <c r="CI6723"/>
      <c r="CJ6723"/>
    </row>
    <row r="6724" spans="39:88" x14ac:dyDescent="0.3"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  <c r="BF6724"/>
      <c r="BG6724"/>
      <c r="BH6724"/>
      <c r="BI6724"/>
      <c r="BJ6724"/>
      <c r="BK6724"/>
      <c r="BL6724"/>
      <c r="BM6724"/>
      <c r="BN6724"/>
      <c r="BO6724"/>
      <c r="BP6724"/>
      <c r="BQ6724"/>
      <c r="BR6724"/>
      <c r="BS6724"/>
      <c r="BT6724"/>
      <c r="BU6724"/>
      <c r="BV6724"/>
      <c r="BW6724"/>
      <c r="BX6724"/>
      <c r="BY6724"/>
      <c r="BZ6724"/>
      <c r="CA6724"/>
      <c r="CB6724"/>
      <c r="CC6724"/>
      <c r="CD6724"/>
      <c r="CE6724"/>
      <c r="CF6724"/>
      <c r="CG6724"/>
      <c r="CH6724"/>
      <c r="CI6724"/>
      <c r="CJ6724"/>
    </row>
    <row r="6725" spans="39:88" x14ac:dyDescent="0.3"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  <c r="BF6725"/>
      <c r="BG6725"/>
      <c r="BH6725"/>
      <c r="BI6725"/>
      <c r="BJ6725"/>
      <c r="BK6725"/>
      <c r="BL6725"/>
      <c r="BM6725"/>
      <c r="BN6725"/>
      <c r="BO6725"/>
      <c r="BP6725"/>
      <c r="BQ6725"/>
      <c r="BR6725"/>
      <c r="BS6725"/>
      <c r="BT6725"/>
      <c r="BU6725"/>
      <c r="BV6725"/>
      <c r="BW6725"/>
      <c r="BX6725"/>
      <c r="BY6725"/>
      <c r="BZ6725"/>
      <c r="CA6725"/>
      <c r="CB6725"/>
      <c r="CC6725"/>
      <c r="CD6725"/>
      <c r="CE6725"/>
      <c r="CF6725"/>
      <c r="CG6725"/>
      <c r="CH6725"/>
      <c r="CI6725"/>
      <c r="CJ6725"/>
    </row>
    <row r="6726" spans="39:88" x14ac:dyDescent="0.3"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  <c r="BF6726"/>
      <c r="BG6726"/>
      <c r="BH6726"/>
      <c r="BI6726"/>
      <c r="BJ6726"/>
      <c r="BK6726"/>
      <c r="BL6726"/>
      <c r="BM6726"/>
      <c r="BN6726"/>
      <c r="BO6726"/>
      <c r="BP6726"/>
      <c r="BQ6726"/>
      <c r="BR6726"/>
      <c r="BS6726"/>
      <c r="BT6726"/>
      <c r="BU6726"/>
      <c r="BV6726"/>
      <c r="BW6726"/>
      <c r="BX6726"/>
      <c r="BY6726"/>
      <c r="BZ6726"/>
      <c r="CA6726"/>
      <c r="CB6726"/>
      <c r="CC6726"/>
      <c r="CD6726"/>
      <c r="CE6726"/>
      <c r="CF6726"/>
      <c r="CG6726"/>
      <c r="CH6726"/>
      <c r="CI6726"/>
      <c r="CJ6726"/>
    </row>
    <row r="6727" spans="39:88" x14ac:dyDescent="0.3"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  <c r="BF6727"/>
      <c r="BG6727"/>
      <c r="BH6727"/>
      <c r="BI6727"/>
      <c r="BJ6727"/>
      <c r="BK6727"/>
      <c r="BL6727"/>
      <c r="BM6727"/>
      <c r="BN6727"/>
      <c r="BO6727"/>
      <c r="BP6727"/>
      <c r="BQ6727"/>
      <c r="BR6727"/>
      <c r="BS6727"/>
      <c r="BT6727"/>
      <c r="BU6727"/>
      <c r="BV6727"/>
      <c r="BW6727"/>
      <c r="BX6727"/>
      <c r="BY6727"/>
      <c r="BZ6727"/>
      <c r="CA6727"/>
      <c r="CB6727"/>
      <c r="CC6727"/>
      <c r="CD6727"/>
      <c r="CE6727"/>
      <c r="CF6727"/>
      <c r="CG6727"/>
      <c r="CH6727"/>
      <c r="CI6727"/>
      <c r="CJ6727"/>
    </row>
    <row r="6728" spans="39:88" x14ac:dyDescent="0.3"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  <c r="BF6728"/>
      <c r="BG6728"/>
      <c r="BH6728"/>
      <c r="BI6728"/>
      <c r="BJ6728"/>
      <c r="BK6728"/>
      <c r="BL6728"/>
      <c r="BM6728"/>
      <c r="BN6728"/>
      <c r="BO6728"/>
      <c r="BP6728"/>
      <c r="BQ6728"/>
      <c r="BR6728"/>
      <c r="BS6728"/>
      <c r="BT6728"/>
      <c r="BU6728"/>
      <c r="BV6728"/>
      <c r="BW6728"/>
      <c r="BX6728"/>
      <c r="BY6728"/>
      <c r="BZ6728"/>
      <c r="CA6728"/>
      <c r="CB6728"/>
      <c r="CC6728"/>
      <c r="CD6728"/>
      <c r="CE6728"/>
      <c r="CF6728"/>
      <c r="CG6728"/>
      <c r="CH6728"/>
      <c r="CI6728"/>
      <c r="CJ6728"/>
    </row>
    <row r="6729" spans="39:88" x14ac:dyDescent="0.3"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  <c r="BF6729"/>
      <c r="BG6729"/>
      <c r="BH6729"/>
      <c r="BI6729"/>
      <c r="BJ6729"/>
      <c r="BK6729"/>
      <c r="BL6729"/>
      <c r="BM6729"/>
      <c r="BN6729"/>
      <c r="BO6729"/>
      <c r="BP6729"/>
      <c r="BQ6729"/>
      <c r="BR6729"/>
      <c r="BS6729"/>
      <c r="BT6729"/>
      <c r="BU6729"/>
      <c r="BV6729"/>
      <c r="BW6729"/>
      <c r="BX6729"/>
      <c r="BY6729"/>
      <c r="BZ6729"/>
      <c r="CA6729"/>
      <c r="CB6729"/>
      <c r="CC6729"/>
      <c r="CD6729"/>
      <c r="CE6729"/>
      <c r="CF6729"/>
      <c r="CG6729"/>
      <c r="CH6729"/>
      <c r="CI6729"/>
      <c r="CJ6729"/>
    </row>
    <row r="6730" spans="39:88" x14ac:dyDescent="0.3"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  <c r="BF6730"/>
      <c r="BG6730"/>
      <c r="BH6730"/>
      <c r="BI6730"/>
      <c r="BJ6730"/>
      <c r="BK6730"/>
      <c r="BL6730"/>
      <c r="BM6730"/>
      <c r="BN6730"/>
      <c r="BO6730"/>
      <c r="BP6730"/>
      <c r="BQ6730"/>
      <c r="BR6730"/>
      <c r="BS6730"/>
      <c r="BT6730"/>
      <c r="BU6730"/>
      <c r="BV6730"/>
      <c r="BW6730"/>
      <c r="BX6730"/>
      <c r="BY6730"/>
      <c r="BZ6730"/>
      <c r="CA6730"/>
      <c r="CB6730"/>
      <c r="CC6730"/>
      <c r="CD6730"/>
      <c r="CE6730"/>
      <c r="CF6730"/>
      <c r="CG6730"/>
      <c r="CH6730"/>
      <c r="CI6730"/>
      <c r="CJ6730"/>
    </row>
    <row r="6731" spans="39:88" x14ac:dyDescent="0.3"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  <c r="BF6731"/>
      <c r="BG6731"/>
      <c r="BH6731"/>
      <c r="BI6731"/>
      <c r="BJ6731"/>
      <c r="BK6731"/>
      <c r="BL6731"/>
      <c r="BM6731"/>
      <c r="BN6731"/>
      <c r="BO6731"/>
      <c r="BP6731"/>
      <c r="BQ6731"/>
      <c r="BR6731"/>
      <c r="BS6731"/>
      <c r="BT6731"/>
      <c r="BU6731"/>
      <c r="BV6731"/>
      <c r="BW6731"/>
      <c r="BX6731"/>
      <c r="BY6731"/>
      <c r="BZ6731"/>
      <c r="CA6731"/>
      <c r="CB6731"/>
      <c r="CC6731"/>
      <c r="CD6731"/>
      <c r="CE6731"/>
      <c r="CF6731"/>
      <c r="CG6731"/>
      <c r="CH6731"/>
      <c r="CI6731"/>
      <c r="CJ6731"/>
    </row>
    <row r="6732" spans="39:88" x14ac:dyDescent="0.3"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  <c r="BF6732"/>
      <c r="BG6732"/>
      <c r="BH6732"/>
      <c r="BI6732"/>
      <c r="BJ6732"/>
      <c r="BK6732"/>
      <c r="BL6732"/>
      <c r="BM6732"/>
      <c r="BN6732"/>
      <c r="BO6732"/>
      <c r="BP6732"/>
      <c r="BQ6732"/>
      <c r="BR6732"/>
      <c r="BS6732"/>
      <c r="BT6732"/>
      <c r="BU6732"/>
      <c r="BV6732"/>
      <c r="BW6732"/>
      <c r="BX6732"/>
      <c r="BY6732"/>
      <c r="BZ6732"/>
      <c r="CA6732"/>
      <c r="CB6732"/>
      <c r="CC6732"/>
      <c r="CD6732"/>
      <c r="CE6732"/>
      <c r="CF6732"/>
      <c r="CG6732"/>
      <c r="CH6732"/>
      <c r="CI6732"/>
      <c r="CJ6732"/>
    </row>
    <row r="6733" spans="39:88" x14ac:dyDescent="0.3"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  <c r="BF6733"/>
      <c r="BG6733"/>
      <c r="BH6733"/>
      <c r="BI6733"/>
      <c r="BJ6733"/>
      <c r="BK6733"/>
      <c r="BL6733"/>
      <c r="BM6733"/>
      <c r="BN6733"/>
      <c r="BO6733"/>
      <c r="BP6733"/>
      <c r="BQ6733"/>
      <c r="BR6733"/>
      <c r="BS6733"/>
      <c r="BT6733"/>
      <c r="BU6733"/>
      <c r="BV6733"/>
      <c r="BW6733"/>
      <c r="BX6733"/>
      <c r="BY6733"/>
      <c r="BZ6733"/>
      <c r="CA6733"/>
      <c r="CB6733"/>
      <c r="CC6733"/>
      <c r="CD6733"/>
      <c r="CE6733"/>
      <c r="CF6733"/>
      <c r="CG6733"/>
      <c r="CH6733"/>
      <c r="CI6733"/>
      <c r="CJ6733"/>
    </row>
    <row r="6734" spans="39:88" x14ac:dyDescent="0.3"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  <c r="BF6734"/>
      <c r="BG6734"/>
      <c r="BH6734"/>
      <c r="BI6734"/>
      <c r="BJ6734"/>
      <c r="BK6734"/>
      <c r="BL6734"/>
      <c r="BM6734"/>
      <c r="BN6734"/>
      <c r="BO6734"/>
      <c r="BP6734"/>
      <c r="BQ6734"/>
      <c r="BR6734"/>
      <c r="BS6734"/>
      <c r="BT6734"/>
      <c r="BU6734"/>
      <c r="BV6734"/>
      <c r="BW6734"/>
      <c r="BX6734"/>
      <c r="BY6734"/>
      <c r="BZ6734"/>
      <c r="CA6734"/>
      <c r="CB6734"/>
      <c r="CC6734"/>
      <c r="CD6734"/>
      <c r="CE6734"/>
      <c r="CF6734"/>
      <c r="CG6734"/>
      <c r="CH6734"/>
      <c r="CI6734"/>
      <c r="CJ6734"/>
    </row>
    <row r="6735" spans="39:88" x14ac:dyDescent="0.3"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  <c r="BF6735"/>
      <c r="BG6735"/>
      <c r="BH6735"/>
      <c r="BI6735"/>
      <c r="BJ6735"/>
      <c r="BK6735"/>
      <c r="BL6735"/>
      <c r="BM6735"/>
      <c r="BN6735"/>
      <c r="BO6735"/>
      <c r="BP6735"/>
      <c r="BQ6735"/>
      <c r="BR6735"/>
      <c r="BS6735"/>
      <c r="BT6735"/>
      <c r="BU6735"/>
      <c r="BV6735"/>
      <c r="BW6735"/>
      <c r="BX6735"/>
      <c r="BY6735"/>
      <c r="BZ6735"/>
      <c r="CA6735"/>
      <c r="CB6735"/>
      <c r="CC6735"/>
      <c r="CD6735"/>
      <c r="CE6735"/>
      <c r="CF6735"/>
      <c r="CG6735"/>
      <c r="CH6735"/>
      <c r="CI6735"/>
      <c r="CJ6735"/>
    </row>
    <row r="6736" spans="39:88" x14ac:dyDescent="0.3"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  <c r="BF6736"/>
      <c r="BG6736"/>
      <c r="BH6736"/>
      <c r="BI6736"/>
      <c r="BJ6736"/>
      <c r="BK6736"/>
      <c r="BL6736"/>
      <c r="BM6736"/>
      <c r="BN6736"/>
      <c r="BO6736"/>
      <c r="BP6736"/>
      <c r="BQ6736"/>
      <c r="BR6736"/>
      <c r="BS6736"/>
      <c r="BT6736"/>
      <c r="BU6736"/>
      <c r="BV6736"/>
      <c r="BW6736"/>
      <c r="BX6736"/>
      <c r="BY6736"/>
      <c r="BZ6736"/>
      <c r="CA6736"/>
      <c r="CB6736"/>
      <c r="CC6736"/>
      <c r="CD6736"/>
      <c r="CE6736"/>
      <c r="CF6736"/>
      <c r="CG6736"/>
      <c r="CH6736"/>
      <c r="CI6736"/>
      <c r="CJ6736"/>
    </row>
    <row r="6737" spans="39:88" x14ac:dyDescent="0.3"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  <c r="BF6737"/>
      <c r="BG6737"/>
      <c r="BH6737"/>
      <c r="BI6737"/>
      <c r="BJ6737"/>
      <c r="BK6737"/>
      <c r="BL6737"/>
      <c r="BM6737"/>
      <c r="BN6737"/>
      <c r="BO6737"/>
      <c r="BP6737"/>
      <c r="BQ6737"/>
      <c r="BR6737"/>
      <c r="BS6737"/>
      <c r="BT6737"/>
      <c r="BU6737"/>
      <c r="BV6737"/>
      <c r="BW6737"/>
      <c r="BX6737"/>
      <c r="BY6737"/>
      <c r="BZ6737"/>
      <c r="CA6737"/>
      <c r="CB6737"/>
      <c r="CC6737"/>
      <c r="CD6737"/>
      <c r="CE6737"/>
      <c r="CF6737"/>
      <c r="CG6737"/>
      <c r="CH6737"/>
      <c r="CI6737"/>
      <c r="CJ6737"/>
    </row>
    <row r="6738" spans="39:88" x14ac:dyDescent="0.3"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  <c r="BF6738"/>
      <c r="BG6738"/>
      <c r="BH6738"/>
      <c r="BI6738"/>
      <c r="BJ6738"/>
      <c r="BK6738"/>
      <c r="BL6738"/>
      <c r="BM6738"/>
      <c r="BN6738"/>
      <c r="BO6738"/>
      <c r="BP6738"/>
      <c r="BQ6738"/>
      <c r="BR6738"/>
      <c r="BS6738"/>
      <c r="BT6738"/>
      <c r="BU6738"/>
      <c r="BV6738"/>
      <c r="BW6738"/>
      <c r="BX6738"/>
      <c r="BY6738"/>
      <c r="BZ6738"/>
      <c r="CA6738"/>
      <c r="CB6738"/>
      <c r="CC6738"/>
      <c r="CD6738"/>
      <c r="CE6738"/>
      <c r="CF6738"/>
      <c r="CG6738"/>
      <c r="CH6738"/>
      <c r="CI6738"/>
      <c r="CJ6738"/>
    </row>
    <row r="6739" spans="39:88" x14ac:dyDescent="0.3"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  <c r="BF6739"/>
      <c r="BG6739"/>
      <c r="BH6739"/>
      <c r="BI6739"/>
      <c r="BJ6739"/>
      <c r="BK6739"/>
      <c r="BL6739"/>
      <c r="BM6739"/>
      <c r="BN6739"/>
      <c r="BO6739"/>
      <c r="BP6739"/>
      <c r="BQ6739"/>
      <c r="BR6739"/>
      <c r="BS6739"/>
      <c r="BT6739"/>
      <c r="BU6739"/>
      <c r="BV6739"/>
      <c r="BW6739"/>
      <c r="BX6739"/>
      <c r="BY6739"/>
      <c r="BZ6739"/>
      <c r="CA6739"/>
      <c r="CB6739"/>
      <c r="CC6739"/>
      <c r="CD6739"/>
      <c r="CE6739"/>
      <c r="CF6739"/>
      <c r="CG6739"/>
      <c r="CH6739"/>
      <c r="CI6739"/>
      <c r="CJ6739"/>
    </row>
    <row r="6740" spans="39:88" x14ac:dyDescent="0.3"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  <c r="BF6740"/>
      <c r="BG6740"/>
      <c r="BH6740"/>
      <c r="BI6740"/>
      <c r="BJ6740"/>
      <c r="BK6740"/>
      <c r="BL6740"/>
      <c r="BM6740"/>
      <c r="BN6740"/>
      <c r="BO6740"/>
      <c r="BP6740"/>
      <c r="BQ6740"/>
      <c r="BR6740"/>
      <c r="BS6740"/>
      <c r="BT6740"/>
      <c r="BU6740"/>
      <c r="BV6740"/>
      <c r="BW6740"/>
      <c r="BX6740"/>
      <c r="BY6740"/>
      <c r="BZ6740"/>
      <c r="CA6740"/>
      <c r="CB6740"/>
      <c r="CC6740"/>
      <c r="CD6740"/>
      <c r="CE6740"/>
      <c r="CF6740"/>
      <c r="CG6740"/>
      <c r="CH6740"/>
      <c r="CI6740"/>
      <c r="CJ6740"/>
    </row>
    <row r="6741" spans="39:88" x14ac:dyDescent="0.3"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  <c r="BF6741"/>
      <c r="BG6741"/>
      <c r="BH6741"/>
      <c r="BI6741"/>
      <c r="BJ6741"/>
      <c r="BK6741"/>
      <c r="BL6741"/>
      <c r="BM6741"/>
      <c r="BN6741"/>
      <c r="BO6741"/>
      <c r="BP6741"/>
      <c r="BQ6741"/>
      <c r="BR6741"/>
      <c r="BS6741"/>
      <c r="BT6741"/>
      <c r="BU6741"/>
      <c r="BV6741"/>
      <c r="BW6741"/>
      <c r="BX6741"/>
      <c r="BY6741"/>
      <c r="BZ6741"/>
      <c r="CA6741"/>
      <c r="CB6741"/>
      <c r="CC6741"/>
      <c r="CD6741"/>
      <c r="CE6741"/>
      <c r="CF6741"/>
      <c r="CG6741"/>
      <c r="CH6741"/>
      <c r="CI6741"/>
      <c r="CJ6741"/>
    </row>
    <row r="6742" spans="39:88" x14ac:dyDescent="0.3"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  <c r="BF6742"/>
      <c r="BG6742"/>
      <c r="BH6742"/>
      <c r="BI6742"/>
      <c r="BJ6742"/>
      <c r="BK6742"/>
      <c r="BL6742"/>
      <c r="BM6742"/>
      <c r="BN6742"/>
      <c r="BO6742"/>
      <c r="BP6742"/>
      <c r="BQ6742"/>
      <c r="BR6742"/>
      <c r="BS6742"/>
      <c r="BT6742"/>
      <c r="BU6742"/>
      <c r="BV6742"/>
      <c r="BW6742"/>
      <c r="BX6742"/>
      <c r="BY6742"/>
      <c r="BZ6742"/>
      <c r="CA6742"/>
      <c r="CB6742"/>
      <c r="CC6742"/>
      <c r="CD6742"/>
      <c r="CE6742"/>
      <c r="CF6742"/>
      <c r="CG6742"/>
      <c r="CH6742"/>
      <c r="CI6742"/>
      <c r="CJ6742"/>
    </row>
    <row r="6743" spans="39:88" x14ac:dyDescent="0.3"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  <c r="BF6743"/>
      <c r="BG6743"/>
      <c r="BH6743"/>
      <c r="BI6743"/>
      <c r="BJ6743"/>
      <c r="BK6743"/>
      <c r="BL6743"/>
      <c r="BM6743"/>
      <c r="BN6743"/>
      <c r="BO6743"/>
      <c r="BP6743"/>
      <c r="BQ6743"/>
      <c r="BR6743"/>
      <c r="BS6743"/>
      <c r="BT6743"/>
      <c r="BU6743"/>
      <c r="BV6743"/>
      <c r="BW6743"/>
      <c r="BX6743"/>
      <c r="BY6743"/>
      <c r="BZ6743"/>
      <c r="CA6743"/>
      <c r="CB6743"/>
      <c r="CC6743"/>
      <c r="CD6743"/>
      <c r="CE6743"/>
      <c r="CF6743"/>
      <c r="CG6743"/>
      <c r="CH6743"/>
      <c r="CI6743"/>
      <c r="CJ6743"/>
    </row>
    <row r="6744" spans="39:88" x14ac:dyDescent="0.3"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  <c r="BF6744"/>
      <c r="BG6744"/>
      <c r="BH6744"/>
      <c r="BI6744"/>
      <c r="BJ6744"/>
      <c r="BK6744"/>
      <c r="BL6744"/>
      <c r="BM6744"/>
      <c r="BN6744"/>
      <c r="BO6744"/>
      <c r="BP6744"/>
      <c r="BQ6744"/>
      <c r="BR6744"/>
      <c r="BS6744"/>
      <c r="BT6744"/>
      <c r="BU6744"/>
      <c r="BV6744"/>
      <c r="BW6744"/>
      <c r="BX6744"/>
      <c r="BY6744"/>
      <c r="BZ6744"/>
      <c r="CA6744"/>
      <c r="CB6744"/>
      <c r="CC6744"/>
      <c r="CD6744"/>
      <c r="CE6744"/>
      <c r="CF6744"/>
      <c r="CG6744"/>
      <c r="CH6744"/>
      <c r="CI6744"/>
      <c r="CJ6744"/>
    </row>
    <row r="6745" spans="39:88" x14ac:dyDescent="0.3"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  <c r="BF6745"/>
      <c r="BG6745"/>
      <c r="BH6745"/>
      <c r="BI6745"/>
      <c r="BJ6745"/>
      <c r="BK6745"/>
      <c r="BL6745"/>
      <c r="BM6745"/>
      <c r="BN6745"/>
      <c r="BO6745"/>
      <c r="BP6745"/>
      <c r="BQ6745"/>
      <c r="BR6745"/>
      <c r="BS6745"/>
      <c r="BT6745"/>
      <c r="BU6745"/>
      <c r="BV6745"/>
      <c r="BW6745"/>
      <c r="BX6745"/>
      <c r="BY6745"/>
      <c r="BZ6745"/>
      <c r="CA6745"/>
      <c r="CB6745"/>
      <c r="CC6745"/>
      <c r="CD6745"/>
      <c r="CE6745"/>
      <c r="CF6745"/>
      <c r="CG6745"/>
      <c r="CH6745"/>
      <c r="CI6745"/>
      <c r="CJ6745"/>
    </row>
    <row r="6746" spans="39:88" x14ac:dyDescent="0.3"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  <c r="BF6746"/>
      <c r="BG6746"/>
      <c r="BH6746"/>
      <c r="BI6746"/>
      <c r="BJ6746"/>
      <c r="BK6746"/>
      <c r="BL6746"/>
      <c r="BM6746"/>
      <c r="BN6746"/>
      <c r="BO6746"/>
      <c r="BP6746"/>
      <c r="BQ6746"/>
      <c r="BR6746"/>
      <c r="BS6746"/>
      <c r="BT6746"/>
      <c r="BU6746"/>
      <c r="BV6746"/>
      <c r="BW6746"/>
      <c r="BX6746"/>
      <c r="BY6746"/>
      <c r="BZ6746"/>
      <c r="CA6746"/>
      <c r="CB6746"/>
      <c r="CC6746"/>
      <c r="CD6746"/>
      <c r="CE6746"/>
      <c r="CF6746"/>
      <c r="CG6746"/>
      <c r="CH6746"/>
      <c r="CI6746"/>
      <c r="CJ6746"/>
    </row>
    <row r="6747" spans="39:88" x14ac:dyDescent="0.3"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  <c r="BF6747"/>
      <c r="BG6747"/>
      <c r="BH6747"/>
      <c r="BI6747"/>
      <c r="BJ6747"/>
      <c r="BK6747"/>
      <c r="BL6747"/>
      <c r="BM6747"/>
      <c r="BN6747"/>
      <c r="BO6747"/>
      <c r="BP6747"/>
      <c r="BQ6747"/>
      <c r="BR6747"/>
      <c r="BS6747"/>
      <c r="BT6747"/>
      <c r="BU6747"/>
      <c r="BV6747"/>
      <c r="BW6747"/>
      <c r="BX6747"/>
      <c r="BY6747"/>
      <c r="BZ6747"/>
      <c r="CA6747"/>
      <c r="CB6747"/>
      <c r="CC6747"/>
      <c r="CD6747"/>
      <c r="CE6747"/>
      <c r="CF6747"/>
      <c r="CG6747"/>
      <c r="CH6747"/>
      <c r="CI6747"/>
      <c r="CJ6747"/>
    </row>
    <row r="6748" spans="39:88" x14ac:dyDescent="0.3"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  <c r="BF6748"/>
      <c r="BG6748"/>
      <c r="BH6748"/>
      <c r="BI6748"/>
      <c r="BJ6748"/>
      <c r="BK6748"/>
      <c r="BL6748"/>
      <c r="BM6748"/>
      <c r="BN6748"/>
      <c r="BO6748"/>
      <c r="BP6748"/>
      <c r="BQ6748"/>
      <c r="BR6748"/>
      <c r="BS6748"/>
      <c r="BT6748"/>
      <c r="BU6748"/>
      <c r="BV6748"/>
      <c r="BW6748"/>
      <c r="BX6748"/>
      <c r="BY6748"/>
      <c r="BZ6748"/>
      <c r="CA6748"/>
      <c r="CB6748"/>
      <c r="CC6748"/>
      <c r="CD6748"/>
      <c r="CE6748"/>
      <c r="CF6748"/>
      <c r="CG6748"/>
      <c r="CH6748"/>
      <c r="CI6748"/>
      <c r="CJ6748"/>
    </row>
    <row r="6749" spans="39:88" x14ac:dyDescent="0.3"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  <c r="BF6749"/>
      <c r="BG6749"/>
      <c r="BH6749"/>
      <c r="BI6749"/>
      <c r="BJ6749"/>
      <c r="BK6749"/>
      <c r="BL6749"/>
      <c r="BM6749"/>
      <c r="BN6749"/>
      <c r="BO6749"/>
      <c r="BP6749"/>
      <c r="BQ6749"/>
      <c r="BR6749"/>
      <c r="BS6749"/>
      <c r="BT6749"/>
      <c r="BU6749"/>
      <c r="BV6749"/>
      <c r="BW6749"/>
      <c r="BX6749"/>
      <c r="BY6749"/>
      <c r="BZ6749"/>
      <c r="CA6749"/>
      <c r="CB6749"/>
      <c r="CC6749"/>
      <c r="CD6749"/>
      <c r="CE6749"/>
      <c r="CF6749"/>
      <c r="CG6749"/>
      <c r="CH6749"/>
      <c r="CI6749"/>
      <c r="CJ6749"/>
    </row>
    <row r="6750" spans="39:88" x14ac:dyDescent="0.3"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  <c r="BF6750"/>
      <c r="BG6750"/>
      <c r="BH6750"/>
      <c r="BI6750"/>
      <c r="BJ6750"/>
      <c r="BK6750"/>
      <c r="BL6750"/>
      <c r="BM6750"/>
      <c r="BN6750"/>
      <c r="BO6750"/>
      <c r="BP6750"/>
      <c r="BQ6750"/>
      <c r="BR6750"/>
      <c r="BS6750"/>
      <c r="BT6750"/>
      <c r="BU6750"/>
      <c r="BV6750"/>
      <c r="BW6750"/>
      <c r="BX6750"/>
      <c r="BY6750"/>
      <c r="BZ6750"/>
      <c r="CA6750"/>
      <c r="CB6750"/>
      <c r="CC6750"/>
      <c r="CD6750"/>
      <c r="CE6750"/>
      <c r="CF6750"/>
      <c r="CG6750"/>
      <c r="CH6750"/>
      <c r="CI6750"/>
      <c r="CJ6750"/>
    </row>
    <row r="6751" spans="39:88" x14ac:dyDescent="0.3"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  <c r="BF6751"/>
      <c r="BG6751"/>
      <c r="BH6751"/>
      <c r="BI6751"/>
      <c r="BJ6751"/>
      <c r="BK6751"/>
      <c r="BL6751"/>
      <c r="BM6751"/>
      <c r="BN6751"/>
      <c r="BO6751"/>
      <c r="BP6751"/>
      <c r="BQ6751"/>
      <c r="BR6751"/>
      <c r="BS6751"/>
      <c r="BT6751"/>
      <c r="BU6751"/>
      <c r="BV6751"/>
      <c r="BW6751"/>
      <c r="BX6751"/>
      <c r="BY6751"/>
      <c r="BZ6751"/>
      <c r="CA6751"/>
      <c r="CB6751"/>
      <c r="CC6751"/>
      <c r="CD6751"/>
      <c r="CE6751"/>
      <c r="CF6751"/>
      <c r="CG6751"/>
      <c r="CH6751"/>
      <c r="CI6751"/>
      <c r="CJ6751"/>
    </row>
    <row r="6752" spans="39:88" x14ac:dyDescent="0.3"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  <c r="BF6752"/>
      <c r="BG6752"/>
      <c r="BH6752"/>
      <c r="BI6752"/>
      <c r="BJ6752"/>
      <c r="BK6752"/>
      <c r="BL6752"/>
      <c r="BM6752"/>
      <c r="BN6752"/>
      <c r="BO6752"/>
      <c r="BP6752"/>
      <c r="BQ6752"/>
      <c r="BR6752"/>
      <c r="BS6752"/>
      <c r="BT6752"/>
      <c r="BU6752"/>
      <c r="BV6752"/>
      <c r="BW6752"/>
      <c r="BX6752"/>
      <c r="BY6752"/>
      <c r="BZ6752"/>
      <c r="CA6752"/>
      <c r="CB6752"/>
      <c r="CC6752"/>
      <c r="CD6752"/>
      <c r="CE6752"/>
      <c r="CF6752"/>
      <c r="CG6752"/>
      <c r="CH6752"/>
      <c r="CI6752"/>
      <c r="CJ6752"/>
    </row>
    <row r="6753" spans="39:88" x14ac:dyDescent="0.3"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  <c r="BF6753"/>
      <c r="BG6753"/>
      <c r="BH6753"/>
      <c r="BI6753"/>
      <c r="BJ6753"/>
      <c r="BK6753"/>
      <c r="BL6753"/>
      <c r="BM6753"/>
      <c r="BN6753"/>
      <c r="BO6753"/>
      <c r="BP6753"/>
      <c r="BQ6753"/>
      <c r="BR6753"/>
      <c r="BS6753"/>
      <c r="BT6753"/>
      <c r="BU6753"/>
      <c r="BV6753"/>
      <c r="BW6753"/>
      <c r="BX6753"/>
      <c r="BY6753"/>
      <c r="BZ6753"/>
      <c r="CA6753"/>
      <c r="CB6753"/>
      <c r="CC6753"/>
      <c r="CD6753"/>
      <c r="CE6753"/>
      <c r="CF6753"/>
      <c r="CG6753"/>
      <c r="CH6753"/>
      <c r="CI6753"/>
      <c r="CJ6753"/>
    </row>
    <row r="6754" spans="39:88" x14ac:dyDescent="0.3"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  <c r="BF6754"/>
      <c r="BG6754"/>
      <c r="BH6754"/>
      <c r="BI6754"/>
      <c r="BJ6754"/>
      <c r="BK6754"/>
      <c r="BL6754"/>
      <c r="BM6754"/>
      <c r="BN6754"/>
      <c r="BO6754"/>
      <c r="BP6754"/>
      <c r="BQ6754"/>
      <c r="BR6754"/>
      <c r="BS6754"/>
      <c r="BT6754"/>
      <c r="BU6754"/>
      <c r="BV6754"/>
      <c r="BW6754"/>
      <c r="BX6754"/>
      <c r="BY6754"/>
      <c r="BZ6754"/>
      <c r="CA6754"/>
      <c r="CB6754"/>
      <c r="CC6754"/>
      <c r="CD6754"/>
      <c r="CE6754"/>
      <c r="CF6754"/>
      <c r="CG6754"/>
      <c r="CH6754"/>
      <c r="CI6754"/>
      <c r="CJ6754"/>
    </row>
    <row r="6755" spans="39:88" x14ac:dyDescent="0.3"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  <c r="BF6755"/>
      <c r="BG6755"/>
      <c r="BH6755"/>
      <c r="BI6755"/>
      <c r="BJ6755"/>
      <c r="BK6755"/>
      <c r="BL6755"/>
      <c r="BM6755"/>
      <c r="BN6755"/>
      <c r="BO6755"/>
      <c r="BP6755"/>
      <c r="BQ6755"/>
      <c r="BR6755"/>
      <c r="BS6755"/>
      <c r="BT6755"/>
      <c r="BU6755"/>
      <c r="BV6755"/>
      <c r="BW6755"/>
      <c r="BX6755"/>
      <c r="BY6755"/>
      <c r="BZ6755"/>
      <c r="CA6755"/>
      <c r="CB6755"/>
      <c r="CC6755"/>
      <c r="CD6755"/>
      <c r="CE6755"/>
      <c r="CF6755"/>
      <c r="CG6755"/>
      <c r="CH6755"/>
      <c r="CI6755"/>
      <c r="CJ6755"/>
    </row>
    <row r="6756" spans="39:88" x14ac:dyDescent="0.3"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  <c r="BF6756"/>
      <c r="BG6756"/>
      <c r="BH6756"/>
      <c r="BI6756"/>
      <c r="BJ6756"/>
      <c r="BK6756"/>
      <c r="BL6756"/>
      <c r="BM6756"/>
      <c r="BN6756"/>
      <c r="BO6756"/>
      <c r="BP6756"/>
      <c r="BQ6756"/>
      <c r="BR6756"/>
      <c r="BS6756"/>
      <c r="BT6756"/>
      <c r="BU6756"/>
      <c r="BV6756"/>
      <c r="BW6756"/>
      <c r="BX6756"/>
      <c r="BY6756"/>
      <c r="BZ6756"/>
      <c r="CA6756"/>
      <c r="CB6756"/>
      <c r="CC6756"/>
      <c r="CD6756"/>
      <c r="CE6756"/>
      <c r="CF6756"/>
      <c r="CG6756"/>
      <c r="CH6756"/>
      <c r="CI6756"/>
      <c r="CJ6756"/>
    </row>
    <row r="6757" spans="39:88" x14ac:dyDescent="0.3"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  <c r="BF6757"/>
      <c r="BG6757"/>
      <c r="BH6757"/>
      <c r="BI6757"/>
      <c r="BJ6757"/>
      <c r="BK6757"/>
      <c r="BL6757"/>
      <c r="BM6757"/>
      <c r="BN6757"/>
      <c r="BO6757"/>
      <c r="BP6757"/>
      <c r="BQ6757"/>
      <c r="BR6757"/>
      <c r="BS6757"/>
      <c r="BT6757"/>
      <c r="BU6757"/>
      <c r="BV6757"/>
      <c r="BW6757"/>
      <c r="BX6757"/>
      <c r="BY6757"/>
      <c r="BZ6757"/>
      <c r="CA6757"/>
      <c r="CB6757"/>
      <c r="CC6757"/>
      <c r="CD6757"/>
      <c r="CE6757"/>
      <c r="CF6757"/>
      <c r="CG6757"/>
      <c r="CH6757"/>
      <c r="CI6757"/>
      <c r="CJ6757"/>
    </row>
    <row r="6758" spans="39:88" x14ac:dyDescent="0.3"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  <c r="BF6758"/>
      <c r="BG6758"/>
      <c r="BH6758"/>
      <c r="BI6758"/>
      <c r="BJ6758"/>
      <c r="BK6758"/>
      <c r="BL6758"/>
      <c r="BM6758"/>
      <c r="BN6758"/>
      <c r="BO6758"/>
      <c r="BP6758"/>
      <c r="BQ6758"/>
      <c r="BR6758"/>
      <c r="BS6758"/>
      <c r="BT6758"/>
      <c r="BU6758"/>
      <c r="BV6758"/>
      <c r="BW6758"/>
      <c r="BX6758"/>
      <c r="BY6758"/>
      <c r="BZ6758"/>
      <c r="CA6758"/>
      <c r="CB6758"/>
      <c r="CC6758"/>
      <c r="CD6758"/>
      <c r="CE6758"/>
      <c r="CF6758"/>
      <c r="CG6758"/>
      <c r="CH6758"/>
      <c r="CI6758"/>
      <c r="CJ6758"/>
    </row>
    <row r="6759" spans="39:88" x14ac:dyDescent="0.3"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  <c r="BF6759"/>
      <c r="BG6759"/>
      <c r="BH6759"/>
      <c r="BI6759"/>
      <c r="BJ6759"/>
      <c r="BK6759"/>
      <c r="BL6759"/>
      <c r="BM6759"/>
      <c r="BN6759"/>
      <c r="BO6759"/>
      <c r="BP6759"/>
      <c r="BQ6759"/>
      <c r="BR6759"/>
      <c r="BS6759"/>
      <c r="BT6759"/>
      <c r="BU6759"/>
      <c r="BV6759"/>
      <c r="BW6759"/>
      <c r="BX6759"/>
      <c r="BY6759"/>
      <c r="BZ6759"/>
      <c r="CA6759"/>
      <c r="CB6759"/>
      <c r="CC6759"/>
      <c r="CD6759"/>
      <c r="CE6759"/>
      <c r="CF6759"/>
      <c r="CG6759"/>
      <c r="CH6759"/>
      <c r="CI6759"/>
      <c r="CJ6759"/>
    </row>
    <row r="6760" spans="39:88" x14ac:dyDescent="0.3"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  <c r="BF6760"/>
      <c r="BG6760"/>
      <c r="BH6760"/>
      <c r="BI6760"/>
      <c r="BJ6760"/>
      <c r="BK6760"/>
      <c r="BL6760"/>
      <c r="BM6760"/>
      <c r="BN6760"/>
      <c r="BO6760"/>
      <c r="BP6760"/>
      <c r="BQ6760"/>
      <c r="BR6760"/>
      <c r="BS6760"/>
      <c r="BT6760"/>
      <c r="BU6760"/>
      <c r="BV6760"/>
      <c r="BW6760"/>
      <c r="BX6760"/>
      <c r="BY6760"/>
      <c r="BZ6760"/>
      <c r="CA6760"/>
      <c r="CB6760"/>
      <c r="CC6760"/>
      <c r="CD6760"/>
      <c r="CE6760"/>
      <c r="CF6760"/>
      <c r="CG6760"/>
      <c r="CH6760"/>
      <c r="CI6760"/>
      <c r="CJ6760"/>
    </row>
    <row r="6761" spans="39:88" x14ac:dyDescent="0.3"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  <c r="BF6761"/>
      <c r="BG6761"/>
      <c r="BH6761"/>
      <c r="BI6761"/>
      <c r="BJ6761"/>
      <c r="BK6761"/>
      <c r="BL6761"/>
      <c r="BM6761"/>
      <c r="BN6761"/>
      <c r="BO6761"/>
      <c r="BP6761"/>
      <c r="BQ6761"/>
      <c r="BR6761"/>
      <c r="BS6761"/>
      <c r="BT6761"/>
      <c r="BU6761"/>
      <c r="BV6761"/>
      <c r="BW6761"/>
      <c r="BX6761"/>
      <c r="BY6761"/>
      <c r="BZ6761"/>
      <c r="CA6761"/>
      <c r="CB6761"/>
      <c r="CC6761"/>
      <c r="CD6761"/>
      <c r="CE6761"/>
      <c r="CF6761"/>
      <c r="CG6761"/>
      <c r="CH6761"/>
      <c r="CI6761"/>
      <c r="CJ6761"/>
    </row>
    <row r="6762" spans="39:88" x14ac:dyDescent="0.3"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  <c r="BF6762"/>
      <c r="BG6762"/>
      <c r="BH6762"/>
      <c r="BI6762"/>
      <c r="BJ6762"/>
      <c r="BK6762"/>
      <c r="BL6762"/>
      <c r="BM6762"/>
      <c r="BN6762"/>
      <c r="BO6762"/>
      <c r="BP6762"/>
      <c r="BQ6762"/>
      <c r="BR6762"/>
      <c r="BS6762"/>
      <c r="BT6762"/>
      <c r="BU6762"/>
      <c r="BV6762"/>
      <c r="BW6762"/>
      <c r="BX6762"/>
      <c r="BY6762"/>
      <c r="BZ6762"/>
      <c r="CA6762"/>
      <c r="CB6762"/>
      <c r="CC6762"/>
      <c r="CD6762"/>
      <c r="CE6762"/>
      <c r="CF6762"/>
      <c r="CG6762"/>
      <c r="CH6762"/>
      <c r="CI6762"/>
      <c r="CJ6762"/>
    </row>
    <row r="6763" spans="39:88" x14ac:dyDescent="0.3"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  <c r="BF6763"/>
      <c r="BG6763"/>
      <c r="BH6763"/>
      <c r="BI6763"/>
      <c r="BJ6763"/>
      <c r="BK6763"/>
      <c r="BL6763"/>
      <c r="BM6763"/>
      <c r="BN6763"/>
      <c r="BO6763"/>
      <c r="BP6763"/>
      <c r="BQ6763"/>
      <c r="BR6763"/>
      <c r="BS6763"/>
      <c r="BT6763"/>
      <c r="BU6763"/>
      <c r="BV6763"/>
      <c r="BW6763"/>
      <c r="BX6763"/>
      <c r="BY6763"/>
      <c r="BZ6763"/>
      <c r="CA6763"/>
      <c r="CB6763"/>
      <c r="CC6763"/>
      <c r="CD6763"/>
      <c r="CE6763"/>
      <c r="CF6763"/>
      <c r="CG6763"/>
      <c r="CH6763"/>
      <c r="CI6763"/>
      <c r="CJ6763"/>
    </row>
    <row r="6764" spans="39:88" x14ac:dyDescent="0.3"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  <c r="BF6764"/>
      <c r="BG6764"/>
      <c r="BH6764"/>
      <c r="BI6764"/>
      <c r="BJ6764"/>
      <c r="BK6764"/>
      <c r="BL6764"/>
      <c r="BM6764"/>
      <c r="BN6764"/>
      <c r="BO6764"/>
      <c r="BP6764"/>
      <c r="BQ6764"/>
      <c r="BR6764"/>
      <c r="BS6764"/>
      <c r="BT6764"/>
      <c r="BU6764"/>
      <c r="BV6764"/>
      <c r="BW6764"/>
      <c r="BX6764"/>
      <c r="BY6764"/>
      <c r="BZ6764"/>
      <c r="CA6764"/>
      <c r="CB6764"/>
      <c r="CC6764"/>
      <c r="CD6764"/>
      <c r="CE6764"/>
      <c r="CF6764"/>
      <c r="CG6764"/>
      <c r="CH6764"/>
      <c r="CI6764"/>
      <c r="CJ6764"/>
    </row>
    <row r="6765" spans="39:88" x14ac:dyDescent="0.3"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  <c r="BF6765"/>
      <c r="BG6765"/>
      <c r="BH6765"/>
      <c r="BI6765"/>
      <c r="BJ6765"/>
      <c r="BK6765"/>
      <c r="BL6765"/>
      <c r="BM6765"/>
      <c r="BN6765"/>
      <c r="BO6765"/>
      <c r="BP6765"/>
      <c r="BQ6765"/>
      <c r="BR6765"/>
      <c r="BS6765"/>
      <c r="BT6765"/>
      <c r="BU6765"/>
      <c r="BV6765"/>
      <c r="BW6765"/>
      <c r="BX6765"/>
      <c r="BY6765"/>
      <c r="BZ6765"/>
      <c r="CA6765"/>
      <c r="CB6765"/>
      <c r="CC6765"/>
      <c r="CD6765"/>
      <c r="CE6765"/>
      <c r="CF6765"/>
      <c r="CG6765"/>
      <c r="CH6765"/>
      <c r="CI6765"/>
      <c r="CJ6765"/>
    </row>
    <row r="6766" spans="39:88" x14ac:dyDescent="0.3"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  <c r="BF6766"/>
      <c r="BG6766"/>
      <c r="BH6766"/>
      <c r="BI6766"/>
      <c r="BJ6766"/>
      <c r="BK6766"/>
      <c r="BL6766"/>
      <c r="BM6766"/>
      <c r="BN6766"/>
      <c r="BO6766"/>
      <c r="BP6766"/>
      <c r="BQ6766"/>
      <c r="BR6766"/>
      <c r="BS6766"/>
      <c r="BT6766"/>
      <c r="BU6766"/>
      <c r="BV6766"/>
      <c r="BW6766"/>
      <c r="BX6766"/>
      <c r="BY6766"/>
      <c r="BZ6766"/>
      <c r="CA6766"/>
      <c r="CB6766"/>
      <c r="CC6766"/>
      <c r="CD6766"/>
      <c r="CE6766"/>
      <c r="CF6766"/>
      <c r="CG6766"/>
      <c r="CH6766"/>
      <c r="CI6766"/>
      <c r="CJ6766"/>
    </row>
    <row r="6767" spans="39:88" x14ac:dyDescent="0.3"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  <c r="BF6767"/>
      <c r="BG6767"/>
      <c r="BH6767"/>
      <c r="BI6767"/>
      <c r="BJ6767"/>
      <c r="BK6767"/>
      <c r="BL6767"/>
      <c r="BM6767"/>
      <c r="BN6767"/>
      <c r="BO6767"/>
      <c r="BP6767"/>
      <c r="BQ6767"/>
      <c r="BR6767"/>
      <c r="BS6767"/>
      <c r="BT6767"/>
      <c r="BU6767"/>
      <c r="BV6767"/>
      <c r="BW6767"/>
      <c r="BX6767"/>
      <c r="BY6767"/>
      <c r="BZ6767"/>
      <c r="CA6767"/>
      <c r="CB6767"/>
      <c r="CC6767"/>
      <c r="CD6767"/>
      <c r="CE6767"/>
      <c r="CF6767"/>
      <c r="CG6767"/>
      <c r="CH6767"/>
      <c r="CI6767"/>
      <c r="CJ6767"/>
    </row>
    <row r="6768" spans="39:88" x14ac:dyDescent="0.3"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  <c r="BF6768"/>
      <c r="BG6768"/>
      <c r="BH6768"/>
      <c r="BI6768"/>
      <c r="BJ6768"/>
      <c r="BK6768"/>
      <c r="BL6768"/>
      <c r="BM6768"/>
      <c r="BN6768"/>
      <c r="BO6768"/>
      <c r="BP6768"/>
      <c r="BQ6768"/>
      <c r="BR6768"/>
      <c r="BS6768"/>
      <c r="BT6768"/>
      <c r="BU6768"/>
      <c r="BV6768"/>
      <c r="BW6768"/>
      <c r="BX6768"/>
      <c r="BY6768"/>
      <c r="BZ6768"/>
      <c r="CA6768"/>
      <c r="CB6768"/>
      <c r="CC6768"/>
      <c r="CD6768"/>
      <c r="CE6768"/>
      <c r="CF6768"/>
      <c r="CG6768"/>
      <c r="CH6768"/>
      <c r="CI6768"/>
      <c r="CJ6768"/>
    </row>
    <row r="6769" spans="39:88" x14ac:dyDescent="0.3"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  <c r="BF6769"/>
      <c r="BG6769"/>
      <c r="BH6769"/>
      <c r="BI6769"/>
      <c r="BJ6769"/>
      <c r="BK6769"/>
      <c r="BL6769"/>
      <c r="BM6769"/>
      <c r="BN6769"/>
      <c r="BO6769"/>
      <c r="BP6769"/>
      <c r="BQ6769"/>
      <c r="BR6769"/>
      <c r="BS6769"/>
      <c r="BT6769"/>
      <c r="BU6769"/>
      <c r="BV6769"/>
      <c r="BW6769"/>
      <c r="BX6769"/>
      <c r="BY6769"/>
      <c r="BZ6769"/>
      <c r="CA6769"/>
      <c r="CB6769"/>
      <c r="CC6769"/>
      <c r="CD6769"/>
      <c r="CE6769"/>
      <c r="CF6769"/>
      <c r="CG6769"/>
      <c r="CH6769"/>
      <c r="CI6769"/>
      <c r="CJ6769"/>
    </row>
    <row r="6770" spans="39:88" x14ac:dyDescent="0.3"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  <c r="BF6770"/>
      <c r="BG6770"/>
      <c r="BH6770"/>
      <c r="BI6770"/>
      <c r="BJ6770"/>
      <c r="BK6770"/>
      <c r="BL6770"/>
      <c r="BM6770"/>
      <c r="BN6770"/>
      <c r="BO6770"/>
      <c r="BP6770"/>
      <c r="BQ6770"/>
      <c r="BR6770"/>
      <c r="BS6770"/>
      <c r="BT6770"/>
      <c r="BU6770"/>
      <c r="BV6770"/>
      <c r="BW6770"/>
      <c r="BX6770"/>
      <c r="BY6770"/>
      <c r="BZ6770"/>
      <c r="CA6770"/>
      <c r="CB6770"/>
      <c r="CC6770"/>
      <c r="CD6770"/>
      <c r="CE6770"/>
      <c r="CF6770"/>
      <c r="CG6770"/>
      <c r="CH6770"/>
      <c r="CI6770"/>
      <c r="CJ6770"/>
    </row>
    <row r="6771" spans="39:88" x14ac:dyDescent="0.3"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  <c r="BF6771"/>
      <c r="BG6771"/>
      <c r="BH6771"/>
      <c r="BI6771"/>
      <c r="BJ6771"/>
      <c r="BK6771"/>
      <c r="BL6771"/>
      <c r="BM6771"/>
      <c r="BN6771"/>
      <c r="BO6771"/>
      <c r="BP6771"/>
      <c r="BQ6771"/>
      <c r="BR6771"/>
      <c r="BS6771"/>
      <c r="BT6771"/>
      <c r="BU6771"/>
      <c r="BV6771"/>
      <c r="BW6771"/>
      <c r="BX6771"/>
      <c r="BY6771"/>
      <c r="BZ6771"/>
      <c r="CA6771"/>
      <c r="CB6771"/>
      <c r="CC6771"/>
      <c r="CD6771"/>
      <c r="CE6771"/>
      <c r="CF6771"/>
      <c r="CG6771"/>
      <c r="CH6771"/>
      <c r="CI6771"/>
      <c r="CJ6771"/>
    </row>
    <row r="6772" spans="39:88" x14ac:dyDescent="0.3"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  <c r="BF6772"/>
      <c r="BG6772"/>
      <c r="BH6772"/>
      <c r="BI6772"/>
      <c r="BJ6772"/>
      <c r="BK6772"/>
      <c r="BL6772"/>
      <c r="BM6772"/>
      <c r="BN6772"/>
      <c r="BO6772"/>
      <c r="BP6772"/>
      <c r="BQ6772"/>
      <c r="BR6772"/>
      <c r="BS6772"/>
      <c r="BT6772"/>
      <c r="BU6772"/>
      <c r="BV6772"/>
      <c r="BW6772"/>
      <c r="BX6772"/>
      <c r="BY6772"/>
      <c r="BZ6772"/>
      <c r="CA6772"/>
      <c r="CB6772"/>
      <c r="CC6772"/>
      <c r="CD6772"/>
      <c r="CE6772"/>
      <c r="CF6772"/>
      <c r="CG6772"/>
      <c r="CH6772"/>
      <c r="CI6772"/>
      <c r="CJ6772"/>
    </row>
    <row r="6773" spans="39:88" x14ac:dyDescent="0.3"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  <c r="BF6773"/>
      <c r="BG6773"/>
      <c r="BH6773"/>
      <c r="BI6773"/>
      <c r="BJ6773"/>
      <c r="BK6773"/>
      <c r="BL6773"/>
      <c r="BM6773"/>
      <c r="BN6773"/>
      <c r="BO6773"/>
      <c r="BP6773"/>
      <c r="BQ6773"/>
      <c r="BR6773"/>
      <c r="BS6773"/>
      <c r="BT6773"/>
      <c r="BU6773"/>
      <c r="BV6773"/>
      <c r="BW6773"/>
      <c r="BX6773"/>
      <c r="BY6773"/>
      <c r="BZ6773"/>
      <c r="CA6773"/>
      <c r="CB6773"/>
      <c r="CC6773"/>
      <c r="CD6773"/>
      <c r="CE6773"/>
      <c r="CF6773"/>
      <c r="CG6773"/>
      <c r="CH6773"/>
      <c r="CI6773"/>
      <c r="CJ6773"/>
    </row>
    <row r="6774" spans="39:88" x14ac:dyDescent="0.3"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  <c r="BF6774"/>
      <c r="BG6774"/>
      <c r="BH6774"/>
      <c r="BI6774"/>
      <c r="BJ6774"/>
      <c r="BK6774"/>
      <c r="BL6774"/>
      <c r="BM6774"/>
      <c r="BN6774"/>
      <c r="BO6774"/>
      <c r="BP6774"/>
      <c r="BQ6774"/>
      <c r="BR6774"/>
      <c r="BS6774"/>
      <c r="BT6774"/>
      <c r="BU6774"/>
      <c r="BV6774"/>
      <c r="BW6774"/>
      <c r="BX6774"/>
      <c r="BY6774"/>
      <c r="BZ6774"/>
      <c r="CA6774"/>
      <c r="CB6774"/>
      <c r="CC6774"/>
      <c r="CD6774"/>
      <c r="CE6774"/>
      <c r="CF6774"/>
      <c r="CG6774"/>
      <c r="CH6774"/>
      <c r="CI6774"/>
      <c r="CJ6774"/>
    </row>
    <row r="6775" spans="39:88" x14ac:dyDescent="0.3"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  <c r="BF6775"/>
      <c r="BG6775"/>
      <c r="BH6775"/>
      <c r="BI6775"/>
      <c r="BJ6775"/>
      <c r="BK6775"/>
      <c r="BL6775"/>
      <c r="BM6775"/>
      <c r="BN6775"/>
      <c r="BO6775"/>
      <c r="BP6775"/>
      <c r="BQ6775"/>
      <c r="BR6775"/>
      <c r="BS6775"/>
      <c r="BT6775"/>
      <c r="BU6775"/>
      <c r="BV6775"/>
      <c r="BW6775"/>
      <c r="BX6775"/>
      <c r="BY6775"/>
      <c r="BZ6775"/>
      <c r="CA6775"/>
      <c r="CB6775"/>
      <c r="CC6775"/>
      <c r="CD6775"/>
      <c r="CE6775"/>
      <c r="CF6775"/>
      <c r="CG6775"/>
      <c r="CH6775"/>
      <c r="CI6775"/>
      <c r="CJ6775"/>
    </row>
    <row r="6776" spans="39:88" x14ac:dyDescent="0.3"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  <c r="BF6776"/>
      <c r="BG6776"/>
      <c r="BH6776"/>
      <c r="BI6776"/>
      <c r="BJ6776"/>
      <c r="BK6776"/>
      <c r="BL6776"/>
      <c r="BM6776"/>
      <c r="BN6776"/>
      <c r="BO6776"/>
      <c r="BP6776"/>
      <c r="BQ6776"/>
      <c r="BR6776"/>
      <c r="BS6776"/>
      <c r="BT6776"/>
      <c r="BU6776"/>
      <c r="BV6776"/>
      <c r="BW6776"/>
      <c r="BX6776"/>
      <c r="BY6776"/>
      <c r="BZ6776"/>
      <c r="CA6776"/>
      <c r="CB6776"/>
      <c r="CC6776"/>
      <c r="CD6776"/>
      <c r="CE6776"/>
      <c r="CF6776"/>
      <c r="CG6776"/>
      <c r="CH6776"/>
      <c r="CI6776"/>
      <c r="CJ6776"/>
    </row>
    <row r="6777" spans="39:88" x14ac:dyDescent="0.3"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  <c r="BF6777"/>
      <c r="BG6777"/>
      <c r="BH6777"/>
      <c r="BI6777"/>
      <c r="BJ6777"/>
      <c r="BK6777"/>
      <c r="BL6777"/>
      <c r="BM6777"/>
      <c r="BN6777"/>
      <c r="BO6777"/>
      <c r="BP6777"/>
      <c r="BQ6777"/>
      <c r="BR6777"/>
      <c r="BS6777"/>
      <c r="BT6777"/>
      <c r="BU6777"/>
      <c r="BV6777"/>
      <c r="BW6777"/>
      <c r="BX6777"/>
      <c r="BY6777"/>
      <c r="BZ6777"/>
      <c r="CA6777"/>
      <c r="CB6777"/>
      <c r="CC6777"/>
      <c r="CD6777"/>
      <c r="CE6777"/>
      <c r="CF6777"/>
      <c r="CG6777"/>
      <c r="CH6777"/>
      <c r="CI6777"/>
      <c r="CJ6777"/>
    </row>
    <row r="6778" spans="39:88" x14ac:dyDescent="0.3"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  <c r="BF6778"/>
      <c r="BG6778"/>
      <c r="BH6778"/>
      <c r="BI6778"/>
      <c r="BJ6778"/>
      <c r="BK6778"/>
      <c r="BL6778"/>
      <c r="BM6778"/>
      <c r="BN6778"/>
      <c r="BO6778"/>
      <c r="BP6778"/>
      <c r="BQ6778"/>
      <c r="BR6778"/>
      <c r="BS6778"/>
      <c r="BT6778"/>
      <c r="BU6778"/>
      <c r="BV6778"/>
      <c r="BW6778"/>
      <c r="BX6778"/>
      <c r="BY6778"/>
      <c r="BZ6778"/>
      <c r="CA6778"/>
      <c r="CB6778"/>
      <c r="CC6778"/>
      <c r="CD6778"/>
      <c r="CE6778"/>
      <c r="CF6778"/>
      <c r="CG6778"/>
      <c r="CH6778"/>
      <c r="CI6778"/>
      <c r="CJ6778"/>
    </row>
    <row r="6779" spans="39:88" x14ac:dyDescent="0.3"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  <c r="BF6779"/>
      <c r="BG6779"/>
      <c r="BH6779"/>
      <c r="BI6779"/>
      <c r="BJ6779"/>
      <c r="BK6779"/>
      <c r="BL6779"/>
      <c r="BM6779"/>
      <c r="BN6779"/>
      <c r="BO6779"/>
      <c r="BP6779"/>
      <c r="BQ6779"/>
      <c r="BR6779"/>
      <c r="BS6779"/>
      <c r="BT6779"/>
      <c r="BU6779"/>
      <c r="BV6779"/>
      <c r="BW6779"/>
      <c r="BX6779"/>
      <c r="BY6779"/>
      <c r="BZ6779"/>
      <c r="CA6779"/>
      <c r="CB6779"/>
      <c r="CC6779"/>
      <c r="CD6779"/>
      <c r="CE6779"/>
      <c r="CF6779"/>
      <c r="CG6779"/>
      <c r="CH6779"/>
      <c r="CI6779"/>
      <c r="CJ6779"/>
    </row>
    <row r="6780" spans="39:88" x14ac:dyDescent="0.3"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  <c r="BF6780"/>
      <c r="BG6780"/>
      <c r="BH6780"/>
      <c r="BI6780"/>
      <c r="BJ6780"/>
      <c r="BK6780"/>
      <c r="BL6780"/>
      <c r="BM6780"/>
      <c r="BN6780"/>
      <c r="BO6780"/>
      <c r="BP6780"/>
      <c r="BQ6780"/>
      <c r="BR6780"/>
      <c r="BS6780"/>
      <c r="BT6780"/>
      <c r="BU6780"/>
      <c r="BV6780"/>
      <c r="BW6780"/>
      <c r="BX6780"/>
      <c r="BY6780"/>
      <c r="BZ6780"/>
      <c r="CA6780"/>
      <c r="CB6780"/>
      <c r="CC6780"/>
      <c r="CD6780"/>
      <c r="CE6780"/>
      <c r="CF6780"/>
      <c r="CG6780"/>
      <c r="CH6780"/>
      <c r="CI6780"/>
      <c r="CJ6780"/>
    </row>
    <row r="6781" spans="39:88" x14ac:dyDescent="0.3"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  <c r="BF6781"/>
      <c r="BG6781"/>
      <c r="BH6781"/>
      <c r="BI6781"/>
      <c r="BJ6781"/>
      <c r="BK6781"/>
      <c r="BL6781"/>
      <c r="BM6781"/>
      <c r="BN6781"/>
      <c r="BO6781"/>
      <c r="BP6781"/>
      <c r="BQ6781"/>
      <c r="BR6781"/>
      <c r="BS6781"/>
      <c r="BT6781"/>
      <c r="BU6781"/>
      <c r="BV6781"/>
      <c r="BW6781"/>
      <c r="BX6781"/>
      <c r="BY6781"/>
      <c r="BZ6781"/>
      <c r="CA6781"/>
      <c r="CB6781"/>
      <c r="CC6781"/>
      <c r="CD6781"/>
      <c r="CE6781"/>
      <c r="CF6781"/>
      <c r="CG6781"/>
      <c r="CH6781"/>
      <c r="CI6781"/>
      <c r="CJ6781"/>
    </row>
    <row r="6782" spans="39:88" x14ac:dyDescent="0.3"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  <c r="BF6782"/>
      <c r="BG6782"/>
      <c r="BH6782"/>
      <c r="BI6782"/>
      <c r="BJ6782"/>
      <c r="BK6782"/>
      <c r="BL6782"/>
      <c r="BM6782"/>
      <c r="BN6782"/>
      <c r="BO6782"/>
      <c r="BP6782"/>
      <c r="BQ6782"/>
      <c r="BR6782"/>
      <c r="BS6782"/>
      <c r="BT6782"/>
      <c r="BU6782"/>
      <c r="BV6782"/>
      <c r="BW6782"/>
      <c r="BX6782"/>
      <c r="BY6782"/>
      <c r="BZ6782"/>
      <c r="CA6782"/>
      <c r="CB6782"/>
      <c r="CC6782"/>
      <c r="CD6782"/>
      <c r="CE6782"/>
      <c r="CF6782"/>
      <c r="CG6782"/>
      <c r="CH6782"/>
      <c r="CI6782"/>
      <c r="CJ6782"/>
    </row>
    <row r="6783" spans="39:88" x14ac:dyDescent="0.3"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  <c r="BF6783"/>
      <c r="BG6783"/>
      <c r="BH6783"/>
      <c r="BI6783"/>
      <c r="BJ6783"/>
      <c r="BK6783"/>
      <c r="BL6783"/>
      <c r="BM6783"/>
      <c r="BN6783"/>
      <c r="BO6783"/>
      <c r="BP6783"/>
      <c r="BQ6783"/>
      <c r="BR6783"/>
      <c r="BS6783"/>
      <c r="BT6783"/>
      <c r="BU6783"/>
      <c r="BV6783"/>
      <c r="BW6783"/>
      <c r="BX6783"/>
      <c r="BY6783"/>
      <c r="BZ6783"/>
      <c r="CA6783"/>
      <c r="CB6783"/>
      <c r="CC6783"/>
      <c r="CD6783"/>
      <c r="CE6783"/>
      <c r="CF6783"/>
      <c r="CG6783"/>
      <c r="CH6783"/>
      <c r="CI6783"/>
      <c r="CJ6783"/>
    </row>
    <row r="6784" spans="39:88" x14ac:dyDescent="0.3"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  <c r="BF6784"/>
      <c r="BG6784"/>
      <c r="BH6784"/>
      <c r="BI6784"/>
      <c r="BJ6784"/>
      <c r="BK6784"/>
      <c r="BL6784"/>
      <c r="BM6784"/>
      <c r="BN6784"/>
      <c r="BO6784"/>
      <c r="BP6784"/>
      <c r="BQ6784"/>
      <c r="BR6784"/>
      <c r="BS6784"/>
      <c r="BT6784"/>
      <c r="BU6784"/>
      <c r="BV6784"/>
      <c r="BW6784"/>
      <c r="BX6784"/>
      <c r="BY6784"/>
      <c r="BZ6784"/>
      <c r="CA6784"/>
      <c r="CB6784"/>
      <c r="CC6784"/>
      <c r="CD6784"/>
      <c r="CE6784"/>
      <c r="CF6784"/>
      <c r="CG6784"/>
      <c r="CH6784"/>
      <c r="CI6784"/>
      <c r="CJ6784"/>
    </row>
    <row r="6785" spans="39:88" x14ac:dyDescent="0.3"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  <c r="BF6785"/>
      <c r="BG6785"/>
      <c r="BH6785"/>
      <c r="BI6785"/>
      <c r="BJ6785"/>
      <c r="BK6785"/>
      <c r="BL6785"/>
      <c r="BM6785"/>
      <c r="BN6785"/>
      <c r="BO6785"/>
      <c r="BP6785"/>
      <c r="BQ6785"/>
      <c r="BR6785"/>
      <c r="BS6785"/>
      <c r="BT6785"/>
      <c r="BU6785"/>
      <c r="BV6785"/>
      <c r="BW6785"/>
      <c r="BX6785"/>
      <c r="BY6785"/>
      <c r="BZ6785"/>
      <c r="CA6785"/>
      <c r="CB6785"/>
      <c r="CC6785"/>
      <c r="CD6785"/>
      <c r="CE6785"/>
      <c r="CF6785"/>
      <c r="CG6785"/>
      <c r="CH6785"/>
      <c r="CI6785"/>
      <c r="CJ6785"/>
    </row>
    <row r="6786" spans="39:88" x14ac:dyDescent="0.3"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  <c r="BF6786"/>
      <c r="BG6786"/>
      <c r="BH6786"/>
      <c r="BI6786"/>
      <c r="BJ6786"/>
      <c r="BK6786"/>
      <c r="BL6786"/>
      <c r="BM6786"/>
      <c r="BN6786"/>
      <c r="BO6786"/>
      <c r="BP6786"/>
      <c r="BQ6786"/>
      <c r="BR6786"/>
      <c r="BS6786"/>
      <c r="BT6786"/>
      <c r="BU6786"/>
      <c r="BV6786"/>
      <c r="BW6786"/>
      <c r="BX6786"/>
      <c r="BY6786"/>
      <c r="BZ6786"/>
      <c r="CA6786"/>
      <c r="CB6786"/>
      <c r="CC6786"/>
      <c r="CD6786"/>
      <c r="CE6786"/>
      <c r="CF6786"/>
      <c r="CG6786"/>
      <c r="CH6786"/>
      <c r="CI6786"/>
      <c r="CJ6786"/>
    </row>
    <row r="6787" spans="39:88" x14ac:dyDescent="0.3"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  <c r="BF6787"/>
      <c r="BG6787"/>
      <c r="BH6787"/>
      <c r="BI6787"/>
      <c r="BJ6787"/>
      <c r="BK6787"/>
      <c r="BL6787"/>
      <c r="BM6787"/>
      <c r="BN6787"/>
      <c r="BO6787"/>
      <c r="BP6787"/>
      <c r="BQ6787"/>
      <c r="BR6787"/>
      <c r="BS6787"/>
      <c r="BT6787"/>
      <c r="BU6787"/>
      <c r="BV6787"/>
      <c r="BW6787"/>
      <c r="BX6787"/>
      <c r="BY6787"/>
      <c r="BZ6787"/>
      <c r="CA6787"/>
      <c r="CB6787"/>
      <c r="CC6787"/>
      <c r="CD6787"/>
      <c r="CE6787"/>
      <c r="CF6787"/>
      <c r="CG6787"/>
      <c r="CH6787"/>
      <c r="CI6787"/>
      <c r="CJ6787"/>
    </row>
    <row r="6788" spans="39:88" x14ac:dyDescent="0.3"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  <c r="BF6788"/>
      <c r="BG6788"/>
      <c r="BH6788"/>
      <c r="BI6788"/>
      <c r="BJ6788"/>
      <c r="BK6788"/>
      <c r="BL6788"/>
      <c r="BM6788"/>
      <c r="BN6788"/>
      <c r="BO6788"/>
      <c r="BP6788"/>
      <c r="BQ6788"/>
      <c r="BR6788"/>
      <c r="BS6788"/>
      <c r="BT6788"/>
      <c r="BU6788"/>
      <c r="BV6788"/>
      <c r="BW6788"/>
      <c r="BX6788"/>
      <c r="BY6788"/>
      <c r="BZ6788"/>
      <c r="CA6788"/>
      <c r="CB6788"/>
      <c r="CC6788"/>
      <c r="CD6788"/>
      <c r="CE6788"/>
      <c r="CF6788"/>
      <c r="CG6788"/>
      <c r="CH6788"/>
      <c r="CI6788"/>
      <c r="CJ6788"/>
    </row>
    <row r="6789" spans="39:88" x14ac:dyDescent="0.3"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  <c r="BF6789"/>
      <c r="BG6789"/>
      <c r="BH6789"/>
      <c r="BI6789"/>
      <c r="BJ6789"/>
      <c r="BK6789"/>
      <c r="BL6789"/>
      <c r="BM6789"/>
      <c r="BN6789"/>
      <c r="BO6789"/>
      <c r="BP6789"/>
      <c r="BQ6789"/>
      <c r="BR6789"/>
      <c r="BS6789"/>
      <c r="BT6789"/>
      <c r="BU6789"/>
      <c r="BV6789"/>
      <c r="BW6789"/>
      <c r="BX6789"/>
      <c r="BY6789"/>
      <c r="BZ6789"/>
      <c r="CA6789"/>
      <c r="CB6789"/>
      <c r="CC6789"/>
      <c r="CD6789"/>
      <c r="CE6789"/>
      <c r="CF6789"/>
      <c r="CG6789"/>
      <c r="CH6789"/>
      <c r="CI6789"/>
      <c r="CJ6789"/>
    </row>
    <row r="6790" spans="39:88" x14ac:dyDescent="0.3"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  <c r="BF6790"/>
      <c r="BG6790"/>
      <c r="BH6790"/>
      <c r="BI6790"/>
      <c r="BJ6790"/>
      <c r="BK6790"/>
      <c r="BL6790"/>
      <c r="BM6790"/>
      <c r="BN6790"/>
      <c r="BO6790"/>
      <c r="BP6790"/>
      <c r="BQ6790"/>
      <c r="BR6790"/>
      <c r="BS6790"/>
      <c r="BT6790"/>
      <c r="BU6790"/>
      <c r="BV6790"/>
      <c r="BW6790"/>
      <c r="BX6790"/>
      <c r="BY6790"/>
      <c r="BZ6790"/>
      <c r="CA6790"/>
      <c r="CB6790"/>
      <c r="CC6790"/>
      <c r="CD6790"/>
      <c r="CE6790"/>
      <c r="CF6790"/>
      <c r="CG6790"/>
      <c r="CH6790"/>
      <c r="CI6790"/>
      <c r="CJ6790"/>
    </row>
    <row r="6791" spans="39:88" x14ac:dyDescent="0.3"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  <c r="BF6791"/>
      <c r="BG6791"/>
      <c r="BH6791"/>
      <c r="BI6791"/>
      <c r="BJ6791"/>
      <c r="BK6791"/>
      <c r="BL6791"/>
      <c r="BM6791"/>
      <c r="BN6791"/>
      <c r="BO6791"/>
      <c r="BP6791"/>
      <c r="BQ6791"/>
      <c r="BR6791"/>
      <c r="BS6791"/>
      <c r="BT6791"/>
      <c r="BU6791"/>
      <c r="BV6791"/>
      <c r="BW6791"/>
      <c r="BX6791"/>
      <c r="BY6791"/>
      <c r="BZ6791"/>
      <c r="CA6791"/>
      <c r="CB6791"/>
      <c r="CC6791"/>
      <c r="CD6791"/>
      <c r="CE6791"/>
      <c r="CF6791"/>
      <c r="CG6791"/>
      <c r="CH6791"/>
      <c r="CI6791"/>
      <c r="CJ6791"/>
    </row>
    <row r="6792" spans="39:88" x14ac:dyDescent="0.3"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  <c r="BF6792"/>
      <c r="BG6792"/>
      <c r="BH6792"/>
      <c r="BI6792"/>
      <c r="BJ6792"/>
      <c r="BK6792"/>
      <c r="BL6792"/>
      <c r="BM6792"/>
      <c r="BN6792"/>
      <c r="BO6792"/>
      <c r="BP6792"/>
      <c r="BQ6792"/>
      <c r="BR6792"/>
      <c r="BS6792"/>
      <c r="BT6792"/>
      <c r="BU6792"/>
      <c r="BV6792"/>
      <c r="BW6792"/>
      <c r="BX6792"/>
      <c r="BY6792"/>
      <c r="BZ6792"/>
      <c r="CA6792"/>
      <c r="CB6792"/>
      <c r="CC6792"/>
      <c r="CD6792"/>
      <c r="CE6792"/>
      <c r="CF6792"/>
      <c r="CG6792"/>
      <c r="CH6792"/>
      <c r="CI6792"/>
      <c r="CJ6792"/>
    </row>
    <row r="6793" spans="39:88" x14ac:dyDescent="0.3"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  <c r="BF6793"/>
      <c r="BG6793"/>
      <c r="BH6793"/>
      <c r="BI6793"/>
      <c r="BJ6793"/>
      <c r="BK6793"/>
      <c r="BL6793"/>
      <c r="BM6793"/>
      <c r="BN6793"/>
      <c r="BO6793"/>
      <c r="BP6793"/>
      <c r="BQ6793"/>
      <c r="BR6793"/>
      <c r="BS6793"/>
      <c r="BT6793"/>
      <c r="BU6793"/>
      <c r="BV6793"/>
      <c r="BW6793"/>
      <c r="BX6793"/>
      <c r="BY6793"/>
      <c r="BZ6793"/>
      <c r="CA6793"/>
      <c r="CB6793"/>
      <c r="CC6793"/>
      <c r="CD6793"/>
      <c r="CE6793"/>
      <c r="CF6793"/>
      <c r="CG6793"/>
      <c r="CH6793"/>
      <c r="CI6793"/>
      <c r="CJ6793"/>
    </row>
    <row r="6794" spans="39:88" x14ac:dyDescent="0.3"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  <c r="BF6794"/>
      <c r="BG6794"/>
      <c r="BH6794"/>
      <c r="BI6794"/>
      <c r="BJ6794"/>
      <c r="BK6794"/>
      <c r="BL6794"/>
      <c r="BM6794"/>
      <c r="BN6794"/>
      <c r="BO6794"/>
      <c r="BP6794"/>
      <c r="BQ6794"/>
      <c r="BR6794"/>
      <c r="BS6794"/>
      <c r="BT6794"/>
      <c r="BU6794"/>
      <c r="BV6794"/>
      <c r="BW6794"/>
      <c r="BX6794"/>
      <c r="BY6794"/>
      <c r="BZ6794"/>
      <c r="CA6794"/>
      <c r="CB6794"/>
      <c r="CC6794"/>
      <c r="CD6794"/>
      <c r="CE6794"/>
      <c r="CF6794"/>
      <c r="CG6794"/>
      <c r="CH6794"/>
      <c r="CI6794"/>
      <c r="CJ6794"/>
    </row>
    <row r="6795" spans="39:88" x14ac:dyDescent="0.3"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  <c r="BF6795"/>
      <c r="BG6795"/>
      <c r="BH6795"/>
      <c r="BI6795"/>
      <c r="BJ6795"/>
      <c r="BK6795"/>
      <c r="BL6795"/>
      <c r="BM6795"/>
      <c r="BN6795"/>
      <c r="BO6795"/>
      <c r="BP6795"/>
      <c r="BQ6795"/>
      <c r="BR6795"/>
      <c r="BS6795"/>
      <c r="BT6795"/>
      <c r="BU6795"/>
      <c r="BV6795"/>
      <c r="BW6795"/>
      <c r="BX6795"/>
      <c r="BY6795"/>
      <c r="BZ6795"/>
      <c r="CA6795"/>
      <c r="CB6795"/>
      <c r="CC6795"/>
      <c r="CD6795"/>
      <c r="CE6795"/>
      <c r="CF6795"/>
      <c r="CG6795"/>
      <c r="CH6795"/>
      <c r="CI6795"/>
      <c r="CJ6795"/>
    </row>
    <row r="6796" spans="39:88" x14ac:dyDescent="0.3"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  <c r="BF6796"/>
      <c r="BG6796"/>
      <c r="BH6796"/>
      <c r="BI6796"/>
      <c r="BJ6796"/>
      <c r="BK6796"/>
      <c r="BL6796"/>
      <c r="BM6796"/>
      <c r="BN6796"/>
      <c r="BO6796"/>
      <c r="BP6796"/>
      <c r="BQ6796"/>
      <c r="BR6796"/>
      <c r="BS6796"/>
      <c r="BT6796"/>
      <c r="BU6796"/>
      <c r="BV6796"/>
      <c r="BW6796"/>
      <c r="BX6796"/>
      <c r="BY6796"/>
      <c r="BZ6796"/>
      <c r="CA6796"/>
      <c r="CB6796"/>
      <c r="CC6796"/>
      <c r="CD6796"/>
      <c r="CE6796"/>
      <c r="CF6796"/>
      <c r="CG6796"/>
      <c r="CH6796"/>
      <c r="CI6796"/>
      <c r="CJ6796"/>
    </row>
    <row r="6797" spans="39:88" x14ac:dyDescent="0.3"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  <c r="BF6797"/>
      <c r="BG6797"/>
      <c r="BH6797"/>
      <c r="BI6797"/>
      <c r="BJ6797"/>
      <c r="BK6797"/>
      <c r="BL6797"/>
      <c r="BM6797"/>
      <c r="BN6797"/>
      <c r="BO6797"/>
      <c r="BP6797"/>
      <c r="BQ6797"/>
      <c r="BR6797"/>
      <c r="BS6797"/>
      <c r="BT6797"/>
      <c r="BU6797"/>
      <c r="BV6797"/>
      <c r="BW6797"/>
      <c r="BX6797"/>
      <c r="BY6797"/>
      <c r="BZ6797"/>
      <c r="CA6797"/>
      <c r="CB6797"/>
      <c r="CC6797"/>
      <c r="CD6797"/>
      <c r="CE6797"/>
      <c r="CF6797"/>
      <c r="CG6797"/>
      <c r="CH6797"/>
      <c r="CI6797"/>
      <c r="CJ6797"/>
    </row>
    <row r="6798" spans="39:88" x14ac:dyDescent="0.3"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  <c r="BF6798"/>
      <c r="BG6798"/>
      <c r="BH6798"/>
      <c r="BI6798"/>
      <c r="BJ6798"/>
      <c r="BK6798"/>
      <c r="BL6798"/>
      <c r="BM6798"/>
      <c r="BN6798"/>
      <c r="BO6798"/>
      <c r="BP6798"/>
      <c r="BQ6798"/>
      <c r="BR6798"/>
      <c r="BS6798"/>
      <c r="BT6798"/>
      <c r="BU6798"/>
      <c r="BV6798"/>
      <c r="BW6798"/>
      <c r="BX6798"/>
      <c r="BY6798"/>
      <c r="BZ6798"/>
      <c r="CA6798"/>
      <c r="CB6798"/>
      <c r="CC6798"/>
      <c r="CD6798"/>
      <c r="CE6798"/>
      <c r="CF6798"/>
      <c r="CG6798"/>
      <c r="CH6798"/>
      <c r="CI6798"/>
      <c r="CJ6798"/>
    </row>
    <row r="6799" spans="39:88" x14ac:dyDescent="0.3"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  <c r="BF6799"/>
      <c r="BG6799"/>
      <c r="BH6799"/>
      <c r="BI6799"/>
      <c r="BJ6799"/>
      <c r="BK6799"/>
      <c r="BL6799"/>
      <c r="BM6799"/>
      <c r="BN6799"/>
      <c r="BO6799"/>
      <c r="BP6799"/>
      <c r="BQ6799"/>
      <c r="BR6799"/>
      <c r="BS6799"/>
      <c r="BT6799"/>
      <c r="BU6799"/>
      <c r="BV6799"/>
      <c r="BW6799"/>
      <c r="BX6799"/>
      <c r="BY6799"/>
      <c r="BZ6799"/>
      <c r="CA6799"/>
      <c r="CB6799"/>
      <c r="CC6799"/>
      <c r="CD6799"/>
      <c r="CE6799"/>
      <c r="CF6799"/>
      <c r="CG6799"/>
      <c r="CH6799"/>
      <c r="CI6799"/>
      <c r="CJ6799"/>
    </row>
    <row r="6800" spans="39:88" x14ac:dyDescent="0.3"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  <c r="BF6800"/>
      <c r="BG6800"/>
      <c r="BH6800"/>
      <c r="BI6800"/>
      <c r="BJ6800"/>
      <c r="BK6800"/>
      <c r="BL6800"/>
      <c r="BM6800"/>
      <c r="BN6800"/>
      <c r="BO6800"/>
      <c r="BP6800"/>
      <c r="BQ6800"/>
      <c r="BR6800"/>
      <c r="BS6800"/>
      <c r="BT6800"/>
      <c r="BU6800"/>
      <c r="BV6800"/>
      <c r="BW6800"/>
      <c r="BX6800"/>
      <c r="BY6800"/>
      <c r="BZ6800"/>
      <c r="CA6800"/>
      <c r="CB6800"/>
      <c r="CC6800"/>
      <c r="CD6800"/>
      <c r="CE6800"/>
      <c r="CF6800"/>
      <c r="CG6800"/>
      <c r="CH6800"/>
      <c r="CI6800"/>
      <c r="CJ6800"/>
    </row>
    <row r="6801" spans="39:88" x14ac:dyDescent="0.3"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  <c r="BF6801"/>
      <c r="BG6801"/>
      <c r="BH6801"/>
      <c r="BI6801"/>
      <c r="BJ6801"/>
      <c r="BK6801"/>
      <c r="BL6801"/>
      <c r="BM6801"/>
      <c r="BN6801"/>
      <c r="BO6801"/>
      <c r="BP6801"/>
      <c r="BQ6801"/>
      <c r="BR6801"/>
      <c r="BS6801"/>
      <c r="BT6801"/>
      <c r="BU6801"/>
      <c r="BV6801"/>
      <c r="BW6801"/>
      <c r="BX6801"/>
      <c r="BY6801"/>
      <c r="BZ6801"/>
      <c r="CA6801"/>
      <c r="CB6801"/>
      <c r="CC6801"/>
      <c r="CD6801"/>
      <c r="CE6801"/>
      <c r="CF6801"/>
      <c r="CG6801"/>
      <c r="CH6801"/>
      <c r="CI6801"/>
      <c r="CJ6801"/>
    </row>
    <row r="6802" spans="39:88" x14ac:dyDescent="0.3"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  <c r="BF6802"/>
      <c r="BG6802"/>
      <c r="BH6802"/>
      <c r="BI6802"/>
      <c r="BJ6802"/>
      <c r="BK6802"/>
      <c r="BL6802"/>
      <c r="BM6802"/>
      <c r="BN6802"/>
      <c r="BO6802"/>
      <c r="BP6802"/>
      <c r="BQ6802"/>
      <c r="BR6802"/>
      <c r="BS6802"/>
      <c r="BT6802"/>
      <c r="BU6802"/>
      <c r="BV6802"/>
      <c r="BW6802"/>
      <c r="BX6802"/>
      <c r="BY6802"/>
      <c r="BZ6802"/>
      <c r="CA6802"/>
      <c r="CB6802"/>
      <c r="CC6802"/>
      <c r="CD6802"/>
      <c r="CE6802"/>
      <c r="CF6802"/>
      <c r="CG6802"/>
      <c r="CH6802"/>
      <c r="CI6802"/>
      <c r="CJ6802"/>
    </row>
    <row r="6803" spans="39:88" x14ac:dyDescent="0.3"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  <c r="BF6803"/>
      <c r="BG6803"/>
      <c r="BH6803"/>
      <c r="BI6803"/>
      <c r="BJ6803"/>
      <c r="BK6803"/>
      <c r="BL6803"/>
      <c r="BM6803"/>
      <c r="BN6803"/>
      <c r="BO6803"/>
      <c r="BP6803"/>
      <c r="BQ6803"/>
      <c r="BR6803"/>
      <c r="BS6803"/>
      <c r="BT6803"/>
      <c r="BU6803"/>
      <c r="BV6803"/>
      <c r="BW6803"/>
      <c r="BX6803"/>
      <c r="BY6803"/>
      <c r="BZ6803"/>
      <c r="CA6803"/>
      <c r="CB6803"/>
      <c r="CC6803"/>
      <c r="CD6803"/>
      <c r="CE6803"/>
      <c r="CF6803"/>
      <c r="CG6803"/>
      <c r="CH6803"/>
      <c r="CI6803"/>
      <c r="CJ6803"/>
    </row>
    <row r="6804" spans="39:88" x14ac:dyDescent="0.3"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  <c r="BF6804"/>
      <c r="BG6804"/>
      <c r="BH6804"/>
      <c r="BI6804"/>
      <c r="BJ6804"/>
      <c r="BK6804"/>
      <c r="BL6804"/>
      <c r="BM6804"/>
      <c r="BN6804"/>
      <c r="BO6804"/>
      <c r="BP6804"/>
      <c r="BQ6804"/>
      <c r="BR6804"/>
      <c r="BS6804"/>
      <c r="BT6804"/>
      <c r="BU6804"/>
      <c r="BV6804"/>
      <c r="BW6804"/>
      <c r="BX6804"/>
      <c r="BY6804"/>
      <c r="BZ6804"/>
      <c r="CA6804"/>
      <c r="CB6804"/>
      <c r="CC6804"/>
      <c r="CD6804"/>
      <c r="CE6804"/>
      <c r="CF6804"/>
      <c r="CG6804"/>
      <c r="CH6804"/>
      <c r="CI6804"/>
      <c r="CJ6804"/>
    </row>
    <row r="6805" spans="39:88" x14ac:dyDescent="0.3"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  <c r="BF6805"/>
      <c r="BG6805"/>
      <c r="BH6805"/>
      <c r="BI6805"/>
      <c r="BJ6805"/>
      <c r="BK6805"/>
      <c r="BL6805"/>
      <c r="BM6805"/>
      <c r="BN6805"/>
      <c r="BO6805"/>
      <c r="BP6805"/>
      <c r="BQ6805"/>
      <c r="BR6805"/>
      <c r="BS6805"/>
      <c r="BT6805"/>
      <c r="BU6805"/>
      <c r="BV6805"/>
      <c r="BW6805"/>
      <c r="BX6805"/>
      <c r="BY6805"/>
      <c r="BZ6805"/>
      <c r="CA6805"/>
      <c r="CB6805"/>
      <c r="CC6805"/>
      <c r="CD6805"/>
      <c r="CE6805"/>
      <c r="CF6805"/>
      <c r="CG6805"/>
      <c r="CH6805"/>
      <c r="CI6805"/>
      <c r="CJ6805"/>
    </row>
    <row r="6806" spans="39:88" x14ac:dyDescent="0.3"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  <c r="BF6806"/>
      <c r="BG6806"/>
      <c r="BH6806"/>
      <c r="BI6806"/>
      <c r="BJ6806"/>
      <c r="BK6806"/>
      <c r="BL6806"/>
      <c r="BM6806"/>
      <c r="BN6806"/>
      <c r="BO6806"/>
      <c r="BP6806"/>
      <c r="BQ6806"/>
      <c r="BR6806"/>
      <c r="BS6806"/>
      <c r="BT6806"/>
      <c r="BU6806"/>
      <c r="BV6806"/>
      <c r="BW6806"/>
      <c r="BX6806"/>
      <c r="BY6806"/>
      <c r="BZ6806"/>
      <c r="CA6806"/>
      <c r="CB6806"/>
      <c r="CC6806"/>
      <c r="CD6806"/>
      <c r="CE6806"/>
      <c r="CF6806"/>
      <c r="CG6806"/>
      <c r="CH6806"/>
      <c r="CI6806"/>
      <c r="CJ6806"/>
    </row>
    <row r="6807" spans="39:88" x14ac:dyDescent="0.3"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  <c r="BF6807"/>
      <c r="BG6807"/>
      <c r="BH6807"/>
      <c r="BI6807"/>
      <c r="BJ6807"/>
      <c r="BK6807"/>
      <c r="BL6807"/>
      <c r="BM6807"/>
      <c r="BN6807"/>
      <c r="BO6807"/>
      <c r="BP6807"/>
      <c r="BQ6807"/>
      <c r="BR6807"/>
      <c r="BS6807"/>
      <c r="BT6807"/>
      <c r="BU6807"/>
      <c r="BV6807"/>
      <c r="BW6807"/>
      <c r="BX6807"/>
      <c r="BY6807"/>
      <c r="BZ6807"/>
      <c r="CA6807"/>
      <c r="CB6807"/>
      <c r="CC6807"/>
      <c r="CD6807"/>
      <c r="CE6807"/>
      <c r="CF6807"/>
      <c r="CG6807"/>
      <c r="CH6807"/>
      <c r="CI6807"/>
      <c r="CJ6807"/>
    </row>
    <row r="6808" spans="39:88" x14ac:dyDescent="0.3"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  <c r="BF6808"/>
      <c r="BG6808"/>
      <c r="BH6808"/>
      <c r="BI6808"/>
      <c r="BJ6808"/>
      <c r="BK6808"/>
      <c r="BL6808"/>
      <c r="BM6808"/>
      <c r="BN6808"/>
      <c r="BO6808"/>
      <c r="BP6808"/>
      <c r="BQ6808"/>
      <c r="BR6808"/>
      <c r="BS6808"/>
      <c r="BT6808"/>
      <c r="BU6808"/>
      <c r="BV6808"/>
      <c r="BW6808"/>
      <c r="BX6808"/>
      <c r="BY6808"/>
      <c r="BZ6808"/>
      <c r="CA6808"/>
      <c r="CB6808"/>
      <c r="CC6808"/>
      <c r="CD6808"/>
      <c r="CE6808"/>
      <c r="CF6808"/>
      <c r="CG6808"/>
      <c r="CH6808"/>
      <c r="CI6808"/>
      <c r="CJ6808"/>
    </row>
    <row r="6809" spans="39:88" x14ac:dyDescent="0.3"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  <c r="BF6809"/>
      <c r="BG6809"/>
      <c r="BH6809"/>
      <c r="BI6809"/>
      <c r="BJ6809"/>
      <c r="BK6809"/>
      <c r="BL6809"/>
      <c r="BM6809"/>
      <c r="BN6809"/>
      <c r="BO6809"/>
      <c r="BP6809"/>
      <c r="BQ6809"/>
      <c r="BR6809"/>
      <c r="BS6809"/>
      <c r="BT6809"/>
      <c r="BU6809"/>
      <c r="BV6809"/>
      <c r="BW6809"/>
      <c r="BX6809"/>
      <c r="BY6809"/>
      <c r="BZ6809"/>
      <c r="CA6809"/>
      <c r="CB6809"/>
      <c r="CC6809"/>
      <c r="CD6809"/>
      <c r="CE6809"/>
      <c r="CF6809"/>
      <c r="CG6809"/>
      <c r="CH6809"/>
      <c r="CI6809"/>
      <c r="CJ6809"/>
    </row>
    <row r="6810" spans="39:88" x14ac:dyDescent="0.3"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  <c r="BF6810"/>
      <c r="BG6810"/>
      <c r="BH6810"/>
      <c r="BI6810"/>
      <c r="BJ6810"/>
      <c r="BK6810"/>
      <c r="BL6810"/>
      <c r="BM6810"/>
      <c r="BN6810"/>
      <c r="BO6810"/>
      <c r="BP6810"/>
      <c r="BQ6810"/>
      <c r="BR6810"/>
      <c r="BS6810"/>
      <c r="BT6810"/>
      <c r="BU6810"/>
      <c r="BV6810"/>
      <c r="BW6810"/>
      <c r="BX6810"/>
      <c r="BY6810"/>
      <c r="BZ6810"/>
      <c r="CA6810"/>
      <c r="CB6810"/>
      <c r="CC6810"/>
      <c r="CD6810"/>
      <c r="CE6810"/>
      <c r="CF6810"/>
      <c r="CG6810"/>
      <c r="CH6810"/>
      <c r="CI6810"/>
      <c r="CJ6810"/>
    </row>
    <row r="6811" spans="39:88" x14ac:dyDescent="0.3"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  <c r="BF6811"/>
      <c r="BG6811"/>
      <c r="BH6811"/>
      <c r="BI6811"/>
      <c r="BJ6811"/>
      <c r="BK6811"/>
      <c r="BL6811"/>
      <c r="BM6811"/>
      <c r="BN6811"/>
      <c r="BO6811"/>
      <c r="BP6811"/>
      <c r="BQ6811"/>
      <c r="BR6811"/>
      <c r="BS6811"/>
      <c r="BT6811"/>
      <c r="BU6811"/>
      <c r="BV6811"/>
      <c r="BW6811"/>
      <c r="BX6811"/>
      <c r="BY6811"/>
      <c r="BZ6811"/>
      <c r="CA6811"/>
      <c r="CB6811"/>
      <c r="CC6811"/>
      <c r="CD6811"/>
      <c r="CE6811"/>
      <c r="CF6811"/>
      <c r="CG6811"/>
      <c r="CH6811"/>
      <c r="CI6811"/>
      <c r="CJ6811"/>
    </row>
    <row r="6812" spans="39:88" x14ac:dyDescent="0.3"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  <c r="BF6812"/>
      <c r="BG6812"/>
      <c r="BH6812"/>
      <c r="BI6812"/>
      <c r="BJ6812"/>
      <c r="BK6812"/>
      <c r="BL6812"/>
      <c r="BM6812"/>
      <c r="BN6812"/>
      <c r="BO6812"/>
      <c r="BP6812"/>
      <c r="BQ6812"/>
      <c r="BR6812"/>
      <c r="BS6812"/>
      <c r="BT6812"/>
      <c r="BU6812"/>
      <c r="BV6812"/>
      <c r="BW6812"/>
      <c r="BX6812"/>
      <c r="BY6812"/>
      <c r="BZ6812"/>
      <c r="CA6812"/>
      <c r="CB6812"/>
      <c r="CC6812"/>
      <c r="CD6812"/>
      <c r="CE6812"/>
      <c r="CF6812"/>
      <c r="CG6812"/>
      <c r="CH6812"/>
      <c r="CI6812"/>
      <c r="CJ6812"/>
    </row>
    <row r="6813" spans="39:88" x14ac:dyDescent="0.3"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  <c r="BF6813"/>
      <c r="BG6813"/>
      <c r="BH6813"/>
      <c r="BI6813"/>
      <c r="BJ6813"/>
      <c r="BK6813"/>
      <c r="BL6813"/>
      <c r="BM6813"/>
      <c r="BN6813"/>
      <c r="BO6813"/>
      <c r="BP6813"/>
      <c r="BQ6813"/>
      <c r="BR6813"/>
      <c r="BS6813"/>
      <c r="BT6813"/>
      <c r="BU6813"/>
      <c r="BV6813"/>
      <c r="BW6813"/>
      <c r="BX6813"/>
      <c r="BY6813"/>
      <c r="BZ6813"/>
      <c r="CA6813"/>
      <c r="CB6813"/>
      <c r="CC6813"/>
      <c r="CD6813"/>
      <c r="CE6813"/>
      <c r="CF6813"/>
      <c r="CG6813"/>
      <c r="CH6813"/>
      <c r="CI6813"/>
      <c r="CJ6813"/>
    </row>
    <row r="6814" spans="39:88" x14ac:dyDescent="0.3"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  <c r="BF6814"/>
      <c r="BG6814"/>
      <c r="BH6814"/>
      <c r="BI6814"/>
      <c r="BJ6814"/>
      <c r="BK6814"/>
      <c r="BL6814"/>
      <c r="BM6814"/>
      <c r="BN6814"/>
      <c r="BO6814"/>
      <c r="BP6814"/>
      <c r="BQ6814"/>
      <c r="BR6814"/>
      <c r="BS6814"/>
      <c r="BT6814"/>
      <c r="BU6814"/>
      <c r="BV6814"/>
      <c r="BW6814"/>
      <c r="BX6814"/>
      <c r="BY6814"/>
      <c r="BZ6814"/>
      <c r="CA6814"/>
      <c r="CB6814"/>
      <c r="CC6814"/>
      <c r="CD6814"/>
      <c r="CE6814"/>
      <c r="CF6814"/>
      <c r="CG6814"/>
      <c r="CH6814"/>
      <c r="CI6814"/>
      <c r="CJ6814"/>
    </row>
    <row r="6815" spans="39:88" x14ac:dyDescent="0.3"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  <c r="BF6815"/>
      <c r="BG6815"/>
      <c r="BH6815"/>
      <c r="BI6815"/>
      <c r="BJ6815"/>
      <c r="BK6815"/>
      <c r="BL6815"/>
      <c r="BM6815"/>
      <c r="BN6815"/>
      <c r="BO6815"/>
      <c r="BP6815"/>
      <c r="BQ6815"/>
      <c r="BR6815"/>
      <c r="BS6815"/>
      <c r="BT6815"/>
      <c r="BU6815"/>
      <c r="BV6815"/>
      <c r="BW6815"/>
      <c r="BX6815"/>
      <c r="BY6815"/>
      <c r="BZ6815"/>
      <c r="CA6815"/>
      <c r="CB6815"/>
      <c r="CC6815"/>
      <c r="CD6815"/>
      <c r="CE6815"/>
      <c r="CF6815"/>
      <c r="CG6815"/>
      <c r="CH6815"/>
      <c r="CI6815"/>
      <c r="CJ6815"/>
    </row>
    <row r="6816" spans="39:88" x14ac:dyDescent="0.3"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  <c r="BF6816"/>
      <c r="BG6816"/>
      <c r="BH6816"/>
      <c r="BI6816"/>
      <c r="BJ6816"/>
      <c r="BK6816"/>
      <c r="BL6816"/>
      <c r="BM6816"/>
      <c r="BN6816"/>
      <c r="BO6816"/>
      <c r="BP6816"/>
      <c r="BQ6816"/>
      <c r="BR6816"/>
      <c r="BS6816"/>
      <c r="BT6816"/>
      <c r="BU6816"/>
      <c r="BV6816"/>
      <c r="BW6816"/>
      <c r="BX6816"/>
      <c r="BY6816"/>
      <c r="BZ6816"/>
      <c r="CA6816"/>
      <c r="CB6816"/>
      <c r="CC6816"/>
      <c r="CD6816"/>
      <c r="CE6816"/>
      <c r="CF6816"/>
      <c r="CG6816"/>
      <c r="CH6816"/>
      <c r="CI6816"/>
      <c r="CJ6816"/>
    </row>
    <row r="6817" spans="39:88" x14ac:dyDescent="0.3"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  <c r="BF6817"/>
      <c r="BG6817"/>
      <c r="BH6817"/>
      <c r="BI6817"/>
      <c r="BJ6817"/>
      <c r="BK6817"/>
      <c r="BL6817"/>
      <c r="BM6817"/>
      <c r="BN6817"/>
      <c r="BO6817"/>
      <c r="BP6817"/>
      <c r="BQ6817"/>
      <c r="BR6817"/>
      <c r="BS6817"/>
      <c r="BT6817"/>
      <c r="BU6817"/>
      <c r="BV6817"/>
      <c r="BW6817"/>
      <c r="BX6817"/>
      <c r="BY6817"/>
      <c r="BZ6817"/>
      <c r="CA6817"/>
      <c r="CB6817"/>
      <c r="CC6817"/>
      <c r="CD6817"/>
      <c r="CE6817"/>
      <c r="CF6817"/>
      <c r="CG6817"/>
      <c r="CH6817"/>
      <c r="CI6817"/>
      <c r="CJ6817"/>
    </row>
    <row r="6818" spans="39:88" x14ac:dyDescent="0.3"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  <c r="BF6818"/>
      <c r="BG6818"/>
      <c r="BH6818"/>
      <c r="BI6818"/>
      <c r="BJ6818"/>
      <c r="BK6818"/>
      <c r="BL6818"/>
      <c r="BM6818"/>
      <c r="BN6818"/>
      <c r="BO6818"/>
      <c r="BP6818"/>
      <c r="BQ6818"/>
      <c r="BR6818"/>
      <c r="BS6818"/>
      <c r="BT6818"/>
      <c r="BU6818"/>
      <c r="BV6818"/>
      <c r="BW6818"/>
      <c r="BX6818"/>
      <c r="BY6818"/>
      <c r="BZ6818"/>
      <c r="CA6818"/>
      <c r="CB6818"/>
      <c r="CC6818"/>
      <c r="CD6818"/>
      <c r="CE6818"/>
      <c r="CF6818"/>
      <c r="CG6818"/>
      <c r="CH6818"/>
      <c r="CI6818"/>
      <c r="CJ6818"/>
    </row>
    <row r="6819" spans="39:88" x14ac:dyDescent="0.3"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  <c r="BF6819"/>
      <c r="BG6819"/>
      <c r="BH6819"/>
      <c r="BI6819"/>
      <c r="BJ6819"/>
      <c r="BK6819"/>
      <c r="BL6819"/>
      <c r="BM6819"/>
      <c r="BN6819"/>
      <c r="BO6819"/>
      <c r="BP6819"/>
      <c r="BQ6819"/>
      <c r="BR6819"/>
      <c r="BS6819"/>
      <c r="BT6819"/>
      <c r="BU6819"/>
      <c r="BV6819"/>
      <c r="BW6819"/>
      <c r="BX6819"/>
      <c r="BY6819"/>
      <c r="BZ6819"/>
      <c r="CA6819"/>
      <c r="CB6819"/>
      <c r="CC6819"/>
      <c r="CD6819"/>
      <c r="CE6819"/>
      <c r="CF6819"/>
      <c r="CG6819"/>
      <c r="CH6819"/>
      <c r="CI6819"/>
      <c r="CJ6819"/>
    </row>
    <row r="6820" spans="39:88" x14ac:dyDescent="0.3"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  <c r="BF6820"/>
      <c r="BG6820"/>
      <c r="BH6820"/>
      <c r="BI6820"/>
      <c r="BJ6820"/>
      <c r="BK6820"/>
      <c r="BL6820"/>
      <c r="BM6820"/>
      <c r="BN6820"/>
      <c r="BO6820"/>
      <c r="BP6820"/>
      <c r="BQ6820"/>
      <c r="BR6820"/>
      <c r="BS6820"/>
      <c r="BT6820"/>
      <c r="BU6820"/>
      <c r="BV6820"/>
      <c r="BW6820"/>
      <c r="BX6820"/>
      <c r="BY6820"/>
      <c r="BZ6820"/>
      <c r="CA6820"/>
      <c r="CB6820"/>
      <c r="CC6820"/>
      <c r="CD6820"/>
      <c r="CE6820"/>
      <c r="CF6820"/>
      <c r="CG6820"/>
      <c r="CH6820"/>
      <c r="CI6820"/>
      <c r="CJ6820"/>
    </row>
    <row r="6821" spans="39:88" x14ac:dyDescent="0.3"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  <c r="BF6821"/>
      <c r="BG6821"/>
      <c r="BH6821"/>
      <c r="BI6821"/>
      <c r="BJ6821"/>
      <c r="BK6821"/>
      <c r="BL6821"/>
      <c r="BM6821"/>
      <c r="BN6821"/>
      <c r="BO6821"/>
      <c r="BP6821"/>
      <c r="BQ6821"/>
      <c r="BR6821"/>
      <c r="BS6821"/>
      <c r="BT6821"/>
      <c r="BU6821"/>
      <c r="BV6821"/>
      <c r="BW6821"/>
      <c r="BX6821"/>
      <c r="BY6821"/>
      <c r="BZ6821"/>
      <c r="CA6821"/>
      <c r="CB6821"/>
      <c r="CC6821"/>
      <c r="CD6821"/>
      <c r="CE6821"/>
      <c r="CF6821"/>
      <c r="CG6821"/>
      <c r="CH6821"/>
      <c r="CI6821"/>
      <c r="CJ6821"/>
    </row>
    <row r="6822" spans="39:88" x14ac:dyDescent="0.3"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  <c r="BF6822"/>
      <c r="BG6822"/>
      <c r="BH6822"/>
      <c r="BI6822"/>
      <c r="BJ6822"/>
      <c r="BK6822"/>
      <c r="BL6822"/>
      <c r="BM6822"/>
      <c r="BN6822"/>
      <c r="BO6822"/>
      <c r="BP6822"/>
      <c r="BQ6822"/>
      <c r="BR6822"/>
      <c r="BS6822"/>
      <c r="BT6822"/>
      <c r="BU6822"/>
      <c r="BV6822"/>
      <c r="BW6822"/>
      <c r="BX6822"/>
      <c r="BY6822"/>
      <c r="BZ6822"/>
      <c r="CA6822"/>
      <c r="CB6822"/>
      <c r="CC6822"/>
      <c r="CD6822"/>
      <c r="CE6822"/>
      <c r="CF6822"/>
      <c r="CG6822"/>
      <c r="CH6822"/>
      <c r="CI6822"/>
      <c r="CJ6822"/>
    </row>
    <row r="6823" spans="39:88" x14ac:dyDescent="0.3"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  <c r="BF6823"/>
      <c r="BG6823"/>
      <c r="BH6823"/>
      <c r="BI6823"/>
      <c r="BJ6823"/>
      <c r="BK6823"/>
      <c r="BL6823"/>
      <c r="BM6823"/>
      <c r="BN6823"/>
      <c r="BO6823"/>
      <c r="BP6823"/>
      <c r="BQ6823"/>
      <c r="BR6823"/>
      <c r="BS6823"/>
      <c r="BT6823"/>
      <c r="BU6823"/>
      <c r="BV6823"/>
      <c r="BW6823"/>
      <c r="BX6823"/>
      <c r="BY6823"/>
      <c r="BZ6823"/>
      <c r="CA6823"/>
      <c r="CB6823"/>
      <c r="CC6823"/>
      <c r="CD6823"/>
      <c r="CE6823"/>
      <c r="CF6823"/>
      <c r="CG6823"/>
      <c r="CH6823"/>
      <c r="CI6823"/>
      <c r="CJ6823"/>
    </row>
    <row r="6824" spans="39:88" x14ac:dyDescent="0.3"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  <c r="BF6824"/>
      <c r="BG6824"/>
      <c r="BH6824"/>
      <c r="BI6824"/>
      <c r="BJ6824"/>
      <c r="BK6824"/>
      <c r="BL6824"/>
      <c r="BM6824"/>
      <c r="BN6824"/>
      <c r="BO6824"/>
      <c r="BP6824"/>
      <c r="BQ6824"/>
      <c r="BR6824"/>
      <c r="BS6824"/>
      <c r="BT6824"/>
      <c r="BU6824"/>
      <c r="BV6824"/>
      <c r="BW6824"/>
      <c r="BX6824"/>
      <c r="BY6824"/>
      <c r="BZ6824"/>
      <c r="CA6824"/>
      <c r="CB6824"/>
      <c r="CC6824"/>
      <c r="CD6824"/>
      <c r="CE6824"/>
      <c r="CF6824"/>
      <c r="CG6824"/>
      <c r="CH6824"/>
      <c r="CI6824"/>
      <c r="CJ6824"/>
    </row>
    <row r="6825" spans="39:88" x14ac:dyDescent="0.3"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  <c r="BF6825"/>
      <c r="BG6825"/>
      <c r="BH6825"/>
      <c r="BI6825"/>
      <c r="BJ6825"/>
      <c r="BK6825"/>
      <c r="BL6825"/>
      <c r="BM6825"/>
      <c r="BN6825"/>
      <c r="BO6825"/>
      <c r="BP6825"/>
      <c r="BQ6825"/>
      <c r="BR6825"/>
      <c r="BS6825"/>
      <c r="BT6825"/>
      <c r="BU6825"/>
      <c r="BV6825"/>
      <c r="BW6825"/>
      <c r="BX6825"/>
      <c r="BY6825"/>
      <c r="BZ6825"/>
      <c r="CA6825"/>
      <c r="CB6825"/>
      <c r="CC6825"/>
      <c r="CD6825"/>
      <c r="CE6825"/>
      <c r="CF6825"/>
      <c r="CG6825"/>
      <c r="CH6825"/>
      <c r="CI6825"/>
      <c r="CJ6825"/>
    </row>
    <row r="6826" spans="39:88" x14ac:dyDescent="0.3"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  <c r="BF6826"/>
      <c r="BG6826"/>
      <c r="BH6826"/>
      <c r="BI6826"/>
      <c r="BJ6826"/>
      <c r="BK6826"/>
      <c r="BL6826"/>
      <c r="BM6826"/>
      <c r="BN6826"/>
      <c r="BO6826"/>
      <c r="BP6826"/>
      <c r="BQ6826"/>
      <c r="BR6826"/>
      <c r="BS6826"/>
      <c r="BT6826"/>
      <c r="BU6826"/>
      <c r="BV6826"/>
      <c r="BW6826"/>
      <c r="BX6826"/>
      <c r="BY6826"/>
      <c r="BZ6826"/>
      <c r="CA6826"/>
      <c r="CB6826"/>
      <c r="CC6826"/>
      <c r="CD6826"/>
      <c r="CE6826"/>
      <c r="CF6826"/>
      <c r="CG6826"/>
      <c r="CH6826"/>
      <c r="CI6826"/>
      <c r="CJ6826"/>
    </row>
    <row r="6827" spans="39:88" x14ac:dyDescent="0.3"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  <c r="BF6827"/>
      <c r="BG6827"/>
      <c r="BH6827"/>
      <c r="BI6827"/>
      <c r="BJ6827"/>
      <c r="BK6827"/>
      <c r="BL6827"/>
      <c r="BM6827"/>
      <c r="BN6827"/>
      <c r="BO6827"/>
      <c r="BP6827"/>
      <c r="BQ6827"/>
      <c r="BR6827"/>
      <c r="BS6827"/>
      <c r="BT6827"/>
      <c r="BU6827"/>
      <c r="BV6827"/>
      <c r="BW6827"/>
      <c r="BX6827"/>
      <c r="BY6827"/>
      <c r="BZ6827"/>
      <c r="CA6827"/>
      <c r="CB6827"/>
      <c r="CC6827"/>
      <c r="CD6827"/>
      <c r="CE6827"/>
      <c r="CF6827"/>
      <c r="CG6827"/>
      <c r="CH6827"/>
      <c r="CI6827"/>
      <c r="CJ6827"/>
    </row>
    <row r="6828" spans="39:88" x14ac:dyDescent="0.3"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  <c r="BF6828"/>
      <c r="BG6828"/>
      <c r="BH6828"/>
      <c r="BI6828"/>
      <c r="BJ6828"/>
      <c r="BK6828"/>
      <c r="BL6828"/>
      <c r="BM6828"/>
      <c r="BN6828"/>
      <c r="BO6828"/>
      <c r="BP6828"/>
      <c r="BQ6828"/>
      <c r="BR6828"/>
      <c r="BS6828"/>
      <c r="BT6828"/>
      <c r="BU6828"/>
      <c r="BV6828"/>
      <c r="BW6828"/>
      <c r="BX6828"/>
      <c r="BY6828"/>
      <c r="BZ6828"/>
      <c r="CA6828"/>
      <c r="CB6828"/>
      <c r="CC6828"/>
      <c r="CD6828"/>
      <c r="CE6828"/>
      <c r="CF6828"/>
      <c r="CG6828"/>
      <c r="CH6828"/>
      <c r="CI6828"/>
      <c r="CJ6828"/>
    </row>
    <row r="6829" spans="39:88" x14ac:dyDescent="0.3"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  <c r="BF6829"/>
      <c r="BG6829"/>
      <c r="BH6829"/>
      <c r="BI6829"/>
      <c r="BJ6829"/>
      <c r="BK6829"/>
      <c r="BL6829"/>
      <c r="BM6829"/>
      <c r="BN6829"/>
      <c r="BO6829"/>
      <c r="BP6829"/>
      <c r="BQ6829"/>
      <c r="BR6829"/>
      <c r="BS6829"/>
      <c r="BT6829"/>
      <c r="BU6829"/>
      <c r="BV6829"/>
      <c r="BW6829"/>
      <c r="BX6829"/>
      <c r="BY6829"/>
      <c r="BZ6829"/>
      <c r="CA6829"/>
      <c r="CB6829"/>
      <c r="CC6829"/>
      <c r="CD6829"/>
      <c r="CE6829"/>
      <c r="CF6829"/>
      <c r="CG6829"/>
      <c r="CH6829"/>
      <c r="CI6829"/>
      <c r="CJ6829"/>
    </row>
    <row r="6830" spans="39:88" x14ac:dyDescent="0.3"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  <c r="BF6830"/>
      <c r="BG6830"/>
      <c r="BH6830"/>
      <c r="BI6830"/>
      <c r="BJ6830"/>
      <c r="BK6830"/>
      <c r="BL6830"/>
      <c r="BM6830"/>
      <c r="BN6830"/>
      <c r="BO6830"/>
      <c r="BP6830"/>
      <c r="BQ6830"/>
      <c r="BR6830"/>
      <c r="BS6830"/>
      <c r="BT6830"/>
      <c r="BU6830"/>
      <c r="BV6830"/>
      <c r="BW6830"/>
      <c r="BX6830"/>
      <c r="BY6830"/>
      <c r="BZ6830"/>
      <c r="CA6830"/>
      <c r="CB6830"/>
      <c r="CC6830"/>
      <c r="CD6830"/>
      <c r="CE6830"/>
      <c r="CF6830"/>
      <c r="CG6830"/>
      <c r="CH6830"/>
      <c r="CI6830"/>
      <c r="CJ6830"/>
    </row>
    <row r="6831" spans="39:88" x14ac:dyDescent="0.3"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  <c r="BF6831"/>
      <c r="BG6831"/>
      <c r="BH6831"/>
      <c r="BI6831"/>
      <c r="BJ6831"/>
      <c r="BK6831"/>
      <c r="BL6831"/>
      <c r="BM6831"/>
      <c r="BN6831"/>
      <c r="BO6831"/>
      <c r="BP6831"/>
      <c r="BQ6831"/>
      <c r="BR6831"/>
      <c r="BS6831"/>
      <c r="BT6831"/>
      <c r="BU6831"/>
      <c r="BV6831"/>
      <c r="BW6831"/>
      <c r="BX6831"/>
      <c r="BY6831"/>
      <c r="BZ6831"/>
      <c r="CA6831"/>
      <c r="CB6831"/>
      <c r="CC6831"/>
      <c r="CD6831"/>
      <c r="CE6831"/>
      <c r="CF6831"/>
      <c r="CG6831"/>
      <c r="CH6831"/>
      <c r="CI6831"/>
      <c r="CJ6831"/>
    </row>
    <row r="6832" spans="39:88" x14ac:dyDescent="0.3"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  <c r="BF6832"/>
      <c r="BG6832"/>
      <c r="BH6832"/>
      <c r="BI6832"/>
      <c r="BJ6832"/>
      <c r="BK6832"/>
      <c r="BL6832"/>
      <c r="BM6832"/>
      <c r="BN6832"/>
      <c r="BO6832"/>
      <c r="BP6832"/>
      <c r="BQ6832"/>
      <c r="BR6832"/>
      <c r="BS6832"/>
      <c r="BT6832"/>
      <c r="BU6832"/>
      <c r="BV6832"/>
      <c r="BW6832"/>
      <c r="BX6832"/>
      <c r="BY6832"/>
      <c r="BZ6832"/>
      <c r="CA6832"/>
      <c r="CB6832"/>
      <c r="CC6832"/>
      <c r="CD6832"/>
      <c r="CE6832"/>
      <c r="CF6832"/>
      <c r="CG6832"/>
      <c r="CH6832"/>
      <c r="CI6832"/>
      <c r="CJ6832"/>
    </row>
    <row r="6833" spans="39:88" x14ac:dyDescent="0.3"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  <c r="BF6833"/>
      <c r="BG6833"/>
      <c r="BH6833"/>
      <c r="BI6833"/>
      <c r="BJ6833"/>
      <c r="BK6833"/>
      <c r="BL6833"/>
      <c r="BM6833"/>
      <c r="BN6833"/>
      <c r="BO6833"/>
      <c r="BP6833"/>
      <c r="BQ6833"/>
      <c r="BR6833"/>
      <c r="BS6833"/>
      <c r="BT6833"/>
      <c r="BU6833"/>
      <c r="BV6833"/>
      <c r="BW6833"/>
      <c r="BX6833"/>
      <c r="BY6833"/>
      <c r="BZ6833"/>
      <c r="CA6833"/>
      <c r="CB6833"/>
      <c r="CC6833"/>
      <c r="CD6833"/>
      <c r="CE6833"/>
      <c r="CF6833"/>
      <c r="CG6833"/>
      <c r="CH6833"/>
      <c r="CI6833"/>
      <c r="CJ6833"/>
    </row>
    <row r="6834" spans="39:88" x14ac:dyDescent="0.3"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  <c r="BF6834"/>
      <c r="BG6834"/>
      <c r="BH6834"/>
      <c r="BI6834"/>
      <c r="BJ6834"/>
      <c r="BK6834"/>
      <c r="BL6834"/>
      <c r="BM6834"/>
      <c r="BN6834"/>
      <c r="BO6834"/>
      <c r="BP6834"/>
      <c r="BQ6834"/>
      <c r="BR6834"/>
      <c r="BS6834"/>
      <c r="BT6834"/>
      <c r="BU6834"/>
      <c r="BV6834"/>
      <c r="BW6834"/>
      <c r="BX6834"/>
      <c r="BY6834"/>
      <c r="BZ6834"/>
      <c r="CA6834"/>
      <c r="CB6834"/>
      <c r="CC6834"/>
      <c r="CD6834"/>
      <c r="CE6834"/>
      <c r="CF6834"/>
      <c r="CG6834"/>
      <c r="CH6834"/>
      <c r="CI6834"/>
      <c r="CJ6834"/>
    </row>
    <row r="6835" spans="39:88" x14ac:dyDescent="0.3"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  <c r="BF6835"/>
      <c r="BG6835"/>
      <c r="BH6835"/>
      <c r="BI6835"/>
      <c r="BJ6835"/>
      <c r="BK6835"/>
      <c r="BL6835"/>
      <c r="BM6835"/>
      <c r="BN6835"/>
      <c r="BO6835"/>
      <c r="BP6835"/>
      <c r="BQ6835"/>
      <c r="BR6835"/>
      <c r="BS6835"/>
      <c r="BT6835"/>
      <c r="BU6835"/>
      <c r="BV6835"/>
      <c r="BW6835"/>
      <c r="BX6835"/>
      <c r="BY6835"/>
      <c r="BZ6835"/>
      <c r="CA6835"/>
      <c r="CB6835"/>
      <c r="CC6835"/>
      <c r="CD6835"/>
      <c r="CE6835"/>
      <c r="CF6835"/>
      <c r="CG6835"/>
      <c r="CH6835"/>
      <c r="CI6835"/>
      <c r="CJ6835"/>
    </row>
    <row r="6836" spans="39:88" x14ac:dyDescent="0.3"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  <c r="BF6836"/>
      <c r="BG6836"/>
      <c r="BH6836"/>
      <c r="BI6836"/>
      <c r="BJ6836"/>
      <c r="BK6836"/>
      <c r="BL6836"/>
      <c r="BM6836"/>
      <c r="BN6836"/>
      <c r="BO6836"/>
      <c r="BP6836"/>
      <c r="BQ6836"/>
      <c r="BR6836"/>
      <c r="BS6836"/>
      <c r="BT6836"/>
      <c r="BU6836"/>
      <c r="BV6836"/>
      <c r="BW6836"/>
      <c r="BX6836"/>
      <c r="BY6836"/>
      <c r="BZ6836"/>
      <c r="CA6836"/>
      <c r="CB6836"/>
      <c r="CC6836"/>
      <c r="CD6836"/>
      <c r="CE6836"/>
      <c r="CF6836"/>
      <c r="CG6836"/>
      <c r="CH6836"/>
      <c r="CI6836"/>
      <c r="CJ6836"/>
    </row>
    <row r="6837" spans="39:88" x14ac:dyDescent="0.3"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  <c r="BF6837"/>
      <c r="BG6837"/>
      <c r="BH6837"/>
      <c r="BI6837"/>
      <c r="BJ6837"/>
      <c r="BK6837"/>
      <c r="BL6837"/>
      <c r="BM6837"/>
      <c r="BN6837"/>
      <c r="BO6837"/>
      <c r="BP6837"/>
      <c r="BQ6837"/>
      <c r="BR6837"/>
      <c r="BS6837"/>
      <c r="BT6837"/>
      <c r="BU6837"/>
      <c r="BV6837"/>
      <c r="BW6837"/>
      <c r="BX6837"/>
      <c r="BY6837"/>
      <c r="BZ6837"/>
      <c r="CA6837"/>
      <c r="CB6837"/>
      <c r="CC6837"/>
      <c r="CD6837"/>
      <c r="CE6837"/>
      <c r="CF6837"/>
      <c r="CG6837"/>
      <c r="CH6837"/>
      <c r="CI6837"/>
      <c r="CJ6837"/>
    </row>
    <row r="6838" spans="39:88" x14ac:dyDescent="0.3"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  <c r="BF6838"/>
      <c r="BG6838"/>
      <c r="BH6838"/>
      <c r="BI6838"/>
      <c r="BJ6838"/>
      <c r="BK6838"/>
      <c r="BL6838"/>
      <c r="BM6838"/>
      <c r="BN6838"/>
      <c r="BO6838"/>
      <c r="BP6838"/>
      <c r="BQ6838"/>
      <c r="BR6838"/>
      <c r="BS6838"/>
      <c r="BT6838"/>
      <c r="BU6838"/>
      <c r="BV6838"/>
      <c r="BW6838"/>
      <c r="BX6838"/>
      <c r="BY6838"/>
      <c r="BZ6838"/>
      <c r="CA6838"/>
      <c r="CB6838"/>
      <c r="CC6838"/>
      <c r="CD6838"/>
      <c r="CE6838"/>
      <c r="CF6838"/>
      <c r="CG6838"/>
      <c r="CH6838"/>
      <c r="CI6838"/>
      <c r="CJ6838"/>
    </row>
    <row r="6839" spans="39:88" x14ac:dyDescent="0.3"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  <c r="BF6839"/>
      <c r="BG6839"/>
      <c r="BH6839"/>
      <c r="BI6839"/>
      <c r="BJ6839"/>
      <c r="BK6839"/>
      <c r="BL6839"/>
      <c r="BM6839"/>
      <c r="BN6839"/>
      <c r="BO6839"/>
      <c r="BP6839"/>
      <c r="BQ6839"/>
      <c r="BR6839"/>
      <c r="BS6839"/>
      <c r="BT6839"/>
      <c r="BU6839"/>
      <c r="BV6839"/>
      <c r="BW6839"/>
      <c r="BX6839"/>
      <c r="BY6839"/>
      <c r="BZ6839"/>
      <c r="CA6839"/>
      <c r="CB6839"/>
      <c r="CC6839"/>
      <c r="CD6839"/>
      <c r="CE6839"/>
      <c r="CF6839"/>
      <c r="CG6839"/>
      <c r="CH6839"/>
      <c r="CI6839"/>
      <c r="CJ6839"/>
    </row>
    <row r="6840" spans="39:88" x14ac:dyDescent="0.3"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  <c r="BF6840"/>
      <c r="BG6840"/>
      <c r="BH6840"/>
      <c r="BI6840"/>
      <c r="BJ6840"/>
      <c r="BK6840"/>
      <c r="BL6840"/>
      <c r="BM6840"/>
      <c r="BN6840"/>
      <c r="BO6840"/>
      <c r="BP6840"/>
      <c r="BQ6840"/>
      <c r="BR6840"/>
      <c r="BS6840"/>
      <c r="BT6840"/>
      <c r="BU6840"/>
      <c r="BV6840"/>
      <c r="BW6840"/>
      <c r="BX6840"/>
      <c r="BY6840"/>
      <c r="BZ6840"/>
      <c r="CA6840"/>
      <c r="CB6840"/>
      <c r="CC6840"/>
      <c r="CD6840"/>
      <c r="CE6840"/>
      <c r="CF6840"/>
      <c r="CG6840"/>
      <c r="CH6840"/>
      <c r="CI6840"/>
      <c r="CJ6840"/>
    </row>
    <row r="6841" spans="39:88" x14ac:dyDescent="0.3"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  <c r="BF6841"/>
      <c r="BG6841"/>
      <c r="BH6841"/>
      <c r="BI6841"/>
      <c r="BJ6841"/>
      <c r="BK6841"/>
      <c r="BL6841"/>
      <c r="BM6841"/>
      <c r="BN6841"/>
      <c r="BO6841"/>
      <c r="BP6841"/>
      <c r="BQ6841"/>
      <c r="BR6841"/>
      <c r="BS6841"/>
      <c r="BT6841"/>
      <c r="BU6841"/>
      <c r="BV6841"/>
      <c r="BW6841"/>
      <c r="BX6841"/>
      <c r="BY6841"/>
      <c r="BZ6841"/>
      <c r="CA6841"/>
      <c r="CB6841"/>
      <c r="CC6841"/>
      <c r="CD6841"/>
      <c r="CE6841"/>
      <c r="CF6841"/>
      <c r="CG6841"/>
      <c r="CH6841"/>
      <c r="CI6841"/>
      <c r="CJ6841"/>
    </row>
    <row r="6842" spans="39:88" x14ac:dyDescent="0.3"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  <c r="BF6842"/>
      <c r="BG6842"/>
      <c r="BH6842"/>
      <c r="BI6842"/>
      <c r="BJ6842"/>
      <c r="BK6842"/>
      <c r="BL6842"/>
      <c r="BM6842"/>
      <c r="BN6842"/>
      <c r="BO6842"/>
      <c r="BP6842"/>
      <c r="BQ6842"/>
      <c r="BR6842"/>
      <c r="BS6842"/>
      <c r="BT6842"/>
      <c r="BU6842"/>
      <c r="BV6842"/>
      <c r="BW6842"/>
      <c r="BX6842"/>
      <c r="BY6842"/>
      <c r="BZ6842"/>
      <c r="CA6842"/>
      <c r="CB6842"/>
      <c r="CC6842"/>
      <c r="CD6842"/>
      <c r="CE6842"/>
      <c r="CF6842"/>
      <c r="CG6842"/>
      <c r="CH6842"/>
      <c r="CI6842"/>
      <c r="CJ6842"/>
    </row>
    <row r="6843" spans="39:88" x14ac:dyDescent="0.3"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  <c r="BF6843"/>
      <c r="BG6843"/>
      <c r="BH6843"/>
      <c r="BI6843"/>
      <c r="BJ6843"/>
      <c r="BK6843"/>
      <c r="BL6843"/>
      <c r="BM6843"/>
      <c r="BN6843"/>
      <c r="BO6843"/>
      <c r="BP6843"/>
      <c r="BQ6843"/>
      <c r="BR6843"/>
      <c r="BS6843"/>
      <c r="BT6843"/>
      <c r="BU6843"/>
      <c r="BV6843"/>
      <c r="BW6843"/>
      <c r="BX6843"/>
      <c r="BY6843"/>
      <c r="BZ6843"/>
      <c r="CA6843"/>
      <c r="CB6843"/>
      <c r="CC6843"/>
      <c r="CD6843"/>
      <c r="CE6843"/>
      <c r="CF6843"/>
      <c r="CG6843"/>
      <c r="CH6843"/>
      <c r="CI6843"/>
      <c r="CJ6843"/>
    </row>
    <row r="6844" spans="39:88" x14ac:dyDescent="0.3"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  <c r="BF6844"/>
      <c r="BG6844"/>
      <c r="BH6844"/>
      <c r="BI6844"/>
      <c r="BJ6844"/>
      <c r="BK6844"/>
      <c r="BL6844"/>
      <c r="BM6844"/>
      <c r="BN6844"/>
      <c r="BO6844"/>
      <c r="BP6844"/>
      <c r="BQ6844"/>
      <c r="BR6844"/>
      <c r="BS6844"/>
      <c r="BT6844"/>
      <c r="BU6844"/>
      <c r="BV6844"/>
      <c r="BW6844"/>
      <c r="BX6844"/>
      <c r="BY6844"/>
      <c r="BZ6844"/>
      <c r="CA6844"/>
      <c r="CB6844"/>
      <c r="CC6844"/>
      <c r="CD6844"/>
      <c r="CE6844"/>
      <c r="CF6844"/>
      <c r="CG6844"/>
      <c r="CH6844"/>
      <c r="CI6844"/>
      <c r="CJ6844"/>
    </row>
    <row r="6845" spans="39:88" x14ac:dyDescent="0.3"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  <c r="BF6845"/>
      <c r="BG6845"/>
      <c r="BH6845"/>
      <c r="BI6845"/>
      <c r="BJ6845"/>
      <c r="BK6845"/>
      <c r="BL6845"/>
      <c r="BM6845"/>
      <c r="BN6845"/>
      <c r="BO6845"/>
      <c r="BP6845"/>
      <c r="BQ6845"/>
      <c r="BR6845"/>
      <c r="BS6845"/>
      <c r="BT6845"/>
      <c r="BU6845"/>
      <c r="BV6845"/>
      <c r="BW6845"/>
      <c r="BX6845"/>
      <c r="BY6845"/>
      <c r="BZ6845"/>
      <c r="CA6845"/>
      <c r="CB6845"/>
      <c r="CC6845"/>
      <c r="CD6845"/>
      <c r="CE6845"/>
      <c r="CF6845"/>
      <c r="CG6845"/>
      <c r="CH6845"/>
      <c r="CI6845"/>
      <c r="CJ6845"/>
    </row>
    <row r="6846" spans="39:88" x14ac:dyDescent="0.3"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  <c r="BF6846"/>
      <c r="BG6846"/>
      <c r="BH6846"/>
      <c r="BI6846"/>
      <c r="BJ6846"/>
      <c r="BK6846"/>
      <c r="BL6846"/>
      <c r="BM6846"/>
      <c r="BN6846"/>
      <c r="BO6846"/>
      <c r="BP6846"/>
      <c r="BQ6846"/>
      <c r="BR6846"/>
      <c r="BS6846"/>
      <c r="BT6846"/>
      <c r="BU6846"/>
      <c r="BV6846"/>
      <c r="BW6846"/>
      <c r="BX6846"/>
      <c r="BY6846"/>
      <c r="BZ6846"/>
      <c r="CA6846"/>
      <c r="CB6846"/>
      <c r="CC6846"/>
      <c r="CD6846"/>
      <c r="CE6846"/>
      <c r="CF6846"/>
      <c r="CG6846"/>
      <c r="CH6846"/>
      <c r="CI6846"/>
      <c r="CJ6846"/>
    </row>
    <row r="6847" spans="39:88" x14ac:dyDescent="0.3"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  <c r="BF6847"/>
      <c r="BG6847"/>
      <c r="BH6847"/>
      <c r="BI6847"/>
      <c r="BJ6847"/>
      <c r="BK6847"/>
      <c r="BL6847"/>
      <c r="BM6847"/>
      <c r="BN6847"/>
      <c r="BO6847"/>
      <c r="BP6847"/>
      <c r="BQ6847"/>
      <c r="BR6847"/>
      <c r="BS6847"/>
      <c r="BT6847"/>
      <c r="BU6847"/>
      <c r="BV6847"/>
      <c r="BW6847"/>
      <c r="BX6847"/>
      <c r="BY6847"/>
      <c r="BZ6847"/>
      <c r="CA6847"/>
      <c r="CB6847"/>
      <c r="CC6847"/>
      <c r="CD6847"/>
      <c r="CE6847"/>
      <c r="CF6847"/>
      <c r="CG6847"/>
      <c r="CH6847"/>
      <c r="CI6847"/>
      <c r="CJ6847"/>
    </row>
    <row r="6848" spans="39:88" x14ac:dyDescent="0.3"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  <c r="BF6848"/>
      <c r="BG6848"/>
      <c r="BH6848"/>
      <c r="BI6848"/>
      <c r="BJ6848"/>
      <c r="BK6848"/>
      <c r="BL6848"/>
      <c r="BM6848"/>
      <c r="BN6848"/>
      <c r="BO6848"/>
      <c r="BP6848"/>
      <c r="BQ6848"/>
      <c r="BR6848"/>
      <c r="BS6848"/>
      <c r="BT6848"/>
      <c r="BU6848"/>
      <c r="BV6848"/>
      <c r="BW6848"/>
      <c r="BX6848"/>
      <c r="BY6848"/>
      <c r="BZ6848"/>
      <c r="CA6848"/>
      <c r="CB6848"/>
      <c r="CC6848"/>
      <c r="CD6848"/>
      <c r="CE6848"/>
      <c r="CF6848"/>
      <c r="CG6848"/>
      <c r="CH6848"/>
      <c r="CI6848"/>
      <c r="CJ6848"/>
    </row>
    <row r="6849" spans="39:88" x14ac:dyDescent="0.3"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  <c r="BF6849"/>
      <c r="BG6849"/>
      <c r="BH6849"/>
      <c r="BI6849"/>
      <c r="BJ6849"/>
      <c r="BK6849"/>
      <c r="BL6849"/>
      <c r="BM6849"/>
      <c r="BN6849"/>
      <c r="BO6849"/>
      <c r="BP6849"/>
      <c r="BQ6849"/>
      <c r="BR6849"/>
      <c r="BS6849"/>
      <c r="BT6849"/>
      <c r="BU6849"/>
      <c r="BV6849"/>
      <c r="BW6849"/>
      <c r="BX6849"/>
      <c r="BY6849"/>
      <c r="BZ6849"/>
      <c r="CA6849"/>
      <c r="CB6849"/>
      <c r="CC6849"/>
      <c r="CD6849"/>
      <c r="CE6849"/>
      <c r="CF6849"/>
      <c r="CG6849"/>
      <c r="CH6849"/>
      <c r="CI6849"/>
      <c r="CJ6849"/>
    </row>
    <row r="6850" spans="39:88" x14ac:dyDescent="0.3"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  <c r="BF6850"/>
      <c r="BG6850"/>
      <c r="BH6850"/>
      <c r="BI6850"/>
      <c r="BJ6850"/>
      <c r="BK6850"/>
      <c r="BL6850"/>
      <c r="BM6850"/>
      <c r="BN6850"/>
      <c r="BO6850"/>
      <c r="BP6850"/>
      <c r="BQ6850"/>
      <c r="BR6850"/>
      <c r="BS6850"/>
      <c r="BT6850"/>
      <c r="BU6850"/>
      <c r="BV6850"/>
      <c r="BW6850"/>
      <c r="BX6850"/>
      <c r="BY6850"/>
      <c r="BZ6850"/>
      <c r="CA6850"/>
      <c r="CB6850"/>
      <c r="CC6850"/>
      <c r="CD6850"/>
      <c r="CE6850"/>
      <c r="CF6850"/>
      <c r="CG6850"/>
      <c r="CH6850"/>
      <c r="CI6850"/>
      <c r="CJ6850"/>
    </row>
    <row r="6851" spans="39:88" x14ac:dyDescent="0.3"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  <c r="BF6851"/>
      <c r="BG6851"/>
      <c r="BH6851"/>
      <c r="BI6851"/>
      <c r="BJ6851"/>
      <c r="BK6851"/>
      <c r="BL6851"/>
      <c r="BM6851"/>
      <c r="BN6851"/>
      <c r="BO6851"/>
      <c r="BP6851"/>
      <c r="BQ6851"/>
      <c r="BR6851"/>
      <c r="BS6851"/>
      <c r="BT6851"/>
      <c r="BU6851"/>
      <c r="BV6851"/>
      <c r="BW6851"/>
      <c r="BX6851"/>
      <c r="BY6851"/>
      <c r="BZ6851"/>
      <c r="CA6851"/>
      <c r="CB6851"/>
      <c r="CC6851"/>
      <c r="CD6851"/>
      <c r="CE6851"/>
      <c r="CF6851"/>
      <c r="CG6851"/>
      <c r="CH6851"/>
      <c r="CI6851"/>
      <c r="CJ6851"/>
    </row>
    <row r="6852" spans="39:88" x14ac:dyDescent="0.3"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  <c r="BF6852"/>
      <c r="BG6852"/>
      <c r="BH6852"/>
      <c r="BI6852"/>
      <c r="BJ6852"/>
      <c r="BK6852"/>
      <c r="BL6852"/>
      <c r="BM6852"/>
      <c r="BN6852"/>
      <c r="BO6852"/>
      <c r="BP6852"/>
      <c r="BQ6852"/>
      <c r="BR6852"/>
      <c r="BS6852"/>
      <c r="BT6852"/>
      <c r="BU6852"/>
      <c r="BV6852"/>
      <c r="BW6852"/>
      <c r="BX6852"/>
      <c r="BY6852"/>
      <c r="BZ6852"/>
      <c r="CA6852"/>
      <c r="CB6852"/>
      <c r="CC6852"/>
      <c r="CD6852"/>
      <c r="CE6852"/>
      <c r="CF6852"/>
      <c r="CG6852"/>
      <c r="CH6852"/>
      <c r="CI6852"/>
      <c r="CJ6852"/>
    </row>
    <row r="6853" spans="39:88" x14ac:dyDescent="0.3"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  <c r="BF6853"/>
      <c r="BG6853"/>
      <c r="BH6853"/>
      <c r="BI6853"/>
      <c r="BJ6853"/>
      <c r="BK6853"/>
      <c r="BL6853"/>
      <c r="BM6853"/>
      <c r="BN6853"/>
      <c r="BO6853"/>
      <c r="BP6853"/>
      <c r="BQ6853"/>
      <c r="BR6853"/>
      <c r="BS6853"/>
      <c r="BT6853"/>
      <c r="BU6853"/>
      <c r="BV6853"/>
      <c r="BW6853"/>
      <c r="BX6853"/>
      <c r="BY6853"/>
      <c r="BZ6853"/>
      <c r="CA6853"/>
      <c r="CB6853"/>
      <c r="CC6853"/>
      <c r="CD6853"/>
      <c r="CE6853"/>
      <c r="CF6853"/>
      <c r="CG6853"/>
      <c r="CH6853"/>
      <c r="CI6853"/>
      <c r="CJ6853"/>
    </row>
    <row r="6854" spans="39:88" x14ac:dyDescent="0.3"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  <c r="BF6854"/>
      <c r="BG6854"/>
      <c r="BH6854"/>
      <c r="BI6854"/>
      <c r="BJ6854"/>
      <c r="BK6854"/>
      <c r="BL6854"/>
      <c r="BM6854"/>
      <c r="BN6854"/>
      <c r="BO6854"/>
      <c r="BP6854"/>
      <c r="BQ6854"/>
      <c r="BR6854"/>
      <c r="BS6854"/>
      <c r="BT6854"/>
      <c r="BU6854"/>
      <c r="BV6854"/>
      <c r="BW6854"/>
      <c r="BX6854"/>
      <c r="BY6854"/>
      <c r="BZ6854"/>
      <c r="CA6854"/>
      <c r="CB6854"/>
      <c r="CC6854"/>
      <c r="CD6854"/>
      <c r="CE6854"/>
      <c r="CF6854"/>
      <c r="CG6854"/>
      <c r="CH6854"/>
      <c r="CI6854"/>
      <c r="CJ6854"/>
    </row>
    <row r="6855" spans="39:88" x14ac:dyDescent="0.3"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  <c r="BF6855"/>
      <c r="BG6855"/>
      <c r="BH6855"/>
      <c r="BI6855"/>
      <c r="BJ6855"/>
      <c r="BK6855"/>
      <c r="BL6855"/>
      <c r="BM6855"/>
      <c r="BN6855"/>
      <c r="BO6855"/>
      <c r="BP6855"/>
      <c r="BQ6855"/>
      <c r="BR6855"/>
      <c r="BS6855"/>
      <c r="BT6855"/>
      <c r="BU6855"/>
      <c r="BV6855"/>
      <c r="BW6855"/>
      <c r="BX6855"/>
      <c r="BY6855"/>
      <c r="BZ6855"/>
      <c r="CA6855"/>
      <c r="CB6855"/>
      <c r="CC6855"/>
      <c r="CD6855"/>
      <c r="CE6855"/>
      <c r="CF6855"/>
      <c r="CG6855"/>
      <c r="CH6855"/>
      <c r="CI6855"/>
      <c r="CJ6855"/>
    </row>
    <row r="6856" spans="39:88" x14ac:dyDescent="0.3"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  <c r="BF6856"/>
      <c r="BG6856"/>
      <c r="BH6856"/>
      <c r="BI6856"/>
      <c r="BJ6856"/>
      <c r="BK6856"/>
      <c r="BL6856"/>
      <c r="BM6856"/>
      <c r="BN6856"/>
      <c r="BO6856"/>
      <c r="BP6856"/>
      <c r="BQ6856"/>
      <c r="BR6856"/>
      <c r="BS6856"/>
      <c r="BT6856"/>
      <c r="BU6856"/>
      <c r="BV6856"/>
      <c r="BW6856"/>
      <c r="BX6856"/>
      <c r="BY6856"/>
      <c r="BZ6856"/>
      <c r="CA6856"/>
      <c r="CB6856"/>
      <c r="CC6856"/>
      <c r="CD6856"/>
      <c r="CE6856"/>
      <c r="CF6856"/>
      <c r="CG6856"/>
      <c r="CH6856"/>
      <c r="CI6856"/>
      <c r="CJ6856"/>
    </row>
    <row r="6857" spans="39:88" x14ac:dyDescent="0.3"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  <c r="BF6857"/>
      <c r="BG6857"/>
      <c r="BH6857"/>
      <c r="BI6857"/>
      <c r="BJ6857"/>
      <c r="BK6857"/>
      <c r="BL6857"/>
      <c r="BM6857"/>
      <c r="BN6857"/>
      <c r="BO6857"/>
      <c r="BP6857"/>
      <c r="BQ6857"/>
      <c r="BR6857"/>
      <c r="BS6857"/>
      <c r="BT6857"/>
      <c r="BU6857"/>
      <c r="BV6857"/>
      <c r="BW6857"/>
      <c r="BX6857"/>
      <c r="BY6857"/>
      <c r="BZ6857"/>
      <c r="CA6857"/>
      <c r="CB6857"/>
      <c r="CC6857"/>
      <c r="CD6857"/>
      <c r="CE6857"/>
      <c r="CF6857"/>
      <c r="CG6857"/>
      <c r="CH6857"/>
      <c r="CI6857"/>
      <c r="CJ6857"/>
    </row>
    <row r="6858" spans="39:88" x14ac:dyDescent="0.3"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  <c r="BF6858"/>
      <c r="BG6858"/>
      <c r="BH6858"/>
      <c r="BI6858"/>
      <c r="BJ6858"/>
      <c r="BK6858"/>
      <c r="BL6858"/>
      <c r="BM6858"/>
      <c r="BN6858"/>
      <c r="BO6858"/>
      <c r="BP6858"/>
      <c r="BQ6858"/>
      <c r="BR6858"/>
      <c r="BS6858"/>
      <c r="BT6858"/>
      <c r="BU6858"/>
      <c r="BV6858"/>
      <c r="BW6858"/>
      <c r="BX6858"/>
      <c r="BY6858"/>
      <c r="BZ6858"/>
      <c r="CA6858"/>
      <c r="CB6858"/>
      <c r="CC6858"/>
      <c r="CD6858"/>
      <c r="CE6858"/>
      <c r="CF6858"/>
      <c r="CG6858"/>
      <c r="CH6858"/>
      <c r="CI6858"/>
      <c r="CJ6858"/>
    </row>
    <row r="6859" spans="39:88" x14ac:dyDescent="0.3"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  <c r="BF6859"/>
      <c r="BG6859"/>
      <c r="BH6859"/>
      <c r="BI6859"/>
      <c r="BJ6859"/>
      <c r="BK6859"/>
      <c r="BL6859"/>
      <c r="BM6859"/>
      <c r="BN6859"/>
      <c r="BO6859"/>
      <c r="BP6859"/>
      <c r="BQ6859"/>
      <c r="BR6859"/>
      <c r="BS6859"/>
      <c r="BT6859"/>
      <c r="BU6859"/>
      <c r="BV6859"/>
      <c r="BW6859"/>
      <c r="BX6859"/>
      <c r="BY6859"/>
      <c r="BZ6859"/>
      <c r="CA6859"/>
      <c r="CB6859"/>
      <c r="CC6859"/>
      <c r="CD6859"/>
      <c r="CE6859"/>
      <c r="CF6859"/>
      <c r="CG6859"/>
      <c r="CH6859"/>
      <c r="CI6859"/>
      <c r="CJ6859"/>
    </row>
    <row r="6860" spans="39:88" x14ac:dyDescent="0.3"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  <c r="BF6860"/>
      <c r="BG6860"/>
      <c r="BH6860"/>
      <c r="BI6860"/>
      <c r="BJ6860"/>
      <c r="BK6860"/>
      <c r="BL6860"/>
      <c r="BM6860"/>
      <c r="BN6860"/>
      <c r="BO6860"/>
      <c r="BP6860"/>
      <c r="BQ6860"/>
      <c r="BR6860"/>
      <c r="BS6860"/>
      <c r="BT6860"/>
      <c r="BU6860"/>
      <c r="BV6860"/>
      <c r="BW6860"/>
      <c r="BX6860"/>
      <c r="BY6860"/>
      <c r="BZ6860"/>
      <c r="CA6860"/>
      <c r="CB6860"/>
      <c r="CC6860"/>
      <c r="CD6860"/>
      <c r="CE6860"/>
      <c r="CF6860"/>
      <c r="CG6860"/>
      <c r="CH6860"/>
      <c r="CI6860"/>
      <c r="CJ6860"/>
    </row>
    <row r="6861" spans="39:88" x14ac:dyDescent="0.3"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  <c r="BF6861"/>
      <c r="BG6861"/>
      <c r="BH6861"/>
      <c r="BI6861"/>
      <c r="BJ6861"/>
      <c r="BK6861"/>
      <c r="BL6861"/>
      <c r="BM6861"/>
      <c r="BN6861"/>
      <c r="BO6861"/>
      <c r="BP6861"/>
      <c r="BQ6861"/>
      <c r="BR6861"/>
      <c r="BS6861"/>
      <c r="BT6861"/>
      <c r="BU6861"/>
      <c r="BV6861"/>
      <c r="BW6861"/>
      <c r="BX6861"/>
      <c r="BY6861"/>
      <c r="BZ6861"/>
      <c r="CA6861"/>
      <c r="CB6861"/>
      <c r="CC6861"/>
      <c r="CD6861"/>
      <c r="CE6861"/>
      <c r="CF6861"/>
      <c r="CG6861"/>
      <c r="CH6861"/>
      <c r="CI6861"/>
      <c r="CJ6861"/>
    </row>
    <row r="6862" spans="39:88" x14ac:dyDescent="0.3"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  <c r="BF6862"/>
      <c r="BG6862"/>
      <c r="BH6862"/>
      <c r="BI6862"/>
      <c r="BJ6862"/>
      <c r="BK6862"/>
      <c r="BL6862"/>
      <c r="BM6862"/>
      <c r="BN6862"/>
      <c r="BO6862"/>
      <c r="BP6862"/>
      <c r="BQ6862"/>
      <c r="BR6862"/>
      <c r="BS6862"/>
      <c r="BT6862"/>
      <c r="BU6862"/>
      <c r="BV6862"/>
      <c r="BW6862"/>
      <c r="BX6862"/>
      <c r="BY6862"/>
      <c r="BZ6862"/>
      <c r="CA6862"/>
      <c r="CB6862"/>
      <c r="CC6862"/>
      <c r="CD6862"/>
      <c r="CE6862"/>
      <c r="CF6862"/>
      <c r="CG6862"/>
      <c r="CH6862"/>
      <c r="CI6862"/>
      <c r="CJ6862"/>
    </row>
    <row r="6863" spans="39:88" x14ac:dyDescent="0.3"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  <c r="BF6863"/>
      <c r="BG6863"/>
      <c r="BH6863"/>
      <c r="BI6863"/>
      <c r="BJ6863"/>
      <c r="BK6863"/>
      <c r="BL6863"/>
      <c r="BM6863"/>
      <c r="BN6863"/>
      <c r="BO6863"/>
      <c r="BP6863"/>
      <c r="BQ6863"/>
      <c r="BR6863"/>
      <c r="BS6863"/>
      <c r="BT6863"/>
      <c r="BU6863"/>
      <c r="BV6863"/>
      <c r="BW6863"/>
      <c r="BX6863"/>
      <c r="BY6863"/>
      <c r="BZ6863"/>
      <c r="CA6863"/>
      <c r="CB6863"/>
      <c r="CC6863"/>
      <c r="CD6863"/>
      <c r="CE6863"/>
      <c r="CF6863"/>
      <c r="CG6863"/>
      <c r="CH6863"/>
      <c r="CI6863"/>
      <c r="CJ6863"/>
    </row>
    <row r="6864" spans="39:88" x14ac:dyDescent="0.3"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  <c r="BF6864"/>
      <c r="BG6864"/>
      <c r="BH6864"/>
      <c r="BI6864"/>
      <c r="BJ6864"/>
      <c r="BK6864"/>
      <c r="BL6864"/>
      <c r="BM6864"/>
      <c r="BN6864"/>
      <c r="BO6864"/>
      <c r="BP6864"/>
      <c r="BQ6864"/>
      <c r="BR6864"/>
      <c r="BS6864"/>
      <c r="BT6864"/>
      <c r="BU6864"/>
      <c r="BV6864"/>
      <c r="BW6864"/>
      <c r="BX6864"/>
      <c r="BY6864"/>
      <c r="BZ6864"/>
      <c r="CA6864"/>
      <c r="CB6864"/>
      <c r="CC6864"/>
      <c r="CD6864"/>
      <c r="CE6864"/>
      <c r="CF6864"/>
      <c r="CG6864"/>
      <c r="CH6864"/>
      <c r="CI6864"/>
      <c r="CJ6864"/>
    </row>
    <row r="6865" spans="39:88" x14ac:dyDescent="0.3"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  <c r="BF6865"/>
      <c r="BG6865"/>
      <c r="BH6865"/>
      <c r="BI6865"/>
      <c r="BJ6865"/>
      <c r="BK6865"/>
      <c r="BL6865"/>
      <c r="BM6865"/>
      <c r="BN6865"/>
      <c r="BO6865"/>
      <c r="BP6865"/>
      <c r="BQ6865"/>
      <c r="BR6865"/>
      <c r="BS6865"/>
      <c r="BT6865"/>
      <c r="BU6865"/>
      <c r="BV6865"/>
      <c r="BW6865"/>
      <c r="BX6865"/>
      <c r="BY6865"/>
      <c r="BZ6865"/>
      <c r="CA6865"/>
      <c r="CB6865"/>
      <c r="CC6865"/>
      <c r="CD6865"/>
      <c r="CE6865"/>
      <c r="CF6865"/>
      <c r="CG6865"/>
      <c r="CH6865"/>
      <c r="CI6865"/>
      <c r="CJ6865"/>
    </row>
    <row r="6866" spans="39:88" x14ac:dyDescent="0.3"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  <c r="BF6866"/>
      <c r="BG6866"/>
      <c r="BH6866"/>
      <c r="BI6866"/>
      <c r="BJ6866"/>
      <c r="BK6866"/>
      <c r="BL6866"/>
      <c r="BM6866"/>
      <c r="BN6866"/>
      <c r="BO6866"/>
      <c r="BP6866"/>
      <c r="BQ6866"/>
      <c r="BR6866"/>
      <c r="BS6866"/>
      <c r="BT6866"/>
      <c r="BU6866"/>
      <c r="BV6866"/>
      <c r="BW6866"/>
      <c r="BX6866"/>
      <c r="BY6866"/>
      <c r="BZ6866"/>
      <c r="CA6866"/>
      <c r="CB6866"/>
      <c r="CC6866"/>
      <c r="CD6866"/>
      <c r="CE6866"/>
      <c r="CF6866"/>
      <c r="CG6866"/>
      <c r="CH6866"/>
      <c r="CI6866"/>
      <c r="CJ6866"/>
    </row>
    <row r="6867" spans="39:88" x14ac:dyDescent="0.3"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  <c r="BF6867"/>
      <c r="BG6867"/>
      <c r="BH6867"/>
      <c r="BI6867"/>
      <c r="BJ6867"/>
      <c r="BK6867"/>
      <c r="BL6867"/>
      <c r="BM6867"/>
      <c r="BN6867"/>
      <c r="BO6867"/>
      <c r="BP6867"/>
      <c r="BQ6867"/>
      <c r="BR6867"/>
      <c r="BS6867"/>
      <c r="BT6867"/>
      <c r="BU6867"/>
      <c r="BV6867"/>
      <c r="BW6867"/>
      <c r="BX6867"/>
      <c r="BY6867"/>
      <c r="BZ6867"/>
      <c r="CA6867"/>
      <c r="CB6867"/>
      <c r="CC6867"/>
      <c r="CD6867"/>
      <c r="CE6867"/>
      <c r="CF6867"/>
      <c r="CG6867"/>
      <c r="CH6867"/>
      <c r="CI6867"/>
      <c r="CJ6867"/>
    </row>
    <row r="6868" spans="39:88" x14ac:dyDescent="0.3"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  <c r="BF6868"/>
      <c r="BG6868"/>
      <c r="BH6868"/>
      <c r="BI6868"/>
      <c r="BJ6868"/>
      <c r="BK6868"/>
      <c r="BL6868"/>
      <c r="BM6868"/>
      <c r="BN6868"/>
      <c r="BO6868"/>
      <c r="BP6868"/>
      <c r="BQ6868"/>
      <c r="BR6868"/>
      <c r="BS6868"/>
      <c r="BT6868"/>
      <c r="BU6868"/>
      <c r="BV6868"/>
      <c r="BW6868"/>
      <c r="BX6868"/>
      <c r="BY6868"/>
      <c r="BZ6868"/>
      <c r="CA6868"/>
      <c r="CB6868"/>
      <c r="CC6868"/>
      <c r="CD6868"/>
      <c r="CE6868"/>
      <c r="CF6868"/>
      <c r="CG6868"/>
      <c r="CH6868"/>
      <c r="CI6868"/>
      <c r="CJ6868"/>
    </row>
    <row r="6869" spans="39:88" x14ac:dyDescent="0.3"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  <c r="BF6869"/>
      <c r="BG6869"/>
      <c r="BH6869"/>
      <c r="BI6869"/>
      <c r="BJ6869"/>
      <c r="BK6869"/>
      <c r="BL6869"/>
      <c r="BM6869"/>
      <c r="BN6869"/>
      <c r="BO6869"/>
      <c r="BP6869"/>
      <c r="BQ6869"/>
      <c r="BR6869"/>
      <c r="BS6869"/>
      <c r="BT6869"/>
      <c r="BU6869"/>
      <c r="BV6869"/>
      <c r="BW6869"/>
      <c r="BX6869"/>
      <c r="BY6869"/>
      <c r="BZ6869"/>
      <c r="CA6869"/>
      <c r="CB6869"/>
      <c r="CC6869"/>
      <c r="CD6869"/>
      <c r="CE6869"/>
      <c r="CF6869"/>
      <c r="CG6869"/>
      <c r="CH6869"/>
      <c r="CI6869"/>
      <c r="CJ6869"/>
    </row>
    <row r="6870" spans="39:88" x14ac:dyDescent="0.3"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  <c r="BF6870"/>
      <c r="BG6870"/>
      <c r="BH6870"/>
      <c r="BI6870"/>
      <c r="BJ6870"/>
      <c r="BK6870"/>
      <c r="BL6870"/>
      <c r="BM6870"/>
      <c r="BN6870"/>
      <c r="BO6870"/>
      <c r="BP6870"/>
      <c r="BQ6870"/>
      <c r="BR6870"/>
      <c r="BS6870"/>
      <c r="BT6870"/>
      <c r="BU6870"/>
      <c r="BV6870"/>
      <c r="BW6870"/>
      <c r="BX6870"/>
      <c r="BY6870"/>
      <c r="BZ6870"/>
      <c r="CA6870"/>
      <c r="CB6870"/>
      <c r="CC6870"/>
      <c r="CD6870"/>
      <c r="CE6870"/>
      <c r="CF6870"/>
      <c r="CG6870"/>
      <c r="CH6870"/>
      <c r="CI6870"/>
      <c r="CJ6870"/>
    </row>
    <row r="6871" spans="39:88" x14ac:dyDescent="0.3"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  <c r="BF6871"/>
      <c r="BG6871"/>
      <c r="BH6871"/>
      <c r="BI6871"/>
      <c r="BJ6871"/>
      <c r="BK6871"/>
      <c r="BL6871"/>
      <c r="BM6871"/>
      <c r="BN6871"/>
      <c r="BO6871"/>
      <c r="BP6871"/>
      <c r="BQ6871"/>
      <c r="BR6871"/>
      <c r="BS6871"/>
      <c r="BT6871"/>
      <c r="BU6871"/>
      <c r="BV6871"/>
      <c r="BW6871"/>
      <c r="BX6871"/>
      <c r="BY6871"/>
      <c r="BZ6871"/>
      <c r="CA6871"/>
      <c r="CB6871"/>
      <c r="CC6871"/>
      <c r="CD6871"/>
      <c r="CE6871"/>
      <c r="CF6871"/>
      <c r="CG6871"/>
      <c r="CH6871"/>
      <c r="CI6871"/>
      <c r="CJ6871"/>
    </row>
    <row r="6872" spans="39:88" x14ac:dyDescent="0.3"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  <c r="BF6872"/>
      <c r="BG6872"/>
      <c r="BH6872"/>
      <c r="BI6872"/>
      <c r="BJ6872"/>
      <c r="BK6872"/>
      <c r="BL6872"/>
      <c r="BM6872"/>
      <c r="BN6872"/>
      <c r="BO6872"/>
      <c r="BP6872"/>
      <c r="BQ6872"/>
      <c r="BR6872"/>
      <c r="BS6872"/>
      <c r="BT6872"/>
      <c r="BU6872"/>
      <c r="BV6872"/>
      <c r="BW6872"/>
      <c r="BX6872"/>
      <c r="BY6872"/>
      <c r="BZ6872"/>
      <c r="CA6872"/>
      <c r="CB6872"/>
      <c r="CC6872"/>
      <c r="CD6872"/>
      <c r="CE6872"/>
      <c r="CF6872"/>
      <c r="CG6872"/>
      <c r="CH6872"/>
      <c r="CI6872"/>
      <c r="CJ6872"/>
    </row>
    <row r="6873" spans="39:88" x14ac:dyDescent="0.3"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  <c r="BF6873"/>
      <c r="BG6873"/>
      <c r="BH6873"/>
      <c r="BI6873"/>
      <c r="BJ6873"/>
      <c r="BK6873"/>
      <c r="BL6873"/>
      <c r="BM6873"/>
      <c r="BN6873"/>
      <c r="BO6873"/>
      <c r="BP6873"/>
      <c r="BQ6873"/>
      <c r="BR6873"/>
      <c r="BS6873"/>
      <c r="BT6873"/>
      <c r="BU6873"/>
      <c r="BV6873"/>
      <c r="BW6873"/>
      <c r="BX6873"/>
      <c r="BY6873"/>
      <c r="BZ6873"/>
      <c r="CA6873"/>
      <c r="CB6873"/>
      <c r="CC6873"/>
      <c r="CD6873"/>
      <c r="CE6873"/>
      <c r="CF6873"/>
      <c r="CG6873"/>
      <c r="CH6873"/>
      <c r="CI6873"/>
      <c r="CJ6873"/>
    </row>
    <row r="6874" spans="39:88" x14ac:dyDescent="0.3"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  <c r="BF6874"/>
      <c r="BG6874"/>
      <c r="BH6874"/>
      <c r="BI6874"/>
      <c r="BJ6874"/>
      <c r="BK6874"/>
      <c r="BL6874"/>
      <c r="BM6874"/>
      <c r="BN6874"/>
      <c r="BO6874"/>
      <c r="BP6874"/>
      <c r="BQ6874"/>
      <c r="BR6874"/>
      <c r="BS6874"/>
      <c r="BT6874"/>
      <c r="BU6874"/>
      <c r="BV6874"/>
      <c r="BW6874"/>
      <c r="BX6874"/>
      <c r="BY6874"/>
      <c r="BZ6874"/>
      <c r="CA6874"/>
      <c r="CB6874"/>
      <c r="CC6874"/>
      <c r="CD6874"/>
      <c r="CE6874"/>
      <c r="CF6874"/>
      <c r="CG6874"/>
      <c r="CH6874"/>
      <c r="CI6874"/>
      <c r="CJ6874"/>
    </row>
    <row r="6875" spans="39:88" x14ac:dyDescent="0.3"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  <c r="BF6875"/>
      <c r="BG6875"/>
      <c r="BH6875"/>
      <c r="BI6875"/>
      <c r="BJ6875"/>
      <c r="BK6875"/>
      <c r="BL6875"/>
      <c r="BM6875"/>
      <c r="BN6875"/>
      <c r="BO6875"/>
      <c r="BP6875"/>
      <c r="BQ6875"/>
      <c r="BR6875"/>
      <c r="BS6875"/>
      <c r="BT6875"/>
      <c r="BU6875"/>
      <c r="BV6875"/>
      <c r="BW6875"/>
      <c r="BX6875"/>
      <c r="BY6875"/>
      <c r="BZ6875"/>
      <c r="CA6875"/>
      <c r="CB6875"/>
      <c r="CC6875"/>
      <c r="CD6875"/>
      <c r="CE6875"/>
      <c r="CF6875"/>
      <c r="CG6875"/>
      <c r="CH6875"/>
      <c r="CI6875"/>
      <c r="CJ6875"/>
    </row>
    <row r="6876" spans="39:88" x14ac:dyDescent="0.3"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  <c r="BF6876"/>
      <c r="BG6876"/>
      <c r="BH6876"/>
      <c r="BI6876"/>
      <c r="BJ6876"/>
      <c r="BK6876"/>
      <c r="BL6876"/>
      <c r="BM6876"/>
      <c r="BN6876"/>
      <c r="BO6876"/>
      <c r="BP6876"/>
      <c r="BQ6876"/>
      <c r="BR6876"/>
      <c r="BS6876"/>
      <c r="BT6876"/>
      <c r="BU6876"/>
      <c r="BV6876"/>
      <c r="BW6876"/>
      <c r="BX6876"/>
      <c r="BY6876"/>
      <c r="BZ6876"/>
      <c r="CA6876"/>
      <c r="CB6876"/>
      <c r="CC6876"/>
      <c r="CD6876"/>
      <c r="CE6876"/>
      <c r="CF6876"/>
      <c r="CG6876"/>
      <c r="CH6876"/>
      <c r="CI6876"/>
      <c r="CJ6876"/>
    </row>
    <row r="6877" spans="39:88" x14ac:dyDescent="0.3"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  <c r="BF6877"/>
      <c r="BG6877"/>
      <c r="BH6877"/>
      <c r="BI6877"/>
      <c r="BJ6877"/>
      <c r="BK6877"/>
      <c r="BL6877"/>
      <c r="BM6877"/>
      <c r="BN6877"/>
      <c r="BO6877"/>
      <c r="BP6877"/>
      <c r="BQ6877"/>
      <c r="BR6877"/>
      <c r="BS6877"/>
      <c r="BT6877"/>
      <c r="BU6877"/>
      <c r="BV6877"/>
      <c r="BW6877"/>
      <c r="BX6877"/>
      <c r="BY6877"/>
      <c r="BZ6877"/>
      <c r="CA6877"/>
      <c r="CB6877"/>
      <c r="CC6877"/>
      <c r="CD6877"/>
      <c r="CE6877"/>
      <c r="CF6877"/>
      <c r="CG6877"/>
      <c r="CH6877"/>
      <c r="CI6877"/>
      <c r="CJ6877"/>
    </row>
    <row r="6878" spans="39:88" x14ac:dyDescent="0.3"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  <c r="BF6878"/>
      <c r="BG6878"/>
      <c r="BH6878"/>
      <c r="BI6878"/>
      <c r="BJ6878"/>
      <c r="BK6878"/>
      <c r="BL6878"/>
      <c r="BM6878"/>
      <c r="BN6878"/>
      <c r="BO6878"/>
      <c r="BP6878"/>
      <c r="BQ6878"/>
      <c r="BR6878"/>
      <c r="BS6878"/>
      <c r="BT6878"/>
      <c r="BU6878"/>
      <c r="BV6878"/>
      <c r="BW6878"/>
      <c r="BX6878"/>
      <c r="BY6878"/>
      <c r="BZ6878"/>
      <c r="CA6878"/>
      <c r="CB6878"/>
      <c r="CC6878"/>
      <c r="CD6878"/>
      <c r="CE6878"/>
      <c r="CF6878"/>
      <c r="CG6878"/>
      <c r="CH6878"/>
      <c r="CI6878"/>
      <c r="CJ6878"/>
    </row>
    <row r="6879" spans="39:88" x14ac:dyDescent="0.3"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  <c r="BF6879"/>
      <c r="BG6879"/>
      <c r="BH6879"/>
      <c r="BI6879"/>
      <c r="BJ6879"/>
      <c r="BK6879"/>
      <c r="BL6879"/>
      <c r="BM6879"/>
      <c r="BN6879"/>
      <c r="BO6879"/>
      <c r="BP6879"/>
      <c r="BQ6879"/>
      <c r="BR6879"/>
      <c r="BS6879"/>
      <c r="BT6879"/>
      <c r="BU6879"/>
      <c r="BV6879"/>
      <c r="BW6879"/>
      <c r="BX6879"/>
      <c r="BY6879"/>
      <c r="BZ6879"/>
      <c r="CA6879"/>
      <c r="CB6879"/>
      <c r="CC6879"/>
      <c r="CD6879"/>
      <c r="CE6879"/>
      <c r="CF6879"/>
      <c r="CG6879"/>
      <c r="CH6879"/>
      <c r="CI6879"/>
      <c r="CJ6879"/>
    </row>
    <row r="6880" spans="39:88" x14ac:dyDescent="0.3"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  <c r="BF6880"/>
      <c r="BG6880"/>
      <c r="BH6880"/>
      <c r="BI6880"/>
      <c r="BJ6880"/>
      <c r="BK6880"/>
      <c r="BL6880"/>
      <c r="BM6880"/>
      <c r="BN6880"/>
      <c r="BO6880"/>
      <c r="BP6880"/>
      <c r="BQ6880"/>
      <c r="BR6880"/>
      <c r="BS6880"/>
      <c r="BT6880"/>
      <c r="BU6880"/>
      <c r="BV6880"/>
      <c r="BW6880"/>
      <c r="BX6880"/>
      <c r="BY6880"/>
      <c r="BZ6880"/>
      <c r="CA6880"/>
      <c r="CB6880"/>
      <c r="CC6880"/>
      <c r="CD6880"/>
      <c r="CE6880"/>
      <c r="CF6880"/>
      <c r="CG6880"/>
      <c r="CH6880"/>
      <c r="CI6880"/>
      <c r="CJ6880"/>
    </row>
    <row r="6881" spans="39:88" x14ac:dyDescent="0.3"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  <c r="BF6881"/>
      <c r="BG6881"/>
      <c r="BH6881"/>
      <c r="BI6881"/>
      <c r="BJ6881"/>
      <c r="BK6881"/>
      <c r="BL6881"/>
      <c r="BM6881"/>
      <c r="BN6881"/>
      <c r="BO6881"/>
      <c r="BP6881"/>
      <c r="BQ6881"/>
      <c r="BR6881"/>
      <c r="BS6881"/>
      <c r="BT6881"/>
      <c r="BU6881"/>
      <c r="BV6881"/>
      <c r="BW6881"/>
      <c r="BX6881"/>
      <c r="BY6881"/>
      <c r="BZ6881"/>
      <c r="CA6881"/>
      <c r="CB6881"/>
      <c r="CC6881"/>
      <c r="CD6881"/>
      <c r="CE6881"/>
      <c r="CF6881"/>
      <c r="CG6881"/>
      <c r="CH6881"/>
      <c r="CI6881"/>
      <c r="CJ6881"/>
    </row>
    <row r="6882" spans="39:88" x14ac:dyDescent="0.3"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  <c r="BF6882"/>
      <c r="BG6882"/>
      <c r="BH6882"/>
      <c r="BI6882"/>
      <c r="BJ6882"/>
      <c r="BK6882"/>
      <c r="BL6882"/>
      <c r="BM6882"/>
      <c r="BN6882"/>
      <c r="BO6882"/>
      <c r="BP6882"/>
      <c r="BQ6882"/>
      <c r="BR6882"/>
      <c r="BS6882"/>
      <c r="BT6882"/>
      <c r="BU6882"/>
      <c r="BV6882"/>
      <c r="BW6882"/>
      <c r="BX6882"/>
      <c r="BY6882"/>
      <c r="BZ6882"/>
      <c r="CA6882"/>
      <c r="CB6882"/>
      <c r="CC6882"/>
      <c r="CD6882"/>
      <c r="CE6882"/>
      <c r="CF6882"/>
      <c r="CG6882"/>
      <c r="CH6882"/>
      <c r="CI6882"/>
      <c r="CJ6882"/>
    </row>
    <row r="6883" spans="39:88" x14ac:dyDescent="0.3"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  <c r="BF6883"/>
      <c r="BG6883"/>
      <c r="BH6883"/>
      <c r="BI6883"/>
      <c r="BJ6883"/>
      <c r="BK6883"/>
      <c r="BL6883"/>
      <c r="BM6883"/>
      <c r="BN6883"/>
      <c r="BO6883"/>
      <c r="BP6883"/>
      <c r="BQ6883"/>
      <c r="BR6883"/>
      <c r="BS6883"/>
      <c r="BT6883"/>
      <c r="BU6883"/>
      <c r="BV6883"/>
      <c r="BW6883"/>
      <c r="BX6883"/>
      <c r="BY6883"/>
      <c r="BZ6883"/>
      <c r="CA6883"/>
      <c r="CB6883"/>
      <c r="CC6883"/>
      <c r="CD6883"/>
      <c r="CE6883"/>
      <c r="CF6883"/>
      <c r="CG6883"/>
      <c r="CH6883"/>
      <c r="CI6883"/>
      <c r="CJ6883"/>
    </row>
    <row r="6884" spans="39:88" x14ac:dyDescent="0.3"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  <c r="BF6884"/>
      <c r="BG6884"/>
      <c r="BH6884"/>
      <c r="BI6884"/>
      <c r="BJ6884"/>
      <c r="BK6884"/>
      <c r="BL6884"/>
      <c r="BM6884"/>
      <c r="BN6884"/>
      <c r="BO6884"/>
      <c r="BP6884"/>
      <c r="BQ6884"/>
      <c r="BR6884"/>
      <c r="BS6884"/>
      <c r="BT6884"/>
      <c r="BU6884"/>
      <c r="BV6884"/>
      <c r="BW6884"/>
      <c r="BX6884"/>
      <c r="BY6884"/>
      <c r="BZ6884"/>
      <c r="CA6884"/>
      <c r="CB6884"/>
      <c r="CC6884"/>
      <c r="CD6884"/>
      <c r="CE6884"/>
      <c r="CF6884"/>
      <c r="CG6884"/>
      <c r="CH6884"/>
      <c r="CI6884"/>
      <c r="CJ6884"/>
    </row>
    <row r="6885" spans="39:88" x14ac:dyDescent="0.3"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  <c r="BF6885"/>
      <c r="BG6885"/>
      <c r="BH6885"/>
      <c r="BI6885"/>
      <c r="BJ6885"/>
      <c r="BK6885"/>
      <c r="BL6885"/>
      <c r="BM6885"/>
      <c r="BN6885"/>
      <c r="BO6885"/>
      <c r="BP6885"/>
      <c r="BQ6885"/>
      <c r="BR6885"/>
      <c r="BS6885"/>
      <c r="BT6885"/>
      <c r="BU6885"/>
      <c r="BV6885"/>
      <c r="BW6885"/>
      <c r="BX6885"/>
      <c r="BY6885"/>
      <c r="BZ6885"/>
      <c r="CA6885"/>
      <c r="CB6885"/>
      <c r="CC6885"/>
      <c r="CD6885"/>
      <c r="CE6885"/>
      <c r="CF6885"/>
      <c r="CG6885"/>
      <c r="CH6885"/>
      <c r="CI6885"/>
      <c r="CJ6885"/>
    </row>
    <row r="6886" spans="39:88" x14ac:dyDescent="0.3"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  <c r="BF6886"/>
      <c r="BG6886"/>
      <c r="BH6886"/>
      <c r="BI6886"/>
      <c r="BJ6886"/>
      <c r="BK6886"/>
      <c r="BL6886"/>
      <c r="BM6886"/>
      <c r="BN6886"/>
      <c r="BO6886"/>
      <c r="BP6886"/>
      <c r="BQ6886"/>
      <c r="BR6886"/>
      <c r="BS6886"/>
      <c r="BT6886"/>
      <c r="BU6886"/>
      <c r="BV6886"/>
      <c r="BW6886"/>
      <c r="BX6886"/>
      <c r="BY6886"/>
      <c r="BZ6886"/>
      <c r="CA6886"/>
      <c r="CB6886"/>
      <c r="CC6886"/>
      <c r="CD6886"/>
      <c r="CE6886"/>
      <c r="CF6886"/>
      <c r="CG6886"/>
      <c r="CH6886"/>
      <c r="CI6886"/>
      <c r="CJ6886"/>
    </row>
    <row r="6887" spans="39:88" x14ac:dyDescent="0.3"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  <c r="BF6887"/>
      <c r="BG6887"/>
      <c r="BH6887"/>
      <c r="BI6887"/>
      <c r="BJ6887"/>
      <c r="BK6887"/>
      <c r="BL6887"/>
      <c r="BM6887"/>
      <c r="BN6887"/>
      <c r="BO6887"/>
      <c r="BP6887"/>
      <c r="BQ6887"/>
      <c r="BR6887"/>
      <c r="BS6887"/>
      <c r="BT6887"/>
      <c r="BU6887"/>
      <c r="BV6887"/>
      <c r="BW6887"/>
      <c r="BX6887"/>
      <c r="BY6887"/>
      <c r="BZ6887"/>
      <c r="CA6887"/>
      <c r="CB6887"/>
      <c r="CC6887"/>
      <c r="CD6887"/>
      <c r="CE6887"/>
      <c r="CF6887"/>
      <c r="CG6887"/>
      <c r="CH6887"/>
      <c r="CI6887"/>
      <c r="CJ6887"/>
    </row>
    <row r="6888" spans="39:88" x14ac:dyDescent="0.3"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  <c r="BF6888"/>
      <c r="BG6888"/>
      <c r="BH6888"/>
      <c r="BI6888"/>
      <c r="BJ6888"/>
      <c r="BK6888"/>
      <c r="BL6888"/>
      <c r="BM6888"/>
      <c r="BN6888"/>
      <c r="BO6888"/>
      <c r="BP6888"/>
      <c r="BQ6888"/>
      <c r="BR6888"/>
      <c r="BS6888"/>
      <c r="BT6888"/>
      <c r="BU6888"/>
      <c r="BV6888"/>
      <c r="BW6888"/>
      <c r="BX6888"/>
      <c r="BY6888"/>
      <c r="BZ6888"/>
      <c r="CA6888"/>
      <c r="CB6888"/>
      <c r="CC6888"/>
      <c r="CD6888"/>
      <c r="CE6888"/>
      <c r="CF6888"/>
      <c r="CG6888"/>
      <c r="CH6888"/>
      <c r="CI6888"/>
      <c r="CJ6888"/>
    </row>
    <row r="6889" spans="39:88" x14ac:dyDescent="0.3"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  <c r="BF6889"/>
      <c r="BG6889"/>
      <c r="BH6889"/>
      <c r="BI6889"/>
      <c r="BJ6889"/>
      <c r="BK6889"/>
      <c r="BL6889"/>
      <c r="BM6889"/>
      <c r="BN6889"/>
      <c r="BO6889"/>
      <c r="BP6889"/>
      <c r="BQ6889"/>
      <c r="BR6889"/>
      <c r="BS6889"/>
      <c r="BT6889"/>
      <c r="BU6889"/>
      <c r="BV6889"/>
      <c r="BW6889"/>
      <c r="BX6889"/>
      <c r="BY6889"/>
      <c r="BZ6889"/>
      <c r="CA6889"/>
      <c r="CB6889"/>
      <c r="CC6889"/>
      <c r="CD6889"/>
      <c r="CE6889"/>
      <c r="CF6889"/>
      <c r="CG6889"/>
      <c r="CH6889"/>
      <c r="CI6889"/>
      <c r="CJ6889"/>
    </row>
    <row r="6890" spans="39:88" x14ac:dyDescent="0.3"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  <c r="BF6890"/>
      <c r="BG6890"/>
      <c r="BH6890"/>
      <c r="BI6890"/>
      <c r="BJ6890"/>
      <c r="BK6890"/>
      <c r="BL6890"/>
      <c r="BM6890"/>
      <c r="BN6890"/>
      <c r="BO6890"/>
      <c r="BP6890"/>
      <c r="BQ6890"/>
      <c r="BR6890"/>
      <c r="BS6890"/>
      <c r="BT6890"/>
      <c r="BU6890"/>
      <c r="BV6890"/>
      <c r="BW6890"/>
      <c r="BX6890"/>
      <c r="BY6890"/>
      <c r="BZ6890"/>
      <c r="CA6890"/>
      <c r="CB6890"/>
      <c r="CC6890"/>
      <c r="CD6890"/>
      <c r="CE6890"/>
      <c r="CF6890"/>
      <c r="CG6890"/>
      <c r="CH6890"/>
      <c r="CI6890"/>
      <c r="CJ6890"/>
    </row>
    <row r="6891" spans="39:88" x14ac:dyDescent="0.3"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  <c r="BF6891"/>
      <c r="BG6891"/>
      <c r="BH6891"/>
      <c r="BI6891"/>
      <c r="BJ6891"/>
      <c r="BK6891"/>
      <c r="BL6891"/>
      <c r="BM6891"/>
      <c r="BN6891"/>
      <c r="BO6891"/>
      <c r="BP6891"/>
      <c r="BQ6891"/>
      <c r="BR6891"/>
      <c r="BS6891"/>
      <c r="BT6891"/>
      <c r="BU6891"/>
      <c r="BV6891"/>
      <c r="BW6891"/>
      <c r="BX6891"/>
      <c r="BY6891"/>
      <c r="BZ6891"/>
      <c r="CA6891"/>
      <c r="CB6891"/>
      <c r="CC6891"/>
      <c r="CD6891"/>
      <c r="CE6891"/>
      <c r="CF6891"/>
      <c r="CG6891"/>
      <c r="CH6891"/>
      <c r="CI6891"/>
      <c r="CJ6891"/>
    </row>
    <row r="6892" spans="39:88" x14ac:dyDescent="0.3"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  <c r="BF6892"/>
      <c r="BG6892"/>
      <c r="BH6892"/>
      <c r="BI6892"/>
      <c r="BJ6892"/>
      <c r="BK6892"/>
      <c r="BL6892"/>
      <c r="BM6892"/>
      <c r="BN6892"/>
      <c r="BO6892"/>
      <c r="BP6892"/>
      <c r="BQ6892"/>
      <c r="BR6892"/>
      <c r="BS6892"/>
      <c r="BT6892"/>
      <c r="BU6892"/>
      <c r="BV6892"/>
      <c r="BW6892"/>
      <c r="BX6892"/>
      <c r="BY6892"/>
      <c r="BZ6892"/>
      <c r="CA6892"/>
      <c r="CB6892"/>
      <c r="CC6892"/>
      <c r="CD6892"/>
      <c r="CE6892"/>
      <c r="CF6892"/>
      <c r="CG6892"/>
      <c r="CH6892"/>
      <c r="CI6892"/>
      <c r="CJ6892"/>
    </row>
    <row r="6893" spans="39:88" x14ac:dyDescent="0.3"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  <c r="BF6893"/>
      <c r="BG6893"/>
      <c r="BH6893"/>
      <c r="BI6893"/>
      <c r="BJ6893"/>
      <c r="BK6893"/>
      <c r="BL6893"/>
      <c r="BM6893"/>
      <c r="BN6893"/>
      <c r="BO6893"/>
      <c r="BP6893"/>
      <c r="BQ6893"/>
      <c r="BR6893"/>
      <c r="BS6893"/>
      <c r="BT6893"/>
      <c r="BU6893"/>
      <c r="BV6893"/>
      <c r="BW6893"/>
      <c r="BX6893"/>
      <c r="BY6893"/>
      <c r="BZ6893"/>
      <c r="CA6893"/>
      <c r="CB6893"/>
      <c r="CC6893"/>
      <c r="CD6893"/>
      <c r="CE6893"/>
      <c r="CF6893"/>
      <c r="CG6893"/>
      <c r="CH6893"/>
      <c r="CI6893"/>
      <c r="CJ6893"/>
    </row>
    <row r="6894" spans="39:88" x14ac:dyDescent="0.3"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  <c r="BF6894"/>
      <c r="BG6894"/>
      <c r="BH6894"/>
      <c r="BI6894"/>
      <c r="BJ6894"/>
      <c r="BK6894"/>
      <c r="BL6894"/>
      <c r="BM6894"/>
      <c r="BN6894"/>
      <c r="BO6894"/>
      <c r="BP6894"/>
      <c r="BQ6894"/>
      <c r="BR6894"/>
      <c r="BS6894"/>
      <c r="BT6894"/>
      <c r="BU6894"/>
      <c r="BV6894"/>
      <c r="BW6894"/>
      <c r="BX6894"/>
      <c r="BY6894"/>
      <c r="BZ6894"/>
      <c r="CA6894"/>
      <c r="CB6894"/>
      <c r="CC6894"/>
      <c r="CD6894"/>
      <c r="CE6894"/>
      <c r="CF6894"/>
      <c r="CG6894"/>
      <c r="CH6894"/>
      <c r="CI6894"/>
      <c r="CJ6894"/>
    </row>
    <row r="6895" spans="39:88" x14ac:dyDescent="0.3"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  <c r="BF6895"/>
      <c r="BG6895"/>
      <c r="BH6895"/>
      <c r="BI6895"/>
      <c r="BJ6895"/>
      <c r="BK6895"/>
      <c r="BL6895"/>
      <c r="BM6895"/>
      <c r="BN6895"/>
      <c r="BO6895"/>
      <c r="BP6895"/>
      <c r="BQ6895"/>
      <c r="BR6895"/>
      <c r="BS6895"/>
      <c r="BT6895"/>
      <c r="BU6895"/>
      <c r="BV6895"/>
      <c r="BW6895"/>
      <c r="BX6895"/>
      <c r="BY6895"/>
      <c r="BZ6895"/>
      <c r="CA6895"/>
      <c r="CB6895"/>
      <c r="CC6895"/>
      <c r="CD6895"/>
      <c r="CE6895"/>
      <c r="CF6895"/>
      <c r="CG6895"/>
      <c r="CH6895"/>
      <c r="CI6895"/>
      <c r="CJ6895"/>
    </row>
    <row r="6896" spans="39:88" x14ac:dyDescent="0.3"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  <c r="BF6896"/>
      <c r="BG6896"/>
      <c r="BH6896"/>
      <c r="BI6896"/>
      <c r="BJ6896"/>
      <c r="BK6896"/>
      <c r="BL6896"/>
      <c r="BM6896"/>
      <c r="BN6896"/>
      <c r="BO6896"/>
      <c r="BP6896"/>
      <c r="BQ6896"/>
      <c r="BR6896"/>
      <c r="BS6896"/>
      <c r="BT6896"/>
      <c r="BU6896"/>
      <c r="BV6896"/>
      <c r="BW6896"/>
      <c r="BX6896"/>
      <c r="BY6896"/>
      <c r="BZ6896"/>
      <c r="CA6896"/>
      <c r="CB6896"/>
      <c r="CC6896"/>
      <c r="CD6896"/>
      <c r="CE6896"/>
      <c r="CF6896"/>
      <c r="CG6896"/>
      <c r="CH6896"/>
      <c r="CI6896"/>
      <c r="CJ6896"/>
    </row>
    <row r="6897" spans="39:88" x14ac:dyDescent="0.3"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  <c r="BF6897"/>
      <c r="BG6897"/>
      <c r="BH6897"/>
      <c r="BI6897"/>
      <c r="BJ6897"/>
      <c r="BK6897"/>
      <c r="BL6897"/>
      <c r="BM6897"/>
      <c r="BN6897"/>
      <c r="BO6897"/>
      <c r="BP6897"/>
      <c r="BQ6897"/>
      <c r="BR6897"/>
      <c r="BS6897"/>
      <c r="BT6897"/>
      <c r="BU6897"/>
      <c r="BV6897"/>
      <c r="BW6897"/>
      <c r="BX6897"/>
      <c r="BY6897"/>
      <c r="BZ6897"/>
      <c r="CA6897"/>
      <c r="CB6897"/>
      <c r="CC6897"/>
      <c r="CD6897"/>
      <c r="CE6897"/>
      <c r="CF6897"/>
      <c r="CG6897"/>
      <c r="CH6897"/>
      <c r="CI6897"/>
      <c r="CJ6897"/>
    </row>
    <row r="6898" spans="39:88" x14ac:dyDescent="0.3"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  <c r="BF6898"/>
      <c r="BG6898"/>
      <c r="BH6898"/>
      <c r="BI6898"/>
      <c r="BJ6898"/>
      <c r="BK6898"/>
      <c r="BL6898"/>
      <c r="BM6898"/>
      <c r="BN6898"/>
      <c r="BO6898"/>
      <c r="BP6898"/>
      <c r="BQ6898"/>
      <c r="BR6898"/>
      <c r="BS6898"/>
      <c r="BT6898"/>
      <c r="BU6898"/>
      <c r="BV6898"/>
      <c r="BW6898"/>
      <c r="BX6898"/>
      <c r="BY6898"/>
      <c r="BZ6898"/>
      <c r="CA6898"/>
      <c r="CB6898"/>
      <c r="CC6898"/>
      <c r="CD6898"/>
      <c r="CE6898"/>
      <c r="CF6898"/>
      <c r="CG6898"/>
      <c r="CH6898"/>
      <c r="CI6898"/>
      <c r="CJ6898"/>
    </row>
    <row r="6899" spans="39:88" x14ac:dyDescent="0.3"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  <c r="BF6899"/>
      <c r="BG6899"/>
      <c r="BH6899"/>
      <c r="BI6899"/>
      <c r="BJ6899"/>
      <c r="BK6899"/>
      <c r="BL6899"/>
      <c r="BM6899"/>
      <c r="BN6899"/>
      <c r="BO6899"/>
      <c r="BP6899"/>
      <c r="BQ6899"/>
      <c r="BR6899"/>
      <c r="BS6899"/>
      <c r="BT6899"/>
      <c r="BU6899"/>
      <c r="BV6899"/>
      <c r="BW6899"/>
      <c r="BX6899"/>
      <c r="BY6899"/>
      <c r="BZ6899"/>
      <c r="CA6899"/>
      <c r="CB6899"/>
      <c r="CC6899"/>
      <c r="CD6899"/>
      <c r="CE6899"/>
      <c r="CF6899"/>
      <c r="CG6899"/>
      <c r="CH6899"/>
      <c r="CI6899"/>
      <c r="CJ6899"/>
    </row>
    <row r="6900" spans="39:88" x14ac:dyDescent="0.3"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  <c r="BF6900"/>
      <c r="BG6900"/>
      <c r="BH6900"/>
      <c r="BI6900"/>
      <c r="BJ6900"/>
      <c r="BK6900"/>
      <c r="BL6900"/>
      <c r="BM6900"/>
      <c r="BN6900"/>
      <c r="BO6900"/>
      <c r="BP6900"/>
      <c r="BQ6900"/>
      <c r="BR6900"/>
      <c r="BS6900"/>
      <c r="BT6900"/>
      <c r="BU6900"/>
      <c r="BV6900"/>
      <c r="BW6900"/>
      <c r="BX6900"/>
      <c r="BY6900"/>
      <c r="BZ6900"/>
      <c r="CA6900"/>
      <c r="CB6900"/>
      <c r="CC6900"/>
      <c r="CD6900"/>
      <c r="CE6900"/>
      <c r="CF6900"/>
      <c r="CG6900"/>
      <c r="CH6900"/>
      <c r="CI6900"/>
      <c r="CJ6900"/>
    </row>
    <row r="6901" spans="39:88" x14ac:dyDescent="0.3"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  <c r="BF6901"/>
      <c r="BG6901"/>
      <c r="BH6901"/>
      <c r="BI6901"/>
      <c r="BJ6901"/>
      <c r="BK6901"/>
      <c r="BL6901"/>
      <c r="BM6901"/>
      <c r="BN6901"/>
      <c r="BO6901"/>
      <c r="BP6901"/>
      <c r="BQ6901"/>
      <c r="BR6901"/>
      <c r="BS6901"/>
      <c r="BT6901"/>
      <c r="BU6901"/>
      <c r="BV6901"/>
      <c r="BW6901"/>
      <c r="BX6901"/>
      <c r="BY6901"/>
      <c r="BZ6901"/>
      <c r="CA6901"/>
      <c r="CB6901"/>
      <c r="CC6901"/>
      <c r="CD6901"/>
      <c r="CE6901"/>
      <c r="CF6901"/>
      <c r="CG6901"/>
      <c r="CH6901"/>
      <c r="CI6901"/>
      <c r="CJ6901"/>
    </row>
    <row r="6902" spans="39:88" x14ac:dyDescent="0.3"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  <c r="BF6902"/>
      <c r="BG6902"/>
      <c r="BH6902"/>
      <c r="BI6902"/>
      <c r="BJ6902"/>
      <c r="BK6902"/>
      <c r="BL6902"/>
      <c r="BM6902"/>
      <c r="BN6902"/>
      <c r="BO6902"/>
      <c r="BP6902"/>
      <c r="BQ6902"/>
      <c r="BR6902"/>
      <c r="BS6902"/>
      <c r="BT6902"/>
      <c r="BU6902"/>
      <c r="BV6902"/>
      <c r="BW6902"/>
      <c r="BX6902"/>
      <c r="BY6902"/>
      <c r="BZ6902"/>
      <c r="CA6902"/>
      <c r="CB6902"/>
      <c r="CC6902"/>
      <c r="CD6902"/>
      <c r="CE6902"/>
      <c r="CF6902"/>
      <c r="CG6902"/>
      <c r="CH6902"/>
      <c r="CI6902"/>
      <c r="CJ6902"/>
    </row>
    <row r="6903" spans="39:88" x14ac:dyDescent="0.3"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  <c r="BF6903"/>
      <c r="BG6903"/>
      <c r="BH6903"/>
      <c r="BI6903"/>
      <c r="BJ6903"/>
      <c r="BK6903"/>
      <c r="BL6903"/>
      <c r="BM6903"/>
      <c r="BN6903"/>
      <c r="BO6903"/>
      <c r="BP6903"/>
      <c r="BQ6903"/>
      <c r="BR6903"/>
      <c r="BS6903"/>
      <c r="BT6903"/>
      <c r="BU6903"/>
      <c r="BV6903"/>
      <c r="BW6903"/>
      <c r="BX6903"/>
      <c r="BY6903"/>
      <c r="BZ6903"/>
      <c r="CA6903"/>
      <c r="CB6903"/>
      <c r="CC6903"/>
      <c r="CD6903"/>
      <c r="CE6903"/>
      <c r="CF6903"/>
      <c r="CG6903"/>
      <c r="CH6903"/>
      <c r="CI6903"/>
      <c r="CJ6903"/>
    </row>
    <row r="6904" spans="39:88" x14ac:dyDescent="0.3"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  <c r="BF6904"/>
      <c r="BG6904"/>
      <c r="BH6904"/>
      <c r="BI6904"/>
      <c r="BJ6904"/>
      <c r="BK6904"/>
      <c r="BL6904"/>
      <c r="BM6904"/>
      <c r="BN6904"/>
      <c r="BO6904"/>
      <c r="BP6904"/>
      <c r="BQ6904"/>
      <c r="BR6904"/>
      <c r="BS6904"/>
      <c r="BT6904"/>
      <c r="BU6904"/>
      <c r="BV6904"/>
      <c r="BW6904"/>
      <c r="BX6904"/>
      <c r="BY6904"/>
      <c r="BZ6904"/>
      <c r="CA6904"/>
      <c r="CB6904"/>
      <c r="CC6904"/>
      <c r="CD6904"/>
      <c r="CE6904"/>
      <c r="CF6904"/>
      <c r="CG6904"/>
      <c r="CH6904"/>
      <c r="CI6904"/>
      <c r="CJ6904"/>
    </row>
    <row r="6905" spans="39:88" x14ac:dyDescent="0.3"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  <c r="BF6905"/>
      <c r="BG6905"/>
      <c r="BH6905"/>
      <c r="BI6905"/>
      <c r="BJ6905"/>
      <c r="BK6905"/>
      <c r="BL6905"/>
      <c r="BM6905"/>
      <c r="BN6905"/>
      <c r="BO6905"/>
      <c r="BP6905"/>
      <c r="BQ6905"/>
      <c r="BR6905"/>
      <c r="BS6905"/>
      <c r="BT6905"/>
      <c r="BU6905"/>
      <c r="BV6905"/>
      <c r="BW6905"/>
      <c r="BX6905"/>
      <c r="BY6905"/>
      <c r="BZ6905"/>
      <c r="CA6905"/>
      <c r="CB6905"/>
      <c r="CC6905"/>
      <c r="CD6905"/>
      <c r="CE6905"/>
      <c r="CF6905"/>
      <c r="CG6905"/>
      <c r="CH6905"/>
      <c r="CI6905"/>
      <c r="CJ6905"/>
    </row>
    <row r="6906" spans="39:88" x14ac:dyDescent="0.3"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  <c r="BF6906"/>
      <c r="BG6906"/>
      <c r="BH6906"/>
      <c r="BI6906"/>
      <c r="BJ6906"/>
      <c r="BK6906"/>
      <c r="BL6906"/>
      <c r="BM6906"/>
      <c r="BN6906"/>
      <c r="BO6906"/>
      <c r="BP6906"/>
      <c r="BQ6906"/>
      <c r="BR6906"/>
      <c r="BS6906"/>
      <c r="BT6906"/>
      <c r="BU6906"/>
      <c r="BV6906"/>
      <c r="BW6906"/>
      <c r="BX6906"/>
      <c r="BY6906"/>
      <c r="BZ6906"/>
      <c r="CA6906"/>
      <c r="CB6906"/>
      <c r="CC6906"/>
      <c r="CD6906"/>
      <c r="CE6906"/>
      <c r="CF6906"/>
      <c r="CG6906"/>
      <c r="CH6906"/>
      <c r="CI6906"/>
      <c r="CJ6906"/>
    </row>
    <row r="6907" spans="39:88" x14ac:dyDescent="0.3"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  <c r="BF6907"/>
      <c r="BG6907"/>
      <c r="BH6907"/>
      <c r="BI6907"/>
      <c r="BJ6907"/>
      <c r="BK6907"/>
      <c r="BL6907"/>
      <c r="BM6907"/>
      <c r="BN6907"/>
      <c r="BO6907"/>
      <c r="BP6907"/>
      <c r="BQ6907"/>
      <c r="BR6907"/>
      <c r="BS6907"/>
      <c r="BT6907"/>
      <c r="BU6907"/>
      <c r="BV6907"/>
      <c r="BW6907"/>
      <c r="BX6907"/>
      <c r="BY6907"/>
      <c r="BZ6907"/>
      <c r="CA6907"/>
      <c r="CB6907"/>
      <c r="CC6907"/>
      <c r="CD6907"/>
      <c r="CE6907"/>
      <c r="CF6907"/>
      <c r="CG6907"/>
      <c r="CH6907"/>
      <c r="CI6907"/>
      <c r="CJ6907"/>
    </row>
    <row r="6908" spans="39:88" x14ac:dyDescent="0.3"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  <c r="BF6908"/>
      <c r="BG6908"/>
      <c r="BH6908"/>
      <c r="BI6908"/>
      <c r="BJ6908"/>
      <c r="BK6908"/>
      <c r="BL6908"/>
      <c r="BM6908"/>
      <c r="BN6908"/>
      <c r="BO6908"/>
      <c r="BP6908"/>
      <c r="BQ6908"/>
      <c r="BR6908"/>
      <c r="BS6908"/>
      <c r="BT6908"/>
      <c r="BU6908"/>
      <c r="BV6908"/>
      <c r="BW6908"/>
      <c r="BX6908"/>
      <c r="BY6908"/>
      <c r="BZ6908"/>
      <c r="CA6908"/>
      <c r="CB6908"/>
      <c r="CC6908"/>
      <c r="CD6908"/>
      <c r="CE6908"/>
      <c r="CF6908"/>
      <c r="CG6908"/>
      <c r="CH6908"/>
      <c r="CI6908"/>
      <c r="CJ6908"/>
    </row>
    <row r="6909" spans="39:88" x14ac:dyDescent="0.3"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  <c r="BF6909"/>
      <c r="BG6909"/>
      <c r="BH6909"/>
      <c r="BI6909"/>
      <c r="BJ6909"/>
      <c r="BK6909"/>
      <c r="BL6909"/>
      <c r="BM6909"/>
      <c r="BN6909"/>
      <c r="BO6909"/>
      <c r="BP6909"/>
      <c r="BQ6909"/>
      <c r="BR6909"/>
      <c r="BS6909"/>
      <c r="BT6909"/>
      <c r="BU6909"/>
      <c r="BV6909"/>
      <c r="BW6909"/>
      <c r="BX6909"/>
      <c r="BY6909"/>
      <c r="BZ6909"/>
      <c r="CA6909"/>
      <c r="CB6909"/>
      <c r="CC6909"/>
      <c r="CD6909"/>
      <c r="CE6909"/>
      <c r="CF6909"/>
      <c r="CG6909"/>
      <c r="CH6909"/>
      <c r="CI6909"/>
      <c r="CJ6909"/>
    </row>
    <row r="6910" spans="39:88" x14ac:dyDescent="0.3"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  <c r="BF6910"/>
      <c r="BG6910"/>
      <c r="BH6910"/>
      <c r="BI6910"/>
      <c r="BJ6910"/>
      <c r="BK6910"/>
      <c r="BL6910"/>
      <c r="BM6910"/>
      <c r="BN6910"/>
      <c r="BO6910"/>
      <c r="BP6910"/>
      <c r="BQ6910"/>
      <c r="BR6910"/>
      <c r="BS6910"/>
      <c r="BT6910"/>
      <c r="BU6910"/>
      <c r="BV6910"/>
      <c r="BW6910"/>
      <c r="BX6910"/>
      <c r="BY6910"/>
      <c r="BZ6910"/>
      <c r="CA6910"/>
      <c r="CB6910"/>
      <c r="CC6910"/>
      <c r="CD6910"/>
      <c r="CE6910"/>
      <c r="CF6910"/>
      <c r="CG6910"/>
      <c r="CH6910"/>
      <c r="CI6910"/>
      <c r="CJ6910"/>
    </row>
    <row r="6911" spans="39:88" x14ac:dyDescent="0.3"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  <c r="BF6911"/>
      <c r="BG6911"/>
      <c r="BH6911"/>
      <c r="BI6911"/>
      <c r="BJ6911"/>
      <c r="BK6911"/>
      <c r="BL6911"/>
      <c r="BM6911"/>
      <c r="BN6911"/>
      <c r="BO6911"/>
      <c r="BP6911"/>
      <c r="BQ6911"/>
      <c r="BR6911"/>
      <c r="BS6911"/>
      <c r="BT6911"/>
      <c r="BU6911"/>
      <c r="BV6911"/>
      <c r="BW6911"/>
      <c r="BX6911"/>
      <c r="BY6911"/>
      <c r="BZ6911"/>
      <c r="CA6911"/>
      <c r="CB6911"/>
      <c r="CC6911"/>
      <c r="CD6911"/>
      <c r="CE6911"/>
      <c r="CF6911"/>
      <c r="CG6911"/>
      <c r="CH6911"/>
      <c r="CI6911"/>
      <c r="CJ6911"/>
    </row>
    <row r="6912" spans="39:88" x14ac:dyDescent="0.3"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  <c r="BF6912"/>
      <c r="BG6912"/>
      <c r="BH6912"/>
      <c r="BI6912"/>
      <c r="BJ6912"/>
      <c r="BK6912"/>
      <c r="BL6912"/>
      <c r="BM6912"/>
      <c r="BN6912"/>
      <c r="BO6912"/>
      <c r="BP6912"/>
      <c r="BQ6912"/>
      <c r="BR6912"/>
      <c r="BS6912"/>
      <c r="BT6912"/>
      <c r="BU6912"/>
      <c r="BV6912"/>
      <c r="BW6912"/>
      <c r="BX6912"/>
      <c r="BY6912"/>
      <c r="BZ6912"/>
      <c r="CA6912"/>
      <c r="CB6912"/>
      <c r="CC6912"/>
      <c r="CD6912"/>
      <c r="CE6912"/>
      <c r="CF6912"/>
      <c r="CG6912"/>
      <c r="CH6912"/>
      <c r="CI6912"/>
      <c r="CJ6912"/>
    </row>
    <row r="6913" spans="39:88" x14ac:dyDescent="0.3"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  <c r="BF6913"/>
      <c r="BG6913"/>
      <c r="BH6913"/>
      <c r="BI6913"/>
      <c r="BJ6913"/>
      <c r="BK6913"/>
      <c r="BL6913"/>
      <c r="BM6913"/>
      <c r="BN6913"/>
      <c r="BO6913"/>
      <c r="BP6913"/>
      <c r="BQ6913"/>
      <c r="BR6913"/>
      <c r="BS6913"/>
      <c r="BT6913"/>
      <c r="BU6913"/>
      <c r="BV6913"/>
      <c r="BW6913"/>
      <c r="BX6913"/>
      <c r="BY6913"/>
      <c r="BZ6913"/>
      <c r="CA6913"/>
      <c r="CB6913"/>
      <c r="CC6913"/>
      <c r="CD6913"/>
      <c r="CE6913"/>
      <c r="CF6913"/>
      <c r="CG6913"/>
      <c r="CH6913"/>
      <c r="CI6913"/>
      <c r="CJ6913"/>
    </row>
    <row r="6914" spans="39:88" x14ac:dyDescent="0.3"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  <c r="BF6914"/>
      <c r="BG6914"/>
      <c r="BH6914"/>
      <c r="BI6914"/>
      <c r="BJ6914"/>
      <c r="BK6914"/>
      <c r="BL6914"/>
      <c r="BM6914"/>
      <c r="BN6914"/>
      <c r="BO6914"/>
      <c r="BP6914"/>
      <c r="BQ6914"/>
      <c r="BR6914"/>
      <c r="BS6914"/>
      <c r="BT6914"/>
      <c r="BU6914"/>
      <c r="BV6914"/>
      <c r="BW6914"/>
      <c r="BX6914"/>
      <c r="BY6914"/>
      <c r="BZ6914"/>
      <c r="CA6914"/>
      <c r="CB6914"/>
      <c r="CC6914"/>
      <c r="CD6914"/>
      <c r="CE6914"/>
      <c r="CF6914"/>
      <c r="CG6914"/>
      <c r="CH6914"/>
      <c r="CI6914"/>
      <c r="CJ6914"/>
    </row>
    <row r="6915" spans="39:88" x14ac:dyDescent="0.3"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  <c r="BF6915"/>
      <c r="BG6915"/>
      <c r="BH6915"/>
      <c r="BI6915"/>
      <c r="BJ6915"/>
      <c r="BK6915"/>
      <c r="BL6915"/>
      <c r="BM6915"/>
      <c r="BN6915"/>
      <c r="BO6915"/>
      <c r="BP6915"/>
      <c r="BQ6915"/>
      <c r="BR6915"/>
      <c r="BS6915"/>
      <c r="BT6915"/>
      <c r="BU6915"/>
      <c r="BV6915"/>
      <c r="BW6915"/>
      <c r="BX6915"/>
      <c r="BY6915"/>
      <c r="BZ6915"/>
      <c r="CA6915"/>
      <c r="CB6915"/>
      <c r="CC6915"/>
      <c r="CD6915"/>
      <c r="CE6915"/>
      <c r="CF6915"/>
      <c r="CG6915"/>
      <c r="CH6915"/>
      <c r="CI6915"/>
      <c r="CJ6915"/>
    </row>
    <row r="6916" spans="39:88" x14ac:dyDescent="0.3"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  <c r="BF6916"/>
      <c r="BG6916"/>
      <c r="BH6916"/>
      <c r="BI6916"/>
      <c r="BJ6916"/>
      <c r="BK6916"/>
      <c r="BL6916"/>
      <c r="BM6916"/>
      <c r="BN6916"/>
      <c r="BO6916"/>
      <c r="BP6916"/>
      <c r="BQ6916"/>
      <c r="BR6916"/>
      <c r="BS6916"/>
      <c r="BT6916"/>
      <c r="BU6916"/>
      <c r="BV6916"/>
      <c r="BW6916"/>
      <c r="BX6916"/>
      <c r="BY6916"/>
      <c r="BZ6916"/>
      <c r="CA6916"/>
      <c r="CB6916"/>
      <c r="CC6916"/>
      <c r="CD6916"/>
      <c r="CE6916"/>
      <c r="CF6916"/>
      <c r="CG6916"/>
      <c r="CH6916"/>
      <c r="CI6916"/>
      <c r="CJ6916"/>
    </row>
    <row r="6917" spans="39:88" x14ac:dyDescent="0.3"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  <c r="BF6917"/>
      <c r="BG6917"/>
      <c r="BH6917"/>
      <c r="BI6917"/>
      <c r="BJ6917"/>
      <c r="BK6917"/>
      <c r="BL6917"/>
      <c r="BM6917"/>
      <c r="BN6917"/>
      <c r="BO6917"/>
      <c r="BP6917"/>
      <c r="BQ6917"/>
      <c r="BR6917"/>
      <c r="BS6917"/>
      <c r="BT6917"/>
      <c r="BU6917"/>
      <c r="BV6917"/>
      <c r="BW6917"/>
      <c r="BX6917"/>
      <c r="BY6917"/>
      <c r="BZ6917"/>
      <c r="CA6917"/>
      <c r="CB6917"/>
      <c r="CC6917"/>
      <c r="CD6917"/>
      <c r="CE6917"/>
      <c r="CF6917"/>
      <c r="CG6917"/>
      <c r="CH6917"/>
      <c r="CI6917"/>
      <c r="CJ6917"/>
    </row>
    <row r="6918" spans="39:88" x14ac:dyDescent="0.3"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  <c r="BF6918"/>
      <c r="BG6918"/>
      <c r="BH6918"/>
      <c r="BI6918"/>
      <c r="BJ6918"/>
      <c r="BK6918"/>
      <c r="BL6918"/>
      <c r="BM6918"/>
      <c r="BN6918"/>
      <c r="BO6918"/>
      <c r="BP6918"/>
      <c r="BQ6918"/>
      <c r="BR6918"/>
      <c r="BS6918"/>
      <c r="BT6918"/>
      <c r="BU6918"/>
      <c r="BV6918"/>
      <c r="BW6918"/>
      <c r="BX6918"/>
      <c r="BY6918"/>
      <c r="BZ6918"/>
      <c r="CA6918"/>
      <c r="CB6918"/>
      <c r="CC6918"/>
      <c r="CD6918"/>
      <c r="CE6918"/>
      <c r="CF6918"/>
      <c r="CG6918"/>
      <c r="CH6918"/>
      <c r="CI6918"/>
      <c r="CJ6918"/>
    </row>
    <row r="6919" spans="39:88" x14ac:dyDescent="0.3"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  <c r="BF6919"/>
      <c r="BG6919"/>
      <c r="BH6919"/>
      <c r="BI6919"/>
      <c r="BJ6919"/>
      <c r="BK6919"/>
      <c r="BL6919"/>
      <c r="BM6919"/>
      <c r="BN6919"/>
      <c r="BO6919"/>
      <c r="BP6919"/>
      <c r="BQ6919"/>
      <c r="BR6919"/>
      <c r="BS6919"/>
      <c r="BT6919"/>
      <c r="BU6919"/>
      <c r="BV6919"/>
      <c r="BW6919"/>
      <c r="BX6919"/>
      <c r="BY6919"/>
      <c r="BZ6919"/>
      <c r="CA6919"/>
      <c r="CB6919"/>
      <c r="CC6919"/>
      <c r="CD6919"/>
      <c r="CE6919"/>
      <c r="CF6919"/>
      <c r="CG6919"/>
      <c r="CH6919"/>
      <c r="CI6919"/>
      <c r="CJ6919"/>
    </row>
    <row r="6920" spans="39:88" x14ac:dyDescent="0.3"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  <c r="BF6920"/>
      <c r="BG6920"/>
      <c r="BH6920"/>
      <c r="BI6920"/>
      <c r="BJ6920"/>
      <c r="BK6920"/>
      <c r="BL6920"/>
      <c r="BM6920"/>
      <c r="BN6920"/>
      <c r="BO6920"/>
      <c r="BP6920"/>
      <c r="BQ6920"/>
      <c r="BR6920"/>
      <c r="BS6920"/>
      <c r="BT6920"/>
      <c r="BU6920"/>
      <c r="BV6920"/>
      <c r="BW6920"/>
      <c r="BX6920"/>
      <c r="BY6920"/>
      <c r="BZ6920"/>
      <c r="CA6920"/>
      <c r="CB6920"/>
      <c r="CC6920"/>
      <c r="CD6920"/>
      <c r="CE6920"/>
      <c r="CF6920"/>
      <c r="CG6920"/>
      <c r="CH6920"/>
      <c r="CI6920"/>
      <c r="CJ6920"/>
    </row>
    <row r="6921" spans="39:88" x14ac:dyDescent="0.3"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  <c r="BF6921"/>
      <c r="BG6921"/>
      <c r="BH6921"/>
      <c r="BI6921"/>
      <c r="BJ6921"/>
      <c r="BK6921"/>
      <c r="BL6921"/>
      <c r="BM6921"/>
      <c r="BN6921"/>
      <c r="BO6921"/>
      <c r="BP6921"/>
      <c r="BQ6921"/>
      <c r="BR6921"/>
      <c r="BS6921"/>
      <c r="BT6921"/>
      <c r="BU6921"/>
      <c r="BV6921"/>
      <c r="BW6921"/>
      <c r="BX6921"/>
      <c r="BY6921"/>
      <c r="BZ6921"/>
      <c r="CA6921"/>
      <c r="CB6921"/>
      <c r="CC6921"/>
      <c r="CD6921"/>
      <c r="CE6921"/>
      <c r="CF6921"/>
      <c r="CG6921"/>
      <c r="CH6921"/>
      <c r="CI6921"/>
      <c r="CJ6921"/>
    </row>
    <row r="6922" spans="39:88" x14ac:dyDescent="0.3"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  <c r="BF6922"/>
      <c r="BG6922"/>
      <c r="BH6922"/>
      <c r="BI6922"/>
      <c r="BJ6922"/>
      <c r="BK6922"/>
      <c r="BL6922"/>
      <c r="BM6922"/>
      <c r="BN6922"/>
      <c r="BO6922"/>
      <c r="BP6922"/>
      <c r="BQ6922"/>
      <c r="BR6922"/>
      <c r="BS6922"/>
      <c r="BT6922"/>
      <c r="BU6922"/>
      <c r="BV6922"/>
      <c r="BW6922"/>
      <c r="BX6922"/>
      <c r="BY6922"/>
      <c r="BZ6922"/>
      <c r="CA6922"/>
      <c r="CB6922"/>
      <c r="CC6922"/>
      <c r="CD6922"/>
      <c r="CE6922"/>
      <c r="CF6922"/>
      <c r="CG6922"/>
      <c r="CH6922"/>
      <c r="CI6922"/>
      <c r="CJ6922"/>
    </row>
    <row r="6923" spans="39:88" x14ac:dyDescent="0.3"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  <c r="BF6923"/>
      <c r="BG6923"/>
      <c r="BH6923"/>
      <c r="BI6923"/>
      <c r="BJ6923"/>
      <c r="BK6923"/>
      <c r="BL6923"/>
      <c r="BM6923"/>
      <c r="BN6923"/>
      <c r="BO6923"/>
      <c r="BP6923"/>
      <c r="BQ6923"/>
      <c r="BR6923"/>
      <c r="BS6923"/>
      <c r="BT6923"/>
      <c r="BU6923"/>
      <c r="BV6923"/>
      <c r="BW6923"/>
      <c r="BX6923"/>
      <c r="BY6923"/>
      <c r="BZ6923"/>
      <c r="CA6923"/>
      <c r="CB6923"/>
      <c r="CC6923"/>
      <c r="CD6923"/>
      <c r="CE6923"/>
      <c r="CF6923"/>
      <c r="CG6923"/>
      <c r="CH6923"/>
      <c r="CI6923"/>
      <c r="CJ6923"/>
    </row>
    <row r="6924" spans="39:88" x14ac:dyDescent="0.3"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  <c r="BF6924"/>
      <c r="BG6924"/>
      <c r="BH6924"/>
      <c r="BI6924"/>
      <c r="BJ6924"/>
      <c r="BK6924"/>
      <c r="BL6924"/>
      <c r="BM6924"/>
      <c r="BN6924"/>
      <c r="BO6924"/>
      <c r="BP6924"/>
      <c r="BQ6924"/>
      <c r="BR6924"/>
      <c r="BS6924"/>
      <c r="BT6924"/>
      <c r="BU6924"/>
      <c r="BV6924"/>
      <c r="BW6924"/>
      <c r="BX6924"/>
      <c r="BY6924"/>
      <c r="BZ6924"/>
      <c r="CA6924"/>
      <c r="CB6924"/>
      <c r="CC6924"/>
      <c r="CD6924"/>
      <c r="CE6924"/>
      <c r="CF6924"/>
      <c r="CG6924"/>
      <c r="CH6924"/>
      <c r="CI6924"/>
      <c r="CJ6924"/>
    </row>
    <row r="6925" spans="39:88" x14ac:dyDescent="0.3"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  <c r="BF6925"/>
      <c r="BG6925"/>
      <c r="BH6925"/>
      <c r="BI6925"/>
      <c r="BJ6925"/>
      <c r="BK6925"/>
      <c r="BL6925"/>
      <c r="BM6925"/>
      <c r="BN6925"/>
      <c r="BO6925"/>
      <c r="BP6925"/>
      <c r="BQ6925"/>
      <c r="BR6925"/>
      <c r="BS6925"/>
      <c r="BT6925"/>
      <c r="BU6925"/>
      <c r="BV6925"/>
      <c r="BW6925"/>
      <c r="BX6925"/>
      <c r="BY6925"/>
      <c r="BZ6925"/>
      <c r="CA6925"/>
      <c r="CB6925"/>
      <c r="CC6925"/>
      <c r="CD6925"/>
      <c r="CE6925"/>
      <c r="CF6925"/>
      <c r="CG6925"/>
      <c r="CH6925"/>
      <c r="CI6925"/>
      <c r="CJ6925"/>
    </row>
    <row r="6926" spans="39:88" x14ac:dyDescent="0.3"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  <c r="BF6926"/>
      <c r="BG6926"/>
      <c r="BH6926"/>
      <c r="BI6926"/>
      <c r="BJ6926"/>
      <c r="BK6926"/>
      <c r="BL6926"/>
      <c r="BM6926"/>
      <c r="BN6926"/>
      <c r="BO6926"/>
      <c r="BP6926"/>
      <c r="BQ6926"/>
      <c r="BR6926"/>
      <c r="BS6926"/>
      <c r="BT6926"/>
      <c r="BU6926"/>
      <c r="BV6926"/>
      <c r="BW6926"/>
      <c r="BX6926"/>
      <c r="BY6926"/>
      <c r="BZ6926"/>
      <c r="CA6926"/>
      <c r="CB6926"/>
      <c r="CC6926"/>
      <c r="CD6926"/>
      <c r="CE6926"/>
      <c r="CF6926"/>
      <c r="CG6926"/>
      <c r="CH6926"/>
      <c r="CI6926"/>
      <c r="CJ6926"/>
    </row>
    <row r="6927" spans="39:88" x14ac:dyDescent="0.3"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  <c r="BF6927"/>
      <c r="BG6927"/>
      <c r="BH6927"/>
      <c r="BI6927"/>
      <c r="BJ6927"/>
      <c r="BK6927"/>
      <c r="BL6927"/>
      <c r="BM6927"/>
      <c r="BN6927"/>
      <c r="BO6927"/>
      <c r="BP6927"/>
      <c r="BQ6927"/>
      <c r="BR6927"/>
      <c r="BS6927"/>
      <c r="BT6927"/>
      <c r="BU6927"/>
      <c r="BV6927"/>
      <c r="BW6927"/>
      <c r="BX6927"/>
      <c r="BY6927"/>
      <c r="BZ6927"/>
      <c r="CA6927"/>
      <c r="CB6927"/>
      <c r="CC6927"/>
      <c r="CD6927"/>
      <c r="CE6927"/>
      <c r="CF6927"/>
      <c r="CG6927"/>
      <c r="CH6927"/>
      <c r="CI6927"/>
      <c r="CJ6927"/>
    </row>
    <row r="6928" spans="39:88" x14ac:dyDescent="0.3"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  <c r="BF6928"/>
      <c r="BG6928"/>
      <c r="BH6928"/>
      <c r="BI6928"/>
      <c r="BJ6928"/>
      <c r="BK6928"/>
      <c r="BL6928"/>
      <c r="BM6928"/>
      <c r="BN6928"/>
      <c r="BO6928"/>
      <c r="BP6928"/>
      <c r="BQ6928"/>
      <c r="BR6928"/>
      <c r="BS6928"/>
      <c r="BT6928"/>
      <c r="BU6928"/>
      <c r="BV6928"/>
      <c r="BW6928"/>
      <c r="BX6928"/>
      <c r="BY6928"/>
      <c r="BZ6928"/>
      <c r="CA6928"/>
      <c r="CB6928"/>
      <c r="CC6928"/>
      <c r="CD6928"/>
      <c r="CE6928"/>
      <c r="CF6928"/>
      <c r="CG6928"/>
      <c r="CH6928"/>
      <c r="CI6928"/>
      <c r="CJ6928"/>
    </row>
    <row r="6929" spans="39:88" x14ac:dyDescent="0.3"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  <c r="BF6929"/>
      <c r="BG6929"/>
      <c r="BH6929"/>
      <c r="BI6929"/>
      <c r="BJ6929"/>
      <c r="BK6929"/>
      <c r="BL6929"/>
      <c r="BM6929"/>
      <c r="BN6929"/>
      <c r="BO6929"/>
      <c r="BP6929"/>
      <c r="BQ6929"/>
      <c r="BR6929"/>
      <c r="BS6929"/>
      <c r="BT6929"/>
      <c r="BU6929"/>
      <c r="BV6929"/>
      <c r="BW6929"/>
      <c r="BX6929"/>
      <c r="BY6929"/>
      <c r="BZ6929"/>
      <c r="CA6929"/>
      <c r="CB6929"/>
      <c r="CC6929"/>
      <c r="CD6929"/>
      <c r="CE6929"/>
      <c r="CF6929"/>
      <c r="CG6929"/>
      <c r="CH6929"/>
      <c r="CI6929"/>
      <c r="CJ6929"/>
    </row>
    <row r="6930" spans="39:88" x14ac:dyDescent="0.3"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  <c r="BF6930"/>
      <c r="BG6930"/>
      <c r="BH6930"/>
      <c r="BI6930"/>
      <c r="BJ6930"/>
      <c r="BK6930"/>
      <c r="BL6930"/>
      <c r="BM6930"/>
      <c r="BN6930"/>
      <c r="BO6930"/>
      <c r="BP6930"/>
      <c r="BQ6930"/>
      <c r="BR6930"/>
      <c r="BS6930"/>
      <c r="BT6930"/>
      <c r="BU6930"/>
      <c r="BV6930"/>
      <c r="BW6930"/>
      <c r="BX6930"/>
      <c r="BY6930"/>
      <c r="BZ6930"/>
      <c r="CA6930"/>
      <c r="CB6930"/>
      <c r="CC6930"/>
      <c r="CD6930"/>
      <c r="CE6930"/>
      <c r="CF6930"/>
      <c r="CG6930"/>
      <c r="CH6930"/>
      <c r="CI6930"/>
      <c r="CJ6930"/>
    </row>
    <row r="6931" spans="39:88" x14ac:dyDescent="0.3"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  <c r="BF6931"/>
      <c r="BG6931"/>
      <c r="BH6931"/>
      <c r="BI6931"/>
      <c r="BJ6931"/>
      <c r="BK6931"/>
      <c r="BL6931"/>
      <c r="BM6931"/>
      <c r="BN6931"/>
      <c r="BO6931"/>
      <c r="BP6931"/>
      <c r="BQ6931"/>
      <c r="BR6931"/>
      <c r="BS6931"/>
      <c r="BT6931"/>
      <c r="BU6931"/>
      <c r="BV6931"/>
      <c r="BW6931"/>
      <c r="BX6931"/>
      <c r="BY6931"/>
      <c r="BZ6931"/>
      <c r="CA6931"/>
      <c r="CB6931"/>
      <c r="CC6931"/>
      <c r="CD6931"/>
      <c r="CE6931"/>
      <c r="CF6931"/>
      <c r="CG6931"/>
      <c r="CH6931"/>
      <c r="CI6931"/>
      <c r="CJ6931"/>
    </row>
    <row r="6932" spans="39:88" x14ac:dyDescent="0.3"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  <c r="BF6932"/>
      <c r="BG6932"/>
      <c r="BH6932"/>
      <c r="BI6932"/>
      <c r="BJ6932"/>
      <c r="BK6932"/>
      <c r="BL6932"/>
      <c r="BM6932"/>
      <c r="BN6932"/>
      <c r="BO6932"/>
      <c r="BP6932"/>
      <c r="BQ6932"/>
      <c r="BR6932"/>
      <c r="BS6932"/>
      <c r="BT6932"/>
      <c r="BU6932"/>
      <c r="BV6932"/>
      <c r="BW6932"/>
      <c r="BX6932"/>
      <c r="BY6932"/>
      <c r="BZ6932"/>
      <c r="CA6932"/>
      <c r="CB6932"/>
      <c r="CC6932"/>
      <c r="CD6932"/>
      <c r="CE6932"/>
      <c r="CF6932"/>
      <c r="CG6932"/>
      <c r="CH6932"/>
      <c r="CI6932"/>
      <c r="CJ6932"/>
    </row>
    <row r="6933" spans="39:88" x14ac:dyDescent="0.3"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  <c r="BF6933"/>
      <c r="BG6933"/>
      <c r="BH6933"/>
      <c r="BI6933"/>
      <c r="BJ6933"/>
      <c r="BK6933"/>
      <c r="BL6933"/>
      <c r="BM6933"/>
      <c r="BN6933"/>
      <c r="BO6933"/>
      <c r="BP6933"/>
      <c r="BQ6933"/>
      <c r="BR6933"/>
      <c r="BS6933"/>
      <c r="BT6933"/>
      <c r="BU6933"/>
      <c r="BV6933"/>
      <c r="BW6933"/>
      <c r="BX6933"/>
      <c r="BY6933"/>
      <c r="BZ6933"/>
      <c r="CA6933"/>
      <c r="CB6933"/>
      <c r="CC6933"/>
      <c r="CD6933"/>
      <c r="CE6933"/>
      <c r="CF6933"/>
      <c r="CG6933"/>
      <c r="CH6933"/>
      <c r="CI6933"/>
      <c r="CJ6933"/>
    </row>
    <row r="6934" spans="39:88" x14ac:dyDescent="0.3"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  <c r="BF6934"/>
      <c r="BG6934"/>
      <c r="BH6934"/>
      <c r="BI6934"/>
      <c r="BJ6934"/>
      <c r="BK6934"/>
      <c r="BL6934"/>
      <c r="BM6934"/>
      <c r="BN6934"/>
      <c r="BO6934"/>
      <c r="BP6934"/>
      <c r="BQ6934"/>
      <c r="BR6934"/>
      <c r="BS6934"/>
      <c r="BT6934"/>
      <c r="BU6934"/>
      <c r="BV6934"/>
      <c r="BW6934"/>
      <c r="BX6934"/>
      <c r="BY6934"/>
      <c r="BZ6934"/>
      <c r="CA6934"/>
      <c r="CB6934"/>
      <c r="CC6934"/>
      <c r="CD6934"/>
      <c r="CE6934"/>
      <c r="CF6934"/>
      <c r="CG6934"/>
      <c r="CH6934"/>
      <c r="CI6934"/>
      <c r="CJ6934"/>
    </row>
    <row r="6935" spans="39:88" x14ac:dyDescent="0.3"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  <c r="BF6935"/>
      <c r="BG6935"/>
      <c r="BH6935"/>
      <c r="BI6935"/>
      <c r="BJ6935"/>
      <c r="BK6935"/>
      <c r="BL6935"/>
      <c r="BM6935"/>
      <c r="BN6935"/>
      <c r="BO6935"/>
      <c r="BP6935"/>
      <c r="BQ6935"/>
      <c r="BR6935"/>
      <c r="BS6935"/>
      <c r="BT6935"/>
      <c r="BU6935"/>
      <c r="BV6935"/>
      <c r="BW6935"/>
      <c r="BX6935"/>
      <c r="BY6935"/>
      <c r="BZ6935"/>
      <c r="CA6935"/>
      <c r="CB6935"/>
      <c r="CC6935"/>
      <c r="CD6935"/>
      <c r="CE6935"/>
      <c r="CF6935"/>
      <c r="CG6935"/>
      <c r="CH6935"/>
      <c r="CI6935"/>
      <c r="CJ6935"/>
    </row>
    <row r="6936" spans="39:88" x14ac:dyDescent="0.3"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  <c r="BF6936"/>
      <c r="BG6936"/>
      <c r="BH6936"/>
      <c r="BI6936"/>
      <c r="BJ6936"/>
      <c r="BK6936"/>
      <c r="BL6936"/>
      <c r="BM6936"/>
      <c r="BN6936"/>
      <c r="BO6936"/>
      <c r="BP6936"/>
      <c r="BQ6936"/>
      <c r="BR6936"/>
      <c r="BS6936"/>
      <c r="BT6936"/>
      <c r="BU6936"/>
      <c r="BV6936"/>
      <c r="BW6936"/>
      <c r="BX6936"/>
      <c r="BY6936"/>
      <c r="BZ6936"/>
      <c r="CA6936"/>
      <c r="CB6936"/>
      <c r="CC6936"/>
      <c r="CD6936"/>
      <c r="CE6936"/>
      <c r="CF6936"/>
      <c r="CG6936"/>
      <c r="CH6936"/>
      <c r="CI6936"/>
      <c r="CJ6936"/>
    </row>
    <row r="6937" spans="39:88" x14ac:dyDescent="0.3"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  <c r="BF6937"/>
      <c r="BG6937"/>
      <c r="BH6937"/>
      <c r="BI6937"/>
      <c r="BJ6937"/>
      <c r="BK6937"/>
      <c r="BL6937"/>
      <c r="BM6937"/>
      <c r="BN6937"/>
      <c r="BO6937"/>
      <c r="BP6937"/>
      <c r="BQ6937"/>
      <c r="BR6937"/>
      <c r="BS6937"/>
      <c r="BT6937"/>
      <c r="BU6937"/>
      <c r="BV6937"/>
      <c r="BW6937"/>
      <c r="BX6937"/>
      <c r="BY6937"/>
      <c r="BZ6937"/>
      <c r="CA6937"/>
      <c r="CB6937"/>
      <c r="CC6937"/>
      <c r="CD6937"/>
      <c r="CE6937"/>
      <c r="CF6937"/>
      <c r="CG6937"/>
      <c r="CH6937"/>
      <c r="CI6937"/>
      <c r="CJ6937"/>
    </row>
    <row r="6938" spans="39:88" x14ac:dyDescent="0.3"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  <c r="BF6938"/>
      <c r="BG6938"/>
      <c r="BH6938"/>
      <c r="BI6938"/>
      <c r="BJ6938"/>
      <c r="BK6938"/>
      <c r="BL6938"/>
      <c r="BM6938"/>
      <c r="BN6938"/>
      <c r="BO6938"/>
      <c r="BP6938"/>
      <c r="BQ6938"/>
      <c r="BR6938"/>
      <c r="BS6938"/>
      <c r="BT6938"/>
      <c r="BU6938"/>
      <c r="BV6938"/>
      <c r="BW6938"/>
      <c r="BX6938"/>
      <c r="BY6938"/>
      <c r="BZ6938"/>
      <c r="CA6938"/>
      <c r="CB6938"/>
      <c r="CC6938"/>
      <c r="CD6938"/>
      <c r="CE6938"/>
      <c r="CF6938"/>
      <c r="CG6938"/>
      <c r="CH6938"/>
      <c r="CI6938"/>
      <c r="CJ6938"/>
    </row>
    <row r="6939" spans="39:88" x14ac:dyDescent="0.3"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  <c r="BF6939"/>
      <c r="BG6939"/>
      <c r="BH6939"/>
      <c r="BI6939"/>
      <c r="BJ6939"/>
      <c r="BK6939"/>
      <c r="BL6939"/>
      <c r="BM6939"/>
      <c r="BN6939"/>
      <c r="BO6939"/>
      <c r="BP6939"/>
      <c r="BQ6939"/>
      <c r="BR6939"/>
      <c r="BS6939"/>
      <c r="BT6939"/>
      <c r="BU6939"/>
      <c r="BV6939"/>
      <c r="BW6939"/>
      <c r="BX6939"/>
      <c r="BY6939"/>
      <c r="BZ6939"/>
      <c r="CA6939"/>
      <c r="CB6939"/>
      <c r="CC6939"/>
      <c r="CD6939"/>
      <c r="CE6939"/>
      <c r="CF6939"/>
      <c r="CG6939"/>
      <c r="CH6939"/>
      <c r="CI6939"/>
      <c r="CJ6939"/>
    </row>
    <row r="6940" spans="39:88" x14ac:dyDescent="0.3"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  <c r="BF6940"/>
      <c r="BG6940"/>
      <c r="BH6940"/>
      <c r="BI6940"/>
      <c r="BJ6940"/>
      <c r="BK6940"/>
      <c r="BL6940"/>
      <c r="BM6940"/>
      <c r="BN6940"/>
      <c r="BO6940"/>
      <c r="BP6940"/>
      <c r="BQ6940"/>
      <c r="BR6940"/>
      <c r="BS6940"/>
      <c r="BT6940"/>
      <c r="BU6940"/>
      <c r="BV6940"/>
      <c r="BW6940"/>
      <c r="BX6940"/>
      <c r="BY6940"/>
      <c r="BZ6940"/>
      <c r="CA6940"/>
      <c r="CB6940"/>
      <c r="CC6940"/>
      <c r="CD6940"/>
      <c r="CE6940"/>
      <c r="CF6940"/>
      <c r="CG6940"/>
      <c r="CH6940"/>
      <c r="CI6940"/>
      <c r="CJ6940"/>
    </row>
    <row r="6941" spans="39:88" x14ac:dyDescent="0.3"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  <c r="BF6941"/>
      <c r="BG6941"/>
      <c r="BH6941"/>
      <c r="BI6941"/>
      <c r="BJ6941"/>
      <c r="BK6941"/>
      <c r="BL6941"/>
      <c r="BM6941"/>
      <c r="BN6941"/>
      <c r="BO6941"/>
      <c r="BP6941"/>
      <c r="BQ6941"/>
      <c r="BR6941"/>
      <c r="BS6941"/>
      <c r="BT6941"/>
      <c r="BU6941"/>
      <c r="BV6941"/>
      <c r="BW6941"/>
      <c r="BX6941"/>
      <c r="BY6941"/>
      <c r="BZ6941"/>
      <c r="CA6941"/>
      <c r="CB6941"/>
      <c r="CC6941"/>
      <c r="CD6941"/>
      <c r="CE6941"/>
      <c r="CF6941"/>
      <c r="CG6941"/>
      <c r="CH6941"/>
      <c r="CI6941"/>
      <c r="CJ6941"/>
    </row>
    <row r="6942" spans="39:88" x14ac:dyDescent="0.3"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  <c r="BF6942"/>
      <c r="BG6942"/>
      <c r="BH6942"/>
      <c r="BI6942"/>
      <c r="BJ6942"/>
      <c r="BK6942"/>
      <c r="BL6942"/>
      <c r="BM6942"/>
      <c r="BN6942"/>
      <c r="BO6942"/>
      <c r="BP6942"/>
      <c r="BQ6942"/>
      <c r="BR6942"/>
      <c r="BS6942"/>
      <c r="BT6942"/>
      <c r="BU6942"/>
      <c r="BV6942"/>
      <c r="BW6942"/>
      <c r="BX6942"/>
      <c r="BY6942"/>
      <c r="BZ6942"/>
      <c r="CA6942"/>
      <c r="CB6942"/>
      <c r="CC6942"/>
      <c r="CD6942"/>
      <c r="CE6942"/>
      <c r="CF6942"/>
      <c r="CG6942"/>
      <c r="CH6942"/>
      <c r="CI6942"/>
      <c r="CJ6942"/>
    </row>
    <row r="6943" spans="39:88" x14ac:dyDescent="0.3"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  <c r="BF6943"/>
      <c r="BG6943"/>
      <c r="BH6943"/>
      <c r="BI6943"/>
      <c r="BJ6943"/>
      <c r="BK6943"/>
      <c r="BL6943"/>
      <c r="BM6943"/>
      <c r="BN6943"/>
      <c r="BO6943"/>
      <c r="BP6943"/>
      <c r="BQ6943"/>
      <c r="BR6943"/>
      <c r="BS6943"/>
      <c r="BT6943"/>
      <c r="BU6943"/>
      <c r="BV6943"/>
      <c r="BW6943"/>
      <c r="BX6943"/>
      <c r="BY6943"/>
      <c r="BZ6943"/>
      <c r="CA6943"/>
      <c r="CB6943"/>
      <c r="CC6943"/>
      <c r="CD6943"/>
      <c r="CE6943"/>
      <c r="CF6943"/>
      <c r="CG6943"/>
      <c r="CH6943"/>
      <c r="CI6943"/>
      <c r="CJ6943"/>
    </row>
    <row r="6944" spans="39:88" x14ac:dyDescent="0.3"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  <c r="BF6944"/>
      <c r="BG6944"/>
      <c r="BH6944"/>
      <c r="BI6944"/>
      <c r="BJ6944"/>
      <c r="BK6944"/>
      <c r="BL6944"/>
      <c r="BM6944"/>
      <c r="BN6944"/>
      <c r="BO6944"/>
      <c r="BP6944"/>
      <c r="BQ6944"/>
      <c r="BR6944"/>
      <c r="BS6944"/>
      <c r="BT6944"/>
      <c r="BU6944"/>
      <c r="BV6944"/>
      <c r="BW6944"/>
      <c r="BX6944"/>
      <c r="BY6944"/>
      <c r="BZ6944"/>
      <c r="CA6944"/>
      <c r="CB6944"/>
      <c r="CC6944"/>
      <c r="CD6944"/>
      <c r="CE6944"/>
      <c r="CF6944"/>
      <c r="CG6944"/>
      <c r="CH6944"/>
      <c r="CI6944"/>
      <c r="CJ6944"/>
    </row>
    <row r="6945" spans="39:88" x14ac:dyDescent="0.3"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  <c r="BF6945"/>
      <c r="BG6945"/>
      <c r="BH6945"/>
      <c r="BI6945"/>
      <c r="BJ6945"/>
      <c r="BK6945"/>
      <c r="BL6945"/>
      <c r="BM6945"/>
      <c r="BN6945"/>
      <c r="BO6945"/>
      <c r="BP6945"/>
      <c r="BQ6945"/>
      <c r="BR6945"/>
      <c r="BS6945"/>
      <c r="BT6945"/>
      <c r="BU6945"/>
      <c r="BV6945"/>
      <c r="BW6945"/>
      <c r="BX6945"/>
      <c r="BY6945"/>
      <c r="BZ6945"/>
      <c r="CA6945"/>
      <c r="CB6945"/>
      <c r="CC6945"/>
      <c r="CD6945"/>
      <c r="CE6945"/>
      <c r="CF6945"/>
      <c r="CG6945"/>
      <c r="CH6945"/>
      <c r="CI6945"/>
      <c r="CJ6945"/>
    </row>
    <row r="6946" spans="39:88" x14ac:dyDescent="0.3"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  <c r="BF6946"/>
      <c r="BG6946"/>
      <c r="BH6946"/>
      <c r="BI6946"/>
      <c r="BJ6946"/>
      <c r="BK6946"/>
      <c r="BL6946"/>
      <c r="BM6946"/>
      <c r="BN6946"/>
      <c r="BO6946"/>
      <c r="BP6946"/>
      <c r="BQ6946"/>
      <c r="BR6946"/>
      <c r="BS6946"/>
      <c r="BT6946"/>
      <c r="BU6946"/>
      <c r="BV6946"/>
      <c r="BW6946"/>
      <c r="BX6946"/>
      <c r="BY6946"/>
      <c r="BZ6946"/>
      <c r="CA6946"/>
      <c r="CB6946"/>
      <c r="CC6946"/>
      <c r="CD6946"/>
      <c r="CE6946"/>
      <c r="CF6946"/>
      <c r="CG6946"/>
      <c r="CH6946"/>
      <c r="CI6946"/>
      <c r="CJ6946"/>
    </row>
    <row r="6947" spans="39:88" x14ac:dyDescent="0.3"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  <c r="BF6947"/>
      <c r="BG6947"/>
      <c r="BH6947"/>
      <c r="BI6947"/>
      <c r="BJ6947"/>
      <c r="BK6947"/>
      <c r="BL6947"/>
      <c r="BM6947"/>
      <c r="BN6947"/>
      <c r="BO6947"/>
      <c r="BP6947"/>
      <c r="BQ6947"/>
      <c r="BR6947"/>
      <c r="BS6947"/>
      <c r="BT6947"/>
      <c r="BU6947"/>
      <c r="BV6947"/>
      <c r="BW6947"/>
      <c r="BX6947"/>
      <c r="BY6947"/>
      <c r="BZ6947"/>
      <c r="CA6947"/>
      <c r="CB6947"/>
      <c r="CC6947"/>
      <c r="CD6947"/>
      <c r="CE6947"/>
      <c r="CF6947"/>
      <c r="CG6947"/>
      <c r="CH6947"/>
      <c r="CI6947"/>
      <c r="CJ6947"/>
    </row>
    <row r="6948" spans="39:88" x14ac:dyDescent="0.3"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  <c r="BF6948"/>
      <c r="BG6948"/>
      <c r="BH6948"/>
      <c r="BI6948"/>
      <c r="BJ6948"/>
      <c r="BK6948"/>
      <c r="BL6948"/>
      <c r="BM6948"/>
      <c r="BN6948"/>
      <c r="BO6948"/>
      <c r="BP6948"/>
      <c r="BQ6948"/>
      <c r="BR6948"/>
      <c r="BS6948"/>
      <c r="BT6948"/>
      <c r="BU6948"/>
      <c r="BV6948"/>
      <c r="BW6948"/>
      <c r="BX6948"/>
      <c r="BY6948"/>
      <c r="BZ6948"/>
      <c r="CA6948"/>
      <c r="CB6948"/>
      <c r="CC6948"/>
      <c r="CD6948"/>
      <c r="CE6948"/>
      <c r="CF6948"/>
      <c r="CG6948"/>
      <c r="CH6948"/>
      <c r="CI6948"/>
      <c r="CJ6948"/>
    </row>
    <row r="6949" spans="39:88" x14ac:dyDescent="0.3"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  <c r="BF6949"/>
      <c r="BG6949"/>
      <c r="BH6949"/>
      <c r="BI6949"/>
      <c r="BJ6949"/>
      <c r="BK6949"/>
      <c r="BL6949"/>
      <c r="BM6949"/>
      <c r="BN6949"/>
      <c r="BO6949"/>
      <c r="BP6949"/>
      <c r="BQ6949"/>
      <c r="BR6949"/>
      <c r="BS6949"/>
      <c r="BT6949"/>
      <c r="BU6949"/>
      <c r="BV6949"/>
      <c r="BW6949"/>
      <c r="BX6949"/>
      <c r="BY6949"/>
      <c r="BZ6949"/>
      <c r="CA6949"/>
      <c r="CB6949"/>
      <c r="CC6949"/>
      <c r="CD6949"/>
      <c r="CE6949"/>
      <c r="CF6949"/>
      <c r="CG6949"/>
      <c r="CH6949"/>
      <c r="CI6949"/>
      <c r="CJ6949"/>
    </row>
    <row r="6950" spans="39:88" x14ac:dyDescent="0.3"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  <c r="BF6950"/>
      <c r="BG6950"/>
      <c r="BH6950"/>
      <c r="BI6950"/>
      <c r="BJ6950"/>
      <c r="BK6950"/>
      <c r="BL6950"/>
      <c r="BM6950"/>
      <c r="BN6950"/>
      <c r="BO6950"/>
      <c r="BP6950"/>
      <c r="BQ6950"/>
      <c r="BR6950"/>
      <c r="BS6950"/>
      <c r="BT6950"/>
      <c r="BU6950"/>
      <c r="BV6950"/>
      <c r="BW6950"/>
      <c r="BX6950"/>
      <c r="BY6950"/>
      <c r="BZ6950"/>
      <c r="CA6950"/>
      <c r="CB6950"/>
      <c r="CC6950"/>
      <c r="CD6950"/>
      <c r="CE6950"/>
      <c r="CF6950"/>
      <c r="CG6950"/>
      <c r="CH6950"/>
      <c r="CI6950"/>
      <c r="CJ6950"/>
    </row>
    <row r="6951" spans="39:88" x14ac:dyDescent="0.3"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  <c r="BF6951"/>
      <c r="BG6951"/>
      <c r="BH6951"/>
      <c r="BI6951"/>
      <c r="BJ6951"/>
      <c r="BK6951"/>
      <c r="BL6951"/>
      <c r="BM6951"/>
      <c r="BN6951"/>
      <c r="BO6951"/>
      <c r="BP6951"/>
      <c r="BQ6951"/>
      <c r="BR6951"/>
      <c r="BS6951"/>
      <c r="BT6951"/>
      <c r="BU6951"/>
      <c r="BV6951"/>
      <c r="BW6951"/>
      <c r="BX6951"/>
      <c r="BY6951"/>
      <c r="BZ6951"/>
      <c r="CA6951"/>
      <c r="CB6951"/>
      <c r="CC6951"/>
      <c r="CD6951"/>
      <c r="CE6951"/>
      <c r="CF6951"/>
      <c r="CG6951"/>
      <c r="CH6951"/>
      <c r="CI6951"/>
      <c r="CJ6951"/>
    </row>
    <row r="6952" spans="39:88" x14ac:dyDescent="0.3"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  <c r="BF6952"/>
      <c r="BG6952"/>
      <c r="BH6952"/>
      <c r="BI6952"/>
      <c r="BJ6952"/>
      <c r="BK6952"/>
      <c r="BL6952"/>
      <c r="BM6952"/>
      <c r="BN6952"/>
      <c r="BO6952"/>
      <c r="BP6952"/>
      <c r="BQ6952"/>
      <c r="BR6952"/>
      <c r="BS6952"/>
      <c r="BT6952"/>
      <c r="BU6952"/>
      <c r="BV6952"/>
      <c r="BW6952"/>
      <c r="BX6952"/>
      <c r="BY6952"/>
      <c r="BZ6952"/>
      <c r="CA6952"/>
      <c r="CB6952"/>
      <c r="CC6952"/>
      <c r="CD6952"/>
      <c r="CE6952"/>
      <c r="CF6952"/>
      <c r="CG6952"/>
      <c r="CH6952"/>
      <c r="CI6952"/>
      <c r="CJ6952"/>
    </row>
    <row r="6953" spans="39:88" x14ac:dyDescent="0.3"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  <c r="BF6953"/>
      <c r="BG6953"/>
      <c r="BH6953"/>
      <c r="BI6953"/>
      <c r="BJ6953"/>
      <c r="BK6953"/>
      <c r="BL6953"/>
      <c r="BM6953"/>
      <c r="BN6953"/>
      <c r="BO6953"/>
      <c r="BP6953"/>
      <c r="BQ6953"/>
      <c r="BR6953"/>
      <c r="BS6953"/>
      <c r="BT6953"/>
      <c r="BU6953"/>
      <c r="BV6953"/>
      <c r="BW6953"/>
      <c r="BX6953"/>
      <c r="BY6953"/>
      <c r="BZ6953"/>
      <c r="CA6953"/>
      <c r="CB6953"/>
      <c r="CC6953"/>
      <c r="CD6953"/>
      <c r="CE6953"/>
      <c r="CF6953"/>
      <c r="CG6953"/>
      <c r="CH6953"/>
      <c r="CI6953"/>
      <c r="CJ6953"/>
    </row>
    <row r="6954" spans="39:88" x14ac:dyDescent="0.3"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  <c r="BF6954"/>
      <c r="BG6954"/>
      <c r="BH6954"/>
      <c r="BI6954"/>
      <c r="BJ6954"/>
      <c r="BK6954"/>
      <c r="BL6954"/>
      <c r="BM6954"/>
      <c r="BN6954"/>
      <c r="BO6954"/>
      <c r="BP6954"/>
      <c r="BQ6954"/>
      <c r="BR6954"/>
      <c r="BS6954"/>
      <c r="BT6954"/>
      <c r="BU6954"/>
      <c r="BV6954"/>
      <c r="BW6954"/>
      <c r="BX6954"/>
      <c r="BY6954"/>
      <c r="BZ6954"/>
      <c r="CA6954"/>
      <c r="CB6954"/>
      <c r="CC6954"/>
      <c r="CD6954"/>
      <c r="CE6954"/>
      <c r="CF6954"/>
      <c r="CG6954"/>
      <c r="CH6954"/>
      <c r="CI6954"/>
      <c r="CJ6954"/>
    </row>
    <row r="6955" spans="39:88" x14ac:dyDescent="0.3"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  <c r="BF6955"/>
      <c r="BG6955"/>
      <c r="BH6955"/>
      <c r="BI6955"/>
      <c r="BJ6955"/>
      <c r="BK6955"/>
      <c r="BL6955"/>
      <c r="BM6955"/>
      <c r="BN6955"/>
      <c r="BO6955"/>
      <c r="BP6955"/>
      <c r="BQ6955"/>
      <c r="BR6955"/>
      <c r="BS6955"/>
      <c r="BT6955"/>
      <c r="BU6955"/>
      <c r="BV6955"/>
      <c r="BW6955"/>
      <c r="BX6955"/>
      <c r="BY6955"/>
      <c r="BZ6955"/>
      <c r="CA6955"/>
      <c r="CB6955"/>
      <c r="CC6955"/>
      <c r="CD6955"/>
      <c r="CE6955"/>
      <c r="CF6955"/>
      <c r="CG6955"/>
      <c r="CH6955"/>
      <c r="CI6955"/>
      <c r="CJ6955"/>
    </row>
    <row r="6956" spans="39:88" x14ac:dyDescent="0.3"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  <c r="BF6956"/>
      <c r="BG6956"/>
      <c r="BH6956"/>
      <c r="BI6956"/>
      <c r="BJ6956"/>
      <c r="BK6956"/>
      <c r="BL6956"/>
      <c r="BM6956"/>
      <c r="BN6956"/>
      <c r="BO6956"/>
      <c r="BP6956"/>
      <c r="BQ6956"/>
      <c r="BR6956"/>
      <c r="BS6956"/>
      <c r="BT6956"/>
      <c r="BU6956"/>
      <c r="BV6956"/>
      <c r="BW6956"/>
      <c r="BX6956"/>
      <c r="BY6956"/>
      <c r="BZ6956"/>
      <c r="CA6956"/>
      <c r="CB6956"/>
      <c r="CC6956"/>
      <c r="CD6956"/>
      <c r="CE6956"/>
      <c r="CF6956"/>
      <c r="CG6956"/>
      <c r="CH6956"/>
      <c r="CI6956"/>
      <c r="CJ6956"/>
    </row>
    <row r="6957" spans="39:88" x14ac:dyDescent="0.3"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  <c r="BF6957"/>
      <c r="BG6957"/>
      <c r="BH6957"/>
      <c r="BI6957"/>
      <c r="BJ6957"/>
      <c r="BK6957"/>
      <c r="BL6957"/>
      <c r="BM6957"/>
      <c r="BN6957"/>
      <c r="BO6957"/>
      <c r="BP6957"/>
      <c r="BQ6957"/>
      <c r="BR6957"/>
      <c r="BS6957"/>
      <c r="BT6957"/>
      <c r="BU6957"/>
      <c r="BV6957"/>
      <c r="BW6957"/>
      <c r="BX6957"/>
      <c r="BY6957"/>
      <c r="BZ6957"/>
      <c r="CA6957"/>
      <c r="CB6957"/>
      <c r="CC6957"/>
      <c r="CD6957"/>
      <c r="CE6957"/>
      <c r="CF6957"/>
      <c r="CG6957"/>
      <c r="CH6957"/>
      <c r="CI6957"/>
      <c r="CJ6957"/>
    </row>
    <row r="6958" spans="39:88" x14ac:dyDescent="0.3"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  <c r="BF6958"/>
      <c r="BG6958"/>
      <c r="BH6958"/>
      <c r="BI6958"/>
      <c r="BJ6958"/>
      <c r="BK6958"/>
      <c r="BL6958"/>
      <c r="BM6958"/>
      <c r="BN6958"/>
      <c r="BO6958"/>
      <c r="BP6958"/>
      <c r="BQ6958"/>
      <c r="BR6958"/>
      <c r="BS6958"/>
      <c r="BT6958"/>
      <c r="BU6958"/>
      <c r="BV6958"/>
      <c r="BW6958"/>
      <c r="BX6958"/>
      <c r="BY6958"/>
      <c r="BZ6958"/>
      <c r="CA6958"/>
      <c r="CB6958"/>
      <c r="CC6958"/>
      <c r="CD6958"/>
      <c r="CE6958"/>
      <c r="CF6958"/>
      <c r="CG6958"/>
      <c r="CH6958"/>
      <c r="CI6958"/>
      <c r="CJ6958"/>
    </row>
    <row r="6959" spans="39:88" x14ac:dyDescent="0.3"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  <c r="BF6959"/>
      <c r="BG6959"/>
      <c r="BH6959"/>
      <c r="BI6959"/>
      <c r="BJ6959"/>
      <c r="BK6959"/>
      <c r="BL6959"/>
      <c r="BM6959"/>
      <c r="BN6959"/>
      <c r="BO6959"/>
      <c r="BP6959"/>
      <c r="BQ6959"/>
      <c r="BR6959"/>
      <c r="BS6959"/>
      <c r="BT6959"/>
      <c r="BU6959"/>
      <c r="BV6959"/>
      <c r="BW6959"/>
      <c r="BX6959"/>
      <c r="BY6959"/>
      <c r="BZ6959"/>
      <c r="CA6959"/>
      <c r="CB6959"/>
      <c r="CC6959"/>
      <c r="CD6959"/>
      <c r="CE6959"/>
      <c r="CF6959"/>
      <c r="CG6959"/>
      <c r="CH6959"/>
      <c r="CI6959"/>
      <c r="CJ6959"/>
    </row>
    <row r="6960" spans="39:88" x14ac:dyDescent="0.3"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  <c r="BF6960"/>
      <c r="BG6960"/>
      <c r="BH6960"/>
      <c r="BI6960"/>
      <c r="BJ6960"/>
      <c r="BK6960"/>
      <c r="BL6960"/>
      <c r="BM6960"/>
      <c r="BN6960"/>
      <c r="BO6960"/>
      <c r="BP6960"/>
      <c r="BQ6960"/>
      <c r="BR6960"/>
      <c r="BS6960"/>
      <c r="BT6960"/>
      <c r="BU6960"/>
      <c r="BV6960"/>
      <c r="BW6960"/>
      <c r="BX6960"/>
      <c r="BY6960"/>
      <c r="BZ6960"/>
      <c r="CA6960"/>
      <c r="CB6960"/>
      <c r="CC6960"/>
      <c r="CD6960"/>
      <c r="CE6960"/>
      <c r="CF6960"/>
      <c r="CG6960"/>
      <c r="CH6960"/>
      <c r="CI6960"/>
      <c r="CJ6960"/>
    </row>
    <row r="6961" spans="39:88" x14ac:dyDescent="0.3"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  <c r="BF6961"/>
      <c r="BG6961"/>
      <c r="BH6961"/>
      <c r="BI6961"/>
      <c r="BJ6961"/>
      <c r="BK6961"/>
      <c r="BL6961"/>
      <c r="BM6961"/>
      <c r="BN6961"/>
      <c r="BO6961"/>
      <c r="BP6961"/>
      <c r="BQ6961"/>
      <c r="BR6961"/>
      <c r="BS6961"/>
      <c r="BT6961"/>
      <c r="BU6961"/>
      <c r="BV6961"/>
      <c r="BW6961"/>
      <c r="BX6961"/>
      <c r="BY6961"/>
      <c r="BZ6961"/>
      <c r="CA6961"/>
      <c r="CB6961"/>
      <c r="CC6961"/>
      <c r="CD6961"/>
      <c r="CE6961"/>
      <c r="CF6961"/>
      <c r="CG6961"/>
      <c r="CH6961"/>
      <c r="CI6961"/>
      <c r="CJ6961"/>
    </row>
    <row r="6962" spans="39:88" x14ac:dyDescent="0.3"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  <c r="BF6962"/>
      <c r="BG6962"/>
      <c r="BH6962"/>
      <c r="BI6962"/>
      <c r="BJ6962"/>
      <c r="BK6962"/>
      <c r="BL6962"/>
      <c r="BM6962"/>
      <c r="BN6962"/>
      <c r="BO6962"/>
      <c r="BP6962"/>
      <c r="BQ6962"/>
      <c r="BR6962"/>
      <c r="BS6962"/>
      <c r="BT6962"/>
      <c r="BU6962"/>
      <c r="BV6962"/>
      <c r="BW6962"/>
      <c r="BX6962"/>
      <c r="BY6962"/>
      <c r="BZ6962"/>
      <c r="CA6962"/>
      <c r="CB6962"/>
      <c r="CC6962"/>
      <c r="CD6962"/>
      <c r="CE6962"/>
      <c r="CF6962"/>
      <c r="CG6962"/>
      <c r="CH6962"/>
      <c r="CI6962"/>
      <c r="CJ6962"/>
    </row>
    <row r="6963" spans="39:88" x14ac:dyDescent="0.3"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  <c r="BF6963"/>
      <c r="BG6963"/>
      <c r="BH6963"/>
      <c r="BI6963"/>
      <c r="BJ6963"/>
      <c r="BK6963"/>
      <c r="BL6963"/>
      <c r="BM6963"/>
      <c r="BN6963"/>
      <c r="BO6963"/>
      <c r="BP6963"/>
      <c r="BQ6963"/>
      <c r="BR6963"/>
      <c r="BS6963"/>
      <c r="BT6963"/>
      <c r="BU6963"/>
      <c r="BV6963"/>
      <c r="BW6963"/>
      <c r="BX6963"/>
      <c r="BY6963"/>
      <c r="BZ6963"/>
      <c r="CA6963"/>
      <c r="CB6963"/>
      <c r="CC6963"/>
      <c r="CD6963"/>
      <c r="CE6963"/>
      <c r="CF6963"/>
      <c r="CG6963"/>
      <c r="CH6963"/>
      <c r="CI6963"/>
      <c r="CJ6963"/>
    </row>
    <row r="6964" spans="39:88" x14ac:dyDescent="0.3"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  <c r="BF6964"/>
      <c r="BG6964"/>
      <c r="BH6964"/>
      <c r="BI6964"/>
      <c r="BJ6964"/>
      <c r="BK6964"/>
      <c r="BL6964"/>
      <c r="BM6964"/>
      <c r="BN6964"/>
      <c r="BO6964"/>
      <c r="BP6964"/>
      <c r="BQ6964"/>
      <c r="BR6964"/>
      <c r="BS6964"/>
      <c r="BT6964"/>
      <c r="BU6964"/>
      <c r="BV6964"/>
      <c r="BW6964"/>
      <c r="BX6964"/>
      <c r="BY6964"/>
      <c r="BZ6964"/>
      <c r="CA6964"/>
      <c r="CB6964"/>
      <c r="CC6964"/>
      <c r="CD6964"/>
      <c r="CE6964"/>
      <c r="CF6964"/>
      <c r="CG6964"/>
      <c r="CH6964"/>
      <c r="CI6964"/>
      <c r="CJ6964"/>
    </row>
    <row r="6965" spans="39:88" x14ac:dyDescent="0.3"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  <c r="BF6965"/>
      <c r="BG6965"/>
      <c r="BH6965"/>
      <c r="BI6965"/>
      <c r="BJ6965"/>
      <c r="BK6965"/>
      <c r="BL6965"/>
      <c r="BM6965"/>
      <c r="BN6965"/>
      <c r="BO6965"/>
      <c r="BP6965"/>
      <c r="BQ6965"/>
      <c r="BR6965"/>
      <c r="BS6965"/>
      <c r="BT6965"/>
      <c r="BU6965"/>
      <c r="BV6965"/>
      <c r="BW6965"/>
      <c r="BX6965"/>
      <c r="BY6965"/>
      <c r="BZ6965"/>
      <c r="CA6965"/>
      <c r="CB6965"/>
      <c r="CC6965"/>
      <c r="CD6965"/>
      <c r="CE6965"/>
      <c r="CF6965"/>
      <c r="CG6965"/>
      <c r="CH6965"/>
      <c r="CI6965"/>
      <c r="CJ6965"/>
    </row>
    <row r="6966" spans="39:88" x14ac:dyDescent="0.3"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  <c r="BF6966"/>
      <c r="BG6966"/>
      <c r="BH6966"/>
      <c r="BI6966"/>
      <c r="BJ6966"/>
      <c r="BK6966"/>
      <c r="BL6966"/>
      <c r="BM6966"/>
      <c r="BN6966"/>
      <c r="BO6966"/>
      <c r="BP6966"/>
      <c r="BQ6966"/>
      <c r="BR6966"/>
      <c r="BS6966"/>
      <c r="BT6966"/>
      <c r="BU6966"/>
      <c r="BV6966"/>
      <c r="BW6966"/>
      <c r="BX6966"/>
      <c r="BY6966"/>
      <c r="BZ6966"/>
      <c r="CA6966"/>
      <c r="CB6966"/>
      <c r="CC6966"/>
      <c r="CD6966"/>
      <c r="CE6966"/>
      <c r="CF6966"/>
      <c r="CG6966"/>
      <c r="CH6966"/>
      <c r="CI6966"/>
      <c r="CJ6966"/>
    </row>
    <row r="6967" spans="39:88" x14ac:dyDescent="0.3"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  <c r="BF6967"/>
      <c r="BG6967"/>
      <c r="BH6967"/>
      <c r="BI6967"/>
      <c r="BJ6967"/>
      <c r="BK6967"/>
      <c r="BL6967"/>
      <c r="BM6967"/>
      <c r="BN6967"/>
      <c r="BO6967"/>
      <c r="BP6967"/>
      <c r="BQ6967"/>
      <c r="BR6967"/>
      <c r="BS6967"/>
      <c r="BT6967"/>
      <c r="BU6967"/>
      <c r="BV6967"/>
      <c r="BW6967"/>
      <c r="BX6967"/>
      <c r="BY6967"/>
      <c r="BZ6967"/>
      <c r="CA6967"/>
      <c r="CB6967"/>
      <c r="CC6967"/>
      <c r="CD6967"/>
      <c r="CE6967"/>
      <c r="CF6967"/>
      <c r="CG6967"/>
      <c r="CH6967"/>
      <c r="CI6967"/>
      <c r="CJ6967"/>
    </row>
    <row r="6968" spans="39:88" x14ac:dyDescent="0.3"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  <c r="BF6968"/>
      <c r="BG6968"/>
      <c r="BH6968"/>
      <c r="BI6968"/>
      <c r="BJ6968"/>
      <c r="BK6968"/>
      <c r="BL6968"/>
      <c r="BM6968"/>
      <c r="BN6968"/>
      <c r="BO6968"/>
      <c r="BP6968"/>
      <c r="BQ6968"/>
      <c r="BR6968"/>
      <c r="BS6968"/>
      <c r="BT6968"/>
      <c r="BU6968"/>
      <c r="BV6968"/>
      <c r="BW6968"/>
      <c r="BX6968"/>
      <c r="BY6968"/>
      <c r="BZ6968"/>
      <c r="CA6968"/>
      <c r="CB6968"/>
      <c r="CC6968"/>
      <c r="CD6968"/>
      <c r="CE6968"/>
      <c r="CF6968"/>
      <c r="CG6968"/>
      <c r="CH6968"/>
      <c r="CI6968"/>
      <c r="CJ6968"/>
    </row>
    <row r="6969" spans="39:88" x14ac:dyDescent="0.3"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  <c r="BF6969"/>
      <c r="BG6969"/>
      <c r="BH6969"/>
      <c r="BI6969"/>
      <c r="BJ6969"/>
      <c r="BK6969"/>
      <c r="BL6969"/>
      <c r="BM6969"/>
      <c r="BN6969"/>
      <c r="BO6969"/>
      <c r="BP6969"/>
      <c r="BQ6969"/>
      <c r="BR6969"/>
      <c r="BS6969"/>
      <c r="BT6969"/>
      <c r="BU6969"/>
      <c r="BV6969"/>
      <c r="BW6969"/>
      <c r="BX6969"/>
      <c r="BY6969"/>
      <c r="BZ6969"/>
      <c r="CA6969"/>
      <c r="CB6969"/>
      <c r="CC6969"/>
      <c r="CD6969"/>
      <c r="CE6969"/>
      <c r="CF6969"/>
      <c r="CG6969"/>
      <c r="CH6969"/>
      <c r="CI6969"/>
      <c r="CJ6969"/>
    </row>
    <row r="6970" spans="39:88" x14ac:dyDescent="0.3"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  <c r="BF6970"/>
      <c r="BG6970"/>
      <c r="BH6970"/>
      <c r="BI6970"/>
      <c r="BJ6970"/>
      <c r="BK6970"/>
      <c r="BL6970"/>
      <c r="BM6970"/>
      <c r="BN6970"/>
      <c r="BO6970"/>
      <c r="BP6970"/>
      <c r="BQ6970"/>
      <c r="BR6970"/>
      <c r="BS6970"/>
      <c r="BT6970"/>
      <c r="BU6970"/>
      <c r="BV6970"/>
      <c r="BW6970"/>
      <c r="BX6970"/>
      <c r="BY6970"/>
      <c r="BZ6970"/>
      <c r="CA6970"/>
      <c r="CB6970"/>
      <c r="CC6970"/>
      <c r="CD6970"/>
      <c r="CE6970"/>
      <c r="CF6970"/>
      <c r="CG6970"/>
      <c r="CH6970"/>
      <c r="CI6970"/>
      <c r="CJ6970"/>
    </row>
    <row r="6971" spans="39:88" x14ac:dyDescent="0.3"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  <c r="BF6971"/>
      <c r="BG6971"/>
      <c r="BH6971"/>
      <c r="BI6971"/>
      <c r="BJ6971"/>
      <c r="BK6971"/>
      <c r="BL6971"/>
      <c r="BM6971"/>
      <c r="BN6971"/>
      <c r="BO6971"/>
      <c r="BP6971"/>
      <c r="BQ6971"/>
      <c r="BR6971"/>
      <c r="BS6971"/>
      <c r="BT6971"/>
      <c r="BU6971"/>
      <c r="BV6971"/>
      <c r="BW6971"/>
      <c r="BX6971"/>
      <c r="BY6971"/>
      <c r="BZ6971"/>
      <c r="CA6971"/>
      <c r="CB6971"/>
      <c r="CC6971"/>
      <c r="CD6971"/>
      <c r="CE6971"/>
      <c r="CF6971"/>
      <c r="CG6971"/>
      <c r="CH6971"/>
      <c r="CI6971"/>
      <c r="CJ6971"/>
    </row>
    <row r="6972" spans="39:88" x14ac:dyDescent="0.3"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  <c r="BF6972"/>
      <c r="BG6972"/>
      <c r="BH6972"/>
      <c r="BI6972"/>
      <c r="BJ6972"/>
      <c r="BK6972"/>
      <c r="BL6972"/>
      <c r="BM6972"/>
      <c r="BN6972"/>
      <c r="BO6972"/>
      <c r="BP6972"/>
      <c r="BQ6972"/>
      <c r="BR6972"/>
      <c r="BS6972"/>
      <c r="BT6972"/>
      <c r="BU6972"/>
      <c r="BV6972"/>
      <c r="BW6972"/>
      <c r="BX6972"/>
      <c r="BY6972"/>
      <c r="BZ6972"/>
      <c r="CA6972"/>
      <c r="CB6972"/>
      <c r="CC6972"/>
      <c r="CD6972"/>
      <c r="CE6972"/>
      <c r="CF6972"/>
      <c r="CG6972"/>
      <c r="CH6972"/>
      <c r="CI6972"/>
      <c r="CJ6972"/>
    </row>
    <row r="6973" spans="39:88" x14ac:dyDescent="0.3"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  <c r="BF6973"/>
      <c r="BG6973"/>
      <c r="BH6973"/>
      <c r="BI6973"/>
      <c r="BJ6973"/>
      <c r="BK6973"/>
      <c r="BL6973"/>
      <c r="BM6973"/>
      <c r="BN6973"/>
      <c r="BO6973"/>
      <c r="BP6973"/>
      <c r="BQ6973"/>
      <c r="BR6973"/>
      <c r="BS6973"/>
      <c r="BT6973"/>
      <c r="BU6973"/>
      <c r="BV6973"/>
      <c r="BW6973"/>
      <c r="BX6973"/>
      <c r="BY6973"/>
      <c r="BZ6973"/>
      <c r="CA6973"/>
      <c r="CB6973"/>
      <c r="CC6973"/>
      <c r="CD6973"/>
      <c r="CE6973"/>
      <c r="CF6973"/>
      <c r="CG6973"/>
      <c r="CH6973"/>
      <c r="CI6973"/>
      <c r="CJ6973"/>
    </row>
    <row r="6974" spans="39:88" x14ac:dyDescent="0.3"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  <c r="BF6974"/>
      <c r="BG6974"/>
      <c r="BH6974"/>
      <c r="BI6974"/>
      <c r="BJ6974"/>
      <c r="BK6974"/>
      <c r="BL6974"/>
      <c r="BM6974"/>
      <c r="BN6974"/>
      <c r="BO6974"/>
      <c r="BP6974"/>
      <c r="BQ6974"/>
      <c r="BR6974"/>
      <c r="BS6974"/>
      <c r="BT6974"/>
      <c r="BU6974"/>
      <c r="BV6974"/>
      <c r="BW6974"/>
      <c r="BX6974"/>
      <c r="BY6974"/>
      <c r="BZ6974"/>
      <c r="CA6974"/>
      <c r="CB6974"/>
      <c r="CC6974"/>
      <c r="CD6974"/>
      <c r="CE6974"/>
      <c r="CF6974"/>
      <c r="CG6974"/>
      <c r="CH6974"/>
      <c r="CI6974"/>
      <c r="CJ6974"/>
    </row>
    <row r="6975" spans="39:88" x14ac:dyDescent="0.3"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  <c r="BF6975"/>
      <c r="BG6975"/>
      <c r="BH6975"/>
      <c r="BI6975"/>
      <c r="BJ6975"/>
      <c r="BK6975"/>
      <c r="BL6975"/>
      <c r="BM6975"/>
      <c r="BN6975"/>
      <c r="BO6975"/>
      <c r="BP6975"/>
      <c r="BQ6975"/>
      <c r="BR6975"/>
      <c r="BS6975"/>
      <c r="BT6975"/>
      <c r="BU6975"/>
      <c r="BV6975"/>
      <c r="BW6975"/>
      <c r="BX6975"/>
      <c r="BY6975"/>
      <c r="BZ6975"/>
      <c r="CA6975"/>
      <c r="CB6975"/>
      <c r="CC6975"/>
      <c r="CD6975"/>
      <c r="CE6975"/>
      <c r="CF6975"/>
      <c r="CG6975"/>
      <c r="CH6975"/>
      <c r="CI6975"/>
      <c r="CJ6975"/>
    </row>
    <row r="6976" spans="39:88" x14ac:dyDescent="0.3"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  <c r="BF6976"/>
      <c r="BG6976"/>
      <c r="BH6976"/>
      <c r="BI6976"/>
      <c r="BJ6976"/>
      <c r="BK6976"/>
      <c r="BL6976"/>
      <c r="BM6976"/>
      <c r="BN6976"/>
      <c r="BO6976"/>
      <c r="BP6976"/>
      <c r="BQ6976"/>
      <c r="BR6976"/>
      <c r="BS6976"/>
      <c r="BT6976"/>
      <c r="BU6976"/>
      <c r="BV6976"/>
      <c r="BW6976"/>
      <c r="BX6976"/>
      <c r="BY6976"/>
      <c r="BZ6976"/>
      <c r="CA6976"/>
      <c r="CB6976"/>
      <c r="CC6976"/>
      <c r="CD6976"/>
      <c r="CE6976"/>
      <c r="CF6976"/>
      <c r="CG6976"/>
      <c r="CH6976"/>
      <c r="CI6976"/>
      <c r="CJ6976"/>
    </row>
    <row r="6977" spans="39:88" x14ac:dyDescent="0.3"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  <c r="BF6977"/>
      <c r="BG6977"/>
      <c r="BH6977"/>
      <c r="BI6977"/>
      <c r="BJ6977"/>
      <c r="BK6977"/>
      <c r="BL6977"/>
      <c r="BM6977"/>
      <c r="BN6977"/>
      <c r="BO6977"/>
      <c r="BP6977"/>
      <c r="BQ6977"/>
      <c r="BR6977"/>
      <c r="BS6977"/>
      <c r="BT6977"/>
      <c r="BU6977"/>
      <c r="BV6977"/>
      <c r="BW6977"/>
      <c r="BX6977"/>
      <c r="BY6977"/>
      <c r="BZ6977"/>
      <c r="CA6977"/>
      <c r="CB6977"/>
      <c r="CC6977"/>
      <c r="CD6977"/>
      <c r="CE6977"/>
      <c r="CF6977"/>
      <c r="CG6977"/>
      <c r="CH6977"/>
      <c r="CI6977"/>
      <c r="CJ6977"/>
    </row>
    <row r="6978" spans="39:88" x14ac:dyDescent="0.3"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  <c r="BF6978"/>
      <c r="BG6978"/>
      <c r="BH6978"/>
      <c r="BI6978"/>
      <c r="BJ6978"/>
      <c r="BK6978"/>
      <c r="BL6978"/>
      <c r="BM6978"/>
      <c r="BN6978"/>
      <c r="BO6978"/>
      <c r="BP6978"/>
      <c r="BQ6978"/>
      <c r="BR6978"/>
      <c r="BS6978"/>
      <c r="BT6978"/>
      <c r="BU6978"/>
      <c r="BV6978"/>
      <c r="BW6978"/>
      <c r="BX6978"/>
      <c r="BY6978"/>
      <c r="BZ6978"/>
      <c r="CA6978"/>
      <c r="CB6978"/>
      <c r="CC6978"/>
      <c r="CD6978"/>
      <c r="CE6978"/>
      <c r="CF6978"/>
      <c r="CG6978"/>
      <c r="CH6978"/>
      <c r="CI6978"/>
      <c r="CJ6978"/>
    </row>
    <row r="6979" spans="39:88" x14ac:dyDescent="0.3"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  <c r="BF6979"/>
      <c r="BG6979"/>
      <c r="BH6979"/>
      <c r="BI6979"/>
      <c r="BJ6979"/>
      <c r="BK6979"/>
      <c r="BL6979"/>
      <c r="BM6979"/>
      <c r="BN6979"/>
      <c r="BO6979"/>
      <c r="BP6979"/>
      <c r="BQ6979"/>
      <c r="BR6979"/>
      <c r="BS6979"/>
      <c r="BT6979"/>
      <c r="BU6979"/>
      <c r="BV6979"/>
      <c r="BW6979"/>
      <c r="BX6979"/>
      <c r="BY6979"/>
      <c r="BZ6979"/>
      <c r="CA6979"/>
      <c r="CB6979"/>
      <c r="CC6979"/>
      <c r="CD6979"/>
      <c r="CE6979"/>
      <c r="CF6979"/>
      <c r="CG6979"/>
      <c r="CH6979"/>
      <c r="CI6979"/>
      <c r="CJ6979"/>
    </row>
    <row r="6980" spans="39:88" x14ac:dyDescent="0.3"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  <c r="BF6980"/>
      <c r="BG6980"/>
      <c r="BH6980"/>
      <c r="BI6980"/>
      <c r="BJ6980"/>
      <c r="BK6980"/>
      <c r="BL6980"/>
      <c r="BM6980"/>
      <c r="BN6980"/>
      <c r="BO6980"/>
      <c r="BP6980"/>
      <c r="BQ6980"/>
      <c r="BR6980"/>
      <c r="BS6980"/>
      <c r="BT6980"/>
      <c r="BU6980"/>
      <c r="BV6980"/>
      <c r="BW6980"/>
      <c r="BX6980"/>
      <c r="BY6980"/>
      <c r="BZ6980"/>
      <c r="CA6980"/>
      <c r="CB6980"/>
      <c r="CC6980"/>
      <c r="CD6980"/>
      <c r="CE6980"/>
      <c r="CF6980"/>
      <c r="CG6980"/>
      <c r="CH6980"/>
      <c r="CI6980"/>
      <c r="CJ6980"/>
    </row>
    <row r="6981" spans="39:88" x14ac:dyDescent="0.3"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  <c r="BF6981"/>
      <c r="BG6981"/>
      <c r="BH6981"/>
      <c r="BI6981"/>
      <c r="BJ6981"/>
      <c r="BK6981"/>
      <c r="BL6981"/>
      <c r="BM6981"/>
      <c r="BN6981"/>
      <c r="BO6981"/>
      <c r="BP6981"/>
      <c r="BQ6981"/>
      <c r="BR6981"/>
      <c r="BS6981"/>
      <c r="BT6981"/>
      <c r="BU6981"/>
      <c r="BV6981"/>
      <c r="BW6981"/>
      <c r="BX6981"/>
      <c r="BY6981"/>
      <c r="BZ6981"/>
      <c r="CA6981"/>
      <c r="CB6981"/>
      <c r="CC6981"/>
      <c r="CD6981"/>
      <c r="CE6981"/>
      <c r="CF6981"/>
      <c r="CG6981"/>
      <c r="CH6981"/>
      <c r="CI6981"/>
      <c r="CJ6981"/>
    </row>
    <row r="6982" spans="39:88" x14ac:dyDescent="0.3"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  <c r="BF6982"/>
      <c r="BG6982"/>
      <c r="BH6982"/>
      <c r="BI6982"/>
      <c r="BJ6982"/>
      <c r="BK6982"/>
      <c r="BL6982"/>
      <c r="BM6982"/>
      <c r="BN6982"/>
      <c r="BO6982"/>
      <c r="BP6982"/>
      <c r="BQ6982"/>
      <c r="BR6982"/>
      <c r="BS6982"/>
      <c r="BT6982"/>
      <c r="BU6982"/>
      <c r="BV6982"/>
      <c r="BW6982"/>
      <c r="BX6982"/>
      <c r="BY6982"/>
      <c r="BZ6982"/>
      <c r="CA6982"/>
      <c r="CB6982"/>
      <c r="CC6982"/>
      <c r="CD6982"/>
      <c r="CE6982"/>
      <c r="CF6982"/>
      <c r="CG6982"/>
      <c r="CH6982"/>
      <c r="CI6982"/>
      <c r="CJ6982"/>
    </row>
    <row r="6983" spans="39:88" x14ac:dyDescent="0.3"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  <c r="BF6983"/>
      <c r="BG6983"/>
      <c r="BH6983"/>
      <c r="BI6983"/>
      <c r="BJ6983"/>
      <c r="BK6983"/>
      <c r="BL6983"/>
      <c r="BM6983"/>
      <c r="BN6983"/>
      <c r="BO6983"/>
      <c r="BP6983"/>
      <c r="BQ6983"/>
      <c r="BR6983"/>
      <c r="BS6983"/>
      <c r="BT6983"/>
      <c r="BU6983"/>
      <c r="BV6983"/>
      <c r="BW6983"/>
      <c r="BX6983"/>
      <c r="BY6983"/>
      <c r="BZ6983"/>
      <c r="CA6983"/>
      <c r="CB6983"/>
      <c r="CC6983"/>
      <c r="CD6983"/>
      <c r="CE6983"/>
      <c r="CF6983"/>
      <c r="CG6983"/>
      <c r="CH6983"/>
      <c r="CI6983"/>
      <c r="CJ6983"/>
    </row>
    <row r="6984" spans="39:88" x14ac:dyDescent="0.3"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  <c r="BF6984"/>
      <c r="BG6984"/>
      <c r="BH6984"/>
      <c r="BI6984"/>
      <c r="BJ6984"/>
      <c r="BK6984"/>
      <c r="BL6984"/>
      <c r="BM6984"/>
      <c r="BN6984"/>
      <c r="BO6984"/>
      <c r="BP6984"/>
      <c r="BQ6984"/>
      <c r="BR6984"/>
      <c r="BS6984"/>
      <c r="BT6984"/>
      <c r="BU6984"/>
      <c r="BV6984"/>
      <c r="BW6984"/>
      <c r="BX6984"/>
      <c r="BY6984"/>
      <c r="BZ6984"/>
      <c r="CA6984"/>
      <c r="CB6984"/>
      <c r="CC6984"/>
      <c r="CD6984"/>
      <c r="CE6984"/>
      <c r="CF6984"/>
      <c r="CG6984"/>
      <c r="CH6984"/>
      <c r="CI6984"/>
      <c r="CJ6984"/>
    </row>
    <row r="6985" spans="39:88" x14ac:dyDescent="0.3"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  <c r="BF6985"/>
      <c r="BG6985"/>
      <c r="BH6985"/>
      <c r="BI6985"/>
      <c r="BJ6985"/>
      <c r="BK6985"/>
      <c r="BL6985"/>
      <c r="BM6985"/>
      <c r="BN6985"/>
      <c r="BO6985"/>
      <c r="BP6985"/>
      <c r="BQ6985"/>
      <c r="BR6985"/>
      <c r="BS6985"/>
      <c r="BT6985"/>
      <c r="BU6985"/>
      <c r="BV6985"/>
      <c r="BW6985"/>
      <c r="BX6985"/>
      <c r="BY6985"/>
      <c r="BZ6985"/>
      <c r="CA6985"/>
      <c r="CB6985"/>
      <c r="CC6985"/>
      <c r="CD6985"/>
      <c r="CE6985"/>
      <c r="CF6985"/>
      <c r="CG6985"/>
      <c r="CH6985"/>
      <c r="CI6985"/>
      <c r="CJ6985"/>
    </row>
    <row r="6986" spans="39:88" x14ac:dyDescent="0.3"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  <c r="BF6986"/>
      <c r="BG6986"/>
      <c r="BH6986"/>
      <c r="BI6986"/>
      <c r="BJ6986"/>
      <c r="BK6986"/>
      <c r="BL6986"/>
      <c r="BM6986"/>
      <c r="BN6986"/>
      <c r="BO6986"/>
      <c r="BP6986"/>
      <c r="BQ6986"/>
      <c r="BR6986"/>
      <c r="BS6986"/>
      <c r="BT6986"/>
      <c r="BU6986"/>
      <c r="BV6986"/>
      <c r="BW6986"/>
      <c r="BX6986"/>
      <c r="BY6986"/>
      <c r="BZ6986"/>
      <c r="CA6986"/>
      <c r="CB6986"/>
      <c r="CC6986"/>
      <c r="CD6986"/>
      <c r="CE6986"/>
      <c r="CF6986"/>
      <c r="CG6986"/>
      <c r="CH6986"/>
      <c r="CI6986"/>
      <c r="CJ6986"/>
    </row>
    <row r="6987" spans="39:88" x14ac:dyDescent="0.3"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  <c r="BF6987"/>
      <c r="BG6987"/>
      <c r="BH6987"/>
      <c r="BI6987"/>
      <c r="BJ6987"/>
      <c r="BK6987"/>
      <c r="BL6987"/>
      <c r="BM6987"/>
      <c r="BN6987"/>
      <c r="BO6987"/>
      <c r="BP6987"/>
      <c r="BQ6987"/>
      <c r="BR6987"/>
      <c r="BS6987"/>
      <c r="BT6987"/>
      <c r="BU6987"/>
      <c r="BV6987"/>
      <c r="BW6987"/>
      <c r="BX6987"/>
      <c r="BY6987"/>
      <c r="BZ6987"/>
      <c r="CA6987"/>
      <c r="CB6987"/>
      <c r="CC6987"/>
      <c r="CD6987"/>
      <c r="CE6987"/>
      <c r="CF6987"/>
      <c r="CG6987"/>
      <c r="CH6987"/>
      <c r="CI6987"/>
      <c r="CJ6987"/>
    </row>
    <row r="6988" spans="39:88" x14ac:dyDescent="0.3"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  <c r="BF6988"/>
      <c r="BG6988"/>
      <c r="BH6988"/>
      <c r="BI6988"/>
      <c r="BJ6988"/>
      <c r="BK6988"/>
      <c r="BL6988"/>
      <c r="BM6988"/>
      <c r="BN6988"/>
      <c r="BO6988"/>
      <c r="BP6988"/>
      <c r="BQ6988"/>
      <c r="BR6988"/>
      <c r="BS6988"/>
      <c r="BT6988"/>
      <c r="BU6988"/>
      <c r="BV6988"/>
      <c r="BW6988"/>
      <c r="BX6988"/>
      <c r="BY6988"/>
      <c r="BZ6988"/>
      <c r="CA6988"/>
      <c r="CB6988"/>
      <c r="CC6988"/>
      <c r="CD6988"/>
      <c r="CE6988"/>
      <c r="CF6988"/>
      <c r="CG6988"/>
      <c r="CH6988"/>
      <c r="CI6988"/>
      <c r="CJ6988"/>
    </row>
    <row r="6989" spans="39:88" x14ac:dyDescent="0.3"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  <c r="BF6989"/>
      <c r="BG6989"/>
      <c r="BH6989"/>
      <c r="BI6989"/>
      <c r="BJ6989"/>
      <c r="BK6989"/>
      <c r="BL6989"/>
      <c r="BM6989"/>
      <c r="BN6989"/>
      <c r="BO6989"/>
      <c r="BP6989"/>
      <c r="BQ6989"/>
      <c r="BR6989"/>
      <c r="BS6989"/>
      <c r="BT6989"/>
      <c r="BU6989"/>
      <c r="BV6989"/>
      <c r="BW6989"/>
      <c r="BX6989"/>
      <c r="BY6989"/>
      <c r="BZ6989"/>
      <c r="CA6989"/>
      <c r="CB6989"/>
      <c r="CC6989"/>
      <c r="CD6989"/>
      <c r="CE6989"/>
      <c r="CF6989"/>
      <c r="CG6989"/>
      <c r="CH6989"/>
      <c r="CI6989"/>
      <c r="CJ6989"/>
    </row>
    <row r="6990" spans="39:88" x14ac:dyDescent="0.3"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  <c r="BF6990"/>
      <c r="BG6990"/>
      <c r="BH6990"/>
      <c r="BI6990"/>
      <c r="BJ6990"/>
      <c r="BK6990"/>
      <c r="BL6990"/>
      <c r="BM6990"/>
      <c r="BN6990"/>
      <c r="BO6990"/>
      <c r="BP6990"/>
      <c r="BQ6990"/>
      <c r="BR6990"/>
      <c r="BS6990"/>
      <c r="BT6990"/>
      <c r="BU6990"/>
      <c r="BV6990"/>
      <c r="BW6990"/>
      <c r="BX6990"/>
      <c r="BY6990"/>
      <c r="BZ6990"/>
      <c r="CA6990"/>
      <c r="CB6990"/>
      <c r="CC6990"/>
      <c r="CD6990"/>
      <c r="CE6990"/>
      <c r="CF6990"/>
      <c r="CG6990"/>
      <c r="CH6990"/>
      <c r="CI6990"/>
      <c r="CJ6990"/>
    </row>
    <row r="6991" spans="39:88" x14ac:dyDescent="0.3"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  <c r="BF6991"/>
      <c r="BG6991"/>
      <c r="BH6991"/>
      <c r="BI6991"/>
      <c r="BJ6991"/>
      <c r="BK6991"/>
      <c r="BL6991"/>
      <c r="BM6991"/>
      <c r="BN6991"/>
      <c r="BO6991"/>
      <c r="BP6991"/>
      <c r="BQ6991"/>
      <c r="BR6991"/>
      <c r="BS6991"/>
      <c r="BT6991"/>
      <c r="BU6991"/>
      <c r="BV6991"/>
      <c r="BW6991"/>
      <c r="BX6991"/>
      <c r="BY6991"/>
      <c r="BZ6991"/>
      <c r="CA6991"/>
      <c r="CB6991"/>
      <c r="CC6991"/>
      <c r="CD6991"/>
      <c r="CE6991"/>
      <c r="CF6991"/>
      <c r="CG6991"/>
      <c r="CH6991"/>
      <c r="CI6991"/>
      <c r="CJ6991"/>
    </row>
    <row r="6992" spans="39:88" x14ac:dyDescent="0.3"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  <c r="BF6992"/>
      <c r="BG6992"/>
      <c r="BH6992"/>
      <c r="BI6992"/>
      <c r="BJ6992"/>
      <c r="BK6992"/>
      <c r="BL6992"/>
      <c r="BM6992"/>
      <c r="BN6992"/>
      <c r="BO6992"/>
      <c r="BP6992"/>
      <c r="BQ6992"/>
      <c r="BR6992"/>
      <c r="BS6992"/>
      <c r="BT6992"/>
      <c r="BU6992"/>
      <c r="BV6992"/>
      <c r="BW6992"/>
      <c r="BX6992"/>
      <c r="BY6992"/>
      <c r="BZ6992"/>
      <c r="CA6992"/>
      <c r="CB6992"/>
      <c r="CC6992"/>
      <c r="CD6992"/>
      <c r="CE6992"/>
      <c r="CF6992"/>
      <c r="CG6992"/>
      <c r="CH6992"/>
      <c r="CI6992"/>
      <c r="CJ6992"/>
    </row>
    <row r="6993" spans="39:88" x14ac:dyDescent="0.3"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  <c r="BF6993"/>
      <c r="BG6993"/>
      <c r="BH6993"/>
      <c r="BI6993"/>
      <c r="BJ6993"/>
      <c r="BK6993"/>
      <c r="BL6993"/>
      <c r="BM6993"/>
      <c r="BN6993"/>
      <c r="BO6993"/>
      <c r="BP6993"/>
      <c r="BQ6993"/>
      <c r="BR6993"/>
      <c r="BS6993"/>
      <c r="BT6993"/>
      <c r="BU6993"/>
      <c r="BV6993"/>
      <c r="BW6993"/>
      <c r="BX6993"/>
      <c r="BY6993"/>
      <c r="BZ6993"/>
      <c r="CA6993"/>
      <c r="CB6993"/>
      <c r="CC6993"/>
      <c r="CD6993"/>
      <c r="CE6993"/>
      <c r="CF6993"/>
      <c r="CG6993"/>
      <c r="CH6993"/>
      <c r="CI6993"/>
      <c r="CJ6993"/>
    </row>
    <row r="6994" spans="39:88" x14ac:dyDescent="0.3"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  <c r="BF6994"/>
      <c r="BG6994"/>
      <c r="BH6994"/>
      <c r="BI6994"/>
      <c r="BJ6994"/>
      <c r="BK6994"/>
      <c r="BL6994"/>
      <c r="BM6994"/>
      <c r="BN6994"/>
      <c r="BO6994"/>
      <c r="BP6994"/>
      <c r="BQ6994"/>
      <c r="BR6994"/>
      <c r="BS6994"/>
      <c r="BT6994"/>
      <c r="BU6994"/>
      <c r="BV6994"/>
      <c r="BW6994"/>
      <c r="BX6994"/>
      <c r="BY6994"/>
      <c r="BZ6994"/>
      <c r="CA6994"/>
      <c r="CB6994"/>
      <c r="CC6994"/>
      <c r="CD6994"/>
      <c r="CE6994"/>
      <c r="CF6994"/>
      <c r="CG6994"/>
      <c r="CH6994"/>
      <c r="CI6994"/>
      <c r="CJ6994"/>
    </row>
    <row r="6995" spans="39:88" x14ac:dyDescent="0.3"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  <c r="BF6995"/>
      <c r="BG6995"/>
      <c r="BH6995"/>
      <c r="BI6995"/>
      <c r="BJ6995"/>
      <c r="BK6995"/>
      <c r="BL6995"/>
      <c r="BM6995"/>
      <c r="BN6995"/>
      <c r="BO6995"/>
      <c r="BP6995"/>
      <c r="BQ6995"/>
      <c r="BR6995"/>
      <c r="BS6995"/>
      <c r="BT6995"/>
      <c r="BU6995"/>
      <c r="BV6995"/>
      <c r="BW6995"/>
      <c r="BX6995"/>
      <c r="BY6995"/>
      <c r="BZ6995"/>
      <c r="CA6995"/>
      <c r="CB6995"/>
      <c r="CC6995"/>
      <c r="CD6995"/>
      <c r="CE6995"/>
      <c r="CF6995"/>
      <c r="CG6995"/>
      <c r="CH6995"/>
      <c r="CI6995"/>
      <c r="CJ6995"/>
    </row>
    <row r="6996" spans="39:88" x14ac:dyDescent="0.3"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  <c r="BF6996"/>
      <c r="BG6996"/>
      <c r="BH6996"/>
      <c r="BI6996"/>
      <c r="BJ6996"/>
      <c r="BK6996"/>
      <c r="BL6996"/>
      <c r="BM6996"/>
      <c r="BN6996"/>
      <c r="BO6996"/>
      <c r="BP6996"/>
      <c r="BQ6996"/>
      <c r="BR6996"/>
      <c r="BS6996"/>
      <c r="BT6996"/>
      <c r="BU6996"/>
      <c r="BV6996"/>
      <c r="BW6996"/>
      <c r="BX6996"/>
      <c r="BY6996"/>
      <c r="BZ6996"/>
      <c r="CA6996"/>
      <c r="CB6996"/>
      <c r="CC6996"/>
      <c r="CD6996"/>
      <c r="CE6996"/>
      <c r="CF6996"/>
      <c r="CG6996"/>
      <c r="CH6996"/>
      <c r="CI6996"/>
      <c r="CJ6996"/>
    </row>
    <row r="6997" spans="39:88" x14ac:dyDescent="0.3"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  <c r="BF6997"/>
      <c r="BG6997"/>
      <c r="BH6997"/>
      <c r="BI6997"/>
      <c r="BJ6997"/>
      <c r="BK6997"/>
      <c r="BL6997"/>
      <c r="BM6997"/>
      <c r="BN6997"/>
      <c r="BO6997"/>
      <c r="BP6997"/>
      <c r="BQ6997"/>
      <c r="BR6997"/>
      <c r="BS6997"/>
      <c r="BT6997"/>
      <c r="BU6997"/>
      <c r="BV6997"/>
      <c r="BW6997"/>
      <c r="BX6997"/>
      <c r="BY6997"/>
      <c r="BZ6997"/>
      <c r="CA6997"/>
      <c r="CB6997"/>
      <c r="CC6997"/>
      <c r="CD6997"/>
      <c r="CE6997"/>
      <c r="CF6997"/>
      <c r="CG6997"/>
      <c r="CH6997"/>
      <c r="CI6997"/>
      <c r="CJ6997"/>
    </row>
    <row r="6998" spans="39:88" x14ac:dyDescent="0.3"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  <c r="BF6998"/>
      <c r="BG6998"/>
      <c r="BH6998"/>
      <c r="BI6998"/>
      <c r="BJ6998"/>
      <c r="BK6998"/>
      <c r="BL6998"/>
      <c r="BM6998"/>
      <c r="BN6998"/>
      <c r="BO6998"/>
      <c r="BP6998"/>
      <c r="BQ6998"/>
      <c r="BR6998"/>
      <c r="BS6998"/>
      <c r="BT6998"/>
      <c r="BU6998"/>
      <c r="BV6998"/>
      <c r="BW6998"/>
      <c r="BX6998"/>
      <c r="BY6998"/>
      <c r="BZ6998"/>
      <c r="CA6998"/>
      <c r="CB6998"/>
      <c r="CC6998"/>
      <c r="CD6998"/>
      <c r="CE6998"/>
      <c r="CF6998"/>
      <c r="CG6998"/>
      <c r="CH6998"/>
      <c r="CI6998"/>
      <c r="CJ6998"/>
    </row>
    <row r="6999" spans="39:88" x14ac:dyDescent="0.3"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  <c r="BF6999"/>
      <c r="BG6999"/>
      <c r="BH6999"/>
      <c r="BI6999"/>
      <c r="BJ6999"/>
      <c r="BK6999"/>
      <c r="BL6999"/>
      <c r="BM6999"/>
      <c r="BN6999"/>
      <c r="BO6999"/>
      <c r="BP6999"/>
      <c r="BQ6999"/>
      <c r="BR6999"/>
      <c r="BS6999"/>
      <c r="BT6999"/>
      <c r="BU6999"/>
      <c r="BV6999"/>
      <c r="BW6999"/>
      <c r="BX6999"/>
      <c r="BY6999"/>
      <c r="BZ6999"/>
      <c r="CA6999"/>
      <c r="CB6999"/>
      <c r="CC6999"/>
      <c r="CD6999"/>
      <c r="CE6999"/>
      <c r="CF6999"/>
      <c r="CG6999"/>
      <c r="CH6999"/>
      <c r="CI6999"/>
      <c r="CJ6999"/>
    </row>
    <row r="7000" spans="39:88" x14ac:dyDescent="0.3"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  <c r="BF7000"/>
      <c r="BG7000"/>
      <c r="BH7000"/>
      <c r="BI7000"/>
      <c r="BJ7000"/>
      <c r="BK7000"/>
      <c r="BL7000"/>
      <c r="BM7000"/>
      <c r="BN7000"/>
      <c r="BO7000"/>
      <c r="BP7000"/>
      <c r="BQ7000"/>
      <c r="BR7000"/>
      <c r="BS7000"/>
      <c r="BT7000"/>
      <c r="BU7000"/>
      <c r="BV7000"/>
      <c r="BW7000"/>
      <c r="BX7000"/>
      <c r="BY7000"/>
      <c r="BZ7000"/>
      <c r="CA7000"/>
      <c r="CB7000"/>
      <c r="CC7000"/>
      <c r="CD7000"/>
      <c r="CE7000"/>
      <c r="CF7000"/>
      <c r="CG7000"/>
      <c r="CH7000"/>
      <c r="CI7000"/>
      <c r="CJ7000"/>
    </row>
    <row r="7001" spans="39:88" x14ac:dyDescent="0.3"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  <c r="BF7001"/>
      <c r="BG7001"/>
      <c r="BH7001"/>
      <c r="BI7001"/>
      <c r="BJ7001"/>
      <c r="BK7001"/>
      <c r="BL7001"/>
      <c r="BM7001"/>
      <c r="BN7001"/>
      <c r="BO7001"/>
      <c r="BP7001"/>
      <c r="BQ7001"/>
      <c r="BR7001"/>
      <c r="BS7001"/>
      <c r="BT7001"/>
      <c r="BU7001"/>
      <c r="BV7001"/>
      <c r="BW7001"/>
      <c r="BX7001"/>
      <c r="BY7001"/>
      <c r="BZ7001"/>
      <c r="CA7001"/>
      <c r="CB7001"/>
      <c r="CC7001"/>
      <c r="CD7001"/>
      <c r="CE7001"/>
      <c r="CF7001"/>
      <c r="CG7001"/>
      <c r="CH7001"/>
      <c r="CI7001"/>
      <c r="CJ7001"/>
    </row>
    <row r="7002" spans="39:88" x14ac:dyDescent="0.3"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  <c r="BF7002"/>
      <c r="BG7002"/>
      <c r="BH7002"/>
      <c r="BI7002"/>
      <c r="BJ7002"/>
      <c r="BK7002"/>
      <c r="BL7002"/>
      <c r="BM7002"/>
      <c r="BN7002"/>
      <c r="BO7002"/>
      <c r="BP7002"/>
      <c r="BQ7002"/>
      <c r="BR7002"/>
      <c r="BS7002"/>
      <c r="BT7002"/>
      <c r="BU7002"/>
      <c r="BV7002"/>
      <c r="BW7002"/>
      <c r="BX7002"/>
      <c r="BY7002"/>
      <c r="BZ7002"/>
      <c r="CA7002"/>
      <c r="CB7002"/>
      <c r="CC7002"/>
      <c r="CD7002"/>
      <c r="CE7002"/>
      <c r="CF7002"/>
      <c r="CG7002"/>
      <c r="CH7002"/>
      <c r="CI7002"/>
      <c r="CJ7002"/>
    </row>
    <row r="7003" spans="39:88" x14ac:dyDescent="0.3"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  <c r="BF7003"/>
      <c r="BG7003"/>
      <c r="BH7003"/>
      <c r="BI7003"/>
      <c r="BJ7003"/>
      <c r="BK7003"/>
      <c r="BL7003"/>
      <c r="BM7003"/>
      <c r="BN7003"/>
      <c r="BO7003"/>
      <c r="BP7003"/>
      <c r="BQ7003"/>
      <c r="BR7003"/>
      <c r="BS7003"/>
      <c r="BT7003"/>
      <c r="BU7003"/>
      <c r="BV7003"/>
      <c r="BW7003"/>
      <c r="BX7003"/>
      <c r="BY7003"/>
      <c r="BZ7003"/>
      <c r="CA7003"/>
      <c r="CB7003"/>
      <c r="CC7003"/>
      <c r="CD7003"/>
      <c r="CE7003"/>
      <c r="CF7003"/>
      <c r="CG7003"/>
      <c r="CH7003"/>
      <c r="CI7003"/>
      <c r="CJ7003"/>
    </row>
    <row r="7004" spans="39:88" x14ac:dyDescent="0.3"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  <c r="BF7004"/>
      <c r="BG7004"/>
      <c r="BH7004"/>
      <c r="BI7004"/>
      <c r="BJ7004"/>
      <c r="BK7004"/>
      <c r="BL7004"/>
      <c r="BM7004"/>
      <c r="BN7004"/>
      <c r="BO7004"/>
      <c r="BP7004"/>
      <c r="BQ7004"/>
      <c r="BR7004"/>
      <c r="BS7004"/>
      <c r="BT7004"/>
      <c r="BU7004"/>
      <c r="BV7004"/>
      <c r="BW7004"/>
      <c r="BX7004"/>
      <c r="BY7004"/>
      <c r="BZ7004"/>
      <c r="CA7004"/>
      <c r="CB7004"/>
      <c r="CC7004"/>
      <c r="CD7004"/>
      <c r="CE7004"/>
      <c r="CF7004"/>
      <c r="CG7004"/>
      <c r="CH7004"/>
      <c r="CI7004"/>
      <c r="CJ7004"/>
    </row>
    <row r="7005" spans="39:88" x14ac:dyDescent="0.3"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  <c r="BF7005"/>
      <c r="BG7005"/>
      <c r="BH7005"/>
      <c r="BI7005"/>
      <c r="BJ7005"/>
      <c r="BK7005"/>
      <c r="BL7005"/>
      <c r="BM7005"/>
      <c r="BN7005"/>
      <c r="BO7005"/>
      <c r="BP7005"/>
      <c r="BQ7005"/>
      <c r="BR7005"/>
      <c r="BS7005"/>
      <c r="BT7005"/>
      <c r="BU7005"/>
      <c r="BV7005"/>
      <c r="BW7005"/>
      <c r="BX7005"/>
      <c r="BY7005"/>
      <c r="BZ7005"/>
      <c r="CA7005"/>
      <c r="CB7005"/>
      <c r="CC7005"/>
      <c r="CD7005"/>
      <c r="CE7005"/>
      <c r="CF7005"/>
      <c r="CG7005"/>
      <c r="CH7005"/>
      <c r="CI7005"/>
      <c r="CJ7005"/>
    </row>
    <row r="7006" spans="39:88" x14ac:dyDescent="0.3"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  <c r="BF7006"/>
      <c r="BG7006"/>
      <c r="BH7006"/>
      <c r="BI7006"/>
      <c r="BJ7006"/>
      <c r="BK7006"/>
      <c r="BL7006"/>
      <c r="BM7006"/>
      <c r="BN7006"/>
      <c r="BO7006"/>
      <c r="BP7006"/>
      <c r="BQ7006"/>
      <c r="BR7006"/>
      <c r="BS7006"/>
      <c r="BT7006"/>
      <c r="BU7006"/>
      <c r="BV7006"/>
      <c r="BW7006"/>
      <c r="BX7006"/>
      <c r="BY7006"/>
      <c r="BZ7006"/>
      <c r="CA7006"/>
      <c r="CB7006"/>
      <c r="CC7006"/>
      <c r="CD7006"/>
      <c r="CE7006"/>
      <c r="CF7006"/>
      <c r="CG7006"/>
      <c r="CH7006"/>
      <c r="CI7006"/>
      <c r="CJ7006"/>
    </row>
    <row r="7007" spans="39:88" x14ac:dyDescent="0.3"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  <c r="BF7007"/>
      <c r="BG7007"/>
      <c r="BH7007"/>
      <c r="BI7007"/>
      <c r="BJ7007"/>
      <c r="BK7007"/>
      <c r="BL7007"/>
      <c r="BM7007"/>
      <c r="BN7007"/>
      <c r="BO7007"/>
      <c r="BP7007"/>
      <c r="BQ7007"/>
      <c r="BR7007"/>
      <c r="BS7007"/>
      <c r="BT7007"/>
      <c r="BU7007"/>
      <c r="BV7007"/>
      <c r="BW7007"/>
      <c r="BX7007"/>
      <c r="BY7007"/>
      <c r="BZ7007"/>
      <c r="CA7007"/>
      <c r="CB7007"/>
      <c r="CC7007"/>
      <c r="CD7007"/>
      <c r="CE7007"/>
      <c r="CF7007"/>
      <c r="CG7007"/>
      <c r="CH7007"/>
      <c r="CI7007"/>
      <c r="CJ7007"/>
    </row>
    <row r="7008" spans="39:88" x14ac:dyDescent="0.3"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  <c r="BF7008"/>
      <c r="BG7008"/>
      <c r="BH7008"/>
      <c r="BI7008"/>
      <c r="BJ7008"/>
      <c r="BK7008"/>
      <c r="BL7008"/>
      <c r="BM7008"/>
      <c r="BN7008"/>
      <c r="BO7008"/>
      <c r="BP7008"/>
      <c r="BQ7008"/>
      <c r="BR7008"/>
      <c r="BS7008"/>
      <c r="BT7008"/>
      <c r="BU7008"/>
      <c r="BV7008"/>
      <c r="BW7008"/>
      <c r="BX7008"/>
      <c r="BY7008"/>
      <c r="BZ7008"/>
      <c r="CA7008"/>
      <c r="CB7008"/>
      <c r="CC7008"/>
      <c r="CD7008"/>
      <c r="CE7008"/>
      <c r="CF7008"/>
      <c r="CG7008"/>
      <c r="CH7008"/>
      <c r="CI7008"/>
      <c r="CJ7008"/>
    </row>
    <row r="7009" spans="39:88" x14ac:dyDescent="0.3"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  <c r="BF7009"/>
      <c r="BG7009"/>
      <c r="BH7009"/>
      <c r="BI7009"/>
      <c r="BJ7009"/>
      <c r="BK7009"/>
      <c r="BL7009"/>
      <c r="BM7009"/>
      <c r="BN7009"/>
      <c r="BO7009"/>
      <c r="BP7009"/>
      <c r="BQ7009"/>
      <c r="BR7009"/>
      <c r="BS7009"/>
      <c r="BT7009"/>
      <c r="BU7009"/>
      <c r="BV7009"/>
      <c r="BW7009"/>
      <c r="BX7009"/>
      <c r="BY7009"/>
      <c r="BZ7009"/>
      <c r="CA7009"/>
      <c r="CB7009"/>
      <c r="CC7009"/>
      <c r="CD7009"/>
      <c r="CE7009"/>
      <c r="CF7009"/>
      <c r="CG7009"/>
      <c r="CH7009"/>
      <c r="CI7009"/>
      <c r="CJ7009"/>
    </row>
    <row r="7010" spans="39:88" x14ac:dyDescent="0.3"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  <c r="BF7010"/>
      <c r="BG7010"/>
      <c r="BH7010"/>
      <c r="BI7010"/>
      <c r="BJ7010"/>
      <c r="BK7010"/>
      <c r="BL7010"/>
      <c r="BM7010"/>
      <c r="BN7010"/>
      <c r="BO7010"/>
      <c r="BP7010"/>
      <c r="BQ7010"/>
      <c r="BR7010"/>
      <c r="BS7010"/>
      <c r="BT7010"/>
      <c r="BU7010"/>
      <c r="BV7010"/>
      <c r="BW7010"/>
      <c r="BX7010"/>
      <c r="BY7010"/>
      <c r="BZ7010"/>
      <c r="CA7010"/>
      <c r="CB7010"/>
      <c r="CC7010"/>
      <c r="CD7010"/>
      <c r="CE7010"/>
      <c r="CF7010"/>
      <c r="CG7010"/>
      <c r="CH7010"/>
      <c r="CI7010"/>
      <c r="CJ7010"/>
    </row>
    <row r="7011" spans="39:88" x14ac:dyDescent="0.3"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  <c r="BF7011"/>
      <c r="BG7011"/>
      <c r="BH7011"/>
      <c r="BI7011"/>
      <c r="BJ7011"/>
      <c r="BK7011"/>
      <c r="BL7011"/>
      <c r="BM7011"/>
      <c r="BN7011"/>
      <c r="BO7011"/>
      <c r="BP7011"/>
      <c r="BQ7011"/>
      <c r="BR7011"/>
      <c r="BS7011"/>
      <c r="BT7011"/>
      <c r="BU7011"/>
      <c r="BV7011"/>
      <c r="BW7011"/>
      <c r="BX7011"/>
      <c r="BY7011"/>
      <c r="BZ7011"/>
      <c r="CA7011"/>
      <c r="CB7011"/>
      <c r="CC7011"/>
      <c r="CD7011"/>
      <c r="CE7011"/>
      <c r="CF7011"/>
      <c r="CG7011"/>
      <c r="CH7011"/>
      <c r="CI7011"/>
      <c r="CJ7011"/>
    </row>
    <row r="7012" spans="39:88" x14ac:dyDescent="0.3"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  <c r="BF7012"/>
      <c r="BG7012"/>
      <c r="BH7012"/>
      <c r="BI7012"/>
      <c r="BJ7012"/>
      <c r="BK7012"/>
      <c r="BL7012"/>
      <c r="BM7012"/>
      <c r="BN7012"/>
      <c r="BO7012"/>
      <c r="BP7012"/>
      <c r="BQ7012"/>
      <c r="BR7012"/>
      <c r="BS7012"/>
      <c r="BT7012"/>
      <c r="BU7012"/>
      <c r="BV7012"/>
      <c r="BW7012"/>
      <c r="BX7012"/>
      <c r="BY7012"/>
      <c r="BZ7012"/>
      <c r="CA7012"/>
      <c r="CB7012"/>
      <c r="CC7012"/>
      <c r="CD7012"/>
      <c r="CE7012"/>
      <c r="CF7012"/>
      <c r="CG7012"/>
      <c r="CH7012"/>
      <c r="CI7012"/>
      <c r="CJ7012"/>
    </row>
    <row r="7013" spans="39:88" x14ac:dyDescent="0.3"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  <c r="BF7013"/>
      <c r="BG7013"/>
      <c r="BH7013"/>
      <c r="BI7013"/>
      <c r="BJ7013"/>
      <c r="BK7013"/>
      <c r="BL7013"/>
      <c r="BM7013"/>
      <c r="BN7013"/>
      <c r="BO7013"/>
      <c r="BP7013"/>
      <c r="BQ7013"/>
      <c r="BR7013"/>
      <c r="BS7013"/>
      <c r="BT7013"/>
      <c r="BU7013"/>
      <c r="BV7013"/>
      <c r="BW7013"/>
      <c r="BX7013"/>
      <c r="BY7013"/>
      <c r="BZ7013"/>
      <c r="CA7013"/>
      <c r="CB7013"/>
      <c r="CC7013"/>
      <c r="CD7013"/>
      <c r="CE7013"/>
      <c r="CF7013"/>
      <c r="CG7013"/>
      <c r="CH7013"/>
      <c r="CI7013"/>
      <c r="CJ7013"/>
    </row>
    <row r="7014" spans="39:88" x14ac:dyDescent="0.3"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  <c r="BF7014"/>
      <c r="BG7014"/>
      <c r="BH7014"/>
      <c r="BI7014"/>
      <c r="BJ7014"/>
      <c r="BK7014"/>
      <c r="BL7014"/>
      <c r="BM7014"/>
      <c r="BN7014"/>
      <c r="BO7014"/>
      <c r="BP7014"/>
      <c r="BQ7014"/>
      <c r="BR7014"/>
      <c r="BS7014"/>
      <c r="BT7014"/>
      <c r="BU7014"/>
      <c r="BV7014"/>
      <c r="BW7014"/>
      <c r="BX7014"/>
      <c r="BY7014"/>
      <c r="BZ7014"/>
      <c r="CA7014"/>
      <c r="CB7014"/>
      <c r="CC7014"/>
      <c r="CD7014"/>
      <c r="CE7014"/>
      <c r="CF7014"/>
      <c r="CG7014"/>
      <c r="CH7014"/>
      <c r="CI7014"/>
      <c r="CJ7014"/>
    </row>
    <row r="7015" spans="39:88" x14ac:dyDescent="0.3"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  <c r="BF7015"/>
      <c r="BG7015"/>
      <c r="BH7015"/>
      <c r="BI7015"/>
      <c r="BJ7015"/>
      <c r="BK7015"/>
      <c r="BL7015"/>
      <c r="BM7015"/>
      <c r="BN7015"/>
      <c r="BO7015"/>
      <c r="BP7015"/>
      <c r="BQ7015"/>
      <c r="BR7015"/>
      <c r="BS7015"/>
      <c r="BT7015"/>
      <c r="BU7015"/>
      <c r="BV7015"/>
      <c r="BW7015"/>
      <c r="BX7015"/>
      <c r="BY7015"/>
      <c r="BZ7015"/>
      <c r="CA7015"/>
      <c r="CB7015"/>
      <c r="CC7015"/>
      <c r="CD7015"/>
      <c r="CE7015"/>
      <c r="CF7015"/>
      <c r="CG7015"/>
      <c r="CH7015"/>
      <c r="CI7015"/>
      <c r="CJ7015"/>
    </row>
    <row r="7016" spans="39:88" x14ac:dyDescent="0.3"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  <c r="BF7016"/>
      <c r="BG7016"/>
      <c r="BH7016"/>
      <c r="BI7016"/>
      <c r="BJ7016"/>
      <c r="BK7016"/>
      <c r="BL7016"/>
      <c r="BM7016"/>
      <c r="BN7016"/>
      <c r="BO7016"/>
      <c r="BP7016"/>
      <c r="BQ7016"/>
      <c r="BR7016"/>
      <c r="BS7016"/>
      <c r="BT7016"/>
      <c r="BU7016"/>
      <c r="BV7016"/>
      <c r="BW7016"/>
      <c r="BX7016"/>
      <c r="BY7016"/>
      <c r="BZ7016"/>
      <c r="CA7016"/>
      <c r="CB7016"/>
      <c r="CC7016"/>
      <c r="CD7016"/>
      <c r="CE7016"/>
      <c r="CF7016"/>
      <c r="CG7016"/>
      <c r="CH7016"/>
      <c r="CI7016"/>
      <c r="CJ7016"/>
    </row>
    <row r="7017" spans="39:88" x14ac:dyDescent="0.3"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  <c r="BF7017"/>
      <c r="BG7017"/>
      <c r="BH7017"/>
      <c r="BI7017"/>
      <c r="BJ7017"/>
      <c r="BK7017"/>
      <c r="BL7017"/>
      <c r="BM7017"/>
      <c r="BN7017"/>
      <c r="BO7017"/>
      <c r="BP7017"/>
      <c r="BQ7017"/>
      <c r="BR7017"/>
      <c r="BS7017"/>
      <c r="BT7017"/>
      <c r="BU7017"/>
      <c r="BV7017"/>
      <c r="BW7017"/>
      <c r="BX7017"/>
      <c r="BY7017"/>
      <c r="BZ7017"/>
      <c r="CA7017"/>
      <c r="CB7017"/>
      <c r="CC7017"/>
      <c r="CD7017"/>
      <c r="CE7017"/>
      <c r="CF7017"/>
      <c r="CG7017"/>
      <c r="CH7017"/>
      <c r="CI7017"/>
      <c r="CJ7017"/>
    </row>
    <row r="7018" spans="39:88" x14ac:dyDescent="0.3"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  <c r="BF7018"/>
      <c r="BG7018"/>
      <c r="BH7018"/>
      <c r="BI7018"/>
      <c r="BJ7018"/>
      <c r="BK7018"/>
      <c r="BL7018"/>
      <c r="BM7018"/>
      <c r="BN7018"/>
      <c r="BO7018"/>
      <c r="BP7018"/>
      <c r="BQ7018"/>
      <c r="BR7018"/>
      <c r="BS7018"/>
      <c r="BT7018"/>
      <c r="BU7018"/>
      <c r="BV7018"/>
      <c r="BW7018"/>
      <c r="BX7018"/>
      <c r="BY7018"/>
      <c r="BZ7018"/>
      <c r="CA7018"/>
      <c r="CB7018"/>
      <c r="CC7018"/>
      <c r="CD7018"/>
      <c r="CE7018"/>
      <c r="CF7018"/>
      <c r="CG7018"/>
      <c r="CH7018"/>
      <c r="CI7018"/>
      <c r="CJ7018"/>
    </row>
    <row r="7019" spans="39:88" x14ac:dyDescent="0.3"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  <c r="BF7019"/>
      <c r="BG7019"/>
      <c r="BH7019"/>
      <c r="BI7019"/>
      <c r="BJ7019"/>
      <c r="BK7019"/>
      <c r="BL7019"/>
      <c r="BM7019"/>
      <c r="BN7019"/>
      <c r="BO7019"/>
      <c r="BP7019"/>
      <c r="BQ7019"/>
      <c r="BR7019"/>
      <c r="BS7019"/>
      <c r="BT7019"/>
      <c r="BU7019"/>
      <c r="BV7019"/>
      <c r="BW7019"/>
      <c r="BX7019"/>
      <c r="BY7019"/>
      <c r="BZ7019"/>
      <c r="CA7019"/>
      <c r="CB7019"/>
      <c r="CC7019"/>
      <c r="CD7019"/>
      <c r="CE7019"/>
      <c r="CF7019"/>
      <c r="CG7019"/>
      <c r="CH7019"/>
      <c r="CI7019"/>
      <c r="CJ7019"/>
    </row>
    <row r="7020" spans="39:88" x14ac:dyDescent="0.3"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  <c r="BF7020"/>
      <c r="BG7020"/>
      <c r="BH7020"/>
      <c r="BI7020"/>
      <c r="BJ7020"/>
      <c r="BK7020"/>
      <c r="BL7020"/>
      <c r="BM7020"/>
      <c r="BN7020"/>
      <c r="BO7020"/>
      <c r="BP7020"/>
      <c r="BQ7020"/>
      <c r="BR7020"/>
      <c r="BS7020"/>
      <c r="BT7020"/>
      <c r="BU7020"/>
      <c r="BV7020"/>
      <c r="BW7020"/>
      <c r="BX7020"/>
      <c r="BY7020"/>
      <c r="BZ7020"/>
      <c r="CA7020"/>
      <c r="CB7020"/>
      <c r="CC7020"/>
      <c r="CD7020"/>
      <c r="CE7020"/>
      <c r="CF7020"/>
      <c r="CG7020"/>
      <c r="CH7020"/>
      <c r="CI7020"/>
      <c r="CJ7020"/>
    </row>
    <row r="7021" spans="39:88" x14ac:dyDescent="0.3"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  <c r="BF7021"/>
      <c r="BG7021"/>
      <c r="BH7021"/>
      <c r="BI7021"/>
      <c r="BJ7021"/>
      <c r="BK7021"/>
      <c r="BL7021"/>
      <c r="BM7021"/>
      <c r="BN7021"/>
      <c r="BO7021"/>
      <c r="BP7021"/>
      <c r="BQ7021"/>
      <c r="BR7021"/>
      <c r="BS7021"/>
      <c r="BT7021"/>
      <c r="BU7021"/>
      <c r="BV7021"/>
      <c r="BW7021"/>
      <c r="BX7021"/>
      <c r="BY7021"/>
      <c r="BZ7021"/>
      <c r="CA7021"/>
      <c r="CB7021"/>
      <c r="CC7021"/>
      <c r="CD7021"/>
      <c r="CE7021"/>
      <c r="CF7021"/>
      <c r="CG7021"/>
      <c r="CH7021"/>
      <c r="CI7021"/>
      <c r="CJ7021"/>
    </row>
    <row r="7022" spans="39:88" x14ac:dyDescent="0.3"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  <c r="BF7022"/>
      <c r="BG7022"/>
      <c r="BH7022"/>
      <c r="BI7022"/>
      <c r="BJ7022"/>
      <c r="BK7022"/>
      <c r="BL7022"/>
      <c r="BM7022"/>
      <c r="BN7022"/>
      <c r="BO7022"/>
      <c r="BP7022"/>
      <c r="BQ7022"/>
      <c r="BR7022"/>
      <c r="BS7022"/>
      <c r="BT7022"/>
      <c r="BU7022"/>
      <c r="BV7022"/>
      <c r="BW7022"/>
      <c r="BX7022"/>
      <c r="BY7022"/>
      <c r="BZ7022"/>
      <c r="CA7022"/>
      <c r="CB7022"/>
      <c r="CC7022"/>
      <c r="CD7022"/>
      <c r="CE7022"/>
      <c r="CF7022"/>
      <c r="CG7022"/>
      <c r="CH7022"/>
      <c r="CI7022"/>
      <c r="CJ7022"/>
    </row>
    <row r="7023" spans="39:88" x14ac:dyDescent="0.3"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  <c r="BF7023"/>
      <c r="BG7023"/>
      <c r="BH7023"/>
      <c r="BI7023"/>
      <c r="BJ7023"/>
      <c r="BK7023"/>
      <c r="BL7023"/>
      <c r="BM7023"/>
      <c r="BN7023"/>
      <c r="BO7023"/>
      <c r="BP7023"/>
      <c r="BQ7023"/>
      <c r="BR7023"/>
      <c r="BS7023"/>
      <c r="BT7023"/>
      <c r="BU7023"/>
      <c r="BV7023"/>
      <c r="BW7023"/>
      <c r="BX7023"/>
      <c r="BY7023"/>
      <c r="BZ7023"/>
      <c r="CA7023"/>
      <c r="CB7023"/>
      <c r="CC7023"/>
      <c r="CD7023"/>
      <c r="CE7023"/>
      <c r="CF7023"/>
      <c r="CG7023"/>
      <c r="CH7023"/>
      <c r="CI7023"/>
      <c r="CJ7023"/>
    </row>
    <row r="7024" spans="39:88" x14ac:dyDescent="0.3"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  <c r="BF7024"/>
      <c r="BG7024"/>
      <c r="BH7024"/>
      <c r="BI7024"/>
      <c r="BJ7024"/>
      <c r="BK7024"/>
      <c r="BL7024"/>
      <c r="BM7024"/>
      <c r="BN7024"/>
      <c r="BO7024"/>
      <c r="BP7024"/>
      <c r="BQ7024"/>
      <c r="BR7024"/>
      <c r="BS7024"/>
      <c r="BT7024"/>
      <c r="BU7024"/>
      <c r="BV7024"/>
      <c r="BW7024"/>
      <c r="BX7024"/>
      <c r="BY7024"/>
      <c r="BZ7024"/>
      <c r="CA7024"/>
      <c r="CB7024"/>
      <c r="CC7024"/>
      <c r="CD7024"/>
      <c r="CE7024"/>
      <c r="CF7024"/>
      <c r="CG7024"/>
      <c r="CH7024"/>
      <c r="CI7024"/>
      <c r="CJ7024"/>
    </row>
    <row r="7025" spans="39:88" x14ac:dyDescent="0.3"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  <c r="BF7025"/>
      <c r="BG7025"/>
      <c r="BH7025"/>
      <c r="BI7025"/>
      <c r="BJ7025"/>
      <c r="BK7025"/>
      <c r="BL7025"/>
      <c r="BM7025"/>
      <c r="BN7025"/>
      <c r="BO7025"/>
      <c r="BP7025"/>
      <c r="BQ7025"/>
      <c r="BR7025"/>
      <c r="BS7025"/>
      <c r="BT7025"/>
      <c r="BU7025"/>
      <c r="BV7025"/>
      <c r="BW7025"/>
      <c r="BX7025"/>
      <c r="BY7025"/>
      <c r="BZ7025"/>
      <c r="CA7025"/>
      <c r="CB7025"/>
      <c r="CC7025"/>
      <c r="CD7025"/>
      <c r="CE7025"/>
      <c r="CF7025"/>
      <c r="CG7025"/>
      <c r="CH7025"/>
      <c r="CI7025"/>
      <c r="CJ7025"/>
    </row>
    <row r="7026" spans="39:88" x14ac:dyDescent="0.3"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  <c r="BF7026"/>
      <c r="BG7026"/>
      <c r="BH7026"/>
      <c r="BI7026"/>
      <c r="BJ7026"/>
      <c r="BK7026"/>
      <c r="BL7026"/>
      <c r="BM7026"/>
      <c r="BN7026"/>
      <c r="BO7026"/>
      <c r="BP7026"/>
      <c r="BQ7026"/>
      <c r="BR7026"/>
      <c r="BS7026"/>
      <c r="BT7026"/>
      <c r="BU7026"/>
      <c r="BV7026"/>
      <c r="BW7026"/>
      <c r="BX7026"/>
      <c r="BY7026"/>
      <c r="BZ7026"/>
      <c r="CA7026"/>
      <c r="CB7026"/>
      <c r="CC7026"/>
      <c r="CD7026"/>
      <c r="CE7026"/>
      <c r="CF7026"/>
      <c r="CG7026"/>
      <c r="CH7026"/>
      <c r="CI7026"/>
      <c r="CJ7026"/>
    </row>
    <row r="7027" spans="39:88" x14ac:dyDescent="0.3"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  <c r="BF7027"/>
      <c r="BG7027"/>
      <c r="BH7027"/>
      <c r="BI7027"/>
      <c r="BJ7027"/>
      <c r="BK7027"/>
      <c r="BL7027"/>
      <c r="BM7027"/>
      <c r="BN7027"/>
      <c r="BO7027"/>
      <c r="BP7027"/>
      <c r="BQ7027"/>
      <c r="BR7027"/>
      <c r="BS7027"/>
      <c r="BT7027"/>
      <c r="BU7027"/>
      <c r="BV7027"/>
      <c r="BW7027"/>
      <c r="BX7027"/>
      <c r="BY7027"/>
      <c r="BZ7027"/>
      <c r="CA7027"/>
      <c r="CB7027"/>
      <c r="CC7027"/>
      <c r="CD7027"/>
      <c r="CE7027"/>
      <c r="CF7027"/>
      <c r="CG7027"/>
      <c r="CH7027"/>
      <c r="CI7027"/>
      <c r="CJ7027"/>
    </row>
    <row r="7028" spans="39:88" x14ac:dyDescent="0.3"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  <c r="BF7028"/>
      <c r="BG7028"/>
      <c r="BH7028"/>
      <c r="BI7028"/>
      <c r="BJ7028"/>
      <c r="BK7028"/>
      <c r="BL7028"/>
      <c r="BM7028"/>
      <c r="BN7028"/>
      <c r="BO7028"/>
      <c r="BP7028"/>
      <c r="BQ7028"/>
      <c r="BR7028"/>
      <c r="BS7028"/>
      <c r="BT7028"/>
      <c r="BU7028"/>
      <c r="BV7028"/>
      <c r="BW7028"/>
      <c r="BX7028"/>
      <c r="BY7028"/>
      <c r="BZ7028"/>
      <c r="CA7028"/>
      <c r="CB7028"/>
      <c r="CC7028"/>
      <c r="CD7028"/>
      <c r="CE7028"/>
      <c r="CF7028"/>
      <c r="CG7028"/>
      <c r="CH7028"/>
      <c r="CI7028"/>
      <c r="CJ7028"/>
    </row>
    <row r="7029" spans="39:88" x14ac:dyDescent="0.3"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  <c r="BF7029"/>
      <c r="BG7029"/>
      <c r="BH7029"/>
      <c r="BI7029"/>
      <c r="BJ7029"/>
      <c r="BK7029"/>
      <c r="BL7029"/>
      <c r="BM7029"/>
      <c r="BN7029"/>
      <c r="BO7029"/>
      <c r="BP7029"/>
      <c r="BQ7029"/>
      <c r="BR7029"/>
      <c r="BS7029"/>
      <c r="BT7029"/>
      <c r="BU7029"/>
      <c r="BV7029"/>
      <c r="BW7029"/>
      <c r="BX7029"/>
      <c r="BY7029"/>
      <c r="BZ7029"/>
      <c r="CA7029"/>
      <c r="CB7029"/>
      <c r="CC7029"/>
      <c r="CD7029"/>
      <c r="CE7029"/>
      <c r="CF7029"/>
      <c r="CG7029"/>
      <c r="CH7029"/>
      <c r="CI7029"/>
      <c r="CJ7029"/>
    </row>
    <row r="7030" spans="39:88" x14ac:dyDescent="0.3"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  <c r="BF7030"/>
      <c r="BG7030"/>
      <c r="BH7030"/>
      <c r="BI7030"/>
      <c r="BJ7030"/>
      <c r="BK7030"/>
      <c r="BL7030"/>
      <c r="BM7030"/>
      <c r="BN7030"/>
      <c r="BO7030"/>
      <c r="BP7030"/>
      <c r="BQ7030"/>
      <c r="BR7030"/>
      <c r="BS7030"/>
      <c r="BT7030"/>
      <c r="BU7030"/>
      <c r="BV7030"/>
      <c r="BW7030"/>
      <c r="BX7030"/>
      <c r="BY7030"/>
      <c r="BZ7030"/>
      <c r="CA7030"/>
      <c r="CB7030"/>
      <c r="CC7030"/>
      <c r="CD7030"/>
      <c r="CE7030"/>
      <c r="CF7030"/>
      <c r="CG7030"/>
      <c r="CH7030"/>
      <c r="CI7030"/>
      <c r="CJ7030"/>
    </row>
    <row r="7031" spans="39:88" x14ac:dyDescent="0.3"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  <c r="BF7031"/>
      <c r="BG7031"/>
      <c r="BH7031"/>
      <c r="BI7031"/>
      <c r="BJ7031"/>
      <c r="BK7031"/>
      <c r="BL7031"/>
      <c r="BM7031"/>
      <c r="BN7031"/>
      <c r="BO7031"/>
      <c r="BP7031"/>
      <c r="BQ7031"/>
      <c r="BR7031"/>
      <c r="BS7031"/>
      <c r="BT7031"/>
      <c r="BU7031"/>
      <c r="BV7031"/>
      <c r="BW7031"/>
      <c r="BX7031"/>
      <c r="BY7031"/>
      <c r="BZ7031"/>
      <c r="CA7031"/>
      <c r="CB7031"/>
      <c r="CC7031"/>
      <c r="CD7031"/>
      <c r="CE7031"/>
      <c r="CF7031"/>
      <c r="CG7031"/>
      <c r="CH7031"/>
      <c r="CI7031"/>
      <c r="CJ7031"/>
    </row>
    <row r="7032" spans="39:88" x14ac:dyDescent="0.3"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  <c r="BF7032"/>
      <c r="BG7032"/>
      <c r="BH7032"/>
      <c r="BI7032"/>
      <c r="BJ7032"/>
      <c r="BK7032"/>
      <c r="BL7032"/>
      <c r="BM7032"/>
      <c r="BN7032"/>
      <c r="BO7032"/>
      <c r="BP7032"/>
      <c r="BQ7032"/>
      <c r="BR7032"/>
      <c r="BS7032"/>
      <c r="BT7032"/>
      <c r="BU7032"/>
      <c r="BV7032"/>
      <c r="BW7032"/>
      <c r="BX7032"/>
      <c r="BY7032"/>
      <c r="BZ7032"/>
      <c r="CA7032"/>
      <c r="CB7032"/>
      <c r="CC7032"/>
      <c r="CD7032"/>
      <c r="CE7032"/>
      <c r="CF7032"/>
      <c r="CG7032"/>
      <c r="CH7032"/>
      <c r="CI7032"/>
      <c r="CJ7032"/>
    </row>
    <row r="7033" spans="39:88" x14ac:dyDescent="0.3"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  <c r="BF7033"/>
      <c r="BG7033"/>
      <c r="BH7033"/>
      <c r="BI7033"/>
      <c r="BJ7033"/>
      <c r="BK7033"/>
      <c r="BL7033"/>
      <c r="BM7033"/>
      <c r="BN7033"/>
      <c r="BO7033"/>
      <c r="BP7033"/>
      <c r="BQ7033"/>
      <c r="BR7033"/>
      <c r="BS7033"/>
      <c r="BT7033"/>
      <c r="BU7033"/>
      <c r="BV7033"/>
      <c r="BW7033"/>
      <c r="BX7033"/>
      <c r="BY7033"/>
      <c r="BZ7033"/>
      <c r="CA7033"/>
      <c r="CB7033"/>
      <c r="CC7033"/>
      <c r="CD7033"/>
      <c r="CE7033"/>
      <c r="CF7033"/>
      <c r="CG7033"/>
      <c r="CH7033"/>
      <c r="CI7033"/>
      <c r="CJ7033"/>
    </row>
    <row r="7034" spans="39:88" x14ac:dyDescent="0.3"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  <c r="BF7034"/>
      <c r="BG7034"/>
      <c r="BH7034"/>
      <c r="BI7034"/>
      <c r="BJ7034"/>
      <c r="BK7034"/>
      <c r="BL7034"/>
      <c r="BM7034"/>
      <c r="BN7034"/>
      <c r="BO7034"/>
      <c r="BP7034"/>
      <c r="BQ7034"/>
      <c r="BR7034"/>
      <c r="BS7034"/>
      <c r="BT7034"/>
      <c r="BU7034"/>
      <c r="BV7034"/>
      <c r="BW7034"/>
      <c r="BX7034"/>
      <c r="BY7034"/>
      <c r="BZ7034"/>
      <c r="CA7034"/>
      <c r="CB7034"/>
      <c r="CC7034"/>
      <c r="CD7034"/>
      <c r="CE7034"/>
      <c r="CF7034"/>
      <c r="CG7034"/>
      <c r="CH7034"/>
      <c r="CI7034"/>
      <c r="CJ7034"/>
    </row>
    <row r="7035" spans="39:88" x14ac:dyDescent="0.3"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  <c r="BF7035"/>
      <c r="BG7035"/>
      <c r="BH7035"/>
      <c r="BI7035"/>
      <c r="BJ7035"/>
      <c r="BK7035"/>
      <c r="BL7035"/>
      <c r="BM7035"/>
      <c r="BN7035"/>
      <c r="BO7035"/>
      <c r="BP7035"/>
      <c r="BQ7035"/>
      <c r="BR7035"/>
      <c r="BS7035"/>
      <c r="BT7035"/>
      <c r="BU7035"/>
      <c r="BV7035"/>
      <c r="BW7035"/>
      <c r="BX7035"/>
      <c r="BY7035"/>
      <c r="BZ7035"/>
      <c r="CA7035"/>
      <c r="CB7035"/>
      <c r="CC7035"/>
      <c r="CD7035"/>
      <c r="CE7035"/>
      <c r="CF7035"/>
      <c r="CG7035"/>
      <c r="CH7035"/>
      <c r="CI7035"/>
      <c r="CJ7035"/>
    </row>
    <row r="7036" spans="39:88" x14ac:dyDescent="0.3"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  <c r="BF7036"/>
      <c r="BG7036"/>
      <c r="BH7036"/>
      <c r="BI7036"/>
      <c r="BJ7036"/>
      <c r="BK7036"/>
      <c r="BL7036"/>
      <c r="BM7036"/>
      <c r="BN7036"/>
      <c r="BO7036"/>
      <c r="BP7036"/>
      <c r="BQ7036"/>
      <c r="BR7036"/>
      <c r="BS7036"/>
      <c r="BT7036"/>
      <c r="BU7036"/>
      <c r="BV7036"/>
      <c r="BW7036"/>
      <c r="BX7036"/>
      <c r="BY7036"/>
      <c r="BZ7036"/>
      <c r="CA7036"/>
      <c r="CB7036"/>
      <c r="CC7036"/>
      <c r="CD7036"/>
      <c r="CE7036"/>
      <c r="CF7036"/>
      <c r="CG7036"/>
      <c r="CH7036"/>
      <c r="CI7036"/>
      <c r="CJ7036"/>
    </row>
    <row r="7037" spans="39:88" x14ac:dyDescent="0.3"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  <c r="BF7037"/>
      <c r="BG7037"/>
      <c r="BH7037"/>
      <c r="BI7037"/>
      <c r="BJ7037"/>
      <c r="BK7037"/>
      <c r="BL7037"/>
      <c r="BM7037"/>
      <c r="BN7037"/>
      <c r="BO7037"/>
      <c r="BP7037"/>
      <c r="BQ7037"/>
      <c r="BR7037"/>
      <c r="BS7037"/>
      <c r="BT7037"/>
      <c r="BU7037"/>
      <c r="BV7037"/>
      <c r="BW7037"/>
      <c r="BX7037"/>
      <c r="BY7037"/>
      <c r="BZ7037"/>
      <c r="CA7037"/>
      <c r="CB7037"/>
      <c r="CC7037"/>
      <c r="CD7037"/>
      <c r="CE7037"/>
      <c r="CF7037"/>
      <c r="CG7037"/>
      <c r="CH7037"/>
      <c r="CI7037"/>
      <c r="CJ7037"/>
    </row>
    <row r="7038" spans="39:88" x14ac:dyDescent="0.3"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  <c r="BF7038"/>
      <c r="BG7038"/>
      <c r="BH7038"/>
      <c r="BI7038"/>
      <c r="BJ7038"/>
      <c r="BK7038"/>
      <c r="BL7038"/>
      <c r="BM7038"/>
      <c r="BN7038"/>
      <c r="BO7038"/>
      <c r="BP7038"/>
      <c r="BQ7038"/>
      <c r="BR7038"/>
      <c r="BS7038"/>
      <c r="BT7038"/>
      <c r="BU7038"/>
      <c r="BV7038"/>
      <c r="BW7038"/>
      <c r="BX7038"/>
      <c r="BY7038"/>
      <c r="BZ7038"/>
      <c r="CA7038"/>
      <c r="CB7038"/>
      <c r="CC7038"/>
      <c r="CD7038"/>
      <c r="CE7038"/>
      <c r="CF7038"/>
      <c r="CG7038"/>
      <c r="CH7038"/>
      <c r="CI7038"/>
      <c r="CJ7038"/>
    </row>
    <row r="7039" spans="39:88" x14ac:dyDescent="0.3"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  <c r="BF7039"/>
      <c r="BG7039"/>
      <c r="BH7039"/>
      <c r="BI7039"/>
      <c r="BJ7039"/>
      <c r="BK7039"/>
      <c r="BL7039"/>
      <c r="BM7039"/>
      <c r="BN7039"/>
      <c r="BO7039"/>
      <c r="BP7039"/>
      <c r="BQ7039"/>
      <c r="BR7039"/>
      <c r="BS7039"/>
      <c r="BT7039"/>
      <c r="BU7039"/>
      <c r="BV7039"/>
      <c r="BW7039"/>
      <c r="BX7039"/>
      <c r="BY7039"/>
      <c r="BZ7039"/>
      <c r="CA7039"/>
      <c r="CB7039"/>
      <c r="CC7039"/>
      <c r="CD7039"/>
      <c r="CE7039"/>
      <c r="CF7039"/>
      <c r="CG7039"/>
      <c r="CH7039"/>
      <c r="CI7039"/>
      <c r="CJ7039"/>
    </row>
    <row r="7040" spans="39:88" x14ac:dyDescent="0.3"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  <c r="BF7040"/>
      <c r="BG7040"/>
      <c r="BH7040"/>
      <c r="BI7040"/>
      <c r="BJ7040"/>
      <c r="BK7040"/>
      <c r="BL7040"/>
      <c r="BM7040"/>
      <c r="BN7040"/>
      <c r="BO7040"/>
      <c r="BP7040"/>
      <c r="BQ7040"/>
      <c r="BR7040"/>
      <c r="BS7040"/>
      <c r="BT7040"/>
      <c r="BU7040"/>
      <c r="BV7040"/>
      <c r="BW7040"/>
      <c r="BX7040"/>
      <c r="BY7040"/>
      <c r="BZ7040"/>
      <c r="CA7040"/>
      <c r="CB7040"/>
      <c r="CC7040"/>
      <c r="CD7040"/>
      <c r="CE7040"/>
      <c r="CF7040"/>
      <c r="CG7040"/>
      <c r="CH7040"/>
      <c r="CI7040"/>
      <c r="CJ7040"/>
    </row>
    <row r="7041" spans="39:88" x14ac:dyDescent="0.3"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  <c r="BF7041"/>
      <c r="BG7041"/>
      <c r="BH7041"/>
      <c r="BI7041"/>
      <c r="BJ7041"/>
      <c r="BK7041"/>
      <c r="BL7041"/>
      <c r="BM7041"/>
      <c r="BN7041"/>
      <c r="BO7041"/>
      <c r="BP7041"/>
      <c r="BQ7041"/>
      <c r="BR7041"/>
      <c r="BS7041"/>
      <c r="BT7041"/>
      <c r="BU7041"/>
      <c r="BV7041"/>
      <c r="BW7041"/>
      <c r="BX7041"/>
      <c r="BY7041"/>
      <c r="BZ7041"/>
      <c r="CA7041"/>
      <c r="CB7041"/>
      <c r="CC7041"/>
      <c r="CD7041"/>
      <c r="CE7041"/>
      <c r="CF7041"/>
      <c r="CG7041"/>
      <c r="CH7041"/>
      <c r="CI7041"/>
      <c r="CJ7041"/>
    </row>
    <row r="7042" spans="39:88" x14ac:dyDescent="0.3"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  <c r="BF7042"/>
      <c r="BG7042"/>
      <c r="BH7042"/>
      <c r="BI7042"/>
      <c r="BJ7042"/>
      <c r="BK7042"/>
      <c r="BL7042"/>
      <c r="BM7042"/>
      <c r="BN7042"/>
      <c r="BO7042"/>
      <c r="BP7042"/>
      <c r="BQ7042"/>
      <c r="BR7042"/>
      <c r="BS7042"/>
      <c r="BT7042"/>
      <c r="BU7042"/>
      <c r="BV7042"/>
      <c r="BW7042"/>
      <c r="BX7042"/>
      <c r="BY7042"/>
      <c r="BZ7042"/>
      <c r="CA7042"/>
      <c r="CB7042"/>
      <c r="CC7042"/>
      <c r="CD7042"/>
      <c r="CE7042"/>
      <c r="CF7042"/>
      <c r="CG7042"/>
      <c r="CH7042"/>
      <c r="CI7042"/>
      <c r="CJ7042"/>
    </row>
    <row r="7043" spans="39:88" x14ac:dyDescent="0.3"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  <c r="BF7043"/>
      <c r="BG7043"/>
      <c r="BH7043"/>
      <c r="BI7043"/>
      <c r="BJ7043"/>
      <c r="BK7043"/>
      <c r="BL7043"/>
      <c r="BM7043"/>
      <c r="BN7043"/>
      <c r="BO7043"/>
      <c r="BP7043"/>
      <c r="BQ7043"/>
      <c r="BR7043"/>
      <c r="BS7043"/>
      <c r="BT7043"/>
      <c r="BU7043"/>
      <c r="BV7043"/>
      <c r="BW7043"/>
      <c r="BX7043"/>
      <c r="BY7043"/>
      <c r="BZ7043"/>
      <c r="CA7043"/>
      <c r="CB7043"/>
      <c r="CC7043"/>
      <c r="CD7043"/>
      <c r="CE7043"/>
      <c r="CF7043"/>
      <c r="CG7043"/>
      <c r="CH7043"/>
      <c r="CI7043"/>
      <c r="CJ7043"/>
    </row>
    <row r="7044" spans="39:88" x14ac:dyDescent="0.3"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  <c r="BF7044"/>
      <c r="BG7044"/>
      <c r="BH7044"/>
      <c r="BI7044"/>
      <c r="BJ7044"/>
      <c r="BK7044"/>
      <c r="BL7044"/>
      <c r="BM7044"/>
      <c r="BN7044"/>
      <c r="BO7044"/>
      <c r="BP7044"/>
      <c r="BQ7044"/>
      <c r="BR7044"/>
      <c r="BS7044"/>
      <c r="BT7044"/>
      <c r="BU7044"/>
      <c r="BV7044"/>
      <c r="BW7044"/>
      <c r="BX7044"/>
      <c r="BY7044"/>
      <c r="BZ7044"/>
      <c r="CA7044"/>
      <c r="CB7044"/>
      <c r="CC7044"/>
      <c r="CD7044"/>
      <c r="CE7044"/>
      <c r="CF7044"/>
      <c r="CG7044"/>
      <c r="CH7044"/>
      <c r="CI7044"/>
      <c r="CJ7044"/>
    </row>
    <row r="7045" spans="39:88" x14ac:dyDescent="0.3"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  <c r="BF7045"/>
      <c r="BG7045"/>
      <c r="BH7045"/>
      <c r="BI7045"/>
      <c r="BJ7045"/>
      <c r="BK7045"/>
      <c r="BL7045"/>
      <c r="BM7045"/>
      <c r="BN7045"/>
      <c r="BO7045"/>
      <c r="BP7045"/>
      <c r="BQ7045"/>
      <c r="BR7045"/>
      <c r="BS7045"/>
      <c r="BT7045"/>
      <c r="BU7045"/>
      <c r="BV7045"/>
      <c r="BW7045"/>
      <c r="BX7045"/>
      <c r="BY7045"/>
      <c r="BZ7045"/>
      <c r="CA7045"/>
      <c r="CB7045"/>
      <c r="CC7045"/>
      <c r="CD7045"/>
      <c r="CE7045"/>
      <c r="CF7045"/>
      <c r="CG7045"/>
      <c r="CH7045"/>
      <c r="CI7045"/>
      <c r="CJ7045"/>
    </row>
    <row r="7046" spans="39:88" x14ac:dyDescent="0.3"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  <c r="BF7046"/>
      <c r="BG7046"/>
      <c r="BH7046"/>
      <c r="BI7046"/>
      <c r="BJ7046"/>
      <c r="BK7046"/>
      <c r="BL7046"/>
      <c r="BM7046"/>
      <c r="BN7046"/>
      <c r="BO7046"/>
      <c r="BP7046"/>
      <c r="BQ7046"/>
      <c r="BR7046"/>
      <c r="BS7046"/>
      <c r="BT7046"/>
      <c r="BU7046"/>
      <c r="BV7046"/>
      <c r="BW7046"/>
      <c r="BX7046"/>
      <c r="BY7046"/>
      <c r="BZ7046"/>
      <c r="CA7046"/>
      <c r="CB7046"/>
      <c r="CC7046"/>
      <c r="CD7046"/>
      <c r="CE7046"/>
      <c r="CF7046"/>
      <c r="CG7046"/>
      <c r="CH7046"/>
      <c r="CI7046"/>
      <c r="CJ7046"/>
    </row>
    <row r="7047" spans="39:88" x14ac:dyDescent="0.3"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  <c r="BF7047"/>
      <c r="BG7047"/>
      <c r="BH7047"/>
      <c r="BI7047"/>
      <c r="BJ7047"/>
      <c r="BK7047"/>
      <c r="BL7047"/>
      <c r="BM7047"/>
      <c r="BN7047"/>
      <c r="BO7047"/>
      <c r="BP7047"/>
      <c r="BQ7047"/>
      <c r="BR7047"/>
      <c r="BS7047"/>
      <c r="BT7047"/>
      <c r="BU7047"/>
      <c r="BV7047"/>
      <c r="BW7047"/>
      <c r="BX7047"/>
      <c r="BY7047"/>
      <c r="BZ7047"/>
      <c r="CA7047"/>
      <c r="CB7047"/>
      <c r="CC7047"/>
      <c r="CD7047"/>
      <c r="CE7047"/>
      <c r="CF7047"/>
      <c r="CG7047"/>
      <c r="CH7047"/>
      <c r="CI7047"/>
      <c r="CJ7047"/>
    </row>
    <row r="7048" spans="39:88" x14ac:dyDescent="0.3"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  <c r="BF7048"/>
      <c r="BG7048"/>
      <c r="BH7048"/>
      <c r="BI7048"/>
      <c r="BJ7048"/>
      <c r="BK7048"/>
      <c r="BL7048"/>
      <c r="BM7048"/>
      <c r="BN7048"/>
      <c r="BO7048"/>
      <c r="BP7048"/>
      <c r="BQ7048"/>
      <c r="BR7048"/>
      <c r="BS7048"/>
      <c r="BT7048"/>
      <c r="BU7048"/>
      <c r="BV7048"/>
      <c r="BW7048"/>
      <c r="BX7048"/>
      <c r="BY7048"/>
      <c r="BZ7048"/>
      <c r="CA7048"/>
      <c r="CB7048"/>
      <c r="CC7048"/>
      <c r="CD7048"/>
      <c r="CE7048"/>
      <c r="CF7048"/>
      <c r="CG7048"/>
      <c r="CH7048"/>
      <c r="CI7048"/>
      <c r="CJ7048"/>
    </row>
    <row r="7049" spans="39:88" x14ac:dyDescent="0.3"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  <c r="BF7049"/>
      <c r="BG7049"/>
      <c r="BH7049"/>
      <c r="BI7049"/>
      <c r="BJ7049"/>
      <c r="BK7049"/>
      <c r="BL7049"/>
      <c r="BM7049"/>
      <c r="BN7049"/>
      <c r="BO7049"/>
      <c r="BP7049"/>
      <c r="BQ7049"/>
      <c r="BR7049"/>
      <c r="BS7049"/>
      <c r="BT7049"/>
      <c r="BU7049"/>
      <c r="BV7049"/>
      <c r="BW7049"/>
      <c r="BX7049"/>
      <c r="BY7049"/>
      <c r="BZ7049"/>
      <c r="CA7049"/>
      <c r="CB7049"/>
      <c r="CC7049"/>
      <c r="CD7049"/>
      <c r="CE7049"/>
      <c r="CF7049"/>
      <c r="CG7049"/>
      <c r="CH7049"/>
      <c r="CI7049"/>
      <c r="CJ7049"/>
    </row>
    <row r="7050" spans="39:88" x14ac:dyDescent="0.3"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  <c r="BF7050"/>
      <c r="BG7050"/>
      <c r="BH7050"/>
      <c r="BI7050"/>
      <c r="BJ7050"/>
      <c r="BK7050"/>
      <c r="BL7050"/>
      <c r="BM7050"/>
      <c r="BN7050"/>
      <c r="BO7050"/>
      <c r="BP7050"/>
      <c r="BQ7050"/>
      <c r="BR7050"/>
      <c r="BS7050"/>
      <c r="BT7050"/>
      <c r="BU7050"/>
      <c r="BV7050"/>
      <c r="BW7050"/>
      <c r="BX7050"/>
      <c r="BY7050"/>
      <c r="BZ7050"/>
      <c r="CA7050"/>
      <c r="CB7050"/>
      <c r="CC7050"/>
      <c r="CD7050"/>
      <c r="CE7050"/>
      <c r="CF7050"/>
      <c r="CG7050"/>
      <c r="CH7050"/>
      <c r="CI7050"/>
      <c r="CJ7050"/>
    </row>
    <row r="7051" spans="39:88" x14ac:dyDescent="0.3"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  <c r="BF7051"/>
      <c r="BG7051"/>
      <c r="BH7051"/>
      <c r="BI7051"/>
      <c r="BJ7051"/>
      <c r="BK7051"/>
      <c r="BL7051"/>
      <c r="BM7051"/>
      <c r="BN7051"/>
      <c r="BO7051"/>
      <c r="BP7051"/>
      <c r="BQ7051"/>
      <c r="BR7051"/>
      <c r="BS7051"/>
      <c r="BT7051"/>
      <c r="BU7051"/>
      <c r="BV7051"/>
      <c r="BW7051"/>
      <c r="BX7051"/>
      <c r="BY7051"/>
      <c r="BZ7051"/>
      <c r="CA7051"/>
      <c r="CB7051"/>
      <c r="CC7051"/>
      <c r="CD7051"/>
      <c r="CE7051"/>
      <c r="CF7051"/>
      <c r="CG7051"/>
      <c r="CH7051"/>
      <c r="CI7051"/>
      <c r="CJ7051"/>
    </row>
    <row r="7052" spans="39:88" x14ac:dyDescent="0.3"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  <c r="BF7052"/>
      <c r="BG7052"/>
      <c r="BH7052"/>
      <c r="BI7052"/>
      <c r="BJ7052"/>
      <c r="BK7052"/>
      <c r="BL7052"/>
      <c r="BM7052"/>
      <c r="BN7052"/>
      <c r="BO7052"/>
      <c r="BP7052"/>
      <c r="BQ7052"/>
      <c r="BR7052"/>
      <c r="BS7052"/>
      <c r="BT7052"/>
      <c r="BU7052"/>
      <c r="BV7052"/>
      <c r="BW7052"/>
      <c r="BX7052"/>
      <c r="BY7052"/>
      <c r="BZ7052"/>
      <c r="CA7052"/>
      <c r="CB7052"/>
      <c r="CC7052"/>
      <c r="CD7052"/>
      <c r="CE7052"/>
      <c r="CF7052"/>
      <c r="CG7052"/>
      <c r="CH7052"/>
      <c r="CI7052"/>
      <c r="CJ7052"/>
    </row>
    <row r="7053" spans="39:88" x14ac:dyDescent="0.3"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  <c r="BF7053"/>
      <c r="BG7053"/>
      <c r="BH7053"/>
      <c r="BI7053"/>
      <c r="BJ7053"/>
      <c r="BK7053"/>
      <c r="BL7053"/>
      <c r="BM7053"/>
      <c r="BN7053"/>
      <c r="BO7053"/>
      <c r="BP7053"/>
      <c r="BQ7053"/>
      <c r="BR7053"/>
      <c r="BS7053"/>
      <c r="BT7053"/>
      <c r="BU7053"/>
      <c r="BV7053"/>
      <c r="BW7053"/>
      <c r="BX7053"/>
      <c r="BY7053"/>
      <c r="BZ7053"/>
      <c r="CA7053"/>
      <c r="CB7053"/>
      <c r="CC7053"/>
      <c r="CD7053"/>
      <c r="CE7053"/>
      <c r="CF7053"/>
      <c r="CG7053"/>
      <c r="CH7053"/>
      <c r="CI7053"/>
      <c r="CJ7053"/>
    </row>
    <row r="7054" spans="39:88" x14ac:dyDescent="0.3"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  <c r="BF7054"/>
      <c r="BG7054"/>
      <c r="BH7054"/>
      <c r="BI7054"/>
      <c r="BJ7054"/>
      <c r="BK7054"/>
      <c r="BL7054"/>
      <c r="BM7054"/>
      <c r="BN7054"/>
      <c r="BO7054"/>
      <c r="BP7054"/>
      <c r="BQ7054"/>
      <c r="BR7054"/>
      <c r="BS7054"/>
      <c r="BT7054"/>
      <c r="BU7054"/>
      <c r="BV7054"/>
      <c r="BW7054"/>
      <c r="BX7054"/>
      <c r="BY7054"/>
      <c r="BZ7054"/>
      <c r="CA7054"/>
      <c r="CB7054"/>
      <c r="CC7054"/>
      <c r="CD7054"/>
      <c r="CE7054"/>
      <c r="CF7054"/>
      <c r="CG7054"/>
      <c r="CH7054"/>
      <c r="CI7054"/>
      <c r="CJ7054"/>
    </row>
    <row r="7055" spans="39:88" x14ac:dyDescent="0.3"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  <c r="BF7055"/>
      <c r="BG7055"/>
      <c r="BH7055"/>
      <c r="BI7055"/>
      <c r="BJ7055"/>
      <c r="BK7055"/>
      <c r="BL7055"/>
      <c r="BM7055"/>
      <c r="BN7055"/>
      <c r="BO7055"/>
      <c r="BP7055"/>
      <c r="BQ7055"/>
      <c r="BR7055"/>
      <c r="BS7055"/>
      <c r="BT7055"/>
      <c r="BU7055"/>
      <c r="BV7055"/>
      <c r="BW7055"/>
      <c r="BX7055"/>
      <c r="BY7055"/>
      <c r="BZ7055"/>
      <c r="CA7055"/>
      <c r="CB7055"/>
      <c r="CC7055"/>
      <c r="CD7055"/>
      <c r="CE7055"/>
      <c r="CF7055"/>
      <c r="CG7055"/>
      <c r="CH7055"/>
      <c r="CI7055"/>
      <c r="CJ7055"/>
    </row>
    <row r="7056" spans="39:88" x14ac:dyDescent="0.3"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  <c r="BF7056"/>
      <c r="BG7056"/>
      <c r="BH7056"/>
      <c r="BI7056"/>
      <c r="BJ7056"/>
      <c r="BK7056"/>
      <c r="BL7056"/>
      <c r="BM7056"/>
      <c r="BN7056"/>
      <c r="BO7056"/>
      <c r="BP7056"/>
      <c r="BQ7056"/>
      <c r="BR7056"/>
      <c r="BS7056"/>
      <c r="BT7056"/>
      <c r="BU7056"/>
      <c r="BV7056"/>
      <c r="BW7056"/>
      <c r="BX7056"/>
      <c r="BY7056"/>
      <c r="BZ7056"/>
      <c r="CA7056"/>
      <c r="CB7056"/>
      <c r="CC7056"/>
      <c r="CD7056"/>
      <c r="CE7056"/>
      <c r="CF7056"/>
      <c r="CG7056"/>
      <c r="CH7056"/>
      <c r="CI7056"/>
      <c r="CJ7056"/>
    </row>
    <row r="7057" spans="39:88" x14ac:dyDescent="0.3"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  <c r="BF7057"/>
      <c r="BG7057"/>
      <c r="BH7057"/>
      <c r="BI7057"/>
      <c r="BJ7057"/>
      <c r="BK7057"/>
      <c r="BL7057"/>
      <c r="BM7057"/>
      <c r="BN7057"/>
      <c r="BO7057"/>
      <c r="BP7057"/>
      <c r="BQ7057"/>
      <c r="BR7057"/>
      <c r="BS7057"/>
      <c r="BT7057"/>
      <c r="BU7057"/>
      <c r="BV7057"/>
      <c r="BW7057"/>
      <c r="BX7057"/>
      <c r="BY7057"/>
      <c r="BZ7057"/>
      <c r="CA7057"/>
      <c r="CB7057"/>
      <c r="CC7057"/>
      <c r="CD7057"/>
      <c r="CE7057"/>
      <c r="CF7057"/>
      <c r="CG7057"/>
      <c r="CH7057"/>
      <c r="CI7057"/>
      <c r="CJ7057"/>
    </row>
    <row r="7058" spans="39:88" x14ac:dyDescent="0.3"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  <c r="BF7058"/>
      <c r="BG7058"/>
      <c r="BH7058"/>
      <c r="BI7058"/>
      <c r="BJ7058"/>
      <c r="BK7058"/>
      <c r="BL7058"/>
      <c r="BM7058"/>
      <c r="BN7058"/>
      <c r="BO7058"/>
      <c r="BP7058"/>
      <c r="BQ7058"/>
      <c r="BR7058"/>
      <c r="BS7058"/>
      <c r="BT7058"/>
      <c r="BU7058"/>
      <c r="BV7058"/>
      <c r="BW7058"/>
      <c r="BX7058"/>
      <c r="BY7058"/>
      <c r="BZ7058"/>
      <c r="CA7058"/>
      <c r="CB7058"/>
      <c r="CC7058"/>
      <c r="CD7058"/>
      <c r="CE7058"/>
      <c r="CF7058"/>
      <c r="CG7058"/>
      <c r="CH7058"/>
      <c r="CI7058"/>
      <c r="CJ7058"/>
    </row>
    <row r="7059" spans="39:88" x14ac:dyDescent="0.3"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  <c r="BF7059"/>
      <c r="BG7059"/>
      <c r="BH7059"/>
      <c r="BI7059"/>
      <c r="BJ7059"/>
      <c r="BK7059"/>
      <c r="BL7059"/>
      <c r="BM7059"/>
      <c r="BN7059"/>
      <c r="BO7059"/>
      <c r="BP7059"/>
      <c r="BQ7059"/>
      <c r="BR7059"/>
      <c r="BS7059"/>
      <c r="BT7059"/>
      <c r="BU7059"/>
      <c r="BV7059"/>
      <c r="BW7059"/>
      <c r="BX7059"/>
      <c r="BY7059"/>
      <c r="BZ7059"/>
      <c r="CA7059"/>
      <c r="CB7059"/>
      <c r="CC7059"/>
      <c r="CD7059"/>
      <c r="CE7059"/>
      <c r="CF7059"/>
      <c r="CG7059"/>
      <c r="CH7059"/>
      <c r="CI7059"/>
      <c r="CJ7059"/>
    </row>
    <row r="7060" spans="39:88" x14ac:dyDescent="0.3"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  <c r="BF7060"/>
      <c r="BG7060"/>
      <c r="BH7060"/>
      <c r="BI7060"/>
      <c r="BJ7060"/>
      <c r="BK7060"/>
      <c r="BL7060"/>
      <c r="BM7060"/>
      <c r="BN7060"/>
      <c r="BO7060"/>
      <c r="BP7060"/>
      <c r="BQ7060"/>
      <c r="BR7060"/>
      <c r="BS7060"/>
      <c r="BT7060"/>
      <c r="BU7060"/>
      <c r="BV7060"/>
      <c r="BW7060"/>
      <c r="BX7060"/>
      <c r="BY7060"/>
      <c r="BZ7060"/>
      <c r="CA7060"/>
      <c r="CB7060"/>
      <c r="CC7060"/>
      <c r="CD7060"/>
      <c r="CE7060"/>
      <c r="CF7060"/>
      <c r="CG7060"/>
      <c r="CH7060"/>
      <c r="CI7060"/>
      <c r="CJ7060"/>
    </row>
    <row r="7061" spans="39:88" x14ac:dyDescent="0.3"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  <c r="BF7061"/>
      <c r="BG7061"/>
      <c r="BH7061"/>
      <c r="BI7061"/>
      <c r="BJ7061"/>
      <c r="BK7061"/>
      <c r="BL7061"/>
      <c r="BM7061"/>
      <c r="BN7061"/>
      <c r="BO7061"/>
      <c r="BP7061"/>
      <c r="BQ7061"/>
      <c r="BR7061"/>
      <c r="BS7061"/>
      <c r="BT7061"/>
      <c r="BU7061"/>
      <c r="BV7061"/>
      <c r="BW7061"/>
      <c r="BX7061"/>
      <c r="BY7061"/>
      <c r="BZ7061"/>
      <c r="CA7061"/>
      <c r="CB7061"/>
      <c r="CC7061"/>
      <c r="CD7061"/>
      <c r="CE7061"/>
      <c r="CF7061"/>
      <c r="CG7061"/>
      <c r="CH7061"/>
      <c r="CI7061"/>
      <c r="CJ7061"/>
    </row>
    <row r="7062" spans="39:88" x14ac:dyDescent="0.3"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  <c r="BF7062"/>
      <c r="BG7062"/>
      <c r="BH7062"/>
      <c r="BI7062"/>
      <c r="BJ7062"/>
      <c r="BK7062"/>
      <c r="BL7062"/>
      <c r="BM7062"/>
      <c r="BN7062"/>
      <c r="BO7062"/>
      <c r="BP7062"/>
      <c r="BQ7062"/>
      <c r="BR7062"/>
      <c r="BS7062"/>
      <c r="BT7062"/>
      <c r="BU7062"/>
      <c r="BV7062"/>
      <c r="BW7062"/>
      <c r="BX7062"/>
      <c r="BY7062"/>
      <c r="BZ7062"/>
      <c r="CA7062"/>
      <c r="CB7062"/>
      <c r="CC7062"/>
      <c r="CD7062"/>
      <c r="CE7062"/>
      <c r="CF7062"/>
      <c r="CG7062"/>
      <c r="CH7062"/>
      <c r="CI7062"/>
      <c r="CJ7062"/>
    </row>
    <row r="7063" spans="39:88" x14ac:dyDescent="0.3"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  <c r="BF7063"/>
      <c r="BG7063"/>
      <c r="BH7063"/>
      <c r="BI7063"/>
      <c r="BJ7063"/>
      <c r="BK7063"/>
      <c r="BL7063"/>
      <c r="BM7063"/>
      <c r="BN7063"/>
      <c r="BO7063"/>
      <c r="BP7063"/>
      <c r="BQ7063"/>
      <c r="BR7063"/>
      <c r="BS7063"/>
      <c r="BT7063"/>
      <c r="BU7063"/>
      <c r="BV7063"/>
      <c r="BW7063"/>
      <c r="BX7063"/>
      <c r="BY7063"/>
      <c r="BZ7063"/>
      <c r="CA7063"/>
      <c r="CB7063"/>
      <c r="CC7063"/>
      <c r="CD7063"/>
      <c r="CE7063"/>
      <c r="CF7063"/>
      <c r="CG7063"/>
      <c r="CH7063"/>
      <c r="CI7063"/>
      <c r="CJ7063"/>
    </row>
    <row r="7064" spans="39:88" x14ac:dyDescent="0.3"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  <c r="BF7064"/>
      <c r="BG7064"/>
      <c r="BH7064"/>
      <c r="BI7064"/>
      <c r="BJ7064"/>
      <c r="BK7064"/>
      <c r="BL7064"/>
      <c r="BM7064"/>
      <c r="BN7064"/>
      <c r="BO7064"/>
      <c r="BP7064"/>
      <c r="BQ7064"/>
      <c r="BR7064"/>
      <c r="BS7064"/>
      <c r="BT7064"/>
      <c r="BU7064"/>
      <c r="BV7064"/>
      <c r="BW7064"/>
      <c r="BX7064"/>
      <c r="BY7064"/>
      <c r="BZ7064"/>
      <c r="CA7064"/>
      <c r="CB7064"/>
      <c r="CC7064"/>
      <c r="CD7064"/>
      <c r="CE7064"/>
      <c r="CF7064"/>
      <c r="CG7064"/>
      <c r="CH7064"/>
      <c r="CI7064"/>
      <c r="CJ7064"/>
    </row>
    <row r="7065" spans="39:88" x14ac:dyDescent="0.3"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  <c r="BF7065"/>
      <c r="BG7065"/>
      <c r="BH7065"/>
      <c r="BI7065"/>
      <c r="BJ7065"/>
      <c r="BK7065"/>
      <c r="BL7065"/>
      <c r="BM7065"/>
      <c r="BN7065"/>
      <c r="BO7065"/>
      <c r="BP7065"/>
      <c r="BQ7065"/>
      <c r="BR7065"/>
      <c r="BS7065"/>
      <c r="BT7065"/>
      <c r="BU7065"/>
      <c r="BV7065"/>
      <c r="BW7065"/>
      <c r="BX7065"/>
      <c r="BY7065"/>
      <c r="BZ7065"/>
      <c r="CA7065"/>
      <c r="CB7065"/>
      <c r="CC7065"/>
      <c r="CD7065"/>
      <c r="CE7065"/>
      <c r="CF7065"/>
      <c r="CG7065"/>
      <c r="CH7065"/>
      <c r="CI7065"/>
      <c r="CJ7065"/>
    </row>
    <row r="7066" spans="39:88" x14ac:dyDescent="0.3"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  <c r="BF7066"/>
      <c r="BG7066"/>
      <c r="BH7066"/>
      <c r="BI7066"/>
      <c r="BJ7066"/>
      <c r="BK7066"/>
      <c r="BL7066"/>
      <c r="BM7066"/>
      <c r="BN7066"/>
      <c r="BO7066"/>
      <c r="BP7066"/>
      <c r="BQ7066"/>
      <c r="BR7066"/>
      <c r="BS7066"/>
      <c r="BT7066"/>
      <c r="BU7066"/>
      <c r="BV7066"/>
      <c r="BW7066"/>
      <c r="BX7066"/>
      <c r="BY7066"/>
      <c r="BZ7066"/>
      <c r="CA7066"/>
      <c r="CB7066"/>
      <c r="CC7066"/>
      <c r="CD7066"/>
      <c r="CE7066"/>
      <c r="CF7066"/>
      <c r="CG7066"/>
      <c r="CH7066"/>
      <c r="CI7066"/>
      <c r="CJ7066"/>
    </row>
    <row r="7067" spans="39:88" x14ac:dyDescent="0.3"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  <c r="BF7067"/>
      <c r="BG7067"/>
      <c r="BH7067"/>
      <c r="BI7067"/>
      <c r="BJ7067"/>
      <c r="BK7067"/>
      <c r="BL7067"/>
      <c r="BM7067"/>
      <c r="BN7067"/>
      <c r="BO7067"/>
      <c r="BP7067"/>
      <c r="BQ7067"/>
      <c r="BR7067"/>
      <c r="BS7067"/>
      <c r="BT7067"/>
      <c r="BU7067"/>
      <c r="BV7067"/>
      <c r="BW7067"/>
      <c r="BX7067"/>
      <c r="BY7067"/>
      <c r="BZ7067"/>
      <c r="CA7067"/>
      <c r="CB7067"/>
      <c r="CC7067"/>
      <c r="CD7067"/>
      <c r="CE7067"/>
      <c r="CF7067"/>
      <c r="CG7067"/>
      <c r="CH7067"/>
      <c r="CI7067"/>
      <c r="CJ7067"/>
    </row>
    <row r="7068" spans="39:88" x14ac:dyDescent="0.3"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  <c r="BF7068"/>
      <c r="BG7068"/>
      <c r="BH7068"/>
      <c r="BI7068"/>
      <c r="BJ7068"/>
      <c r="BK7068"/>
      <c r="BL7068"/>
      <c r="BM7068"/>
      <c r="BN7068"/>
      <c r="BO7068"/>
      <c r="BP7068"/>
      <c r="BQ7068"/>
      <c r="BR7068"/>
      <c r="BS7068"/>
      <c r="BT7068"/>
      <c r="BU7068"/>
      <c r="BV7068"/>
      <c r="BW7068"/>
      <c r="BX7068"/>
      <c r="BY7068"/>
      <c r="BZ7068"/>
      <c r="CA7068"/>
      <c r="CB7068"/>
      <c r="CC7068"/>
      <c r="CD7068"/>
      <c r="CE7068"/>
      <c r="CF7068"/>
      <c r="CG7068"/>
      <c r="CH7068"/>
      <c r="CI7068"/>
      <c r="CJ7068"/>
    </row>
    <row r="7069" spans="39:88" x14ac:dyDescent="0.3"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  <c r="BF7069"/>
      <c r="BG7069"/>
      <c r="BH7069"/>
      <c r="BI7069"/>
      <c r="BJ7069"/>
      <c r="BK7069"/>
      <c r="BL7069"/>
      <c r="BM7069"/>
      <c r="BN7069"/>
      <c r="BO7069"/>
      <c r="BP7069"/>
      <c r="BQ7069"/>
      <c r="BR7069"/>
      <c r="BS7069"/>
      <c r="BT7069"/>
      <c r="BU7069"/>
      <c r="BV7069"/>
      <c r="BW7069"/>
      <c r="BX7069"/>
      <c r="BY7069"/>
      <c r="BZ7069"/>
      <c r="CA7069"/>
      <c r="CB7069"/>
      <c r="CC7069"/>
      <c r="CD7069"/>
      <c r="CE7069"/>
      <c r="CF7069"/>
      <c r="CG7069"/>
      <c r="CH7069"/>
      <c r="CI7069"/>
      <c r="CJ7069"/>
    </row>
    <row r="7070" spans="39:88" x14ac:dyDescent="0.3"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  <c r="BF7070"/>
      <c r="BG7070"/>
      <c r="BH7070"/>
      <c r="BI7070"/>
      <c r="BJ7070"/>
      <c r="BK7070"/>
      <c r="BL7070"/>
      <c r="BM7070"/>
      <c r="BN7070"/>
      <c r="BO7070"/>
      <c r="BP7070"/>
      <c r="BQ7070"/>
      <c r="BR7070"/>
      <c r="BS7070"/>
      <c r="BT7070"/>
      <c r="BU7070"/>
      <c r="BV7070"/>
      <c r="BW7070"/>
      <c r="BX7070"/>
      <c r="BY7070"/>
      <c r="BZ7070"/>
      <c r="CA7070"/>
      <c r="CB7070"/>
      <c r="CC7070"/>
      <c r="CD7070"/>
      <c r="CE7070"/>
      <c r="CF7070"/>
      <c r="CG7070"/>
      <c r="CH7070"/>
      <c r="CI7070"/>
      <c r="CJ7070"/>
    </row>
    <row r="7071" spans="39:88" x14ac:dyDescent="0.3"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  <c r="BF7071"/>
      <c r="BG7071"/>
      <c r="BH7071"/>
      <c r="BI7071"/>
      <c r="BJ7071"/>
      <c r="BK7071"/>
      <c r="BL7071"/>
      <c r="BM7071"/>
      <c r="BN7071"/>
      <c r="BO7071"/>
      <c r="BP7071"/>
      <c r="BQ7071"/>
      <c r="BR7071"/>
      <c r="BS7071"/>
      <c r="BT7071"/>
      <c r="BU7071"/>
      <c r="BV7071"/>
      <c r="BW7071"/>
      <c r="BX7071"/>
      <c r="BY7071"/>
      <c r="BZ7071"/>
      <c r="CA7071"/>
      <c r="CB7071"/>
      <c r="CC7071"/>
      <c r="CD7071"/>
      <c r="CE7071"/>
      <c r="CF7071"/>
      <c r="CG7071"/>
      <c r="CH7071"/>
      <c r="CI7071"/>
      <c r="CJ7071"/>
    </row>
    <row r="7072" spans="39:88" x14ac:dyDescent="0.3"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  <c r="BF7072"/>
      <c r="BG7072"/>
      <c r="BH7072"/>
      <c r="BI7072"/>
      <c r="BJ7072"/>
      <c r="BK7072"/>
      <c r="BL7072"/>
      <c r="BM7072"/>
      <c r="BN7072"/>
      <c r="BO7072"/>
      <c r="BP7072"/>
      <c r="BQ7072"/>
      <c r="BR7072"/>
      <c r="BS7072"/>
      <c r="BT7072"/>
      <c r="BU7072"/>
      <c r="BV7072"/>
      <c r="BW7072"/>
      <c r="BX7072"/>
      <c r="BY7072"/>
      <c r="BZ7072"/>
      <c r="CA7072"/>
      <c r="CB7072"/>
      <c r="CC7072"/>
      <c r="CD7072"/>
      <c r="CE7072"/>
      <c r="CF7072"/>
      <c r="CG7072"/>
      <c r="CH7072"/>
      <c r="CI7072"/>
      <c r="CJ7072"/>
    </row>
    <row r="7073" spans="39:88" x14ac:dyDescent="0.3"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  <c r="BF7073"/>
      <c r="BG7073"/>
      <c r="BH7073"/>
      <c r="BI7073"/>
      <c r="BJ7073"/>
      <c r="BK7073"/>
      <c r="BL7073"/>
      <c r="BM7073"/>
      <c r="BN7073"/>
      <c r="BO7073"/>
      <c r="BP7073"/>
      <c r="BQ7073"/>
      <c r="BR7073"/>
      <c r="BS7073"/>
      <c r="BT7073"/>
      <c r="BU7073"/>
      <c r="BV7073"/>
      <c r="BW7073"/>
      <c r="BX7073"/>
      <c r="BY7073"/>
      <c r="BZ7073"/>
      <c r="CA7073"/>
      <c r="CB7073"/>
      <c r="CC7073"/>
      <c r="CD7073"/>
      <c r="CE7073"/>
      <c r="CF7073"/>
      <c r="CG7073"/>
      <c r="CH7073"/>
      <c r="CI7073"/>
      <c r="CJ7073"/>
    </row>
    <row r="7074" spans="39:88" x14ac:dyDescent="0.3"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  <c r="BF7074"/>
      <c r="BG7074"/>
      <c r="BH7074"/>
      <c r="BI7074"/>
      <c r="BJ7074"/>
      <c r="BK7074"/>
      <c r="BL7074"/>
      <c r="BM7074"/>
      <c r="BN7074"/>
      <c r="BO7074"/>
      <c r="BP7074"/>
      <c r="BQ7074"/>
      <c r="BR7074"/>
      <c r="BS7074"/>
      <c r="BT7074"/>
      <c r="BU7074"/>
      <c r="BV7074"/>
      <c r="BW7074"/>
      <c r="BX7074"/>
      <c r="BY7074"/>
      <c r="BZ7074"/>
      <c r="CA7074"/>
      <c r="CB7074"/>
      <c r="CC7074"/>
      <c r="CD7074"/>
      <c r="CE7074"/>
      <c r="CF7074"/>
      <c r="CG7074"/>
      <c r="CH7074"/>
      <c r="CI7074"/>
      <c r="CJ7074"/>
    </row>
    <row r="7075" spans="39:88" x14ac:dyDescent="0.3"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  <c r="BF7075"/>
      <c r="BG7075"/>
      <c r="BH7075"/>
      <c r="BI7075"/>
      <c r="BJ7075"/>
      <c r="BK7075"/>
      <c r="BL7075"/>
      <c r="BM7075"/>
      <c r="BN7075"/>
      <c r="BO7075"/>
      <c r="BP7075"/>
      <c r="BQ7075"/>
      <c r="BR7075"/>
      <c r="BS7075"/>
      <c r="BT7075"/>
      <c r="BU7075"/>
      <c r="BV7075"/>
      <c r="BW7075"/>
      <c r="BX7075"/>
      <c r="BY7075"/>
      <c r="BZ7075"/>
      <c r="CA7075"/>
      <c r="CB7075"/>
      <c r="CC7075"/>
      <c r="CD7075"/>
      <c r="CE7075"/>
      <c r="CF7075"/>
      <c r="CG7075"/>
      <c r="CH7075"/>
      <c r="CI7075"/>
      <c r="CJ7075"/>
    </row>
    <row r="7076" spans="39:88" x14ac:dyDescent="0.3"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  <c r="BF7076"/>
      <c r="BG7076"/>
      <c r="BH7076"/>
      <c r="BI7076"/>
      <c r="BJ7076"/>
      <c r="BK7076"/>
      <c r="BL7076"/>
      <c r="BM7076"/>
      <c r="BN7076"/>
      <c r="BO7076"/>
      <c r="BP7076"/>
      <c r="BQ7076"/>
      <c r="BR7076"/>
      <c r="BS7076"/>
      <c r="BT7076"/>
      <c r="BU7076"/>
      <c r="BV7076"/>
      <c r="BW7076"/>
      <c r="BX7076"/>
      <c r="BY7076"/>
      <c r="BZ7076"/>
      <c r="CA7076"/>
      <c r="CB7076"/>
      <c r="CC7076"/>
      <c r="CD7076"/>
      <c r="CE7076"/>
      <c r="CF7076"/>
      <c r="CG7076"/>
      <c r="CH7076"/>
      <c r="CI7076"/>
      <c r="CJ7076"/>
    </row>
    <row r="7077" spans="39:88" x14ac:dyDescent="0.3"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  <c r="BF7077"/>
      <c r="BG7077"/>
      <c r="BH7077"/>
      <c r="BI7077"/>
      <c r="BJ7077"/>
      <c r="BK7077"/>
      <c r="BL7077"/>
      <c r="BM7077"/>
      <c r="BN7077"/>
      <c r="BO7077"/>
      <c r="BP7077"/>
      <c r="BQ7077"/>
      <c r="BR7077"/>
      <c r="BS7077"/>
      <c r="BT7077"/>
      <c r="BU7077"/>
      <c r="BV7077"/>
      <c r="BW7077"/>
      <c r="BX7077"/>
      <c r="BY7077"/>
      <c r="BZ7077"/>
      <c r="CA7077"/>
      <c r="CB7077"/>
      <c r="CC7077"/>
      <c r="CD7077"/>
      <c r="CE7077"/>
      <c r="CF7077"/>
      <c r="CG7077"/>
      <c r="CH7077"/>
      <c r="CI7077"/>
      <c r="CJ7077"/>
    </row>
    <row r="7078" spans="39:88" x14ac:dyDescent="0.3"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  <c r="BF7078"/>
      <c r="BG7078"/>
      <c r="BH7078"/>
      <c r="BI7078"/>
      <c r="BJ7078"/>
      <c r="BK7078"/>
      <c r="BL7078"/>
      <c r="BM7078"/>
      <c r="BN7078"/>
      <c r="BO7078"/>
      <c r="BP7078"/>
      <c r="BQ7078"/>
      <c r="BR7078"/>
      <c r="BS7078"/>
      <c r="BT7078"/>
      <c r="BU7078"/>
      <c r="BV7078"/>
      <c r="BW7078"/>
      <c r="BX7078"/>
      <c r="BY7078"/>
      <c r="BZ7078"/>
      <c r="CA7078"/>
      <c r="CB7078"/>
      <c r="CC7078"/>
      <c r="CD7078"/>
      <c r="CE7078"/>
      <c r="CF7078"/>
      <c r="CG7078"/>
      <c r="CH7078"/>
      <c r="CI7078"/>
      <c r="CJ7078"/>
    </row>
    <row r="7079" spans="39:88" x14ac:dyDescent="0.3"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  <c r="BF7079"/>
      <c r="BG7079"/>
      <c r="BH7079"/>
      <c r="BI7079"/>
      <c r="BJ7079"/>
      <c r="BK7079"/>
      <c r="BL7079"/>
      <c r="BM7079"/>
      <c r="BN7079"/>
      <c r="BO7079"/>
      <c r="BP7079"/>
      <c r="BQ7079"/>
      <c r="BR7079"/>
      <c r="BS7079"/>
      <c r="BT7079"/>
      <c r="BU7079"/>
      <c r="BV7079"/>
      <c r="BW7079"/>
      <c r="BX7079"/>
      <c r="BY7079"/>
      <c r="BZ7079"/>
      <c r="CA7079"/>
      <c r="CB7079"/>
      <c r="CC7079"/>
      <c r="CD7079"/>
      <c r="CE7079"/>
      <c r="CF7079"/>
      <c r="CG7079"/>
      <c r="CH7079"/>
      <c r="CI7079"/>
      <c r="CJ7079"/>
    </row>
    <row r="7080" spans="39:88" x14ac:dyDescent="0.3"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  <c r="BF7080"/>
      <c r="BG7080"/>
      <c r="BH7080"/>
      <c r="BI7080"/>
      <c r="BJ7080"/>
      <c r="BK7080"/>
      <c r="BL7080"/>
      <c r="BM7080"/>
      <c r="BN7080"/>
      <c r="BO7080"/>
      <c r="BP7080"/>
      <c r="BQ7080"/>
      <c r="BR7080"/>
      <c r="BS7080"/>
      <c r="BT7080"/>
      <c r="BU7080"/>
      <c r="BV7080"/>
      <c r="BW7080"/>
      <c r="BX7080"/>
      <c r="BY7080"/>
      <c r="BZ7080"/>
      <c r="CA7080"/>
      <c r="CB7080"/>
      <c r="CC7080"/>
      <c r="CD7080"/>
      <c r="CE7080"/>
      <c r="CF7080"/>
      <c r="CG7080"/>
      <c r="CH7080"/>
      <c r="CI7080"/>
      <c r="CJ7080"/>
    </row>
    <row r="7081" spans="39:88" x14ac:dyDescent="0.3"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  <c r="BF7081"/>
      <c r="BG7081"/>
      <c r="BH7081"/>
      <c r="BI7081"/>
      <c r="BJ7081"/>
      <c r="BK7081"/>
      <c r="BL7081"/>
      <c r="BM7081"/>
      <c r="BN7081"/>
      <c r="BO7081"/>
      <c r="BP7081"/>
      <c r="BQ7081"/>
      <c r="BR7081"/>
      <c r="BS7081"/>
      <c r="BT7081"/>
      <c r="BU7081"/>
      <c r="BV7081"/>
      <c r="BW7081"/>
      <c r="BX7081"/>
      <c r="BY7081"/>
      <c r="BZ7081"/>
      <c r="CA7081"/>
      <c r="CB7081"/>
      <c r="CC7081"/>
      <c r="CD7081"/>
      <c r="CE7081"/>
      <c r="CF7081"/>
      <c r="CG7081"/>
      <c r="CH7081"/>
      <c r="CI7081"/>
      <c r="CJ7081"/>
    </row>
    <row r="7082" spans="39:88" x14ac:dyDescent="0.3"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  <c r="BF7082"/>
      <c r="BG7082"/>
      <c r="BH7082"/>
      <c r="BI7082"/>
      <c r="BJ7082"/>
      <c r="BK7082"/>
      <c r="BL7082"/>
      <c r="BM7082"/>
      <c r="BN7082"/>
      <c r="BO7082"/>
      <c r="BP7082"/>
      <c r="BQ7082"/>
      <c r="BR7082"/>
      <c r="BS7082"/>
      <c r="BT7082"/>
      <c r="BU7082"/>
      <c r="BV7082"/>
      <c r="BW7082"/>
      <c r="BX7082"/>
      <c r="BY7082"/>
      <c r="BZ7082"/>
      <c r="CA7082"/>
      <c r="CB7082"/>
      <c r="CC7082"/>
      <c r="CD7082"/>
      <c r="CE7082"/>
      <c r="CF7082"/>
      <c r="CG7082"/>
      <c r="CH7082"/>
      <c r="CI7082"/>
      <c r="CJ7082"/>
    </row>
    <row r="7083" spans="39:88" x14ac:dyDescent="0.3"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  <c r="BF7083"/>
      <c r="BG7083"/>
      <c r="BH7083"/>
      <c r="BI7083"/>
      <c r="BJ7083"/>
      <c r="BK7083"/>
      <c r="BL7083"/>
      <c r="BM7083"/>
      <c r="BN7083"/>
      <c r="BO7083"/>
      <c r="BP7083"/>
      <c r="BQ7083"/>
      <c r="BR7083"/>
      <c r="BS7083"/>
      <c r="BT7083"/>
      <c r="BU7083"/>
      <c r="BV7083"/>
      <c r="BW7083"/>
      <c r="BX7083"/>
      <c r="BY7083"/>
      <c r="BZ7083"/>
      <c r="CA7083"/>
      <c r="CB7083"/>
      <c r="CC7083"/>
      <c r="CD7083"/>
      <c r="CE7083"/>
      <c r="CF7083"/>
      <c r="CG7083"/>
      <c r="CH7083"/>
      <c r="CI7083"/>
      <c r="CJ7083"/>
    </row>
    <row r="7084" spans="39:88" x14ac:dyDescent="0.3"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  <c r="BF7084"/>
      <c r="BG7084"/>
      <c r="BH7084"/>
      <c r="BI7084"/>
      <c r="BJ7084"/>
      <c r="BK7084"/>
      <c r="BL7084"/>
      <c r="BM7084"/>
      <c r="BN7084"/>
      <c r="BO7084"/>
      <c r="BP7084"/>
      <c r="BQ7084"/>
      <c r="BR7084"/>
      <c r="BS7084"/>
      <c r="BT7084"/>
      <c r="BU7084"/>
      <c r="BV7084"/>
      <c r="BW7084"/>
      <c r="BX7084"/>
      <c r="BY7084"/>
      <c r="BZ7084"/>
      <c r="CA7084"/>
      <c r="CB7084"/>
      <c r="CC7084"/>
      <c r="CD7084"/>
      <c r="CE7084"/>
      <c r="CF7084"/>
      <c r="CG7084"/>
      <c r="CH7084"/>
      <c r="CI7084"/>
      <c r="CJ7084"/>
    </row>
    <row r="7085" spans="39:88" x14ac:dyDescent="0.3"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  <c r="BF7085"/>
      <c r="BG7085"/>
      <c r="BH7085"/>
      <c r="BI7085"/>
      <c r="BJ7085"/>
      <c r="BK7085"/>
      <c r="BL7085"/>
      <c r="BM7085"/>
      <c r="BN7085"/>
      <c r="BO7085"/>
      <c r="BP7085"/>
      <c r="BQ7085"/>
      <c r="BR7085"/>
      <c r="BS7085"/>
      <c r="BT7085"/>
      <c r="BU7085"/>
      <c r="BV7085"/>
      <c r="BW7085"/>
      <c r="BX7085"/>
      <c r="BY7085"/>
      <c r="BZ7085"/>
      <c r="CA7085"/>
      <c r="CB7085"/>
      <c r="CC7085"/>
      <c r="CD7085"/>
      <c r="CE7085"/>
      <c r="CF7085"/>
      <c r="CG7085"/>
      <c r="CH7085"/>
      <c r="CI7085"/>
      <c r="CJ7085"/>
    </row>
    <row r="7086" spans="39:88" x14ac:dyDescent="0.3"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  <c r="BF7086"/>
      <c r="BG7086"/>
      <c r="BH7086"/>
      <c r="BI7086"/>
      <c r="BJ7086"/>
      <c r="BK7086"/>
      <c r="BL7086"/>
      <c r="BM7086"/>
      <c r="BN7086"/>
      <c r="BO7086"/>
      <c r="BP7086"/>
      <c r="BQ7086"/>
      <c r="BR7086"/>
      <c r="BS7086"/>
      <c r="BT7086"/>
      <c r="BU7086"/>
      <c r="BV7086"/>
      <c r="BW7086"/>
      <c r="BX7086"/>
      <c r="BY7086"/>
      <c r="BZ7086"/>
      <c r="CA7086"/>
      <c r="CB7086"/>
      <c r="CC7086"/>
      <c r="CD7086"/>
      <c r="CE7086"/>
      <c r="CF7086"/>
      <c r="CG7086"/>
      <c r="CH7086"/>
      <c r="CI7086"/>
      <c r="CJ7086"/>
    </row>
    <row r="7087" spans="39:88" x14ac:dyDescent="0.3"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  <c r="BF7087"/>
      <c r="BG7087"/>
      <c r="BH7087"/>
      <c r="BI7087"/>
      <c r="BJ7087"/>
      <c r="BK7087"/>
      <c r="BL7087"/>
      <c r="BM7087"/>
      <c r="BN7087"/>
      <c r="BO7087"/>
      <c r="BP7087"/>
      <c r="BQ7087"/>
      <c r="BR7087"/>
      <c r="BS7087"/>
      <c r="BT7087"/>
      <c r="BU7087"/>
      <c r="BV7087"/>
      <c r="BW7087"/>
      <c r="BX7087"/>
      <c r="BY7087"/>
      <c r="BZ7087"/>
      <c r="CA7087"/>
      <c r="CB7087"/>
      <c r="CC7087"/>
      <c r="CD7087"/>
      <c r="CE7087"/>
      <c r="CF7087"/>
      <c r="CG7087"/>
      <c r="CH7087"/>
      <c r="CI7087"/>
      <c r="CJ7087"/>
    </row>
    <row r="7088" spans="39:88" x14ac:dyDescent="0.3"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  <c r="BF7088"/>
      <c r="BG7088"/>
      <c r="BH7088"/>
      <c r="BI7088"/>
      <c r="BJ7088"/>
      <c r="BK7088"/>
      <c r="BL7088"/>
      <c r="BM7088"/>
      <c r="BN7088"/>
      <c r="BO7088"/>
      <c r="BP7088"/>
      <c r="BQ7088"/>
      <c r="BR7088"/>
      <c r="BS7088"/>
      <c r="BT7088"/>
      <c r="BU7088"/>
      <c r="BV7088"/>
      <c r="BW7088"/>
      <c r="BX7088"/>
      <c r="BY7088"/>
      <c r="BZ7088"/>
      <c r="CA7088"/>
      <c r="CB7088"/>
      <c r="CC7088"/>
      <c r="CD7088"/>
      <c r="CE7088"/>
      <c r="CF7088"/>
      <c r="CG7088"/>
      <c r="CH7088"/>
      <c r="CI7088"/>
      <c r="CJ7088"/>
    </row>
    <row r="7089" spans="39:88" x14ac:dyDescent="0.3"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  <c r="BF7089"/>
      <c r="BG7089"/>
      <c r="BH7089"/>
      <c r="BI7089"/>
      <c r="BJ7089"/>
      <c r="BK7089"/>
      <c r="BL7089"/>
      <c r="BM7089"/>
      <c r="BN7089"/>
      <c r="BO7089"/>
      <c r="BP7089"/>
      <c r="BQ7089"/>
      <c r="BR7089"/>
      <c r="BS7089"/>
      <c r="BT7089"/>
      <c r="BU7089"/>
      <c r="BV7089"/>
      <c r="BW7089"/>
      <c r="BX7089"/>
      <c r="BY7089"/>
      <c r="BZ7089"/>
      <c r="CA7089"/>
      <c r="CB7089"/>
      <c r="CC7089"/>
      <c r="CD7089"/>
      <c r="CE7089"/>
      <c r="CF7089"/>
      <c r="CG7089"/>
      <c r="CH7089"/>
      <c r="CI7089"/>
      <c r="CJ7089"/>
    </row>
    <row r="7090" spans="39:88" x14ac:dyDescent="0.3"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  <c r="BF7090"/>
      <c r="BG7090"/>
      <c r="BH7090"/>
      <c r="BI7090"/>
      <c r="BJ7090"/>
      <c r="BK7090"/>
      <c r="BL7090"/>
      <c r="BM7090"/>
      <c r="BN7090"/>
      <c r="BO7090"/>
      <c r="BP7090"/>
      <c r="BQ7090"/>
      <c r="BR7090"/>
      <c r="BS7090"/>
      <c r="BT7090"/>
      <c r="BU7090"/>
      <c r="BV7090"/>
      <c r="BW7090"/>
      <c r="BX7090"/>
      <c r="BY7090"/>
      <c r="BZ7090"/>
      <c r="CA7090"/>
      <c r="CB7090"/>
      <c r="CC7090"/>
      <c r="CD7090"/>
      <c r="CE7090"/>
      <c r="CF7090"/>
      <c r="CG7090"/>
      <c r="CH7090"/>
      <c r="CI7090"/>
      <c r="CJ7090"/>
    </row>
    <row r="7091" spans="39:88" x14ac:dyDescent="0.3"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  <c r="BF7091"/>
      <c r="BG7091"/>
      <c r="BH7091"/>
      <c r="BI7091"/>
      <c r="BJ7091"/>
      <c r="BK7091"/>
      <c r="BL7091"/>
      <c r="BM7091"/>
      <c r="BN7091"/>
      <c r="BO7091"/>
      <c r="BP7091"/>
      <c r="BQ7091"/>
      <c r="BR7091"/>
      <c r="BS7091"/>
      <c r="BT7091"/>
      <c r="BU7091"/>
      <c r="BV7091"/>
      <c r="BW7091"/>
      <c r="BX7091"/>
      <c r="BY7091"/>
      <c r="BZ7091"/>
      <c r="CA7091"/>
      <c r="CB7091"/>
      <c r="CC7091"/>
      <c r="CD7091"/>
      <c r="CE7091"/>
      <c r="CF7091"/>
      <c r="CG7091"/>
      <c r="CH7091"/>
      <c r="CI7091"/>
      <c r="CJ7091"/>
    </row>
    <row r="7092" spans="39:88" x14ac:dyDescent="0.3"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  <c r="BF7092"/>
      <c r="BG7092"/>
      <c r="BH7092"/>
      <c r="BI7092"/>
      <c r="BJ7092"/>
      <c r="BK7092"/>
      <c r="BL7092"/>
      <c r="BM7092"/>
      <c r="BN7092"/>
      <c r="BO7092"/>
      <c r="BP7092"/>
      <c r="BQ7092"/>
      <c r="BR7092"/>
      <c r="BS7092"/>
      <c r="BT7092"/>
      <c r="BU7092"/>
      <c r="BV7092"/>
      <c r="BW7092"/>
      <c r="BX7092"/>
      <c r="BY7092"/>
      <c r="BZ7092"/>
      <c r="CA7092"/>
      <c r="CB7092"/>
      <c r="CC7092"/>
      <c r="CD7092"/>
      <c r="CE7092"/>
      <c r="CF7092"/>
      <c r="CG7092"/>
      <c r="CH7092"/>
      <c r="CI7092"/>
      <c r="CJ7092"/>
    </row>
    <row r="7093" spans="39:88" x14ac:dyDescent="0.3"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  <c r="BF7093"/>
      <c r="BG7093"/>
      <c r="BH7093"/>
      <c r="BI7093"/>
      <c r="BJ7093"/>
      <c r="BK7093"/>
      <c r="BL7093"/>
      <c r="BM7093"/>
      <c r="BN7093"/>
      <c r="BO7093"/>
      <c r="BP7093"/>
      <c r="BQ7093"/>
      <c r="BR7093"/>
      <c r="BS7093"/>
      <c r="BT7093"/>
      <c r="BU7093"/>
      <c r="BV7093"/>
      <c r="BW7093"/>
      <c r="BX7093"/>
      <c r="BY7093"/>
      <c r="BZ7093"/>
      <c r="CA7093"/>
      <c r="CB7093"/>
      <c r="CC7093"/>
      <c r="CD7093"/>
      <c r="CE7093"/>
      <c r="CF7093"/>
      <c r="CG7093"/>
      <c r="CH7093"/>
      <c r="CI7093"/>
      <c r="CJ7093"/>
    </row>
    <row r="7094" spans="39:88" x14ac:dyDescent="0.3"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  <c r="BF7094"/>
      <c r="BG7094"/>
      <c r="BH7094"/>
      <c r="BI7094"/>
      <c r="BJ7094"/>
      <c r="BK7094"/>
      <c r="BL7094"/>
      <c r="BM7094"/>
      <c r="BN7094"/>
      <c r="BO7094"/>
      <c r="BP7094"/>
      <c r="BQ7094"/>
      <c r="BR7094"/>
      <c r="BS7094"/>
      <c r="BT7094"/>
      <c r="BU7094"/>
      <c r="BV7094"/>
      <c r="BW7094"/>
      <c r="BX7094"/>
      <c r="BY7094"/>
      <c r="BZ7094"/>
      <c r="CA7094"/>
      <c r="CB7094"/>
      <c r="CC7094"/>
      <c r="CD7094"/>
      <c r="CE7094"/>
      <c r="CF7094"/>
      <c r="CG7094"/>
      <c r="CH7094"/>
      <c r="CI7094"/>
      <c r="CJ7094"/>
    </row>
    <row r="7095" spans="39:88" x14ac:dyDescent="0.3"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  <c r="BF7095"/>
      <c r="BG7095"/>
      <c r="BH7095"/>
      <c r="BI7095"/>
      <c r="BJ7095"/>
      <c r="BK7095"/>
      <c r="BL7095"/>
      <c r="BM7095"/>
      <c r="BN7095"/>
      <c r="BO7095"/>
      <c r="BP7095"/>
      <c r="BQ7095"/>
      <c r="BR7095"/>
      <c r="BS7095"/>
      <c r="BT7095"/>
      <c r="BU7095"/>
      <c r="BV7095"/>
      <c r="BW7095"/>
      <c r="BX7095"/>
      <c r="BY7095"/>
      <c r="BZ7095"/>
      <c r="CA7095"/>
      <c r="CB7095"/>
      <c r="CC7095"/>
      <c r="CD7095"/>
      <c r="CE7095"/>
      <c r="CF7095"/>
      <c r="CG7095"/>
      <c r="CH7095"/>
      <c r="CI7095"/>
      <c r="CJ7095"/>
    </row>
    <row r="7096" spans="39:88" x14ac:dyDescent="0.3"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  <c r="BF7096"/>
      <c r="BG7096"/>
      <c r="BH7096"/>
      <c r="BI7096"/>
      <c r="BJ7096"/>
      <c r="BK7096"/>
      <c r="BL7096"/>
      <c r="BM7096"/>
      <c r="BN7096"/>
      <c r="BO7096"/>
      <c r="BP7096"/>
      <c r="BQ7096"/>
      <c r="BR7096"/>
      <c r="BS7096"/>
      <c r="BT7096"/>
      <c r="BU7096"/>
      <c r="BV7096"/>
      <c r="BW7096"/>
      <c r="BX7096"/>
      <c r="BY7096"/>
      <c r="BZ7096"/>
      <c r="CA7096"/>
      <c r="CB7096"/>
      <c r="CC7096"/>
      <c r="CD7096"/>
      <c r="CE7096"/>
      <c r="CF7096"/>
      <c r="CG7096"/>
      <c r="CH7096"/>
      <c r="CI7096"/>
      <c r="CJ7096"/>
    </row>
    <row r="7097" spans="39:88" x14ac:dyDescent="0.3"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  <c r="BF7097"/>
      <c r="BG7097"/>
      <c r="BH7097"/>
      <c r="BI7097"/>
      <c r="BJ7097"/>
      <c r="BK7097"/>
      <c r="BL7097"/>
      <c r="BM7097"/>
      <c r="BN7097"/>
      <c r="BO7097"/>
      <c r="BP7097"/>
      <c r="BQ7097"/>
      <c r="BR7097"/>
      <c r="BS7097"/>
      <c r="BT7097"/>
      <c r="BU7097"/>
      <c r="BV7097"/>
      <c r="BW7097"/>
      <c r="BX7097"/>
      <c r="BY7097"/>
      <c r="BZ7097"/>
      <c r="CA7097"/>
      <c r="CB7097"/>
      <c r="CC7097"/>
      <c r="CD7097"/>
      <c r="CE7097"/>
      <c r="CF7097"/>
      <c r="CG7097"/>
      <c r="CH7097"/>
      <c r="CI7097"/>
      <c r="CJ7097"/>
    </row>
    <row r="7098" spans="39:88" x14ac:dyDescent="0.3"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  <c r="BF7098"/>
      <c r="BG7098"/>
      <c r="BH7098"/>
      <c r="BI7098"/>
      <c r="BJ7098"/>
      <c r="BK7098"/>
      <c r="BL7098"/>
      <c r="BM7098"/>
      <c r="BN7098"/>
      <c r="BO7098"/>
      <c r="BP7098"/>
      <c r="BQ7098"/>
      <c r="BR7098"/>
      <c r="BS7098"/>
      <c r="BT7098"/>
      <c r="BU7098"/>
      <c r="BV7098"/>
      <c r="BW7098"/>
      <c r="BX7098"/>
      <c r="BY7098"/>
      <c r="BZ7098"/>
      <c r="CA7098"/>
      <c r="CB7098"/>
      <c r="CC7098"/>
      <c r="CD7098"/>
      <c r="CE7098"/>
      <c r="CF7098"/>
      <c r="CG7098"/>
      <c r="CH7098"/>
      <c r="CI7098"/>
      <c r="CJ7098"/>
    </row>
    <row r="7099" spans="39:88" x14ac:dyDescent="0.3"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  <c r="BF7099"/>
      <c r="BG7099"/>
      <c r="BH7099"/>
      <c r="BI7099"/>
      <c r="BJ7099"/>
      <c r="BK7099"/>
      <c r="BL7099"/>
      <c r="BM7099"/>
      <c r="BN7099"/>
      <c r="BO7099"/>
      <c r="BP7099"/>
      <c r="BQ7099"/>
      <c r="BR7099"/>
      <c r="BS7099"/>
      <c r="BT7099"/>
      <c r="BU7099"/>
      <c r="BV7099"/>
      <c r="BW7099"/>
      <c r="BX7099"/>
      <c r="BY7099"/>
      <c r="BZ7099"/>
      <c r="CA7099"/>
      <c r="CB7099"/>
      <c r="CC7099"/>
      <c r="CD7099"/>
      <c r="CE7099"/>
      <c r="CF7099"/>
      <c r="CG7099"/>
      <c r="CH7099"/>
      <c r="CI7099"/>
      <c r="CJ7099"/>
    </row>
    <row r="7100" spans="39:88" x14ac:dyDescent="0.3"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  <c r="BF7100"/>
      <c r="BG7100"/>
      <c r="BH7100"/>
      <c r="BI7100"/>
      <c r="BJ7100"/>
      <c r="BK7100"/>
      <c r="BL7100"/>
      <c r="BM7100"/>
      <c r="BN7100"/>
      <c r="BO7100"/>
      <c r="BP7100"/>
      <c r="BQ7100"/>
      <c r="BR7100"/>
      <c r="BS7100"/>
      <c r="BT7100"/>
      <c r="BU7100"/>
      <c r="BV7100"/>
      <c r="BW7100"/>
      <c r="BX7100"/>
      <c r="BY7100"/>
      <c r="BZ7100"/>
      <c r="CA7100"/>
      <c r="CB7100"/>
      <c r="CC7100"/>
      <c r="CD7100"/>
      <c r="CE7100"/>
      <c r="CF7100"/>
      <c r="CG7100"/>
      <c r="CH7100"/>
      <c r="CI7100"/>
      <c r="CJ7100"/>
    </row>
    <row r="7101" spans="39:88" x14ac:dyDescent="0.3"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  <c r="BF7101"/>
      <c r="BG7101"/>
      <c r="BH7101"/>
      <c r="BI7101"/>
      <c r="BJ7101"/>
      <c r="BK7101"/>
      <c r="BL7101"/>
      <c r="BM7101"/>
      <c r="BN7101"/>
      <c r="BO7101"/>
      <c r="BP7101"/>
      <c r="BQ7101"/>
      <c r="BR7101"/>
      <c r="BS7101"/>
      <c r="BT7101"/>
      <c r="BU7101"/>
      <c r="BV7101"/>
      <c r="BW7101"/>
      <c r="BX7101"/>
      <c r="BY7101"/>
      <c r="BZ7101"/>
      <c r="CA7101"/>
      <c r="CB7101"/>
      <c r="CC7101"/>
      <c r="CD7101"/>
      <c r="CE7101"/>
      <c r="CF7101"/>
      <c r="CG7101"/>
      <c r="CH7101"/>
      <c r="CI7101"/>
      <c r="CJ7101"/>
    </row>
    <row r="7102" spans="39:88" x14ac:dyDescent="0.3"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  <c r="BF7102"/>
      <c r="BG7102"/>
      <c r="BH7102"/>
      <c r="BI7102"/>
      <c r="BJ7102"/>
      <c r="BK7102"/>
      <c r="BL7102"/>
      <c r="BM7102"/>
      <c r="BN7102"/>
      <c r="BO7102"/>
      <c r="BP7102"/>
      <c r="BQ7102"/>
      <c r="BR7102"/>
      <c r="BS7102"/>
      <c r="BT7102"/>
      <c r="BU7102"/>
      <c r="BV7102"/>
      <c r="BW7102"/>
      <c r="BX7102"/>
      <c r="BY7102"/>
      <c r="BZ7102"/>
      <c r="CA7102"/>
      <c r="CB7102"/>
      <c r="CC7102"/>
      <c r="CD7102"/>
      <c r="CE7102"/>
      <c r="CF7102"/>
      <c r="CG7102"/>
      <c r="CH7102"/>
      <c r="CI7102"/>
      <c r="CJ7102"/>
    </row>
    <row r="7103" spans="39:88" x14ac:dyDescent="0.3"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  <c r="BF7103"/>
      <c r="BG7103"/>
      <c r="BH7103"/>
      <c r="BI7103"/>
      <c r="BJ7103"/>
      <c r="BK7103"/>
      <c r="BL7103"/>
      <c r="BM7103"/>
      <c r="BN7103"/>
      <c r="BO7103"/>
      <c r="BP7103"/>
      <c r="BQ7103"/>
      <c r="BR7103"/>
      <c r="BS7103"/>
      <c r="BT7103"/>
      <c r="BU7103"/>
      <c r="BV7103"/>
      <c r="BW7103"/>
      <c r="BX7103"/>
      <c r="BY7103"/>
      <c r="BZ7103"/>
      <c r="CA7103"/>
      <c r="CB7103"/>
      <c r="CC7103"/>
      <c r="CD7103"/>
      <c r="CE7103"/>
      <c r="CF7103"/>
      <c r="CG7103"/>
      <c r="CH7103"/>
      <c r="CI7103"/>
      <c r="CJ7103"/>
    </row>
    <row r="7104" spans="39:88" x14ac:dyDescent="0.3"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  <c r="BF7104"/>
      <c r="BG7104"/>
      <c r="BH7104"/>
      <c r="BI7104"/>
      <c r="BJ7104"/>
      <c r="BK7104"/>
      <c r="BL7104"/>
      <c r="BM7104"/>
      <c r="BN7104"/>
      <c r="BO7104"/>
      <c r="BP7104"/>
      <c r="BQ7104"/>
      <c r="BR7104"/>
      <c r="BS7104"/>
      <c r="BT7104"/>
      <c r="BU7104"/>
      <c r="BV7104"/>
      <c r="BW7104"/>
      <c r="BX7104"/>
      <c r="BY7104"/>
      <c r="BZ7104"/>
      <c r="CA7104"/>
      <c r="CB7104"/>
      <c r="CC7104"/>
      <c r="CD7104"/>
      <c r="CE7104"/>
      <c r="CF7104"/>
      <c r="CG7104"/>
      <c r="CH7104"/>
      <c r="CI7104"/>
      <c r="CJ7104"/>
    </row>
    <row r="7105" spans="39:88" x14ac:dyDescent="0.3"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  <c r="BF7105"/>
      <c r="BG7105"/>
      <c r="BH7105"/>
      <c r="BI7105"/>
      <c r="BJ7105"/>
      <c r="BK7105"/>
      <c r="BL7105"/>
      <c r="BM7105"/>
      <c r="BN7105"/>
      <c r="BO7105"/>
      <c r="BP7105"/>
      <c r="BQ7105"/>
      <c r="BR7105"/>
      <c r="BS7105"/>
      <c r="BT7105"/>
      <c r="BU7105"/>
      <c r="BV7105"/>
      <c r="BW7105"/>
      <c r="BX7105"/>
      <c r="BY7105"/>
      <c r="BZ7105"/>
      <c r="CA7105"/>
      <c r="CB7105"/>
      <c r="CC7105"/>
      <c r="CD7105"/>
      <c r="CE7105"/>
      <c r="CF7105"/>
      <c r="CG7105"/>
      <c r="CH7105"/>
      <c r="CI7105"/>
      <c r="CJ7105"/>
    </row>
    <row r="7106" spans="39:88" x14ac:dyDescent="0.3"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  <c r="BF7106"/>
      <c r="BG7106"/>
      <c r="BH7106"/>
      <c r="BI7106"/>
      <c r="BJ7106"/>
      <c r="BK7106"/>
      <c r="BL7106"/>
      <c r="BM7106"/>
      <c r="BN7106"/>
      <c r="BO7106"/>
      <c r="BP7106"/>
      <c r="BQ7106"/>
      <c r="BR7106"/>
      <c r="BS7106"/>
      <c r="BT7106"/>
      <c r="BU7106"/>
      <c r="BV7106"/>
      <c r="BW7106"/>
      <c r="BX7106"/>
      <c r="BY7106"/>
      <c r="BZ7106"/>
      <c r="CA7106"/>
      <c r="CB7106"/>
      <c r="CC7106"/>
      <c r="CD7106"/>
      <c r="CE7106"/>
      <c r="CF7106"/>
      <c r="CG7106"/>
      <c r="CH7106"/>
      <c r="CI7106"/>
      <c r="CJ7106"/>
    </row>
    <row r="7107" spans="39:88" x14ac:dyDescent="0.3"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  <c r="BF7107"/>
      <c r="BG7107"/>
      <c r="BH7107"/>
      <c r="BI7107"/>
      <c r="BJ7107"/>
      <c r="BK7107"/>
      <c r="BL7107"/>
      <c r="BM7107"/>
      <c r="BN7107"/>
      <c r="BO7107"/>
      <c r="BP7107"/>
      <c r="BQ7107"/>
      <c r="BR7107"/>
      <c r="BS7107"/>
      <c r="BT7107"/>
      <c r="BU7107"/>
      <c r="BV7107"/>
      <c r="BW7107"/>
      <c r="BX7107"/>
      <c r="BY7107"/>
      <c r="BZ7107"/>
      <c r="CA7107"/>
      <c r="CB7107"/>
      <c r="CC7107"/>
      <c r="CD7107"/>
      <c r="CE7107"/>
      <c r="CF7107"/>
      <c r="CG7107"/>
      <c r="CH7107"/>
      <c r="CI7107"/>
      <c r="CJ7107"/>
    </row>
    <row r="7108" spans="39:88" x14ac:dyDescent="0.3"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  <c r="BF7108"/>
      <c r="BG7108"/>
      <c r="BH7108"/>
      <c r="BI7108"/>
      <c r="BJ7108"/>
      <c r="BK7108"/>
      <c r="BL7108"/>
      <c r="BM7108"/>
      <c r="BN7108"/>
      <c r="BO7108"/>
      <c r="BP7108"/>
      <c r="BQ7108"/>
      <c r="BR7108"/>
      <c r="BS7108"/>
      <c r="BT7108"/>
      <c r="BU7108"/>
      <c r="BV7108"/>
      <c r="BW7108"/>
      <c r="BX7108"/>
      <c r="BY7108"/>
      <c r="BZ7108"/>
      <c r="CA7108"/>
      <c r="CB7108"/>
      <c r="CC7108"/>
      <c r="CD7108"/>
      <c r="CE7108"/>
      <c r="CF7108"/>
      <c r="CG7108"/>
      <c r="CH7108"/>
      <c r="CI7108"/>
      <c r="CJ7108"/>
    </row>
    <row r="7109" spans="39:88" x14ac:dyDescent="0.3"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  <c r="BF7109"/>
      <c r="BG7109"/>
      <c r="BH7109"/>
      <c r="BI7109"/>
      <c r="BJ7109"/>
      <c r="BK7109"/>
      <c r="BL7109"/>
      <c r="BM7109"/>
      <c r="BN7109"/>
      <c r="BO7109"/>
      <c r="BP7109"/>
      <c r="BQ7109"/>
      <c r="BR7109"/>
      <c r="BS7109"/>
      <c r="BT7109"/>
      <c r="BU7109"/>
      <c r="BV7109"/>
      <c r="BW7109"/>
      <c r="BX7109"/>
      <c r="BY7109"/>
      <c r="BZ7109"/>
      <c r="CA7109"/>
      <c r="CB7109"/>
      <c r="CC7109"/>
      <c r="CD7109"/>
      <c r="CE7109"/>
      <c r="CF7109"/>
      <c r="CG7109"/>
      <c r="CH7109"/>
      <c r="CI7109"/>
      <c r="CJ7109"/>
    </row>
    <row r="7110" spans="39:88" x14ac:dyDescent="0.3"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  <c r="BF7110"/>
      <c r="BG7110"/>
      <c r="BH7110"/>
      <c r="BI7110"/>
      <c r="BJ7110"/>
      <c r="BK7110"/>
      <c r="BL7110"/>
      <c r="BM7110"/>
      <c r="BN7110"/>
      <c r="BO7110"/>
      <c r="BP7110"/>
      <c r="BQ7110"/>
      <c r="BR7110"/>
      <c r="BS7110"/>
      <c r="BT7110"/>
      <c r="BU7110"/>
      <c r="BV7110"/>
      <c r="BW7110"/>
      <c r="BX7110"/>
      <c r="BY7110"/>
      <c r="BZ7110"/>
      <c r="CA7110"/>
      <c r="CB7110"/>
      <c r="CC7110"/>
      <c r="CD7110"/>
      <c r="CE7110"/>
      <c r="CF7110"/>
      <c r="CG7110"/>
      <c r="CH7110"/>
      <c r="CI7110"/>
      <c r="CJ7110"/>
    </row>
    <row r="7111" spans="39:88" x14ac:dyDescent="0.3"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  <c r="BF7111"/>
      <c r="BG7111"/>
      <c r="BH7111"/>
      <c r="BI7111"/>
      <c r="BJ7111"/>
      <c r="BK7111"/>
      <c r="BL7111"/>
      <c r="BM7111"/>
      <c r="BN7111"/>
      <c r="BO7111"/>
      <c r="BP7111"/>
      <c r="BQ7111"/>
      <c r="BR7111"/>
      <c r="BS7111"/>
      <c r="BT7111"/>
      <c r="BU7111"/>
      <c r="BV7111"/>
      <c r="BW7111"/>
      <c r="BX7111"/>
      <c r="BY7111"/>
      <c r="BZ7111"/>
      <c r="CA7111"/>
      <c r="CB7111"/>
      <c r="CC7111"/>
      <c r="CD7111"/>
      <c r="CE7111"/>
      <c r="CF7111"/>
      <c r="CG7111"/>
      <c r="CH7111"/>
      <c r="CI7111"/>
      <c r="CJ7111"/>
    </row>
    <row r="7112" spans="39:88" x14ac:dyDescent="0.3"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  <c r="BF7112"/>
      <c r="BG7112"/>
      <c r="BH7112"/>
      <c r="BI7112"/>
      <c r="BJ7112"/>
      <c r="BK7112"/>
      <c r="BL7112"/>
      <c r="BM7112"/>
      <c r="BN7112"/>
      <c r="BO7112"/>
      <c r="BP7112"/>
      <c r="BQ7112"/>
      <c r="BR7112"/>
      <c r="BS7112"/>
      <c r="BT7112"/>
      <c r="BU7112"/>
      <c r="BV7112"/>
      <c r="BW7112"/>
      <c r="BX7112"/>
      <c r="BY7112"/>
      <c r="BZ7112"/>
      <c r="CA7112"/>
      <c r="CB7112"/>
      <c r="CC7112"/>
      <c r="CD7112"/>
      <c r="CE7112"/>
      <c r="CF7112"/>
      <c r="CG7112"/>
      <c r="CH7112"/>
      <c r="CI7112"/>
      <c r="CJ7112"/>
    </row>
    <row r="7113" spans="39:88" x14ac:dyDescent="0.3"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  <c r="BF7113"/>
      <c r="BG7113"/>
      <c r="BH7113"/>
      <c r="BI7113"/>
      <c r="BJ7113"/>
      <c r="BK7113"/>
      <c r="BL7113"/>
      <c r="BM7113"/>
      <c r="BN7113"/>
      <c r="BO7113"/>
      <c r="BP7113"/>
      <c r="BQ7113"/>
      <c r="BR7113"/>
      <c r="BS7113"/>
      <c r="BT7113"/>
      <c r="BU7113"/>
      <c r="BV7113"/>
      <c r="BW7113"/>
      <c r="BX7113"/>
      <c r="BY7113"/>
      <c r="BZ7113"/>
      <c r="CA7113"/>
      <c r="CB7113"/>
      <c r="CC7113"/>
      <c r="CD7113"/>
      <c r="CE7113"/>
      <c r="CF7113"/>
      <c r="CG7113"/>
      <c r="CH7113"/>
      <c r="CI7113"/>
      <c r="CJ7113"/>
    </row>
    <row r="7114" spans="39:88" x14ac:dyDescent="0.3"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  <c r="BF7114"/>
      <c r="BG7114"/>
      <c r="BH7114"/>
      <c r="BI7114"/>
      <c r="BJ7114"/>
      <c r="BK7114"/>
      <c r="BL7114"/>
      <c r="BM7114"/>
      <c r="BN7114"/>
      <c r="BO7114"/>
      <c r="BP7114"/>
      <c r="BQ7114"/>
      <c r="BR7114"/>
      <c r="BS7114"/>
      <c r="BT7114"/>
      <c r="BU7114"/>
      <c r="BV7114"/>
      <c r="BW7114"/>
      <c r="BX7114"/>
      <c r="BY7114"/>
      <c r="BZ7114"/>
      <c r="CA7114"/>
      <c r="CB7114"/>
      <c r="CC7114"/>
      <c r="CD7114"/>
      <c r="CE7114"/>
      <c r="CF7114"/>
      <c r="CG7114"/>
      <c r="CH7114"/>
      <c r="CI7114"/>
      <c r="CJ7114"/>
    </row>
    <row r="7115" spans="39:88" x14ac:dyDescent="0.3"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  <c r="BF7115"/>
      <c r="BG7115"/>
      <c r="BH7115"/>
      <c r="BI7115"/>
      <c r="BJ7115"/>
      <c r="BK7115"/>
      <c r="BL7115"/>
      <c r="BM7115"/>
      <c r="BN7115"/>
      <c r="BO7115"/>
      <c r="BP7115"/>
      <c r="BQ7115"/>
      <c r="BR7115"/>
      <c r="BS7115"/>
      <c r="BT7115"/>
      <c r="BU7115"/>
      <c r="BV7115"/>
      <c r="BW7115"/>
      <c r="BX7115"/>
      <c r="BY7115"/>
      <c r="BZ7115"/>
      <c r="CA7115"/>
      <c r="CB7115"/>
      <c r="CC7115"/>
      <c r="CD7115"/>
      <c r="CE7115"/>
      <c r="CF7115"/>
      <c r="CG7115"/>
      <c r="CH7115"/>
      <c r="CI7115"/>
      <c r="CJ7115"/>
    </row>
    <row r="7116" spans="39:88" x14ac:dyDescent="0.3"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  <c r="BF7116"/>
      <c r="BG7116"/>
      <c r="BH7116"/>
      <c r="BI7116"/>
      <c r="BJ7116"/>
      <c r="BK7116"/>
      <c r="BL7116"/>
      <c r="BM7116"/>
      <c r="BN7116"/>
      <c r="BO7116"/>
      <c r="BP7116"/>
      <c r="BQ7116"/>
      <c r="BR7116"/>
      <c r="BS7116"/>
      <c r="BT7116"/>
      <c r="BU7116"/>
      <c r="BV7116"/>
      <c r="BW7116"/>
      <c r="BX7116"/>
      <c r="BY7116"/>
      <c r="BZ7116"/>
      <c r="CA7116"/>
      <c r="CB7116"/>
      <c r="CC7116"/>
      <c r="CD7116"/>
      <c r="CE7116"/>
      <c r="CF7116"/>
      <c r="CG7116"/>
      <c r="CH7116"/>
      <c r="CI7116"/>
      <c r="CJ7116"/>
    </row>
    <row r="7117" spans="39:88" x14ac:dyDescent="0.3"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  <c r="BF7117"/>
      <c r="BG7117"/>
      <c r="BH7117"/>
      <c r="BI7117"/>
      <c r="BJ7117"/>
      <c r="BK7117"/>
      <c r="BL7117"/>
      <c r="BM7117"/>
      <c r="BN7117"/>
      <c r="BO7117"/>
      <c r="BP7117"/>
      <c r="BQ7117"/>
      <c r="BR7117"/>
      <c r="BS7117"/>
      <c r="BT7117"/>
      <c r="BU7117"/>
      <c r="BV7117"/>
      <c r="BW7117"/>
      <c r="BX7117"/>
      <c r="BY7117"/>
      <c r="BZ7117"/>
      <c r="CA7117"/>
      <c r="CB7117"/>
      <c r="CC7117"/>
      <c r="CD7117"/>
      <c r="CE7117"/>
      <c r="CF7117"/>
      <c r="CG7117"/>
      <c r="CH7117"/>
      <c r="CI7117"/>
      <c r="CJ7117"/>
    </row>
    <row r="7118" spans="39:88" x14ac:dyDescent="0.3"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  <c r="BF7118"/>
      <c r="BG7118"/>
      <c r="BH7118"/>
      <c r="BI7118"/>
      <c r="BJ7118"/>
      <c r="BK7118"/>
      <c r="BL7118"/>
      <c r="BM7118"/>
      <c r="BN7118"/>
      <c r="BO7118"/>
      <c r="BP7118"/>
      <c r="BQ7118"/>
      <c r="BR7118"/>
      <c r="BS7118"/>
      <c r="BT7118"/>
      <c r="BU7118"/>
      <c r="BV7118"/>
      <c r="BW7118"/>
      <c r="BX7118"/>
      <c r="BY7118"/>
      <c r="BZ7118"/>
      <c r="CA7118"/>
      <c r="CB7118"/>
      <c r="CC7118"/>
      <c r="CD7118"/>
      <c r="CE7118"/>
      <c r="CF7118"/>
      <c r="CG7118"/>
      <c r="CH7118"/>
      <c r="CI7118"/>
      <c r="CJ7118"/>
    </row>
    <row r="7119" spans="39:88" x14ac:dyDescent="0.3"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  <c r="BF7119"/>
      <c r="BG7119"/>
      <c r="BH7119"/>
      <c r="BI7119"/>
      <c r="BJ7119"/>
      <c r="BK7119"/>
      <c r="BL7119"/>
      <c r="BM7119"/>
      <c r="BN7119"/>
      <c r="BO7119"/>
      <c r="BP7119"/>
      <c r="BQ7119"/>
      <c r="BR7119"/>
      <c r="BS7119"/>
      <c r="BT7119"/>
      <c r="BU7119"/>
      <c r="BV7119"/>
      <c r="BW7119"/>
      <c r="BX7119"/>
      <c r="BY7119"/>
      <c r="BZ7119"/>
      <c r="CA7119"/>
      <c r="CB7119"/>
      <c r="CC7119"/>
      <c r="CD7119"/>
      <c r="CE7119"/>
      <c r="CF7119"/>
      <c r="CG7119"/>
      <c r="CH7119"/>
      <c r="CI7119"/>
      <c r="CJ7119"/>
    </row>
    <row r="7120" spans="39:88" x14ac:dyDescent="0.3"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  <c r="BF7120"/>
      <c r="BG7120"/>
      <c r="BH7120"/>
      <c r="BI7120"/>
      <c r="BJ7120"/>
      <c r="BK7120"/>
      <c r="BL7120"/>
      <c r="BM7120"/>
      <c r="BN7120"/>
      <c r="BO7120"/>
      <c r="BP7120"/>
      <c r="BQ7120"/>
      <c r="BR7120"/>
      <c r="BS7120"/>
      <c r="BT7120"/>
      <c r="BU7120"/>
      <c r="BV7120"/>
      <c r="BW7120"/>
      <c r="BX7120"/>
      <c r="BY7120"/>
      <c r="BZ7120"/>
      <c r="CA7120"/>
      <c r="CB7120"/>
      <c r="CC7120"/>
      <c r="CD7120"/>
      <c r="CE7120"/>
      <c r="CF7120"/>
      <c r="CG7120"/>
      <c r="CH7120"/>
      <c r="CI7120"/>
      <c r="CJ7120"/>
    </row>
    <row r="7121" spans="39:88" x14ac:dyDescent="0.3"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  <c r="BF7121"/>
      <c r="BG7121"/>
      <c r="BH7121"/>
      <c r="BI7121"/>
      <c r="BJ7121"/>
      <c r="BK7121"/>
      <c r="BL7121"/>
      <c r="BM7121"/>
      <c r="BN7121"/>
      <c r="BO7121"/>
      <c r="BP7121"/>
      <c r="BQ7121"/>
      <c r="BR7121"/>
      <c r="BS7121"/>
      <c r="BT7121"/>
      <c r="BU7121"/>
      <c r="BV7121"/>
      <c r="BW7121"/>
      <c r="BX7121"/>
      <c r="BY7121"/>
      <c r="BZ7121"/>
      <c r="CA7121"/>
      <c r="CB7121"/>
      <c r="CC7121"/>
      <c r="CD7121"/>
      <c r="CE7121"/>
      <c r="CF7121"/>
      <c r="CG7121"/>
      <c r="CH7121"/>
      <c r="CI7121"/>
      <c r="CJ7121"/>
    </row>
    <row r="7122" spans="39:88" x14ac:dyDescent="0.3"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  <c r="BF7122"/>
      <c r="BG7122"/>
      <c r="BH7122"/>
      <c r="BI7122"/>
      <c r="BJ7122"/>
      <c r="BK7122"/>
      <c r="BL7122"/>
      <c r="BM7122"/>
      <c r="BN7122"/>
      <c r="BO7122"/>
      <c r="BP7122"/>
      <c r="BQ7122"/>
      <c r="BR7122"/>
      <c r="BS7122"/>
      <c r="BT7122"/>
      <c r="BU7122"/>
      <c r="BV7122"/>
      <c r="BW7122"/>
      <c r="BX7122"/>
      <c r="BY7122"/>
      <c r="BZ7122"/>
      <c r="CA7122"/>
      <c r="CB7122"/>
      <c r="CC7122"/>
      <c r="CD7122"/>
      <c r="CE7122"/>
      <c r="CF7122"/>
      <c r="CG7122"/>
      <c r="CH7122"/>
      <c r="CI7122"/>
      <c r="CJ7122"/>
    </row>
    <row r="7123" spans="39:88" x14ac:dyDescent="0.3"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  <c r="BF7123"/>
      <c r="BG7123"/>
      <c r="BH7123"/>
      <c r="BI7123"/>
      <c r="BJ7123"/>
      <c r="BK7123"/>
      <c r="BL7123"/>
      <c r="BM7123"/>
      <c r="BN7123"/>
      <c r="BO7123"/>
      <c r="BP7123"/>
      <c r="BQ7123"/>
      <c r="BR7123"/>
      <c r="BS7123"/>
      <c r="BT7123"/>
      <c r="BU7123"/>
      <c r="BV7123"/>
      <c r="BW7123"/>
      <c r="BX7123"/>
      <c r="BY7123"/>
      <c r="BZ7123"/>
      <c r="CA7123"/>
      <c r="CB7123"/>
      <c r="CC7123"/>
      <c r="CD7123"/>
      <c r="CE7123"/>
      <c r="CF7123"/>
      <c r="CG7123"/>
      <c r="CH7123"/>
      <c r="CI7123"/>
      <c r="CJ7123"/>
    </row>
    <row r="7124" spans="39:88" x14ac:dyDescent="0.3"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  <c r="BF7124"/>
      <c r="BG7124"/>
      <c r="BH7124"/>
      <c r="BI7124"/>
      <c r="BJ7124"/>
      <c r="BK7124"/>
      <c r="BL7124"/>
      <c r="BM7124"/>
      <c r="BN7124"/>
      <c r="BO7124"/>
      <c r="BP7124"/>
      <c r="BQ7124"/>
      <c r="BR7124"/>
      <c r="BS7124"/>
      <c r="BT7124"/>
      <c r="BU7124"/>
      <c r="BV7124"/>
      <c r="BW7124"/>
      <c r="BX7124"/>
      <c r="BY7124"/>
      <c r="BZ7124"/>
      <c r="CA7124"/>
      <c r="CB7124"/>
      <c r="CC7124"/>
      <c r="CD7124"/>
      <c r="CE7124"/>
      <c r="CF7124"/>
      <c r="CG7124"/>
      <c r="CH7124"/>
      <c r="CI7124"/>
      <c r="CJ7124"/>
    </row>
    <row r="7125" spans="39:88" x14ac:dyDescent="0.3"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  <c r="BF7125"/>
      <c r="BG7125"/>
      <c r="BH7125"/>
      <c r="BI7125"/>
      <c r="BJ7125"/>
      <c r="BK7125"/>
      <c r="BL7125"/>
      <c r="BM7125"/>
      <c r="BN7125"/>
      <c r="BO7125"/>
      <c r="BP7125"/>
      <c r="BQ7125"/>
      <c r="BR7125"/>
      <c r="BS7125"/>
      <c r="BT7125"/>
      <c r="BU7125"/>
      <c r="BV7125"/>
      <c r="BW7125"/>
      <c r="BX7125"/>
      <c r="BY7125"/>
      <c r="BZ7125"/>
      <c r="CA7125"/>
      <c r="CB7125"/>
      <c r="CC7125"/>
      <c r="CD7125"/>
      <c r="CE7125"/>
      <c r="CF7125"/>
      <c r="CG7125"/>
      <c r="CH7125"/>
      <c r="CI7125"/>
      <c r="CJ7125"/>
    </row>
    <row r="7126" spans="39:88" x14ac:dyDescent="0.3"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  <c r="BF7126"/>
      <c r="BG7126"/>
      <c r="BH7126"/>
      <c r="BI7126"/>
      <c r="BJ7126"/>
      <c r="BK7126"/>
      <c r="BL7126"/>
      <c r="BM7126"/>
      <c r="BN7126"/>
      <c r="BO7126"/>
      <c r="BP7126"/>
      <c r="BQ7126"/>
      <c r="BR7126"/>
      <c r="BS7126"/>
      <c r="BT7126"/>
      <c r="BU7126"/>
      <c r="BV7126"/>
      <c r="BW7126"/>
      <c r="BX7126"/>
      <c r="BY7126"/>
      <c r="BZ7126"/>
      <c r="CA7126"/>
      <c r="CB7126"/>
      <c r="CC7126"/>
      <c r="CD7126"/>
      <c r="CE7126"/>
      <c r="CF7126"/>
      <c r="CG7126"/>
      <c r="CH7126"/>
      <c r="CI7126"/>
      <c r="CJ7126"/>
    </row>
    <row r="7127" spans="39:88" x14ac:dyDescent="0.3"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  <c r="BF7127"/>
      <c r="BG7127"/>
      <c r="BH7127"/>
      <c r="BI7127"/>
      <c r="BJ7127"/>
      <c r="BK7127"/>
      <c r="BL7127"/>
      <c r="BM7127"/>
      <c r="BN7127"/>
      <c r="BO7127"/>
      <c r="BP7127"/>
      <c r="BQ7127"/>
      <c r="BR7127"/>
      <c r="BS7127"/>
      <c r="BT7127"/>
      <c r="BU7127"/>
      <c r="BV7127"/>
      <c r="BW7127"/>
      <c r="BX7127"/>
      <c r="BY7127"/>
      <c r="BZ7127"/>
      <c r="CA7127"/>
      <c r="CB7127"/>
      <c r="CC7127"/>
      <c r="CD7127"/>
      <c r="CE7127"/>
      <c r="CF7127"/>
      <c r="CG7127"/>
      <c r="CH7127"/>
      <c r="CI7127"/>
      <c r="CJ7127"/>
    </row>
    <row r="7128" spans="39:88" x14ac:dyDescent="0.3"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  <c r="BF7128"/>
      <c r="BG7128"/>
      <c r="BH7128"/>
      <c r="BI7128"/>
      <c r="BJ7128"/>
      <c r="BK7128"/>
      <c r="BL7128"/>
      <c r="BM7128"/>
      <c r="BN7128"/>
      <c r="BO7128"/>
      <c r="BP7128"/>
      <c r="BQ7128"/>
      <c r="BR7128"/>
      <c r="BS7128"/>
      <c r="BT7128"/>
      <c r="BU7128"/>
      <c r="BV7128"/>
      <c r="BW7128"/>
      <c r="BX7128"/>
      <c r="BY7128"/>
      <c r="BZ7128"/>
      <c r="CA7128"/>
      <c r="CB7128"/>
      <c r="CC7128"/>
      <c r="CD7128"/>
      <c r="CE7128"/>
      <c r="CF7128"/>
      <c r="CG7128"/>
      <c r="CH7128"/>
      <c r="CI7128"/>
      <c r="CJ7128"/>
    </row>
    <row r="7129" spans="39:88" x14ac:dyDescent="0.3"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  <c r="BF7129"/>
      <c r="BG7129"/>
      <c r="BH7129"/>
      <c r="BI7129"/>
      <c r="BJ7129"/>
      <c r="BK7129"/>
      <c r="BL7129"/>
      <c r="BM7129"/>
      <c r="BN7129"/>
      <c r="BO7129"/>
      <c r="BP7129"/>
      <c r="BQ7129"/>
      <c r="BR7129"/>
      <c r="BS7129"/>
      <c r="BT7129"/>
      <c r="BU7129"/>
      <c r="BV7129"/>
      <c r="BW7129"/>
      <c r="BX7129"/>
      <c r="BY7129"/>
      <c r="BZ7129"/>
      <c r="CA7129"/>
      <c r="CB7129"/>
      <c r="CC7129"/>
      <c r="CD7129"/>
      <c r="CE7129"/>
      <c r="CF7129"/>
      <c r="CG7129"/>
      <c r="CH7129"/>
      <c r="CI7129"/>
      <c r="CJ7129"/>
    </row>
    <row r="7130" spans="39:88" x14ac:dyDescent="0.3"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  <c r="BF7130"/>
      <c r="BG7130"/>
      <c r="BH7130"/>
      <c r="BI7130"/>
      <c r="BJ7130"/>
      <c r="BK7130"/>
      <c r="BL7130"/>
      <c r="BM7130"/>
      <c r="BN7130"/>
      <c r="BO7130"/>
      <c r="BP7130"/>
      <c r="BQ7130"/>
      <c r="BR7130"/>
      <c r="BS7130"/>
      <c r="BT7130"/>
      <c r="BU7130"/>
      <c r="BV7130"/>
      <c r="BW7130"/>
      <c r="BX7130"/>
      <c r="BY7130"/>
      <c r="BZ7130"/>
      <c r="CA7130"/>
      <c r="CB7130"/>
      <c r="CC7130"/>
      <c r="CD7130"/>
      <c r="CE7130"/>
      <c r="CF7130"/>
      <c r="CG7130"/>
      <c r="CH7130"/>
      <c r="CI7130"/>
      <c r="CJ7130"/>
    </row>
    <row r="7131" spans="39:88" x14ac:dyDescent="0.3"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  <c r="BF7131"/>
      <c r="BG7131"/>
      <c r="BH7131"/>
      <c r="BI7131"/>
      <c r="BJ7131"/>
      <c r="BK7131"/>
      <c r="BL7131"/>
      <c r="BM7131"/>
      <c r="BN7131"/>
      <c r="BO7131"/>
      <c r="BP7131"/>
      <c r="BQ7131"/>
      <c r="BR7131"/>
      <c r="BS7131"/>
      <c r="BT7131"/>
      <c r="BU7131"/>
      <c r="BV7131"/>
      <c r="BW7131"/>
      <c r="BX7131"/>
      <c r="BY7131"/>
      <c r="BZ7131"/>
      <c r="CA7131"/>
      <c r="CB7131"/>
      <c r="CC7131"/>
      <c r="CD7131"/>
      <c r="CE7131"/>
      <c r="CF7131"/>
      <c r="CG7131"/>
      <c r="CH7131"/>
      <c r="CI7131"/>
      <c r="CJ7131"/>
    </row>
    <row r="7132" spans="39:88" x14ac:dyDescent="0.3"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  <c r="BF7132"/>
      <c r="BG7132"/>
      <c r="BH7132"/>
      <c r="BI7132"/>
      <c r="BJ7132"/>
      <c r="BK7132"/>
      <c r="BL7132"/>
      <c r="BM7132"/>
      <c r="BN7132"/>
      <c r="BO7132"/>
      <c r="BP7132"/>
      <c r="BQ7132"/>
      <c r="BR7132"/>
      <c r="BS7132"/>
      <c r="BT7132"/>
      <c r="BU7132"/>
      <c r="BV7132"/>
      <c r="BW7132"/>
      <c r="BX7132"/>
      <c r="BY7132"/>
      <c r="BZ7132"/>
      <c r="CA7132"/>
      <c r="CB7132"/>
      <c r="CC7132"/>
      <c r="CD7132"/>
      <c r="CE7132"/>
      <c r="CF7132"/>
      <c r="CG7132"/>
      <c r="CH7132"/>
      <c r="CI7132"/>
      <c r="CJ7132"/>
    </row>
    <row r="7133" spans="39:88" x14ac:dyDescent="0.3"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  <c r="BF7133"/>
      <c r="BG7133"/>
      <c r="BH7133"/>
      <c r="BI7133"/>
      <c r="BJ7133"/>
      <c r="BK7133"/>
      <c r="BL7133"/>
      <c r="BM7133"/>
      <c r="BN7133"/>
      <c r="BO7133"/>
      <c r="BP7133"/>
      <c r="BQ7133"/>
      <c r="BR7133"/>
      <c r="BS7133"/>
      <c r="BT7133"/>
      <c r="BU7133"/>
      <c r="BV7133"/>
      <c r="BW7133"/>
      <c r="BX7133"/>
      <c r="BY7133"/>
      <c r="BZ7133"/>
      <c r="CA7133"/>
      <c r="CB7133"/>
      <c r="CC7133"/>
      <c r="CD7133"/>
      <c r="CE7133"/>
      <c r="CF7133"/>
      <c r="CG7133"/>
      <c r="CH7133"/>
      <c r="CI7133"/>
      <c r="CJ7133"/>
    </row>
    <row r="7134" spans="39:88" x14ac:dyDescent="0.3"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  <c r="BF7134"/>
      <c r="BG7134"/>
      <c r="BH7134"/>
      <c r="BI7134"/>
      <c r="BJ7134"/>
      <c r="BK7134"/>
      <c r="BL7134"/>
      <c r="BM7134"/>
      <c r="BN7134"/>
      <c r="BO7134"/>
      <c r="BP7134"/>
      <c r="BQ7134"/>
      <c r="BR7134"/>
      <c r="BS7134"/>
      <c r="BT7134"/>
      <c r="BU7134"/>
      <c r="BV7134"/>
      <c r="BW7134"/>
      <c r="BX7134"/>
      <c r="BY7134"/>
      <c r="BZ7134"/>
      <c r="CA7134"/>
      <c r="CB7134"/>
      <c r="CC7134"/>
      <c r="CD7134"/>
      <c r="CE7134"/>
      <c r="CF7134"/>
      <c r="CG7134"/>
      <c r="CH7134"/>
      <c r="CI7134"/>
      <c r="CJ7134"/>
    </row>
    <row r="7135" spans="39:88" x14ac:dyDescent="0.3"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  <c r="BF7135"/>
      <c r="BG7135"/>
      <c r="BH7135"/>
      <c r="BI7135"/>
      <c r="BJ7135"/>
      <c r="BK7135"/>
      <c r="BL7135"/>
      <c r="BM7135"/>
      <c r="BN7135"/>
      <c r="BO7135"/>
      <c r="BP7135"/>
      <c r="BQ7135"/>
      <c r="BR7135"/>
      <c r="BS7135"/>
      <c r="BT7135"/>
      <c r="BU7135"/>
      <c r="BV7135"/>
      <c r="BW7135"/>
      <c r="BX7135"/>
      <c r="BY7135"/>
      <c r="BZ7135"/>
      <c r="CA7135"/>
      <c r="CB7135"/>
      <c r="CC7135"/>
      <c r="CD7135"/>
      <c r="CE7135"/>
      <c r="CF7135"/>
      <c r="CG7135"/>
      <c r="CH7135"/>
      <c r="CI7135"/>
      <c r="CJ7135"/>
    </row>
    <row r="7136" spans="39:88" x14ac:dyDescent="0.3"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  <c r="BF7136"/>
      <c r="BG7136"/>
      <c r="BH7136"/>
      <c r="BI7136"/>
      <c r="BJ7136"/>
      <c r="BK7136"/>
      <c r="BL7136"/>
      <c r="BM7136"/>
      <c r="BN7136"/>
      <c r="BO7136"/>
      <c r="BP7136"/>
      <c r="BQ7136"/>
      <c r="BR7136"/>
      <c r="BS7136"/>
      <c r="BT7136"/>
      <c r="BU7136"/>
      <c r="BV7136"/>
      <c r="BW7136"/>
      <c r="BX7136"/>
      <c r="BY7136"/>
      <c r="BZ7136"/>
      <c r="CA7136"/>
      <c r="CB7136"/>
      <c r="CC7136"/>
      <c r="CD7136"/>
      <c r="CE7136"/>
      <c r="CF7136"/>
      <c r="CG7136"/>
      <c r="CH7136"/>
      <c r="CI7136"/>
      <c r="CJ7136"/>
    </row>
    <row r="7137" spans="39:88" x14ac:dyDescent="0.3"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  <c r="BF7137"/>
      <c r="BG7137"/>
      <c r="BH7137"/>
      <c r="BI7137"/>
      <c r="BJ7137"/>
      <c r="BK7137"/>
      <c r="BL7137"/>
      <c r="BM7137"/>
      <c r="BN7137"/>
      <c r="BO7137"/>
      <c r="BP7137"/>
      <c r="BQ7137"/>
      <c r="BR7137"/>
      <c r="BS7137"/>
      <c r="BT7137"/>
      <c r="BU7137"/>
      <c r="BV7137"/>
      <c r="BW7137"/>
      <c r="BX7137"/>
      <c r="BY7137"/>
      <c r="BZ7137"/>
      <c r="CA7137"/>
      <c r="CB7137"/>
      <c r="CC7137"/>
      <c r="CD7137"/>
      <c r="CE7137"/>
      <c r="CF7137"/>
      <c r="CG7137"/>
      <c r="CH7137"/>
      <c r="CI7137"/>
      <c r="CJ7137"/>
    </row>
    <row r="7138" spans="39:88" x14ac:dyDescent="0.3"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  <c r="BF7138"/>
      <c r="BG7138"/>
      <c r="BH7138"/>
      <c r="BI7138"/>
      <c r="BJ7138"/>
      <c r="BK7138"/>
      <c r="BL7138"/>
      <c r="BM7138"/>
      <c r="BN7138"/>
      <c r="BO7138"/>
      <c r="BP7138"/>
      <c r="BQ7138"/>
      <c r="BR7138"/>
      <c r="BS7138"/>
      <c r="BT7138"/>
      <c r="BU7138"/>
      <c r="BV7138"/>
      <c r="BW7138"/>
      <c r="BX7138"/>
      <c r="BY7138"/>
      <c r="BZ7138"/>
      <c r="CA7138"/>
      <c r="CB7138"/>
      <c r="CC7138"/>
      <c r="CD7138"/>
      <c r="CE7138"/>
      <c r="CF7138"/>
      <c r="CG7138"/>
      <c r="CH7138"/>
      <c r="CI7138"/>
      <c r="CJ7138"/>
    </row>
    <row r="7139" spans="39:88" x14ac:dyDescent="0.3"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  <c r="BF7139"/>
      <c r="BG7139"/>
      <c r="BH7139"/>
      <c r="BI7139"/>
      <c r="BJ7139"/>
      <c r="BK7139"/>
      <c r="BL7139"/>
      <c r="BM7139"/>
      <c r="BN7139"/>
      <c r="BO7139"/>
      <c r="BP7139"/>
      <c r="BQ7139"/>
      <c r="BR7139"/>
      <c r="BS7139"/>
      <c r="BT7139"/>
      <c r="BU7139"/>
      <c r="BV7139"/>
      <c r="BW7139"/>
      <c r="BX7139"/>
      <c r="BY7139"/>
      <c r="BZ7139"/>
      <c r="CA7139"/>
      <c r="CB7139"/>
      <c r="CC7139"/>
      <c r="CD7139"/>
      <c r="CE7139"/>
      <c r="CF7139"/>
      <c r="CG7139"/>
      <c r="CH7139"/>
      <c r="CI7139"/>
      <c r="CJ7139"/>
    </row>
    <row r="7140" spans="39:88" x14ac:dyDescent="0.3"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  <c r="BF7140"/>
      <c r="BG7140"/>
      <c r="BH7140"/>
      <c r="BI7140"/>
      <c r="BJ7140"/>
      <c r="BK7140"/>
      <c r="BL7140"/>
      <c r="BM7140"/>
      <c r="BN7140"/>
      <c r="BO7140"/>
      <c r="BP7140"/>
      <c r="BQ7140"/>
      <c r="BR7140"/>
      <c r="BS7140"/>
      <c r="BT7140"/>
      <c r="BU7140"/>
      <c r="BV7140"/>
      <c r="BW7140"/>
      <c r="BX7140"/>
      <c r="BY7140"/>
      <c r="BZ7140"/>
      <c r="CA7140"/>
      <c r="CB7140"/>
      <c r="CC7140"/>
      <c r="CD7140"/>
      <c r="CE7140"/>
      <c r="CF7140"/>
      <c r="CG7140"/>
      <c r="CH7140"/>
      <c r="CI7140"/>
      <c r="CJ7140"/>
    </row>
    <row r="7141" spans="39:88" x14ac:dyDescent="0.3"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  <c r="BF7141"/>
      <c r="BG7141"/>
      <c r="BH7141"/>
      <c r="BI7141"/>
      <c r="BJ7141"/>
      <c r="BK7141"/>
      <c r="BL7141"/>
      <c r="BM7141"/>
      <c r="BN7141"/>
      <c r="BO7141"/>
      <c r="BP7141"/>
      <c r="BQ7141"/>
      <c r="BR7141"/>
      <c r="BS7141"/>
      <c r="BT7141"/>
      <c r="BU7141"/>
      <c r="BV7141"/>
      <c r="BW7141"/>
      <c r="BX7141"/>
      <c r="BY7141"/>
      <c r="BZ7141"/>
      <c r="CA7141"/>
      <c r="CB7141"/>
      <c r="CC7141"/>
      <c r="CD7141"/>
      <c r="CE7141"/>
      <c r="CF7141"/>
      <c r="CG7141"/>
      <c r="CH7141"/>
      <c r="CI7141"/>
      <c r="CJ7141"/>
    </row>
    <row r="7142" spans="39:88" x14ac:dyDescent="0.3"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  <c r="BF7142"/>
      <c r="BG7142"/>
      <c r="BH7142"/>
      <c r="BI7142"/>
      <c r="BJ7142"/>
      <c r="BK7142"/>
      <c r="BL7142"/>
      <c r="BM7142"/>
      <c r="BN7142"/>
      <c r="BO7142"/>
      <c r="BP7142"/>
      <c r="BQ7142"/>
      <c r="BR7142"/>
      <c r="BS7142"/>
      <c r="BT7142"/>
      <c r="BU7142"/>
      <c r="BV7142"/>
      <c r="BW7142"/>
      <c r="BX7142"/>
      <c r="BY7142"/>
      <c r="BZ7142"/>
      <c r="CA7142"/>
      <c r="CB7142"/>
      <c r="CC7142"/>
      <c r="CD7142"/>
      <c r="CE7142"/>
      <c r="CF7142"/>
      <c r="CG7142"/>
      <c r="CH7142"/>
      <c r="CI7142"/>
      <c r="CJ7142"/>
    </row>
    <row r="7143" spans="39:88" x14ac:dyDescent="0.3"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  <c r="BF7143"/>
      <c r="BG7143"/>
      <c r="BH7143"/>
      <c r="BI7143"/>
      <c r="BJ7143"/>
      <c r="BK7143"/>
      <c r="BL7143"/>
      <c r="BM7143"/>
      <c r="BN7143"/>
      <c r="BO7143"/>
      <c r="BP7143"/>
      <c r="BQ7143"/>
      <c r="BR7143"/>
      <c r="BS7143"/>
      <c r="BT7143"/>
      <c r="BU7143"/>
      <c r="BV7143"/>
      <c r="BW7143"/>
      <c r="BX7143"/>
      <c r="BY7143"/>
      <c r="BZ7143"/>
      <c r="CA7143"/>
      <c r="CB7143"/>
      <c r="CC7143"/>
      <c r="CD7143"/>
      <c r="CE7143"/>
      <c r="CF7143"/>
      <c r="CG7143"/>
      <c r="CH7143"/>
      <c r="CI7143"/>
      <c r="CJ7143"/>
    </row>
    <row r="7144" spans="39:88" x14ac:dyDescent="0.3"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  <c r="BF7144"/>
      <c r="BG7144"/>
      <c r="BH7144"/>
      <c r="BI7144"/>
      <c r="BJ7144"/>
      <c r="BK7144"/>
      <c r="BL7144"/>
      <c r="BM7144"/>
      <c r="BN7144"/>
      <c r="BO7144"/>
      <c r="BP7144"/>
      <c r="BQ7144"/>
      <c r="BR7144"/>
      <c r="BS7144"/>
      <c r="BT7144"/>
      <c r="BU7144"/>
      <c r="BV7144"/>
      <c r="BW7144"/>
      <c r="BX7144"/>
      <c r="BY7144"/>
      <c r="BZ7144"/>
      <c r="CA7144"/>
      <c r="CB7144"/>
      <c r="CC7144"/>
      <c r="CD7144"/>
      <c r="CE7144"/>
      <c r="CF7144"/>
      <c r="CG7144"/>
      <c r="CH7144"/>
      <c r="CI7144"/>
      <c r="CJ7144"/>
    </row>
    <row r="7145" spans="39:88" x14ac:dyDescent="0.3"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  <c r="BF7145"/>
      <c r="BG7145"/>
      <c r="BH7145"/>
      <c r="BI7145"/>
      <c r="BJ7145"/>
      <c r="BK7145"/>
      <c r="BL7145"/>
      <c r="BM7145"/>
      <c r="BN7145"/>
      <c r="BO7145"/>
      <c r="BP7145"/>
      <c r="BQ7145"/>
      <c r="BR7145"/>
      <c r="BS7145"/>
      <c r="BT7145"/>
      <c r="BU7145"/>
      <c r="BV7145"/>
      <c r="BW7145"/>
      <c r="BX7145"/>
      <c r="BY7145"/>
      <c r="BZ7145"/>
      <c r="CA7145"/>
      <c r="CB7145"/>
      <c r="CC7145"/>
      <c r="CD7145"/>
      <c r="CE7145"/>
      <c r="CF7145"/>
      <c r="CG7145"/>
      <c r="CH7145"/>
      <c r="CI7145"/>
      <c r="CJ7145"/>
    </row>
    <row r="7146" spans="39:88" x14ac:dyDescent="0.3"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  <c r="BF7146"/>
      <c r="BG7146"/>
      <c r="BH7146"/>
      <c r="BI7146"/>
      <c r="BJ7146"/>
      <c r="BK7146"/>
      <c r="BL7146"/>
      <c r="BM7146"/>
      <c r="BN7146"/>
      <c r="BO7146"/>
      <c r="BP7146"/>
      <c r="BQ7146"/>
      <c r="BR7146"/>
      <c r="BS7146"/>
      <c r="BT7146"/>
      <c r="BU7146"/>
      <c r="BV7146"/>
      <c r="BW7146"/>
      <c r="BX7146"/>
      <c r="BY7146"/>
      <c r="BZ7146"/>
      <c r="CA7146"/>
      <c r="CB7146"/>
      <c r="CC7146"/>
      <c r="CD7146"/>
      <c r="CE7146"/>
      <c r="CF7146"/>
      <c r="CG7146"/>
      <c r="CH7146"/>
      <c r="CI7146"/>
      <c r="CJ7146"/>
    </row>
    <row r="7147" spans="39:88" x14ac:dyDescent="0.3"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  <c r="BF7147"/>
      <c r="BG7147"/>
      <c r="BH7147"/>
      <c r="BI7147"/>
      <c r="BJ7147"/>
      <c r="BK7147"/>
      <c r="BL7147"/>
      <c r="BM7147"/>
      <c r="BN7147"/>
      <c r="BO7147"/>
      <c r="BP7147"/>
      <c r="BQ7147"/>
      <c r="BR7147"/>
      <c r="BS7147"/>
      <c r="BT7147"/>
      <c r="BU7147"/>
      <c r="BV7147"/>
      <c r="BW7147"/>
      <c r="BX7147"/>
      <c r="BY7147"/>
      <c r="BZ7147"/>
      <c r="CA7147"/>
      <c r="CB7147"/>
      <c r="CC7147"/>
      <c r="CD7147"/>
      <c r="CE7147"/>
      <c r="CF7147"/>
      <c r="CG7147"/>
      <c r="CH7147"/>
      <c r="CI7147"/>
      <c r="CJ7147"/>
    </row>
    <row r="7148" spans="39:88" x14ac:dyDescent="0.3"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  <c r="BF7148"/>
      <c r="BG7148"/>
      <c r="BH7148"/>
      <c r="BI7148"/>
      <c r="BJ7148"/>
      <c r="BK7148"/>
      <c r="BL7148"/>
      <c r="BM7148"/>
      <c r="BN7148"/>
      <c r="BO7148"/>
      <c r="BP7148"/>
      <c r="BQ7148"/>
      <c r="BR7148"/>
      <c r="BS7148"/>
      <c r="BT7148"/>
      <c r="BU7148"/>
      <c r="BV7148"/>
      <c r="BW7148"/>
      <c r="BX7148"/>
      <c r="BY7148"/>
      <c r="BZ7148"/>
      <c r="CA7148"/>
      <c r="CB7148"/>
      <c r="CC7148"/>
      <c r="CD7148"/>
      <c r="CE7148"/>
      <c r="CF7148"/>
      <c r="CG7148"/>
      <c r="CH7148"/>
      <c r="CI7148"/>
      <c r="CJ7148"/>
    </row>
    <row r="7149" spans="39:88" x14ac:dyDescent="0.3"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  <c r="BF7149"/>
      <c r="BG7149"/>
      <c r="BH7149"/>
      <c r="BI7149"/>
      <c r="BJ7149"/>
      <c r="BK7149"/>
      <c r="BL7149"/>
      <c r="BM7149"/>
      <c r="BN7149"/>
      <c r="BO7149"/>
      <c r="BP7149"/>
      <c r="BQ7149"/>
      <c r="BR7149"/>
      <c r="BS7149"/>
      <c r="BT7149"/>
      <c r="BU7149"/>
      <c r="BV7149"/>
      <c r="BW7149"/>
      <c r="BX7149"/>
      <c r="BY7149"/>
      <c r="BZ7149"/>
      <c r="CA7149"/>
      <c r="CB7149"/>
      <c r="CC7149"/>
      <c r="CD7149"/>
      <c r="CE7149"/>
      <c r="CF7149"/>
      <c r="CG7149"/>
      <c r="CH7149"/>
      <c r="CI7149"/>
      <c r="CJ7149"/>
    </row>
    <row r="7150" spans="39:88" x14ac:dyDescent="0.3"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  <c r="BF7150"/>
      <c r="BG7150"/>
      <c r="BH7150"/>
      <c r="BI7150"/>
      <c r="BJ7150"/>
      <c r="BK7150"/>
      <c r="BL7150"/>
      <c r="BM7150"/>
      <c r="BN7150"/>
      <c r="BO7150"/>
      <c r="BP7150"/>
      <c r="BQ7150"/>
      <c r="BR7150"/>
      <c r="BS7150"/>
      <c r="BT7150"/>
      <c r="BU7150"/>
      <c r="BV7150"/>
      <c r="BW7150"/>
      <c r="BX7150"/>
      <c r="BY7150"/>
      <c r="BZ7150"/>
      <c r="CA7150"/>
      <c r="CB7150"/>
      <c r="CC7150"/>
      <c r="CD7150"/>
      <c r="CE7150"/>
      <c r="CF7150"/>
      <c r="CG7150"/>
      <c r="CH7150"/>
      <c r="CI7150"/>
      <c r="CJ7150"/>
    </row>
    <row r="7151" spans="39:88" x14ac:dyDescent="0.3"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  <c r="BF7151"/>
      <c r="BG7151"/>
      <c r="BH7151"/>
      <c r="BI7151"/>
      <c r="BJ7151"/>
      <c r="BK7151"/>
      <c r="BL7151"/>
      <c r="BM7151"/>
      <c r="BN7151"/>
      <c r="BO7151"/>
      <c r="BP7151"/>
      <c r="BQ7151"/>
      <c r="BR7151"/>
      <c r="BS7151"/>
      <c r="BT7151"/>
      <c r="BU7151"/>
      <c r="BV7151"/>
      <c r="BW7151"/>
      <c r="BX7151"/>
      <c r="BY7151"/>
      <c r="BZ7151"/>
      <c r="CA7151"/>
      <c r="CB7151"/>
      <c r="CC7151"/>
      <c r="CD7151"/>
      <c r="CE7151"/>
      <c r="CF7151"/>
      <c r="CG7151"/>
      <c r="CH7151"/>
      <c r="CI7151"/>
      <c r="CJ7151"/>
    </row>
    <row r="7152" spans="39:88" x14ac:dyDescent="0.3"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  <c r="BF7152"/>
      <c r="BG7152"/>
      <c r="BH7152"/>
      <c r="BI7152"/>
      <c r="BJ7152"/>
      <c r="BK7152"/>
      <c r="BL7152"/>
      <c r="BM7152"/>
      <c r="BN7152"/>
      <c r="BO7152"/>
      <c r="BP7152"/>
      <c r="BQ7152"/>
      <c r="BR7152"/>
      <c r="BS7152"/>
      <c r="BT7152"/>
      <c r="BU7152"/>
      <c r="BV7152"/>
      <c r="BW7152"/>
      <c r="BX7152"/>
      <c r="BY7152"/>
      <c r="BZ7152"/>
      <c r="CA7152"/>
      <c r="CB7152"/>
      <c r="CC7152"/>
      <c r="CD7152"/>
      <c r="CE7152"/>
      <c r="CF7152"/>
      <c r="CG7152"/>
      <c r="CH7152"/>
      <c r="CI7152"/>
      <c r="CJ7152"/>
    </row>
    <row r="7153" spans="39:88" x14ac:dyDescent="0.3"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  <c r="BF7153"/>
      <c r="BG7153"/>
      <c r="BH7153"/>
      <c r="BI7153"/>
      <c r="BJ7153"/>
      <c r="BK7153"/>
      <c r="BL7153"/>
      <c r="BM7153"/>
      <c r="BN7153"/>
      <c r="BO7153"/>
      <c r="BP7153"/>
      <c r="BQ7153"/>
      <c r="BR7153"/>
      <c r="BS7153"/>
      <c r="BT7153"/>
      <c r="BU7153"/>
      <c r="BV7153"/>
      <c r="BW7153"/>
      <c r="BX7153"/>
      <c r="BY7153"/>
      <c r="BZ7153"/>
      <c r="CA7153"/>
      <c r="CB7153"/>
      <c r="CC7153"/>
      <c r="CD7153"/>
      <c r="CE7153"/>
      <c r="CF7153"/>
      <c r="CG7153"/>
      <c r="CH7153"/>
      <c r="CI7153"/>
      <c r="CJ7153"/>
    </row>
    <row r="7154" spans="39:88" x14ac:dyDescent="0.3"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  <c r="BF7154"/>
      <c r="BG7154"/>
      <c r="BH7154"/>
      <c r="BI7154"/>
      <c r="BJ7154"/>
      <c r="BK7154"/>
      <c r="BL7154"/>
      <c r="BM7154"/>
      <c r="BN7154"/>
      <c r="BO7154"/>
      <c r="BP7154"/>
      <c r="BQ7154"/>
      <c r="BR7154"/>
      <c r="BS7154"/>
      <c r="BT7154"/>
      <c r="BU7154"/>
      <c r="BV7154"/>
      <c r="BW7154"/>
      <c r="BX7154"/>
      <c r="BY7154"/>
      <c r="BZ7154"/>
      <c r="CA7154"/>
      <c r="CB7154"/>
      <c r="CC7154"/>
      <c r="CD7154"/>
      <c r="CE7154"/>
      <c r="CF7154"/>
      <c r="CG7154"/>
      <c r="CH7154"/>
      <c r="CI7154"/>
      <c r="CJ7154"/>
    </row>
    <row r="7155" spans="39:88" x14ac:dyDescent="0.3"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  <c r="BF7155"/>
      <c r="BG7155"/>
      <c r="BH7155"/>
      <c r="BI7155"/>
      <c r="BJ7155"/>
      <c r="BK7155"/>
      <c r="BL7155"/>
      <c r="BM7155"/>
      <c r="BN7155"/>
      <c r="BO7155"/>
      <c r="BP7155"/>
      <c r="BQ7155"/>
      <c r="BR7155"/>
      <c r="BS7155"/>
      <c r="BT7155"/>
      <c r="BU7155"/>
      <c r="BV7155"/>
      <c r="BW7155"/>
      <c r="BX7155"/>
      <c r="BY7155"/>
      <c r="BZ7155"/>
      <c r="CA7155"/>
      <c r="CB7155"/>
      <c r="CC7155"/>
      <c r="CD7155"/>
      <c r="CE7155"/>
      <c r="CF7155"/>
      <c r="CG7155"/>
      <c r="CH7155"/>
      <c r="CI7155"/>
      <c r="CJ7155"/>
    </row>
    <row r="7156" spans="39:88" x14ac:dyDescent="0.3"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  <c r="BF7156"/>
      <c r="BG7156"/>
      <c r="BH7156"/>
      <c r="BI7156"/>
      <c r="BJ7156"/>
      <c r="BK7156"/>
      <c r="BL7156"/>
      <c r="BM7156"/>
      <c r="BN7156"/>
      <c r="BO7156"/>
      <c r="BP7156"/>
      <c r="BQ7156"/>
      <c r="BR7156"/>
      <c r="BS7156"/>
      <c r="BT7156"/>
      <c r="BU7156"/>
      <c r="BV7156"/>
      <c r="BW7156"/>
      <c r="BX7156"/>
      <c r="BY7156"/>
      <c r="BZ7156"/>
      <c r="CA7156"/>
      <c r="CB7156"/>
      <c r="CC7156"/>
      <c r="CD7156"/>
      <c r="CE7156"/>
      <c r="CF7156"/>
      <c r="CG7156"/>
      <c r="CH7156"/>
      <c r="CI7156"/>
      <c r="CJ7156"/>
    </row>
    <row r="7157" spans="39:88" x14ac:dyDescent="0.3"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  <c r="BF7157"/>
      <c r="BG7157"/>
      <c r="BH7157"/>
      <c r="BI7157"/>
      <c r="BJ7157"/>
      <c r="BK7157"/>
      <c r="BL7157"/>
      <c r="BM7157"/>
      <c r="BN7157"/>
      <c r="BO7157"/>
      <c r="BP7157"/>
      <c r="BQ7157"/>
      <c r="BR7157"/>
      <c r="BS7157"/>
      <c r="BT7157"/>
      <c r="BU7157"/>
      <c r="BV7157"/>
      <c r="BW7157"/>
      <c r="BX7157"/>
      <c r="BY7157"/>
      <c r="BZ7157"/>
      <c r="CA7157"/>
      <c r="CB7157"/>
      <c r="CC7157"/>
      <c r="CD7157"/>
      <c r="CE7157"/>
      <c r="CF7157"/>
      <c r="CG7157"/>
      <c r="CH7157"/>
      <c r="CI7157"/>
      <c r="CJ7157"/>
    </row>
    <row r="7158" spans="39:88" x14ac:dyDescent="0.3"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  <c r="BF7158"/>
      <c r="BG7158"/>
      <c r="BH7158"/>
      <c r="BI7158"/>
      <c r="BJ7158"/>
      <c r="BK7158"/>
      <c r="BL7158"/>
      <c r="BM7158"/>
      <c r="BN7158"/>
      <c r="BO7158"/>
      <c r="BP7158"/>
      <c r="BQ7158"/>
      <c r="BR7158"/>
      <c r="BS7158"/>
      <c r="BT7158"/>
      <c r="BU7158"/>
      <c r="BV7158"/>
      <c r="BW7158"/>
      <c r="BX7158"/>
      <c r="BY7158"/>
      <c r="BZ7158"/>
      <c r="CA7158"/>
      <c r="CB7158"/>
      <c r="CC7158"/>
      <c r="CD7158"/>
      <c r="CE7158"/>
      <c r="CF7158"/>
      <c r="CG7158"/>
      <c r="CH7158"/>
      <c r="CI7158"/>
      <c r="CJ7158"/>
    </row>
    <row r="7159" spans="39:88" x14ac:dyDescent="0.3"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  <c r="BF7159"/>
      <c r="BG7159"/>
      <c r="BH7159"/>
      <c r="BI7159"/>
      <c r="BJ7159"/>
      <c r="BK7159"/>
      <c r="BL7159"/>
      <c r="BM7159"/>
      <c r="BN7159"/>
      <c r="BO7159"/>
      <c r="BP7159"/>
      <c r="BQ7159"/>
      <c r="BR7159"/>
      <c r="BS7159"/>
      <c r="BT7159"/>
      <c r="BU7159"/>
      <c r="BV7159"/>
      <c r="BW7159"/>
      <c r="BX7159"/>
      <c r="BY7159"/>
      <c r="BZ7159"/>
      <c r="CA7159"/>
      <c r="CB7159"/>
      <c r="CC7159"/>
      <c r="CD7159"/>
      <c r="CE7159"/>
      <c r="CF7159"/>
      <c r="CG7159"/>
      <c r="CH7159"/>
      <c r="CI7159"/>
      <c r="CJ7159"/>
    </row>
    <row r="7160" spans="39:88" x14ac:dyDescent="0.3"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  <c r="BF7160"/>
      <c r="BG7160"/>
      <c r="BH7160"/>
      <c r="BI7160"/>
      <c r="BJ7160"/>
      <c r="BK7160"/>
      <c r="BL7160"/>
      <c r="BM7160"/>
      <c r="BN7160"/>
      <c r="BO7160"/>
      <c r="BP7160"/>
      <c r="BQ7160"/>
      <c r="BR7160"/>
      <c r="BS7160"/>
      <c r="BT7160"/>
      <c r="BU7160"/>
      <c r="BV7160"/>
      <c r="BW7160"/>
      <c r="BX7160"/>
      <c r="BY7160"/>
      <c r="BZ7160"/>
      <c r="CA7160"/>
      <c r="CB7160"/>
      <c r="CC7160"/>
      <c r="CD7160"/>
      <c r="CE7160"/>
      <c r="CF7160"/>
      <c r="CG7160"/>
      <c r="CH7160"/>
      <c r="CI7160"/>
      <c r="CJ7160"/>
    </row>
    <row r="7161" spans="39:88" x14ac:dyDescent="0.3"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  <c r="BF7161"/>
      <c r="BG7161"/>
      <c r="BH7161"/>
      <c r="BI7161"/>
      <c r="BJ7161"/>
      <c r="BK7161"/>
      <c r="BL7161"/>
      <c r="BM7161"/>
      <c r="BN7161"/>
      <c r="BO7161"/>
      <c r="BP7161"/>
      <c r="BQ7161"/>
      <c r="BR7161"/>
      <c r="BS7161"/>
      <c r="BT7161"/>
      <c r="BU7161"/>
      <c r="BV7161"/>
      <c r="BW7161"/>
      <c r="BX7161"/>
      <c r="BY7161"/>
      <c r="BZ7161"/>
      <c r="CA7161"/>
      <c r="CB7161"/>
      <c r="CC7161"/>
      <c r="CD7161"/>
      <c r="CE7161"/>
      <c r="CF7161"/>
      <c r="CG7161"/>
      <c r="CH7161"/>
      <c r="CI7161"/>
      <c r="CJ7161"/>
    </row>
    <row r="7162" spans="39:88" x14ac:dyDescent="0.3"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  <c r="BF7162"/>
      <c r="BG7162"/>
      <c r="BH7162"/>
      <c r="BI7162"/>
      <c r="BJ7162"/>
      <c r="BK7162"/>
      <c r="BL7162"/>
      <c r="BM7162"/>
      <c r="BN7162"/>
      <c r="BO7162"/>
      <c r="BP7162"/>
      <c r="BQ7162"/>
      <c r="BR7162"/>
      <c r="BS7162"/>
      <c r="BT7162"/>
      <c r="BU7162"/>
      <c r="BV7162"/>
      <c r="BW7162"/>
      <c r="BX7162"/>
      <c r="BY7162"/>
      <c r="BZ7162"/>
      <c r="CA7162"/>
      <c r="CB7162"/>
      <c r="CC7162"/>
      <c r="CD7162"/>
      <c r="CE7162"/>
      <c r="CF7162"/>
      <c r="CG7162"/>
      <c r="CH7162"/>
      <c r="CI7162"/>
      <c r="CJ7162"/>
    </row>
    <row r="7163" spans="39:88" x14ac:dyDescent="0.3"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  <c r="BF7163"/>
      <c r="BG7163"/>
      <c r="BH7163"/>
      <c r="BI7163"/>
      <c r="BJ7163"/>
      <c r="BK7163"/>
      <c r="BL7163"/>
      <c r="BM7163"/>
      <c r="BN7163"/>
      <c r="BO7163"/>
      <c r="BP7163"/>
      <c r="BQ7163"/>
      <c r="BR7163"/>
      <c r="BS7163"/>
      <c r="BT7163"/>
      <c r="BU7163"/>
      <c r="BV7163"/>
      <c r="BW7163"/>
      <c r="BX7163"/>
      <c r="BY7163"/>
      <c r="BZ7163"/>
      <c r="CA7163"/>
      <c r="CB7163"/>
      <c r="CC7163"/>
      <c r="CD7163"/>
      <c r="CE7163"/>
      <c r="CF7163"/>
      <c r="CG7163"/>
      <c r="CH7163"/>
      <c r="CI7163"/>
      <c r="CJ7163"/>
    </row>
    <row r="7164" spans="39:88" x14ac:dyDescent="0.3"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  <c r="BF7164"/>
      <c r="BG7164"/>
      <c r="BH7164"/>
      <c r="BI7164"/>
      <c r="BJ7164"/>
      <c r="BK7164"/>
      <c r="BL7164"/>
      <c r="BM7164"/>
      <c r="BN7164"/>
      <c r="BO7164"/>
      <c r="BP7164"/>
      <c r="BQ7164"/>
      <c r="BR7164"/>
      <c r="BS7164"/>
      <c r="BT7164"/>
      <c r="BU7164"/>
      <c r="BV7164"/>
      <c r="BW7164"/>
      <c r="BX7164"/>
      <c r="BY7164"/>
      <c r="BZ7164"/>
      <c r="CA7164"/>
      <c r="CB7164"/>
      <c r="CC7164"/>
      <c r="CD7164"/>
      <c r="CE7164"/>
      <c r="CF7164"/>
      <c r="CG7164"/>
      <c r="CH7164"/>
      <c r="CI7164"/>
      <c r="CJ7164"/>
    </row>
    <row r="7165" spans="39:88" x14ac:dyDescent="0.3"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  <c r="BF7165"/>
      <c r="BG7165"/>
      <c r="BH7165"/>
      <c r="BI7165"/>
      <c r="BJ7165"/>
      <c r="BK7165"/>
      <c r="BL7165"/>
      <c r="BM7165"/>
      <c r="BN7165"/>
      <c r="BO7165"/>
      <c r="BP7165"/>
      <c r="BQ7165"/>
      <c r="BR7165"/>
      <c r="BS7165"/>
      <c r="BT7165"/>
      <c r="BU7165"/>
      <c r="BV7165"/>
      <c r="BW7165"/>
      <c r="BX7165"/>
      <c r="BY7165"/>
      <c r="BZ7165"/>
      <c r="CA7165"/>
      <c r="CB7165"/>
      <c r="CC7165"/>
      <c r="CD7165"/>
      <c r="CE7165"/>
      <c r="CF7165"/>
      <c r="CG7165"/>
      <c r="CH7165"/>
      <c r="CI7165"/>
      <c r="CJ7165"/>
    </row>
    <row r="7166" spans="39:88" x14ac:dyDescent="0.3"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  <c r="BF7166"/>
      <c r="BG7166"/>
      <c r="BH7166"/>
      <c r="BI7166"/>
      <c r="BJ7166"/>
      <c r="BK7166"/>
      <c r="BL7166"/>
      <c r="BM7166"/>
      <c r="BN7166"/>
      <c r="BO7166"/>
      <c r="BP7166"/>
      <c r="BQ7166"/>
      <c r="BR7166"/>
      <c r="BS7166"/>
      <c r="BT7166"/>
      <c r="BU7166"/>
      <c r="BV7166"/>
      <c r="BW7166"/>
      <c r="BX7166"/>
      <c r="BY7166"/>
      <c r="BZ7166"/>
      <c r="CA7166"/>
      <c r="CB7166"/>
      <c r="CC7166"/>
      <c r="CD7166"/>
      <c r="CE7166"/>
      <c r="CF7166"/>
      <c r="CG7166"/>
      <c r="CH7166"/>
      <c r="CI7166"/>
      <c r="CJ7166"/>
    </row>
    <row r="7167" spans="39:88" x14ac:dyDescent="0.3"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  <c r="BF7167"/>
      <c r="BG7167"/>
      <c r="BH7167"/>
      <c r="BI7167"/>
      <c r="BJ7167"/>
      <c r="BK7167"/>
      <c r="BL7167"/>
      <c r="BM7167"/>
      <c r="BN7167"/>
      <c r="BO7167"/>
      <c r="BP7167"/>
      <c r="BQ7167"/>
      <c r="BR7167"/>
      <c r="BS7167"/>
      <c r="BT7167"/>
      <c r="BU7167"/>
      <c r="BV7167"/>
      <c r="BW7167"/>
      <c r="BX7167"/>
      <c r="BY7167"/>
      <c r="BZ7167"/>
      <c r="CA7167"/>
      <c r="CB7167"/>
      <c r="CC7167"/>
      <c r="CD7167"/>
      <c r="CE7167"/>
      <c r="CF7167"/>
      <c r="CG7167"/>
      <c r="CH7167"/>
      <c r="CI7167"/>
      <c r="CJ7167"/>
    </row>
    <row r="7168" spans="39:88" x14ac:dyDescent="0.3"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  <c r="BF7168"/>
      <c r="BG7168"/>
      <c r="BH7168"/>
      <c r="BI7168"/>
      <c r="BJ7168"/>
      <c r="BK7168"/>
      <c r="BL7168"/>
      <c r="BM7168"/>
      <c r="BN7168"/>
      <c r="BO7168"/>
      <c r="BP7168"/>
      <c r="BQ7168"/>
      <c r="BR7168"/>
      <c r="BS7168"/>
      <c r="BT7168"/>
      <c r="BU7168"/>
      <c r="BV7168"/>
      <c r="BW7168"/>
      <c r="BX7168"/>
      <c r="BY7168"/>
      <c r="BZ7168"/>
      <c r="CA7168"/>
      <c r="CB7168"/>
      <c r="CC7168"/>
      <c r="CD7168"/>
      <c r="CE7168"/>
      <c r="CF7168"/>
      <c r="CG7168"/>
      <c r="CH7168"/>
      <c r="CI7168"/>
      <c r="CJ7168"/>
    </row>
    <row r="7169" spans="39:88" x14ac:dyDescent="0.3"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  <c r="BF7169"/>
      <c r="BG7169"/>
      <c r="BH7169"/>
      <c r="BI7169"/>
      <c r="BJ7169"/>
      <c r="BK7169"/>
      <c r="BL7169"/>
      <c r="BM7169"/>
      <c r="BN7169"/>
      <c r="BO7169"/>
      <c r="BP7169"/>
      <c r="BQ7169"/>
      <c r="BR7169"/>
      <c r="BS7169"/>
      <c r="BT7169"/>
      <c r="BU7169"/>
      <c r="BV7169"/>
      <c r="BW7169"/>
      <c r="BX7169"/>
      <c r="BY7169"/>
      <c r="BZ7169"/>
      <c r="CA7169"/>
      <c r="CB7169"/>
      <c r="CC7169"/>
      <c r="CD7169"/>
      <c r="CE7169"/>
      <c r="CF7169"/>
      <c r="CG7169"/>
      <c r="CH7169"/>
      <c r="CI7169"/>
      <c r="CJ7169"/>
    </row>
    <row r="7170" spans="39:88" x14ac:dyDescent="0.3"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  <c r="BF7170"/>
      <c r="BG7170"/>
      <c r="BH7170"/>
      <c r="BI7170"/>
      <c r="BJ7170"/>
      <c r="BK7170"/>
      <c r="BL7170"/>
      <c r="BM7170"/>
      <c r="BN7170"/>
      <c r="BO7170"/>
      <c r="BP7170"/>
      <c r="BQ7170"/>
      <c r="BR7170"/>
      <c r="BS7170"/>
      <c r="BT7170"/>
      <c r="BU7170"/>
      <c r="BV7170"/>
      <c r="BW7170"/>
      <c r="BX7170"/>
      <c r="BY7170"/>
      <c r="BZ7170"/>
      <c r="CA7170"/>
      <c r="CB7170"/>
      <c r="CC7170"/>
      <c r="CD7170"/>
      <c r="CE7170"/>
      <c r="CF7170"/>
      <c r="CG7170"/>
      <c r="CH7170"/>
      <c r="CI7170"/>
      <c r="CJ7170"/>
    </row>
    <row r="7171" spans="39:88" x14ac:dyDescent="0.3"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  <c r="BF7171"/>
      <c r="BG7171"/>
      <c r="BH7171"/>
      <c r="BI7171"/>
      <c r="BJ7171"/>
      <c r="BK7171"/>
      <c r="BL7171"/>
      <c r="BM7171"/>
      <c r="BN7171"/>
      <c r="BO7171"/>
      <c r="BP7171"/>
      <c r="BQ7171"/>
      <c r="BR7171"/>
      <c r="BS7171"/>
      <c r="BT7171"/>
      <c r="BU7171"/>
      <c r="BV7171"/>
      <c r="BW7171"/>
      <c r="BX7171"/>
      <c r="BY7171"/>
      <c r="BZ7171"/>
      <c r="CA7171"/>
      <c r="CB7171"/>
      <c r="CC7171"/>
      <c r="CD7171"/>
      <c r="CE7171"/>
      <c r="CF7171"/>
      <c r="CG7171"/>
      <c r="CH7171"/>
      <c r="CI7171"/>
      <c r="CJ7171"/>
    </row>
    <row r="7172" spans="39:88" x14ac:dyDescent="0.3"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  <c r="BF7172"/>
      <c r="BG7172"/>
      <c r="BH7172"/>
      <c r="BI7172"/>
      <c r="BJ7172"/>
      <c r="BK7172"/>
      <c r="BL7172"/>
      <c r="BM7172"/>
      <c r="BN7172"/>
      <c r="BO7172"/>
      <c r="BP7172"/>
      <c r="BQ7172"/>
      <c r="BR7172"/>
      <c r="BS7172"/>
      <c r="BT7172"/>
      <c r="BU7172"/>
      <c r="BV7172"/>
      <c r="BW7172"/>
      <c r="BX7172"/>
      <c r="BY7172"/>
      <c r="BZ7172"/>
      <c r="CA7172"/>
      <c r="CB7172"/>
      <c r="CC7172"/>
      <c r="CD7172"/>
      <c r="CE7172"/>
      <c r="CF7172"/>
      <c r="CG7172"/>
      <c r="CH7172"/>
      <c r="CI7172"/>
      <c r="CJ7172"/>
    </row>
    <row r="7173" spans="39:88" x14ac:dyDescent="0.3"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  <c r="BF7173"/>
      <c r="BG7173"/>
      <c r="BH7173"/>
      <c r="BI7173"/>
      <c r="BJ7173"/>
      <c r="BK7173"/>
      <c r="BL7173"/>
      <c r="BM7173"/>
      <c r="BN7173"/>
      <c r="BO7173"/>
      <c r="BP7173"/>
      <c r="BQ7173"/>
      <c r="BR7173"/>
      <c r="BS7173"/>
      <c r="BT7173"/>
      <c r="BU7173"/>
      <c r="BV7173"/>
      <c r="BW7173"/>
      <c r="BX7173"/>
      <c r="BY7173"/>
      <c r="BZ7173"/>
      <c r="CA7173"/>
      <c r="CB7173"/>
      <c r="CC7173"/>
      <c r="CD7173"/>
      <c r="CE7173"/>
      <c r="CF7173"/>
      <c r="CG7173"/>
      <c r="CH7173"/>
      <c r="CI7173"/>
      <c r="CJ7173"/>
    </row>
    <row r="7174" spans="39:88" x14ac:dyDescent="0.3"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  <c r="BF7174"/>
      <c r="BG7174"/>
      <c r="BH7174"/>
      <c r="BI7174"/>
      <c r="BJ7174"/>
      <c r="BK7174"/>
      <c r="BL7174"/>
      <c r="BM7174"/>
      <c r="BN7174"/>
      <c r="BO7174"/>
      <c r="BP7174"/>
      <c r="BQ7174"/>
      <c r="BR7174"/>
      <c r="BS7174"/>
      <c r="BT7174"/>
      <c r="BU7174"/>
      <c r="BV7174"/>
      <c r="BW7174"/>
      <c r="BX7174"/>
      <c r="BY7174"/>
      <c r="BZ7174"/>
      <c r="CA7174"/>
      <c r="CB7174"/>
      <c r="CC7174"/>
      <c r="CD7174"/>
      <c r="CE7174"/>
      <c r="CF7174"/>
      <c r="CG7174"/>
      <c r="CH7174"/>
      <c r="CI7174"/>
      <c r="CJ7174"/>
    </row>
    <row r="7175" spans="39:88" x14ac:dyDescent="0.3"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  <c r="BF7175"/>
      <c r="BG7175"/>
      <c r="BH7175"/>
      <c r="BI7175"/>
      <c r="BJ7175"/>
      <c r="BK7175"/>
      <c r="BL7175"/>
      <c r="BM7175"/>
      <c r="BN7175"/>
      <c r="BO7175"/>
      <c r="BP7175"/>
      <c r="BQ7175"/>
      <c r="BR7175"/>
      <c r="BS7175"/>
      <c r="BT7175"/>
      <c r="BU7175"/>
      <c r="BV7175"/>
      <c r="BW7175"/>
      <c r="BX7175"/>
      <c r="BY7175"/>
      <c r="BZ7175"/>
      <c r="CA7175"/>
      <c r="CB7175"/>
      <c r="CC7175"/>
      <c r="CD7175"/>
      <c r="CE7175"/>
      <c r="CF7175"/>
      <c r="CG7175"/>
      <c r="CH7175"/>
      <c r="CI7175"/>
      <c r="CJ7175"/>
    </row>
    <row r="7176" spans="39:88" x14ac:dyDescent="0.3"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  <c r="BF7176"/>
      <c r="BG7176"/>
      <c r="BH7176"/>
      <c r="BI7176"/>
      <c r="BJ7176"/>
      <c r="BK7176"/>
      <c r="BL7176"/>
      <c r="BM7176"/>
      <c r="BN7176"/>
      <c r="BO7176"/>
      <c r="BP7176"/>
      <c r="BQ7176"/>
      <c r="BR7176"/>
      <c r="BS7176"/>
      <c r="BT7176"/>
      <c r="BU7176"/>
      <c r="BV7176"/>
      <c r="BW7176"/>
      <c r="BX7176"/>
      <c r="BY7176"/>
      <c r="BZ7176"/>
      <c r="CA7176"/>
      <c r="CB7176"/>
      <c r="CC7176"/>
      <c r="CD7176"/>
      <c r="CE7176"/>
      <c r="CF7176"/>
      <c r="CG7176"/>
      <c r="CH7176"/>
      <c r="CI7176"/>
      <c r="CJ7176"/>
    </row>
    <row r="7177" spans="39:88" x14ac:dyDescent="0.3"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  <c r="BF7177"/>
      <c r="BG7177"/>
      <c r="BH7177"/>
      <c r="BI7177"/>
      <c r="BJ7177"/>
      <c r="BK7177"/>
      <c r="BL7177"/>
      <c r="BM7177"/>
      <c r="BN7177"/>
      <c r="BO7177"/>
      <c r="BP7177"/>
      <c r="BQ7177"/>
      <c r="BR7177"/>
      <c r="BS7177"/>
      <c r="BT7177"/>
      <c r="BU7177"/>
      <c r="BV7177"/>
      <c r="BW7177"/>
      <c r="BX7177"/>
      <c r="BY7177"/>
      <c r="BZ7177"/>
      <c r="CA7177"/>
      <c r="CB7177"/>
      <c r="CC7177"/>
      <c r="CD7177"/>
      <c r="CE7177"/>
      <c r="CF7177"/>
      <c r="CG7177"/>
      <c r="CH7177"/>
      <c r="CI7177"/>
      <c r="CJ7177"/>
    </row>
    <row r="7178" spans="39:88" x14ac:dyDescent="0.3"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  <c r="BF7178"/>
      <c r="BG7178"/>
      <c r="BH7178"/>
      <c r="BI7178"/>
      <c r="BJ7178"/>
      <c r="BK7178"/>
      <c r="BL7178"/>
      <c r="BM7178"/>
      <c r="BN7178"/>
      <c r="BO7178"/>
      <c r="BP7178"/>
      <c r="BQ7178"/>
      <c r="BR7178"/>
      <c r="BS7178"/>
      <c r="BT7178"/>
      <c r="BU7178"/>
      <c r="BV7178"/>
      <c r="BW7178"/>
      <c r="BX7178"/>
      <c r="BY7178"/>
      <c r="BZ7178"/>
      <c r="CA7178"/>
      <c r="CB7178"/>
      <c r="CC7178"/>
      <c r="CD7178"/>
      <c r="CE7178"/>
      <c r="CF7178"/>
      <c r="CG7178"/>
      <c r="CH7178"/>
      <c r="CI7178"/>
      <c r="CJ7178"/>
    </row>
    <row r="7179" spans="39:88" x14ac:dyDescent="0.3"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  <c r="BF7179"/>
      <c r="BG7179"/>
      <c r="BH7179"/>
      <c r="BI7179"/>
      <c r="BJ7179"/>
      <c r="BK7179"/>
      <c r="BL7179"/>
      <c r="BM7179"/>
      <c r="BN7179"/>
      <c r="BO7179"/>
      <c r="BP7179"/>
      <c r="BQ7179"/>
      <c r="BR7179"/>
      <c r="BS7179"/>
      <c r="BT7179"/>
      <c r="BU7179"/>
      <c r="BV7179"/>
      <c r="BW7179"/>
      <c r="BX7179"/>
      <c r="BY7179"/>
      <c r="BZ7179"/>
      <c r="CA7179"/>
      <c r="CB7179"/>
      <c r="CC7179"/>
      <c r="CD7179"/>
      <c r="CE7179"/>
      <c r="CF7179"/>
      <c r="CG7179"/>
      <c r="CH7179"/>
      <c r="CI7179"/>
      <c r="CJ7179"/>
    </row>
    <row r="7180" spans="39:88" x14ac:dyDescent="0.3"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  <c r="BF7180"/>
      <c r="BG7180"/>
      <c r="BH7180"/>
      <c r="BI7180"/>
      <c r="BJ7180"/>
      <c r="BK7180"/>
      <c r="BL7180"/>
      <c r="BM7180"/>
      <c r="BN7180"/>
      <c r="BO7180"/>
      <c r="BP7180"/>
      <c r="BQ7180"/>
      <c r="BR7180"/>
      <c r="BS7180"/>
      <c r="BT7180"/>
      <c r="BU7180"/>
      <c r="BV7180"/>
      <c r="BW7180"/>
      <c r="BX7180"/>
      <c r="BY7180"/>
      <c r="BZ7180"/>
      <c r="CA7180"/>
      <c r="CB7180"/>
      <c r="CC7180"/>
      <c r="CD7180"/>
      <c r="CE7180"/>
      <c r="CF7180"/>
      <c r="CG7180"/>
      <c r="CH7180"/>
      <c r="CI7180"/>
      <c r="CJ7180"/>
    </row>
    <row r="7181" spans="39:88" x14ac:dyDescent="0.3"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  <c r="BF7181"/>
      <c r="BG7181"/>
      <c r="BH7181"/>
      <c r="BI7181"/>
      <c r="BJ7181"/>
      <c r="BK7181"/>
      <c r="BL7181"/>
      <c r="BM7181"/>
      <c r="BN7181"/>
      <c r="BO7181"/>
      <c r="BP7181"/>
      <c r="BQ7181"/>
      <c r="BR7181"/>
      <c r="BS7181"/>
      <c r="BT7181"/>
      <c r="BU7181"/>
      <c r="BV7181"/>
      <c r="BW7181"/>
      <c r="BX7181"/>
      <c r="BY7181"/>
      <c r="BZ7181"/>
      <c r="CA7181"/>
      <c r="CB7181"/>
      <c r="CC7181"/>
      <c r="CD7181"/>
      <c r="CE7181"/>
      <c r="CF7181"/>
      <c r="CG7181"/>
      <c r="CH7181"/>
      <c r="CI7181"/>
      <c r="CJ7181"/>
    </row>
    <row r="7182" spans="39:88" x14ac:dyDescent="0.3"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  <c r="BF7182"/>
      <c r="BG7182"/>
      <c r="BH7182"/>
      <c r="BI7182"/>
      <c r="BJ7182"/>
      <c r="BK7182"/>
      <c r="BL7182"/>
      <c r="BM7182"/>
      <c r="BN7182"/>
      <c r="BO7182"/>
      <c r="BP7182"/>
      <c r="BQ7182"/>
      <c r="BR7182"/>
      <c r="BS7182"/>
      <c r="BT7182"/>
      <c r="BU7182"/>
      <c r="BV7182"/>
      <c r="BW7182"/>
      <c r="BX7182"/>
      <c r="BY7182"/>
      <c r="BZ7182"/>
      <c r="CA7182"/>
      <c r="CB7182"/>
      <c r="CC7182"/>
      <c r="CD7182"/>
      <c r="CE7182"/>
      <c r="CF7182"/>
      <c r="CG7182"/>
      <c r="CH7182"/>
      <c r="CI7182"/>
      <c r="CJ7182"/>
    </row>
    <row r="7183" spans="39:88" x14ac:dyDescent="0.3"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  <c r="BF7183"/>
      <c r="BG7183"/>
      <c r="BH7183"/>
      <c r="BI7183"/>
      <c r="BJ7183"/>
      <c r="BK7183"/>
      <c r="BL7183"/>
      <c r="BM7183"/>
      <c r="BN7183"/>
      <c r="BO7183"/>
      <c r="BP7183"/>
      <c r="BQ7183"/>
      <c r="BR7183"/>
      <c r="BS7183"/>
      <c r="BT7183"/>
      <c r="BU7183"/>
      <c r="BV7183"/>
      <c r="BW7183"/>
      <c r="BX7183"/>
      <c r="BY7183"/>
      <c r="BZ7183"/>
      <c r="CA7183"/>
      <c r="CB7183"/>
      <c r="CC7183"/>
      <c r="CD7183"/>
      <c r="CE7183"/>
      <c r="CF7183"/>
      <c r="CG7183"/>
      <c r="CH7183"/>
      <c r="CI7183"/>
      <c r="CJ7183"/>
    </row>
    <row r="7184" spans="39:88" x14ac:dyDescent="0.3"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  <c r="BF7184"/>
      <c r="BG7184"/>
      <c r="BH7184"/>
      <c r="BI7184"/>
      <c r="BJ7184"/>
      <c r="BK7184"/>
      <c r="BL7184"/>
      <c r="BM7184"/>
      <c r="BN7184"/>
      <c r="BO7184"/>
      <c r="BP7184"/>
      <c r="BQ7184"/>
      <c r="BR7184"/>
      <c r="BS7184"/>
      <c r="BT7184"/>
      <c r="BU7184"/>
      <c r="BV7184"/>
      <c r="BW7184"/>
      <c r="BX7184"/>
      <c r="BY7184"/>
      <c r="BZ7184"/>
      <c r="CA7184"/>
      <c r="CB7184"/>
      <c r="CC7184"/>
      <c r="CD7184"/>
      <c r="CE7184"/>
      <c r="CF7184"/>
      <c r="CG7184"/>
      <c r="CH7184"/>
      <c r="CI7184"/>
      <c r="CJ7184"/>
    </row>
    <row r="7185" spans="39:88" x14ac:dyDescent="0.3"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  <c r="BF7185"/>
      <c r="BG7185"/>
      <c r="BH7185"/>
      <c r="BI7185"/>
      <c r="BJ7185"/>
      <c r="BK7185"/>
      <c r="BL7185"/>
      <c r="BM7185"/>
      <c r="BN7185"/>
      <c r="BO7185"/>
      <c r="BP7185"/>
      <c r="BQ7185"/>
      <c r="BR7185"/>
      <c r="BS7185"/>
      <c r="BT7185"/>
      <c r="BU7185"/>
      <c r="BV7185"/>
      <c r="BW7185"/>
      <c r="BX7185"/>
      <c r="BY7185"/>
      <c r="BZ7185"/>
      <c r="CA7185"/>
      <c r="CB7185"/>
      <c r="CC7185"/>
      <c r="CD7185"/>
      <c r="CE7185"/>
      <c r="CF7185"/>
      <c r="CG7185"/>
      <c r="CH7185"/>
      <c r="CI7185"/>
      <c r="CJ7185"/>
    </row>
    <row r="7186" spans="39:88" x14ac:dyDescent="0.3"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  <c r="BF7186"/>
      <c r="BG7186"/>
      <c r="BH7186"/>
      <c r="BI7186"/>
      <c r="BJ7186"/>
      <c r="BK7186"/>
      <c r="BL7186"/>
      <c r="BM7186"/>
      <c r="BN7186"/>
      <c r="BO7186"/>
      <c r="BP7186"/>
      <c r="BQ7186"/>
      <c r="BR7186"/>
      <c r="BS7186"/>
      <c r="BT7186"/>
      <c r="BU7186"/>
      <c r="BV7186"/>
      <c r="BW7186"/>
      <c r="BX7186"/>
      <c r="BY7186"/>
      <c r="BZ7186"/>
      <c r="CA7186"/>
      <c r="CB7186"/>
      <c r="CC7186"/>
      <c r="CD7186"/>
      <c r="CE7186"/>
      <c r="CF7186"/>
      <c r="CG7186"/>
      <c r="CH7186"/>
      <c r="CI7186"/>
      <c r="CJ7186"/>
    </row>
    <row r="7187" spans="39:88" x14ac:dyDescent="0.3"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  <c r="BF7187"/>
      <c r="BG7187"/>
      <c r="BH7187"/>
      <c r="BI7187"/>
      <c r="BJ7187"/>
      <c r="BK7187"/>
      <c r="BL7187"/>
      <c r="BM7187"/>
      <c r="BN7187"/>
      <c r="BO7187"/>
      <c r="BP7187"/>
      <c r="BQ7187"/>
      <c r="BR7187"/>
      <c r="BS7187"/>
      <c r="BT7187"/>
      <c r="BU7187"/>
      <c r="BV7187"/>
      <c r="BW7187"/>
      <c r="BX7187"/>
      <c r="BY7187"/>
      <c r="BZ7187"/>
      <c r="CA7187"/>
      <c r="CB7187"/>
      <c r="CC7187"/>
      <c r="CD7187"/>
      <c r="CE7187"/>
      <c r="CF7187"/>
      <c r="CG7187"/>
      <c r="CH7187"/>
      <c r="CI7187"/>
      <c r="CJ7187"/>
    </row>
    <row r="7188" spans="39:88" x14ac:dyDescent="0.3"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  <c r="BF7188"/>
      <c r="BG7188"/>
      <c r="BH7188"/>
      <c r="BI7188"/>
      <c r="BJ7188"/>
      <c r="BK7188"/>
      <c r="BL7188"/>
      <c r="BM7188"/>
      <c r="BN7188"/>
      <c r="BO7188"/>
      <c r="BP7188"/>
      <c r="BQ7188"/>
      <c r="BR7188"/>
      <c r="BS7188"/>
      <c r="BT7188"/>
      <c r="BU7188"/>
      <c r="BV7188"/>
      <c r="BW7188"/>
      <c r="BX7188"/>
      <c r="BY7188"/>
      <c r="BZ7188"/>
      <c r="CA7188"/>
      <c r="CB7188"/>
      <c r="CC7188"/>
      <c r="CD7188"/>
      <c r="CE7188"/>
      <c r="CF7188"/>
      <c r="CG7188"/>
      <c r="CH7188"/>
      <c r="CI7188"/>
      <c r="CJ7188"/>
    </row>
    <row r="7189" spans="39:88" x14ac:dyDescent="0.3"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  <c r="BF7189"/>
      <c r="BG7189"/>
      <c r="BH7189"/>
      <c r="BI7189"/>
      <c r="BJ7189"/>
      <c r="BK7189"/>
      <c r="BL7189"/>
      <c r="BM7189"/>
      <c r="BN7189"/>
      <c r="BO7189"/>
      <c r="BP7189"/>
      <c r="BQ7189"/>
      <c r="BR7189"/>
      <c r="BS7189"/>
      <c r="BT7189"/>
      <c r="BU7189"/>
      <c r="BV7189"/>
      <c r="BW7189"/>
      <c r="BX7189"/>
      <c r="BY7189"/>
      <c r="BZ7189"/>
      <c r="CA7189"/>
      <c r="CB7189"/>
      <c r="CC7189"/>
      <c r="CD7189"/>
      <c r="CE7189"/>
      <c r="CF7189"/>
      <c r="CG7189"/>
      <c r="CH7189"/>
      <c r="CI7189"/>
      <c r="CJ7189"/>
    </row>
    <row r="7190" spans="39:88" x14ac:dyDescent="0.3"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  <c r="BF7190"/>
      <c r="BG7190"/>
      <c r="BH7190"/>
      <c r="BI7190"/>
      <c r="BJ7190"/>
      <c r="BK7190"/>
      <c r="BL7190"/>
      <c r="BM7190"/>
      <c r="BN7190"/>
      <c r="BO7190"/>
      <c r="BP7190"/>
      <c r="BQ7190"/>
      <c r="BR7190"/>
      <c r="BS7190"/>
      <c r="BT7190"/>
      <c r="BU7190"/>
      <c r="BV7190"/>
      <c r="BW7190"/>
      <c r="BX7190"/>
      <c r="BY7190"/>
      <c r="BZ7190"/>
      <c r="CA7190"/>
      <c r="CB7190"/>
      <c r="CC7190"/>
      <c r="CD7190"/>
      <c r="CE7190"/>
      <c r="CF7190"/>
      <c r="CG7190"/>
      <c r="CH7190"/>
      <c r="CI7190"/>
      <c r="CJ7190"/>
    </row>
    <row r="7191" spans="39:88" x14ac:dyDescent="0.3"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  <c r="BF7191"/>
      <c r="BG7191"/>
      <c r="BH7191"/>
      <c r="BI7191"/>
      <c r="BJ7191"/>
      <c r="BK7191"/>
      <c r="BL7191"/>
      <c r="BM7191"/>
      <c r="BN7191"/>
      <c r="BO7191"/>
      <c r="BP7191"/>
      <c r="BQ7191"/>
      <c r="BR7191"/>
      <c r="BS7191"/>
      <c r="BT7191"/>
      <c r="BU7191"/>
      <c r="BV7191"/>
      <c r="BW7191"/>
      <c r="BX7191"/>
      <c r="BY7191"/>
      <c r="BZ7191"/>
      <c r="CA7191"/>
      <c r="CB7191"/>
      <c r="CC7191"/>
      <c r="CD7191"/>
      <c r="CE7191"/>
      <c r="CF7191"/>
      <c r="CG7191"/>
      <c r="CH7191"/>
      <c r="CI7191"/>
      <c r="CJ7191"/>
    </row>
    <row r="7192" spans="39:88" x14ac:dyDescent="0.3"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  <c r="BF7192"/>
      <c r="BG7192"/>
      <c r="BH7192"/>
      <c r="BI7192"/>
      <c r="BJ7192"/>
      <c r="BK7192"/>
      <c r="BL7192"/>
      <c r="BM7192"/>
      <c r="BN7192"/>
      <c r="BO7192"/>
      <c r="BP7192"/>
      <c r="BQ7192"/>
      <c r="BR7192"/>
      <c r="BS7192"/>
      <c r="BT7192"/>
      <c r="BU7192"/>
      <c r="BV7192"/>
      <c r="BW7192"/>
      <c r="BX7192"/>
      <c r="BY7192"/>
      <c r="BZ7192"/>
      <c r="CA7192"/>
      <c r="CB7192"/>
      <c r="CC7192"/>
      <c r="CD7192"/>
      <c r="CE7192"/>
      <c r="CF7192"/>
      <c r="CG7192"/>
      <c r="CH7192"/>
      <c r="CI7192"/>
      <c r="CJ7192"/>
    </row>
    <row r="7193" spans="39:88" x14ac:dyDescent="0.3"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  <c r="BF7193"/>
      <c r="BG7193"/>
      <c r="BH7193"/>
      <c r="BI7193"/>
      <c r="BJ7193"/>
      <c r="BK7193"/>
      <c r="BL7193"/>
      <c r="BM7193"/>
      <c r="BN7193"/>
      <c r="BO7193"/>
      <c r="BP7193"/>
      <c r="BQ7193"/>
      <c r="BR7193"/>
      <c r="BS7193"/>
      <c r="BT7193"/>
      <c r="BU7193"/>
      <c r="BV7193"/>
      <c r="BW7193"/>
      <c r="BX7193"/>
      <c r="BY7193"/>
      <c r="BZ7193"/>
      <c r="CA7193"/>
      <c r="CB7193"/>
      <c r="CC7193"/>
      <c r="CD7193"/>
      <c r="CE7193"/>
      <c r="CF7193"/>
      <c r="CG7193"/>
      <c r="CH7193"/>
      <c r="CI7193"/>
      <c r="CJ7193"/>
    </row>
    <row r="7194" spans="39:88" x14ac:dyDescent="0.3"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  <c r="BF7194"/>
      <c r="BG7194"/>
      <c r="BH7194"/>
      <c r="BI7194"/>
      <c r="BJ7194"/>
      <c r="BK7194"/>
      <c r="BL7194"/>
      <c r="BM7194"/>
      <c r="BN7194"/>
      <c r="BO7194"/>
      <c r="BP7194"/>
      <c r="BQ7194"/>
      <c r="BR7194"/>
      <c r="BS7194"/>
      <c r="BT7194"/>
      <c r="BU7194"/>
      <c r="BV7194"/>
      <c r="BW7194"/>
      <c r="BX7194"/>
      <c r="BY7194"/>
      <c r="BZ7194"/>
      <c r="CA7194"/>
      <c r="CB7194"/>
      <c r="CC7194"/>
      <c r="CD7194"/>
      <c r="CE7194"/>
      <c r="CF7194"/>
      <c r="CG7194"/>
      <c r="CH7194"/>
      <c r="CI7194"/>
      <c r="CJ7194"/>
    </row>
    <row r="7195" spans="39:88" x14ac:dyDescent="0.3"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  <c r="BF7195"/>
      <c r="BG7195"/>
      <c r="BH7195"/>
      <c r="BI7195"/>
      <c r="BJ7195"/>
      <c r="BK7195"/>
      <c r="BL7195"/>
      <c r="BM7195"/>
      <c r="BN7195"/>
      <c r="BO7195"/>
      <c r="BP7195"/>
      <c r="BQ7195"/>
      <c r="BR7195"/>
      <c r="BS7195"/>
      <c r="BT7195"/>
      <c r="BU7195"/>
      <c r="BV7195"/>
      <c r="BW7195"/>
      <c r="BX7195"/>
      <c r="BY7195"/>
      <c r="BZ7195"/>
      <c r="CA7195"/>
      <c r="CB7195"/>
      <c r="CC7195"/>
      <c r="CD7195"/>
      <c r="CE7195"/>
      <c r="CF7195"/>
      <c r="CG7195"/>
      <c r="CH7195"/>
      <c r="CI7195"/>
      <c r="CJ7195"/>
    </row>
    <row r="7196" spans="39:88" x14ac:dyDescent="0.3"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  <c r="BF7196"/>
      <c r="BG7196"/>
      <c r="BH7196"/>
      <c r="BI7196"/>
      <c r="BJ7196"/>
      <c r="BK7196"/>
      <c r="BL7196"/>
      <c r="BM7196"/>
      <c r="BN7196"/>
      <c r="BO7196"/>
      <c r="BP7196"/>
      <c r="BQ7196"/>
      <c r="BR7196"/>
      <c r="BS7196"/>
      <c r="BT7196"/>
      <c r="BU7196"/>
      <c r="BV7196"/>
      <c r="BW7196"/>
      <c r="BX7196"/>
      <c r="BY7196"/>
      <c r="BZ7196"/>
      <c r="CA7196"/>
      <c r="CB7196"/>
      <c r="CC7196"/>
      <c r="CD7196"/>
      <c r="CE7196"/>
      <c r="CF7196"/>
      <c r="CG7196"/>
      <c r="CH7196"/>
      <c r="CI7196"/>
      <c r="CJ7196"/>
    </row>
    <row r="7197" spans="39:88" x14ac:dyDescent="0.3"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  <c r="BF7197"/>
      <c r="BG7197"/>
      <c r="BH7197"/>
      <c r="BI7197"/>
      <c r="BJ7197"/>
      <c r="BK7197"/>
      <c r="BL7197"/>
      <c r="BM7197"/>
      <c r="BN7197"/>
      <c r="BO7197"/>
      <c r="BP7197"/>
      <c r="BQ7197"/>
      <c r="BR7197"/>
      <c r="BS7197"/>
      <c r="BT7197"/>
      <c r="BU7197"/>
      <c r="BV7197"/>
      <c r="BW7197"/>
      <c r="BX7197"/>
      <c r="BY7197"/>
      <c r="BZ7197"/>
      <c r="CA7197"/>
      <c r="CB7197"/>
      <c r="CC7197"/>
      <c r="CD7197"/>
      <c r="CE7197"/>
      <c r="CF7197"/>
      <c r="CG7197"/>
      <c r="CH7197"/>
      <c r="CI7197"/>
      <c r="CJ7197"/>
    </row>
    <row r="7198" spans="39:88" x14ac:dyDescent="0.3"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  <c r="BF7198"/>
      <c r="BG7198"/>
      <c r="BH7198"/>
      <c r="BI7198"/>
      <c r="BJ7198"/>
      <c r="BK7198"/>
      <c r="BL7198"/>
      <c r="BM7198"/>
      <c r="BN7198"/>
      <c r="BO7198"/>
      <c r="BP7198"/>
      <c r="BQ7198"/>
      <c r="BR7198"/>
      <c r="BS7198"/>
      <c r="BT7198"/>
      <c r="BU7198"/>
      <c r="BV7198"/>
      <c r="BW7198"/>
      <c r="BX7198"/>
      <c r="BY7198"/>
      <c r="BZ7198"/>
      <c r="CA7198"/>
      <c r="CB7198"/>
      <c r="CC7198"/>
      <c r="CD7198"/>
      <c r="CE7198"/>
      <c r="CF7198"/>
      <c r="CG7198"/>
      <c r="CH7198"/>
      <c r="CI7198"/>
      <c r="CJ7198"/>
    </row>
    <row r="7199" spans="39:88" x14ac:dyDescent="0.3"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  <c r="BF7199"/>
      <c r="BG7199"/>
      <c r="BH7199"/>
      <c r="BI7199"/>
      <c r="BJ7199"/>
      <c r="BK7199"/>
      <c r="BL7199"/>
      <c r="BM7199"/>
      <c r="BN7199"/>
      <c r="BO7199"/>
      <c r="BP7199"/>
      <c r="BQ7199"/>
      <c r="BR7199"/>
      <c r="BS7199"/>
      <c r="BT7199"/>
      <c r="BU7199"/>
      <c r="BV7199"/>
      <c r="BW7199"/>
      <c r="BX7199"/>
      <c r="BY7199"/>
      <c r="BZ7199"/>
      <c r="CA7199"/>
      <c r="CB7199"/>
      <c r="CC7199"/>
      <c r="CD7199"/>
      <c r="CE7199"/>
      <c r="CF7199"/>
      <c r="CG7199"/>
      <c r="CH7199"/>
      <c r="CI7199"/>
      <c r="CJ7199"/>
    </row>
    <row r="7200" spans="39:88" x14ac:dyDescent="0.3"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  <c r="BF7200"/>
      <c r="BG7200"/>
      <c r="BH7200"/>
      <c r="BI7200"/>
      <c r="BJ7200"/>
      <c r="BK7200"/>
      <c r="BL7200"/>
      <c r="BM7200"/>
      <c r="BN7200"/>
      <c r="BO7200"/>
      <c r="BP7200"/>
      <c r="BQ7200"/>
      <c r="BR7200"/>
      <c r="BS7200"/>
      <c r="BT7200"/>
      <c r="BU7200"/>
      <c r="BV7200"/>
      <c r="BW7200"/>
      <c r="BX7200"/>
      <c r="BY7200"/>
      <c r="BZ7200"/>
      <c r="CA7200"/>
      <c r="CB7200"/>
      <c r="CC7200"/>
      <c r="CD7200"/>
      <c r="CE7200"/>
      <c r="CF7200"/>
      <c r="CG7200"/>
      <c r="CH7200"/>
      <c r="CI7200"/>
      <c r="CJ7200"/>
    </row>
    <row r="7201" spans="39:88" x14ac:dyDescent="0.3"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  <c r="BF7201"/>
      <c r="BG7201"/>
      <c r="BH7201"/>
      <c r="BI7201"/>
      <c r="BJ7201"/>
      <c r="BK7201"/>
      <c r="BL7201"/>
      <c r="BM7201"/>
      <c r="BN7201"/>
      <c r="BO7201"/>
      <c r="BP7201"/>
      <c r="BQ7201"/>
      <c r="BR7201"/>
      <c r="BS7201"/>
      <c r="BT7201"/>
      <c r="BU7201"/>
      <c r="BV7201"/>
      <c r="BW7201"/>
      <c r="BX7201"/>
      <c r="BY7201"/>
      <c r="BZ7201"/>
      <c r="CA7201"/>
      <c r="CB7201"/>
      <c r="CC7201"/>
      <c r="CD7201"/>
      <c r="CE7201"/>
      <c r="CF7201"/>
      <c r="CG7201"/>
      <c r="CH7201"/>
      <c r="CI7201"/>
      <c r="CJ7201"/>
    </row>
    <row r="7202" spans="39:88" x14ac:dyDescent="0.3"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  <c r="BF7202"/>
      <c r="BG7202"/>
      <c r="BH7202"/>
      <c r="BI7202"/>
      <c r="BJ7202"/>
      <c r="BK7202"/>
      <c r="BL7202"/>
      <c r="BM7202"/>
      <c r="BN7202"/>
      <c r="BO7202"/>
      <c r="BP7202"/>
      <c r="BQ7202"/>
      <c r="BR7202"/>
      <c r="BS7202"/>
      <c r="BT7202"/>
      <c r="BU7202"/>
      <c r="BV7202"/>
      <c r="BW7202"/>
      <c r="BX7202"/>
      <c r="BY7202"/>
      <c r="BZ7202"/>
      <c r="CA7202"/>
      <c r="CB7202"/>
      <c r="CC7202"/>
      <c r="CD7202"/>
      <c r="CE7202"/>
      <c r="CF7202"/>
      <c r="CG7202"/>
      <c r="CH7202"/>
      <c r="CI7202"/>
      <c r="CJ7202"/>
    </row>
    <row r="7203" spans="39:88" x14ac:dyDescent="0.3"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  <c r="BF7203"/>
      <c r="BG7203"/>
      <c r="BH7203"/>
      <c r="BI7203"/>
      <c r="BJ7203"/>
      <c r="BK7203"/>
      <c r="BL7203"/>
      <c r="BM7203"/>
      <c r="BN7203"/>
      <c r="BO7203"/>
      <c r="BP7203"/>
      <c r="BQ7203"/>
      <c r="BR7203"/>
      <c r="BS7203"/>
      <c r="BT7203"/>
      <c r="BU7203"/>
      <c r="BV7203"/>
      <c r="BW7203"/>
      <c r="BX7203"/>
      <c r="BY7203"/>
      <c r="BZ7203"/>
      <c r="CA7203"/>
      <c r="CB7203"/>
      <c r="CC7203"/>
      <c r="CD7203"/>
      <c r="CE7203"/>
      <c r="CF7203"/>
      <c r="CG7203"/>
      <c r="CH7203"/>
      <c r="CI7203"/>
      <c r="CJ7203"/>
    </row>
    <row r="7204" spans="39:88" x14ac:dyDescent="0.3"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  <c r="BF7204"/>
      <c r="BG7204"/>
      <c r="BH7204"/>
      <c r="BI7204"/>
      <c r="BJ7204"/>
      <c r="BK7204"/>
      <c r="BL7204"/>
      <c r="BM7204"/>
      <c r="BN7204"/>
      <c r="BO7204"/>
      <c r="BP7204"/>
      <c r="BQ7204"/>
      <c r="BR7204"/>
      <c r="BS7204"/>
      <c r="BT7204"/>
      <c r="BU7204"/>
      <c r="BV7204"/>
      <c r="BW7204"/>
      <c r="BX7204"/>
      <c r="BY7204"/>
      <c r="BZ7204"/>
      <c r="CA7204"/>
      <c r="CB7204"/>
      <c r="CC7204"/>
      <c r="CD7204"/>
      <c r="CE7204"/>
      <c r="CF7204"/>
      <c r="CG7204"/>
      <c r="CH7204"/>
      <c r="CI7204"/>
      <c r="CJ7204"/>
    </row>
    <row r="7205" spans="39:88" x14ac:dyDescent="0.3"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  <c r="BF7205"/>
      <c r="BG7205"/>
      <c r="BH7205"/>
      <c r="BI7205"/>
      <c r="BJ7205"/>
      <c r="BK7205"/>
      <c r="BL7205"/>
      <c r="BM7205"/>
      <c r="BN7205"/>
      <c r="BO7205"/>
      <c r="BP7205"/>
      <c r="BQ7205"/>
      <c r="BR7205"/>
      <c r="BS7205"/>
      <c r="BT7205"/>
      <c r="BU7205"/>
      <c r="BV7205"/>
      <c r="BW7205"/>
      <c r="BX7205"/>
      <c r="BY7205"/>
      <c r="BZ7205"/>
      <c r="CA7205"/>
      <c r="CB7205"/>
      <c r="CC7205"/>
      <c r="CD7205"/>
      <c r="CE7205"/>
      <c r="CF7205"/>
      <c r="CG7205"/>
      <c r="CH7205"/>
      <c r="CI7205"/>
      <c r="CJ7205"/>
    </row>
    <row r="7206" spans="39:88" x14ac:dyDescent="0.3"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  <c r="BF7206"/>
      <c r="BG7206"/>
      <c r="BH7206"/>
      <c r="BI7206"/>
      <c r="BJ7206"/>
      <c r="BK7206"/>
      <c r="BL7206"/>
      <c r="BM7206"/>
      <c r="BN7206"/>
      <c r="BO7206"/>
      <c r="BP7206"/>
      <c r="BQ7206"/>
      <c r="BR7206"/>
      <c r="BS7206"/>
      <c r="BT7206"/>
      <c r="BU7206"/>
      <c r="BV7206"/>
      <c r="BW7206"/>
      <c r="BX7206"/>
      <c r="BY7206"/>
      <c r="BZ7206"/>
      <c r="CA7206"/>
      <c r="CB7206"/>
      <c r="CC7206"/>
      <c r="CD7206"/>
      <c r="CE7206"/>
      <c r="CF7206"/>
      <c r="CG7206"/>
      <c r="CH7206"/>
      <c r="CI7206"/>
      <c r="CJ7206"/>
    </row>
    <row r="7207" spans="39:88" x14ac:dyDescent="0.3"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  <c r="BF7207"/>
      <c r="BG7207"/>
      <c r="BH7207"/>
      <c r="BI7207"/>
      <c r="BJ7207"/>
      <c r="BK7207"/>
      <c r="BL7207"/>
      <c r="BM7207"/>
      <c r="BN7207"/>
      <c r="BO7207"/>
      <c r="BP7207"/>
      <c r="BQ7207"/>
      <c r="BR7207"/>
      <c r="BS7207"/>
      <c r="BT7207"/>
      <c r="BU7207"/>
      <c r="BV7207"/>
      <c r="BW7207"/>
      <c r="BX7207"/>
      <c r="BY7207"/>
      <c r="BZ7207"/>
      <c r="CA7207"/>
      <c r="CB7207"/>
      <c r="CC7207"/>
      <c r="CD7207"/>
      <c r="CE7207"/>
      <c r="CF7207"/>
      <c r="CG7207"/>
      <c r="CH7207"/>
      <c r="CI7207"/>
      <c r="CJ7207"/>
    </row>
    <row r="7208" spans="39:88" x14ac:dyDescent="0.3"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  <c r="BF7208"/>
      <c r="BG7208"/>
      <c r="BH7208"/>
      <c r="BI7208"/>
      <c r="BJ7208"/>
      <c r="BK7208"/>
      <c r="BL7208"/>
      <c r="BM7208"/>
      <c r="BN7208"/>
      <c r="BO7208"/>
      <c r="BP7208"/>
      <c r="BQ7208"/>
      <c r="BR7208"/>
      <c r="BS7208"/>
      <c r="BT7208"/>
      <c r="BU7208"/>
      <c r="BV7208"/>
      <c r="BW7208"/>
      <c r="BX7208"/>
      <c r="BY7208"/>
      <c r="BZ7208"/>
      <c r="CA7208"/>
      <c r="CB7208"/>
      <c r="CC7208"/>
      <c r="CD7208"/>
      <c r="CE7208"/>
      <c r="CF7208"/>
      <c r="CG7208"/>
      <c r="CH7208"/>
      <c r="CI7208"/>
      <c r="CJ7208"/>
    </row>
    <row r="7209" spans="39:88" x14ac:dyDescent="0.3"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  <c r="BF7209"/>
      <c r="BG7209"/>
      <c r="BH7209"/>
      <c r="BI7209"/>
      <c r="BJ7209"/>
      <c r="BK7209"/>
      <c r="BL7209"/>
      <c r="BM7209"/>
      <c r="BN7209"/>
      <c r="BO7209"/>
      <c r="BP7209"/>
      <c r="BQ7209"/>
      <c r="BR7209"/>
      <c r="BS7209"/>
      <c r="BT7209"/>
      <c r="BU7209"/>
      <c r="BV7209"/>
      <c r="BW7209"/>
      <c r="BX7209"/>
      <c r="BY7209"/>
      <c r="BZ7209"/>
      <c r="CA7209"/>
      <c r="CB7209"/>
      <c r="CC7209"/>
      <c r="CD7209"/>
      <c r="CE7209"/>
      <c r="CF7209"/>
      <c r="CG7209"/>
      <c r="CH7209"/>
      <c r="CI7209"/>
      <c r="CJ7209"/>
    </row>
    <row r="7210" spans="39:88" x14ac:dyDescent="0.3"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  <c r="BF7210"/>
      <c r="BG7210"/>
      <c r="BH7210"/>
      <c r="BI7210"/>
      <c r="BJ7210"/>
      <c r="BK7210"/>
      <c r="BL7210"/>
      <c r="BM7210"/>
      <c r="BN7210"/>
      <c r="BO7210"/>
      <c r="BP7210"/>
      <c r="BQ7210"/>
      <c r="BR7210"/>
      <c r="BS7210"/>
      <c r="BT7210"/>
      <c r="BU7210"/>
      <c r="BV7210"/>
      <c r="BW7210"/>
      <c r="BX7210"/>
      <c r="BY7210"/>
      <c r="BZ7210"/>
      <c r="CA7210"/>
      <c r="CB7210"/>
      <c r="CC7210"/>
      <c r="CD7210"/>
      <c r="CE7210"/>
      <c r="CF7210"/>
      <c r="CG7210"/>
      <c r="CH7210"/>
      <c r="CI7210"/>
      <c r="CJ7210"/>
    </row>
    <row r="7211" spans="39:88" x14ac:dyDescent="0.3"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  <c r="BF7211"/>
      <c r="BG7211"/>
      <c r="BH7211"/>
      <c r="BI7211"/>
      <c r="BJ7211"/>
      <c r="BK7211"/>
      <c r="BL7211"/>
      <c r="BM7211"/>
      <c r="BN7211"/>
      <c r="BO7211"/>
      <c r="BP7211"/>
      <c r="BQ7211"/>
      <c r="BR7211"/>
      <c r="BS7211"/>
      <c r="BT7211"/>
      <c r="BU7211"/>
      <c r="BV7211"/>
      <c r="BW7211"/>
      <c r="BX7211"/>
      <c r="BY7211"/>
      <c r="BZ7211"/>
      <c r="CA7211"/>
      <c r="CB7211"/>
      <c r="CC7211"/>
      <c r="CD7211"/>
      <c r="CE7211"/>
      <c r="CF7211"/>
      <c r="CG7211"/>
      <c r="CH7211"/>
      <c r="CI7211"/>
      <c r="CJ7211"/>
    </row>
    <row r="7212" spans="39:88" x14ac:dyDescent="0.3"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  <c r="BF7212"/>
      <c r="BG7212"/>
      <c r="BH7212"/>
      <c r="BI7212"/>
      <c r="BJ7212"/>
      <c r="BK7212"/>
      <c r="BL7212"/>
      <c r="BM7212"/>
      <c r="BN7212"/>
      <c r="BO7212"/>
      <c r="BP7212"/>
      <c r="BQ7212"/>
      <c r="BR7212"/>
      <c r="BS7212"/>
      <c r="BT7212"/>
      <c r="BU7212"/>
      <c r="BV7212"/>
      <c r="BW7212"/>
      <c r="BX7212"/>
      <c r="BY7212"/>
      <c r="BZ7212"/>
      <c r="CA7212"/>
      <c r="CB7212"/>
      <c r="CC7212"/>
      <c r="CD7212"/>
      <c r="CE7212"/>
      <c r="CF7212"/>
      <c r="CG7212"/>
      <c r="CH7212"/>
      <c r="CI7212"/>
      <c r="CJ7212"/>
    </row>
    <row r="7213" spans="39:88" x14ac:dyDescent="0.3"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  <c r="BF7213"/>
      <c r="BG7213"/>
      <c r="BH7213"/>
      <c r="BI7213"/>
      <c r="BJ7213"/>
      <c r="BK7213"/>
      <c r="BL7213"/>
      <c r="BM7213"/>
      <c r="BN7213"/>
      <c r="BO7213"/>
      <c r="BP7213"/>
      <c r="BQ7213"/>
      <c r="BR7213"/>
      <c r="BS7213"/>
      <c r="BT7213"/>
      <c r="BU7213"/>
      <c r="BV7213"/>
      <c r="BW7213"/>
      <c r="BX7213"/>
      <c r="BY7213"/>
      <c r="BZ7213"/>
      <c r="CA7213"/>
      <c r="CB7213"/>
      <c r="CC7213"/>
      <c r="CD7213"/>
      <c r="CE7213"/>
      <c r="CF7213"/>
      <c r="CG7213"/>
      <c r="CH7213"/>
      <c r="CI7213"/>
      <c r="CJ7213"/>
    </row>
    <row r="7214" spans="39:88" x14ac:dyDescent="0.3"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  <c r="BF7214"/>
      <c r="BG7214"/>
      <c r="BH7214"/>
      <c r="BI7214"/>
      <c r="BJ7214"/>
      <c r="BK7214"/>
      <c r="BL7214"/>
      <c r="BM7214"/>
      <c r="BN7214"/>
      <c r="BO7214"/>
      <c r="BP7214"/>
      <c r="BQ7214"/>
      <c r="BR7214"/>
      <c r="BS7214"/>
      <c r="BT7214"/>
      <c r="BU7214"/>
      <c r="BV7214"/>
      <c r="BW7214"/>
      <c r="BX7214"/>
      <c r="BY7214"/>
      <c r="BZ7214"/>
      <c r="CA7214"/>
      <c r="CB7214"/>
      <c r="CC7214"/>
      <c r="CD7214"/>
      <c r="CE7214"/>
      <c r="CF7214"/>
      <c r="CG7214"/>
      <c r="CH7214"/>
      <c r="CI7214"/>
      <c r="CJ7214"/>
    </row>
    <row r="7215" spans="39:88" x14ac:dyDescent="0.3"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  <c r="BF7215"/>
      <c r="BG7215"/>
      <c r="BH7215"/>
      <c r="BI7215"/>
      <c r="BJ7215"/>
      <c r="BK7215"/>
      <c r="BL7215"/>
      <c r="BM7215"/>
      <c r="BN7215"/>
      <c r="BO7215"/>
      <c r="BP7215"/>
      <c r="BQ7215"/>
      <c r="BR7215"/>
      <c r="BS7215"/>
      <c r="BT7215"/>
      <c r="BU7215"/>
      <c r="BV7215"/>
      <c r="BW7215"/>
      <c r="BX7215"/>
      <c r="BY7215"/>
      <c r="BZ7215"/>
      <c r="CA7215"/>
      <c r="CB7215"/>
      <c r="CC7215"/>
      <c r="CD7215"/>
      <c r="CE7215"/>
      <c r="CF7215"/>
      <c r="CG7215"/>
      <c r="CH7215"/>
      <c r="CI7215"/>
      <c r="CJ7215"/>
    </row>
    <row r="7216" spans="39:88" x14ac:dyDescent="0.3"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  <c r="BF7216"/>
      <c r="BG7216"/>
      <c r="BH7216"/>
      <c r="BI7216"/>
      <c r="BJ7216"/>
      <c r="BK7216"/>
      <c r="BL7216"/>
      <c r="BM7216"/>
      <c r="BN7216"/>
      <c r="BO7216"/>
      <c r="BP7216"/>
      <c r="BQ7216"/>
      <c r="BR7216"/>
      <c r="BS7216"/>
      <c r="BT7216"/>
      <c r="BU7216"/>
      <c r="BV7216"/>
      <c r="BW7216"/>
      <c r="BX7216"/>
      <c r="BY7216"/>
      <c r="BZ7216"/>
      <c r="CA7216"/>
      <c r="CB7216"/>
      <c r="CC7216"/>
      <c r="CD7216"/>
      <c r="CE7216"/>
      <c r="CF7216"/>
      <c r="CG7216"/>
      <c r="CH7216"/>
      <c r="CI7216"/>
      <c r="CJ7216"/>
    </row>
    <row r="7217" spans="39:88" x14ac:dyDescent="0.3"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  <c r="BF7217"/>
      <c r="BG7217"/>
      <c r="BH7217"/>
      <c r="BI7217"/>
      <c r="BJ7217"/>
      <c r="BK7217"/>
      <c r="BL7217"/>
      <c r="BM7217"/>
      <c r="BN7217"/>
      <c r="BO7217"/>
      <c r="BP7217"/>
      <c r="BQ7217"/>
      <c r="BR7217"/>
      <c r="BS7217"/>
      <c r="BT7217"/>
      <c r="BU7217"/>
      <c r="BV7217"/>
      <c r="BW7217"/>
      <c r="BX7217"/>
      <c r="BY7217"/>
      <c r="BZ7217"/>
      <c r="CA7217"/>
      <c r="CB7217"/>
      <c r="CC7217"/>
      <c r="CD7217"/>
      <c r="CE7217"/>
      <c r="CF7217"/>
      <c r="CG7217"/>
      <c r="CH7217"/>
      <c r="CI7217"/>
      <c r="CJ7217"/>
    </row>
    <row r="7218" spans="39:88" x14ac:dyDescent="0.3"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  <c r="BF7218"/>
      <c r="BG7218"/>
      <c r="BH7218"/>
      <c r="BI7218"/>
      <c r="BJ7218"/>
      <c r="BK7218"/>
      <c r="BL7218"/>
      <c r="BM7218"/>
      <c r="BN7218"/>
      <c r="BO7218"/>
      <c r="BP7218"/>
      <c r="BQ7218"/>
      <c r="BR7218"/>
      <c r="BS7218"/>
      <c r="BT7218"/>
      <c r="BU7218"/>
      <c r="BV7218"/>
      <c r="BW7218"/>
      <c r="BX7218"/>
      <c r="BY7218"/>
      <c r="BZ7218"/>
      <c r="CA7218"/>
      <c r="CB7218"/>
      <c r="CC7218"/>
      <c r="CD7218"/>
      <c r="CE7218"/>
      <c r="CF7218"/>
      <c r="CG7218"/>
      <c r="CH7218"/>
      <c r="CI7218"/>
      <c r="CJ7218"/>
    </row>
    <row r="7219" spans="39:88" x14ac:dyDescent="0.3"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  <c r="BF7219"/>
      <c r="BG7219"/>
      <c r="BH7219"/>
      <c r="BI7219"/>
      <c r="BJ7219"/>
      <c r="BK7219"/>
      <c r="BL7219"/>
      <c r="BM7219"/>
      <c r="BN7219"/>
      <c r="BO7219"/>
      <c r="BP7219"/>
      <c r="BQ7219"/>
      <c r="BR7219"/>
      <c r="BS7219"/>
      <c r="BT7219"/>
      <c r="BU7219"/>
      <c r="BV7219"/>
      <c r="BW7219"/>
      <c r="BX7219"/>
      <c r="BY7219"/>
      <c r="BZ7219"/>
      <c r="CA7219"/>
      <c r="CB7219"/>
      <c r="CC7219"/>
      <c r="CD7219"/>
      <c r="CE7219"/>
      <c r="CF7219"/>
      <c r="CG7219"/>
      <c r="CH7219"/>
      <c r="CI7219"/>
      <c r="CJ7219"/>
    </row>
    <row r="7220" spans="39:88" x14ac:dyDescent="0.3"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  <c r="BF7220"/>
      <c r="BG7220"/>
      <c r="BH7220"/>
      <c r="BI7220"/>
      <c r="BJ7220"/>
      <c r="BK7220"/>
      <c r="BL7220"/>
      <c r="BM7220"/>
      <c r="BN7220"/>
      <c r="BO7220"/>
      <c r="BP7220"/>
      <c r="BQ7220"/>
      <c r="BR7220"/>
      <c r="BS7220"/>
      <c r="BT7220"/>
      <c r="BU7220"/>
      <c r="BV7220"/>
      <c r="BW7220"/>
      <c r="BX7220"/>
      <c r="BY7220"/>
      <c r="BZ7220"/>
      <c r="CA7220"/>
      <c r="CB7220"/>
      <c r="CC7220"/>
      <c r="CD7220"/>
      <c r="CE7220"/>
      <c r="CF7220"/>
      <c r="CG7220"/>
      <c r="CH7220"/>
      <c r="CI7220"/>
      <c r="CJ7220"/>
    </row>
    <row r="7221" spans="39:88" x14ac:dyDescent="0.3"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  <c r="BF7221"/>
      <c r="BG7221"/>
      <c r="BH7221"/>
      <c r="BI7221"/>
      <c r="BJ7221"/>
      <c r="BK7221"/>
      <c r="BL7221"/>
      <c r="BM7221"/>
      <c r="BN7221"/>
      <c r="BO7221"/>
      <c r="BP7221"/>
      <c r="BQ7221"/>
      <c r="BR7221"/>
      <c r="BS7221"/>
      <c r="BT7221"/>
      <c r="BU7221"/>
      <c r="BV7221"/>
      <c r="BW7221"/>
      <c r="BX7221"/>
      <c r="BY7221"/>
      <c r="BZ7221"/>
      <c r="CA7221"/>
      <c r="CB7221"/>
      <c r="CC7221"/>
      <c r="CD7221"/>
      <c r="CE7221"/>
      <c r="CF7221"/>
      <c r="CG7221"/>
      <c r="CH7221"/>
      <c r="CI7221"/>
      <c r="CJ7221"/>
    </row>
    <row r="7222" spans="39:88" x14ac:dyDescent="0.3"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  <c r="BF7222"/>
      <c r="BG7222"/>
      <c r="BH7222"/>
      <c r="BI7222"/>
      <c r="BJ7222"/>
      <c r="BK7222"/>
      <c r="BL7222"/>
      <c r="BM7222"/>
      <c r="BN7222"/>
      <c r="BO7222"/>
      <c r="BP7222"/>
      <c r="BQ7222"/>
      <c r="BR7222"/>
      <c r="BS7222"/>
      <c r="BT7222"/>
      <c r="BU7222"/>
      <c r="BV7222"/>
      <c r="BW7222"/>
      <c r="BX7222"/>
      <c r="BY7222"/>
      <c r="BZ7222"/>
      <c r="CA7222"/>
      <c r="CB7222"/>
      <c r="CC7222"/>
      <c r="CD7222"/>
      <c r="CE7222"/>
      <c r="CF7222"/>
      <c r="CG7222"/>
      <c r="CH7222"/>
      <c r="CI7222"/>
      <c r="CJ7222"/>
    </row>
    <row r="7223" spans="39:88" x14ac:dyDescent="0.3"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  <c r="BF7223"/>
      <c r="BG7223"/>
      <c r="BH7223"/>
      <c r="BI7223"/>
      <c r="BJ7223"/>
      <c r="BK7223"/>
      <c r="BL7223"/>
      <c r="BM7223"/>
      <c r="BN7223"/>
      <c r="BO7223"/>
      <c r="BP7223"/>
      <c r="BQ7223"/>
      <c r="BR7223"/>
      <c r="BS7223"/>
      <c r="BT7223"/>
      <c r="BU7223"/>
      <c r="BV7223"/>
      <c r="BW7223"/>
      <c r="BX7223"/>
      <c r="BY7223"/>
      <c r="BZ7223"/>
      <c r="CA7223"/>
      <c r="CB7223"/>
      <c r="CC7223"/>
      <c r="CD7223"/>
      <c r="CE7223"/>
      <c r="CF7223"/>
      <c r="CG7223"/>
      <c r="CH7223"/>
      <c r="CI7223"/>
      <c r="CJ7223"/>
    </row>
    <row r="7224" spans="39:88" x14ac:dyDescent="0.3"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  <c r="BF7224"/>
      <c r="BG7224"/>
      <c r="BH7224"/>
      <c r="BI7224"/>
      <c r="BJ7224"/>
      <c r="BK7224"/>
      <c r="BL7224"/>
      <c r="BM7224"/>
      <c r="BN7224"/>
      <c r="BO7224"/>
      <c r="BP7224"/>
      <c r="BQ7224"/>
      <c r="BR7224"/>
      <c r="BS7224"/>
      <c r="BT7224"/>
      <c r="BU7224"/>
      <c r="BV7224"/>
      <c r="BW7224"/>
      <c r="BX7224"/>
      <c r="BY7224"/>
      <c r="BZ7224"/>
      <c r="CA7224"/>
      <c r="CB7224"/>
      <c r="CC7224"/>
      <c r="CD7224"/>
      <c r="CE7224"/>
      <c r="CF7224"/>
      <c r="CG7224"/>
      <c r="CH7224"/>
      <c r="CI7224"/>
      <c r="CJ7224"/>
    </row>
    <row r="7225" spans="39:88" x14ac:dyDescent="0.3"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  <c r="BF7225"/>
      <c r="BG7225"/>
      <c r="BH7225"/>
      <c r="BI7225"/>
      <c r="BJ7225"/>
      <c r="BK7225"/>
      <c r="BL7225"/>
      <c r="BM7225"/>
      <c r="BN7225"/>
      <c r="BO7225"/>
      <c r="BP7225"/>
      <c r="BQ7225"/>
      <c r="BR7225"/>
      <c r="BS7225"/>
      <c r="BT7225"/>
      <c r="BU7225"/>
      <c r="BV7225"/>
      <c r="BW7225"/>
      <c r="BX7225"/>
      <c r="BY7225"/>
      <c r="BZ7225"/>
      <c r="CA7225"/>
      <c r="CB7225"/>
      <c r="CC7225"/>
      <c r="CD7225"/>
      <c r="CE7225"/>
      <c r="CF7225"/>
      <c r="CG7225"/>
      <c r="CH7225"/>
      <c r="CI7225"/>
      <c r="CJ7225"/>
    </row>
    <row r="7226" spans="39:88" x14ac:dyDescent="0.3"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  <c r="BF7226"/>
      <c r="BG7226"/>
      <c r="BH7226"/>
      <c r="BI7226"/>
      <c r="BJ7226"/>
      <c r="BK7226"/>
      <c r="BL7226"/>
      <c r="BM7226"/>
      <c r="BN7226"/>
      <c r="BO7226"/>
      <c r="BP7226"/>
      <c r="BQ7226"/>
      <c r="BR7226"/>
      <c r="BS7226"/>
      <c r="BT7226"/>
      <c r="BU7226"/>
      <c r="BV7226"/>
      <c r="BW7226"/>
      <c r="BX7226"/>
      <c r="BY7226"/>
      <c r="BZ7226"/>
      <c r="CA7226"/>
      <c r="CB7226"/>
      <c r="CC7226"/>
      <c r="CD7226"/>
      <c r="CE7226"/>
      <c r="CF7226"/>
      <c r="CG7226"/>
      <c r="CH7226"/>
      <c r="CI7226"/>
      <c r="CJ7226"/>
    </row>
    <row r="7227" spans="39:88" x14ac:dyDescent="0.3"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  <c r="BF7227"/>
      <c r="BG7227"/>
      <c r="BH7227"/>
      <c r="BI7227"/>
      <c r="BJ7227"/>
      <c r="BK7227"/>
      <c r="BL7227"/>
      <c r="BM7227"/>
      <c r="BN7227"/>
      <c r="BO7227"/>
      <c r="BP7227"/>
      <c r="BQ7227"/>
      <c r="BR7227"/>
      <c r="BS7227"/>
      <c r="BT7227"/>
      <c r="BU7227"/>
      <c r="BV7227"/>
      <c r="BW7227"/>
      <c r="BX7227"/>
      <c r="BY7227"/>
      <c r="BZ7227"/>
      <c r="CA7227"/>
      <c r="CB7227"/>
      <c r="CC7227"/>
      <c r="CD7227"/>
      <c r="CE7227"/>
      <c r="CF7227"/>
      <c r="CG7227"/>
      <c r="CH7227"/>
      <c r="CI7227"/>
      <c r="CJ7227"/>
    </row>
    <row r="7228" spans="39:88" x14ac:dyDescent="0.3"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  <c r="BF7228"/>
      <c r="BG7228"/>
      <c r="BH7228"/>
      <c r="BI7228"/>
      <c r="BJ7228"/>
      <c r="BK7228"/>
      <c r="BL7228"/>
      <c r="BM7228"/>
      <c r="BN7228"/>
      <c r="BO7228"/>
      <c r="BP7228"/>
      <c r="BQ7228"/>
      <c r="BR7228"/>
      <c r="BS7228"/>
      <c r="BT7228"/>
      <c r="BU7228"/>
      <c r="BV7228"/>
      <c r="BW7228"/>
      <c r="BX7228"/>
      <c r="BY7228"/>
      <c r="BZ7228"/>
      <c r="CA7228"/>
      <c r="CB7228"/>
      <c r="CC7228"/>
      <c r="CD7228"/>
      <c r="CE7228"/>
      <c r="CF7228"/>
      <c r="CG7228"/>
      <c r="CH7228"/>
      <c r="CI7228"/>
      <c r="CJ7228"/>
    </row>
    <row r="7229" spans="39:88" x14ac:dyDescent="0.3"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  <c r="BF7229"/>
      <c r="BG7229"/>
      <c r="BH7229"/>
      <c r="BI7229"/>
      <c r="BJ7229"/>
      <c r="BK7229"/>
      <c r="BL7229"/>
      <c r="BM7229"/>
      <c r="BN7229"/>
      <c r="BO7229"/>
      <c r="BP7229"/>
      <c r="BQ7229"/>
      <c r="BR7229"/>
      <c r="BS7229"/>
      <c r="BT7229"/>
      <c r="BU7229"/>
      <c r="BV7229"/>
      <c r="BW7229"/>
      <c r="BX7229"/>
      <c r="BY7229"/>
      <c r="BZ7229"/>
      <c r="CA7229"/>
      <c r="CB7229"/>
      <c r="CC7229"/>
      <c r="CD7229"/>
      <c r="CE7229"/>
      <c r="CF7229"/>
      <c r="CG7229"/>
      <c r="CH7229"/>
      <c r="CI7229"/>
      <c r="CJ7229"/>
    </row>
    <row r="7230" spans="39:88" x14ac:dyDescent="0.3"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  <c r="BF7230"/>
      <c r="BG7230"/>
      <c r="BH7230"/>
      <c r="BI7230"/>
      <c r="BJ7230"/>
      <c r="BK7230"/>
      <c r="BL7230"/>
      <c r="BM7230"/>
      <c r="BN7230"/>
      <c r="BO7230"/>
      <c r="BP7230"/>
      <c r="BQ7230"/>
      <c r="BR7230"/>
      <c r="BS7230"/>
      <c r="BT7230"/>
      <c r="BU7230"/>
      <c r="BV7230"/>
      <c r="BW7230"/>
      <c r="BX7230"/>
      <c r="BY7230"/>
      <c r="BZ7230"/>
      <c r="CA7230"/>
      <c r="CB7230"/>
      <c r="CC7230"/>
      <c r="CD7230"/>
      <c r="CE7230"/>
      <c r="CF7230"/>
      <c r="CG7230"/>
      <c r="CH7230"/>
      <c r="CI7230"/>
      <c r="CJ7230"/>
    </row>
    <row r="7231" spans="39:88" x14ac:dyDescent="0.3"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  <c r="BF7231"/>
      <c r="BG7231"/>
      <c r="BH7231"/>
      <c r="BI7231"/>
      <c r="BJ7231"/>
      <c r="BK7231"/>
      <c r="BL7231"/>
      <c r="BM7231"/>
      <c r="BN7231"/>
      <c r="BO7231"/>
      <c r="BP7231"/>
      <c r="BQ7231"/>
      <c r="BR7231"/>
      <c r="BS7231"/>
      <c r="BT7231"/>
      <c r="BU7231"/>
      <c r="BV7231"/>
      <c r="BW7231"/>
      <c r="BX7231"/>
      <c r="BY7231"/>
      <c r="BZ7231"/>
      <c r="CA7231"/>
      <c r="CB7231"/>
      <c r="CC7231"/>
      <c r="CD7231"/>
      <c r="CE7231"/>
      <c r="CF7231"/>
      <c r="CG7231"/>
      <c r="CH7231"/>
      <c r="CI7231"/>
      <c r="CJ7231"/>
    </row>
    <row r="7232" spans="39:88" x14ac:dyDescent="0.3"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  <c r="BF7232"/>
      <c r="BG7232"/>
      <c r="BH7232"/>
      <c r="BI7232"/>
      <c r="BJ7232"/>
      <c r="BK7232"/>
      <c r="BL7232"/>
      <c r="BM7232"/>
      <c r="BN7232"/>
      <c r="BO7232"/>
      <c r="BP7232"/>
      <c r="BQ7232"/>
      <c r="BR7232"/>
      <c r="BS7232"/>
      <c r="BT7232"/>
      <c r="BU7232"/>
      <c r="BV7232"/>
      <c r="BW7232"/>
      <c r="BX7232"/>
      <c r="BY7232"/>
      <c r="BZ7232"/>
      <c r="CA7232"/>
      <c r="CB7232"/>
      <c r="CC7232"/>
      <c r="CD7232"/>
      <c r="CE7232"/>
      <c r="CF7232"/>
      <c r="CG7232"/>
      <c r="CH7232"/>
      <c r="CI7232"/>
      <c r="CJ7232"/>
    </row>
    <row r="7233" spans="39:88" x14ac:dyDescent="0.3"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  <c r="BF7233"/>
      <c r="BG7233"/>
      <c r="BH7233"/>
      <c r="BI7233"/>
      <c r="BJ7233"/>
      <c r="BK7233"/>
      <c r="BL7233"/>
      <c r="BM7233"/>
      <c r="BN7233"/>
      <c r="BO7233"/>
      <c r="BP7233"/>
      <c r="BQ7233"/>
      <c r="BR7233"/>
      <c r="BS7233"/>
      <c r="BT7233"/>
      <c r="BU7233"/>
      <c r="BV7233"/>
      <c r="BW7233"/>
      <c r="BX7233"/>
      <c r="BY7233"/>
      <c r="BZ7233"/>
      <c r="CA7233"/>
      <c r="CB7233"/>
      <c r="CC7233"/>
      <c r="CD7233"/>
      <c r="CE7233"/>
      <c r="CF7233"/>
      <c r="CG7233"/>
      <c r="CH7233"/>
      <c r="CI7233"/>
      <c r="CJ7233"/>
    </row>
    <row r="7234" spans="39:88" x14ac:dyDescent="0.3"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  <c r="BF7234"/>
      <c r="BG7234"/>
      <c r="BH7234"/>
      <c r="BI7234"/>
      <c r="BJ7234"/>
      <c r="BK7234"/>
      <c r="BL7234"/>
      <c r="BM7234"/>
      <c r="BN7234"/>
      <c r="BO7234"/>
      <c r="BP7234"/>
      <c r="BQ7234"/>
      <c r="BR7234"/>
      <c r="BS7234"/>
      <c r="BT7234"/>
      <c r="BU7234"/>
      <c r="BV7234"/>
      <c r="BW7234"/>
      <c r="BX7234"/>
      <c r="BY7234"/>
      <c r="BZ7234"/>
      <c r="CA7234"/>
      <c r="CB7234"/>
      <c r="CC7234"/>
      <c r="CD7234"/>
      <c r="CE7234"/>
      <c r="CF7234"/>
      <c r="CG7234"/>
      <c r="CH7234"/>
      <c r="CI7234"/>
      <c r="CJ7234"/>
    </row>
    <row r="7235" spans="39:88" x14ac:dyDescent="0.3"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  <c r="BF7235"/>
      <c r="BG7235"/>
      <c r="BH7235"/>
      <c r="BI7235"/>
      <c r="BJ7235"/>
      <c r="BK7235"/>
      <c r="BL7235"/>
      <c r="BM7235"/>
      <c r="BN7235"/>
      <c r="BO7235"/>
      <c r="BP7235"/>
      <c r="BQ7235"/>
      <c r="BR7235"/>
      <c r="BS7235"/>
      <c r="BT7235"/>
      <c r="BU7235"/>
      <c r="BV7235"/>
      <c r="BW7235"/>
      <c r="BX7235"/>
      <c r="BY7235"/>
      <c r="BZ7235"/>
      <c r="CA7235"/>
      <c r="CB7235"/>
      <c r="CC7235"/>
      <c r="CD7235"/>
      <c r="CE7235"/>
      <c r="CF7235"/>
      <c r="CG7235"/>
      <c r="CH7235"/>
      <c r="CI7235"/>
      <c r="CJ7235"/>
    </row>
    <row r="7236" spans="39:88" x14ac:dyDescent="0.3"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  <c r="BF7236"/>
      <c r="BG7236"/>
      <c r="BH7236"/>
      <c r="BI7236"/>
      <c r="BJ7236"/>
      <c r="BK7236"/>
      <c r="BL7236"/>
      <c r="BM7236"/>
      <c r="BN7236"/>
      <c r="BO7236"/>
      <c r="BP7236"/>
      <c r="BQ7236"/>
      <c r="BR7236"/>
      <c r="BS7236"/>
      <c r="BT7236"/>
      <c r="BU7236"/>
      <c r="BV7236"/>
      <c r="BW7236"/>
      <c r="BX7236"/>
      <c r="BY7236"/>
      <c r="BZ7236"/>
      <c r="CA7236"/>
      <c r="CB7236"/>
      <c r="CC7236"/>
      <c r="CD7236"/>
      <c r="CE7236"/>
      <c r="CF7236"/>
      <c r="CG7236"/>
      <c r="CH7236"/>
      <c r="CI7236"/>
      <c r="CJ7236"/>
    </row>
    <row r="7237" spans="39:88" x14ac:dyDescent="0.3"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  <c r="BF7237"/>
      <c r="BG7237"/>
      <c r="BH7237"/>
      <c r="BI7237"/>
      <c r="BJ7237"/>
      <c r="BK7237"/>
      <c r="BL7237"/>
      <c r="BM7237"/>
      <c r="BN7237"/>
      <c r="BO7237"/>
      <c r="BP7237"/>
      <c r="BQ7237"/>
      <c r="BR7237"/>
      <c r="BS7237"/>
      <c r="BT7237"/>
      <c r="BU7237"/>
      <c r="BV7237"/>
      <c r="BW7237"/>
      <c r="BX7237"/>
      <c r="BY7237"/>
      <c r="BZ7237"/>
      <c r="CA7237"/>
      <c r="CB7237"/>
      <c r="CC7237"/>
      <c r="CD7237"/>
      <c r="CE7237"/>
      <c r="CF7237"/>
      <c r="CG7237"/>
      <c r="CH7237"/>
      <c r="CI7237"/>
      <c r="CJ7237"/>
    </row>
    <row r="7238" spans="39:88" x14ac:dyDescent="0.3"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  <c r="BF7238"/>
      <c r="BG7238"/>
      <c r="BH7238"/>
      <c r="BI7238"/>
      <c r="BJ7238"/>
      <c r="BK7238"/>
      <c r="BL7238"/>
      <c r="BM7238"/>
      <c r="BN7238"/>
      <c r="BO7238"/>
      <c r="BP7238"/>
      <c r="BQ7238"/>
      <c r="BR7238"/>
      <c r="BS7238"/>
      <c r="BT7238"/>
      <c r="BU7238"/>
      <c r="BV7238"/>
      <c r="BW7238"/>
      <c r="BX7238"/>
      <c r="BY7238"/>
      <c r="BZ7238"/>
      <c r="CA7238"/>
      <c r="CB7238"/>
      <c r="CC7238"/>
      <c r="CD7238"/>
      <c r="CE7238"/>
      <c r="CF7238"/>
      <c r="CG7238"/>
      <c r="CH7238"/>
      <c r="CI7238"/>
      <c r="CJ7238"/>
    </row>
    <row r="7239" spans="39:88" x14ac:dyDescent="0.3"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  <c r="BF7239"/>
      <c r="BG7239"/>
      <c r="BH7239"/>
      <c r="BI7239"/>
      <c r="BJ7239"/>
      <c r="BK7239"/>
      <c r="BL7239"/>
      <c r="BM7239"/>
      <c r="BN7239"/>
      <c r="BO7239"/>
      <c r="BP7239"/>
      <c r="BQ7239"/>
      <c r="BR7239"/>
      <c r="BS7239"/>
      <c r="BT7239"/>
      <c r="BU7239"/>
      <c r="BV7239"/>
      <c r="BW7239"/>
      <c r="BX7239"/>
      <c r="BY7239"/>
      <c r="BZ7239"/>
      <c r="CA7239"/>
      <c r="CB7239"/>
      <c r="CC7239"/>
      <c r="CD7239"/>
      <c r="CE7239"/>
      <c r="CF7239"/>
      <c r="CG7239"/>
      <c r="CH7239"/>
      <c r="CI7239"/>
      <c r="CJ7239"/>
    </row>
    <row r="7240" spans="39:88" x14ac:dyDescent="0.3"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  <c r="BF7240"/>
      <c r="BG7240"/>
      <c r="BH7240"/>
      <c r="BI7240"/>
      <c r="BJ7240"/>
      <c r="BK7240"/>
      <c r="BL7240"/>
      <c r="BM7240"/>
      <c r="BN7240"/>
      <c r="BO7240"/>
      <c r="BP7240"/>
      <c r="BQ7240"/>
      <c r="BR7240"/>
      <c r="BS7240"/>
      <c r="BT7240"/>
      <c r="BU7240"/>
      <c r="BV7240"/>
      <c r="BW7240"/>
      <c r="BX7240"/>
      <c r="BY7240"/>
      <c r="BZ7240"/>
      <c r="CA7240"/>
      <c r="CB7240"/>
      <c r="CC7240"/>
      <c r="CD7240"/>
      <c r="CE7240"/>
      <c r="CF7240"/>
      <c r="CG7240"/>
      <c r="CH7240"/>
      <c r="CI7240"/>
      <c r="CJ7240"/>
    </row>
    <row r="7241" spans="39:88" x14ac:dyDescent="0.3"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  <c r="BF7241"/>
      <c r="BG7241"/>
      <c r="BH7241"/>
      <c r="BI7241"/>
      <c r="BJ7241"/>
      <c r="BK7241"/>
      <c r="BL7241"/>
      <c r="BM7241"/>
      <c r="BN7241"/>
      <c r="BO7241"/>
      <c r="BP7241"/>
      <c r="BQ7241"/>
      <c r="BR7241"/>
      <c r="BS7241"/>
      <c r="BT7241"/>
      <c r="BU7241"/>
      <c r="BV7241"/>
      <c r="BW7241"/>
      <c r="BX7241"/>
      <c r="BY7241"/>
      <c r="BZ7241"/>
      <c r="CA7241"/>
      <c r="CB7241"/>
      <c r="CC7241"/>
      <c r="CD7241"/>
      <c r="CE7241"/>
      <c r="CF7241"/>
      <c r="CG7241"/>
      <c r="CH7241"/>
      <c r="CI7241"/>
      <c r="CJ7241"/>
    </row>
    <row r="7242" spans="39:88" x14ac:dyDescent="0.3"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  <c r="BF7242"/>
      <c r="BG7242"/>
      <c r="BH7242"/>
      <c r="BI7242"/>
      <c r="BJ7242"/>
      <c r="BK7242"/>
      <c r="BL7242"/>
      <c r="BM7242"/>
      <c r="BN7242"/>
      <c r="BO7242"/>
      <c r="BP7242"/>
      <c r="BQ7242"/>
      <c r="BR7242"/>
      <c r="BS7242"/>
      <c r="BT7242"/>
      <c r="BU7242"/>
      <c r="BV7242"/>
      <c r="BW7242"/>
      <c r="BX7242"/>
      <c r="BY7242"/>
      <c r="BZ7242"/>
      <c r="CA7242"/>
      <c r="CB7242"/>
      <c r="CC7242"/>
      <c r="CD7242"/>
      <c r="CE7242"/>
      <c r="CF7242"/>
      <c r="CG7242"/>
      <c r="CH7242"/>
      <c r="CI7242"/>
      <c r="CJ7242"/>
    </row>
    <row r="7243" spans="39:88" x14ac:dyDescent="0.3"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  <c r="BF7243"/>
      <c r="BG7243"/>
      <c r="BH7243"/>
      <c r="BI7243"/>
      <c r="BJ7243"/>
      <c r="BK7243"/>
      <c r="BL7243"/>
      <c r="BM7243"/>
      <c r="BN7243"/>
      <c r="BO7243"/>
      <c r="BP7243"/>
      <c r="BQ7243"/>
      <c r="BR7243"/>
      <c r="BS7243"/>
      <c r="BT7243"/>
      <c r="BU7243"/>
      <c r="BV7243"/>
      <c r="BW7243"/>
      <c r="BX7243"/>
      <c r="BY7243"/>
      <c r="BZ7243"/>
      <c r="CA7243"/>
      <c r="CB7243"/>
      <c r="CC7243"/>
      <c r="CD7243"/>
      <c r="CE7243"/>
      <c r="CF7243"/>
      <c r="CG7243"/>
      <c r="CH7243"/>
      <c r="CI7243"/>
      <c r="CJ7243"/>
    </row>
    <row r="7244" spans="39:88" x14ac:dyDescent="0.3"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  <c r="BF7244"/>
      <c r="BG7244"/>
      <c r="BH7244"/>
      <c r="BI7244"/>
      <c r="BJ7244"/>
      <c r="BK7244"/>
      <c r="BL7244"/>
      <c r="BM7244"/>
      <c r="BN7244"/>
      <c r="BO7244"/>
      <c r="BP7244"/>
      <c r="BQ7244"/>
      <c r="BR7244"/>
      <c r="BS7244"/>
      <c r="BT7244"/>
      <c r="BU7244"/>
      <c r="BV7244"/>
      <c r="BW7244"/>
      <c r="BX7244"/>
      <c r="BY7244"/>
      <c r="BZ7244"/>
      <c r="CA7244"/>
      <c r="CB7244"/>
      <c r="CC7244"/>
      <c r="CD7244"/>
      <c r="CE7244"/>
      <c r="CF7244"/>
      <c r="CG7244"/>
      <c r="CH7244"/>
      <c r="CI7244"/>
      <c r="CJ7244"/>
    </row>
    <row r="7245" spans="39:88" x14ac:dyDescent="0.3"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  <c r="BF7245"/>
      <c r="BG7245"/>
      <c r="BH7245"/>
      <c r="BI7245"/>
      <c r="BJ7245"/>
      <c r="BK7245"/>
      <c r="BL7245"/>
      <c r="BM7245"/>
      <c r="BN7245"/>
      <c r="BO7245"/>
      <c r="BP7245"/>
      <c r="BQ7245"/>
      <c r="BR7245"/>
      <c r="BS7245"/>
      <c r="BT7245"/>
      <c r="BU7245"/>
      <c r="BV7245"/>
      <c r="BW7245"/>
      <c r="BX7245"/>
      <c r="BY7245"/>
      <c r="BZ7245"/>
      <c r="CA7245"/>
      <c r="CB7245"/>
      <c r="CC7245"/>
      <c r="CD7245"/>
      <c r="CE7245"/>
      <c r="CF7245"/>
      <c r="CG7245"/>
      <c r="CH7245"/>
      <c r="CI7245"/>
      <c r="CJ7245"/>
    </row>
    <row r="7246" spans="39:88" x14ac:dyDescent="0.3"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  <c r="BF7246"/>
      <c r="BG7246"/>
      <c r="BH7246"/>
      <c r="BI7246"/>
      <c r="BJ7246"/>
      <c r="BK7246"/>
      <c r="BL7246"/>
      <c r="BM7246"/>
      <c r="BN7246"/>
      <c r="BO7246"/>
      <c r="BP7246"/>
      <c r="BQ7246"/>
      <c r="BR7246"/>
      <c r="BS7246"/>
      <c r="BT7246"/>
      <c r="BU7246"/>
      <c r="BV7246"/>
      <c r="BW7246"/>
      <c r="BX7246"/>
      <c r="BY7246"/>
      <c r="BZ7246"/>
      <c r="CA7246"/>
      <c r="CB7246"/>
      <c r="CC7246"/>
      <c r="CD7246"/>
      <c r="CE7246"/>
      <c r="CF7246"/>
      <c r="CG7246"/>
      <c r="CH7246"/>
      <c r="CI7246"/>
      <c r="CJ7246"/>
    </row>
    <row r="7247" spans="39:88" x14ac:dyDescent="0.3"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  <c r="BF7247"/>
      <c r="BG7247"/>
      <c r="BH7247"/>
      <c r="BI7247"/>
      <c r="BJ7247"/>
      <c r="BK7247"/>
      <c r="BL7247"/>
      <c r="BM7247"/>
      <c r="BN7247"/>
      <c r="BO7247"/>
      <c r="BP7247"/>
      <c r="BQ7247"/>
      <c r="BR7247"/>
      <c r="BS7247"/>
      <c r="BT7247"/>
      <c r="BU7247"/>
      <c r="BV7247"/>
      <c r="BW7247"/>
      <c r="BX7247"/>
      <c r="BY7247"/>
      <c r="BZ7247"/>
      <c r="CA7247"/>
      <c r="CB7247"/>
      <c r="CC7247"/>
      <c r="CD7247"/>
      <c r="CE7247"/>
      <c r="CF7247"/>
      <c r="CG7247"/>
      <c r="CH7247"/>
      <c r="CI7247"/>
      <c r="CJ7247"/>
    </row>
    <row r="7248" spans="39:88" x14ac:dyDescent="0.3"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  <c r="BF7248"/>
      <c r="BG7248"/>
      <c r="BH7248"/>
      <c r="BI7248"/>
      <c r="BJ7248"/>
      <c r="BK7248"/>
      <c r="BL7248"/>
      <c r="BM7248"/>
      <c r="BN7248"/>
      <c r="BO7248"/>
      <c r="BP7248"/>
      <c r="BQ7248"/>
      <c r="BR7248"/>
      <c r="BS7248"/>
      <c r="BT7248"/>
      <c r="BU7248"/>
      <c r="BV7248"/>
      <c r="BW7248"/>
      <c r="BX7248"/>
      <c r="BY7248"/>
      <c r="BZ7248"/>
      <c r="CA7248"/>
      <c r="CB7248"/>
      <c r="CC7248"/>
      <c r="CD7248"/>
      <c r="CE7248"/>
      <c r="CF7248"/>
      <c r="CG7248"/>
      <c r="CH7248"/>
      <c r="CI7248"/>
      <c r="CJ7248"/>
    </row>
    <row r="7249" spans="39:88" x14ac:dyDescent="0.3"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  <c r="BF7249"/>
      <c r="BG7249"/>
      <c r="BH7249"/>
      <c r="BI7249"/>
      <c r="BJ7249"/>
      <c r="BK7249"/>
      <c r="BL7249"/>
      <c r="BM7249"/>
      <c r="BN7249"/>
      <c r="BO7249"/>
      <c r="BP7249"/>
      <c r="BQ7249"/>
      <c r="BR7249"/>
      <c r="BS7249"/>
      <c r="BT7249"/>
      <c r="BU7249"/>
      <c r="BV7249"/>
      <c r="BW7249"/>
      <c r="BX7249"/>
      <c r="BY7249"/>
      <c r="BZ7249"/>
      <c r="CA7249"/>
      <c r="CB7249"/>
      <c r="CC7249"/>
      <c r="CD7249"/>
      <c r="CE7249"/>
      <c r="CF7249"/>
      <c r="CG7249"/>
      <c r="CH7249"/>
      <c r="CI7249"/>
      <c r="CJ7249"/>
    </row>
    <row r="7250" spans="39:88" x14ac:dyDescent="0.3"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  <c r="BF7250"/>
      <c r="BG7250"/>
      <c r="BH7250"/>
      <c r="BI7250"/>
      <c r="BJ7250"/>
      <c r="BK7250"/>
      <c r="BL7250"/>
      <c r="BM7250"/>
      <c r="BN7250"/>
      <c r="BO7250"/>
      <c r="BP7250"/>
      <c r="BQ7250"/>
      <c r="BR7250"/>
      <c r="BS7250"/>
      <c r="BT7250"/>
      <c r="BU7250"/>
      <c r="BV7250"/>
      <c r="BW7250"/>
      <c r="BX7250"/>
      <c r="BY7250"/>
      <c r="BZ7250"/>
      <c r="CA7250"/>
      <c r="CB7250"/>
      <c r="CC7250"/>
      <c r="CD7250"/>
      <c r="CE7250"/>
      <c r="CF7250"/>
      <c r="CG7250"/>
      <c r="CH7250"/>
      <c r="CI7250"/>
      <c r="CJ7250"/>
    </row>
    <row r="7251" spans="39:88" x14ac:dyDescent="0.3"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  <c r="BF7251"/>
      <c r="BG7251"/>
      <c r="BH7251"/>
      <c r="BI7251"/>
      <c r="BJ7251"/>
      <c r="BK7251"/>
      <c r="BL7251"/>
      <c r="BM7251"/>
      <c r="BN7251"/>
      <c r="BO7251"/>
      <c r="BP7251"/>
      <c r="BQ7251"/>
      <c r="BR7251"/>
      <c r="BS7251"/>
      <c r="BT7251"/>
      <c r="BU7251"/>
      <c r="BV7251"/>
      <c r="BW7251"/>
      <c r="BX7251"/>
      <c r="BY7251"/>
      <c r="BZ7251"/>
      <c r="CA7251"/>
      <c r="CB7251"/>
      <c r="CC7251"/>
      <c r="CD7251"/>
      <c r="CE7251"/>
      <c r="CF7251"/>
      <c r="CG7251"/>
      <c r="CH7251"/>
      <c r="CI7251"/>
      <c r="CJ7251"/>
    </row>
    <row r="7252" spans="39:88" x14ac:dyDescent="0.3"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  <c r="BF7252"/>
      <c r="BG7252"/>
      <c r="BH7252"/>
      <c r="BI7252"/>
      <c r="BJ7252"/>
      <c r="BK7252"/>
      <c r="BL7252"/>
      <c r="BM7252"/>
      <c r="BN7252"/>
      <c r="BO7252"/>
      <c r="BP7252"/>
      <c r="BQ7252"/>
      <c r="BR7252"/>
      <c r="BS7252"/>
      <c r="BT7252"/>
      <c r="BU7252"/>
      <c r="BV7252"/>
      <c r="BW7252"/>
      <c r="BX7252"/>
      <c r="BY7252"/>
      <c r="BZ7252"/>
      <c r="CA7252"/>
      <c r="CB7252"/>
      <c r="CC7252"/>
      <c r="CD7252"/>
      <c r="CE7252"/>
      <c r="CF7252"/>
      <c r="CG7252"/>
      <c r="CH7252"/>
      <c r="CI7252"/>
      <c r="CJ7252"/>
    </row>
    <row r="7253" spans="39:88" x14ac:dyDescent="0.3"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  <c r="BF7253"/>
      <c r="BG7253"/>
      <c r="BH7253"/>
      <c r="BI7253"/>
      <c r="BJ7253"/>
      <c r="BK7253"/>
      <c r="BL7253"/>
      <c r="BM7253"/>
      <c r="BN7253"/>
      <c r="BO7253"/>
      <c r="BP7253"/>
      <c r="BQ7253"/>
      <c r="BR7253"/>
      <c r="BS7253"/>
      <c r="BT7253"/>
      <c r="BU7253"/>
      <c r="BV7253"/>
      <c r="BW7253"/>
      <c r="BX7253"/>
      <c r="BY7253"/>
      <c r="BZ7253"/>
      <c r="CA7253"/>
      <c r="CB7253"/>
      <c r="CC7253"/>
      <c r="CD7253"/>
      <c r="CE7253"/>
      <c r="CF7253"/>
      <c r="CG7253"/>
      <c r="CH7253"/>
      <c r="CI7253"/>
      <c r="CJ7253"/>
    </row>
    <row r="7254" spans="39:88" x14ac:dyDescent="0.3"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  <c r="BF7254"/>
      <c r="BG7254"/>
      <c r="BH7254"/>
      <c r="BI7254"/>
      <c r="BJ7254"/>
      <c r="BK7254"/>
      <c r="BL7254"/>
      <c r="BM7254"/>
      <c r="BN7254"/>
      <c r="BO7254"/>
      <c r="BP7254"/>
      <c r="BQ7254"/>
      <c r="BR7254"/>
      <c r="BS7254"/>
      <c r="BT7254"/>
      <c r="BU7254"/>
      <c r="BV7254"/>
      <c r="BW7254"/>
      <c r="BX7254"/>
      <c r="BY7254"/>
      <c r="BZ7254"/>
      <c r="CA7254"/>
      <c r="CB7254"/>
      <c r="CC7254"/>
      <c r="CD7254"/>
      <c r="CE7254"/>
      <c r="CF7254"/>
      <c r="CG7254"/>
      <c r="CH7254"/>
      <c r="CI7254"/>
      <c r="CJ7254"/>
    </row>
    <row r="7255" spans="39:88" x14ac:dyDescent="0.3"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  <c r="BF7255"/>
      <c r="BG7255"/>
      <c r="BH7255"/>
      <c r="BI7255"/>
      <c r="BJ7255"/>
      <c r="BK7255"/>
      <c r="BL7255"/>
      <c r="BM7255"/>
      <c r="BN7255"/>
      <c r="BO7255"/>
      <c r="BP7255"/>
      <c r="BQ7255"/>
      <c r="BR7255"/>
      <c r="BS7255"/>
      <c r="BT7255"/>
      <c r="BU7255"/>
      <c r="BV7255"/>
      <c r="BW7255"/>
      <c r="BX7255"/>
      <c r="BY7255"/>
      <c r="BZ7255"/>
      <c r="CA7255"/>
      <c r="CB7255"/>
      <c r="CC7255"/>
      <c r="CD7255"/>
      <c r="CE7255"/>
      <c r="CF7255"/>
      <c r="CG7255"/>
      <c r="CH7255"/>
      <c r="CI7255"/>
      <c r="CJ7255"/>
    </row>
    <row r="7256" spans="39:88" x14ac:dyDescent="0.3"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  <c r="BF7256"/>
      <c r="BG7256"/>
      <c r="BH7256"/>
      <c r="BI7256"/>
      <c r="BJ7256"/>
      <c r="BK7256"/>
      <c r="BL7256"/>
      <c r="BM7256"/>
      <c r="BN7256"/>
      <c r="BO7256"/>
      <c r="BP7256"/>
      <c r="BQ7256"/>
      <c r="BR7256"/>
      <c r="BS7256"/>
      <c r="BT7256"/>
      <c r="BU7256"/>
      <c r="BV7256"/>
      <c r="BW7256"/>
      <c r="BX7256"/>
      <c r="BY7256"/>
      <c r="BZ7256"/>
      <c r="CA7256"/>
      <c r="CB7256"/>
      <c r="CC7256"/>
      <c r="CD7256"/>
      <c r="CE7256"/>
      <c r="CF7256"/>
      <c r="CG7256"/>
      <c r="CH7256"/>
      <c r="CI7256"/>
      <c r="CJ7256"/>
    </row>
    <row r="7257" spans="39:88" x14ac:dyDescent="0.3"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  <c r="BF7257"/>
      <c r="BG7257"/>
      <c r="BH7257"/>
      <c r="BI7257"/>
      <c r="BJ7257"/>
      <c r="BK7257"/>
      <c r="BL7257"/>
      <c r="BM7257"/>
      <c r="BN7257"/>
      <c r="BO7257"/>
      <c r="BP7257"/>
      <c r="BQ7257"/>
      <c r="BR7257"/>
      <c r="BS7257"/>
      <c r="BT7257"/>
      <c r="BU7257"/>
      <c r="BV7257"/>
      <c r="BW7257"/>
      <c r="BX7257"/>
      <c r="BY7257"/>
      <c r="BZ7257"/>
      <c r="CA7257"/>
      <c r="CB7257"/>
      <c r="CC7257"/>
      <c r="CD7257"/>
      <c r="CE7257"/>
      <c r="CF7257"/>
      <c r="CG7257"/>
      <c r="CH7257"/>
      <c r="CI7257"/>
      <c r="CJ7257"/>
    </row>
    <row r="7258" spans="39:88" x14ac:dyDescent="0.3"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  <c r="BF7258"/>
      <c r="BG7258"/>
      <c r="BH7258"/>
      <c r="BI7258"/>
      <c r="BJ7258"/>
      <c r="BK7258"/>
      <c r="BL7258"/>
      <c r="BM7258"/>
      <c r="BN7258"/>
      <c r="BO7258"/>
      <c r="BP7258"/>
      <c r="BQ7258"/>
      <c r="BR7258"/>
      <c r="BS7258"/>
      <c r="BT7258"/>
      <c r="BU7258"/>
      <c r="BV7258"/>
      <c r="BW7258"/>
      <c r="BX7258"/>
      <c r="BY7258"/>
      <c r="BZ7258"/>
      <c r="CA7258"/>
      <c r="CB7258"/>
      <c r="CC7258"/>
      <c r="CD7258"/>
      <c r="CE7258"/>
      <c r="CF7258"/>
      <c r="CG7258"/>
      <c r="CH7258"/>
      <c r="CI7258"/>
      <c r="CJ7258"/>
    </row>
    <row r="7259" spans="39:88" x14ac:dyDescent="0.3"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  <c r="BF7259"/>
      <c r="BG7259"/>
      <c r="BH7259"/>
      <c r="BI7259"/>
      <c r="BJ7259"/>
      <c r="BK7259"/>
      <c r="BL7259"/>
      <c r="BM7259"/>
      <c r="BN7259"/>
      <c r="BO7259"/>
      <c r="BP7259"/>
      <c r="BQ7259"/>
      <c r="BR7259"/>
      <c r="BS7259"/>
      <c r="BT7259"/>
      <c r="BU7259"/>
      <c r="BV7259"/>
      <c r="BW7259"/>
      <c r="BX7259"/>
      <c r="BY7259"/>
      <c r="BZ7259"/>
      <c r="CA7259"/>
      <c r="CB7259"/>
      <c r="CC7259"/>
      <c r="CD7259"/>
      <c r="CE7259"/>
      <c r="CF7259"/>
      <c r="CG7259"/>
      <c r="CH7259"/>
      <c r="CI7259"/>
      <c r="CJ7259"/>
    </row>
    <row r="7260" spans="39:88" x14ac:dyDescent="0.3"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  <c r="BF7260"/>
      <c r="BG7260"/>
      <c r="BH7260"/>
      <c r="BI7260"/>
      <c r="BJ7260"/>
      <c r="BK7260"/>
      <c r="BL7260"/>
      <c r="BM7260"/>
      <c r="BN7260"/>
      <c r="BO7260"/>
      <c r="BP7260"/>
      <c r="BQ7260"/>
      <c r="BR7260"/>
      <c r="BS7260"/>
      <c r="BT7260"/>
      <c r="BU7260"/>
      <c r="BV7260"/>
      <c r="BW7260"/>
      <c r="BX7260"/>
      <c r="BY7260"/>
      <c r="BZ7260"/>
      <c r="CA7260"/>
      <c r="CB7260"/>
      <c r="CC7260"/>
      <c r="CD7260"/>
      <c r="CE7260"/>
      <c r="CF7260"/>
      <c r="CG7260"/>
      <c r="CH7260"/>
      <c r="CI7260"/>
      <c r="CJ7260"/>
    </row>
    <row r="7261" spans="39:88" x14ac:dyDescent="0.3"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  <c r="BF7261"/>
      <c r="BG7261"/>
      <c r="BH7261"/>
      <c r="BI7261"/>
      <c r="BJ7261"/>
      <c r="BK7261"/>
      <c r="BL7261"/>
      <c r="BM7261"/>
      <c r="BN7261"/>
      <c r="BO7261"/>
      <c r="BP7261"/>
      <c r="BQ7261"/>
      <c r="BR7261"/>
      <c r="BS7261"/>
      <c r="BT7261"/>
      <c r="BU7261"/>
      <c r="BV7261"/>
      <c r="BW7261"/>
      <c r="BX7261"/>
      <c r="BY7261"/>
      <c r="BZ7261"/>
      <c r="CA7261"/>
      <c r="CB7261"/>
      <c r="CC7261"/>
      <c r="CD7261"/>
      <c r="CE7261"/>
      <c r="CF7261"/>
      <c r="CG7261"/>
      <c r="CH7261"/>
      <c r="CI7261"/>
      <c r="CJ7261"/>
    </row>
    <row r="7262" spans="39:88" x14ac:dyDescent="0.3"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  <c r="BF7262"/>
      <c r="BG7262"/>
      <c r="BH7262"/>
      <c r="BI7262"/>
      <c r="BJ7262"/>
      <c r="BK7262"/>
      <c r="BL7262"/>
      <c r="BM7262"/>
      <c r="BN7262"/>
      <c r="BO7262"/>
      <c r="BP7262"/>
      <c r="BQ7262"/>
      <c r="BR7262"/>
      <c r="BS7262"/>
      <c r="BT7262"/>
      <c r="BU7262"/>
      <c r="BV7262"/>
      <c r="BW7262"/>
      <c r="BX7262"/>
      <c r="BY7262"/>
      <c r="BZ7262"/>
      <c r="CA7262"/>
      <c r="CB7262"/>
      <c r="CC7262"/>
      <c r="CD7262"/>
      <c r="CE7262"/>
      <c r="CF7262"/>
      <c r="CG7262"/>
      <c r="CH7262"/>
      <c r="CI7262"/>
      <c r="CJ7262"/>
    </row>
    <row r="7263" spans="39:88" x14ac:dyDescent="0.3"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  <c r="BF7263"/>
      <c r="BG7263"/>
      <c r="BH7263"/>
      <c r="BI7263"/>
      <c r="BJ7263"/>
      <c r="BK7263"/>
      <c r="BL7263"/>
      <c r="BM7263"/>
      <c r="BN7263"/>
      <c r="BO7263"/>
      <c r="BP7263"/>
      <c r="BQ7263"/>
      <c r="BR7263"/>
      <c r="BS7263"/>
      <c r="BT7263"/>
      <c r="BU7263"/>
      <c r="BV7263"/>
      <c r="BW7263"/>
      <c r="BX7263"/>
      <c r="BY7263"/>
      <c r="BZ7263"/>
      <c r="CA7263"/>
      <c r="CB7263"/>
      <c r="CC7263"/>
      <c r="CD7263"/>
      <c r="CE7263"/>
      <c r="CF7263"/>
      <c r="CG7263"/>
      <c r="CH7263"/>
      <c r="CI7263"/>
      <c r="CJ7263"/>
    </row>
    <row r="7264" spans="39:88" x14ac:dyDescent="0.3"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  <c r="BF7264"/>
      <c r="BG7264"/>
      <c r="BH7264"/>
      <c r="BI7264"/>
      <c r="BJ7264"/>
      <c r="BK7264"/>
      <c r="BL7264"/>
      <c r="BM7264"/>
      <c r="BN7264"/>
      <c r="BO7264"/>
      <c r="BP7264"/>
      <c r="BQ7264"/>
      <c r="BR7264"/>
      <c r="BS7264"/>
      <c r="BT7264"/>
      <c r="BU7264"/>
      <c r="BV7264"/>
      <c r="BW7264"/>
      <c r="BX7264"/>
      <c r="BY7264"/>
      <c r="BZ7264"/>
      <c r="CA7264"/>
      <c r="CB7264"/>
      <c r="CC7264"/>
      <c r="CD7264"/>
      <c r="CE7264"/>
      <c r="CF7264"/>
      <c r="CG7264"/>
      <c r="CH7264"/>
      <c r="CI7264"/>
      <c r="CJ7264"/>
    </row>
    <row r="7265" spans="39:88" x14ac:dyDescent="0.3"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  <c r="BF7265"/>
      <c r="BG7265"/>
      <c r="BH7265"/>
      <c r="BI7265"/>
      <c r="BJ7265"/>
      <c r="BK7265"/>
      <c r="BL7265"/>
      <c r="BM7265"/>
      <c r="BN7265"/>
      <c r="BO7265"/>
      <c r="BP7265"/>
      <c r="BQ7265"/>
      <c r="BR7265"/>
      <c r="BS7265"/>
      <c r="BT7265"/>
      <c r="BU7265"/>
      <c r="BV7265"/>
      <c r="BW7265"/>
      <c r="BX7265"/>
      <c r="BY7265"/>
      <c r="BZ7265"/>
      <c r="CA7265"/>
      <c r="CB7265"/>
      <c r="CC7265"/>
      <c r="CD7265"/>
      <c r="CE7265"/>
      <c r="CF7265"/>
      <c r="CG7265"/>
      <c r="CH7265"/>
      <c r="CI7265"/>
      <c r="CJ7265"/>
    </row>
    <row r="7266" spans="39:88" x14ac:dyDescent="0.3"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  <c r="BF7266"/>
      <c r="BG7266"/>
      <c r="BH7266"/>
      <c r="BI7266"/>
      <c r="BJ7266"/>
      <c r="BK7266"/>
      <c r="BL7266"/>
      <c r="BM7266"/>
      <c r="BN7266"/>
      <c r="BO7266"/>
      <c r="BP7266"/>
      <c r="BQ7266"/>
      <c r="BR7266"/>
      <c r="BS7266"/>
      <c r="BT7266"/>
      <c r="BU7266"/>
      <c r="BV7266"/>
      <c r="BW7266"/>
      <c r="BX7266"/>
      <c r="BY7266"/>
      <c r="BZ7266"/>
      <c r="CA7266"/>
      <c r="CB7266"/>
      <c r="CC7266"/>
      <c r="CD7266"/>
      <c r="CE7266"/>
      <c r="CF7266"/>
      <c r="CG7266"/>
      <c r="CH7266"/>
      <c r="CI7266"/>
      <c r="CJ7266"/>
    </row>
    <row r="7267" spans="39:88" x14ac:dyDescent="0.3"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  <c r="BF7267"/>
      <c r="BG7267"/>
      <c r="BH7267"/>
      <c r="BI7267"/>
      <c r="BJ7267"/>
      <c r="BK7267"/>
      <c r="BL7267"/>
      <c r="BM7267"/>
      <c r="BN7267"/>
      <c r="BO7267"/>
      <c r="BP7267"/>
      <c r="BQ7267"/>
      <c r="BR7267"/>
      <c r="BS7267"/>
      <c r="BT7267"/>
      <c r="BU7267"/>
      <c r="BV7267"/>
      <c r="BW7267"/>
      <c r="BX7267"/>
      <c r="BY7267"/>
      <c r="BZ7267"/>
      <c r="CA7267"/>
      <c r="CB7267"/>
      <c r="CC7267"/>
      <c r="CD7267"/>
      <c r="CE7267"/>
      <c r="CF7267"/>
      <c r="CG7267"/>
      <c r="CH7267"/>
      <c r="CI7267"/>
      <c r="CJ7267"/>
    </row>
    <row r="7268" spans="39:88" x14ac:dyDescent="0.3"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  <c r="BF7268"/>
      <c r="BG7268"/>
      <c r="BH7268"/>
      <c r="BI7268"/>
      <c r="BJ7268"/>
      <c r="BK7268"/>
      <c r="BL7268"/>
      <c r="BM7268"/>
      <c r="BN7268"/>
      <c r="BO7268"/>
      <c r="BP7268"/>
      <c r="BQ7268"/>
      <c r="BR7268"/>
      <c r="BS7268"/>
      <c r="BT7268"/>
      <c r="BU7268"/>
      <c r="BV7268"/>
      <c r="BW7268"/>
      <c r="BX7268"/>
      <c r="BY7268"/>
      <c r="BZ7268"/>
      <c r="CA7268"/>
      <c r="CB7268"/>
      <c r="CC7268"/>
      <c r="CD7268"/>
      <c r="CE7268"/>
      <c r="CF7268"/>
      <c r="CG7268"/>
      <c r="CH7268"/>
      <c r="CI7268"/>
      <c r="CJ7268"/>
    </row>
    <row r="7269" spans="39:88" x14ac:dyDescent="0.3"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  <c r="BF7269"/>
      <c r="BG7269"/>
      <c r="BH7269"/>
      <c r="BI7269"/>
      <c r="BJ7269"/>
      <c r="BK7269"/>
      <c r="BL7269"/>
      <c r="BM7269"/>
      <c r="BN7269"/>
      <c r="BO7269"/>
      <c r="BP7269"/>
      <c r="BQ7269"/>
      <c r="BR7269"/>
      <c r="BS7269"/>
      <c r="BT7269"/>
      <c r="BU7269"/>
      <c r="BV7269"/>
      <c r="BW7269"/>
      <c r="BX7269"/>
      <c r="BY7269"/>
      <c r="BZ7269"/>
      <c r="CA7269"/>
      <c r="CB7269"/>
      <c r="CC7269"/>
      <c r="CD7269"/>
      <c r="CE7269"/>
      <c r="CF7269"/>
      <c r="CG7269"/>
      <c r="CH7269"/>
      <c r="CI7269"/>
      <c r="CJ7269"/>
    </row>
    <row r="7270" spans="39:88" x14ac:dyDescent="0.3"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  <c r="BF7270"/>
      <c r="BG7270"/>
      <c r="BH7270"/>
      <c r="BI7270"/>
      <c r="BJ7270"/>
      <c r="BK7270"/>
      <c r="BL7270"/>
      <c r="BM7270"/>
      <c r="BN7270"/>
      <c r="BO7270"/>
      <c r="BP7270"/>
      <c r="BQ7270"/>
      <c r="BR7270"/>
      <c r="BS7270"/>
      <c r="BT7270"/>
      <c r="BU7270"/>
      <c r="BV7270"/>
      <c r="BW7270"/>
      <c r="BX7270"/>
      <c r="BY7270"/>
      <c r="BZ7270"/>
      <c r="CA7270"/>
      <c r="CB7270"/>
      <c r="CC7270"/>
      <c r="CD7270"/>
      <c r="CE7270"/>
      <c r="CF7270"/>
      <c r="CG7270"/>
      <c r="CH7270"/>
      <c r="CI7270"/>
      <c r="CJ7270"/>
    </row>
    <row r="7271" spans="39:88" x14ac:dyDescent="0.3"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  <c r="BF7271"/>
      <c r="BG7271"/>
      <c r="BH7271"/>
      <c r="BI7271"/>
      <c r="BJ7271"/>
      <c r="BK7271"/>
      <c r="BL7271"/>
      <c r="BM7271"/>
      <c r="BN7271"/>
      <c r="BO7271"/>
      <c r="BP7271"/>
      <c r="BQ7271"/>
      <c r="BR7271"/>
      <c r="BS7271"/>
      <c r="BT7271"/>
      <c r="BU7271"/>
      <c r="BV7271"/>
      <c r="BW7271"/>
      <c r="BX7271"/>
      <c r="BY7271"/>
      <c r="BZ7271"/>
      <c r="CA7271"/>
      <c r="CB7271"/>
      <c r="CC7271"/>
      <c r="CD7271"/>
      <c r="CE7271"/>
      <c r="CF7271"/>
      <c r="CG7271"/>
      <c r="CH7271"/>
      <c r="CI7271"/>
      <c r="CJ7271"/>
    </row>
    <row r="7272" spans="39:88" x14ac:dyDescent="0.3"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  <c r="BF7272"/>
      <c r="BG7272"/>
      <c r="BH7272"/>
      <c r="BI7272"/>
      <c r="BJ7272"/>
      <c r="BK7272"/>
      <c r="BL7272"/>
      <c r="BM7272"/>
      <c r="BN7272"/>
      <c r="BO7272"/>
      <c r="BP7272"/>
      <c r="BQ7272"/>
      <c r="BR7272"/>
      <c r="BS7272"/>
      <c r="BT7272"/>
      <c r="BU7272"/>
      <c r="BV7272"/>
      <c r="BW7272"/>
      <c r="BX7272"/>
      <c r="BY7272"/>
      <c r="BZ7272"/>
      <c r="CA7272"/>
      <c r="CB7272"/>
      <c r="CC7272"/>
      <c r="CD7272"/>
      <c r="CE7272"/>
      <c r="CF7272"/>
      <c r="CG7272"/>
      <c r="CH7272"/>
      <c r="CI7272"/>
      <c r="CJ7272"/>
    </row>
    <row r="7273" spans="39:88" x14ac:dyDescent="0.3"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  <c r="BF7273"/>
      <c r="BG7273"/>
      <c r="BH7273"/>
      <c r="BI7273"/>
      <c r="BJ7273"/>
      <c r="BK7273"/>
      <c r="BL7273"/>
      <c r="BM7273"/>
      <c r="BN7273"/>
      <c r="BO7273"/>
      <c r="BP7273"/>
      <c r="BQ7273"/>
      <c r="BR7273"/>
      <c r="BS7273"/>
      <c r="BT7273"/>
      <c r="BU7273"/>
      <c r="BV7273"/>
      <c r="BW7273"/>
      <c r="BX7273"/>
      <c r="BY7273"/>
      <c r="BZ7273"/>
      <c r="CA7273"/>
      <c r="CB7273"/>
      <c r="CC7273"/>
      <c r="CD7273"/>
      <c r="CE7273"/>
      <c r="CF7273"/>
      <c r="CG7273"/>
      <c r="CH7273"/>
      <c r="CI7273"/>
      <c r="CJ7273"/>
    </row>
    <row r="7274" spans="39:88" x14ac:dyDescent="0.3"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  <c r="BF7274"/>
      <c r="BG7274"/>
      <c r="BH7274"/>
      <c r="BI7274"/>
      <c r="BJ7274"/>
      <c r="BK7274"/>
      <c r="BL7274"/>
      <c r="BM7274"/>
      <c r="BN7274"/>
      <c r="BO7274"/>
      <c r="BP7274"/>
      <c r="BQ7274"/>
      <c r="BR7274"/>
      <c r="BS7274"/>
      <c r="BT7274"/>
      <c r="BU7274"/>
      <c r="BV7274"/>
      <c r="BW7274"/>
      <c r="BX7274"/>
      <c r="BY7274"/>
      <c r="BZ7274"/>
      <c r="CA7274"/>
      <c r="CB7274"/>
      <c r="CC7274"/>
      <c r="CD7274"/>
      <c r="CE7274"/>
      <c r="CF7274"/>
      <c r="CG7274"/>
      <c r="CH7274"/>
      <c r="CI7274"/>
      <c r="CJ7274"/>
    </row>
    <row r="7275" spans="39:88" x14ac:dyDescent="0.3"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  <c r="BF7275"/>
      <c r="BG7275"/>
      <c r="BH7275"/>
      <c r="BI7275"/>
      <c r="BJ7275"/>
      <c r="BK7275"/>
      <c r="BL7275"/>
      <c r="BM7275"/>
      <c r="BN7275"/>
      <c r="BO7275"/>
      <c r="BP7275"/>
      <c r="BQ7275"/>
      <c r="BR7275"/>
      <c r="BS7275"/>
      <c r="BT7275"/>
      <c r="BU7275"/>
      <c r="BV7275"/>
      <c r="BW7275"/>
      <c r="BX7275"/>
      <c r="BY7275"/>
      <c r="BZ7275"/>
      <c r="CA7275"/>
      <c r="CB7275"/>
      <c r="CC7275"/>
      <c r="CD7275"/>
      <c r="CE7275"/>
      <c r="CF7275"/>
      <c r="CG7275"/>
      <c r="CH7275"/>
      <c r="CI7275"/>
      <c r="CJ7275"/>
    </row>
    <row r="7276" spans="39:88" x14ac:dyDescent="0.3"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  <c r="BF7276"/>
      <c r="BG7276"/>
      <c r="BH7276"/>
      <c r="BI7276"/>
      <c r="BJ7276"/>
      <c r="BK7276"/>
      <c r="BL7276"/>
      <c r="BM7276"/>
      <c r="BN7276"/>
      <c r="BO7276"/>
      <c r="BP7276"/>
      <c r="BQ7276"/>
      <c r="BR7276"/>
      <c r="BS7276"/>
      <c r="BT7276"/>
      <c r="BU7276"/>
      <c r="BV7276"/>
      <c r="BW7276"/>
      <c r="BX7276"/>
      <c r="BY7276"/>
      <c r="BZ7276"/>
      <c r="CA7276"/>
      <c r="CB7276"/>
      <c r="CC7276"/>
      <c r="CD7276"/>
      <c r="CE7276"/>
      <c r="CF7276"/>
      <c r="CG7276"/>
      <c r="CH7276"/>
      <c r="CI7276"/>
      <c r="CJ7276"/>
    </row>
    <row r="7277" spans="39:88" x14ac:dyDescent="0.3"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  <c r="BF7277"/>
      <c r="BG7277"/>
      <c r="BH7277"/>
      <c r="BI7277"/>
      <c r="BJ7277"/>
      <c r="BK7277"/>
      <c r="BL7277"/>
      <c r="BM7277"/>
      <c r="BN7277"/>
      <c r="BO7277"/>
      <c r="BP7277"/>
      <c r="BQ7277"/>
      <c r="BR7277"/>
      <c r="BS7277"/>
      <c r="BT7277"/>
      <c r="BU7277"/>
      <c r="BV7277"/>
      <c r="BW7277"/>
      <c r="BX7277"/>
      <c r="BY7277"/>
      <c r="BZ7277"/>
      <c r="CA7277"/>
      <c r="CB7277"/>
      <c r="CC7277"/>
      <c r="CD7277"/>
      <c r="CE7277"/>
      <c r="CF7277"/>
      <c r="CG7277"/>
      <c r="CH7277"/>
      <c r="CI7277"/>
      <c r="CJ7277"/>
    </row>
    <row r="7278" spans="39:88" x14ac:dyDescent="0.3"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  <c r="BF7278"/>
      <c r="BG7278"/>
      <c r="BH7278"/>
      <c r="BI7278"/>
      <c r="BJ7278"/>
      <c r="BK7278"/>
      <c r="BL7278"/>
      <c r="BM7278"/>
      <c r="BN7278"/>
      <c r="BO7278"/>
      <c r="BP7278"/>
      <c r="BQ7278"/>
      <c r="BR7278"/>
      <c r="BS7278"/>
      <c r="BT7278"/>
      <c r="BU7278"/>
      <c r="BV7278"/>
      <c r="BW7278"/>
      <c r="BX7278"/>
      <c r="BY7278"/>
      <c r="BZ7278"/>
      <c r="CA7278"/>
      <c r="CB7278"/>
      <c r="CC7278"/>
      <c r="CD7278"/>
      <c r="CE7278"/>
      <c r="CF7278"/>
      <c r="CG7278"/>
      <c r="CH7278"/>
      <c r="CI7278"/>
      <c r="CJ7278"/>
    </row>
    <row r="7279" spans="39:88" x14ac:dyDescent="0.3"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  <c r="BF7279"/>
      <c r="BG7279"/>
      <c r="BH7279"/>
      <c r="BI7279"/>
      <c r="BJ7279"/>
      <c r="BK7279"/>
      <c r="BL7279"/>
      <c r="BM7279"/>
      <c r="BN7279"/>
      <c r="BO7279"/>
      <c r="BP7279"/>
      <c r="BQ7279"/>
      <c r="BR7279"/>
      <c r="BS7279"/>
      <c r="BT7279"/>
      <c r="BU7279"/>
      <c r="BV7279"/>
      <c r="BW7279"/>
      <c r="BX7279"/>
      <c r="BY7279"/>
      <c r="BZ7279"/>
      <c r="CA7279"/>
      <c r="CB7279"/>
      <c r="CC7279"/>
      <c r="CD7279"/>
      <c r="CE7279"/>
      <c r="CF7279"/>
      <c r="CG7279"/>
      <c r="CH7279"/>
      <c r="CI7279"/>
      <c r="CJ7279"/>
    </row>
    <row r="7280" spans="39:88" x14ac:dyDescent="0.3"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  <c r="BF7280"/>
      <c r="BG7280"/>
      <c r="BH7280"/>
      <c r="BI7280"/>
      <c r="BJ7280"/>
      <c r="BK7280"/>
      <c r="BL7280"/>
      <c r="BM7280"/>
      <c r="BN7280"/>
      <c r="BO7280"/>
      <c r="BP7280"/>
      <c r="BQ7280"/>
      <c r="BR7280"/>
      <c r="BS7280"/>
      <c r="BT7280"/>
      <c r="BU7280"/>
      <c r="BV7280"/>
      <c r="BW7280"/>
      <c r="BX7280"/>
      <c r="BY7280"/>
      <c r="BZ7280"/>
      <c r="CA7280"/>
      <c r="CB7280"/>
      <c r="CC7280"/>
      <c r="CD7280"/>
      <c r="CE7280"/>
      <c r="CF7280"/>
      <c r="CG7280"/>
      <c r="CH7280"/>
      <c r="CI7280"/>
      <c r="CJ7280"/>
    </row>
    <row r="7281" spans="39:88" x14ac:dyDescent="0.3"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  <c r="BF7281"/>
      <c r="BG7281"/>
      <c r="BH7281"/>
      <c r="BI7281"/>
      <c r="BJ7281"/>
      <c r="BK7281"/>
      <c r="BL7281"/>
      <c r="BM7281"/>
      <c r="BN7281"/>
      <c r="BO7281"/>
      <c r="BP7281"/>
      <c r="BQ7281"/>
      <c r="BR7281"/>
      <c r="BS7281"/>
      <c r="BT7281"/>
      <c r="BU7281"/>
      <c r="BV7281"/>
      <c r="BW7281"/>
      <c r="BX7281"/>
      <c r="BY7281"/>
      <c r="BZ7281"/>
      <c r="CA7281"/>
      <c r="CB7281"/>
      <c r="CC7281"/>
      <c r="CD7281"/>
      <c r="CE7281"/>
      <c r="CF7281"/>
      <c r="CG7281"/>
      <c r="CH7281"/>
      <c r="CI7281"/>
      <c r="CJ7281"/>
    </row>
    <row r="7282" spans="39:88" x14ac:dyDescent="0.3"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  <c r="BF7282"/>
      <c r="BG7282"/>
      <c r="BH7282"/>
      <c r="BI7282"/>
      <c r="BJ7282"/>
      <c r="BK7282"/>
      <c r="BL7282"/>
      <c r="BM7282"/>
      <c r="BN7282"/>
      <c r="BO7282"/>
      <c r="BP7282"/>
      <c r="BQ7282"/>
      <c r="BR7282"/>
      <c r="BS7282"/>
      <c r="BT7282"/>
      <c r="BU7282"/>
      <c r="BV7282"/>
      <c r="BW7282"/>
      <c r="BX7282"/>
      <c r="BY7282"/>
      <c r="BZ7282"/>
      <c r="CA7282"/>
      <c r="CB7282"/>
      <c r="CC7282"/>
      <c r="CD7282"/>
      <c r="CE7282"/>
      <c r="CF7282"/>
      <c r="CG7282"/>
      <c r="CH7282"/>
      <c r="CI7282"/>
      <c r="CJ7282"/>
    </row>
    <row r="7283" spans="39:88" x14ac:dyDescent="0.3"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  <c r="BF7283"/>
      <c r="BG7283"/>
      <c r="BH7283"/>
      <c r="BI7283"/>
      <c r="BJ7283"/>
      <c r="BK7283"/>
      <c r="BL7283"/>
      <c r="BM7283"/>
      <c r="BN7283"/>
      <c r="BO7283"/>
      <c r="BP7283"/>
      <c r="BQ7283"/>
      <c r="BR7283"/>
      <c r="BS7283"/>
      <c r="BT7283"/>
      <c r="BU7283"/>
      <c r="BV7283"/>
      <c r="BW7283"/>
      <c r="BX7283"/>
      <c r="BY7283"/>
      <c r="BZ7283"/>
      <c r="CA7283"/>
      <c r="CB7283"/>
      <c r="CC7283"/>
      <c r="CD7283"/>
      <c r="CE7283"/>
      <c r="CF7283"/>
      <c r="CG7283"/>
      <c r="CH7283"/>
      <c r="CI7283"/>
      <c r="CJ7283"/>
    </row>
    <row r="7284" spans="39:88" x14ac:dyDescent="0.3"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  <c r="BF7284"/>
      <c r="BG7284"/>
      <c r="BH7284"/>
      <c r="BI7284"/>
      <c r="BJ7284"/>
      <c r="BK7284"/>
      <c r="BL7284"/>
      <c r="BM7284"/>
      <c r="BN7284"/>
      <c r="BO7284"/>
      <c r="BP7284"/>
      <c r="BQ7284"/>
      <c r="BR7284"/>
      <c r="BS7284"/>
      <c r="BT7284"/>
      <c r="BU7284"/>
      <c r="BV7284"/>
      <c r="BW7284"/>
      <c r="BX7284"/>
      <c r="BY7284"/>
      <c r="BZ7284"/>
      <c r="CA7284"/>
      <c r="CB7284"/>
      <c r="CC7284"/>
      <c r="CD7284"/>
      <c r="CE7284"/>
      <c r="CF7284"/>
      <c r="CG7284"/>
      <c r="CH7284"/>
      <c r="CI7284"/>
      <c r="CJ7284"/>
    </row>
    <row r="7285" spans="39:88" x14ac:dyDescent="0.3"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  <c r="BF7285"/>
      <c r="BG7285"/>
      <c r="BH7285"/>
      <c r="BI7285"/>
      <c r="BJ7285"/>
      <c r="BK7285"/>
      <c r="BL7285"/>
      <c r="BM7285"/>
      <c r="BN7285"/>
      <c r="BO7285"/>
      <c r="BP7285"/>
      <c r="BQ7285"/>
      <c r="BR7285"/>
      <c r="BS7285"/>
      <c r="BT7285"/>
      <c r="BU7285"/>
      <c r="BV7285"/>
      <c r="BW7285"/>
      <c r="BX7285"/>
      <c r="BY7285"/>
      <c r="BZ7285"/>
      <c r="CA7285"/>
      <c r="CB7285"/>
      <c r="CC7285"/>
      <c r="CD7285"/>
      <c r="CE7285"/>
      <c r="CF7285"/>
      <c r="CG7285"/>
      <c r="CH7285"/>
      <c r="CI7285"/>
      <c r="CJ7285"/>
    </row>
    <row r="7286" spans="39:88" x14ac:dyDescent="0.3"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  <c r="BF7286"/>
      <c r="BG7286"/>
      <c r="BH7286"/>
      <c r="BI7286"/>
      <c r="BJ7286"/>
      <c r="BK7286"/>
      <c r="BL7286"/>
      <c r="BM7286"/>
      <c r="BN7286"/>
      <c r="BO7286"/>
      <c r="BP7286"/>
      <c r="BQ7286"/>
      <c r="BR7286"/>
      <c r="BS7286"/>
      <c r="BT7286"/>
      <c r="BU7286"/>
      <c r="BV7286"/>
      <c r="BW7286"/>
      <c r="BX7286"/>
      <c r="BY7286"/>
      <c r="BZ7286"/>
      <c r="CA7286"/>
      <c r="CB7286"/>
      <c r="CC7286"/>
      <c r="CD7286"/>
      <c r="CE7286"/>
      <c r="CF7286"/>
      <c r="CG7286"/>
      <c r="CH7286"/>
      <c r="CI7286"/>
      <c r="CJ7286"/>
    </row>
    <row r="7287" spans="39:88" x14ac:dyDescent="0.3"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  <c r="BF7287"/>
      <c r="BG7287"/>
      <c r="BH7287"/>
      <c r="BI7287"/>
      <c r="BJ7287"/>
      <c r="BK7287"/>
      <c r="BL7287"/>
      <c r="BM7287"/>
      <c r="BN7287"/>
      <c r="BO7287"/>
      <c r="BP7287"/>
      <c r="BQ7287"/>
      <c r="BR7287"/>
      <c r="BS7287"/>
      <c r="BT7287"/>
      <c r="BU7287"/>
      <c r="BV7287"/>
      <c r="BW7287"/>
      <c r="BX7287"/>
      <c r="BY7287"/>
      <c r="BZ7287"/>
      <c r="CA7287"/>
      <c r="CB7287"/>
      <c r="CC7287"/>
      <c r="CD7287"/>
      <c r="CE7287"/>
      <c r="CF7287"/>
      <c r="CG7287"/>
      <c r="CH7287"/>
      <c r="CI7287"/>
      <c r="CJ7287"/>
    </row>
    <row r="7288" spans="39:88" x14ac:dyDescent="0.3"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  <c r="BF7288"/>
      <c r="BG7288"/>
      <c r="BH7288"/>
      <c r="BI7288"/>
      <c r="BJ7288"/>
      <c r="BK7288"/>
      <c r="BL7288"/>
      <c r="BM7288"/>
      <c r="BN7288"/>
      <c r="BO7288"/>
      <c r="BP7288"/>
      <c r="BQ7288"/>
      <c r="BR7288"/>
      <c r="BS7288"/>
      <c r="BT7288"/>
      <c r="BU7288"/>
      <c r="BV7288"/>
      <c r="BW7288"/>
      <c r="BX7288"/>
      <c r="BY7288"/>
      <c r="BZ7288"/>
      <c r="CA7288"/>
      <c r="CB7288"/>
      <c r="CC7288"/>
      <c r="CD7288"/>
      <c r="CE7288"/>
      <c r="CF7288"/>
      <c r="CG7288"/>
      <c r="CH7288"/>
      <c r="CI7288"/>
      <c r="CJ7288"/>
    </row>
    <row r="7289" spans="39:88" x14ac:dyDescent="0.3"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  <c r="BF7289"/>
      <c r="BG7289"/>
      <c r="BH7289"/>
      <c r="BI7289"/>
      <c r="BJ7289"/>
      <c r="BK7289"/>
      <c r="BL7289"/>
      <c r="BM7289"/>
      <c r="BN7289"/>
      <c r="BO7289"/>
      <c r="BP7289"/>
      <c r="BQ7289"/>
      <c r="BR7289"/>
      <c r="BS7289"/>
      <c r="BT7289"/>
      <c r="BU7289"/>
      <c r="BV7289"/>
      <c r="BW7289"/>
      <c r="BX7289"/>
      <c r="BY7289"/>
      <c r="BZ7289"/>
      <c r="CA7289"/>
      <c r="CB7289"/>
      <c r="CC7289"/>
      <c r="CD7289"/>
      <c r="CE7289"/>
      <c r="CF7289"/>
      <c r="CG7289"/>
      <c r="CH7289"/>
      <c r="CI7289"/>
      <c r="CJ7289"/>
    </row>
    <row r="7290" spans="39:88" x14ac:dyDescent="0.3"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  <c r="BF7290"/>
      <c r="BG7290"/>
      <c r="BH7290"/>
      <c r="BI7290"/>
      <c r="BJ7290"/>
      <c r="BK7290"/>
      <c r="BL7290"/>
      <c r="BM7290"/>
      <c r="BN7290"/>
      <c r="BO7290"/>
      <c r="BP7290"/>
      <c r="BQ7290"/>
      <c r="BR7290"/>
      <c r="BS7290"/>
      <c r="BT7290"/>
      <c r="BU7290"/>
      <c r="BV7290"/>
      <c r="BW7290"/>
      <c r="BX7290"/>
      <c r="BY7290"/>
      <c r="BZ7290"/>
      <c r="CA7290"/>
      <c r="CB7290"/>
      <c r="CC7290"/>
      <c r="CD7290"/>
      <c r="CE7290"/>
      <c r="CF7290"/>
      <c r="CG7290"/>
      <c r="CH7290"/>
      <c r="CI7290"/>
      <c r="CJ7290"/>
    </row>
    <row r="7291" spans="39:88" x14ac:dyDescent="0.3"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  <c r="BF7291"/>
      <c r="BG7291"/>
      <c r="BH7291"/>
      <c r="BI7291"/>
      <c r="BJ7291"/>
      <c r="BK7291"/>
      <c r="BL7291"/>
      <c r="BM7291"/>
      <c r="BN7291"/>
      <c r="BO7291"/>
      <c r="BP7291"/>
      <c r="BQ7291"/>
      <c r="BR7291"/>
      <c r="BS7291"/>
      <c r="BT7291"/>
      <c r="BU7291"/>
      <c r="BV7291"/>
      <c r="BW7291"/>
      <c r="BX7291"/>
      <c r="BY7291"/>
      <c r="BZ7291"/>
      <c r="CA7291"/>
      <c r="CB7291"/>
      <c r="CC7291"/>
      <c r="CD7291"/>
      <c r="CE7291"/>
      <c r="CF7291"/>
      <c r="CG7291"/>
      <c r="CH7291"/>
      <c r="CI7291"/>
      <c r="CJ7291"/>
    </row>
    <row r="7292" spans="39:88" x14ac:dyDescent="0.3"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  <c r="BF7292"/>
      <c r="BG7292"/>
      <c r="BH7292"/>
      <c r="BI7292"/>
      <c r="BJ7292"/>
      <c r="BK7292"/>
      <c r="BL7292"/>
      <c r="BM7292"/>
      <c r="BN7292"/>
      <c r="BO7292"/>
      <c r="BP7292"/>
      <c r="BQ7292"/>
      <c r="BR7292"/>
      <c r="BS7292"/>
      <c r="BT7292"/>
      <c r="BU7292"/>
      <c r="BV7292"/>
      <c r="BW7292"/>
      <c r="BX7292"/>
      <c r="BY7292"/>
      <c r="BZ7292"/>
      <c r="CA7292"/>
      <c r="CB7292"/>
      <c r="CC7292"/>
      <c r="CD7292"/>
      <c r="CE7292"/>
      <c r="CF7292"/>
      <c r="CG7292"/>
      <c r="CH7292"/>
      <c r="CI7292"/>
      <c r="CJ7292"/>
    </row>
    <row r="7293" spans="39:88" x14ac:dyDescent="0.3"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  <c r="BF7293"/>
      <c r="BG7293"/>
      <c r="BH7293"/>
      <c r="BI7293"/>
      <c r="BJ7293"/>
      <c r="BK7293"/>
      <c r="BL7293"/>
      <c r="BM7293"/>
      <c r="BN7293"/>
      <c r="BO7293"/>
      <c r="BP7293"/>
      <c r="BQ7293"/>
      <c r="BR7293"/>
      <c r="BS7293"/>
      <c r="BT7293"/>
      <c r="BU7293"/>
      <c r="BV7293"/>
      <c r="BW7293"/>
      <c r="BX7293"/>
      <c r="BY7293"/>
      <c r="BZ7293"/>
      <c r="CA7293"/>
      <c r="CB7293"/>
      <c r="CC7293"/>
      <c r="CD7293"/>
      <c r="CE7293"/>
      <c r="CF7293"/>
      <c r="CG7293"/>
      <c r="CH7293"/>
      <c r="CI7293"/>
      <c r="CJ7293"/>
    </row>
    <row r="7294" spans="39:88" x14ac:dyDescent="0.3"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  <c r="BF7294"/>
      <c r="BG7294"/>
      <c r="BH7294"/>
      <c r="BI7294"/>
      <c r="BJ7294"/>
      <c r="BK7294"/>
      <c r="BL7294"/>
      <c r="BM7294"/>
      <c r="BN7294"/>
      <c r="BO7294"/>
      <c r="BP7294"/>
      <c r="BQ7294"/>
      <c r="BR7294"/>
      <c r="BS7294"/>
      <c r="BT7294"/>
      <c r="BU7294"/>
      <c r="BV7294"/>
      <c r="BW7294"/>
      <c r="BX7294"/>
      <c r="BY7294"/>
      <c r="BZ7294"/>
      <c r="CA7294"/>
      <c r="CB7294"/>
      <c r="CC7294"/>
      <c r="CD7294"/>
      <c r="CE7294"/>
      <c r="CF7294"/>
      <c r="CG7294"/>
      <c r="CH7294"/>
      <c r="CI7294"/>
      <c r="CJ7294"/>
    </row>
    <row r="7295" spans="39:88" x14ac:dyDescent="0.3"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  <c r="BF7295"/>
      <c r="BG7295"/>
      <c r="BH7295"/>
      <c r="BI7295"/>
      <c r="BJ7295"/>
      <c r="BK7295"/>
      <c r="BL7295"/>
      <c r="BM7295"/>
      <c r="BN7295"/>
      <c r="BO7295"/>
      <c r="BP7295"/>
      <c r="BQ7295"/>
      <c r="BR7295"/>
      <c r="BS7295"/>
      <c r="BT7295"/>
      <c r="BU7295"/>
      <c r="BV7295"/>
      <c r="BW7295"/>
      <c r="BX7295"/>
      <c r="BY7295"/>
      <c r="BZ7295"/>
      <c r="CA7295"/>
      <c r="CB7295"/>
      <c r="CC7295"/>
      <c r="CD7295"/>
      <c r="CE7295"/>
      <c r="CF7295"/>
      <c r="CG7295"/>
      <c r="CH7295"/>
      <c r="CI7295"/>
      <c r="CJ7295"/>
    </row>
    <row r="7296" spans="39:88" x14ac:dyDescent="0.3"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  <c r="BF7296"/>
      <c r="BG7296"/>
      <c r="BH7296"/>
      <c r="BI7296"/>
      <c r="BJ7296"/>
      <c r="BK7296"/>
      <c r="BL7296"/>
      <c r="BM7296"/>
      <c r="BN7296"/>
      <c r="BO7296"/>
      <c r="BP7296"/>
      <c r="BQ7296"/>
      <c r="BR7296"/>
      <c r="BS7296"/>
      <c r="BT7296"/>
      <c r="BU7296"/>
      <c r="BV7296"/>
      <c r="BW7296"/>
      <c r="BX7296"/>
      <c r="BY7296"/>
      <c r="BZ7296"/>
      <c r="CA7296"/>
      <c r="CB7296"/>
      <c r="CC7296"/>
      <c r="CD7296"/>
      <c r="CE7296"/>
      <c r="CF7296"/>
      <c r="CG7296"/>
      <c r="CH7296"/>
      <c r="CI7296"/>
      <c r="CJ7296"/>
    </row>
    <row r="7297" spans="39:88" x14ac:dyDescent="0.3"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  <c r="BF7297"/>
      <c r="BG7297"/>
      <c r="BH7297"/>
      <c r="BI7297"/>
      <c r="BJ7297"/>
      <c r="BK7297"/>
      <c r="BL7297"/>
      <c r="BM7297"/>
      <c r="BN7297"/>
      <c r="BO7297"/>
      <c r="BP7297"/>
      <c r="BQ7297"/>
      <c r="BR7297"/>
      <c r="BS7297"/>
      <c r="BT7297"/>
      <c r="BU7297"/>
      <c r="BV7297"/>
      <c r="BW7297"/>
      <c r="BX7297"/>
      <c r="BY7297"/>
      <c r="BZ7297"/>
      <c r="CA7297"/>
      <c r="CB7297"/>
      <c r="CC7297"/>
      <c r="CD7297"/>
      <c r="CE7297"/>
      <c r="CF7297"/>
      <c r="CG7297"/>
      <c r="CH7297"/>
      <c r="CI7297"/>
      <c r="CJ7297"/>
    </row>
    <row r="7298" spans="39:88" x14ac:dyDescent="0.3"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  <c r="BF7298"/>
      <c r="BG7298"/>
      <c r="BH7298"/>
      <c r="BI7298"/>
      <c r="BJ7298"/>
      <c r="BK7298"/>
      <c r="BL7298"/>
      <c r="BM7298"/>
      <c r="BN7298"/>
      <c r="BO7298"/>
      <c r="BP7298"/>
      <c r="BQ7298"/>
      <c r="BR7298"/>
      <c r="BS7298"/>
      <c r="BT7298"/>
      <c r="BU7298"/>
      <c r="BV7298"/>
      <c r="BW7298"/>
      <c r="BX7298"/>
      <c r="BY7298"/>
      <c r="BZ7298"/>
      <c r="CA7298"/>
      <c r="CB7298"/>
      <c r="CC7298"/>
      <c r="CD7298"/>
      <c r="CE7298"/>
      <c r="CF7298"/>
      <c r="CG7298"/>
      <c r="CH7298"/>
      <c r="CI7298"/>
      <c r="CJ7298"/>
    </row>
    <row r="7299" spans="39:88" x14ac:dyDescent="0.3"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  <c r="BF7299"/>
      <c r="BG7299"/>
      <c r="BH7299"/>
      <c r="BI7299"/>
      <c r="BJ7299"/>
      <c r="BK7299"/>
      <c r="BL7299"/>
      <c r="BM7299"/>
      <c r="BN7299"/>
      <c r="BO7299"/>
      <c r="BP7299"/>
      <c r="BQ7299"/>
      <c r="BR7299"/>
      <c r="BS7299"/>
      <c r="BT7299"/>
      <c r="BU7299"/>
      <c r="BV7299"/>
      <c r="BW7299"/>
      <c r="BX7299"/>
      <c r="BY7299"/>
      <c r="BZ7299"/>
      <c r="CA7299"/>
      <c r="CB7299"/>
      <c r="CC7299"/>
      <c r="CD7299"/>
      <c r="CE7299"/>
      <c r="CF7299"/>
      <c r="CG7299"/>
      <c r="CH7299"/>
      <c r="CI7299"/>
      <c r="CJ7299"/>
    </row>
    <row r="7300" spans="39:88" x14ac:dyDescent="0.3"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  <c r="BF7300"/>
      <c r="BG7300"/>
      <c r="BH7300"/>
      <c r="BI7300"/>
      <c r="BJ7300"/>
      <c r="BK7300"/>
      <c r="BL7300"/>
      <c r="BM7300"/>
      <c r="BN7300"/>
      <c r="BO7300"/>
      <c r="BP7300"/>
      <c r="BQ7300"/>
      <c r="BR7300"/>
      <c r="BS7300"/>
      <c r="BT7300"/>
      <c r="BU7300"/>
      <c r="BV7300"/>
      <c r="BW7300"/>
      <c r="BX7300"/>
      <c r="BY7300"/>
      <c r="BZ7300"/>
      <c r="CA7300"/>
      <c r="CB7300"/>
      <c r="CC7300"/>
      <c r="CD7300"/>
      <c r="CE7300"/>
      <c r="CF7300"/>
      <c r="CG7300"/>
      <c r="CH7300"/>
      <c r="CI7300"/>
      <c r="CJ7300"/>
    </row>
    <row r="7301" spans="39:88" x14ac:dyDescent="0.3"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  <c r="BF7301"/>
      <c r="BG7301"/>
      <c r="BH7301"/>
      <c r="BI7301"/>
      <c r="BJ7301"/>
      <c r="BK7301"/>
      <c r="BL7301"/>
      <c r="BM7301"/>
      <c r="BN7301"/>
      <c r="BO7301"/>
      <c r="BP7301"/>
      <c r="BQ7301"/>
      <c r="BR7301"/>
      <c r="BS7301"/>
      <c r="BT7301"/>
      <c r="BU7301"/>
      <c r="BV7301"/>
      <c r="BW7301"/>
      <c r="BX7301"/>
      <c r="BY7301"/>
      <c r="BZ7301"/>
      <c r="CA7301"/>
      <c r="CB7301"/>
      <c r="CC7301"/>
      <c r="CD7301"/>
      <c r="CE7301"/>
      <c r="CF7301"/>
      <c r="CG7301"/>
      <c r="CH7301"/>
      <c r="CI7301"/>
      <c r="CJ7301"/>
    </row>
    <row r="7302" spans="39:88" x14ac:dyDescent="0.3"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  <c r="BF7302"/>
      <c r="BG7302"/>
      <c r="BH7302"/>
      <c r="BI7302"/>
      <c r="BJ7302"/>
      <c r="BK7302"/>
      <c r="BL7302"/>
      <c r="BM7302"/>
      <c r="BN7302"/>
      <c r="BO7302"/>
      <c r="BP7302"/>
      <c r="BQ7302"/>
      <c r="BR7302"/>
      <c r="BS7302"/>
      <c r="BT7302"/>
      <c r="BU7302"/>
      <c r="BV7302"/>
      <c r="BW7302"/>
      <c r="BX7302"/>
      <c r="BY7302"/>
      <c r="BZ7302"/>
      <c r="CA7302"/>
      <c r="CB7302"/>
      <c r="CC7302"/>
      <c r="CD7302"/>
      <c r="CE7302"/>
      <c r="CF7302"/>
      <c r="CG7302"/>
      <c r="CH7302"/>
      <c r="CI7302"/>
      <c r="CJ7302"/>
    </row>
    <row r="7303" spans="39:88" x14ac:dyDescent="0.3"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  <c r="BF7303"/>
      <c r="BG7303"/>
      <c r="BH7303"/>
      <c r="BI7303"/>
      <c r="BJ7303"/>
      <c r="BK7303"/>
      <c r="BL7303"/>
      <c r="BM7303"/>
      <c r="BN7303"/>
      <c r="BO7303"/>
      <c r="BP7303"/>
      <c r="BQ7303"/>
      <c r="BR7303"/>
      <c r="BS7303"/>
      <c r="BT7303"/>
      <c r="BU7303"/>
      <c r="BV7303"/>
      <c r="BW7303"/>
      <c r="BX7303"/>
      <c r="BY7303"/>
      <c r="BZ7303"/>
      <c r="CA7303"/>
      <c r="CB7303"/>
      <c r="CC7303"/>
      <c r="CD7303"/>
      <c r="CE7303"/>
      <c r="CF7303"/>
      <c r="CG7303"/>
      <c r="CH7303"/>
      <c r="CI7303"/>
      <c r="CJ7303"/>
    </row>
    <row r="7304" spans="39:88" x14ac:dyDescent="0.3"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  <c r="BF7304"/>
      <c r="BG7304"/>
      <c r="BH7304"/>
      <c r="BI7304"/>
      <c r="BJ7304"/>
      <c r="BK7304"/>
      <c r="BL7304"/>
      <c r="BM7304"/>
      <c r="BN7304"/>
      <c r="BO7304"/>
      <c r="BP7304"/>
      <c r="BQ7304"/>
      <c r="BR7304"/>
      <c r="BS7304"/>
      <c r="BT7304"/>
      <c r="BU7304"/>
      <c r="BV7304"/>
      <c r="BW7304"/>
      <c r="BX7304"/>
      <c r="BY7304"/>
      <c r="BZ7304"/>
      <c r="CA7304"/>
      <c r="CB7304"/>
      <c r="CC7304"/>
      <c r="CD7304"/>
      <c r="CE7304"/>
      <c r="CF7304"/>
      <c r="CG7304"/>
      <c r="CH7304"/>
      <c r="CI7304"/>
      <c r="CJ7304"/>
    </row>
    <row r="7305" spans="39:88" x14ac:dyDescent="0.3"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  <c r="BF7305"/>
      <c r="BG7305"/>
      <c r="BH7305"/>
      <c r="BI7305"/>
      <c r="BJ7305"/>
      <c r="BK7305"/>
      <c r="BL7305"/>
      <c r="BM7305"/>
      <c r="BN7305"/>
      <c r="BO7305"/>
      <c r="BP7305"/>
      <c r="BQ7305"/>
      <c r="BR7305"/>
      <c r="BS7305"/>
      <c r="BT7305"/>
      <c r="BU7305"/>
      <c r="BV7305"/>
      <c r="BW7305"/>
      <c r="BX7305"/>
      <c r="BY7305"/>
      <c r="BZ7305"/>
      <c r="CA7305"/>
      <c r="CB7305"/>
      <c r="CC7305"/>
      <c r="CD7305"/>
      <c r="CE7305"/>
      <c r="CF7305"/>
      <c r="CG7305"/>
      <c r="CH7305"/>
      <c r="CI7305"/>
      <c r="CJ7305"/>
    </row>
    <row r="7306" spans="39:88" x14ac:dyDescent="0.3"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  <c r="BF7306"/>
      <c r="BG7306"/>
      <c r="BH7306"/>
      <c r="BI7306"/>
      <c r="BJ7306"/>
      <c r="BK7306"/>
      <c r="BL7306"/>
      <c r="BM7306"/>
      <c r="BN7306"/>
      <c r="BO7306"/>
      <c r="BP7306"/>
      <c r="BQ7306"/>
      <c r="BR7306"/>
      <c r="BS7306"/>
      <c r="BT7306"/>
      <c r="BU7306"/>
      <c r="BV7306"/>
      <c r="BW7306"/>
      <c r="BX7306"/>
      <c r="BY7306"/>
      <c r="BZ7306"/>
      <c r="CA7306"/>
      <c r="CB7306"/>
      <c r="CC7306"/>
      <c r="CD7306"/>
      <c r="CE7306"/>
      <c r="CF7306"/>
      <c r="CG7306"/>
      <c r="CH7306"/>
      <c r="CI7306"/>
      <c r="CJ7306"/>
    </row>
    <row r="7307" spans="39:88" x14ac:dyDescent="0.3"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  <c r="BF7307"/>
      <c r="BG7307"/>
      <c r="BH7307"/>
      <c r="BI7307"/>
      <c r="BJ7307"/>
      <c r="BK7307"/>
      <c r="BL7307"/>
      <c r="BM7307"/>
      <c r="BN7307"/>
      <c r="BO7307"/>
      <c r="BP7307"/>
      <c r="BQ7307"/>
      <c r="BR7307"/>
      <c r="BS7307"/>
      <c r="BT7307"/>
      <c r="BU7307"/>
      <c r="BV7307"/>
      <c r="BW7307"/>
      <c r="BX7307"/>
      <c r="BY7307"/>
      <c r="BZ7307"/>
      <c r="CA7307"/>
      <c r="CB7307"/>
      <c r="CC7307"/>
      <c r="CD7307"/>
      <c r="CE7307"/>
      <c r="CF7307"/>
      <c r="CG7307"/>
      <c r="CH7307"/>
      <c r="CI7307"/>
      <c r="CJ7307"/>
    </row>
    <row r="7308" spans="39:88" x14ac:dyDescent="0.3"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  <c r="BF7308"/>
      <c r="BG7308"/>
      <c r="BH7308"/>
      <c r="BI7308"/>
      <c r="BJ7308"/>
      <c r="BK7308"/>
      <c r="BL7308"/>
      <c r="BM7308"/>
      <c r="BN7308"/>
      <c r="BO7308"/>
      <c r="BP7308"/>
      <c r="BQ7308"/>
      <c r="BR7308"/>
      <c r="BS7308"/>
      <c r="BT7308"/>
      <c r="BU7308"/>
      <c r="BV7308"/>
      <c r="BW7308"/>
      <c r="BX7308"/>
      <c r="BY7308"/>
      <c r="BZ7308"/>
      <c r="CA7308"/>
      <c r="CB7308"/>
      <c r="CC7308"/>
      <c r="CD7308"/>
      <c r="CE7308"/>
      <c r="CF7308"/>
      <c r="CG7308"/>
      <c r="CH7308"/>
      <c r="CI7308"/>
      <c r="CJ7308"/>
    </row>
    <row r="7309" spans="39:88" x14ac:dyDescent="0.3"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  <c r="BF7309"/>
      <c r="BG7309"/>
      <c r="BH7309"/>
      <c r="BI7309"/>
      <c r="BJ7309"/>
      <c r="BK7309"/>
      <c r="BL7309"/>
      <c r="BM7309"/>
      <c r="BN7309"/>
      <c r="BO7309"/>
      <c r="BP7309"/>
      <c r="BQ7309"/>
      <c r="BR7309"/>
      <c r="BS7309"/>
      <c r="BT7309"/>
      <c r="BU7309"/>
      <c r="BV7309"/>
      <c r="BW7309"/>
      <c r="BX7309"/>
      <c r="BY7309"/>
      <c r="BZ7309"/>
      <c r="CA7309"/>
      <c r="CB7309"/>
      <c r="CC7309"/>
      <c r="CD7309"/>
      <c r="CE7309"/>
      <c r="CF7309"/>
      <c r="CG7309"/>
      <c r="CH7309"/>
      <c r="CI7309"/>
      <c r="CJ7309"/>
    </row>
    <row r="7310" spans="39:88" x14ac:dyDescent="0.3"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  <c r="BF7310"/>
      <c r="BG7310"/>
      <c r="BH7310"/>
      <c r="BI7310"/>
      <c r="BJ7310"/>
      <c r="BK7310"/>
      <c r="BL7310"/>
      <c r="BM7310"/>
      <c r="BN7310"/>
      <c r="BO7310"/>
      <c r="BP7310"/>
      <c r="BQ7310"/>
      <c r="BR7310"/>
      <c r="BS7310"/>
      <c r="BT7310"/>
      <c r="BU7310"/>
      <c r="BV7310"/>
      <c r="BW7310"/>
      <c r="BX7310"/>
      <c r="BY7310"/>
      <c r="BZ7310"/>
      <c r="CA7310"/>
      <c r="CB7310"/>
      <c r="CC7310"/>
      <c r="CD7310"/>
      <c r="CE7310"/>
      <c r="CF7310"/>
      <c r="CG7310"/>
      <c r="CH7310"/>
      <c r="CI7310"/>
      <c r="CJ7310"/>
    </row>
    <row r="7311" spans="39:88" x14ac:dyDescent="0.3"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  <c r="BF7311"/>
      <c r="BG7311"/>
      <c r="BH7311"/>
      <c r="BI7311"/>
      <c r="BJ7311"/>
      <c r="BK7311"/>
      <c r="BL7311"/>
      <c r="BM7311"/>
      <c r="BN7311"/>
      <c r="BO7311"/>
      <c r="BP7311"/>
      <c r="BQ7311"/>
      <c r="BR7311"/>
      <c r="BS7311"/>
      <c r="BT7311"/>
      <c r="BU7311"/>
      <c r="BV7311"/>
      <c r="BW7311"/>
      <c r="BX7311"/>
      <c r="BY7311"/>
      <c r="BZ7311"/>
      <c r="CA7311"/>
      <c r="CB7311"/>
      <c r="CC7311"/>
      <c r="CD7311"/>
      <c r="CE7311"/>
      <c r="CF7311"/>
      <c r="CG7311"/>
      <c r="CH7311"/>
      <c r="CI7311"/>
      <c r="CJ7311"/>
    </row>
    <row r="7312" spans="39:88" x14ac:dyDescent="0.3"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  <c r="BF7312"/>
      <c r="BG7312"/>
      <c r="BH7312"/>
      <c r="BI7312"/>
      <c r="BJ7312"/>
      <c r="BK7312"/>
      <c r="BL7312"/>
      <c r="BM7312"/>
      <c r="BN7312"/>
      <c r="BO7312"/>
      <c r="BP7312"/>
      <c r="BQ7312"/>
      <c r="BR7312"/>
      <c r="BS7312"/>
      <c r="BT7312"/>
      <c r="BU7312"/>
      <c r="BV7312"/>
      <c r="BW7312"/>
      <c r="BX7312"/>
      <c r="BY7312"/>
      <c r="BZ7312"/>
      <c r="CA7312"/>
      <c r="CB7312"/>
      <c r="CC7312"/>
      <c r="CD7312"/>
      <c r="CE7312"/>
      <c r="CF7312"/>
      <c r="CG7312"/>
      <c r="CH7312"/>
      <c r="CI7312"/>
      <c r="CJ7312"/>
    </row>
    <row r="7313" spans="39:88" x14ac:dyDescent="0.3"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  <c r="BF7313"/>
      <c r="BG7313"/>
      <c r="BH7313"/>
      <c r="BI7313"/>
      <c r="BJ7313"/>
      <c r="BK7313"/>
      <c r="BL7313"/>
      <c r="BM7313"/>
      <c r="BN7313"/>
      <c r="BO7313"/>
      <c r="BP7313"/>
      <c r="BQ7313"/>
      <c r="BR7313"/>
      <c r="BS7313"/>
      <c r="BT7313"/>
      <c r="BU7313"/>
      <c r="BV7313"/>
      <c r="BW7313"/>
      <c r="BX7313"/>
      <c r="BY7313"/>
      <c r="BZ7313"/>
      <c r="CA7313"/>
      <c r="CB7313"/>
      <c r="CC7313"/>
      <c r="CD7313"/>
      <c r="CE7313"/>
      <c r="CF7313"/>
      <c r="CG7313"/>
      <c r="CH7313"/>
      <c r="CI7313"/>
      <c r="CJ7313"/>
    </row>
    <row r="7314" spans="39:88" x14ac:dyDescent="0.3"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  <c r="BF7314"/>
      <c r="BG7314"/>
      <c r="BH7314"/>
      <c r="BI7314"/>
      <c r="BJ7314"/>
      <c r="BK7314"/>
      <c r="BL7314"/>
      <c r="BM7314"/>
      <c r="BN7314"/>
      <c r="BO7314"/>
      <c r="BP7314"/>
      <c r="BQ7314"/>
      <c r="BR7314"/>
      <c r="BS7314"/>
      <c r="BT7314"/>
      <c r="BU7314"/>
      <c r="BV7314"/>
      <c r="BW7314"/>
      <c r="BX7314"/>
      <c r="BY7314"/>
      <c r="BZ7314"/>
      <c r="CA7314"/>
      <c r="CB7314"/>
      <c r="CC7314"/>
      <c r="CD7314"/>
      <c r="CE7314"/>
      <c r="CF7314"/>
      <c r="CG7314"/>
      <c r="CH7314"/>
      <c r="CI7314"/>
      <c r="CJ7314"/>
    </row>
    <row r="7315" spans="39:88" x14ac:dyDescent="0.3"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  <c r="BF7315"/>
      <c r="BG7315"/>
      <c r="BH7315"/>
      <c r="BI7315"/>
      <c r="BJ7315"/>
      <c r="BK7315"/>
      <c r="BL7315"/>
      <c r="BM7315"/>
      <c r="BN7315"/>
      <c r="BO7315"/>
      <c r="BP7315"/>
      <c r="BQ7315"/>
      <c r="BR7315"/>
      <c r="BS7315"/>
      <c r="BT7315"/>
      <c r="BU7315"/>
      <c r="BV7315"/>
      <c r="BW7315"/>
      <c r="BX7315"/>
      <c r="BY7315"/>
      <c r="BZ7315"/>
      <c r="CA7315"/>
      <c r="CB7315"/>
      <c r="CC7315"/>
      <c r="CD7315"/>
      <c r="CE7315"/>
      <c r="CF7315"/>
      <c r="CG7315"/>
      <c r="CH7315"/>
      <c r="CI7315"/>
      <c r="CJ7315"/>
    </row>
    <row r="7316" spans="39:88" x14ac:dyDescent="0.3"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  <c r="BF7316"/>
      <c r="BG7316"/>
      <c r="BH7316"/>
      <c r="BI7316"/>
      <c r="BJ7316"/>
      <c r="BK7316"/>
      <c r="BL7316"/>
      <c r="BM7316"/>
      <c r="BN7316"/>
      <c r="BO7316"/>
      <c r="BP7316"/>
      <c r="BQ7316"/>
      <c r="BR7316"/>
      <c r="BS7316"/>
      <c r="BT7316"/>
      <c r="BU7316"/>
      <c r="BV7316"/>
      <c r="BW7316"/>
      <c r="BX7316"/>
      <c r="BY7316"/>
      <c r="BZ7316"/>
      <c r="CA7316"/>
      <c r="CB7316"/>
      <c r="CC7316"/>
      <c r="CD7316"/>
      <c r="CE7316"/>
      <c r="CF7316"/>
      <c r="CG7316"/>
      <c r="CH7316"/>
      <c r="CI7316"/>
      <c r="CJ7316"/>
    </row>
    <row r="7317" spans="39:88" x14ac:dyDescent="0.3"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  <c r="BF7317"/>
      <c r="BG7317"/>
      <c r="BH7317"/>
      <c r="BI7317"/>
      <c r="BJ7317"/>
      <c r="BK7317"/>
      <c r="BL7317"/>
      <c r="BM7317"/>
      <c r="BN7317"/>
      <c r="BO7317"/>
      <c r="BP7317"/>
      <c r="BQ7317"/>
      <c r="BR7317"/>
      <c r="BS7317"/>
      <c r="BT7317"/>
      <c r="BU7317"/>
      <c r="BV7317"/>
      <c r="BW7317"/>
      <c r="BX7317"/>
      <c r="BY7317"/>
      <c r="BZ7317"/>
      <c r="CA7317"/>
      <c r="CB7317"/>
      <c r="CC7317"/>
      <c r="CD7317"/>
      <c r="CE7317"/>
      <c r="CF7317"/>
      <c r="CG7317"/>
      <c r="CH7317"/>
      <c r="CI7317"/>
      <c r="CJ7317"/>
    </row>
    <row r="7318" spans="39:88" x14ac:dyDescent="0.3"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  <c r="BF7318"/>
      <c r="BG7318"/>
      <c r="BH7318"/>
      <c r="BI7318"/>
      <c r="BJ7318"/>
      <c r="BK7318"/>
      <c r="BL7318"/>
      <c r="BM7318"/>
      <c r="BN7318"/>
      <c r="BO7318"/>
      <c r="BP7318"/>
      <c r="BQ7318"/>
      <c r="BR7318"/>
      <c r="BS7318"/>
      <c r="BT7318"/>
      <c r="BU7318"/>
      <c r="BV7318"/>
      <c r="BW7318"/>
      <c r="BX7318"/>
      <c r="BY7318"/>
      <c r="BZ7318"/>
      <c r="CA7318"/>
      <c r="CB7318"/>
      <c r="CC7318"/>
      <c r="CD7318"/>
      <c r="CE7318"/>
      <c r="CF7318"/>
      <c r="CG7318"/>
      <c r="CH7318"/>
      <c r="CI7318"/>
      <c r="CJ7318"/>
    </row>
    <row r="7319" spans="39:88" x14ac:dyDescent="0.3"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  <c r="BF7319"/>
      <c r="BG7319"/>
      <c r="BH7319"/>
      <c r="BI7319"/>
      <c r="BJ7319"/>
      <c r="BK7319"/>
      <c r="BL7319"/>
      <c r="BM7319"/>
      <c r="BN7319"/>
      <c r="BO7319"/>
      <c r="BP7319"/>
      <c r="BQ7319"/>
      <c r="BR7319"/>
      <c r="BS7319"/>
      <c r="BT7319"/>
      <c r="BU7319"/>
      <c r="BV7319"/>
      <c r="BW7319"/>
      <c r="BX7319"/>
      <c r="BY7319"/>
      <c r="BZ7319"/>
      <c r="CA7319"/>
      <c r="CB7319"/>
      <c r="CC7319"/>
      <c r="CD7319"/>
      <c r="CE7319"/>
      <c r="CF7319"/>
      <c r="CG7319"/>
      <c r="CH7319"/>
      <c r="CI7319"/>
      <c r="CJ7319"/>
    </row>
    <row r="7320" spans="39:88" x14ac:dyDescent="0.3"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  <c r="BF7320"/>
      <c r="BG7320"/>
      <c r="BH7320"/>
      <c r="BI7320"/>
      <c r="BJ7320"/>
      <c r="BK7320"/>
      <c r="BL7320"/>
      <c r="BM7320"/>
      <c r="BN7320"/>
      <c r="BO7320"/>
      <c r="BP7320"/>
      <c r="BQ7320"/>
      <c r="BR7320"/>
      <c r="BS7320"/>
      <c r="BT7320"/>
      <c r="BU7320"/>
      <c r="BV7320"/>
      <c r="BW7320"/>
      <c r="BX7320"/>
      <c r="BY7320"/>
      <c r="BZ7320"/>
      <c r="CA7320"/>
      <c r="CB7320"/>
      <c r="CC7320"/>
      <c r="CD7320"/>
      <c r="CE7320"/>
      <c r="CF7320"/>
      <c r="CG7320"/>
      <c r="CH7320"/>
      <c r="CI7320"/>
      <c r="CJ7320"/>
    </row>
    <row r="7321" spans="39:88" x14ac:dyDescent="0.3"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  <c r="BF7321"/>
      <c r="BG7321"/>
      <c r="BH7321"/>
      <c r="BI7321"/>
      <c r="BJ7321"/>
      <c r="BK7321"/>
      <c r="BL7321"/>
      <c r="BM7321"/>
      <c r="BN7321"/>
      <c r="BO7321"/>
      <c r="BP7321"/>
      <c r="BQ7321"/>
      <c r="BR7321"/>
      <c r="BS7321"/>
      <c r="BT7321"/>
      <c r="BU7321"/>
      <c r="BV7321"/>
      <c r="BW7321"/>
      <c r="BX7321"/>
      <c r="BY7321"/>
      <c r="BZ7321"/>
      <c r="CA7321"/>
      <c r="CB7321"/>
      <c r="CC7321"/>
      <c r="CD7321"/>
      <c r="CE7321"/>
      <c r="CF7321"/>
      <c r="CG7321"/>
      <c r="CH7321"/>
      <c r="CI7321"/>
      <c r="CJ7321"/>
    </row>
    <row r="7322" spans="39:88" x14ac:dyDescent="0.3"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  <c r="BF7322"/>
      <c r="BG7322"/>
      <c r="BH7322"/>
      <c r="BI7322"/>
      <c r="BJ7322"/>
      <c r="BK7322"/>
      <c r="BL7322"/>
      <c r="BM7322"/>
      <c r="BN7322"/>
      <c r="BO7322"/>
      <c r="BP7322"/>
      <c r="BQ7322"/>
      <c r="BR7322"/>
      <c r="BS7322"/>
      <c r="BT7322"/>
      <c r="BU7322"/>
      <c r="BV7322"/>
      <c r="BW7322"/>
      <c r="BX7322"/>
      <c r="BY7322"/>
      <c r="BZ7322"/>
      <c r="CA7322"/>
      <c r="CB7322"/>
      <c r="CC7322"/>
      <c r="CD7322"/>
      <c r="CE7322"/>
      <c r="CF7322"/>
      <c r="CG7322"/>
      <c r="CH7322"/>
      <c r="CI7322"/>
      <c r="CJ7322"/>
    </row>
    <row r="7323" spans="39:88" x14ac:dyDescent="0.3"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  <c r="BF7323"/>
      <c r="BG7323"/>
      <c r="BH7323"/>
      <c r="BI7323"/>
      <c r="BJ7323"/>
      <c r="BK7323"/>
      <c r="BL7323"/>
      <c r="BM7323"/>
      <c r="BN7323"/>
      <c r="BO7323"/>
      <c r="BP7323"/>
      <c r="BQ7323"/>
      <c r="BR7323"/>
      <c r="BS7323"/>
      <c r="BT7323"/>
      <c r="BU7323"/>
      <c r="BV7323"/>
      <c r="BW7323"/>
      <c r="BX7323"/>
      <c r="BY7323"/>
      <c r="BZ7323"/>
      <c r="CA7323"/>
      <c r="CB7323"/>
      <c r="CC7323"/>
      <c r="CD7323"/>
      <c r="CE7323"/>
      <c r="CF7323"/>
      <c r="CG7323"/>
      <c r="CH7323"/>
      <c r="CI7323"/>
      <c r="CJ7323"/>
    </row>
    <row r="7324" spans="39:88" x14ac:dyDescent="0.3"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  <c r="BF7324"/>
      <c r="BG7324"/>
      <c r="BH7324"/>
      <c r="BI7324"/>
      <c r="BJ7324"/>
      <c r="BK7324"/>
      <c r="BL7324"/>
      <c r="BM7324"/>
      <c r="BN7324"/>
      <c r="BO7324"/>
      <c r="BP7324"/>
      <c r="BQ7324"/>
      <c r="BR7324"/>
      <c r="BS7324"/>
      <c r="BT7324"/>
      <c r="BU7324"/>
      <c r="BV7324"/>
      <c r="BW7324"/>
      <c r="BX7324"/>
      <c r="BY7324"/>
      <c r="BZ7324"/>
      <c r="CA7324"/>
      <c r="CB7324"/>
      <c r="CC7324"/>
      <c r="CD7324"/>
      <c r="CE7324"/>
      <c r="CF7324"/>
      <c r="CG7324"/>
      <c r="CH7324"/>
      <c r="CI7324"/>
      <c r="CJ7324"/>
    </row>
    <row r="7325" spans="39:88" x14ac:dyDescent="0.3"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  <c r="BF7325"/>
      <c r="BG7325"/>
      <c r="BH7325"/>
      <c r="BI7325"/>
      <c r="BJ7325"/>
      <c r="BK7325"/>
      <c r="BL7325"/>
      <c r="BM7325"/>
      <c r="BN7325"/>
      <c r="BO7325"/>
      <c r="BP7325"/>
      <c r="BQ7325"/>
      <c r="BR7325"/>
      <c r="BS7325"/>
      <c r="BT7325"/>
      <c r="BU7325"/>
      <c r="BV7325"/>
      <c r="BW7325"/>
      <c r="BX7325"/>
      <c r="BY7325"/>
      <c r="BZ7325"/>
      <c r="CA7325"/>
      <c r="CB7325"/>
      <c r="CC7325"/>
      <c r="CD7325"/>
      <c r="CE7325"/>
      <c r="CF7325"/>
      <c r="CG7325"/>
      <c r="CH7325"/>
      <c r="CI7325"/>
      <c r="CJ7325"/>
    </row>
    <row r="7326" spans="39:88" x14ac:dyDescent="0.3"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  <c r="BF7326"/>
      <c r="BG7326"/>
      <c r="BH7326"/>
      <c r="BI7326"/>
      <c r="BJ7326"/>
      <c r="BK7326"/>
      <c r="BL7326"/>
      <c r="BM7326"/>
      <c r="BN7326"/>
      <c r="BO7326"/>
      <c r="BP7326"/>
      <c r="BQ7326"/>
      <c r="BR7326"/>
      <c r="BS7326"/>
      <c r="BT7326"/>
      <c r="BU7326"/>
      <c r="BV7326"/>
      <c r="BW7326"/>
      <c r="BX7326"/>
      <c r="BY7326"/>
      <c r="BZ7326"/>
      <c r="CA7326"/>
      <c r="CB7326"/>
      <c r="CC7326"/>
      <c r="CD7326"/>
      <c r="CE7326"/>
      <c r="CF7326"/>
      <c r="CG7326"/>
      <c r="CH7326"/>
      <c r="CI7326"/>
      <c r="CJ7326"/>
    </row>
    <row r="7327" spans="39:88" x14ac:dyDescent="0.3"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  <c r="BF7327"/>
      <c r="BG7327"/>
      <c r="BH7327"/>
      <c r="BI7327"/>
      <c r="BJ7327"/>
      <c r="BK7327"/>
      <c r="BL7327"/>
      <c r="BM7327"/>
      <c r="BN7327"/>
      <c r="BO7327"/>
      <c r="BP7327"/>
      <c r="BQ7327"/>
      <c r="BR7327"/>
      <c r="BS7327"/>
      <c r="BT7327"/>
      <c r="BU7327"/>
      <c r="BV7327"/>
      <c r="BW7327"/>
      <c r="BX7327"/>
      <c r="BY7327"/>
      <c r="BZ7327"/>
      <c r="CA7327"/>
      <c r="CB7327"/>
      <c r="CC7327"/>
      <c r="CD7327"/>
      <c r="CE7327"/>
      <c r="CF7327"/>
      <c r="CG7327"/>
      <c r="CH7327"/>
      <c r="CI7327"/>
      <c r="CJ7327"/>
    </row>
    <row r="7328" spans="39:88" x14ac:dyDescent="0.3"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  <c r="BF7328"/>
      <c r="BG7328"/>
      <c r="BH7328"/>
      <c r="BI7328"/>
      <c r="BJ7328"/>
      <c r="BK7328"/>
      <c r="BL7328"/>
      <c r="BM7328"/>
      <c r="BN7328"/>
      <c r="BO7328"/>
      <c r="BP7328"/>
      <c r="BQ7328"/>
      <c r="BR7328"/>
      <c r="BS7328"/>
      <c r="BT7328"/>
      <c r="BU7328"/>
      <c r="BV7328"/>
      <c r="BW7328"/>
      <c r="BX7328"/>
      <c r="BY7328"/>
      <c r="BZ7328"/>
      <c r="CA7328"/>
      <c r="CB7328"/>
      <c r="CC7328"/>
      <c r="CD7328"/>
      <c r="CE7328"/>
      <c r="CF7328"/>
      <c r="CG7328"/>
      <c r="CH7328"/>
      <c r="CI7328"/>
      <c r="CJ7328"/>
    </row>
    <row r="7329" spans="39:88" x14ac:dyDescent="0.3"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  <c r="BF7329"/>
      <c r="BG7329"/>
      <c r="BH7329"/>
      <c r="BI7329"/>
      <c r="BJ7329"/>
      <c r="BK7329"/>
      <c r="BL7329"/>
      <c r="BM7329"/>
      <c r="BN7329"/>
      <c r="BO7329"/>
      <c r="BP7329"/>
      <c r="BQ7329"/>
      <c r="BR7329"/>
      <c r="BS7329"/>
      <c r="BT7329"/>
      <c r="BU7329"/>
      <c r="BV7329"/>
      <c r="BW7329"/>
      <c r="BX7329"/>
      <c r="BY7329"/>
      <c r="BZ7329"/>
      <c r="CA7329"/>
      <c r="CB7329"/>
      <c r="CC7329"/>
      <c r="CD7329"/>
      <c r="CE7329"/>
      <c r="CF7329"/>
      <c r="CG7329"/>
      <c r="CH7329"/>
      <c r="CI7329"/>
      <c r="CJ7329"/>
    </row>
    <row r="7330" spans="39:88" x14ac:dyDescent="0.3"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  <c r="BF7330"/>
      <c r="BG7330"/>
      <c r="BH7330"/>
      <c r="BI7330"/>
      <c r="BJ7330"/>
      <c r="BK7330"/>
      <c r="BL7330"/>
      <c r="BM7330"/>
      <c r="BN7330"/>
      <c r="BO7330"/>
      <c r="BP7330"/>
      <c r="BQ7330"/>
      <c r="BR7330"/>
      <c r="BS7330"/>
      <c r="BT7330"/>
      <c r="BU7330"/>
      <c r="BV7330"/>
      <c r="BW7330"/>
      <c r="BX7330"/>
      <c r="BY7330"/>
      <c r="BZ7330"/>
      <c r="CA7330"/>
      <c r="CB7330"/>
      <c r="CC7330"/>
      <c r="CD7330"/>
      <c r="CE7330"/>
      <c r="CF7330"/>
      <c r="CG7330"/>
      <c r="CH7330"/>
      <c r="CI7330"/>
      <c r="CJ7330"/>
    </row>
    <row r="7331" spans="39:88" x14ac:dyDescent="0.3"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  <c r="BF7331"/>
      <c r="BG7331"/>
      <c r="BH7331"/>
      <c r="BI7331"/>
      <c r="BJ7331"/>
      <c r="BK7331"/>
      <c r="BL7331"/>
      <c r="BM7331"/>
      <c r="BN7331"/>
      <c r="BO7331"/>
      <c r="BP7331"/>
      <c r="BQ7331"/>
      <c r="BR7331"/>
      <c r="BS7331"/>
      <c r="BT7331"/>
      <c r="BU7331"/>
      <c r="BV7331"/>
      <c r="BW7331"/>
      <c r="BX7331"/>
      <c r="BY7331"/>
      <c r="BZ7331"/>
      <c r="CA7331"/>
      <c r="CB7331"/>
      <c r="CC7331"/>
      <c r="CD7331"/>
      <c r="CE7331"/>
      <c r="CF7331"/>
      <c r="CG7331"/>
      <c r="CH7331"/>
      <c r="CI7331"/>
      <c r="CJ7331"/>
    </row>
    <row r="7332" spans="39:88" x14ac:dyDescent="0.3"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  <c r="BF7332"/>
      <c r="BG7332"/>
      <c r="BH7332"/>
      <c r="BI7332"/>
      <c r="BJ7332"/>
      <c r="BK7332"/>
      <c r="BL7332"/>
      <c r="BM7332"/>
      <c r="BN7332"/>
      <c r="BO7332"/>
      <c r="BP7332"/>
      <c r="BQ7332"/>
      <c r="BR7332"/>
      <c r="BS7332"/>
      <c r="BT7332"/>
      <c r="BU7332"/>
      <c r="BV7332"/>
      <c r="BW7332"/>
      <c r="BX7332"/>
      <c r="BY7332"/>
      <c r="BZ7332"/>
      <c r="CA7332"/>
      <c r="CB7332"/>
      <c r="CC7332"/>
      <c r="CD7332"/>
      <c r="CE7332"/>
      <c r="CF7332"/>
      <c r="CG7332"/>
      <c r="CH7332"/>
      <c r="CI7332"/>
      <c r="CJ7332"/>
    </row>
    <row r="7333" spans="39:88" x14ac:dyDescent="0.3"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  <c r="BF7333"/>
      <c r="BG7333"/>
      <c r="BH7333"/>
      <c r="BI7333"/>
      <c r="BJ7333"/>
      <c r="BK7333"/>
      <c r="BL7333"/>
      <c r="BM7333"/>
      <c r="BN7333"/>
      <c r="BO7333"/>
      <c r="BP7333"/>
      <c r="BQ7333"/>
      <c r="BR7333"/>
      <c r="BS7333"/>
      <c r="BT7333"/>
      <c r="BU7333"/>
      <c r="BV7333"/>
      <c r="BW7333"/>
      <c r="BX7333"/>
      <c r="BY7333"/>
      <c r="BZ7333"/>
      <c r="CA7333"/>
      <c r="CB7333"/>
      <c r="CC7333"/>
      <c r="CD7333"/>
      <c r="CE7333"/>
      <c r="CF7333"/>
      <c r="CG7333"/>
      <c r="CH7333"/>
      <c r="CI7333"/>
      <c r="CJ7333"/>
    </row>
    <row r="7334" spans="39:88" x14ac:dyDescent="0.3"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  <c r="BF7334"/>
      <c r="BG7334"/>
      <c r="BH7334"/>
      <c r="BI7334"/>
      <c r="BJ7334"/>
      <c r="BK7334"/>
      <c r="BL7334"/>
      <c r="BM7334"/>
      <c r="BN7334"/>
      <c r="BO7334"/>
      <c r="BP7334"/>
      <c r="BQ7334"/>
      <c r="BR7334"/>
      <c r="BS7334"/>
      <c r="BT7334"/>
      <c r="BU7334"/>
      <c r="BV7334"/>
      <c r="BW7334"/>
      <c r="BX7334"/>
      <c r="BY7334"/>
      <c r="BZ7334"/>
      <c r="CA7334"/>
      <c r="CB7334"/>
      <c r="CC7334"/>
      <c r="CD7334"/>
      <c r="CE7334"/>
      <c r="CF7334"/>
      <c r="CG7334"/>
      <c r="CH7334"/>
      <c r="CI7334"/>
      <c r="CJ7334"/>
    </row>
    <row r="7335" spans="39:88" x14ac:dyDescent="0.3"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  <c r="BF7335"/>
      <c r="BG7335"/>
      <c r="BH7335"/>
      <c r="BI7335"/>
      <c r="BJ7335"/>
      <c r="BK7335"/>
      <c r="BL7335"/>
      <c r="BM7335"/>
      <c r="BN7335"/>
      <c r="BO7335"/>
      <c r="BP7335"/>
      <c r="BQ7335"/>
      <c r="BR7335"/>
      <c r="BS7335"/>
      <c r="BT7335"/>
      <c r="BU7335"/>
      <c r="BV7335"/>
      <c r="BW7335"/>
      <c r="BX7335"/>
      <c r="BY7335"/>
      <c r="BZ7335"/>
      <c r="CA7335"/>
      <c r="CB7335"/>
      <c r="CC7335"/>
      <c r="CD7335"/>
      <c r="CE7335"/>
      <c r="CF7335"/>
      <c r="CG7335"/>
      <c r="CH7335"/>
      <c r="CI7335"/>
      <c r="CJ7335"/>
    </row>
    <row r="7336" spans="39:88" x14ac:dyDescent="0.3"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  <c r="BF7336"/>
      <c r="BG7336"/>
      <c r="BH7336"/>
      <c r="BI7336"/>
      <c r="BJ7336"/>
      <c r="BK7336"/>
      <c r="BL7336"/>
      <c r="BM7336"/>
      <c r="BN7336"/>
      <c r="BO7336"/>
      <c r="BP7336"/>
      <c r="BQ7336"/>
      <c r="BR7336"/>
      <c r="BS7336"/>
      <c r="BT7336"/>
      <c r="BU7336"/>
      <c r="BV7336"/>
      <c r="BW7336"/>
      <c r="BX7336"/>
      <c r="BY7336"/>
      <c r="BZ7336"/>
      <c r="CA7336"/>
      <c r="CB7336"/>
      <c r="CC7336"/>
      <c r="CD7336"/>
      <c r="CE7336"/>
      <c r="CF7336"/>
      <c r="CG7336"/>
      <c r="CH7336"/>
      <c r="CI7336"/>
      <c r="CJ7336"/>
    </row>
    <row r="7337" spans="39:88" x14ac:dyDescent="0.3"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  <c r="BF7337"/>
      <c r="BG7337"/>
      <c r="BH7337"/>
      <c r="BI7337"/>
      <c r="BJ7337"/>
      <c r="BK7337"/>
      <c r="BL7337"/>
      <c r="BM7337"/>
      <c r="BN7337"/>
      <c r="BO7337"/>
      <c r="BP7337"/>
      <c r="BQ7337"/>
      <c r="BR7337"/>
      <c r="BS7337"/>
      <c r="BT7337"/>
      <c r="BU7337"/>
      <c r="BV7337"/>
      <c r="BW7337"/>
      <c r="BX7337"/>
      <c r="BY7337"/>
      <c r="BZ7337"/>
      <c r="CA7337"/>
      <c r="CB7337"/>
      <c r="CC7337"/>
      <c r="CD7337"/>
      <c r="CE7337"/>
      <c r="CF7337"/>
      <c r="CG7337"/>
      <c r="CH7337"/>
      <c r="CI7337"/>
      <c r="CJ7337"/>
    </row>
    <row r="7338" spans="39:88" x14ac:dyDescent="0.3"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  <c r="BF7338"/>
      <c r="BG7338"/>
      <c r="BH7338"/>
      <c r="BI7338"/>
      <c r="BJ7338"/>
      <c r="BK7338"/>
      <c r="BL7338"/>
      <c r="BM7338"/>
      <c r="BN7338"/>
      <c r="BO7338"/>
      <c r="BP7338"/>
      <c r="BQ7338"/>
      <c r="BR7338"/>
      <c r="BS7338"/>
      <c r="BT7338"/>
      <c r="BU7338"/>
      <c r="BV7338"/>
      <c r="BW7338"/>
      <c r="BX7338"/>
      <c r="BY7338"/>
      <c r="BZ7338"/>
      <c r="CA7338"/>
      <c r="CB7338"/>
      <c r="CC7338"/>
      <c r="CD7338"/>
      <c r="CE7338"/>
      <c r="CF7338"/>
      <c r="CG7338"/>
      <c r="CH7338"/>
      <c r="CI7338"/>
      <c r="CJ7338"/>
    </row>
    <row r="7339" spans="39:88" x14ac:dyDescent="0.3"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  <c r="BF7339"/>
      <c r="BG7339"/>
      <c r="BH7339"/>
      <c r="BI7339"/>
      <c r="BJ7339"/>
      <c r="BK7339"/>
      <c r="BL7339"/>
      <c r="BM7339"/>
      <c r="BN7339"/>
      <c r="BO7339"/>
      <c r="BP7339"/>
      <c r="BQ7339"/>
      <c r="BR7339"/>
      <c r="BS7339"/>
      <c r="BT7339"/>
      <c r="BU7339"/>
      <c r="BV7339"/>
      <c r="BW7339"/>
      <c r="BX7339"/>
      <c r="BY7339"/>
      <c r="BZ7339"/>
      <c r="CA7339"/>
      <c r="CB7339"/>
      <c r="CC7339"/>
      <c r="CD7339"/>
      <c r="CE7339"/>
      <c r="CF7339"/>
      <c r="CG7339"/>
      <c r="CH7339"/>
      <c r="CI7339"/>
      <c r="CJ7339"/>
    </row>
    <row r="7340" spans="39:88" x14ac:dyDescent="0.3"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  <c r="BF7340"/>
      <c r="BG7340"/>
      <c r="BH7340"/>
      <c r="BI7340"/>
      <c r="BJ7340"/>
      <c r="BK7340"/>
      <c r="BL7340"/>
      <c r="BM7340"/>
      <c r="BN7340"/>
      <c r="BO7340"/>
      <c r="BP7340"/>
      <c r="BQ7340"/>
      <c r="BR7340"/>
      <c r="BS7340"/>
      <c r="BT7340"/>
      <c r="BU7340"/>
      <c r="BV7340"/>
      <c r="BW7340"/>
      <c r="BX7340"/>
      <c r="BY7340"/>
      <c r="BZ7340"/>
      <c r="CA7340"/>
      <c r="CB7340"/>
      <c r="CC7340"/>
      <c r="CD7340"/>
      <c r="CE7340"/>
      <c r="CF7340"/>
      <c r="CG7340"/>
      <c r="CH7340"/>
      <c r="CI7340"/>
      <c r="CJ7340"/>
    </row>
    <row r="7341" spans="39:88" x14ac:dyDescent="0.3"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  <c r="BF7341"/>
      <c r="BG7341"/>
      <c r="BH7341"/>
      <c r="BI7341"/>
      <c r="BJ7341"/>
      <c r="BK7341"/>
      <c r="BL7341"/>
      <c r="BM7341"/>
      <c r="BN7341"/>
      <c r="BO7341"/>
      <c r="BP7341"/>
      <c r="BQ7341"/>
      <c r="BR7341"/>
      <c r="BS7341"/>
      <c r="BT7341"/>
      <c r="BU7341"/>
      <c r="BV7341"/>
      <c r="BW7341"/>
      <c r="BX7341"/>
      <c r="BY7341"/>
      <c r="BZ7341"/>
      <c r="CA7341"/>
      <c r="CB7341"/>
      <c r="CC7341"/>
      <c r="CD7341"/>
      <c r="CE7341"/>
      <c r="CF7341"/>
      <c r="CG7341"/>
      <c r="CH7341"/>
      <c r="CI7341"/>
      <c r="CJ7341"/>
    </row>
    <row r="7342" spans="39:88" x14ac:dyDescent="0.3"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  <c r="BF7342"/>
      <c r="BG7342"/>
      <c r="BH7342"/>
      <c r="BI7342"/>
      <c r="BJ7342"/>
      <c r="BK7342"/>
      <c r="BL7342"/>
      <c r="BM7342"/>
      <c r="BN7342"/>
      <c r="BO7342"/>
      <c r="BP7342"/>
      <c r="BQ7342"/>
      <c r="BR7342"/>
      <c r="BS7342"/>
      <c r="BT7342"/>
      <c r="BU7342"/>
      <c r="BV7342"/>
      <c r="BW7342"/>
      <c r="BX7342"/>
      <c r="BY7342"/>
      <c r="BZ7342"/>
      <c r="CA7342"/>
      <c r="CB7342"/>
      <c r="CC7342"/>
      <c r="CD7342"/>
      <c r="CE7342"/>
      <c r="CF7342"/>
      <c r="CG7342"/>
      <c r="CH7342"/>
      <c r="CI7342"/>
      <c r="CJ7342"/>
    </row>
    <row r="7343" spans="39:88" x14ac:dyDescent="0.3"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  <c r="BF7343"/>
      <c r="BG7343"/>
      <c r="BH7343"/>
      <c r="BI7343"/>
      <c r="BJ7343"/>
      <c r="BK7343"/>
      <c r="BL7343"/>
      <c r="BM7343"/>
      <c r="BN7343"/>
      <c r="BO7343"/>
      <c r="BP7343"/>
      <c r="BQ7343"/>
      <c r="BR7343"/>
      <c r="BS7343"/>
      <c r="BT7343"/>
      <c r="BU7343"/>
      <c r="BV7343"/>
      <c r="BW7343"/>
      <c r="BX7343"/>
      <c r="BY7343"/>
      <c r="BZ7343"/>
      <c r="CA7343"/>
      <c r="CB7343"/>
      <c r="CC7343"/>
      <c r="CD7343"/>
      <c r="CE7343"/>
      <c r="CF7343"/>
      <c r="CG7343"/>
      <c r="CH7343"/>
      <c r="CI7343"/>
      <c r="CJ7343"/>
    </row>
    <row r="7344" spans="39:88" x14ac:dyDescent="0.3"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  <c r="BF7344"/>
      <c r="BG7344"/>
      <c r="BH7344"/>
      <c r="BI7344"/>
      <c r="BJ7344"/>
      <c r="BK7344"/>
      <c r="BL7344"/>
      <c r="BM7344"/>
      <c r="BN7344"/>
      <c r="BO7344"/>
      <c r="BP7344"/>
      <c r="BQ7344"/>
      <c r="BR7344"/>
      <c r="BS7344"/>
      <c r="BT7344"/>
      <c r="BU7344"/>
      <c r="BV7344"/>
      <c r="BW7344"/>
      <c r="BX7344"/>
      <c r="BY7344"/>
      <c r="BZ7344"/>
      <c r="CA7344"/>
      <c r="CB7344"/>
      <c r="CC7344"/>
      <c r="CD7344"/>
      <c r="CE7344"/>
      <c r="CF7344"/>
      <c r="CG7344"/>
      <c r="CH7344"/>
      <c r="CI7344"/>
      <c r="CJ7344"/>
    </row>
    <row r="7345" spans="39:88" x14ac:dyDescent="0.3"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  <c r="BF7345"/>
      <c r="BG7345"/>
      <c r="BH7345"/>
      <c r="BI7345"/>
      <c r="BJ7345"/>
      <c r="BK7345"/>
      <c r="BL7345"/>
      <c r="BM7345"/>
      <c r="BN7345"/>
      <c r="BO7345"/>
      <c r="BP7345"/>
      <c r="BQ7345"/>
      <c r="BR7345"/>
      <c r="BS7345"/>
      <c r="BT7345"/>
      <c r="BU7345"/>
      <c r="BV7345"/>
      <c r="BW7345"/>
      <c r="BX7345"/>
      <c r="BY7345"/>
      <c r="BZ7345"/>
      <c r="CA7345"/>
      <c r="CB7345"/>
      <c r="CC7345"/>
      <c r="CD7345"/>
      <c r="CE7345"/>
      <c r="CF7345"/>
      <c r="CG7345"/>
      <c r="CH7345"/>
      <c r="CI7345"/>
      <c r="CJ7345"/>
    </row>
    <row r="7346" spans="39:88" x14ac:dyDescent="0.3"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  <c r="BF7346"/>
      <c r="BG7346"/>
      <c r="BH7346"/>
      <c r="BI7346"/>
      <c r="BJ7346"/>
      <c r="BK7346"/>
      <c r="BL7346"/>
      <c r="BM7346"/>
      <c r="BN7346"/>
      <c r="BO7346"/>
      <c r="BP7346"/>
      <c r="BQ7346"/>
      <c r="BR7346"/>
      <c r="BS7346"/>
      <c r="BT7346"/>
      <c r="BU7346"/>
      <c r="BV7346"/>
      <c r="BW7346"/>
      <c r="BX7346"/>
      <c r="BY7346"/>
      <c r="BZ7346"/>
      <c r="CA7346"/>
      <c r="CB7346"/>
      <c r="CC7346"/>
      <c r="CD7346"/>
      <c r="CE7346"/>
      <c r="CF7346"/>
      <c r="CG7346"/>
      <c r="CH7346"/>
      <c r="CI7346"/>
      <c r="CJ7346"/>
    </row>
    <row r="7347" spans="39:88" x14ac:dyDescent="0.3"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  <c r="BF7347"/>
      <c r="BG7347"/>
      <c r="BH7347"/>
      <c r="BI7347"/>
      <c r="BJ7347"/>
      <c r="BK7347"/>
      <c r="BL7347"/>
      <c r="BM7347"/>
      <c r="BN7347"/>
      <c r="BO7347"/>
      <c r="BP7347"/>
      <c r="BQ7347"/>
      <c r="BR7347"/>
      <c r="BS7347"/>
      <c r="BT7347"/>
      <c r="BU7347"/>
      <c r="BV7347"/>
      <c r="BW7347"/>
      <c r="BX7347"/>
      <c r="BY7347"/>
      <c r="BZ7347"/>
      <c r="CA7347"/>
      <c r="CB7347"/>
      <c r="CC7347"/>
      <c r="CD7347"/>
      <c r="CE7347"/>
      <c r="CF7347"/>
      <c r="CG7347"/>
      <c r="CH7347"/>
      <c r="CI7347"/>
      <c r="CJ7347"/>
    </row>
    <row r="7348" spans="39:88" x14ac:dyDescent="0.3"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  <c r="BF7348"/>
      <c r="BG7348"/>
      <c r="BH7348"/>
      <c r="BI7348"/>
      <c r="BJ7348"/>
      <c r="BK7348"/>
      <c r="BL7348"/>
      <c r="BM7348"/>
      <c r="BN7348"/>
      <c r="BO7348"/>
      <c r="BP7348"/>
      <c r="BQ7348"/>
      <c r="BR7348"/>
      <c r="BS7348"/>
      <c r="BT7348"/>
      <c r="BU7348"/>
      <c r="BV7348"/>
      <c r="BW7348"/>
      <c r="BX7348"/>
      <c r="BY7348"/>
      <c r="BZ7348"/>
      <c r="CA7348"/>
      <c r="CB7348"/>
      <c r="CC7348"/>
      <c r="CD7348"/>
      <c r="CE7348"/>
      <c r="CF7348"/>
      <c r="CG7348"/>
      <c r="CH7348"/>
      <c r="CI7348"/>
      <c r="CJ7348"/>
    </row>
    <row r="7349" spans="39:88" x14ac:dyDescent="0.3"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  <c r="BF7349"/>
      <c r="BG7349"/>
      <c r="BH7349"/>
      <c r="BI7349"/>
      <c r="BJ7349"/>
      <c r="BK7349"/>
      <c r="BL7349"/>
      <c r="BM7349"/>
      <c r="BN7349"/>
      <c r="BO7349"/>
      <c r="BP7349"/>
      <c r="BQ7349"/>
      <c r="BR7349"/>
      <c r="BS7349"/>
      <c r="BT7349"/>
      <c r="BU7349"/>
      <c r="BV7349"/>
      <c r="BW7349"/>
      <c r="BX7349"/>
      <c r="BY7349"/>
      <c r="BZ7349"/>
      <c r="CA7349"/>
      <c r="CB7349"/>
      <c r="CC7349"/>
      <c r="CD7349"/>
      <c r="CE7349"/>
      <c r="CF7349"/>
      <c r="CG7349"/>
      <c r="CH7349"/>
      <c r="CI7349"/>
      <c r="CJ7349"/>
    </row>
    <row r="7350" spans="39:88" x14ac:dyDescent="0.3"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  <c r="BF7350"/>
      <c r="BG7350"/>
      <c r="BH7350"/>
      <c r="BI7350"/>
      <c r="BJ7350"/>
      <c r="BK7350"/>
      <c r="BL7350"/>
      <c r="BM7350"/>
      <c r="BN7350"/>
      <c r="BO7350"/>
      <c r="BP7350"/>
      <c r="BQ7350"/>
      <c r="BR7350"/>
      <c r="BS7350"/>
      <c r="BT7350"/>
      <c r="BU7350"/>
      <c r="BV7350"/>
      <c r="BW7350"/>
      <c r="BX7350"/>
      <c r="BY7350"/>
      <c r="BZ7350"/>
      <c r="CA7350"/>
      <c r="CB7350"/>
      <c r="CC7350"/>
      <c r="CD7350"/>
      <c r="CE7350"/>
      <c r="CF7350"/>
      <c r="CG7350"/>
      <c r="CH7350"/>
      <c r="CI7350"/>
      <c r="CJ7350"/>
    </row>
    <row r="7351" spans="39:88" x14ac:dyDescent="0.3"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  <c r="BF7351"/>
      <c r="BG7351"/>
      <c r="BH7351"/>
      <c r="BI7351"/>
      <c r="BJ7351"/>
      <c r="BK7351"/>
      <c r="BL7351"/>
      <c r="BM7351"/>
      <c r="BN7351"/>
      <c r="BO7351"/>
      <c r="BP7351"/>
      <c r="BQ7351"/>
      <c r="BR7351"/>
      <c r="BS7351"/>
      <c r="BT7351"/>
      <c r="BU7351"/>
      <c r="BV7351"/>
      <c r="BW7351"/>
      <c r="BX7351"/>
      <c r="BY7351"/>
      <c r="BZ7351"/>
      <c r="CA7351"/>
      <c r="CB7351"/>
      <c r="CC7351"/>
      <c r="CD7351"/>
      <c r="CE7351"/>
      <c r="CF7351"/>
      <c r="CG7351"/>
      <c r="CH7351"/>
      <c r="CI7351"/>
      <c r="CJ7351"/>
    </row>
    <row r="7352" spans="39:88" x14ac:dyDescent="0.3"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  <c r="BF7352"/>
      <c r="BG7352"/>
      <c r="BH7352"/>
      <c r="BI7352"/>
      <c r="BJ7352"/>
      <c r="BK7352"/>
      <c r="BL7352"/>
      <c r="BM7352"/>
      <c r="BN7352"/>
      <c r="BO7352"/>
      <c r="BP7352"/>
      <c r="BQ7352"/>
      <c r="BR7352"/>
      <c r="BS7352"/>
      <c r="BT7352"/>
      <c r="BU7352"/>
      <c r="BV7352"/>
      <c r="BW7352"/>
      <c r="BX7352"/>
      <c r="BY7352"/>
      <c r="BZ7352"/>
      <c r="CA7352"/>
      <c r="CB7352"/>
      <c r="CC7352"/>
      <c r="CD7352"/>
      <c r="CE7352"/>
      <c r="CF7352"/>
      <c r="CG7352"/>
      <c r="CH7352"/>
      <c r="CI7352"/>
      <c r="CJ7352"/>
    </row>
    <row r="7353" spans="39:88" x14ac:dyDescent="0.3"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  <c r="BF7353"/>
      <c r="BG7353"/>
      <c r="BH7353"/>
      <c r="BI7353"/>
      <c r="BJ7353"/>
      <c r="BK7353"/>
      <c r="BL7353"/>
      <c r="BM7353"/>
      <c r="BN7353"/>
      <c r="BO7353"/>
      <c r="BP7353"/>
      <c r="BQ7353"/>
      <c r="BR7353"/>
      <c r="BS7353"/>
      <c r="BT7353"/>
      <c r="BU7353"/>
      <c r="BV7353"/>
      <c r="BW7353"/>
      <c r="BX7353"/>
      <c r="BY7353"/>
      <c r="BZ7353"/>
      <c r="CA7353"/>
      <c r="CB7353"/>
      <c r="CC7353"/>
      <c r="CD7353"/>
      <c r="CE7353"/>
      <c r="CF7353"/>
      <c r="CG7353"/>
      <c r="CH7353"/>
      <c r="CI7353"/>
      <c r="CJ7353"/>
    </row>
    <row r="7354" spans="39:88" x14ac:dyDescent="0.3"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  <c r="BF7354"/>
      <c r="BG7354"/>
      <c r="BH7354"/>
      <c r="BI7354"/>
      <c r="BJ7354"/>
      <c r="BK7354"/>
      <c r="BL7354"/>
      <c r="BM7354"/>
      <c r="BN7354"/>
      <c r="BO7354"/>
      <c r="BP7354"/>
      <c r="BQ7354"/>
      <c r="BR7354"/>
      <c r="BS7354"/>
      <c r="BT7354"/>
      <c r="BU7354"/>
      <c r="BV7354"/>
      <c r="BW7354"/>
      <c r="BX7354"/>
      <c r="BY7354"/>
      <c r="BZ7354"/>
      <c r="CA7354"/>
      <c r="CB7354"/>
      <c r="CC7354"/>
      <c r="CD7354"/>
      <c r="CE7354"/>
      <c r="CF7354"/>
      <c r="CG7354"/>
      <c r="CH7354"/>
      <c r="CI7354"/>
      <c r="CJ7354"/>
    </row>
    <row r="7355" spans="39:88" x14ac:dyDescent="0.3"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  <c r="BF7355"/>
      <c r="BG7355"/>
      <c r="BH7355"/>
      <c r="BI7355"/>
      <c r="BJ7355"/>
      <c r="BK7355"/>
      <c r="BL7355"/>
      <c r="BM7355"/>
      <c r="BN7355"/>
      <c r="BO7355"/>
      <c r="BP7355"/>
      <c r="BQ7355"/>
      <c r="BR7355"/>
      <c r="BS7355"/>
      <c r="BT7355"/>
      <c r="BU7355"/>
      <c r="BV7355"/>
      <c r="BW7355"/>
      <c r="BX7355"/>
      <c r="BY7355"/>
      <c r="BZ7355"/>
      <c r="CA7355"/>
      <c r="CB7355"/>
      <c r="CC7355"/>
      <c r="CD7355"/>
      <c r="CE7355"/>
      <c r="CF7355"/>
      <c r="CG7355"/>
      <c r="CH7355"/>
      <c r="CI7355"/>
      <c r="CJ7355"/>
    </row>
    <row r="7356" spans="39:88" x14ac:dyDescent="0.3"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  <c r="BF7356"/>
      <c r="BG7356"/>
      <c r="BH7356"/>
      <c r="BI7356"/>
      <c r="BJ7356"/>
      <c r="BK7356"/>
      <c r="BL7356"/>
      <c r="BM7356"/>
      <c r="BN7356"/>
      <c r="BO7356"/>
      <c r="BP7356"/>
      <c r="BQ7356"/>
      <c r="BR7356"/>
      <c r="BS7356"/>
      <c r="BT7356"/>
      <c r="BU7356"/>
      <c r="BV7356"/>
      <c r="BW7356"/>
      <c r="BX7356"/>
      <c r="BY7356"/>
      <c r="BZ7356"/>
      <c r="CA7356"/>
      <c r="CB7356"/>
      <c r="CC7356"/>
      <c r="CD7356"/>
      <c r="CE7356"/>
      <c r="CF7356"/>
      <c r="CG7356"/>
      <c r="CH7356"/>
      <c r="CI7356"/>
      <c r="CJ7356"/>
    </row>
    <row r="7357" spans="39:88" x14ac:dyDescent="0.3"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  <c r="BF7357"/>
      <c r="BG7357"/>
      <c r="BH7357"/>
      <c r="BI7357"/>
      <c r="BJ7357"/>
      <c r="BK7357"/>
      <c r="BL7357"/>
      <c r="BM7357"/>
      <c r="BN7357"/>
      <c r="BO7357"/>
      <c r="BP7357"/>
      <c r="BQ7357"/>
      <c r="BR7357"/>
      <c r="BS7357"/>
      <c r="BT7357"/>
      <c r="BU7357"/>
      <c r="BV7357"/>
      <c r="BW7357"/>
      <c r="BX7357"/>
      <c r="BY7357"/>
      <c r="BZ7357"/>
      <c r="CA7357"/>
      <c r="CB7357"/>
      <c r="CC7357"/>
      <c r="CD7357"/>
      <c r="CE7357"/>
      <c r="CF7357"/>
      <c r="CG7357"/>
      <c r="CH7357"/>
      <c r="CI7357"/>
      <c r="CJ7357"/>
    </row>
    <row r="7358" spans="39:88" x14ac:dyDescent="0.3"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  <c r="BF7358"/>
      <c r="BG7358"/>
      <c r="BH7358"/>
      <c r="BI7358"/>
      <c r="BJ7358"/>
      <c r="BK7358"/>
      <c r="BL7358"/>
      <c r="BM7358"/>
      <c r="BN7358"/>
      <c r="BO7358"/>
      <c r="BP7358"/>
      <c r="BQ7358"/>
      <c r="BR7358"/>
      <c r="BS7358"/>
      <c r="BT7358"/>
      <c r="BU7358"/>
      <c r="BV7358"/>
      <c r="BW7358"/>
      <c r="BX7358"/>
      <c r="BY7358"/>
      <c r="BZ7358"/>
      <c r="CA7358"/>
      <c r="CB7358"/>
      <c r="CC7358"/>
      <c r="CD7358"/>
      <c r="CE7358"/>
      <c r="CF7358"/>
      <c r="CG7358"/>
      <c r="CH7358"/>
      <c r="CI7358"/>
      <c r="CJ7358"/>
    </row>
    <row r="7359" spans="39:88" x14ac:dyDescent="0.3"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  <c r="BF7359"/>
      <c r="BG7359"/>
      <c r="BH7359"/>
      <c r="BI7359"/>
      <c r="BJ7359"/>
      <c r="BK7359"/>
      <c r="BL7359"/>
      <c r="BM7359"/>
      <c r="BN7359"/>
      <c r="BO7359"/>
      <c r="BP7359"/>
      <c r="BQ7359"/>
      <c r="BR7359"/>
      <c r="BS7359"/>
      <c r="BT7359"/>
      <c r="BU7359"/>
      <c r="BV7359"/>
      <c r="BW7359"/>
      <c r="BX7359"/>
      <c r="BY7359"/>
      <c r="BZ7359"/>
      <c r="CA7359"/>
      <c r="CB7359"/>
      <c r="CC7359"/>
      <c r="CD7359"/>
      <c r="CE7359"/>
      <c r="CF7359"/>
      <c r="CG7359"/>
      <c r="CH7359"/>
      <c r="CI7359"/>
      <c r="CJ7359"/>
    </row>
    <row r="7360" spans="39:88" x14ac:dyDescent="0.3"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  <c r="BF7360"/>
      <c r="BG7360"/>
      <c r="BH7360"/>
      <c r="BI7360"/>
      <c r="BJ7360"/>
      <c r="BK7360"/>
      <c r="BL7360"/>
      <c r="BM7360"/>
      <c r="BN7360"/>
      <c r="BO7360"/>
      <c r="BP7360"/>
      <c r="BQ7360"/>
      <c r="BR7360"/>
      <c r="BS7360"/>
      <c r="BT7360"/>
      <c r="BU7360"/>
      <c r="BV7360"/>
      <c r="BW7360"/>
      <c r="BX7360"/>
      <c r="BY7360"/>
      <c r="BZ7360"/>
      <c r="CA7360"/>
      <c r="CB7360"/>
      <c r="CC7360"/>
      <c r="CD7360"/>
      <c r="CE7360"/>
      <c r="CF7360"/>
      <c r="CG7360"/>
      <c r="CH7360"/>
      <c r="CI7360"/>
      <c r="CJ7360"/>
    </row>
    <row r="7361" spans="39:88" x14ac:dyDescent="0.3"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  <c r="BF7361"/>
      <c r="BG7361"/>
      <c r="BH7361"/>
      <c r="BI7361"/>
      <c r="BJ7361"/>
      <c r="BK7361"/>
      <c r="BL7361"/>
      <c r="BM7361"/>
      <c r="BN7361"/>
      <c r="BO7361"/>
      <c r="BP7361"/>
      <c r="BQ7361"/>
      <c r="BR7361"/>
      <c r="BS7361"/>
      <c r="BT7361"/>
      <c r="BU7361"/>
      <c r="BV7361"/>
      <c r="BW7361"/>
      <c r="BX7361"/>
      <c r="BY7361"/>
      <c r="BZ7361"/>
      <c r="CA7361"/>
      <c r="CB7361"/>
      <c r="CC7361"/>
      <c r="CD7361"/>
      <c r="CE7361"/>
      <c r="CF7361"/>
      <c r="CG7361"/>
      <c r="CH7361"/>
      <c r="CI7361"/>
      <c r="CJ7361"/>
    </row>
    <row r="7362" spans="39:88" x14ac:dyDescent="0.3"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  <c r="BF7362"/>
      <c r="BG7362"/>
      <c r="BH7362"/>
      <c r="BI7362"/>
      <c r="BJ7362"/>
      <c r="BK7362"/>
      <c r="BL7362"/>
      <c r="BM7362"/>
      <c r="BN7362"/>
      <c r="BO7362"/>
      <c r="BP7362"/>
      <c r="BQ7362"/>
      <c r="BR7362"/>
      <c r="BS7362"/>
      <c r="BT7362"/>
      <c r="BU7362"/>
      <c r="BV7362"/>
      <c r="BW7362"/>
      <c r="BX7362"/>
      <c r="BY7362"/>
      <c r="BZ7362"/>
      <c r="CA7362"/>
      <c r="CB7362"/>
      <c r="CC7362"/>
      <c r="CD7362"/>
      <c r="CE7362"/>
      <c r="CF7362"/>
      <c r="CG7362"/>
      <c r="CH7362"/>
      <c r="CI7362"/>
      <c r="CJ7362"/>
    </row>
    <row r="7363" spans="39:88" x14ac:dyDescent="0.3"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  <c r="BF7363"/>
      <c r="BG7363"/>
      <c r="BH7363"/>
      <c r="BI7363"/>
      <c r="BJ7363"/>
      <c r="BK7363"/>
      <c r="BL7363"/>
      <c r="BM7363"/>
      <c r="BN7363"/>
      <c r="BO7363"/>
      <c r="BP7363"/>
      <c r="BQ7363"/>
      <c r="BR7363"/>
      <c r="BS7363"/>
      <c r="BT7363"/>
      <c r="BU7363"/>
      <c r="BV7363"/>
      <c r="BW7363"/>
      <c r="BX7363"/>
      <c r="BY7363"/>
      <c r="BZ7363"/>
      <c r="CA7363"/>
      <c r="CB7363"/>
      <c r="CC7363"/>
      <c r="CD7363"/>
      <c r="CE7363"/>
      <c r="CF7363"/>
      <c r="CG7363"/>
      <c r="CH7363"/>
      <c r="CI7363"/>
      <c r="CJ7363"/>
    </row>
    <row r="7364" spans="39:88" x14ac:dyDescent="0.3"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  <c r="BF7364"/>
      <c r="BG7364"/>
      <c r="BH7364"/>
      <c r="BI7364"/>
      <c r="BJ7364"/>
      <c r="BK7364"/>
      <c r="BL7364"/>
      <c r="BM7364"/>
      <c r="BN7364"/>
      <c r="BO7364"/>
      <c r="BP7364"/>
      <c r="BQ7364"/>
      <c r="BR7364"/>
      <c r="BS7364"/>
      <c r="BT7364"/>
      <c r="BU7364"/>
      <c r="BV7364"/>
      <c r="BW7364"/>
      <c r="BX7364"/>
      <c r="BY7364"/>
      <c r="BZ7364"/>
      <c r="CA7364"/>
      <c r="CB7364"/>
      <c r="CC7364"/>
      <c r="CD7364"/>
      <c r="CE7364"/>
      <c r="CF7364"/>
      <c r="CG7364"/>
      <c r="CH7364"/>
      <c r="CI7364"/>
      <c r="CJ7364"/>
    </row>
    <row r="7365" spans="39:88" x14ac:dyDescent="0.3"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  <c r="BF7365"/>
      <c r="BG7365"/>
      <c r="BH7365"/>
      <c r="BI7365"/>
      <c r="BJ7365"/>
      <c r="BK7365"/>
      <c r="BL7365"/>
      <c r="BM7365"/>
      <c r="BN7365"/>
      <c r="BO7365"/>
      <c r="BP7365"/>
      <c r="BQ7365"/>
      <c r="BR7365"/>
      <c r="BS7365"/>
      <c r="BT7365"/>
      <c r="BU7365"/>
      <c r="BV7365"/>
      <c r="BW7365"/>
      <c r="BX7365"/>
      <c r="BY7365"/>
      <c r="BZ7365"/>
      <c r="CA7365"/>
      <c r="CB7365"/>
      <c r="CC7365"/>
      <c r="CD7365"/>
      <c r="CE7365"/>
      <c r="CF7365"/>
      <c r="CG7365"/>
      <c r="CH7365"/>
      <c r="CI7365"/>
      <c r="CJ7365"/>
    </row>
    <row r="7366" spans="39:88" x14ac:dyDescent="0.3"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  <c r="BF7366"/>
      <c r="BG7366"/>
      <c r="BH7366"/>
      <c r="BI7366"/>
      <c r="BJ7366"/>
      <c r="BK7366"/>
      <c r="BL7366"/>
      <c r="BM7366"/>
      <c r="BN7366"/>
      <c r="BO7366"/>
      <c r="BP7366"/>
      <c r="BQ7366"/>
      <c r="BR7366"/>
      <c r="BS7366"/>
      <c r="BT7366"/>
      <c r="BU7366"/>
      <c r="BV7366"/>
      <c r="BW7366"/>
      <c r="BX7366"/>
      <c r="BY7366"/>
      <c r="BZ7366"/>
      <c r="CA7366"/>
      <c r="CB7366"/>
      <c r="CC7366"/>
      <c r="CD7366"/>
      <c r="CE7366"/>
      <c r="CF7366"/>
      <c r="CG7366"/>
      <c r="CH7366"/>
      <c r="CI7366"/>
      <c r="CJ7366"/>
    </row>
    <row r="7367" spans="39:88" x14ac:dyDescent="0.3"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  <c r="BF7367"/>
      <c r="BG7367"/>
      <c r="BH7367"/>
      <c r="BI7367"/>
      <c r="BJ7367"/>
      <c r="BK7367"/>
      <c r="BL7367"/>
      <c r="BM7367"/>
      <c r="BN7367"/>
      <c r="BO7367"/>
      <c r="BP7367"/>
      <c r="BQ7367"/>
      <c r="BR7367"/>
      <c r="BS7367"/>
      <c r="BT7367"/>
      <c r="BU7367"/>
      <c r="BV7367"/>
      <c r="BW7367"/>
      <c r="BX7367"/>
      <c r="BY7367"/>
      <c r="BZ7367"/>
      <c r="CA7367"/>
      <c r="CB7367"/>
      <c r="CC7367"/>
      <c r="CD7367"/>
      <c r="CE7367"/>
      <c r="CF7367"/>
      <c r="CG7367"/>
      <c r="CH7367"/>
      <c r="CI7367"/>
      <c r="CJ7367"/>
    </row>
    <row r="7368" spans="39:88" x14ac:dyDescent="0.3"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  <c r="BF7368"/>
      <c r="BG7368"/>
      <c r="BH7368"/>
      <c r="BI7368"/>
      <c r="BJ7368"/>
      <c r="BK7368"/>
      <c r="BL7368"/>
      <c r="BM7368"/>
      <c r="BN7368"/>
      <c r="BO7368"/>
      <c r="BP7368"/>
      <c r="BQ7368"/>
      <c r="BR7368"/>
      <c r="BS7368"/>
      <c r="BT7368"/>
      <c r="BU7368"/>
      <c r="BV7368"/>
      <c r="BW7368"/>
      <c r="BX7368"/>
      <c r="BY7368"/>
      <c r="BZ7368"/>
      <c r="CA7368"/>
      <c r="CB7368"/>
      <c r="CC7368"/>
      <c r="CD7368"/>
      <c r="CE7368"/>
      <c r="CF7368"/>
      <c r="CG7368"/>
      <c r="CH7368"/>
      <c r="CI7368"/>
      <c r="CJ7368"/>
    </row>
    <row r="7369" spans="39:88" x14ac:dyDescent="0.3"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  <c r="BF7369"/>
      <c r="BG7369"/>
      <c r="BH7369"/>
      <c r="BI7369"/>
      <c r="BJ7369"/>
      <c r="BK7369"/>
      <c r="BL7369"/>
      <c r="BM7369"/>
      <c r="BN7369"/>
      <c r="BO7369"/>
      <c r="BP7369"/>
      <c r="BQ7369"/>
      <c r="BR7369"/>
      <c r="BS7369"/>
      <c r="BT7369"/>
      <c r="BU7369"/>
      <c r="BV7369"/>
      <c r="BW7369"/>
      <c r="BX7369"/>
      <c r="BY7369"/>
      <c r="BZ7369"/>
      <c r="CA7369"/>
      <c r="CB7369"/>
      <c r="CC7369"/>
      <c r="CD7369"/>
      <c r="CE7369"/>
      <c r="CF7369"/>
      <c r="CG7369"/>
      <c r="CH7369"/>
      <c r="CI7369"/>
      <c r="CJ7369"/>
    </row>
    <row r="7370" spans="39:88" x14ac:dyDescent="0.3"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  <c r="BF7370"/>
      <c r="BG7370"/>
      <c r="BH7370"/>
      <c r="BI7370"/>
      <c r="BJ7370"/>
      <c r="BK7370"/>
      <c r="BL7370"/>
      <c r="BM7370"/>
      <c r="BN7370"/>
      <c r="BO7370"/>
      <c r="BP7370"/>
      <c r="BQ7370"/>
      <c r="BR7370"/>
      <c r="BS7370"/>
      <c r="BT7370"/>
      <c r="BU7370"/>
      <c r="BV7370"/>
      <c r="BW7370"/>
      <c r="BX7370"/>
      <c r="BY7370"/>
      <c r="BZ7370"/>
      <c r="CA7370"/>
      <c r="CB7370"/>
      <c r="CC7370"/>
      <c r="CD7370"/>
      <c r="CE7370"/>
      <c r="CF7370"/>
      <c r="CG7370"/>
      <c r="CH7370"/>
      <c r="CI7370"/>
      <c r="CJ7370"/>
    </row>
    <row r="7371" spans="39:88" x14ac:dyDescent="0.3"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  <c r="BF7371"/>
      <c r="BG7371"/>
      <c r="BH7371"/>
      <c r="BI7371"/>
      <c r="BJ7371"/>
      <c r="BK7371"/>
      <c r="BL7371"/>
      <c r="BM7371"/>
      <c r="BN7371"/>
      <c r="BO7371"/>
      <c r="BP7371"/>
      <c r="BQ7371"/>
      <c r="BR7371"/>
      <c r="BS7371"/>
      <c r="BT7371"/>
      <c r="BU7371"/>
      <c r="BV7371"/>
      <c r="BW7371"/>
      <c r="BX7371"/>
      <c r="BY7371"/>
      <c r="BZ7371"/>
      <c r="CA7371"/>
      <c r="CB7371"/>
      <c r="CC7371"/>
      <c r="CD7371"/>
      <c r="CE7371"/>
      <c r="CF7371"/>
      <c r="CG7371"/>
      <c r="CH7371"/>
      <c r="CI7371"/>
      <c r="CJ7371"/>
    </row>
    <row r="7372" spans="39:88" x14ac:dyDescent="0.3"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  <c r="BF7372"/>
      <c r="BG7372"/>
      <c r="BH7372"/>
      <c r="BI7372"/>
      <c r="BJ7372"/>
      <c r="BK7372"/>
      <c r="BL7372"/>
      <c r="BM7372"/>
      <c r="BN7372"/>
      <c r="BO7372"/>
      <c r="BP7372"/>
      <c r="BQ7372"/>
      <c r="BR7372"/>
      <c r="BS7372"/>
      <c r="BT7372"/>
      <c r="BU7372"/>
      <c r="BV7372"/>
      <c r="BW7372"/>
      <c r="BX7372"/>
      <c r="BY7372"/>
      <c r="BZ7372"/>
      <c r="CA7372"/>
      <c r="CB7372"/>
      <c r="CC7372"/>
      <c r="CD7372"/>
      <c r="CE7372"/>
      <c r="CF7372"/>
      <c r="CG7372"/>
      <c r="CH7372"/>
      <c r="CI7372"/>
      <c r="CJ7372"/>
    </row>
    <row r="7373" spans="39:88" x14ac:dyDescent="0.3"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  <c r="BF7373"/>
      <c r="BG7373"/>
      <c r="BH7373"/>
      <c r="BI7373"/>
      <c r="BJ7373"/>
      <c r="BK7373"/>
      <c r="BL7373"/>
      <c r="BM7373"/>
      <c r="BN7373"/>
      <c r="BO7373"/>
      <c r="BP7373"/>
      <c r="BQ7373"/>
      <c r="BR7373"/>
      <c r="BS7373"/>
      <c r="BT7373"/>
      <c r="BU7373"/>
      <c r="BV7373"/>
      <c r="BW7373"/>
      <c r="BX7373"/>
      <c r="BY7373"/>
      <c r="BZ7373"/>
      <c r="CA7373"/>
      <c r="CB7373"/>
      <c r="CC7373"/>
      <c r="CD7373"/>
      <c r="CE7373"/>
      <c r="CF7373"/>
      <c r="CG7373"/>
      <c r="CH7373"/>
      <c r="CI7373"/>
      <c r="CJ7373"/>
    </row>
    <row r="7374" spans="39:88" x14ac:dyDescent="0.3"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  <c r="BF7374"/>
      <c r="BG7374"/>
      <c r="BH7374"/>
      <c r="BI7374"/>
      <c r="BJ7374"/>
      <c r="BK7374"/>
      <c r="BL7374"/>
      <c r="BM7374"/>
      <c r="BN7374"/>
      <c r="BO7374"/>
      <c r="BP7374"/>
      <c r="BQ7374"/>
      <c r="BR7374"/>
      <c r="BS7374"/>
      <c r="BT7374"/>
      <c r="BU7374"/>
      <c r="BV7374"/>
      <c r="BW7374"/>
      <c r="BX7374"/>
      <c r="BY7374"/>
      <c r="BZ7374"/>
      <c r="CA7374"/>
      <c r="CB7374"/>
      <c r="CC7374"/>
      <c r="CD7374"/>
      <c r="CE7374"/>
      <c r="CF7374"/>
      <c r="CG7374"/>
      <c r="CH7374"/>
      <c r="CI7374"/>
      <c r="CJ7374"/>
    </row>
    <row r="7375" spans="39:88" x14ac:dyDescent="0.3"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  <c r="BF7375"/>
      <c r="BG7375"/>
      <c r="BH7375"/>
      <c r="BI7375"/>
      <c r="BJ7375"/>
      <c r="BK7375"/>
      <c r="BL7375"/>
      <c r="BM7375"/>
      <c r="BN7375"/>
      <c r="BO7375"/>
      <c r="BP7375"/>
      <c r="BQ7375"/>
      <c r="BR7375"/>
      <c r="BS7375"/>
      <c r="BT7375"/>
      <c r="BU7375"/>
      <c r="BV7375"/>
      <c r="BW7375"/>
      <c r="BX7375"/>
      <c r="BY7375"/>
      <c r="BZ7375"/>
      <c r="CA7375"/>
      <c r="CB7375"/>
      <c r="CC7375"/>
      <c r="CD7375"/>
      <c r="CE7375"/>
      <c r="CF7375"/>
      <c r="CG7375"/>
      <c r="CH7375"/>
      <c r="CI7375"/>
      <c r="CJ7375"/>
    </row>
    <row r="7376" spans="39:88" x14ac:dyDescent="0.3"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  <c r="BF7376"/>
      <c r="BG7376"/>
      <c r="BH7376"/>
      <c r="BI7376"/>
      <c r="BJ7376"/>
      <c r="BK7376"/>
      <c r="BL7376"/>
      <c r="BM7376"/>
      <c r="BN7376"/>
      <c r="BO7376"/>
      <c r="BP7376"/>
      <c r="BQ7376"/>
      <c r="BR7376"/>
      <c r="BS7376"/>
      <c r="BT7376"/>
      <c r="BU7376"/>
      <c r="BV7376"/>
      <c r="BW7376"/>
      <c r="BX7376"/>
      <c r="BY7376"/>
      <c r="BZ7376"/>
      <c r="CA7376"/>
      <c r="CB7376"/>
      <c r="CC7376"/>
      <c r="CD7376"/>
      <c r="CE7376"/>
      <c r="CF7376"/>
      <c r="CG7376"/>
      <c r="CH7376"/>
      <c r="CI7376"/>
      <c r="CJ7376"/>
    </row>
    <row r="7377" spans="39:88" x14ac:dyDescent="0.3"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  <c r="BF7377"/>
      <c r="BG7377"/>
      <c r="BH7377"/>
      <c r="BI7377"/>
      <c r="BJ7377"/>
      <c r="BK7377"/>
      <c r="BL7377"/>
      <c r="BM7377"/>
      <c r="BN7377"/>
      <c r="BO7377"/>
      <c r="BP7377"/>
      <c r="BQ7377"/>
      <c r="BR7377"/>
      <c r="BS7377"/>
      <c r="BT7377"/>
      <c r="BU7377"/>
      <c r="BV7377"/>
      <c r="BW7377"/>
      <c r="BX7377"/>
      <c r="BY7377"/>
      <c r="BZ7377"/>
      <c r="CA7377"/>
      <c r="CB7377"/>
      <c r="CC7377"/>
      <c r="CD7377"/>
      <c r="CE7377"/>
      <c r="CF7377"/>
      <c r="CG7377"/>
      <c r="CH7377"/>
      <c r="CI7377"/>
      <c r="CJ7377"/>
    </row>
    <row r="7378" spans="39:88" x14ac:dyDescent="0.3"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  <c r="BF7378"/>
      <c r="BG7378"/>
      <c r="BH7378"/>
      <c r="BI7378"/>
      <c r="BJ7378"/>
      <c r="BK7378"/>
      <c r="BL7378"/>
      <c r="BM7378"/>
      <c r="BN7378"/>
      <c r="BO7378"/>
      <c r="BP7378"/>
      <c r="BQ7378"/>
      <c r="BR7378"/>
      <c r="BS7378"/>
      <c r="BT7378"/>
      <c r="BU7378"/>
      <c r="BV7378"/>
      <c r="BW7378"/>
      <c r="BX7378"/>
      <c r="BY7378"/>
      <c r="BZ7378"/>
      <c r="CA7378"/>
      <c r="CB7378"/>
      <c r="CC7378"/>
      <c r="CD7378"/>
      <c r="CE7378"/>
      <c r="CF7378"/>
      <c r="CG7378"/>
      <c r="CH7378"/>
      <c r="CI7378"/>
      <c r="CJ7378"/>
    </row>
    <row r="7379" spans="39:88" x14ac:dyDescent="0.3"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  <c r="BF7379"/>
      <c r="BG7379"/>
      <c r="BH7379"/>
      <c r="BI7379"/>
      <c r="BJ7379"/>
      <c r="BK7379"/>
      <c r="BL7379"/>
      <c r="BM7379"/>
      <c r="BN7379"/>
      <c r="BO7379"/>
      <c r="BP7379"/>
      <c r="BQ7379"/>
      <c r="BR7379"/>
      <c r="BS7379"/>
      <c r="BT7379"/>
      <c r="BU7379"/>
      <c r="BV7379"/>
      <c r="BW7379"/>
      <c r="BX7379"/>
      <c r="BY7379"/>
      <c r="BZ7379"/>
      <c r="CA7379"/>
      <c r="CB7379"/>
      <c r="CC7379"/>
      <c r="CD7379"/>
      <c r="CE7379"/>
      <c r="CF7379"/>
      <c r="CG7379"/>
      <c r="CH7379"/>
      <c r="CI7379"/>
      <c r="CJ7379"/>
    </row>
    <row r="7380" spans="39:88" x14ac:dyDescent="0.3"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  <c r="BF7380"/>
      <c r="BG7380"/>
      <c r="BH7380"/>
      <c r="BI7380"/>
      <c r="BJ7380"/>
      <c r="BK7380"/>
      <c r="BL7380"/>
      <c r="BM7380"/>
      <c r="BN7380"/>
      <c r="BO7380"/>
      <c r="BP7380"/>
      <c r="BQ7380"/>
      <c r="BR7380"/>
      <c r="BS7380"/>
      <c r="BT7380"/>
      <c r="BU7380"/>
      <c r="BV7380"/>
      <c r="BW7380"/>
      <c r="BX7380"/>
      <c r="BY7380"/>
      <c r="BZ7380"/>
      <c r="CA7380"/>
      <c r="CB7380"/>
      <c r="CC7380"/>
      <c r="CD7380"/>
      <c r="CE7380"/>
      <c r="CF7380"/>
      <c r="CG7380"/>
      <c r="CH7380"/>
      <c r="CI7380"/>
      <c r="CJ7380"/>
    </row>
    <row r="7381" spans="39:88" x14ac:dyDescent="0.3"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  <c r="BF7381"/>
      <c r="BG7381"/>
      <c r="BH7381"/>
      <c r="BI7381"/>
      <c r="BJ7381"/>
      <c r="BK7381"/>
      <c r="BL7381"/>
      <c r="BM7381"/>
      <c r="BN7381"/>
      <c r="BO7381"/>
      <c r="BP7381"/>
      <c r="BQ7381"/>
      <c r="BR7381"/>
      <c r="BS7381"/>
      <c r="BT7381"/>
      <c r="BU7381"/>
      <c r="BV7381"/>
      <c r="BW7381"/>
      <c r="BX7381"/>
      <c r="BY7381"/>
      <c r="BZ7381"/>
      <c r="CA7381"/>
      <c r="CB7381"/>
      <c r="CC7381"/>
      <c r="CD7381"/>
      <c r="CE7381"/>
      <c r="CF7381"/>
      <c r="CG7381"/>
      <c r="CH7381"/>
      <c r="CI7381"/>
      <c r="CJ7381"/>
    </row>
    <row r="7382" spans="39:88" x14ac:dyDescent="0.3"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  <c r="BF7382"/>
      <c r="BG7382"/>
      <c r="BH7382"/>
      <c r="BI7382"/>
      <c r="BJ7382"/>
      <c r="BK7382"/>
      <c r="BL7382"/>
      <c r="BM7382"/>
      <c r="BN7382"/>
      <c r="BO7382"/>
      <c r="BP7382"/>
      <c r="BQ7382"/>
      <c r="BR7382"/>
      <c r="BS7382"/>
      <c r="BT7382"/>
      <c r="BU7382"/>
      <c r="BV7382"/>
      <c r="BW7382"/>
      <c r="BX7382"/>
      <c r="BY7382"/>
      <c r="BZ7382"/>
      <c r="CA7382"/>
      <c r="CB7382"/>
      <c r="CC7382"/>
      <c r="CD7382"/>
      <c r="CE7382"/>
      <c r="CF7382"/>
      <c r="CG7382"/>
      <c r="CH7382"/>
      <c r="CI7382"/>
      <c r="CJ7382"/>
    </row>
    <row r="7383" spans="39:88" x14ac:dyDescent="0.3"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  <c r="BF7383"/>
      <c r="BG7383"/>
      <c r="BH7383"/>
      <c r="BI7383"/>
      <c r="BJ7383"/>
      <c r="BK7383"/>
      <c r="BL7383"/>
      <c r="BM7383"/>
      <c r="BN7383"/>
      <c r="BO7383"/>
      <c r="BP7383"/>
      <c r="BQ7383"/>
      <c r="BR7383"/>
      <c r="BS7383"/>
      <c r="BT7383"/>
      <c r="BU7383"/>
      <c r="BV7383"/>
      <c r="BW7383"/>
      <c r="BX7383"/>
      <c r="BY7383"/>
      <c r="BZ7383"/>
      <c r="CA7383"/>
      <c r="CB7383"/>
      <c r="CC7383"/>
      <c r="CD7383"/>
      <c r="CE7383"/>
      <c r="CF7383"/>
      <c r="CG7383"/>
      <c r="CH7383"/>
      <c r="CI7383"/>
      <c r="CJ7383"/>
    </row>
    <row r="7384" spans="39:88" x14ac:dyDescent="0.3"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  <c r="BF7384"/>
      <c r="BG7384"/>
      <c r="BH7384"/>
      <c r="BI7384"/>
      <c r="BJ7384"/>
      <c r="BK7384"/>
      <c r="BL7384"/>
      <c r="BM7384"/>
      <c r="BN7384"/>
      <c r="BO7384"/>
      <c r="BP7384"/>
      <c r="BQ7384"/>
      <c r="BR7384"/>
      <c r="BS7384"/>
      <c r="BT7384"/>
      <c r="BU7384"/>
      <c r="BV7384"/>
      <c r="BW7384"/>
      <c r="BX7384"/>
      <c r="BY7384"/>
      <c r="BZ7384"/>
      <c r="CA7384"/>
      <c r="CB7384"/>
      <c r="CC7384"/>
      <c r="CD7384"/>
      <c r="CE7384"/>
      <c r="CF7384"/>
      <c r="CG7384"/>
      <c r="CH7384"/>
      <c r="CI7384"/>
      <c r="CJ7384"/>
    </row>
    <row r="7385" spans="39:88" x14ac:dyDescent="0.3"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  <c r="BF7385"/>
      <c r="BG7385"/>
      <c r="BH7385"/>
      <c r="BI7385"/>
      <c r="BJ7385"/>
      <c r="BK7385"/>
      <c r="BL7385"/>
      <c r="BM7385"/>
      <c r="BN7385"/>
      <c r="BO7385"/>
      <c r="BP7385"/>
      <c r="BQ7385"/>
      <c r="BR7385"/>
      <c r="BS7385"/>
      <c r="BT7385"/>
      <c r="BU7385"/>
      <c r="BV7385"/>
      <c r="BW7385"/>
      <c r="BX7385"/>
      <c r="BY7385"/>
      <c r="BZ7385"/>
      <c r="CA7385"/>
      <c r="CB7385"/>
      <c r="CC7385"/>
      <c r="CD7385"/>
      <c r="CE7385"/>
      <c r="CF7385"/>
      <c r="CG7385"/>
      <c r="CH7385"/>
      <c r="CI7385"/>
      <c r="CJ7385"/>
    </row>
    <row r="7386" spans="39:88" x14ac:dyDescent="0.3"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  <c r="BF7386"/>
      <c r="BG7386"/>
      <c r="BH7386"/>
      <c r="BI7386"/>
      <c r="BJ7386"/>
      <c r="BK7386"/>
      <c r="BL7386"/>
      <c r="BM7386"/>
      <c r="BN7386"/>
      <c r="BO7386"/>
      <c r="BP7386"/>
      <c r="BQ7386"/>
      <c r="BR7386"/>
      <c r="BS7386"/>
      <c r="BT7386"/>
      <c r="BU7386"/>
      <c r="BV7386"/>
      <c r="BW7386"/>
      <c r="BX7386"/>
      <c r="BY7386"/>
      <c r="BZ7386"/>
      <c r="CA7386"/>
      <c r="CB7386"/>
      <c r="CC7386"/>
      <c r="CD7386"/>
      <c r="CE7386"/>
      <c r="CF7386"/>
      <c r="CG7386"/>
      <c r="CH7386"/>
      <c r="CI7386"/>
      <c r="CJ7386"/>
    </row>
    <row r="7387" spans="39:88" x14ac:dyDescent="0.3"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  <c r="BF7387"/>
      <c r="BG7387"/>
      <c r="BH7387"/>
      <c r="BI7387"/>
      <c r="BJ7387"/>
      <c r="BK7387"/>
      <c r="BL7387"/>
      <c r="BM7387"/>
      <c r="BN7387"/>
      <c r="BO7387"/>
      <c r="BP7387"/>
      <c r="BQ7387"/>
      <c r="BR7387"/>
      <c r="BS7387"/>
      <c r="BT7387"/>
      <c r="BU7387"/>
      <c r="BV7387"/>
      <c r="BW7387"/>
      <c r="BX7387"/>
      <c r="BY7387"/>
      <c r="BZ7387"/>
      <c r="CA7387"/>
      <c r="CB7387"/>
      <c r="CC7387"/>
      <c r="CD7387"/>
      <c r="CE7387"/>
      <c r="CF7387"/>
      <c r="CG7387"/>
      <c r="CH7387"/>
      <c r="CI7387"/>
      <c r="CJ7387"/>
    </row>
    <row r="7388" spans="39:88" x14ac:dyDescent="0.3"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  <c r="BF7388"/>
      <c r="BG7388"/>
      <c r="BH7388"/>
      <c r="BI7388"/>
      <c r="BJ7388"/>
      <c r="BK7388"/>
      <c r="BL7388"/>
      <c r="BM7388"/>
      <c r="BN7388"/>
      <c r="BO7388"/>
      <c r="BP7388"/>
      <c r="BQ7388"/>
      <c r="BR7388"/>
      <c r="BS7388"/>
      <c r="BT7388"/>
      <c r="BU7388"/>
      <c r="BV7388"/>
      <c r="BW7388"/>
      <c r="BX7388"/>
      <c r="BY7388"/>
      <c r="BZ7388"/>
      <c r="CA7388"/>
      <c r="CB7388"/>
      <c r="CC7388"/>
      <c r="CD7388"/>
      <c r="CE7388"/>
      <c r="CF7388"/>
      <c r="CG7388"/>
      <c r="CH7388"/>
      <c r="CI7388"/>
      <c r="CJ7388"/>
    </row>
    <row r="7389" spans="39:88" x14ac:dyDescent="0.3"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  <c r="BF7389"/>
      <c r="BG7389"/>
      <c r="BH7389"/>
      <c r="BI7389"/>
      <c r="BJ7389"/>
      <c r="BK7389"/>
      <c r="BL7389"/>
      <c r="BM7389"/>
      <c r="BN7389"/>
      <c r="BO7389"/>
      <c r="BP7389"/>
      <c r="BQ7389"/>
      <c r="BR7389"/>
      <c r="BS7389"/>
      <c r="BT7389"/>
      <c r="BU7389"/>
      <c r="BV7389"/>
      <c r="BW7389"/>
      <c r="BX7389"/>
      <c r="BY7389"/>
      <c r="BZ7389"/>
      <c r="CA7389"/>
      <c r="CB7389"/>
      <c r="CC7389"/>
      <c r="CD7389"/>
      <c r="CE7389"/>
      <c r="CF7389"/>
      <c r="CG7389"/>
      <c r="CH7389"/>
      <c r="CI7389"/>
      <c r="CJ7389"/>
    </row>
    <row r="7390" spans="39:88" x14ac:dyDescent="0.3"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  <c r="BF7390"/>
      <c r="BG7390"/>
      <c r="BH7390"/>
      <c r="BI7390"/>
      <c r="BJ7390"/>
      <c r="BK7390"/>
      <c r="BL7390"/>
      <c r="BM7390"/>
      <c r="BN7390"/>
      <c r="BO7390"/>
      <c r="BP7390"/>
      <c r="BQ7390"/>
      <c r="BR7390"/>
      <c r="BS7390"/>
      <c r="BT7390"/>
      <c r="BU7390"/>
      <c r="BV7390"/>
      <c r="BW7390"/>
      <c r="BX7390"/>
      <c r="BY7390"/>
      <c r="BZ7390"/>
      <c r="CA7390"/>
      <c r="CB7390"/>
      <c r="CC7390"/>
      <c r="CD7390"/>
      <c r="CE7390"/>
      <c r="CF7390"/>
      <c r="CG7390"/>
      <c r="CH7390"/>
      <c r="CI7390"/>
      <c r="CJ7390"/>
    </row>
    <row r="7391" spans="39:88" x14ac:dyDescent="0.3"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  <c r="BF7391"/>
      <c r="BG7391"/>
      <c r="BH7391"/>
      <c r="BI7391"/>
      <c r="BJ7391"/>
      <c r="BK7391"/>
      <c r="BL7391"/>
      <c r="BM7391"/>
      <c r="BN7391"/>
      <c r="BO7391"/>
      <c r="BP7391"/>
      <c r="BQ7391"/>
      <c r="BR7391"/>
      <c r="BS7391"/>
      <c r="BT7391"/>
      <c r="BU7391"/>
      <c r="BV7391"/>
      <c r="BW7391"/>
      <c r="BX7391"/>
      <c r="BY7391"/>
      <c r="BZ7391"/>
      <c r="CA7391"/>
      <c r="CB7391"/>
      <c r="CC7391"/>
      <c r="CD7391"/>
      <c r="CE7391"/>
      <c r="CF7391"/>
      <c r="CG7391"/>
      <c r="CH7391"/>
      <c r="CI7391"/>
      <c r="CJ7391"/>
    </row>
    <row r="7392" spans="39:88" x14ac:dyDescent="0.3"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  <c r="BF7392"/>
      <c r="BG7392"/>
      <c r="BH7392"/>
      <c r="BI7392"/>
      <c r="BJ7392"/>
      <c r="BK7392"/>
      <c r="BL7392"/>
      <c r="BM7392"/>
      <c r="BN7392"/>
      <c r="BO7392"/>
      <c r="BP7392"/>
      <c r="BQ7392"/>
      <c r="BR7392"/>
      <c r="BS7392"/>
      <c r="BT7392"/>
      <c r="BU7392"/>
      <c r="BV7392"/>
      <c r="BW7392"/>
      <c r="BX7392"/>
      <c r="BY7392"/>
      <c r="BZ7392"/>
      <c r="CA7392"/>
      <c r="CB7392"/>
      <c r="CC7392"/>
      <c r="CD7392"/>
      <c r="CE7392"/>
      <c r="CF7392"/>
      <c r="CG7392"/>
      <c r="CH7392"/>
      <c r="CI7392"/>
      <c r="CJ7392"/>
    </row>
    <row r="7393" spans="39:88" x14ac:dyDescent="0.3"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  <c r="BF7393"/>
      <c r="BG7393"/>
      <c r="BH7393"/>
      <c r="BI7393"/>
      <c r="BJ7393"/>
      <c r="BK7393"/>
      <c r="BL7393"/>
      <c r="BM7393"/>
      <c r="BN7393"/>
      <c r="BO7393"/>
      <c r="BP7393"/>
      <c r="BQ7393"/>
      <c r="BR7393"/>
      <c r="BS7393"/>
      <c r="BT7393"/>
      <c r="BU7393"/>
      <c r="BV7393"/>
      <c r="BW7393"/>
      <c r="BX7393"/>
      <c r="BY7393"/>
      <c r="BZ7393"/>
      <c r="CA7393"/>
      <c r="CB7393"/>
      <c r="CC7393"/>
      <c r="CD7393"/>
      <c r="CE7393"/>
      <c r="CF7393"/>
      <c r="CG7393"/>
      <c r="CH7393"/>
      <c r="CI7393"/>
      <c r="CJ7393"/>
    </row>
    <row r="7394" spans="39:88" x14ac:dyDescent="0.3"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  <c r="BF7394"/>
      <c r="BG7394"/>
      <c r="BH7394"/>
      <c r="BI7394"/>
      <c r="BJ7394"/>
      <c r="BK7394"/>
      <c r="BL7394"/>
      <c r="BM7394"/>
      <c r="BN7394"/>
      <c r="BO7394"/>
      <c r="BP7394"/>
      <c r="BQ7394"/>
      <c r="BR7394"/>
      <c r="BS7394"/>
      <c r="BT7394"/>
      <c r="BU7394"/>
      <c r="BV7394"/>
      <c r="BW7394"/>
      <c r="BX7394"/>
      <c r="BY7394"/>
      <c r="BZ7394"/>
      <c r="CA7394"/>
      <c r="CB7394"/>
      <c r="CC7394"/>
      <c r="CD7394"/>
      <c r="CE7394"/>
      <c r="CF7394"/>
      <c r="CG7394"/>
      <c r="CH7394"/>
      <c r="CI7394"/>
      <c r="CJ7394"/>
    </row>
    <row r="7395" spans="39:88" x14ac:dyDescent="0.3"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  <c r="BF7395"/>
      <c r="BG7395"/>
      <c r="BH7395"/>
      <c r="BI7395"/>
      <c r="BJ7395"/>
      <c r="BK7395"/>
      <c r="BL7395"/>
      <c r="BM7395"/>
      <c r="BN7395"/>
      <c r="BO7395"/>
      <c r="BP7395"/>
      <c r="BQ7395"/>
      <c r="BR7395"/>
      <c r="BS7395"/>
      <c r="BT7395"/>
      <c r="BU7395"/>
      <c r="BV7395"/>
      <c r="BW7395"/>
      <c r="BX7395"/>
      <c r="BY7395"/>
      <c r="BZ7395"/>
      <c r="CA7395"/>
      <c r="CB7395"/>
      <c r="CC7395"/>
      <c r="CD7395"/>
      <c r="CE7395"/>
      <c r="CF7395"/>
      <c r="CG7395"/>
      <c r="CH7395"/>
      <c r="CI7395"/>
      <c r="CJ7395"/>
    </row>
    <row r="7396" spans="39:88" x14ac:dyDescent="0.3"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  <c r="BF7396"/>
      <c r="BG7396"/>
      <c r="BH7396"/>
      <c r="BI7396"/>
      <c r="BJ7396"/>
      <c r="BK7396"/>
      <c r="BL7396"/>
      <c r="BM7396"/>
      <c r="BN7396"/>
      <c r="BO7396"/>
      <c r="BP7396"/>
      <c r="BQ7396"/>
      <c r="BR7396"/>
      <c r="BS7396"/>
      <c r="BT7396"/>
      <c r="BU7396"/>
      <c r="BV7396"/>
      <c r="BW7396"/>
      <c r="BX7396"/>
      <c r="BY7396"/>
      <c r="BZ7396"/>
      <c r="CA7396"/>
      <c r="CB7396"/>
      <c r="CC7396"/>
      <c r="CD7396"/>
      <c r="CE7396"/>
      <c r="CF7396"/>
      <c r="CG7396"/>
      <c r="CH7396"/>
      <c r="CI7396"/>
      <c r="CJ7396"/>
    </row>
    <row r="7397" spans="39:88" x14ac:dyDescent="0.3"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  <c r="BF7397"/>
      <c r="BG7397"/>
      <c r="BH7397"/>
      <c r="BI7397"/>
      <c r="BJ7397"/>
      <c r="BK7397"/>
      <c r="BL7397"/>
      <c r="BM7397"/>
      <c r="BN7397"/>
      <c r="BO7397"/>
      <c r="BP7397"/>
      <c r="BQ7397"/>
      <c r="BR7397"/>
      <c r="BS7397"/>
      <c r="BT7397"/>
      <c r="BU7397"/>
      <c r="BV7397"/>
      <c r="BW7397"/>
      <c r="BX7397"/>
      <c r="BY7397"/>
      <c r="BZ7397"/>
      <c r="CA7397"/>
      <c r="CB7397"/>
      <c r="CC7397"/>
      <c r="CD7397"/>
      <c r="CE7397"/>
      <c r="CF7397"/>
      <c r="CG7397"/>
      <c r="CH7397"/>
      <c r="CI7397"/>
      <c r="CJ7397"/>
    </row>
    <row r="7398" spans="39:88" x14ac:dyDescent="0.3"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  <c r="BF7398"/>
      <c r="BG7398"/>
      <c r="BH7398"/>
      <c r="BI7398"/>
      <c r="BJ7398"/>
      <c r="BK7398"/>
      <c r="BL7398"/>
      <c r="BM7398"/>
      <c r="BN7398"/>
      <c r="BO7398"/>
      <c r="BP7398"/>
      <c r="BQ7398"/>
      <c r="BR7398"/>
      <c r="BS7398"/>
      <c r="BT7398"/>
      <c r="BU7398"/>
      <c r="BV7398"/>
      <c r="BW7398"/>
      <c r="BX7398"/>
      <c r="BY7398"/>
      <c r="BZ7398"/>
      <c r="CA7398"/>
      <c r="CB7398"/>
      <c r="CC7398"/>
      <c r="CD7398"/>
      <c r="CE7398"/>
      <c r="CF7398"/>
      <c r="CG7398"/>
      <c r="CH7398"/>
      <c r="CI7398"/>
      <c r="CJ7398"/>
    </row>
    <row r="7399" spans="39:88" x14ac:dyDescent="0.3"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  <c r="BF7399"/>
      <c r="BG7399"/>
      <c r="BH7399"/>
      <c r="BI7399"/>
      <c r="BJ7399"/>
      <c r="BK7399"/>
      <c r="BL7399"/>
      <c r="BM7399"/>
      <c r="BN7399"/>
      <c r="BO7399"/>
      <c r="BP7399"/>
      <c r="BQ7399"/>
      <c r="BR7399"/>
      <c r="BS7399"/>
      <c r="BT7399"/>
      <c r="BU7399"/>
      <c r="BV7399"/>
      <c r="BW7399"/>
      <c r="BX7399"/>
      <c r="BY7399"/>
      <c r="BZ7399"/>
      <c r="CA7399"/>
      <c r="CB7399"/>
      <c r="CC7399"/>
      <c r="CD7399"/>
      <c r="CE7399"/>
      <c r="CF7399"/>
      <c r="CG7399"/>
      <c r="CH7399"/>
      <c r="CI7399"/>
      <c r="CJ7399"/>
    </row>
    <row r="7400" spans="39:88" x14ac:dyDescent="0.3"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  <c r="BF7400"/>
      <c r="BG7400"/>
      <c r="BH7400"/>
      <c r="BI7400"/>
      <c r="BJ7400"/>
      <c r="BK7400"/>
      <c r="BL7400"/>
      <c r="BM7400"/>
      <c r="BN7400"/>
      <c r="BO7400"/>
      <c r="BP7400"/>
      <c r="BQ7400"/>
      <c r="BR7400"/>
      <c r="BS7400"/>
      <c r="BT7400"/>
      <c r="BU7400"/>
      <c r="BV7400"/>
      <c r="BW7400"/>
      <c r="BX7400"/>
      <c r="BY7400"/>
      <c r="BZ7400"/>
      <c r="CA7400"/>
      <c r="CB7400"/>
      <c r="CC7400"/>
      <c r="CD7400"/>
      <c r="CE7400"/>
      <c r="CF7400"/>
      <c r="CG7400"/>
      <c r="CH7400"/>
      <c r="CI7400"/>
      <c r="CJ7400"/>
    </row>
    <row r="7401" spans="39:88" x14ac:dyDescent="0.3"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  <c r="BF7401"/>
      <c r="BG7401"/>
      <c r="BH7401"/>
      <c r="BI7401"/>
      <c r="BJ7401"/>
      <c r="BK7401"/>
      <c r="BL7401"/>
      <c r="BM7401"/>
      <c r="BN7401"/>
      <c r="BO7401"/>
      <c r="BP7401"/>
      <c r="BQ7401"/>
      <c r="BR7401"/>
      <c r="BS7401"/>
      <c r="BT7401"/>
      <c r="BU7401"/>
      <c r="BV7401"/>
      <c r="BW7401"/>
      <c r="BX7401"/>
      <c r="BY7401"/>
      <c r="BZ7401"/>
      <c r="CA7401"/>
      <c r="CB7401"/>
      <c r="CC7401"/>
      <c r="CD7401"/>
      <c r="CE7401"/>
      <c r="CF7401"/>
      <c r="CG7401"/>
      <c r="CH7401"/>
      <c r="CI7401"/>
      <c r="CJ7401"/>
    </row>
    <row r="7402" spans="39:88" x14ac:dyDescent="0.3"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  <c r="BF7402"/>
      <c r="BG7402"/>
      <c r="BH7402"/>
      <c r="BI7402"/>
      <c r="BJ7402"/>
      <c r="BK7402"/>
      <c r="BL7402"/>
      <c r="BM7402"/>
      <c r="BN7402"/>
      <c r="BO7402"/>
      <c r="BP7402"/>
      <c r="BQ7402"/>
      <c r="BR7402"/>
      <c r="BS7402"/>
      <c r="BT7402"/>
      <c r="BU7402"/>
      <c r="BV7402"/>
      <c r="BW7402"/>
      <c r="BX7402"/>
      <c r="BY7402"/>
      <c r="BZ7402"/>
      <c r="CA7402"/>
      <c r="CB7402"/>
      <c r="CC7402"/>
      <c r="CD7402"/>
      <c r="CE7402"/>
      <c r="CF7402"/>
      <c r="CG7402"/>
      <c r="CH7402"/>
      <c r="CI7402"/>
      <c r="CJ7402"/>
    </row>
    <row r="7403" spans="39:88" x14ac:dyDescent="0.3"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  <c r="BF7403"/>
      <c r="BG7403"/>
      <c r="BH7403"/>
      <c r="BI7403"/>
      <c r="BJ7403"/>
      <c r="BK7403"/>
      <c r="BL7403"/>
      <c r="BM7403"/>
      <c r="BN7403"/>
      <c r="BO7403"/>
      <c r="BP7403"/>
      <c r="BQ7403"/>
      <c r="BR7403"/>
      <c r="BS7403"/>
      <c r="BT7403"/>
      <c r="BU7403"/>
      <c r="BV7403"/>
      <c r="BW7403"/>
      <c r="BX7403"/>
      <c r="BY7403"/>
      <c r="BZ7403"/>
      <c r="CA7403"/>
      <c r="CB7403"/>
      <c r="CC7403"/>
      <c r="CD7403"/>
      <c r="CE7403"/>
      <c r="CF7403"/>
      <c r="CG7403"/>
      <c r="CH7403"/>
      <c r="CI7403"/>
      <c r="CJ7403"/>
    </row>
    <row r="7404" spans="39:88" x14ac:dyDescent="0.3"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  <c r="BF7404"/>
      <c r="BG7404"/>
      <c r="BH7404"/>
      <c r="BI7404"/>
      <c r="BJ7404"/>
      <c r="BK7404"/>
      <c r="BL7404"/>
      <c r="BM7404"/>
      <c r="BN7404"/>
      <c r="BO7404"/>
      <c r="BP7404"/>
      <c r="BQ7404"/>
      <c r="BR7404"/>
      <c r="BS7404"/>
      <c r="BT7404"/>
      <c r="BU7404"/>
      <c r="BV7404"/>
      <c r="BW7404"/>
      <c r="BX7404"/>
      <c r="BY7404"/>
      <c r="BZ7404"/>
      <c r="CA7404"/>
      <c r="CB7404"/>
      <c r="CC7404"/>
      <c r="CD7404"/>
      <c r="CE7404"/>
      <c r="CF7404"/>
      <c r="CG7404"/>
      <c r="CH7404"/>
      <c r="CI7404"/>
      <c r="CJ7404"/>
    </row>
    <row r="7405" spans="39:88" x14ac:dyDescent="0.3"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  <c r="BF7405"/>
      <c r="BG7405"/>
      <c r="BH7405"/>
      <c r="BI7405"/>
      <c r="BJ7405"/>
      <c r="BK7405"/>
      <c r="BL7405"/>
      <c r="BM7405"/>
      <c r="BN7405"/>
      <c r="BO7405"/>
      <c r="BP7405"/>
      <c r="BQ7405"/>
      <c r="BR7405"/>
      <c r="BS7405"/>
      <c r="BT7405"/>
      <c r="BU7405"/>
      <c r="BV7405"/>
      <c r="BW7405"/>
      <c r="BX7405"/>
      <c r="BY7405"/>
      <c r="BZ7405"/>
      <c r="CA7405"/>
      <c r="CB7405"/>
      <c r="CC7405"/>
      <c r="CD7405"/>
      <c r="CE7405"/>
      <c r="CF7405"/>
      <c r="CG7405"/>
      <c r="CH7405"/>
      <c r="CI7405"/>
      <c r="CJ7405"/>
    </row>
    <row r="7406" spans="39:88" x14ac:dyDescent="0.3"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  <c r="BF7406"/>
      <c r="BG7406"/>
      <c r="BH7406"/>
      <c r="BI7406"/>
      <c r="BJ7406"/>
      <c r="BK7406"/>
      <c r="BL7406"/>
      <c r="BM7406"/>
      <c r="BN7406"/>
      <c r="BO7406"/>
      <c r="BP7406"/>
      <c r="BQ7406"/>
      <c r="BR7406"/>
      <c r="BS7406"/>
      <c r="BT7406"/>
      <c r="BU7406"/>
      <c r="BV7406"/>
      <c r="BW7406"/>
      <c r="BX7406"/>
      <c r="BY7406"/>
      <c r="BZ7406"/>
      <c r="CA7406"/>
      <c r="CB7406"/>
      <c r="CC7406"/>
      <c r="CD7406"/>
      <c r="CE7406"/>
      <c r="CF7406"/>
      <c r="CG7406"/>
      <c r="CH7406"/>
      <c r="CI7406"/>
      <c r="CJ7406"/>
    </row>
    <row r="7407" spans="39:88" x14ac:dyDescent="0.3"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  <c r="BF7407"/>
      <c r="BG7407"/>
      <c r="BH7407"/>
      <c r="BI7407"/>
      <c r="BJ7407"/>
      <c r="BK7407"/>
      <c r="BL7407"/>
      <c r="BM7407"/>
      <c r="BN7407"/>
      <c r="BO7407"/>
      <c r="BP7407"/>
      <c r="BQ7407"/>
      <c r="BR7407"/>
      <c r="BS7407"/>
      <c r="BT7407"/>
      <c r="BU7407"/>
      <c r="BV7407"/>
      <c r="BW7407"/>
      <c r="BX7407"/>
      <c r="BY7407"/>
      <c r="BZ7407"/>
      <c r="CA7407"/>
      <c r="CB7407"/>
      <c r="CC7407"/>
      <c r="CD7407"/>
      <c r="CE7407"/>
      <c r="CF7407"/>
      <c r="CG7407"/>
      <c r="CH7407"/>
      <c r="CI7407"/>
      <c r="CJ7407"/>
    </row>
    <row r="7408" spans="39:88" x14ac:dyDescent="0.3"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  <c r="BF7408"/>
      <c r="BG7408"/>
      <c r="BH7408"/>
      <c r="BI7408"/>
      <c r="BJ7408"/>
      <c r="BK7408"/>
      <c r="BL7408"/>
      <c r="BM7408"/>
      <c r="BN7408"/>
      <c r="BO7408"/>
      <c r="BP7408"/>
      <c r="BQ7408"/>
      <c r="BR7408"/>
      <c r="BS7408"/>
      <c r="BT7408"/>
      <c r="BU7408"/>
      <c r="BV7408"/>
      <c r="BW7408"/>
      <c r="BX7408"/>
      <c r="BY7408"/>
      <c r="BZ7408"/>
      <c r="CA7408"/>
      <c r="CB7408"/>
      <c r="CC7408"/>
      <c r="CD7408"/>
      <c r="CE7408"/>
      <c r="CF7408"/>
      <c r="CG7408"/>
      <c r="CH7408"/>
      <c r="CI7408"/>
      <c r="CJ7408"/>
    </row>
    <row r="7409" spans="39:88" x14ac:dyDescent="0.3"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  <c r="BF7409"/>
      <c r="BG7409"/>
      <c r="BH7409"/>
      <c r="BI7409"/>
      <c r="BJ7409"/>
      <c r="BK7409"/>
      <c r="BL7409"/>
      <c r="BM7409"/>
      <c r="BN7409"/>
      <c r="BO7409"/>
      <c r="BP7409"/>
      <c r="BQ7409"/>
      <c r="BR7409"/>
      <c r="BS7409"/>
      <c r="BT7409"/>
      <c r="BU7409"/>
      <c r="BV7409"/>
      <c r="BW7409"/>
      <c r="BX7409"/>
      <c r="BY7409"/>
      <c r="BZ7409"/>
      <c r="CA7409"/>
      <c r="CB7409"/>
      <c r="CC7409"/>
      <c r="CD7409"/>
      <c r="CE7409"/>
      <c r="CF7409"/>
      <c r="CG7409"/>
      <c r="CH7409"/>
      <c r="CI7409"/>
      <c r="CJ7409"/>
    </row>
    <row r="7410" spans="39:88" x14ac:dyDescent="0.3"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  <c r="BF7410"/>
      <c r="BG7410"/>
      <c r="BH7410"/>
      <c r="BI7410"/>
      <c r="BJ7410"/>
      <c r="BK7410"/>
      <c r="BL7410"/>
      <c r="BM7410"/>
      <c r="BN7410"/>
      <c r="BO7410"/>
      <c r="BP7410"/>
      <c r="BQ7410"/>
      <c r="BR7410"/>
      <c r="BS7410"/>
      <c r="BT7410"/>
      <c r="BU7410"/>
      <c r="BV7410"/>
      <c r="BW7410"/>
      <c r="BX7410"/>
      <c r="BY7410"/>
      <c r="BZ7410"/>
      <c r="CA7410"/>
      <c r="CB7410"/>
      <c r="CC7410"/>
      <c r="CD7410"/>
      <c r="CE7410"/>
      <c r="CF7410"/>
      <c r="CG7410"/>
      <c r="CH7410"/>
      <c r="CI7410"/>
      <c r="CJ7410"/>
    </row>
    <row r="7411" spans="39:88" x14ac:dyDescent="0.3"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  <c r="BF7411"/>
      <c r="BG7411"/>
      <c r="BH7411"/>
      <c r="BI7411"/>
      <c r="BJ7411"/>
      <c r="BK7411"/>
      <c r="BL7411"/>
      <c r="BM7411"/>
      <c r="BN7411"/>
      <c r="BO7411"/>
      <c r="BP7411"/>
      <c r="BQ7411"/>
      <c r="BR7411"/>
      <c r="BS7411"/>
      <c r="BT7411"/>
      <c r="BU7411"/>
      <c r="BV7411"/>
      <c r="BW7411"/>
      <c r="BX7411"/>
      <c r="BY7411"/>
      <c r="BZ7411"/>
      <c r="CA7411"/>
      <c r="CB7411"/>
      <c r="CC7411"/>
      <c r="CD7411"/>
      <c r="CE7411"/>
      <c r="CF7411"/>
      <c r="CG7411"/>
      <c r="CH7411"/>
      <c r="CI7411"/>
      <c r="CJ7411"/>
    </row>
    <row r="7412" spans="39:88" x14ac:dyDescent="0.3"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  <c r="BF7412"/>
      <c r="BG7412"/>
      <c r="BH7412"/>
      <c r="BI7412"/>
      <c r="BJ7412"/>
      <c r="BK7412"/>
      <c r="BL7412"/>
      <c r="BM7412"/>
      <c r="BN7412"/>
      <c r="BO7412"/>
      <c r="BP7412"/>
      <c r="BQ7412"/>
      <c r="BR7412"/>
      <c r="BS7412"/>
      <c r="BT7412"/>
      <c r="BU7412"/>
      <c r="BV7412"/>
      <c r="BW7412"/>
      <c r="BX7412"/>
      <c r="BY7412"/>
      <c r="BZ7412"/>
      <c r="CA7412"/>
      <c r="CB7412"/>
      <c r="CC7412"/>
      <c r="CD7412"/>
      <c r="CE7412"/>
      <c r="CF7412"/>
      <c r="CG7412"/>
      <c r="CH7412"/>
      <c r="CI7412"/>
      <c r="CJ7412"/>
    </row>
    <row r="7413" spans="39:88" x14ac:dyDescent="0.3"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  <c r="BF7413"/>
      <c r="BG7413"/>
      <c r="BH7413"/>
      <c r="BI7413"/>
      <c r="BJ7413"/>
      <c r="BK7413"/>
      <c r="BL7413"/>
      <c r="BM7413"/>
      <c r="BN7413"/>
      <c r="BO7413"/>
      <c r="BP7413"/>
      <c r="BQ7413"/>
      <c r="BR7413"/>
      <c r="BS7413"/>
      <c r="BT7413"/>
      <c r="BU7413"/>
      <c r="BV7413"/>
      <c r="BW7413"/>
      <c r="BX7413"/>
      <c r="BY7413"/>
      <c r="BZ7413"/>
      <c r="CA7413"/>
      <c r="CB7413"/>
      <c r="CC7413"/>
      <c r="CD7413"/>
      <c r="CE7413"/>
      <c r="CF7413"/>
      <c r="CG7413"/>
      <c r="CH7413"/>
      <c r="CI7413"/>
      <c r="CJ7413"/>
    </row>
    <row r="7414" spans="39:88" x14ac:dyDescent="0.3"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  <c r="BF7414"/>
      <c r="BG7414"/>
      <c r="BH7414"/>
      <c r="BI7414"/>
      <c r="BJ7414"/>
      <c r="BK7414"/>
      <c r="BL7414"/>
      <c r="BM7414"/>
      <c r="BN7414"/>
      <c r="BO7414"/>
      <c r="BP7414"/>
      <c r="BQ7414"/>
      <c r="BR7414"/>
      <c r="BS7414"/>
      <c r="BT7414"/>
      <c r="BU7414"/>
      <c r="BV7414"/>
      <c r="BW7414"/>
      <c r="BX7414"/>
      <c r="BY7414"/>
      <c r="BZ7414"/>
      <c r="CA7414"/>
      <c r="CB7414"/>
      <c r="CC7414"/>
      <c r="CD7414"/>
      <c r="CE7414"/>
      <c r="CF7414"/>
      <c r="CG7414"/>
      <c r="CH7414"/>
      <c r="CI7414"/>
      <c r="CJ7414"/>
    </row>
    <row r="7415" spans="39:88" x14ac:dyDescent="0.3"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  <c r="BF7415"/>
      <c r="BG7415"/>
      <c r="BH7415"/>
      <c r="BI7415"/>
      <c r="BJ7415"/>
      <c r="BK7415"/>
      <c r="BL7415"/>
      <c r="BM7415"/>
      <c r="BN7415"/>
      <c r="BO7415"/>
      <c r="BP7415"/>
      <c r="BQ7415"/>
      <c r="BR7415"/>
      <c r="BS7415"/>
      <c r="BT7415"/>
      <c r="BU7415"/>
      <c r="BV7415"/>
      <c r="BW7415"/>
      <c r="BX7415"/>
      <c r="BY7415"/>
      <c r="BZ7415"/>
      <c r="CA7415"/>
      <c r="CB7415"/>
      <c r="CC7415"/>
      <c r="CD7415"/>
      <c r="CE7415"/>
      <c r="CF7415"/>
      <c r="CG7415"/>
      <c r="CH7415"/>
      <c r="CI7415"/>
      <c r="CJ7415"/>
    </row>
    <row r="7416" spans="39:88" x14ac:dyDescent="0.3"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  <c r="BF7416"/>
      <c r="BG7416"/>
      <c r="BH7416"/>
      <c r="BI7416"/>
      <c r="BJ7416"/>
      <c r="BK7416"/>
      <c r="BL7416"/>
      <c r="BM7416"/>
      <c r="BN7416"/>
      <c r="BO7416"/>
      <c r="BP7416"/>
      <c r="BQ7416"/>
      <c r="BR7416"/>
      <c r="BS7416"/>
      <c r="BT7416"/>
      <c r="BU7416"/>
      <c r="BV7416"/>
      <c r="BW7416"/>
      <c r="BX7416"/>
      <c r="BY7416"/>
      <c r="BZ7416"/>
      <c r="CA7416"/>
      <c r="CB7416"/>
      <c r="CC7416"/>
      <c r="CD7416"/>
      <c r="CE7416"/>
      <c r="CF7416"/>
      <c r="CG7416"/>
      <c r="CH7416"/>
      <c r="CI7416"/>
      <c r="CJ7416"/>
    </row>
    <row r="7417" spans="39:88" x14ac:dyDescent="0.3"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  <c r="BF7417"/>
      <c r="BG7417"/>
      <c r="BH7417"/>
      <c r="BI7417"/>
      <c r="BJ7417"/>
      <c r="BK7417"/>
      <c r="BL7417"/>
      <c r="BM7417"/>
      <c r="BN7417"/>
      <c r="BO7417"/>
      <c r="BP7417"/>
      <c r="BQ7417"/>
      <c r="BR7417"/>
      <c r="BS7417"/>
      <c r="BT7417"/>
      <c r="BU7417"/>
      <c r="BV7417"/>
      <c r="BW7417"/>
      <c r="BX7417"/>
      <c r="BY7417"/>
      <c r="BZ7417"/>
      <c r="CA7417"/>
      <c r="CB7417"/>
      <c r="CC7417"/>
      <c r="CD7417"/>
      <c r="CE7417"/>
      <c r="CF7417"/>
      <c r="CG7417"/>
      <c r="CH7417"/>
      <c r="CI7417"/>
      <c r="CJ7417"/>
    </row>
    <row r="7418" spans="39:88" x14ac:dyDescent="0.3"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  <c r="BF7418"/>
      <c r="BG7418"/>
      <c r="BH7418"/>
      <c r="BI7418"/>
      <c r="BJ7418"/>
      <c r="BK7418"/>
      <c r="BL7418"/>
      <c r="BM7418"/>
      <c r="BN7418"/>
      <c r="BO7418"/>
      <c r="BP7418"/>
      <c r="BQ7418"/>
      <c r="BR7418"/>
      <c r="BS7418"/>
      <c r="BT7418"/>
      <c r="BU7418"/>
      <c r="BV7418"/>
      <c r="BW7418"/>
      <c r="BX7418"/>
      <c r="BY7418"/>
      <c r="BZ7418"/>
      <c r="CA7418"/>
      <c r="CB7418"/>
      <c r="CC7418"/>
      <c r="CD7418"/>
      <c r="CE7418"/>
      <c r="CF7418"/>
      <c r="CG7418"/>
      <c r="CH7418"/>
      <c r="CI7418"/>
      <c r="CJ7418"/>
    </row>
    <row r="7419" spans="39:88" x14ac:dyDescent="0.3"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  <c r="BF7419"/>
      <c r="BG7419"/>
      <c r="BH7419"/>
      <c r="BI7419"/>
      <c r="BJ7419"/>
      <c r="BK7419"/>
      <c r="BL7419"/>
      <c r="BM7419"/>
      <c r="BN7419"/>
      <c r="BO7419"/>
      <c r="BP7419"/>
      <c r="BQ7419"/>
      <c r="BR7419"/>
      <c r="BS7419"/>
      <c r="BT7419"/>
      <c r="BU7419"/>
      <c r="BV7419"/>
      <c r="BW7419"/>
      <c r="BX7419"/>
      <c r="BY7419"/>
      <c r="BZ7419"/>
      <c r="CA7419"/>
      <c r="CB7419"/>
      <c r="CC7419"/>
      <c r="CD7419"/>
      <c r="CE7419"/>
      <c r="CF7419"/>
      <c r="CG7419"/>
      <c r="CH7419"/>
      <c r="CI7419"/>
      <c r="CJ7419"/>
    </row>
    <row r="7420" spans="39:88" x14ac:dyDescent="0.3"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  <c r="BF7420"/>
      <c r="BG7420"/>
      <c r="BH7420"/>
      <c r="BI7420"/>
      <c r="BJ7420"/>
      <c r="BK7420"/>
      <c r="BL7420"/>
      <c r="BM7420"/>
      <c r="BN7420"/>
      <c r="BO7420"/>
      <c r="BP7420"/>
      <c r="BQ7420"/>
      <c r="BR7420"/>
      <c r="BS7420"/>
      <c r="BT7420"/>
      <c r="BU7420"/>
      <c r="BV7420"/>
      <c r="BW7420"/>
      <c r="BX7420"/>
      <c r="BY7420"/>
      <c r="BZ7420"/>
      <c r="CA7420"/>
      <c r="CB7420"/>
      <c r="CC7420"/>
      <c r="CD7420"/>
      <c r="CE7420"/>
      <c r="CF7420"/>
      <c r="CG7420"/>
      <c r="CH7420"/>
      <c r="CI7420"/>
      <c r="CJ7420"/>
    </row>
    <row r="7421" spans="39:88" x14ac:dyDescent="0.3"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  <c r="BF7421"/>
      <c r="BG7421"/>
      <c r="BH7421"/>
      <c r="BI7421"/>
      <c r="BJ7421"/>
      <c r="BK7421"/>
      <c r="BL7421"/>
      <c r="BM7421"/>
      <c r="BN7421"/>
      <c r="BO7421"/>
      <c r="BP7421"/>
      <c r="BQ7421"/>
      <c r="BR7421"/>
      <c r="BS7421"/>
      <c r="BT7421"/>
      <c r="BU7421"/>
      <c r="BV7421"/>
      <c r="BW7421"/>
      <c r="BX7421"/>
      <c r="BY7421"/>
      <c r="BZ7421"/>
      <c r="CA7421"/>
      <c r="CB7421"/>
      <c r="CC7421"/>
      <c r="CD7421"/>
      <c r="CE7421"/>
      <c r="CF7421"/>
      <c r="CG7421"/>
      <c r="CH7421"/>
      <c r="CI7421"/>
      <c r="CJ7421"/>
    </row>
    <row r="7422" spans="39:88" x14ac:dyDescent="0.3"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  <c r="BF7422"/>
      <c r="BG7422"/>
      <c r="BH7422"/>
      <c r="BI7422"/>
      <c r="BJ7422"/>
      <c r="BK7422"/>
      <c r="BL7422"/>
      <c r="BM7422"/>
      <c r="BN7422"/>
      <c r="BO7422"/>
      <c r="BP7422"/>
      <c r="BQ7422"/>
      <c r="BR7422"/>
      <c r="BS7422"/>
      <c r="BT7422"/>
      <c r="BU7422"/>
      <c r="BV7422"/>
      <c r="BW7422"/>
      <c r="BX7422"/>
      <c r="BY7422"/>
      <c r="BZ7422"/>
      <c r="CA7422"/>
      <c r="CB7422"/>
      <c r="CC7422"/>
      <c r="CD7422"/>
      <c r="CE7422"/>
      <c r="CF7422"/>
      <c r="CG7422"/>
      <c r="CH7422"/>
      <c r="CI7422"/>
      <c r="CJ7422"/>
    </row>
    <row r="7423" spans="39:88" x14ac:dyDescent="0.3"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  <c r="BF7423"/>
      <c r="BG7423"/>
      <c r="BH7423"/>
      <c r="BI7423"/>
      <c r="BJ7423"/>
      <c r="BK7423"/>
      <c r="BL7423"/>
      <c r="BM7423"/>
      <c r="BN7423"/>
      <c r="BO7423"/>
      <c r="BP7423"/>
      <c r="BQ7423"/>
      <c r="BR7423"/>
      <c r="BS7423"/>
      <c r="BT7423"/>
      <c r="BU7423"/>
      <c r="BV7423"/>
      <c r="BW7423"/>
      <c r="BX7423"/>
      <c r="BY7423"/>
      <c r="BZ7423"/>
      <c r="CA7423"/>
      <c r="CB7423"/>
      <c r="CC7423"/>
      <c r="CD7423"/>
      <c r="CE7423"/>
      <c r="CF7423"/>
      <c r="CG7423"/>
      <c r="CH7423"/>
      <c r="CI7423"/>
      <c r="CJ7423"/>
    </row>
    <row r="7424" spans="39:88" x14ac:dyDescent="0.3"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  <c r="BF7424"/>
      <c r="BG7424"/>
      <c r="BH7424"/>
      <c r="BI7424"/>
      <c r="BJ7424"/>
      <c r="BK7424"/>
      <c r="BL7424"/>
      <c r="BM7424"/>
      <c r="BN7424"/>
      <c r="BO7424"/>
      <c r="BP7424"/>
      <c r="BQ7424"/>
      <c r="BR7424"/>
      <c r="BS7424"/>
      <c r="BT7424"/>
      <c r="BU7424"/>
      <c r="BV7424"/>
      <c r="BW7424"/>
      <c r="BX7424"/>
      <c r="BY7424"/>
      <c r="BZ7424"/>
      <c r="CA7424"/>
      <c r="CB7424"/>
      <c r="CC7424"/>
      <c r="CD7424"/>
      <c r="CE7424"/>
      <c r="CF7424"/>
      <c r="CG7424"/>
      <c r="CH7424"/>
      <c r="CI7424"/>
      <c r="CJ7424"/>
    </row>
    <row r="7425" spans="39:88" x14ac:dyDescent="0.3"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  <c r="BF7425"/>
      <c r="BG7425"/>
      <c r="BH7425"/>
      <c r="BI7425"/>
      <c r="BJ7425"/>
      <c r="BK7425"/>
      <c r="BL7425"/>
      <c r="BM7425"/>
      <c r="BN7425"/>
      <c r="BO7425"/>
      <c r="BP7425"/>
      <c r="BQ7425"/>
      <c r="BR7425"/>
      <c r="BS7425"/>
      <c r="BT7425"/>
      <c r="BU7425"/>
      <c r="BV7425"/>
      <c r="BW7425"/>
      <c r="BX7425"/>
      <c r="BY7425"/>
      <c r="BZ7425"/>
      <c r="CA7425"/>
      <c r="CB7425"/>
      <c r="CC7425"/>
      <c r="CD7425"/>
      <c r="CE7425"/>
      <c r="CF7425"/>
      <c r="CG7425"/>
      <c r="CH7425"/>
      <c r="CI7425"/>
      <c r="CJ7425"/>
    </row>
    <row r="7426" spans="39:88" x14ac:dyDescent="0.3"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  <c r="BF7426"/>
      <c r="BG7426"/>
      <c r="BH7426"/>
      <c r="BI7426"/>
      <c r="BJ7426"/>
      <c r="BK7426"/>
      <c r="BL7426"/>
      <c r="BM7426"/>
      <c r="BN7426"/>
      <c r="BO7426"/>
      <c r="BP7426"/>
      <c r="BQ7426"/>
      <c r="BR7426"/>
      <c r="BS7426"/>
      <c r="BT7426"/>
      <c r="BU7426"/>
      <c r="BV7426"/>
      <c r="BW7426"/>
      <c r="BX7426"/>
      <c r="BY7426"/>
      <c r="BZ7426"/>
      <c r="CA7426"/>
      <c r="CB7426"/>
      <c r="CC7426"/>
      <c r="CD7426"/>
      <c r="CE7426"/>
      <c r="CF7426"/>
      <c r="CG7426"/>
      <c r="CH7426"/>
      <c r="CI7426"/>
      <c r="CJ7426"/>
    </row>
    <row r="7427" spans="39:88" x14ac:dyDescent="0.3"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  <c r="BF7427"/>
      <c r="BG7427"/>
      <c r="BH7427"/>
      <c r="BI7427"/>
      <c r="BJ7427"/>
      <c r="BK7427"/>
      <c r="BL7427"/>
      <c r="BM7427"/>
      <c r="BN7427"/>
      <c r="BO7427"/>
      <c r="BP7427"/>
      <c r="BQ7427"/>
      <c r="BR7427"/>
      <c r="BS7427"/>
      <c r="BT7427"/>
      <c r="BU7427"/>
      <c r="BV7427"/>
      <c r="BW7427"/>
      <c r="BX7427"/>
      <c r="BY7427"/>
      <c r="BZ7427"/>
      <c r="CA7427"/>
      <c r="CB7427"/>
      <c r="CC7427"/>
      <c r="CD7427"/>
      <c r="CE7427"/>
      <c r="CF7427"/>
      <c r="CG7427"/>
      <c r="CH7427"/>
      <c r="CI7427"/>
      <c r="CJ7427"/>
    </row>
    <row r="7428" spans="39:88" x14ac:dyDescent="0.3"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  <c r="BF7428"/>
      <c r="BG7428"/>
      <c r="BH7428"/>
      <c r="BI7428"/>
      <c r="BJ7428"/>
      <c r="BK7428"/>
      <c r="BL7428"/>
      <c r="BM7428"/>
      <c r="BN7428"/>
      <c r="BO7428"/>
      <c r="BP7428"/>
      <c r="BQ7428"/>
      <c r="BR7428"/>
      <c r="BS7428"/>
      <c r="BT7428"/>
      <c r="BU7428"/>
      <c r="BV7428"/>
      <c r="BW7428"/>
      <c r="BX7428"/>
      <c r="BY7428"/>
      <c r="BZ7428"/>
      <c r="CA7428"/>
      <c r="CB7428"/>
      <c r="CC7428"/>
      <c r="CD7428"/>
      <c r="CE7428"/>
      <c r="CF7428"/>
      <c r="CG7428"/>
      <c r="CH7428"/>
      <c r="CI7428"/>
      <c r="CJ7428"/>
    </row>
    <row r="7429" spans="39:88" x14ac:dyDescent="0.3"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  <c r="BF7429"/>
      <c r="BG7429"/>
      <c r="BH7429"/>
      <c r="BI7429"/>
      <c r="BJ7429"/>
      <c r="BK7429"/>
      <c r="BL7429"/>
      <c r="BM7429"/>
      <c r="BN7429"/>
      <c r="BO7429"/>
      <c r="BP7429"/>
      <c r="BQ7429"/>
      <c r="BR7429"/>
      <c r="BS7429"/>
      <c r="BT7429"/>
      <c r="BU7429"/>
      <c r="BV7429"/>
      <c r="BW7429"/>
      <c r="BX7429"/>
      <c r="BY7429"/>
      <c r="BZ7429"/>
      <c r="CA7429"/>
      <c r="CB7429"/>
      <c r="CC7429"/>
      <c r="CD7429"/>
      <c r="CE7429"/>
      <c r="CF7429"/>
      <c r="CG7429"/>
      <c r="CH7429"/>
      <c r="CI7429"/>
      <c r="CJ7429"/>
    </row>
    <row r="7430" spans="39:88" x14ac:dyDescent="0.3"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  <c r="BF7430"/>
      <c r="BG7430"/>
      <c r="BH7430"/>
      <c r="BI7430"/>
      <c r="BJ7430"/>
      <c r="BK7430"/>
      <c r="BL7430"/>
      <c r="BM7430"/>
      <c r="BN7430"/>
      <c r="BO7430"/>
      <c r="BP7430"/>
      <c r="BQ7430"/>
      <c r="BR7430"/>
      <c r="BS7430"/>
      <c r="BT7430"/>
      <c r="BU7430"/>
      <c r="BV7430"/>
      <c r="BW7430"/>
      <c r="BX7430"/>
      <c r="BY7430"/>
      <c r="BZ7430"/>
      <c r="CA7430"/>
      <c r="CB7430"/>
      <c r="CC7430"/>
      <c r="CD7430"/>
      <c r="CE7430"/>
      <c r="CF7430"/>
      <c r="CG7430"/>
      <c r="CH7430"/>
      <c r="CI7430"/>
      <c r="CJ7430"/>
    </row>
    <row r="7431" spans="39:88" x14ac:dyDescent="0.3"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  <c r="BF7431"/>
      <c r="BG7431"/>
      <c r="BH7431"/>
      <c r="BI7431"/>
      <c r="BJ7431"/>
      <c r="BK7431"/>
      <c r="BL7431"/>
      <c r="BM7431"/>
      <c r="BN7431"/>
      <c r="BO7431"/>
      <c r="BP7431"/>
      <c r="BQ7431"/>
      <c r="BR7431"/>
      <c r="BS7431"/>
      <c r="BT7431"/>
      <c r="BU7431"/>
      <c r="BV7431"/>
      <c r="BW7431"/>
      <c r="BX7431"/>
      <c r="BY7431"/>
      <c r="BZ7431"/>
      <c r="CA7431"/>
      <c r="CB7431"/>
      <c r="CC7431"/>
      <c r="CD7431"/>
      <c r="CE7431"/>
      <c r="CF7431"/>
      <c r="CG7431"/>
      <c r="CH7431"/>
      <c r="CI7431"/>
      <c r="CJ7431"/>
    </row>
    <row r="7432" spans="39:88" x14ac:dyDescent="0.3"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  <c r="BF7432"/>
      <c r="BG7432"/>
      <c r="BH7432"/>
      <c r="BI7432"/>
      <c r="BJ7432"/>
      <c r="BK7432"/>
      <c r="BL7432"/>
      <c r="BM7432"/>
      <c r="BN7432"/>
      <c r="BO7432"/>
      <c r="BP7432"/>
      <c r="BQ7432"/>
      <c r="BR7432"/>
      <c r="BS7432"/>
      <c r="BT7432"/>
      <c r="BU7432"/>
      <c r="BV7432"/>
      <c r="BW7432"/>
      <c r="BX7432"/>
      <c r="BY7432"/>
      <c r="BZ7432"/>
      <c r="CA7432"/>
      <c r="CB7432"/>
      <c r="CC7432"/>
      <c r="CD7432"/>
      <c r="CE7432"/>
      <c r="CF7432"/>
      <c r="CG7432"/>
      <c r="CH7432"/>
      <c r="CI7432"/>
      <c r="CJ7432"/>
    </row>
    <row r="7433" spans="39:88" x14ac:dyDescent="0.3"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  <c r="BF7433"/>
      <c r="BG7433"/>
      <c r="BH7433"/>
      <c r="BI7433"/>
      <c r="BJ7433"/>
      <c r="BK7433"/>
      <c r="BL7433"/>
      <c r="BM7433"/>
      <c r="BN7433"/>
      <c r="BO7433"/>
      <c r="BP7433"/>
      <c r="BQ7433"/>
      <c r="BR7433"/>
      <c r="BS7433"/>
      <c r="BT7433"/>
      <c r="BU7433"/>
      <c r="BV7433"/>
      <c r="BW7433"/>
      <c r="BX7433"/>
      <c r="BY7433"/>
      <c r="BZ7433"/>
      <c r="CA7433"/>
      <c r="CB7433"/>
      <c r="CC7433"/>
      <c r="CD7433"/>
      <c r="CE7433"/>
      <c r="CF7433"/>
      <c r="CG7433"/>
      <c r="CH7433"/>
      <c r="CI7433"/>
      <c r="CJ7433"/>
    </row>
    <row r="7434" spans="39:88" x14ac:dyDescent="0.3"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  <c r="BF7434"/>
      <c r="BG7434"/>
      <c r="BH7434"/>
      <c r="BI7434"/>
      <c r="BJ7434"/>
      <c r="BK7434"/>
      <c r="BL7434"/>
      <c r="BM7434"/>
      <c r="BN7434"/>
      <c r="BO7434"/>
      <c r="BP7434"/>
      <c r="BQ7434"/>
      <c r="BR7434"/>
      <c r="BS7434"/>
      <c r="BT7434"/>
      <c r="BU7434"/>
      <c r="BV7434"/>
      <c r="BW7434"/>
      <c r="BX7434"/>
      <c r="BY7434"/>
      <c r="BZ7434"/>
      <c r="CA7434"/>
      <c r="CB7434"/>
      <c r="CC7434"/>
      <c r="CD7434"/>
      <c r="CE7434"/>
      <c r="CF7434"/>
      <c r="CG7434"/>
      <c r="CH7434"/>
      <c r="CI7434"/>
      <c r="CJ7434"/>
    </row>
    <row r="7435" spans="39:88" x14ac:dyDescent="0.3"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  <c r="BF7435"/>
      <c r="BG7435"/>
      <c r="BH7435"/>
      <c r="BI7435"/>
      <c r="BJ7435"/>
      <c r="BK7435"/>
      <c r="BL7435"/>
      <c r="BM7435"/>
      <c r="BN7435"/>
      <c r="BO7435"/>
      <c r="BP7435"/>
      <c r="BQ7435"/>
      <c r="BR7435"/>
      <c r="BS7435"/>
      <c r="BT7435"/>
      <c r="BU7435"/>
      <c r="BV7435"/>
      <c r="BW7435"/>
      <c r="BX7435"/>
      <c r="BY7435"/>
      <c r="BZ7435"/>
      <c r="CA7435"/>
      <c r="CB7435"/>
      <c r="CC7435"/>
      <c r="CD7435"/>
      <c r="CE7435"/>
      <c r="CF7435"/>
      <c r="CG7435"/>
      <c r="CH7435"/>
      <c r="CI7435"/>
      <c r="CJ7435"/>
    </row>
    <row r="7436" spans="39:88" x14ac:dyDescent="0.3"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  <c r="BF7436"/>
      <c r="BG7436"/>
      <c r="BH7436"/>
      <c r="BI7436"/>
      <c r="BJ7436"/>
      <c r="BK7436"/>
      <c r="BL7436"/>
      <c r="BM7436"/>
      <c r="BN7436"/>
      <c r="BO7436"/>
      <c r="BP7436"/>
      <c r="BQ7436"/>
      <c r="BR7436"/>
      <c r="BS7436"/>
      <c r="BT7436"/>
      <c r="BU7436"/>
      <c r="BV7436"/>
      <c r="BW7436"/>
      <c r="BX7436"/>
      <c r="BY7436"/>
      <c r="BZ7436"/>
      <c r="CA7436"/>
      <c r="CB7436"/>
      <c r="CC7436"/>
      <c r="CD7436"/>
      <c r="CE7436"/>
      <c r="CF7436"/>
      <c r="CG7436"/>
      <c r="CH7436"/>
      <c r="CI7436"/>
      <c r="CJ7436"/>
    </row>
    <row r="7437" spans="39:88" x14ac:dyDescent="0.3"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  <c r="BF7437"/>
      <c r="BG7437"/>
      <c r="BH7437"/>
      <c r="BI7437"/>
      <c r="BJ7437"/>
      <c r="BK7437"/>
      <c r="BL7437"/>
      <c r="BM7437"/>
      <c r="BN7437"/>
      <c r="BO7437"/>
      <c r="BP7437"/>
      <c r="BQ7437"/>
      <c r="BR7437"/>
      <c r="BS7437"/>
      <c r="BT7437"/>
      <c r="BU7437"/>
      <c r="BV7437"/>
      <c r="BW7437"/>
      <c r="BX7437"/>
      <c r="BY7437"/>
      <c r="BZ7437"/>
      <c r="CA7437"/>
      <c r="CB7437"/>
      <c r="CC7437"/>
      <c r="CD7437"/>
      <c r="CE7437"/>
      <c r="CF7437"/>
      <c r="CG7437"/>
      <c r="CH7437"/>
      <c r="CI7437"/>
      <c r="CJ7437"/>
    </row>
    <row r="7438" spans="39:88" x14ac:dyDescent="0.3"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  <c r="BF7438"/>
      <c r="BG7438"/>
      <c r="BH7438"/>
      <c r="BI7438"/>
      <c r="BJ7438"/>
      <c r="BK7438"/>
      <c r="BL7438"/>
      <c r="BM7438"/>
      <c r="BN7438"/>
      <c r="BO7438"/>
      <c r="BP7438"/>
      <c r="BQ7438"/>
      <c r="BR7438"/>
      <c r="BS7438"/>
      <c r="BT7438"/>
      <c r="BU7438"/>
      <c r="BV7438"/>
      <c r="BW7438"/>
      <c r="BX7438"/>
      <c r="BY7438"/>
      <c r="BZ7438"/>
      <c r="CA7438"/>
      <c r="CB7438"/>
      <c r="CC7438"/>
      <c r="CD7438"/>
      <c r="CE7438"/>
      <c r="CF7438"/>
      <c r="CG7438"/>
      <c r="CH7438"/>
      <c r="CI7438"/>
      <c r="CJ7438"/>
    </row>
    <row r="7439" spans="39:88" x14ac:dyDescent="0.3"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  <c r="BF7439"/>
      <c r="BG7439"/>
      <c r="BH7439"/>
      <c r="BI7439"/>
      <c r="BJ7439"/>
      <c r="BK7439"/>
      <c r="BL7439"/>
      <c r="BM7439"/>
      <c r="BN7439"/>
      <c r="BO7439"/>
      <c r="BP7439"/>
      <c r="BQ7439"/>
      <c r="BR7439"/>
      <c r="BS7439"/>
      <c r="BT7439"/>
      <c r="BU7439"/>
      <c r="BV7439"/>
      <c r="BW7439"/>
      <c r="BX7439"/>
      <c r="BY7439"/>
      <c r="BZ7439"/>
      <c r="CA7439"/>
      <c r="CB7439"/>
      <c r="CC7439"/>
      <c r="CD7439"/>
      <c r="CE7439"/>
      <c r="CF7439"/>
      <c r="CG7439"/>
      <c r="CH7439"/>
      <c r="CI7439"/>
      <c r="CJ7439"/>
    </row>
    <row r="7440" spans="39:88" x14ac:dyDescent="0.3"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  <c r="BF7440"/>
      <c r="BG7440"/>
      <c r="BH7440"/>
      <c r="BI7440"/>
      <c r="BJ7440"/>
      <c r="BK7440"/>
      <c r="BL7440"/>
      <c r="BM7440"/>
      <c r="BN7440"/>
      <c r="BO7440"/>
      <c r="BP7440"/>
      <c r="BQ7440"/>
      <c r="BR7440"/>
      <c r="BS7440"/>
      <c r="BT7440"/>
      <c r="BU7440"/>
      <c r="BV7440"/>
      <c r="BW7440"/>
      <c r="BX7440"/>
      <c r="BY7440"/>
      <c r="BZ7440"/>
      <c r="CA7440"/>
      <c r="CB7440"/>
      <c r="CC7440"/>
      <c r="CD7440"/>
      <c r="CE7440"/>
      <c r="CF7440"/>
      <c r="CG7440"/>
      <c r="CH7440"/>
      <c r="CI7440"/>
      <c r="CJ7440"/>
    </row>
    <row r="7441" spans="39:88" x14ac:dyDescent="0.3"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  <c r="BF7441"/>
      <c r="BG7441"/>
      <c r="BH7441"/>
      <c r="BI7441"/>
      <c r="BJ7441"/>
      <c r="BK7441"/>
      <c r="BL7441"/>
      <c r="BM7441"/>
      <c r="BN7441"/>
      <c r="BO7441"/>
      <c r="BP7441"/>
      <c r="BQ7441"/>
      <c r="BR7441"/>
      <c r="BS7441"/>
      <c r="BT7441"/>
      <c r="BU7441"/>
      <c r="BV7441"/>
      <c r="BW7441"/>
      <c r="BX7441"/>
      <c r="BY7441"/>
      <c r="BZ7441"/>
      <c r="CA7441"/>
      <c r="CB7441"/>
      <c r="CC7441"/>
      <c r="CD7441"/>
      <c r="CE7441"/>
      <c r="CF7441"/>
      <c r="CG7441"/>
      <c r="CH7441"/>
      <c r="CI7441"/>
      <c r="CJ7441"/>
    </row>
    <row r="7442" spans="39:88" x14ac:dyDescent="0.3"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  <c r="BF7442"/>
      <c r="BG7442"/>
      <c r="BH7442"/>
      <c r="BI7442"/>
      <c r="BJ7442"/>
      <c r="BK7442"/>
      <c r="BL7442"/>
      <c r="BM7442"/>
      <c r="BN7442"/>
      <c r="BO7442"/>
      <c r="BP7442"/>
      <c r="BQ7442"/>
      <c r="BR7442"/>
      <c r="BS7442"/>
      <c r="BT7442"/>
      <c r="BU7442"/>
      <c r="BV7442"/>
      <c r="BW7442"/>
      <c r="BX7442"/>
      <c r="BY7442"/>
      <c r="BZ7442"/>
      <c r="CA7442"/>
      <c r="CB7442"/>
      <c r="CC7442"/>
      <c r="CD7442"/>
      <c r="CE7442"/>
      <c r="CF7442"/>
      <c r="CG7442"/>
      <c r="CH7442"/>
      <c r="CI7442"/>
      <c r="CJ7442"/>
    </row>
    <row r="7443" spans="39:88" x14ac:dyDescent="0.3"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  <c r="BF7443"/>
      <c r="BG7443"/>
      <c r="BH7443"/>
      <c r="BI7443"/>
      <c r="BJ7443"/>
      <c r="BK7443"/>
      <c r="BL7443"/>
      <c r="BM7443"/>
      <c r="BN7443"/>
      <c r="BO7443"/>
      <c r="BP7443"/>
      <c r="BQ7443"/>
      <c r="BR7443"/>
      <c r="BS7443"/>
      <c r="BT7443"/>
      <c r="BU7443"/>
      <c r="BV7443"/>
      <c r="BW7443"/>
      <c r="BX7443"/>
      <c r="BY7443"/>
      <c r="BZ7443"/>
      <c r="CA7443"/>
      <c r="CB7443"/>
      <c r="CC7443"/>
      <c r="CD7443"/>
      <c r="CE7443"/>
      <c r="CF7443"/>
      <c r="CG7443"/>
      <c r="CH7443"/>
      <c r="CI7443"/>
      <c r="CJ7443"/>
    </row>
    <row r="7444" spans="39:88" x14ac:dyDescent="0.3"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  <c r="BF7444"/>
      <c r="BG7444"/>
      <c r="BH7444"/>
      <c r="BI7444"/>
      <c r="BJ7444"/>
      <c r="BK7444"/>
      <c r="BL7444"/>
      <c r="BM7444"/>
      <c r="BN7444"/>
      <c r="BO7444"/>
      <c r="BP7444"/>
      <c r="BQ7444"/>
      <c r="BR7444"/>
      <c r="BS7444"/>
      <c r="BT7444"/>
      <c r="BU7444"/>
      <c r="BV7444"/>
      <c r="BW7444"/>
      <c r="BX7444"/>
      <c r="BY7444"/>
      <c r="BZ7444"/>
      <c r="CA7444"/>
      <c r="CB7444"/>
      <c r="CC7444"/>
      <c r="CD7444"/>
      <c r="CE7444"/>
      <c r="CF7444"/>
      <c r="CG7444"/>
      <c r="CH7444"/>
      <c r="CI7444"/>
      <c r="CJ7444"/>
    </row>
    <row r="7445" spans="39:88" x14ac:dyDescent="0.3"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  <c r="BF7445"/>
      <c r="BG7445"/>
      <c r="BH7445"/>
      <c r="BI7445"/>
      <c r="BJ7445"/>
      <c r="BK7445"/>
      <c r="BL7445"/>
      <c r="BM7445"/>
      <c r="BN7445"/>
      <c r="BO7445"/>
      <c r="BP7445"/>
      <c r="BQ7445"/>
      <c r="BR7445"/>
      <c r="BS7445"/>
      <c r="BT7445"/>
      <c r="BU7445"/>
      <c r="BV7445"/>
      <c r="BW7445"/>
      <c r="BX7445"/>
      <c r="BY7445"/>
      <c r="BZ7445"/>
      <c r="CA7445"/>
      <c r="CB7445"/>
      <c r="CC7445"/>
      <c r="CD7445"/>
      <c r="CE7445"/>
      <c r="CF7445"/>
      <c r="CG7445"/>
      <c r="CH7445"/>
      <c r="CI7445"/>
      <c r="CJ7445"/>
    </row>
    <row r="7446" spans="39:88" x14ac:dyDescent="0.3"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  <c r="BF7446"/>
      <c r="BG7446"/>
      <c r="BH7446"/>
      <c r="BI7446"/>
      <c r="BJ7446"/>
      <c r="BK7446"/>
      <c r="BL7446"/>
      <c r="BM7446"/>
      <c r="BN7446"/>
      <c r="BO7446"/>
      <c r="BP7446"/>
      <c r="BQ7446"/>
      <c r="BR7446"/>
      <c r="BS7446"/>
      <c r="BT7446"/>
      <c r="BU7446"/>
      <c r="BV7446"/>
      <c r="BW7446"/>
      <c r="BX7446"/>
      <c r="BY7446"/>
      <c r="BZ7446"/>
      <c r="CA7446"/>
      <c r="CB7446"/>
      <c r="CC7446"/>
      <c r="CD7446"/>
      <c r="CE7446"/>
      <c r="CF7446"/>
      <c r="CG7446"/>
      <c r="CH7446"/>
      <c r="CI7446"/>
      <c r="CJ7446"/>
    </row>
    <row r="7447" spans="39:88" x14ac:dyDescent="0.3"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  <c r="BF7447"/>
      <c r="BG7447"/>
      <c r="BH7447"/>
      <c r="BI7447"/>
      <c r="BJ7447"/>
      <c r="BK7447"/>
      <c r="BL7447"/>
      <c r="BM7447"/>
      <c r="BN7447"/>
      <c r="BO7447"/>
      <c r="BP7447"/>
      <c r="BQ7447"/>
      <c r="BR7447"/>
      <c r="BS7447"/>
      <c r="BT7447"/>
      <c r="BU7447"/>
      <c r="BV7447"/>
      <c r="BW7447"/>
      <c r="BX7447"/>
      <c r="BY7447"/>
      <c r="BZ7447"/>
      <c r="CA7447"/>
      <c r="CB7447"/>
      <c r="CC7447"/>
      <c r="CD7447"/>
      <c r="CE7447"/>
      <c r="CF7447"/>
      <c r="CG7447"/>
      <c r="CH7447"/>
      <c r="CI7447"/>
      <c r="CJ7447"/>
    </row>
    <row r="7448" spans="39:88" x14ac:dyDescent="0.3"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  <c r="BF7448"/>
      <c r="BG7448"/>
      <c r="BH7448"/>
      <c r="BI7448"/>
      <c r="BJ7448"/>
      <c r="BK7448"/>
      <c r="BL7448"/>
      <c r="BM7448"/>
      <c r="BN7448"/>
      <c r="BO7448"/>
      <c r="BP7448"/>
      <c r="BQ7448"/>
      <c r="BR7448"/>
      <c r="BS7448"/>
      <c r="BT7448"/>
      <c r="BU7448"/>
      <c r="BV7448"/>
      <c r="BW7448"/>
      <c r="BX7448"/>
      <c r="BY7448"/>
      <c r="BZ7448"/>
      <c r="CA7448"/>
      <c r="CB7448"/>
      <c r="CC7448"/>
      <c r="CD7448"/>
      <c r="CE7448"/>
      <c r="CF7448"/>
      <c r="CG7448"/>
      <c r="CH7448"/>
      <c r="CI7448"/>
      <c r="CJ7448"/>
    </row>
    <row r="7449" spans="39:88" x14ac:dyDescent="0.3"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  <c r="BF7449"/>
      <c r="BG7449"/>
      <c r="BH7449"/>
      <c r="BI7449"/>
      <c r="BJ7449"/>
      <c r="BK7449"/>
      <c r="BL7449"/>
      <c r="BM7449"/>
      <c r="BN7449"/>
      <c r="BO7449"/>
      <c r="BP7449"/>
      <c r="BQ7449"/>
      <c r="BR7449"/>
      <c r="BS7449"/>
      <c r="BT7449"/>
      <c r="BU7449"/>
      <c r="BV7449"/>
      <c r="BW7449"/>
      <c r="BX7449"/>
      <c r="BY7449"/>
      <c r="BZ7449"/>
      <c r="CA7449"/>
      <c r="CB7449"/>
      <c r="CC7449"/>
      <c r="CD7449"/>
      <c r="CE7449"/>
      <c r="CF7449"/>
      <c r="CG7449"/>
      <c r="CH7449"/>
      <c r="CI7449"/>
      <c r="CJ7449"/>
    </row>
    <row r="7450" spans="39:88" x14ac:dyDescent="0.3"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  <c r="BF7450"/>
      <c r="BG7450"/>
      <c r="BH7450"/>
      <c r="BI7450"/>
      <c r="BJ7450"/>
      <c r="BK7450"/>
      <c r="BL7450"/>
      <c r="BM7450"/>
      <c r="BN7450"/>
      <c r="BO7450"/>
      <c r="BP7450"/>
      <c r="BQ7450"/>
      <c r="BR7450"/>
      <c r="BS7450"/>
      <c r="BT7450"/>
      <c r="BU7450"/>
      <c r="BV7450"/>
      <c r="BW7450"/>
      <c r="BX7450"/>
      <c r="BY7450"/>
      <c r="BZ7450"/>
      <c r="CA7450"/>
      <c r="CB7450"/>
      <c r="CC7450"/>
      <c r="CD7450"/>
      <c r="CE7450"/>
      <c r="CF7450"/>
      <c r="CG7450"/>
      <c r="CH7450"/>
      <c r="CI7450"/>
      <c r="CJ7450"/>
    </row>
    <row r="7451" spans="39:88" x14ac:dyDescent="0.3"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  <c r="BF7451"/>
      <c r="BG7451"/>
      <c r="BH7451"/>
      <c r="BI7451"/>
      <c r="BJ7451"/>
      <c r="BK7451"/>
      <c r="BL7451"/>
      <c r="BM7451"/>
      <c r="BN7451"/>
      <c r="BO7451"/>
      <c r="BP7451"/>
      <c r="BQ7451"/>
      <c r="BR7451"/>
      <c r="BS7451"/>
      <c r="BT7451"/>
      <c r="BU7451"/>
      <c r="BV7451"/>
      <c r="BW7451"/>
      <c r="BX7451"/>
      <c r="BY7451"/>
      <c r="BZ7451"/>
      <c r="CA7451"/>
      <c r="CB7451"/>
      <c r="CC7451"/>
      <c r="CD7451"/>
      <c r="CE7451"/>
      <c r="CF7451"/>
      <c r="CG7451"/>
      <c r="CH7451"/>
      <c r="CI7451"/>
      <c r="CJ7451"/>
    </row>
    <row r="7452" spans="39:88" x14ac:dyDescent="0.3"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  <c r="BF7452"/>
      <c r="BG7452"/>
      <c r="BH7452"/>
      <c r="BI7452"/>
      <c r="BJ7452"/>
      <c r="BK7452"/>
      <c r="BL7452"/>
      <c r="BM7452"/>
      <c r="BN7452"/>
      <c r="BO7452"/>
      <c r="BP7452"/>
      <c r="BQ7452"/>
      <c r="BR7452"/>
      <c r="BS7452"/>
      <c r="BT7452"/>
      <c r="BU7452"/>
      <c r="BV7452"/>
      <c r="BW7452"/>
      <c r="BX7452"/>
      <c r="BY7452"/>
      <c r="BZ7452"/>
      <c r="CA7452"/>
      <c r="CB7452"/>
      <c r="CC7452"/>
      <c r="CD7452"/>
      <c r="CE7452"/>
      <c r="CF7452"/>
      <c r="CG7452"/>
      <c r="CH7452"/>
      <c r="CI7452"/>
      <c r="CJ7452"/>
    </row>
    <row r="7453" spans="39:88" x14ac:dyDescent="0.3"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  <c r="BF7453"/>
      <c r="BG7453"/>
      <c r="BH7453"/>
      <c r="BI7453"/>
      <c r="BJ7453"/>
      <c r="BK7453"/>
      <c r="BL7453"/>
      <c r="BM7453"/>
      <c r="BN7453"/>
      <c r="BO7453"/>
      <c r="BP7453"/>
      <c r="BQ7453"/>
      <c r="BR7453"/>
      <c r="BS7453"/>
      <c r="BT7453"/>
      <c r="BU7453"/>
      <c r="BV7453"/>
      <c r="BW7453"/>
      <c r="BX7453"/>
      <c r="BY7453"/>
      <c r="BZ7453"/>
      <c r="CA7453"/>
      <c r="CB7453"/>
      <c r="CC7453"/>
      <c r="CD7453"/>
      <c r="CE7453"/>
      <c r="CF7453"/>
      <c r="CG7453"/>
      <c r="CH7453"/>
      <c r="CI7453"/>
      <c r="CJ7453"/>
    </row>
    <row r="7454" spans="39:88" x14ac:dyDescent="0.3"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  <c r="BF7454"/>
      <c r="BG7454"/>
      <c r="BH7454"/>
      <c r="BI7454"/>
      <c r="BJ7454"/>
      <c r="BK7454"/>
      <c r="BL7454"/>
      <c r="BM7454"/>
      <c r="BN7454"/>
      <c r="BO7454"/>
      <c r="BP7454"/>
      <c r="BQ7454"/>
      <c r="BR7454"/>
      <c r="BS7454"/>
      <c r="BT7454"/>
      <c r="BU7454"/>
      <c r="BV7454"/>
      <c r="BW7454"/>
      <c r="BX7454"/>
      <c r="BY7454"/>
      <c r="BZ7454"/>
      <c r="CA7454"/>
      <c r="CB7454"/>
      <c r="CC7454"/>
      <c r="CD7454"/>
      <c r="CE7454"/>
      <c r="CF7454"/>
      <c r="CG7454"/>
      <c r="CH7454"/>
      <c r="CI7454"/>
      <c r="CJ7454"/>
    </row>
    <row r="7455" spans="39:88" x14ac:dyDescent="0.3"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  <c r="BF7455"/>
      <c r="BG7455"/>
      <c r="BH7455"/>
      <c r="BI7455"/>
      <c r="BJ7455"/>
      <c r="BK7455"/>
      <c r="BL7455"/>
      <c r="BM7455"/>
      <c r="BN7455"/>
      <c r="BO7455"/>
      <c r="BP7455"/>
      <c r="BQ7455"/>
      <c r="BR7455"/>
      <c r="BS7455"/>
      <c r="BT7455"/>
      <c r="BU7455"/>
      <c r="BV7455"/>
      <c r="BW7455"/>
      <c r="BX7455"/>
      <c r="BY7455"/>
      <c r="BZ7455"/>
      <c r="CA7455"/>
      <c r="CB7455"/>
      <c r="CC7455"/>
      <c r="CD7455"/>
      <c r="CE7455"/>
      <c r="CF7455"/>
      <c r="CG7455"/>
      <c r="CH7455"/>
      <c r="CI7455"/>
      <c r="CJ7455"/>
    </row>
    <row r="7456" spans="39:88" x14ac:dyDescent="0.3"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  <c r="BF7456"/>
      <c r="BG7456"/>
      <c r="BH7456"/>
      <c r="BI7456"/>
      <c r="BJ7456"/>
      <c r="BK7456"/>
      <c r="BL7456"/>
      <c r="BM7456"/>
      <c r="BN7456"/>
      <c r="BO7456"/>
      <c r="BP7456"/>
      <c r="BQ7456"/>
      <c r="BR7456"/>
      <c r="BS7456"/>
      <c r="BT7456"/>
      <c r="BU7456"/>
      <c r="BV7456"/>
      <c r="BW7456"/>
      <c r="BX7456"/>
      <c r="BY7456"/>
      <c r="BZ7456"/>
      <c r="CA7456"/>
      <c r="CB7456"/>
      <c r="CC7456"/>
      <c r="CD7456"/>
      <c r="CE7456"/>
      <c r="CF7456"/>
      <c r="CG7456"/>
      <c r="CH7456"/>
      <c r="CI7456"/>
      <c r="CJ7456"/>
    </row>
    <row r="7457" spans="39:88" x14ac:dyDescent="0.3"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  <c r="BF7457"/>
      <c r="BG7457"/>
      <c r="BH7457"/>
      <c r="BI7457"/>
      <c r="BJ7457"/>
      <c r="BK7457"/>
      <c r="BL7457"/>
      <c r="BM7457"/>
      <c r="BN7457"/>
      <c r="BO7457"/>
      <c r="BP7457"/>
      <c r="BQ7457"/>
      <c r="BR7457"/>
      <c r="BS7457"/>
      <c r="BT7457"/>
      <c r="BU7457"/>
      <c r="BV7457"/>
      <c r="BW7457"/>
      <c r="BX7457"/>
      <c r="BY7457"/>
      <c r="BZ7457"/>
      <c r="CA7457"/>
      <c r="CB7457"/>
      <c r="CC7457"/>
      <c r="CD7457"/>
      <c r="CE7457"/>
      <c r="CF7457"/>
      <c r="CG7457"/>
      <c r="CH7457"/>
      <c r="CI7457"/>
      <c r="CJ7457"/>
    </row>
    <row r="7458" spans="39:88" x14ac:dyDescent="0.3"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  <c r="BF7458"/>
      <c r="BG7458"/>
      <c r="BH7458"/>
      <c r="BI7458"/>
      <c r="BJ7458"/>
      <c r="BK7458"/>
      <c r="BL7458"/>
      <c r="BM7458"/>
      <c r="BN7458"/>
      <c r="BO7458"/>
      <c r="BP7458"/>
      <c r="BQ7458"/>
      <c r="BR7458"/>
      <c r="BS7458"/>
      <c r="BT7458"/>
      <c r="BU7458"/>
      <c r="BV7458"/>
      <c r="BW7458"/>
      <c r="BX7458"/>
      <c r="BY7458"/>
      <c r="BZ7458"/>
      <c r="CA7458"/>
      <c r="CB7458"/>
      <c r="CC7458"/>
      <c r="CD7458"/>
      <c r="CE7458"/>
      <c r="CF7458"/>
      <c r="CG7458"/>
      <c r="CH7458"/>
      <c r="CI7458"/>
      <c r="CJ7458"/>
    </row>
    <row r="7459" spans="39:88" x14ac:dyDescent="0.3"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  <c r="BF7459"/>
      <c r="BG7459"/>
      <c r="BH7459"/>
      <c r="BI7459"/>
      <c r="BJ7459"/>
      <c r="BK7459"/>
      <c r="BL7459"/>
      <c r="BM7459"/>
      <c r="BN7459"/>
      <c r="BO7459"/>
      <c r="BP7459"/>
      <c r="BQ7459"/>
      <c r="BR7459"/>
      <c r="BS7459"/>
      <c r="BT7459"/>
      <c r="BU7459"/>
      <c r="BV7459"/>
      <c r="BW7459"/>
      <c r="BX7459"/>
      <c r="BY7459"/>
      <c r="BZ7459"/>
      <c r="CA7459"/>
      <c r="CB7459"/>
      <c r="CC7459"/>
      <c r="CD7459"/>
      <c r="CE7459"/>
      <c r="CF7459"/>
      <c r="CG7459"/>
      <c r="CH7459"/>
      <c r="CI7459"/>
      <c r="CJ7459"/>
    </row>
    <row r="7460" spans="39:88" x14ac:dyDescent="0.3"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  <c r="BF7460"/>
      <c r="BG7460"/>
      <c r="BH7460"/>
      <c r="BI7460"/>
      <c r="BJ7460"/>
      <c r="BK7460"/>
      <c r="BL7460"/>
      <c r="BM7460"/>
      <c r="BN7460"/>
      <c r="BO7460"/>
      <c r="BP7460"/>
      <c r="BQ7460"/>
      <c r="BR7460"/>
      <c r="BS7460"/>
      <c r="BT7460"/>
      <c r="BU7460"/>
      <c r="BV7460"/>
      <c r="BW7460"/>
      <c r="BX7460"/>
      <c r="BY7460"/>
      <c r="BZ7460"/>
      <c r="CA7460"/>
      <c r="CB7460"/>
      <c r="CC7460"/>
      <c r="CD7460"/>
      <c r="CE7460"/>
      <c r="CF7460"/>
      <c r="CG7460"/>
      <c r="CH7460"/>
      <c r="CI7460"/>
      <c r="CJ7460"/>
    </row>
    <row r="7461" spans="39:88" x14ac:dyDescent="0.3"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  <c r="BF7461"/>
      <c r="BG7461"/>
      <c r="BH7461"/>
      <c r="BI7461"/>
      <c r="BJ7461"/>
      <c r="BK7461"/>
      <c r="BL7461"/>
      <c r="BM7461"/>
      <c r="BN7461"/>
      <c r="BO7461"/>
      <c r="BP7461"/>
      <c r="BQ7461"/>
      <c r="BR7461"/>
      <c r="BS7461"/>
      <c r="BT7461"/>
      <c r="BU7461"/>
      <c r="BV7461"/>
      <c r="BW7461"/>
      <c r="BX7461"/>
      <c r="BY7461"/>
      <c r="BZ7461"/>
      <c r="CA7461"/>
      <c r="CB7461"/>
      <c r="CC7461"/>
      <c r="CD7461"/>
      <c r="CE7461"/>
      <c r="CF7461"/>
      <c r="CG7461"/>
      <c r="CH7461"/>
      <c r="CI7461"/>
      <c r="CJ7461"/>
    </row>
    <row r="7462" spans="39:88" x14ac:dyDescent="0.3"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  <c r="BF7462"/>
      <c r="BG7462"/>
      <c r="BH7462"/>
      <c r="BI7462"/>
      <c r="BJ7462"/>
      <c r="BK7462"/>
      <c r="BL7462"/>
      <c r="BM7462"/>
      <c r="BN7462"/>
      <c r="BO7462"/>
      <c r="BP7462"/>
      <c r="BQ7462"/>
      <c r="BR7462"/>
      <c r="BS7462"/>
      <c r="BT7462"/>
      <c r="BU7462"/>
      <c r="BV7462"/>
      <c r="BW7462"/>
      <c r="BX7462"/>
      <c r="BY7462"/>
      <c r="BZ7462"/>
      <c r="CA7462"/>
      <c r="CB7462"/>
      <c r="CC7462"/>
      <c r="CD7462"/>
      <c r="CE7462"/>
      <c r="CF7462"/>
      <c r="CG7462"/>
      <c r="CH7462"/>
      <c r="CI7462"/>
      <c r="CJ7462"/>
    </row>
    <row r="7463" spans="39:88" x14ac:dyDescent="0.3"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  <c r="BF7463"/>
      <c r="BG7463"/>
      <c r="BH7463"/>
      <c r="BI7463"/>
      <c r="BJ7463"/>
      <c r="BK7463"/>
      <c r="BL7463"/>
      <c r="BM7463"/>
      <c r="BN7463"/>
      <c r="BO7463"/>
      <c r="BP7463"/>
      <c r="BQ7463"/>
      <c r="BR7463"/>
      <c r="BS7463"/>
      <c r="BT7463"/>
      <c r="BU7463"/>
      <c r="BV7463"/>
      <c r="BW7463"/>
      <c r="BX7463"/>
      <c r="BY7463"/>
      <c r="BZ7463"/>
      <c r="CA7463"/>
      <c r="CB7463"/>
      <c r="CC7463"/>
      <c r="CD7463"/>
      <c r="CE7463"/>
      <c r="CF7463"/>
      <c r="CG7463"/>
      <c r="CH7463"/>
      <c r="CI7463"/>
      <c r="CJ7463"/>
    </row>
    <row r="7464" spans="39:88" x14ac:dyDescent="0.3"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  <c r="BF7464"/>
      <c r="BG7464"/>
      <c r="BH7464"/>
      <c r="BI7464"/>
      <c r="BJ7464"/>
      <c r="BK7464"/>
      <c r="BL7464"/>
      <c r="BM7464"/>
      <c r="BN7464"/>
      <c r="BO7464"/>
      <c r="BP7464"/>
      <c r="BQ7464"/>
      <c r="BR7464"/>
      <c r="BS7464"/>
      <c r="BT7464"/>
      <c r="BU7464"/>
      <c r="BV7464"/>
      <c r="BW7464"/>
      <c r="BX7464"/>
      <c r="BY7464"/>
      <c r="BZ7464"/>
      <c r="CA7464"/>
      <c r="CB7464"/>
      <c r="CC7464"/>
      <c r="CD7464"/>
      <c r="CE7464"/>
      <c r="CF7464"/>
      <c r="CG7464"/>
      <c r="CH7464"/>
      <c r="CI7464"/>
      <c r="CJ7464"/>
    </row>
    <row r="7465" spans="39:88" x14ac:dyDescent="0.3"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  <c r="BF7465"/>
      <c r="BG7465"/>
      <c r="BH7465"/>
      <c r="BI7465"/>
      <c r="BJ7465"/>
      <c r="BK7465"/>
      <c r="BL7465"/>
      <c r="BM7465"/>
      <c r="BN7465"/>
      <c r="BO7465"/>
      <c r="BP7465"/>
      <c r="BQ7465"/>
      <c r="BR7465"/>
      <c r="BS7465"/>
      <c r="BT7465"/>
      <c r="BU7465"/>
      <c r="BV7465"/>
      <c r="BW7465"/>
      <c r="BX7465"/>
      <c r="BY7465"/>
      <c r="BZ7465"/>
      <c r="CA7465"/>
      <c r="CB7465"/>
      <c r="CC7465"/>
      <c r="CD7465"/>
      <c r="CE7465"/>
      <c r="CF7465"/>
      <c r="CG7465"/>
      <c r="CH7465"/>
      <c r="CI7465"/>
      <c r="CJ7465"/>
    </row>
    <row r="7466" spans="39:88" x14ac:dyDescent="0.3"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  <c r="BF7466"/>
      <c r="BG7466"/>
      <c r="BH7466"/>
      <c r="BI7466"/>
      <c r="BJ7466"/>
      <c r="BK7466"/>
      <c r="BL7466"/>
      <c r="BM7466"/>
      <c r="BN7466"/>
      <c r="BO7466"/>
      <c r="BP7466"/>
      <c r="BQ7466"/>
      <c r="BR7466"/>
      <c r="BS7466"/>
      <c r="BT7466"/>
      <c r="BU7466"/>
      <c r="BV7466"/>
      <c r="BW7466"/>
      <c r="BX7466"/>
      <c r="BY7466"/>
      <c r="BZ7466"/>
      <c r="CA7466"/>
      <c r="CB7466"/>
      <c r="CC7466"/>
      <c r="CD7466"/>
      <c r="CE7466"/>
      <c r="CF7466"/>
      <c r="CG7466"/>
      <c r="CH7466"/>
      <c r="CI7466"/>
      <c r="CJ7466"/>
    </row>
    <row r="7467" spans="39:88" x14ac:dyDescent="0.3"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  <c r="BF7467"/>
      <c r="BG7467"/>
      <c r="BH7467"/>
      <c r="BI7467"/>
      <c r="BJ7467"/>
      <c r="BK7467"/>
      <c r="BL7467"/>
      <c r="BM7467"/>
      <c r="BN7467"/>
      <c r="BO7467"/>
      <c r="BP7467"/>
      <c r="BQ7467"/>
      <c r="BR7467"/>
      <c r="BS7467"/>
      <c r="BT7467"/>
      <c r="BU7467"/>
      <c r="BV7467"/>
      <c r="BW7467"/>
      <c r="BX7467"/>
      <c r="BY7467"/>
      <c r="BZ7467"/>
      <c r="CA7467"/>
      <c r="CB7467"/>
      <c r="CC7467"/>
      <c r="CD7467"/>
      <c r="CE7467"/>
      <c r="CF7467"/>
      <c r="CG7467"/>
      <c r="CH7467"/>
      <c r="CI7467"/>
      <c r="CJ7467"/>
    </row>
    <row r="7468" spans="39:88" x14ac:dyDescent="0.3"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  <c r="BF7468"/>
      <c r="BG7468"/>
      <c r="BH7468"/>
      <c r="BI7468"/>
      <c r="BJ7468"/>
      <c r="BK7468"/>
      <c r="BL7468"/>
      <c r="BM7468"/>
      <c r="BN7468"/>
      <c r="BO7468"/>
      <c r="BP7468"/>
      <c r="BQ7468"/>
      <c r="BR7468"/>
      <c r="BS7468"/>
      <c r="BT7468"/>
      <c r="BU7468"/>
      <c r="BV7468"/>
      <c r="BW7468"/>
      <c r="BX7468"/>
      <c r="BY7468"/>
      <c r="BZ7468"/>
      <c r="CA7468"/>
      <c r="CB7468"/>
      <c r="CC7468"/>
      <c r="CD7468"/>
      <c r="CE7468"/>
      <c r="CF7468"/>
      <c r="CG7468"/>
      <c r="CH7468"/>
      <c r="CI7468"/>
      <c r="CJ7468"/>
    </row>
    <row r="7469" spans="39:88" x14ac:dyDescent="0.3"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  <c r="BF7469"/>
      <c r="BG7469"/>
      <c r="BH7469"/>
      <c r="BI7469"/>
      <c r="BJ7469"/>
      <c r="BK7469"/>
      <c r="BL7469"/>
      <c r="BM7469"/>
      <c r="BN7469"/>
      <c r="BO7469"/>
      <c r="BP7469"/>
      <c r="BQ7469"/>
      <c r="BR7469"/>
      <c r="BS7469"/>
      <c r="BT7469"/>
      <c r="BU7469"/>
      <c r="BV7469"/>
      <c r="BW7469"/>
      <c r="BX7469"/>
      <c r="BY7469"/>
      <c r="BZ7469"/>
      <c r="CA7469"/>
      <c r="CB7469"/>
      <c r="CC7469"/>
      <c r="CD7469"/>
      <c r="CE7469"/>
      <c r="CF7469"/>
      <c r="CG7469"/>
      <c r="CH7469"/>
      <c r="CI7469"/>
      <c r="CJ7469"/>
    </row>
    <row r="7470" spans="39:88" x14ac:dyDescent="0.3"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  <c r="BF7470"/>
      <c r="BG7470"/>
      <c r="BH7470"/>
      <c r="BI7470"/>
      <c r="BJ7470"/>
      <c r="BK7470"/>
      <c r="BL7470"/>
      <c r="BM7470"/>
      <c r="BN7470"/>
      <c r="BO7470"/>
      <c r="BP7470"/>
      <c r="BQ7470"/>
      <c r="BR7470"/>
      <c r="BS7470"/>
      <c r="BT7470"/>
      <c r="BU7470"/>
      <c r="BV7470"/>
      <c r="BW7470"/>
      <c r="BX7470"/>
      <c r="BY7470"/>
      <c r="BZ7470"/>
      <c r="CA7470"/>
      <c r="CB7470"/>
      <c r="CC7470"/>
      <c r="CD7470"/>
      <c r="CE7470"/>
      <c r="CF7470"/>
      <c r="CG7470"/>
      <c r="CH7470"/>
      <c r="CI7470"/>
      <c r="CJ7470"/>
    </row>
    <row r="7471" spans="39:88" x14ac:dyDescent="0.3"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  <c r="BF7471"/>
      <c r="BG7471"/>
      <c r="BH7471"/>
      <c r="BI7471"/>
      <c r="BJ7471"/>
      <c r="BK7471"/>
      <c r="BL7471"/>
      <c r="BM7471"/>
      <c r="BN7471"/>
      <c r="BO7471"/>
      <c r="BP7471"/>
      <c r="BQ7471"/>
      <c r="BR7471"/>
      <c r="BS7471"/>
      <c r="BT7471"/>
      <c r="BU7471"/>
      <c r="BV7471"/>
      <c r="BW7471"/>
      <c r="BX7471"/>
      <c r="BY7471"/>
      <c r="BZ7471"/>
      <c r="CA7471"/>
      <c r="CB7471"/>
      <c r="CC7471"/>
      <c r="CD7471"/>
      <c r="CE7471"/>
      <c r="CF7471"/>
      <c r="CG7471"/>
      <c r="CH7471"/>
      <c r="CI7471"/>
      <c r="CJ7471"/>
    </row>
    <row r="7472" spans="39:88" x14ac:dyDescent="0.3"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  <c r="BF7472"/>
      <c r="BG7472"/>
      <c r="BH7472"/>
      <c r="BI7472"/>
      <c r="BJ7472"/>
      <c r="BK7472"/>
      <c r="BL7472"/>
      <c r="BM7472"/>
      <c r="BN7472"/>
      <c r="BO7472"/>
      <c r="BP7472"/>
      <c r="BQ7472"/>
      <c r="BR7472"/>
      <c r="BS7472"/>
      <c r="BT7472"/>
      <c r="BU7472"/>
      <c r="BV7472"/>
      <c r="BW7472"/>
      <c r="BX7472"/>
      <c r="BY7472"/>
      <c r="BZ7472"/>
      <c r="CA7472"/>
      <c r="CB7472"/>
      <c r="CC7472"/>
      <c r="CD7472"/>
      <c r="CE7472"/>
      <c r="CF7472"/>
      <c r="CG7472"/>
      <c r="CH7472"/>
      <c r="CI7472"/>
      <c r="CJ7472"/>
    </row>
    <row r="7473" spans="39:88" x14ac:dyDescent="0.3"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  <c r="BF7473"/>
      <c r="BG7473"/>
      <c r="BH7473"/>
      <c r="BI7473"/>
      <c r="BJ7473"/>
      <c r="BK7473"/>
      <c r="BL7473"/>
      <c r="BM7473"/>
      <c r="BN7473"/>
      <c r="BO7473"/>
      <c r="BP7473"/>
      <c r="BQ7473"/>
      <c r="BR7473"/>
      <c r="BS7473"/>
      <c r="BT7473"/>
      <c r="BU7473"/>
      <c r="BV7473"/>
      <c r="BW7473"/>
      <c r="BX7473"/>
      <c r="BY7473"/>
      <c r="BZ7473"/>
      <c r="CA7473"/>
      <c r="CB7473"/>
      <c r="CC7473"/>
      <c r="CD7473"/>
      <c r="CE7473"/>
      <c r="CF7473"/>
      <c r="CG7473"/>
      <c r="CH7473"/>
      <c r="CI7473"/>
      <c r="CJ7473"/>
    </row>
    <row r="7474" spans="39:88" x14ac:dyDescent="0.3"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  <c r="BF7474"/>
      <c r="BG7474"/>
      <c r="BH7474"/>
      <c r="BI7474"/>
      <c r="BJ7474"/>
      <c r="BK7474"/>
      <c r="BL7474"/>
      <c r="BM7474"/>
      <c r="BN7474"/>
      <c r="BO7474"/>
      <c r="BP7474"/>
      <c r="BQ7474"/>
      <c r="BR7474"/>
      <c r="BS7474"/>
      <c r="BT7474"/>
      <c r="BU7474"/>
      <c r="BV7474"/>
      <c r="BW7474"/>
      <c r="BX7474"/>
      <c r="BY7474"/>
      <c r="BZ7474"/>
      <c r="CA7474"/>
      <c r="CB7474"/>
      <c r="CC7474"/>
      <c r="CD7474"/>
      <c r="CE7474"/>
      <c r="CF7474"/>
      <c r="CG7474"/>
      <c r="CH7474"/>
      <c r="CI7474"/>
      <c r="CJ7474"/>
    </row>
    <row r="7475" spans="39:88" x14ac:dyDescent="0.3"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  <c r="BF7475"/>
      <c r="BG7475"/>
      <c r="BH7475"/>
      <c r="BI7475"/>
      <c r="BJ7475"/>
      <c r="BK7475"/>
      <c r="BL7475"/>
      <c r="BM7475"/>
      <c r="BN7475"/>
      <c r="BO7475"/>
      <c r="BP7475"/>
      <c r="BQ7475"/>
      <c r="BR7475"/>
      <c r="BS7475"/>
      <c r="BT7475"/>
      <c r="BU7475"/>
      <c r="BV7475"/>
      <c r="BW7475"/>
      <c r="BX7475"/>
      <c r="BY7475"/>
      <c r="BZ7475"/>
      <c r="CA7475"/>
      <c r="CB7475"/>
      <c r="CC7475"/>
      <c r="CD7475"/>
      <c r="CE7475"/>
      <c r="CF7475"/>
      <c r="CG7475"/>
      <c r="CH7475"/>
      <c r="CI7475"/>
      <c r="CJ7475"/>
    </row>
    <row r="7476" spans="39:88" x14ac:dyDescent="0.3"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  <c r="BF7476"/>
      <c r="BG7476"/>
      <c r="BH7476"/>
      <c r="BI7476"/>
      <c r="BJ7476"/>
      <c r="BK7476"/>
      <c r="BL7476"/>
      <c r="BM7476"/>
      <c r="BN7476"/>
      <c r="BO7476"/>
      <c r="BP7476"/>
      <c r="BQ7476"/>
      <c r="BR7476"/>
      <c r="BS7476"/>
      <c r="BT7476"/>
      <c r="BU7476"/>
      <c r="BV7476"/>
      <c r="BW7476"/>
      <c r="BX7476"/>
      <c r="BY7476"/>
      <c r="BZ7476"/>
      <c r="CA7476"/>
      <c r="CB7476"/>
      <c r="CC7476"/>
      <c r="CD7476"/>
      <c r="CE7476"/>
      <c r="CF7476"/>
      <c r="CG7476"/>
      <c r="CH7476"/>
      <c r="CI7476"/>
      <c r="CJ7476"/>
    </row>
    <row r="7477" spans="39:88" x14ac:dyDescent="0.3"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  <c r="BF7477"/>
      <c r="BG7477"/>
      <c r="BH7477"/>
      <c r="BI7477"/>
      <c r="BJ7477"/>
      <c r="BK7477"/>
      <c r="BL7477"/>
      <c r="BM7477"/>
      <c r="BN7477"/>
      <c r="BO7477"/>
      <c r="BP7477"/>
      <c r="BQ7477"/>
      <c r="BR7477"/>
      <c r="BS7477"/>
      <c r="BT7477"/>
      <c r="BU7477"/>
      <c r="BV7477"/>
      <c r="BW7477"/>
      <c r="BX7477"/>
      <c r="BY7477"/>
      <c r="BZ7477"/>
      <c r="CA7477"/>
      <c r="CB7477"/>
      <c r="CC7477"/>
      <c r="CD7477"/>
      <c r="CE7477"/>
      <c r="CF7477"/>
      <c r="CG7477"/>
      <c r="CH7477"/>
      <c r="CI7477"/>
      <c r="CJ7477"/>
    </row>
    <row r="7478" spans="39:88" x14ac:dyDescent="0.3"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  <c r="BF7478"/>
      <c r="BG7478"/>
      <c r="BH7478"/>
      <c r="BI7478"/>
      <c r="BJ7478"/>
      <c r="BK7478"/>
      <c r="BL7478"/>
      <c r="BM7478"/>
      <c r="BN7478"/>
      <c r="BO7478"/>
      <c r="BP7478"/>
      <c r="BQ7478"/>
      <c r="BR7478"/>
      <c r="BS7478"/>
      <c r="BT7478"/>
      <c r="BU7478"/>
      <c r="BV7478"/>
      <c r="BW7478"/>
      <c r="BX7478"/>
      <c r="BY7478"/>
      <c r="BZ7478"/>
      <c r="CA7478"/>
      <c r="CB7478"/>
      <c r="CC7478"/>
      <c r="CD7478"/>
      <c r="CE7478"/>
      <c r="CF7478"/>
      <c r="CG7478"/>
      <c r="CH7478"/>
      <c r="CI7478"/>
      <c r="CJ7478"/>
    </row>
    <row r="7479" spans="39:88" x14ac:dyDescent="0.3"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  <c r="BF7479"/>
      <c r="BG7479"/>
      <c r="BH7479"/>
      <c r="BI7479"/>
      <c r="BJ7479"/>
      <c r="BK7479"/>
      <c r="BL7479"/>
      <c r="BM7479"/>
      <c r="BN7479"/>
      <c r="BO7479"/>
      <c r="BP7479"/>
      <c r="BQ7479"/>
      <c r="BR7479"/>
      <c r="BS7479"/>
      <c r="BT7479"/>
      <c r="BU7479"/>
      <c r="BV7479"/>
      <c r="BW7479"/>
      <c r="BX7479"/>
      <c r="BY7479"/>
      <c r="BZ7479"/>
      <c r="CA7479"/>
      <c r="CB7479"/>
      <c r="CC7479"/>
      <c r="CD7479"/>
      <c r="CE7479"/>
      <c r="CF7479"/>
      <c r="CG7479"/>
      <c r="CH7479"/>
      <c r="CI7479"/>
      <c r="CJ7479"/>
    </row>
    <row r="7480" spans="39:88" x14ac:dyDescent="0.3"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  <c r="BF7480"/>
      <c r="BG7480"/>
      <c r="BH7480"/>
      <c r="BI7480"/>
      <c r="BJ7480"/>
      <c r="BK7480"/>
      <c r="BL7480"/>
      <c r="BM7480"/>
      <c r="BN7480"/>
      <c r="BO7480"/>
      <c r="BP7480"/>
      <c r="BQ7480"/>
      <c r="BR7480"/>
      <c r="BS7480"/>
      <c r="BT7480"/>
      <c r="BU7480"/>
      <c r="BV7480"/>
      <c r="BW7480"/>
      <c r="BX7480"/>
      <c r="BY7480"/>
      <c r="BZ7480"/>
      <c r="CA7480"/>
      <c r="CB7480"/>
      <c r="CC7480"/>
      <c r="CD7480"/>
      <c r="CE7480"/>
      <c r="CF7480"/>
      <c r="CG7480"/>
      <c r="CH7480"/>
      <c r="CI7480"/>
      <c r="CJ7480"/>
    </row>
    <row r="7481" spans="39:88" x14ac:dyDescent="0.3"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  <c r="BF7481"/>
      <c r="BG7481"/>
      <c r="BH7481"/>
      <c r="BI7481"/>
      <c r="BJ7481"/>
      <c r="BK7481"/>
      <c r="BL7481"/>
      <c r="BM7481"/>
      <c r="BN7481"/>
      <c r="BO7481"/>
      <c r="BP7481"/>
      <c r="BQ7481"/>
      <c r="BR7481"/>
      <c r="BS7481"/>
      <c r="BT7481"/>
      <c r="BU7481"/>
      <c r="BV7481"/>
      <c r="BW7481"/>
      <c r="BX7481"/>
      <c r="BY7481"/>
      <c r="BZ7481"/>
      <c r="CA7481"/>
      <c r="CB7481"/>
      <c r="CC7481"/>
      <c r="CD7481"/>
      <c r="CE7481"/>
      <c r="CF7481"/>
      <c r="CG7481"/>
      <c r="CH7481"/>
      <c r="CI7481"/>
      <c r="CJ7481"/>
    </row>
    <row r="7482" spans="39:88" x14ac:dyDescent="0.3"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  <c r="BF7482"/>
      <c r="BG7482"/>
      <c r="BH7482"/>
      <c r="BI7482"/>
      <c r="BJ7482"/>
      <c r="BK7482"/>
      <c r="BL7482"/>
      <c r="BM7482"/>
      <c r="BN7482"/>
      <c r="BO7482"/>
      <c r="BP7482"/>
      <c r="BQ7482"/>
      <c r="BR7482"/>
      <c r="BS7482"/>
      <c r="BT7482"/>
      <c r="BU7482"/>
      <c r="BV7482"/>
      <c r="BW7482"/>
      <c r="BX7482"/>
      <c r="BY7482"/>
      <c r="BZ7482"/>
      <c r="CA7482"/>
      <c r="CB7482"/>
      <c r="CC7482"/>
      <c r="CD7482"/>
      <c r="CE7482"/>
      <c r="CF7482"/>
      <c r="CG7482"/>
      <c r="CH7482"/>
      <c r="CI7482"/>
      <c r="CJ7482"/>
    </row>
    <row r="7483" spans="39:88" x14ac:dyDescent="0.3"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  <c r="BF7483"/>
      <c r="BG7483"/>
      <c r="BH7483"/>
      <c r="BI7483"/>
      <c r="BJ7483"/>
      <c r="BK7483"/>
      <c r="BL7483"/>
      <c r="BM7483"/>
      <c r="BN7483"/>
      <c r="BO7483"/>
      <c r="BP7483"/>
      <c r="BQ7483"/>
      <c r="BR7483"/>
      <c r="BS7483"/>
      <c r="BT7483"/>
      <c r="BU7483"/>
      <c r="BV7483"/>
      <c r="BW7483"/>
      <c r="BX7483"/>
      <c r="BY7483"/>
      <c r="BZ7483"/>
      <c r="CA7483"/>
      <c r="CB7483"/>
      <c r="CC7483"/>
      <c r="CD7483"/>
      <c r="CE7483"/>
      <c r="CF7483"/>
      <c r="CG7483"/>
      <c r="CH7483"/>
      <c r="CI7483"/>
      <c r="CJ7483"/>
    </row>
    <row r="7484" spans="39:88" x14ac:dyDescent="0.3"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  <c r="BF7484"/>
      <c r="BG7484"/>
      <c r="BH7484"/>
      <c r="BI7484"/>
      <c r="BJ7484"/>
      <c r="BK7484"/>
      <c r="BL7484"/>
      <c r="BM7484"/>
      <c r="BN7484"/>
      <c r="BO7484"/>
      <c r="BP7484"/>
      <c r="BQ7484"/>
      <c r="BR7484"/>
      <c r="BS7484"/>
      <c r="BT7484"/>
      <c r="BU7484"/>
      <c r="BV7484"/>
      <c r="BW7484"/>
      <c r="BX7484"/>
      <c r="BY7484"/>
      <c r="BZ7484"/>
      <c r="CA7484"/>
      <c r="CB7484"/>
      <c r="CC7484"/>
      <c r="CD7484"/>
      <c r="CE7484"/>
      <c r="CF7484"/>
      <c r="CG7484"/>
      <c r="CH7484"/>
      <c r="CI7484"/>
      <c r="CJ7484"/>
    </row>
    <row r="7485" spans="39:88" x14ac:dyDescent="0.3"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  <c r="BF7485"/>
      <c r="BG7485"/>
      <c r="BH7485"/>
      <c r="BI7485"/>
      <c r="BJ7485"/>
      <c r="BK7485"/>
      <c r="BL7485"/>
      <c r="BM7485"/>
      <c r="BN7485"/>
      <c r="BO7485"/>
      <c r="BP7485"/>
      <c r="BQ7485"/>
      <c r="BR7485"/>
      <c r="BS7485"/>
      <c r="BT7485"/>
      <c r="BU7485"/>
      <c r="BV7485"/>
      <c r="BW7485"/>
      <c r="BX7485"/>
      <c r="BY7485"/>
      <c r="BZ7485"/>
      <c r="CA7485"/>
      <c r="CB7485"/>
      <c r="CC7485"/>
      <c r="CD7485"/>
      <c r="CE7485"/>
      <c r="CF7485"/>
      <c r="CG7485"/>
      <c r="CH7485"/>
      <c r="CI7485"/>
      <c r="CJ7485"/>
    </row>
    <row r="7486" spans="39:88" x14ac:dyDescent="0.3"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  <c r="BF7486"/>
      <c r="BG7486"/>
      <c r="BH7486"/>
      <c r="BI7486"/>
      <c r="BJ7486"/>
      <c r="BK7486"/>
      <c r="BL7486"/>
      <c r="BM7486"/>
      <c r="BN7486"/>
      <c r="BO7486"/>
      <c r="BP7486"/>
      <c r="BQ7486"/>
      <c r="BR7486"/>
      <c r="BS7486"/>
      <c r="BT7486"/>
      <c r="BU7486"/>
      <c r="BV7486"/>
      <c r="BW7486"/>
      <c r="BX7486"/>
      <c r="BY7486"/>
      <c r="BZ7486"/>
      <c r="CA7486"/>
      <c r="CB7486"/>
      <c r="CC7486"/>
      <c r="CD7486"/>
      <c r="CE7486"/>
      <c r="CF7486"/>
      <c r="CG7486"/>
      <c r="CH7486"/>
      <c r="CI7486"/>
      <c r="CJ7486"/>
    </row>
    <row r="7487" spans="39:88" x14ac:dyDescent="0.3"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  <c r="BF7487"/>
      <c r="BG7487"/>
      <c r="BH7487"/>
      <c r="BI7487"/>
      <c r="BJ7487"/>
      <c r="BK7487"/>
      <c r="BL7487"/>
      <c r="BM7487"/>
      <c r="BN7487"/>
      <c r="BO7487"/>
      <c r="BP7487"/>
      <c r="BQ7487"/>
      <c r="BR7487"/>
      <c r="BS7487"/>
      <c r="BT7487"/>
      <c r="BU7487"/>
      <c r="BV7487"/>
      <c r="BW7487"/>
      <c r="BX7487"/>
      <c r="BY7487"/>
      <c r="BZ7487"/>
      <c r="CA7487"/>
      <c r="CB7487"/>
      <c r="CC7487"/>
      <c r="CD7487"/>
      <c r="CE7487"/>
      <c r="CF7487"/>
      <c r="CG7487"/>
      <c r="CH7487"/>
      <c r="CI7487"/>
      <c r="CJ7487"/>
    </row>
    <row r="7488" spans="39:88" x14ac:dyDescent="0.3"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  <c r="BF7488"/>
      <c r="BG7488"/>
      <c r="BH7488"/>
      <c r="BI7488"/>
      <c r="BJ7488"/>
      <c r="BK7488"/>
      <c r="BL7488"/>
      <c r="BM7488"/>
      <c r="BN7488"/>
      <c r="BO7488"/>
      <c r="BP7488"/>
      <c r="BQ7488"/>
      <c r="BR7488"/>
      <c r="BS7488"/>
      <c r="BT7488"/>
      <c r="BU7488"/>
      <c r="BV7488"/>
      <c r="BW7488"/>
      <c r="BX7488"/>
      <c r="BY7488"/>
      <c r="BZ7488"/>
      <c r="CA7488"/>
      <c r="CB7488"/>
      <c r="CC7488"/>
      <c r="CD7488"/>
      <c r="CE7488"/>
      <c r="CF7488"/>
      <c r="CG7488"/>
      <c r="CH7488"/>
      <c r="CI7488"/>
      <c r="CJ7488"/>
    </row>
    <row r="7489" spans="39:88" x14ac:dyDescent="0.3"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  <c r="BF7489"/>
      <c r="BG7489"/>
      <c r="BH7489"/>
      <c r="BI7489"/>
      <c r="BJ7489"/>
      <c r="BK7489"/>
      <c r="BL7489"/>
      <c r="BM7489"/>
      <c r="BN7489"/>
      <c r="BO7489"/>
      <c r="BP7489"/>
      <c r="BQ7489"/>
      <c r="BR7489"/>
      <c r="BS7489"/>
      <c r="BT7489"/>
      <c r="BU7489"/>
      <c r="BV7489"/>
      <c r="BW7489"/>
      <c r="BX7489"/>
      <c r="BY7489"/>
      <c r="BZ7489"/>
      <c r="CA7489"/>
      <c r="CB7489"/>
      <c r="CC7489"/>
      <c r="CD7489"/>
      <c r="CE7489"/>
      <c r="CF7489"/>
      <c r="CG7489"/>
      <c r="CH7489"/>
      <c r="CI7489"/>
      <c r="CJ7489"/>
    </row>
    <row r="7490" spans="39:88" x14ac:dyDescent="0.3"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  <c r="BF7490"/>
      <c r="BG7490"/>
      <c r="BH7490"/>
      <c r="BI7490"/>
      <c r="BJ7490"/>
      <c r="BK7490"/>
      <c r="BL7490"/>
      <c r="BM7490"/>
      <c r="BN7490"/>
      <c r="BO7490"/>
      <c r="BP7490"/>
      <c r="BQ7490"/>
      <c r="BR7490"/>
      <c r="BS7490"/>
      <c r="BT7490"/>
      <c r="BU7490"/>
      <c r="BV7490"/>
      <c r="BW7490"/>
      <c r="BX7490"/>
      <c r="BY7490"/>
      <c r="BZ7490"/>
      <c r="CA7490"/>
      <c r="CB7490"/>
      <c r="CC7490"/>
      <c r="CD7490"/>
      <c r="CE7490"/>
      <c r="CF7490"/>
      <c r="CG7490"/>
      <c r="CH7490"/>
      <c r="CI7490"/>
      <c r="CJ7490"/>
    </row>
    <row r="7491" spans="39:88" x14ac:dyDescent="0.3"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  <c r="BF7491"/>
      <c r="BG7491"/>
      <c r="BH7491"/>
      <c r="BI7491"/>
      <c r="BJ7491"/>
      <c r="BK7491"/>
      <c r="BL7491"/>
      <c r="BM7491"/>
      <c r="BN7491"/>
      <c r="BO7491"/>
      <c r="BP7491"/>
      <c r="BQ7491"/>
      <c r="BR7491"/>
      <c r="BS7491"/>
      <c r="BT7491"/>
      <c r="BU7491"/>
      <c r="BV7491"/>
      <c r="BW7491"/>
      <c r="BX7491"/>
      <c r="BY7491"/>
      <c r="BZ7491"/>
      <c r="CA7491"/>
      <c r="CB7491"/>
      <c r="CC7491"/>
      <c r="CD7491"/>
      <c r="CE7491"/>
      <c r="CF7491"/>
      <c r="CG7491"/>
      <c r="CH7491"/>
      <c r="CI7491"/>
      <c r="CJ7491"/>
    </row>
    <row r="7492" spans="39:88" x14ac:dyDescent="0.3"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  <c r="BF7492"/>
      <c r="BG7492"/>
      <c r="BH7492"/>
      <c r="BI7492"/>
      <c r="BJ7492"/>
      <c r="BK7492"/>
      <c r="BL7492"/>
      <c r="BM7492"/>
      <c r="BN7492"/>
      <c r="BO7492"/>
      <c r="BP7492"/>
      <c r="BQ7492"/>
      <c r="BR7492"/>
      <c r="BS7492"/>
      <c r="BT7492"/>
      <c r="BU7492"/>
      <c r="BV7492"/>
      <c r="BW7492"/>
      <c r="BX7492"/>
      <c r="BY7492"/>
      <c r="BZ7492"/>
      <c r="CA7492"/>
      <c r="CB7492"/>
      <c r="CC7492"/>
      <c r="CD7492"/>
      <c r="CE7492"/>
      <c r="CF7492"/>
      <c r="CG7492"/>
      <c r="CH7492"/>
      <c r="CI7492"/>
      <c r="CJ7492"/>
    </row>
    <row r="7493" spans="39:88" x14ac:dyDescent="0.3"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  <c r="BF7493"/>
      <c r="BG7493"/>
      <c r="BH7493"/>
      <c r="BI7493"/>
      <c r="BJ7493"/>
      <c r="BK7493"/>
      <c r="BL7493"/>
      <c r="BM7493"/>
      <c r="BN7493"/>
      <c r="BO7493"/>
      <c r="BP7493"/>
      <c r="BQ7493"/>
      <c r="BR7493"/>
      <c r="BS7493"/>
      <c r="BT7493"/>
      <c r="BU7493"/>
      <c r="BV7493"/>
      <c r="BW7493"/>
      <c r="BX7493"/>
      <c r="BY7493"/>
      <c r="BZ7493"/>
      <c r="CA7493"/>
      <c r="CB7493"/>
      <c r="CC7493"/>
      <c r="CD7493"/>
      <c r="CE7493"/>
      <c r="CF7493"/>
      <c r="CG7493"/>
      <c r="CH7493"/>
      <c r="CI7493"/>
      <c r="CJ7493"/>
    </row>
    <row r="7494" spans="39:88" x14ac:dyDescent="0.3"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  <c r="BF7494"/>
      <c r="BG7494"/>
      <c r="BH7494"/>
      <c r="BI7494"/>
      <c r="BJ7494"/>
      <c r="BK7494"/>
      <c r="BL7494"/>
      <c r="BM7494"/>
      <c r="BN7494"/>
      <c r="BO7494"/>
      <c r="BP7494"/>
      <c r="BQ7494"/>
      <c r="BR7494"/>
      <c r="BS7494"/>
      <c r="BT7494"/>
      <c r="BU7494"/>
      <c r="BV7494"/>
      <c r="BW7494"/>
      <c r="BX7494"/>
      <c r="BY7494"/>
      <c r="BZ7494"/>
      <c r="CA7494"/>
      <c r="CB7494"/>
      <c r="CC7494"/>
      <c r="CD7494"/>
      <c r="CE7494"/>
      <c r="CF7494"/>
      <c r="CG7494"/>
      <c r="CH7494"/>
      <c r="CI7494"/>
      <c r="CJ7494"/>
    </row>
    <row r="7495" spans="39:88" x14ac:dyDescent="0.3"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  <c r="BF7495"/>
      <c r="BG7495"/>
      <c r="BH7495"/>
      <c r="BI7495"/>
      <c r="BJ7495"/>
      <c r="BK7495"/>
      <c r="BL7495"/>
      <c r="BM7495"/>
      <c r="BN7495"/>
      <c r="BO7495"/>
      <c r="BP7495"/>
      <c r="BQ7495"/>
      <c r="BR7495"/>
      <c r="BS7495"/>
      <c r="BT7495"/>
      <c r="BU7495"/>
      <c r="BV7495"/>
      <c r="BW7495"/>
      <c r="BX7495"/>
      <c r="BY7495"/>
      <c r="BZ7495"/>
      <c r="CA7495"/>
      <c r="CB7495"/>
      <c r="CC7495"/>
      <c r="CD7495"/>
      <c r="CE7495"/>
      <c r="CF7495"/>
      <c r="CG7495"/>
      <c r="CH7495"/>
      <c r="CI7495"/>
      <c r="CJ7495"/>
    </row>
    <row r="7496" spans="39:88" x14ac:dyDescent="0.3"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  <c r="BF7496"/>
      <c r="BG7496"/>
      <c r="BH7496"/>
      <c r="BI7496"/>
      <c r="BJ7496"/>
      <c r="BK7496"/>
      <c r="BL7496"/>
      <c r="BM7496"/>
      <c r="BN7496"/>
      <c r="BO7496"/>
      <c r="BP7496"/>
      <c r="BQ7496"/>
      <c r="BR7496"/>
      <c r="BS7496"/>
      <c r="BT7496"/>
      <c r="BU7496"/>
      <c r="BV7496"/>
      <c r="BW7496"/>
      <c r="BX7496"/>
      <c r="BY7496"/>
      <c r="BZ7496"/>
      <c r="CA7496"/>
      <c r="CB7496"/>
      <c r="CC7496"/>
      <c r="CD7496"/>
      <c r="CE7496"/>
      <c r="CF7496"/>
      <c r="CG7496"/>
      <c r="CH7496"/>
      <c r="CI7496"/>
      <c r="CJ7496"/>
    </row>
    <row r="7497" spans="39:88" x14ac:dyDescent="0.3"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  <c r="BF7497"/>
      <c r="BG7497"/>
      <c r="BH7497"/>
      <c r="BI7497"/>
      <c r="BJ7497"/>
      <c r="BK7497"/>
      <c r="BL7497"/>
      <c r="BM7497"/>
      <c r="BN7497"/>
      <c r="BO7497"/>
      <c r="BP7497"/>
      <c r="BQ7497"/>
      <c r="BR7497"/>
      <c r="BS7497"/>
      <c r="BT7497"/>
      <c r="BU7497"/>
      <c r="BV7497"/>
      <c r="BW7497"/>
      <c r="BX7497"/>
      <c r="BY7497"/>
      <c r="BZ7497"/>
      <c r="CA7497"/>
      <c r="CB7497"/>
      <c r="CC7497"/>
      <c r="CD7497"/>
      <c r="CE7497"/>
      <c r="CF7497"/>
      <c r="CG7497"/>
      <c r="CH7497"/>
      <c r="CI7497"/>
      <c r="CJ7497"/>
    </row>
    <row r="7498" spans="39:88" x14ac:dyDescent="0.3"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  <c r="BF7498"/>
      <c r="BG7498"/>
      <c r="BH7498"/>
      <c r="BI7498"/>
      <c r="BJ7498"/>
      <c r="BK7498"/>
      <c r="BL7498"/>
      <c r="BM7498"/>
      <c r="BN7498"/>
      <c r="BO7498"/>
      <c r="BP7498"/>
      <c r="BQ7498"/>
      <c r="BR7498"/>
      <c r="BS7498"/>
      <c r="BT7498"/>
      <c r="BU7498"/>
      <c r="BV7498"/>
      <c r="BW7498"/>
      <c r="BX7498"/>
      <c r="BY7498"/>
      <c r="BZ7498"/>
      <c r="CA7498"/>
      <c r="CB7498"/>
      <c r="CC7498"/>
      <c r="CD7498"/>
      <c r="CE7498"/>
      <c r="CF7498"/>
      <c r="CG7498"/>
      <c r="CH7498"/>
      <c r="CI7498"/>
      <c r="CJ7498"/>
    </row>
    <row r="7499" spans="39:88" x14ac:dyDescent="0.3"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  <c r="BF7499"/>
      <c r="BG7499"/>
      <c r="BH7499"/>
      <c r="BI7499"/>
      <c r="BJ7499"/>
      <c r="BK7499"/>
      <c r="BL7499"/>
      <c r="BM7499"/>
      <c r="BN7499"/>
      <c r="BO7499"/>
      <c r="BP7499"/>
      <c r="BQ7499"/>
      <c r="BR7499"/>
      <c r="BS7499"/>
      <c r="BT7499"/>
      <c r="BU7499"/>
      <c r="BV7499"/>
      <c r="BW7499"/>
      <c r="BX7499"/>
      <c r="BY7499"/>
      <c r="BZ7499"/>
      <c r="CA7499"/>
      <c r="CB7499"/>
      <c r="CC7499"/>
      <c r="CD7499"/>
      <c r="CE7499"/>
      <c r="CF7499"/>
      <c r="CG7499"/>
      <c r="CH7499"/>
      <c r="CI7499"/>
      <c r="CJ7499"/>
    </row>
    <row r="7500" spans="39:88" x14ac:dyDescent="0.3"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  <c r="BF7500"/>
      <c r="BG7500"/>
      <c r="BH7500"/>
      <c r="BI7500"/>
      <c r="BJ7500"/>
      <c r="BK7500"/>
      <c r="BL7500"/>
      <c r="BM7500"/>
      <c r="BN7500"/>
      <c r="BO7500"/>
      <c r="BP7500"/>
      <c r="BQ7500"/>
      <c r="BR7500"/>
      <c r="BS7500"/>
      <c r="BT7500"/>
      <c r="BU7500"/>
      <c r="BV7500"/>
      <c r="BW7500"/>
      <c r="BX7500"/>
      <c r="BY7500"/>
      <c r="BZ7500"/>
      <c r="CA7500"/>
      <c r="CB7500"/>
      <c r="CC7500"/>
      <c r="CD7500"/>
      <c r="CE7500"/>
      <c r="CF7500"/>
      <c r="CG7500"/>
      <c r="CH7500"/>
      <c r="CI7500"/>
      <c r="CJ7500"/>
    </row>
    <row r="7501" spans="39:88" x14ac:dyDescent="0.3"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  <c r="BF7501"/>
      <c r="BG7501"/>
      <c r="BH7501"/>
      <c r="BI7501"/>
      <c r="BJ7501"/>
      <c r="BK7501"/>
      <c r="BL7501"/>
      <c r="BM7501"/>
      <c r="BN7501"/>
      <c r="BO7501"/>
      <c r="BP7501"/>
      <c r="BQ7501"/>
      <c r="BR7501"/>
      <c r="BS7501"/>
      <c r="BT7501"/>
      <c r="BU7501"/>
      <c r="BV7501"/>
      <c r="BW7501"/>
      <c r="BX7501"/>
      <c r="BY7501"/>
      <c r="BZ7501"/>
      <c r="CA7501"/>
      <c r="CB7501"/>
      <c r="CC7501"/>
      <c r="CD7501"/>
      <c r="CE7501"/>
      <c r="CF7501"/>
      <c r="CG7501"/>
      <c r="CH7501"/>
      <c r="CI7501"/>
      <c r="CJ7501"/>
    </row>
    <row r="7502" spans="39:88" x14ac:dyDescent="0.3"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  <c r="BF7502"/>
      <c r="BG7502"/>
      <c r="BH7502"/>
      <c r="BI7502"/>
      <c r="BJ7502"/>
      <c r="BK7502"/>
      <c r="BL7502"/>
      <c r="BM7502"/>
      <c r="BN7502"/>
      <c r="BO7502"/>
      <c r="BP7502"/>
      <c r="BQ7502"/>
      <c r="BR7502"/>
      <c r="BS7502"/>
      <c r="BT7502"/>
      <c r="BU7502"/>
      <c r="BV7502"/>
      <c r="BW7502"/>
      <c r="BX7502"/>
      <c r="BY7502"/>
      <c r="BZ7502"/>
      <c r="CA7502"/>
      <c r="CB7502"/>
      <c r="CC7502"/>
      <c r="CD7502"/>
      <c r="CE7502"/>
      <c r="CF7502"/>
      <c r="CG7502"/>
      <c r="CH7502"/>
      <c r="CI7502"/>
      <c r="CJ7502"/>
    </row>
    <row r="7503" spans="39:88" x14ac:dyDescent="0.3"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  <c r="BF7503"/>
      <c r="BG7503"/>
      <c r="BH7503"/>
      <c r="BI7503"/>
      <c r="BJ7503"/>
      <c r="BK7503"/>
      <c r="BL7503"/>
      <c r="BM7503"/>
      <c r="BN7503"/>
      <c r="BO7503"/>
      <c r="BP7503"/>
      <c r="BQ7503"/>
      <c r="BR7503"/>
      <c r="BS7503"/>
      <c r="BT7503"/>
      <c r="BU7503"/>
      <c r="BV7503"/>
      <c r="BW7503"/>
      <c r="BX7503"/>
      <c r="BY7503"/>
      <c r="BZ7503"/>
      <c r="CA7503"/>
      <c r="CB7503"/>
      <c r="CC7503"/>
      <c r="CD7503"/>
      <c r="CE7503"/>
      <c r="CF7503"/>
      <c r="CG7503"/>
      <c r="CH7503"/>
      <c r="CI7503"/>
      <c r="CJ7503"/>
    </row>
    <row r="7504" spans="39:88" x14ac:dyDescent="0.3"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  <c r="BF7504"/>
      <c r="BG7504"/>
      <c r="BH7504"/>
      <c r="BI7504"/>
      <c r="BJ7504"/>
      <c r="BK7504"/>
      <c r="BL7504"/>
      <c r="BM7504"/>
      <c r="BN7504"/>
      <c r="BO7504"/>
      <c r="BP7504"/>
      <c r="BQ7504"/>
      <c r="BR7504"/>
      <c r="BS7504"/>
      <c r="BT7504"/>
      <c r="BU7504"/>
      <c r="BV7504"/>
      <c r="BW7504"/>
      <c r="BX7504"/>
      <c r="BY7504"/>
      <c r="BZ7504"/>
      <c r="CA7504"/>
      <c r="CB7504"/>
      <c r="CC7504"/>
      <c r="CD7504"/>
      <c r="CE7504"/>
      <c r="CF7504"/>
      <c r="CG7504"/>
      <c r="CH7504"/>
      <c r="CI7504"/>
      <c r="CJ7504"/>
    </row>
    <row r="7505" spans="39:88" x14ac:dyDescent="0.3"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  <c r="BF7505"/>
      <c r="BG7505"/>
      <c r="BH7505"/>
      <c r="BI7505"/>
      <c r="BJ7505"/>
      <c r="BK7505"/>
      <c r="BL7505"/>
      <c r="BM7505"/>
      <c r="BN7505"/>
      <c r="BO7505"/>
      <c r="BP7505"/>
      <c r="BQ7505"/>
      <c r="BR7505"/>
      <c r="BS7505"/>
      <c r="BT7505"/>
      <c r="BU7505"/>
      <c r="BV7505"/>
      <c r="BW7505"/>
      <c r="BX7505"/>
      <c r="BY7505"/>
      <c r="BZ7505"/>
      <c r="CA7505"/>
      <c r="CB7505"/>
      <c r="CC7505"/>
      <c r="CD7505"/>
      <c r="CE7505"/>
      <c r="CF7505"/>
      <c r="CG7505"/>
      <c r="CH7505"/>
      <c r="CI7505"/>
      <c r="CJ7505"/>
    </row>
    <row r="7506" spans="39:88" x14ac:dyDescent="0.3"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  <c r="BF7506"/>
      <c r="BG7506"/>
      <c r="BH7506"/>
      <c r="BI7506"/>
      <c r="BJ7506"/>
      <c r="BK7506"/>
      <c r="BL7506"/>
      <c r="BM7506"/>
      <c r="BN7506"/>
      <c r="BO7506"/>
      <c r="BP7506"/>
      <c r="BQ7506"/>
      <c r="BR7506"/>
      <c r="BS7506"/>
      <c r="BT7506"/>
      <c r="BU7506"/>
      <c r="BV7506"/>
      <c r="BW7506"/>
      <c r="BX7506"/>
      <c r="BY7506"/>
      <c r="BZ7506"/>
      <c r="CA7506"/>
      <c r="CB7506"/>
      <c r="CC7506"/>
      <c r="CD7506"/>
      <c r="CE7506"/>
      <c r="CF7506"/>
      <c r="CG7506"/>
      <c r="CH7506"/>
      <c r="CI7506"/>
      <c r="CJ7506"/>
    </row>
    <row r="7507" spans="39:88" x14ac:dyDescent="0.3"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  <c r="BF7507"/>
      <c r="BG7507"/>
      <c r="BH7507"/>
      <c r="BI7507"/>
      <c r="BJ7507"/>
      <c r="BK7507"/>
      <c r="BL7507"/>
      <c r="BM7507"/>
      <c r="BN7507"/>
      <c r="BO7507"/>
      <c r="BP7507"/>
      <c r="BQ7507"/>
      <c r="BR7507"/>
      <c r="BS7507"/>
      <c r="BT7507"/>
      <c r="BU7507"/>
      <c r="BV7507"/>
      <c r="BW7507"/>
      <c r="BX7507"/>
      <c r="BY7507"/>
      <c r="BZ7507"/>
      <c r="CA7507"/>
      <c r="CB7507"/>
      <c r="CC7507"/>
      <c r="CD7507"/>
      <c r="CE7507"/>
      <c r="CF7507"/>
      <c r="CG7507"/>
      <c r="CH7507"/>
      <c r="CI7507"/>
      <c r="CJ7507"/>
    </row>
    <row r="7508" spans="39:88" x14ac:dyDescent="0.3"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  <c r="BF7508"/>
      <c r="BG7508"/>
      <c r="BH7508"/>
      <c r="BI7508"/>
      <c r="BJ7508"/>
      <c r="BK7508"/>
      <c r="BL7508"/>
      <c r="BM7508"/>
      <c r="BN7508"/>
      <c r="BO7508"/>
      <c r="BP7508"/>
      <c r="BQ7508"/>
      <c r="BR7508"/>
      <c r="BS7508"/>
      <c r="BT7508"/>
      <c r="BU7508"/>
      <c r="BV7508"/>
      <c r="BW7508"/>
      <c r="BX7508"/>
      <c r="BY7508"/>
      <c r="BZ7508"/>
      <c r="CA7508"/>
      <c r="CB7508"/>
      <c r="CC7508"/>
      <c r="CD7508"/>
      <c r="CE7508"/>
      <c r="CF7508"/>
      <c r="CG7508"/>
      <c r="CH7508"/>
      <c r="CI7508"/>
      <c r="CJ7508"/>
    </row>
    <row r="7509" spans="39:88" x14ac:dyDescent="0.3"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  <c r="BF7509"/>
      <c r="BG7509"/>
      <c r="BH7509"/>
      <c r="BI7509"/>
      <c r="BJ7509"/>
      <c r="BK7509"/>
      <c r="BL7509"/>
      <c r="BM7509"/>
      <c r="BN7509"/>
      <c r="BO7509"/>
      <c r="BP7509"/>
      <c r="BQ7509"/>
      <c r="BR7509"/>
      <c r="BS7509"/>
      <c r="BT7509"/>
      <c r="BU7509"/>
      <c r="BV7509"/>
      <c r="BW7509"/>
      <c r="BX7509"/>
      <c r="BY7509"/>
      <c r="BZ7509"/>
      <c r="CA7509"/>
      <c r="CB7509"/>
      <c r="CC7509"/>
      <c r="CD7509"/>
      <c r="CE7509"/>
      <c r="CF7509"/>
      <c r="CG7509"/>
      <c r="CH7509"/>
      <c r="CI7509"/>
      <c r="CJ7509"/>
    </row>
    <row r="7510" spans="39:88" x14ac:dyDescent="0.3"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  <c r="BF7510"/>
      <c r="BG7510"/>
      <c r="BH7510"/>
      <c r="BI7510"/>
      <c r="BJ7510"/>
      <c r="BK7510"/>
      <c r="BL7510"/>
      <c r="BM7510"/>
      <c r="BN7510"/>
      <c r="BO7510"/>
      <c r="BP7510"/>
      <c r="BQ7510"/>
      <c r="BR7510"/>
      <c r="BS7510"/>
      <c r="BT7510"/>
      <c r="BU7510"/>
      <c r="BV7510"/>
      <c r="BW7510"/>
      <c r="BX7510"/>
      <c r="BY7510"/>
      <c r="BZ7510"/>
      <c r="CA7510"/>
      <c r="CB7510"/>
      <c r="CC7510"/>
      <c r="CD7510"/>
      <c r="CE7510"/>
      <c r="CF7510"/>
      <c r="CG7510"/>
      <c r="CH7510"/>
      <c r="CI7510"/>
      <c r="CJ7510"/>
    </row>
    <row r="7511" spans="39:88" x14ac:dyDescent="0.3"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  <c r="BF7511"/>
      <c r="BG7511"/>
      <c r="BH7511"/>
      <c r="BI7511"/>
      <c r="BJ7511"/>
      <c r="BK7511"/>
      <c r="BL7511"/>
      <c r="BM7511"/>
      <c r="BN7511"/>
      <c r="BO7511"/>
      <c r="BP7511"/>
      <c r="BQ7511"/>
      <c r="BR7511"/>
      <c r="BS7511"/>
      <c r="BT7511"/>
      <c r="BU7511"/>
      <c r="BV7511"/>
      <c r="BW7511"/>
      <c r="BX7511"/>
      <c r="BY7511"/>
      <c r="BZ7511"/>
      <c r="CA7511"/>
      <c r="CB7511"/>
      <c r="CC7511"/>
      <c r="CD7511"/>
      <c r="CE7511"/>
      <c r="CF7511"/>
      <c r="CG7511"/>
      <c r="CH7511"/>
      <c r="CI7511"/>
      <c r="CJ7511"/>
    </row>
    <row r="7512" spans="39:88" x14ac:dyDescent="0.3"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  <c r="BF7512"/>
      <c r="BG7512"/>
      <c r="BH7512"/>
      <c r="BI7512"/>
      <c r="BJ7512"/>
      <c r="BK7512"/>
      <c r="BL7512"/>
      <c r="BM7512"/>
      <c r="BN7512"/>
      <c r="BO7512"/>
      <c r="BP7512"/>
      <c r="BQ7512"/>
      <c r="BR7512"/>
      <c r="BS7512"/>
      <c r="BT7512"/>
      <c r="BU7512"/>
      <c r="BV7512"/>
      <c r="BW7512"/>
      <c r="BX7512"/>
      <c r="BY7512"/>
      <c r="BZ7512"/>
      <c r="CA7512"/>
      <c r="CB7512"/>
      <c r="CC7512"/>
      <c r="CD7512"/>
      <c r="CE7512"/>
      <c r="CF7512"/>
      <c r="CG7512"/>
      <c r="CH7512"/>
      <c r="CI7512"/>
      <c r="CJ7512"/>
    </row>
    <row r="7513" spans="39:88" x14ac:dyDescent="0.3"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  <c r="BF7513"/>
      <c r="BG7513"/>
      <c r="BH7513"/>
      <c r="BI7513"/>
      <c r="BJ7513"/>
      <c r="BK7513"/>
      <c r="BL7513"/>
      <c r="BM7513"/>
      <c r="BN7513"/>
      <c r="BO7513"/>
      <c r="BP7513"/>
      <c r="BQ7513"/>
      <c r="BR7513"/>
      <c r="BS7513"/>
      <c r="BT7513"/>
      <c r="BU7513"/>
      <c r="BV7513"/>
      <c r="BW7513"/>
      <c r="BX7513"/>
      <c r="BY7513"/>
      <c r="BZ7513"/>
      <c r="CA7513"/>
      <c r="CB7513"/>
      <c r="CC7513"/>
      <c r="CD7513"/>
      <c r="CE7513"/>
      <c r="CF7513"/>
      <c r="CG7513"/>
      <c r="CH7513"/>
      <c r="CI7513"/>
      <c r="CJ7513"/>
    </row>
    <row r="7514" spans="39:88" x14ac:dyDescent="0.3"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  <c r="BF7514"/>
      <c r="BG7514"/>
      <c r="BH7514"/>
      <c r="BI7514"/>
      <c r="BJ7514"/>
      <c r="BK7514"/>
      <c r="BL7514"/>
      <c r="BM7514"/>
      <c r="BN7514"/>
      <c r="BO7514"/>
      <c r="BP7514"/>
      <c r="BQ7514"/>
      <c r="BR7514"/>
      <c r="BS7514"/>
      <c r="BT7514"/>
      <c r="BU7514"/>
      <c r="BV7514"/>
      <c r="BW7514"/>
      <c r="BX7514"/>
      <c r="BY7514"/>
      <c r="BZ7514"/>
      <c r="CA7514"/>
      <c r="CB7514"/>
      <c r="CC7514"/>
      <c r="CD7514"/>
      <c r="CE7514"/>
      <c r="CF7514"/>
      <c r="CG7514"/>
      <c r="CH7514"/>
      <c r="CI7514"/>
      <c r="CJ7514"/>
    </row>
    <row r="7515" spans="39:88" x14ac:dyDescent="0.3"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  <c r="BF7515"/>
      <c r="BG7515"/>
      <c r="BH7515"/>
      <c r="BI7515"/>
      <c r="BJ7515"/>
      <c r="BK7515"/>
      <c r="BL7515"/>
      <c r="BM7515"/>
      <c r="BN7515"/>
      <c r="BO7515"/>
      <c r="BP7515"/>
      <c r="BQ7515"/>
      <c r="BR7515"/>
      <c r="BS7515"/>
      <c r="BT7515"/>
      <c r="BU7515"/>
      <c r="BV7515"/>
      <c r="BW7515"/>
      <c r="BX7515"/>
      <c r="BY7515"/>
      <c r="BZ7515"/>
      <c r="CA7515"/>
      <c r="CB7515"/>
      <c r="CC7515"/>
      <c r="CD7515"/>
      <c r="CE7515"/>
      <c r="CF7515"/>
      <c r="CG7515"/>
      <c r="CH7515"/>
      <c r="CI7515"/>
      <c r="CJ7515"/>
    </row>
    <row r="7516" spans="39:88" x14ac:dyDescent="0.3"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  <c r="BF7516"/>
      <c r="BG7516"/>
      <c r="BH7516"/>
      <c r="BI7516"/>
      <c r="BJ7516"/>
      <c r="BK7516"/>
      <c r="BL7516"/>
      <c r="BM7516"/>
      <c r="BN7516"/>
      <c r="BO7516"/>
      <c r="BP7516"/>
      <c r="BQ7516"/>
      <c r="BR7516"/>
      <c r="BS7516"/>
      <c r="BT7516"/>
      <c r="BU7516"/>
      <c r="BV7516"/>
      <c r="BW7516"/>
      <c r="BX7516"/>
      <c r="BY7516"/>
      <c r="BZ7516"/>
      <c r="CA7516"/>
      <c r="CB7516"/>
      <c r="CC7516"/>
      <c r="CD7516"/>
      <c r="CE7516"/>
      <c r="CF7516"/>
      <c r="CG7516"/>
      <c r="CH7516"/>
      <c r="CI7516"/>
      <c r="CJ7516"/>
    </row>
    <row r="7517" spans="39:88" x14ac:dyDescent="0.3"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  <c r="BF7517"/>
      <c r="BG7517"/>
      <c r="BH7517"/>
      <c r="BI7517"/>
      <c r="BJ7517"/>
      <c r="BK7517"/>
      <c r="BL7517"/>
      <c r="BM7517"/>
      <c r="BN7517"/>
      <c r="BO7517"/>
      <c r="BP7517"/>
      <c r="BQ7517"/>
      <c r="BR7517"/>
      <c r="BS7517"/>
      <c r="BT7517"/>
      <c r="BU7517"/>
      <c r="BV7517"/>
      <c r="BW7517"/>
      <c r="BX7517"/>
      <c r="BY7517"/>
      <c r="BZ7517"/>
      <c r="CA7517"/>
      <c r="CB7517"/>
      <c r="CC7517"/>
      <c r="CD7517"/>
      <c r="CE7517"/>
      <c r="CF7517"/>
      <c r="CG7517"/>
      <c r="CH7517"/>
      <c r="CI7517"/>
      <c r="CJ7517"/>
    </row>
    <row r="7518" spans="39:88" x14ac:dyDescent="0.3"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  <c r="BF7518"/>
      <c r="BG7518"/>
      <c r="BH7518"/>
      <c r="BI7518"/>
      <c r="BJ7518"/>
      <c r="BK7518"/>
      <c r="BL7518"/>
      <c r="BM7518"/>
      <c r="BN7518"/>
      <c r="BO7518"/>
      <c r="BP7518"/>
      <c r="BQ7518"/>
      <c r="BR7518"/>
      <c r="BS7518"/>
      <c r="BT7518"/>
      <c r="BU7518"/>
      <c r="BV7518"/>
      <c r="BW7518"/>
      <c r="BX7518"/>
      <c r="BY7518"/>
      <c r="BZ7518"/>
      <c r="CA7518"/>
      <c r="CB7518"/>
      <c r="CC7518"/>
      <c r="CD7518"/>
      <c r="CE7518"/>
      <c r="CF7518"/>
      <c r="CG7518"/>
      <c r="CH7518"/>
      <c r="CI7518"/>
      <c r="CJ7518"/>
    </row>
    <row r="7519" spans="39:88" x14ac:dyDescent="0.3"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  <c r="BF7519"/>
      <c r="BG7519"/>
      <c r="BH7519"/>
      <c r="BI7519"/>
      <c r="BJ7519"/>
      <c r="BK7519"/>
      <c r="BL7519"/>
      <c r="BM7519"/>
      <c r="BN7519"/>
      <c r="BO7519"/>
      <c r="BP7519"/>
      <c r="BQ7519"/>
      <c r="BR7519"/>
      <c r="BS7519"/>
      <c r="BT7519"/>
      <c r="BU7519"/>
      <c r="BV7519"/>
      <c r="BW7519"/>
      <c r="BX7519"/>
      <c r="BY7519"/>
      <c r="BZ7519"/>
      <c r="CA7519"/>
      <c r="CB7519"/>
      <c r="CC7519"/>
      <c r="CD7519"/>
      <c r="CE7519"/>
      <c r="CF7519"/>
      <c r="CG7519"/>
      <c r="CH7519"/>
      <c r="CI7519"/>
      <c r="CJ7519"/>
    </row>
    <row r="7520" spans="39:88" x14ac:dyDescent="0.3"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  <c r="BF7520"/>
      <c r="BG7520"/>
      <c r="BH7520"/>
      <c r="BI7520"/>
      <c r="BJ7520"/>
      <c r="BK7520"/>
      <c r="BL7520"/>
      <c r="BM7520"/>
      <c r="BN7520"/>
      <c r="BO7520"/>
      <c r="BP7520"/>
      <c r="BQ7520"/>
      <c r="BR7520"/>
      <c r="BS7520"/>
      <c r="BT7520"/>
      <c r="BU7520"/>
      <c r="BV7520"/>
      <c r="BW7520"/>
      <c r="BX7520"/>
      <c r="BY7520"/>
      <c r="BZ7520"/>
      <c r="CA7520"/>
      <c r="CB7520"/>
      <c r="CC7520"/>
      <c r="CD7520"/>
      <c r="CE7520"/>
      <c r="CF7520"/>
      <c r="CG7520"/>
      <c r="CH7520"/>
      <c r="CI7520"/>
      <c r="CJ7520"/>
    </row>
    <row r="7521" spans="39:88" x14ac:dyDescent="0.3"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  <c r="BF7521"/>
      <c r="BG7521"/>
      <c r="BH7521"/>
      <c r="BI7521"/>
      <c r="BJ7521"/>
      <c r="BK7521"/>
      <c r="BL7521"/>
      <c r="BM7521"/>
      <c r="BN7521"/>
      <c r="BO7521"/>
      <c r="BP7521"/>
      <c r="BQ7521"/>
      <c r="BR7521"/>
      <c r="BS7521"/>
      <c r="BT7521"/>
      <c r="BU7521"/>
      <c r="BV7521"/>
      <c r="BW7521"/>
      <c r="BX7521"/>
      <c r="BY7521"/>
      <c r="BZ7521"/>
      <c r="CA7521"/>
      <c r="CB7521"/>
      <c r="CC7521"/>
      <c r="CD7521"/>
      <c r="CE7521"/>
      <c r="CF7521"/>
      <c r="CG7521"/>
      <c r="CH7521"/>
      <c r="CI7521"/>
      <c r="CJ7521"/>
    </row>
    <row r="7522" spans="39:88" x14ac:dyDescent="0.3"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  <c r="BF7522"/>
      <c r="BG7522"/>
      <c r="BH7522"/>
      <c r="BI7522"/>
      <c r="BJ7522"/>
      <c r="BK7522"/>
      <c r="BL7522"/>
      <c r="BM7522"/>
      <c r="BN7522"/>
      <c r="BO7522"/>
      <c r="BP7522"/>
      <c r="BQ7522"/>
      <c r="BR7522"/>
      <c r="BS7522"/>
      <c r="BT7522"/>
      <c r="BU7522"/>
      <c r="BV7522"/>
      <c r="BW7522"/>
      <c r="BX7522"/>
      <c r="BY7522"/>
      <c r="BZ7522"/>
      <c r="CA7522"/>
      <c r="CB7522"/>
      <c r="CC7522"/>
      <c r="CD7522"/>
      <c r="CE7522"/>
      <c r="CF7522"/>
      <c r="CG7522"/>
      <c r="CH7522"/>
      <c r="CI7522"/>
      <c r="CJ7522"/>
    </row>
    <row r="7523" spans="39:88" x14ac:dyDescent="0.3"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  <c r="BF7523"/>
      <c r="BG7523"/>
      <c r="BH7523"/>
      <c r="BI7523"/>
      <c r="BJ7523"/>
      <c r="BK7523"/>
      <c r="BL7523"/>
      <c r="BM7523"/>
      <c r="BN7523"/>
      <c r="BO7523"/>
      <c r="BP7523"/>
      <c r="BQ7523"/>
      <c r="BR7523"/>
      <c r="BS7523"/>
      <c r="BT7523"/>
      <c r="BU7523"/>
      <c r="BV7523"/>
      <c r="BW7523"/>
      <c r="BX7523"/>
      <c r="BY7523"/>
      <c r="BZ7523"/>
      <c r="CA7523"/>
      <c r="CB7523"/>
      <c r="CC7523"/>
      <c r="CD7523"/>
      <c r="CE7523"/>
      <c r="CF7523"/>
      <c r="CG7523"/>
      <c r="CH7523"/>
      <c r="CI7523"/>
      <c r="CJ7523"/>
    </row>
    <row r="7524" spans="39:88" x14ac:dyDescent="0.3"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  <c r="BF7524"/>
      <c r="BG7524"/>
      <c r="BH7524"/>
      <c r="BI7524"/>
      <c r="BJ7524"/>
      <c r="BK7524"/>
      <c r="BL7524"/>
      <c r="BM7524"/>
      <c r="BN7524"/>
      <c r="BO7524"/>
      <c r="BP7524"/>
      <c r="BQ7524"/>
      <c r="BR7524"/>
      <c r="BS7524"/>
      <c r="BT7524"/>
      <c r="BU7524"/>
      <c r="BV7524"/>
      <c r="BW7524"/>
      <c r="BX7524"/>
      <c r="BY7524"/>
      <c r="BZ7524"/>
      <c r="CA7524"/>
      <c r="CB7524"/>
      <c r="CC7524"/>
      <c r="CD7524"/>
      <c r="CE7524"/>
      <c r="CF7524"/>
      <c r="CG7524"/>
      <c r="CH7524"/>
      <c r="CI7524"/>
      <c r="CJ7524"/>
    </row>
    <row r="7525" spans="39:88" x14ac:dyDescent="0.3"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  <c r="BF7525"/>
      <c r="BG7525"/>
      <c r="BH7525"/>
      <c r="BI7525"/>
      <c r="BJ7525"/>
      <c r="BK7525"/>
      <c r="BL7525"/>
      <c r="BM7525"/>
      <c r="BN7525"/>
      <c r="BO7525"/>
      <c r="BP7525"/>
      <c r="BQ7525"/>
      <c r="BR7525"/>
      <c r="BS7525"/>
      <c r="BT7525"/>
      <c r="BU7525"/>
      <c r="BV7525"/>
      <c r="BW7525"/>
      <c r="BX7525"/>
      <c r="BY7525"/>
      <c r="BZ7525"/>
      <c r="CA7525"/>
      <c r="CB7525"/>
      <c r="CC7525"/>
      <c r="CD7525"/>
      <c r="CE7525"/>
      <c r="CF7525"/>
      <c r="CG7525"/>
      <c r="CH7525"/>
      <c r="CI7525"/>
      <c r="CJ7525"/>
    </row>
    <row r="7526" spans="39:88" x14ac:dyDescent="0.3"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  <c r="BF7526"/>
      <c r="BG7526"/>
      <c r="BH7526"/>
      <c r="BI7526"/>
      <c r="BJ7526"/>
      <c r="BK7526"/>
      <c r="BL7526"/>
      <c r="BM7526"/>
      <c r="BN7526"/>
      <c r="BO7526"/>
      <c r="BP7526"/>
      <c r="BQ7526"/>
      <c r="BR7526"/>
      <c r="BS7526"/>
      <c r="BT7526"/>
      <c r="BU7526"/>
      <c r="BV7526"/>
      <c r="BW7526"/>
      <c r="BX7526"/>
      <c r="BY7526"/>
      <c r="BZ7526"/>
      <c r="CA7526"/>
      <c r="CB7526"/>
      <c r="CC7526"/>
      <c r="CD7526"/>
      <c r="CE7526"/>
      <c r="CF7526"/>
      <c r="CG7526"/>
      <c r="CH7526"/>
      <c r="CI7526"/>
      <c r="CJ7526"/>
    </row>
    <row r="7527" spans="39:88" x14ac:dyDescent="0.3"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  <c r="BF7527"/>
      <c r="BG7527"/>
      <c r="BH7527"/>
      <c r="BI7527"/>
      <c r="BJ7527"/>
      <c r="BK7527"/>
      <c r="BL7527"/>
      <c r="BM7527"/>
      <c r="BN7527"/>
      <c r="BO7527"/>
      <c r="BP7527"/>
      <c r="BQ7527"/>
      <c r="BR7527"/>
      <c r="BS7527"/>
      <c r="BT7527"/>
      <c r="BU7527"/>
      <c r="BV7527"/>
      <c r="BW7527"/>
      <c r="BX7527"/>
      <c r="BY7527"/>
      <c r="BZ7527"/>
      <c r="CA7527"/>
      <c r="CB7527"/>
      <c r="CC7527"/>
      <c r="CD7527"/>
      <c r="CE7527"/>
      <c r="CF7527"/>
      <c r="CG7527"/>
      <c r="CH7527"/>
      <c r="CI7527"/>
      <c r="CJ7527"/>
    </row>
    <row r="7528" spans="39:88" x14ac:dyDescent="0.3"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  <c r="BF7528"/>
      <c r="BG7528"/>
      <c r="BH7528"/>
      <c r="BI7528"/>
      <c r="BJ7528"/>
      <c r="BK7528"/>
      <c r="BL7528"/>
      <c r="BM7528"/>
      <c r="BN7528"/>
      <c r="BO7528"/>
      <c r="BP7528"/>
      <c r="BQ7528"/>
      <c r="BR7528"/>
      <c r="BS7528"/>
      <c r="BT7528"/>
      <c r="BU7528"/>
      <c r="BV7528"/>
      <c r="BW7528"/>
      <c r="BX7528"/>
      <c r="BY7528"/>
      <c r="BZ7528"/>
      <c r="CA7528"/>
      <c r="CB7528"/>
      <c r="CC7528"/>
      <c r="CD7528"/>
      <c r="CE7528"/>
      <c r="CF7528"/>
      <c r="CG7528"/>
      <c r="CH7528"/>
      <c r="CI7528"/>
      <c r="CJ7528"/>
    </row>
    <row r="7529" spans="39:88" x14ac:dyDescent="0.3"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  <c r="BF7529"/>
      <c r="BG7529"/>
      <c r="BH7529"/>
      <c r="BI7529"/>
      <c r="BJ7529"/>
      <c r="BK7529"/>
      <c r="BL7529"/>
      <c r="BM7529"/>
      <c r="BN7529"/>
      <c r="BO7529"/>
      <c r="BP7529"/>
      <c r="BQ7529"/>
      <c r="BR7529"/>
      <c r="BS7529"/>
      <c r="BT7529"/>
      <c r="BU7529"/>
      <c r="BV7529"/>
      <c r="BW7529"/>
      <c r="BX7529"/>
      <c r="BY7529"/>
      <c r="BZ7529"/>
      <c r="CA7529"/>
      <c r="CB7529"/>
      <c r="CC7529"/>
      <c r="CD7529"/>
      <c r="CE7529"/>
      <c r="CF7529"/>
      <c r="CG7529"/>
      <c r="CH7529"/>
      <c r="CI7529"/>
      <c r="CJ7529"/>
    </row>
    <row r="7530" spans="39:88" x14ac:dyDescent="0.3"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  <c r="BF7530"/>
      <c r="BG7530"/>
      <c r="BH7530"/>
      <c r="BI7530"/>
      <c r="BJ7530"/>
      <c r="BK7530"/>
      <c r="BL7530"/>
      <c r="BM7530"/>
      <c r="BN7530"/>
      <c r="BO7530"/>
      <c r="BP7530"/>
      <c r="BQ7530"/>
      <c r="BR7530"/>
      <c r="BS7530"/>
      <c r="BT7530"/>
      <c r="BU7530"/>
      <c r="BV7530"/>
      <c r="BW7530"/>
      <c r="BX7530"/>
      <c r="BY7530"/>
      <c r="BZ7530"/>
      <c r="CA7530"/>
      <c r="CB7530"/>
      <c r="CC7530"/>
      <c r="CD7530"/>
      <c r="CE7530"/>
      <c r="CF7530"/>
      <c r="CG7530"/>
      <c r="CH7530"/>
      <c r="CI7530"/>
      <c r="CJ7530"/>
    </row>
    <row r="7531" spans="39:88" x14ac:dyDescent="0.3"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  <c r="BF7531"/>
      <c r="BG7531"/>
      <c r="BH7531"/>
      <c r="BI7531"/>
      <c r="BJ7531"/>
      <c r="BK7531"/>
      <c r="BL7531"/>
      <c r="BM7531"/>
      <c r="BN7531"/>
      <c r="BO7531"/>
      <c r="BP7531"/>
      <c r="BQ7531"/>
      <c r="BR7531"/>
      <c r="BS7531"/>
      <c r="BT7531"/>
      <c r="BU7531"/>
      <c r="BV7531"/>
      <c r="BW7531"/>
      <c r="BX7531"/>
      <c r="BY7531"/>
      <c r="BZ7531"/>
      <c r="CA7531"/>
      <c r="CB7531"/>
      <c r="CC7531"/>
      <c r="CD7531"/>
      <c r="CE7531"/>
      <c r="CF7531"/>
      <c r="CG7531"/>
      <c r="CH7531"/>
      <c r="CI7531"/>
      <c r="CJ7531"/>
    </row>
    <row r="7532" spans="39:88" x14ac:dyDescent="0.3"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  <c r="BF7532"/>
      <c r="BG7532"/>
      <c r="BH7532"/>
      <c r="BI7532"/>
      <c r="BJ7532"/>
      <c r="BK7532"/>
      <c r="BL7532"/>
      <c r="BM7532"/>
      <c r="BN7532"/>
      <c r="BO7532"/>
      <c r="BP7532"/>
      <c r="BQ7532"/>
      <c r="BR7532"/>
      <c r="BS7532"/>
      <c r="BT7532"/>
      <c r="BU7532"/>
      <c r="BV7532"/>
      <c r="BW7532"/>
      <c r="BX7532"/>
      <c r="BY7532"/>
      <c r="BZ7532"/>
      <c r="CA7532"/>
      <c r="CB7532"/>
      <c r="CC7532"/>
      <c r="CD7532"/>
      <c r="CE7532"/>
      <c r="CF7532"/>
      <c r="CG7532"/>
      <c r="CH7532"/>
      <c r="CI7532"/>
      <c r="CJ7532"/>
    </row>
    <row r="7533" spans="39:88" x14ac:dyDescent="0.3"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  <c r="BF7533"/>
      <c r="BG7533"/>
      <c r="BH7533"/>
      <c r="BI7533"/>
      <c r="BJ7533"/>
      <c r="BK7533"/>
      <c r="BL7533"/>
      <c r="BM7533"/>
      <c r="BN7533"/>
      <c r="BO7533"/>
      <c r="BP7533"/>
      <c r="BQ7533"/>
      <c r="BR7533"/>
      <c r="BS7533"/>
      <c r="BT7533"/>
      <c r="BU7533"/>
      <c r="BV7533"/>
      <c r="BW7533"/>
      <c r="BX7533"/>
      <c r="BY7533"/>
      <c r="BZ7533"/>
      <c r="CA7533"/>
      <c r="CB7533"/>
      <c r="CC7533"/>
      <c r="CD7533"/>
      <c r="CE7533"/>
      <c r="CF7533"/>
      <c r="CG7533"/>
      <c r="CH7533"/>
      <c r="CI7533"/>
      <c r="CJ7533"/>
    </row>
    <row r="7534" spans="39:88" x14ac:dyDescent="0.3"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  <c r="BF7534"/>
      <c r="BG7534"/>
      <c r="BH7534"/>
      <c r="BI7534"/>
      <c r="BJ7534"/>
      <c r="BK7534"/>
      <c r="BL7534"/>
      <c r="BM7534"/>
      <c r="BN7534"/>
      <c r="BO7534"/>
      <c r="BP7534"/>
      <c r="BQ7534"/>
      <c r="BR7534"/>
      <c r="BS7534"/>
      <c r="BT7534"/>
      <c r="BU7534"/>
      <c r="BV7534"/>
      <c r="BW7534"/>
      <c r="BX7534"/>
      <c r="BY7534"/>
      <c r="BZ7534"/>
      <c r="CA7534"/>
      <c r="CB7534"/>
      <c r="CC7534"/>
      <c r="CD7534"/>
      <c r="CE7534"/>
      <c r="CF7534"/>
      <c r="CG7534"/>
      <c r="CH7534"/>
      <c r="CI7534"/>
      <c r="CJ7534"/>
    </row>
    <row r="7535" spans="39:88" x14ac:dyDescent="0.3"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  <c r="BF7535"/>
      <c r="BG7535"/>
      <c r="BH7535"/>
      <c r="BI7535"/>
      <c r="BJ7535"/>
      <c r="BK7535"/>
      <c r="BL7535"/>
      <c r="BM7535"/>
      <c r="BN7535"/>
      <c r="BO7535"/>
      <c r="BP7535"/>
      <c r="BQ7535"/>
      <c r="BR7535"/>
      <c r="BS7535"/>
      <c r="BT7535"/>
      <c r="BU7535"/>
      <c r="BV7535"/>
      <c r="BW7535"/>
      <c r="BX7535"/>
      <c r="BY7535"/>
      <c r="BZ7535"/>
      <c r="CA7535"/>
      <c r="CB7535"/>
      <c r="CC7535"/>
      <c r="CD7535"/>
      <c r="CE7535"/>
      <c r="CF7535"/>
      <c r="CG7535"/>
      <c r="CH7535"/>
      <c r="CI7535"/>
      <c r="CJ7535"/>
    </row>
    <row r="7536" spans="39:88" x14ac:dyDescent="0.3"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  <c r="BF7536"/>
      <c r="BG7536"/>
      <c r="BH7536"/>
      <c r="BI7536"/>
      <c r="BJ7536"/>
      <c r="BK7536"/>
      <c r="BL7536"/>
      <c r="BM7536"/>
      <c r="BN7536"/>
      <c r="BO7536"/>
      <c r="BP7536"/>
      <c r="BQ7536"/>
      <c r="BR7536"/>
      <c r="BS7536"/>
      <c r="BT7536"/>
      <c r="BU7536"/>
      <c r="BV7536"/>
      <c r="BW7536"/>
      <c r="BX7536"/>
      <c r="BY7536"/>
      <c r="BZ7536"/>
      <c r="CA7536"/>
      <c r="CB7536"/>
      <c r="CC7536"/>
      <c r="CD7536"/>
      <c r="CE7536"/>
      <c r="CF7536"/>
      <c r="CG7536"/>
      <c r="CH7536"/>
      <c r="CI7536"/>
      <c r="CJ7536"/>
    </row>
    <row r="7537" spans="39:88" x14ac:dyDescent="0.3"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  <c r="BF7537"/>
      <c r="BG7537"/>
      <c r="BH7537"/>
      <c r="BI7537"/>
      <c r="BJ7537"/>
      <c r="BK7537"/>
      <c r="BL7537"/>
      <c r="BM7537"/>
      <c r="BN7537"/>
      <c r="BO7537"/>
      <c r="BP7537"/>
      <c r="BQ7537"/>
      <c r="BR7537"/>
      <c r="BS7537"/>
      <c r="BT7537"/>
      <c r="BU7537"/>
      <c r="BV7537"/>
      <c r="BW7537"/>
      <c r="BX7537"/>
      <c r="BY7537"/>
      <c r="BZ7537"/>
      <c r="CA7537"/>
      <c r="CB7537"/>
      <c r="CC7537"/>
      <c r="CD7537"/>
      <c r="CE7537"/>
      <c r="CF7537"/>
      <c r="CG7537"/>
      <c r="CH7537"/>
      <c r="CI7537"/>
      <c r="CJ7537"/>
    </row>
    <row r="7538" spans="39:88" x14ac:dyDescent="0.3"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  <c r="BF7538"/>
      <c r="BG7538"/>
      <c r="BH7538"/>
      <c r="BI7538"/>
      <c r="BJ7538"/>
      <c r="BK7538"/>
      <c r="BL7538"/>
      <c r="BM7538"/>
      <c r="BN7538"/>
      <c r="BO7538"/>
      <c r="BP7538"/>
      <c r="BQ7538"/>
      <c r="BR7538"/>
      <c r="BS7538"/>
      <c r="BT7538"/>
      <c r="BU7538"/>
      <c r="BV7538"/>
      <c r="BW7538"/>
      <c r="BX7538"/>
      <c r="BY7538"/>
      <c r="BZ7538"/>
      <c r="CA7538"/>
      <c r="CB7538"/>
      <c r="CC7538"/>
      <c r="CD7538"/>
      <c r="CE7538"/>
      <c r="CF7538"/>
      <c r="CG7538"/>
      <c r="CH7538"/>
      <c r="CI7538"/>
      <c r="CJ7538"/>
    </row>
    <row r="7539" spans="39:88" x14ac:dyDescent="0.3"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  <c r="BF7539"/>
      <c r="BG7539"/>
      <c r="BH7539"/>
      <c r="BI7539"/>
      <c r="BJ7539"/>
      <c r="BK7539"/>
      <c r="BL7539"/>
      <c r="BM7539"/>
      <c r="BN7539"/>
      <c r="BO7539"/>
      <c r="BP7539"/>
      <c r="BQ7539"/>
      <c r="BR7539"/>
      <c r="BS7539"/>
      <c r="BT7539"/>
      <c r="BU7539"/>
      <c r="BV7539"/>
      <c r="BW7539"/>
      <c r="BX7539"/>
      <c r="BY7539"/>
      <c r="BZ7539"/>
      <c r="CA7539"/>
      <c r="CB7539"/>
      <c r="CC7539"/>
      <c r="CD7539"/>
      <c r="CE7539"/>
      <c r="CF7539"/>
      <c r="CG7539"/>
      <c r="CH7539"/>
      <c r="CI7539"/>
      <c r="CJ7539"/>
    </row>
    <row r="7540" spans="39:88" x14ac:dyDescent="0.3"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  <c r="BF7540"/>
      <c r="BG7540"/>
      <c r="BH7540"/>
      <c r="BI7540"/>
      <c r="BJ7540"/>
      <c r="BK7540"/>
      <c r="BL7540"/>
      <c r="BM7540"/>
      <c r="BN7540"/>
      <c r="BO7540"/>
      <c r="BP7540"/>
      <c r="BQ7540"/>
      <c r="BR7540"/>
      <c r="BS7540"/>
      <c r="BT7540"/>
      <c r="BU7540"/>
      <c r="BV7540"/>
      <c r="BW7540"/>
      <c r="BX7540"/>
      <c r="BY7540"/>
      <c r="BZ7540"/>
      <c r="CA7540"/>
      <c r="CB7540"/>
      <c r="CC7540"/>
      <c r="CD7540"/>
      <c r="CE7540"/>
      <c r="CF7540"/>
      <c r="CG7540"/>
      <c r="CH7540"/>
      <c r="CI7540"/>
      <c r="CJ7540"/>
    </row>
    <row r="7541" spans="39:88" x14ac:dyDescent="0.3"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  <c r="BF7541"/>
      <c r="BG7541"/>
      <c r="BH7541"/>
      <c r="BI7541"/>
      <c r="BJ7541"/>
      <c r="BK7541"/>
      <c r="BL7541"/>
      <c r="BM7541"/>
      <c r="BN7541"/>
      <c r="BO7541"/>
      <c r="BP7541"/>
      <c r="BQ7541"/>
      <c r="BR7541"/>
      <c r="BS7541"/>
      <c r="BT7541"/>
      <c r="BU7541"/>
      <c r="BV7541"/>
      <c r="BW7541"/>
      <c r="BX7541"/>
      <c r="BY7541"/>
      <c r="BZ7541"/>
      <c r="CA7541"/>
      <c r="CB7541"/>
      <c r="CC7541"/>
      <c r="CD7541"/>
      <c r="CE7541"/>
      <c r="CF7541"/>
      <c r="CG7541"/>
      <c r="CH7541"/>
      <c r="CI7541"/>
      <c r="CJ7541"/>
    </row>
    <row r="7542" spans="39:88" x14ac:dyDescent="0.3"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  <c r="BF7542"/>
      <c r="BG7542"/>
      <c r="BH7542"/>
      <c r="BI7542"/>
      <c r="BJ7542"/>
      <c r="BK7542"/>
      <c r="BL7542"/>
      <c r="BM7542"/>
      <c r="BN7542"/>
      <c r="BO7542"/>
      <c r="BP7542"/>
      <c r="BQ7542"/>
      <c r="BR7542"/>
      <c r="BS7542"/>
      <c r="BT7542"/>
      <c r="BU7542"/>
      <c r="BV7542"/>
      <c r="BW7542"/>
      <c r="BX7542"/>
      <c r="BY7542"/>
      <c r="BZ7542"/>
      <c r="CA7542"/>
      <c r="CB7542"/>
      <c r="CC7542"/>
      <c r="CD7542"/>
      <c r="CE7542"/>
      <c r="CF7542"/>
      <c r="CG7542"/>
      <c r="CH7542"/>
      <c r="CI7542"/>
      <c r="CJ7542"/>
    </row>
    <row r="7543" spans="39:88" x14ac:dyDescent="0.3"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  <c r="BF7543"/>
      <c r="BG7543"/>
      <c r="BH7543"/>
      <c r="BI7543"/>
      <c r="BJ7543"/>
      <c r="BK7543"/>
      <c r="BL7543"/>
      <c r="BM7543"/>
      <c r="BN7543"/>
      <c r="BO7543"/>
      <c r="BP7543"/>
      <c r="BQ7543"/>
      <c r="BR7543"/>
      <c r="BS7543"/>
      <c r="BT7543"/>
      <c r="BU7543"/>
      <c r="BV7543"/>
      <c r="BW7543"/>
      <c r="BX7543"/>
      <c r="BY7543"/>
      <c r="BZ7543"/>
      <c r="CA7543"/>
      <c r="CB7543"/>
      <c r="CC7543"/>
      <c r="CD7543"/>
      <c r="CE7543"/>
      <c r="CF7543"/>
      <c r="CG7543"/>
      <c r="CH7543"/>
      <c r="CI7543"/>
      <c r="CJ7543"/>
    </row>
    <row r="7544" spans="39:88" x14ac:dyDescent="0.3"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  <c r="BF7544"/>
      <c r="BG7544"/>
      <c r="BH7544"/>
      <c r="BI7544"/>
      <c r="BJ7544"/>
      <c r="BK7544"/>
      <c r="BL7544"/>
      <c r="BM7544"/>
      <c r="BN7544"/>
      <c r="BO7544"/>
      <c r="BP7544"/>
      <c r="BQ7544"/>
      <c r="BR7544"/>
      <c r="BS7544"/>
      <c r="BT7544"/>
      <c r="BU7544"/>
      <c r="BV7544"/>
      <c r="BW7544"/>
      <c r="BX7544"/>
      <c r="BY7544"/>
      <c r="BZ7544"/>
      <c r="CA7544"/>
      <c r="CB7544"/>
      <c r="CC7544"/>
      <c r="CD7544"/>
      <c r="CE7544"/>
      <c r="CF7544"/>
      <c r="CG7544"/>
      <c r="CH7544"/>
      <c r="CI7544"/>
      <c r="CJ7544"/>
    </row>
    <row r="7545" spans="39:88" x14ac:dyDescent="0.3"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  <c r="BF7545"/>
      <c r="BG7545"/>
      <c r="BH7545"/>
      <c r="BI7545"/>
      <c r="BJ7545"/>
      <c r="BK7545"/>
      <c r="BL7545"/>
      <c r="BM7545"/>
      <c r="BN7545"/>
      <c r="BO7545"/>
      <c r="BP7545"/>
      <c r="BQ7545"/>
      <c r="BR7545"/>
      <c r="BS7545"/>
      <c r="BT7545"/>
      <c r="BU7545"/>
      <c r="BV7545"/>
      <c r="BW7545"/>
      <c r="BX7545"/>
      <c r="BY7545"/>
      <c r="BZ7545"/>
      <c r="CA7545"/>
      <c r="CB7545"/>
      <c r="CC7545"/>
      <c r="CD7545"/>
      <c r="CE7545"/>
      <c r="CF7545"/>
      <c r="CG7545"/>
      <c r="CH7545"/>
      <c r="CI7545"/>
      <c r="CJ7545"/>
    </row>
    <row r="7546" spans="39:88" x14ac:dyDescent="0.3"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  <c r="BF7546"/>
      <c r="BG7546"/>
      <c r="BH7546"/>
      <c r="BI7546"/>
      <c r="BJ7546"/>
      <c r="BK7546"/>
      <c r="BL7546"/>
      <c r="BM7546"/>
      <c r="BN7546"/>
      <c r="BO7546"/>
      <c r="BP7546"/>
      <c r="BQ7546"/>
      <c r="BR7546"/>
      <c r="BS7546"/>
      <c r="BT7546"/>
      <c r="BU7546"/>
      <c r="BV7546"/>
      <c r="BW7546"/>
      <c r="BX7546"/>
      <c r="BY7546"/>
      <c r="BZ7546"/>
      <c r="CA7546"/>
      <c r="CB7546"/>
      <c r="CC7546"/>
      <c r="CD7546"/>
      <c r="CE7546"/>
      <c r="CF7546"/>
      <c r="CG7546"/>
      <c r="CH7546"/>
      <c r="CI7546"/>
      <c r="CJ7546"/>
    </row>
    <row r="7547" spans="39:88" x14ac:dyDescent="0.3"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  <c r="BF7547"/>
      <c r="BG7547"/>
      <c r="BH7547"/>
      <c r="BI7547"/>
      <c r="BJ7547"/>
      <c r="BK7547"/>
      <c r="BL7547"/>
      <c r="BM7547"/>
      <c r="BN7547"/>
      <c r="BO7547"/>
      <c r="BP7547"/>
      <c r="BQ7547"/>
      <c r="BR7547"/>
      <c r="BS7547"/>
      <c r="BT7547"/>
      <c r="BU7547"/>
      <c r="BV7547"/>
      <c r="BW7547"/>
      <c r="BX7547"/>
      <c r="BY7547"/>
      <c r="BZ7547"/>
      <c r="CA7547"/>
      <c r="CB7547"/>
      <c r="CC7547"/>
      <c r="CD7547"/>
      <c r="CE7547"/>
      <c r="CF7547"/>
      <c r="CG7547"/>
      <c r="CH7547"/>
      <c r="CI7547"/>
      <c r="CJ7547"/>
    </row>
    <row r="7548" spans="39:88" x14ac:dyDescent="0.3"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  <c r="BF7548"/>
      <c r="BG7548"/>
      <c r="BH7548"/>
      <c r="BI7548"/>
      <c r="BJ7548"/>
      <c r="BK7548"/>
      <c r="BL7548"/>
      <c r="BM7548"/>
      <c r="BN7548"/>
      <c r="BO7548"/>
      <c r="BP7548"/>
      <c r="BQ7548"/>
      <c r="BR7548"/>
      <c r="BS7548"/>
      <c r="BT7548"/>
      <c r="BU7548"/>
      <c r="BV7548"/>
      <c r="BW7548"/>
      <c r="BX7548"/>
      <c r="BY7548"/>
      <c r="BZ7548"/>
      <c r="CA7548"/>
      <c r="CB7548"/>
      <c r="CC7548"/>
      <c r="CD7548"/>
      <c r="CE7548"/>
      <c r="CF7548"/>
      <c r="CG7548"/>
      <c r="CH7548"/>
      <c r="CI7548"/>
      <c r="CJ7548"/>
    </row>
    <row r="7549" spans="39:88" x14ac:dyDescent="0.3"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  <c r="BF7549"/>
      <c r="BG7549"/>
      <c r="BH7549"/>
      <c r="BI7549"/>
      <c r="BJ7549"/>
      <c r="BK7549"/>
      <c r="BL7549"/>
      <c r="BM7549"/>
      <c r="BN7549"/>
      <c r="BO7549"/>
      <c r="BP7549"/>
      <c r="BQ7549"/>
      <c r="BR7549"/>
      <c r="BS7549"/>
      <c r="BT7549"/>
      <c r="BU7549"/>
      <c r="BV7549"/>
      <c r="BW7549"/>
      <c r="BX7549"/>
      <c r="BY7549"/>
      <c r="BZ7549"/>
      <c r="CA7549"/>
      <c r="CB7549"/>
      <c r="CC7549"/>
      <c r="CD7549"/>
      <c r="CE7549"/>
      <c r="CF7549"/>
      <c r="CG7549"/>
      <c r="CH7549"/>
      <c r="CI7549"/>
      <c r="CJ7549"/>
    </row>
    <row r="7550" spans="39:88" x14ac:dyDescent="0.3"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  <c r="BF7550"/>
      <c r="BG7550"/>
      <c r="BH7550"/>
      <c r="BI7550"/>
      <c r="BJ7550"/>
      <c r="BK7550"/>
      <c r="BL7550"/>
      <c r="BM7550"/>
      <c r="BN7550"/>
      <c r="BO7550"/>
      <c r="BP7550"/>
      <c r="BQ7550"/>
      <c r="BR7550"/>
      <c r="BS7550"/>
      <c r="BT7550"/>
      <c r="BU7550"/>
      <c r="BV7550"/>
      <c r="BW7550"/>
      <c r="BX7550"/>
      <c r="BY7550"/>
      <c r="BZ7550"/>
      <c r="CA7550"/>
      <c r="CB7550"/>
      <c r="CC7550"/>
      <c r="CD7550"/>
      <c r="CE7550"/>
      <c r="CF7550"/>
      <c r="CG7550"/>
      <c r="CH7550"/>
      <c r="CI7550"/>
      <c r="CJ7550"/>
    </row>
    <row r="7551" spans="39:88" x14ac:dyDescent="0.3"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  <c r="BF7551"/>
      <c r="BG7551"/>
      <c r="BH7551"/>
      <c r="BI7551"/>
      <c r="BJ7551"/>
      <c r="BK7551"/>
      <c r="BL7551"/>
      <c r="BM7551"/>
      <c r="BN7551"/>
      <c r="BO7551"/>
      <c r="BP7551"/>
      <c r="BQ7551"/>
      <c r="BR7551"/>
      <c r="BS7551"/>
      <c r="BT7551"/>
      <c r="BU7551"/>
      <c r="BV7551"/>
      <c r="BW7551"/>
      <c r="BX7551"/>
      <c r="BY7551"/>
      <c r="BZ7551"/>
      <c r="CA7551"/>
      <c r="CB7551"/>
      <c r="CC7551"/>
      <c r="CD7551"/>
      <c r="CE7551"/>
      <c r="CF7551"/>
      <c r="CG7551"/>
      <c r="CH7551"/>
      <c r="CI7551"/>
      <c r="CJ7551"/>
    </row>
    <row r="7552" spans="39:88" x14ac:dyDescent="0.3"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  <c r="BF7552"/>
      <c r="BG7552"/>
      <c r="BH7552"/>
      <c r="BI7552"/>
      <c r="BJ7552"/>
      <c r="BK7552"/>
      <c r="BL7552"/>
      <c r="BM7552"/>
      <c r="BN7552"/>
      <c r="BO7552"/>
      <c r="BP7552"/>
      <c r="BQ7552"/>
      <c r="BR7552"/>
      <c r="BS7552"/>
      <c r="BT7552"/>
      <c r="BU7552"/>
      <c r="BV7552"/>
      <c r="BW7552"/>
      <c r="BX7552"/>
      <c r="BY7552"/>
      <c r="BZ7552"/>
      <c r="CA7552"/>
      <c r="CB7552"/>
      <c r="CC7552"/>
      <c r="CD7552"/>
      <c r="CE7552"/>
      <c r="CF7552"/>
      <c r="CG7552"/>
      <c r="CH7552"/>
      <c r="CI7552"/>
      <c r="CJ7552"/>
    </row>
    <row r="7553" spans="39:88" x14ac:dyDescent="0.3"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  <c r="BF7553"/>
      <c r="BG7553"/>
      <c r="BH7553"/>
      <c r="BI7553"/>
      <c r="BJ7553"/>
      <c r="BK7553"/>
      <c r="BL7553"/>
      <c r="BM7553"/>
      <c r="BN7553"/>
      <c r="BO7553"/>
      <c r="BP7553"/>
      <c r="BQ7553"/>
      <c r="BR7553"/>
      <c r="BS7553"/>
      <c r="BT7553"/>
      <c r="BU7553"/>
      <c r="BV7553"/>
      <c r="BW7553"/>
      <c r="BX7553"/>
      <c r="BY7553"/>
      <c r="BZ7553"/>
      <c r="CA7553"/>
      <c r="CB7553"/>
      <c r="CC7553"/>
      <c r="CD7553"/>
      <c r="CE7553"/>
      <c r="CF7553"/>
      <c r="CG7553"/>
      <c r="CH7553"/>
      <c r="CI7553"/>
      <c r="CJ7553"/>
    </row>
    <row r="7554" spans="39:88" x14ac:dyDescent="0.3"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  <c r="BF7554"/>
      <c r="BG7554"/>
      <c r="BH7554"/>
      <c r="BI7554"/>
      <c r="BJ7554"/>
      <c r="BK7554"/>
      <c r="BL7554"/>
      <c r="BM7554"/>
      <c r="BN7554"/>
      <c r="BO7554"/>
      <c r="BP7554"/>
      <c r="BQ7554"/>
      <c r="BR7554"/>
      <c r="BS7554"/>
      <c r="BT7554"/>
      <c r="BU7554"/>
      <c r="BV7554"/>
      <c r="BW7554"/>
      <c r="BX7554"/>
      <c r="BY7554"/>
      <c r="BZ7554"/>
      <c r="CA7554"/>
      <c r="CB7554"/>
      <c r="CC7554"/>
      <c r="CD7554"/>
      <c r="CE7554"/>
      <c r="CF7554"/>
      <c r="CG7554"/>
      <c r="CH7554"/>
      <c r="CI7554"/>
      <c r="CJ7554"/>
    </row>
    <row r="7555" spans="39:88" x14ac:dyDescent="0.3"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  <c r="BF7555"/>
      <c r="BG7555"/>
      <c r="BH7555"/>
      <c r="BI7555"/>
      <c r="BJ7555"/>
      <c r="BK7555"/>
      <c r="BL7555"/>
      <c r="BM7555"/>
      <c r="BN7555"/>
      <c r="BO7555"/>
      <c r="BP7555"/>
      <c r="BQ7555"/>
      <c r="BR7555"/>
      <c r="BS7555"/>
      <c r="BT7555"/>
      <c r="BU7555"/>
      <c r="BV7555"/>
      <c r="BW7555"/>
      <c r="BX7555"/>
      <c r="BY7555"/>
      <c r="BZ7555"/>
      <c r="CA7555"/>
      <c r="CB7555"/>
      <c r="CC7555"/>
      <c r="CD7555"/>
      <c r="CE7555"/>
      <c r="CF7555"/>
      <c r="CG7555"/>
      <c r="CH7555"/>
      <c r="CI7555"/>
      <c r="CJ7555"/>
    </row>
    <row r="7556" spans="39:88" x14ac:dyDescent="0.3"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  <c r="BF7556"/>
      <c r="BG7556"/>
      <c r="BH7556"/>
      <c r="BI7556"/>
      <c r="BJ7556"/>
      <c r="BK7556"/>
      <c r="BL7556"/>
      <c r="BM7556"/>
      <c r="BN7556"/>
      <c r="BO7556"/>
      <c r="BP7556"/>
      <c r="BQ7556"/>
      <c r="BR7556"/>
      <c r="BS7556"/>
      <c r="BT7556"/>
      <c r="BU7556"/>
      <c r="BV7556"/>
      <c r="BW7556"/>
      <c r="BX7556"/>
      <c r="BY7556"/>
      <c r="BZ7556"/>
      <c r="CA7556"/>
      <c r="CB7556"/>
      <c r="CC7556"/>
      <c r="CD7556"/>
      <c r="CE7556"/>
      <c r="CF7556"/>
      <c r="CG7556"/>
      <c r="CH7556"/>
      <c r="CI7556"/>
      <c r="CJ7556"/>
    </row>
    <row r="7557" spans="39:88" x14ac:dyDescent="0.3"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  <c r="BF7557"/>
      <c r="BG7557"/>
      <c r="BH7557"/>
      <c r="BI7557"/>
      <c r="BJ7557"/>
      <c r="BK7557"/>
      <c r="BL7557"/>
      <c r="BM7557"/>
      <c r="BN7557"/>
      <c r="BO7557"/>
      <c r="BP7557"/>
      <c r="BQ7557"/>
      <c r="BR7557"/>
      <c r="BS7557"/>
      <c r="BT7557"/>
      <c r="BU7557"/>
      <c r="BV7557"/>
      <c r="BW7557"/>
      <c r="BX7557"/>
      <c r="BY7557"/>
      <c r="BZ7557"/>
      <c r="CA7557"/>
      <c r="CB7557"/>
      <c r="CC7557"/>
      <c r="CD7557"/>
      <c r="CE7557"/>
      <c r="CF7557"/>
      <c r="CG7557"/>
      <c r="CH7557"/>
      <c r="CI7557"/>
      <c r="CJ7557"/>
    </row>
    <row r="7558" spans="39:88" x14ac:dyDescent="0.3"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  <c r="BF7558"/>
      <c r="BG7558"/>
      <c r="BH7558"/>
      <c r="BI7558"/>
      <c r="BJ7558"/>
      <c r="BK7558"/>
      <c r="BL7558"/>
      <c r="BM7558"/>
      <c r="BN7558"/>
      <c r="BO7558"/>
      <c r="BP7558"/>
      <c r="BQ7558"/>
      <c r="BR7558"/>
      <c r="BS7558"/>
      <c r="BT7558"/>
      <c r="BU7558"/>
      <c r="BV7558"/>
      <c r="BW7558"/>
      <c r="BX7558"/>
      <c r="BY7558"/>
      <c r="BZ7558"/>
      <c r="CA7558"/>
      <c r="CB7558"/>
      <c r="CC7558"/>
      <c r="CD7558"/>
      <c r="CE7558"/>
      <c r="CF7558"/>
      <c r="CG7558"/>
      <c r="CH7558"/>
      <c r="CI7558"/>
      <c r="CJ7558"/>
    </row>
    <row r="7559" spans="39:88" x14ac:dyDescent="0.3"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  <c r="BF7559"/>
      <c r="BG7559"/>
      <c r="BH7559"/>
      <c r="BI7559"/>
      <c r="BJ7559"/>
      <c r="BK7559"/>
      <c r="BL7559"/>
      <c r="BM7559"/>
      <c r="BN7559"/>
      <c r="BO7559"/>
      <c r="BP7559"/>
      <c r="BQ7559"/>
      <c r="BR7559"/>
      <c r="BS7559"/>
      <c r="BT7559"/>
      <c r="BU7559"/>
      <c r="BV7559"/>
      <c r="BW7559"/>
      <c r="BX7559"/>
      <c r="BY7559"/>
      <c r="BZ7559"/>
      <c r="CA7559"/>
      <c r="CB7559"/>
      <c r="CC7559"/>
      <c r="CD7559"/>
      <c r="CE7559"/>
      <c r="CF7559"/>
      <c r="CG7559"/>
      <c r="CH7559"/>
      <c r="CI7559"/>
      <c r="CJ7559"/>
    </row>
    <row r="7560" spans="39:88" x14ac:dyDescent="0.3"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  <c r="BF7560"/>
      <c r="BG7560"/>
      <c r="BH7560"/>
      <c r="BI7560"/>
      <c r="BJ7560"/>
      <c r="BK7560"/>
      <c r="BL7560"/>
      <c r="BM7560"/>
      <c r="BN7560"/>
      <c r="BO7560"/>
      <c r="BP7560"/>
      <c r="BQ7560"/>
      <c r="BR7560"/>
      <c r="BS7560"/>
      <c r="BT7560"/>
      <c r="BU7560"/>
      <c r="BV7560"/>
      <c r="BW7560"/>
      <c r="BX7560"/>
      <c r="BY7560"/>
      <c r="BZ7560"/>
      <c r="CA7560"/>
      <c r="CB7560"/>
      <c r="CC7560"/>
      <c r="CD7560"/>
      <c r="CE7560"/>
      <c r="CF7560"/>
      <c r="CG7560"/>
      <c r="CH7560"/>
      <c r="CI7560"/>
      <c r="CJ7560"/>
    </row>
    <row r="7561" spans="39:88" x14ac:dyDescent="0.3"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  <c r="BF7561"/>
      <c r="BG7561"/>
      <c r="BH7561"/>
      <c r="BI7561"/>
      <c r="BJ7561"/>
      <c r="BK7561"/>
      <c r="BL7561"/>
      <c r="BM7561"/>
      <c r="BN7561"/>
      <c r="BO7561"/>
      <c r="BP7561"/>
      <c r="BQ7561"/>
      <c r="BR7561"/>
      <c r="BS7561"/>
      <c r="BT7561"/>
      <c r="BU7561"/>
      <c r="BV7561"/>
      <c r="BW7561"/>
      <c r="BX7561"/>
      <c r="BY7561"/>
      <c r="BZ7561"/>
      <c r="CA7561"/>
      <c r="CB7561"/>
      <c r="CC7561"/>
      <c r="CD7561"/>
      <c r="CE7561"/>
      <c r="CF7561"/>
      <c r="CG7561"/>
      <c r="CH7561"/>
      <c r="CI7561"/>
      <c r="CJ7561"/>
    </row>
    <row r="7562" spans="39:88" x14ac:dyDescent="0.3"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  <c r="BF7562"/>
      <c r="BG7562"/>
      <c r="BH7562"/>
      <c r="BI7562"/>
      <c r="BJ7562"/>
      <c r="BK7562"/>
      <c r="BL7562"/>
      <c r="BM7562"/>
      <c r="BN7562"/>
      <c r="BO7562"/>
      <c r="BP7562"/>
      <c r="BQ7562"/>
      <c r="BR7562"/>
      <c r="BS7562"/>
      <c r="BT7562"/>
      <c r="BU7562"/>
      <c r="BV7562"/>
      <c r="BW7562"/>
      <c r="BX7562"/>
      <c r="BY7562"/>
      <c r="BZ7562"/>
      <c r="CA7562"/>
      <c r="CB7562"/>
      <c r="CC7562"/>
      <c r="CD7562"/>
      <c r="CE7562"/>
      <c r="CF7562"/>
      <c r="CG7562"/>
      <c r="CH7562"/>
      <c r="CI7562"/>
      <c r="CJ7562"/>
    </row>
    <row r="7563" spans="39:88" x14ac:dyDescent="0.3"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  <c r="BF7563"/>
      <c r="BG7563"/>
      <c r="BH7563"/>
      <c r="BI7563"/>
      <c r="BJ7563"/>
      <c r="BK7563"/>
      <c r="BL7563"/>
      <c r="BM7563"/>
      <c r="BN7563"/>
      <c r="BO7563"/>
      <c r="BP7563"/>
      <c r="BQ7563"/>
      <c r="BR7563"/>
      <c r="BS7563"/>
      <c r="BT7563"/>
      <c r="BU7563"/>
      <c r="BV7563"/>
      <c r="BW7563"/>
      <c r="BX7563"/>
      <c r="BY7563"/>
      <c r="BZ7563"/>
      <c r="CA7563"/>
      <c r="CB7563"/>
      <c r="CC7563"/>
      <c r="CD7563"/>
      <c r="CE7563"/>
      <c r="CF7563"/>
      <c r="CG7563"/>
      <c r="CH7563"/>
      <c r="CI7563"/>
      <c r="CJ7563"/>
    </row>
    <row r="7564" spans="39:88" x14ac:dyDescent="0.3"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  <c r="BF7564"/>
      <c r="BG7564"/>
      <c r="BH7564"/>
      <c r="BI7564"/>
      <c r="BJ7564"/>
      <c r="BK7564"/>
      <c r="BL7564"/>
      <c r="BM7564"/>
      <c r="BN7564"/>
      <c r="BO7564"/>
      <c r="BP7564"/>
      <c r="BQ7564"/>
      <c r="BR7564"/>
      <c r="BS7564"/>
      <c r="BT7564"/>
      <c r="BU7564"/>
      <c r="BV7564"/>
      <c r="BW7564"/>
      <c r="BX7564"/>
      <c r="BY7564"/>
      <c r="BZ7564"/>
      <c r="CA7564"/>
      <c r="CB7564"/>
      <c r="CC7564"/>
      <c r="CD7564"/>
      <c r="CE7564"/>
      <c r="CF7564"/>
      <c r="CG7564"/>
      <c r="CH7564"/>
      <c r="CI7564"/>
      <c r="CJ7564"/>
    </row>
    <row r="7565" spans="39:88" x14ac:dyDescent="0.3"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  <c r="BF7565"/>
      <c r="BG7565"/>
      <c r="BH7565"/>
      <c r="BI7565"/>
      <c r="BJ7565"/>
      <c r="BK7565"/>
      <c r="BL7565"/>
      <c r="BM7565"/>
      <c r="BN7565"/>
      <c r="BO7565"/>
      <c r="BP7565"/>
      <c r="BQ7565"/>
      <c r="BR7565"/>
      <c r="BS7565"/>
      <c r="BT7565"/>
      <c r="BU7565"/>
      <c r="BV7565"/>
      <c r="BW7565"/>
      <c r="BX7565"/>
      <c r="BY7565"/>
      <c r="BZ7565"/>
      <c r="CA7565"/>
      <c r="CB7565"/>
      <c r="CC7565"/>
      <c r="CD7565"/>
      <c r="CE7565"/>
      <c r="CF7565"/>
      <c r="CG7565"/>
      <c r="CH7565"/>
      <c r="CI7565"/>
      <c r="CJ7565"/>
    </row>
    <row r="7566" spans="39:88" x14ac:dyDescent="0.3"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  <c r="BF7566"/>
      <c r="BG7566"/>
      <c r="BH7566"/>
      <c r="BI7566"/>
      <c r="BJ7566"/>
      <c r="BK7566"/>
      <c r="BL7566"/>
      <c r="BM7566"/>
      <c r="BN7566"/>
      <c r="BO7566"/>
      <c r="BP7566"/>
      <c r="BQ7566"/>
      <c r="BR7566"/>
      <c r="BS7566"/>
      <c r="BT7566"/>
      <c r="BU7566"/>
      <c r="BV7566"/>
      <c r="BW7566"/>
      <c r="BX7566"/>
      <c r="BY7566"/>
      <c r="BZ7566"/>
      <c r="CA7566"/>
      <c r="CB7566"/>
      <c r="CC7566"/>
      <c r="CD7566"/>
      <c r="CE7566"/>
      <c r="CF7566"/>
      <c r="CG7566"/>
      <c r="CH7566"/>
      <c r="CI7566"/>
      <c r="CJ7566"/>
    </row>
    <row r="7567" spans="39:88" x14ac:dyDescent="0.3"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  <c r="BF7567"/>
      <c r="BG7567"/>
      <c r="BH7567"/>
      <c r="BI7567"/>
      <c r="BJ7567"/>
      <c r="BK7567"/>
      <c r="BL7567"/>
      <c r="BM7567"/>
      <c r="BN7567"/>
      <c r="BO7567"/>
      <c r="BP7567"/>
      <c r="BQ7567"/>
      <c r="BR7567"/>
      <c r="BS7567"/>
      <c r="BT7567"/>
      <c r="BU7567"/>
      <c r="BV7567"/>
      <c r="BW7567"/>
      <c r="BX7567"/>
      <c r="BY7567"/>
      <c r="BZ7567"/>
      <c r="CA7567"/>
      <c r="CB7567"/>
      <c r="CC7567"/>
      <c r="CD7567"/>
      <c r="CE7567"/>
      <c r="CF7567"/>
      <c r="CG7567"/>
      <c r="CH7567"/>
      <c r="CI7567"/>
      <c r="CJ7567"/>
    </row>
    <row r="7568" spans="39:88" x14ac:dyDescent="0.3"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  <c r="BF7568"/>
      <c r="BG7568"/>
      <c r="BH7568"/>
      <c r="BI7568"/>
      <c r="BJ7568"/>
      <c r="BK7568"/>
      <c r="BL7568"/>
      <c r="BM7568"/>
      <c r="BN7568"/>
      <c r="BO7568"/>
      <c r="BP7568"/>
      <c r="BQ7568"/>
      <c r="BR7568"/>
      <c r="BS7568"/>
      <c r="BT7568"/>
      <c r="BU7568"/>
      <c r="BV7568"/>
      <c r="BW7568"/>
      <c r="BX7568"/>
      <c r="BY7568"/>
      <c r="BZ7568"/>
      <c r="CA7568"/>
      <c r="CB7568"/>
      <c r="CC7568"/>
      <c r="CD7568"/>
      <c r="CE7568"/>
      <c r="CF7568"/>
      <c r="CG7568"/>
      <c r="CH7568"/>
      <c r="CI7568"/>
      <c r="CJ7568"/>
    </row>
    <row r="7569" spans="39:88" x14ac:dyDescent="0.3"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  <c r="BF7569"/>
      <c r="BG7569"/>
      <c r="BH7569"/>
      <c r="BI7569"/>
      <c r="BJ7569"/>
      <c r="BK7569"/>
      <c r="BL7569"/>
      <c r="BM7569"/>
      <c r="BN7569"/>
      <c r="BO7569"/>
      <c r="BP7569"/>
      <c r="BQ7569"/>
      <c r="BR7569"/>
      <c r="BS7569"/>
      <c r="BT7569"/>
      <c r="BU7569"/>
      <c r="BV7569"/>
      <c r="BW7569"/>
      <c r="BX7569"/>
      <c r="BY7569"/>
      <c r="BZ7569"/>
      <c r="CA7569"/>
      <c r="CB7569"/>
      <c r="CC7569"/>
      <c r="CD7569"/>
      <c r="CE7569"/>
      <c r="CF7569"/>
      <c r="CG7569"/>
      <c r="CH7569"/>
      <c r="CI7569"/>
      <c r="CJ7569"/>
    </row>
    <row r="7570" spans="39:88" x14ac:dyDescent="0.3"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  <c r="BF7570"/>
      <c r="BG7570"/>
      <c r="BH7570"/>
      <c r="BI7570"/>
      <c r="BJ7570"/>
      <c r="BK7570"/>
      <c r="BL7570"/>
      <c r="BM7570"/>
      <c r="BN7570"/>
      <c r="BO7570"/>
      <c r="BP7570"/>
      <c r="BQ7570"/>
      <c r="BR7570"/>
      <c r="BS7570"/>
      <c r="BT7570"/>
      <c r="BU7570"/>
      <c r="BV7570"/>
      <c r="BW7570"/>
      <c r="BX7570"/>
      <c r="BY7570"/>
      <c r="BZ7570"/>
      <c r="CA7570"/>
      <c r="CB7570"/>
      <c r="CC7570"/>
      <c r="CD7570"/>
      <c r="CE7570"/>
      <c r="CF7570"/>
      <c r="CG7570"/>
      <c r="CH7570"/>
      <c r="CI7570"/>
      <c r="CJ7570"/>
    </row>
    <row r="7571" spans="39:88" x14ac:dyDescent="0.3"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  <c r="BF7571"/>
      <c r="BG7571"/>
      <c r="BH7571"/>
      <c r="BI7571"/>
      <c r="BJ7571"/>
      <c r="BK7571"/>
      <c r="BL7571"/>
      <c r="BM7571"/>
      <c r="BN7571"/>
      <c r="BO7571"/>
      <c r="BP7571"/>
      <c r="BQ7571"/>
      <c r="BR7571"/>
      <c r="BS7571"/>
      <c r="BT7571"/>
      <c r="BU7571"/>
      <c r="BV7571"/>
      <c r="BW7571"/>
      <c r="BX7571"/>
      <c r="BY7571"/>
      <c r="BZ7571"/>
      <c r="CA7571"/>
      <c r="CB7571"/>
      <c r="CC7571"/>
      <c r="CD7571"/>
      <c r="CE7571"/>
      <c r="CF7571"/>
      <c r="CG7571"/>
      <c r="CH7571"/>
      <c r="CI7571"/>
      <c r="CJ7571"/>
    </row>
    <row r="7572" spans="39:88" x14ac:dyDescent="0.3"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  <c r="BF7572"/>
      <c r="BG7572"/>
      <c r="BH7572"/>
      <c r="BI7572"/>
      <c r="BJ7572"/>
      <c r="BK7572"/>
      <c r="BL7572"/>
      <c r="BM7572"/>
      <c r="BN7572"/>
      <c r="BO7572"/>
      <c r="BP7572"/>
      <c r="BQ7572"/>
      <c r="BR7572"/>
      <c r="BS7572"/>
      <c r="BT7572"/>
      <c r="BU7572"/>
      <c r="BV7572"/>
      <c r="BW7572"/>
      <c r="BX7572"/>
      <c r="BY7572"/>
      <c r="BZ7572"/>
      <c r="CA7572"/>
      <c r="CB7572"/>
      <c r="CC7572"/>
      <c r="CD7572"/>
      <c r="CE7572"/>
      <c r="CF7572"/>
      <c r="CG7572"/>
      <c r="CH7572"/>
      <c r="CI7572"/>
      <c r="CJ7572"/>
    </row>
    <row r="7573" spans="39:88" x14ac:dyDescent="0.3"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  <c r="BF7573"/>
      <c r="BG7573"/>
      <c r="BH7573"/>
      <c r="BI7573"/>
      <c r="BJ7573"/>
      <c r="BK7573"/>
      <c r="BL7573"/>
      <c r="BM7573"/>
      <c r="BN7573"/>
      <c r="BO7573"/>
      <c r="BP7573"/>
      <c r="BQ7573"/>
      <c r="BR7573"/>
      <c r="BS7573"/>
      <c r="BT7573"/>
      <c r="BU7573"/>
      <c r="BV7573"/>
      <c r="BW7573"/>
      <c r="BX7573"/>
      <c r="BY7573"/>
      <c r="BZ7573"/>
      <c r="CA7573"/>
      <c r="CB7573"/>
      <c r="CC7573"/>
      <c r="CD7573"/>
      <c r="CE7573"/>
      <c r="CF7573"/>
      <c r="CG7573"/>
      <c r="CH7573"/>
      <c r="CI7573"/>
      <c r="CJ7573"/>
    </row>
    <row r="7574" spans="39:88" x14ac:dyDescent="0.3"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  <c r="BF7574"/>
      <c r="BG7574"/>
      <c r="BH7574"/>
      <c r="BI7574"/>
      <c r="BJ7574"/>
      <c r="BK7574"/>
      <c r="BL7574"/>
      <c r="BM7574"/>
      <c r="BN7574"/>
      <c r="BO7574"/>
      <c r="BP7574"/>
      <c r="BQ7574"/>
      <c r="BR7574"/>
      <c r="BS7574"/>
      <c r="BT7574"/>
      <c r="BU7574"/>
      <c r="BV7574"/>
      <c r="BW7574"/>
      <c r="BX7574"/>
      <c r="BY7574"/>
      <c r="BZ7574"/>
      <c r="CA7574"/>
      <c r="CB7574"/>
      <c r="CC7574"/>
      <c r="CD7574"/>
      <c r="CE7574"/>
      <c r="CF7574"/>
      <c r="CG7574"/>
      <c r="CH7574"/>
      <c r="CI7574"/>
      <c r="CJ7574"/>
    </row>
    <row r="7575" spans="39:88" x14ac:dyDescent="0.3"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  <c r="BF7575"/>
      <c r="BG7575"/>
      <c r="BH7575"/>
      <c r="BI7575"/>
      <c r="BJ7575"/>
      <c r="BK7575"/>
      <c r="BL7575"/>
      <c r="BM7575"/>
      <c r="BN7575"/>
      <c r="BO7575"/>
      <c r="BP7575"/>
      <c r="BQ7575"/>
      <c r="BR7575"/>
      <c r="BS7575"/>
      <c r="BT7575"/>
      <c r="BU7575"/>
      <c r="BV7575"/>
      <c r="BW7575"/>
      <c r="BX7575"/>
      <c r="BY7575"/>
      <c r="BZ7575"/>
      <c r="CA7575"/>
      <c r="CB7575"/>
      <c r="CC7575"/>
      <c r="CD7575"/>
      <c r="CE7575"/>
      <c r="CF7575"/>
      <c r="CG7575"/>
      <c r="CH7575"/>
      <c r="CI7575"/>
      <c r="CJ7575"/>
    </row>
    <row r="7576" spans="39:88" x14ac:dyDescent="0.3"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  <c r="BF7576"/>
      <c r="BG7576"/>
      <c r="BH7576"/>
      <c r="BI7576"/>
      <c r="BJ7576"/>
      <c r="BK7576"/>
      <c r="BL7576"/>
      <c r="BM7576"/>
      <c r="BN7576"/>
      <c r="BO7576"/>
      <c r="BP7576"/>
      <c r="BQ7576"/>
      <c r="BR7576"/>
      <c r="BS7576"/>
      <c r="BT7576"/>
      <c r="BU7576"/>
      <c r="BV7576"/>
      <c r="BW7576"/>
      <c r="BX7576"/>
      <c r="BY7576"/>
      <c r="BZ7576"/>
      <c r="CA7576"/>
      <c r="CB7576"/>
      <c r="CC7576"/>
      <c r="CD7576"/>
      <c r="CE7576"/>
      <c r="CF7576"/>
      <c r="CG7576"/>
      <c r="CH7576"/>
      <c r="CI7576"/>
      <c r="CJ7576"/>
    </row>
    <row r="7577" spans="39:88" x14ac:dyDescent="0.3"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  <c r="BF7577"/>
      <c r="BG7577"/>
      <c r="BH7577"/>
      <c r="BI7577"/>
      <c r="BJ7577"/>
      <c r="BK7577"/>
      <c r="BL7577"/>
      <c r="BM7577"/>
      <c r="BN7577"/>
      <c r="BO7577"/>
      <c r="BP7577"/>
      <c r="BQ7577"/>
      <c r="BR7577"/>
      <c r="BS7577"/>
      <c r="BT7577"/>
      <c r="BU7577"/>
      <c r="BV7577"/>
      <c r="BW7577"/>
      <c r="BX7577"/>
      <c r="BY7577"/>
      <c r="BZ7577"/>
      <c r="CA7577"/>
      <c r="CB7577"/>
      <c r="CC7577"/>
      <c r="CD7577"/>
      <c r="CE7577"/>
      <c r="CF7577"/>
      <c r="CG7577"/>
      <c r="CH7577"/>
      <c r="CI7577"/>
      <c r="CJ7577"/>
    </row>
    <row r="7578" spans="39:88" x14ac:dyDescent="0.3"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  <c r="BF7578"/>
      <c r="BG7578"/>
      <c r="BH7578"/>
      <c r="BI7578"/>
      <c r="BJ7578"/>
      <c r="BK7578"/>
      <c r="BL7578"/>
      <c r="BM7578"/>
      <c r="BN7578"/>
      <c r="BO7578"/>
      <c r="BP7578"/>
      <c r="BQ7578"/>
      <c r="BR7578"/>
      <c r="BS7578"/>
      <c r="BT7578"/>
      <c r="BU7578"/>
      <c r="BV7578"/>
      <c r="BW7578"/>
      <c r="BX7578"/>
      <c r="BY7578"/>
      <c r="BZ7578"/>
      <c r="CA7578"/>
      <c r="CB7578"/>
      <c r="CC7578"/>
      <c r="CD7578"/>
      <c r="CE7578"/>
      <c r="CF7578"/>
      <c r="CG7578"/>
      <c r="CH7578"/>
      <c r="CI7578"/>
      <c r="CJ7578"/>
    </row>
    <row r="7579" spans="39:88" x14ac:dyDescent="0.3"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  <c r="BF7579"/>
      <c r="BG7579"/>
      <c r="BH7579"/>
      <c r="BI7579"/>
      <c r="BJ7579"/>
      <c r="BK7579"/>
      <c r="BL7579"/>
      <c r="BM7579"/>
      <c r="BN7579"/>
      <c r="BO7579"/>
      <c r="BP7579"/>
      <c r="BQ7579"/>
      <c r="BR7579"/>
      <c r="BS7579"/>
      <c r="BT7579"/>
      <c r="BU7579"/>
      <c r="BV7579"/>
      <c r="BW7579"/>
      <c r="BX7579"/>
      <c r="BY7579"/>
      <c r="BZ7579"/>
      <c r="CA7579"/>
      <c r="CB7579"/>
      <c r="CC7579"/>
      <c r="CD7579"/>
      <c r="CE7579"/>
      <c r="CF7579"/>
      <c r="CG7579"/>
      <c r="CH7579"/>
      <c r="CI7579"/>
      <c r="CJ7579"/>
    </row>
    <row r="7580" spans="39:88" x14ac:dyDescent="0.3"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  <c r="BF7580"/>
      <c r="BG7580"/>
      <c r="BH7580"/>
      <c r="BI7580"/>
      <c r="BJ7580"/>
      <c r="BK7580"/>
      <c r="BL7580"/>
      <c r="BM7580"/>
      <c r="BN7580"/>
      <c r="BO7580"/>
      <c r="BP7580"/>
      <c r="BQ7580"/>
      <c r="BR7580"/>
      <c r="BS7580"/>
      <c r="BT7580"/>
      <c r="BU7580"/>
      <c r="BV7580"/>
      <c r="BW7580"/>
      <c r="BX7580"/>
      <c r="BY7580"/>
      <c r="BZ7580"/>
      <c r="CA7580"/>
      <c r="CB7580"/>
      <c r="CC7580"/>
      <c r="CD7580"/>
      <c r="CE7580"/>
      <c r="CF7580"/>
      <c r="CG7580"/>
      <c r="CH7580"/>
      <c r="CI7580"/>
      <c r="CJ7580"/>
    </row>
    <row r="7581" spans="39:88" x14ac:dyDescent="0.3"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  <c r="BF7581"/>
      <c r="BG7581"/>
      <c r="BH7581"/>
      <c r="BI7581"/>
      <c r="BJ7581"/>
      <c r="BK7581"/>
      <c r="BL7581"/>
      <c r="BM7581"/>
      <c r="BN7581"/>
      <c r="BO7581"/>
      <c r="BP7581"/>
      <c r="BQ7581"/>
      <c r="BR7581"/>
      <c r="BS7581"/>
      <c r="BT7581"/>
      <c r="BU7581"/>
      <c r="BV7581"/>
      <c r="BW7581"/>
      <c r="BX7581"/>
      <c r="BY7581"/>
      <c r="BZ7581"/>
      <c r="CA7581"/>
      <c r="CB7581"/>
      <c r="CC7581"/>
      <c r="CD7581"/>
      <c r="CE7581"/>
      <c r="CF7581"/>
      <c r="CG7581"/>
      <c r="CH7581"/>
      <c r="CI7581"/>
      <c r="CJ7581"/>
    </row>
    <row r="7582" spans="39:88" x14ac:dyDescent="0.3"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  <c r="BF7582"/>
      <c r="BG7582"/>
      <c r="BH7582"/>
      <c r="BI7582"/>
      <c r="BJ7582"/>
      <c r="BK7582"/>
      <c r="BL7582"/>
      <c r="BM7582"/>
      <c r="BN7582"/>
      <c r="BO7582"/>
      <c r="BP7582"/>
      <c r="BQ7582"/>
      <c r="BR7582"/>
      <c r="BS7582"/>
      <c r="BT7582"/>
      <c r="BU7582"/>
      <c r="BV7582"/>
      <c r="BW7582"/>
      <c r="BX7582"/>
      <c r="BY7582"/>
      <c r="BZ7582"/>
      <c r="CA7582"/>
      <c r="CB7582"/>
      <c r="CC7582"/>
      <c r="CD7582"/>
      <c r="CE7582"/>
      <c r="CF7582"/>
      <c r="CG7582"/>
      <c r="CH7582"/>
      <c r="CI7582"/>
      <c r="CJ7582"/>
    </row>
    <row r="7583" spans="39:88" x14ac:dyDescent="0.3"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  <c r="BF7583"/>
      <c r="BG7583"/>
      <c r="BH7583"/>
      <c r="BI7583"/>
      <c r="BJ7583"/>
      <c r="BK7583"/>
      <c r="BL7583"/>
      <c r="BM7583"/>
      <c r="BN7583"/>
      <c r="BO7583"/>
      <c r="BP7583"/>
      <c r="BQ7583"/>
      <c r="BR7583"/>
      <c r="BS7583"/>
      <c r="BT7583"/>
      <c r="BU7583"/>
      <c r="BV7583"/>
      <c r="BW7583"/>
      <c r="BX7583"/>
      <c r="BY7583"/>
      <c r="BZ7583"/>
      <c r="CA7583"/>
      <c r="CB7583"/>
      <c r="CC7583"/>
      <c r="CD7583"/>
      <c r="CE7583"/>
      <c r="CF7583"/>
      <c r="CG7583"/>
      <c r="CH7583"/>
      <c r="CI7583"/>
      <c r="CJ7583"/>
    </row>
    <row r="7584" spans="39:88" x14ac:dyDescent="0.3"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  <c r="BF7584"/>
      <c r="BG7584"/>
      <c r="BH7584"/>
      <c r="BI7584"/>
      <c r="BJ7584"/>
      <c r="BK7584"/>
      <c r="BL7584"/>
      <c r="BM7584"/>
      <c r="BN7584"/>
      <c r="BO7584"/>
      <c r="BP7584"/>
      <c r="BQ7584"/>
      <c r="BR7584"/>
      <c r="BS7584"/>
      <c r="BT7584"/>
      <c r="BU7584"/>
      <c r="BV7584"/>
      <c r="BW7584"/>
      <c r="BX7584"/>
      <c r="BY7584"/>
      <c r="BZ7584"/>
      <c r="CA7584"/>
      <c r="CB7584"/>
      <c r="CC7584"/>
      <c r="CD7584"/>
      <c r="CE7584"/>
      <c r="CF7584"/>
      <c r="CG7584"/>
      <c r="CH7584"/>
      <c r="CI7584"/>
      <c r="CJ7584"/>
    </row>
    <row r="7585" spans="39:88" x14ac:dyDescent="0.3"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  <c r="BF7585"/>
      <c r="BG7585"/>
      <c r="BH7585"/>
      <c r="BI7585"/>
      <c r="BJ7585"/>
      <c r="BK7585"/>
      <c r="BL7585"/>
      <c r="BM7585"/>
      <c r="BN7585"/>
      <c r="BO7585"/>
      <c r="BP7585"/>
      <c r="BQ7585"/>
      <c r="BR7585"/>
      <c r="BS7585"/>
      <c r="BT7585"/>
      <c r="BU7585"/>
      <c r="BV7585"/>
      <c r="BW7585"/>
      <c r="BX7585"/>
      <c r="BY7585"/>
      <c r="BZ7585"/>
      <c r="CA7585"/>
      <c r="CB7585"/>
      <c r="CC7585"/>
      <c r="CD7585"/>
      <c r="CE7585"/>
      <c r="CF7585"/>
      <c r="CG7585"/>
      <c r="CH7585"/>
      <c r="CI7585"/>
      <c r="CJ7585"/>
    </row>
    <row r="7586" spans="39:88" x14ac:dyDescent="0.3"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  <c r="BF7586"/>
      <c r="BG7586"/>
      <c r="BH7586"/>
      <c r="BI7586"/>
      <c r="BJ7586"/>
      <c r="BK7586"/>
      <c r="BL7586"/>
      <c r="BM7586"/>
      <c r="BN7586"/>
      <c r="BO7586"/>
      <c r="BP7586"/>
      <c r="BQ7586"/>
      <c r="BR7586"/>
      <c r="BS7586"/>
      <c r="BT7586"/>
      <c r="BU7586"/>
      <c r="BV7586"/>
      <c r="BW7586"/>
      <c r="BX7586"/>
      <c r="BY7586"/>
      <c r="BZ7586"/>
      <c r="CA7586"/>
      <c r="CB7586"/>
      <c r="CC7586"/>
      <c r="CD7586"/>
      <c r="CE7586"/>
      <c r="CF7586"/>
      <c r="CG7586"/>
      <c r="CH7586"/>
      <c r="CI7586"/>
      <c r="CJ7586"/>
    </row>
    <row r="7587" spans="39:88" x14ac:dyDescent="0.3"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  <c r="BF7587"/>
      <c r="BG7587"/>
      <c r="BH7587"/>
      <c r="BI7587"/>
      <c r="BJ7587"/>
      <c r="BK7587"/>
      <c r="BL7587"/>
      <c r="BM7587"/>
      <c r="BN7587"/>
      <c r="BO7587"/>
      <c r="BP7587"/>
      <c r="BQ7587"/>
      <c r="BR7587"/>
      <c r="BS7587"/>
      <c r="BT7587"/>
      <c r="BU7587"/>
      <c r="BV7587"/>
      <c r="BW7587"/>
      <c r="BX7587"/>
      <c r="BY7587"/>
      <c r="BZ7587"/>
      <c r="CA7587"/>
      <c r="CB7587"/>
      <c r="CC7587"/>
      <c r="CD7587"/>
      <c r="CE7587"/>
      <c r="CF7587"/>
      <c r="CG7587"/>
      <c r="CH7587"/>
      <c r="CI7587"/>
      <c r="CJ7587"/>
    </row>
    <row r="7588" spans="39:88" x14ac:dyDescent="0.3"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  <c r="BF7588"/>
      <c r="BG7588"/>
      <c r="BH7588"/>
      <c r="BI7588"/>
      <c r="BJ7588"/>
      <c r="BK7588"/>
      <c r="BL7588"/>
      <c r="BM7588"/>
      <c r="BN7588"/>
      <c r="BO7588"/>
      <c r="BP7588"/>
      <c r="BQ7588"/>
      <c r="BR7588"/>
      <c r="BS7588"/>
      <c r="BT7588"/>
      <c r="BU7588"/>
      <c r="BV7588"/>
      <c r="BW7588"/>
      <c r="BX7588"/>
      <c r="BY7588"/>
      <c r="BZ7588"/>
      <c r="CA7588"/>
      <c r="CB7588"/>
      <c r="CC7588"/>
      <c r="CD7588"/>
      <c r="CE7588"/>
      <c r="CF7588"/>
      <c r="CG7588"/>
      <c r="CH7588"/>
      <c r="CI7588"/>
      <c r="CJ7588"/>
    </row>
    <row r="7589" spans="39:88" x14ac:dyDescent="0.3"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  <c r="BF7589"/>
      <c r="BG7589"/>
      <c r="BH7589"/>
      <c r="BI7589"/>
      <c r="BJ7589"/>
      <c r="BK7589"/>
      <c r="BL7589"/>
      <c r="BM7589"/>
      <c r="BN7589"/>
      <c r="BO7589"/>
      <c r="BP7589"/>
      <c r="BQ7589"/>
      <c r="BR7589"/>
      <c r="BS7589"/>
      <c r="BT7589"/>
      <c r="BU7589"/>
      <c r="BV7589"/>
      <c r="BW7589"/>
      <c r="BX7589"/>
      <c r="BY7589"/>
      <c r="BZ7589"/>
      <c r="CA7589"/>
      <c r="CB7589"/>
      <c r="CC7589"/>
      <c r="CD7589"/>
      <c r="CE7589"/>
      <c r="CF7589"/>
      <c r="CG7589"/>
      <c r="CH7589"/>
      <c r="CI7589"/>
      <c r="CJ7589"/>
    </row>
    <row r="7590" spans="39:88" x14ac:dyDescent="0.3"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  <c r="BF7590"/>
      <c r="BG7590"/>
      <c r="BH7590"/>
      <c r="BI7590"/>
      <c r="BJ7590"/>
      <c r="BK7590"/>
      <c r="BL7590"/>
      <c r="BM7590"/>
      <c r="BN7590"/>
      <c r="BO7590"/>
      <c r="BP7590"/>
      <c r="BQ7590"/>
      <c r="BR7590"/>
      <c r="BS7590"/>
      <c r="BT7590"/>
      <c r="BU7590"/>
      <c r="BV7590"/>
      <c r="BW7590"/>
      <c r="BX7590"/>
      <c r="BY7590"/>
      <c r="BZ7590"/>
      <c r="CA7590"/>
      <c r="CB7590"/>
      <c r="CC7590"/>
      <c r="CD7590"/>
      <c r="CE7590"/>
      <c r="CF7590"/>
      <c r="CG7590"/>
      <c r="CH7590"/>
      <c r="CI7590"/>
      <c r="CJ7590"/>
    </row>
    <row r="7591" spans="39:88" x14ac:dyDescent="0.3"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  <c r="BF7591"/>
      <c r="BG7591"/>
      <c r="BH7591"/>
      <c r="BI7591"/>
      <c r="BJ7591"/>
      <c r="BK7591"/>
      <c r="BL7591"/>
      <c r="BM7591"/>
      <c r="BN7591"/>
      <c r="BO7591"/>
      <c r="BP7591"/>
      <c r="BQ7591"/>
      <c r="BR7591"/>
      <c r="BS7591"/>
      <c r="BT7591"/>
      <c r="BU7591"/>
      <c r="BV7591"/>
      <c r="BW7591"/>
      <c r="BX7591"/>
      <c r="BY7591"/>
      <c r="BZ7591"/>
      <c r="CA7591"/>
      <c r="CB7591"/>
      <c r="CC7591"/>
      <c r="CD7591"/>
      <c r="CE7591"/>
      <c r="CF7591"/>
      <c r="CG7591"/>
      <c r="CH7591"/>
      <c r="CI7591"/>
      <c r="CJ7591"/>
    </row>
    <row r="7592" spans="39:88" x14ac:dyDescent="0.3"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  <c r="BF7592"/>
      <c r="BG7592"/>
      <c r="BH7592"/>
      <c r="BI7592"/>
      <c r="BJ7592"/>
      <c r="BK7592"/>
      <c r="BL7592"/>
      <c r="BM7592"/>
      <c r="BN7592"/>
      <c r="BO7592"/>
      <c r="BP7592"/>
      <c r="BQ7592"/>
      <c r="BR7592"/>
      <c r="BS7592"/>
      <c r="BT7592"/>
      <c r="BU7592"/>
      <c r="BV7592"/>
      <c r="BW7592"/>
      <c r="BX7592"/>
      <c r="BY7592"/>
      <c r="BZ7592"/>
      <c r="CA7592"/>
      <c r="CB7592"/>
      <c r="CC7592"/>
      <c r="CD7592"/>
      <c r="CE7592"/>
      <c r="CF7592"/>
      <c r="CG7592"/>
      <c r="CH7592"/>
      <c r="CI7592"/>
      <c r="CJ7592"/>
    </row>
    <row r="7593" spans="39:88" x14ac:dyDescent="0.3"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  <c r="BF7593"/>
      <c r="BG7593"/>
      <c r="BH7593"/>
      <c r="BI7593"/>
      <c r="BJ7593"/>
      <c r="BK7593"/>
      <c r="BL7593"/>
      <c r="BM7593"/>
      <c r="BN7593"/>
      <c r="BO7593"/>
      <c r="BP7593"/>
      <c r="BQ7593"/>
      <c r="BR7593"/>
      <c r="BS7593"/>
      <c r="BT7593"/>
      <c r="BU7593"/>
      <c r="BV7593"/>
      <c r="BW7593"/>
      <c r="BX7593"/>
      <c r="BY7593"/>
      <c r="BZ7593"/>
      <c r="CA7593"/>
      <c r="CB7593"/>
      <c r="CC7593"/>
      <c r="CD7593"/>
      <c r="CE7593"/>
      <c r="CF7593"/>
      <c r="CG7593"/>
      <c r="CH7593"/>
      <c r="CI7593"/>
      <c r="CJ7593"/>
    </row>
    <row r="7594" spans="39:88" x14ac:dyDescent="0.3"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  <c r="BF7594"/>
      <c r="BG7594"/>
      <c r="BH7594"/>
      <c r="BI7594"/>
      <c r="BJ7594"/>
      <c r="BK7594"/>
      <c r="BL7594"/>
      <c r="BM7594"/>
      <c r="BN7594"/>
      <c r="BO7594"/>
      <c r="BP7594"/>
      <c r="BQ7594"/>
      <c r="BR7594"/>
      <c r="BS7594"/>
      <c r="BT7594"/>
      <c r="BU7594"/>
      <c r="BV7594"/>
      <c r="BW7594"/>
      <c r="BX7594"/>
      <c r="BY7594"/>
      <c r="BZ7594"/>
      <c r="CA7594"/>
      <c r="CB7594"/>
      <c r="CC7594"/>
      <c r="CD7594"/>
      <c r="CE7594"/>
      <c r="CF7594"/>
      <c r="CG7594"/>
      <c r="CH7594"/>
      <c r="CI7594"/>
      <c r="CJ7594"/>
    </row>
    <row r="7595" spans="39:88" x14ac:dyDescent="0.3"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  <c r="BF7595"/>
      <c r="BG7595"/>
      <c r="BH7595"/>
      <c r="BI7595"/>
      <c r="BJ7595"/>
      <c r="BK7595"/>
      <c r="BL7595"/>
      <c r="BM7595"/>
      <c r="BN7595"/>
      <c r="BO7595"/>
      <c r="BP7595"/>
      <c r="BQ7595"/>
      <c r="BR7595"/>
      <c r="BS7595"/>
      <c r="BT7595"/>
      <c r="BU7595"/>
      <c r="BV7595"/>
      <c r="BW7595"/>
      <c r="BX7595"/>
      <c r="BY7595"/>
      <c r="BZ7595"/>
      <c r="CA7595"/>
      <c r="CB7595"/>
      <c r="CC7595"/>
      <c r="CD7595"/>
      <c r="CE7595"/>
      <c r="CF7595"/>
      <c r="CG7595"/>
      <c r="CH7595"/>
      <c r="CI7595"/>
      <c r="CJ7595"/>
    </row>
    <row r="7596" spans="39:88" x14ac:dyDescent="0.3"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  <c r="BF7596"/>
      <c r="BG7596"/>
      <c r="BH7596"/>
      <c r="BI7596"/>
      <c r="BJ7596"/>
      <c r="BK7596"/>
      <c r="BL7596"/>
      <c r="BM7596"/>
      <c r="BN7596"/>
      <c r="BO7596"/>
      <c r="BP7596"/>
      <c r="BQ7596"/>
      <c r="BR7596"/>
      <c r="BS7596"/>
      <c r="BT7596"/>
      <c r="BU7596"/>
      <c r="BV7596"/>
      <c r="BW7596"/>
      <c r="BX7596"/>
      <c r="BY7596"/>
      <c r="BZ7596"/>
      <c r="CA7596"/>
      <c r="CB7596"/>
      <c r="CC7596"/>
      <c r="CD7596"/>
      <c r="CE7596"/>
      <c r="CF7596"/>
      <c r="CG7596"/>
      <c r="CH7596"/>
      <c r="CI7596"/>
      <c r="CJ7596"/>
    </row>
    <row r="7597" spans="39:88" x14ac:dyDescent="0.3"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  <c r="BF7597"/>
      <c r="BG7597"/>
      <c r="BH7597"/>
      <c r="BI7597"/>
      <c r="BJ7597"/>
      <c r="BK7597"/>
      <c r="BL7597"/>
      <c r="BM7597"/>
      <c r="BN7597"/>
      <c r="BO7597"/>
      <c r="BP7597"/>
      <c r="BQ7597"/>
      <c r="BR7597"/>
      <c r="BS7597"/>
      <c r="BT7597"/>
      <c r="BU7597"/>
      <c r="BV7597"/>
      <c r="BW7597"/>
      <c r="BX7597"/>
      <c r="BY7597"/>
      <c r="BZ7597"/>
      <c r="CA7597"/>
      <c r="CB7597"/>
      <c r="CC7597"/>
      <c r="CD7597"/>
      <c r="CE7597"/>
      <c r="CF7597"/>
      <c r="CG7597"/>
      <c r="CH7597"/>
      <c r="CI7597"/>
      <c r="CJ7597"/>
    </row>
    <row r="7598" spans="39:88" x14ac:dyDescent="0.3"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  <c r="BF7598"/>
      <c r="BG7598"/>
      <c r="BH7598"/>
      <c r="BI7598"/>
      <c r="BJ7598"/>
      <c r="BK7598"/>
      <c r="BL7598"/>
      <c r="BM7598"/>
      <c r="BN7598"/>
      <c r="BO7598"/>
      <c r="BP7598"/>
      <c r="BQ7598"/>
      <c r="BR7598"/>
      <c r="BS7598"/>
      <c r="BT7598"/>
      <c r="BU7598"/>
      <c r="BV7598"/>
      <c r="BW7598"/>
      <c r="BX7598"/>
      <c r="BY7598"/>
      <c r="BZ7598"/>
      <c r="CA7598"/>
      <c r="CB7598"/>
      <c r="CC7598"/>
      <c r="CD7598"/>
      <c r="CE7598"/>
      <c r="CF7598"/>
      <c r="CG7598"/>
      <c r="CH7598"/>
      <c r="CI7598"/>
      <c r="CJ7598"/>
    </row>
    <row r="7599" spans="39:88" x14ac:dyDescent="0.3"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  <c r="BF7599"/>
      <c r="BG7599"/>
      <c r="BH7599"/>
      <c r="BI7599"/>
      <c r="BJ7599"/>
      <c r="BK7599"/>
      <c r="BL7599"/>
      <c r="BM7599"/>
      <c r="BN7599"/>
      <c r="BO7599"/>
      <c r="BP7599"/>
      <c r="BQ7599"/>
      <c r="BR7599"/>
      <c r="BS7599"/>
      <c r="BT7599"/>
      <c r="BU7599"/>
      <c r="BV7599"/>
      <c r="BW7599"/>
      <c r="BX7599"/>
      <c r="BY7599"/>
      <c r="BZ7599"/>
      <c r="CA7599"/>
      <c r="CB7599"/>
      <c r="CC7599"/>
      <c r="CD7599"/>
      <c r="CE7599"/>
      <c r="CF7599"/>
      <c r="CG7599"/>
      <c r="CH7599"/>
      <c r="CI7599"/>
      <c r="CJ7599"/>
    </row>
    <row r="7600" spans="39:88" x14ac:dyDescent="0.3"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  <c r="BF7600"/>
      <c r="BG7600"/>
      <c r="BH7600"/>
      <c r="BI7600"/>
      <c r="BJ7600"/>
      <c r="BK7600"/>
      <c r="BL7600"/>
      <c r="BM7600"/>
      <c r="BN7600"/>
      <c r="BO7600"/>
      <c r="BP7600"/>
      <c r="BQ7600"/>
      <c r="BR7600"/>
      <c r="BS7600"/>
      <c r="BT7600"/>
      <c r="BU7600"/>
      <c r="BV7600"/>
      <c r="BW7600"/>
      <c r="BX7600"/>
      <c r="BY7600"/>
      <c r="BZ7600"/>
      <c r="CA7600"/>
      <c r="CB7600"/>
      <c r="CC7600"/>
      <c r="CD7600"/>
      <c r="CE7600"/>
      <c r="CF7600"/>
      <c r="CG7600"/>
      <c r="CH7600"/>
      <c r="CI7600"/>
      <c r="CJ7600"/>
    </row>
    <row r="7601" spans="39:88" x14ac:dyDescent="0.3"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  <c r="BF7601"/>
      <c r="BG7601"/>
      <c r="BH7601"/>
      <c r="BI7601"/>
      <c r="BJ7601"/>
      <c r="BK7601"/>
      <c r="BL7601"/>
      <c r="BM7601"/>
      <c r="BN7601"/>
      <c r="BO7601"/>
      <c r="BP7601"/>
      <c r="BQ7601"/>
      <c r="BR7601"/>
      <c r="BS7601"/>
      <c r="BT7601"/>
      <c r="BU7601"/>
      <c r="BV7601"/>
      <c r="BW7601"/>
      <c r="BX7601"/>
      <c r="BY7601"/>
      <c r="BZ7601"/>
      <c r="CA7601"/>
      <c r="CB7601"/>
      <c r="CC7601"/>
      <c r="CD7601"/>
      <c r="CE7601"/>
      <c r="CF7601"/>
      <c r="CG7601"/>
      <c r="CH7601"/>
      <c r="CI7601"/>
      <c r="CJ7601"/>
    </row>
    <row r="7602" spans="39:88" x14ac:dyDescent="0.3"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  <c r="BF7602"/>
      <c r="BG7602"/>
      <c r="BH7602"/>
      <c r="BI7602"/>
      <c r="BJ7602"/>
      <c r="BK7602"/>
      <c r="BL7602"/>
      <c r="BM7602"/>
      <c r="BN7602"/>
      <c r="BO7602"/>
      <c r="BP7602"/>
      <c r="BQ7602"/>
      <c r="BR7602"/>
      <c r="BS7602"/>
      <c r="BT7602"/>
      <c r="BU7602"/>
      <c r="BV7602"/>
      <c r="BW7602"/>
      <c r="BX7602"/>
      <c r="BY7602"/>
      <c r="BZ7602"/>
      <c r="CA7602"/>
      <c r="CB7602"/>
      <c r="CC7602"/>
      <c r="CD7602"/>
      <c r="CE7602"/>
      <c r="CF7602"/>
      <c r="CG7602"/>
      <c r="CH7602"/>
      <c r="CI7602"/>
      <c r="CJ7602"/>
    </row>
    <row r="7603" spans="39:88" x14ac:dyDescent="0.3"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  <c r="BF7603"/>
      <c r="BG7603"/>
      <c r="BH7603"/>
      <c r="BI7603"/>
      <c r="BJ7603"/>
      <c r="BK7603"/>
      <c r="BL7603"/>
      <c r="BM7603"/>
      <c r="BN7603"/>
      <c r="BO7603"/>
      <c r="BP7603"/>
      <c r="BQ7603"/>
      <c r="BR7603"/>
      <c r="BS7603"/>
      <c r="BT7603"/>
      <c r="BU7603"/>
      <c r="BV7603"/>
      <c r="BW7603"/>
      <c r="BX7603"/>
      <c r="BY7603"/>
      <c r="BZ7603"/>
      <c r="CA7603"/>
      <c r="CB7603"/>
      <c r="CC7603"/>
      <c r="CD7603"/>
      <c r="CE7603"/>
      <c r="CF7603"/>
      <c r="CG7603"/>
      <c r="CH7603"/>
      <c r="CI7603"/>
      <c r="CJ7603"/>
    </row>
    <row r="7604" spans="39:88" x14ac:dyDescent="0.3"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  <c r="BF7604"/>
      <c r="BG7604"/>
      <c r="BH7604"/>
      <c r="BI7604"/>
      <c r="BJ7604"/>
      <c r="BK7604"/>
      <c r="BL7604"/>
      <c r="BM7604"/>
      <c r="BN7604"/>
      <c r="BO7604"/>
      <c r="BP7604"/>
      <c r="BQ7604"/>
      <c r="BR7604"/>
      <c r="BS7604"/>
      <c r="BT7604"/>
      <c r="BU7604"/>
      <c r="BV7604"/>
      <c r="BW7604"/>
      <c r="BX7604"/>
      <c r="BY7604"/>
      <c r="BZ7604"/>
      <c r="CA7604"/>
      <c r="CB7604"/>
      <c r="CC7604"/>
      <c r="CD7604"/>
      <c r="CE7604"/>
      <c r="CF7604"/>
      <c r="CG7604"/>
      <c r="CH7604"/>
      <c r="CI7604"/>
      <c r="CJ7604"/>
    </row>
    <row r="7605" spans="39:88" x14ac:dyDescent="0.3"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  <c r="BF7605"/>
      <c r="BG7605"/>
      <c r="BH7605"/>
      <c r="BI7605"/>
      <c r="BJ7605"/>
      <c r="BK7605"/>
      <c r="BL7605"/>
      <c r="BM7605"/>
      <c r="BN7605"/>
      <c r="BO7605"/>
      <c r="BP7605"/>
      <c r="BQ7605"/>
      <c r="BR7605"/>
      <c r="BS7605"/>
      <c r="BT7605"/>
      <c r="BU7605"/>
      <c r="BV7605"/>
      <c r="BW7605"/>
      <c r="BX7605"/>
      <c r="BY7605"/>
      <c r="BZ7605"/>
      <c r="CA7605"/>
      <c r="CB7605"/>
      <c r="CC7605"/>
      <c r="CD7605"/>
      <c r="CE7605"/>
      <c r="CF7605"/>
      <c r="CG7605"/>
      <c r="CH7605"/>
      <c r="CI7605"/>
      <c r="CJ7605"/>
    </row>
    <row r="7606" spans="39:88" x14ac:dyDescent="0.3"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  <c r="BF7606"/>
      <c r="BG7606"/>
      <c r="BH7606"/>
      <c r="BI7606"/>
      <c r="BJ7606"/>
      <c r="BK7606"/>
      <c r="BL7606"/>
      <c r="BM7606"/>
      <c r="BN7606"/>
      <c r="BO7606"/>
      <c r="BP7606"/>
      <c r="BQ7606"/>
      <c r="BR7606"/>
      <c r="BS7606"/>
      <c r="BT7606"/>
      <c r="BU7606"/>
      <c r="BV7606"/>
      <c r="BW7606"/>
      <c r="BX7606"/>
      <c r="BY7606"/>
      <c r="BZ7606"/>
      <c r="CA7606"/>
      <c r="CB7606"/>
      <c r="CC7606"/>
      <c r="CD7606"/>
      <c r="CE7606"/>
      <c r="CF7606"/>
      <c r="CG7606"/>
      <c r="CH7606"/>
      <c r="CI7606"/>
      <c r="CJ7606"/>
    </row>
    <row r="7607" spans="39:88" x14ac:dyDescent="0.3"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  <c r="BF7607"/>
      <c r="BG7607"/>
      <c r="BH7607"/>
      <c r="BI7607"/>
      <c r="BJ7607"/>
      <c r="BK7607"/>
      <c r="BL7607"/>
      <c r="BM7607"/>
      <c r="BN7607"/>
      <c r="BO7607"/>
      <c r="BP7607"/>
      <c r="BQ7607"/>
      <c r="BR7607"/>
      <c r="BS7607"/>
      <c r="BT7607"/>
      <c r="BU7607"/>
      <c r="BV7607"/>
      <c r="BW7607"/>
      <c r="BX7607"/>
      <c r="BY7607"/>
      <c r="BZ7607"/>
      <c r="CA7607"/>
      <c r="CB7607"/>
      <c r="CC7607"/>
      <c r="CD7607"/>
      <c r="CE7607"/>
      <c r="CF7607"/>
      <c r="CG7607"/>
      <c r="CH7607"/>
      <c r="CI7607"/>
      <c r="CJ7607"/>
    </row>
    <row r="7608" spans="39:88" x14ac:dyDescent="0.3"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  <c r="BF7608"/>
      <c r="BG7608"/>
      <c r="BH7608"/>
      <c r="BI7608"/>
      <c r="BJ7608"/>
      <c r="BK7608"/>
      <c r="BL7608"/>
      <c r="BM7608"/>
      <c r="BN7608"/>
      <c r="BO7608"/>
      <c r="BP7608"/>
      <c r="BQ7608"/>
      <c r="BR7608"/>
      <c r="BS7608"/>
      <c r="BT7608"/>
      <c r="BU7608"/>
      <c r="BV7608"/>
      <c r="BW7608"/>
      <c r="BX7608"/>
      <c r="BY7608"/>
      <c r="BZ7608"/>
      <c r="CA7608"/>
      <c r="CB7608"/>
      <c r="CC7608"/>
      <c r="CD7608"/>
      <c r="CE7608"/>
      <c r="CF7608"/>
      <c r="CG7608"/>
      <c r="CH7608"/>
      <c r="CI7608"/>
      <c r="CJ7608"/>
    </row>
    <row r="7609" spans="39:88" x14ac:dyDescent="0.3"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  <c r="BF7609"/>
      <c r="BG7609"/>
      <c r="BH7609"/>
      <c r="BI7609"/>
      <c r="BJ7609"/>
      <c r="BK7609"/>
      <c r="BL7609"/>
      <c r="BM7609"/>
      <c r="BN7609"/>
      <c r="BO7609"/>
      <c r="BP7609"/>
      <c r="BQ7609"/>
      <c r="BR7609"/>
      <c r="BS7609"/>
      <c r="BT7609"/>
      <c r="BU7609"/>
      <c r="BV7609"/>
      <c r="BW7609"/>
      <c r="BX7609"/>
      <c r="BY7609"/>
      <c r="BZ7609"/>
      <c r="CA7609"/>
      <c r="CB7609"/>
      <c r="CC7609"/>
      <c r="CD7609"/>
      <c r="CE7609"/>
      <c r="CF7609"/>
      <c r="CG7609"/>
      <c r="CH7609"/>
      <c r="CI7609"/>
      <c r="CJ7609"/>
    </row>
    <row r="7610" spans="39:88" x14ac:dyDescent="0.3"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  <c r="BF7610"/>
      <c r="BG7610"/>
      <c r="BH7610"/>
      <c r="BI7610"/>
      <c r="BJ7610"/>
      <c r="BK7610"/>
      <c r="BL7610"/>
      <c r="BM7610"/>
      <c r="BN7610"/>
      <c r="BO7610"/>
      <c r="BP7610"/>
      <c r="BQ7610"/>
      <c r="BR7610"/>
      <c r="BS7610"/>
      <c r="BT7610"/>
      <c r="BU7610"/>
      <c r="BV7610"/>
      <c r="BW7610"/>
      <c r="BX7610"/>
      <c r="BY7610"/>
      <c r="BZ7610"/>
      <c r="CA7610"/>
      <c r="CB7610"/>
      <c r="CC7610"/>
      <c r="CD7610"/>
      <c r="CE7610"/>
      <c r="CF7610"/>
      <c r="CG7610"/>
      <c r="CH7610"/>
      <c r="CI7610"/>
      <c r="CJ7610"/>
    </row>
    <row r="7611" spans="39:88" x14ac:dyDescent="0.3"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  <c r="BF7611"/>
      <c r="BG7611"/>
      <c r="BH7611"/>
      <c r="BI7611"/>
      <c r="BJ7611"/>
      <c r="BK7611"/>
      <c r="BL7611"/>
      <c r="BM7611"/>
      <c r="BN7611"/>
      <c r="BO7611"/>
      <c r="BP7611"/>
      <c r="BQ7611"/>
      <c r="BR7611"/>
      <c r="BS7611"/>
      <c r="BT7611"/>
      <c r="BU7611"/>
      <c r="BV7611"/>
      <c r="BW7611"/>
      <c r="BX7611"/>
      <c r="BY7611"/>
      <c r="BZ7611"/>
      <c r="CA7611"/>
      <c r="CB7611"/>
      <c r="CC7611"/>
      <c r="CD7611"/>
      <c r="CE7611"/>
      <c r="CF7611"/>
      <c r="CG7611"/>
      <c r="CH7611"/>
      <c r="CI7611"/>
      <c r="CJ7611"/>
    </row>
    <row r="7612" spans="39:88" x14ac:dyDescent="0.3"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  <c r="BF7612"/>
      <c r="BG7612"/>
      <c r="BH7612"/>
      <c r="BI7612"/>
      <c r="BJ7612"/>
      <c r="BK7612"/>
      <c r="BL7612"/>
      <c r="BM7612"/>
      <c r="BN7612"/>
      <c r="BO7612"/>
      <c r="BP7612"/>
      <c r="BQ7612"/>
      <c r="BR7612"/>
      <c r="BS7612"/>
      <c r="BT7612"/>
      <c r="BU7612"/>
      <c r="BV7612"/>
      <c r="BW7612"/>
      <c r="BX7612"/>
      <c r="BY7612"/>
      <c r="BZ7612"/>
      <c r="CA7612"/>
      <c r="CB7612"/>
      <c r="CC7612"/>
      <c r="CD7612"/>
      <c r="CE7612"/>
      <c r="CF7612"/>
      <c r="CG7612"/>
      <c r="CH7612"/>
      <c r="CI7612"/>
      <c r="CJ7612"/>
    </row>
    <row r="7613" spans="39:88" x14ac:dyDescent="0.3"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  <c r="BF7613"/>
      <c r="BG7613"/>
      <c r="BH7613"/>
      <c r="BI7613"/>
      <c r="BJ7613"/>
      <c r="BK7613"/>
      <c r="BL7613"/>
      <c r="BM7613"/>
      <c r="BN7613"/>
      <c r="BO7613"/>
      <c r="BP7613"/>
      <c r="BQ7613"/>
      <c r="BR7613"/>
      <c r="BS7613"/>
      <c r="BT7613"/>
      <c r="BU7613"/>
      <c r="BV7613"/>
      <c r="BW7613"/>
      <c r="BX7613"/>
      <c r="BY7613"/>
      <c r="BZ7613"/>
      <c r="CA7613"/>
      <c r="CB7613"/>
      <c r="CC7613"/>
      <c r="CD7613"/>
      <c r="CE7613"/>
      <c r="CF7613"/>
      <c r="CG7613"/>
      <c r="CH7613"/>
      <c r="CI7613"/>
      <c r="CJ7613"/>
    </row>
    <row r="7614" spans="39:88" x14ac:dyDescent="0.3"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  <c r="BF7614"/>
      <c r="BG7614"/>
      <c r="BH7614"/>
      <c r="BI7614"/>
      <c r="BJ7614"/>
      <c r="BK7614"/>
      <c r="BL7614"/>
      <c r="BM7614"/>
      <c r="BN7614"/>
      <c r="BO7614"/>
      <c r="BP7614"/>
      <c r="BQ7614"/>
      <c r="BR7614"/>
      <c r="BS7614"/>
      <c r="BT7614"/>
      <c r="BU7614"/>
      <c r="BV7614"/>
      <c r="BW7614"/>
      <c r="BX7614"/>
      <c r="BY7614"/>
      <c r="BZ7614"/>
      <c r="CA7614"/>
      <c r="CB7614"/>
      <c r="CC7614"/>
      <c r="CD7614"/>
      <c r="CE7614"/>
      <c r="CF7614"/>
      <c r="CG7614"/>
      <c r="CH7614"/>
      <c r="CI7614"/>
      <c r="CJ7614"/>
    </row>
    <row r="7615" spans="39:88" x14ac:dyDescent="0.3"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  <c r="BF7615"/>
      <c r="BG7615"/>
      <c r="BH7615"/>
      <c r="BI7615"/>
      <c r="BJ7615"/>
      <c r="BK7615"/>
      <c r="BL7615"/>
      <c r="BM7615"/>
      <c r="BN7615"/>
      <c r="BO7615"/>
      <c r="BP7615"/>
      <c r="BQ7615"/>
      <c r="BR7615"/>
      <c r="BS7615"/>
      <c r="BT7615"/>
      <c r="BU7615"/>
      <c r="BV7615"/>
      <c r="BW7615"/>
      <c r="BX7615"/>
      <c r="BY7615"/>
      <c r="BZ7615"/>
      <c r="CA7615"/>
      <c r="CB7615"/>
      <c r="CC7615"/>
      <c r="CD7615"/>
      <c r="CE7615"/>
      <c r="CF7615"/>
      <c r="CG7615"/>
      <c r="CH7615"/>
      <c r="CI7615"/>
      <c r="CJ7615"/>
    </row>
    <row r="7616" spans="39:88" x14ac:dyDescent="0.3"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  <c r="BF7616"/>
      <c r="BG7616"/>
      <c r="BH7616"/>
      <c r="BI7616"/>
      <c r="BJ7616"/>
      <c r="BK7616"/>
      <c r="BL7616"/>
      <c r="BM7616"/>
      <c r="BN7616"/>
      <c r="BO7616"/>
      <c r="BP7616"/>
      <c r="BQ7616"/>
      <c r="BR7616"/>
      <c r="BS7616"/>
      <c r="BT7616"/>
      <c r="BU7616"/>
      <c r="BV7616"/>
      <c r="BW7616"/>
      <c r="BX7616"/>
      <c r="BY7616"/>
      <c r="BZ7616"/>
      <c r="CA7616"/>
      <c r="CB7616"/>
      <c r="CC7616"/>
      <c r="CD7616"/>
      <c r="CE7616"/>
      <c r="CF7616"/>
      <c r="CG7616"/>
      <c r="CH7616"/>
      <c r="CI7616"/>
      <c r="CJ7616"/>
    </row>
    <row r="7617" spans="39:88" x14ac:dyDescent="0.3"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  <c r="BF7617"/>
      <c r="BG7617"/>
      <c r="BH7617"/>
      <c r="BI7617"/>
      <c r="BJ7617"/>
      <c r="BK7617"/>
      <c r="BL7617"/>
      <c r="BM7617"/>
      <c r="BN7617"/>
      <c r="BO7617"/>
      <c r="BP7617"/>
      <c r="BQ7617"/>
      <c r="BR7617"/>
      <c r="BS7617"/>
      <c r="BT7617"/>
      <c r="BU7617"/>
      <c r="BV7617"/>
      <c r="BW7617"/>
      <c r="BX7617"/>
      <c r="BY7617"/>
      <c r="BZ7617"/>
      <c r="CA7617"/>
      <c r="CB7617"/>
      <c r="CC7617"/>
      <c r="CD7617"/>
      <c r="CE7617"/>
      <c r="CF7617"/>
      <c r="CG7617"/>
      <c r="CH7617"/>
      <c r="CI7617"/>
      <c r="CJ7617"/>
    </row>
    <row r="7618" spans="39:88" x14ac:dyDescent="0.3"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  <c r="BF7618"/>
      <c r="BG7618"/>
      <c r="BH7618"/>
      <c r="BI7618"/>
      <c r="BJ7618"/>
      <c r="BK7618"/>
      <c r="BL7618"/>
      <c r="BM7618"/>
      <c r="BN7618"/>
      <c r="BO7618"/>
      <c r="BP7618"/>
      <c r="BQ7618"/>
      <c r="BR7618"/>
      <c r="BS7618"/>
      <c r="BT7618"/>
      <c r="BU7618"/>
      <c r="BV7618"/>
      <c r="BW7618"/>
      <c r="BX7618"/>
      <c r="BY7618"/>
      <c r="BZ7618"/>
      <c r="CA7618"/>
      <c r="CB7618"/>
      <c r="CC7618"/>
      <c r="CD7618"/>
      <c r="CE7618"/>
      <c r="CF7618"/>
      <c r="CG7618"/>
      <c r="CH7618"/>
      <c r="CI7618"/>
      <c r="CJ7618"/>
    </row>
    <row r="7619" spans="39:88" x14ac:dyDescent="0.3"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  <c r="BF7619"/>
      <c r="BG7619"/>
      <c r="BH7619"/>
      <c r="BI7619"/>
      <c r="BJ7619"/>
      <c r="BK7619"/>
      <c r="BL7619"/>
      <c r="BM7619"/>
      <c r="BN7619"/>
      <c r="BO7619"/>
      <c r="BP7619"/>
      <c r="BQ7619"/>
      <c r="BR7619"/>
      <c r="BS7619"/>
      <c r="BT7619"/>
      <c r="BU7619"/>
      <c r="BV7619"/>
      <c r="BW7619"/>
      <c r="BX7619"/>
      <c r="BY7619"/>
      <c r="BZ7619"/>
      <c r="CA7619"/>
      <c r="CB7619"/>
      <c r="CC7619"/>
      <c r="CD7619"/>
      <c r="CE7619"/>
      <c r="CF7619"/>
      <c r="CG7619"/>
      <c r="CH7619"/>
      <c r="CI7619"/>
      <c r="CJ7619"/>
    </row>
    <row r="7620" spans="39:88" x14ac:dyDescent="0.3"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  <c r="BF7620"/>
      <c r="BG7620"/>
      <c r="BH7620"/>
      <c r="BI7620"/>
      <c r="BJ7620"/>
      <c r="BK7620"/>
      <c r="BL7620"/>
      <c r="BM7620"/>
      <c r="BN7620"/>
      <c r="BO7620"/>
      <c r="BP7620"/>
      <c r="BQ7620"/>
      <c r="BR7620"/>
      <c r="BS7620"/>
      <c r="BT7620"/>
      <c r="BU7620"/>
      <c r="BV7620"/>
      <c r="BW7620"/>
      <c r="BX7620"/>
      <c r="BY7620"/>
      <c r="BZ7620"/>
      <c r="CA7620"/>
      <c r="CB7620"/>
      <c r="CC7620"/>
      <c r="CD7620"/>
      <c r="CE7620"/>
      <c r="CF7620"/>
      <c r="CG7620"/>
      <c r="CH7620"/>
      <c r="CI7620"/>
      <c r="CJ7620"/>
    </row>
    <row r="7621" spans="39:88" x14ac:dyDescent="0.3"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  <c r="BF7621"/>
      <c r="BG7621"/>
      <c r="BH7621"/>
      <c r="BI7621"/>
      <c r="BJ7621"/>
      <c r="BK7621"/>
      <c r="BL7621"/>
      <c r="BM7621"/>
      <c r="BN7621"/>
      <c r="BO7621"/>
      <c r="BP7621"/>
      <c r="BQ7621"/>
      <c r="BR7621"/>
      <c r="BS7621"/>
      <c r="BT7621"/>
      <c r="BU7621"/>
      <c r="BV7621"/>
      <c r="BW7621"/>
      <c r="BX7621"/>
      <c r="BY7621"/>
      <c r="BZ7621"/>
      <c r="CA7621"/>
      <c r="CB7621"/>
      <c r="CC7621"/>
      <c r="CD7621"/>
      <c r="CE7621"/>
      <c r="CF7621"/>
      <c r="CG7621"/>
      <c r="CH7621"/>
      <c r="CI7621"/>
      <c r="CJ7621"/>
    </row>
    <row r="7622" spans="39:88" x14ac:dyDescent="0.3"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  <c r="BF7622"/>
      <c r="BG7622"/>
      <c r="BH7622"/>
      <c r="BI7622"/>
      <c r="BJ7622"/>
      <c r="BK7622"/>
      <c r="BL7622"/>
      <c r="BM7622"/>
      <c r="BN7622"/>
      <c r="BO7622"/>
      <c r="BP7622"/>
      <c r="BQ7622"/>
      <c r="BR7622"/>
      <c r="BS7622"/>
      <c r="BT7622"/>
      <c r="BU7622"/>
      <c r="BV7622"/>
      <c r="BW7622"/>
      <c r="BX7622"/>
      <c r="BY7622"/>
      <c r="BZ7622"/>
      <c r="CA7622"/>
      <c r="CB7622"/>
      <c r="CC7622"/>
      <c r="CD7622"/>
      <c r="CE7622"/>
      <c r="CF7622"/>
      <c r="CG7622"/>
      <c r="CH7622"/>
      <c r="CI7622"/>
      <c r="CJ7622"/>
    </row>
    <row r="7623" spans="39:88" x14ac:dyDescent="0.3"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  <c r="BF7623"/>
      <c r="BG7623"/>
      <c r="BH7623"/>
      <c r="BI7623"/>
      <c r="BJ7623"/>
      <c r="BK7623"/>
      <c r="BL7623"/>
      <c r="BM7623"/>
      <c r="BN7623"/>
      <c r="BO7623"/>
      <c r="BP7623"/>
      <c r="BQ7623"/>
      <c r="BR7623"/>
      <c r="BS7623"/>
      <c r="BT7623"/>
      <c r="BU7623"/>
      <c r="BV7623"/>
      <c r="BW7623"/>
      <c r="BX7623"/>
      <c r="BY7623"/>
      <c r="BZ7623"/>
      <c r="CA7623"/>
      <c r="CB7623"/>
      <c r="CC7623"/>
      <c r="CD7623"/>
      <c r="CE7623"/>
      <c r="CF7623"/>
      <c r="CG7623"/>
      <c r="CH7623"/>
      <c r="CI7623"/>
      <c r="CJ7623"/>
    </row>
    <row r="7624" spans="39:88" x14ac:dyDescent="0.3"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  <c r="BF7624"/>
      <c r="BG7624"/>
      <c r="BH7624"/>
      <c r="BI7624"/>
      <c r="BJ7624"/>
      <c r="BK7624"/>
      <c r="BL7624"/>
      <c r="BM7624"/>
      <c r="BN7624"/>
      <c r="BO7624"/>
      <c r="BP7624"/>
      <c r="BQ7624"/>
      <c r="BR7624"/>
      <c r="BS7624"/>
      <c r="BT7624"/>
      <c r="BU7624"/>
      <c r="BV7624"/>
      <c r="BW7624"/>
      <c r="BX7624"/>
      <c r="BY7624"/>
      <c r="BZ7624"/>
      <c r="CA7624"/>
      <c r="CB7624"/>
      <c r="CC7624"/>
      <c r="CD7624"/>
      <c r="CE7624"/>
      <c r="CF7624"/>
      <c r="CG7624"/>
      <c r="CH7624"/>
      <c r="CI7624"/>
      <c r="CJ7624"/>
    </row>
    <row r="7625" spans="39:88" x14ac:dyDescent="0.3"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  <c r="BF7625"/>
      <c r="BG7625"/>
      <c r="BH7625"/>
      <c r="BI7625"/>
      <c r="BJ7625"/>
      <c r="BK7625"/>
      <c r="BL7625"/>
      <c r="BM7625"/>
      <c r="BN7625"/>
      <c r="BO7625"/>
      <c r="BP7625"/>
      <c r="BQ7625"/>
      <c r="BR7625"/>
      <c r="BS7625"/>
      <c r="BT7625"/>
      <c r="BU7625"/>
      <c r="BV7625"/>
      <c r="BW7625"/>
      <c r="BX7625"/>
      <c r="BY7625"/>
      <c r="BZ7625"/>
      <c r="CA7625"/>
      <c r="CB7625"/>
      <c r="CC7625"/>
      <c r="CD7625"/>
      <c r="CE7625"/>
      <c r="CF7625"/>
      <c r="CG7625"/>
      <c r="CH7625"/>
      <c r="CI7625"/>
      <c r="CJ7625"/>
    </row>
    <row r="7626" spans="39:88" x14ac:dyDescent="0.3"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  <c r="BF7626"/>
      <c r="BG7626"/>
      <c r="BH7626"/>
      <c r="BI7626"/>
      <c r="BJ7626"/>
      <c r="BK7626"/>
      <c r="BL7626"/>
      <c r="BM7626"/>
      <c r="BN7626"/>
      <c r="BO7626"/>
      <c r="BP7626"/>
      <c r="BQ7626"/>
      <c r="BR7626"/>
      <c r="BS7626"/>
      <c r="BT7626"/>
      <c r="BU7626"/>
      <c r="BV7626"/>
      <c r="BW7626"/>
      <c r="BX7626"/>
      <c r="BY7626"/>
      <c r="BZ7626"/>
      <c r="CA7626"/>
      <c r="CB7626"/>
      <c r="CC7626"/>
      <c r="CD7626"/>
      <c r="CE7626"/>
      <c r="CF7626"/>
      <c r="CG7626"/>
      <c r="CH7626"/>
      <c r="CI7626"/>
      <c r="CJ7626"/>
    </row>
    <row r="7627" spans="39:88" x14ac:dyDescent="0.3"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  <c r="BF7627"/>
      <c r="BG7627"/>
      <c r="BH7627"/>
      <c r="BI7627"/>
      <c r="BJ7627"/>
      <c r="BK7627"/>
      <c r="BL7627"/>
      <c r="BM7627"/>
      <c r="BN7627"/>
      <c r="BO7627"/>
      <c r="BP7627"/>
      <c r="BQ7627"/>
      <c r="BR7627"/>
      <c r="BS7627"/>
      <c r="BT7627"/>
      <c r="BU7627"/>
      <c r="BV7627"/>
      <c r="BW7627"/>
      <c r="BX7627"/>
      <c r="BY7627"/>
      <c r="BZ7627"/>
      <c r="CA7627"/>
      <c r="CB7627"/>
      <c r="CC7627"/>
      <c r="CD7627"/>
      <c r="CE7627"/>
      <c r="CF7627"/>
      <c r="CG7627"/>
      <c r="CH7627"/>
      <c r="CI7627"/>
      <c r="CJ7627"/>
    </row>
    <row r="7628" spans="39:88" x14ac:dyDescent="0.3"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  <c r="BF7628"/>
      <c r="BG7628"/>
      <c r="BH7628"/>
      <c r="BI7628"/>
      <c r="BJ7628"/>
      <c r="BK7628"/>
      <c r="BL7628"/>
      <c r="BM7628"/>
      <c r="BN7628"/>
      <c r="BO7628"/>
      <c r="BP7628"/>
      <c r="BQ7628"/>
      <c r="BR7628"/>
      <c r="BS7628"/>
      <c r="BT7628"/>
      <c r="BU7628"/>
      <c r="BV7628"/>
      <c r="BW7628"/>
      <c r="BX7628"/>
      <c r="BY7628"/>
      <c r="BZ7628"/>
      <c r="CA7628"/>
      <c r="CB7628"/>
      <c r="CC7628"/>
      <c r="CD7628"/>
      <c r="CE7628"/>
      <c r="CF7628"/>
      <c r="CG7628"/>
      <c r="CH7628"/>
      <c r="CI7628"/>
      <c r="CJ7628"/>
    </row>
    <row r="7629" spans="39:88" x14ac:dyDescent="0.3"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  <c r="BF7629"/>
      <c r="BG7629"/>
      <c r="BH7629"/>
      <c r="BI7629"/>
      <c r="BJ7629"/>
      <c r="BK7629"/>
      <c r="BL7629"/>
      <c r="BM7629"/>
      <c r="BN7629"/>
      <c r="BO7629"/>
      <c r="BP7629"/>
      <c r="BQ7629"/>
      <c r="BR7629"/>
      <c r="BS7629"/>
      <c r="BT7629"/>
      <c r="BU7629"/>
      <c r="BV7629"/>
      <c r="BW7629"/>
      <c r="BX7629"/>
      <c r="BY7629"/>
      <c r="BZ7629"/>
      <c r="CA7629"/>
      <c r="CB7629"/>
      <c r="CC7629"/>
      <c r="CD7629"/>
      <c r="CE7629"/>
      <c r="CF7629"/>
      <c r="CG7629"/>
      <c r="CH7629"/>
      <c r="CI7629"/>
      <c r="CJ7629"/>
    </row>
    <row r="7630" spans="39:88" x14ac:dyDescent="0.3"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  <c r="BF7630"/>
      <c r="BG7630"/>
      <c r="BH7630"/>
      <c r="BI7630"/>
      <c r="BJ7630"/>
      <c r="BK7630"/>
      <c r="BL7630"/>
      <c r="BM7630"/>
      <c r="BN7630"/>
      <c r="BO7630"/>
      <c r="BP7630"/>
      <c r="BQ7630"/>
      <c r="BR7630"/>
      <c r="BS7630"/>
      <c r="BT7630"/>
      <c r="BU7630"/>
      <c r="BV7630"/>
      <c r="BW7630"/>
      <c r="BX7630"/>
      <c r="BY7630"/>
      <c r="BZ7630"/>
      <c r="CA7630"/>
      <c r="CB7630"/>
      <c r="CC7630"/>
      <c r="CD7630"/>
      <c r="CE7630"/>
      <c r="CF7630"/>
      <c r="CG7630"/>
      <c r="CH7630"/>
      <c r="CI7630"/>
      <c r="CJ7630"/>
    </row>
    <row r="7631" spans="39:88" x14ac:dyDescent="0.3"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  <c r="BF7631"/>
      <c r="BG7631"/>
      <c r="BH7631"/>
      <c r="BI7631"/>
      <c r="BJ7631"/>
      <c r="BK7631"/>
      <c r="BL7631"/>
      <c r="BM7631"/>
      <c r="BN7631"/>
      <c r="BO7631"/>
      <c r="BP7631"/>
      <c r="BQ7631"/>
      <c r="BR7631"/>
      <c r="BS7631"/>
      <c r="BT7631"/>
      <c r="BU7631"/>
      <c r="BV7631"/>
      <c r="BW7631"/>
      <c r="BX7631"/>
      <c r="BY7631"/>
      <c r="BZ7631"/>
      <c r="CA7631"/>
      <c r="CB7631"/>
      <c r="CC7631"/>
      <c r="CD7631"/>
      <c r="CE7631"/>
      <c r="CF7631"/>
      <c r="CG7631"/>
      <c r="CH7631"/>
      <c r="CI7631"/>
      <c r="CJ7631"/>
    </row>
    <row r="7632" spans="39:88" x14ac:dyDescent="0.3"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  <c r="BF7632"/>
      <c r="BG7632"/>
      <c r="BH7632"/>
      <c r="BI7632"/>
      <c r="BJ7632"/>
      <c r="BK7632"/>
      <c r="BL7632"/>
      <c r="BM7632"/>
      <c r="BN7632"/>
      <c r="BO7632"/>
      <c r="BP7632"/>
      <c r="BQ7632"/>
      <c r="BR7632"/>
      <c r="BS7632"/>
      <c r="BT7632"/>
      <c r="BU7632"/>
      <c r="BV7632"/>
      <c r="BW7632"/>
      <c r="BX7632"/>
      <c r="BY7632"/>
      <c r="BZ7632"/>
      <c r="CA7632"/>
      <c r="CB7632"/>
      <c r="CC7632"/>
      <c r="CD7632"/>
      <c r="CE7632"/>
      <c r="CF7632"/>
      <c r="CG7632"/>
      <c r="CH7632"/>
      <c r="CI7632"/>
      <c r="CJ7632"/>
    </row>
    <row r="7633" spans="39:88" x14ac:dyDescent="0.3"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  <c r="BF7633"/>
      <c r="BG7633"/>
      <c r="BH7633"/>
      <c r="BI7633"/>
      <c r="BJ7633"/>
      <c r="BK7633"/>
      <c r="BL7633"/>
      <c r="BM7633"/>
      <c r="BN7633"/>
      <c r="BO7633"/>
      <c r="BP7633"/>
      <c r="BQ7633"/>
      <c r="BR7633"/>
      <c r="BS7633"/>
      <c r="BT7633"/>
      <c r="BU7633"/>
      <c r="BV7633"/>
      <c r="BW7633"/>
      <c r="BX7633"/>
      <c r="BY7633"/>
      <c r="BZ7633"/>
      <c r="CA7633"/>
      <c r="CB7633"/>
      <c r="CC7633"/>
      <c r="CD7633"/>
      <c r="CE7633"/>
      <c r="CF7633"/>
      <c r="CG7633"/>
      <c r="CH7633"/>
      <c r="CI7633"/>
      <c r="CJ7633"/>
    </row>
    <row r="7634" spans="39:88" x14ac:dyDescent="0.3"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  <c r="BF7634"/>
      <c r="BG7634"/>
      <c r="BH7634"/>
      <c r="BI7634"/>
      <c r="BJ7634"/>
      <c r="BK7634"/>
      <c r="BL7634"/>
      <c r="BM7634"/>
      <c r="BN7634"/>
      <c r="BO7634"/>
      <c r="BP7634"/>
      <c r="BQ7634"/>
      <c r="BR7634"/>
      <c r="BS7634"/>
      <c r="BT7634"/>
      <c r="BU7634"/>
      <c r="BV7634"/>
      <c r="BW7634"/>
      <c r="BX7634"/>
      <c r="BY7634"/>
      <c r="BZ7634"/>
      <c r="CA7634"/>
      <c r="CB7634"/>
      <c r="CC7634"/>
      <c r="CD7634"/>
      <c r="CE7634"/>
      <c r="CF7634"/>
      <c r="CG7634"/>
      <c r="CH7634"/>
      <c r="CI7634"/>
      <c r="CJ7634"/>
    </row>
    <row r="7635" spans="39:88" x14ac:dyDescent="0.3"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  <c r="BF7635"/>
      <c r="BG7635"/>
      <c r="BH7635"/>
      <c r="BI7635"/>
      <c r="BJ7635"/>
      <c r="BK7635"/>
      <c r="BL7635"/>
      <c r="BM7635"/>
      <c r="BN7635"/>
      <c r="BO7635"/>
      <c r="BP7635"/>
      <c r="BQ7635"/>
      <c r="BR7635"/>
      <c r="BS7635"/>
      <c r="BT7635"/>
      <c r="BU7635"/>
      <c r="BV7635"/>
      <c r="BW7635"/>
      <c r="BX7635"/>
      <c r="BY7635"/>
      <c r="BZ7635"/>
      <c r="CA7635"/>
      <c r="CB7635"/>
      <c r="CC7635"/>
      <c r="CD7635"/>
      <c r="CE7635"/>
      <c r="CF7635"/>
      <c r="CG7635"/>
      <c r="CH7635"/>
      <c r="CI7635"/>
      <c r="CJ7635"/>
    </row>
    <row r="7636" spans="39:88" x14ac:dyDescent="0.3"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  <c r="BF7636"/>
      <c r="BG7636"/>
      <c r="BH7636"/>
      <c r="BI7636"/>
      <c r="BJ7636"/>
      <c r="BK7636"/>
      <c r="BL7636"/>
      <c r="BM7636"/>
      <c r="BN7636"/>
      <c r="BO7636"/>
      <c r="BP7636"/>
      <c r="BQ7636"/>
      <c r="BR7636"/>
      <c r="BS7636"/>
      <c r="BT7636"/>
      <c r="BU7636"/>
      <c r="BV7636"/>
      <c r="BW7636"/>
      <c r="BX7636"/>
      <c r="BY7636"/>
      <c r="BZ7636"/>
      <c r="CA7636"/>
      <c r="CB7636"/>
      <c r="CC7636"/>
      <c r="CD7636"/>
      <c r="CE7636"/>
      <c r="CF7636"/>
      <c r="CG7636"/>
      <c r="CH7636"/>
      <c r="CI7636"/>
      <c r="CJ7636"/>
    </row>
    <row r="7637" spans="39:88" x14ac:dyDescent="0.3"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  <c r="BF7637"/>
      <c r="BG7637"/>
      <c r="BH7637"/>
      <c r="BI7637"/>
      <c r="BJ7637"/>
      <c r="BK7637"/>
      <c r="BL7637"/>
      <c r="BM7637"/>
      <c r="BN7637"/>
      <c r="BO7637"/>
      <c r="BP7637"/>
      <c r="BQ7637"/>
      <c r="BR7637"/>
      <c r="BS7637"/>
      <c r="BT7637"/>
      <c r="BU7637"/>
      <c r="BV7637"/>
      <c r="BW7637"/>
      <c r="BX7637"/>
      <c r="BY7637"/>
      <c r="BZ7637"/>
      <c r="CA7637"/>
      <c r="CB7637"/>
      <c r="CC7637"/>
      <c r="CD7637"/>
      <c r="CE7637"/>
      <c r="CF7637"/>
      <c r="CG7637"/>
      <c r="CH7637"/>
      <c r="CI7637"/>
      <c r="CJ7637"/>
    </row>
    <row r="7638" spans="39:88" x14ac:dyDescent="0.3"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  <c r="BF7638"/>
      <c r="BG7638"/>
      <c r="BH7638"/>
      <c r="BI7638"/>
      <c r="BJ7638"/>
      <c r="BK7638"/>
      <c r="BL7638"/>
      <c r="BM7638"/>
      <c r="BN7638"/>
      <c r="BO7638"/>
      <c r="BP7638"/>
      <c r="BQ7638"/>
      <c r="BR7638"/>
      <c r="BS7638"/>
      <c r="BT7638"/>
      <c r="BU7638"/>
      <c r="BV7638"/>
      <c r="BW7638"/>
      <c r="BX7638"/>
      <c r="BY7638"/>
      <c r="BZ7638"/>
      <c r="CA7638"/>
      <c r="CB7638"/>
      <c r="CC7638"/>
      <c r="CD7638"/>
      <c r="CE7638"/>
      <c r="CF7638"/>
      <c r="CG7638"/>
      <c r="CH7638"/>
      <c r="CI7638"/>
      <c r="CJ7638"/>
    </row>
    <row r="7639" spans="39:88" x14ac:dyDescent="0.3"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  <c r="BF7639"/>
      <c r="BG7639"/>
      <c r="BH7639"/>
      <c r="BI7639"/>
      <c r="BJ7639"/>
      <c r="BK7639"/>
      <c r="BL7639"/>
      <c r="BM7639"/>
      <c r="BN7639"/>
      <c r="BO7639"/>
      <c r="BP7639"/>
      <c r="BQ7639"/>
      <c r="BR7639"/>
      <c r="BS7639"/>
      <c r="BT7639"/>
      <c r="BU7639"/>
      <c r="BV7639"/>
      <c r="BW7639"/>
      <c r="BX7639"/>
      <c r="BY7639"/>
      <c r="BZ7639"/>
      <c r="CA7639"/>
      <c r="CB7639"/>
      <c r="CC7639"/>
      <c r="CD7639"/>
      <c r="CE7639"/>
      <c r="CF7639"/>
      <c r="CG7639"/>
      <c r="CH7639"/>
      <c r="CI7639"/>
      <c r="CJ7639"/>
    </row>
    <row r="7640" spans="39:88" x14ac:dyDescent="0.3"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  <c r="BF7640"/>
      <c r="BG7640"/>
      <c r="BH7640"/>
      <c r="BI7640"/>
      <c r="BJ7640"/>
      <c r="BK7640"/>
      <c r="BL7640"/>
      <c r="BM7640"/>
      <c r="BN7640"/>
      <c r="BO7640"/>
      <c r="BP7640"/>
      <c r="BQ7640"/>
      <c r="BR7640"/>
      <c r="BS7640"/>
      <c r="BT7640"/>
      <c r="BU7640"/>
      <c r="BV7640"/>
      <c r="BW7640"/>
      <c r="BX7640"/>
      <c r="BY7640"/>
      <c r="BZ7640"/>
      <c r="CA7640"/>
      <c r="CB7640"/>
      <c r="CC7640"/>
      <c r="CD7640"/>
      <c r="CE7640"/>
      <c r="CF7640"/>
      <c r="CG7640"/>
      <c r="CH7640"/>
      <c r="CI7640"/>
      <c r="CJ7640"/>
    </row>
    <row r="7641" spans="39:88" x14ac:dyDescent="0.3"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  <c r="BF7641"/>
      <c r="BG7641"/>
      <c r="BH7641"/>
      <c r="BI7641"/>
      <c r="BJ7641"/>
      <c r="BK7641"/>
      <c r="BL7641"/>
      <c r="BM7641"/>
      <c r="BN7641"/>
      <c r="BO7641"/>
      <c r="BP7641"/>
      <c r="BQ7641"/>
      <c r="BR7641"/>
      <c r="BS7641"/>
      <c r="BT7641"/>
      <c r="BU7641"/>
      <c r="BV7641"/>
      <c r="BW7641"/>
      <c r="BX7641"/>
      <c r="BY7641"/>
      <c r="BZ7641"/>
      <c r="CA7641"/>
      <c r="CB7641"/>
      <c r="CC7641"/>
      <c r="CD7641"/>
      <c r="CE7641"/>
      <c r="CF7641"/>
      <c r="CG7641"/>
      <c r="CH7641"/>
      <c r="CI7641"/>
      <c r="CJ7641"/>
    </row>
    <row r="7642" spans="39:88" x14ac:dyDescent="0.3"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  <c r="BF7642"/>
      <c r="BG7642"/>
      <c r="BH7642"/>
      <c r="BI7642"/>
      <c r="BJ7642"/>
      <c r="BK7642"/>
      <c r="BL7642"/>
      <c r="BM7642"/>
      <c r="BN7642"/>
      <c r="BO7642"/>
      <c r="BP7642"/>
      <c r="BQ7642"/>
      <c r="BR7642"/>
      <c r="BS7642"/>
      <c r="BT7642"/>
      <c r="BU7642"/>
      <c r="BV7642"/>
      <c r="BW7642"/>
      <c r="BX7642"/>
      <c r="BY7642"/>
      <c r="BZ7642"/>
      <c r="CA7642"/>
      <c r="CB7642"/>
      <c r="CC7642"/>
      <c r="CD7642"/>
      <c r="CE7642"/>
      <c r="CF7642"/>
      <c r="CG7642"/>
      <c r="CH7642"/>
      <c r="CI7642"/>
      <c r="CJ7642"/>
    </row>
    <row r="7643" spans="39:88" x14ac:dyDescent="0.3"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  <c r="BF7643"/>
      <c r="BG7643"/>
      <c r="BH7643"/>
      <c r="BI7643"/>
      <c r="BJ7643"/>
      <c r="BK7643"/>
      <c r="BL7643"/>
      <c r="BM7643"/>
      <c r="BN7643"/>
      <c r="BO7643"/>
      <c r="BP7643"/>
      <c r="BQ7643"/>
      <c r="BR7643"/>
      <c r="BS7643"/>
      <c r="BT7643"/>
      <c r="BU7643"/>
      <c r="BV7643"/>
      <c r="BW7643"/>
      <c r="BX7643"/>
      <c r="BY7643"/>
      <c r="BZ7643"/>
      <c r="CA7643"/>
      <c r="CB7643"/>
      <c r="CC7643"/>
      <c r="CD7643"/>
      <c r="CE7643"/>
      <c r="CF7643"/>
      <c r="CG7643"/>
      <c r="CH7643"/>
      <c r="CI7643"/>
      <c r="CJ7643"/>
    </row>
    <row r="7644" spans="39:88" x14ac:dyDescent="0.3"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  <c r="BF7644"/>
      <c r="BG7644"/>
      <c r="BH7644"/>
      <c r="BI7644"/>
      <c r="BJ7644"/>
      <c r="BK7644"/>
      <c r="BL7644"/>
      <c r="BM7644"/>
      <c r="BN7644"/>
      <c r="BO7644"/>
      <c r="BP7644"/>
      <c r="BQ7644"/>
      <c r="BR7644"/>
      <c r="BS7644"/>
      <c r="BT7644"/>
      <c r="BU7644"/>
      <c r="BV7644"/>
      <c r="BW7644"/>
      <c r="BX7644"/>
      <c r="BY7644"/>
      <c r="BZ7644"/>
      <c r="CA7644"/>
      <c r="CB7644"/>
      <c r="CC7644"/>
      <c r="CD7644"/>
      <c r="CE7644"/>
      <c r="CF7644"/>
      <c r="CG7644"/>
      <c r="CH7644"/>
      <c r="CI7644"/>
      <c r="CJ7644"/>
    </row>
    <row r="7645" spans="39:88" x14ac:dyDescent="0.3"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  <c r="BF7645"/>
      <c r="BG7645"/>
      <c r="BH7645"/>
      <c r="BI7645"/>
      <c r="BJ7645"/>
      <c r="BK7645"/>
      <c r="BL7645"/>
      <c r="BM7645"/>
      <c r="BN7645"/>
      <c r="BO7645"/>
      <c r="BP7645"/>
      <c r="BQ7645"/>
      <c r="BR7645"/>
      <c r="BS7645"/>
      <c r="BT7645"/>
      <c r="BU7645"/>
      <c r="BV7645"/>
      <c r="BW7645"/>
      <c r="BX7645"/>
      <c r="BY7645"/>
      <c r="BZ7645"/>
      <c r="CA7645"/>
      <c r="CB7645"/>
      <c r="CC7645"/>
      <c r="CD7645"/>
      <c r="CE7645"/>
      <c r="CF7645"/>
      <c r="CG7645"/>
      <c r="CH7645"/>
      <c r="CI7645"/>
      <c r="CJ7645"/>
    </row>
    <row r="7646" spans="39:88" x14ac:dyDescent="0.3"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  <c r="BF7646"/>
      <c r="BG7646"/>
      <c r="BH7646"/>
      <c r="BI7646"/>
      <c r="BJ7646"/>
      <c r="BK7646"/>
      <c r="BL7646"/>
      <c r="BM7646"/>
      <c r="BN7646"/>
      <c r="BO7646"/>
      <c r="BP7646"/>
      <c r="BQ7646"/>
      <c r="BR7646"/>
      <c r="BS7646"/>
      <c r="BT7646"/>
      <c r="BU7646"/>
      <c r="BV7646"/>
      <c r="BW7646"/>
      <c r="BX7646"/>
      <c r="BY7646"/>
      <c r="BZ7646"/>
      <c r="CA7646"/>
      <c r="CB7646"/>
      <c r="CC7646"/>
      <c r="CD7646"/>
      <c r="CE7646"/>
      <c r="CF7646"/>
      <c r="CG7646"/>
      <c r="CH7646"/>
      <c r="CI7646"/>
      <c r="CJ7646"/>
    </row>
    <row r="7647" spans="39:88" x14ac:dyDescent="0.3"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  <c r="BF7647"/>
      <c r="BG7647"/>
      <c r="BH7647"/>
      <c r="BI7647"/>
      <c r="BJ7647"/>
      <c r="BK7647"/>
      <c r="BL7647"/>
      <c r="BM7647"/>
      <c r="BN7647"/>
      <c r="BO7647"/>
      <c r="BP7647"/>
      <c r="BQ7647"/>
      <c r="BR7647"/>
      <c r="BS7647"/>
      <c r="BT7647"/>
      <c r="BU7647"/>
      <c r="BV7647"/>
      <c r="BW7647"/>
      <c r="BX7647"/>
      <c r="BY7647"/>
      <c r="BZ7647"/>
      <c r="CA7647"/>
      <c r="CB7647"/>
      <c r="CC7647"/>
      <c r="CD7647"/>
      <c r="CE7647"/>
      <c r="CF7647"/>
      <c r="CG7647"/>
      <c r="CH7647"/>
      <c r="CI7647"/>
      <c r="CJ7647"/>
    </row>
    <row r="7648" spans="39:88" x14ac:dyDescent="0.3"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  <c r="BF7648"/>
      <c r="BG7648"/>
      <c r="BH7648"/>
      <c r="BI7648"/>
      <c r="BJ7648"/>
      <c r="BK7648"/>
      <c r="BL7648"/>
      <c r="BM7648"/>
      <c r="BN7648"/>
      <c r="BO7648"/>
      <c r="BP7648"/>
      <c r="BQ7648"/>
      <c r="BR7648"/>
      <c r="BS7648"/>
      <c r="BT7648"/>
      <c r="BU7648"/>
      <c r="BV7648"/>
      <c r="BW7648"/>
      <c r="BX7648"/>
      <c r="BY7648"/>
      <c r="BZ7648"/>
      <c r="CA7648"/>
      <c r="CB7648"/>
      <c r="CC7648"/>
      <c r="CD7648"/>
      <c r="CE7648"/>
      <c r="CF7648"/>
      <c r="CG7648"/>
      <c r="CH7648"/>
      <c r="CI7648"/>
      <c r="CJ7648"/>
    </row>
    <row r="7649" spans="39:88" x14ac:dyDescent="0.3"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  <c r="BF7649"/>
      <c r="BG7649"/>
      <c r="BH7649"/>
      <c r="BI7649"/>
      <c r="BJ7649"/>
      <c r="BK7649"/>
      <c r="BL7649"/>
      <c r="BM7649"/>
      <c r="BN7649"/>
      <c r="BO7649"/>
      <c r="BP7649"/>
      <c r="BQ7649"/>
      <c r="BR7649"/>
      <c r="BS7649"/>
      <c r="BT7649"/>
      <c r="BU7649"/>
      <c r="BV7649"/>
      <c r="BW7649"/>
      <c r="BX7649"/>
      <c r="BY7649"/>
      <c r="BZ7649"/>
      <c r="CA7649"/>
      <c r="CB7649"/>
      <c r="CC7649"/>
      <c r="CD7649"/>
      <c r="CE7649"/>
      <c r="CF7649"/>
      <c r="CG7649"/>
      <c r="CH7649"/>
      <c r="CI7649"/>
      <c r="CJ7649"/>
    </row>
    <row r="7650" spans="39:88" x14ac:dyDescent="0.3"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  <c r="BF7650"/>
      <c r="BG7650"/>
      <c r="BH7650"/>
      <c r="BI7650"/>
      <c r="BJ7650"/>
      <c r="BK7650"/>
      <c r="BL7650"/>
      <c r="BM7650"/>
      <c r="BN7650"/>
      <c r="BO7650"/>
      <c r="BP7650"/>
      <c r="BQ7650"/>
      <c r="BR7650"/>
      <c r="BS7650"/>
      <c r="BT7650"/>
      <c r="BU7650"/>
      <c r="BV7650"/>
      <c r="BW7650"/>
      <c r="BX7650"/>
      <c r="BY7650"/>
      <c r="BZ7650"/>
      <c r="CA7650"/>
      <c r="CB7650"/>
      <c r="CC7650"/>
      <c r="CD7650"/>
      <c r="CE7650"/>
      <c r="CF7650"/>
      <c r="CG7650"/>
      <c r="CH7650"/>
      <c r="CI7650"/>
      <c r="CJ7650"/>
    </row>
    <row r="7651" spans="39:88" x14ac:dyDescent="0.3"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  <c r="BF7651"/>
      <c r="BG7651"/>
      <c r="BH7651"/>
      <c r="BI7651"/>
      <c r="BJ7651"/>
      <c r="BK7651"/>
      <c r="BL7651"/>
      <c r="BM7651"/>
      <c r="BN7651"/>
      <c r="BO7651"/>
      <c r="BP7651"/>
      <c r="BQ7651"/>
      <c r="BR7651"/>
      <c r="BS7651"/>
      <c r="BT7651"/>
      <c r="BU7651"/>
      <c r="BV7651"/>
      <c r="BW7651"/>
      <c r="BX7651"/>
      <c r="BY7651"/>
      <c r="BZ7651"/>
      <c r="CA7651"/>
      <c r="CB7651"/>
      <c r="CC7651"/>
      <c r="CD7651"/>
      <c r="CE7651"/>
      <c r="CF7651"/>
      <c r="CG7651"/>
      <c r="CH7651"/>
      <c r="CI7651"/>
      <c r="CJ7651"/>
    </row>
    <row r="7652" spans="39:88" x14ac:dyDescent="0.3"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  <c r="BF7652"/>
      <c r="BG7652"/>
      <c r="BH7652"/>
      <c r="BI7652"/>
      <c r="BJ7652"/>
      <c r="BK7652"/>
      <c r="BL7652"/>
      <c r="BM7652"/>
      <c r="BN7652"/>
      <c r="BO7652"/>
      <c r="BP7652"/>
      <c r="BQ7652"/>
      <c r="BR7652"/>
      <c r="BS7652"/>
      <c r="BT7652"/>
      <c r="BU7652"/>
      <c r="BV7652"/>
      <c r="BW7652"/>
      <c r="BX7652"/>
      <c r="BY7652"/>
      <c r="BZ7652"/>
      <c r="CA7652"/>
      <c r="CB7652"/>
      <c r="CC7652"/>
      <c r="CD7652"/>
      <c r="CE7652"/>
      <c r="CF7652"/>
      <c r="CG7652"/>
      <c r="CH7652"/>
      <c r="CI7652"/>
      <c r="CJ7652"/>
    </row>
    <row r="7653" spans="39:88" x14ac:dyDescent="0.3"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  <c r="BF7653"/>
      <c r="BG7653"/>
      <c r="BH7653"/>
      <c r="BI7653"/>
      <c r="BJ7653"/>
      <c r="BK7653"/>
      <c r="BL7653"/>
      <c r="BM7653"/>
      <c r="BN7653"/>
      <c r="BO7653"/>
      <c r="BP7653"/>
      <c r="BQ7653"/>
      <c r="BR7653"/>
      <c r="BS7653"/>
      <c r="BT7653"/>
      <c r="BU7653"/>
      <c r="BV7653"/>
      <c r="BW7653"/>
      <c r="BX7653"/>
      <c r="BY7653"/>
      <c r="BZ7653"/>
      <c r="CA7653"/>
      <c r="CB7653"/>
      <c r="CC7653"/>
      <c r="CD7653"/>
      <c r="CE7653"/>
      <c r="CF7653"/>
      <c r="CG7653"/>
      <c r="CH7653"/>
      <c r="CI7653"/>
      <c r="CJ7653"/>
    </row>
    <row r="7654" spans="39:88" x14ac:dyDescent="0.3"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  <c r="BF7654"/>
      <c r="BG7654"/>
      <c r="BH7654"/>
      <c r="BI7654"/>
      <c r="BJ7654"/>
      <c r="BK7654"/>
      <c r="BL7654"/>
      <c r="BM7654"/>
      <c r="BN7654"/>
      <c r="BO7654"/>
      <c r="BP7654"/>
      <c r="BQ7654"/>
      <c r="BR7654"/>
      <c r="BS7654"/>
      <c r="BT7654"/>
      <c r="BU7654"/>
      <c r="BV7654"/>
      <c r="BW7654"/>
      <c r="BX7654"/>
      <c r="BY7654"/>
      <c r="BZ7654"/>
      <c r="CA7654"/>
      <c r="CB7654"/>
      <c r="CC7654"/>
      <c r="CD7654"/>
      <c r="CE7654"/>
      <c r="CF7654"/>
      <c r="CG7654"/>
      <c r="CH7654"/>
      <c r="CI7654"/>
      <c r="CJ7654"/>
    </row>
    <row r="7655" spans="39:88" x14ac:dyDescent="0.3"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  <c r="BF7655"/>
      <c r="BG7655"/>
      <c r="BH7655"/>
      <c r="BI7655"/>
      <c r="BJ7655"/>
      <c r="BK7655"/>
      <c r="BL7655"/>
      <c r="BM7655"/>
      <c r="BN7655"/>
      <c r="BO7655"/>
      <c r="BP7655"/>
      <c r="BQ7655"/>
      <c r="BR7655"/>
      <c r="BS7655"/>
      <c r="BT7655"/>
      <c r="BU7655"/>
      <c r="BV7655"/>
      <c r="BW7655"/>
      <c r="BX7655"/>
      <c r="BY7655"/>
      <c r="BZ7655"/>
      <c r="CA7655"/>
      <c r="CB7655"/>
      <c r="CC7655"/>
      <c r="CD7655"/>
      <c r="CE7655"/>
      <c r="CF7655"/>
      <c r="CG7655"/>
      <c r="CH7655"/>
      <c r="CI7655"/>
      <c r="CJ7655"/>
    </row>
    <row r="7656" spans="39:88" x14ac:dyDescent="0.3"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  <c r="BF7656"/>
      <c r="BG7656"/>
      <c r="BH7656"/>
      <c r="BI7656"/>
      <c r="BJ7656"/>
      <c r="BK7656"/>
      <c r="BL7656"/>
      <c r="BM7656"/>
      <c r="BN7656"/>
      <c r="BO7656"/>
      <c r="BP7656"/>
      <c r="BQ7656"/>
      <c r="BR7656"/>
      <c r="BS7656"/>
      <c r="BT7656"/>
      <c r="BU7656"/>
      <c r="BV7656"/>
      <c r="BW7656"/>
      <c r="BX7656"/>
      <c r="BY7656"/>
      <c r="BZ7656"/>
      <c r="CA7656"/>
      <c r="CB7656"/>
      <c r="CC7656"/>
      <c r="CD7656"/>
      <c r="CE7656"/>
      <c r="CF7656"/>
      <c r="CG7656"/>
      <c r="CH7656"/>
      <c r="CI7656"/>
      <c r="CJ7656"/>
    </row>
    <row r="7657" spans="39:88" x14ac:dyDescent="0.3"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  <c r="BF7657"/>
      <c r="BG7657"/>
      <c r="BH7657"/>
      <c r="BI7657"/>
      <c r="BJ7657"/>
      <c r="BK7657"/>
      <c r="BL7657"/>
      <c r="BM7657"/>
      <c r="BN7657"/>
      <c r="BO7657"/>
      <c r="BP7657"/>
      <c r="BQ7657"/>
      <c r="BR7657"/>
      <c r="BS7657"/>
      <c r="BT7657"/>
      <c r="BU7657"/>
      <c r="BV7657"/>
      <c r="BW7657"/>
      <c r="BX7657"/>
      <c r="BY7657"/>
      <c r="BZ7657"/>
      <c r="CA7657"/>
      <c r="CB7657"/>
      <c r="CC7657"/>
      <c r="CD7657"/>
      <c r="CE7657"/>
      <c r="CF7657"/>
      <c r="CG7657"/>
      <c r="CH7657"/>
      <c r="CI7657"/>
      <c r="CJ7657"/>
    </row>
    <row r="7658" spans="39:88" x14ac:dyDescent="0.3"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  <c r="BF7658"/>
      <c r="BG7658"/>
      <c r="BH7658"/>
      <c r="BI7658"/>
      <c r="BJ7658"/>
      <c r="BK7658"/>
      <c r="BL7658"/>
      <c r="BM7658"/>
      <c r="BN7658"/>
      <c r="BO7658"/>
      <c r="BP7658"/>
      <c r="BQ7658"/>
      <c r="BR7658"/>
      <c r="BS7658"/>
      <c r="BT7658"/>
      <c r="BU7658"/>
      <c r="BV7658"/>
      <c r="BW7658"/>
      <c r="BX7658"/>
      <c r="BY7658"/>
      <c r="BZ7658"/>
      <c r="CA7658"/>
      <c r="CB7658"/>
      <c r="CC7658"/>
      <c r="CD7658"/>
      <c r="CE7658"/>
      <c r="CF7658"/>
      <c r="CG7658"/>
      <c r="CH7658"/>
      <c r="CI7658"/>
      <c r="CJ7658"/>
    </row>
    <row r="7659" spans="39:88" x14ac:dyDescent="0.3"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  <c r="BF7659"/>
      <c r="BG7659"/>
      <c r="BH7659"/>
      <c r="BI7659"/>
      <c r="BJ7659"/>
      <c r="BK7659"/>
      <c r="BL7659"/>
      <c r="BM7659"/>
      <c r="BN7659"/>
      <c r="BO7659"/>
      <c r="BP7659"/>
      <c r="BQ7659"/>
      <c r="BR7659"/>
      <c r="BS7659"/>
      <c r="BT7659"/>
      <c r="BU7659"/>
      <c r="BV7659"/>
      <c r="BW7659"/>
      <c r="BX7659"/>
      <c r="BY7659"/>
      <c r="BZ7659"/>
      <c r="CA7659"/>
      <c r="CB7659"/>
      <c r="CC7659"/>
      <c r="CD7659"/>
      <c r="CE7659"/>
      <c r="CF7659"/>
      <c r="CG7659"/>
      <c r="CH7659"/>
      <c r="CI7659"/>
      <c r="CJ7659"/>
    </row>
    <row r="7660" spans="39:88" x14ac:dyDescent="0.3"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  <c r="BF7660"/>
      <c r="BG7660"/>
      <c r="BH7660"/>
      <c r="BI7660"/>
      <c r="BJ7660"/>
      <c r="BK7660"/>
      <c r="BL7660"/>
      <c r="BM7660"/>
      <c r="BN7660"/>
      <c r="BO7660"/>
      <c r="BP7660"/>
      <c r="BQ7660"/>
      <c r="BR7660"/>
      <c r="BS7660"/>
      <c r="BT7660"/>
      <c r="BU7660"/>
      <c r="BV7660"/>
      <c r="BW7660"/>
      <c r="BX7660"/>
      <c r="BY7660"/>
      <c r="BZ7660"/>
      <c r="CA7660"/>
      <c r="CB7660"/>
      <c r="CC7660"/>
      <c r="CD7660"/>
      <c r="CE7660"/>
      <c r="CF7660"/>
      <c r="CG7660"/>
      <c r="CH7660"/>
      <c r="CI7660"/>
      <c r="CJ7660"/>
    </row>
    <row r="7661" spans="39:88" x14ac:dyDescent="0.3"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  <c r="BF7661"/>
      <c r="BG7661"/>
      <c r="BH7661"/>
      <c r="BI7661"/>
      <c r="BJ7661"/>
      <c r="BK7661"/>
      <c r="BL7661"/>
      <c r="BM7661"/>
      <c r="BN7661"/>
      <c r="BO7661"/>
      <c r="BP7661"/>
      <c r="BQ7661"/>
      <c r="BR7661"/>
      <c r="BS7661"/>
      <c r="BT7661"/>
      <c r="BU7661"/>
      <c r="BV7661"/>
      <c r="BW7661"/>
      <c r="BX7661"/>
      <c r="BY7661"/>
      <c r="BZ7661"/>
      <c r="CA7661"/>
      <c r="CB7661"/>
      <c r="CC7661"/>
      <c r="CD7661"/>
      <c r="CE7661"/>
      <c r="CF7661"/>
      <c r="CG7661"/>
      <c r="CH7661"/>
      <c r="CI7661"/>
      <c r="CJ7661"/>
    </row>
    <row r="7662" spans="39:88" x14ac:dyDescent="0.3"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  <c r="BF7662"/>
      <c r="BG7662"/>
      <c r="BH7662"/>
      <c r="BI7662"/>
      <c r="BJ7662"/>
      <c r="BK7662"/>
      <c r="BL7662"/>
      <c r="BM7662"/>
      <c r="BN7662"/>
      <c r="BO7662"/>
      <c r="BP7662"/>
      <c r="BQ7662"/>
      <c r="BR7662"/>
      <c r="BS7662"/>
      <c r="BT7662"/>
      <c r="BU7662"/>
      <c r="BV7662"/>
      <c r="BW7662"/>
      <c r="BX7662"/>
      <c r="BY7662"/>
      <c r="BZ7662"/>
      <c r="CA7662"/>
      <c r="CB7662"/>
      <c r="CC7662"/>
      <c r="CD7662"/>
      <c r="CE7662"/>
      <c r="CF7662"/>
      <c r="CG7662"/>
      <c r="CH7662"/>
      <c r="CI7662"/>
      <c r="CJ7662"/>
    </row>
    <row r="7663" spans="39:88" x14ac:dyDescent="0.3"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  <c r="BF7663"/>
      <c r="BG7663"/>
      <c r="BH7663"/>
      <c r="BI7663"/>
      <c r="BJ7663"/>
      <c r="BK7663"/>
      <c r="BL7663"/>
      <c r="BM7663"/>
      <c r="BN7663"/>
      <c r="BO7663"/>
      <c r="BP7663"/>
      <c r="BQ7663"/>
      <c r="BR7663"/>
      <c r="BS7663"/>
      <c r="BT7663"/>
      <c r="BU7663"/>
      <c r="BV7663"/>
      <c r="BW7663"/>
      <c r="BX7663"/>
      <c r="BY7663"/>
      <c r="BZ7663"/>
      <c r="CA7663"/>
      <c r="CB7663"/>
      <c r="CC7663"/>
      <c r="CD7663"/>
      <c r="CE7663"/>
      <c r="CF7663"/>
      <c r="CG7663"/>
      <c r="CH7663"/>
      <c r="CI7663"/>
      <c r="CJ7663"/>
    </row>
    <row r="7664" spans="39:88" x14ac:dyDescent="0.3"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  <c r="BF7664"/>
      <c r="BG7664"/>
      <c r="BH7664"/>
      <c r="BI7664"/>
      <c r="BJ7664"/>
      <c r="BK7664"/>
      <c r="BL7664"/>
      <c r="BM7664"/>
      <c r="BN7664"/>
      <c r="BO7664"/>
      <c r="BP7664"/>
      <c r="BQ7664"/>
      <c r="BR7664"/>
      <c r="BS7664"/>
      <c r="BT7664"/>
      <c r="BU7664"/>
      <c r="BV7664"/>
      <c r="BW7664"/>
      <c r="BX7664"/>
      <c r="BY7664"/>
      <c r="BZ7664"/>
      <c r="CA7664"/>
      <c r="CB7664"/>
      <c r="CC7664"/>
      <c r="CD7664"/>
      <c r="CE7664"/>
      <c r="CF7664"/>
      <c r="CG7664"/>
      <c r="CH7664"/>
      <c r="CI7664"/>
      <c r="CJ7664"/>
    </row>
    <row r="7665" spans="39:88" x14ac:dyDescent="0.3"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  <c r="BF7665"/>
      <c r="BG7665"/>
      <c r="BH7665"/>
      <c r="BI7665"/>
      <c r="BJ7665"/>
      <c r="BK7665"/>
      <c r="BL7665"/>
      <c r="BM7665"/>
      <c r="BN7665"/>
      <c r="BO7665"/>
      <c r="BP7665"/>
      <c r="BQ7665"/>
      <c r="BR7665"/>
      <c r="BS7665"/>
      <c r="BT7665"/>
      <c r="BU7665"/>
      <c r="BV7665"/>
      <c r="BW7665"/>
      <c r="BX7665"/>
      <c r="BY7665"/>
      <c r="BZ7665"/>
      <c r="CA7665"/>
      <c r="CB7665"/>
      <c r="CC7665"/>
      <c r="CD7665"/>
      <c r="CE7665"/>
      <c r="CF7665"/>
      <c r="CG7665"/>
      <c r="CH7665"/>
      <c r="CI7665"/>
      <c r="CJ7665"/>
    </row>
    <row r="7666" spans="39:88" x14ac:dyDescent="0.3"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  <c r="BF7666"/>
      <c r="BG7666"/>
      <c r="BH7666"/>
      <c r="BI7666"/>
      <c r="BJ7666"/>
      <c r="BK7666"/>
      <c r="BL7666"/>
      <c r="BM7666"/>
      <c r="BN7666"/>
      <c r="BO7666"/>
      <c r="BP7666"/>
      <c r="BQ7666"/>
      <c r="BR7666"/>
      <c r="BS7666"/>
      <c r="BT7666"/>
      <c r="BU7666"/>
      <c r="BV7666"/>
      <c r="BW7666"/>
      <c r="BX7666"/>
      <c r="BY7666"/>
      <c r="BZ7666"/>
      <c r="CA7666"/>
      <c r="CB7666"/>
      <c r="CC7666"/>
      <c r="CD7666"/>
      <c r="CE7666"/>
      <c r="CF7666"/>
      <c r="CG7666"/>
      <c r="CH7666"/>
      <c r="CI7666"/>
      <c r="CJ7666"/>
    </row>
    <row r="7667" spans="39:88" x14ac:dyDescent="0.3"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  <c r="BF7667"/>
      <c r="BG7667"/>
      <c r="BH7667"/>
      <c r="BI7667"/>
      <c r="BJ7667"/>
      <c r="BK7667"/>
      <c r="BL7667"/>
      <c r="BM7667"/>
      <c r="BN7667"/>
      <c r="BO7667"/>
      <c r="BP7667"/>
      <c r="BQ7667"/>
      <c r="BR7667"/>
      <c r="BS7667"/>
      <c r="BT7667"/>
      <c r="BU7667"/>
      <c r="BV7667"/>
      <c r="BW7667"/>
      <c r="BX7667"/>
      <c r="BY7667"/>
      <c r="BZ7667"/>
      <c r="CA7667"/>
      <c r="CB7667"/>
      <c r="CC7667"/>
      <c r="CD7667"/>
      <c r="CE7667"/>
      <c r="CF7667"/>
      <c r="CG7667"/>
      <c r="CH7667"/>
      <c r="CI7667"/>
      <c r="CJ7667"/>
    </row>
    <row r="7668" spans="39:88" x14ac:dyDescent="0.3"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  <c r="BF7668"/>
      <c r="BG7668"/>
      <c r="BH7668"/>
      <c r="BI7668"/>
      <c r="BJ7668"/>
      <c r="BK7668"/>
      <c r="BL7668"/>
      <c r="BM7668"/>
      <c r="BN7668"/>
      <c r="BO7668"/>
      <c r="BP7668"/>
      <c r="BQ7668"/>
      <c r="BR7668"/>
      <c r="BS7668"/>
      <c r="BT7668"/>
      <c r="BU7668"/>
      <c r="BV7668"/>
      <c r="BW7668"/>
      <c r="BX7668"/>
      <c r="BY7668"/>
      <c r="BZ7668"/>
      <c r="CA7668"/>
      <c r="CB7668"/>
      <c r="CC7668"/>
      <c r="CD7668"/>
      <c r="CE7668"/>
      <c r="CF7668"/>
      <c r="CG7668"/>
      <c r="CH7668"/>
      <c r="CI7668"/>
      <c r="CJ7668"/>
    </row>
    <row r="7669" spans="39:88" x14ac:dyDescent="0.3"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  <c r="BF7669"/>
      <c r="BG7669"/>
      <c r="BH7669"/>
      <c r="BI7669"/>
      <c r="BJ7669"/>
      <c r="BK7669"/>
      <c r="BL7669"/>
      <c r="BM7669"/>
      <c r="BN7669"/>
      <c r="BO7669"/>
      <c r="BP7669"/>
      <c r="BQ7669"/>
      <c r="BR7669"/>
      <c r="BS7669"/>
      <c r="BT7669"/>
      <c r="BU7669"/>
      <c r="BV7669"/>
      <c r="BW7669"/>
      <c r="BX7669"/>
      <c r="BY7669"/>
      <c r="BZ7669"/>
      <c r="CA7669"/>
      <c r="CB7669"/>
      <c r="CC7669"/>
      <c r="CD7669"/>
      <c r="CE7669"/>
      <c r="CF7669"/>
      <c r="CG7669"/>
      <c r="CH7669"/>
      <c r="CI7669"/>
      <c r="CJ7669"/>
    </row>
    <row r="7670" spans="39:88" x14ac:dyDescent="0.3"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  <c r="BF7670"/>
      <c r="BG7670"/>
      <c r="BH7670"/>
      <c r="BI7670"/>
      <c r="BJ7670"/>
      <c r="BK7670"/>
      <c r="BL7670"/>
      <c r="BM7670"/>
      <c r="BN7670"/>
      <c r="BO7670"/>
      <c r="BP7670"/>
      <c r="BQ7670"/>
      <c r="BR7670"/>
      <c r="BS7670"/>
      <c r="BT7670"/>
      <c r="BU7670"/>
      <c r="BV7670"/>
      <c r="BW7670"/>
      <c r="BX7670"/>
      <c r="BY7670"/>
      <c r="BZ7670"/>
      <c r="CA7670"/>
      <c r="CB7670"/>
      <c r="CC7670"/>
      <c r="CD7670"/>
      <c r="CE7670"/>
      <c r="CF7670"/>
      <c r="CG7670"/>
      <c r="CH7670"/>
      <c r="CI7670"/>
      <c r="CJ7670"/>
    </row>
    <row r="7671" spans="39:88" x14ac:dyDescent="0.3"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  <c r="BF7671"/>
      <c r="BG7671"/>
      <c r="BH7671"/>
      <c r="BI7671"/>
      <c r="BJ7671"/>
      <c r="BK7671"/>
      <c r="BL7671"/>
      <c r="BM7671"/>
      <c r="BN7671"/>
      <c r="BO7671"/>
      <c r="BP7671"/>
      <c r="BQ7671"/>
      <c r="BR7671"/>
      <c r="BS7671"/>
      <c r="BT7671"/>
      <c r="BU7671"/>
      <c r="BV7671"/>
      <c r="BW7671"/>
      <c r="BX7671"/>
      <c r="BY7671"/>
      <c r="BZ7671"/>
      <c r="CA7671"/>
      <c r="CB7671"/>
      <c r="CC7671"/>
      <c r="CD7671"/>
      <c r="CE7671"/>
      <c r="CF7671"/>
      <c r="CG7671"/>
      <c r="CH7671"/>
      <c r="CI7671"/>
      <c r="CJ7671"/>
    </row>
    <row r="7672" spans="39:88" x14ac:dyDescent="0.3"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  <c r="BF7672"/>
      <c r="BG7672"/>
      <c r="BH7672"/>
      <c r="BI7672"/>
      <c r="BJ7672"/>
      <c r="BK7672"/>
      <c r="BL7672"/>
      <c r="BM7672"/>
      <c r="BN7672"/>
      <c r="BO7672"/>
      <c r="BP7672"/>
      <c r="BQ7672"/>
      <c r="BR7672"/>
      <c r="BS7672"/>
      <c r="BT7672"/>
      <c r="BU7672"/>
      <c r="BV7672"/>
      <c r="BW7672"/>
      <c r="BX7672"/>
      <c r="BY7672"/>
      <c r="BZ7672"/>
      <c r="CA7672"/>
      <c r="CB7672"/>
      <c r="CC7672"/>
      <c r="CD7672"/>
      <c r="CE7672"/>
      <c r="CF7672"/>
      <c r="CG7672"/>
      <c r="CH7672"/>
      <c r="CI7672"/>
      <c r="CJ7672"/>
    </row>
    <row r="7673" spans="39:88" x14ac:dyDescent="0.3"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  <c r="BF7673"/>
      <c r="BG7673"/>
      <c r="BH7673"/>
      <c r="BI7673"/>
      <c r="BJ7673"/>
      <c r="BK7673"/>
      <c r="BL7673"/>
      <c r="BM7673"/>
      <c r="BN7673"/>
      <c r="BO7673"/>
      <c r="BP7673"/>
      <c r="BQ7673"/>
      <c r="BR7673"/>
      <c r="BS7673"/>
      <c r="BT7673"/>
      <c r="BU7673"/>
      <c r="BV7673"/>
      <c r="BW7673"/>
      <c r="BX7673"/>
      <c r="BY7673"/>
      <c r="BZ7673"/>
      <c r="CA7673"/>
      <c r="CB7673"/>
      <c r="CC7673"/>
      <c r="CD7673"/>
      <c r="CE7673"/>
      <c r="CF7673"/>
      <c r="CG7673"/>
      <c r="CH7673"/>
      <c r="CI7673"/>
      <c r="CJ7673"/>
    </row>
    <row r="7674" spans="39:88" x14ac:dyDescent="0.3"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  <c r="BF7674"/>
      <c r="BG7674"/>
      <c r="BH7674"/>
      <c r="BI7674"/>
      <c r="BJ7674"/>
      <c r="BK7674"/>
      <c r="BL7674"/>
      <c r="BM7674"/>
      <c r="BN7674"/>
      <c r="BO7674"/>
      <c r="BP7674"/>
      <c r="BQ7674"/>
      <c r="BR7674"/>
      <c r="BS7674"/>
      <c r="BT7674"/>
      <c r="BU7674"/>
      <c r="BV7674"/>
      <c r="BW7674"/>
      <c r="BX7674"/>
      <c r="BY7674"/>
      <c r="BZ7674"/>
      <c r="CA7674"/>
      <c r="CB7674"/>
      <c r="CC7674"/>
      <c r="CD7674"/>
      <c r="CE7674"/>
      <c r="CF7674"/>
      <c r="CG7674"/>
      <c r="CH7674"/>
      <c r="CI7674"/>
      <c r="CJ7674"/>
    </row>
    <row r="7675" spans="39:88" x14ac:dyDescent="0.3"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  <c r="BF7675"/>
      <c r="BG7675"/>
      <c r="BH7675"/>
      <c r="BI7675"/>
      <c r="BJ7675"/>
      <c r="BK7675"/>
      <c r="BL7675"/>
      <c r="BM7675"/>
      <c r="BN7675"/>
      <c r="BO7675"/>
      <c r="BP7675"/>
      <c r="BQ7675"/>
      <c r="BR7675"/>
      <c r="BS7675"/>
      <c r="BT7675"/>
      <c r="BU7675"/>
      <c r="BV7675"/>
      <c r="BW7675"/>
      <c r="BX7675"/>
      <c r="BY7675"/>
      <c r="BZ7675"/>
      <c r="CA7675"/>
      <c r="CB7675"/>
      <c r="CC7675"/>
      <c r="CD7675"/>
      <c r="CE7675"/>
      <c r="CF7675"/>
      <c r="CG7675"/>
      <c r="CH7675"/>
      <c r="CI7675"/>
      <c r="CJ7675"/>
    </row>
    <row r="7676" spans="39:88" x14ac:dyDescent="0.3"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  <c r="BF7676"/>
      <c r="BG7676"/>
      <c r="BH7676"/>
      <c r="BI7676"/>
      <c r="BJ7676"/>
      <c r="BK7676"/>
      <c r="BL7676"/>
      <c r="BM7676"/>
      <c r="BN7676"/>
      <c r="BO7676"/>
      <c r="BP7676"/>
      <c r="BQ7676"/>
      <c r="BR7676"/>
      <c r="BS7676"/>
      <c r="BT7676"/>
      <c r="BU7676"/>
      <c r="BV7676"/>
      <c r="BW7676"/>
      <c r="BX7676"/>
      <c r="BY7676"/>
      <c r="BZ7676"/>
      <c r="CA7676"/>
      <c r="CB7676"/>
      <c r="CC7676"/>
      <c r="CD7676"/>
      <c r="CE7676"/>
      <c r="CF7676"/>
      <c r="CG7676"/>
      <c r="CH7676"/>
      <c r="CI7676"/>
      <c r="CJ7676"/>
    </row>
    <row r="7677" spans="39:88" x14ac:dyDescent="0.3"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  <c r="BF7677"/>
      <c r="BG7677"/>
      <c r="BH7677"/>
      <c r="BI7677"/>
      <c r="BJ7677"/>
      <c r="BK7677"/>
      <c r="BL7677"/>
      <c r="BM7677"/>
      <c r="BN7677"/>
      <c r="BO7677"/>
      <c r="BP7677"/>
      <c r="BQ7677"/>
      <c r="BR7677"/>
      <c r="BS7677"/>
      <c r="BT7677"/>
      <c r="BU7677"/>
      <c r="BV7677"/>
      <c r="BW7677"/>
      <c r="BX7677"/>
      <c r="BY7677"/>
      <c r="BZ7677"/>
      <c r="CA7677"/>
      <c r="CB7677"/>
      <c r="CC7677"/>
      <c r="CD7677"/>
      <c r="CE7677"/>
      <c r="CF7677"/>
      <c r="CG7677"/>
      <c r="CH7677"/>
      <c r="CI7677"/>
      <c r="CJ7677"/>
    </row>
    <row r="7678" spans="39:88" x14ac:dyDescent="0.3"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  <c r="BF7678"/>
      <c r="BG7678"/>
      <c r="BH7678"/>
      <c r="BI7678"/>
      <c r="BJ7678"/>
      <c r="BK7678"/>
      <c r="BL7678"/>
      <c r="BM7678"/>
      <c r="BN7678"/>
      <c r="BO7678"/>
      <c r="BP7678"/>
      <c r="BQ7678"/>
      <c r="BR7678"/>
      <c r="BS7678"/>
      <c r="BT7678"/>
      <c r="BU7678"/>
      <c r="BV7678"/>
      <c r="BW7678"/>
      <c r="BX7678"/>
      <c r="BY7678"/>
      <c r="BZ7678"/>
      <c r="CA7678"/>
      <c r="CB7678"/>
      <c r="CC7678"/>
      <c r="CD7678"/>
      <c r="CE7678"/>
      <c r="CF7678"/>
      <c r="CG7678"/>
      <c r="CH7678"/>
      <c r="CI7678"/>
      <c r="CJ7678"/>
    </row>
    <row r="7679" spans="39:88" x14ac:dyDescent="0.3"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  <c r="BF7679"/>
      <c r="BG7679"/>
      <c r="BH7679"/>
      <c r="BI7679"/>
      <c r="BJ7679"/>
      <c r="BK7679"/>
      <c r="BL7679"/>
      <c r="BM7679"/>
      <c r="BN7679"/>
      <c r="BO7679"/>
      <c r="BP7679"/>
      <c r="BQ7679"/>
      <c r="BR7679"/>
      <c r="BS7679"/>
      <c r="BT7679"/>
      <c r="BU7679"/>
      <c r="BV7679"/>
      <c r="BW7679"/>
      <c r="BX7679"/>
      <c r="BY7679"/>
      <c r="BZ7679"/>
      <c r="CA7679"/>
      <c r="CB7679"/>
      <c r="CC7679"/>
      <c r="CD7679"/>
      <c r="CE7679"/>
      <c r="CF7679"/>
      <c r="CG7679"/>
      <c r="CH7679"/>
      <c r="CI7679"/>
      <c r="CJ7679"/>
    </row>
    <row r="7680" spans="39:88" x14ac:dyDescent="0.3"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  <c r="BF7680"/>
      <c r="BG7680"/>
      <c r="BH7680"/>
      <c r="BI7680"/>
      <c r="BJ7680"/>
      <c r="BK7680"/>
      <c r="BL7680"/>
      <c r="BM7680"/>
      <c r="BN7680"/>
      <c r="BO7680"/>
      <c r="BP7680"/>
      <c r="BQ7680"/>
      <c r="BR7680"/>
      <c r="BS7680"/>
      <c r="BT7680"/>
      <c r="BU7680"/>
      <c r="BV7680"/>
      <c r="BW7680"/>
      <c r="BX7680"/>
      <c r="BY7680"/>
      <c r="BZ7680"/>
      <c r="CA7680"/>
      <c r="CB7680"/>
      <c r="CC7680"/>
      <c r="CD7680"/>
      <c r="CE7680"/>
      <c r="CF7680"/>
      <c r="CG7680"/>
      <c r="CH7680"/>
      <c r="CI7680"/>
      <c r="CJ7680"/>
    </row>
    <row r="7681" spans="39:88" x14ac:dyDescent="0.3"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  <c r="BF7681"/>
      <c r="BG7681"/>
      <c r="BH7681"/>
      <c r="BI7681"/>
      <c r="BJ7681"/>
      <c r="BK7681"/>
      <c r="BL7681"/>
      <c r="BM7681"/>
      <c r="BN7681"/>
      <c r="BO7681"/>
      <c r="BP7681"/>
      <c r="BQ7681"/>
      <c r="BR7681"/>
      <c r="BS7681"/>
      <c r="BT7681"/>
      <c r="BU7681"/>
      <c r="BV7681"/>
      <c r="BW7681"/>
      <c r="BX7681"/>
      <c r="BY7681"/>
      <c r="BZ7681"/>
      <c r="CA7681"/>
      <c r="CB7681"/>
      <c r="CC7681"/>
      <c r="CD7681"/>
      <c r="CE7681"/>
      <c r="CF7681"/>
      <c r="CG7681"/>
      <c r="CH7681"/>
      <c r="CI7681"/>
      <c r="CJ7681"/>
    </row>
    <row r="7682" spans="39:88" x14ac:dyDescent="0.3"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  <c r="BF7682"/>
      <c r="BG7682"/>
      <c r="BH7682"/>
      <c r="BI7682"/>
      <c r="BJ7682"/>
      <c r="BK7682"/>
      <c r="BL7682"/>
      <c r="BM7682"/>
      <c r="BN7682"/>
      <c r="BO7682"/>
      <c r="BP7682"/>
      <c r="BQ7682"/>
      <c r="BR7682"/>
      <c r="BS7682"/>
      <c r="BT7682"/>
      <c r="BU7682"/>
      <c r="BV7682"/>
      <c r="BW7682"/>
      <c r="BX7682"/>
      <c r="BY7682"/>
      <c r="BZ7682"/>
      <c r="CA7682"/>
      <c r="CB7682"/>
      <c r="CC7682"/>
      <c r="CD7682"/>
      <c r="CE7682"/>
      <c r="CF7682"/>
      <c r="CG7682"/>
      <c r="CH7682"/>
      <c r="CI7682"/>
      <c r="CJ7682"/>
    </row>
    <row r="7683" spans="39:88" x14ac:dyDescent="0.3"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  <c r="BF7683"/>
      <c r="BG7683"/>
      <c r="BH7683"/>
      <c r="BI7683"/>
      <c r="BJ7683"/>
      <c r="BK7683"/>
      <c r="BL7683"/>
      <c r="BM7683"/>
      <c r="BN7683"/>
      <c r="BO7683"/>
      <c r="BP7683"/>
      <c r="BQ7683"/>
      <c r="BR7683"/>
      <c r="BS7683"/>
      <c r="BT7683"/>
      <c r="BU7683"/>
      <c r="BV7683"/>
      <c r="BW7683"/>
      <c r="BX7683"/>
      <c r="BY7683"/>
      <c r="BZ7683"/>
      <c r="CA7683"/>
      <c r="CB7683"/>
      <c r="CC7683"/>
      <c r="CD7683"/>
      <c r="CE7683"/>
      <c r="CF7683"/>
      <c r="CG7683"/>
      <c r="CH7683"/>
      <c r="CI7683"/>
      <c r="CJ7683"/>
    </row>
    <row r="7684" spans="39:88" x14ac:dyDescent="0.3"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  <c r="BF7684"/>
      <c r="BG7684"/>
      <c r="BH7684"/>
      <c r="BI7684"/>
      <c r="BJ7684"/>
      <c r="BK7684"/>
      <c r="BL7684"/>
      <c r="BM7684"/>
      <c r="BN7684"/>
      <c r="BO7684"/>
      <c r="BP7684"/>
      <c r="BQ7684"/>
      <c r="BR7684"/>
      <c r="BS7684"/>
      <c r="BT7684"/>
      <c r="BU7684"/>
      <c r="BV7684"/>
      <c r="BW7684"/>
      <c r="BX7684"/>
      <c r="BY7684"/>
      <c r="BZ7684"/>
      <c r="CA7684"/>
      <c r="CB7684"/>
      <c r="CC7684"/>
      <c r="CD7684"/>
      <c r="CE7684"/>
      <c r="CF7684"/>
      <c r="CG7684"/>
      <c r="CH7684"/>
      <c r="CI7684"/>
      <c r="CJ7684"/>
    </row>
    <row r="7685" spans="39:88" x14ac:dyDescent="0.3"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  <c r="BF7685"/>
      <c r="BG7685"/>
      <c r="BH7685"/>
      <c r="BI7685"/>
      <c r="BJ7685"/>
      <c r="BK7685"/>
      <c r="BL7685"/>
      <c r="BM7685"/>
      <c r="BN7685"/>
      <c r="BO7685"/>
      <c r="BP7685"/>
      <c r="BQ7685"/>
      <c r="BR7685"/>
      <c r="BS7685"/>
      <c r="BT7685"/>
      <c r="BU7685"/>
      <c r="BV7685"/>
      <c r="BW7685"/>
      <c r="BX7685"/>
      <c r="BY7685"/>
      <c r="BZ7685"/>
      <c r="CA7685"/>
      <c r="CB7685"/>
      <c r="CC7685"/>
      <c r="CD7685"/>
      <c r="CE7685"/>
      <c r="CF7685"/>
      <c r="CG7685"/>
      <c r="CH7685"/>
      <c r="CI7685"/>
      <c r="CJ7685"/>
    </row>
    <row r="7686" spans="39:88" x14ac:dyDescent="0.3"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  <c r="BF7686"/>
      <c r="BG7686"/>
      <c r="BH7686"/>
      <c r="BI7686"/>
      <c r="BJ7686"/>
      <c r="BK7686"/>
      <c r="BL7686"/>
      <c r="BM7686"/>
      <c r="BN7686"/>
      <c r="BO7686"/>
      <c r="BP7686"/>
      <c r="BQ7686"/>
      <c r="BR7686"/>
      <c r="BS7686"/>
      <c r="BT7686"/>
      <c r="BU7686"/>
      <c r="BV7686"/>
      <c r="BW7686"/>
      <c r="BX7686"/>
      <c r="BY7686"/>
      <c r="BZ7686"/>
      <c r="CA7686"/>
      <c r="CB7686"/>
      <c r="CC7686"/>
      <c r="CD7686"/>
      <c r="CE7686"/>
      <c r="CF7686"/>
      <c r="CG7686"/>
      <c r="CH7686"/>
      <c r="CI7686"/>
      <c r="CJ7686"/>
    </row>
    <row r="7687" spans="39:88" x14ac:dyDescent="0.3"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  <c r="BF7687"/>
      <c r="BG7687"/>
      <c r="BH7687"/>
      <c r="BI7687"/>
      <c r="BJ7687"/>
      <c r="BK7687"/>
      <c r="BL7687"/>
      <c r="BM7687"/>
      <c r="BN7687"/>
      <c r="BO7687"/>
      <c r="BP7687"/>
      <c r="BQ7687"/>
      <c r="BR7687"/>
      <c r="BS7687"/>
      <c r="BT7687"/>
      <c r="BU7687"/>
      <c r="BV7687"/>
      <c r="BW7687"/>
      <c r="BX7687"/>
      <c r="BY7687"/>
      <c r="BZ7687"/>
      <c r="CA7687"/>
      <c r="CB7687"/>
      <c r="CC7687"/>
      <c r="CD7687"/>
      <c r="CE7687"/>
      <c r="CF7687"/>
      <c r="CG7687"/>
      <c r="CH7687"/>
      <c r="CI7687"/>
      <c r="CJ7687"/>
    </row>
    <row r="7688" spans="39:88" x14ac:dyDescent="0.3"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  <c r="BF7688"/>
      <c r="BG7688"/>
      <c r="BH7688"/>
      <c r="BI7688"/>
      <c r="BJ7688"/>
      <c r="BK7688"/>
      <c r="BL7688"/>
      <c r="BM7688"/>
      <c r="BN7688"/>
      <c r="BO7688"/>
      <c r="BP7688"/>
      <c r="BQ7688"/>
      <c r="BR7688"/>
      <c r="BS7688"/>
      <c r="BT7688"/>
      <c r="BU7688"/>
      <c r="BV7688"/>
      <c r="BW7688"/>
      <c r="BX7688"/>
      <c r="BY7688"/>
      <c r="BZ7688"/>
      <c r="CA7688"/>
      <c r="CB7688"/>
      <c r="CC7688"/>
      <c r="CD7688"/>
      <c r="CE7688"/>
      <c r="CF7688"/>
      <c r="CG7688"/>
      <c r="CH7688"/>
      <c r="CI7688"/>
      <c r="CJ7688"/>
    </row>
    <row r="7689" spans="39:88" x14ac:dyDescent="0.3"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  <c r="BF7689"/>
      <c r="BG7689"/>
      <c r="BH7689"/>
      <c r="BI7689"/>
      <c r="BJ7689"/>
      <c r="BK7689"/>
      <c r="BL7689"/>
      <c r="BM7689"/>
      <c r="BN7689"/>
      <c r="BO7689"/>
      <c r="BP7689"/>
      <c r="BQ7689"/>
      <c r="BR7689"/>
      <c r="BS7689"/>
      <c r="BT7689"/>
      <c r="BU7689"/>
      <c r="BV7689"/>
      <c r="BW7689"/>
      <c r="BX7689"/>
      <c r="BY7689"/>
      <c r="BZ7689"/>
      <c r="CA7689"/>
      <c r="CB7689"/>
      <c r="CC7689"/>
      <c r="CD7689"/>
      <c r="CE7689"/>
      <c r="CF7689"/>
      <c r="CG7689"/>
      <c r="CH7689"/>
      <c r="CI7689"/>
      <c r="CJ7689"/>
    </row>
    <row r="7690" spans="39:88" x14ac:dyDescent="0.3"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  <c r="BF7690"/>
      <c r="BG7690"/>
      <c r="BH7690"/>
      <c r="BI7690"/>
      <c r="BJ7690"/>
      <c r="BK7690"/>
      <c r="BL7690"/>
      <c r="BM7690"/>
      <c r="BN7690"/>
      <c r="BO7690"/>
      <c r="BP7690"/>
      <c r="BQ7690"/>
      <c r="BR7690"/>
      <c r="BS7690"/>
      <c r="BT7690"/>
      <c r="BU7690"/>
      <c r="BV7690"/>
      <c r="BW7690"/>
      <c r="BX7690"/>
      <c r="BY7690"/>
      <c r="BZ7690"/>
      <c r="CA7690"/>
      <c r="CB7690"/>
      <c r="CC7690"/>
      <c r="CD7690"/>
      <c r="CE7690"/>
      <c r="CF7690"/>
      <c r="CG7690"/>
      <c r="CH7690"/>
      <c r="CI7690"/>
      <c r="CJ7690"/>
    </row>
    <row r="7691" spans="39:88" x14ac:dyDescent="0.3"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  <c r="BF7691"/>
      <c r="BG7691"/>
      <c r="BH7691"/>
      <c r="BI7691"/>
      <c r="BJ7691"/>
      <c r="BK7691"/>
      <c r="BL7691"/>
      <c r="BM7691"/>
      <c r="BN7691"/>
      <c r="BO7691"/>
      <c r="BP7691"/>
      <c r="BQ7691"/>
      <c r="BR7691"/>
      <c r="BS7691"/>
      <c r="BT7691"/>
      <c r="BU7691"/>
      <c r="BV7691"/>
      <c r="BW7691"/>
      <c r="BX7691"/>
      <c r="BY7691"/>
      <c r="BZ7691"/>
      <c r="CA7691"/>
      <c r="CB7691"/>
      <c r="CC7691"/>
      <c r="CD7691"/>
      <c r="CE7691"/>
      <c r="CF7691"/>
      <c r="CG7691"/>
      <c r="CH7691"/>
      <c r="CI7691"/>
      <c r="CJ7691"/>
    </row>
    <row r="7692" spans="39:88" x14ac:dyDescent="0.3"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  <c r="BF7692"/>
      <c r="BG7692"/>
      <c r="BH7692"/>
      <c r="BI7692"/>
      <c r="BJ7692"/>
      <c r="BK7692"/>
      <c r="BL7692"/>
      <c r="BM7692"/>
      <c r="BN7692"/>
      <c r="BO7692"/>
      <c r="BP7692"/>
      <c r="BQ7692"/>
      <c r="BR7692"/>
      <c r="BS7692"/>
      <c r="BT7692"/>
      <c r="BU7692"/>
      <c r="BV7692"/>
      <c r="BW7692"/>
      <c r="BX7692"/>
      <c r="BY7692"/>
      <c r="BZ7692"/>
      <c r="CA7692"/>
      <c r="CB7692"/>
      <c r="CC7692"/>
      <c r="CD7692"/>
      <c r="CE7692"/>
      <c r="CF7692"/>
      <c r="CG7692"/>
      <c r="CH7692"/>
      <c r="CI7692"/>
      <c r="CJ7692"/>
    </row>
    <row r="7693" spans="39:88" x14ac:dyDescent="0.3"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  <c r="BF7693"/>
      <c r="BG7693"/>
      <c r="BH7693"/>
      <c r="BI7693"/>
      <c r="BJ7693"/>
      <c r="BK7693"/>
      <c r="BL7693"/>
      <c r="BM7693"/>
      <c r="BN7693"/>
      <c r="BO7693"/>
      <c r="BP7693"/>
      <c r="BQ7693"/>
      <c r="BR7693"/>
      <c r="BS7693"/>
      <c r="BT7693"/>
      <c r="BU7693"/>
      <c r="BV7693"/>
      <c r="BW7693"/>
      <c r="BX7693"/>
      <c r="BY7693"/>
      <c r="BZ7693"/>
      <c r="CA7693"/>
      <c r="CB7693"/>
      <c r="CC7693"/>
      <c r="CD7693"/>
      <c r="CE7693"/>
      <c r="CF7693"/>
      <c r="CG7693"/>
      <c r="CH7693"/>
      <c r="CI7693"/>
      <c r="CJ7693"/>
    </row>
    <row r="7694" spans="39:88" x14ac:dyDescent="0.3"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  <c r="BF7694"/>
      <c r="BG7694"/>
      <c r="BH7694"/>
      <c r="BI7694"/>
      <c r="BJ7694"/>
      <c r="BK7694"/>
      <c r="BL7694"/>
      <c r="BM7694"/>
      <c r="BN7694"/>
      <c r="BO7694"/>
      <c r="BP7694"/>
      <c r="BQ7694"/>
      <c r="BR7694"/>
      <c r="BS7694"/>
      <c r="BT7694"/>
      <c r="BU7694"/>
      <c r="BV7694"/>
      <c r="BW7694"/>
      <c r="BX7694"/>
      <c r="BY7694"/>
      <c r="BZ7694"/>
      <c r="CA7694"/>
      <c r="CB7694"/>
      <c r="CC7694"/>
      <c r="CD7694"/>
      <c r="CE7694"/>
      <c r="CF7694"/>
      <c r="CG7694"/>
      <c r="CH7694"/>
      <c r="CI7694"/>
      <c r="CJ7694"/>
    </row>
    <row r="7695" spans="39:88" x14ac:dyDescent="0.3"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  <c r="BF7695"/>
      <c r="BG7695"/>
      <c r="BH7695"/>
      <c r="BI7695"/>
      <c r="BJ7695"/>
      <c r="BK7695"/>
      <c r="BL7695"/>
      <c r="BM7695"/>
      <c r="BN7695"/>
      <c r="BO7695"/>
      <c r="BP7695"/>
      <c r="BQ7695"/>
      <c r="BR7695"/>
      <c r="BS7695"/>
      <c r="BT7695"/>
      <c r="BU7695"/>
      <c r="BV7695"/>
      <c r="BW7695"/>
      <c r="BX7695"/>
      <c r="BY7695"/>
      <c r="BZ7695"/>
      <c r="CA7695"/>
      <c r="CB7695"/>
      <c r="CC7695"/>
      <c r="CD7695"/>
      <c r="CE7695"/>
      <c r="CF7695"/>
      <c r="CG7695"/>
      <c r="CH7695"/>
      <c r="CI7695"/>
      <c r="CJ7695"/>
    </row>
    <row r="7696" spans="39:88" x14ac:dyDescent="0.3"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  <c r="BF7696"/>
      <c r="BG7696"/>
      <c r="BH7696"/>
      <c r="BI7696"/>
      <c r="BJ7696"/>
      <c r="BK7696"/>
      <c r="BL7696"/>
      <c r="BM7696"/>
      <c r="BN7696"/>
      <c r="BO7696"/>
      <c r="BP7696"/>
      <c r="BQ7696"/>
      <c r="BR7696"/>
      <c r="BS7696"/>
      <c r="BT7696"/>
      <c r="BU7696"/>
      <c r="BV7696"/>
      <c r="BW7696"/>
      <c r="BX7696"/>
      <c r="BY7696"/>
      <c r="BZ7696"/>
      <c r="CA7696"/>
      <c r="CB7696"/>
      <c r="CC7696"/>
      <c r="CD7696"/>
      <c r="CE7696"/>
      <c r="CF7696"/>
      <c r="CG7696"/>
      <c r="CH7696"/>
      <c r="CI7696"/>
      <c r="CJ7696"/>
    </row>
    <row r="7697" spans="39:88" x14ac:dyDescent="0.3"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  <c r="BF7697"/>
      <c r="BG7697"/>
      <c r="BH7697"/>
      <c r="BI7697"/>
      <c r="BJ7697"/>
      <c r="BK7697"/>
      <c r="BL7697"/>
      <c r="BM7697"/>
      <c r="BN7697"/>
      <c r="BO7697"/>
      <c r="BP7697"/>
      <c r="BQ7697"/>
      <c r="BR7697"/>
      <c r="BS7697"/>
      <c r="BT7697"/>
      <c r="BU7697"/>
      <c r="BV7697"/>
      <c r="BW7697"/>
      <c r="BX7697"/>
      <c r="BY7697"/>
      <c r="BZ7697"/>
      <c r="CA7697"/>
      <c r="CB7697"/>
      <c r="CC7697"/>
      <c r="CD7697"/>
      <c r="CE7697"/>
      <c r="CF7697"/>
      <c r="CG7697"/>
      <c r="CH7697"/>
      <c r="CI7697"/>
      <c r="CJ7697"/>
    </row>
    <row r="7698" spans="39:88" x14ac:dyDescent="0.3"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  <c r="BF7698"/>
      <c r="BG7698"/>
      <c r="BH7698"/>
      <c r="BI7698"/>
      <c r="BJ7698"/>
      <c r="BK7698"/>
      <c r="BL7698"/>
      <c r="BM7698"/>
      <c r="BN7698"/>
      <c r="BO7698"/>
      <c r="BP7698"/>
      <c r="BQ7698"/>
      <c r="BR7698"/>
      <c r="BS7698"/>
      <c r="BT7698"/>
      <c r="BU7698"/>
      <c r="BV7698"/>
      <c r="BW7698"/>
      <c r="BX7698"/>
      <c r="BY7698"/>
      <c r="BZ7698"/>
      <c r="CA7698"/>
      <c r="CB7698"/>
      <c r="CC7698"/>
      <c r="CD7698"/>
      <c r="CE7698"/>
      <c r="CF7698"/>
      <c r="CG7698"/>
      <c r="CH7698"/>
      <c r="CI7698"/>
      <c r="CJ7698"/>
    </row>
    <row r="7699" spans="39:88" x14ac:dyDescent="0.3"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  <c r="BF7699"/>
      <c r="BG7699"/>
      <c r="BH7699"/>
      <c r="BI7699"/>
      <c r="BJ7699"/>
      <c r="BK7699"/>
      <c r="BL7699"/>
      <c r="BM7699"/>
      <c r="BN7699"/>
      <c r="BO7699"/>
      <c r="BP7699"/>
      <c r="BQ7699"/>
      <c r="BR7699"/>
      <c r="BS7699"/>
      <c r="BT7699"/>
      <c r="BU7699"/>
      <c r="BV7699"/>
      <c r="BW7699"/>
      <c r="BX7699"/>
      <c r="BY7699"/>
      <c r="BZ7699"/>
      <c r="CA7699"/>
      <c r="CB7699"/>
      <c r="CC7699"/>
      <c r="CD7699"/>
      <c r="CE7699"/>
      <c r="CF7699"/>
      <c r="CG7699"/>
      <c r="CH7699"/>
      <c r="CI7699"/>
      <c r="CJ7699"/>
    </row>
    <row r="7700" spans="39:88" x14ac:dyDescent="0.3"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  <c r="BF7700"/>
      <c r="BG7700"/>
      <c r="BH7700"/>
      <c r="BI7700"/>
      <c r="BJ7700"/>
      <c r="BK7700"/>
      <c r="BL7700"/>
      <c r="BM7700"/>
      <c r="BN7700"/>
      <c r="BO7700"/>
      <c r="BP7700"/>
      <c r="BQ7700"/>
      <c r="BR7700"/>
      <c r="BS7700"/>
      <c r="BT7700"/>
      <c r="BU7700"/>
      <c r="BV7700"/>
      <c r="BW7700"/>
      <c r="BX7700"/>
      <c r="BY7700"/>
      <c r="BZ7700"/>
      <c r="CA7700"/>
      <c r="CB7700"/>
      <c r="CC7700"/>
      <c r="CD7700"/>
      <c r="CE7700"/>
      <c r="CF7700"/>
      <c r="CG7700"/>
      <c r="CH7700"/>
      <c r="CI7700"/>
      <c r="CJ7700"/>
    </row>
    <row r="7701" spans="39:88" x14ac:dyDescent="0.3"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  <c r="BF7701"/>
      <c r="BG7701"/>
      <c r="BH7701"/>
      <c r="BI7701"/>
      <c r="BJ7701"/>
      <c r="BK7701"/>
      <c r="BL7701"/>
      <c r="BM7701"/>
      <c r="BN7701"/>
      <c r="BO7701"/>
      <c r="BP7701"/>
      <c r="BQ7701"/>
      <c r="BR7701"/>
      <c r="BS7701"/>
      <c r="BT7701"/>
      <c r="BU7701"/>
      <c r="BV7701"/>
      <c r="BW7701"/>
      <c r="BX7701"/>
      <c r="BY7701"/>
      <c r="BZ7701"/>
      <c r="CA7701"/>
      <c r="CB7701"/>
      <c r="CC7701"/>
      <c r="CD7701"/>
      <c r="CE7701"/>
      <c r="CF7701"/>
      <c r="CG7701"/>
      <c r="CH7701"/>
      <c r="CI7701"/>
      <c r="CJ7701"/>
    </row>
    <row r="7702" spans="39:88" x14ac:dyDescent="0.3"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  <c r="BF7702"/>
      <c r="BG7702"/>
      <c r="BH7702"/>
      <c r="BI7702"/>
      <c r="BJ7702"/>
      <c r="BK7702"/>
      <c r="BL7702"/>
      <c r="BM7702"/>
      <c r="BN7702"/>
      <c r="BO7702"/>
      <c r="BP7702"/>
      <c r="BQ7702"/>
      <c r="BR7702"/>
      <c r="BS7702"/>
      <c r="BT7702"/>
      <c r="BU7702"/>
      <c r="BV7702"/>
      <c r="BW7702"/>
      <c r="BX7702"/>
      <c r="BY7702"/>
      <c r="BZ7702"/>
      <c r="CA7702"/>
      <c r="CB7702"/>
      <c r="CC7702"/>
      <c r="CD7702"/>
      <c r="CE7702"/>
      <c r="CF7702"/>
      <c r="CG7702"/>
      <c r="CH7702"/>
      <c r="CI7702"/>
      <c r="CJ7702"/>
    </row>
    <row r="7703" spans="39:88" x14ac:dyDescent="0.3"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  <c r="BF7703"/>
      <c r="BG7703"/>
      <c r="BH7703"/>
      <c r="BI7703"/>
      <c r="BJ7703"/>
      <c r="BK7703"/>
      <c r="BL7703"/>
      <c r="BM7703"/>
      <c r="BN7703"/>
      <c r="BO7703"/>
      <c r="BP7703"/>
      <c r="BQ7703"/>
      <c r="BR7703"/>
      <c r="BS7703"/>
      <c r="BT7703"/>
      <c r="BU7703"/>
      <c r="BV7703"/>
      <c r="BW7703"/>
      <c r="BX7703"/>
      <c r="BY7703"/>
      <c r="BZ7703"/>
      <c r="CA7703"/>
      <c r="CB7703"/>
      <c r="CC7703"/>
      <c r="CD7703"/>
      <c r="CE7703"/>
      <c r="CF7703"/>
      <c r="CG7703"/>
      <c r="CH7703"/>
      <c r="CI7703"/>
      <c r="CJ7703"/>
    </row>
    <row r="7704" spans="39:88" x14ac:dyDescent="0.3"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  <c r="BF7704"/>
      <c r="BG7704"/>
      <c r="BH7704"/>
      <c r="BI7704"/>
      <c r="BJ7704"/>
      <c r="BK7704"/>
      <c r="BL7704"/>
      <c r="BM7704"/>
      <c r="BN7704"/>
      <c r="BO7704"/>
      <c r="BP7704"/>
      <c r="BQ7704"/>
      <c r="BR7704"/>
      <c r="BS7704"/>
      <c r="BT7704"/>
      <c r="BU7704"/>
      <c r="BV7704"/>
      <c r="BW7704"/>
      <c r="BX7704"/>
      <c r="BY7704"/>
      <c r="BZ7704"/>
      <c r="CA7704"/>
      <c r="CB7704"/>
      <c r="CC7704"/>
      <c r="CD7704"/>
      <c r="CE7704"/>
      <c r="CF7704"/>
      <c r="CG7704"/>
      <c r="CH7704"/>
      <c r="CI7704"/>
      <c r="CJ7704"/>
    </row>
    <row r="7705" spans="39:88" x14ac:dyDescent="0.3"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  <c r="BF7705"/>
      <c r="BG7705"/>
      <c r="BH7705"/>
      <c r="BI7705"/>
      <c r="BJ7705"/>
      <c r="BK7705"/>
      <c r="BL7705"/>
      <c r="BM7705"/>
      <c r="BN7705"/>
      <c r="BO7705"/>
      <c r="BP7705"/>
      <c r="BQ7705"/>
      <c r="BR7705"/>
      <c r="BS7705"/>
      <c r="BT7705"/>
      <c r="BU7705"/>
      <c r="BV7705"/>
      <c r="BW7705"/>
      <c r="BX7705"/>
      <c r="BY7705"/>
      <c r="BZ7705"/>
      <c r="CA7705"/>
      <c r="CB7705"/>
      <c r="CC7705"/>
      <c r="CD7705"/>
      <c r="CE7705"/>
      <c r="CF7705"/>
      <c r="CG7705"/>
      <c r="CH7705"/>
      <c r="CI7705"/>
      <c r="CJ7705"/>
    </row>
    <row r="7706" spans="39:88" x14ac:dyDescent="0.3"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  <c r="BF7706"/>
      <c r="BG7706"/>
      <c r="BH7706"/>
      <c r="BI7706"/>
      <c r="BJ7706"/>
      <c r="BK7706"/>
      <c r="BL7706"/>
      <c r="BM7706"/>
      <c r="BN7706"/>
      <c r="BO7706"/>
      <c r="BP7706"/>
      <c r="BQ7706"/>
      <c r="BR7706"/>
      <c r="BS7706"/>
      <c r="BT7706"/>
      <c r="BU7706"/>
      <c r="BV7706"/>
      <c r="BW7706"/>
      <c r="BX7706"/>
      <c r="BY7706"/>
      <c r="BZ7706"/>
      <c r="CA7706"/>
      <c r="CB7706"/>
      <c r="CC7706"/>
      <c r="CD7706"/>
      <c r="CE7706"/>
      <c r="CF7706"/>
      <c r="CG7706"/>
      <c r="CH7706"/>
      <c r="CI7706"/>
      <c r="CJ7706"/>
    </row>
    <row r="7707" spans="39:88" x14ac:dyDescent="0.3"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  <c r="BF7707"/>
      <c r="BG7707"/>
      <c r="BH7707"/>
      <c r="BI7707"/>
      <c r="BJ7707"/>
      <c r="BK7707"/>
      <c r="BL7707"/>
      <c r="BM7707"/>
      <c r="BN7707"/>
      <c r="BO7707"/>
      <c r="BP7707"/>
      <c r="BQ7707"/>
      <c r="BR7707"/>
      <c r="BS7707"/>
      <c r="BT7707"/>
      <c r="BU7707"/>
      <c r="BV7707"/>
      <c r="BW7707"/>
      <c r="BX7707"/>
      <c r="BY7707"/>
      <c r="BZ7707"/>
      <c r="CA7707"/>
      <c r="CB7707"/>
      <c r="CC7707"/>
      <c r="CD7707"/>
      <c r="CE7707"/>
      <c r="CF7707"/>
      <c r="CG7707"/>
      <c r="CH7707"/>
      <c r="CI7707"/>
      <c r="CJ7707"/>
    </row>
    <row r="7708" spans="39:88" x14ac:dyDescent="0.3"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  <c r="BF7708"/>
      <c r="BG7708"/>
      <c r="BH7708"/>
      <c r="BI7708"/>
      <c r="BJ7708"/>
      <c r="BK7708"/>
      <c r="BL7708"/>
      <c r="BM7708"/>
      <c r="BN7708"/>
      <c r="BO7708"/>
      <c r="BP7708"/>
      <c r="BQ7708"/>
      <c r="BR7708"/>
      <c r="BS7708"/>
      <c r="BT7708"/>
      <c r="BU7708"/>
      <c r="BV7708"/>
      <c r="BW7708"/>
      <c r="BX7708"/>
      <c r="BY7708"/>
      <c r="BZ7708"/>
      <c r="CA7708"/>
      <c r="CB7708"/>
      <c r="CC7708"/>
      <c r="CD7708"/>
      <c r="CE7708"/>
      <c r="CF7708"/>
      <c r="CG7708"/>
      <c r="CH7708"/>
      <c r="CI7708"/>
      <c r="CJ7708"/>
    </row>
    <row r="7709" spans="39:88" x14ac:dyDescent="0.3"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  <c r="BF7709"/>
      <c r="BG7709"/>
      <c r="BH7709"/>
      <c r="BI7709"/>
      <c r="BJ7709"/>
      <c r="BK7709"/>
      <c r="BL7709"/>
      <c r="BM7709"/>
      <c r="BN7709"/>
      <c r="BO7709"/>
      <c r="BP7709"/>
      <c r="BQ7709"/>
      <c r="BR7709"/>
      <c r="BS7709"/>
      <c r="BT7709"/>
      <c r="BU7709"/>
      <c r="BV7709"/>
      <c r="BW7709"/>
      <c r="BX7709"/>
      <c r="BY7709"/>
      <c r="BZ7709"/>
      <c r="CA7709"/>
      <c r="CB7709"/>
      <c r="CC7709"/>
      <c r="CD7709"/>
      <c r="CE7709"/>
      <c r="CF7709"/>
      <c r="CG7709"/>
      <c r="CH7709"/>
      <c r="CI7709"/>
      <c r="CJ7709"/>
    </row>
    <row r="7710" spans="39:88" x14ac:dyDescent="0.3"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  <c r="BF7710"/>
      <c r="BG7710"/>
      <c r="BH7710"/>
      <c r="BI7710"/>
      <c r="BJ7710"/>
      <c r="BK7710"/>
      <c r="BL7710"/>
      <c r="BM7710"/>
      <c r="BN7710"/>
      <c r="BO7710"/>
      <c r="BP7710"/>
      <c r="BQ7710"/>
      <c r="BR7710"/>
      <c r="BS7710"/>
      <c r="BT7710"/>
      <c r="BU7710"/>
      <c r="BV7710"/>
      <c r="BW7710"/>
      <c r="BX7710"/>
      <c r="BY7710"/>
      <c r="BZ7710"/>
      <c r="CA7710"/>
      <c r="CB7710"/>
      <c r="CC7710"/>
      <c r="CD7710"/>
      <c r="CE7710"/>
      <c r="CF7710"/>
      <c r="CG7710"/>
      <c r="CH7710"/>
      <c r="CI7710"/>
      <c r="CJ7710"/>
    </row>
    <row r="7711" spans="39:88" x14ac:dyDescent="0.3"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  <c r="BF7711"/>
      <c r="BG7711"/>
      <c r="BH7711"/>
      <c r="BI7711"/>
      <c r="BJ7711"/>
      <c r="BK7711"/>
      <c r="BL7711"/>
      <c r="BM7711"/>
      <c r="BN7711"/>
      <c r="BO7711"/>
      <c r="BP7711"/>
      <c r="BQ7711"/>
      <c r="BR7711"/>
      <c r="BS7711"/>
      <c r="BT7711"/>
      <c r="BU7711"/>
      <c r="BV7711"/>
      <c r="BW7711"/>
      <c r="BX7711"/>
      <c r="BY7711"/>
      <c r="BZ7711"/>
      <c r="CA7711"/>
      <c r="CB7711"/>
      <c r="CC7711"/>
      <c r="CD7711"/>
      <c r="CE7711"/>
      <c r="CF7711"/>
      <c r="CG7711"/>
      <c r="CH7711"/>
      <c r="CI7711"/>
      <c r="CJ7711"/>
    </row>
    <row r="7712" spans="39:88" x14ac:dyDescent="0.3"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  <c r="BF7712"/>
      <c r="BG7712"/>
      <c r="BH7712"/>
      <c r="BI7712"/>
      <c r="BJ7712"/>
      <c r="BK7712"/>
      <c r="BL7712"/>
      <c r="BM7712"/>
      <c r="BN7712"/>
      <c r="BO7712"/>
      <c r="BP7712"/>
      <c r="BQ7712"/>
      <c r="BR7712"/>
      <c r="BS7712"/>
      <c r="BT7712"/>
      <c r="BU7712"/>
      <c r="BV7712"/>
      <c r="BW7712"/>
      <c r="BX7712"/>
      <c r="BY7712"/>
      <c r="BZ7712"/>
      <c r="CA7712"/>
      <c r="CB7712"/>
      <c r="CC7712"/>
      <c r="CD7712"/>
      <c r="CE7712"/>
      <c r="CF7712"/>
      <c r="CG7712"/>
      <c r="CH7712"/>
      <c r="CI7712"/>
      <c r="CJ7712"/>
    </row>
    <row r="7713" spans="39:88" x14ac:dyDescent="0.3"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  <c r="BF7713"/>
      <c r="BG7713"/>
      <c r="BH7713"/>
      <c r="BI7713"/>
      <c r="BJ7713"/>
      <c r="BK7713"/>
      <c r="BL7713"/>
      <c r="BM7713"/>
      <c r="BN7713"/>
      <c r="BO7713"/>
      <c r="BP7713"/>
      <c r="BQ7713"/>
      <c r="BR7713"/>
      <c r="BS7713"/>
      <c r="BT7713"/>
      <c r="BU7713"/>
      <c r="BV7713"/>
      <c r="BW7713"/>
      <c r="BX7713"/>
      <c r="BY7713"/>
      <c r="BZ7713"/>
      <c r="CA7713"/>
      <c r="CB7713"/>
      <c r="CC7713"/>
      <c r="CD7713"/>
      <c r="CE7713"/>
      <c r="CF7713"/>
      <c r="CG7713"/>
      <c r="CH7713"/>
      <c r="CI7713"/>
      <c r="CJ7713"/>
    </row>
    <row r="7714" spans="39:88" x14ac:dyDescent="0.3"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  <c r="BF7714"/>
      <c r="BG7714"/>
      <c r="BH7714"/>
      <c r="BI7714"/>
      <c r="BJ7714"/>
      <c r="BK7714"/>
      <c r="BL7714"/>
      <c r="BM7714"/>
      <c r="BN7714"/>
      <c r="BO7714"/>
      <c r="BP7714"/>
      <c r="BQ7714"/>
      <c r="BR7714"/>
      <c r="BS7714"/>
      <c r="BT7714"/>
      <c r="BU7714"/>
      <c r="BV7714"/>
      <c r="BW7714"/>
      <c r="BX7714"/>
      <c r="BY7714"/>
      <c r="BZ7714"/>
      <c r="CA7714"/>
      <c r="CB7714"/>
      <c r="CC7714"/>
      <c r="CD7714"/>
      <c r="CE7714"/>
      <c r="CF7714"/>
      <c r="CG7714"/>
      <c r="CH7714"/>
      <c r="CI7714"/>
      <c r="CJ7714"/>
    </row>
    <row r="7715" spans="39:88" x14ac:dyDescent="0.3"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  <c r="BF7715"/>
      <c r="BG7715"/>
      <c r="BH7715"/>
      <c r="BI7715"/>
      <c r="BJ7715"/>
      <c r="BK7715"/>
      <c r="BL7715"/>
      <c r="BM7715"/>
      <c r="BN7715"/>
      <c r="BO7715"/>
      <c r="BP7715"/>
      <c r="BQ7715"/>
      <c r="BR7715"/>
      <c r="BS7715"/>
      <c r="BT7715"/>
      <c r="BU7715"/>
      <c r="BV7715"/>
      <c r="BW7715"/>
      <c r="BX7715"/>
      <c r="BY7715"/>
      <c r="BZ7715"/>
      <c r="CA7715"/>
      <c r="CB7715"/>
      <c r="CC7715"/>
      <c r="CD7715"/>
      <c r="CE7715"/>
      <c r="CF7715"/>
      <c r="CG7715"/>
      <c r="CH7715"/>
      <c r="CI7715"/>
      <c r="CJ7715"/>
    </row>
    <row r="7716" spans="39:88" x14ac:dyDescent="0.3"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  <c r="BF7716"/>
      <c r="BG7716"/>
      <c r="BH7716"/>
      <c r="BI7716"/>
      <c r="BJ7716"/>
      <c r="BK7716"/>
      <c r="BL7716"/>
      <c r="BM7716"/>
      <c r="BN7716"/>
      <c r="BO7716"/>
      <c r="BP7716"/>
      <c r="BQ7716"/>
      <c r="BR7716"/>
      <c r="BS7716"/>
      <c r="BT7716"/>
      <c r="BU7716"/>
      <c r="BV7716"/>
      <c r="BW7716"/>
      <c r="BX7716"/>
      <c r="BY7716"/>
      <c r="BZ7716"/>
      <c r="CA7716"/>
      <c r="CB7716"/>
      <c r="CC7716"/>
      <c r="CD7716"/>
      <c r="CE7716"/>
      <c r="CF7716"/>
      <c r="CG7716"/>
      <c r="CH7716"/>
      <c r="CI7716"/>
      <c r="CJ7716"/>
    </row>
    <row r="7717" spans="39:88" x14ac:dyDescent="0.3"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  <c r="BF7717"/>
      <c r="BG7717"/>
      <c r="BH7717"/>
      <c r="BI7717"/>
      <c r="BJ7717"/>
      <c r="BK7717"/>
      <c r="BL7717"/>
      <c r="BM7717"/>
      <c r="BN7717"/>
      <c r="BO7717"/>
      <c r="BP7717"/>
      <c r="BQ7717"/>
      <c r="BR7717"/>
      <c r="BS7717"/>
      <c r="BT7717"/>
      <c r="BU7717"/>
      <c r="BV7717"/>
      <c r="BW7717"/>
      <c r="BX7717"/>
      <c r="BY7717"/>
      <c r="BZ7717"/>
      <c r="CA7717"/>
      <c r="CB7717"/>
      <c r="CC7717"/>
      <c r="CD7717"/>
      <c r="CE7717"/>
      <c r="CF7717"/>
      <c r="CG7717"/>
      <c r="CH7717"/>
      <c r="CI7717"/>
      <c r="CJ7717"/>
    </row>
    <row r="7718" spans="39:88" x14ac:dyDescent="0.3"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  <c r="BF7718"/>
      <c r="BG7718"/>
      <c r="BH7718"/>
      <c r="BI7718"/>
      <c r="BJ7718"/>
      <c r="BK7718"/>
      <c r="BL7718"/>
      <c r="BM7718"/>
      <c r="BN7718"/>
      <c r="BO7718"/>
      <c r="BP7718"/>
      <c r="BQ7718"/>
      <c r="BR7718"/>
      <c r="BS7718"/>
      <c r="BT7718"/>
      <c r="BU7718"/>
      <c r="BV7718"/>
      <c r="BW7718"/>
      <c r="BX7718"/>
      <c r="BY7718"/>
      <c r="BZ7718"/>
      <c r="CA7718"/>
      <c r="CB7718"/>
      <c r="CC7718"/>
      <c r="CD7718"/>
      <c r="CE7718"/>
      <c r="CF7718"/>
      <c r="CG7718"/>
      <c r="CH7718"/>
      <c r="CI7718"/>
      <c r="CJ7718"/>
    </row>
    <row r="7719" spans="39:88" x14ac:dyDescent="0.3"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  <c r="BF7719"/>
      <c r="BG7719"/>
      <c r="BH7719"/>
      <c r="BI7719"/>
      <c r="BJ7719"/>
      <c r="BK7719"/>
      <c r="BL7719"/>
      <c r="BM7719"/>
      <c r="BN7719"/>
      <c r="BO7719"/>
      <c r="BP7719"/>
      <c r="BQ7719"/>
      <c r="BR7719"/>
      <c r="BS7719"/>
      <c r="BT7719"/>
      <c r="BU7719"/>
      <c r="BV7719"/>
      <c r="BW7719"/>
      <c r="BX7719"/>
      <c r="BY7719"/>
      <c r="BZ7719"/>
      <c r="CA7719"/>
      <c r="CB7719"/>
      <c r="CC7719"/>
      <c r="CD7719"/>
      <c r="CE7719"/>
      <c r="CF7719"/>
      <c r="CG7719"/>
      <c r="CH7719"/>
      <c r="CI7719"/>
      <c r="CJ7719"/>
    </row>
    <row r="7720" spans="39:88" x14ac:dyDescent="0.3"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  <c r="BF7720"/>
      <c r="BG7720"/>
      <c r="BH7720"/>
      <c r="BI7720"/>
      <c r="BJ7720"/>
      <c r="BK7720"/>
      <c r="BL7720"/>
      <c r="BM7720"/>
      <c r="BN7720"/>
      <c r="BO7720"/>
      <c r="BP7720"/>
      <c r="BQ7720"/>
      <c r="BR7720"/>
      <c r="BS7720"/>
      <c r="BT7720"/>
      <c r="BU7720"/>
      <c r="BV7720"/>
      <c r="BW7720"/>
      <c r="BX7720"/>
      <c r="BY7720"/>
      <c r="BZ7720"/>
      <c r="CA7720"/>
      <c r="CB7720"/>
      <c r="CC7720"/>
      <c r="CD7720"/>
      <c r="CE7720"/>
      <c r="CF7720"/>
      <c r="CG7720"/>
      <c r="CH7720"/>
      <c r="CI7720"/>
      <c r="CJ7720"/>
    </row>
    <row r="7721" spans="39:88" x14ac:dyDescent="0.3"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  <c r="BF7721"/>
      <c r="BG7721"/>
      <c r="BH7721"/>
      <c r="BI7721"/>
      <c r="BJ7721"/>
      <c r="BK7721"/>
      <c r="BL7721"/>
      <c r="BM7721"/>
      <c r="BN7721"/>
      <c r="BO7721"/>
      <c r="BP7721"/>
      <c r="BQ7721"/>
      <c r="BR7721"/>
      <c r="BS7721"/>
      <c r="BT7721"/>
      <c r="BU7721"/>
      <c r="BV7721"/>
      <c r="BW7721"/>
      <c r="BX7721"/>
      <c r="BY7721"/>
      <c r="BZ7721"/>
      <c r="CA7721"/>
      <c r="CB7721"/>
      <c r="CC7721"/>
      <c r="CD7721"/>
      <c r="CE7721"/>
      <c r="CF7721"/>
      <c r="CG7721"/>
      <c r="CH7721"/>
      <c r="CI7721"/>
      <c r="CJ7721"/>
    </row>
    <row r="7722" spans="39:88" x14ac:dyDescent="0.3"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  <c r="BF7722"/>
      <c r="BG7722"/>
      <c r="BH7722"/>
      <c r="BI7722"/>
      <c r="BJ7722"/>
      <c r="BK7722"/>
      <c r="BL7722"/>
      <c r="BM7722"/>
      <c r="BN7722"/>
      <c r="BO7722"/>
      <c r="BP7722"/>
      <c r="BQ7722"/>
      <c r="BR7722"/>
      <c r="BS7722"/>
      <c r="BT7722"/>
      <c r="BU7722"/>
      <c r="BV7722"/>
      <c r="BW7722"/>
      <c r="BX7722"/>
      <c r="BY7722"/>
      <c r="BZ7722"/>
      <c r="CA7722"/>
      <c r="CB7722"/>
      <c r="CC7722"/>
      <c r="CD7722"/>
      <c r="CE7722"/>
      <c r="CF7722"/>
      <c r="CG7722"/>
      <c r="CH7722"/>
      <c r="CI7722"/>
      <c r="CJ7722"/>
    </row>
    <row r="7723" spans="39:88" x14ac:dyDescent="0.3"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  <c r="BF7723"/>
      <c r="BG7723"/>
      <c r="BH7723"/>
      <c r="BI7723"/>
      <c r="BJ7723"/>
      <c r="BK7723"/>
      <c r="BL7723"/>
      <c r="BM7723"/>
      <c r="BN7723"/>
      <c r="BO7723"/>
      <c r="BP7723"/>
      <c r="BQ7723"/>
      <c r="BR7723"/>
      <c r="BS7723"/>
      <c r="BT7723"/>
      <c r="BU7723"/>
      <c r="BV7723"/>
      <c r="BW7723"/>
      <c r="BX7723"/>
      <c r="BY7723"/>
      <c r="BZ7723"/>
      <c r="CA7723"/>
      <c r="CB7723"/>
      <c r="CC7723"/>
      <c r="CD7723"/>
      <c r="CE7723"/>
      <c r="CF7723"/>
      <c r="CG7723"/>
      <c r="CH7723"/>
      <c r="CI7723"/>
      <c r="CJ7723"/>
    </row>
    <row r="7724" spans="39:88" x14ac:dyDescent="0.3"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  <c r="BF7724"/>
      <c r="BG7724"/>
      <c r="BH7724"/>
      <c r="BI7724"/>
      <c r="BJ7724"/>
      <c r="BK7724"/>
      <c r="BL7724"/>
      <c r="BM7724"/>
      <c r="BN7724"/>
      <c r="BO7724"/>
      <c r="BP7724"/>
      <c r="BQ7724"/>
      <c r="BR7724"/>
      <c r="BS7724"/>
      <c r="BT7724"/>
      <c r="BU7724"/>
      <c r="BV7724"/>
      <c r="BW7724"/>
      <c r="BX7724"/>
      <c r="BY7724"/>
      <c r="BZ7724"/>
      <c r="CA7724"/>
      <c r="CB7724"/>
      <c r="CC7724"/>
      <c r="CD7724"/>
      <c r="CE7724"/>
      <c r="CF7724"/>
      <c r="CG7724"/>
      <c r="CH7724"/>
      <c r="CI7724"/>
      <c r="CJ7724"/>
    </row>
    <row r="7725" spans="39:88" x14ac:dyDescent="0.3"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  <c r="BF7725"/>
      <c r="BG7725"/>
      <c r="BH7725"/>
      <c r="BI7725"/>
      <c r="BJ7725"/>
      <c r="BK7725"/>
      <c r="BL7725"/>
      <c r="BM7725"/>
      <c r="BN7725"/>
      <c r="BO7725"/>
      <c r="BP7725"/>
      <c r="BQ7725"/>
      <c r="BR7725"/>
      <c r="BS7725"/>
      <c r="BT7725"/>
      <c r="BU7725"/>
      <c r="BV7725"/>
      <c r="BW7725"/>
      <c r="BX7725"/>
      <c r="BY7725"/>
      <c r="BZ7725"/>
      <c r="CA7725"/>
      <c r="CB7725"/>
      <c r="CC7725"/>
      <c r="CD7725"/>
      <c r="CE7725"/>
      <c r="CF7725"/>
      <c r="CG7725"/>
      <c r="CH7725"/>
      <c r="CI7725"/>
      <c r="CJ7725"/>
    </row>
    <row r="7726" spans="39:88" x14ac:dyDescent="0.3"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  <c r="BF7726"/>
      <c r="BG7726"/>
      <c r="BH7726"/>
      <c r="BI7726"/>
      <c r="BJ7726"/>
      <c r="BK7726"/>
      <c r="BL7726"/>
      <c r="BM7726"/>
      <c r="BN7726"/>
      <c r="BO7726"/>
      <c r="BP7726"/>
      <c r="BQ7726"/>
      <c r="BR7726"/>
      <c r="BS7726"/>
      <c r="BT7726"/>
      <c r="BU7726"/>
      <c r="BV7726"/>
      <c r="BW7726"/>
      <c r="BX7726"/>
      <c r="BY7726"/>
      <c r="BZ7726"/>
      <c r="CA7726"/>
      <c r="CB7726"/>
      <c r="CC7726"/>
      <c r="CD7726"/>
      <c r="CE7726"/>
      <c r="CF7726"/>
      <c r="CG7726"/>
      <c r="CH7726"/>
      <c r="CI7726"/>
      <c r="CJ7726"/>
    </row>
    <row r="7727" spans="39:88" x14ac:dyDescent="0.3"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  <c r="BF7727"/>
      <c r="BG7727"/>
      <c r="BH7727"/>
      <c r="BI7727"/>
      <c r="BJ7727"/>
      <c r="BK7727"/>
      <c r="BL7727"/>
      <c r="BM7727"/>
      <c r="BN7727"/>
      <c r="BO7727"/>
      <c r="BP7727"/>
      <c r="BQ7727"/>
      <c r="BR7727"/>
      <c r="BS7727"/>
      <c r="BT7727"/>
      <c r="BU7727"/>
      <c r="BV7727"/>
      <c r="BW7727"/>
      <c r="BX7727"/>
      <c r="BY7727"/>
      <c r="BZ7727"/>
      <c r="CA7727"/>
      <c r="CB7727"/>
      <c r="CC7727"/>
      <c r="CD7727"/>
      <c r="CE7727"/>
      <c r="CF7727"/>
      <c r="CG7727"/>
      <c r="CH7727"/>
      <c r="CI7727"/>
      <c r="CJ7727"/>
    </row>
    <row r="7728" spans="39:88" x14ac:dyDescent="0.3"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  <c r="BF7728"/>
      <c r="BG7728"/>
      <c r="BH7728"/>
      <c r="BI7728"/>
      <c r="BJ7728"/>
      <c r="BK7728"/>
      <c r="BL7728"/>
      <c r="BM7728"/>
      <c r="BN7728"/>
      <c r="BO7728"/>
      <c r="BP7728"/>
      <c r="BQ7728"/>
      <c r="BR7728"/>
      <c r="BS7728"/>
      <c r="BT7728"/>
      <c r="BU7728"/>
      <c r="BV7728"/>
      <c r="BW7728"/>
      <c r="BX7728"/>
      <c r="BY7728"/>
      <c r="BZ7728"/>
      <c r="CA7728"/>
      <c r="CB7728"/>
      <c r="CC7728"/>
      <c r="CD7728"/>
      <c r="CE7728"/>
      <c r="CF7728"/>
      <c r="CG7728"/>
      <c r="CH7728"/>
      <c r="CI7728"/>
      <c r="CJ7728"/>
    </row>
    <row r="7729" spans="39:88" x14ac:dyDescent="0.3"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  <c r="BF7729"/>
      <c r="BG7729"/>
      <c r="BH7729"/>
      <c r="BI7729"/>
      <c r="BJ7729"/>
      <c r="BK7729"/>
      <c r="BL7729"/>
      <c r="BM7729"/>
      <c r="BN7729"/>
      <c r="BO7729"/>
      <c r="BP7729"/>
      <c r="BQ7729"/>
      <c r="BR7729"/>
      <c r="BS7729"/>
      <c r="BT7729"/>
      <c r="BU7729"/>
      <c r="BV7729"/>
      <c r="BW7729"/>
      <c r="BX7729"/>
      <c r="BY7729"/>
      <c r="BZ7729"/>
      <c r="CA7729"/>
      <c r="CB7729"/>
      <c r="CC7729"/>
      <c r="CD7729"/>
      <c r="CE7729"/>
      <c r="CF7729"/>
      <c r="CG7729"/>
      <c r="CH7729"/>
      <c r="CI7729"/>
      <c r="CJ7729"/>
    </row>
    <row r="7730" spans="39:88" x14ac:dyDescent="0.3"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  <c r="BF7730"/>
      <c r="BG7730"/>
      <c r="BH7730"/>
      <c r="BI7730"/>
      <c r="BJ7730"/>
      <c r="BK7730"/>
      <c r="BL7730"/>
      <c r="BM7730"/>
      <c r="BN7730"/>
      <c r="BO7730"/>
      <c r="BP7730"/>
      <c r="BQ7730"/>
      <c r="BR7730"/>
      <c r="BS7730"/>
      <c r="BT7730"/>
      <c r="BU7730"/>
      <c r="BV7730"/>
      <c r="BW7730"/>
      <c r="BX7730"/>
      <c r="BY7730"/>
      <c r="BZ7730"/>
      <c r="CA7730"/>
      <c r="CB7730"/>
      <c r="CC7730"/>
      <c r="CD7730"/>
      <c r="CE7730"/>
      <c r="CF7730"/>
      <c r="CG7730"/>
      <c r="CH7730"/>
      <c r="CI7730"/>
      <c r="CJ7730"/>
    </row>
    <row r="7731" spans="39:88" x14ac:dyDescent="0.3"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  <c r="BF7731"/>
      <c r="BG7731"/>
      <c r="BH7731"/>
      <c r="BI7731"/>
      <c r="BJ7731"/>
      <c r="BK7731"/>
      <c r="BL7731"/>
      <c r="BM7731"/>
      <c r="BN7731"/>
      <c r="BO7731"/>
      <c r="BP7731"/>
      <c r="BQ7731"/>
      <c r="BR7731"/>
      <c r="BS7731"/>
      <c r="BT7731"/>
      <c r="BU7731"/>
      <c r="BV7731"/>
      <c r="BW7731"/>
      <c r="BX7731"/>
      <c r="BY7731"/>
      <c r="BZ7731"/>
      <c r="CA7731"/>
      <c r="CB7731"/>
      <c r="CC7731"/>
      <c r="CD7731"/>
      <c r="CE7731"/>
      <c r="CF7731"/>
      <c r="CG7731"/>
      <c r="CH7731"/>
      <c r="CI7731"/>
      <c r="CJ7731"/>
    </row>
    <row r="7732" spans="39:88" x14ac:dyDescent="0.3"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  <c r="BF7732"/>
      <c r="BG7732"/>
      <c r="BH7732"/>
      <c r="BI7732"/>
      <c r="BJ7732"/>
      <c r="BK7732"/>
      <c r="BL7732"/>
      <c r="BM7732"/>
      <c r="BN7732"/>
      <c r="BO7732"/>
      <c r="BP7732"/>
      <c r="BQ7732"/>
      <c r="BR7732"/>
      <c r="BS7732"/>
      <c r="BT7732"/>
      <c r="BU7732"/>
      <c r="BV7732"/>
      <c r="BW7732"/>
      <c r="BX7732"/>
      <c r="BY7732"/>
      <c r="BZ7732"/>
      <c r="CA7732"/>
      <c r="CB7732"/>
      <c r="CC7732"/>
      <c r="CD7732"/>
      <c r="CE7732"/>
      <c r="CF7732"/>
      <c r="CG7732"/>
      <c r="CH7732"/>
      <c r="CI7732"/>
      <c r="CJ7732"/>
    </row>
    <row r="7733" spans="39:88" x14ac:dyDescent="0.3"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  <c r="BF7733"/>
      <c r="BG7733"/>
      <c r="BH7733"/>
      <c r="BI7733"/>
      <c r="BJ7733"/>
      <c r="BK7733"/>
      <c r="BL7733"/>
      <c r="BM7733"/>
      <c r="BN7733"/>
      <c r="BO7733"/>
      <c r="BP7733"/>
      <c r="BQ7733"/>
      <c r="BR7733"/>
      <c r="BS7733"/>
      <c r="BT7733"/>
      <c r="BU7733"/>
      <c r="BV7733"/>
      <c r="BW7733"/>
      <c r="BX7733"/>
      <c r="BY7733"/>
      <c r="BZ7733"/>
      <c r="CA7733"/>
      <c r="CB7733"/>
      <c r="CC7733"/>
      <c r="CD7733"/>
      <c r="CE7733"/>
      <c r="CF7733"/>
      <c r="CG7733"/>
      <c r="CH7733"/>
      <c r="CI7733"/>
      <c r="CJ7733"/>
    </row>
    <row r="7734" spans="39:88" x14ac:dyDescent="0.3"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  <c r="BF7734"/>
      <c r="BG7734"/>
      <c r="BH7734"/>
      <c r="BI7734"/>
      <c r="BJ7734"/>
      <c r="BK7734"/>
      <c r="BL7734"/>
      <c r="BM7734"/>
      <c r="BN7734"/>
      <c r="BO7734"/>
      <c r="BP7734"/>
      <c r="BQ7734"/>
      <c r="BR7734"/>
      <c r="BS7734"/>
      <c r="BT7734"/>
      <c r="BU7734"/>
      <c r="BV7734"/>
      <c r="BW7734"/>
      <c r="BX7734"/>
      <c r="BY7734"/>
      <c r="BZ7734"/>
      <c r="CA7734"/>
      <c r="CB7734"/>
      <c r="CC7734"/>
      <c r="CD7734"/>
      <c r="CE7734"/>
      <c r="CF7734"/>
      <c r="CG7734"/>
      <c r="CH7734"/>
      <c r="CI7734"/>
      <c r="CJ7734"/>
    </row>
    <row r="7735" spans="39:88" x14ac:dyDescent="0.3"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  <c r="BF7735"/>
      <c r="BG7735"/>
      <c r="BH7735"/>
      <c r="BI7735"/>
      <c r="BJ7735"/>
      <c r="BK7735"/>
      <c r="BL7735"/>
      <c r="BM7735"/>
      <c r="BN7735"/>
      <c r="BO7735"/>
      <c r="BP7735"/>
      <c r="BQ7735"/>
      <c r="BR7735"/>
      <c r="BS7735"/>
      <c r="BT7735"/>
      <c r="BU7735"/>
      <c r="BV7735"/>
      <c r="BW7735"/>
      <c r="BX7735"/>
      <c r="BY7735"/>
      <c r="BZ7735"/>
      <c r="CA7735"/>
      <c r="CB7735"/>
      <c r="CC7735"/>
      <c r="CD7735"/>
      <c r="CE7735"/>
      <c r="CF7735"/>
      <c r="CG7735"/>
      <c r="CH7735"/>
      <c r="CI7735"/>
      <c r="CJ7735"/>
    </row>
    <row r="7736" spans="39:88" x14ac:dyDescent="0.3"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  <c r="BF7736"/>
      <c r="BG7736"/>
      <c r="BH7736"/>
      <c r="BI7736"/>
      <c r="BJ7736"/>
      <c r="BK7736"/>
      <c r="BL7736"/>
      <c r="BM7736"/>
      <c r="BN7736"/>
      <c r="BO7736"/>
      <c r="BP7736"/>
      <c r="BQ7736"/>
      <c r="BR7736"/>
      <c r="BS7736"/>
      <c r="BT7736"/>
      <c r="BU7736"/>
      <c r="BV7736"/>
      <c r="BW7736"/>
      <c r="BX7736"/>
      <c r="BY7736"/>
      <c r="BZ7736"/>
      <c r="CA7736"/>
      <c r="CB7736"/>
      <c r="CC7736"/>
      <c r="CD7736"/>
      <c r="CE7736"/>
      <c r="CF7736"/>
      <c r="CG7736"/>
      <c r="CH7736"/>
      <c r="CI7736"/>
      <c r="CJ7736"/>
    </row>
    <row r="7737" spans="39:88" x14ac:dyDescent="0.3"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  <c r="BF7737"/>
      <c r="BG7737"/>
      <c r="BH7737"/>
      <c r="BI7737"/>
      <c r="BJ7737"/>
      <c r="BK7737"/>
      <c r="BL7737"/>
      <c r="BM7737"/>
      <c r="BN7737"/>
      <c r="BO7737"/>
      <c r="BP7737"/>
      <c r="BQ7737"/>
      <c r="BR7737"/>
      <c r="BS7737"/>
      <c r="BT7737"/>
      <c r="BU7737"/>
      <c r="BV7737"/>
      <c r="BW7737"/>
      <c r="BX7737"/>
      <c r="BY7737"/>
      <c r="BZ7737"/>
      <c r="CA7737"/>
      <c r="CB7737"/>
      <c r="CC7737"/>
      <c r="CD7737"/>
      <c r="CE7737"/>
      <c r="CF7737"/>
      <c r="CG7737"/>
      <c r="CH7737"/>
      <c r="CI7737"/>
      <c r="CJ7737"/>
    </row>
    <row r="7738" spans="39:88" x14ac:dyDescent="0.3"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  <c r="BF7738"/>
      <c r="BG7738"/>
      <c r="BH7738"/>
      <c r="BI7738"/>
      <c r="BJ7738"/>
      <c r="BK7738"/>
      <c r="BL7738"/>
      <c r="BM7738"/>
      <c r="BN7738"/>
      <c r="BO7738"/>
      <c r="BP7738"/>
      <c r="BQ7738"/>
      <c r="BR7738"/>
      <c r="BS7738"/>
      <c r="BT7738"/>
      <c r="BU7738"/>
      <c r="BV7738"/>
      <c r="BW7738"/>
      <c r="BX7738"/>
      <c r="BY7738"/>
      <c r="BZ7738"/>
      <c r="CA7738"/>
      <c r="CB7738"/>
      <c r="CC7738"/>
      <c r="CD7738"/>
      <c r="CE7738"/>
      <c r="CF7738"/>
      <c r="CG7738"/>
      <c r="CH7738"/>
      <c r="CI7738"/>
      <c r="CJ7738"/>
    </row>
    <row r="7739" spans="39:88" x14ac:dyDescent="0.3"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  <c r="BF7739"/>
      <c r="BG7739"/>
      <c r="BH7739"/>
      <c r="BI7739"/>
      <c r="BJ7739"/>
      <c r="BK7739"/>
      <c r="BL7739"/>
      <c r="BM7739"/>
      <c r="BN7739"/>
      <c r="BO7739"/>
      <c r="BP7739"/>
      <c r="BQ7739"/>
      <c r="BR7739"/>
      <c r="BS7739"/>
      <c r="BT7739"/>
      <c r="BU7739"/>
      <c r="BV7739"/>
      <c r="BW7739"/>
      <c r="BX7739"/>
      <c r="BY7739"/>
      <c r="BZ7739"/>
      <c r="CA7739"/>
      <c r="CB7739"/>
      <c r="CC7739"/>
      <c r="CD7739"/>
      <c r="CE7739"/>
      <c r="CF7739"/>
      <c r="CG7739"/>
      <c r="CH7739"/>
      <c r="CI7739"/>
      <c r="CJ7739"/>
    </row>
    <row r="7740" spans="39:88" x14ac:dyDescent="0.3"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  <c r="BF7740"/>
      <c r="BG7740"/>
      <c r="BH7740"/>
      <c r="BI7740"/>
      <c r="BJ7740"/>
      <c r="BK7740"/>
      <c r="BL7740"/>
      <c r="BM7740"/>
      <c r="BN7740"/>
      <c r="BO7740"/>
      <c r="BP7740"/>
      <c r="BQ7740"/>
      <c r="BR7740"/>
      <c r="BS7740"/>
      <c r="BT7740"/>
      <c r="BU7740"/>
      <c r="BV7740"/>
      <c r="BW7740"/>
      <c r="BX7740"/>
      <c r="BY7740"/>
      <c r="BZ7740"/>
      <c r="CA7740"/>
      <c r="CB7740"/>
      <c r="CC7740"/>
      <c r="CD7740"/>
      <c r="CE7740"/>
      <c r="CF7740"/>
      <c r="CG7740"/>
      <c r="CH7740"/>
      <c r="CI7740"/>
      <c r="CJ7740"/>
    </row>
    <row r="7741" spans="39:88" x14ac:dyDescent="0.3"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  <c r="BF7741"/>
      <c r="BG7741"/>
      <c r="BH7741"/>
      <c r="BI7741"/>
      <c r="BJ7741"/>
      <c r="BK7741"/>
      <c r="BL7741"/>
      <c r="BM7741"/>
      <c r="BN7741"/>
      <c r="BO7741"/>
      <c r="BP7741"/>
      <c r="BQ7741"/>
      <c r="BR7741"/>
      <c r="BS7741"/>
      <c r="BT7741"/>
      <c r="BU7741"/>
      <c r="BV7741"/>
      <c r="BW7741"/>
      <c r="BX7741"/>
      <c r="BY7741"/>
      <c r="BZ7741"/>
      <c r="CA7741"/>
      <c r="CB7741"/>
      <c r="CC7741"/>
      <c r="CD7741"/>
      <c r="CE7741"/>
      <c r="CF7741"/>
      <c r="CG7741"/>
      <c r="CH7741"/>
      <c r="CI7741"/>
      <c r="CJ7741"/>
    </row>
    <row r="7742" spans="39:88" x14ac:dyDescent="0.3"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  <c r="BF7742"/>
      <c r="BG7742"/>
      <c r="BH7742"/>
      <c r="BI7742"/>
      <c r="BJ7742"/>
      <c r="BK7742"/>
      <c r="BL7742"/>
      <c r="BM7742"/>
      <c r="BN7742"/>
      <c r="BO7742"/>
      <c r="BP7742"/>
      <c r="BQ7742"/>
      <c r="BR7742"/>
      <c r="BS7742"/>
      <c r="BT7742"/>
      <c r="BU7742"/>
      <c r="BV7742"/>
      <c r="BW7742"/>
      <c r="BX7742"/>
      <c r="BY7742"/>
      <c r="BZ7742"/>
      <c r="CA7742"/>
      <c r="CB7742"/>
      <c r="CC7742"/>
      <c r="CD7742"/>
      <c r="CE7742"/>
      <c r="CF7742"/>
      <c r="CG7742"/>
      <c r="CH7742"/>
      <c r="CI7742"/>
      <c r="CJ7742"/>
    </row>
    <row r="7743" spans="39:88" x14ac:dyDescent="0.3"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  <c r="BF7743"/>
      <c r="BG7743"/>
      <c r="BH7743"/>
      <c r="BI7743"/>
      <c r="BJ7743"/>
      <c r="BK7743"/>
      <c r="BL7743"/>
      <c r="BM7743"/>
      <c r="BN7743"/>
      <c r="BO7743"/>
      <c r="BP7743"/>
      <c r="BQ7743"/>
      <c r="BR7743"/>
      <c r="BS7743"/>
      <c r="BT7743"/>
      <c r="BU7743"/>
      <c r="BV7743"/>
      <c r="BW7743"/>
      <c r="BX7743"/>
      <c r="BY7743"/>
      <c r="BZ7743"/>
      <c r="CA7743"/>
      <c r="CB7743"/>
      <c r="CC7743"/>
      <c r="CD7743"/>
      <c r="CE7743"/>
      <c r="CF7743"/>
      <c r="CG7743"/>
      <c r="CH7743"/>
      <c r="CI7743"/>
      <c r="CJ7743"/>
    </row>
    <row r="7744" spans="39:88" x14ac:dyDescent="0.3"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  <c r="BF7744"/>
      <c r="BG7744"/>
      <c r="BH7744"/>
      <c r="BI7744"/>
      <c r="BJ7744"/>
      <c r="BK7744"/>
      <c r="BL7744"/>
      <c r="BM7744"/>
      <c r="BN7744"/>
      <c r="BO7744"/>
      <c r="BP7744"/>
      <c r="BQ7744"/>
      <c r="BR7744"/>
      <c r="BS7744"/>
      <c r="BT7744"/>
      <c r="BU7744"/>
      <c r="BV7744"/>
      <c r="BW7744"/>
      <c r="BX7744"/>
      <c r="BY7744"/>
      <c r="BZ7744"/>
      <c r="CA7744"/>
      <c r="CB7744"/>
      <c r="CC7744"/>
      <c r="CD7744"/>
      <c r="CE7744"/>
      <c r="CF7744"/>
      <c r="CG7744"/>
      <c r="CH7744"/>
      <c r="CI7744"/>
      <c r="CJ7744"/>
    </row>
    <row r="7745" spans="39:88" x14ac:dyDescent="0.3"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  <c r="BF7745"/>
      <c r="BG7745"/>
      <c r="BH7745"/>
      <c r="BI7745"/>
      <c r="BJ7745"/>
      <c r="BK7745"/>
      <c r="BL7745"/>
      <c r="BM7745"/>
      <c r="BN7745"/>
      <c r="BO7745"/>
      <c r="BP7745"/>
      <c r="BQ7745"/>
      <c r="BR7745"/>
      <c r="BS7745"/>
      <c r="BT7745"/>
      <c r="BU7745"/>
      <c r="BV7745"/>
      <c r="BW7745"/>
      <c r="BX7745"/>
      <c r="BY7745"/>
      <c r="BZ7745"/>
      <c r="CA7745"/>
      <c r="CB7745"/>
      <c r="CC7745"/>
      <c r="CD7745"/>
      <c r="CE7745"/>
      <c r="CF7745"/>
      <c r="CG7745"/>
      <c r="CH7745"/>
      <c r="CI7745"/>
      <c r="CJ7745"/>
    </row>
    <row r="7746" spans="39:88" x14ac:dyDescent="0.3"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  <c r="BF7746"/>
      <c r="BG7746"/>
      <c r="BH7746"/>
      <c r="BI7746"/>
      <c r="BJ7746"/>
      <c r="BK7746"/>
      <c r="BL7746"/>
      <c r="BM7746"/>
      <c r="BN7746"/>
      <c r="BO7746"/>
      <c r="BP7746"/>
      <c r="BQ7746"/>
      <c r="BR7746"/>
      <c r="BS7746"/>
      <c r="BT7746"/>
      <c r="BU7746"/>
      <c r="BV7746"/>
      <c r="BW7746"/>
      <c r="BX7746"/>
      <c r="BY7746"/>
      <c r="BZ7746"/>
      <c r="CA7746"/>
      <c r="CB7746"/>
      <c r="CC7746"/>
      <c r="CD7746"/>
      <c r="CE7746"/>
      <c r="CF7746"/>
      <c r="CG7746"/>
      <c r="CH7746"/>
      <c r="CI7746"/>
      <c r="CJ7746"/>
    </row>
    <row r="7747" spans="39:88" x14ac:dyDescent="0.3"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  <c r="BF7747"/>
      <c r="BG7747"/>
      <c r="BH7747"/>
      <c r="BI7747"/>
      <c r="BJ7747"/>
      <c r="BK7747"/>
      <c r="BL7747"/>
      <c r="BM7747"/>
      <c r="BN7747"/>
      <c r="BO7747"/>
      <c r="BP7747"/>
      <c r="BQ7747"/>
      <c r="BR7747"/>
      <c r="BS7747"/>
      <c r="BT7747"/>
      <c r="BU7747"/>
      <c r="BV7747"/>
      <c r="BW7747"/>
      <c r="BX7747"/>
      <c r="BY7747"/>
      <c r="BZ7747"/>
      <c r="CA7747"/>
      <c r="CB7747"/>
      <c r="CC7747"/>
      <c r="CD7747"/>
      <c r="CE7747"/>
      <c r="CF7747"/>
      <c r="CG7747"/>
      <c r="CH7747"/>
      <c r="CI7747"/>
      <c r="CJ7747"/>
    </row>
    <row r="7748" spans="39:88" x14ac:dyDescent="0.3"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  <c r="BF7748"/>
      <c r="BG7748"/>
      <c r="BH7748"/>
      <c r="BI7748"/>
      <c r="BJ7748"/>
      <c r="BK7748"/>
      <c r="BL7748"/>
      <c r="BM7748"/>
      <c r="BN7748"/>
      <c r="BO7748"/>
      <c r="BP7748"/>
      <c r="BQ7748"/>
      <c r="BR7748"/>
      <c r="BS7748"/>
      <c r="BT7748"/>
      <c r="BU7748"/>
      <c r="BV7748"/>
      <c r="BW7748"/>
      <c r="BX7748"/>
      <c r="BY7748"/>
      <c r="BZ7748"/>
      <c r="CA7748"/>
      <c r="CB7748"/>
      <c r="CC7748"/>
      <c r="CD7748"/>
      <c r="CE7748"/>
      <c r="CF7748"/>
      <c r="CG7748"/>
      <c r="CH7748"/>
      <c r="CI7748"/>
      <c r="CJ7748"/>
    </row>
    <row r="7749" spans="39:88" x14ac:dyDescent="0.3"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  <c r="BF7749"/>
      <c r="BG7749"/>
      <c r="BH7749"/>
      <c r="BI7749"/>
      <c r="BJ7749"/>
      <c r="BK7749"/>
      <c r="BL7749"/>
      <c r="BM7749"/>
      <c r="BN7749"/>
      <c r="BO7749"/>
      <c r="BP7749"/>
      <c r="BQ7749"/>
      <c r="BR7749"/>
      <c r="BS7749"/>
      <c r="BT7749"/>
      <c r="BU7749"/>
      <c r="BV7749"/>
      <c r="BW7749"/>
      <c r="BX7749"/>
      <c r="BY7749"/>
      <c r="BZ7749"/>
      <c r="CA7749"/>
      <c r="CB7749"/>
      <c r="CC7749"/>
      <c r="CD7749"/>
      <c r="CE7749"/>
      <c r="CF7749"/>
      <c r="CG7749"/>
      <c r="CH7749"/>
      <c r="CI7749"/>
      <c r="CJ7749"/>
    </row>
    <row r="7750" spans="39:88" x14ac:dyDescent="0.3"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  <c r="BF7750"/>
      <c r="BG7750"/>
      <c r="BH7750"/>
      <c r="BI7750"/>
      <c r="BJ7750"/>
      <c r="BK7750"/>
      <c r="BL7750"/>
      <c r="BM7750"/>
      <c r="BN7750"/>
      <c r="BO7750"/>
      <c r="BP7750"/>
      <c r="BQ7750"/>
      <c r="BR7750"/>
      <c r="BS7750"/>
      <c r="BT7750"/>
      <c r="BU7750"/>
      <c r="BV7750"/>
      <c r="BW7750"/>
      <c r="BX7750"/>
      <c r="BY7750"/>
      <c r="BZ7750"/>
      <c r="CA7750"/>
      <c r="CB7750"/>
      <c r="CC7750"/>
      <c r="CD7750"/>
      <c r="CE7750"/>
      <c r="CF7750"/>
      <c r="CG7750"/>
      <c r="CH7750"/>
      <c r="CI7750"/>
      <c r="CJ7750"/>
    </row>
    <row r="7751" spans="39:88" x14ac:dyDescent="0.3"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  <c r="BF7751"/>
      <c r="BG7751"/>
      <c r="BH7751"/>
      <c r="BI7751"/>
      <c r="BJ7751"/>
      <c r="BK7751"/>
      <c r="BL7751"/>
      <c r="BM7751"/>
      <c r="BN7751"/>
      <c r="BO7751"/>
      <c r="BP7751"/>
      <c r="BQ7751"/>
      <c r="BR7751"/>
      <c r="BS7751"/>
      <c r="BT7751"/>
      <c r="BU7751"/>
      <c r="BV7751"/>
      <c r="BW7751"/>
      <c r="BX7751"/>
      <c r="BY7751"/>
      <c r="BZ7751"/>
      <c r="CA7751"/>
      <c r="CB7751"/>
      <c r="CC7751"/>
      <c r="CD7751"/>
      <c r="CE7751"/>
      <c r="CF7751"/>
      <c r="CG7751"/>
      <c r="CH7751"/>
      <c r="CI7751"/>
      <c r="CJ7751"/>
    </row>
    <row r="7752" spans="39:88" x14ac:dyDescent="0.3"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  <c r="BF7752"/>
      <c r="BG7752"/>
      <c r="BH7752"/>
      <c r="BI7752"/>
      <c r="BJ7752"/>
      <c r="BK7752"/>
      <c r="BL7752"/>
      <c r="BM7752"/>
      <c r="BN7752"/>
      <c r="BO7752"/>
      <c r="BP7752"/>
      <c r="BQ7752"/>
      <c r="BR7752"/>
      <c r="BS7752"/>
      <c r="BT7752"/>
      <c r="BU7752"/>
      <c r="BV7752"/>
      <c r="BW7752"/>
      <c r="BX7752"/>
      <c r="BY7752"/>
      <c r="BZ7752"/>
      <c r="CA7752"/>
      <c r="CB7752"/>
      <c r="CC7752"/>
      <c r="CD7752"/>
      <c r="CE7752"/>
      <c r="CF7752"/>
      <c r="CG7752"/>
      <c r="CH7752"/>
      <c r="CI7752"/>
      <c r="CJ7752"/>
    </row>
    <row r="7753" spans="39:88" x14ac:dyDescent="0.3"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  <c r="BF7753"/>
      <c r="BG7753"/>
      <c r="BH7753"/>
      <c r="BI7753"/>
      <c r="BJ7753"/>
      <c r="BK7753"/>
      <c r="BL7753"/>
      <c r="BM7753"/>
      <c r="BN7753"/>
      <c r="BO7753"/>
      <c r="BP7753"/>
      <c r="BQ7753"/>
      <c r="BR7753"/>
      <c r="BS7753"/>
      <c r="BT7753"/>
      <c r="BU7753"/>
      <c r="BV7753"/>
      <c r="BW7753"/>
      <c r="BX7753"/>
      <c r="BY7753"/>
      <c r="BZ7753"/>
      <c r="CA7753"/>
      <c r="CB7753"/>
      <c r="CC7753"/>
      <c r="CD7753"/>
      <c r="CE7753"/>
      <c r="CF7753"/>
      <c r="CG7753"/>
      <c r="CH7753"/>
      <c r="CI7753"/>
      <c r="CJ7753"/>
    </row>
    <row r="7754" spans="39:88" x14ac:dyDescent="0.3"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  <c r="BF7754"/>
      <c r="BG7754"/>
      <c r="BH7754"/>
      <c r="BI7754"/>
      <c r="BJ7754"/>
      <c r="BK7754"/>
      <c r="BL7754"/>
      <c r="BM7754"/>
      <c r="BN7754"/>
      <c r="BO7754"/>
      <c r="BP7754"/>
      <c r="BQ7754"/>
      <c r="BR7754"/>
      <c r="BS7754"/>
      <c r="BT7754"/>
      <c r="BU7754"/>
      <c r="BV7754"/>
      <c r="BW7754"/>
      <c r="BX7754"/>
      <c r="BY7754"/>
      <c r="BZ7754"/>
      <c r="CA7754"/>
      <c r="CB7754"/>
      <c r="CC7754"/>
      <c r="CD7754"/>
      <c r="CE7754"/>
      <c r="CF7754"/>
      <c r="CG7754"/>
      <c r="CH7754"/>
      <c r="CI7754"/>
      <c r="CJ7754"/>
    </row>
    <row r="7755" spans="39:88" x14ac:dyDescent="0.3"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  <c r="BF7755"/>
      <c r="BG7755"/>
      <c r="BH7755"/>
      <c r="BI7755"/>
      <c r="BJ7755"/>
      <c r="BK7755"/>
      <c r="BL7755"/>
      <c r="BM7755"/>
      <c r="BN7755"/>
      <c r="BO7755"/>
      <c r="BP7755"/>
      <c r="BQ7755"/>
      <c r="BR7755"/>
      <c r="BS7755"/>
      <c r="BT7755"/>
      <c r="BU7755"/>
      <c r="BV7755"/>
      <c r="BW7755"/>
      <c r="BX7755"/>
      <c r="BY7755"/>
      <c r="BZ7755"/>
      <c r="CA7755"/>
      <c r="CB7755"/>
      <c r="CC7755"/>
      <c r="CD7755"/>
      <c r="CE7755"/>
      <c r="CF7755"/>
      <c r="CG7755"/>
      <c r="CH7755"/>
      <c r="CI7755"/>
      <c r="CJ7755"/>
    </row>
    <row r="7756" spans="39:88" x14ac:dyDescent="0.3"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  <c r="BF7756"/>
      <c r="BG7756"/>
      <c r="BH7756"/>
      <c r="BI7756"/>
      <c r="BJ7756"/>
      <c r="BK7756"/>
      <c r="BL7756"/>
      <c r="BM7756"/>
      <c r="BN7756"/>
      <c r="BO7756"/>
      <c r="BP7756"/>
      <c r="BQ7756"/>
      <c r="BR7756"/>
      <c r="BS7756"/>
      <c r="BT7756"/>
      <c r="BU7756"/>
      <c r="BV7756"/>
      <c r="BW7756"/>
      <c r="BX7756"/>
      <c r="BY7756"/>
      <c r="BZ7756"/>
      <c r="CA7756"/>
      <c r="CB7756"/>
      <c r="CC7756"/>
      <c r="CD7756"/>
      <c r="CE7756"/>
      <c r="CF7756"/>
      <c r="CG7756"/>
      <c r="CH7756"/>
      <c r="CI7756"/>
      <c r="CJ7756"/>
    </row>
    <row r="7757" spans="39:88" x14ac:dyDescent="0.3"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  <c r="BF7757"/>
      <c r="BG7757"/>
      <c r="BH7757"/>
      <c r="BI7757"/>
      <c r="BJ7757"/>
      <c r="BK7757"/>
      <c r="BL7757"/>
      <c r="BM7757"/>
      <c r="BN7757"/>
      <c r="BO7757"/>
      <c r="BP7757"/>
      <c r="BQ7757"/>
      <c r="BR7757"/>
      <c r="BS7757"/>
      <c r="BT7757"/>
      <c r="BU7757"/>
      <c r="BV7757"/>
      <c r="BW7757"/>
      <c r="BX7757"/>
      <c r="BY7757"/>
      <c r="BZ7757"/>
      <c r="CA7757"/>
      <c r="CB7757"/>
      <c r="CC7757"/>
      <c r="CD7757"/>
      <c r="CE7757"/>
      <c r="CF7757"/>
      <c r="CG7757"/>
      <c r="CH7757"/>
      <c r="CI7757"/>
      <c r="CJ7757"/>
    </row>
    <row r="7758" spans="39:88" x14ac:dyDescent="0.3"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  <c r="BF7758"/>
      <c r="BG7758"/>
      <c r="BH7758"/>
      <c r="BI7758"/>
      <c r="BJ7758"/>
      <c r="BK7758"/>
      <c r="BL7758"/>
      <c r="BM7758"/>
      <c r="BN7758"/>
      <c r="BO7758"/>
      <c r="BP7758"/>
      <c r="BQ7758"/>
      <c r="BR7758"/>
      <c r="BS7758"/>
      <c r="BT7758"/>
      <c r="BU7758"/>
      <c r="BV7758"/>
      <c r="BW7758"/>
      <c r="BX7758"/>
      <c r="BY7758"/>
      <c r="BZ7758"/>
      <c r="CA7758"/>
      <c r="CB7758"/>
      <c r="CC7758"/>
      <c r="CD7758"/>
      <c r="CE7758"/>
      <c r="CF7758"/>
      <c r="CG7758"/>
      <c r="CH7758"/>
      <c r="CI7758"/>
      <c r="CJ7758"/>
    </row>
    <row r="7759" spans="39:88" x14ac:dyDescent="0.3"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  <c r="BF7759"/>
      <c r="BG7759"/>
      <c r="BH7759"/>
      <c r="BI7759"/>
      <c r="BJ7759"/>
      <c r="BK7759"/>
      <c r="BL7759"/>
      <c r="BM7759"/>
      <c r="BN7759"/>
      <c r="BO7759"/>
      <c r="BP7759"/>
      <c r="BQ7759"/>
      <c r="BR7759"/>
      <c r="BS7759"/>
      <c r="BT7759"/>
      <c r="BU7759"/>
      <c r="BV7759"/>
      <c r="BW7759"/>
      <c r="BX7759"/>
      <c r="BY7759"/>
      <c r="BZ7759"/>
      <c r="CA7759"/>
      <c r="CB7759"/>
      <c r="CC7759"/>
      <c r="CD7759"/>
      <c r="CE7759"/>
      <c r="CF7759"/>
      <c r="CG7759"/>
      <c r="CH7759"/>
      <c r="CI7759"/>
      <c r="CJ7759"/>
    </row>
    <row r="7760" spans="39:88" x14ac:dyDescent="0.3"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  <c r="BF7760"/>
      <c r="BG7760"/>
      <c r="BH7760"/>
      <c r="BI7760"/>
      <c r="BJ7760"/>
      <c r="BK7760"/>
      <c r="BL7760"/>
      <c r="BM7760"/>
      <c r="BN7760"/>
      <c r="BO7760"/>
      <c r="BP7760"/>
      <c r="BQ7760"/>
      <c r="BR7760"/>
      <c r="BS7760"/>
      <c r="BT7760"/>
      <c r="BU7760"/>
      <c r="BV7760"/>
      <c r="BW7760"/>
      <c r="BX7760"/>
      <c r="BY7760"/>
      <c r="BZ7760"/>
      <c r="CA7760"/>
      <c r="CB7760"/>
      <c r="CC7760"/>
      <c r="CD7760"/>
      <c r="CE7760"/>
      <c r="CF7760"/>
      <c r="CG7760"/>
      <c r="CH7760"/>
      <c r="CI7760"/>
      <c r="CJ7760"/>
    </row>
    <row r="7761" spans="39:88" x14ac:dyDescent="0.3"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  <c r="BF7761"/>
      <c r="BG7761"/>
      <c r="BH7761"/>
      <c r="BI7761"/>
      <c r="BJ7761"/>
      <c r="BK7761"/>
      <c r="BL7761"/>
      <c r="BM7761"/>
      <c r="BN7761"/>
      <c r="BO7761"/>
      <c r="BP7761"/>
      <c r="BQ7761"/>
      <c r="BR7761"/>
      <c r="BS7761"/>
      <c r="BT7761"/>
      <c r="BU7761"/>
      <c r="BV7761"/>
      <c r="BW7761"/>
      <c r="BX7761"/>
      <c r="BY7761"/>
      <c r="BZ7761"/>
      <c r="CA7761"/>
      <c r="CB7761"/>
      <c r="CC7761"/>
      <c r="CD7761"/>
      <c r="CE7761"/>
      <c r="CF7761"/>
      <c r="CG7761"/>
      <c r="CH7761"/>
      <c r="CI7761"/>
      <c r="CJ7761"/>
    </row>
    <row r="7762" spans="39:88" x14ac:dyDescent="0.3"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  <c r="BF7762"/>
      <c r="BG7762"/>
      <c r="BH7762"/>
      <c r="BI7762"/>
      <c r="BJ7762"/>
      <c r="BK7762"/>
      <c r="BL7762"/>
      <c r="BM7762"/>
      <c r="BN7762"/>
      <c r="BO7762"/>
      <c r="BP7762"/>
      <c r="BQ7762"/>
      <c r="BR7762"/>
      <c r="BS7762"/>
      <c r="BT7762"/>
      <c r="BU7762"/>
      <c r="BV7762"/>
      <c r="BW7762"/>
      <c r="BX7762"/>
      <c r="BY7762"/>
      <c r="BZ7762"/>
      <c r="CA7762"/>
      <c r="CB7762"/>
      <c r="CC7762"/>
      <c r="CD7762"/>
      <c r="CE7762"/>
      <c r="CF7762"/>
      <c r="CG7762"/>
      <c r="CH7762"/>
      <c r="CI7762"/>
      <c r="CJ7762"/>
    </row>
    <row r="7763" spans="39:88" x14ac:dyDescent="0.3"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  <c r="BF7763"/>
      <c r="BG7763"/>
      <c r="BH7763"/>
      <c r="BI7763"/>
      <c r="BJ7763"/>
      <c r="BK7763"/>
      <c r="BL7763"/>
      <c r="BM7763"/>
      <c r="BN7763"/>
      <c r="BO7763"/>
      <c r="BP7763"/>
      <c r="BQ7763"/>
      <c r="BR7763"/>
      <c r="BS7763"/>
      <c r="BT7763"/>
      <c r="BU7763"/>
      <c r="BV7763"/>
      <c r="BW7763"/>
      <c r="BX7763"/>
      <c r="BY7763"/>
      <c r="BZ7763"/>
      <c r="CA7763"/>
      <c r="CB7763"/>
      <c r="CC7763"/>
      <c r="CD7763"/>
      <c r="CE7763"/>
      <c r="CF7763"/>
      <c r="CG7763"/>
      <c r="CH7763"/>
      <c r="CI7763"/>
      <c r="CJ7763"/>
    </row>
    <row r="7764" spans="39:88" x14ac:dyDescent="0.3"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  <c r="BF7764"/>
      <c r="BG7764"/>
      <c r="BH7764"/>
      <c r="BI7764"/>
      <c r="BJ7764"/>
      <c r="BK7764"/>
      <c r="BL7764"/>
      <c r="BM7764"/>
      <c r="BN7764"/>
      <c r="BO7764"/>
      <c r="BP7764"/>
      <c r="BQ7764"/>
      <c r="BR7764"/>
      <c r="BS7764"/>
      <c r="BT7764"/>
      <c r="BU7764"/>
      <c r="BV7764"/>
      <c r="BW7764"/>
      <c r="BX7764"/>
      <c r="BY7764"/>
      <c r="BZ7764"/>
      <c r="CA7764"/>
      <c r="CB7764"/>
      <c r="CC7764"/>
      <c r="CD7764"/>
      <c r="CE7764"/>
      <c r="CF7764"/>
      <c r="CG7764"/>
      <c r="CH7764"/>
      <c r="CI7764"/>
      <c r="CJ7764"/>
    </row>
    <row r="7765" spans="39:88" x14ac:dyDescent="0.3"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  <c r="BF7765"/>
      <c r="BG7765"/>
      <c r="BH7765"/>
      <c r="BI7765"/>
      <c r="BJ7765"/>
      <c r="BK7765"/>
      <c r="BL7765"/>
      <c r="BM7765"/>
      <c r="BN7765"/>
      <c r="BO7765"/>
      <c r="BP7765"/>
      <c r="BQ7765"/>
      <c r="BR7765"/>
      <c r="BS7765"/>
      <c r="BT7765"/>
      <c r="BU7765"/>
      <c r="BV7765"/>
      <c r="BW7765"/>
      <c r="BX7765"/>
      <c r="BY7765"/>
      <c r="BZ7765"/>
      <c r="CA7765"/>
      <c r="CB7765"/>
      <c r="CC7765"/>
      <c r="CD7765"/>
      <c r="CE7765"/>
      <c r="CF7765"/>
      <c r="CG7765"/>
      <c r="CH7765"/>
      <c r="CI7765"/>
      <c r="CJ7765"/>
    </row>
    <row r="7766" spans="39:88" x14ac:dyDescent="0.3"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  <c r="BF7766"/>
      <c r="BG7766"/>
      <c r="BH7766"/>
      <c r="BI7766"/>
      <c r="BJ7766"/>
      <c r="BK7766"/>
      <c r="BL7766"/>
      <c r="BM7766"/>
      <c r="BN7766"/>
      <c r="BO7766"/>
      <c r="BP7766"/>
      <c r="BQ7766"/>
      <c r="BR7766"/>
      <c r="BS7766"/>
      <c r="BT7766"/>
      <c r="BU7766"/>
      <c r="BV7766"/>
      <c r="BW7766"/>
      <c r="BX7766"/>
      <c r="BY7766"/>
      <c r="BZ7766"/>
      <c r="CA7766"/>
      <c r="CB7766"/>
      <c r="CC7766"/>
      <c r="CD7766"/>
      <c r="CE7766"/>
      <c r="CF7766"/>
      <c r="CG7766"/>
      <c r="CH7766"/>
      <c r="CI7766"/>
      <c r="CJ7766"/>
    </row>
    <row r="7767" spans="39:88" x14ac:dyDescent="0.3"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  <c r="BF7767"/>
      <c r="BG7767"/>
      <c r="BH7767"/>
      <c r="BI7767"/>
      <c r="BJ7767"/>
      <c r="BK7767"/>
      <c r="BL7767"/>
      <c r="BM7767"/>
      <c r="BN7767"/>
      <c r="BO7767"/>
      <c r="BP7767"/>
      <c r="BQ7767"/>
      <c r="BR7767"/>
      <c r="BS7767"/>
      <c r="BT7767"/>
      <c r="BU7767"/>
      <c r="BV7767"/>
      <c r="BW7767"/>
      <c r="BX7767"/>
      <c r="BY7767"/>
      <c r="BZ7767"/>
      <c r="CA7767"/>
      <c r="CB7767"/>
      <c r="CC7767"/>
      <c r="CD7767"/>
      <c r="CE7767"/>
      <c r="CF7767"/>
      <c r="CG7767"/>
      <c r="CH7767"/>
      <c r="CI7767"/>
      <c r="CJ7767"/>
    </row>
    <row r="7768" spans="39:88" x14ac:dyDescent="0.3"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  <c r="BF7768"/>
      <c r="BG7768"/>
      <c r="BH7768"/>
      <c r="BI7768"/>
      <c r="BJ7768"/>
      <c r="BK7768"/>
      <c r="BL7768"/>
      <c r="BM7768"/>
      <c r="BN7768"/>
      <c r="BO7768"/>
      <c r="BP7768"/>
      <c r="BQ7768"/>
      <c r="BR7768"/>
      <c r="BS7768"/>
      <c r="BT7768"/>
      <c r="BU7768"/>
      <c r="BV7768"/>
      <c r="BW7768"/>
      <c r="BX7768"/>
      <c r="BY7768"/>
      <c r="BZ7768"/>
      <c r="CA7768"/>
      <c r="CB7768"/>
      <c r="CC7768"/>
      <c r="CD7768"/>
      <c r="CE7768"/>
      <c r="CF7768"/>
      <c r="CG7768"/>
      <c r="CH7768"/>
      <c r="CI7768"/>
      <c r="CJ7768"/>
    </row>
    <row r="7769" spans="39:88" x14ac:dyDescent="0.3"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  <c r="BF7769"/>
      <c r="BG7769"/>
      <c r="BH7769"/>
      <c r="BI7769"/>
      <c r="BJ7769"/>
      <c r="BK7769"/>
      <c r="BL7769"/>
      <c r="BM7769"/>
      <c r="BN7769"/>
      <c r="BO7769"/>
      <c r="BP7769"/>
      <c r="BQ7769"/>
      <c r="BR7769"/>
      <c r="BS7769"/>
      <c r="BT7769"/>
      <c r="BU7769"/>
      <c r="BV7769"/>
      <c r="BW7769"/>
      <c r="BX7769"/>
      <c r="BY7769"/>
      <c r="BZ7769"/>
      <c r="CA7769"/>
      <c r="CB7769"/>
      <c r="CC7769"/>
      <c r="CD7769"/>
      <c r="CE7769"/>
      <c r="CF7769"/>
      <c r="CG7769"/>
      <c r="CH7769"/>
      <c r="CI7769"/>
      <c r="CJ7769"/>
    </row>
    <row r="7770" spans="39:88" x14ac:dyDescent="0.3"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  <c r="BF7770"/>
      <c r="BG7770"/>
      <c r="BH7770"/>
      <c r="BI7770"/>
      <c r="BJ7770"/>
      <c r="BK7770"/>
      <c r="BL7770"/>
      <c r="BM7770"/>
      <c r="BN7770"/>
      <c r="BO7770"/>
      <c r="BP7770"/>
      <c r="BQ7770"/>
      <c r="BR7770"/>
      <c r="BS7770"/>
      <c r="BT7770"/>
      <c r="BU7770"/>
      <c r="BV7770"/>
      <c r="BW7770"/>
      <c r="BX7770"/>
      <c r="BY7770"/>
      <c r="BZ7770"/>
      <c r="CA7770"/>
      <c r="CB7770"/>
      <c r="CC7770"/>
      <c r="CD7770"/>
      <c r="CE7770"/>
      <c r="CF7770"/>
      <c r="CG7770"/>
      <c r="CH7770"/>
      <c r="CI7770"/>
      <c r="CJ7770"/>
    </row>
    <row r="7771" spans="39:88" x14ac:dyDescent="0.3"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  <c r="BF7771"/>
      <c r="BG7771"/>
      <c r="BH7771"/>
      <c r="BI7771"/>
      <c r="BJ7771"/>
      <c r="BK7771"/>
      <c r="BL7771"/>
      <c r="BM7771"/>
      <c r="BN7771"/>
      <c r="BO7771"/>
      <c r="BP7771"/>
      <c r="BQ7771"/>
      <c r="BR7771"/>
      <c r="BS7771"/>
      <c r="BT7771"/>
      <c r="BU7771"/>
      <c r="BV7771"/>
      <c r="BW7771"/>
      <c r="BX7771"/>
      <c r="BY7771"/>
      <c r="BZ7771"/>
      <c r="CA7771"/>
      <c r="CB7771"/>
      <c r="CC7771"/>
      <c r="CD7771"/>
      <c r="CE7771"/>
      <c r="CF7771"/>
      <c r="CG7771"/>
      <c r="CH7771"/>
      <c r="CI7771"/>
      <c r="CJ7771"/>
    </row>
    <row r="7772" spans="39:88" x14ac:dyDescent="0.3"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  <c r="BF7772"/>
      <c r="BG7772"/>
      <c r="BH7772"/>
      <c r="BI7772"/>
      <c r="BJ7772"/>
      <c r="BK7772"/>
      <c r="BL7772"/>
      <c r="BM7772"/>
      <c r="BN7772"/>
      <c r="BO7772"/>
      <c r="BP7772"/>
      <c r="BQ7772"/>
      <c r="BR7772"/>
      <c r="BS7772"/>
      <c r="BT7772"/>
      <c r="BU7772"/>
      <c r="BV7772"/>
      <c r="BW7772"/>
      <c r="BX7772"/>
      <c r="BY7772"/>
      <c r="BZ7772"/>
      <c r="CA7772"/>
      <c r="CB7772"/>
      <c r="CC7772"/>
      <c r="CD7772"/>
      <c r="CE7772"/>
      <c r="CF7772"/>
      <c r="CG7772"/>
      <c r="CH7772"/>
      <c r="CI7772"/>
      <c r="CJ7772"/>
    </row>
    <row r="7773" spans="39:88" x14ac:dyDescent="0.3"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  <c r="BF7773"/>
      <c r="BG7773"/>
      <c r="BH7773"/>
      <c r="BI7773"/>
      <c r="BJ7773"/>
      <c r="BK7773"/>
      <c r="BL7773"/>
      <c r="BM7773"/>
      <c r="BN7773"/>
      <c r="BO7773"/>
      <c r="BP7773"/>
      <c r="BQ7773"/>
      <c r="BR7773"/>
      <c r="BS7773"/>
      <c r="BT7773"/>
      <c r="BU7773"/>
      <c r="BV7773"/>
      <c r="BW7773"/>
      <c r="BX7773"/>
      <c r="BY7773"/>
      <c r="BZ7773"/>
      <c r="CA7773"/>
      <c r="CB7773"/>
      <c r="CC7773"/>
      <c r="CD7773"/>
      <c r="CE7773"/>
      <c r="CF7773"/>
      <c r="CG7773"/>
      <c r="CH7773"/>
      <c r="CI7773"/>
      <c r="CJ7773"/>
    </row>
    <row r="7774" spans="39:88" x14ac:dyDescent="0.3"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  <c r="BF7774"/>
      <c r="BG7774"/>
      <c r="BH7774"/>
      <c r="BI7774"/>
      <c r="BJ7774"/>
      <c r="BK7774"/>
      <c r="BL7774"/>
      <c r="BM7774"/>
      <c r="BN7774"/>
      <c r="BO7774"/>
      <c r="BP7774"/>
      <c r="BQ7774"/>
      <c r="BR7774"/>
      <c r="BS7774"/>
      <c r="BT7774"/>
      <c r="BU7774"/>
      <c r="BV7774"/>
      <c r="BW7774"/>
      <c r="BX7774"/>
      <c r="BY7774"/>
      <c r="BZ7774"/>
      <c r="CA7774"/>
      <c r="CB7774"/>
      <c r="CC7774"/>
      <c r="CD7774"/>
      <c r="CE7774"/>
      <c r="CF7774"/>
      <c r="CG7774"/>
      <c r="CH7774"/>
      <c r="CI7774"/>
      <c r="CJ7774"/>
    </row>
    <row r="7775" spans="39:88" x14ac:dyDescent="0.3"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  <c r="BF7775"/>
      <c r="BG7775"/>
      <c r="BH7775"/>
      <c r="BI7775"/>
      <c r="BJ7775"/>
      <c r="BK7775"/>
      <c r="BL7775"/>
      <c r="BM7775"/>
      <c r="BN7775"/>
      <c r="BO7775"/>
      <c r="BP7775"/>
      <c r="BQ7775"/>
      <c r="BR7775"/>
      <c r="BS7775"/>
      <c r="BT7775"/>
      <c r="BU7775"/>
      <c r="BV7775"/>
      <c r="BW7775"/>
      <c r="BX7775"/>
      <c r="BY7775"/>
      <c r="BZ7775"/>
      <c r="CA7775"/>
      <c r="CB7775"/>
      <c r="CC7775"/>
      <c r="CD7775"/>
      <c r="CE7775"/>
      <c r="CF7775"/>
      <c r="CG7775"/>
      <c r="CH7775"/>
      <c r="CI7775"/>
      <c r="CJ7775"/>
    </row>
    <row r="7776" spans="39:88" x14ac:dyDescent="0.3"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  <c r="BF7776"/>
      <c r="BG7776"/>
      <c r="BH7776"/>
      <c r="BI7776"/>
      <c r="BJ7776"/>
      <c r="BK7776"/>
      <c r="BL7776"/>
      <c r="BM7776"/>
      <c r="BN7776"/>
      <c r="BO7776"/>
      <c r="BP7776"/>
      <c r="BQ7776"/>
      <c r="BR7776"/>
      <c r="BS7776"/>
      <c r="BT7776"/>
      <c r="BU7776"/>
      <c r="BV7776"/>
      <c r="BW7776"/>
      <c r="BX7776"/>
      <c r="BY7776"/>
      <c r="BZ7776"/>
      <c r="CA7776"/>
      <c r="CB7776"/>
      <c r="CC7776"/>
      <c r="CD7776"/>
      <c r="CE7776"/>
      <c r="CF7776"/>
      <c r="CG7776"/>
      <c r="CH7776"/>
      <c r="CI7776"/>
      <c r="CJ7776"/>
    </row>
    <row r="7777" spans="39:88" x14ac:dyDescent="0.3"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  <c r="BF7777"/>
      <c r="BG7777"/>
      <c r="BH7777"/>
      <c r="BI7777"/>
      <c r="BJ7777"/>
      <c r="BK7777"/>
      <c r="BL7777"/>
      <c r="BM7777"/>
      <c r="BN7777"/>
      <c r="BO7777"/>
      <c r="BP7777"/>
      <c r="BQ7777"/>
      <c r="BR7777"/>
      <c r="BS7777"/>
      <c r="BT7777"/>
      <c r="BU7777"/>
      <c r="BV7777"/>
      <c r="BW7777"/>
      <c r="BX7777"/>
      <c r="BY7777"/>
      <c r="BZ7777"/>
      <c r="CA7777"/>
      <c r="CB7777"/>
      <c r="CC7777"/>
      <c r="CD7777"/>
      <c r="CE7777"/>
      <c r="CF7777"/>
      <c r="CG7777"/>
      <c r="CH7777"/>
      <c r="CI7777"/>
      <c r="CJ7777"/>
    </row>
    <row r="7778" spans="39:88" x14ac:dyDescent="0.3"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  <c r="BF7778"/>
      <c r="BG7778"/>
      <c r="BH7778"/>
      <c r="BI7778"/>
      <c r="BJ7778"/>
      <c r="BK7778"/>
      <c r="BL7778"/>
      <c r="BM7778"/>
      <c r="BN7778"/>
      <c r="BO7778"/>
      <c r="BP7778"/>
      <c r="BQ7778"/>
      <c r="BR7778"/>
      <c r="BS7778"/>
      <c r="BT7778"/>
      <c r="BU7778"/>
      <c r="BV7778"/>
      <c r="BW7778"/>
      <c r="BX7778"/>
      <c r="BY7778"/>
      <c r="BZ7778"/>
      <c r="CA7778"/>
      <c r="CB7778"/>
      <c r="CC7778"/>
      <c r="CD7778"/>
      <c r="CE7778"/>
      <c r="CF7778"/>
      <c r="CG7778"/>
      <c r="CH7778"/>
      <c r="CI7778"/>
      <c r="CJ7778"/>
    </row>
    <row r="7779" spans="39:88" x14ac:dyDescent="0.3"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  <c r="BF7779"/>
      <c r="BG7779"/>
      <c r="BH7779"/>
      <c r="BI7779"/>
      <c r="BJ7779"/>
      <c r="BK7779"/>
      <c r="BL7779"/>
      <c r="BM7779"/>
      <c r="BN7779"/>
      <c r="BO7779"/>
      <c r="BP7779"/>
      <c r="BQ7779"/>
      <c r="BR7779"/>
      <c r="BS7779"/>
      <c r="BT7779"/>
      <c r="BU7779"/>
      <c r="BV7779"/>
      <c r="BW7779"/>
      <c r="BX7779"/>
      <c r="BY7779"/>
      <c r="BZ7779"/>
      <c r="CA7779"/>
      <c r="CB7779"/>
      <c r="CC7779"/>
      <c r="CD7779"/>
      <c r="CE7779"/>
      <c r="CF7779"/>
      <c r="CG7779"/>
      <c r="CH7779"/>
      <c r="CI7779"/>
      <c r="CJ7779"/>
    </row>
    <row r="7780" spans="39:88" x14ac:dyDescent="0.3"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  <c r="BF7780"/>
      <c r="BG7780"/>
      <c r="BH7780"/>
      <c r="BI7780"/>
      <c r="BJ7780"/>
      <c r="BK7780"/>
      <c r="BL7780"/>
      <c r="BM7780"/>
      <c r="BN7780"/>
      <c r="BO7780"/>
      <c r="BP7780"/>
      <c r="BQ7780"/>
      <c r="BR7780"/>
      <c r="BS7780"/>
      <c r="BT7780"/>
      <c r="BU7780"/>
      <c r="BV7780"/>
      <c r="BW7780"/>
      <c r="BX7780"/>
      <c r="BY7780"/>
      <c r="BZ7780"/>
      <c r="CA7780"/>
      <c r="CB7780"/>
      <c r="CC7780"/>
      <c r="CD7780"/>
      <c r="CE7780"/>
      <c r="CF7780"/>
      <c r="CG7780"/>
      <c r="CH7780"/>
      <c r="CI7780"/>
      <c r="CJ7780"/>
    </row>
    <row r="7781" spans="39:88" x14ac:dyDescent="0.3"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  <c r="BF7781"/>
      <c r="BG7781"/>
      <c r="BH7781"/>
      <c r="BI7781"/>
      <c r="BJ7781"/>
      <c r="BK7781"/>
      <c r="BL7781"/>
      <c r="BM7781"/>
      <c r="BN7781"/>
      <c r="BO7781"/>
      <c r="BP7781"/>
      <c r="BQ7781"/>
      <c r="BR7781"/>
      <c r="BS7781"/>
      <c r="BT7781"/>
      <c r="BU7781"/>
      <c r="BV7781"/>
      <c r="BW7781"/>
      <c r="BX7781"/>
      <c r="BY7781"/>
      <c r="BZ7781"/>
      <c r="CA7781"/>
      <c r="CB7781"/>
      <c r="CC7781"/>
      <c r="CD7781"/>
      <c r="CE7781"/>
      <c r="CF7781"/>
      <c r="CG7781"/>
      <c r="CH7781"/>
      <c r="CI7781"/>
      <c r="CJ7781"/>
    </row>
    <row r="7782" spans="39:88" x14ac:dyDescent="0.3"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  <c r="BF7782"/>
      <c r="BG7782"/>
      <c r="BH7782"/>
      <c r="BI7782"/>
      <c r="BJ7782"/>
      <c r="BK7782"/>
      <c r="BL7782"/>
      <c r="BM7782"/>
      <c r="BN7782"/>
      <c r="BO7782"/>
      <c r="BP7782"/>
      <c r="BQ7782"/>
      <c r="BR7782"/>
      <c r="BS7782"/>
      <c r="BT7782"/>
      <c r="BU7782"/>
      <c r="BV7782"/>
      <c r="BW7782"/>
      <c r="BX7782"/>
      <c r="BY7782"/>
      <c r="BZ7782"/>
      <c r="CA7782"/>
      <c r="CB7782"/>
      <c r="CC7782"/>
      <c r="CD7782"/>
      <c r="CE7782"/>
      <c r="CF7782"/>
      <c r="CG7782"/>
      <c r="CH7782"/>
      <c r="CI7782"/>
      <c r="CJ7782"/>
    </row>
    <row r="7783" spans="39:88" x14ac:dyDescent="0.3"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  <c r="BF7783"/>
      <c r="BG7783"/>
      <c r="BH7783"/>
      <c r="BI7783"/>
      <c r="BJ7783"/>
      <c r="BK7783"/>
      <c r="BL7783"/>
      <c r="BM7783"/>
      <c r="BN7783"/>
      <c r="BO7783"/>
      <c r="BP7783"/>
      <c r="BQ7783"/>
      <c r="BR7783"/>
      <c r="BS7783"/>
      <c r="BT7783"/>
      <c r="BU7783"/>
      <c r="BV7783"/>
      <c r="BW7783"/>
      <c r="BX7783"/>
      <c r="BY7783"/>
      <c r="BZ7783"/>
      <c r="CA7783"/>
      <c r="CB7783"/>
      <c r="CC7783"/>
      <c r="CD7783"/>
      <c r="CE7783"/>
      <c r="CF7783"/>
      <c r="CG7783"/>
      <c r="CH7783"/>
      <c r="CI7783"/>
      <c r="CJ7783"/>
    </row>
    <row r="7784" spans="39:88" x14ac:dyDescent="0.3"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  <c r="BF7784"/>
      <c r="BG7784"/>
      <c r="BH7784"/>
      <c r="BI7784"/>
      <c r="BJ7784"/>
      <c r="BK7784"/>
      <c r="BL7784"/>
      <c r="BM7784"/>
      <c r="BN7784"/>
      <c r="BO7784"/>
      <c r="BP7784"/>
      <c r="BQ7784"/>
      <c r="BR7784"/>
      <c r="BS7784"/>
      <c r="BT7784"/>
      <c r="BU7784"/>
      <c r="BV7784"/>
      <c r="BW7784"/>
      <c r="BX7784"/>
      <c r="BY7784"/>
      <c r="BZ7784"/>
      <c r="CA7784"/>
      <c r="CB7784"/>
      <c r="CC7784"/>
      <c r="CD7784"/>
      <c r="CE7784"/>
      <c r="CF7784"/>
      <c r="CG7784"/>
      <c r="CH7784"/>
      <c r="CI7784"/>
      <c r="CJ7784"/>
    </row>
    <row r="7785" spans="39:88" x14ac:dyDescent="0.3"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  <c r="BF7785"/>
      <c r="BG7785"/>
      <c r="BH7785"/>
      <c r="BI7785"/>
      <c r="BJ7785"/>
      <c r="BK7785"/>
      <c r="BL7785"/>
      <c r="BM7785"/>
      <c r="BN7785"/>
      <c r="BO7785"/>
      <c r="BP7785"/>
      <c r="BQ7785"/>
      <c r="BR7785"/>
      <c r="BS7785"/>
      <c r="BT7785"/>
      <c r="BU7785"/>
      <c r="BV7785"/>
      <c r="BW7785"/>
      <c r="BX7785"/>
      <c r="BY7785"/>
      <c r="BZ7785"/>
      <c r="CA7785"/>
      <c r="CB7785"/>
      <c r="CC7785"/>
      <c r="CD7785"/>
      <c r="CE7785"/>
      <c r="CF7785"/>
      <c r="CG7785"/>
      <c r="CH7785"/>
      <c r="CI7785"/>
      <c r="CJ7785"/>
    </row>
    <row r="7786" spans="39:88" x14ac:dyDescent="0.3"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  <c r="BF7786"/>
      <c r="BG7786"/>
      <c r="BH7786"/>
      <c r="BI7786"/>
      <c r="BJ7786"/>
      <c r="BK7786"/>
      <c r="BL7786"/>
      <c r="BM7786"/>
      <c r="BN7786"/>
      <c r="BO7786"/>
      <c r="BP7786"/>
      <c r="BQ7786"/>
      <c r="BR7786"/>
      <c r="BS7786"/>
      <c r="BT7786"/>
      <c r="BU7786"/>
      <c r="BV7786"/>
      <c r="BW7786"/>
      <c r="BX7786"/>
      <c r="BY7786"/>
      <c r="BZ7786"/>
      <c r="CA7786"/>
      <c r="CB7786"/>
      <c r="CC7786"/>
      <c r="CD7786"/>
      <c r="CE7786"/>
      <c r="CF7786"/>
      <c r="CG7786"/>
      <c r="CH7786"/>
      <c r="CI7786"/>
      <c r="CJ7786"/>
    </row>
    <row r="7787" spans="39:88" x14ac:dyDescent="0.3"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  <c r="BF7787"/>
      <c r="BG7787"/>
      <c r="BH7787"/>
      <c r="BI7787"/>
      <c r="BJ7787"/>
      <c r="BK7787"/>
      <c r="BL7787"/>
      <c r="BM7787"/>
      <c r="BN7787"/>
      <c r="BO7787"/>
      <c r="BP7787"/>
      <c r="BQ7787"/>
      <c r="BR7787"/>
      <c r="BS7787"/>
      <c r="BT7787"/>
      <c r="BU7787"/>
      <c r="BV7787"/>
      <c r="BW7787"/>
      <c r="BX7787"/>
      <c r="BY7787"/>
      <c r="BZ7787"/>
      <c r="CA7787"/>
      <c r="CB7787"/>
      <c r="CC7787"/>
      <c r="CD7787"/>
      <c r="CE7787"/>
      <c r="CF7787"/>
      <c r="CG7787"/>
      <c r="CH7787"/>
      <c r="CI7787"/>
      <c r="CJ7787"/>
    </row>
    <row r="7788" spans="39:88" x14ac:dyDescent="0.3"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  <c r="BF7788"/>
      <c r="BG7788"/>
      <c r="BH7788"/>
      <c r="BI7788"/>
      <c r="BJ7788"/>
      <c r="BK7788"/>
      <c r="BL7788"/>
      <c r="BM7788"/>
      <c r="BN7788"/>
      <c r="BO7788"/>
      <c r="BP7788"/>
      <c r="BQ7788"/>
      <c r="BR7788"/>
      <c r="BS7788"/>
      <c r="BT7788"/>
      <c r="BU7788"/>
      <c r="BV7788"/>
      <c r="BW7788"/>
      <c r="BX7788"/>
      <c r="BY7788"/>
      <c r="BZ7788"/>
      <c r="CA7788"/>
      <c r="CB7788"/>
      <c r="CC7788"/>
      <c r="CD7788"/>
      <c r="CE7788"/>
      <c r="CF7788"/>
      <c r="CG7788"/>
      <c r="CH7788"/>
      <c r="CI7788"/>
      <c r="CJ7788"/>
    </row>
    <row r="7789" spans="39:88" x14ac:dyDescent="0.3"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  <c r="BF7789"/>
      <c r="BG7789"/>
      <c r="BH7789"/>
      <c r="BI7789"/>
      <c r="BJ7789"/>
      <c r="BK7789"/>
      <c r="BL7789"/>
      <c r="BM7789"/>
      <c r="BN7789"/>
      <c r="BO7789"/>
      <c r="BP7789"/>
      <c r="BQ7789"/>
      <c r="BR7789"/>
      <c r="BS7789"/>
      <c r="BT7789"/>
      <c r="BU7789"/>
      <c r="BV7789"/>
      <c r="BW7789"/>
      <c r="BX7789"/>
      <c r="BY7789"/>
      <c r="BZ7789"/>
      <c r="CA7789"/>
      <c r="CB7789"/>
      <c r="CC7789"/>
      <c r="CD7789"/>
      <c r="CE7789"/>
      <c r="CF7789"/>
      <c r="CG7789"/>
      <c r="CH7789"/>
      <c r="CI7789"/>
      <c r="CJ7789"/>
    </row>
    <row r="7790" spans="39:88" x14ac:dyDescent="0.3"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  <c r="BF7790"/>
      <c r="BG7790"/>
      <c r="BH7790"/>
      <c r="BI7790"/>
      <c r="BJ7790"/>
      <c r="BK7790"/>
      <c r="BL7790"/>
      <c r="BM7790"/>
      <c r="BN7790"/>
      <c r="BO7790"/>
      <c r="BP7790"/>
      <c r="BQ7790"/>
      <c r="BR7790"/>
      <c r="BS7790"/>
      <c r="BT7790"/>
      <c r="BU7790"/>
      <c r="BV7790"/>
      <c r="BW7790"/>
      <c r="BX7790"/>
      <c r="BY7790"/>
      <c r="BZ7790"/>
      <c r="CA7790"/>
      <c r="CB7790"/>
      <c r="CC7790"/>
      <c r="CD7790"/>
      <c r="CE7790"/>
      <c r="CF7790"/>
      <c r="CG7790"/>
      <c r="CH7790"/>
      <c r="CI7790"/>
      <c r="CJ7790"/>
    </row>
    <row r="7791" spans="39:88" x14ac:dyDescent="0.3"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  <c r="BF7791"/>
      <c r="BG7791"/>
      <c r="BH7791"/>
      <c r="BI7791"/>
      <c r="BJ7791"/>
      <c r="BK7791"/>
      <c r="BL7791"/>
      <c r="BM7791"/>
      <c r="BN7791"/>
      <c r="BO7791"/>
      <c r="BP7791"/>
      <c r="BQ7791"/>
      <c r="BR7791"/>
      <c r="BS7791"/>
      <c r="BT7791"/>
      <c r="BU7791"/>
      <c r="BV7791"/>
      <c r="BW7791"/>
      <c r="BX7791"/>
      <c r="BY7791"/>
      <c r="BZ7791"/>
      <c r="CA7791"/>
      <c r="CB7791"/>
      <c r="CC7791"/>
      <c r="CD7791"/>
      <c r="CE7791"/>
      <c r="CF7791"/>
      <c r="CG7791"/>
      <c r="CH7791"/>
      <c r="CI7791"/>
      <c r="CJ7791"/>
    </row>
    <row r="7792" spans="39:88" x14ac:dyDescent="0.3"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  <c r="BF7792"/>
      <c r="BG7792"/>
      <c r="BH7792"/>
      <c r="BI7792"/>
      <c r="BJ7792"/>
      <c r="BK7792"/>
      <c r="BL7792"/>
      <c r="BM7792"/>
      <c r="BN7792"/>
      <c r="BO7792"/>
      <c r="BP7792"/>
      <c r="BQ7792"/>
      <c r="BR7792"/>
      <c r="BS7792"/>
      <c r="BT7792"/>
      <c r="BU7792"/>
      <c r="BV7792"/>
      <c r="BW7792"/>
      <c r="BX7792"/>
      <c r="BY7792"/>
      <c r="BZ7792"/>
      <c r="CA7792"/>
      <c r="CB7792"/>
      <c r="CC7792"/>
      <c r="CD7792"/>
      <c r="CE7792"/>
      <c r="CF7792"/>
      <c r="CG7792"/>
      <c r="CH7792"/>
      <c r="CI7792"/>
      <c r="CJ7792"/>
    </row>
    <row r="7793" spans="39:88" x14ac:dyDescent="0.3"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  <c r="BF7793"/>
      <c r="BG7793"/>
      <c r="BH7793"/>
      <c r="BI7793"/>
      <c r="BJ7793"/>
      <c r="BK7793"/>
      <c r="BL7793"/>
      <c r="BM7793"/>
      <c r="BN7793"/>
      <c r="BO7793"/>
      <c r="BP7793"/>
      <c r="BQ7793"/>
      <c r="BR7793"/>
      <c r="BS7793"/>
      <c r="BT7793"/>
      <c r="BU7793"/>
      <c r="BV7793"/>
      <c r="BW7793"/>
      <c r="BX7793"/>
      <c r="BY7793"/>
      <c r="BZ7793"/>
      <c r="CA7793"/>
      <c r="CB7793"/>
      <c r="CC7793"/>
      <c r="CD7793"/>
      <c r="CE7793"/>
      <c r="CF7793"/>
      <c r="CG7793"/>
      <c r="CH7793"/>
      <c r="CI7793"/>
      <c r="CJ7793"/>
    </row>
    <row r="7794" spans="39:88" x14ac:dyDescent="0.3"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  <c r="BF7794"/>
      <c r="BG7794"/>
      <c r="BH7794"/>
      <c r="BI7794"/>
      <c r="BJ7794"/>
      <c r="BK7794"/>
      <c r="BL7794"/>
      <c r="BM7794"/>
      <c r="BN7794"/>
      <c r="BO7794"/>
      <c r="BP7794"/>
      <c r="BQ7794"/>
      <c r="BR7794"/>
      <c r="BS7794"/>
      <c r="BT7794"/>
      <c r="BU7794"/>
      <c r="BV7794"/>
      <c r="BW7794"/>
      <c r="BX7794"/>
      <c r="BY7794"/>
      <c r="BZ7794"/>
      <c r="CA7794"/>
      <c r="CB7794"/>
      <c r="CC7794"/>
      <c r="CD7794"/>
      <c r="CE7794"/>
      <c r="CF7794"/>
      <c r="CG7794"/>
      <c r="CH7794"/>
      <c r="CI7794"/>
      <c r="CJ7794"/>
    </row>
    <row r="7795" spans="39:88" x14ac:dyDescent="0.3"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  <c r="BF7795"/>
      <c r="BG7795"/>
      <c r="BH7795"/>
      <c r="BI7795"/>
      <c r="BJ7795"/>
      <c r="BK7795"/>
      <c r="BL7795"/>
      <c r="BM7795"/>
      <c r="BN7795"/>
      <c r="BO7795"/>
      <c r="BP7795"/>
      <c r="BQ7795"/>
      <c r="BR7795"/>
      <c r="BS7795"/>
      <c r="BT7795"/>
      <c r="BU7795"/>
      <c r="BV7795"/>
      <c r="BW7795"/>
      <c r="BX7795"/>
      <c r="BY7795"/>
      <c r="BZ7795"/>
      <c r="CA7795"/>
      <c r="CB7795"/>
      <c r="CC7795"/>
      <c r="CD7795"/>
      <c r="CE7795"/>
      <c r="CF7795"/>
      <c r="CG7795"/>
      <c r="CH7795"/>
      <c r="CI7795"/>
      <c r="CJ7795"/>
    </row>
    <row r="7796" spans="39:88" x14ac:dyDescent="0.3"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  <c r="BF7796"/>
      <c r="BG7796"/>
      <c r="BH7796"/>
      <c r="BI7796"/>
      <c r="BJ7796"/>
      <c r="BK7796"/>
      <c r="BL7796"/>
      <c r="BM7796"/>
      <c r="BN7796"/>
      <c r="BO7796"/>
      <c r="BP7796"/>
      <c r="BQ7796"/>
      <c r="BR7796"/>
      <c r="BS7796"/>
      <c r="BT7796"/>
      <c r="BU7796"/>
      <c r="BV7796"/>
      <c r="BW7796"/>
      <c r="BX7796"/>
      <c r="BY7796"/>
      <c r="BZ7796"/>
      <c r="CA7796"/>
      <c r="CB7796"/>
      <c r="CC7796"/>
      <c r="CD7796"/>
      <c r="CE7796"/>
      <c r="CF7796"/>
      <c r="CG7796"/>
      <c r="CH7796"/>
      <c r="CI7796"/>
      <c r="CJ7796"/>
    </row>
    <row r="7797" spans="39:88" x14ac:dyDescent="0.3"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  <c r="BF7797"/>
      <c r="BG7797"/>
      <c r="BH7797"/>
      <c r="BI7797"/>
      <c r="BJ7797"/>
      <c r="BK7797"/>
      <c r="BL7797"/>
      <c r="BM7797"/>
      <c r="BN7797"/>
      <c r="BO7797"/>
      <c r="BP7797"/>
      <c r="BQ7797"/>
      <c r="BR7797"/>
      <c r="BS7797"/>
      <c r="BT7797"/>
      <c r="BU7797"/>
      <c r="BV7797"/>
      <c r="BW7797"/>
      <c r="BX7797"/>
      <c r="BY7797"/>
      <c r="BZ7797"/>
      <c r="CA7797"/>
      <c r="CB7797"/>
      <c r="CC7797"/>
      <c r="CD7797"/>
      <c r="CE7797"/>
      <c r="CF7797"/>
      <c r="CG7797"/>
      <c r="CH7797"/>
      <c r="CI7797"/>
      <c r="CJ7797"/>
    </row>
    <row r="7798" spans="39:88" x14ac:dyDescent="0.3"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  <c r="BF7798"/>
      <c r="BG7798"/>
      <c r="BH7798"/>
      <c r="BI7798"/>
      <c r="BJ7798"/>
      <c r="BK7798"/>
      <c r="BL7798"/>
      <c r="BM7798"/>
      <c r="BN7798"/>
      <c r="BO7798"/>
      <c r="BP7798"/>
      <c r="BQ7798"/>
      <c r="BR7798"/>
      <c r="BS7798"/>
      <c r="BT7798"/>
      <c r="BU7798"/>
      <c r="BV7798"/>
      <c r="BW7798"/>
      <c r="BX7798"/>
      <c r="BY7798"/>
      <c r="BZ7798"/>
      <c r="CA7798"/>
      <c r="CB7798"/>
      <c r="CC7798"/>
      <c r="CD7798"/>
      <c r="CE7798"/>
      <c r="CF7798"/>
      <c r="CG7798"/>
      <c r="CH7798"/>
      <c r="CI7798"/>
      <c r="CJ7798"/>
    </row>
    <row r="7799" spans="39:88" x14ac:dyDescent="0.3"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  <c r="BF7799"/>
      <c r="BG7799"/>
      <c r="BH7799"/>
      <c r="BI7799"/>
      <c r="BJ7799"/>
      <c r="BK7799"/>
      <c r="BL7799"/>
      <c r="BM7799"/>
      <c r="BN7799"/>
      <c r="BO7799"/>
      <c r="BP7799"/>
      <c r="BQ7799"/>
      <c r="BR7799"/>
      <c r="BS7799"/>
      <c r="BT7799"/>
      <c r="BU7799"/>
      <c r="BV7799"/>
      <c r="BW7799"/>
      <c r="BX7799"/>
      <c r="BY7799"/>
      <c r="BZ7799"/>
      <c r="CA7799"/>
      <c r="CB7799"/>
      <c r="CC7799"/>
      <c r="CD7799"/>
      <c r="CE7799"/>
      <c r="CF7799"/>
      <c r="CG7799"/>
      <c r="CH7799"/>
      <c r="CI7799"/>
      <c r="CJ7799"/>
    </row>
    <row r="7800" spans="39:88" x14ac:dyDescent="0.3"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  <c r="BF7800"/>
      <c r="BG7800"/>
      <c r="BH7800"/>
      <c r="BI7800"/>
      <c r="BJ7800"/>
      <c r="BK7800"/>
      <c r="BL7800"/>
      <c r="BM7800"/>
      <c r="BN7800"/>
      <c r="BO7800"/>
      <c r="BP7800"/>
      <c r="BQ7800"/>
      <c r="BR7800"/>
      <c r="BS7800"/>
      <c r="BT7800"/>
      <c r="BU7800"/>
      <c r="BV7800"/>
      <c r="BW7800"/>
      <c r="BX7800"/>
      <c r="BY7800"/>
      <c r="BZ7800"/>
      <c r="CA7800"/>
      <c r="CB7800"/>
      <c r="CC7800"/>
      <c r="CD7800"/>
      <c r="CE7800"/>
      <c r="CF7800"/>
      <c r="CG7800"/>
      <c r="CH7800"/>
      <c r="CI7800"/>
      <c r="CJ7800"/>
    </row>
    <row r="7801" spans="39:88" x14ac:dyDescent="0.3"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  <c r="BF7801"/>
      <c r="BG7801"/>
      <c r="BH7801"/>
      <c r="BI7801"/>
      <c r="BJ7801"/>
      <c r="BK7801"/>
      <c r="BL7801"/>
      <c r="BM7801"/>
      <c r="BN7801"/>
      <c r="BO7801"/>
      <c r="BP7801"/>
      <c r="BQ7801"/>
      <c r="BR7801"/>
      <c r="BS7801"/>
      <c r="BT7801"/>
      <c r="BU7801"/>
      <c r="BV7801"/>
      <c r="BW7801"/>
      <c r="BX7801"/>
      <c r="BY7801"/>
      <c r="BZ7801"/>
      <c r="CA7801"/>
      <c r="CB7801"/>
      <c r="CC7801"/>
      <c r="CD7801"/>
      <c r="CE7801"/>
      <c r="CF7801"/>
      <c r="CG7801"/>
      <c r="CH7801"/>
      <c r="CI7801"/>
      <c r="CJ7801"/>
    </row>
    <row r="7802" spans="39:88" x14ac:dyDescent="0.3"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  <c r="BF7802"/>
      <c r="BG7802"/>
      <c r="BH7802"/>
      <c r="BI7802"/>
      <c r="BJ7802"/>
      <c r="BK7802"/>
      <c r="BL7802"/>
      <c r="BM7802"/>
      <c r="BN7802"/>
      <c r="BO7802"/>
      <c r="BP7802"/>
      <c r="BQ7802"/>
      <c r="BR7802"/>
      <c r="BS7802"/>
      <c r="BT7802"/>
      <c r="BU7802"/>
      <c r="BV7802"/>
      <c r="BW7802"/>
      <c r="BX7802"/>
      <c r="BY7802"/>
      <c r="BZ7802"/>
      <c r="CA7802"/>
      <c r="CB7802"/>
      <c r="CC7802"/>
      <c r="CD7802"/>
      <c r="CE7802"/>
      <c r="CF7802"/>
      <c r="CG7802"/>
      <c r="CH7802"/>
      <c r="CI7802"/>
      <c r="CJ7802"/>
    </row>
    <row r="7803" spans="39:88" x14ac:dyDescent="0.3"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  <c r="BF7803"/>
      <c r="BG7803"/>
      <c r="BH7803"/>
      <c r="BI7803"/>
      <c r="BJ7803"/>
      <c r="BK7803"/>
      <c r="BL7803"/>
      <c r="BM7803"/>
      <c r="BN7803"/>
      <c r="BO7803"/>
      <c r="BP7803"/>
      <c r="BQ7803"/>
      <c r="BR7803"/>
      <c r="BS7803"/>
      <c r="BT7803"/>
      <c r="BU7803"/>
      <c r="BV7803"/>
      <c r="BW7803"/>
      <c r="BX7803"/>
      <c r="BY7803"/>
      <c r="BZ7803"/>
      <c r="CA7803"/>
      <c r="CB7803"/>
      <c r="CC7803"/>
      <c r="CD7803"/>
      <c r="CE7803"/>
      <c r="CF7803"/>
      <c r="CG7803"/>
      <c r="CH7803"/>
      <c r="CI7803"/>
      <c r="CJ7803"/>
    </row>
    <row r="7804" spans="39:88" x14ac:dyDescent="0.3"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  <c r="BF7804"/>
      <c r="BG7804"/>
      <c r="BH7804"/>
      <c r="BI7804"/>
      <c r="BJ7804"/>
      <c r="BK7804"/>
      <c r="BL7804"/>
      <c r="BM7804"/>
      <c r="BN7804"/>
      <c r="BO7804"/>
      <c r="BP7804"/>
      <c r="BQ7804"/>
      <c r="BR7804"/>
      <c r="BS7804"/>
      <c r="BT7804"/>
      <c r="BU7804"/>
      <c r="BV7804"/>
      <c r="BW7804"/>
      <c r="BX7804"/>
      <c r="BY7804"/>
      <c r="BZ7804"/>
      <c r="CA7804"/>
      <c r="CB7804"/>
      <c r="CC7804"/>
      <c r="CD7804"/>
      <c r="CE7804"/>
      <c r="CF7804"/>
      <c r="CG7804"/>
      <c r="CH7804"/>
      <c r="CI7804"/>
      <c r="CJ7804"/>
    </row>
    <row r="7805" spans="39:88" x14ac:dyDescent="0.3"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  <c r="BF7805"/>
      <c r="BG7805"/>
      <c r="BH7805"/>
      <c r="BI7805"/>
      <c r="BJ7805"/>
      <c r="BK7805"/>
      <c r="BL7805"/>
      <c r="BM7805"/>
      <c r="BN7805"/>
      <c r="BO7805"/>
      <c r="BP7805"/>
      <c r="BQ7805"/>
      <c r="BR7805"/>
      <c r="BS7805"/>
      <c r="BT7805"/>
      <c r="BU7805"/>
      <c r="BV7805"/>
      <c r="BW7805"/>
      <c r="BX7805"/>
      <c r="BY7805"/>
      <c r="BZ7805"/>
      <c r="CA7805"/>
      <c r="CB7805"/>
      <c r="CC7805"/>
      <c r="CD7805"/>
      <c r="CE7805"/>
      <c r="CF7805"/>
      <c r="CG7805"/>
      <c r="CH7805"/>
      <c r="CI7805"/>
      <c r="CJ7805"/>
    </row>
    <row r="7806" spans="39:88" x14ac:dyDescent="0.3"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  <c r="BF7806"/>
      <c r="BG7806"/>
      <c r="BH7806"/>
      <c r="BI7806"/>
      <c r="BJ7806"/>
      <c r="BK7806"/>
      <c r="BL7806"/>
      <c r="BM7806"/>
      <c r="BN7806"/>
      <c r="BO7806"/>
      <c r="BP7806"/>
      <c r="BQ7806"/>
      <c r="BR7806"/>
      <c r="BS7806"/>
      <c r="BT7806"/>
      <c r="BU7806"/>
      <c r="BV7806"/>
      <c r="BW7806"/>
      <c r="BX7806"/>
      <c r="BY7806"/>
      <c r="BZ7806"/>
      <c r="CA7806"/>
      <c r="CB7806"/>
      <c r="CC7806"/>
      <c r="CD7806"/>
      <c r="CE7806"/>
      <c r="CF7806"/>
      <c r="CG7806"/>
      <c r="CH7806"/>
      <c r="CI7806"/>
      <c r="CJ7806"/>
    </row>
    <row r="7807" spans="39:88" x14ac:dyDescent="0.3"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  <c r="BF7807"/>
      <c r="BG7807"/>
      <c r="BH7807"/>
      <c r="BI7807"/>
      <c r="BJ7807"/>
      <c r="BK7807"/>
      <c r="BL7807"/>
      <c r="BM7807"/>
      <c r="BN7807"/>
      <c r="BO7807"/>
      <c r="BP7807"/>
      <c r="BQ7807"/>
      <c r="BR7807"/>
      <c r="BS7807"/>
      <c r="BT7807"/>
      <c r="BU7807"/>
      <c r="BV7807"/>
      <c r="BW7807"/>
      <c r="BX7807"/>
      <c r="BY7807"/>
      <c r="BZ7807"/>
      <c r="CA7807"/>
      <c r="CB7807"/>
      <c r="CC7807"/>
      <c r="CD7807"/>
      <c r="CE7807"/>
      <c r="CF7807"/>
      <c r="CG7807"/>
      <c r="CH7807"/>
      <c r="CI7807"/>
      <c r="CJ7807"/>
    </row>
    <row r="7808" spans="39:88" x14ac:dyDescent="0.3"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  <c r="BF7808"/>
      <c r="BG7808"/>
      <c r="BH7808"/>
      <c r="BI7808"/>
      <c r="BJ7808"/>
      <c r="BK7808"/>
      <c r="BL7808"/>
      <c r="BM7808"/>
      <c r="BN7808"/>
      <c r="BO7808"/>
      <c r="BP7808"/>
      <c r="BQ7808"/>
      <c r="BR7808"/>
      <c r="BS7808"/>
      <c r="BT7808"/>
      <c r="BU7808"/>
      <c r="BV7808"/>
      <c r="BW7808"/>
      <c r="BX7808"/>
      <c r="BY7808"/>
      <c r="BZ7808"/>
      <c r="CA7808"/>
      <c r="CB7808"/>
      <c r="CC7808"/>
      <c r="CD7808"/>
      <c r="CE7808"/>
      <c r="CF7808"/>
      <c r="CG7808"/>
      <c r="CH7808"/>
      <c r="CI7808"/>
      <c r="CJ7808"/>
    </row>
    <row r="7809" spans="39:88" x14ac:dyDescent="0.3"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  <c r="BF7809"/>
      <c r="BG7809"/>
      <c r="BH7809"/>
      <c r="BI7809"/>
      <c r="BJ7809"/>
      <c r="BK7809"/>
      <c r="BL7809"/>
      <c r="BM7809"/>
      <c r="BN7809"/>
      <c r="BO7809"/>
      <c r="BP7809"/>
      <c r="BQ7809"/>
      <c r="BR7809"/>
      <c r="BS7809"/>
      <c r="BT7809"/>
      <c r="BU7809"/>
      <c r="BV7809"/>
      <c r="BW7809"/>
      <c r="BX7809"/>
      <c r="BY7809"/>
      <c r="BZ7809"/>
      <c r="CA7809"/>
      <c r="CB7809"/>
      <c r="CC7809"/>
      <c r="CD7809"/>
      <c r="CE7809"/>
      <c r="CF7809"/>
      <c r="CG7809"/>
      <c r="CH7809"/>
      <c r="CI7809"/>
      <c r="CJ7809"/>
    </row>
    <row r="7810" spans="39:88" x14ac:dyDescent="0.3"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  <c r="BF7810"/>
      <c r="BG7810"/>
      <c r="BH7810"/>
      <c r="BI7810"/>
      <c r="BJ7810"/>
      <c r="BK7810"/>
      <c r="BL7810"/>
      <c r="BM7810"/>
      <c r="BN7810"/>
      <c r="BO7810"/>
      <c r="BP7810"/>
      <c r="BQ7810"/>
      <c r="BR7810"/>
      <c r="BS7810"/>
      <c r="BT7810"/>
      <c r="BU7810"/>
      <c r="BV7810"/>
      <c r="BW7810"/>
      <c r="BX7810"/>
      <c r="BY7810"/>
      <c r="BZ7810"/>
      <c r="CA7810"/>
      <c r="CB7810"/>
      <c r="CC7810"/>
      <c r="CD7810"/>
      <c r="CE7810"/>
      <c r="CF7810"/>
      <c r="CG7810"/>
      <c r="CH7810"/>
      <c r="CI7810"/>
      <c r="CJ7810"/>
    </row>
    <row r="7811" spans="39:88" x14ac:dyDescent="0.3"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  <c r="BF7811"/>
      <c r="BG7811"/>
      <c r="BH7811"/>
      <c r="BI7811"/>
      <c r="BJ7811"/>
      <c r="BK7811"/>
      <c r="BL7811"/>
      <c r="BM7811"/>
      <c r="BN7811"/>
      <c r="BO7811"/>
      <c r="BP7811"/>
      <c r="BQ7811"/>
      <c r="BR7811"/>
      <c r="BS7811"/>
      <c r="BT7811"/>
      <c r="BU7811"/>
      <c r="BV7811"/>
      <c r="BW7811"/>
      <c r="BX7811"/>
      <c r="BY7811"/>
      <c r="BZ7811"/>
      <c r="CA7811"/>
      <c r="CB7811"/>
      <c r="CC7811"/>
      <c r="CD7811"/>
      <c r="CE7811"/>
      <c r="CF7811"/>
      <c r="CG7811"/>
      <c r="CH7811"/>
      <c r="CI7811"/>
      <c r="CJ7811"/>
    </row>
    <row r="7812" spans="39:88" x14ac:dyDescent="0.3"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  <c r="BF7812"/>
      <c r="BG7812"/>
      <c r="BH7812"/>
      <c r="BI7812"/>
      <c r="BJ7812"/>
      <c r="BK7812"/>
      <c r="BL7812"/>
      <c r="BM7812"/>
      <c r="BN7812"/>
      <c r="BO7812"/>
      <c r="BP7812"/>
      <c r="BQ7812"/>
      <c r="BR7812"/>
      <c r="BS7812"/>
      <c r="BT7812"/>
      <c r="BU7812"/>
      <c r="BV7812"/>
      <c r="BW7812"/>
      <c r="BX7812"/>
      <c r="BY7812"/>
      <c r="BZ7812"/>
      <c r="CA7812"/>
      <c r="CB7812"/>
      <c r="CC7812"/>
      <c r="CD7812"/>
      <c r="CE7812"/>
      <c r="CF7812"/>
      <c r="CG7812"/>
      <c r="CH7812"/>
      <c r="CI7812"/>
      <c r="CJ7812"/>
    </row>
    <row r="7813" spans="39:88" x14ac:dyDescent="0.3"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  <c r="BF7813"/>
      <c r="BG7813"/>
      <c r="BH7813"/>
      <c r="BI7813"/>
      <c r="BJ7813"/>
      <c r="BK7813"/>
      <c r="BL7813"/>
      <c r="BM7813"/>
      <c r="BN7813"/>
      <c r="BO7813"/>
      <c r="BP7813"/>
      <c r="BQ7813"/>
      <c r="BR7813"/>
      <c r="BS7813"/>
      <c r="BT7813"/>
      <c r="BU7813"/>
      <c r="BV7813"/>
      <c r="BW7813"/>
      <c r="BX7813"/>
      <c r="BY7813"/>
      <c r="BZ7813"/>
      <c r="CA7813"/>
      <c r="CB7813"/>
      <c r="CC7813"/>
      <c r="CD7813"/>
      <c r="CE7813"/>
      <c r="CF7813"/>
      <c r="CG7813"/>
      <c r="CH7813"/>
      <c r="CI7813"/>
      <c r="CJ7813"/>
    </row>
    <row r="7814" spans="39:88" x14ac:dyDescent="0.3"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  <c r="BF7814"/>
      <c r="BG7814"/>
      <c r="BH7814"/>
      <c r="BI7814"/>
      <c r="BJ7814"/>
      <c r="BK7814"/>
      <c r="BL7814"/>
      <c r="BM7814"/>
      <c r="BN7814"/>
      <c r="BO7814"/>
      <c r="BP7814"/>
      <c r="BQ7814"/>
      <c r="BR7814"/>
      <c r="BS7814"/>
      <c r="BT7814"/>
      <c r="BU7814"/>
      <c r="BV7814"/>
      <c r="BW7814"/>
      <c r="BX7814"/>
      <c r="BY7814"/>
      <c r="BZ7814"/>
      <c r="CA7814"/>
      <c r="CB7814"/>
      <c r="CC7814"/>
      <c r="CD7814"/>
      <c r="CE7814"/>
      <c r="CF7814"/>
      <c r="CG7814"/>
      <c r="CH7814"/>
      <c r="CI7814"/>
      <c r="CJ7814"/>
    </row>
    <row r="7815" spans="39:88" x14ac:dyDescent="0.3"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  <c r="BF7815"/>
      <c r="BG7815"/>
      <c r="BH7815"/>
      <c r="BI7815"/>
      <c r="BJ7815"/>
      <c r="BK7815"/>
      <c r="BL7815"/>
      <c r="BM7815"/>
      <c r="BN7815"/>
      <c r="BO7815"/>
      <c r="BP7815"/>
      <c r="BQ7815"/>
      <c r="BR7815"/>
      <c r="BS7815"/>
      <c r="BT7815"/>
      <c r="BU7815"/>
      <c r="BV7815"/>
      <c r="BW7815"/>
      <c r="BX7815"/>
      <c r="BY7815"/>
      <c r="BZ7815"/>
      <c r="CA7815"/>
      <c r="CB7815"/>
      <c r="CC7815"/>
      <c r="CD7815"/>
      <c r="CE7815"/>
      <c r="CF7815"/>
      <c r="CG7815"/>
      <c r="CH7815"/>
      <c r="CI7815"/>
      <c r="CJ7815"/>
    </row>
    <row r="7816" spans="39:88" x14ac:dyDescent="0.3"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  <c r="BF7816"/>
      <c r="BG7816"/>
      <c r="BH7816"/>
      <c r="BI7816"/>
      <c r="BJ7816"/>
      <c r="BK7816"/>
      <c r="BL7816"/>
      <c r="BM7816"/>
      <c r="BN7816"/>
      <c r="BO7816"/>
      <c r="BP7816"/>
      <c r="BQ7816"/>
      <c r="BR7816"/>
      <c r="BS7816"/>
      <c r="BT7816"/>
      <c r="BU7816"/>
      <c r="BV7816"/>
      <c r="BW7816"/>
      <c r="BX7816"/>
      <c r="BY7816"/>
      <c r="BZ7816"/>
      <c r="CA7816"/>
      <c r="CB7816"/>
      <c r="CC7816"/>
      <c r="CD7816"/>
      <c r="CE7816"/>
      <c r="CF7816"/>
      <c r="CG7816"/>
      <c r="CH7816"/>
      <c r="CI7816"/>
      <c r="CJ7816"/>
    </row>
    <row r="7817" spans="39:88" x14ac:dyDescent="0.3"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  <c r="BF7817"/>
      <c r="BG7817"/>
      <c r="BH7817"/>
      <c r="BI7817"/>
      <c r="BJ7817"/>
      <c r="BK7817"/>
      <c r="BL7817"/>
      <c r="BM7817"/>
      <c r="BN7817"/>
      <c r="BO7817"/>
      <c r="BP7817"/>
      <c r="BQ7817"/>
      <c r="BR7817"/>
      <c r="BS7817"/>
      <c r="BT7817"/>
      <c r="BU7817"/>
      <c r="BV7817"/>
      <c r="BW7817"/>
      <c r="BX7817"/>
      <c r="BY7817"/>
      <c r="BZ7817"/>
      <c r="CA7817"/>
      <c r="CB7817"/>
      <c r="CC7817"/>
      <c r="CD7817"/>
      <c r="CE7817"/>
      <c r="CF7817"/>
      <c r="CG7817"/>
      <c r="CH7817"/>
      <c r="CI7817"/>
      <c r="CJ7817"/>
    </row>
    <row r="7818" spans="39:88" x14ac:dyDescent="0.3"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  <c r="BF7818"/>
      <c r="BG7818"/>
      <c r="BH7818"/>
      <c r="BI7818"/>
      <c r="BJ7818"/>
      <c r="BK7818"/>
      <c r="BL7818"/>
      <c r="BM7818"/>
      <c r="BN7818"/>
      <c r="BO7818"/>
      <c r="BP7818"/>
      <c r="BQ7818"/>
      <c r="BR7818"/>
      <c r="BS7818"/>
      <c r="BT7818"/>
      <c r="BU7818"/>
      <c r="BV7818"/>
      <c r="BW7818"/>
      <c r="BX7818"/>
      <c r="BY7818"/>
      <c r="BZ7818"/>
      <c r="CA7818"/>
      <c r="CB7818"/>
      <c r="CC7818"/>
      <c r="CD7818"/>
      <c r="CE7818"/>
      <c r="CF7818"/>
      <c r="CG7818"/>
      <c r="CH7818"/>
      <c r="CI7818"/>
      <c r="CJ7818"/>
    </row>
    <row r="7819" spans="39:88" x14ac:dyDescent="0.3"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  <c r="BF7819"/>
      <c r="BG7819"/>
      <c r="BH7819"/>
      <c r="BI7819"/>
      <c r="BJ7819"/>
      <c r="BK7819"/>
      <c r="BL7819"/>
      <c r="BM7819"/>
      <c r="BN7819"/>
      <c r="BO7819"/>
      <c r="BP7819"/>
      <c r="BQ7819"/>
      <c r="BR7819"/>
      <c r="BS7819"/>
      <c r="BT7819"/>
      <c r="BU7819"/>
      <c r="BV7819"/>
      <c r="BW7819"/>
      <c r="BX7819"/>
      <c r="BY7819"/>
      <c r="BZ7819"/>
      <c r="CA7819"/>
      <c r="CB7819"/>
      <c r="CC7819"/>
      <c r="CD7819"/>
      <c r="CE7819"/>
      <c r="CF7819"/>
      <c r="CG7819"/>
      <c r="CH7819"/>
      <c r="CI7819"/>
      <c r="CJ7819"/>
    </row>
    <row r="7820" spans="39:88" x14ac:dyDescent="0.3"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  <c r="BF7820"/>
      <c r="BG7820"/>
      <c r="BH7820"/>
      <c r="BI7820"/>
      <c r="BJ7820"/>
      <c r="BK7820"/>
      <c r="BL7820"/>
      <c r="BM7820"/>
      <c r="BN7820"/>
      <c r="BO7820"/>
      <c r="BP7820"/>
      <c r="BQ7820"/>
      <c r="BR7820"/>
      <c r="BS7820"/>
      <c r="BT7820"/>
      <c r="BU7820"/>
      <c r="BV7820"/>
      <c r="BW7820"/>
      <c r="BX7820"/>
      <c r="BY7820"/>
      <c r="BZ7820"/>
      <c r="CA7820"/>
      <c r="CB7820"/>
      <c r="CC7820"/>
      <c r="CD7820"/>
      <c r="CE7820"/>
      <c r="CF7820"/>
      <c r="CG7820"/>
      <c r="CH7820"/>
      <c r="CI7820"/>
      <c r="CJ7820"/>
    </row>
    <row r="7821" spans="39:88" x14ac:dyDescent="0.3"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  <c r="BF7821"/>
      <c r="BG7821"/>
      <c r="BH7821"/>
      <c r="BI7821"/>
      <c r="BJ7821"/>
      <c r="BK7821"/>
      <c r="BL7821"/>
      <c r="BM7821"/>
      <c r="BN7821"/>
      <c r="BO7821"/>
      <c r="BP7821"/>
      <c r="BQ7821"/>
      <c r="BR7821"/>
      <c r="BS7821"/>
      <c r="BT7821"/>
      <c r="BU7821"/>
      <c r="BV7821"/>
      <c r="BW7821"/>
      <c r="BX7821"/>
      <c r="BY7821"/>
      <c r="BZ7821"/>
      <c r="CA7821"/>
      <c r="CB7821"/>
      <c r="CC7821"/>
      <c r="CD7821"/>
      <c r="CE7821"/>
      <c r="CF7821"/>
      <c r="CG7821"/>
      <c r="CH7821"/>
      <c r="CI7821"/>
      <c r="CJ7821"/>
    </row>
    <row r="7822" spans="39:88" x14ac:dyDescent="0.3"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  <c r="BF7822"/>
      <c r="BG7822"/>
      <c r="BH7822"/>
      <c r="BI7822"/>
      <c r="BJ7822"/>
      <c r="BK7822"/>
      <c r="BL7822"/>
      <c r="BM7822"/>
      <c r="BN7822"/>
      <c r="BO7822"/>
      <c r="BP7822"/>
      <c r="BQ7822"/>
      <c r="BR7822"/>
      <c r="BS7822"/>
      <c r="BT7822"/>
      <c r="BU7822"/>
      <c r="BV7822"/>
      <c r="BW7822"/>
      <c r="BX7822"/>
      <c r="BY7822"/>
      <c r="BZ7822"/>
      <c r="CA7822"/>
      <c r="CB7822"/>
      <c r="CC7822"/>
      <c r="CD7822"/>
      <c r="CE7822"/>
      <c r="CF7822"/>
      <c r="CG7822"/>
      <c r="CH7822"/>
      <c r="CI7822"/>
      <c r="CJ7822"/>
    </row>
    <row r="7823" spans="39:88" x14ac:dyDescent="0.3"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  <c r="BF7823"/>
      <c r="BG7823"/>
      <c r="BH7823"/>
      <c r="BI7823"/>
      <c r="BJ7823"/>
      <c r="BK7823"/>
      <c r="BL7823"/>
      <c r="BM7823"/>
      <c r="BN7823"/>
      <c r="BO7823"/>
      <c r="BP7823"/>
      <c r="BQ7823"/>
      <c r="BR7823"/>
      <c r="BS7823"/>
      <c r="BT7823"/>
      <c r="BU7823"/>
      <c r="BV7823"/>
      <c r="BW7823"/>
      <c r="BX7823"/>
      <c r="BY7823"/>
      <c r="BZ7823"/>
      <c r="CA7823"/>
      <c r="CB7823"/>
      <c r="CC7823"/>
      <c r="CD7823"/>
      <c r="CE7823"/>
      <c r="CF7823"/>
      <c r="CG7823"/>
      <c r="CH7823"/>
      <c r="CI7823"/>
      <c r="CJ7823"/>
    </row>
    <row r="7824" spans="39:88" x14ac:dyDescent="0.3"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  <c r="BF7824"/>
      <c r="BG7824"/>
      <c r="BH7824"/>
      <c r="BI7824"/>
      <c r="BJ7824"/>
      <c r="BK7824"/>
      <c r="BL7824"/>
      <c r="BM7824"/>
      <c r="BN7824"/>
      <c r="BO7824"/>
      <c r="BP7824"/>
      <c r="BQ7824"/>
      <c r="BR7824"/>
      <c r="BS7824"/>
      <c r="BT7824"/>
      <c r="BU7824"/>
      <c r="BV7824"/>
      <c r="BW7824"/>
      <c r="BX7824"/>
      <c r="BY7824"/>
      <c r="BZ7824"/>
      <c r="CA7824"/>
      <c r="CB7824"/>
      <c r="CC7824"/>
      <c r="CD7824"/>
      <c r="CE7824"/>
      <c r="CF7824"/>
      <c r="CG7824"/>
      <c r="CH7824"/>
      <c r="CI7824"/>
      <c r="CJ7824"/>
    </row>
    <row r="7825" spans="39:88" x14ac:dyDescent="0.3"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  <c r="BF7825"/>
      <c r="BG7825"/>
      <c r="BH7825"/>
      <c r="BI7825"/>
      <c r="BJ7825"/>
      <c r="BK7825"/>
      <c r="BL7825"/>
      <c r="BM7825"/>
      <c r="BN7825"/>
      <c r="BO7825"/>
      <c r="BP7825"/>
      <c r="BQ7825"/>
      <c r="BR7825"/>
      <c r="BS7825"/>
      <c r="BT7825"/>
      <c r="BU7825"/>
      <c r="BV7825"/>
      <c r="BW7825"/>
      <c r="BX7825"/>
      <c r="BY7825"/>
      <c r="BZ7825"/>
      <c r="CA7825"/>
      <c r="CB7825"/>
      <c r="CC7825"/>
      <c r="CD7825"/>
      <c r="CE7825"/>
      <c r="CF7825"/>
      <c r="CG7825"/>
      <c r="CH7825"/>
      <c r="CI7825"/>
      <c r="CJ7825"/>
    </row>
    <row r="7826" spans="39:88" x14ac:dyDescent="0.3"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  <c r="BF7826"/>
      <c r="BG7826"/>
      <c r="BH7826"/>
      <c r="BI7826"/>
      <c r="BJ7826"/>
      <c r="BK7826"/>
      <c r="BL7826"/>
      <c r="BM7826"/>
      <c r="BN7826"/>
      <c r="BO7826"/>
      <c r="BP7826"/>
      <c r="BQ7826"/>
      <c r="BR7826"/>
      <c r="BS7826"/>
      <c r="BT7826"/>
      <c r="BU7826"/>
      <c r="BV7826"/>
      <c r="BW7826"/>
      <c r="BX7826"/>
      <c r="BY7826"/>
      <c r="BZ7826"/>
      <c r="CA7826"/>
      <c r="CB7826"/>
      <c r="CC7826"/>
      <c r="CD7826"/>
      <c r="CE7826"/>
      <c r="CF7826"/>
      <c r="CG7826"/>
      <c r="CH7826"/>
      <c r="CI7826"/>
      <c r="CJ7826"/>
    </row>
    <row r="7827" spans="39:88" x14ac:dyDescent="0.3"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  <c r="BF7827"/>
      <c r="BG7827"/>
      <c r="BH7827"/>
      <c r="BI7827"/>
      <c r="BJ7827"/>
      <c r="BK7827"/>
      <c r="BL7827"/>
      <c r="BM7827"/>
      <c r="BN7827"/>
      <c r="BO7827"/>
      <c r="BP7827"/>
      <c r="BQ7827"/>
      <c r="BR7827"/>
      <c r="BS7827"/>
      <c r="BT7827"/>
      <c r="BU7827"/>
      <c r="BV7827"/>
      <c r="BW7827"/>
      <c r="BX7827"/>
      <c r="BY7827"/>
      <c r="BZ7827"/>
      <c r="CA7827"/>
      <c r="CB7827"/>
      <c r="CC7827"/>
      <c r="CD7827"/>
      <c r="CE7827"/>
      <c r="CF7827"/>
      <c r="CG7827"/>
      <c r="CH7827"/>
      <c r="CI7827"/>
      <c r="CJ7827"/>
    </row>
    <row r="7828" spans="39:88" x14ac:dyDescent="0.3"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  <c r="BF7828"/>
      <c r="BG7828"/>
      <c r="BH7828"/>
      <c r="BI7828"/>
      <c r="BJ7828"/>
      <c r="BK7828"/>
      <c r="BL7828"/>
      <c r="BM7828"/>
      <c r="BN7828"/>
      <c r="BO7828"/>
      <c r="BP7828"/>
      <c r="BQ7828"/>
      <c r="BR7828"/>
      <c r="BS7828"/>
      <c r="BT7828"/>
      <c r="BU7828"/>
      <c r="BV7828"/>
      <c r="BW7828"/>
      <c r="BX7828"/>
      <c r="BY7828"/>
      <c r="BZ7828"/>
      <c r="CA7828"/>
      <c r="CB7828"/>
      <c r="CC7828"/>
      <c r="CD7828"/>
      <c r="CE7828"/>
      <c r="CF7828"/>
      <c r="CG7828"/>
      <c r="CH7828"/>
      <c r="CI7828"/>
      <c r="CJ7828"/>
    </row>
    <row r="7829" spans="39:88" x14ac:dyDescent="0.3"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  <c r="BF7829"/>
      <c r="BG7829"/>
      <c r="BH7829"/>
      <c r="BI7829"/>
      <c r="BJ7829"/>
      <c r="BK7829"/>
      <c r="BL7829"/>
      <c r="BM7829"/>
      <c r="BN7829"/>
      <c r="BO7829"/>
      <c r="BP7829"/>
      <c r="BQ7829"/>
      <c r="BR7829"/>
      <c r="BS7829"/>
      <c r="BT7829"/>
      <c r="BU7829"/>
      <c r="BV7829"/>
      <c r="BW7829"/>
      <c r="BX7829"/>
      <c r="BY7829"/>
      <c r="BZ7829"/>
      <c r="CA7829"/>
      <c r="CB7829"/>
      <c r="CC7829"/>
      <c r="CD7829"/>
      <c r="CE7829"/>
      <c r="CF7829"/>
      <c r="CG7829"/>
      <c r="CH7829"/>
      <c r="CI7829"/>
      <c r="CJ7829"/>
    </row>
    <row r="7830" spans="39:88" x14ac:dyDescent="0.3"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  <c r="BF7830"/>
      <c r="BG7830"/>
      <c r="BH7830"/>
      <c r="BI7830"/>
      <c r="BJ7830"/>
      <c r="BK7830"/>
      <c r="BL7830"/>
      <c r="BM7830"/>
      <c r="BN7830"/>
      <c r="BO7830"/>
      <c r="BP7830"/>
      <c r="BQ7830"/>
      <c r="BR7830"/>
      <c r="BS7830"/>
      <c r="BT7830"/>
      <c r="BU7830"/>
      <c r="BV7830"/>
      <c r="BW7830"/>
      <c r="BX7830"/>
      <c r="BY7830"/>
      <c r="BZ7830"/>
      <c r="CA7830"/>
      <c r="CB7830"/>
      <c r="CC7830"/>
      <c r="CD7830"/>
      <c r="CE7830"/>
      <c r="CF7830"/>
      <c r="CG7830"/>
      <c r="CH7830"/>
      <c r="CI7830"/>
      <c r="CJ7830"/>
    </row>
    <row r="7831" spans="39:88" x14ac:dyDescent="0.3"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  <c r="BF7831"/>
      <c r="BG7831"/>
      <c r="BH7831"/>
      <c r="BI7831"/>
      <c r="BJ7831"/>
      <c r="BK7831"/>
      <c r="BL7831"/>
      <c r="BM7831"/>
      <c r="BN7831"/>
      <c r="BO7831"/>
      <c r="BP7831"/>
      <c r="BQ7831"/>
      <c r="BR7831"/>
      <c r="BS7831"/>
      <c r="BT7831"/>
      <c r="BU7831"/>
      <c r="BV7831"/>
      <c r="BW7831"/>
      <c r="BX7831"/>
      <c r="BY7831"/>
      <c r="BZ7831"/>
      <c r="CA7831"/>
      <c r="CB7831"/>
      <c r="CC7831"/>
      <c r="CD7831"/>
      <c r="CE7831"/>
      <c r="CF7831"/>
      <c r="CG7831"/>
      <c r="CH7831"/>
      <c r="CI7831"/>
      <c r="CJ7831"/>
    </row>
    <row r="7832" spans="39:88" x14ac:dyDescent="0.3"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  <c r="BF7832"/>
      <c r="BG7832"/>
      <c r="BH7832"/>
      <c r="BI7832"/>
      <c r="BJ7832"/>
      <c r="BK7832"/>
      <c r="BL7832"/>
      <c r="BM7832"/>
      <c r="BN7832"/>
      <c r="BO7832"/>
      <c r="BP7832"/>
      <c r="BQ7832"/>
      <c r="BR7832"/>
      <c r="BS7832"/>
      <c r="BT7832"/>
      <c r="BU7832"/>
      <c r="BV7832"/>
      <c r="BW7832"/>
      <c r="BX7832"/>
      <c r="BY7832"/>
      <c r="BZ7832"/>
      <c r="CA7832"/>
      <c r="CB7832"/>
      <c r="CC7832"/>
      <c r="CD7832"/>
      <c r="CE7832"/>
      <c r="CF7832"/>
      <c r="CG7832"/>
      <c r="CH7832"/>
      <c r="CI7832"/>
      <c r="CJ7832"/>
    </row>
    <row r="7833" spans="39:88" x14ac:dyDescent="0.3"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  <c r="BF7833"/>
      <c r="BG7833"/>
      <c r="BH7833"/>
      <c r="BI7833"/>
      <c r="BJ7833"/>
      <c r="BK7833"/>
      <c r="BL7833"/>
      <c r="BM7833"/>
      <c r="BN7833"/>
      <c r="BO7833"/>
      <c r="BP7833"/>
      <c r="BQ7833"/>
      <c r="BR7833"/>
      <c r="BS7833"/>
      <c r="BT7833"/>
      <c r="BU7833"/>
      <c r="BV7833"/>
      <c r="BW7833"/>
      <c r="BX7833"/>
      <c r="BY7833"/>
      <c r="BZ7833"/>
      <c r="CA7833"/>
      <c r="CB7833"/>
      <c r="CC7833"/>
      <c r="CD7833"/>
      <c r="CE7833"/>
      <c r="CF7833"/>
      <c r="CG7833"/>
      <c r="CH7833"/>
      <c r="CI7833"/>
      <c r="CJ7833"/>
    </row>
    <row r="7834" spans="39:88" x14ac:dyDescent="0.3"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  <c r="BF7834"/>
      <c r="BG7834"/>
      <c r="BH7834"/>
      <c r="BI7834"/>
      <c r="BJ7834"/>
      <c r="BK7834"/>
      <c r="BL7834"/>
      <c r="BM7834"/>
      <c r="BN7834"/>
      <c r="BO7834"/>
      <c r="BP7834"/>
      <c r="BQ7834"/>
      <c r="BR7834"/>
      <c r="BS7834"/>
      <c r="BT7834"/>
      <c r="BU7834"/>
      <c r="BV7834"/>
      <c r="BW7834"/>
      <c r="BX7834"/>
      <c r="BY7834"/>
      <c r="BZ7834"/>
      <c r="CA7834"/>
      <c r="CB7834"/>
      <c r="CC7834"/>
      <c r="CD7834"/>
      <c r="CE7834"/>
      <c r="CF7834"/>
      <c r="CG7834"/>
      <c r="CH7834"/>
      <c r="CI7834"/>
      <c r="CJ7834"/>
    </row>
    <row r="7835" spans="39:88" x14ac:dyDescent="0.3"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  <c r="BF7835"/>
      <c r="BG7835"/>
      <c r="BH7835"/>
      <c r="BI7835"/>
      <c r="BJ7835"/>
      <c r="BK7835"/>
      <c r="BL7835"/>
      <c r="BM7835"/>
      <c r="BN7835"/>
      <c r="BO7835"/>
      <c r="BP7835"/>
      <c r="BQ7835"/>
      <c r="BR7835"/>
      <c r="BS7835"/>
      <c r="BT7835"/>
      <c r="BU7835"/>
      <c r="BV7835"/>
      <c r="BW7835"/>
      <c r="BX7835"/>
      <c r="BY7835"/>
      <c r="BZ7835"/>
      <c r="CA7835"/>
      <c r="CB7835"/>
      <c r="CC7835"/>
      <c r="CD7835"/>
      <c r="CE7835"/>
      <c r="CF7835"/>
      <c r="CG7835"/>
      <c r="CH7835"/>
      <c r="CI7835"/>
      <c r="CJ7835"/>
    </row>
    <row r="7836" spans="39:88" x14ac:dyDescent="0.3"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  <c r="BF7836"/>
      <c r="BG7836"/>
      <c r="BH7836"/>
      <c r="BI7836"/>
      <c r="BJ7836"/>
      <c r="BK7836"/>
      <c r="BL7836"/>
      <c r="BM7836"/>
      <c r="BN7836"/>
      <c r="BO7836"/>
      <c r="BP7836"/>
      <c r="BQ7836"/>
      <c r="BR7836"/>
      <c r="BS7836"/>
      <c r="BT7836"/>
      <c r="BU7836"/>
      <c r="BV7836"/>
      <c r="BW7836"/>
      <c r="BX7836"/>
      <c r="BY7836"/>
      <c r="BZ7836"/>
      <c r="CA7836"/>
      <c r="CB7836"/>
      <c r="CC7836"/>
      <c r="CD7836"/>
      <c r="CE7836"/>
      <c r="CF7836"/>
      <c r="CG7836"/>
      <c r="CH7836"/>
      <c r="CI7836"/>
      <c r="CJ7836"/>
    </row>
    <row r="7837" spans="39:88" x14ac:dyDescent="0.3"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  <c r="BF7837"/>
      <c r="BG7837"/>
      <c r="BH7837"/>
      <c r="BI7837"/>
      <c r="BJ7837"/>
      <c r="BK7837"/>
      <c r="BL7837"/>
      <c r="BM7837"/>
      <c r="BN7837"/>
      <c r="BO7837"/>
      <c r="BP7837"/>
      <c r="BQ7837"/>
      <c r="BR7837"/>
      <c r="BS7837"/>
      <c r="BT7837"/>
      <c r="BU7837"/>
      <c r="BV7837"/>
      <c r="BW7837"/>
      <c r="BX7837"/>
      <c r="BY7837"/>
      <c r="BZ7837"/>
      <c r="CA7837"/>
      <c r="CB7837"/>
      <c r="CC7837"/>
      <c r="CD7837"/>
      <c r="CE7837"/>
      <c r="CF7837"/>
      <c r="CG7837"/>
      <c r="CH7837"/>
      <c r="CI7837"/>
      <c r="CJ7837"/>
    </row>
    <row r="7838" spans="39:88" x14ac:dyDescent="0.3"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  <c r="BF7838"/>
      <c r="BG7838"/>
      <c r="BH7838"/>
      <c r="BI7838"/>
      <c r="BJ7838"/>
      <c r="BK7838"/>
      <c r="BL7838"/>
      <c r="BM7838"/>
      <c r="BN7838"/>
      <c r="BO7838"/>
      <c r="BP7838"/>
      <c r="BQ7838"/>
      <c r="BR7838"/>
      <c r="BS7838"/>
      <c r="BT7838"/>
      <c r="BU7838"/>
      <c r="BV7838"/>
      <c r="BW7838"/>
      <c r="BX7838"/>
      <c r="BY7838"/>
      <c r="BZ7838"/>
      <c r="CA7838"/>
      <c r="CB7838"/>
      <c r="CC7838"/>
      <c r="CD7838"/>
      <c r="CE7838"/>
      <c r="CF7838"/>
      <c r="CG7838"/>
      <c r="CH7838"/>
      <c r="CI7838"/>
      <c r="CJ7838"/>
    </row>
    <row r="7839" spans="39:88" x14ac:dyDescent="0.3"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  <c r="BF7839"/>
      <c r="BG7839"/>
      <c r="BH7839"/>
      <c r="BI7839"/>
      <c r="BJ7839"/>
      <c r="BK7839"/>
      <c r="BL7839"/>
      <c r="BM7839"/>
      <c r="BN7839"/>
      <c r="BO7839"/>
      <c r="BP7839"/>
      <c r="BQ7839"/>
      <c r="BR7839"/>
      <c r="BS7839"/>
      <c r="BT7839"/>
      <c r="BU7839"/>
      <c r="BV7839"/>
      <c r="BW7839"/>
      <c r="BX7839"/>
      <c r="BY7839"/>
      <c r="BZ7839"/>
      <c r="CA7839"/>
      <c r="CB7839"/>
      <c r="CC7839"/>
      <c r="CD7839"/>
      <c r="CE7839"/>
      <c r="CF7839"/>
      <c r="CG7839"/>
      <c r="CH7839"/>
      <c r="CI7839"/>
      <c r="CJ7839"/>
    </row>
    <row r="7840" spans="39:88" x14ac:dyDescent="0.3"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  <c r="BF7840"/>
      <c r="BG7840"/>
      <c r="BH7840"/>
      <c r="BI7840"/>
      <c r="BJ7840"/>
      <c r="BK7840"/>
      <c r="BL7840"/>
      <c r="BM7840"/>
      <c r="BN7840"/>
      <c r="BO7840"/>
      <c r="BP7840"/>
      <c r="BQ7840"/>
      <c r="BR7840"/>
      <c r="BS7840"/>
      <c r="BT7840"/>
      <c r="BU7840"/>
      <c r="BV7840"/>
      <c r="BW7840"/>
      <c r="BX7840"/>
      <c r="BY7840"/>
      <c r="BZ7840"/>
      <c r="CA7840"/>
      <c r="CB7840"/>
      <c r="CC7840"/>
      <c r="CD7840"/>
      <c r="CE7840"/>
      <c r="CF7840"/>
      <c r="CG7840"/>
      <c r="CH7840"/>
      <c r="CI7840"/>
      <c r="CJ7840"/>
    </row>
    <row r="7841" spans="39:88" x14ac:dyDescent="0.3"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  <c r="BF7841"/>
      <c r="BG7841"/>
      <c r="BH7841"/>
      <c r="BI7841"/>
      <c r="BJ7841"/>
      <c r="BK7841"/>
      <c r="BL7841"/>
      <c r="BM7841"/>
      <c r="BN7841"/>
      <c r="BO7841"/>
      <c r="BP7841"/>
      <c r="BQ7841"/>
      <c r="BR7841"/>
      <c r="BS7841"/>
      <c r="BT7841"/>
      <c r="BU7841"/>
      <c r="BV7841"/>
      <c r="BW7841"/>
      <c r="BX7841"/>
      <c r="BY7841"/>
      <c r="BZ7841"/>
      <c r="CA7841"/>
      <c r="CB7841"/>
      <c r="CC7841"/>
      <c r="CD7841"/>
      <c r="CE7841"/>
      <c r="CF7841"/>
      <c r="CG7841"/>
      <c r="CH7841"/>
      <c r="CI7841"/>
      <c r="CJ7841"/>
    </row>
    <row r="7842" spans="39:88" x14ac:dyDescent="0.3"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  <c r="BF7842"/>
      <c r="BG7842"/>
      <c r="BH7842"/>
      <c r="BI7842"/>
      <c r="BJ7842"/>
      <c r="BK7842"/>
      <c r="BL7842"/>
      <c r="BM7842"/>
      <c r="BN7842"/>
      <c r="BO7842"/>
      <c r="BP7842"/>
      <c r="BQ7842"/>
      <c r="BR7842"/>
      <c r="BS7842"/>
      <c r="BT7842"/>
      <c r="BU7842"/>
      <c r="BV7842"/>
      <c r="BW7842"/>
      <c r="BX7842"/>
      <c r="BY7842"/>
      <c r="BZ7842"/>
      <c r="CA7842"/>
      <c r="CB7842"/>
      <c r="CC7842"/>
      <c r="CD7842"/>
      <c r="CE7842"/>
      <c r="CF7842"/>
      <c r="CG7842"/>
      <c r="CH7842"/>
      <c r="CI7842"/>
      <c r="CJ7842"/>
    </row>
    <row r="7843" spans="39:88" x14ac:dyDescent="0.3"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  <c r="BF7843"/>
      <c r="BG7843"/>
      <c r="BH7843"/>
      <c r="BI7843"/>
      <c r="BJ7843"/>
      <c r="BK7843"/>
      <c r="BL7843"/>
      <c r="BM7843"/>
      <c r="BN7843"/>
      <c r="BO7843"/>
      <c r="BP7843"/>
      <c r="BQ7843"/>
      <c r="BR7843"/>
      <c r="BS7843"/>
      <c r="BT7843"/>
      <c r="BU7843"/>
      <c r="BV7843"/>
      <c r="BW7843"/>
      <c r="BX7843"/>
      <c r="BY7843"/>
      <c r="BZ7843"/>
      <c r="CA7843"/>
      <c r="CB7843"/>
      <c r="CC7843"/>
      <c r="CD7843"/>
      <c r="CE7843"/>
      <c r="CF7843"/>
      <c r="CG7843"/>
      <c r="CH7843"/>
      <c r="CI7843"/>
      <c r="CJ7843"/>
    </row>
    <row r="7844" spans="39:88" x14ac:dyDescent="0.3"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  <c r="BF7844"/>
      <c r="BG7844"/>
      <c r="BH7844"/>
      <c r="BI7844"/>
      <c r="BJ7844"/>
      <c r="BK7844"/>
      <c r="BL7844"/>
      <c r="BM7844"/>
      <c r="BN7844"/>
      <c r="BO7844"/>
      <c r="BP7844"/>
      <c r="BQ7844"/>
      <c r="BR7844"/>
      <c r="BS7844"/>
      <c r="BT7844"/>
      <c r="BU7844"/>
      <c r="BV7844"/>
      <c r="BW7844"/>
      <c r="BX7844"/>
      <c r="BY7844"/>
      <c r="BZ7844"/>
      <c r="CA7844"/>
      <c r="CB7844"/>
      <c r="CC7844"/>
      <c r="CD7844"/>
      <c r="CE7844"/>
      <c r="CF7844"/>
      <c r="CG7844"/>
      <c r="CH7844"/>
      <c r="CI7844"/>
      <c r="CJ7844"/>
    </row>
    <row r="7845" spans="39:88" x14ac:dyDescent="0.3"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  <c r="BF7845"/>
      <c r="BG7845"/>
      <c r="BH7845"/>
      <c r="BI7845"/>
      <c r="BJ7845"/>
      <c r="BK7845"/>
      <c r="BL7845"/>
      <c r="BM7845"/>
      <c r="BN7845"/>
      <c r="BO7845"/>
      <c r="BP7845"/>
      <c r="BQ7845"/>
      <c r="BR7845"/>
      <c r="BS7845"/>
      <c r="BT7845"/>
      <c r="BU7845"/>
      <c r="BV7845"/>
      <c r="BW7845"/>
      <c r="BX7845"/>
      <c r="BY7845"/>
      <c r="BZ7845"/>
      <c r="CA7845"/>
      <c r="CB7845"/>
      <c r="CC7845"/>
      <c r="CD7845"/>
      <c r="CE7845"/>
      <c r="CF7845"/>
      <c r="CG7845"/>
      <c r="CH7845"/>
      <c r="CI7845"/>
      <c r="CJ7845"/>
    </row>
    <row r="7846" spans="39:88" x14ac:dyDescent="0.3"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  <c r="BF7846"/>
      <c r="BG7846"/>
      <c r="BH7846"/>
      <c r="BI7846"/>
      <c r="BJ7846"/>
      <c r="BK7846"/>
      <c r="BL7846"/>
      <c r="BM7846"/>
      <c r="BN7846"/>
      <c r="BO7846"/>
      <c r="BP7846"/>
      <c r="BQ7846"/>
      <c r="BR7846"/>
      <c r="BS7846"/>
      <c r="BT7846"/>
      <c r="BU7846"/>
      <c r="BV7846"/>
      <c r="BW7846"/>
      <c r="BX7846"/>
      <c r="BY7846"/>
      <c r="BZ7846"/>
      <c r="CA7846"/>
      <c r="CB7846"/>
      <c r="CC7846"/>
      <c r="CD7846"/>
      <c r="CE7846"/>
      <c r="CF7846"/>
      <c r="CG7846"/>
      <c r="CH7846"/>
      <c r="CI7846"/>
      <c r="CJ7846"/>
    </row>
    <row r="7847" spans="39:88" x14ac:dyDescent="0.3"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  <c r="BF7847"/>
      <c r="BG7847"/>
      <c r="BH7847"/>
      <c r="BI7847"/>
      <c r="BJ7847"/>
      <c r="BK7847"/>
      <c r="BL7847"/>
      <c r="BM7847"/>
      <c r="BN7847"/>
      <c r="BO7847"/>
      <c r="BP7847"/>
      <c r="BQ7847"/>
      <c r="BR7847"/>
      <c r="BS7847"/>
      <c r="BT7847"/>
      <c r="BU7847"/>
      <c r="BV7847"/>
      <c r="BW7847"/>
      <c r="BX7847"/>
      <c r="BY7847"/>
      <c r="BZ7847"/>
      <c r="CA7847"/>
      <c r="CB7847"/>
      <c r="CC7847"/>
      <c r="CD7847"/>
      <c r="CE7847"/>
      <c r="CF7847"/>
      <c r="CG7847"/>
      <c r="CH7847"/>
      <c r="CI7847"/>
      <c r="CJ7847"/>
    </row>
    <row r="7848" spans="39:88" x14ac:dyDescent="0.3"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  <c r="BF7848"/>
      <c r="BG7848"/>
      <c r="BH7848"/>
      <c r="BI7848"/>
      <c r="BJ7848"/>
      <c r="BK7848"/>
      <c r="BL7848"/>
      <c r="BM7848"/>
      <c r="BN7848"/>
      <c r="BO7848"/>
      <c r="BP7848"/>
      <c r="BQ7848"/>
      <c r="BR7848"/>
      <c r="BS7848"/>
      <c r="BT7848"/>
      <c r="BU7848"/>
      <c r="BV7848"/>
      <c r="BW7848"/>
      <c r="BX7848"/>
      <c r="BY7848"/>
      <c r="BZ7848"/>
      <c r="CA7848"/>
      <c r="CB7848"/>
      <c r="CC7848"/>
      <c r="CD7848"/>
      <c r="CE7848"/>
      <c r="CF7848"/>
      <c r="CG7848"/>
      <c r="CH7848"/>
      <c r="CI7848"/>
      <c r="CJ7848"/>
    </row>
    <row r="7849" spans="39:88" x14ac:dyDescent="0.3"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  <c r="BF7849"/>
      <c r="BG7849"/>
      <c r="BH7849"/>
      <c r="BI7849"/>
      <c r="BJ7849"/>
      <c r="BK7849"/>
      <c r="BL7849"/>
      <c r="BM7849"/>
      <c r="BN7849"/>
      <c r="BO7849"/>
      <c r="BP7849"/>
      <c r="BQ7849"/>
      <c r="BR7849"/>
      <c r="BS7849"/>
      <c r="BT7849"/>
      <c r="BU7849"/>
      <c r="BV7849"/>
      <c r="BW7849"/>
      <c r="BX7849"/>
      <c r="BY7849"/>
      <c r="BZ7849"/>
      <c r="CA7849"/>
      <c r="CB7849"/>
      <c r="CC7849"/>
      <c r="CD7849"/>
      <c r="CE7849"/>
      <c r="CF7849"/>
      <c r="CG7849"/>
      <c r="CH7849"/>
      <c r="CI7849"/>
      <c r="CJ7849"/>
    </row>
    <row r="7850" spans="39:88" x14ac:dyDescent="0.3"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  <c r="BF7850"/>
      <c r="BG7850"/>
      <c r="BH7850"/>
      <c r="BI7850"/>
      <c r="BJ7850"/>
      <c r="BK7850"/>
      <c r="BL7850"/>
      <c r="BM7850"/>
      <c r="BN7850"/>
      <c r="BO7850"/>
      <c r="BP7850"/>
      <c r="BQ7850"/>
      <c r="BR7850"/>
      <c r="BS7850"/>
      <c r="BT7850"/>
      <c r="BU7850"/>
      <c r="BV7850"/>
      <c r="BW7850"/>
      <c r="BX7850"/>
      <c r="BY7850"/>
      <c r="BZ7850"/>
      <c r="CA7850"/>
      <c r="CB7850"/>
      <c r="CC7850"/>
      <c r="CD7850"/>
      <c r="CE7850"/>
      <c r="CF7850"/>
      <c r="CG7850"/>
      <c r="CH7850"/>
      <c r="CI7850"/>
      <c r="CJ7850"/>
    </row>
    <row r="7851" spans="39:88" x14ac:dyDescent="0.3"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  <c r="BF7851"/>
      <c r="BG7851"/>
      <c r="BH7851"/>
      <c r="BI7851"/>
      <c r="BJ7851"/>
      <c r="BK7851"/>
      <c r="BL7851"/>
      <c r="BM7851"/>
      <c r="BN7851"/>
      <c r="BO7851"/>
      <c r="BP7851"/>
      <c r="BQ7851"/>
      <c r="BR7851"/>
      <c r="BS7851"/>
      <c r="BT7851"/>
      <c r="BU7851"/>
      <c r="BV7851"/>
      <c r="BW7851"/>
      <c r="BX7851"/>
      <c r="BY7851"/>
      <c r="BZ7851"/>
      <c r="CA7851"/>
      <c r="CB7851"/>
      <c r="CC7851"/>
      <c r="CD7851"/>
      <c r="CE7851"/>
      <c r="CF7851"/>
      <c r="CG7851"/>
      <c r="CH7851"/>
      <c r="CI7851"/>
      <c r="CJ7851"/>
    </row>
    <row r="7852" spans="39:88" x14ac:dyDescent="0.3"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  <c r="BF7852"/>
      <c r="BG7852"/>
      <c r="BH7852"/>
      <c r="BI7852"/>
      <c r="BJ7852"/>
      <c r="BK7852"/>
      <c r="BL7852"/>
      <c r="BM7852"/>
      <c r="BN7852"/>
      <c r="BO7852"/>
      <c r="BP7852"/>
      <c r="BQ7852"/>
      <c r="BR7852"/>
      <c r="BS7852"/>
      <c r="BT7852"/>
      <c r="BU7852"/>
      <c r="BV7852"/>
      <c r="BW7852"/>
      <c r="BX7852"/>
      <c r="BY7852"/>
      <c r="BZ7852"/>
      <c r="CA7852"/>
      <c r="CB7852"/>
      <c r="CC7852"/>
      <c r="CD7852"/>
      <c r="CE7852"/>
      <c r="CF7852"/>
      <c r="CG7852"/>
      <c r="CH7852"/>
      <c r="CI7852"/>
      <c r="CJ7852"/>
    </row>
    <row r="7853" spans="39:88" x14ac:dyDescent="0.3"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  <c r="BF7853"/>
      <c r="BG7853"/>
      <c r="BH7853"/>
      <c r="BI7853"/>
      <c r="BJ7853"/>
      <c r="BK7853"/>
      <c r="BL7853"/>
      <c r="BM7853"/>
      <c r="BN7853"/>
      <c r="BO7853"/>
      <c r="BP7853"/>
      <c r="BQ7853"/>
      <c r="BR7853"/>
      <c r="BS7853"/>
      <c r="BT7853"/>
      <c r="BU7853"/>
      <c r="BV7853"/>
      <c r="BW7853"/>
      <c r="BX7853"/>
      <c r="BY7853"/>
      <c r="BZ7853"/>
      <c r="CA7853"/>
      <c r="CB7853"/>
      <c r="CC7853"/>
      <c r="CD7853"/>
      <c r="CE7853"/>
      <c r="CF7853"/>
      <c r="CG7853"/>
      <c r="CH7853"/>
      <c r="CI7853"/>
      <c r="CJ7853"/>
    </row>
    <row r="7854" spans="39:88" x14ac:dyDescent="0.3"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  <c r="BF7854"/>
      <c r="BG7854"/>
      <c r="BH7854"/>
      <c r="BI7854"/>
      <c r="BJ7854"/>
      <c r="BK7854"/>
      <c r="BL7854"/>
      <c r="BM7854"/>
      <c r="BN7854"/>
      <c r="BO7854"/>
      <c r="BP7854"/>
      <c r="BQ7854"/>
      <c r="BR7854"/>
      <c r="BS7854"/>
      <c r="BT7854"/>
      <c r="BU7854"/>
      <c r="BV7854"/>
      <c r="BW7854"/>
      <c r="BX7854"/>
      <c r="BY7854"/>
      <c r="BZ7854"/>
      <c r="CA7854"/>
      <c r="CB7854"/>
      <c r="CC7854"/>
      <c r="CD7854"/>
      <c r="CE7854"/>
      <c r="CF7854"/>
      <c r="CG7854"/>
      <c r="CH7854"/>
      <c r="CI7854"/>
      <c r="CJ7854"/>
    </row>
    <row r="7855" spans="39:88" x14ac:dyDescent="0.3"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  <c r="BF7855"/>
      <c r="BG7855"/>
      <c r="BH7855"/>
      <c r="BI7855"/>
      <c r="BJ7855"/>
      <c r="BK7855"/>
      <c r="BL7855"/>
      <c r="BM7855"/>
      <c r="BN7855"/>
      <c r="BO7855"/>
      <c r="BP7855"/>
      <c r="BQ7855"/>
      <c r="BR7855"/>
      <c r="BS7855"/>
      <c r="BT7855"/>
      <c r="BU7855"/>
      <c r="BV7855"/>
      <c r="BW7855"/>
      <c r="BX7855"/>
      <c r="BY7855"/>
      <c r="BZ7855"/>
      <c r="CA7855"/>
      <c r="CB7855"/>
      <c r="CC7855"/>
      <c r="CD7855"/>
      <c r="CE7855"/>
      <c r="CF7855"/>
      <c r="CG7855"/>
      <c r="CH7855"/>
      <c r="CI7855"/>
      <c r="CJ7855"/>
    </row>
    <row r="7856" spans="39:88" x14ac:dyDescent="0.3"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  <c r="BF7856"/>
      <c r="BG7856"/>
      <c r="BH7856"/>
      <c r="BI7856"/>
      <c r="BJ7856"/>
      <c r="BK7856"/>
      <c r="BL7856"/>
      <c r="BM7856"/>
      <c r="BN7856"/>
      <c r="BO7856"/>
      <c r="BP7856"/>
      <c r="BQ7856"/>
      <c r="BR7856"/>
      <c r="BS7856"/>
      <c r="BT7856"/>
      <c r="BU7856"/>
      <c r="BV7856"/>
      <c r="BW7856"/>
      <c r="BX7856"/>
      <c r="BY7856"/>
      <c r="BZ7856"/>
      <c r="CA7856"/>
      <c r="CB7856"/>
      <c r="CC7856"/>
      <c r="CD7856"/>
      <c r="CE7856"/>
      <c r="CF7856"/>
      <c r="CG7856"/>
      <c r="CH7856"/>
      <c r="CI7856"/>
      <c r="CJ7856"/>
    </row>
    <row r="7857" spans="39:88" x14ac:dyDescent="0.3"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  <c r="BF7857"/>
      <c r="BG7857"/>
      <c r="BH7857"/>
      <c r="BI7857"/>
      <c r="BJ7857"/>
      <c r="BK7857"/>
      <c r="BL7857"/>
      <c r="BM7857"/>
      <c r="BN7857"/>
      <c r="BO7857"/>
      <c r="BP7857"/>
      <c r="BQ7857"/>
      <c r="BR7857"/>
      <c r="BS7857"/>
      <c r="BT7857"/>
      <c r="BU7857"/>
      <c r="BV7857"/>
      <c r="BW7857"/>
      <c r="BX7857"/>
      <c r="BY7857"/>
      <c r="BZ7857"/>
      <c r="CA7857"/>
      <c r="CB7857"/>
      <c r="CC7857"/>
      <c r="CD7857"/>
      <c r="CE7857"/>
      <c r="CF7857"/>
      <c r="CG7857"/>
      <c r="CH7857"/>
      <c r="CI7857"/>
      <c r="CJ7857"/>
    </row>
    <row r="7858" spans="39:88" x14ac:dyDescent="0.3"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  <c r="BF7858"/>
      <c r="BG7858"/>
      <c r="BH7858"/>
      <c r="BI7858"/>
      <c r="BJ7858"/>
      <c r="BK7858"/>
      <c r="BL7858"/>
      <c r="BM7858"/>
      <c r="BN7858"/>
      <c r="BO7858"/>
      <c r="BP7858"/>
      <c r="BQ7858"/>
      <c r="BR7858"/>
      <c r="BS7858"/>
      <c r="BT7858"/>
      <c r="BU7858"/>
      <c r="BV7858"/>
      <c r="BW7858"/>
      <c r="BX7858"/>
      <c r="BY7858"/>
      <c r="BZ7858"/>
      <c r="CA7858"/>
      <c r="CB7858"/>
      <c r="CC7858"/>
      <c r="CD7858"/>
      <c r="CE7858"/>
      <c r="CF7858"/>
      <c r="CG7858"/>
      <c r="CH7858"/>
      <c r="CI7858"/>
      <c r="CJ7858"/>
    </row>
    <row r="7859" spans="39:88" x14ac:dyDescent="0.3"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  <c r="BF7859"/>
      <c r="BG7859"/>
      <c r="BH7859"/>
      <c r="BI7859"/>
      <c r="BJ7859"/>
      <c r="BK7859"/>
      <c r="BL7859"/>
      <c r="BM7859"/>
      <c r="BN7859"/>
      <c r="BO7859"/>
      <c r="BP7859"/>
      <c r="BQ7859"/>
      <c r="BR7859"/>
      <c r="BS7859"/>
      <c r="BT7859"/>
      <c r="BU7859"/>
      <c r="BV7859"/>
      <c r="BW7859"/>
      <c r="BX7859"/>
      <c r="BY7859"/>
      <c r="BZ7859"/>
      <c r="CA7859"/>
      <c r="CB7859"/>
      <c r="CC7859"/>
      <c r="CD7859"/>
      <c r="CE7859"/>
      <c r="CF7859"/>
      <c r="CG7859"/>
      <c r="CH7859"/>
      <c r="CI7859"/>
      <c r="CJ7859"/>
    </row>
    <row r="7860" spans="39:88" x14ac:dyDescent="0.3"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  <c r="BF7860"/>
      <c r="BG7860"/>
      <c r="BH7860"/>
      <c r="BI7860"/>
      <c r="BJ7860"/>
      <c r="BK7860"/>
      <c r="BL7860"/>
      <c r="BM7860"/>
      <c r="BN7860"/>
      <c r="BO7860"/>
      <c r="BP7860"/>
      <c r="BQ7860"/>
      <c r="BR7860"/>
      <c r="BS7860"/>
      <c r="BT7860"/>
      <c r="BU7860"/>
      <c r="BV7860"/>
      <c r="BW7860"/>
      <c r="BX7860"/>
      <c r="BY7860"/>
      <c r="BZ7860"/>
      <c r="CA7860"/>
      <c r="CB7860"/>
      <c r="CC7860"/>
      <c r="CD7860"/>
      <c r="CE7860"/>
      <c r="CF7860"/>
      <c r="CG7860"/>
      <c r="CH7860"/>
      <c r="CI7860"/>
      <c r="CJ7860"/>
    </row>
    <row r="7861" spans="39:88" x14ac:dyDescent="0.3"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  <c r="BF7861"/>
      <c r="BG7861"/>
      <c r="BH7861"/>
      <c r="BI7861"/>
      <c r="BJ7861"/>
      <c r="BK7861"/>
      <c r="BL7861"/>
      <c r="BM7861"/>
      <c r="BN7861"/>
      <c r="BO7861"/>
      <c r="BP7861"/>
      <c r="BQ7861"/>
      <c r="BR7861"/>
      <c r="BS7861"/>
      <c r="BT7861"/>
      <c r="BU7861"/>
      <c r="BV7861"/>
      <c r="BW7861"/>
      <c r="BX7861"/>
      <c r="BY7861"/>
      <c r="BZ7861"/>
      <c r="CA7861"/>
      <c r="CB7861"/>
      <c r="CC7861"/>
      <c r="CD7861"/>
      <c r="CE7861"/>
      <c r="CF7861"/>
      <c r="CG7861"/>
      <c r="CH7861"/>
      <c r="CI7861"/>
      <c r="CJ7861"/>
    </row>
    <row r="7862" spans="39:88" x14ac:dyDescent="0.3"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  <c r="BF7862"/>
      <c r="BG7862"/>
      <c r="BH7862"/>
      <c r="BI7862"/>
      <c r="BJ7862"/>
      <c r="BK7862"/>
      <c r="BL7862"/>
      <c r="BM7862"/>
      <c r="BN7862"/>
      <c r="BO7862"/>
      <c r="BP7862"/>
      <c r="BQ7862"/>
      <c r="BR7862"/>
      <c r="BS7862"/>
      <c r="BT7862"/>
      <c r="BU7862"/>
      <c r="BV7862"/>
      <c r="BW7862"/>
      <c r="BX7862"/>
      <c r="BY7862"/>
      <c r="BZ7862"/>
      <c r="CA7862"/>
      <c r="CB7862"/>
      <c r="CC7862"/>
      <c r="CD7862"/>
      <c r="CE7862"/>
      <c r="CF7862"/>
      <c r="CG7862"/>
      <c r="CH7862"/>
      <c r="CI7862"/>
      <c r="CJ7862"/>
    </row>
    <row r="7863" spans="39:88" x14ac:dyDescent="0.3"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  <c r="BF7863"/>
      <c r="BG7863"/>
      <c r="BH7863"/>
      <c r="BI7863"/>
      <c r="BJ7863"/>
      <c r="BK7863"/>
      <c r="BL7863"/>
      <c r="BM7863"/>
      <c r="BN7863"/>
      <c r="BO7863"/>
      <c r="BP7863"/>
      <c r="BQ7863"/>
      <c r="BR7863"/>
      <c r="BS7863"/>
      <c r="BT7863"/>
      <c r="BU7863"/>
      <c r="BV7863"/>
      <c r="BW7863"/>
      <c r="BX7863"/>
      <c r="BY7863"/>
      <c r="BZ7863"/>
      <c r="CA7863"/>
      <c r="CB7863"/>
      <c r="CC7863"/>
      <c r="CD7863"/>
      <c r="CE7863"/>
      <c r="CF7863"/>
      <c r="CG7863"/>
      <c r="CH7863"/>
      <c r="CI7863"/>
      <c r="CJ7863"/>
    </row>
    <row r="7864" spans="39:88" x14ac:dyDescent="0.3"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  <c r="BF7864"/>
      <c r="BG7864"/>
      <c r="BH7864"/>
      <c r="BI7864"/>
      <c r="BJ7864"/>
      <c r="BK7864"/>
      <c r="BL7864"/>
      <c r="BM7864"/>
      <c r="BN7864"/>
      <c r="BO7864"/>
      <c r="BP7864"/>
      <c r="BQ7864"/>
      <c r="BR7864"/>
      <c r="BS7864"/>
      <c r="BT7864"/>
      <c r="BU7864"/>
      <c r="BV7864"/>
      <c r="BW7864"/>
      <c r="BX7864"/>
      <c r="BY7864"/>
      <c r="BZ7864"/>
      <c r="CA7864"/>
      <c r="CB7864"/>
      <c r="CC7864"/>
      <c r="CD7864"/>
      <c r="CE7864"/>
      <c r="CF7864"/>
      <c r="CG7864"/>
      <c r="CH7864"/>
      <c r="CI7864"/>
      <c r="CJ7864"/>
    </row>
    <row r="7865" spans="39:88" x14ac:dyDescent="0.3"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  <c r="BF7865"/>
      <c r="BG7865"/>
      <c r="BH7865"/>
      <c r="BI7865"/>
      <c r="BJ7865"/>
      <c r="BK7865"/>
      <c r="BL7865"/>
      <c r="BM7865"/>
      <c r="BN7865"/>
      <c r="BO7865"/>
      <c r="BP7865"/>
      <c r="BQ7865"/>
      <c r="BR7865"/>
      <c r="BS7865"/>
      <c r="BT7865"/>
      <c r="BU7865"/>
      <c r="BV7865"/>
      <c r="BW7865"/>
      <c r="BX7865"/>
      <c r="BY7865"/>
      <c r="BZ7865"/>
      <c r="CA7865"/>
      <c r="CB7865"/>
      <c r="CC7865"/>
      <c r="CD7865"/>
      <c r="CE7865"/>
      <c r="CF7865"/>
      <c r="CG7865"/>
      <c r="CH7865"/>
      <c r="CI7865"/>
      <c r="CJ7865"/>
    </row>
    <row r="7866" spans="39:88" x14ac:dyDescent="0.3"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  <c r="BF7866"/>
      <c r="BG7866"/>
      <c r="BH7866"/>
      <c r="BI7866"/>
      <c r="BJ7866"/>
      <c r="BK7866"/>
      <c r="BL7866"/>
      <c r="BM7866"/>
      <c r="BN7866"/>
      <c r="BO7866"/>
      <c r="BP7866"/>
      <c r="BQ7866"/>
      <c r="BR7866"/>
      <c r="BS7866"/>
      <c r="BT7866"/>
      <c r="BU7866"/>
      <c r="BV7866"/>
      <c r="BW7866"/>
      <c r="BX7866"/>
      <c r="BY7866"/>
      <c r="BZ7866"/>
      <c r="CA7866"/>
      <c r="CB7866"/>
      <c r="CC7866"/>
      <c r="CD7866"/>
      <c r="CE7866"/>
      <c r="CF7866"/>
      <c r="CG7866"/>
      <c r="CH7866"/>
      <c r="CI7866"/>
      <c r="CJ7866"/>
    </row>
    <row r="7867" spans="39:88" x14ac:dyDescent="0.3"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  <c r="BF7867"/>
      <c r="BG7867"/>
      <c r="BH7867"/>
      <c r="BI7867"/>
      <c r="BJ7867"/>
      <c r="BK7867"/>
      <c r="BL7867"/>
      <c r="BM7867"/>
      <c r="BN7867"/>
      <c r="BO7867"/>
      <c r="BP7867"/>
      <c r="BQ7867"/>
      <c r="BR7867"/>
      <c r="BS7867"/>
      <c r="BT7867"/>
      <c r="BU7867"/>
      <c r="BV7867"/>
      <c r="BW7867"/>
      <c r="BX7867"/>
      <c r="BY7867"/>
      <c r="BZ7867"/>
      <c r="CA7867"/>
      <c r="CB7867"/>
      <c r="CC7867"/>
      <c r="CD7867"/>
      <c r="CE7867"/>
      <c r="CF7867"/>
      <c r="CG7867"/>
      <c r="CH7867"/>
      <c r="CI7867"/>
      <c r="CJ7867"/>
    </row>
    <row r="7868" spans="39:88" x14ac:dyDescent="0.3"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  <c r="BF7868"/>
      <c r="BG7868"/>
      <c r="BH7868"/>
      <c r="BI7868"/>
      <c r="BJ7868"/>
      <c r="BK7868"/>
      <c r="BL7868"/>
      <c r="BM7868"/>
      <c r="BN7868"/>
      <c r="BO7868"/>
      <c r="BP7868"/>
      <c r="BQ7868"/>
      <c r="BR7868"/>
      <c r="BS7868"/>
      <c r="BT7868"/>
      <c r="BU7868"/>
      <c r="BV7868"/>
      <c r="BW7868"/>
      <c r="BX7868"/>
      <c r="BY7868"/>
      <c r="BZ7868"/>
      <c r="CA7868"/>
      <c r="CB7868"/>
      <c r="CC7868"/>
      <c r="CD7868"/>
      <c r="CE7868"/>
      <c r="CF7868"/>
      <c r="CG7868"/>
      <c r="CH7868"/>
      <c r="CI7868"/>
      <c r="CJ7868"/>
    </row>
    <row r="7869" spans="39:88" x14ac:dyDescent="0.3"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  <c r="BF7869"/>
      <c r="BG7869"/>
      <c r="BH7869"/>
      <c r="BI7869"/>
      <c r="BJ7869"/>
      <c r="BK7869"/>
      <c r="BL7869"/>
      <c r="BM7869"/>
      <c r="BN7869"/>
      <c r="BO7869"/>
      <c r="BP7869"/>
      <c r="BQ7869"/>
      <c r="BR7869"/>
      <c r="BS7869"/>
      <c r="BT7869"/>
      <c r="BU7869"/>
      <c r="BV7869"/>
      <c r="BW7869"/>
      <c r="BX7869"/>
      <c r="BY7869"/>
      <c r="BZ7869"/>
      <c r="CA7869"/>
      <c r="CB7869"/>
      <c r="CC7869"/>
      <c r="CD7869"/>
      <c r="CE7869"/>
      <c r="CF7869"/>
      <c r="CG7869"/>
      <c r="CH7869"/>
      <c r="CI7869"/>
      <c r="CJ7869"/>
    </row>
    <row r="7870" spans="39:88" x14ac:dyDescent="0.3"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  <c r="BF7870"/>
      <c r="BG7870"/>
      <c r="BH7870"/>
      <c r="BI7870"/>
      <c r="BJ7870"/>
      <c r="BK7870"/>
      <c r="BL7870"/>
      <c r="BM7870"/>
      <c r="BN7870"/>
      <c r="BO7870"/>
      <c r="BP7870"/>
      <c r="BQ7870"/>
      <c r="BR7870"/>
      <c r="BS7870"/>
      <c r="BT7870"/>
      <c r="BU7870"/>
      <c r="BV7870"/>
      <c r="BW7870"/>
      <c r="BX7870"/>
      <c r="BY7870"/>
      <c r="BZ7870"/>
      <c r="CA7870"/>
      <c r="CB7870"/>
      <c r="CC7870"/>
      <c r="CD7870"/>
      <c r="CE7870"/>
      <c r="CF7870"/>
      <c r="CG7870"/>
      <c r="CH7870"/>
      <c r="CI7870"/>
      <c r="CJ7870"/>
    </row>
    <row r="7871" spans="39:88" x14ac:dyDescent="0.3"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  <c r="BF7871"/>
      <c r="BG7871"/>
      <c r="BH7871"/>
      <c r="BI7871"/>
      <c r="BJ7871"/>
      <c r="BK7871"/>
      <c r="BL7871"/>
      <c r="BM7871"/>
      <c r="BN7871"/>
      <c r="BO7871"/>
      <c r="BP7871"/>
      <c r="BQ7871"/>
      <c r="BR7871"/>
      <c r="BS7871"/>
      <c r="BT7871"/>
      <c r="BU7871"/>
      <c r="BV7871"/>
      <c r="BW7871"/>
      <c r="BX7871"/>
      <c r="BY7871"/>
      <c r="BZ7871"/>
      <c r="CA7871"/>
      <c r="CB7871"/>
      <c r="CC7871"/>
      <c r="CD7871"/>
      <c r="CE7871"/>
      <c r="CF7871"/>
      <c r="CG7871"/>
      <c r="CH7871"/>
      <c r="CI7871"/>
      <c r="CJ7871"/>
    </row>
    <row r="7872" spans="39:88" x14ac:dyDescent="0.3"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  <c r="BF7872"/>
      <c r="BG7872"/>
      <c r="BH7872"/>
      <c r="BI7872"/>
      <c r="BJ7872"/>
      <c r="BK7872"/>
      <c r="BL7872"/>
      <c r="BM7872"/>
      <c r="BN7872"/>
      <c r="BO7872"/>
      <c r="BP7872"/>
      <c r="BQ7872"/>
      <c r="BR7872"/>
      <c r="BS7872"/>
      <c r="BT7872"/>
      <c r="BU7872"/>
      <c r="BV7872"/>
      <c r="BW7872"/>
      <c r="BX7872"/>
      <c r="BY7872"/>
      <c r="BZ7872"/>
      <c r="CA7872"/>
      <c r="CB7872"/>
      <c r="CC7872"/>
      <c r="CD7872"/>
      <c r="CE7872"/>
      <c r="CF7872"/>
      <c r="CG7872"/>
      <c r="CH7872"/>
      <c r="CI7872"/>
      <c r="CJ7872"/>
    </row>
    <row r="7873" spans="39:88" x14ac:dyDescent="0.3"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  <c r="BF7873"/>
      <c r="BG7873"/>
      <c r="BH7873"/>
      <c r="BI7873"/>
      <c r="BJ7873"/>
      <c r="BK7873"/>
      <c r="BL7873"/>
      <c r="BM7873"/>
      <c r="BN7873"/>
      <c r="BO7873"/>
      <c r="BP7873"/>
      <c r="BQ7873"/>
      <c r="BR7873"/>
      <c r="BS7873"/>
      <c r="BT7873"/>
      <c r="BU7873"/>
      <c r="BV7873"/>
      <c r="BW7873"/>
      <c r="BX7873"/>
      <c r="BY7873"/>
      <c r="BZ7873"/>
      <c r="CA7873"/>
      <c r="CB7873"/>
      <c r="CC7873"/>
      <c r="CD7873"/>
      <c r="CE7873"/>
      <c r="CF7873"/>
      <c r="CG7873"/>
      <c r="CH7873"/>
      <c r="CI7873"/>
      <c r="CJ7873"/>
    </row>
    <row r="7874" spans="39:88" x14ac:dyDescent="0.3"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  <c r="BF7874"/>
      <c r="BG7874"/>
      <c r="BH7874"/>
      <c r="BI7874"/>
      <c r="BJ7874"/>
      <c r="BK7874"/>
      <c r="BL7874"/>
      <c r="BM7874"/>
      <c r="BN7874"/>
      <c r="BO7874"/>
      <c r="BP7874"/>
      <c r="BQ7874"/>
      <c r="BR7874"/>
      <c r="BS7874"/>
      <c r="BT7874"/>
      <c r="BU7874"/>
      <c r="BV7874"/>
      <c r="BW7874"/>
      <c r="BX7874"/>
      <c r="BY7874"/>
      <c r="BZ7874"/>
      <c r="CA7874"/>
      <c r="CB7874"/>
      <c r="CC7874"/>
      <c r="CD7874"/>
      <c r="CE7874"/>
      <c r="CF7874"/>
      <c r="CG7874"/>
      <c r="CH7874"/>
      <c r="CI7874"/>
      <c r="CJ7874"/>
    </row>
    <row r="7875" spans="39:88" x14ac:dyDescent="0.3"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  <c r="BF7875"/>
      <c r="BG7875"/>
      <c r="BH7875"/>
      <c r="BI7875"/>
      <c r="BJ7875"/>
      <c r="BK7875"/>
      <c r="BL7875"/>
      <c r="BM7875"/>
      <c r="BN7875"/>
      <c r="BO7875"/>
      <c r="BP7875"/>
      <c r="BQ7875"/>
      <c r="BR7875"/>
      <c r="BS7875"/>
      <c r="BT7875"/>
      <c r="BU7875"/>
      <c r="BV7875"/>
      <c r="BW7875"/>
      <c r="BX7875"/>
      <c r="BY7875"/>
      <c r="BZ7875"/>
      <c r="CA7875"/>
      <c r="CB7875"/>
      <c r="CC7875"/>
      <c r="CD7875"/>
      <c r="CE7875"/>
      <c r="CF7875"/>
      <c r="CG7875"/>
      <c r="CH7875"/>
      <c r="CI7875"/>
      <c r="CJ7875"/>
    </row>
    <row r="7876" spans="39:88" x14ac:dyDescent="0.3"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  <c r="BF7876"/>
      <c r="BG7876"/>
      <c r="BH7876"/>
      <c r="BI7876"/>
      <c r="BJ7876"/>
      <c r="BK7876"/>
      <c r="BL7876"/>
      <c r="BM7876"/>
      <c r="BN7876"/>
      <c r="BO7876"/>
      <c r="BP7876"/>
      <c r="BQ7876"/>
      <c r="BR7876"/>
      <c r="BS7876"/>
      <c r="BT7876"/>
      <c r="BU7876"/>
      <c r="BV7876"/>
      <c r="BW7876"/>
      <c r="BX7876"/>
      <c r="BY7876"/>
      <c r="BZ7876"/>
      <c r="CA7876"/>
      <c r="CB7876"/>
      <c r="CC7876"/>
      <c r="CD7876"/>
      <c r="CE7876"/>
      <c r="CF7876"/>
      <c r="CG7876"/>
      <c r="CH7876"/>
      <c r="CI7876"/>
      <c r="CJ7876"/>
    </row>
    <row r="7877" spans="39:88" x14ac:dyDescent="0.3"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  <c r="BF7877"/>
      <c r="BG7877"/>
      <c r="BH7877"/>
      <c r="BI7877"/>
      <c r="BJ7877"/>
      <c r="BK7877"/>
      <c r="BL7877"/>
      <c r="BM7877"/>
      <c r="BN7877"/>
      <c r="BO7877"/>
      <c r="BP7877"/>
      <c r="BQ7877"/>
      <c r="BR7877"/>
      <c r="BS7877"/>
      <c r="BT7877"/>
      <c r="BU7877"/>
      <c r="BV7877"/>
      <c r="BW7877"/>
      <c r="BX7877"/>
      <c r="BY7877"/>
      <c r="BZ7877"/>
      <c r="CA7877"/>
      <c r="CB7877"/>
      <c r="CC7877"/>
      <c r="CD7877"/>
      <c r="CE7877"/>
      <c r="CF7877"/>
      <c r="CG7877"/>
      <c r="CH7877"/>
      <c r="CI7877"/>
      <c r="CJ7877"/>
    </row>
    <row r="7878" spans="39:88" x14ac:dyDescent="0.3"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  <c r="BF7878"/>
      <c r="BG7878"/>
      <c r="BH7878"/>
      <c r="BI7878"/>
      <c r="BJ7878"/>
      <c r="BK7878"/>
      <c r="BL7878"/>
      <c r="BM7878"/>
      <c r="BN7878"/>
      <c r="BO7878"/>
      <c r="BP7878"/>
      <c r="BQ7878"/>
      <c r="BR7878"/>
      <c r="BS7878"/>
      <c r="BT7878"/>
      <c r="BU7878"/>
      <c r="BV7878"/>
      <c r="BW7878"/>
      <c r="BX7878"/>
      <c r="BY7878"/>
      <c r="BZ7878"/>
      <c r="CA7878"/>
      <c r="CB7878"/>
      <c r="CC7878"/>
      <c r="CD7878"/>
      <c r="CE7878"/>
      <c r="CF7878"/>
      <c r="CG7878"/>
      <c r="CH7878"/>
      <c r="CI7878"/>
      <c r="CJ7878"/>
    </row>
    <row r="7879" spans="39:88" x14ac:dyDescent="0.3"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  <c r="BF7879"/>
      <c r="BG7879"/>
      <c r="BH7879"/>
      <c r="BI7879"/>
      <c r="BJ7879"/>
      <c r="BK7879"/>
      <c r="BL7879"/>
      <c r="BM7879"/>
      <c r="BN7879"/>
      <c r="BO7879"/>
      <c r="BP7879"/>
      <c r="BQ7879"/>
      <c r="BR7879"/>
      <c r="BS7879"/>
      <c r="BT7879"/>
      <c r="BU7879"/>
      <c r="BV7879"/>
      <c r="BW7879"/>
      <c r="BX7879"/>
      <c r="BY7879"/>
      <c r="BZ7879"/>
      <c r="CA7879"/>
      <c r="CB7879"/>
      <c r="CC7879"/>
      <c r="CD7879"/>
      <c r="CE7879"/>
      <c r="CF7879"/>
      <c r="CG7879"/>
      <c r="CH7879"/>
      <c r="CI7879"/>
      <c r="CJ7879"/>
    </row>
    <row r="7880" spans="39:88" x14ac:dyDescent="0.3"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  <c r="BF7880"/>
      <c r="BG7880"/>
      <c r="BH7880"/>
      <c r="BI7880"/>
      <c r="BJ7880"/>
      <c r="BK7880"/>
      <c r="BL7880"/>
      <c r="BM7880"/>
      <c r="BN7880"/>
      <c r="BO7880"/>
      <c r="BP7880"/>
      <c r="BQ7880"/>
      <c r="BR7880"/>
      <c r="BS7880"/>
      <c r="BT7880"/>
      <c r="BU7880"/>
      <c r="BV7880"/>
      <c r="BW7880"/>
      <c r="BX7880"/>
      <c r="BY7880"/>
      <c r="BZ7880"/>
      <c r="CA7880"/>
      <c r="CB7880"/>
      <c r="CC7880"/>
      <c r="CD7880"/>
      <c r="CE7880"/>
      <c r="CF7880"/>
      <c r="CG7880"/>
      <c r="CH7880"/>
      <c r="CI7880"/>
      <c r="CJ7880"/>
    </row>
    <row r="7881" spans="39:88" x14ac:dyDescent="0.3"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  <c r="BF7881"/>
      <c r="BG7881"/>
      <c r="BH7881"/>
      <c r="BI7881"/>
      <c r="BJ7881"/>
      <c r="BK7881"/>
      <c r="BL7881"/>
      <c r="BM7881"/>
      <c r="BN7881"/>
      <c r="BO7881"/>
      <c r="BP7881"/>
      <c r="BQ7881"/>
      <c r="BR7881"/>
      <c r="BS7881"/>
      <c r="BT7881"/>
      <c r="BU7881"/>
      <c r="BV7881"/>
      <c r="BW7881"/>
      <c r="BX7881"/>
      <c r="BY7881"/>
      <c r="BZ7881"/>
      <c r="CA7881"/>
      <c r="CB7881"/>
      <c r="CC7881"/>
      <c r="CD7881"/>
      <c r="CE7881"/>
      <c r="CF7881"/>
      <c r="CG7881"/>
      <c r="CH7881"/>
      <c r="CI7881"/>
      <c r="CJ7881"/>
    </row>
    <row r="7882" spans="39:88" x14ac:dyDescent="0.3"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  <c r="BF7882"/>
      <c r="BG7882"/>
      <c r="BH7882"/>
      <c r="BI7882"/>
      <c r="BJ7882"/>
      <c r="BK7882"/>
      <c r="BL7882"/>
      <c r="BM7882"/>
      <c r="BN7882"/>
      <c r="BO7882"/>
      <c r="BP7882"/>
      <c r="BQ7882"/>
      <c r="BR7882"/>
      <c r="BS7882"/>
      <c r="BT7882"/>
      <c r="BU7882"/>
      <c r="BV7882"/>
      <c r="BW7882"/>
      <c r="BX7882"/>
      <c r="BY7882"/>
      <c r="BZ7882"/>
      <c r="CA7882"/>
      <c r="CB7882"/>
      <c r="CC7882"/>
      <c r="CD7882"/>
      <c r="CE7882"/>
      <c r="CF7882"/>
      <c r="CG7882"/>
      <c r="CH7882"/>
      <c r="CI7882"/>
      <c r="CJ7882"/>
    </row>
    <row r="7883" spans="39:88" x14ac:dyDescent="0.3"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  <c r="BF7883"/>
      <c r="BG7883"/>
      <c r="BH7883"/>
      <c r="BI7883"/>
      <c r="BJ7883"/>
      <c r="BK7883"/>
      <c r="BL7883"/>
      <c r="BM7883"/>
      <c r="BN7883"/>
      <c r="BO7883"/>
      <c r="BP7883"/>
      <c r="BQ7883"/>
      <c r="BR7883"/>
      <c r="BS7883"/>
      <c r="BT7883"/>
      <c r="BU7883"/>
      <c r="BV7883"/>
      <c r="BW7883"/>
      <c r="BX7883"/>
      <c r="BY7883"/>
      <c r="BZ7883"/>
      <c r="CA7883"/>
      <c r="CB7883"/>
      <c r="CC7883"/>
      <c r="CD7883"/>
      <c r="CE7883"/>
      <c r="CF7883"/>
      <c r="CG7883"/>
      <c r="CH7883"/>
      <c r="CI7883"/>
      <c r="CJ7883"/>
    </row>
    <row r="7884" spans="39:88" x14ac:dyDescent="0.3"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  <c r="BF7884"/>
      <c r="BG7884"/>
      <c r="BH7884"/>
      <c r="BI7884"/>
      <c r="BJ7884"/>
      <c r="BK7884"/>
      <c r="BL7884"/>
      <c r="BM7884"/>
      <c r="BN7884"/>
      <c r="BO7884"/>
      <c r="BP7884"/>
      <c r="BQ7884"/>
      <c r="BR7884"/>
      <c r="BS7884"/>
      <c r="BT7884"/>
      <c r="BU7884"/>
      <c r="BV7884"/>
      <c r="BW7884"/>
      <c r="BX7884"/>
      <c r="BY7884"/>
      <c r="BZ7884"/>
      <c r="CA7884"/>
      <c r="CB7884"/>
      <c r="CC7884"/>
      <c r="CD7884"/>
      <c r="CE7884"/>
      <c r="CF7884"/>
      <c r="CG7884"/>
      <c r="CH7884"/>
      <c r="CI7884"/>
      <c r="CJ7884"/>
    </row>
    <row r="7885" spans="39:88" x14ac:dyDescent="0.3"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  <c r="BF7885"/>
      <c r="BG7885"/>
      <c r="BH7885"/>
      <c r="BI7885"/>
      <c r="BJ7885"/>
      <c r="BK7885"/>
      <c r="BL7885"/>
      <c r="BM7885"/>
      <c r="BN7885"/>
      <c r="BO7885"/>
      <c r="BP7885"/>
      <c r="BQ7885"/>
      <c r="BR7885"/>
      <c r="BS7885"/>
      <c r="BT7885"/>
      <c r="BU7885"/>
      <c r="BV7885"/>
      <c r="BW7885"/>
      <c r="BX7885"/>
      <c r="BY7885"/>
      <c r="BZ7885"/>
      <c r="CA7885"/>
      <c r="CB7885"/>
      <c r="CC7885"/>
      <c r="CD7885"/>
      <c r="CE7885"/>
      <c r="CF7885"/>
      <c r="CG7885"/>
      <c r="CH7885"/>
      <c r="CI7885"/>
      <c r="CJ7885"/>
    </row>
    <row r="7886" spans="39:88" x14ac:dyDescent="0.3"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  <c r="BF7886"/>
      <c r="BG7886"/>
      <c r="BH7886"/>
      <c r="BI7886"/>
      <c r="BJ7886"/>
      <c r="BK7886"/>
      <c r="BL7886"/>
      <c r="BM7886"/>
      <c r="BN7886"/>
      <c r="BO7886"/>
      <c r="BP7886"/>
      <c r="BQ7886"/>
      <c r="BR7886"/>
      <c r="BS7886"/>
      <c r="BT7886"/>
      <c r="BU7886"/>
      <c r="BV7886"/>
      <c r="BW7886"/>
      <c r="BX7886"/>
      <c r="BY7886"/>
      <c r="BZ7886"/>
      <c r="CA7886"/>
      <c r="CB7886"/>
      <c r="CC7886"/>
      <c r="CD7886"/>
      <c r="CE7886"/>
      <c r="CF7886"/>
      <c r="CG7886"/>
      <c r="CH7886"/>
      <c r="CI7886"/>
      <c r="CJ7886"/>
    </row>
    <row r="7887" spans="39:88" x14ac:dyDescent="0.3"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  <c r="BF7887"/>
      <c r="BG7887"/>
      <c r="BH7887"/>
      <c r="BI7887"/>
      <c r="BJ7887"/>
      <c r="BK7887"/>
      <c r="BL7887"/>
      <c r="BM7887"/>
      <c r="BN7887"/>
      <c r="BO7887"/>
      <c r="BP7887"/>
      <c r="BQ7887"/>
      <c r="BR7887"/>
      <c r="BS7887"/>
      <c r="BT7887"/>
      <c r="BU7887"/>
      <c r="BV7887"/>
      <c r="BW7887"/>
      <c r="BX7887"/>
      <c r="BY7887"/>
      <c r="BZ7887"/>
      <c r="CA7887"/>
      <c r="CB7887"/>
      <c r="CC7887"/>
      <c r="CD7887"/>
      <c r="CE7887"/>
      <c r="CF7887"/>
      <c r="CG7887"/>
      <c r="CH7887"/>
      <c r="CI7887"/>
      <c r="CJ7887"/>
    </row>
    <row r="7888" spans="39:88" x14ac:dyDescent="0.3"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  <c r="BF7888"/>
      <c r="BG7888"/>
      <c r="BH7888"/>
      <c r="BI7888"/>
      <c r="BJ7888"/>
      <c r="BK7888"/>
      <c r="BL7888"/>
      <c r="BM7888"/>
      <c r="BN7888"/>
      <c r="BO7888"/>
      <c r="BP7888"/>
      <c r="BQ7888"/>
      <c r="BR7888"/>
      <c r="BS7888"/>
      <c r="BT7888"/>
      <c r="BU7888"/>
      <c r="BV7888"/>
      <c r="BW7888"/>
      <c r="BX7888"/>
      <c r="BY7888"/>
      <c r="BZ7888"/>
      <c r="CA7888"/>
      <c r="CB7888"/>
      <c r="CC7888"/>
      <c r="CD7888"/>
      <c r="CE7888"/>
      <c r="CF7888"/>
      <c r="CG7888"/>
      <c r="CH7888"/>
      <c r="CI7888"/>
      <c r="CJ7888"/>
    </row>
    <row r="7889" spans="39:88" x14ac:dyDescent="0.3"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  <c r="BF7889"/>
      <c r="BG7889"/>
      <c r="BH7889"/>
      <c r="BI7889"/>
      <c r="BJ7889"/>
      <c r="BK7889"/>
      <c r="BL7889"/>
      <c r="BM7889"/>
      <c r="BN7889"/>
      <c r="BO7889"/>
      <c r="BP7889"/>
      <c r="BQ7889"/>
      <c r="BR7889"/>
      <c r="BS7889"/>
      <c r="BT7889"/>
      <c r="BU7889"/>
      <c r="BV7889"/>
      <c r="BW7889"/>
      <c r="BX7889"/>
      <c r="BY7889"/>
      <c r="BZ7889"/>
      <c r="CA7889"/>
      <c r="CB7889"/>
      <c r="CC7889"/>
      <c r="CD7889"/>
      <c r="CE7889"/>
      <c r="CF7889"/>
      <c r="CG7889"/>
      <c r="CH7889"/>
      <c r="CI7889"/>
      <c r="CJ7889"/>
    </row>
    <row r="7890" spans="39:88" x14ac:dyDescent="0.3"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  <c r="BF7890"/>
      <c r="BG7890"/>
      <c r="BH7890"/>
      <c r="BI7890"/>
      <c r="BJ7890"/>
      <c r="BK7890"/>
      <c r="BL7890"/>
      <c r="BM7890"/>
      <c r="BN7890"/>
      <c r="BO7890"/>
      <c r="BP7890"/>
      <c r="BQ7890"/>
      <c r="BR7890"/>
      <c r="BS7890"/>
      <c r="BT7890"/>
      <c r="BU7890"/>
      <c r="BV7890"/>
      <c r="BW7890"/>
      <c r="BX7890"/>
      <c r="BY7890"/>
      <c r="BZ7890"/>
      <c r="CA7890"/>
      <c r="CB7890"/>
      <c r="CC7890"/>
      <c r="CD7890"/>
      <c r="CE7890"/>
      <c r="CF7890"/>
      <c r="CG7890"/>
      <c r="CH7890"/>
      <c r="CI7890"/>
      <c r="CJ7890"/>
    </row>
    <row r="7891" spans="39:88" x14ac:dyDescent="0.3"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  <c r="BF7891"/>
      <c r="BG7891"/>
      <c r="BH7891"/>
      <c r="BI7891"/>
      <c r="BJ7891"/>
      <c r="BK7891"/>
      <c r="BL7891"/>
      <c r="BM7891"/>
      <c r="BN7891"/>
      <c r="BO7891"/>
      <c r="BP7891"/>
      <c r="BQ7891"/>
      <c r="BR7891"/>
      <c r="BS7891"/>
      <c r="BT7891"/>
      <c r="BU7891"/>
      <c r="BV7891"/>
      <c r="BW7891"/>
      <c r="BX7891"/>
      <c r="BY7891"/>
      <c r="BZ7891"/>
      <c r="CA7891"/>
      <c r="CB7891"/>
      <c r="CC7891"/>
      <c r="CD7891"/>
      <c r="CE7891"/>
      <c r="CF7891"/>
      <c r="CG7891"/>
      <c r="CH7891"/>
      <c r="CI7891"/>
      <c r="CJ7891"/>
    </row>
    <row r="7892" spans="39:88" x14ac:dyDescent="0.3"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  <c r="BF7892"/>
      <c r="BG7892"/>
      <c r="BH7892"/>
      <c r="BI7892"/>
      <c r="BJ7892"/>
      <c r="BK7892"/>
      <c r="BL7892"/>
      <c r="BM7892"/>
      <c r="BN7892"/>
      <c r="BO7892"/>
      <c r="BP7892"/>
      <c r="BQ7892"/>
      <c r="BR7892"/>
      <c r="BS7892"/>
      <c r="BT7892"/>
      <c r="BU7892"/>
      <c r="BV7892"/>
      <c r="BW7892"/>
      <c r="BX7892"/>
      <c r="BY7892"/>
      <c r="BZ7892"/>
      <c r="CA7892"/>
      <c r="CB7892"/>
      <c r="CC7892"/>
      <c r="CD7892"/>
      <c r="CE7892"/>
      <c r="CF7892"/>
      <c r="CG7892"/>
      <c r="CH7892"/>
      <c r="CI7892"/>
      <c r="CJ7892"/>
    </row>
    <row r="7893" spans="39:88" x14ac:dyDescent="0.3"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  <c r="BF7893"/>
      <c r="BG7893"/>
      <c r="BH7893"/>
      <c r="BI7893"/>
      <c r="BJ7893"/>
      <c r="BK7893"/>
      <c r="BL7893"/>
      <c r="BM7893"/>
      <c r="BN7893"/>
      <c r="BO7893"/>
      <c r="BP7893"/>
      <c r="BQ7893"/>
      <c r="BR7893"/>
      <c r="BS7893"/>
      <c r="BT7893"/>
      <c r="BU7893"/>
      <c r="BV7893"/>
      <c r="BW7893"/>
      <c r="BX7893"/>
      <c r="BY7893"/>
      <c r="BZ7893"/>
      <c r="CA7893"/>
      <c r="CB7893"/>
      <c r="CC7893"/>
      <c r="CD7893"/>
      <c r="CE7893"/>
      <c r="CF7893"/>
      <c r="CG7893"/>
      <c r="CH7893"/>
      <c r="CI7893"/>
      <c r="CJ7893"/>
    </row>
    <row r="7894" spans="39:88" x14ac:dyDescent="0.3"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  <c r="BF7894"/>
      <c r="BG7894"/>
      <c r="BH7894"/>
      <c r="BI7894"/>
      <c r="BJ7894"/>
      <c r="BK7894"/>
      <c r="BL7894"/>
      <c r="BM7894"/>
      <c r="BN7894"/>
      <c r="BO7894"/>
      <c r="BP7894"/>
      <c r="BQ7894"/>
      <c r="BR7894"/>
      <c r="BS7894"/>
      <c r="BT7894"/>
      <c r="BU7894"/>
      <c r="BV7894"/>
      <c r="BW7894"/>
      <c r="BX7894"/>
      <c r="BY7894"/>
      <c r="BZ7894"/>
      <c r="CA7894"/>
      <c r="CB7894"/>
      <c r="CC7894"/>
      <c r="CD7894"/>
      <c r="CE7894"/>
      <c r="CF7894"/>
      <c r="CG7894"/>
      <c r="CH7894"/>
      <c r="CI7894"/>
      <c r="CJ7894"/>
    </row>
    <row r="7895" spans="39:88" x14ac:dyDescent="0.3"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  <c r="BF7895"/>
      <c r="BG7895"/>
      <c r="BH7895"/>
      <c r="BI7895"/>
      <c r="BJ7895"/>
      <c r="BK7895"/>
      <c r="BL7895"/>
      <c r="BM7895"/>
      <c r="BN7895"/>
      <c r="BO7895"/>
      <c r="BP7895"/>
      <c r="BQ7895"/>
      <c r="BR7895"/>
      <c r="BS7895"/>
      <c r="BT7895"/>
      <c r="BU7895"/>
      <c r="BV7895"/>
      <c r="BW7895"/>
      <c r="BX7895"/>
      <c r="BY7895"/>
      <c r="BZ7895"/>
      <c r="CA7895"/>
      <c r="CB7895"/>
      <c r="CC7895"/>
      <c r="CD7895"/>
      <c r="CE7895"/>
      <c r="CF7895"/>
      <c r="CG7895"/>
      <c r="CH7895"/>
      <c r="CI7895"/>
      <c r="CJ7895"/>
    </row>
    <row r="7896" spans="39:88" x14ac:dyDescent="0.3"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  <c r="BF7896"/>
      <c r="BG7896"/>
      <c r="BH7896"/>
      <c r="BI7896"/>
      <c r="BJ7896"/>
      <c r="BK7896"/>
      <c r="BL7896"/>
      <c r="BM7896"/>
      <c r="BN7896"/>
      <c r="BO7896"/>
      <c r="BP7896"/>
      <c r="BQ7896"/>
      <c r="BR7896"/>
      <c r="BS7896"/>
      <c r="BT7896"/>
      <c r="BU7896"/>
      <c r="BV7896"/>
      <c r="BW7896"/>
      <c r="BX7896"/>
      <c r="BY7896"/>
      <c r="BZ7896"/>
      <c r="CA7896"/>
      <c r="CB7896"/>
      <c r="CC7896"/>
      <c r="CD7896"/>
      <c r="CE7896"/>
      <c r="CF7896"/>
      <c r="CG7896"/>
      <c r="CH7896"/>
      <c r="CI7896"/>
      <c r="CJ7896"/>
    </row>
    <row r="7897" spans="39:88" x14ac:dyDescent="0.3"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  <c r="BF7897"/>
      <c r="BG7897"/>
      <c r="BH7897"/>
      <c r="BI7897"/>
      <c r="BJ7897"/>
      <c r="BK7897"/>
      <c r="BL7897"/>
      <c r="BM7897"/>
      <c r="BN7897"/>
      <c r="BO7897"/>
      <c r="BP7897"/>
      <c r="BQ7897"/>
      <c r="BR7897"/>
      <c r="BS7897"/>
      <c r="BT7897"/>
      <c r="BU7897"/>
      <c r="BV7897"/>
      <c r="BW7897"/>
      <c r="BX7897"/>
      <c r="BY7897"/>
      <c r="BZ7897"/>
      <c r="CA7897"/>
      <c r="CB7897"/>
      <c r="CC7897"/>
      <c r="CD7897"/>
      <c r="CE7897"/>
      <c r="CF7897"/>
      <c r="CG7897"/>
      <c r="CH7897"/>
      <c r="CI7897"/>
      <c r="CJ7897"/>
    </row>
    <row r="7898" spans="39:88" x14ac:dyDescent="0.3"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  <c r="BF7898"/>
      <c r="BG7898"/>
      <c r="BH7898"/>
      <c r="BI7898"/>
      <c r="BJ7898"/>
      <c r="BK7898"/>
      <c r="BL7898"/>
      <c r="BM7898"/>
      <c r="BN7898"/>
      <c r="BO7898"/>
      <c r="BP7898"/>
      <c r="BQ7898"/>
      <c r="BR7898"/>
      <c r="BS7898"/>
      <c r="BT7898"/>
      <c r="BU7898"/>
      <c r="BV7898"/>
      <c r="BW7898"/>
      <c r="BX7898"/>
      <c r="BY7898"/>
      <c r="BZ7898"/>
      <c r="CA7898"/>
      <c r="CB7898"/>
      <c r="CC7898"/>
      <c r="CD7898"/>
      <c r="CE7898"/>
      <c r="CF7898"/>
      <c r="CG7898"/>
      <c r="CH7898"/>
      <c r="CI7898"/>
      <c r="CJ7898"/>
    </row>
    <row r="7899" spans="39:88" x14ac:dyDescent="0.3"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  <c r="BF7899"/>
      <c r="BG7899"/>
      <c r="BH7899"/>
      <c r="BI7899"/>
      <c r="BJ7899"/>
      <c r="BK7899"/>
      <c r="BL7899"/>
      <c r="BM7899"/>
      <c r="BN7899"/>
      <c r="BO7899"/>
      <c r="BP7899"/>
      <c r="BQ7899"/>
      <c r="BR7899"/>
      <c r="BS7899"/>
      <c r="BT7899"/>
      <c r="BU7899"/>
      <c r="BV7899"/>
      <c r="BW7899"/>
      <c r="BX7899"/>
      <c r="BY7899"/>
      <c r="BZ7899"/>
      <c r="CA7899"/>
      <c r="CB7899"/>
      <c r="CC7899"/>
      <c r="CD7899"/>
      <c r="CE7899"/>
      <c r="CF7899"/>
      <c r="CG7899"/>
      <c r="CH7899"/>
      <c r="CI7899"/>
      <c r="CJ7899"/>
    </row>
    <row r="7900" spans="39:88" x14ac:dyDescent="0.3"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  <c r="BF7900"/>
      <c r="BG7900"/>
      <c r="BH7900"/>
      <c r="BI7900"/>
      <c r="BJ7900"/>
      <c r="BK7900"/>
      <c r="BL7900"/>
      <c r="BM7900"/>
      <c r="BN7900"/>
      <c r="BO7900"/>
      <c r="BP7900"/>
      <c r="BQ7900"/>
      <c r="BR7900"/>
      <c r="BS7900"/>
      <c r="BT7900"/>
      <c r="BU7900"/>
      <c r="BV7900"/>
      <c r="BW7900"/>
      <c r="BX7900"/>
      <c r="BY7900"/>
      <c r="BZ7900"/>
      <c r="CA7900"/>
      <c r="CB7900"/>
      <c r="CC7900"/>
      <c r="CD7900"/>
      <c r="CE7900"/>
      <c r="CF7900"/>
      <c r="CG7900"/>
      <c r="CH7900"/>
      <c r="CI7900"/>
      <c r="CJ7900"/>
    </row>
    <row r="7901" spans="39:88" x14ac:dyDescent="0.3"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  <c r="BF7901"/>
      <c r="BG7901"/>
      <c r="BH7901"/>
      <c r="BI7901"/>
      <c r="BJ7901"/>
      <c r="BK7901"/>
      <c r="BL7901"/>
      <c r="BM7901"/>
      <c r="BN7901"/>
      <c r="BO7901"/>
      <c r="BP7901"/>
      <c r="BQ7901"/>
      <c r="BR7901"/>
      <c r="BS7901"/>
      <c r="BT7901"/>
      <c r="BU7901"/>
      <c r="BV7901"/>
      <c r="BW7901"/>
      <c r="BX7901"/>
      <c r="BY7901"/>
      <c r="BZ7901"/>
      <c r="CA7901"/>
      <c r="CB7901"/>
      <c r="CC7901"/>
      <c r="CD7901"/>
      <c r="CE7901"/>
      <c r="CF7901"/>
      <c r="CG7901"/>
      <c r="CH7901"/>
      <c r="CI7901"/>
      <c r="CJ7901"/>
    </row>
    <row r="7902" spans="39:88" x14ac:dyDescent="0.3"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  <c r="BF7902"/>
      <c r="BG7902"/>
      <c r="BH7902"/>
      <c r="BI7902"/>
      <c r="BJ7902"/>
      <c r="BK7902"/>
      <c r="BL7902"/>
      <c r="BM7902"/>
      <c r="BN7902"/>
      <c r="BO7902"/>
      <c r="BP7902"/>
      <c r="BQ7902"/>
      <c r="BR7902"/>
      <c r="BS7902"/>
      <c r="BT7902"/>
      <c r="BU7902"/>
      <c r="BV7902"/>
      <c r="BW7902"/>
      <c r="BX7902"/>
      <c r="BY7902"/>
      <c r="BZ7902"/>
      <c r="CA7902"/>
      <c r="CB7902"/>
      <c r="CC7902"/>
      <c r="CD7902"/>
      <c r="CE7902"/>
      <c r="CF7902"/>
      <c r="CG7902"/>
      <c r="CH7902"/>
      <c r="CI7902"/>
      <c r="CJ7902"/>
    </row>
    <row r="7903" spans="39:88" x14ac:dyDescent="0.3"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  <c r="BF7903"/>
      <c r="BG7903"/>
      <c r="BH7903"/>
      <c r="BI7903"/>
      <c r="BJ7903"/>
      <c r="BK7903"/>
      <c r="BL7903"/>
      <c r="BM7903"/>
      <c r="BN7903"/>
      <c r="BO7903"/>
      <c r="BP7903"/>
      <c r="BQ7903"/>
      <c r="BR7903"/>
      <c r="BS7903"/>
      <c r="BT7903"/>
      <c r="BU7903"/>
      <c r="BV7903"/>
      <c r="BW7903"/>
      <c r="BX7903"/>
      <c r="BY7903"/>
      <c r="BZ7903"/>
      <c r="CA7903"/>
      <c r="CB7903"/>
      <c r="CC7903"/>
      <c r="CD7903"/>
      <c r="CE7903"/>
      <c r="CF7903"/>
      <c r="CG7903"/>
      <c r="CH7903"/>
      <c r="CI7903"/>
      <c r="CJ7903"/>
    </row>
    <row r="7904" spans="39:88" x14ac:dyDescent="0.3"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  <c r="BF7904"/>
      <c r="BG7904"/>
      <c r="BH7904"/>
      <c r="BI7904"/>
      <c r="BJ7904"/>
      <c r="BK7904"/>
      <c r="BL7904"/>
      <c r="BM7904"/>
      <c r="BN7904"/>
      <c r="BO7904"/>
      <c r="BP7904"/>
      <c r="BQ7904"/>
      <c r="BR7904"/>
      <c r="BS7904"/>
      <c r="BT7904"/>
      <c r="BU7904"/>
      <c r="BV7904"/>
      <c r="BW7904"/>
      <c r="BX7904"/>
      <c r="BY7904"/>
      <c r="BZ7904"/>
      <c r="CA7904"/>
      <c r="CB7904"/>
      <c r="CC7904"/>
      <c r="CD7904"/>
      <c r="CE7904"/>
      <c r="CF7904"/>
      <c r="CG7904"/>
      <c r="CH7904"/>
      <c r="CI7904"/>
      <c r="CJ7904"/>
    </row>
    <row r="7905" spans="39:88" x14ac:dyDescent="0.3"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  <c r="BF7905"/>
      <c r="BG7905"/>
      <c r="BH7905"/>
      <c r="BI7905"/>
      <c r="BJ7905"/>
      <c r="BK7905"/>
      <c r="BL7905"/>
      <c r="BM7905"/>
      <c r="BN7905"/>
      <c r="BO7905"/>
      <c r="BP7905"/>
      <c r="BQ7905"/>
      <c r="BR7905"/>
      <c r="BS7905"/>
      <c r="BT7905"/>
      <c r="BU7905"/>
      <c r="BV7905"/>
      <c r="BW7905"/>
      <c r="BX7905"/>
      <c r="BY7905"/>
      <c r="BZ7905"/>
      <c r="CA7905"/>
      <c r="CB7905"/>
      <c r="CC7905"/>
      <c r="CD7905"/>
      <c r="CE7905"/>
      <c r="CF7905"/>
      <c r="CG7905"/>
      <c r="CH7905"/>
      <c r="CI7905"/>
      <c r="CJ7905"/>
    </row>
    <row r="7906" spans="39:88" x14ac:dyDescent="0.3"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  <c r="BF7906"/>
      <c r="BG7906"/>
      <c r="BH7906"/>
      <c r="BI7906"/>
      <c r="BJ7906"/>
      <c r="BK7906"/>
      <c r="BL7906"/>
      <c r="BM7906"/>
      <c r="BN7906"/>
      <c r="BO7906"/>
      <c r="BP7906"/>
      <c r="BQ7906"/>
      <c r="BR7906"/>
      <c r="BS7906"/>
      <c r="BT7906"/>
      <c r="BU7906"/>
      <c r="BV7906"/>
      <c r="BW7906"/>
      <c r="BX7906"/>
      <c r="BY7906"/>
      <c r="BZ7906"/>
      <c r="CA7906"/>
      <c r="CB7906"/>
      <c r="CC7906"/>
      <c r="CD7906"/>
      <c r="CE7906"/>
      <c r="CF7906"/>
      <c r="CG7906"/>
      <c r="CH7906"/>
      <c r="CI7906"/>
      <c r="CJ7906"/>
    </row>
    <row r="7907" spans="39:88" x14ac:dyDescent="0.3"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  <c r="BF7907"/>
      <c r="BG7907"/>
      <c r="BH7907"/>
      <c r="BI7907"/>
      <c r="BJ7907"/>
      <c r="BK7907"/>
      <c r="BL7907"/>
      <c r="BM7907"/>
      <c r="BN7907"/>
      <c r="BO7907"/>
      <c r="BP7907"/>
      <c r="BQ7907"/>
      <c r="BR7907"/>
      <c r="BS7907"/>
      <c r="BT7907"/>
      <c r="BU7907"/>
      <c r="BV7907"/>
      <c r="BW7907"/>
      <c r="BX7907"/>
      <c r="BY7907"/>
      <c r="BZ7907"/>
      <c r="CA7907"/>
      <c r="CB7907"/>
      <c r="CC7907"/>
      <c r="CD7907"/>
      <c r="CE7907"/>
      <c r="CF7907"/>
      <c r="CG7907"/>
      <c r="CH7907"/>
      <c r="CI7907"/>
      <c r="CJ7907"/>
    </row>
    <row r="7908" spans="39:88" x14ac:dyDescent="0.3"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  <c r="BF7908"/>
      <c r="BG7908"/>
      <c r="BH7908"/>
      <c r="BI7908"/>
      <c r="BJ7908"/>
      <c r="BK7908"/>
      <c r="BL7908"/>
      <c r="BM7908"/>
      <c r="BN7908"/>
      <c r="BO7908"/>
      <c r="BP7908"/>
      <c r="BQ7908"/>
      <c r="BR7908"/>
      <c r="BS7908"/>
      <c r="BT7908"/>
      <c r="BU7908"/>
      <c r="BV7908"/>
      <c r="BW7908"/>
      <c r="BX7908"/>
      <c r="BY7908"/>
      <c r="BZ7908"/>
      <c r="CA7908"/>
      <c r="CB7908"/>
      <c r="CC7908"/>
      <c r="CD7908"/>
      <c r="CE7908"/>
      <c r="CF7908"/>
      <c r="CG7908"/>
      <c r="CH7908"/>
      <c r="CI7908"/>
      <c r="CJ7908"/>
    </row>
    <row r="7909" spans="39:88" x14ac:dyDescent="0.3"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  <c r="BF7909"/>
      <c r="BG7909"/>
      <c r="BH7909"/>
      <c r="BI7909"/>
      <c r="BJ7909"/>
      <c r="BK7909"/>
      <c r="BL7909"/>
      <c r="BM7909"/>
      <c r="BN7909"/>
      <c r="BO7909"/>
      <c r="BP7909"/>
      <c r="BQ7909"/>
      <c r="BR7909"/>
      <c r="BS7909"/>
      <c r="BT7909"/>
      <c r="BU7909"/>
      <c r="BV7909"/>
      <c r="BW7909"/>
      <c r="BX7909"/>
      <c r="BY7909"/>
      <c r="BZ7909"/>
      <c r="CA7909"/>
      <c r="CB7909"/>
      <c r="CC7909"/>
      <c r="CD7909"/>
      <c r="CE7909"/>
      <c r="CF7909"/>
      <c r="CG7909"/>
      <c r="CH7909"/>
      <c r="CI7909"/>
      <c r="CJ7909"/>
    </row>
    <row r="7910" spans="39:88" x14ac:dyDescent="0.3"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  <c r="BF7910"/>
      <c r="BG7910"/>
      <c r="BH7910"/>
      <c r="BI7910"/>
      <c r="BJ7910"/>
      <c r="BK7910"/>
      <c r="BL7910"/>
      <c r="BM7910"/>
      <c r="BN7910"/>
      <c r="BO7910"/>
      <c r="BP7910"/>
      <c r="BQ7910"/>
      <c r="BR7910"/>
      <c r="BS7910"/>
      <c r="BT7910"/>
      <c r="BU7910"/>
      <c r="BV7910"/>
      <c r="BW7910"/>
      <c r="BX7910"/>
      <c r="BY7910"/>
      <c r="BZ7910"/>
      <c r="CA7910"/>
      <c r="CB7910"/>
      <c r="CC7910"/>
      <c r="CD7910"/>
      <c r="CE7910"/>
      <c r="CF7910"/>
      <c r="CG7910"/>
      <c r="CH7910"/>
      <c r="CI7910"/>
      <c r="CJ7910"/>
    </row>
    <row r="7911" spans="39:88" x14ac:dyDescent="0.3"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  <c r="BF7911"/>
      <c r="BG7911"/>
      <c r="BH7911"/>
      <c r="BI7911"/>
      <c r="BJ7911"/>
      <c r="BK7911"/>
      <c r="BL7911"/>
      <c r="BM7911"/>
      <c r="BN7911"/>
      <c r="BO7911"/>
      <c r="BP7911"/>
      <c r="BQ7911"/>
      <c r="BR7911"/>
      <c r="BS7911"/>
      <c r="BT7911"/>
      <c r="BU7911"/>
      <c r="BV7911"/>
      <c r="BW7911"/>
      <c r="BX7911"/>
      <c r="BY7911"/>
      <c r="BZ7911"/>
      <c r="CA7911"/>
      <c r="CB7911"/>
      <c r="CC7911"/>
      <c r="CD7911"/>
      <c r="CE7911"/>
      <c r="CF7911"/>
      <c r="CG7911"/>
      <c r="CH7911"/>
      <c r="CI7911"/>
      <c r="CJ7911"/>
    </row>
    <row r="7912" spans="39:88" x14ac:dyDescent="0.3"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  <c r="BF7912"/>
      <c r="BG7912"/>
      <c r="BH7912"/>
      <c r="BI7912"/>
      <c r="BJ7912"/>
      <c r="BK7912"/>
      <c r="BL7912"/>
      <c r="BM7912"/>
      <c r="BN7912"/>
      <c r="BO7912"/>
      <c r="BP7912"/>
      <c r="BQ7912"/>
      <c r="BR7912"/>
      <c r="BS7912"/>
      <c r="BT7912"/>
      <c r="BU7912"/>
      <c r="BV7912"/>
      <c r="BW7912"/>
      <c r="BX7912"/>
      <c r="BY7912"/>
      <c r="BZ7912"/>
      <c r="CA7912"/>
      <c r="CB7912"/>
      <c r="CC7912"/>
      <c r="CD7912"/>
      <c r="CE7912"/>
      <c r="CF7912"/>
      <c r="CG7912"/>
      <c r="CH7912"/>
      <c r="CI7912"/>
      <c r="CJ7912"/>
    </row>
    <row r="7913" spans="39:88" x14ac:dyDescent="0.3"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  <c r="BF7913"/>
      <c r="BG7913"/>
      <c r="BH7913"/>
      <c r="BI7913"/>
      <c r="BJ7913"/>
      <c r="BK7913"/>
      <c r="BL7913"/>
      <c r="BM7913"/>
      <c r="BN7913"/>
      <c r="BO7913"/>
      <c r="BP7913"/>
      <c r="BQ7913"/>
      <c r="BR7913"/>
      <c r="BS7913"/>
      <c r="BT7913"/>
      <c r="BU7913"/>
      <c r="BV7913"/>
      <c r="BW7913"/>
      <c r="BX7913"/>
      <c r="BY7913"/>
      <c r="BZ7913"/>
      <c r="CA7913"/>
      <c r="CB7913"/>
      <c r="CC7913"/>
      <c r="CD7913"/>
      <c r="CE7913"/>
      <c r="CF7913"/>
      <c r="CG7913"/>
      <c r="CH7913"/>
      <c r="CI7913"/>
      <c r="CJ7913"/>
    </row>
    <row r="7914" spans="39:88" x14ac:dyDescent="0.3"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  <c r="BF7914"/>
      <c r="BG7914"/>
      <c r="BH7914"/>
      <c r="BI7914"/>
      <c r="BJ7914"/>
      <c r="BK7914"/>
      <c r="BL7914"/>
      <c r="BM7914"/>
      <c r="BN7914"/>
      <c r="BO7914"/>
      <c r="BP7914"/>
      <c r="BQ7914"/>
      <c r="BR7914"/>
      <c r="BS7914"/>
      <c r="BT7914"/>
      <c r="BU7914"/>
      <c r="BV7914"/>
      <c r="BW7914"/>
      <c r="BX7914"/>
      <c r="BY7914"/>
      <c r="BZ7914"/>
      <c r="CA7914"/>
      <c r="CB7914"/>
      <c r="CC7914"/>
      <c r="CD7914"/>
      <c r="CE7914"/>
      <c r="CF7914"/>
      <c r="CG7914"/>
      <c r="CH7914"/>
      <c r="CI7914"/>
      <c r="CJ7914"/>
    </row>
    <row r="7915" spans="39:88" x14ac:dyDescent="0.3"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  <c r="BF7915"/>
      <c r="BG7915"/>
      <c r="BH7915"/>
      <c r="BI7915"/>
      <c r="BJ7915"/>
      <c r="BK7915"/>
      <c r="BL7915"/>
      <c r="BM7915"/>
      <c r="BN7915"/>
      <c r="BO7915"/>
      <c r="BP7915"/>
      <c r="BQ7915"/>
      <c r="BR7915"/>
      <c r="BS7915"/>
      <c r="BT7915"/>
      <c r="BU7915"/>
      <c r="BV7915"/>
      <c r="BW7915"/>
      <c r="BX7915"/>
      <c r="BY7915"/>
      <c r="BZ7915"/>
      <c r="CA7915"/>
      <c r="CB7915"/>
      <c r="CC7915"/>
      <c r="CD7915"/>
      <c r="CE7915"/>
      <c r="CF7915"/>
      <c r="CG7915"/>
      <c r="CH7915"/>
      <c r="CI7915"/>
      <c r="CJ7915"/>
    </row>
    <row r="7916" spans="39:88" x14ac:dyDescent="0.3"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  <c r="BF7916"/>
      <c r="BG7916"/>
      <c r="BH7916"/>
      <c r="BI7916"/>
      <c r="BJ7916"/>
      <c r="BK7916"/>
      <c r="BL7916"/>
      <c r="BM7916"/>
      <c r="BN7916"/>
      <c r="BO7916"/>
      <c r="BP7916"/>
      <c r="BQ7916"/>
      <c r="BR7916"/>
      <c r="BS7916"/>
      <c r="BT7916"/>
      <c r="BU7916"/>
      <c r="BV7916"/>
      <c r="BW7916"/>
      <c r="BX7916"/>
      <c r="BY7916"/>
      <c r="BZ7916"/>
      <c r="CA7916"/>
      <c r="CB7916"/>
      <c r="CC7916"/>
      <c r="CD7916"/>
      <c r="CE7916"/>
      <c r="CF7916"/>
      <c r="CG7916"/>
      <c r="CH7916"/>
      <c r="CI7916"/>
      <c r="CJ7916"/>
    </row>
    <row r="7917" spans="39:88" x14ac:dyDescent="0.3"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  <c r="BF7917"/>
      <c r="BG7917"/>
      <c r="BH7917"/>
      <c r="BI7917"/>
      <c r="BJ7917"/>
      <c r="BK7917"/>
      <c r="BL7917"/>
      <c r="BM7917"/>
      <c r="BN7917"/>
      <c r="BO7917"/>
      <c r="BP7917"/>
      <c r="BQ7917"/>
      <c r="BR7917"/>
      <c r="BS7917"/>
      <c r="BT7917"/>
      <c r="BU7917"/>
      <c r="BV7917"/>
      <c r="BW7917"/>
      <c r="BX7917"/>
      <c r="BY7917"/>
      <c r="BZ7917"/>
      <c r="CA7917"/>
      <c r="CB7917"/>
      <c r="CC7917"/>
      <c r="CD7917"/>
      <c r="CE7917"/>
      <c r="CF7917"/>
      <c r="CG7917"/>
      <c r="CH7917"/>
      <c r="CI7917"/>
      <c r="CJ7917"/>
    </row>
    <row r="7918" spans="39:88" x14ac:dyDescent="0.3"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  <c r="BF7918"/>
      <c r="BG7918"/>
      <c r="BH7918"/>
      <c r="BI7918"/>
      <c r="BJ7918"/>
      <c r="BK7918"/>
      <c r="BL7918"/>
      <c r="BM7918"/>
      <c r="BN7918"/>
      <c r="BO7918"/>
      <c r="BP7918"/>
      <c r="BQ7918"/>
      <c r="BR7918"/>
      <c r="BS7918"/>
      <c r="BT7918"/>
      <c r="BU7918"/>
      <c r="BV7918"/>
      <c r="BW7918"/>
      <c r="BX7918"/>
      <c r="BY7918"/>
      <c r="BZ7918"/>
      <c r="CA7918"/>
      <c r="CB7918"/>
      <c r="CC7918"/>
      <c r="CD7918"/>
      <c r="CE7918"/>
      <c r="CF7918"/>
      <c r="CG7918"/>
      <c r="CH7918"/>
      <c r="CI7918"/>
      <c r="CJ7918"/>
    </row>
    <row r="7919" spans="39:88" x14ac:dyDescent="0.3"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  <c r="BF7919"/>
      <c r="BG7919"/>
      <c r="BH7919"/>
      <c r="BI7919"/>
      <c r="BJ7919"/>
      <c r="BK7919"/>
      <c r="BL7919"/>
      <c r="BM7919"/>
      <c r="BN7919"/>
      <c r="BO7919"/>
      <c r="BP7919"/>
      <c r="BQ7919"/>
      <c r="BR7919"/>
      <c r="BS7919"/>
      <c r="BT7919"/>
      <c r="BU7919"/>
      <c r="BV7919"/>
      <c r="BW7919"/>
      <c r="BX7919"/>
      <c r="BY7919"/>
      <c r="BZ7919"/>
      <c r="CA7919"/>
      <c r="CB7919"/>
      <c r="CC7919"/>
      <c r="CD7919"/>
      <c r="CE7919"/>
      <c r="CF7919"/>
      <c r="CG7919"/>
      <c r="CH7919"/>
      <c r="CI7919"/>
      <c r="CJ7919"/>
    </row>
    <row r="7920" spans="39:88" x14ac:dyDescent="0.3"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  <c r="BF7920"/>
      <c r="BG7920"/>
      <c r="BH7920"/>
      <c r="BI7920"/>
      <c r="BJ7920"/>
      <c r="BK7920"/>
      <c r="BL7920"/>
      <c r="BM7920"/>
      <c r="BN7920"/>
      <c r="BO7920"/>
      <c r="BP7920"/>
      <c r="BQ7920"/>
      <c r="BR7920"/>
      <c r="BS7920"/>
      <c r="BT7920"/>
      <c r="BU7920"/>
      <c r="BV7920"/>
      <c r="BW7920"/>
      <c r="BX7920"/>
      <c r="BY7920"/>
      <c r="BZ7920"/>
      <c r="CA7920"/>
      <c r="CB7920"/>
      <c r="CC7920"/>
      <c r="CD7920"/>
      <c r="CE7920"/>
      <c r="CF7920"/>
      <c r="CG7920"/>
      <c r="CH7920"/>
      <c r="CI7920"/>
      <c r="CJ7920"/>
    </row>
    <row r="7921" spans="39:88" x14ac:dyDescent="0.3"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  <c r="BF7921"/>
      <c r="BG7921"/>
      <c r="BH7921"/>
      <c r="BI7921"/>
      <c r="BJ7921"/>
      <c r="BK7921"/>
      <c r="BL7921"/>
      <c r="BM7921"/>
      <c r="BN7921"/>
      <c r="BO7921"/>
      <c r="BP7921"/>
      <c r="BQ7921"/>
      <c r="BR7921"/>
      <c r="BS7921"/>
      <c r="BT7921"/>
      <c r="BU7921"/>
      <c r="BV7921"/>
      <c r="BW7921"/>
      <c r="BX7921"/>
      <c r="BY7921"/>
      <c r="BZ7921"/>
      <c r="CA7921"/>
      <c r="CB7921"/>
      <c r="CC7921"/>
      <c r="CD7921"/>
      <c r="CE7921"/>
      <c r="CF7921"/>
      <c r="CG7921"/>
      <c r="CH7921"/>
      <c r="CI7921"/>
      <c r="CJ7921"/>
    </row>
    <row r="7922" spans="39:88" x14ac:dyDescent="0.3"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  <c r="BF7922"/>
      <c r="BG7922"/>
      <c r="BH7922"/>
      <c r="BI7922"/>
      <c r="BJ7922"/>
      <c r="BK7922"/>
      <c r="BL7922"/>
      <c r="BM7922"/>
      <c r="BN7922"/>
      <c r="BO7922"/>
      <c r="BP7922"/>
      <c r="BQ7922"/>
      <c r="BR7922"/>
      <c r="BS7922"/>
      <c r="BT7922"/>
      <c r="BU7922"/>
      <c r="BV7922"/>
      <c r="BW7922"/>
      <c r="BX7922"/>
      <c r="BY7922"/>
      <c r="BZ7922"/>
      <c r="CA7922"/>
      <c r="CB7922"/>
      <c r="CC7922"/>
      <c r="CD7922"/>
      <c r="CE7922"/>
      <c r="CF7922"/>
      <c r="CG7922"/>
      <c r="CH7922"/>
      <c r="CI7922"/>
      <c r="CJ7922"/>
    </row>
    <row r="7923" spans="39:88" x14ac:dyDescent="0.3"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  <c r="BF7923"/>
      <c r="BG7923"/>
      <c r="BH7923"/>
      <c r="BI7923"/>
      <c r="BJ7923"/>
      <c r="BK7923"/>
      <c r="BL7923"/>
      <c r="BM7923"/>
      <c r="BN7923"/>
      <c r="BO7923"/>
      <c r="BP7923"/>
      <c r="BQ7923"/>
      <c r="BR7923"/>
      <c r="BS7923"/>
      <c r="BT7923"/>
      <c r="BU7923"/>
      <c r="BV7923"/>
      <c r="BW7923"/>
      <c r="BX7923"/>
      <c r="BY7923"/>
      <c r="BZ7923"/>
      <c r="CA7923"/>
      <c r="CB7923"/>
      <c r="CC7923"/>
      <c r="CD7923"/>
      <c r="CE7923"/>
      <c r="CF7923"/>
      <c r="CG7923"/>
      <c r="CH7923"/>
      <c r="CI7923"/>
      <c r="CJ7923"/>
    </row>
    <row r="7924" spans="39:88" x14ac:dyDescent="0.3"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  <c r="BF7924"/>
      <c r="BG7924"/>
      <c r="BH7924"/>
      <c r="BI7924"/>
      <c r="BJ7924"/>
      <c r="BK7924"/>
      <c r="BL7924"/>
      <c r="BM7924"/>
      <c r="BN7924"/>
      <c r="BO7924"/>
      <c r="BP7924"/>
      <c r="BQ7924"/>
      <c r="BR7924"/>
      <c r="BS7924"/>
      <c r="BT7924"/>
      <c r="BU7924"/>
      <c r="BV7924"/>
      <c r="BW7924"/>
      <c r="BX7924"/>
      <c r="BY7924"/>
      <c r="BZ7924"/>
      <c r="CA7924"/>
      <c r="CB7924"/>
      <c r="CC7924"/>
      <c r="CD7924"/>
      <c r="CE7924"/>
      <c r="CF7924"/>
      <c r="CG7924"/>
      <c r="CH7924"/>
      <c r="CI7924"/>
      <c r="CJ7924"/>
    </row>
    <row r="7925" spans="39:88" x14ac:dyDescent="0.3"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  <c r="BF7925"/>
      <c r="BG7925"/>
      <c r="BH7925"/>
      <c r="BI7925"/>
      <c r="BJ7925"/>
      <c r="BK7925"/>
      <c r="BL7925"/>
      <c r="BM7925"/>
      <c r="BN7925"/>
      <c r="BO7925"/>
      <c r="BP7925"/>
      <c r="BQ7925"/>
      <c r="BR7925"/>
      <c r="BS7925"/>
      <c r="BT7925"/>
      <c r="BU7925"/>
      <c r="BV7925"/>
      <c r="BW7925"/>
      <c r="BX7925"/>
      <c r="BY7925"/>
      <c r="BZ7925"/>
      <c r="CA7925"/>
      <c r="CB7925"/>
      <c r="CC7925"/>
      <c r="CD7925"/>
      <c r="CE7925"/>
      <c r="CF7925"/>
      <c r="CG7925"/>
      <c r="CH7925"/>
      <c r="CI7925"/>
      <c r="CJ7925"/>
    </row>
    <row r="7926" spans="39:88" x14ac:dyDescent="0.3"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  <c r="BF7926"/>
      <c r="BG7926"/>
      <c r="BH7926"/>
      <c r="BI7926"/>
      <c r="BJ7926"/>
      <c r="BK7926"/>
      <c r="BL7926"/>
      <c r="BM7926"/>
      <c r="BN7926"/>
      <c r="BO7926"/>
      <c r="BP7926"/>
      <c r="BQ7926"/>
      <c r="BR7926"/>
      <c r="BS7926"/>
      <c r="BT7926"/>
      <c r="BU7926"/>
      <c r="BV7926"/>
      <c r="BW7926"/>
      <c r="BX7926"/>
      <c r="BY7926"/>
      <c r="BZ7926"/>
      <c r="CA7926"/>
      <c r="CB7926"/>
      <c r="CC7926"/>
      <c r="CD7926"/>
      <c r="CE7926"/>
      <c r="CF7926"/>
      <c r="CG7926"/>
      <c r="CH7926"/>
      <c r="CI7926"/>
      <c r="CJ7926"/>
    </row>
    <row r="7927" spans="39:88" x14ac:dyDescent="0.3"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  <c r="BF7927"/>
      <c r="BG7927"/>
      <c r="BH7927"/>
      <c r="BI7927"/>
      <c r="BJ7927"/>
      <c r="BK7927"/>
      <c r="BL7927"/>
      <c r="BM7927"/>
      <c r="BN7927"/>
      <c r="BO7927"/>
      <c r="BP7927"/>
      <c r="BQ7927"/>
      <c r="BR7927"/>
      <c r="BS7927"/>
      <c r="BT7927"/>
      <c r="BU7927"/>
      <c r="BV7927"/>
      <c r="BW7927"/>
      <c r="BX7927"/>
      <c r="BY7927"/>
      <c r="BZ7927"/>
      <c r="CA7927"/>
      <c r="CB7927"/>
      <c r="CC7927"/>
      <c r="CD7927"/>
      <c r="CE7927"/>
      <c r="CF7927"/>
      <c r="CG7927"/>
      <c r="CH7927"/>
      <c r="CI7927"/>
      <c r="CJ7927"/>
    </row>
    <row r="7928" spans="39:88" x14ac:dyDescent="0.3"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  <c r="BF7928"/>
      <c r="BG7928"/>
      <c r="BH7928"/>
      <c r="BI7928"/>
      <c r="BJ7928"/>
      <c r="BK7928"/>
      <c r="BL7928"/>
      <c r="BM7928"/>
      <c r="BN7928"/>
      <c r="BO7928"/>
      <c r="BP7928"/>
      <c r="BQ7928"/>
      <c r="BR7928"/>
      <c r="BS7928"/>
      <c r="BT7928"/>
      <c r="BU7928"/>
      <c r="BV7928"/>
      <c r="BW7928"/>
      <c r="BX7928"/>
      <c r="BY7928"/>
      <c r="BZ7928"/>
      <c r="CA7928"/>
      <c r="CB7928"/>
      <c r="CC7928"/>
      <c r="CD7928"/>
      <c r="CE7928"/>
      <c r="CF7928"/>
      <c r="CG7928"/>
      <c r="CH7928"/>
      <c r="CI7928"/>
      <c r="CJ7928"/>
    </row>
    <row r="7929" spans="39:88" x14ac:dyDescent="0.3"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  <c r="BF7929"/>
      <c r="BG7929"/>
      <c r="BH7929"/>
      <c r="BI7929"/>
      <c r="BJ7929"/>
      <c r="BK7929"/>
      <c r="BL7929"/>
      <c r="BM7929"/>
      <c r="BN7929"/>
      <c r="BO7929"/>
      <c r="BP7929"/>
      <c r="BQ7929"/>
      <c r="BR7929"/>
      <c r="BS7929"/>
      <c r="BT7929"/>
      <c r="BU7929"/>
      <c r="BV7929"/>
      <c r="BW7929"/>
      <c r="BX7929"/>
      <c r="BY7929"/>
      <c r="BZ7929"/>
      <c r="CA7929"/>
      <c r="CB7929"/>
      <c r="CC7929"/>
      <c r="CD7929"/>
      <c r="CE7929"/>
      <c r="CF7929"/>
      <c r="CG7929"/>
      <c r="CH7929"/>
      <c r="CI7929"/>
      <c r="CJ7929"/>
    </row>
    <row r="7930" spans="39:88" x14ac:dyDescent="0.3"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  <c r="BF7930"/>
      <c r="BG7930"/>
      <c r="BH7930"/>
      <c r="BI7930"/>
      <c r="BJ7930"/>
      <c r="BK7930"/>
      <c r="BL7930"/>
      <c r="BM7930"/>
      <c r="BN7930"/>
      <c r="BO7930"/>
      <c r="BP7930"/>
      <c r="BQ7930"/>
      <c r="BR7930"/>
      <c r="BS7930"/>
      <c r="BT7930"/>
      <c r="BU7930"/>
      <c r="BV7930"/>
      <c r="BW7930"/>
      <c r="BX7930"/>
      <c r="BY7930"/>
      <c r="BZ7930"/>
      <c r="CA7930"/>
      <c r="CB7930"/>
      <c r="CC7930"/>
      <c r="CD7930"/>
      <c r="CE7930"/>
      <c r="CF7930"/>
      <c r="CG7930"/>
      <c r="CH7930"/>
      <c r="CI7930"/>
      <c r="CJ7930"/>
    </row>
    <row r="7931" spans="39:88" x14ac:dyDescent="0.3"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  <c r="BF7931"/>
      <c r="BG7931"/>
      <c r="BH7931"/>
      <c r="BI7931"/>
      <c r="BJ7931"/>
      <c r="BK7931"/>
      <c r="BL7931"/>
      <c r="BM7931"/>
      <c r="BN7931"/>
      <c r="BO7931"/>
      <c r="BP7931"/>
      <c r="BQ7931"/>
      <c r="BR7931"/>
      <c r="BS7931"/>
      <c r="BT7931"/>
      <c r="BU7931"/>
      <c r="BV7931"/>
      <c r="BW7931"/>
      <c r="BX7931"/>
      <c r="BY7931"/>
      <c r="BZ7931"/>
      <c r="CA7931"/>
      <c r="CB7931"/>
      <c r="CC7931"/>
      <c r="CD7931"/>
      <c r="CE7931"/>
      <c r="CF7931"/>
      <c r="CG7931"/>
      <c r="CH7931"/>
      <c r="CI7931"/>
      <c r="CJ7931"/>
    </row>
    <row r="7932" spans="39:88" x14ac:dyDescent="0.3"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  <c r="BF7932"/>
      <c r="BG7932"/>
      <c r="BH7932"/>
      <c r="BI7932"/>
      <c r="BJ7932"/>
      <c r="BK7932"/>
      <c r="BL7932"/>
      <c r="BM7932"/>
      <c r="BN7932"/>
      <c r="BO7932"/>
      <c r="BP7932"/>
      <c r="BQ7932"/>
      <c r="BR7932"/>
      <c r="BS7932"/>
      <c r="BT7932"/>
      <c r="BU7932"/>
      <c r="BV7932"/>
      <c r="BW7932"/>
      <c r="BX7932"/>
      <c r="BY7932"/>
      <c r="BZ7932"/>
      <c r="CA7932"/>
      <c r="CB7932"/>
      <c r="CC7932"/>
      <c r="CD7932"/>
      <c r="CE7932"/>
      <c r="CF7932"/>
      <c r="CG7932"/>
      <c r="CH7932"/>
      <c r="CI7932"/>
      <c r="CJ7932"/>
    </row>
    <row r="7933" spans="39:88" x14ac:dyDescent="0.3"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  <c r="BF7933"/>
      <c r="BG7933"/>
      <c r="BH7933"/>
      <c r="BI7933"/>
      <c r="BJ7933"/>
      <c r="BK7933"/>
      <c r="BL7933"/>
      <c r="BM7933"/>
      <c r="BN7933"/>
      <c r="BO7933"/>
      <c r="BP7933"/>
      <c r="BQ7933"/>
      <c r="BR7933"/>
      <c r="BS7933"/>
      <c r="BT7933"/>
      <c r="BU7933"/>
      <c r="BV7933"/>
      <c r="BW7933"/>
      <c r="BX7933"/>
      <c r="BY7933"/>
      <c r="BZ7933"/>
      <c r="CA7933"/>
      <c r="CB7933"/>
      <c r="CC7933"/>
      <c r="CD7933"/>
      <c r="CE7933"/>
      <c r="CF7933"/>
      <c r="CG7933"/>
      <c r="CH7933"/>
      <c r="CI7933"/>
      <c r="CJ7933"/>
    </row>
    <row r="7934" spans="39:88" x14ac:dyDescent="0.3"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  <c r="BF7934"/>
      <c r="BG7934"/>
      <c r="BH7934"/>
      <c r="BI7934"/>
      <c r="BJ7934"/>
      <c r="BK7934"/>
      <c r="BL7934"/>
      <c r="BM7934"/>
      <c r="BN7934"/>
      <c r="BO7934"/>
      <c r="BP7934"/>
      <c r="BQ7934"/>
      <c r="BR7934"/>
      <c r="BS7934"/>
      <c r="BT7934"/>
      <c r="BU7934"/>
      <c r="BV7934"/>
      <c r="BW7934"/>
      <c r="BX7934"/>
      <c r="BY7934"/>
      <c r="BZ7934"/>
      <c r="CA7934"/>
      <c r="CB7934"/>
      <c r="CC7934"/>
      <c r="CD7934"/>
      <c r="CE7934"/>
      <c r="CF7934"/>
      <c r="CG7934"/>
      <c r="CH7934"/>
      <c r="CI7934"/>
      <c r="CJ7934"/>
    </row>
    <row r="7935" spans="39:88" x14ac:dyDescent="0.3"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  <c r="BF7935"/>
      <c r="BG7935"/>
      <c r="BH7935"/>
      <c r="BI7935"/>
      <c r="BJ7935"/>
      <c r="BK7935"/>
      <c r="BL7935"/>
      <c r="BM7935"/>
      <c r="BN7935"/>
      <c r="BO7935"/>
      <c r="BP7935"/>
      <c r="BQ7935"/>
      <c r="BR7935"/>
      <c r="BS7935"/>
      <c r="BT7935"/>
      <c r="BU7935"/>
      <c r="BV7935"/>
      <c r="BW7935"/>
      <c r="BX7935"/>
      <c r="BY7935"/>
      <c r="BZ7935"/>
      <c r="CA7935"/>
      <c r="CB7935"/>
      <c r="CC7935"/>
      <c r="CD7935"/>
      <c r="CE7935"/>
      <c r="CF7935"/>
      <c r="CG7935"/>
      <c r="CH7935"/>
      <c r="CI7935"/>
      <c r="CJ7935"/>
    </row>
    <row r="7936" spans="39:88" x14ac:dyDescent="0.3"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  <c r="BF7936"/>
      <c r="BG7936"/>
      <c r="BH7936"/>
      <c r="BI7936"/>
      <c r="BJ7936"/>
      <c r="BK7936"/>
      <c r="BL7936"/>
      <c r="BM7936"/>
      <c r="BN7936"/>
      <c r="BO7936"/>
      <c r="BP7936"/>
      <c r="BQ7936"/>
      <c r="BR7936"/>
      <c r="BS7936"/>
      <c r="BT7936"/>
      <c r="BU7936"/>
      <c r="BV7936"/>
      <c r="BW7936"/>
      <c r="BX7936"/>
      <c r="BY7936"/>
      <c r="BZ7936"/>
      <c r="CA7936"/>
      <c r="CB7936"/>
      <c r="CC7936"/>
      <c r="CD7936"/>
      <c r="CE7936"/>
      <c r="CF7936"/>
      <c r="CG7936"/>
      <c r="CH7936"/>
      <c r="CI7936"/>
      <c r="CJ7936"/>
    </row>
    <row r="7937" spans="39:88" x14ac:dyDescent="0.3"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  <c r="BF7937"/>
      <c r="BG7937"/>
      <c r="BH7937"/>
      <c r="BI7937"/>
      <c r="BJ7937"/>
      <c r="BK7937"/>
      <c r="BL7937"/>
      <c r="BM7937"/>
      <c r="BN7937"/>
      <c r="BO7937"/>
      <c r="BP7937"/>
      <c r="BQ7937"/>
      <c r="BR7937"/>
      <c r="BS7937"/>
      <c r="BT7937"/>
      <c r="BU7937"/>
      <c r="BV7937"/>
      <c r="BW7937"/>
      <c r="BX7937"/>
      <c r="BY7937"/>
      <c r="BZ7937"/>
      <c r="CA7937"/>
      <c r="CB7937"/>
      <c r="CC7937"/>
      <c r="CD7937"/>
      <c r="CE7937"/>
      <c r="CF7937"/>
      <c r="CG7937"/>
      <c r="CH7937"/>
      <c r="CI7937"/>
      <c r="CJ7937"/>
    </row>
    <row r="7938" spans="39:88" x14ac:dyDescent="0.3"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  <c r="BF7938"/>
      <c r="BG7938"/>
      <c r="BH7938"/>
      <c r="BI7938"/>
      <c r="BJ7938"/>
      <c r="BK7938"/>
      <c r="BL7938"/>
      <c r="BM7938"/>
      <c r="BN7938"/>
      <c r="BO7938"/>
      <c r="BP7938"/>
      <c r="BQ7938"/>
      <c r="BR7938"/>
      <c r="BS7938"/>
      <c r="BT7938"/>
      <c r="BU7938"/>
      <c r="BV7938"/>
      <c r="BW7938"/>
      <c r="BX7938"/>
      <c r="BY7938"/>
      <c r="BZ7938"/>
      <c r="CA7938"/>
      <c r="CB7938"/>
      <c r="CC7938"/>
      <c r="CD7938"/>
      <c r="CE7938"/>
      <c r="CF7938"/>
      <c r="CG7938"/>
      <c r="CH7938"/>
      <c r="CI7938"/>
      <c r="CJ7938"/>
    </row>
    <row r="7939" spans="39:88" x14ac:dyDescent="0.3"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  <c r="BF7939"/>
      <c r="BG7939"/>
      <c r="BH7939"/>
      <c r="BI7939"/>
      <c r="BJ7939"/>
      <c r="BK7939"/>
      <c r="BL7939"/>
      <c r="BM7939"/>
      <c r="BN7939"/>
      <c r="BO7939"/>
      <c r="BP7939"/>
      <c r="BQ7939"/>
      <c r="BR7939"/>
      <c r="BS7939"/>
      <c r="BT7939"/>
      <c r="BU7939"/>
      <c r="BV7939"/>
      <c r="BW7939"/>
      <c r="BX7939"/>
      <c r="BY7939"/>
      <c r="BZ7939"/>
      <c r="CA7939"/>
      <c r="CB7939"/>
      <c r="CC7939"/>
      <c r="CD7939"/>
      <c r="CE7939"/>
      <c r="CF7939"/>
      <c r="CG7939"/>
      <c r="CH7939"/>
      <c r="CI7939"/>
      <c r="CJ7939"/>
    </row>
    <row r="7940" spans="39:88" x14ac:dyDescent="0.3"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  <c r="BF7940"/>
      <c r="BG7940"/>
      <c r="BH7940"/>
      <c r="BI7940"/>
      <c r="BJ7940"/>
      <c r="BK7940"/>
      <c r="BL7940"/>
      <c r="BM7940"/>
      <c r="BN7940"/>
      <c r="BO7940"/>
      <c r="BP7940"/>
      <c r="BQ7940"/>
      <c r="BR7940"/>
      <c r="BS7940"/>
      <c r="BT7940"/>
      <c r="BU7940"/>
      <c r="BV7940"/>
      <c r="BW7940"/>
      <c r="BX7940"/>
      <c r="BY7940"/>
      <c r="BZ7940"/>
      <c r="CA7940"/>
      <c r="CB7940"/>
      <c r="CC7940"/>
      <c r="CD7940"/>
      <c r="CE7940"/>
      <c r="CF7940"/>
      <c r="CG7940"/>
      <c r="CH7940"/>
      <c r="CI7940"/>
      <c r="CJ7940"/>
    </row>
    <row r="7941" spans="39:88" x14ac:dyDescent="0.3"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  <c r="BF7941"/>
      <c r="BG7941"/>
      <c r="BH7941"/>
      <c r="BI7941"/>
      <c r="BJ7941"/>
      <c r="BK7941"/>
      <c r="BL7941"/>
      <c r="BM7941"/>
      <c r="BN7941"/>
      <c r="BO7941"/>
      <c r="BP7941"/>
      <c r="BQ7941"/>
      <c r="BR7941"/>
      <c r="BS7941"/>
      <c r="BT7941"/>
      <c r="BU7941"/>
      <c r="BV7941"/>
      <c r="BW7941"/>
      <c r="BX7941"/>
      <c r="BY7941"/>
      <c r="BZ7941"/>
      <c r="CA7941"/>
      <c r="CB7941"/>
      <c r="CC7941"/>
      <c r="CD7941"/>
      <c r="CE7941"/>
      <c r="CF7941"/>
      <c r="CG7941"/>
      <c r="CH7941"/>
      <c r="CI7941"/>
      <c r="CJ7941"/>
    </row>
    <row r="7942" spans="39:88" x14ac:dyDescent="0.3"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  <c r="BF7942"/>
      <c r="BG7942"/>
      <c r="BH7942"/>
      <c r="BI7942"/>
      <c r="BJ7942"/>
      <c r="BK7942"/>
      <c r="BL7942"/>
      <c r="BM7942"/>
      <c r="BN7942"/>
      <c r="BO7942"/>
      <c r="BP7942"/>
      <c r="BQ7942"/>
      <c r="BR7942"/>
      <c r="BS7942"/>
      <c r="BT7942"/>
      <c r="BU7942"/>
      <c r="BV7942"/>
      <c r="BW7942"/>
      <c r="BX7942"/>
      <c r="BY7942"/>
      <c r="BZ7942"/>
      <c r="CA7942"/>
      <c r="CB7942"/>
      <c r="CC7942"/>
      <c r="CD7942"/>
      <c r="CE7942"/>
      <c r="CF7942"/>
      <c r="CG7942"/>
      <c r="CH7942"/>
      <c r="CI7942"/>
      <c r="CJ7942"/>
    </row>
    <row r="7943" spans="39:88" x14ac:dyDescent="0.3"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  <c r="BF7943"/>
      <c r="BG7943"/>
      <c r="BH7943"/>
      <c r="BI7943"/>
      <c r="BJ7943"/>
      <c r="BK7943"/>
      <c r="BL7943"/>
      <c r="BM7943"/>
      <c r="BN7943"/>
      <c r="BO7943"/>
      <c r="BP7943"/>
      <c r="BQ7943"/>
      <c r="BR7943"/>
      <c r="BS7943"/>
      <c r="BT7943"/>
      <c r="BU7943"/>
      <c r="BV7943"/>
      <c r="BW7943"/>
      <c r="BX7943"/>
      <c r="BY7943"/>
      <c r="BZ7943"/>
      <c r="CA7943"/>
      <c r="CB7943"/>
      <c r="CC7943"/>
      <c r="CD7943"/>
      <c r="CE7943"/>
      <c r="CF7943"/>
      <c r="CG7943"/>
      <c r="CH7943"/>
      <c r="CI7943"/>
      <c r="CJ7943"/>
    </row>
    <row r="7944" spans="39:88" x14ac:dyDescent="0.3"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  <c r="BF7944"/>
      <c r="BG7944"/>
      <c r="BH7944"/>
      <c r="BI7944"/>
      <c r="BJ7944"/>
      <c r="BK7944"/>
      <c r="BL7944"/>
      <c r="BM7944"/>
      <c r="BN7944"/>
      <c r="BO7944"/>
      <c r="BP7944"/>
      <c r="BQ7944"/>
      <c r="BR7944"/>
      <c r="BS7944"/>
      <c r="BT7944"/>
      <c r="BU7944"/>
      <c r="BV7944"/>
      <c r="BW7944"/>
      <c r="BX7944"/>
      <c r="BY7944"/>
      <c r="BZ7944"/>
      <c r="CA7944"/>
      <c r="CB7944"/>
      <c r="CC7944"/>
      <c r="CD7944"/>
      <c r="CE7944"/>
      <c r="CF7944"/>
      <c r="CG7944"/>
      <c r="CH7944"/>
      <c r="CI7944"/>
      <c r="CJ7944"/>
    </row>
    <row r="7945" spans="39:88" x14ac:dyDescent="0.3"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  <c r="BF7945"/>
      <c r="BG7945"/>
      <c r="BH7945"/>
      <c r="BI7945"/>
      <c r="BJ7945"/>
      <c r="BK7945"/>
      <c r="BL7945"/>
      <c r="BM7945"/>
      <c r="BN7945"/>
      <c r="BO7945"/>
      <c r="BP7945"/>
      <c r="BQ7945"/>
      <c r="BR7945"/>
      <c r="BS7945"/>
      <c r="BT7945"/>
      <c r="BU7945"/>
      <c r="BV7945"/>
      <c r="BW7945"/>
      <c r="BX7945"/>
      <c r="BY7945"/>
      <c r="BZ7945"/>
      <c r="CA7945"/>
      <c r="CB7945"/>
      <c r="CC7945"/>
      <c r="CD7945"/>
      <c r="CE7945"/>
      <c r="CF7945"/>
      <c r="CG7945"/>
      <c r="CH7945"/>
      <c r="CI7945"/>
      <c r="CJ7945"/>
    </row>
    <row r="7946" spans="39:88" x14ac:dyDescent="0.3"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  <c r="BF7946"/>
      <c r="BG7946"/>
      <c r="BH7946"/>
      <c r="BI7946"/>
      <c r="BJ7946"/>
      <c r="BK7946"/>
      <c r="BL7946"/>
      <c r="BM7946"/>
      <c r="BN7946"/>
      <c r="BO7946"/>
      <c r="BP7946"/>
      <c r="BQ7946"/>
      <c r="BR7946"/>
      <c r="BS7946"/>
      <c r="BT7946"/>
      <c r="BU7946"/>
      <c r="BV7946"/>
      <c r="BW7946"/>
      <c r="BX7946"/>
      <c r="BY7946"/>
      <c r="BZ7946"/>
      <c r="CA7946"/>
      <c r="CB7946"/>
      <c r="CC7946"/>
      <c r="CD7946"/>
      <c r="CE7946"/>
      <c r="CF7946"/>
      <c r="CG7946"/>
      <c r="CH7946"/>
      <c r="CI7946"/>
      <c r="CJ7946"/>
    </row>
    <row r="7947" spans="39:88" x14ac:dyDescent="0.3"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  <c r="BF7947"/>
      <c r="BG7947"/>
      <c r="BH7947"/>
      <c r="BI7947"/>
      <c r="BJ7947"/>
      <c r="BK7947"/>
      <c r="BL7947"/>
      <c r="BM7947"/>
      <c r="BN7947"/>
      <c r="BO7947"/>
      <c r="BP7947"/>
      <c r="BQ7947"/>
      <c r="BR7947"/>
      <c r="BS7947"/>
      <c r="BT7947"/>
      <c r="BU7947"/>
      <c r="BV7947"/>
      <c r="BW7947"/>
      <c r="BX7947"/>
      <c r="BY7947"/>
      <c r="BZ7947"/>
      <c r="CA7947"/>
      <c r="CB7947"/>
      <c r="CC7947"/>
      <c r="CD7947"/>
      <c r="CE7947"/>
      <c r="CF7947"/>
      <c r="CG7947"/>
      <c r="CH7947"/>
      <c r="CI7947"/>
      <c r="CJ7947"/>
    </row>
    <row r="7948" spans="39:88" x14ac:dyDescent="0.3"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  <c r="BF7948"/>
      <c r="BG7948"/>
      <c r="BH7948"/>
      <c r="BI7948"/>
      <c r="BJ7948"/>
      <c r="BK7948"/>
      <c r="BL7948"/>
      <c r="BM7948"/>
      <c r="BN7948"/>
      <c r="BO7948"/>
      <c r="BP7948"/>
      <c r="BQ7948"/>
      <c r="BR7948"/>
      <c r="BS7948"/>
      <c r="BT7948"/>
      <c r="BU7948"/>
      <c r="BV7948"/>
      <c r="BW7948"/>
      <c r="BX7948"/>
      <c r="BY7948"/>
      <c r="BZ7948"/>
      <c r="CA7948"/>
      <c r="CB7948"/>
      <c r="CC7948"/>
      <c r="CD7948"/>
      <c r="CE7948"/>
      <c r="CF7948"/>
      <c r="CG7948"/>
      <c r="CH7948"/>
      <c r="CI7948"/>
      <c r="CJ7948"/>
    </row>
    <row r="7949" spans="39:88" x14ac:dyDescent="0.3"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  <c r="BF7949"/>
      <c r="BG7949"/>
      <c r="BH7949"/>
      <c r="BI7949"/>
      <c r="BJ7949"/>
      <c r="BK7949"/>
      <c r="BL7949"/>
      <c r="BM7949"/>
      <c r="BN7949"/>
      <c r="BO7949"/>
      <c r="BP7949"/>
      <c r="BQ7949"/>
      <c r="BR7949"/>
      <c r="BS7949"/>
      <c r="BT7949"/>
      <c r="BU7949"/>
      <c r="BV7949"/>
      <c r="BW7949"/>
      <c r="BX7949"/>
      <c r="BY7949"/>
      <c r="BZ7949"/>
      <c r="CA7949"/>
      <c r="CB7949"/>
      <c r="CC7949"/>
      <c r="CD7949"/>
      <c r="CE7949"/>
      <c r="CF7949"/>
      <c r="CG7949"/>
      <c r="CH7949"/>
      <c r="CI7949"/>
      <c r="CJ7949"/>
    </row>
    <row r="7950" spans="39:88" x14ac:dyDescent="0.3"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  <c r="BF7950"/>
      <c r="BG7950"/>
      <c r="BH7950"/>
      <c r="BI7950"/>
      <c r="BJ7950"/>
      <c r="BK7950"/>
      <c r="BL7950"/>
      <c r="BM7950"/>
      <c r="BN7950"/>
      <c r="BO7950"/>
      <c r="BP7950"/>
      <c r="BQ7950"/>
      <c r="BR7950"/>
      <c r="BS7950"/>
      <c r="BT7950"/>
      <c r="BU7950"/>
      <c r="BV7950"/>
      <c r="BW7950"/>
      <c r="BX7950"/>
      <c r="BY7950"/>
      <c r="BZ7950"/>
      <c r="CA7950"/>
      <c r="CB7950"/>
      <c r="CC7950"/>
      <c r="CD7950"/>
      <c r="CE7950"/>
      <c r="CF7950"/>
      <c r="CG7950"/>
      <c r="CH7950"/>
      <c r="CI7950"/>
      <c r="CJ7950"/>
    </row>
    <row r="7951" spans="39:88" x14ac:dyDescent="0.3"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  <c r="BF7951"/>
      <c r="BG7951"/>
      <c r="BH7951"/>
      <c r="BI7951"/>
      <c r="BJ7951"/>
      <c r="BK7951"/>
      <c r="BL7951"/>
      <c r="BM7951"/>
      <c r="BN7951"/>
      <c r="BO7951"/>
      <c r="BP7951"/>
      <c r="BQ7951"/>
      <c r="BR7951"/>
      <c r="BS7951"/>
      <c r="BT7951"/>
      <c r="BU7951"/>
      <c r="BV7951"/>
      <c r="BW7951"/>
      <c r="BX7951"/>
      <c r="BY7951"/>
      <c r="BZ7951"/>
      <c r="CA7951"/>
      <c r="CB7951"/>
      <c r="CC7951"/>
      <c r="CD7951"/>
      <c r="CE7951"/>
      <c r="CF7951"/>
      <c r="CG7951"/>
      <c r="CH7951"/>
      <c r="CI7951"/>
      <c r="CJ7951"/>
    </row>
    <row r="7952" spans="39:88" x14ac:dyDescent="0.3"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  <c r="BF7952"/>
      <c r="BG7952"/>
      <c r="BH7952"/>
      <c r="BI7952"/>
      <c r="BJ7952"/>
      <c r="BK7952"/>
      <c r="BL7952"/>
      <c r="BM7952"/>
      <c r="BN7952"/>
      <c r="BO7952"/>
      <c r="BP7952"/>
      <c r="BQ7952"/>
      <c r="BR7952"/>
      <c r="BS7952"/>
      <c r="BT7952"/>
      <c r="BU7952"/>
      <c r="BV7952"/>
      <c r="BW7952"/>
      <c r="BX7952"/>
      <c r="BY7952"/>
      <c r="BZ7952"/>
      <c r="CA7952"/>
      <c r="CB7952"/>
      <c r="CC7952"/>
      <c r="CD7952"/>
      <c r="CE7952"/>
      <c r="CF7952"/>
      <c r="CG7952"/>
      <c r="CH7952"/>
      <c r="CI7952"/>
      <c r="CJ7952"/>
    </row>
    <row r="7953" spans="39:88" x14ac:dyDescent="0.3"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  <c r="BF7953"/>
      <c r="BG7953"/>
      <c r="BH7953"/>
      <c r="BI7953"/>
      <c r="BJ7953"/>
      <c r="BK7953"/>
      <c r="BL7953"/>
      <c r="BM7953"/>
      <c r="BN7953"/>
      <c r="BO7953"/>
      <c r="BP7953"/>
      <c r="BQ7953"/>
      <c r="BR7953"/>
      <c r="BS7953"/>
      <c r="BT7953"/>
      <c r="BU7953"/>
      <c r="BV7953"/>
      <c r="BW7953"/>
      <c r="BX7953"/>
      <c r="BY7953"/>
      <c r="BZ7953"/>
      <c r="CA7953"/>
      <c r="CB7953"/>
      <c r="CC7953"/>
      <c r="CD7953"/>
      <c r="CE7953"/>
      <c r="CF7953"/>
      <c r="CG7953"/>
      <c r="CH7953"/>
      <c r="CI7953"/>
      <c r="CJ7953"/>
    </row>
    <row r="7954" spans="39:88" x14ac:dyDescent="0.3"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  <c r="BF7954"/>
      <c r="BG7954"/>
      <c r="BH7954"/>
      <c r="BI7954"/>
      <c r="BJ7954"/>
      <c r="BK7954"/>
      <c r="BL7954"/>
      <c r="BM7954"/>
      <c r="BN7954"/>
      <c r="BO7954"/>
      <c r="BP7954"/>
      <c r="BQ7954"/>
      <c r="BR7954"/>
      <c r="BS7954"/>
      <c r="BT7954"/>
      <c r="BU7954"/>
      <c r="BV7954"/>
      <c r="BW7954"/>
      <c r="BX7954"/>
      <c r="BY7954"/>
      <c r="BZ7954"/>
      <c r="CA7954"/>
      <c r="CB7954"/>
      <c r="CC7954"/>
      <c r="CD7954"/>
      <c r="CE7954"/>
      <c r="CF7954"/>
      <c r="CG7954"/>
      <c r="CH7954"/>
      <c r="CI7954"/>
      <c r="CJ7954"/>
    </row>
    <row r="7955" spans="39:88" x14ac:dyDescent="0.3"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  <c r="BF7955"/>
      <c r="BG7955"/>
      <c r="BH7955"/>
      <c r="BI7955"/>
      <c r="BJ7955"/>
      <c r="BK7955"/>
      <c r="BL7955"/>
      <c r="BM7955"/>
      <c r="BN7955"/>
      <c r="BO7955"/>
      <c r="BP7955"/>
      <c r="BQ7955"/>
      <c r="BR7955"/>
      <c r="BS7955"/>
      <c r="BT7955"/>
      <c r="BU7955"/>
      <c r="BV7955"/>
      <c r="BW7955"/>
      <c r="BX7955"/>
      <c r="BY7955"/>
      <c r="BZ7955"/>
      <c r="CA7955"/>
      <c r="CB7955"/>
      <c r="CC7955"/>
      <c r="CD7955"/>
      <c r="CE7955"/>
      <c r="CF7955"/>
      <c r="CG7955"/>
      <c r="CH7955"/>
      <c r="CI7955"/>
      <c r="CJ7955"/>
    </row>
    <row r="7956" spans="39:88" x14ac:dyDescent="0.3"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  <c r="BF7956"/>
      <c r="BG7956"/>
      <c r="BH7956"/>
      <c r="BI7956"/>
      <c r="BJ7956"/>
      <c r="BK7956"/>
      <c r="BL7956"/>
      <c r="BM7956"/>
      <c r="BN7956"/>
      <c r="BO7956"/>
      <c r="BP7956"/>
      <c r="BQ7956"/>
      <c r="BR7956"/>
      <c r="BS7956"/>
      <c r="BT7956"/>
      <c r="BU7956"/>
      <c r="BV7956"/>
      <c r="BW7956"/>
      <c r="BX7956"/>
      <c r="BY7956"/>
      <c r="BZ7956"/>
      <c r="CA7956"/>
      <c r="CB7956"/>
      <c r="CC7956"/>
      <c r="CD7956"/>
      <c r="CE7956"/>
      <c r="CF7956"/>
      <c r="CG7956"/>
      <c r="CH7956"/>
      <c r="CI7956"/>
      <c r="CJ7956"/>
    </row>
    <row r="7957" spans="39:88" x14ac:dyDescent="0.3"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  <c r="BF7957"/>
      <c r="BG7957"/>
      <c r="BH7957"/>
      <c r="BI7957"/>
      <c r="BJ7957"/>
      <c r="BK7957"/>
      <c r="BL7957"/>
      <c r="BM7957"/>
      <c r="BN7957"/>
      <c r="BO7957"/>
      <c r="BP7957"/>
      <c r="BQ7957"/>
      <c r="BR7957"/>
      <c r="BS7957"/>
      <c r="BT7957"/>
      <c r="BU7957"/>
      <c r="BV7957"/>
      <c r="BW7957"/>
      <c r="BX7957"/>
      <c r="BY7957"/>
      <c r="BZ7957"/>
      <c r="CA7957"/>
      <c r="CB7957"/>
      <c r="CC7957"/>
      <c r="CD7957"/>
      <c r="CE7957"/>
      <c r="CF7957"/>
      <c r="CG7957"/>
      <c r="CH7957"/>
      <c r="CI7957"/>
      <c r="CJ7957"/>
    </row>
    <row r="7958" spans="39:88" x14ac:dyDescent="0.3"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  <c r="BF7958"/>
      <c r="BG7958"/>
      <c r="BH7958"/>
      <c r="BI7958"/>
      <c r="BJ7958"/>
      <c r="BK7958"/>
      <c r="BL7958"/>
      <c r="BM7958"/>
      <c r="BN7958"/>
      <c r="BO7958"/>
      <c r="BP7958"/>
      <c r="BQ7958"/>
      <c r="BR7958"/>
      <c r="BS7958"/>
      <c r="BT7958"/>
      <c r="BU7958"/>
      <c r="BV7958"/>
      <c r="BW7958"/>
      <c r="BX7958"/>
      <c r="BY7958"/>
      <c r="BZ7958"/>
      <c r="CA7958"/>
      <c r="CB7958"/>
      <c r="CC7958"/>
      <c r="CD7958"/>
      <c r="CE7958"/>
      <c r="CF7958"/>
      <c r="CG7958"/>
      <c r="CH7958"/>
      <c r="CI7958"/>
      <c r="CJ7958"/>
    </row>
    <row r="7959" spans="39:88" x14ac:dyDescent="0.3"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  <c r="BF7959"/>
      <c r="BG7959"/>
      <c r="BH7959"/>
      <c r="BI7959"/>
      <c r="BJ7959"/>
      <c r="BK7959"/>
      <c r="BL7959"/>
      <c r="BM7959"/>
      <c r="BN7959"/>
      <c r="BO7959"/>
      <c r="BP7959"/>
      <c r="BQ7959"/>
      <c r="BR7959"/>
      <c r="BS7959"/>
      <c r="BT7959"/>
      <c r="BU7959"/>
      <c r="BV7959"/>
      <c r="BW7959"/>
      <c r="BX7959"/>
      <c r="BY7959"/>
      <c r="BZ7959"/>
      <c r="CA7959"/>
      <c r="CB7959"/>
      <c r="CC7959"/>
      <c r="CD7959"/>
      <c r="CE7959"/>
      <c r="CF7959"/>
      <c r="CG7959"/>
      <c r="CH7959"/>
      <c r="CI7959"/>
      <c r="CJ7959"/>
    </row>
    <row r="7960" spans="39:88" x14ac:dyDescent="0.3"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  <c r="BF7960"/>
      <c r="BG7960"/>
      <c r="BH7960"/>
      <c r="BI7960"/>
      <c r="BJ7960"/>
      <c r="BK7960"/>
      <c r="BL7960"/>
      <c r="BM7960"/>
      <c r="BN7960"/>
      <c r="BO7960"/>
      <c r="BP7960"/>
      <c r="BQ7960"/>
      <c r="BR7960"/>
      <c r="BS7960"/>
      <c r="BT7960"/>
      <c r="BU7960"/>
      <c r="BV7960"/>
      <c r="BW7960"/>
      <c r="BX7960"/>
      <c r="BY7960"/>
      <c r="BZ7960"/>
      <c r="CA7960"/>
      <c r="CB7960"/>
      <c r="CC7960"/>
      <c r="CD7960"/>
      <c r="CE7960"/>
      <c r="CF7960"/>
      <c r="CG7960"/>
      <c r="CH7960"/>
      <c r="CI7960"/>
      <c r="CJ7960"/>
    </row>
    <row r="7961" spans="39:88" x14ac:dyDescent="0.3"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  <c r="BF7961"/>
      <c r="BG7961"/>
      <c r="BH7961"/>
      <c r="BI7961"/>
      <c r="BJ7961"/>
      <c r="BK7961"/>
      <c r="BL7961"/>
      <c r="BM7961"/>
      <c r="BN7961"/>
      <c r="BO7961"/>
      <c r="BP7961"/>
      <c r="BQ7961"/>
      <c r="BR7961"/>
      <c r="BS7961"/>
      <c r="BT7961"/>
      <c r="BU7961"/>
      <c r="BV7961"/>
      <c r="BW7961"/>
      <c r="BX7961"/>
      <c r="BY7961"/>
      <c r="BZ7961"/>
      <c r="CA7961"/>
      <c r="CB7961"/>
      <c r="CC7961"/>
      <c r="CD7961"/>
      <c r="CE7961"/>
      <c r="CF7961"/>
      <c r="CG7961"/>
      <c r="CH7961"/>
      <c r="CI7961"/>
      <c r="CJ7961"/>
    </row>
    <row r="7962" spans="39:88" x14ac:dyDescent="0.3"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  <c r="BF7962"/>
      <c r="BG7962"/>
      <c r="BH7962"/>
      <c r="BI7962"/>
      <c r="BJ7962"/>
      <c r="BK7962"/>
      <c r="BL7962"/>
      <c r="BM7962"/>
      <c r="BN7962"/>
      <c r="BO7962"/>
      <c r="BP7962"/>
      <c r="BQ7962"/>
      <c r="BR7962"/>
      <c r="BS7962"/>
      <c r="BT7962"/>
      <c r="BU7962"/>
      <c r="BV7962"/>
      <c r="BW7962"/>
      <c r="BX7962"/>
      <c r="BY7962"/>
      <c r="BZ7962"/>
      <c r="CA7962"/>
      <c r="CB7962"/>
      <c r="CC7962"/>
      <c r="CD7962"/>
      <c r="CE7962"/>
      <c r="CF7962"/>
      <c r="CG7962"/>
      <c r="CH7962"/>
      <c r="CI7962"/>
      <c r="CJ7962"/>
    </row>
    <row r="7963" spans="39:88" x14ac:dyDescent="0.3"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  <c r="BF7963"/>
      <c r="BG7963"/>
      <c r="BH7963"/>
      <c r="BI7963"/>
      <c r="BJ7963"/>
      <c r="BK7963"/>
      <c r="BL7963"/>
      <c r="BM7963"/>
      <c r="BN7963"/>
      <c r="BO7963"/>
      <c r="BP7963"/>
      <c r="BQ7963"/>
      <c r="BR7963"/>
      <c r="BS7963"/>
      <c r="BT7963"/>
      <c r="BU7963"/>
      <c r="BV7963"/>
      <c r="BW7963"/>
      <c r="BX7963"/>
      <c r="BY7963"/>
      <c r="BZ7963"/>
      <c r="CA7963"/>
      <c r="CB7963"/>
      <c r="CC7963"/>
      <c r="CD7963"/>
      <c r="CE7963"/>
      <c r="CF7963"/>
      <c r="CG7963"/>
      <c r="CH7963"/>
      <c r="CI7963"/>
      <c r="CJ7963"/>
    </row>
    <row r="7964" spans="39:88" x14ac:dyDescent="0.3"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  <c r="BF7964"/>
      <c r="BG7964"/>
      <c r="BH7964"/>
      <c r="BI7964"/>
      <c r="BJ7964"/>
      <c r="BK7964"/>
      <c r="BL7964"/>
      <c r="BM7964"/>
      <c r="BN7964"/>
      <c r="BO7964"/>
      <c r="BP7964"/>
      <c r="BQ7964"/>
      <c r="BR7964"/>
      <c r="BS7964"/>
      <c r="BT7964"/>
      <c r="BU7964"/>
      <c r="BV7964"/>
      <c r="BW7964"/>
      <c r="BX7964"/>
      <c r="BY7964"/>
      <c r="BZ7964"/>
      <c r="CA7964"/>
      <c r="CB7964"/>
      <c r="CC7964"/>
      <c r="CD7964"/>
      <c r="CE7964"/>
      <c r="CF7964"/>
      <c r="CG7964"/>
      <c r="CH7964"/>
      <c r="CI7964"/>
      <c r="CJ7964"/>
    </row>
    <row r="7965" spans="39:88" x14ac:dyDescent="0.3"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  <c r="BF7965"/>
      <c r="BG7965"/>
      <c r="BH7965"/>
      <c r="BI7965"/>
      <c r="BJ7965"/>
      <c r="BK7965"/>
      <c r="BL7965"/>
      <c r="BM7965"/>
      <c r="BN7965"/>
      <c r="BO7965"/>
      <c r="BP7965"/>
      <c r="BQ7965"/>
      <c r="BR7965"/>
      <c r="BS7965"/>
      <c r="BT7965"/>
      <c r="BU7965"/>
      <c r="BV7965"/>
      <c r="BW7965"/>
      <c r="BX7965"/>
      <c r="BY7965"/>
      <c r="BZ7965"/>
      <c r="CA7965"/>
      <c r="CB7965"/>
      <c r="CC7965"/>
      <c r="CD7965"/>
      <c r="CE7965"/>
      <c r="CF7965"/>
      <c r="CG7965"/>
      <c r="CH7965"/>
      <c r="CI7965"/>
      <c r="CJ7965"/>
    </row>
    <row r="7966" spans="39:88" x14ac:dyDescent="0.3"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  <c r="BF7966"/>
      <c r="BG7966"/>
      <c r="BH7966"/>
      <c r="BI7966"/>
      <c r="BJ7966"/>
      <c r="BK7966"/>
      <c r="BL7966"/>
      <c r="BM7966"/>
      <c r="BN7966"/>
      <c r="BO7966"/>
      <c r="BP7966"/>
      <c r="BQ7966"/>
      <c r="BR7966"/>
      <c r="BS7966"/>
      <c r="BT7966"/>
      <c r="BU7966"/>
      <c r="BV7966"/>
      <c r="BW7966"/>
      <c r="BX7966"/>
      <c r="BY7966"/>
      <c r="BZ7966"/>
      <c r="CA7966"/>
      <c r="CB7966"/>
      <c r="CC7966"/>
      <c r="CD7966"/>
      <c r="CE7966"/>
      <c r="CF7966"/>
      <c r="CG7966"/>
      <c r="CH7966"/>
      <c r="CI7966"/>
      <c r="CJ7966"/>
    </row>
    <row r="7967" spans="39:88" x14ac:dyDescent="0.3"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  <c r="BF7967"/>
      <c r="BG7967"/>
      <c r="BH7967"/>
      <c r="BI7967"/>
      <c r="BJ7967"/>
      <c r="BK7967"/>
      <c r="BL7967"/>
      <c r="BM7967"/>
      <c r="BN7967"/>
      <c r="BO7967"/>
      <c r="BP7967"/>
      <c r="BQ7967"/>
      <c r="BR7967"/>
      <c r="BS7967"/>
      <c r="BT7967"/>
      <c r="BU7967"/>
      <c r="BV7967"/>
      <c r="BW7967"/>
      <c r="BX7967"/>
      <c r="BY7967"/>
      <c r="BZ7967"/>
      <c r="CA7967"/>
      <c r="CB7967"/>
      <c r="CC7967"/>
      <c r="CD7967"/>
      <c r="CE7967"/>
      <c r="CF7967"/>
      <c r="CG7967"/>
      <c r="CH7967"/>
      <c r="CI7967"/>
      <c r="CJ7967"/>
    </row>
    <row r="7968" spans="39:88" x14ac:dyDescent="0.3"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  <c r="BF7968"/>
      <c r="BG7968"/>
      <c r="BH7968"/>
      <c r="BI7968"/>
      <c r="BJ7968"/>
      <c r="BK7968"/>
      <c r="BL7968"/>
      <c r="BM7968"/>
      <c r="BN7968"/>
      <c r="BO7968"/>
      <c r="BP7968"/>
      <c r="BQ7968"/>
      <c r="BR7968"/>
      <c r="BS7968"/>
      <c r="BT7968"/>
      <c r="BU7968"/>
      <c r="BV7968"/>
      <c r="BW7968"/>
      <c r="BX7968"/>
      <c r="BY7968"/>
      <c r="BZ7968"/>
      <c r="CA7968"/>
      <c r="CB7968"/>
      <c r="CC7968"/>
      <c r="CD7968"/>
      <c r="CE7968"/>
      <c r="CF7968"/>
      <c r="CG7968"/>
      <c r="CH7968"/>
      <c r="CI7968"/>
      <c r="CJ7968"/>
    </row>
    <row r="7969" spans="39:88" x14ac:dyDescent="0.3"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  <c r="BF7969"/>
      <c r="BG7969"/>
      <c r="BH7969"/>
      <c r="BI7969"/>
      <c r="BJ7969"/>
      <c r="BK7969"/>
      <c r="BL7969"/>
      <c r="BM7969"/>
      <c r="BN7969"/>
      <c r="BO7969"/>
      <c r="BP7969"/>
      <c r="BQ7969"/>
      <c r="BR7969"/>
      <c r="BS7969"/>
      <c r="BT7969"/>
      <c r="BU7969"/>
      <c r="BV7969"/>
      <c r="BW7969"/>
      <c r="BX7969"/>
      <c r="BY7969"/>
      <c r="BZ7969"/>
      <c r="CA7969"/>
      <c r="CB7969"/>
      <c r="CC7969"/>
      <c r="CD7969"/>
      <c r="CE7969"/>
      <c r="CF7969"/>
      <c r="CG7969"/>
      <c r="CH7969"/>
      <c r="CI7969"/>
      <c r="CJ7969"/>
    </row>
    <row r="7970" spans="39:88" x14ac:dyDescent="0.3"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  <c r="BF7970"/>
      <c r="BG7970"/>
      <c r="BH7970"/>
      <c r="BI7970"/>
      <c r="BJ7970"/>
      <c r="BK7970"/>
      <c r="BL7970"/>
      <c r="BM7970"/>
      <c r="BN7970"/>
      <c r="BO7970"/>
      <c r="BP7970"/>
      <c r="BQ7970"/>
      <c r="BR7970"/>
      <c r="BS7970"/>
      <c r="BT7970"/>
      <c r="BU7970"/>
      <c r="BV7970"/>
      <c r="BW7970"/>
      <c r="BX7970"/>
      <c r="BY7970"/>
      <c r="BZ7970"/>
      <c r="CA7970"/>
      <c r="CB7970"/>
      <c r="CC7970"/>
      <c r="CD7970"/>
      <c r="CE7970"/>
      <c r="CF7970"/>
      <c r="CG7970"/>
      <c r="CH7970"/>
      <c r="CI7970"/>
      <c r="CJ7970"/>
    </row>
    <row r="7971" spans="39:88" x14ac:dyDescent="0.3"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  <c r="BF7971"/>
      <c r="BG7971"/>
      <c r="BH7971"/>
      <c r="BI7971"/>
      <c r="BJ7971"/>
      <c r="BK7971"/>
      <c r="BL7971"/>
      <c r="BM7971"/>
      <c r="BN7971"/>
      <c r="BO7971"/>
      <c r="BP7971"/>
      <c r="BQ7971"/>
      <c r="BR7971"/>
      <c r="BS7971"/>
      <c r="BT7971"/>
      <c r="BU7971"/>
      <c r="BV7971"/>
      <c r="BW7971"/>
      <c r="BX7971"/>
      <c r="BY7971"/>
      <c r="BZ7971"/>
      <c r="CA7971"/>
      <c r="CB7971"/>
      <c r="CC7971"/>
      <c r="CD7971"/>
      <c r="CE7971"/>
      <c r="CF7971"/>
      <c r="CG7971"/>
      <c r="CH7971"/>
      <c r="CI7971"/>
      <c r="CJ7971"/>
    </row>
    <row r="7972" spans="39:88" x14ac:dyDescent="0.3"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  <c r="BF7972"/>
      <c r="BG7972"/>
      <c r="BH7972"/>
      <c r="BI7972"/>
      <c r="BJ7972"/>
      <c r="BK7972"/>
      <c r="BL7972"/>
      <c r="BM7972"/>
      <c r="BN7972"/>
      <c r="BO7972"/>
      <c r="BP7972"/>
      <c r="BQ7972"/>
      <c r="BR7972"/>
      <c r="BS7972"/>
      <c r="BT7972"/>
      <c r="BU7972"/>
      <c r="BV7972"/>
      <c r="BW7972"/>
      <c r="BX7972"/>
      <c r="BY7972"/>
      <c r="BZ7972"/>
      <c r="CA7972"/>
      <c r="CB7972"/>
      <c r="CC7972"/>
      <c r="CD7972"/>
      <c r="CE7972"/>
      <c r="CF7972"/>
      <c r="CG7972"/>
      <c r="CH7972"/>
      <c r="CI7972"/>
      <c r="CJ7972"/>
    </row>
    <row r="7973" spans="39:88" x14ac:dyDescent="0.3"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  <c r="BF7973"/>
      <c r="BG7973"/>
      <c r="BH7973"/>
      <c r="BI7973"/>
      <c r="BJ7973"/>
      <c r="BK7973"/>
      <c r="BL7973"/>
      <c r="BM7973"/>
      <c r="BN7973"/>
      <c r="BO7973"/>
      <c r="BP7973"/>
      <c r="BQ7973"/>
      <c r="BR7973"/>
      <c r="BS7973"/>
      <c r="BT7973"/>
      <c r="BU7973"/>
      <c r="BV7973"/>
      <c r="BW7973"/>
      <c r="BX7973"/>
      <c r="BY7973"/>
      <c r="BZ7973"/>
      <c r="CA7973"/>
      <c r="CB7973"/>
      <c r="CC7973"/>
      <c r="CD7973"/>
      <c r="CE7973"/>
      <c r="CF7973"/>
      <c r="CG7973"/>
      <c r="CH7973"/>
      <c r="CI7973"/>
      <c r="CJ7973"/>
    </row>
    <row r="7974" spans="39:88" x14ac:dyDescent="0.3"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  <c r="BF7974"/>
      <c r="BG7974"/>
      <c r="BH7974"/>
      <c r="BI7974"/>
      <c r="BJ7974"/>
      <c r="BK7974"/>
      <c r="BL7974"/>
      <c r="BM7974"/>
      <c r="BN7974"/>
      <c r="BO7974"/>
      <c r="BP7974"/>
      <c r="BQ7974"/>
      <c r="BR7974"/>
      <c r="BS7974"/>
      <c r="BT7974"/>
      <c r="BU7974"/>
      <c r="BV7974"/>
      <c r="BW7974"/>
      <c r="BX7974"/>
      <c r="BY7974"/>
      <c r="BZ7974"/>
      <c r="CA7974"/>
      <c r="CB7974"/>
      <c r="CC7974"/>
      <c r="CD7974"/>
      <c r="CE7974"/>
      <c r="CF7974"/>
      <c r="CG7974"/>
      <c r="CH7974"/>
      <c r="CI7974"/>
      <c r="CJ7974"/>
    </row>
    <row r="7975" spans="39:88" x14ac:dyDescent="0.3"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  <c r="BF7975"/>
      <c r="BG7975"/>
      <c r="BH7975"/>
      <c r="BI7975"/>
      <c r="BJ7975"/>
      <c r="BK7975"/>
      <c r="BL7975"/>
      <c r="BM7975"/>
      <c r="BN7975"/>
      <c r="BO7975"/>
      <c r="BP7975"/>
      <c r="BQ7975"/>
      <c r="BR7975"/>
      <c r="BS7975"/>
      <c r="BT7975"/>
      <c r="BU7975"/>
      <c r="BV7975"/>
      <c r="BW7975"/>
      <c r="BX7975"/>
      <c r="BY7975"/>
      <c r="BZ7975"/>
      <c r="CA7975"/>
      <c r="CB7975"/>
      <c r="CC7975"/>
      <c r="CD7975"/>
      <c r="CE7975"/>
      <c r="CF7975"/>
      <c r="CG7975"/>
      <c r="CH7975"/>
      <c r="CI7975"/>
      <c r="CJ7975"/>
    </row>
    <row r="7976" spans="39:88" x14ac:dyDescent="0.3"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  <c r="BF7976"/>
      <c r="BG7976"/>
      <c r="BH7976"/>
      <c r="BI7976"/>
      <c r="BJ7976"/>
      <c r="BK7976"/>
      <c r="BL7976"/>
      <c r="BM7976"/>
      <c r="BN7976"/>
      <c r="BO7976"/>
      <c r="BP7976"/>
      <c r="BQ7976"/>
      <c r="BR7976"/>
      <c r="BS7976"/>
      <c r="BT7976"/>
      <c r="BU7976"/>
      <c r="BV7976"/>
      <c r="BW7976"/>
      <c r="BX7976"/>
      <c r="BY7976"/>
      <c r="BZ7976"/>
      <c r="CA7976"/>
      <c r="CB7976"/>
      <c r="CC7976"/>
      <c r="CD7976"/>
      <c r="CE7976"/>
      <c r="CF7976"/>
      <c r="CG7976"/>
      <c r="CH7976"/>
      <c r="CI7976"/>
      <c r="CJ7976"/>
    </row>
    <row r="7977" spans="39:88" x14ac:dyDescent="0.3"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  <c r="BF7977"/>
      <c r="BG7977"/>
      <c r="BH7977"/>
      <c r="BI7977"/>
      <c r="BJ7977"/>
      <c r="BK7977"/>
      <c r="BL7977"/>
      <c r="BM7977"/>
      <c r="BN7977"/>
      <c r="BO7977"/>
      <c r="BP7977"/>
      <c r="BQ7977"/>
      <c r="BR7977"/>
      <c r="BS7977"/>
      <c r="BT7977"/>
      <c r="BU7977"/>
      <c r="BV7977"/>
      <c r="BW7977"/>
      <c r="BX7977"/>
      <c r="BY7977"/>
      <c r="BZ7977"/>
      <c r="CA7977"/>
      <c r="CB7977"/>
      <c r="CC7977"/>
      <c r="CD7977"/>
      <c r="CE7977"/>
      <c r="CF7977"/>
      <c r="CG7977"/>
      <c r="CH7977"/>
      <c r="CI7977"/>
      <c r="CJ7977"/>
    </row>
    <row r="7978" spans="39:88" x14ac:dyDescent="0.3"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  <c r="BF7978"/>
      <c r="BG7978"/>
      <c r="BH7978"/>
      <c r="BI7978"/>
      <c r="BJ7978"/>
      <c r="BK7978"/>
      <c r="BL7978"/>
      <c r="BM7978"/>
      <c r="BN7978"/>
      <c r="BO7978"/>
      <c r="BP7978"/>
      <c r="BQ7978"/>
      <c r="BR7978"/>
      <c r="BS7978"/>
      <c r="BT7978"/>
      <c r="BU7978"/>
      <c r="BV7978"/>
      <c r="BW7978"/>
      <c r="BX7978"/>
      <c r="BY7978"/>
      <c r="BZ7978"/>
      <c r="CA7978"/>
      <c r="CB7978"/>
      <c r="CC7978"/>
      <c r="CD7978"/>
      <c r="CE7978"/>
      <c r="CF7978"/>
      <c r="CG7978"/>
      <c r="CH7978"/>
      <c r="CI7978"/>
      <c r="CJ7978"/>
    </row>
    <row r="7979" spans="39:88" x14ac:dyDescent="0.3"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  <c r="BF7979"/>
      <c r="BG7979"/>
      <c r="BH7979"/>
      <c r="BI7979"/>
      <c r="BJ7979"/>
      <c r="BK7979"/>
      <c r="BL7979"/>
      <c r="BM7979"/>
      <c r="BN7979"/>
      <c r="BO7979"/>
      <c r="BP7979"/>
      <c r="BQ7979"/>
      <c r="BR7979"/>
      <c r="BS7979"/>
      <c r="BT7979"/>
      <c r="BU7979"/>
      <c r="BV7979"/>
      <c r="BW7979"/>
      <c r="BX7979"/>
      <c r="BY7979"/>
      <c r="BZ7979"/>
      <c r="CA7979"/>
      <c r="CB7979"/>
      <c r="CC7979"/>
      <c r="CD7979"/>
      <c r="CE7979"/>
      <c r="CF7979"/>
      <c r="CG7979"/>
      <c r="CH7979"/>
      <c r="CI7979"/>
      <c r="CJ7979"/>
    </row>
    <row r="7980" spans="39:88" x14ac:dyDescent="0.3"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  <c r="BF7980"/>
      <c r="BG7980"/>
      <c r="BH7980"/>
      <c r="BI7980"/>
      <c r="BJ7980"/>
      <c r="BK7980"/>
      <c r="BL7980"/>
      <c r="BM7980"/>
      <c r="BN7980"/>
      <c r="BO7980"/>
      <c r="BP7980"/>
      <c r="BQ7980"/>
      <c r="BR7980"/>
      <c r="BS7980"/>
      <c r="BT7980"/>
      <c r="BU7980"/>
      <c r="BV7980"/>
      <c r="BW7980"/>
      <c r="BX7980"/>
      <c r="BY7980"/>
      <c r="BZ7980"/>
      <c r="CA7980"/>
      <c r="CB7980"/>
      <c r="CC7980"/>
      <c r="CD7980"/>
      <c r="CE7980"/>
      <c r="CF7980"/>
      <c r="CG7980"/>
      <c r="CH7980"/>
      <c r="CI7980"/>
      <c r="CJ7980"/>
    </row>
    <row r="7981" spans="39:88" x14ac:dyDescent="0.3"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  <c r="BF7981"/>
      <c r="BG7981"/>
      <c r="BH7981"/>
      <c r="BI7981"/>
      <c r="BJ7981"/>
      <c r="BK7981"/>
      <c r="BL7981"/>
      <c r="BM7981"/>
      <c r="BN7981"/>
      <c r="BO7981"/>
      <c r="BP7981"/>
      <c r="BQ7981"/>
      <c r="BR7981"/>
      <c r="BS7981"/>
      <c r="BT7981"/>
      <c r="BU7981"/>
      <c r="BV7981"/>
      <c r="BW7981"/>
      <c r="BX7981"/>
      <c r="BY7981"/>
      <c r="BZ7981"/>
      <c r="CA7981"/>
      <c r="CB7981"/>
      <c r="CC7981"/>
      <c r="CD7981"/>
      <c r="CE7981"/>
      <c r="CF7981"/>
      <c r="CG7981"/>
      <c r="CH7981"/>
      <c r="CI7981"/>
      <c r="CJ7981"/>
    </row>
    <row r="7982" spans="39:88" x14ac:dyDescent="0.3"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  <c r="BF7982"/>
      <c r="BG7982"/>
      <c r="BH7982"/>
      <c r="BI7982"/>
      <c r="BJ7982"/>
      <c r="BK7982"/>
      <c r="BL7982"/>
      <c r="BM7982"/>
      <c r="BN7982"/>
      <c r="BO7982"/>
      <c r="BP7982"/>
      <c r="BQ7982"/>
      <c r="BR7982"/>
      <c r="BS7982"/>
      <c r="BT7982"/>
      <c r="BU7982"/>
      <c r="BV7982"/>
      <c r="BW7982"/>
      <c r="BX7982"/>
      <c r="BY7982"/>
      <c r="BZ7982"/>
      <c r="CA7982"/>
      <c r="CB7982"/>
      <c r="CC7982"/>
      <c r="CD7982"/>
      <c r="CE7982"/>
      <c r="CF7982"/>
      <c r="CG7982"/>
      <c r="CH7982"/>
      <c r="CI7982"/>
      <c r="CJ7982"/>
    </row>
    <row r="7983" spans="39:88" x14ac:dyDescent="0.3"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  <c r="BF7983"/>
      <c r="BG7983"/>
      <c r="BH7983"/>
      <c r="BI7983"/>
      <c r="BJ7983"/>
      <c r="BK7983"/>
      <c r="BL7983"/>
      <c r="BM7983"/>
      <c r="BN7983"/>
      <c r="BO7983"/>
      <c r="BP7983"/>
      <c r="BQ7983"/>
      <c r="BR7983"/>
      <c r="BS7983"/>
      <c r="BT7983"/>
      <c r="BU7983"/>
      <c r="BV7983"/>
      <c r="BW7983"/>
      <c r="BX7983"/>
      <c r="BY7983"/>
      <c r="BZ7983"/>
      <c r="CA7983"/>
      <c r="CB7983"/>
      <c r="CC7983"/>
      <c r="CD7983"/>
      <c r="CE7983"/>
      <c r="CF7983"/>
      <c r="CG7983"/>
      <c r="CH7983"/>
      <c r="CI7983"/>
      <c r="CJ7983"/>
    </row>
    <row r="7984" spans="39:88" x14ac:dyDescent="0.3"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  <c r="BF7984"/>
      <c r="BG7984"/>
      <c r="BH7984"/>
      <c r="BI7984"/>
      <c r="BJ7984"/>
      <c r="BK7984"/>
      <c r="BL7984"/>
      <c r="BM7984"/>
      <c r="BN7984"/>
      <c r="BO7984"/>
      <c r="BP7984"/>
      <c r="BQ7984"/>
      <c r="BR7984"/>
      <c r="BS7984"/>
      <c r="BT7984"/>
      <c r="BU7984"/>
      <c r="BV7984"/>
      <c r="BW7984"/>
      <c r="BX7984"/>
      <c r="BY7984"/>
      <c r="BZ7984"/>
      <c r="CA7984"/>
      <c r="CB7984"/>
      <c r="CC7984"/>
      <c r="CD7984"/>
      <c r="CE7984"/>
      <c r="CF7984"/>
      <c r="CG7984"/>
      <c r="CH7984"/>
      <c r="CI7984"/>
      <c r="CJ7984"/>
    </row>
    <row r="7985" spans="39:88" x14ac:dyDescent="0.3"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  <c r="BF7985"/>
      <c r="BG7985"/>
      <c r="BH7985"/>
      <c r="BI7985"/>
      <c r="BJ7985"/>
      <c r="BK7985"/>
      <c r="BL7985"/>
      <c r="BM7985"/>
      <c r="BN7985"/>
      <c r="BO7985"/>
      <c r="BP7985"/>
      <c r="BQ7985"/>
      <c r="BR7985"/>
      <c r="BS7985"/>
      <c r="BT7985"/>
      <c r="BU7985"/>
      <c r="BV7985"/>
      <c r="BW7985"/>
      <c r="BX7985"/>
      <c r="BY7985"/>
      <c r="BZ7985"/>
      <c r="CA7985"/>
      <c r="CB7985"/>
      <c r="CC7985"/>
      <c r="CD7985"/>
      <c r="CE7985"/>
      <c r="CF7985"/>
      <c r="CG7985"/>
      <c r="CH7985"/>
      <c r="CI7985"/>
      <c r="CJ7985"/>
    </row>
    <row r="7986" spans="39:88" x14ac:dyDescent="0.3"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  <c r="BF7986"/>
      <c r="BG7986"/>
      <c r="BH7986"/>
      <c r="BI7986"/>
      <c r="BJ7986"/>
      <c r="BK7986"/>
      <c r="BL7986"/>
      <c r="BM7986"/>
      <c r="BN7986"/>
      <c r="BO7986"/>
      <c r="BP7986"/>
      <c r="BQ7986"/>
      <c r="BR7986"/>
      <c r="BS7986"/>
      <c r="BT7986"/>
      <c r="BU7986"/>
      <c r="BV7986"/>
      <c r="BW7986"/>
      <c r="BX7986"/>
      <c r="BY7986"/>
      <c r="BZ7986"/>
      <c r="CA7986"/>
      <c r="CB7986"/>
      <c r="CC7986"/>
      <c r="CD7986"/>
      <c r="CE7986"/>
      <c r="CF7986"/>
      <c r="CG7986"/>
      <c r="CH7986"/>
      <c r="CI7986"/>
      <c r="CJ7986"/>
    </row>
    <row r="7987" spans="39:88" x14ac:dyDescent="0.3"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  <c r="BF7987"/>
      <c r="BG7987"/>
      <c r="BH7987"/>
      <c r="BI7987"/>
      <c r="BJ7987"/>
      <c r="BK7987"/>
      <c r="BL7987"/>
      <c r="BM7987"/>
      <c r="BN7987"/>
      <c r="BO7987"/>
      <c r="BP7987"/>
      <c r="BQ7987"/>
      <c r="BR7987"/>
      <c r="BS7987"/>
      <c r="BT7987"/>
      <c r="BU7987"/>
      <c r="BV7987"/>
      <c r="BW7987"/>
      <c r="BX7987"/>
      <c r="BY7987"/>
      <c r="BZ7987"/>
      <c r="CA7987"/>
      <c r="CB7987"/>
      <c r="CC7987"/>
      <c r="CD7987"/>
      <c r="CE7987"/>
      <c r="CF7987"/>
      <c r="CG7987"/>
      <c r="CH7987"/>
      <c r="CI7987"/>
      <c r="CJ7987"/>
    </row>
    <row r="7988" spans="39:88" x14ac:dyDescent="0.3"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  <c r="BF7988"/>
      <c r="BG7988"/>
      <c r="BH7988"/>
      <c r="BI7988"/>
      <c r="BJ7988"/>
      <c r="BK7988"/>
      <c r="BL7988"/>
      <c r="BM7988"/>
      <c r="BN7988"/>
      <c r="BO7988"/>
      <c r="BP7988"/>
      <c r="BQ7988"/>
      <c r="BR7988"/>
      <c r="BS7988"/>
      <c r="BT7988"/>
      <c r="BU7988"/>
      <c r="BV7988"/>
      <c r="BW7988"/>
      <c r="BX7988"/>
      <c r="BY7988"/>
      <c r="BZ7988"/>
      <c r="CA7988"/>
      <c r="CB7988"/>
      <c r="CC7988"/>
      <c r="CD7988"/>
      <c r="CE7988"/>
      <c r="CF7988"/>
      <c r="CG7988"/>
      <c r="CH7988"/>
      <c r="CI7988"/>
      <c r="CJ7988"/>
    </row>
    <row r="7989" spans="39:88" x14ac:dyDescent="0.3"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  <c r="BF7989"/>
      <c r="BG7989"/>
      <c r="BH7989"/>
      <c r="BI7989"/>
      <c r="BJ7989"/>
      <c r="BK7989"/>
      <c r="BL7989"/>
      <c r="BM7989"/>
      <c r="BN7989"/>
      <c r="BO7989"/>
      <c r="BP7989"/>
      <c r="BQ7989"/>
      <c r="BR7989"/>
      <c r="BS7989"/>
      <c r="BT7989"/>
      <c r="BU7989"/>
      <c r="BV7989"/>
      <c r="BW7989"/>
      <c r="BX7989"/>
      <c r="BY7989"/>
      <c r="BZ7989"/>
      <c r="CA7989"/>
      <c r="CB7989"/>
      <c r="CC7989"/>
      <c r="CD7989"/>
      <c r="CE7989"/>
      <c r="CF7989"/>
      <c r="CG7989"/>
      <c r="CH7989"/>
      <c r="CI7989"/>
      <c r="CJ7989"/>
    </row>
    <row r="7990" spans="39:88" x14ac:dyDescent="0.3"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  <c r="BF7990"/>
      <c r="BG7990"/>
      <c r="BH7990"/>
      <c r="BI7990"/>
      <c r="BJ7990"/>
      <c r="BK7990"/>
      <c r="BL7990"/>
      <c r="BM7990"/>
      <c r="BN7990"/>
      <c r="BO7990"/>
      <c r="BP7990"/>
      <c r="BQ7990"/>
      <c r="BR7990"/>
      <c r="BS7990"/>
      <c r="BT7990"/>
      <c r="BU7990"/>
      <c r="BV7990"/>
      <c r="BW7990"/>
      <c r="BX7990"/>
      <c r="BY7990"/>
      <c r="BZ7990"/>
      <c r="CA7990"/>
      <c r="CB7990"/>
      <c r="CC7990"/>
      <c r="CD7990"/>
      <c r="CE7990"/>
      <c r="CF7990"/>
      <c r="CG7990"/>
      <c r="CH7990"/>
      <c r="CI7990"/>
      <c r="CJ7990"/>
    </row>
    <row r="7991" spans="39:88" x14ac:dyDescent="0.3"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  <c r="BF7991"/>
      <c r="BG7991"/>
      <c r="BH7991"/>
      <c r="BI7991"/>
      <c r="BJ7991"/>
      <c r="BK7991"/>
      <c r="BL7991"/>
      <c r="BM7991"/>
      <c r="BN7991"/>
      <c r="BO7991"/>
      <c r="BP7991"/>
      <c r="BQ7991"/>
      <c r="BR7991"/>
      <c r="BS7991"/>
      <c r="BT7991"/>
      <c r="BU7991"/>
      <c r="BV7991"/>
      <c r="BW7991"/>
      <c r="BX7991"/>
      <c r="BY7991"/>
      <c r="BZ7991"/>
      <c r="CA7991"/>
      <c r="CB7991"/>
      <c r="CC7991"/>
      <c r="CD7991"/>
      <c r="CE7991"/>
      <c r="CF7991"/>
      <c r="CG7991"/>
      <c r="CH7991"/>
      <c r="CI7991"/>
      <c r="CJ7991"/>
    </row>
    <row r="7992" spans="39:88" x14ac:dyDescent="0.3"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  <c r="BF7992"/>
      <c r="BG7992"/>
      <c r="BH7992"/>
      <c r="BI7992"/>
      <c r="BJ7992"/>
      <c r="BK7992"/>
      <c r="BL7992"/>
      <c r="BM7992"/>
      <c r="BN7992"/>
      <c r="BO7992"/>
      <c r="BP7992"/>
      <c r="BQ7992"/>
      <c r="BR7992"/>
      <c r="BS7992"/>
      <c r="BT7992"/>
      <c r="BU7992"/>
      <c r="BV7992"/>
      <c r="BW7992"/>
      <c r="BX7992"/>
      <c r="BY7992"/>
      <c r="BZ7992"/>
      <c r="CA7992"/>
      <c r="CB7992"/>
      <c r="CC7992"/>
      <c r="CD7992"/>
      <c r="CE7992"/>
      <c r="CF7992"/>
      <c r="CG7992"/>
      <c r="CH7992"/>
      <c r="CI7992"/>
      <c r="CJ7992"/>
    </row>
    <row r="7993" spans="39:88" x14ac:dyDescent="0.3"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  <c r="BF7993"/>
      <c r="BG7993"/>
      <c r="BH7993"/>
      <c r="BI7993"/>
      <c r="BJ7993"/>
      <c r="BK7993"/>
      <c r="BL7993"/>
      <c r="BM7993"/>
      <c r="BN7993"/>
      <c r="BO7993"/>
      <c r="BP7993"/>
      <c r="BQ7993"/>
      <c r="BR7993"/>
      <c r="BS7993"/>
      <c r="BT7993"/>
      <c r="BU7993"/>
      <c r="BV7993"/>
      <c r="BW7993"/>
      <c r="BX7993"/>
      <c r="BY7993"/>
      <c r="BZ7993"/>
      <c r="CA7993"/>
      <c r="CB7993"/>
      <c r="CC7993"/>
      <c r="CD7993"/>
      <c r="CE7993"/>
      <c r="CF7993"/>
      <c r="CG7993"/>
      <c r="CH7993"/>
      <c r="CI7993"/>
      <c r="CJ7993"/>
    </row>
    <row r="7994" spans="39:88" x14ac:dyDescent="0.3"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  <c r="BF7994"/>
      <c r="BG7994"/>
      <c r="BH7994"/>
      <c r="BI7994"/>
      <c r="BJ7994"/>
      <c r="BK7994"/>
      <c r="BL7994"/>
      <c r="BM7994"/>
      <c r="BN7994"/>
      <c r="BO7994"/>
      <c r="BP7994"/>
      <c r="BQ7994"/>
      <c r="BR7994"/>
      <c r="BS7994"/>
      <c r="BT7994"/>
      <c r="BU7994"/>
      <c r="BV7994"/>
      <c r="BW7994"/>
      <c r="BX7994"/>
      <c r="BY7994"/>
      <c r="BZ7994"/>
      <c r="CA7994"/>
      <c r="CB7994"/>
      <c r="CC7994"/>
      <c r="CD7994"/>
      <c r="CE7994"/>
      <c r="CF7994"/>
      <c r="CG7994"/>
      <c r="CH7994"/>
      <c r="CI7994"/>
      <c r="CJ7994"/>
    </row>
    <row r="7995" spans="39:88" x14ac:dyDescent="0.3"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  <c r="BF7995"/>
      <c r="BG7995"/>
      <c r="BH7995"/>
      <c r="BI7995"/>
      <c r="BJ7995"/>
      <c r="BK7995"/>
      <c r="BL7995"/>
      <c r="BM7995"/>
      <c r="BN7995"/>
      <c r="BO7995"/>
      <c r="BP7995"/>
      <c r="BQ7995"/>
      <c r="BR7995"/>
      <c r="BS7995"/>
      <c r="BT7995"/>
      <c r="BU7995"/>
      <c r="BV7995"/>
      <c r="BW7995"/>
      <c r="BX7995"/>
      <c r="BY7995"/>
      <c r="BZ7995"/>
      <c r="CA7995"/>
      <c r="CB7995"/>
      <c r="CC7995"/>
      <c r="CD7995"/>
      <c r="CE7995"/>
      <c r="CF7995"/>
      <c r="CG7995"/>
      <c r="CH7995"/>
      <c r="CI7995"/>
      <c r="CJ7995"/>
    </row>
    <row r="7996" spans="39:88" x14ac:dyDescent="0.3"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  <c r="BF7996"/>
      <c r="BG7996"/>
      <c r="BH7996"/>
      <c r="BI7996"/>
      <c r="BJ7996"/>
      <c r="BK7996"/>
      <c r="BL7996"/>
      <c r="BM7996"/>
      <c r="BN7996"/>
      <c r="BO7996"/>
      <c r="BP7996"/>
      <c r="BQ7996"/>
      <c r="BR7996"/>
      <c r="BS7996"/>
      <c r="BT7996"/>
      <c r="BU7996"/>
      <c r="BV7996"/>
      <c r="BW7996"/>
      <c r="BX7996"/>
      <c r="BY7996"/>
      <c r="BZ7996"/>
      <c r="CA7996"/>
      <c r="CB7996"/>
      <c r="CC7996"/>
      <c r="CD7996"/>
      <c r="CE7996"/>
      <c r="CF7996"/>
      <c r="CG7996"/>
      <c r="CH7996"/>
      <c r="CI7996"/>
      <c r="CJ7996"/>
    </row>
    <row r="7997" spans="39:88" x14ac:dyDescent="0.3"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  <c r="BF7997"/>
      <c r="BG7997"/>
      <c r="BH7997"/>
      <c r="BI7997"/>
      <c r="BJ7997"/>
      <c r="BK7997"/>
      <c r="BL7997"/>
      <c r="BM7997"/>
      <c r="BN7997"/>
      <c r="BO7997"/>
      <c r="BP7997"/>
      <c r="BQ7997"/>
      <c r="BR7997"/>
      <c r="BS7997"/>
      <c r="BT7997"/>
      <c r="BU7997"/>
      <c r="BV7997"/>
      <c r="BW7997"/>
      <c r="BX7997"/>
      <c r="BY7997"/>
      <c r="BZ7997"/>
      <c r="CA7997"/>
      <c r="CB7997"/>
      <c r="CC7997"/>
      <c r="CD7997"/>
      <c r="CE7997"/>
      <c r="CF7997"/>
      <c r="CG7997"/>
      <c r="CH7997"/>
      <c r="CI7997"/>
      <c r="CJ7997"/>
    </row>
    <row r="7998" spans="39:88" x14ac:dyDescent="0.3"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  <c r="BF7998"/>
      <c r="BG7998"/>
      <c r="BH7998"/>
      <c r="BI7998"/>
      <c r="BJ7998"/>
      <c r="BK7998"/>
      <c r="BL7998"/>
      <c r="BM7998"/>
      <c r="BN7998"/>
      <c r="BO7998"/>
      <c r="BP7998"/>
      <c r="BQ7998"/>
      <c r="BR7998"/>
      <c r="BS7998"/>
      <c r="BT7998"/>
      <c r="BU7998"/>
      <c r="BV7998"/>
      <c r="BW7998"/>
      <c r="BX7998"/>
      <c r="BY7998"/>
      <c r="BZ7998"/>
      <c r="CA7998"/>
      <c r="CB7998"/>
      <c r="CC7998"/>
      <c r="CD7998"/>
      <c r="CE7998"/>
      <c r="CF7998"/>
      <c r="CG7998"/>
      <c r="CH7998"/>
      <c r="CI7998"/>
      <c r="CJ7998"/>
    </row>
    <row r="7999" spans="39:88" x14ac:dyDescent="0.3"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  <c r="BF7999"/>
      <c r="BG7999"/>
      <c r="BH7999"/>
      <c r="BI7999"/>
      <c r="BJ7999"/>
      <c r="BK7999"/>
      <c r="BL7999"/>
      <c r="BM7999"/>
      <c r="BN7999"/>
      <c r="BO7999"/>
      <c r="BP7999"/>
      <c r="BQ7999"/>
      <c r="BR7999"/>
      <c r="BS7999"/>
      <c r="BT7999"/>
      <c r="BU7999"/>
      <c r="BV7999"/>
      <c r="BW7999"/>
      <c r="BX7999"/>
      <c r="BY7999"/>
      <c r="BZ7999"/>
      <c r="CA7999"/>
      <c r="CB7999"/>
      <c r="CC7999"/>
      <c r="CD7999"/>
      <c r="CE7999"/>
      <c r="CF7999"/>
      <c r="CG7999"/>
      <c r="CH7999"/>
      <c r="CI7999"/>
      <c r="CJ7999"/>
    </row>
    <row r="8000" spans="39:88" x14ac:dyDescent="0.3"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  <c r="BF8000"/>
      <c r="BG8000"/>
      <c r="BH8000"/>
      <c r="BI8000"/>
      <c r="BJ8000"/>
      <c r="BK8000"/>
      <c r="BL8000"/>
      <c r="BM8000"/>
      <c r="BN8000"/>
      <c r="BO8000"/>
      <c r="BP8000"/>
      <c r="BQ8000"/>
      <c r="BR8000"/>
      <c r="BS8000"/>
      <c r="BT8000"/>
      <c r="BU8000"/>
      <c r="BV8000"/>
      <c r="BW8000"/>
      <c r="BX8000"/>
      <c r="BY8000"/>
      <c r="BZ8000"/>
      <c r="CA8000"/>
      <c r="CB8000"/>
      <c r="CC8000"/>
      <c r="CD8000"/>
      <c r="CE8000"/>
      <c r="CF8000"/>
      <c r="CG8000"/>
      <c r="CH8000"/>
      <c r="CI8000"/>
      <c r="CJ8000"/>
    </row>
    <row r="8001" spans="39:88" x14ac:dyDescent="0.3"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  <c r="BF8001"/>
      <c r="BG8001"/>
      <c r="BH8001"/>
      <c r="BI8001"/>
      <c r="BJ8001"/>
      <c r="BK8001"/>
      <c r="BL8001"/>
      <c r="BM8001"/>
      <c r="BN8001"/>
      <c r="BO8001"/>
      <c r="BP8001"/>
      <c r="BQ8001"/>
      <c r="BR8001"/>
      <c r="BS8001"/>
      <c r="BT8001"/>
      <c r="BU8001"/>
      <c r="BV8001"/>
      <c r="BW8001"/>
      <c r="BX8001"/>
      <c r="BY8001"/>
      <c r="BZ8001"/>
      <c r="CA8001"/>
      <c r="CB8001"/>
      <c r="CC8001"/>
      <c r="CD8001"/>
      <c r="CE8001"/>
      <c r="CF8001"/>
      <c r="CG8001"/>
      <c r="CH8001"/>
      <c r="CI8001"/>
      <c r="CJ8001"/>
    </row>
    <row r="8002" spans="39:88" x14ac:dyDescent="0.3"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  <c r="BF8002"/>
      <c r="BG8002"/>
      <c r="BH8002"/>
      <c r="BI8002"/>
      <c r="BJ8002"/>
      <c r="BK8002"/>
      <c r="BL8002"/>
      <c r="BM8002"/>
      <c r="BN8002"/>
      <c r="BO8002"/>
      <c r="BP8002"/>
      <c r="BQ8002"/>
      <c r="BR8002"/>
      <c r="BS8002"/>
      <c r="BT8002"/>
      <c r="BU8002"/>
      <c r="BV8002"/>
      <c r="BW8002"/>
      <c r="BX8002"/>
      <c r="BY8002"/>
      <c r="BZ8002"/>
      <c r="CA8002"/>
      <c r="CB8002"/>
      <c r="CC8002"/>
      <c r="CD8002"/>
      <c r="CE8002"/>
      <c r="CF8002"/>
      <c r="CG8002"/>
      <c r="CH8002"/>
      <c r="CI8002"/>
      <c r="CJ8002"/>
    </row>
    <row r="8003" spans="39:88" x14ac:dyDescent="0.3"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  <c r="BF8003"/>
      <c r="BG8003"/>
      <c r="BH8003"/>
      <c r="BI8003"/>
      <c r="BJ8003"/>
      <c r="BK8003"/>
      <c r="BL8003"/>
      <c r="BM8003"/>
      <c r="BN8003"/>
      <c r="BO8003"/>
      <c r="BP8003"/>
      <c r="BQ8003"/>
      <c r="BR8003"/>
      <c r="BS8003"/>
      <c r="BT8003"/>
      <c r="BU8003"/>
      <c r="BV8003"/>
      <c r="BW8003"/>
      <c r="BX8003"/>
      <c r="BY8003"/>
      <c r="BZ8003"/>
      <c r="CA8003"/>
      <c r="CB8003"/>
      <c r="CC8003"/>
      <c r="CD8003"/>
      <c r="CE8003"/>
      <c r="CF8003"/>
      <c r="CG8003"/>
      <c r="CH8003"/>
      <c r="CI8003"/>
      <c r="CJ8003"/>
    </row>
    <row r="8004" spans="39:88" x14ac:dyDescent="0.3"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  <c r="BF8004"/>
      <c r="BG8004"/>
      <c r="BH8004"/>
      <c r="BI8004"/>
      <c r="BJ8004"/>
      <c r="BK8004"/>
      <c r="BL8004"/>
      <c r="BM8004"/>
      <c r="BN8004"/>
      <c r="BO8004"/>
      <c r="BP8004"/>
      <c r="BQ8004"/>
      <c r="BR8004"/>
      <c r="BS8004"/>
      <c r="BT8004"/>
      <c r="BU8004"/>
      <c r="BV8004"/>
      <c r="BW8004"/>
      <c r="BX8004"/>
      <c r="BY8004"/>
      <c r="BZ8004"/>
      <c r="CA8004"/>
      <c r="CB8004"/>
      <c r="CC8004"/>
      <c r="CD8004"/>
      <c r="CE8004"/>
      <c r="CF8004"/>
      <c r="CG8004"/>
      <c r="CH8004"/>
      <c r="CI8004"/>
      <c r="CJ8004"/>
    </row>
    <row r="8005" spans="39:88" x14ac:dyDescent="0.3"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  <c r="BF8005"/>
      <c r="BG8005"/>
      <c r="BH8005"/>
      <c r="BI8005"/>
      <c r="BJ8005"/>
      <c r="BK8005"/>
      <c r="BL8005"/>
      <c r="BM8005"/>
      <c r="BN8005"/>
      <c r="BO8005"/>
      <c r="BP8005"/>
      <c r="BQ8005"/>
      <c r="BR8005"/>
      <c r="BS8005"/>
      <c r="BT8005"/>
      <c r="BU8005"/>
      <c r="BV8005"/>
      <c r="BW8005"/>
      <c r="BX8005"/>
      <c r="BY8005"/>
      <c r="BZ8005"/>
      <c r="CA8005"/>
      <c r="CB8005"/>
      <c r="CC8005"/>
      <c r="CD8005"/>
      <c r="CE8005"/>
      <c r="CF8005"/>
      <c r="CG8005"/>
      <c r="CH8005"/>
      <c r="CI8005"/>
      <c r="CJ8005"/>
    </row>
    <row r="8006" spans="39:88" x14ac:dyDescent="0.3"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  <c r="BF8006"/>
      <c r="BG8006"/>
      <c r="BH8006"/>
      <c r="BI8006"/>
      <c r="BJ8006"/>
      <c r="BK8006"/>
      <c r="BL8006"/>
      <c r="BM8006"/>
      <c r="BN8006"/>
      <c r="BO8006"/>
      <c r="BP8006"/>
      <c r="BQ8006"/>
      <c r="BR8006"/>
      <c r="BS8006"/>
      <c r="BT8006"/>
      <c r="BU8006"/>
      <c r="BV8006"/>
      <c r="BW8006"/>
      <c r="BX8006"/>
      <c r="BY8006"/>
      <c r="BZ8006"/>
      <c r="CA8006"/>
      <c r="CB8006"/>
      <c r="CC8006"/>
      <c r="CD8006"/>
      <c r="CE8006"/>
      <c r="CF8006"/>
      <c r="CG8006"/>
      <c r="CH8006"/>
      <c r="CI8006"/>
      <c r="CJ8006"/>
    </row>
    <row r="8007" spans="39:88" x14ac:dyDescent="0.3"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  <c r="BF8007"/>
      <c r="BG8007"/>
      <c r="BH8007"/>
      <c r="BI8007"/>
      <c r="BJ8007"/>
      <c r="BK8007"/>
      <c r="BL8007"/>
      <c r="BM8007"/>
      <c r="BN8007"/>
      <c r="BO8007"/>
      <c r="BP8007"/>
      <c r="BQ8007"/>
      <c r="BR8007"/>
      <c r="BS8007"/>
      <c r="BT8007"/>
      <c r="BU8007"/>
      <c r="BV8007"/>
      <c r="BW8007"/>
      <c r="BX8007"/>
      <c r="BY8007"/>
      <c r="BZ8007"/>
      <c r="CA8007"/>
      <c r="CB8007"/>
      <c r="CC8007"/>
      <c r="CD8007"/>
      <c r="CE8007"/>
      <c r="CF8007"/>
      <c r="CG8007"/>
      <c r="CH8007"/>
      <c r="CI8007"/>
      <c r="CJ8007"/>
    </row>
    <row r="8008" spans="39:88" x14ac:dyDescent="0.3"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  <c r="BF8008"/>
      <c r="BG8008"/>
      <c r="BH8008"/>
      <c r="BI8008"/>
      <c r="BJ8008"/>
      <c r="BK8008"/>
      <c r="BL8008"/>
      <c r="BM8008"/>
      <c r="BN8008"/>
      <c r="BO8008"/>
      <c r="BP8008"/>
      <c r="BQ8008"/>
      <c r="BR8008"/>
      <c r="BS8008"/>
      <c r="BT8008"/>
      <c r="BU8008"/>
      <c r="BV8008"/>
      <c r="BW8008"/>
      <c r="BX8008"/>
      <c r="BY8008"/>
      <c r="BZ8008"/>
      <c r="CA8008"/>
      <c r="CB8008"/>
      <c r="CC8008"/>
      <c r="CD8008"/>
      <c r="CE8008"/>
      <c r="CF8008"/>
      <c r="CG8008"/>
      <c r="CH8008"/>
      <c r="CI8008"/>
      <c r="CJ8008"/>
    </row>
    <row r="8009" spans="39:88" x14ac:dyDescent="0.3"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  <c r="BF8009"/>
      <c r="BG8009"/>
      <c r="BH8009"/>
      <c r="BI8009"/>
      <c r="BJ8009"/>
      <c r="BK8009"/>
      <c r="BL8009"/>
      <c r="BM8009"/>
      <c r="BN8009"/>
      <c r="BO8009"/>
      <c r="BP8009"/>
      <c r="BQ8009"/>
      <c r="BR8009"/>
      <c r="BS8009"/>
      <c r="BT8009"/>
      <c r="BU8009"/>
      <c r="BV8009"/>
      <c r="BW8009"/>
      <c r="BX8009"/>
      <c r="BY8009"/>
      <c r="BZ8009"/>
      <c r="CA8009"/>
      <c r="CB8009"/>
      <c r="CC8009"/>
      <c r="CD8009"/>
      <c r="CE8009"/>
      <c r="CF8009"/>
      <c r="CG8009"/>
      <c r="CH8009"/>
      <c r="CI8009"/>
      <c r="CJ8009"/>
    </row>
    <row r="8010" spans="39:88" x14ac:dyDescent="0.3"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  <c r="BF8010"/>
      <c r="BG8010"/>
      <c r="BH8010"/>
      <c r="BI8010"/>
      <c r="BJ8010"/>
      <c r="BK8010"/>
      <c r="BL8010"/>
      <c r="BM8010"/>
      <c r="BN8010"/>
      <c r="BO8010"/>
      <c r="BP8010"/>
      <c r="BQ8010"/>
      <c r="BR8010"/>
      <c r="BS8010"/>
      <c r="BT8010"/>
      <c r="BU8010"/>
      <c r="BV8010"/>
      <c r="BW8010"/>
      <c r="BX8010"/>
      <c r="BY8010"/>
      <c r="BZ8010"/>
      <c r="CA8010"/>
      <c r="CB8010"/>
      <c r="CC8010"/>
      <c r="CD8010"/>
      <c r="CE8010"/>
      <c r="CF8010"/>
      <c r="CG8010"/>
      <c r="CH8010"/>
      <c r="CI8010"/>
      <c r="CJ8010"/>
    </row>
    <row r="8011" spans="39:88" x14ac:dyDescent="0.3"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  <c r="BF8011"/>
      <c r="BG8011"/>
      <c r="BH8011"/>
      <c r="BI8011"/>
      <c r="BJ8011"/>
      <c r="BK8011"/>
      <c r="BL8011"/>
      <c r="BM8011"/>
      <c r="BN8011"/>
      <c r="BO8011"/>
      <c r="BP8011"/>
      <c r="BQ8011"/>
      <c r="BR8011"/>
      <c r="BS8011"/>
      <c r="BT8011"/>
      <c r="BU8011"/>
      <c r="BV8011"/>
      <c r="BW8011"/>
      <c r="BX8011"/>
      <c r="BY8011"/>
      <c r="BZ8011"/>
      <c r="CA8011"/>
      <c r="CB8011"/>
      <c r="CC8011"/>
      <c r="CD8011"/>
      <c r="CE8011"/>
      <c r="CF8011"/>
      <c r="CG8011"/>
      <c r="CH8011"/>
      <c r="CI8011"/>
      <c r="CJ8011"/>
    </row>
    <row r="8012" spans="39:88" x14ac:dyDescent="0.3"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  <c r="BF8012"/>
      <c r="BG8012"/>
      <c r="BH8012"/>
      <c r="BI8012"/>
      <c r="BJ8012"/>
      <c r="BK8012"/>
      <c r="BL8012"/>
      <c r="BM8012"/>
      <c r="BN8012"/>
      <c r="BO8012"/>
      <c r="BP8012"/>
      <c r="BQ8012"/>
      <c r="BR8012"/>
      <c r="BS8012"/>
      <c r="BT8012"/>
      <c r="BU8012"/>
      <c r="BV8012"/>
      <c r="BW8012"/>
      <c r="BX8012"/>
      <c r="BY8012"/>
      <c r="BZ8012"/>
      <c r="CA8012"/>
      <c r="CB8012"/>
      <c r="CC8012"/>
      <c r="CD8012"/>
      <c r="CE8012"/>
      <c r="CF8012"/>
      <c r="CG8012"/>
      <c r="CH8012"/>
      <c r="CI8012"/>
      <c r="CJ8012"/>
    </row>
    <row r="8013" spans="39:88" x14ac:dyDescent="0.3"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  <c r="BF8013"/>
      <c r="BG8013"/>
      <c r="BH8013"/>
      <c r="BI8013"/>
      <c r="BJ8013"/>
      <c r="BK8013"/>
      <c r="BL8013"/>
      <c r="BM8013"/>
      <c r="BN8013"/>
      <c r="BO8013"/>
      <c r="BP8013"/>
      <c r="BQ8013"/>
      <c r="BR8013"/>
      <c r="BS8013"/>
      <c r="BT8013"/>
      <c r="BU8013"/>
      <c r="BV8013"/>
      <c r="BW8013"/>
      <c r="BX8013"/>
      <c r="BY8013"/>
      <c r="BZ8013"/>
      <c r="CA8013"/>
      <c r="CB8013"/>
      <c r="CC8013"/>
      <c r="CD8013"/>
      <c r="CE8013"/>
      <c r="CF8013"/>
      <c r="CG8013"/>
      <c r="CH8013"/>
      <c r="CI8013"/>
      <c r="CJ8013"/>
    </row>
    <row r="8014" spans="39:88" x14ac:dyDescent="0.3"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  <c r="BF8014"/>
      <c r="BG8014"/>
      <c r="BH8014"/>
      <c r="BI8014"/>
      <c r="BJ8014"/>
      <c r="BK8014"/>
      <c r="BL8014"/>
      <c r="BM8014"/>
      <c r="BN8014"/>
      <c r="BO8014"/>
      <c r="BP8014"/>
      <c r="BQ8014"/>
      <c r="BR8014"/>
      <c r="BS8014"/>
      <c r="BT8014"/>
      <c r="BU8014"/>
      <c r="BV8014"/>
      <c r="BW8014"/>
      <c r="BX8014"/>
      <c r="BY8014"/>
      <c r="BZ8014"/>
      <c r="CA8014"/>
      <c r="CB8014"/>
      <c r="CC8014"/>
      <c r="CD8014"/>
      <c r="CE8014"/>
      <c r="CF8014"/>
      <c r="CG8014"/>
      <c r="CH8014"/>
      <c r="CI8014"/>
      <c r="CJ8014"/>
    </row>
    <row r="8015" spans="39:88" x14ac:dyDescent="0.3"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  <c r="BF8015"/>
      <c r="BG8015"/>
      <c r="BH8015"/>
      <c r="BI8015"/>
      <c r="BJ8015"/>
      <c r="BK8015"/>
      <c r="BL8015"/>
      <c r="BM8015"/>
      <c r="BN8015"/>
      <c r="BO8015"/>
      <c r="BP8015"/>
      <c r="BQ8015"/>
      <c r="BR8015"/>
      <c r="BS8015"/>
      <c r="BT8015"/>
      <c r="BU8015"/>
      <c r="BV8015"/>
      <c r="BW8015"/>
      <c r="BX8015"/>
      <c r="BY8015"/>
      <c r="BZ8015"/>
      <c r="CA8015"/>
      <c r="CB8015"/>
      <c r="CC8015"/>
      <c r="CD8015"/>
      <c r="CE8015"/>
      <c r="CF8015"/>
      <c r="CG8015"/>
      <c r="CH8015"/>
      <c r="CI8015"/>
      <c r="CJ8015"/>
    </row>
    <row r="8016" spans="39:88" x14ac:dyDescent="0.3"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  <c r="BF8016"/>
      <c r="BG8016"/>
      <c r="BH8016"/>
      <c r="BI8016"/>
      <c r="BJ8016"/>
      <c r="BK8016"/>
      <c r="BL8016"/>
      <c r="BM8016"/>
      <c r="BN8016"/>
      <c r="BO8016"/>
      <c r="BP8016"/>
      <c r="BQ8016"/>
      <c r="BR8016"/>
      <c r="BS8016"/>
      <c r="BT8016"/>
      <c r="BU8016"/>
      <c r="BV8016"/>
      <c r="BW8016"/>
      <c r="BX8016"/>
      <c r="BY8016"/>
      <c r="BZ8016"/>
      <c r="CA8016"/>
      <c r="CB8016"/>
      <c r="CC8016"/>
      <c r="CD8016"/>
      <c r="CE8016"/>
      <c r="CF8016"/>
      <c r="CG8016"/>
      <c r="CH8016"/>
      <c r="CI8016"/>
      <c r="CJ8016"/>
    </row>
    <row r="8017" spans="39:88" x14ac:dyDescent="0.3"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  <c r="BF8017"/>
      <c r="BG8017"/>
      <c r="BH8017"/>
      <c r="BI8017"/>
      <c r="BJ8017"/>
      <c r="BK8017"/>
      <c r="BL8017"/>
      <c r="BM8017"/>
      <c r="BN8017"/>
      <c r="BO8017"/>
      <c r="BP8017"/>
      <c r="BQ8017"/>
      <c r="BR8017"/>
      <c r="BS8017"/>
      <c r="BT8017"/>
      <c r="BU8017"/>
      <c r="BV8017"/>
      <c r="BW8017"/>
      <c r="BX8017"/>
      <c r="BY8017"/>
      <c r="BZ8017"/>
      <c r="CA8017"/>
      <c r="CB8017"/>
      <c r="CC8017"/>
      <c r="CD8017"/>
      <c r="CE8017"/>
      <c r="CF8017"/>
      <c r="CG8017"/>
      <c r="CH8017"/>
      <c r="CI8017"/>
      <c r="CJ8017"/>
    </row>
    <row r="8018" spans="39:88" x14ac:dyDescent="0.3"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  <c r="BF8018"/>
      <c r="BG8018"/>
      <c r="BH8018"/>
      <c r="BI8018"/>
      <c r="BJ8018"/>
      <c r="BK8018"/>
      <c r="BL8018"/>
      <c r="BM8018"/>
      <c r="BN8018"/>
      <c r="BO8018"/>
      <c r="BP8018"/>
      <c r="BQ8018"/>
      <c r="BR8018"/>
      <c r="BS8018"/>
      <c r="BT8018"/>
      <c r="BU8018"/>
      <c r="BV8018"/>
      <c r="BW8018"/>
      <c r="BX8018"/>
      <c r="BY8018"/>
      <c r="BZ8018"/>
      <c r="CA8018"/>
      <c r="CB8018"/>
      <c r="CC8018"/>
      <c r="CD8018"/>
      <c r="CE8018"/>
      <c r="CF8018"/>
      <c r="CG8018"/>
      <c r="CH8018"/>
      <c r="CI8018"/>
      <c r="CJ8018"/>
    </row>
    <row r="8019" spans="39:88" x14ac:dyDescent="0.3"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  <c r="BF8019"/>
      <c r="BG8019"/>
      <c r="BH8019"/>
      <c r="BI8019"/>
      <c r="BJ8019"/>
      <c r="BK8019"/>
      <c r="BL8019"/>
      <c r="BM8019"/>
      <c r="BN8019"/>
      <c r="BO8019"/>
      <c r="BP8019"/>
      <c r="BQ8019"/>
      <c r="BR8019"/>
      <c r="BS8019"/>
      <c r="BT8019"/>
      <c r="BU8019"/>
      <c r="BV8019"/>
      <c r="BW8019"/>
      <c r="BX8019"/>
      <c r="BY8019"/>
      <c r="BZ8019"/>
      <c r="CA8019"/>
      <c r="CB8019"/>
      <c r="CC8019"/>
      <c r="CD8019"/>
      <c r="CE8019"/>
      <c r="CF8019"/>
      <c r="CG8019"/>
      <c r="CH8019"/>
      <c r="CI8019"/>
      <c r="CJ8019"/>
    </row>
    <row r="8020" spans="39:88" x14ac:dyDescent="0.3"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  <c r="BF8020"/>
      <c r="BG8020"/>
      <c r="BH8020"/>
      <c r="BI8020"/>
      <c r="BJ8020"/>
      <c r="BK8020"/>
      <c r="BL8020"/>
      <c r="BM8020"/>
      <c r="BN8020"/>
      <c r="BO8020"/>
      <c r="BP8020"/>
      <c r="BQ8020"/>
      <c r="BR8020"/>
      <c r="BS8020"/>
      <c r="BT8020"/>
      <c r="BU8020"/>
      <c r="BV8020"/>
      <c r="BW8020"/>
      <c r="BX8020"/>
      <c r="BY8020"/>
      <c r="BZ8020"/>
      <c r="CA8020"/>
      <c r="CB8020"/>
      <c r="CC8020"/>
      <c r="CD8020"/>
      <c r="CE8020"/>
      <c r="CF8020"/>
      <c r="CG8020"/>
      <c r="CH8020"/>
      <c r="CI8020"/>
      <c r="CJ8020"/>
    </row>
    <row r="8021" spans="39:88" x14ac:dyDescent="0.3"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  <c r="BF8021"/>
      <c r="BG8021"/>
      <c r="BH8021"/>
      <c r="BI8021"/>
      <c r="BJ8021"/>
      <c r="BK8021"/>
      <c r="BL8021"/>
      <c r="BM8021"/>
      <c r="BN8021"/>
      <c r="BO8021"/>
      <c r="BP8021"/>
      <c r="BQ8021"/>
      <c r="BR8021"/>
      <c r="BS8021"/>
      <c r="BT8021"/>
      <c r="BU8021"/>
      <c r="BV8021"/>
      <c r="BW8021"/>
      <c r="BX8021"/>
      <c r="BY8021"/>
      <c r="BZ8021"/>
      <c r="CA8021"/>
      <c r="CB8021"/>
      <c r="CC8021"/>
      <c r="CD8021"/>
      <c r="CE8021"/>
      <c r="CF8021"/>
      <c r="CG8021"/>
      <c r="CH8021"/>
      <c r="CI8021"/>
      <c r="CJ8021"/>
    </row>
    <row r="8022" spans="39:88" x14ac:dyDescent="0.3"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  <c r="BF8022"/>
      <c r="BG8022"/>
      <c r="BH8022"/>
      <c r="BI8022"/>
      <c r="BJ8022"/>
      <c r="BK8022"/>
      <c r="BL8022"/>
      <c r="BM8022"/>
      <c r="BN8022"/>
      <c r="BO8022"/>
      <c r="BP8022"/>
      <c r="BQ8022"/>
      <c r="BR8022"/>
      <c r="BS8022"/>
      <c r="BT8022"/>
      <c r="BU8022"/>
      <c r="BV8022"/>
      <c r="BW8022"/>
      <c r="BX8022"/>
      <c r="BY8022"/>
      <c r="BZ8022"/>
      <c r="CA8022"/>
      <c r="CB8022"/>
      <c r="CC8022"/>
      <c r="CD8022"/>
      <c r="CE8022"/>
      <c r="CF8022"/>
      <c r="CG8022"/>
      <c r="CH8022"/>
      <c r="CI8022"/>
      <c r="CJ8022"/>
    </row>
    <row r="8023" spans="39:88" x14ac:dyDescent="0.3"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  <c r="BF8023"/>
      <c r="BG8023"/>
      <c r="BH8023"/>
      <c r="BI8023"/>
      <c r="BJ8023"/>
      <c r="BK8023"/>
      <c r="BL8023"/>
      <c r="BM8023"/>
      <c r="BN8023"/>
      <c r="BO8023"/>
      <c r="BP8023"/>
      <c r="BQ8023"/>
      <c r="BR8023"/>
      <c r="BS8023"/>
      <c r="BT8023"/>
      <c r="BU8023"/>
      <c r="BV8023"/>
      <c r="BW8023"/>
      <c r="BX8023"/>
      <c r="BY8023"/>
      <c r="BZ8023"/>
      <c r="CA8023"/>
      <c r="CB8023"/>
      <c r="CC8023"/>
      <c r="CD8023"/>
      <c r="CE8023"/>
      <c r="CF8023"/>
      <c r="CG8023"/>
      <c r="CH8023"/>
      <c r="CI8023"/>
      <c r="CJ8023"/>
    </row>
    <row r="8024" spans="39:88" x14ac:dyDescent="0.3"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  <c r="BF8024"/>
      <c r="BG8024"/>
      <c r="BH8024"/>
      <c r="BI8024"/>
      <c r="BJ8024"/>
      <c r="BK8024"/>
      <c r="BL8024"/>
      <c r="BM8024"/>
      <c r="BN8024"/>
      <c r="BO8024"/>
      <c r="BP8024"/>
      <c r="BQ8024"/>
      <c r="BR8024"/>
      <c r="BS8024"/>
      <c r="BT8024"/>
      <c r="BU8024"/>
      <c r="BV8024"/>
      <c r="BW8024"/>
      <c r="BX8024"/>
      <c r="BY8024"/>
      <c r="BZ8024"/>
      <c r="CA8024"/>
      <c r="CB8024"/>
      <c r="CC8024"/>
      <c r="CD8024"/>
      <c r="CE8024"/>
      <c r="CF8024"/>
      <c r="CG8024"/>
      <c r="CH8024"/>
      <c r="CI8024"/>
      <c r="CJ8024"/>
    </row>
    <row r="8025" spans="39:88" x14ac:dyDescent="0.3"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  <c r="BF8025"/>
      <c r="BG8025"/>
      <c r="BH8025"/>
      <c r="BI8025"/>
      <c r="BJ8025"/>
      <c r="BK8025"/>
      <c r="BL8025"/>
      <c r="BM8025"/>
      <c r="BN8025"/>
      <c r="BO8025"/>
      <c r="BP8025"/>
      <c r="BQ8025"/>
      <c r="BR8025"/>
      <c r="BS8025"/>
      <c r="BT8025"/>
      <c r="BU8025"/>
      <c r="BV8025"/>
      <c r="BW8025"/>
      <c r="BX8025"/>
      <c r="BY8025"/>
      <c r="BZ8025"/>
      <c r="CA8025"/>
      <c r="CB8025"/>
      <c r="CC8025"/>
      <c r="CD8025"/>
      <c r="CE8025"/>
      <c r="CF8025"/>
      <c r="CG8025"/>
      <c r="CH8025"/>
      <c r="CI8025"/>
      <c r="CJ8025"/>
    </row>
    <row r="8026" spans="39:88" x14ac:dyDescent="0.3"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  <c r="BF8026"/>
      <c r="BG8026"/>
      <c r="BH8026"/>
      <c r="BI8026"/>
      <c r="BJ8026"/>
      <c r="BK8026"/>
      <c r="BL8026"/>
      <c r="BM8026"/>
      <c r="BN8026"/>
      <c r="BO8026"/>
      <c r="BP8026"/>
      <c r="BQ8026"/>
      <c r="BR8026"/>
      <c r="BS8026"/>
      <c r="BT8026"/>
      <c r="BU8026"/>
      <c r="BV8026"/>
      <c r="BW8026"/>
      <c r="BX8026"/>
      <c r="BY8026"/>
      <c r="BZ8026"/>
      <c r="CA8026"/>
      <c r="CB8026"/>
      <c r="CC8026"/>
      <c r="CD8026"/>
      <c r="CE8026"/>
      <c r="CF8026"/>
      <c r="CG8026"/>
      <c r="CH8026"/>
      <c r="CI8026"/>
      <c r="CJ8026"/>
    </row>
    <row r="8027" spans="39:88" x14ac:dyDescent="0.3"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  <c r="BF8027"/>
      <c r="BG8027"/>
      <c r="BH8027"/>
      <c r="BI8027"/>
      <c r="BJ8027"/>
      <c r="BK8027"/>
      <c r="BL8027"/>
      <c r="BM8027"/>
      <c r="BN8027"/>
      <c r="BO8027"/>
      <c r="BP8027"/>
      <c r="BQ8027"/>
      <c r="BR8027"/>
      <c r="BS8027"/>
      <c r="BT8027"/>
      <c r="BU8027"/>
      <c r="BV8027"/>
      <c r="BW8027"/>
      <c r="BX8027"/>
      <c r="BY8027"/>
      <c r="BZ8027"/>
      <c r="CA8027"/>
      <c r="CB8027"/>
      <c r="CC8027"/>
      <c r="CD8027"/>
      <c r="CE8027"/>
      <c r="CF8027"/>
      <c r="CG8027"/>
      <c r="CH8027"/>
      <c r="CI8027"/>
      <c r="CJ8027"/>
    </row>
    <row r="8028" spans="39:88" x14ac:dyDescent="0.3"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  <c r="BF8028"/>
      <c r="BG8028"/>
      <c r="BH8028"/>
      <c r="BI8028"/>
      <c r="BJ8028"/>
      <c r="BK8028"/>
      <c r="BL8028"/>
      <c r="BM8028"/>
      <c r="BN8028"/>
      <c r="BO8028"/>
      <c r="BP8028"/>
      <c r="BQ8028"/>
      <c r="BR8028"/>
      <c r="BS8028"/>
      <c r="BT8028"/>
      <c r="BU8028"/>
      <c r="BV8028"/>
      <c r="BW8028"/>
      <c r="BX8028"/>
      <c r="BY8028"/>
      <c r="BZ8028"/>
      <c r="CA8028"/>
      <c r="CB8028"/>
      <c r="CC8028"/>
      <c r="CD8028"/>
      <c r="CE8028"/>
      <c r="CF8028"/>
      <c r="CG8028"/>
      <c r="CH8028"/>
      <c r="CI8028"/>
      <c r="CJ8028"/>
    </row>
    <row r="8029" spans="39:88" x14ac:dyDescent="0.3"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  <c r="BF8029"/>
      <c r="BG8029"/>
      <c r="BH8029"/>
      <c r="BI8029"/>
      <c r="BJ8029"/>
      <c r="BK8029"/>
      <c r="BL8029"/>
      <c r="BM8029"/>
      <c r="BN8029"/>
      <c r="BO8029"/>
      <c r="BP8029"/>
      <c r="BQ8029"/>
      <c r="BR8029"/>
      <c r="BS8029"/>
      <c r="BT8029"/>
      <c r="BU8029"/>
      <c r="BV8029"/>
      <c r="BW8029"/>
      <c r="BX8029"/>
      <c r="BY8029"/>
      <c r="BZ8029"/>
      <c r="CA8029"/>
      <c r="CB8029"/>
      <c r="CC8029"/>
      <c r="CD8029"/>
      <c r="CE8029"/>
      <c r="CF8029"/>
      <c r="CG8029"/>
      <c r="CH8029"/>
      <c r="CI8029"/>
      <c r="CJ8029"/>
    </row>
    <row r="8030" spans="39:88" x14ac:dyDescent="0.3"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  <c r="BF8030"/>
      <c r="BG8030"/>
      <c r="BH8030"/>
      <c r="BI8030"/>
      <c r="BJ8030"/>
      <c r="BK8030"/>
      <c r="BL8030"/>
      <c r="BM8030"/>
      <c r="BN8030"/>
      <c r="BO8030"/>
      <c r="BP8030"/>
      <c r="BQ8030"/>
      <c r="BR8030"/>
      <c r="BS8030"/>
      <c r="BT8030"/>
      <c r="BU8030"/>
      <c r="BV8030"/>
      <c r="BW8030"/>
      <c r="BX8030"/>
      <c r="BY8030"/>
      <c r="BZ8030"/>
      <c r="CA8030"/>
      <c r="CB8030"/>
      <c r="CC8030"/>
      <c r="CD8030"/>
      <c r="CE8030"/>
      <c r="CF8030"/>
      <c r="CG8030"/>
      <c r="CH8030"/>
      <c r="CI8030"/>
      <c r="CJ8030"/>
    </row>
    <row r="8031" spans="39:88" x14ac:dyDescent="0.3"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  <c r="BF8031"/>
      <c r="BG8031"/>
      <c r="BH8031"/>
      <c r="BI8031"/>
      <c r="BJ8031"/>
      <c r="BK8031"/>
      <c r="BL8031"/>
      <c r="BM8031"/>
      <c r="BN8031"/>
      <c r="BO8031"/>
      <c r="BP8031"/>
      <c r="BQ8031"/>
      <c r="BR8031"/>
      <c r="BS8031"/>
      <c r="BT8031"/>
      <c r="BU8031"/>
      <c r="BV8031"/>
      <c r="BW8031"/>
      <c r="BX8031"/>
      <c r="BY8031"/>
      <c r="BZ8031"/>
      <c r="CA8031"/>
      <c r="CB8031"/>
      <c r="CC8031"/>
      <c r="CD8031"/>
      <c r="CE8031"/>
      <c r="CF8031"/>
      <c r="CG8031"/>
      <c r="CH8031"/>
      <c r="CI8031"/>
      <c r="CJ8031"/>
    </row>
    <row r="8032" spans="39:88" x14ac:dyDescent="0.3"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  <c r="BF8032"/>
      <c r="BG8032"/>
      <c r="BH8032"/>
      <c r="BI8032"/>
      <c r="BJ8032"/>
      <c r="BK8032"/>
      <c r="BL8032"/>
      <c r="BM8032"/>
      <c r="BN8032"/>
      <c r="BO8032"/>
      <c r="BP8032"/>
      <c r="BQ8032"/>
      <c r="BR8032"/>
      <c r="BS8032"/>
      <c r="BT8032"/>
      <c r="BU8032"/>
      <c r="BV8032"/>
      <c r="BW8032"/>
      <c r="BX8032"/>
      <c r="BY8032"/>
      <c r="BZ8032"/>
      <c r="CA8032"/>
      <c r="CB8032"/>
      <c r="CC8032"/>
      <c r="CD8032"/>
      <c r="CE8032"/>
      <c r="CF8032"/>
      <c r="CG8032"/>
      <c r="CH8032"/>
      <c r="CI8032"/>
      <c r="CJ8032"/>
    </row>
    <row r="8033" spans="39:88" x14ac:dyDescent="0.3"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  <c r="BF8033"/>
      <c r="BG8033"/>
      <c r="BH8033"/>
      <c r="BI8033"/>
      <c r="BJ8033"/>
      <c r="BK8033"/>
      <c r="BL8033"/>
      <c r="BM8033"/>
      <c r="BN8033"/>
      <c r="BO8033"/>
      <c r="BP8033"/>
      <c r="BQ8033"/>
      <c r="BR8033"/>
      <c r="BS8033"/>
      <c r="BT8033"/>
      <c r="BU8033"/>
      <c r="BV8033"/>
      <c r="BW8033"/>
      <c r="BX8033"/>
      <c r="BY8033"/>
      <c r="BZ8033"/>
      <c r="CA8033"/>
      <c r="CB8033"/>
      <c r="CC8033"/>
      <c r="CD8033"/>
      <c r="CE8033"/>
      <c r="CF8033"/>
      <c r="CG8033"/>
      <c r="CH8033"/>
      <c r="CI8033"/>
      <c r="CJ8033"/>
    </row>
    <row r="8034" spans="39:88" x14ac:dyDescent="0.3"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  <c r="BF8034"/>
      <c r="BG8034"/>
      <c r="BH8034"/>
      <c r="BI8034"/>
      <c r="BJ8034"/>
      <c r="BK8034"/>
      <c r="BL8034"/>
      <c r="BM8034"/>
      <c r="BN8034"/>
      <c r="BO8034"/>
      <c r="BP8034"/>
      <c r="BQ8034"/>
      <c r="BR8034"/>
      <c r="BS8034"/>
      <c r="BT8034"/>
      <c r="BU8034"/>
      <c r="BV8034"/>
      <c r="BW8034"/>
      <c r="BX8034"/>
      <c r="BY8034"/>
      <c r="BZ8034"/>
      <c r="CA8034"/>
      <c r="CB8034"/>
      <c r="CC8034"/>
      <c r="CD8034"/>
      <c r="CE8034"/>
      <c r="CF8034"/>
      <c r="CG8034"/>
      <c r="CH8034"/>
      <c r="CI8034"/>
      <c r="CJ8034"/>
    </row>
    <row r="8035" spans="39:88" x14ac:dyDescent="0.3"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  <c r="BF8035"/>
      <c r="BG8035"/>
      <c r="BH8035"/>
      <c r="BI8035"/>
      <c r="BJ8035"/>
      <c r="BK8035"/>
      <c r="BL8035"/>
      <c r="BM8035"/>
      <c r="BN8035"/>
      <c r="BO8035"/>
      <c r="BP8035"/>
      <c r="BQ8035"/>
      <c r="BR8035"/>
      <c r="BS8035"/>
      <c r="BT8035"/>
      <c r="BU8035"/>
      <c r="BV8035"/>
      <c r="BW8035"/>
      <c r="BX8035"/>
      <c r="BY8035"/>
      <c r="BZ8035"/>
      <c r="CA8035"/>
      <c r="CB8035"/>
      <c r="CC8035"/>
      <c r="CD8035"/>
      <c r="CE8035"/>
      <c r="CF8035"/>
      <c r="CG8035"/>
      <c r="CH8035"/>
      <c r="CI8035"/>
      <c r="CJ8035"/>
    </row>
    <row r="8036" spans="39:88" x14ac:dyDescent="0.3"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  <c r="BF8036"/>
      <c r="BG8036"/>
      <c r="BH8036"/>
      <c r="BI8036"/>
      <c r="BJ8036"/>
      <c r="BK8036"/>
      <c r="BL8036"/>
      <c r="BM8036"/>
      <c r="BN8036"/>
      <c r="BO8036"/>
      <c r="BP8036"/>
      <c r="BQ8036"/>
      <c r="BR8036"/>
      <c r="BS8036"/>
      <c r="BT8036"/>
      <c r="BU8036"/>
      <c r="BV8036"/>
      <c r="BW8036"/>
      <c r="BX8036"/>
      <c r="BY8036"/>
      <c r="BZ8036"/>
      <c r="CA8036"/>
      <c r="CB8036"/>
      <c r="CC8036"/>
      <c r="CD8036"/>
      <c r="CE8036"/>
      <c r="CF8036"/>
      <c r="CG8036"/>
      <c r="CH8036"/>
      <c r="CI8036"/>
      <c r="CJ8036"/>
    </row>
    <row r="8037" spans="39:88" x14ac:dyDescent="0.3"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  <c r="BF8037"/>
      <c r="BG8037"/>
      <c r="BH8037"/>
      <c r="BI8037"/>
      <c r="BJ8037"/>
      <c r="BK8037"/>
      <c r="BL8037"/>
      <c r="BM8037"/>
      <c r="BN8037"/>
      <c r="BO8037"/>
      <c r="BP8037"/>
      <c r="BQ8037"/>
      <c r="BR8037"/>
      <c r="BS8037"/>
      <c r="BT8037"/>
      <c r="BU8037"/>
      <c r="BV8037"/>
      <c r="BW8037"/>
      <c r="BX8037"/>
      <c r="BY8037"/>
      <c r="BZ8037"/>
      <c r="CA8037"/>
      <c r="CB8037"/>
      <c r="CC8037"/>
      <c r="CD8037"/>
      <c r="CE8037"/>
      <c r="CF8037"/>
      <c r="CG8037"/>
      <c r="CH8037"/>
      <c r="CI8037"/>
      <c r="CJ8037"/>
    </row>
    <row r="8038" spans="39:88" x14ac:dyDescent="0.3"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  <c r="BF8038"/>
      <c r="BG8038"/>
      <c r="BH8038"/>
      <c r="BI8038"/>
      <c r="BJ8038"/>
      <c r="BK8038"/>
      <c r="BL8038"/>
      <c r="BM8038"/>
      <c r="BN8038"/>
      <c r="BO8038"/>
      <c r="BP8038"/>
      <c r="BQ8038"/>
      <c r="BR8038"/>
      <c r="BS8038"/>
      <c r="BT8038"/>
      <c r="BU8038"/>
      <c r="BV8038"/>
      <c r="BW8038"/>
      <c r="BX8038"/>
      <c r="BY8038"/>
      <c r="BZ8038"/>
      <c r="CA8038"/>
      <c r="CB8038"/>
      <c r="CC8038"/>
      <c r="CD8038"/>
      <c r="CE8038"/>
      <c r="CF8038"/>
      <c r="CG8038"/>
      <c r="CH8038"/>
      <c r="CI8038"/>
      <c r="CJ8038"/>
    </row>
    <row r="8039" spans="39:88" x14ac:dyDescent="0.3"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  <c r="BF8039"/>
      <c r="BG8039"/>
      <c r="BH8039"/>
      <c r="BI8039"/>
      <c r="BJ8039"/>
      <c r="BK8039"/>
      <c r="BL8039"/>
      <c r="BM8039"/>
      <c r="BN8039"/>
      <c r="BO8039"/>
      <c r="BP8039"/>
      <c r="BQ8039"/>
      <c r="BR8039"/>
      <c r="BS8039"/>
      <c r="BT8039"/>
      <c r="BU8039"/>
      <c r="BV8039"/>
      <c r="BW8039"/>
      <c r="BX8039"/>
      <c r="BY8039"/>
      <c r="BZ8039"/>
      <c r="CA8039"/>
      <c r="CB8039"/>
      <c r="CC8039"/>
      <c r="CD8039"/>
      <c r="CE8039"/>
      <c r="CF8039"/>
      <c r="CG8039"/>
      <c r="CH8039"/>
      <c r="CI8039"/>
      <c r="CJ8039"/>
    </row>
    <row r="8040" spans="39:88" x14ac:dyDescent="0.3"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  <c r="BF8040"/>
      <c r="BG8040"/>
      <c r="BH8040"/>
      <c r="BI8040"/>
      <c r="BJ8040"/>
      <c r="BK8040"/>
      <c r="BL8040"/>
      <c r="BM8040"/>
      <c r="BN8040"/>
      <c r="BO8040"/>
      <c r="BP8040"/>
      <c r="BQ8040"/>
      <c r="BR8040"/>
      <c r="BS8040"/>
      <c r="BT8040"/>
      <c r="BU8040"/>
      <c r="BV8040"/>
      <c r="BW8040"/>
      <c r="BX8040"/>
      <c r="BY8040"/>
      <c r="BZ8040"/>
      <c r="CA8040"/>
      <c r="CB8040"/>
      <c r="CC8040"/>
      <c r="CD8040"/>
      <c r="CE8040"/>
      <c r="CF8040"/>
      <c r="CG8040"/>
      <c r="CH8040"/>
      <c r="CI8040"/>
      <c r="CJ8040"/>
    </row>
    <row r="8041" spans="39:88" x14ac:dyDescent="0.3"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  <c r="BF8041"/>
      <c r="BG8041"/>
      <c r="BH8041"/>
      <c r="BI8041"/>
      <c r="BJ8041"/>
      <c r="BK8041"/>
      <c r="BL8041"/>
      <c r="BM8041"/>
      <c r="BN8041"/>
      <c r="BO8041"/>
      <c r="BP8041"/>
      <c r="BQ8041"/>
      <c r="BR8041"/>
      <c r="BS8041"/>
      <c r="BT8041"/>
      <c r="BU8041"/>
      <c r="BV8041"/>
      <c r="BW8041"/>
      <c r="BX8041"/>
      <c r="BY8041"/>
      <c r="BZ8041"/>
      <c r="CA8041"/>
      <c r="CB8041"/>
      <c r="CC8041"/>
      <c r="CD8041"/>
      <c r="CE8041"/>
      <c r="CF8041"/>
      <c r="CG8041"/>
      <c r="CH8041"/>
      <c r="CI8041"/>
      <c r="CJ8041"/>
    </row>
    <row r="8042" spans="39:88" x14ac:dyDescent="0.3"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  <c r="BF8042"/>
      <c r="BG8042"/>
      <c r="BH8042"/>
      <c r="BI8042"/>
      <c r="BJ8042"/>
      <c r="BK8042"/>
      <c r="BL8042"/>
      <c r="BM8042"/>
      <c r="BN8042"/>
      <c r="BO8042"/>
      <c r="BP8042"/>
      <c r="BQ8042"/>
      <c r="BR8042"/>
      <c r="BS8042"/>
      <c r="BT8042"/>
      <c r="BU8042"/>
      <c r="BV8042"/>
      <c r="BW8042"/>
      <c r="BX8042"/>
      <c r="BY8042"/>
      <c r="BZ8042"/>
      <c r="CA8042"/>
      <c r="CB8042"/>
      <c r="CC8042"/>
      <c r="CD8042"/>
      <c r="CE8042"/>
      <c r="CF8042"/>
      <c r="CG8042"/>
      <c r="CH8042"/>
      <c r="CI8042"/>
      <c r="CJ8042"/>
    </row>
    <row r="8043" spans="39:88" x14ac:dyDescent="0.3"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  <c r="BF8043"/>
      <c r="BG8043"/>
      <c r="BH8043"/>
      <c r="BI8043"/>
      <c r="BJ8043"/>
      <c r="BK8043"/>
      <c r="BL8043"/>
      <c r="BM8043"/>
      <c r="BN8043"/>
      <c r="BO8043"/>
      <c r="BP8043"/>
      <c r="BQ8043"/>
      <c r="BR8043"/>
      <c r="BS8043"/>
      <c r="BT8043"/>
      <c r="BU8043"/>
      <c r="BV8043"/>
      <c r="BW8043"/>
      <c r="BX8043"/>
      <c r="BY8043"/>
      <c r="BZ8043"/>
      <c r="CA8043"/>
      <c r="CB8043"/>
      <c r="CC8043"/>
      <c r="CD8043"/>
      <c r="CE8043"/>
      <c r="CF8043"/>
      <c r="CG8043"/>
      <c r="CH8043"/>
      <c r="CI8043"/>
      <c r="CJ8043"/>
    </row>
    <row r="8044" spans="39:88" x14ac:dyDescent="0.3"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  <c r="BF8044"/>
      <c r="BG8044"/>
      <c r="BH8044"/>
      <c r="BI8044"/>
      <c r="BJ8044"/>
      <c r="BK8044"/>
      <c r="BL8044"/>
      <c r="BM8044"/>
      <c r="BN8044"/>
      <c r="BO8044"/>
      <c r="BP8044"/>
      <c r="BQ8044"/>
      <c r="BR8044"/>
      <c r="BS8044"/>
      <c r="BT8044"/>
      <c r="BU8044"/>
      <c r="BV8044"/>
      <c r="BW8044"/>
      <c r="BX8044"/>
      <c r="BY8044"/>
      <c r="BZ8044"/>
      <c r="CA8044"/>
      <c r="CB8044"/>
      <c r="CC8044"/>
      <c r="CD8044"/>
      <c r="CE8044"/>
      <c r="CF8044"/>
      <c r="CG8044"/>
      <c r="CH8044"/>
      <c r="CI8044"/>
      <c r="CJ8044"/>
    </row>
    <row r="8045" spans="39:88" x14ac:dyDescent="0.3"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  <c r="BF8045"/>
      <c r="BG8045"/>
      <c r="BH8045"/>
      <c r="BI8045"/>
      <c r="BJ8045"/>
      <c r="BK8045"/>
      <c r="BL8045"/>
      <c r="BM8045"/>
      <c r="BN8045"/>
      <c r="BO8045"/>
      <c r="BP8045"/>
      <c r="BQ8045"/>
      <c r="BR8045"/>
      <c r="BS8045"/>
      <c r="BT8045"/>
      <c r="BU8045"/>
      <c r="BV8045"/>
      <c r="BW8045"/>
      <c r="BX8045"/>
      <c r="BY8045"/>
      <c r="BZ8045"/>
      <c r="CA8045"/>
      <c r="CB8045"/>
      <c r="CC8045"/>
      <c r="CD8045"/>
      <c r="CE8045"/>
      <c r="CF8045"/>
      <c r="CG8045"/>
      <c r="CH8045"/>
      <c r="CI8045"/>
      <c r="CJ8045"/>
    </row>
    <row r="8046" spans="39:88" x14ac:dyDescent="0.3"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  <c r="BF8046"/>
      <c r="BG8046"/>
      <c r="BH8046"/>
      <c r="BI8046"/>
      <c r="BJ8046"/>
      <c r="BK8046"/>
      <c r="BL8046"/>
      <c r="BM8046"/>
      <c r="BN8046"/>
      <c r="BO8046"/>
      <c r="BP8046"/>
      <c r="BQ8046"/>
      <c r="BR8046"/>
      <c r="BS8046"/>
      <c r="BT8046"/>
      <c r="BU8046"/>
      <c r="BV8046"/>
      <c r="BW8046"/>
      <c r="BX8046"/>
      <c r="BY8046"/>
      <c r="BZ8046"/>
      <c r="CA8046"/>
      <c r="CB8046"/>
      <c r="CC8046"/>
      <c r="CD8046"/>
      <c r="CE8046"/>
      <c r="CF8046"/>
      <c r="CG8046"/>
      <c r="CH8046"/>
      <c r="CI8046"/>
      <c r="CJ8046"/>
    </row>
    <row r="8047" spans="39:88" x14ac:dyDescent="0.3"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  <c r="BF8047"/>
      <c r="BG8047"/>
      <c r="BH8047"/>
      <c r="BI8047"/>
      <c r="BJ8047"/>
      <c r="BK8047"/>
      <c r="BL8047"/>
      <c r="BM8047"/>
      <c r="BN8047"/>
      <c r="BO8047"/>
      <c r="BP8047"/>
      <c r="BQ8047"/>
      <c r="BR8047"/>
      <c r="BS8047"/>
      <c r="BT8047"/>
      <c r="BU8047"/>
      <c r="BV8047"/>
      <c r="BW8047"/>
      <c r="BX8047"/>
      <c r="BY8047"/>
      <c r="BZ8047"/>
      <c r="CA8047"/>
      <c r="CB8047"/>
      <c r="CC8047"/>
      <c r="CD8047"/>
      <c r="CE8047"/>
      <c r="CF8047"/>
      <c r="CG8047"/>
      <c r="CH8047"/>
      <c r="CI8047"/>
      <c r="CJ8047"/>
    </row>
    <row r="8048" spans="39:88" x14ac:dyDescent="0.3"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  <c r="BF8048"/>
      <c r="BG8048"/>
      <c r="BH8048"/>
      <c r="BI8048"/>
      <c r="BJ8048"/>
      <c r="BK8048"/>
      <c r="BL8048"/>
      <c r="BM8048"/>
      <c r="BN8048"/>
      <c r="BO8048"/>
      <c r="BP8048"/>
      <c r="BQ8048"/>
      <c r="BR8048"/>
      <c r="BS8048"/>
      <c r="BT8048"/>
      <c r="BU8048"/>
      <c r="BV8048"/>
      <c r="BW8048"/>
      <c r="BX8048"/>
      <c r="BY8048"/>
      <c r="BZ8048"/>
      <c r="CA8048"/>
      <c r="CB8048"/>
      <c r="CC8048"/>
      <c r="CD8048"/>
      <c r="CE8048"/>
      <c r="CF8048"/>
      <c r="CG8048"/>
      <c r="CH8048"/>
      <c r="CI8048"/>
      <c r="CJ8048"/>
    </row>
    <row r="8049" spans="39:88" x14ac:dyDescent="0.3"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  <c r="BF8049"/>
      <c r="BG8049"/>
      <c r="BH8049"/>
      <c r="BI8049"/>
      <c r="BJ8049"/>
      <c r="BK8049"/>
      <c r="BL8049"/>
      <c r="BM8049"/>
      <c r="BN8049"/>
      <c r="BO8049"/>
      <c r="BP8049"/>
      <c r="BQ8049"/>
      <c r="BR8049"/>
      <c r="BS8049"/>
      <c r="BT8049"/>
      <c r="BU8049"/>
      <c r="BV8049"/>
      <c r="BW8049"/>
      <c r="BX8049"/>
      <c r="BY8049"/>
      <c r="BZ8049"/>
      <c r="CA8049"/>
      <c r="CB8049"/>
      <c r="CC8049"/>
      <c r="CD8049"/>
      <c r="CE8049"/>
      <c r="CF8049"/>
      <c r="CG8049"/>
      <c r="CH8049"/>
      <c r="CI8049"/>
      <c r="CJ8049"/>
    </row>
    <row r="8050" spans="39:88" x14ac:dyDescent="0.3"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  <c r="BF8050"/>
      <c r="BG8050"/>
      <c r="BH8050"/>
      <c r="BI8050"/>
      <c r="BJ8050"/>
      <c r="BK8050"/>
      <c r="BL8050"/>
      <c r="BM8050"/>
      <c r="BN8050"/>
      <c r="BO8050"/>
      <c r="BP8050"/>
      <c r="BQ8050"/>
      <c r="BR8050"/>
      <c r="BS8050"/>
      <c r="BT8050"/>
      <c r="BU8050"/>
      <c r="BV8050"/>
      <c r="BW8050"/>
      <c r="BX8050"/>
      <c r="BY8050"/>
      <c r="BZ8050"/>
      <c r="CA8050"/>
      <c r="CB8050"/>
      <c r="CC8050"/>
      <c r="CD8050"/>
      <c r="CE8050"/>
      <c r="CF8050"/>
      <c r="CG8050"/>
      <c r="CH8050"/>
      <c r="CI8050"/>
      <c r="CJ8050"/>
    </row>
    <row r="8051" spans="39:88" x14ac:dyDescent="0.3"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  <c r="BF8051"/>
      <c r="BG8051"/>
      <c r="BH8051"/>
      <c r="BI8051"/>
      <c r="BJ8051"/>
      <c r="BK8051"/>
      <c r="BL8051"/>
      <c r="BM8051"/>
      <c r="BN8051"/>
      <c r="BO8051"/>
      <c r="BP8051"/>
      <c r="BQ8051"/>
      <c r="BR8051"/>
      <c r="BS8051"/>
      <c r="BT8051"/>
      <c r="BU8051"/>
      <c r="BV8051"/>
      <c r="BW8051"/>
      <c r="BX8051"/>
      <c r="BY8051"/>
      <c r="BZ8051"/>
      <c r="CA8051"/>
      <c r="CB8051"/>
      <c r="CC8051"/>
      <c r="CD8051"/>
      <c r="CE8051"/>
      <c r="CF8051"/>
      <c r="CG8051"/>
      <c r="CH8051"/>
      <c r="CI8051"/>
      <c r="CJ8051"/>
    </row>
    <row r="8052" spans="39:88" x14ac:dyDescent="0.3"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  <c r="BF8052"/>
      <c r="BG8052"/>
      <c r="BH8052"/>
      <c r="BI8052"/>
      <c r="BJ8052"/>
      <c r="BK8052"/>
      <c r="BL8052"/>
      <c r="BM8052"/>
      <c r="BN8052"/>
      <c r="BO8052"/>
      <c r="BP8052"/>
      <c r="BQ8052"/>
      <c r="BR8052"/>
      <c r="BS8052"/>
      <c r="BT8052"/>
      <c r="BU8052"/>
      <c r="BV8052"/>
      <c r="BW8052"/>
      <c r="BX8052"/>
      <c r="BY8052"/>
      <c r="BZ8052"/>
      <c r="CA8052"/>
      <c r="CB8052"/>
      <c r="CC8052"/>
      <c r="CD8052"/>
      <c r="CE8052"/>
      <c r="CF8052"/>
      <c r="CG8052"/>
      <c r="CH8052"/>
      <c r="CI8052"/>
      <c r="CJ8052"/>
    </row>
    <row r="8053" spans="39:88" x14ac:dyDescent="0.3"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  <c r="BF8053"/>
      <c r="BG8053"/>
      <c r="BH8053"/>
      <c r="BI8053"/>
      <c r="BJ8053"/>
      <c r="BK8053"/>
      <c r="BL8053"/>
      <c r="BM8053"/>
      <c r="BN8053"/>
      <c r="BO8053"/>
      <c r="BP8053"/>
      <c r="BQ8053"/>
      <c r="BR8053"/>
      <c r="BS8053"/>
      <c r="BT8053"/>
      <c r="BU8053"/>
      <c r="BV8053"/>
      <c r="BW8053"/>
      <c r="BX8053"/>
      <c r="BY8053"/>
      <c r="BZ8053"/>
      <c r="CA8053"/>
      <c r="CB8053"/>
      <c r="CC8053"/>
      <c r="CD8053"/>
      <c r="CE8053"/>
      <c r="CF8053"/>
      <c r="CG8053"/>
      <c r="CH8053"/>
      <c r="CI8053"/>
      <c r="CJ8053"/>
    </row>
    <row r="8054" spans="39:88" x14ac:dyDescent="0.3"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  <c r="BF8054"/>
      <c r="BG8054"/>
      <c r="BH8054"/>
      <c r="BI8054"/>
      <c r="BJ8054"/>
      <c r="BK8054"/>
      <c r="BL8054"/>
      <c r="BM8054"/>
      <c r="BN8054"/>
      <c r="BO8054"/>
      <c r="BP8054"/>
      <c r="BQ8054"/>
      <c r="BR8054"/>
      <c r="BS8054"/>
      <c r="BT8054"/>
      <c r="BU8054"/>
      <c r="BV8054"/>
      <c r="BW8054"/>
      <c r="BX8054"/>
      <c r="BY8054"/>
      <c r="BZ8054"/>
      <c r="CA8054"/>
      <c r="CB8054"/>
      <c r="CC8054"/>
      <c r="CD8054"/>
      <c r="CE8054"/>
      <c r="CF8054"/>
      <c r="CG8054"/>
      <c r="CH8054"/>
      <c r="CI8054"/>
      <c r="CJ8054"/>
    </row>
    <row r="8055" spans="39:88" x14ac:dyDescent="0.3"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  <c r="BF8055"/>
      <c r="BG8055"/>
      <c r="BH8055"/>
      <c r="BI8055"/>
      <c r="BJ8055"/>
      <c r="BK8055"/>
      <c r="BL8055"/>
      <c r="BM8055"/>
      <c r="BN8055"/>
      <c r="BO8055"/>
      <c r="BP8055"/>
      <c r="BQ8055"/>
      <c r="BR8055"/>
      <c r="BS8055"/>
      <c r="BT8055"/>
      <c r="BU8055"/>
      <c r="BV8055"/>
      <c r="BW8055"/>
      <c r="BX8055"/>
      <c r="BY8055"/>
      <c r="BZ8055"/>
      <c r="CA8055"/>
      <c r="CB8055"/>
      <c r="CC8055"/>
      <c r="CD8055"/>
      <c r="CE8055"/>
      <c r="CF8055"/>
      <c r="CG8055"/>
      <c r="CH8055"/>
      <c r="CI8055"/>
      <c r="CJ8055"/>
    </row>
    <row r="8056" spans="39:88" x14ac:dyDescent="0.3"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  <c r="BF8056"/>
      <c r="BG8056"/>
      <c r="BH8056"/>
      <c r="BI8056"/>
      <c r="BJ8056"/>
      <c r="BK8056"/>
      <c r="BL8056"/>
      <c r="BM8056"/>
      <c r="BN8056"/>
      <c r="BO8056"/>
      <c r="BP8056"/>
      <c r="BQ8056"/>
      <c r="BR8056"/>
      <c r="BS8056"/>
      <c r="BT8056"/>
      <c r="BU8056"/>
      <c r="BV8056"/>
      <c r="BW8056"/>
      <c r="BX8056"/>
      <c r="BY8056"/>
      <c r="BZ8056"/>
      <c r="CA8056"/>
      <c r="CB8056"/>
      <c r="CC8056"/>
      <c r="CD8056"/>
      <c r="CE8056"/>
      <c r="CF8056"/>
      <c r="CG8056"/>
      <c r="CH8056"/>
      <c r="CI8056"/>
      <c r="CJ8056"/>
    </row>
    <row r="8057" spans="39:88" x14ac:dyDescent="0.3"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  <c r="BF8057"/>
      <c r="BG8057"/>
      <c r="BH8057"/>
      <c r="BI8057"/>
      <c r="BJ8057"/>
      <c r="BK8057"/>
      <c r="BL8057"/>
      <c r="BM8057"/>
      <c r="BN8057"/>
      <c r="BO8057"/>
      <c r="BP8057"/>
      <c r="BQ8057"/>
      <c r="BR8057"/>
      <c r="BS8057"/>
      <c r="BT8057"/>
      <c r="BU8057"/>
      <c r="BV8057"/>
      <c r="BW8057"/>
      <c r="BX8057"/>
      <c r="BY8057"/>
      <c r="BZ8057"/>
      <c r="CA8057"/>
      <c r="CB8057"/>
      <c r="CC8057"/>
      <c r="CD8057"/>
      <c r="CE8057"/>
      <c r="CF8057"/>
      <c r="CG8057"/>
      <c r="CH8057"/>
      <c r="CI8057"/>
      <c r="CJ8057"/>
    </row>
    <row r="8058" spans="39:88" x14ac:dyDescent="0.3"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  <c r="BF8058"/>
      <c r="BG8058"/>
      <c r="BH8058"/>
      <c r="BI8058"/>
      <c r="BJ8058"/>
      <c r="BK8058"/>
      <c r="BL8058"/>
      <c r="BM8058"/>
      <c r="BN8058"/>
      <c r="BO8058"/>
      <c r="BP8058"/>
      <c r="BQ8058"/>
      <c r="BR8058"/>
      <c r="BS8058"/>
      <c r="BT8058"/>
      <c r="BU8058"/>
      <c r="BV8058"/>
      <c r="BW8058"/>
      <c r="BX8058"/>
      <c r="BY8058"/>
      <c r="BZ8058"/>
      <c r="CA8058"/>
      <c r="CB8058"/>
      <c r="CC8058"/>
      <c r="CD8058"/>
      <c r="CE8058"/>
      <c r="CF8058"/>
      <c r="CG8058"/>
      <c r="CH8058"/>
      <c r="CI8058"/>
      <c r="CJ8058"/>
    </row>
    <row r="8059" spans="39:88" x14ac:dyDescent="0.3"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  <c r="BF8059"/>
      <c r="BG8059"/>
      <c r="BH8059"/>
      <c r="BI8059"/>
      <c r="BJ8059"/>
      <c r="BK8059"/>
      <c r="BL8059"/>
      <c r="BM8059"/>
      <c r="BN8059"/>
      <c r="BO8059"/>
      <c r="BP8059"/>
      <c r="BQ8059"/>
      <c r="BR8059"/>
      <c r="BS8059"/>
      <c r="BT8059"/>
      <c r="BU8059"/>
      <c r="BV8059"/>
      <c r="BW8059"/>
      <c r="BX8059"/>
      <c r="BY8059"/>
      <c r="BZ8059"/>
      <c r="CA8059"/>
      <c r="CB8059"/>
      <c r="CC8059"/>
      <c r="CD8059"/>
      <c r="CE8059"/>
      <c r="CF8059"/>
      <c r="CG8059"/>
      <c r="CH8059"/>
      <c r="CI8059"/>
      <c r="CJ8059"/>
    </row>
    <row r="8060" spans="39:88" x14ac:dyDescent="0.3"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  <c r="BF8060"/>
      <c r="BG8060"/>
      <c r="BH8060"/>
      <c r="BI8060"/>
      <c r="BJ8060"/>
      <c r="BK8060"/>
      <c r="BL8060"/>
      <c r="BM8060"/>
      <c r="BN8060"/>
      <c r="BO8060"/>
      <c r="BP8060"/>
      <c r="BQ8060"/>
      <c r="BR8060"/>
      <c r="BS8060"/>
      <c r="BT8060"/>
      <c r="BU8060"/>
      <c r="BV8060"/>
      <c r="BW8060"/>
      <c r="BX8060"/>
      <c r="BY8060"/>
      <c r="BZ8060"/>
      <c r="CA8060"/>
      <c r="CB8060"/>
      <c r="CC8060"/>
      <c r="CD8060"/>
      <c r="CE8060"/>
      <c r="CF8060"/>
      <c r="CG8060"/>
      <c r="CH8060"/>
      <c r="CI8060"/>
      <c r="CJ8060"/>
    </row>
    <row r="8061" spans="39:88" x14ac:dyDescent="0.3"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  <c r="BF8061"/>
      <c r="BG8061"/>
      <c r="BH8061"/>
      <c r="BI8061"/>
      <c r="BJ8061"/>
      <c r="BK8061"/>
      <c r="BL8061"/>
      <c r="BM8061"/>
      <c r="BN8061"/>
      <c r="BO8061"/>
      <c r="BP8061"/>
      <c r="BQ8061"/>
      <c r="BR8061"/>
      <c r="BS8061"/>
      <c r="BT8061"/>
      <c r="BU8061"/>
      <c r="BV8061"/>
      <c r="BW8061"/>
      <c r="BX8061"/>
      <c r="BY8061"/>
      <c r="BZ8061"/>
      <c r="CA8061"/>
      <c r="CB8061"/>
      <c r="CC8061"/>
      <c r="CD8061"/>
      <c r="CE8061"/>
      <c r="CF8061"/>
      <c r="CG8061"/>
      <c r="CH8061"/>
      <c r="CI8061"/>
      <c r="CJ8061"/>
    </row>
    <row r="8062" spans="39:88" x14ac:dyDescent="0.3"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  <c r="BF8062"/>
      <c r="BG8062"/>
      <c r="BH8062"/>
      <c r="BI8062"/>
      <c r="BJ8062"/>
      <c r="BK8062"/>
      <c r="BL8062"/>
      <c r="BM8062"/>
      <c r="BN8062"/>
      <c r="BO8062"/>
      <c r="BP8062"/>
      <c r="BQ8062"/>
      <c r="BR8062"/>
      <c r="BS8062"/>
      <c r="BT8062"/>
      <c r="BU8062"/>
      <c r="BV8062"/>
      <c r="BW8062"/>
      <c r="BX8062"/>
      <c r="BY8062"/>
      <c r="BZ8062"/>
      <c r="CA8062"/>
      <c r="CB8062"/>
      <c r="CC8062"/>
      <c r="CD8062"/>
      <c r="CE8062"/>
      <c r="CF8062"/>
      <c r="CG8062"/>
      <c r="CH8062"/>
      <c r="CI8062"/>
      <c r="CJ8062"/>
    </row>
    <row r="8063" spans="39:88" x14ac:dyDescent="0.3"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  <c r="BF8063"/>
      <c r="BG8063"/>
      <c r="BH8063"/>
      <c r="BI8063"/>
      <c r="BJ8063"/>
      <c r="BK8063"/>
      <c r="BL8063"/>
      <c r="BM8063"/>
      <c r="BN8063"/>
      <c r="BO8063"/>
      <c r="BP8063"/>
      <c r="BQ8063"/>
      <c r="BR8063"/>
      <c r="BS8063"/>
      <c r="BT8063"/>
      <c r="BU8063"/>
      <c r="BV8063"/>
      <c r="BW8063"/>
      <c r="BX8063"/>
      <c r="BY8063"/>
      <c r="BZ8063"/>
      <c r="CA8063"/>
      <c r="CB8063"/>
      <c r="CC8063"/>
      <c r="CD8063"/>
      <c r="CE8063"/>
      <c r="CF8063"/>
      <c r="CG8063"/>
      <c r="CH8063"/>
      <c r="CI8063"/>
      <c r="CJ8063"/>
    </row>
    <row r="8064" spans="39:88" x14ac:dyDescent="0.3"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  <c r="BF8064"/>
      <c r="BG8064"/>
      <c r="BH8064"/>
      <c r="BI8064"/>
      <c r="BJ8064"/>
      <c r="BK8064"/>
      <c r="BL8064"/>
      <c r="BM8064"/>
      <c r="BN8064"/>
      <c r="BO8064"/>
      <c r="BP8064"/>
      <c r="BQ8064"/>
      <c r="BR8064"/>
      <c r="BS8064"/>
      <c r="BT8064"/>
      <c r="BU8064"/>
      <c r="BV8064"/>
      <c r="BW8064"/>
      <c r="BX8064"/>
      <c r="BY8064"/>
      <c r="BZ8064"/>
      <c r="CA8064"/>
      <c r="CB8064"/>
      <c r="CC8064"/>
      <c r="CD8064"/>
      <c r="CE8064"/>
      <c r="CF8064"/>
      <c r="CG8064"/>
      <c r="CH8064"/>
      <c r="CI8064"/>
      <c r="CJ8064"/>
    </row>
    <row r="8065" spans="39:88" x14ac:dyDescent="0.3"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  <c r="BF8065"/>
      <c r="BG8065"/>
      <c r="BH8065"/>
      <c r="BI8065"/>
      <c r="BJ8065"/>
      <c r="BK8065"/>
      <c r="BL8065"/>
      <c r="BM8065"/>
      <c r="BN8065"/>
      <c r="BO8065"/>
      <c r="BP8065"/>
      <c r="BQ8065"/>
      <c r="BR8065"/>
      <c r="BS8065"/>
      <c r="BT8065"/>
      <c r="BU8065"/>
      <c r="BV8065"/>
      <c r="BW8065"/>
      <c r="BX8065"/>
      <c r="BY8065"/>
      <c r="BZ8065"/>
      <c r="CA8065"/>
      <c r="CB8065"/>
      <c r="CC8065"/>
      <c r="CD8065"/>
      <c r="CE8065"/>
      <c r="CF8065"/>
      <c r="CG8065"/>
      <c r="CH8065"/>
      <c r="CI8065"/>
      <c r="CJ8065"/>
    </row>
    <row r="8066" spans="39:88" x14ac:dyDescent="0.3"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  <c r="BF8066"/>
      <c r="BG8066"/>
      <c r="BH8066"/>
      <c r="BI8066"/>
      <c r="BJ8066"/>
      <c r="BK8066"/>
      <c r="BL8066"/>
      <c r="BM8066"/>
      <c r="BN8066"/>
      <c r="BO8066"/>
      <c r="BP8066"/>
      <c r="BQ8066"/>
      <c r="BR8066"/>
      <c r="BS8066"/>
      <c r="BT8066"/>
      <c r="BU8066"/>
      <c r="BV8066"/>
      <c r="BW8066"/>
      <c r="BX8066"/>
      <c r="BY8066"/>
      <c r="BZ8066"/>
      <c r="CA8066"/>
      <c r="CB8066"/>
      <c r="CC8066"/>
      <c r="CD8066"/>
      <c r="CE8066"/>
      <c r="CF8066"/>
      <c r="CG8066"/>
      <c r="CH8066"/>
      <c r="CI8066"/>
      <c r="CJ8066"/>
    </row>
    <row r="8067" spans="39:88" x14ac:dyDescent="0.3"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  <c r="BF8067"/>
      <c r="BG8067"/>
      <c r="BH8067"/>
      <c r="BI8067"/>
      <c r="BJ8067"/>
      <c r="BK8067"/>
      <c r="BL8067"/>
      <c r="BM8067"/>
      <c r="BN8067"/>
      <c r="BO8067"/>
      <c r="BP8067"/>
      <c r="BQ8067"/>
      <c r="BR8067"/>
      <c r="BS8067"/>
      <c r="BT8067"/>
      <c r="BU8067"/>
      <c r="BV8067"/>
      <c r="BW8067"/>
      <c r="BX8067"/>
      <c r="BY8067"/>
      <c r="BZ8067"/>
      <c r="CA8067"/>
      <c r="CB8067"/>
      <c r="CC8067"/>
      <c r="CD8067"/>
      <c r="CE8067"/>
      <c r="CF8067"/>
      <c r="CG8067"/>
      <c r="CH8067"/>
      <c r="CI8067"/>
      <c r="CJ8067"/>
    </row>
    <row r="8068" spans="39:88" x14ac:dyDescent="0.3"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  <c r="BF8068"/>
      <c r="BG8068"/>
      <c r="BH8068"/>
      <c r="BI8068"/>
      <c r="BJ8068"/>
      <c r="BK8068"/>
      <c r="BL8068"/>
      <c r="BM8068"/>
      <c r="BN8068"/>
      <c r="BO8068"/>
      <c r="BP8068"/>
      <c r="BQ8068"/>
      <c r="BR8068"/>
      <c r="BS8068"/>
      <c r="BT8068"/>
      <c r="BU8068"/>
      <c r="BV8068"/>
      <c r="BW8068"/>
      <c r="BX8068"/>
      <c r="BY8068"/>
      <c r="BZ8068"/>
      <c r="CA8068"/>
      <c r="CB8068"/>
      <c r="CC8068"/>
      <c r="CD8068"/>
      <c r="CE8068"/>
      <c r="CF8068"/>
      <c r="CG8068"/>
      <c r="CH8068"/>
      <c r="CI8068"/>
      <c r="CJ8068"/>
    </row>
    <row r="8069" spans="39:88" x14ac:dyDescent="0.3"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  <c r="BF8069"/>
      <c r="BG8069"/>
      <c r="BH8069"/>
      <c r="BI8069"/>
      <c r="BJ8069"/>
      <c r="BK8069"/>
      <c r="BL8069"/>
      <c r="BM8069"/>
      <c r="BN8069"/>
      <c r="BO8069"/>
      <c r="BP8069"/>
      <c r="BQ8069"/>
      <c r="BR8069"/>
      <c r="BS8069"/>
      <c r="BT8069"/>
      <c r="BU8069"/>
      <c r="BV8069"/>
      <c r="BW8069"/>
      <c r="BX8069"/>
      <c r="BY8069"/>
      <c r="BZ8069"/>
      <c r="CA8069"/>
      <c r="CB8069"/>
      <c r="CC8069"/>
      <c r="CD8069"/>
      <c r="CE8069"/>
      <c r="CF8069"/>
      <c r="CG8069"/>
      <c r="CH8069"/>
      <c r="CI8069"/>
      <c r="CJ8069"/>
    </row>
    <row r="8070" spans="39:88" x14ac:dyDescent="0.3"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  <c r="BF8070"/>
      <c r="BG8070"/>
      <c r="BH8070"/>
      <c r="BI8070"/>
      <c r="BJ8070"/>
      <c r="BK8070"/>
      <c r="BL8070"/>
      <c r="BM8070"/>
      <c r="BN8070"/>
      <c r="BO8070"/>
      <c r="BP8070"/>
      <c r="BQ8070"/>
      <c r="BR8070"/>
      <c r="BS8070"/>
      <c r="BT8070"/>
      <c r="BU8070"/>
      <c r="BV8070"/>
      <c r="BW8070"/>
      <c r="BX8070"/>
      <c r="BY8070"/>
      <c r="BZ8070"/>
      <c r="CA8070"/>
      <c r="CB8070"/>
      <c r="CC8070"/>
      <c r="CD8070"/>
      <c r="CE8070"/>
      <c r="CF8070"/>
      <c r="CG8070"/>
      <c r="CH8070"/>
      <c r="CI8070"/>
      <c r="CJ8070"/>
    </row>
    <row r="8071" spans="39:88" x14ac:dyDescent="0.3"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  <c r="BF8071"/>
      <c r="BG8071"/>
      <c r="BH8071"/>
      <c r="BI8071"/>
      <c r="BJ8071"/>
      <c r="BK8071"/>
      <c r="BL8071"/>
      <c r="BM8071"/>
      <c r="BN8071"/>
      <c r="BO8071"/>
      <c r="BP8071"/>
      <c r="BQ8071"/>
      <c r="BR8071"/>
      <c r="BS8071"/>
      <c r="BT8071"/>
      <c r="BU8071"/>
      <c r="BV8071"/>
      <c r="BW8071"/>
      <c r="BX8071"/>
      <c r="BY8071"/>
      <c r="BZ8071"/>
      <c r="CA8071"/>
      <c r="CB8071"/>
      <c r="CC8071"/>
      <c r="CD8071"/>
      <c r="CE8071"/>
      <c r="CF8071"/>
      <c r="CG8071"/>
      <c r="CH8071"/>
      <c r="CI8071"/>
      <c r="CJ8071"/>
    </row>
    <row r="8072" spans="39:88" x14ac:dyDescent="0.3"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  <c r="BF8072"/>
      <c r="BG8072"/>
      <c r="BH8072"/>
      <c r="BI8072"/>
      <c r="BJ8072"/>
      <c r="BK8072"/>
      <c r="BL8072"/>
      <c r="BM8072"/>
      <c r="BN8072"/>
      <c r="BO8072"/>
      <c r="BP8072"/>
      <c r="BQ8072"/>
      <c r="BR8072"/>
      <c r="BS8072"/>
      <c r="BT8072"/>
      <c r="BU8072"/>
      <c r="BV8072"/>
      <c r="BW8072"/>
      <c r="BX8072"/>
      <c r="BY8072"/>
      <c r="BZ8072"/>
      <c r="CA8072"/>
      <c r="CB8072"/>
      <c r="CC8072"/>
      <c r="CD8072"/>
      <c r="CE8072"/>
      <c r="CF8072"/>
      <c r="CG8072"/>
      <c r="CH8072"/>
      <c r="CI8072"/>
      <c r="CJ8072"/>
    </row>
    <row r="8073" spans="39:88" x14ac:dyDescent="0.3"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  <c r="BF8073"/>
      <c r="BG8073"/>
      <c r="BH8073"/>
      <c r="BI8073"/>
      <c r="BJ8073"/>
      <c r="BK8073"/>
      <c r="BL8073"/>
      <c r="BM8073"/>
      <c r="BN8073"/>
      <c r="BO8073"/>
      <c r="BP8073"/>
      <c r="BQ8073"/>
      <c r="BR8073"/>
      <c r="BS8073"/>
      <c r="BT8073"/>
      <c r="BU8073"/>
      <c r="BV8073"/>
      <c r="BW8073"/>
      <c r="BX8073"/>
      <c r="BY8073"/>
      <c r="BZ8073"/>
      <c r="CA8073"/>
      <c r="CB8073"/>
      <c r="CC8073"/>
      <c r="CD8073"/>
      <c r="CE8073"/>
      <c r="CF8073"/>
      <c r="CG8073"/>
      <c r="CH8073"/>
      <c r="CI8073"/>
      <c r="CJ8073"/>
    </row>
    <row r="8074" spans="39:88" x14ac:dyDescent="0.3"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  <c r="BF8074"/>
      <c r="BG8074"/>
      <c r="BH8074"/>
      <c r="BI8074"/>
      <c r="BJ8074"/>
      <c r="BK8074"/>
      <c r="BL8074"/>
      <c r="BM8074"/>
      <c r="BN8074"/>
      <c r="BO8074"/>
      <c r="BP8074"/>
      <c r="BQ8074"/>
      <c r="BR8074"/>
      <c r="BS8074"/>
      <c r="BT8074"/>
      <c r="BU8074"/>
      <c r="BV8074"/>
      <c r="BW8074"/>
      <c r="BX8074"/>
      <c r="BY8074"/>
      <c r="BZ8074"/>
      <c r="CA8074"/>
      <c r="CB8074"/>
      <c r="CC8074"/>
      <c r="CD8074"/>
      <c r="CE8074"/>
      <c r="CF8074"/>
      <c r="CG8074"/>
      <c r="CH8074"/>
      <c r="CI8074"/>
      <c r="CJ8074"/>
    </row>
    <row r="8075" spans="39:88" x14ac:dyDescent="0.3"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  <c r="BF8075"/>
      <c r="BG8075"/>
      <c r="BH8075"/>
      <c r="BI8075"/>
      <c r="BJ8075"/>
      <c r="BK8075"/>
      <c r="BL8075"/>
      <c r="BM8075"/>
      <c r="BN8075"/>
      <c r="BO8075"/>
      <c r="BP8075"/>
      <c r="BQ8075"/>
      <c r="BR8075"/>
      <c r="BS8075"/>
      <c r="BT8075"/>
      <c r="BU8075"/>
      <c r="BV8075"/>
      <c r="BW8075"/>
      <c r="BX8075"/>
      <c r="BY8075"/>
      <c r="BZ8075"/>
      <c r="CA8075"/>
      <c r="CB8075"/>
      <c r="CC8075"/>
      <c r="CD8075"/>
      <c r="CE8075"/>
      <c r="CF8075"/>
      <c r="CG8075"/>
      <c r="CH8075"/>
      <c r="CI8075"/>
      <c r="CJ8075"/>
    </row>
    <row r="8076" spans="39:88" x14ac:dyDescent="0.3"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  <c r="BF8076"/>
      <c r="BG8076"/>
      <c r="BH8076"/>
      <c r="BI8076"/>
      <c r="BJ8076"/>
      <c r="BK8076"/>
      <c r="BL8076"/>
      <c r="BM8076"/>
      <c r="BN8076"/>
      <c r="BO8076"/>
      <c r="BP8076"/>
      <c r="BQ8076"/>
      <c r="BR8076"/>
      <c r="BS8076"/>
      <c r="BT8076"/>
      <c r="BU8076"/>
      <c r="BV8076"/>
      <c r="BW8076"/>
      <c r="BX8076"/>
      <c r="BY8076"/>
      <c r="BZ8076"/>
      <c r="CA8076"/>
      <c r="CB8076"/>
      <c r="CC8076"/>
      <c r="CD8076"/>
      <c r="CE8076"/>
      <c r="CF8076"/>
      <c r="CG8076"/>
      <c r="CH8076"/>
      <c r="CI8076"/>
      <c r="CJ8076"/>
    </row>
    <row r="8077" spans="39:88" x14ac:dyDescent="0.3"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  <c r="BF8077"/>
      <c r="BG8077"/>
      <c r="BH8077"/>
      <c r="BI8077"/>
      <c r="BJ8077"/>
      <c r="BK8077"/>
      <c r="BL8077"/>
      <c r="BM8077"/>
      <c r="BN8077"/>
      <c r="BO8077"/>
      <c r="BP8077"/>
      <c r="BQ8077"/>
      <c r="BR8077"/>
      <c r="BS8077"/>
      <c r="BT8077"/>
      <c r="BU8077"/>
      <c r="BV8077"/>
      <c r="BW8077"/>
      <c r="BX8077"/>
      <c r="BY8077"/>
      <c r="BZ8077"/>
      <c r="CA8077"/>
      <c r="CB8077"/>
      <c r="CC8077"/>
      <c r="CD8077"/>
      <c r="CE8077"/>
      <c r="CF8077"/>
      <c r="CG8077"/>
      <c r="CH8077"/>
      <c r="CI8077"/>
      <c r="CJ8077"/>
    </row>
    <row r="8078" spans="39:88" x14ac:dyDescent="0.3"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  <c r="BF8078"/>
      <c r="BG8078"/>
      <c r="BH8078"/>
      <c r="BI8078"/>
      <c r="BJ8078"/>
      <c r="BK8078"/>
      <c r="BL8078"/>
      <c r="BM8078"/>
      <c r="BN8078"/>
      <c r="BO8078"/>
      <c r="BP8078"/>
      <c r="BQ8078"/>
      <c r="BR8078"/>
      <c r="BS8078"/>
      <c r="BT8078"/>
      <c r="BU8078"/>
      <c r="BV8078"/>
      <c r="BW8078"/>
      <c r="BX8078"/>
      <c r="BY8078"/>
      <c r="BZ8078"/>
      <c r="CA8078"/>
      <c r="CB8078"/>
      <c r="CC8078"/>
      <c r="CD8078"/>
      <c r="CE8078"/>
      <c r="CF8078"/>
      <c r="CG8078"/>
      <c r="CH8078"/>
      <c r="CI8078"/>
      <c r="CJ8078"/>
    </row>
    <row r="8079" spans="39:88" x14ac:dyDescent="0.3"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  <c r="BF8079"/>
      <c r="BG8079"/>
      <c r="BH8079"/>
      <c r="BI8079"/>
      <c r="BJ8079"/>
      <c r="BK8079"/>
      <c r="BL8079"/>
      <c r="BM8079"/>
      <c r="BN8079"/>
      <c r="BO8079"/>
      <c r="BP8079"/>
      <c r="BQ8079"/>
      <c r="BR8079"/>
      <c r="BS8079"/>
      <c r="BT8079"/>
      <c r="BU8079"/>
      <c r="BV8079"/>
      <c r="BW8079"/>
      <c r="BX8079"/>
      <c r="BY8079"/>
      <c r="BZ8079"/>
      <c r="CA8079"/>
      <c r="CB8079"/>
      <c r="CC8079"/>
      <c r="CD8079"/>
      <c r="CE8079"/>
      <c r="CF8079"/>
      <c r="CG8079"/>
      <c r="CH8079"/>
      <c r="CI8079"/>
      <c r="CJ8079"/>
    </row>
    <row r="8080" spans="39:88" x14ac:dyDescent="0.3"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  <c r="BF8080"/>
      <c r="BG8080"/>
      <c r="BH8080"/>
      <c r="BI8080"/>
      <c r="BJ8080"/>
      <c r="BK8080"/>
      <c r="BL8080"/>
      <c r="BM8080"/>
      <c r="BN8080"/>
      <c r="BO8080"/>
      <c r="BP8080"/>
      <c r="BQ8080"/>
      <c r="BR8080"/>
      <c r="BS8080"/>
      <c r="BT8080"/>
      <c r="BU8080"/>
      <c r="BV8080"/>
      <c r="BW8080"/>
      <c r="BX8080"/>
      <c r="BY8080"/>
      <c r="BZ8080"/>
      <c r="CA8080"/>
      <c r="CB8080"/>
      <c r="CC8080"/>
      <c r="CD8080"/>
      <c r="CE8080"/>
      <c r="CF8080"/>
      <c r="CG8080"/>
      <c r="CH8080"/>
      <c r="CI8080"/>
      <c r="CJ8080"/>
    </row>
    <row r="8081" spans="39:88" x14ac:dyDescent="0.3"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  <c r="BF8081"/>
      <c r="BG8081"/>
      <c r="BH8081"/>
      <c r="BI8081"/>
      <c r="BJ8081"/>
      <c r="BK8081"/>
      <c r="BL8081"/>
      <c r="BM8081"/>
      <c r="BN8081"/>
      <c r="BO8081"/>
      <c r="BP8081"/>
      <c r="BQ8081"/>
      <c r="BR8081"/>
      <c r="BS8081"/>
      <c r="BT8081"/>
      <c r="BU8081"/>
      <c r="BV8081"/>
      <c r="BW8081"/>
      <c r="BX8081"/>
      <c r="BY8081"/>
      <c r="BZ8081"/>
      <c r="CA8081"/>
      <c r="CB8081"/>
      <c r="CC8081"/>
      <c r="CD8081"/>
      <c r="CE8081"/>
      <c r="CF8081"/>
      <c r="CG8081"/>
      <c r="CH8081"/>
      <c r="CI8081"/>
      <c r="CJ8081"/>
    </row>
    <row r="8082" spans="39:88" x14ac:dyDescent="0.3"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  <c r="BF8082"/>
      <c r="BG8082"/>
      <c r="BH8082"/>
      <c r="BI8082"/>
      <c r="BJ8082"/>
      <c r="BK8082"/>
      <c r="BL8082"/>
      <c r="BM8082"/>
      <c r="BN8082"/>
      <c r="BO8082"/>
      <c r="BP8082"/>
      <c r="BQ8082"/>
      <c r="BR8082"/>
      <c r="BS8082"/>
      <c r="BT8082"/>
      <c r="BU8082"/>
      <c r="BV8082"/>
      <c r="BW8082"/>
      <c r="BX8082"/>
      <c r="BY8082"/>
      <c r="BZ8082"/>
      <c r="CA8082"/>
      <c r="CB8082"/>
      <c r="CC8082"/>
      <c r="CD8082"/>
      <c r="CE8082"/>
      <c r="CF8082"/>
      <c r="CG8082"/>
      <c r="CH8082"/>
      <c r="CI8082"/>
      <c r="CJ8082"/>
    </row>
    <row r="8083" spans="39:88" x14ac:dyDescent="0.3"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  <c r="BF8083"/>
      <c r="BG8083"/>
      <c r="BH8083"/>
      <c r="BI8083"/>
      <c r="BJ8083"/>
      <c r="BK8083"/>
      <c r="BL8083"/>
      <c r="BM8083"/>
      <c r="BN8083"/>
      <c r="BO8083"/>
      <c r="BP8083"/>
      <c r="BQ8083"/>
      <c r="BR8083"/>
      <c r="BS8083"/>
      <c r="BT8083"/>
      <c r="BU8083"/>
      <c r="BV8083"/>
      <c r="BW8083"/>
      <c r="BX8083"/>
      <c r="BY8083"/>
      <c r="BZ8083"/>
      <c r="CA8083"/>
      <c r="CB8083"/>
      <c r="CC8083"/>
      <c r="CD8083"/>
      <c r="CE8083"/>
      <c r="CF8083"/>
      <c r="CG8083"/>
      <c r="CH8083"/>
      <c r="CI8083"/>
      <c r="CJ8083"/>
    </row>
    <row r="8084" spans="39:88" x14ac:dyDescent="0.3"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  <c r="BF8084"/>
      <c r="BG8084"/>
      <c r="BH8084"/>
      <c r="BI8084"/>
      <c r="BJ8084"/>
      <c r="BK8084"/>
      <c r="BL8084"/>
      <c r="BM8084"/>
      <c r="BN8084"/>
      <c r="BO8084"/>
      <c r="BP8084"/>
      <c r="BQ8084"/>
      <c r="BR8084"/>
      <c r="BS8084"/>
      <c r="BT8084"/>
      <c r="BU8084"/>
      <c r="BV8084"/>
      <c r="BW8084"/>
      <c r="BX8084"/>
      <c r="BY8084"/>
      <c r="BZ8084"/>
      <c r="CA8084"/>
      <c r="CB8084"/>
      <c r="CC8084"/>
      <c r="CD8084"/>
      <c r="CE8084"/>
      <c r="CF8084"/>
      <c r="CG8084"/>
      <c r="CH8084"/>
      <c r="CI8084"/>
      <c r="CJ8084"/>
    </row>
    <row r="8085" spans="39:88" x14ac:dyDescent="0.3"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  <c r="BF8085"/>
      <c r="BG8085"/>
      <c r="BH8085"/>
      <c r="BI8085"/>
      <c r="BJ8085"/>
      <c r="BK8085"/>
      <c r="BL8085"/>
      <c r="BM8085"/>
      <c r="BN8085"/>
      <c r="BO8085"/>
      <c r="BP8085"/>
      <c r="BQ8085"/>
      <c r="BR8085"/>
      <c r="BS8085"/>
      <c r="BT8085"/>
      <c r="BU8085"/>
      <c r="BV8085"/>
      <c r="BW8085"/>
      <c r="BX8085"/>
      <c r="BY8085"/>
      <c r="BZ8085"/>
      <c r="CA8085"/>
      <c r="CB8085"/>
      <c r="CC8085"/>
      <c r="CD8085"/>
      <c r="CE8085"/>
      <c r="CF8085"/>
      <c r="CG8085"/>
      <c r="CH8085"/>
      <c r="CI8085"/>
      <c r="CJ8085"/>
    </row>
    <row r="8086" spans="39:88" x14ac:dyDescent="0.3"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  <c r="BF8086"/>
      <c r="BG8086"/>
      <c r="BH8086"/>
      <c r="BI8086"/>
      <c r="BJ8086"/>
      <c r="BK8086"/>
      <c r="BL8086"/>
      <c r="BM8086"/>
      <c r="BN8086"/>
      <c r="BO8086"/>
      <c r="BP8086"/>
      <c r="BQ8086"/>
      <c r="BR8086"/>
      <c r="BS8086"/>
      <c r="BT8086"/>
      <c r="BU8086"/>
      <c r="BV8086"/>
      <c r="BW8086"/>
      <c r="BX8086"/>
      <c r="BY8086"/>
      <c r="BZ8086"/>
      <c r="CA8086"/>
      <c r="CB8086"/>
      <c r="CC8086"/>
      <c r="CD8086"/>
      <c r="CE8086"/>
      <c r="CF8086"/>
      <c r="CG8086"/>
      <c r="CH8086"/>
      <c r="CI8086"/>
      <c r="CJ8086"/>
    </row>
    <row r="8087" spans="39:88" x14ac:dyDescent="0.3"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  <c r="BF8087"/>
      <c r="BG8087"/>
      <c r="BH8087"/>
      <c r="BI8087"/>
      <c r="BJ8087"/>
      <c r="BK8087"/>
      <c r="BL8087"/>
      <c r="BM8087"/>
      <c r="BN8087"/>
      <c r="BO8087"/>
      <c r="BP8087"/>
      <c r="BQ8087"/>
      <c r="BR8087"/>
      <c r="BS8087"/>
      <c r="BT8087"/>
      <c r="BU8087"/>
      <c r="BV8087"/>
      <c r="BW8087"/>
      <c r="BX8087"/>
      <c r="BY8087"/>
      <c r="BZ8087"/>
      <c r="CA8087"/>
      <c r="CB8087"/>
      <c r="CC8087"/>
      <c r="CD8087"/>
      <c r="CE8087"/>
      <c r="CF8087"/>
      <c r="CG8087"/>
      <c r="CH8087"/>
      <c r="CI8087"/>
      <c r="CJ8087"/>
    </row>
    <row r="8088" spans="39:88" x14ac:dyDescent="0.3"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  <c r="BF8088"/>
      <c r="BG8088"/>
      <c r="BH8088"/>
      <c r="BI8088"/>
      <c r="BJ8088"/>
      <c r="BK8088"/>
      <c r="BL8088"/>
      <c r="BM8088"/>
      <c r="BN8088"/>
      <c r="BO8088"/>
      <c r="BP8088"/>
      <c r="BQ8088"/>
      <c r="BR8088"/>
      <c r="BS8088"/>
      <c r="BT8088"/>
      <c r="BU8088"/>
      <c r="BV8088"/>
      <c r="BW8088"/>
      <c r="BX8088"/>
      <c r="BY8088"/>
      <c r="BZ8088"/>
      <c r="CA8088"/>
      <c r="CB8088"/>
      <c r="CC8088"/>
      <c r="CD8088"/>
      <c r="CE8088"/>
      <c r="CF8088"/>
      <c r="CG8088"/>
      <c r="CH8088"/>
      <c r="CI8088"/>
      <c r="CJ8088"/>
    </row>
    <row r="8089" spans="39:88" x14ac:dyDescent="0.3"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  <c r="BF8089"/>
      <c r="BG8089"/>
      <c r="BH8089"/>
      <c r="BI8089"/>
      <c r="BJ8089"/>
      <c r="BK8089"/>
      <c r="BL8089"/>
      <c r="BM8089"/>
      <c r="BN8089"/>
      <c r="BO8089"/>
      <c r="BP8089"/>
      <c r="BQ8089"/>
      <c r="BR8089"/>
      <c r="BS8089"/>
      <c r="BT8089"/>
      <c r="BU8089"/>
      <c r="BV8089"/>
      <c r="BW8089"/>
      <c r="BX8089"/>
      <c r="BY8089"/>
      <c r="BZ8089"/>
      <c r="CA8089"/>
      <c r="CB8089"/>
      <c r="CC8089"/>
      <c r="CD8089"/>
      <c r="CE8089"/>
      <c r="CF8089"/>
      <c r="CG8089"/>
      <c r="CH8089"/>
      <c r="CI8089"/>
      <c r="CJ8089"/>
    </row>
    <row r="8090" spans="39:88" x14ac:dyDescent="0.3"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  <c r="BF8090"/>
      <c r="BG8090"/>
      <c r="BH8090"/>
      <c r="BI8090"/>
      <c r="BJ8090"/>
      <c r="BK8090"/>
      <c r="BL8090"/>
      <c r="BM8090"/>
      <c r="BN8090"/>
      <c r="BO8090"/>
      <c r="BP8090"/>
      <c r="BQ8090"/>
      <c r="BR8090"/>
      <c r="BS8090"/>
      <c r="BT8090"/>
      <c r="BU8090"/>
      <c r="BV8090"/>
      <c r="BW8090"/>
      <c r="BX8090"/>
      <c r="BY8090"/>
      <c r="BZ8090"/>
      <c r="CA8090"/>
      <c r="CB8090"/>
      <c r="CC8090"/>
      <c r="CD8090"/>
      <c r="CE8090"/>
      <c r="CF8090"/>
      <c r="CG8090"/>
      <c r="CH8090"/>
      <c r="CI8090"/>
      <c r="CJ8090"/>
    </row>
    <row r="8091" spans="39:88" x14ac:dyDescent="0.3"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  <c r="BF8091"/>
      <c r="BG8091"/>
      <c r="BH8091"/>
      <c r="BI8091"/>
      <c r="BJ8091"/>
      <c r="BK8091"/>
      <c r="BL8091"/>
      <c r="BM8091"/>
      <c r="BN8091"/>
      <c r="BO8091"/>
      <c r="BP8091"/>
      <c r="BQ8091"/>
      <c r="BR8091"/>
      <c r="BS8091"/>
      <c r="BT8091"/>
      <c r="BU8091"/>
      <c r="BV8091"/>
      <c r="BW8091"/>
      <c r="BX8091"/>
      <c r="BY8091"/>
      <c r="BZ8091"/>
      <c r="CA8091"/>
      <c r="CB8091"/>
      <c r="CC8091"/>
      <c r="CD8091"/>
      <c r="CE8091"/>
      <c r="CF8091"/>
      <c r="CG8091"/>
      <c r="CH8091"/>
      <c r="CI8091"/>
      <c r="CJ8091"/>
    </row>
    <row r="8092" spans="39:88" x14ac:dyDescent="0.3"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  <c r="BF8092"/>
      <c r="BG8092"/>
      <c r="BH8092"/>
      <c r="BI8092"/>
      <c r="BJ8092"/>
      <c r="BK8092"/>
      <c r="BL8092"/>
      <c r="BM8092"/>
      <c r="BN8092"/>
      <c r="BO8092"/>
      <c r="BP8092"/>
      <c r="BQ8092"/>
      <c r="BR8092"/>
      <c r="BS8092"/>
      <c r="BT8092"/>
      <c r="BU8092"/>
      <c r="BV8092"/>
      <c r="BW8092"/>
      <c r="BX8092"/>
      <c r="BY8092"/>
      <c r="BZ8092"/>
      <c r="CA8092"/>
      <c r="CB8092"/>
      <c r="CC8092"/>
      <c r="CD8092"/>
      <c r="CE8092"/>
      <c r="CF8092"/>
      <c r="CG8092"/>
      <c r="CH8092"/>
      <c r="CI8092"/>
      <c r="CJ8092"/>
    </row>
    <row r="8093" spans="39:88" x14ac:dyDescent="0.3"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  <c r="BF8093"/>
      <c r="BG8093"/>
      <c r="BH8093"/>
      <c r="BI8093"/>
      <c r="BJ8093"/>
      <c r="BK8093"/>
      <c r="BL8093"/>
      <c r="BM8093"/>
      <c r="BN8093"/>
      <c r="BO8093"/>
      <c r="BP8093"/>
      <c r="BQ8093"/>
      <c r="BR8093"/>
      <c r="BS8093"/>
      <c r="BT8093"/>
      <c r="BU8093"/>
      <c r="BV8093"/>
      <c r="BW8093"/>
      <c r="BX8093"/>
      <c r="BY8093"/>
      <c r="BZ8093"/>
      <c r="CA8093"/>
      <c r="CB8093"/>
      <c r="CC8093"/>
      <c r="CD8093"/>
      <c r="CE8093"/>
      <c r="CF8093"/>
      <c r="CG8093"/>
      <c r="CH8093"/>
      <c r="CI8093"/>
      <c r="CJ8093"/>
    </row>
    <row r="8094" spans="39:88" x14ac:dyDescent="0.3"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  <c r="BF8094"/>
      <c r="BG8094"/>
      <c r="BH8094"/>
      <c r="BI8094"/>
      <c r="BJ8094"/>
      <c r="BK8094"/>
      <c r="BL8094"/>
      <c r="BM8094"/>
      <c r="BN8094"/>
      <c r="BO8094"/>
      <c r="BP8094"/>
      <c r="BQ8094"/>
      <c r="BR8094"/>
      <c r="BS8094"/>
      <c r="BT8094"/>
      <c r="BU8094"/>
      <c r="BV8094"/>
      <c r="BW8094"/>
      <c r="BX8094"/>
      <c r="BY8094"/>
      <c r="BZ8094"/>
      <c r="CA8094"/>
      <c r="CB8094"/>
      <c r="CC8094"/>
      <c r="CD8094"/>
      <c r="CE8094"/>
      <c r="CF8094"/>
      <c r="CG8094"/>
      <c r="CH8094"/>
      <c r="CI8094"/>
      <c r="CJ8094"/>
    </row>
    <row r="8095" spans="39:88" x14ac:dyDescent="0.3"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  <c r="BF8095"/>
      <c r="BG8095"/>
      <c r="BH8095"/>
      <c r="BI8095"/>
      <c r="BJ8095"/>
      <c r="BK8095"/>
      <c r="BL8095"/>
      <c r="BM8095"/>
      <c r="BN8095"/>
      <c r="BO8095"/>
      <c r="BP8095"/>
      <c r="BQ8095"/>
      <c r="BR8095"/>
      <c r="BS8095"/>
      <c r="BT8095"/>
      <c r="BU8095"/>
      <c r="BV8095"/>
      <c r="BW8095"/>
      <c r="BX8095"/>
      <c r="BY8095"/>
      <c r="BZ8095"/>
      <c r="CA8095"/>
      <c r="CB8095"/>
      <c r="CC8095"/>
      <c r="CD8095"/>
      <c r="CE8095"/>
      <c r="CF8095"/>
      <c r="CG8095"/>
      <c r="CH8095"/>
      <c r="CI8095"/>
      <c r="CJ8095"/>
    </row>
    <row r="8096" spans="39:88" x14ac:dyDescent="0.3"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  <c r="BF8096"/>
      <c r="BG8096"/>
      <c r="BH8096"/>
      <c r="BI8096"/>
      <c r="BJ8096"/>
      <c r="BK8096"/>
      <c r="BL8096"/>
      <c r="BM8096"/>
      <c r="BN8096"/>
      <c r="BO8096"/>
      <c r="BP8096"/>
      <c r="BQ8096"/>
      <c r="BR8096"/>
      <c r="BS8096"/>
      <c r="BT8096"/>
      <c r="BU8096"/>
      <c r="BV8096"/>
      <c r="BW8096"/>
      <c r="BX8096"/>
      <c r="BY8096"/>
      <c r="BZ8096"/>
      <c r="CA8096"/>
      <c r="CB8096"/>
      <c r="CC8096"/>
      <c r="CD8096"/>
      <c r="CE8096"/>
      <c r="CF8096"/>
      <c r="CG8096"/>
      <c r="CH8096"/>
      <c r="CI8096"/>
      <c r="CJ8096"/>
    </row>
    <row r="8097" spans="39:88" x14ac:dyDescent="0.3"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  <c r="BF8097"/>
      <c r="BG8097"/>
      <c r="BH8097"/>
      <c r="BI8097"/>
      <c r="BJ8097"/>
      <c r="BK8097"/>
      <c r="BL8097"/>
      <c r="BM8097"/>
      <c r="BN8097"/>
      <c r="BO8097"/>
      <c r="BP8097"/>
      <c r="BQ8097"/>
      <c r="BR8097"/>
      <c r="BS8097"/>
      <c r="BT8097"/>
      <c r="BU8097"/>
      <c r="BV8097"/>
      <c r="BW8097"/>
      <c r="BX8097"/>
      <c r="BY8097"/>
      <c r="BZ8097"/>
      <c r="CA8097"/>
      <c r="CB8097"/>
      <c r="CC8097"/>
      <c r="CD8097"/>
      <c r="CE8097"/>
      <c r="CF8097"/>
      <c r="CG8097"/>
      <c r="CH8097"/>
      <c r="CI8097"/>
      <c r="CJ8097"/>
    </row>
    <row r="8098" spans="39:88" x14ac:dyDescent="0.3"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  <c r="BF8098"/>
      <c r="BG8098"/>
      <c r="BH8098"/>
      <c r="BI8098"/>
      <c r="BJ8098"/>
      <c r="BK8098"/>
      <c r="BL8098"/>
      <c r="BM8098"/>
      <c r="BN8098"/>
      <c r="BO8098"/>
      <c r="BP8098"/>
      <c r="BQ8098"/>
      <c r="BR8098"/>
      <c r="BS8098"/>
      <c r="BT8098"/>
      <c r="BU8098"/>
      <c r="BV8098"/>
      <c r="BW8098"/>
      <c r="BX8098"/>
      <c r="BY8098"/>
      <c r="BZ8098"/>
      <c r="CA8098"/>
      <c r="CB8098"/>
      <c r="CC8098"/>
      <c r="CD8098"/>
      <c r="CE8098"/>
      <c r="CF8098"/>
      <c r="CG8098"/>
      <c r="CH8098"/>
      <c r="CI8098"/>
      <c r="CJ8098"/>
    </row>
    <row r="8099" spans="39:88" x14ac:dyDescent="0.3"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  <c r="BF8099"/>
      <c r="BG8099"/>
      <c r="BH8099"/>
      <c r="BI8099"/>
      <c r="BJ8099"/>
      <c r="BK8099"/>
      <c r="BL8099"/>
      <c r="BM8099"/>
      <c r="BN8099"/>
      <c r="BO8099"/>
      <c r="BP8099"/>
      <c r="BQ8099"/>
      <c r="BR8099"/>
      <c r="BS8099"/>
      <c r="BT8099"/>
      <c r="BU8099"/>
      <c r="BV8099"/>
      <c r="BW8099"/>
      <c r="BX8099"/>
      <c r="BY8099"/>
      <c r="BZ8099"/>
      <c r="CA8099"/>
      <c r="CB8099"/>
      <c r="CC8099"/>
      <c r="CD8099"/>
      <c r="CE8099"/>
      <c r="CF8099"/>
      <c r="CG8099"/>
      <c r="CH8099"/>
      <c r="CI8099"/>
      <c r="CJ8099"/>
    </row>
    <row r="8100" spans="39:88" x14ac:dyDescent="0.3"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  <c r="BF8100"/>
      <c r="BG8100"/>
      <c r="BH8100"/>
      <c r="BI8100"/>
      <c r="BJ8100"/>
      <c r="BK8100"/>
      <c r="BL8100"/>
      <c r="BM8100"/>
      <c r="BN8100"/>
      <c r="BO8100"/>
      <c r="BP8100"/>
      <c r="BQ8100"/>
      <c r="BR8100"/>
      <c r="BS8100"/>
      <c r="BT8100"/>
      <c r="BU8100"/>
      <c r="BV8100"/>
      <c r="BW8100"/>
      <c r="BX8100"/>
      <c r="BY8100"/>
      <c r="BZ8100"/>
      <c r="CA8100"/>
      <c r="CB8100"/>
      <c r="CC8100"/>
      <c r="CD8100"/>
      <c r="CE8100"/>
      <c r="CF8100"/>
      <c r="CG8100"/>
      <c r="CH8100"/>
      <c r="CI8100"/>
      <c r="CJ8100"/>
    </row>
    <row r="8101" spans="39:88" x14ac:dyDescent="0.3"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  <c r="BF8101"/>
      <c r="BG8101"/>
      <c r="BH8101"/>
      <c r="BI8101"/>
      <c r="BJ8101"/>
      <c r="BK8101"/>
      <c r="BL8101"/>
      <c r="BM8101"/>
      <c r="BN8101"/>
      <c r="BO8101"/>
      <c r="BP8101"/>
      <c r="BQ8101"/>
      <c r="BR8101"/>
      <c r="BS8101"/>
      <c r="BT8101"/>
      <c r="BU8101"/>
      <c r="BV8101"/>
      <c r="BW8101"/>
      <c r="BX8101"/>
      <c r="BY8101"/>
      <c r="BZ8101"/>
      <c r="CA8101"/>
      <c r="CB8101"/>
      <c r="CC8101"/>
      <c r="CD8101"/>
      <c r="CE8101"/>
      <c r="CF8101"/>
      <c r="CG8101"/>
      <c r="CH8101"/>
      <c r="CI8101"/>
      <c r="CJ8101"/>
    </row>
    <row r="8102" spans="39:88" x14ac:dyDescent="0.3"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  <c r="BF8102"/>
      <c r="BG8102"/>
      <c r="BH8102"/>
      <c r="BI8102"/>
      <c r="BJ8102"/>
      <c r="BK8102"/>
      <c r="BL8102"/>
      <c r="BM8102"/>
      <c r="BN8102"/>
      <c r="BO8102"/>
      <c r="BP8102"/>
      <c r="BQ8102"/>
      <c r="BR8102"/>
      <c r="BS8102"/>
      <c r="BT8102"/>
      <c r="BU8102"/>
      <c r="BV8102"/>
      <c r="BW8102"/>
      <c r="BX8102"/>
      <c r="BY8102"/>
      <c r="BZ8102"/>
      <c r="CA8102"/>
      <c r="CB8102"/>
      <c r="CC8102"/>
      <c r="CD8102"/>
      <c r="CE8102"/>
      <c r="CF8102"/>
      <c r="CG8102"/>
      <c r="CH8102"/>
      <c r="CI8102"/>
      <c r="CJ8102"/>
    </row>
    <row r="8103" spans="39:88" x14ac:dyDescent="0.3"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  <c r="BF8103"/>
      <c r="BG8103"/>
      <c r="BH8103"/>
      <c r="BI8103"/>
      <c r="BJ8103"/>
      <c r="BK8103"/>
      <c r="BL8103"/>
      <c r="BM8103"/>
      <c r="BN8103"/>
      <c r="BO8103"/>
      <c r="BP8103"/>
      <c r="BQ8103"/>
      <c r="BR8103"/>
      <c r="BS8103"/>
      <c r="BT8103"/>
      <c r="BU8103"/>
      <c r="BV8103"/>
      <c r="BW8103"/>
      <c r="BX8103"/>
      <c r="BY8103"/>
      <c r="BZ8103"/>
      <c r="CA8103"/>
      <c r="CB8103"/>
      <c r="CC8103"/>
      <c r="CD8103"/>
      <c r="CE8103"/>
      <c r="CF8103"/>
      <c r="CG8103"/>
      <c r="CH8103"/>
      <c r="CI8103"/>
      <c r="CJ8103"/>
    </row>
    <row r="8104" spans="39:88" x14ac:dyDescent="0.3"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  <c r="BF8104"/>
      <c r="BG8104"/>
      <c r="BH8104"/>
      <c r="BI8104"/>
      <c r="BJ8104"/>
      <c r="BK8104"/>
      <c r="BL8104"/>
      <c r="BM8104"/>
      <c r="BN8104"/>
      <c r="BO8104"/>
      <c r="BP8104"/>
      <c r="BQ8104"/>
      <c r="BR8104"/>
      <c r="BS8104"/>
      <c r="BT8104"/>
      <c r="BU8104"/>
      <c r="BV8104"/>
      <c r="BW8104"/>
      <c r="BX8104"/>
      <c r="BY8104"/>
      <c r="BZ8104"/>
      <c r="CA8104"/>
      <c r="CB8104"/>
      <c r="CC8104"/>
      <c r="CD8104"/>
      <c r="CE8104"/>
      <c r="CF8104"/>
      <c r="CG8104"/>
      <c r="CH8104"/>
      <c r="CI8104"/>
      <c r="CJ8104"/>
    </row>
    <row r="8105" spans="39:88" x14ac:dyDescent="0.3"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  <c r="BF8105"/>
      <c r="BG8105"/>
      <c r="BH8105"/>
      <c r="BI8105"/>
      <c r="BJ8105"/>
      <c r="BK8105"/>
      <c r="BL8105"/>
      <c r="BM8105"/>
      <c r="BN8105"/>
      <c r="BO8105"/>
      <c r="BP8105"/>
      <c r="BQ8105"/>
      <c r="BR8105"/>
      <c r="BS8105"/>
      <c r="BT8105"/>
      <c r="BU8105"/>
      <c r="BV8105"/>
      <c r="BW8105"/>
      <c r="BX8105"/>
      <c r="BY8105"/>
      <c r="BZ8105"/>
      <c r="CA8105"/>
      <c r="CB8105"/>
      <c r="CC8105"/>
      <c r="CD8105"/>
      <c r="CE8105"/>
      <c r="CF8105"/>
      <c r="CG8105"/>
      <c r="CH8105"/>
      <c r="CI8105"/>
      <c r="CJ8105"/>
    </row>
    <row r="8106" spans="39:88" x14ac:dyDescent="0.3"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  <c r="BF8106"/>
      <c r="BG8106"/>
      <c r="BH8106"/>
      <c r="BI8106"/>
      <c r="BJ8106"/>
      <c r="BK8106"/>
      <c r="BL8106"/>
      <c r="BM8106"/>
      <c r="BN8106"/>
      <c r="BO8106"/>
      <c r="BP8106"/>
      <c r="BQ8106"/>
      <c r="BR8106"/>
      <c r="BS8106"/>
      <c r="BT8106"/>
      <c r="BU8106"/>
      <c r="BV8106"/>
      <c r="BW8106"/>
      <c r="BX8106"/>
      <c r="BY8106"/>
      <c r="BZ8106"/>
      <c r="CA8106"/>
      <c r="CB8106"/>
      <c r="CC8106"/>
      <c r="CD8106"/>
      <c r="CE8106"/>
      <c r="CF8106"/>
      <c r="CG8106"/>
      <c r="CH8106"/>
      <c r="CI8106"/>
      <c r="CJ8106"/>
    </row>
    <row r="8107" spans="39:88" x14ac:dyDescent="0.3"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  <c r="BF8107"/>
      <c r="BG8107"/>
      <c r="BH8107"/>
      <c r="BI8107"/>
      <c r="BJ8107"/>
      <c r="BK8107"/>
      <c r="BL8107"/>
      <c r="BM8107"/>
      <c r="BN8107"/>
      <c r="BO8107"/>
      <c r="BP8107"/>
      <c r="BQ8107"/>
      <c r="BR8107"/>
      <c r="BS8107"/>
      <c r="BT8107"/>
      <c r="BU8107"/>
      <c r="BV8107"/>
      <c r="BW8107"/>
      <c r="BX8107"/>
      <c r="BY8107"/>
      <c r="BZ8107"/>
      <c r="CA8107"/>
      <c r="CB8107"/>
      <c r="CC8107"/>
      <c r="CD8107"/>
      <c r="CE8107"/>
      <c r="CF8107"/>
      <c r="CG8107"/>
      <c r="CH8107"/>
      <c r="CI8107"/>
      <c r="CJ8107"/>
    </row>
    <row r="8108" spans="39:88" x14ac:dyDescent="0.3"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  <c r="BF8108"/>
      <c r="BG8108"/>
      <c r="BH8108"/>
      <c r="BI8108"/>
      <c r="BJ8108"/>
      <c r="BK8108"/>
      <c r="BL8108"/>
      <c r="BM8108"/>
      <c r="BN8108"/>
      <c r="BO8108"/>
      <c r="BP8108"/>
      <c r="BQ8108"/>
      <c r="BR8108"/>
      <c r="BS8108"/>
      <c r="BT8108"/>
      <c r="BU8108"/>
      <c r="BV8108"/>
      <c r="BW8108"/>
      <c r="BX8108"/>
      <c r="BY8108"/>
      <c r="BZ8108"/>
      <c r="CA8108"/>
      <c r="CB8108"/>
      <c r="CC8108"/>
      <c r="CD8108"/>
      <c r="CE8108"/>
      <c r="CF8108"/>
      <c r="CG8108"/>
      <c r="CH8108"/>
      <c r="CI8108"/>
      <c r="CJ8108"/>
    </row>
    <row r="8109" spans="39:88" x14ac:dyDescent="0.3"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  <c r="BF8109"/>
      <c r="BG8109"/>
      <c r="BH8109"/>
      <c r="BI8109"/>
      <c r="BJ8109"/>
      <c r="BK8109"/>
      <c r="BL8109"/>
      <c r="BM8109"/>
      <c r="BN8109"/>
      <c r="BO8109"/>
      <c r="BP8109"/>
      <c r="BQ8109"/>
      <c r="BR8109"/>
      <c r="BS8109"/>
      <c r="BT8109"/>
      <c r="BU8109"/>
      <c r="BV8109"/>
      <c r="BW8109"/>
      <c r="BX8109"/>
      <c r="BY8109"/>
      <c r="BZ8109"/>
      <c r="CA8109"/>
      <c r="CB8109"/>
      <c r="CC8109"/>
      <c r="CD8109"/>
      <c r="CE8109"/>
      <c r="CF8109"/>
      <c r="CG8109"/>
      <c r="CH8109"/>
      <c r="CI8109"/>
      <c r="CJ8109"/>
    </row>
    <row r="8110" spans="39:88" x14ac:dyDescent="0.3"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  <c r="BF8110"/>
      <c r="BG8110"/>
      <c r="BH8110"/>
      <c r="BI8110"/>
      <c r="BJ8110"/>
      <c r="BK8110"/>
      <c r="BL8110"/>
      <c r="BM8110"/>
      <c r="BN8110"/>
      <c r="BO8110"/>
      <c r="BP8110"/>
      <c r="BQ8110"/>
      <c r="BR8110"/>
      <c r="BS8110"/>
      <c r="BT8110"/>
      <c r="BU8110"/>
      <c r="BV8110"/>
      <c r="BW8110"/>
      <c r="BX8110"/>
      <c r="BY8110"/>
      <c r="BZ8110"/>
      <c r="CA8110"/>
      <c r="CB8110"/>
      <c r="CC8110"/>
      <c r="CD8110"/>
      <c r="CE8110"/>
      <c r="CF8110"/>
      <c r="CG8110"/>
      <c r="CH8110"/>
      <c r="CI8110"/>
      <c r="CJ8110"/>
    </row>
    <row r="8111" spans="39:88" x14ac:dyDescent="0.3"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  <c r="BF8111"/>
      <c r="BG8111"/>
      <c r="BH8111"/>
      <c r="BI8111"/>
      <c r="BJ8111"/>
      <c r="BK8111"/>
      <c r="BL8111"/>
      <c r="BM8111"/>
      <c r="BN8111"/>
      <c r="BO8111"/>
      <c r="BP8111"/>
      <c r="BQ8111"/>
      <c r="BR8111"/>
      <c r="BS8111"/>
      <c r="BT8111"/>
      <c r="BU8111"/>
      <c r="BV8111"/>
      <c r="BW8111"/>
      <c r="BX8111"/>
      <c r="BY8111"/>
      <c r="BZ8111"/>
      <c r="CA8111"/>
      <c r="CB8111"/>
      <c r="CC8111"/>
      <c r="CD8111"/>
      <c r="CE8111"/>
      <c r="CF8111"/>
      <c r="CG8111"/>
      <c r="CH8111"/>
      <c r="CI8111"/>
      <c r="CJ8111"/>
    </row>
    <row r="8112" spans="39:88" x14ac:dyDescent="0.3"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  <c r="BF8112"/>
      <c r="BG8112"/>
      <c r="BH8112"/>
      <c r="BI8112"/>
      <c r="BJ8112"/>
      <c r="BK8112"/>
      <c r="BL8112"/>
      <c r="BM8112"/>
      <c r="BN8112"/>
      <c r="BO8112"/>
      <c r="BP8112"/>
      <c r="BQ8112"/>
      <c r="BR8112"/>
      <c r="BS8112"/>
      <c r="BT8112"/>
      <c r="BU8112"/>
      <c r="BV8112"/>
      <c r="BW8112"/>
      <c r="BX8112"/>
      <c r="BY8112"/>
      <c r="BZ8112"/>
      <c r="CA8112"/>
      <c r="CB8112"/>
      <c r="CC8112"/>
      <c r="CD8112"/>
      <c r="CE8112"/>
      <c r="CF8112"/>
      <c r="CG8112"/>
      <c r="CH8112"/>
      <c r="CI8112"/>
      <c r="CJ8112"/>
    </row>
    <row r="8113" spans="39:88" x14ac:dyDescent="0.3"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  <c r="BF8113"/>
      <c r="BG8113"/>
      <c r="BH8113"/>
      <c r="BI8113"/>
      <c r="BJ8113"/>
      <c r="BK8113"/>
      <c r="BL8113"/>
      <c r="BM8113"/>
      <c r="BN8113"/>
      <c r="BO8113"/>
      <c r="BP8113"/>
      <c r="BQ8113"/>
      <c r="BR8113"/>
      <c r="BS8113"/>
      <c r="BT8113"/>
      <c r="BU8113"/>
      <c r="BV8113"/>
      <c r="BW8113"/>
      <c r="BX8113"/>
      <c r="BY8113"/>
      <c r="BZ8113"/>
      <c r="CA8113"/>
      <c r="CB8113"/>
      <c r="CC8113"/>
      <c r="CD8113"/>
      <c r="CE8113"/>
      <c r="CF8113"/>
      <c r="CG8113"/>
      <c r="CH8113"/>
      <c r="CI8113"/>
      <c r="CJ8113"/>
    </row>
    <row r="8114" spans="39:88" x14ac:dyDescent="0.3"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  <c r="BF8114"/>
      <c r="BG8114"/>
      <c r="BH8114"/>
      <c r="BI8114"/>
      <c r="BJ8114"/>
      <c r="BK8114"/>
      <c r="BL8114"/>
      <c r="BM8114"/>
      <c r="BN8114"/>
      <c r="BO8114"/>
      <c r="BP8114"/>
      <c r="BQ8114"/>
      <c r="BR8114"/>
      <c r="BS8114"/>
      <c r="BT8114"/>
      <c r="BU8114"/>
      <c r="BV8114"/>
      <c r="BW8114"/>
      <c r="BX8114"/>
      <c r="BY8114"/>
      <c r="BZ8114"/>
      <c r="CA8114"/>
      <c r="CB8114"/>
      <c r="CC8114"/>
      <c r="CD8114"/>
      <c r="CE8114"/>
      <c r="CF8114"/>
      <c r="CG8114"/>
      <c r="CH8114"/>
      <c r="CI8114"/>
      <c r="CJ8114"/>
    </row>
    <row r="8115" spans="39:88" x14ac:dyDescent="0.3"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  <c r="BF8115"/>
      <c r="BG8115"/>
      <c r="BH8115"/>
      <c r="BI8115"/>
      <c r="BJ8115"/>
      <c r="BK8115"/>
      <c r="BL8115"/>
      <c r="BM8115"/>
      <c r="BN8115"/>
      <c r="BO8115"/>
      <c r="BP8115"/>
      <c r="BQ8115"/>
      <c r="BR8115"/>
      <c r="BS8115"/>
      <c r="BT8115"/>
      <c r="BU8115"/>
      <c r="BV8115"/>
      <c r="BW8115"/>
      <c r="BX8115"/>
      <c r="BY8115"/>
      <c r="BZ8115"/>
      <c r="CA8115"/>
      <c r="CB8115"/>
      <c r="CC8115"/>
      <c r="CD8115"/>
      <c r="CE8115"/>
      <c r="CF8115"/>
      <c r="CG8115"/>
      <c r="CH8115"/>
      <c r="CI8115"/>
      <c r="CJ8115"/>
    </row>
    <row r="8116" spans="39:88" x14ac:dyDescent="0.3"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  <c r="BF8116"/>
      <c r="BG8116"/>
      <c r="BH8116"/>
      <c r="BI8116"/>
      <c r="BJ8116"/>
      <c r="BK8116"/>
      <c r="BL8116"/>
      <c r="BM8116"/>
      <c r="BN8116"/>
      <c r="BO8116"/>
      <c r="BP8116"/>
      <c r="BQ8116"/>
      <c r="BR8116"/>
      <c r="BS8116"/>
      <c r="BT8116"/>
      <c r="BU8116"/>
      <c r="BV8116"/>
      <c r="BW8116"/>
      <c r="BX8116"/>
      <c r="BY8116"/>
      <c r="BZ8116"/>
      <c r="CA8116"/>
      <c r="CB8116"/>
      <c r="CC8116"/>
      <c r="CD8116"/>
      <c r="CE8116"/>
      <c r="CF8116"/>
      <c r="CG8116"/>
      <c r="CH8116"/>
      <c r="CI8116"/>
      <c r="CJ8116"/>
    </row>
    <row r="8117" spans="39:88" x14ac:dyDescent="0.3"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  <c r="BF8117"/>
      <c r="BG8117"/>
      <c r="BH8117"/>
      <c r="BI8117"/>
      <c r="BJ8117"/>
      <c r="BK8117"/>
      <c r="BL8117"/>
      <c r="BM8117"/>
      <c r="BN8117"/>
      <c r="BO8117"/>
      <c r="BP8117"/>
      <c r="BQ8117"/>
      <c r="BR8117"/>
      <c r="BS8117"/>
      <c r="BT8117"/>
      <c r="BU8117"/>
      <c r="BV8117"/>
      <c r="BW8117"/>
      <c r="BX8117"/>
      <c r="BY8117"/>
      <c r="BZ8117"/>
      <c r="CA8117"/>
      <c r="CB8117"/>
      <c r="CC8117"/>
      <c r="CD8117"/>
      <c r="CE8117"/>
      <c r="CF8117"/>
      <c r="CG8117"/>
      <c r="CH8117"/>
      <c r="CI8117"/>
      <c r="CJ8117"/>
    </row>
    <row r="8118" spans="39:88" x14ac:dyDescent="0.3"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  <c r="BF8118"/>
      <c r="BG8118"/>
      <c r="BH8118"/>
      <c r="BI8118"/>
      <c r="BJ8118"/>
      <c r="BK8118"/>
      <c r="BL8118"/>
      <c r="BM8118"/>
      <c r="BN8118"/>
      <c r="BO8118"/>
      <c r="BP8118"/>
      <c r="BQ8118"/>
      <c r="BR8118"/>
      <c r="BS8118"/>
      <c r="BT8118"/>
      <c r="BU8118"/>
      <c r="BV8118"/>
      <c r="BW8118"/>
      <c r="BX8118"/>
      <c r="BY8118"/>
      <c r="BZ8118"/>
      <c r="CA8118"/>
      <c r="CB8118"/>
      <c r="CC8118"/>
      <c r="CD8118"/>
      <c r="CE8118"/>
      <c r="CF8118"/>
      <c r="CG8118"/>
      <c r="CH8118"/>
      <c r="CI8118"/>
      <c r="CJ8118"/>
    </row>
    <row r="8119" spans="39:88" x14ac:dyDescent="0.3"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  <c r="BF8119"/>
      <c r="BG8119"/>
      <c r="BH8119"/>
      <c r="BI8119"/>
      <c r="BJ8119"/>
      <c r="BK8119"/>
      <c r="BL8119"/>
      <c r="BM8119"/>
      <c r="BN8119"/>
      <c r="BO8119"/>
      <c r="BP8119"/>
      <c r="BQ8119"/>
      <c r="BR8119"/>
      <c r="BS8119"/>
      <c r="BT8119"/>
      <c r="BU8119"/>
      <c r="BV8119"/>
      <c r="BW8119"/>
      <c r="BX8119"/>
      <c r="BY8119"/>
      <c r="BZ8119"/>
      <c r="CA8119"/>
      <c r="CB8119"/>
      <c r="CC8119"/>
      <c r="CD8119"/>
      <c r="CE8119"/>
      <c r="CF8119"/>
      <c r="CG8119"/>
      <c r="CH8119"/>
      <c r="CI8119"/>
      <c r="CJ8119"/>
    </row>
    <row r="8120" spans="39:88" x14ac:dyDescent="0.3"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  <c r="BF8120"/>
      <c r="BG8120"/>
      <c r="BH8120"/>
      <c r="BI8120"/>
      <c r="BJ8120"/>
      <c r="BK8120"/>
      <c r="BL8120"/>
      <c r="BM8120"/>
      <c r="BN8120"/>
      <c r="BO8120"/>
      <c r="BP8120"/>
      <c r="BQ8120"/>
      <c r="BR8120"/>
      <c r="BS8120"/>
      <c r="BT8120"/>
      <c r="BU8120"/>
      <c r="BV8120"/>
      <c r="BW8120"/>
      <c r="BX8120"/>
      <c r="BY8120"/>
      <c r="BZ8120"/>
      <c r="CA8120"/>
      <c r="CB8120"/>
      <c r="CC8120"/>
      <c r="CD8120"/>
      <c r="CE8120"/>
      <c r="CF8120"/>
      <c r="CG8120"/>
      <c r="CH8120"/>
      <c r="CI8120"/>
      <c r="CJ8120"/>
    </row>
    <row r="8121" spans="39:88" x14ac:dyDescent="0.3"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  <c r="BF8121"/>
      <c r="BG8121"/>
      <c r="BH8121"/>
      <c r="BI8121"/>
      <c r="BJ8121"/>
      <c r="BK8121"/>
      <c r="BL8121"/>
      <c r="BM8121"/>
      <c r="BN8121"/>
      <c r="BO8121"/>
      <c r="BP8121"/>
      <c r="BQ8121"/>
      <c r="BR8121"/>
      <c r="BS8121"/>
      <c r="BT8121"/>
      <c r="BU8121"/>
      <c r="BV8121"/>
      <c r="BW8121"/>
      <c r="BX8121"/>
      <c r="BY8121"/>
      <c r="BZ8121"/>
      <c r="CA8121"/>
      <c r="CB8121"/>
      <c r="CC8121"/>
      <c r="CD8121"/>
      <c r="CE8121"/>
      <c r="CF8121"/>
      <c r="CG8121"/>
      <c r="CH8121"/>
      <c r="CI8121"/>
      <c r="CJ8121"/>
    </row>
    <row r="8122" spans="39:88" x14ac:dyDescent="0.3"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  <c r="BF8122"/>
      <c r="BG8122"/>
      <c r="BH8122"/>
      <c r="BI8122"/>
      <c r="BJ8122"/>
      <c r="BK8122"/>
      <c r="BL8122"/>
      <c r="BM8122"/>
      <c r="BN8122"/>
      <c r="BO8122"/>
      <c r="BP8122"/>
      <c r="BQ8122"/>
      <c r="BR8122"/>
      <c r="BS8122"/>
      <c r="BT8122"/>
      <c r="BU8122"/>
      <c r="BV8122"/>
      <c r="BW8122"/>
      <c r="BX8122"/>
      <c r="BY8122"/>
      <c r="BZ8122"/>
      <c r="CA8122"/>
      <c r="CB8122"/>
      <c r="CC8122"/>
      <c r="CD8122"/>
      <c r="CE8122"/>
      <c r="CF8122"/>
      <c r="CG8122"/>
      <c r="CH8122"/>
      <c r="CI8122"/>
      <c r="CJ8122"/>
    </row>
    <row r="8123" spans="39:88" x14ac:dyDescent="0.3"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  <c r="BF8123"/>
      <c r="BG8123"/>
      <c r="BH8123"/>
      <c r="BI8123"/>
      <c r="BJ8123"/>
      <c r="BK8123"/>
      <c r="BL8123"/>
      <c r="BM8123"/>
      <c r="BN8123"/>
      <c r="BO8123"/>
      <c r="BP8123"/>
      <c r="BQ8123"/>
      <c r="BR8123"/>
      <c r="BS8123"/>
      <c r="BT8123"/>
      <c r="BU8123"/>
      <c r="BV8123"/>
      <c r="BW8123"/>
      <c r="BX8123"/>
      <c r="BY8123"/>
      <c r="BZ8123"/>
      <c r="CA8123"/>
      <c r="CB8123"/>
      <c r="CC8123"/>
      <c r="CD8123"/>
      <c r="CE8123"/>
      <c r="CF8123"/>
      <c r="CG8123"/>
      <c r="CH8123"/>
      <c r="CI8123"/>
      <c r="CJ8123"/>
    </row>
    <row r="8124" spans="39:88" x14ac:dyDescent="0.3"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  <c r="BF8124"/>
      <c r="BG8124"/>
      <c r="BH8124"/>
      <c r="BI8124"/>
      <c r="BJ8124"/>
      <c r="BK8124"/>
      <c r="BL8124"/>
      <c r="BM8124"/>
      <c r="BN8124"/>
      <c r="BO8124"/>
      <c r="BP8124"/>
      <c r="BQ8124"/>
      <c r="BR8124"/>
      <c r="BS8124"/>
      <c r="BT8124"/>
      <c r="BU8124"/>
      <c r="BV8124"/>
      <c r="BW8124"/>
      <c r="BX8124"/>
      <c r="BY8124"/>
      <c r="BZ8124"/>
      <c r="CA8124"/>
      <c r="CB8124"/>
      <c r="CC8124"/>
      <c r="CD8124"/>
      <c r="CE8124"/>
      <c r="CF8124"/>
      <c r="CG8124"/>
      <c r="CH8124"/>
      <c r="CI8124"/>
      <c r="CJ8124"/>
    </row>
    <row r="8125" spans="39:88" x14ac:dyDescent="0.3"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  <c r="BF8125"/>
      <c r="BG8125"/>
      <c r="BH8125"/>
      <c r="BI8125"/>
      <c r="BJ8125"/>
      <c r="BK8125"/>
      <c r="BL8125"/>
      <c r="BM8125"/>
      <c r="BN8125"/>
      <c r="BO8125"/>
      <c r="BP8125"/>
      <c r="BQ8125"/>
      <c r="BR8125"/>
      <c r="BS8125"/>
      <c r="BT8125"/>
      <c r="BU8125"/>
      <c r="BV8125"/>
      <c r="BW8125"/>
      <c r="BX8125"/>
      <c r="BY8125"/>
      <c r="BZ8125"/>
      <c r="CA8125"/>
      <c r="CB8125"/>
      <c r="CC8125"/>
      <c r="CD8125"/>
      <c r="CE8125"/>
      <c r="CF8125"/>
      <c r="CG8125"/>
      <c r="CH8125"/>
      <c r="CI8125"/>
      <c r="CJ8125"/>
    </row>
    <row r="8126" spans="39:88" x14ac:dyDescent="0.3"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  <c r="BF8126"/>
      <c r="BG8126"/>
      <c r="BH8126"/>
      <c r="BI8126"/>
      <c r="BJ8126"/>
      <c r="BK8126"/>
      <c r="BL8126"/>
      <c r="BM8126"/>
      <c r="BN8126"/>
      <c r="BO8126"/>
      <c r="BP8126"/>
      <c r="BQ8126"/>
      <c r="BR8126"/>
      <c r="BS8126"/>
      <c r="BT8126"/>
      <c r="BU8126"/>
      <c r="BV8126"/>
      <c r="BW8126"/>
      <c r="BX8126"/>
      <c r="BY8126"/>
      <c r="BZ8126"/>
      <c r="CA8126"/>
      <c r="CB8126"/>
      <c r="CC8126"/>
      <c r="CD8126"/>
      <c r="CE8126"/>
      <c r="CF8126"/>
      <c r="CG8126"/>
      <c r="CH8126"/>
      <c r="CI8126"/>
      <c r="CJ8126"/>
    </row>
    <row r="8127" spans="39:88" x14ac:dyDescent="0.3"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  <c r="BF8127"/>
      <c r="BG8127"/>
      <c r="BH8127"/>
      <c r="BI8127"/>
      <c r="BJ8127"/>
      <c r="BK8127"/>
      <c r="BL8127"/>
      <c r="BM8127"/>
      <c r="BN8127"/>
      <c r="BO8127"/>
      <c r="BP8127"/>
      <c r="BQ8127"/>
      <c r="BR8127"/>
      <c r="BS8127"/>
      <c r="BT8127"/>
      <c r="BU8127"/>
      <c r="BV8127"/>
      <c r="BW8127"/>
      <c r="BX8127"/>
      <c r="BY8127"/>
      <c r="BZ8127"/>
      <c r="CA8127"/>
      <c r="CB8127"/>
      <c r="CC8127"/>
      <c r="CD8127"/>
      <c r="CE8127"/>
      <c r="CF8127"/>
      <c r="CG8127"/>
      <c r="CH8127"/>
      <c r="CI8127"/>
      <c r="CJ8127"/>
    </row>
    <row r="8128" spans="39:88" x14ac:dyDescent="0.3"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  <c r="BF8128"/>
      <c r="BG8128"/>
      <c r="BH8128"/>
      <c r="BI8128"/>
      <c r="BJ8128"/>
      <c r="BK8128"/>
      <c r="BL8128"/>
      <c r="BM8128"/>
      <c r="BN8128"/>
      <c r="BO8128"/>
      <c r="BP8128"/>
      <c r="BQ8128"/>
      <c r="BR8128"/>
      <c r="BS8128"/>
      <c r="BT8128"/>
      <c r="BU8128"/>
      <c r="BV8128"/>
      <c r="BW8128"/>
      <c r="BX8128"/>
      <c r="BY8128"/>
      <c r="BZ8128"/>
      <c r="CA8128"/>
      <c r="CB8128"/>
      <c r="CC8128"/>
      <c r="CD8128"/>
      <c r="CE8128"/>
      <c r="CF8128"/>
      <c r="CG8128"/>
      <c r="CH8128"/>
      <c r="CI8128"/>
      <c r="CJ8128"/>
    </row>
    <row r="8129" spans="39:88" x14ac:dyDescent="0.3"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  <c r="BF8129"/>
      <c r="BG8129"/>
      <c r="BH8129"/>
      <c r="BI8129"/>
      <c r="BJ8129"/>
      <c r="BK8129"/>
      <c r="BL8129"/>
      <c r="BM8129"/>
      <c r="BN8129"/>
      <c r="BO8129"/>
      <c r="BP8129"/>
      <c r="BQ8129"/>
      <c r="BR8129"/>
      <c r="BS8129"/>
      <c r="BT8129"/>
      <c r="BU8129"/>
      <c r="BV8129"/>
      <c r="BW8129"/>
      <c r="BX8129"/>
      <c r="BY8129"/>
      <c r="BZ8129"/>
      <c r="CA8129"/>
      <c r="CB8129"/>
      <c r="CC8129"/>
      <c r="CD8129"/>
      <c r="CE8129"/>
      <c r="CF8129"/>
      <c r="CG8129"/>
      <c r="CH8129"/>
      <c r="CI8129"/>
      <c r="CJ8129"/>
    </row>
    <row r="8130" spans="39:88" x14ac:dyDescent="0.3"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  <c r="BF8130"/>
      <c r="BG8130"/>
      <c r="BH8130"/>
      <c r="BI8130"/>
      <c r="BJ8130"/>
      <c r="BK8130"/>
      <c r="BL8130"/>
      <c r="BM8130"/>
      <c r="BN8130"/>
      <c r="BO8130"/>
      <c r="BP8130"/>
      <c r="BQ8130"/>
      <c r="BR8130"/>
      <c r="BS8130"/>
      <c r="BT8130"/>
      <c r="BU8130"/>
      <c r="BV8130"/>
      <c r="BW8130"/>
      <c r="BX8130"/>
      <c r="BY8130"/>
      <c r="BZ8130"/>
      <c r="CA8130"/>
      <c r="CB8130"/>
      <c r="CC8130"/>
      <c r="CD8130"/>
      <c r="CE8130"/>
      <c r="CF8130"/>
      <c r="CG8130"/>
      <c r="CH8130"/>
      <c r="CI8130"/>
      <c r="CJ8130"/>
    </row>
    <row r="8131" spans="39:88" x14ac:dyDescent="0.3"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  <c r="BF8131"/>
      <c r="BG8131"/>
      <c r="BH8131"/>
      <c r="BI8131"/>
      <c r="BJ8131"/>
      <c r="BK8131"/>
      <c r="BL8131"/>
      <c r="BM8131"/>
      <c r="BN8131"/>
      <c r="BO8131"/>
      <c r="BP8131"/>
      <c r="BQ8131"/>
      <c r="BR8131"/>
      <c r="BS8131"/>
      <c r="BT8131"/>
      <c r="BU8131"/>
      <c r="BV8131"/>
      <c r="BW8131"/>
      <c r="BX8131"/>
      <c r="BY8131"/>
      <c r="BZ8131"/>
      <c r="CA8131"/>
      <c r="CB8131"/>
      <c r="CC8131"/>
      <c r="CD8131"/>
      <c r="CE8131"/>
      <c r="CF8131"/>
      <c r="CG8131"/>
      <c r="CH8131"/>
      <c r="CI8131"/>
      <c r="CJ8131"/>
    </row>
    <row r="8132" spans="39:88" x14ac:dyDescent="0.3"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  <c r="BF8132"/>
      <c r="BG8132"/>
      <c r="BH8132"/>
      <c r="BI8132"/>
      <c r="BJ8132"/>
      <c r="BK8132"/>
      <c r="BL8132"/>
      <c r="BM8132"/>
      <c r="BN8132"/>
      <c r="BO8132"/>
      <c r="BP8132"/>
      <c r="BQ8132"/>
      <c r="BR8132"/>
      <c r="BS8132"/>
      <c r="BT8132"/>
      <c r="BU8132"/>
      <c r="BV8132"/>
      <c r="BW8132"/>
      <c r="BX8132"/>
      <c r="BY8132"/>
      <c r="BZ8132"/>
      <c r="CA8132"/>
      <c r="CB8132"/>
      <c r="CC8132"/>
      <c r="CD8132"/>
      <c r="CE8132"/>
      <c r="CF8132"/>
      <c r="CG8132"/>
      <c r="CH8132"/>
      <c r="CI8132"/>
      <c r="CJ8132"/>
    </row>
    <row r="8133" spans="39:88" x14ac:dyDescent="0.3"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  <c r="BF8133"/>
      <c r="BG8133"/>
      <c r="BH8133"/>
      <c r="BI8133"/>
      <c r="BJ8133"/>
      <c r="BK8133"/>
      <c r="BL8133"/>
      <c r="BM8133"/>
      <c r="BN8133"/>
      <c r="BO8133"/>
      <c r="BP8133"/>
      <c r="BQ8133"/>
      <c r="BR8133"/>
      <c r="BS8133"/>
      <c r="BT8133"/>
      <c r="BU8133"/>
      <c r="BV8133"/>
      <c r="BW8133"/>
      <c r="BX8133"/>
      <c r="BY8133"/>
      <c r="BZ8133"/>
      <c r="CA8133"/>
      <c r="CB8133"/>
      <c r="CC8133"/>
      <c r="CD8133"/>
      <c r="CE8133"/>
      <c r="CF8133"/>
      <c r="CG8133"/>
      <c r="CH8133"/>
      <c r="CI8133"/>
      <c r="CJ8133"/>
    </row>
    <row r="8134" spans="39:88" x14ac:dyDescent="0.3"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  <c r="BF8134"/>
      <c r="BG8134"/>
      <c r="BH8134"/>
      <c r="BI8134"/>
      <c r="BJ8134"/>
      <c r="BK8134"/>
      <c r="BL8134"/>
      <c r="BM8134"/>
      <c r="BN8134"/>
      <c r="BO8134"/>
      <c r="BP8134"/>
      <c r="BQ8134"/>
      <c r="BR8134"/>
      <c r="BS8134"/>
      <c r="BT8134"/>
      <c r="BU8134"/>
      <c r="BV8134"/>
      <c r="BW8134"/>
      <c r="BX8134"/>
      <c r="BY8134"/>
      <c r="BZ8134"/>
      <c r="CA8134"/>
      <c r="CB8134"/>
      <c r="CC8134"/>
      <c r="CD8134"/>
      <c r="CE8134"/>
      <c r="CF8134"/>
      <c r="CG8134"/>
      <c r="CH8134"/>
      <c r="CI8134"/>
      <c r="CJ8134"/>
    </row>
    <row r="8135" spans="39:88" x14ac:dyDescent="0.3"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  <c r="BF8135"/>
      <c r="BG8135"/>
      <c r="BH8135"/>
      <c r="BI8135"/>
      <c r="BJ8135"/>
      <c r="BK8135"/>
      <c r="BL8135"/>
      <c r="BM8135"/>
      <c r="BN8135"/>
      <c r="BO8135"/>
      <c r="BP8135"/>
      <c r="BQ8135"/>
      <c r="BR8135"/>
      <c r="BS8135"/>
      <c r="BT8135"/>
      <c r="BU8135"/>
      <c r="BV8135"/>
      <c r="BW8135"/>
      <c r="BX8135"/>
      <c r="BY8135"/>
      <c r="BZ8135"/>
      <c r="CA8135"/>
      <c r="CB8135"/>
      <c r="CC8135"/>
      <c r="CD8135"/>
      <c r="CE8135"/>
      <c r="CF8135"/>
      <c r="CG8135"/>
      <c r="CH8135"/>
      <c r="CI8135"/>
      <c r="CJ8135"/>
    </row>
    <row r="8136" spans="39:88" x14ac:dyDescent="0.3"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  <c r="BF8136"/>
      <c r="BG8136"/>
      <c r="BH8136"/>
      <c r="BI8136"/>
      <c r="BJ8136"/>
      <c r="BK8136"/>
      <c r="BL8136"/>
      <c r="BM8136"/>
      <c r="BN8136"/>
      <c r="BO8136"/>
      <c r="BP8136"/>
      <c r="BQ8136"/>
      <c r="BR8136"/>
      <c r="BS8136"/>
      <c r="BT8136"/>
      <c r="BU8136"/>
      <c r="BV8136"/>
      <c r="BW8136"/>
      <c r="BX8136"/>
      <c r="BY8136"/>
      <c r="BZ8136"/>
      <c r="CA8136"/>
      <c r="CB8136"/>
      <c r="CC8136"/>
      <c r="CD8136"/>
      <c r="CE8136"/>
      <c r="CF8136"/>
      <c r="CG8136"/>
      <c r="CH8136"/>
      <c r="CI8136"/>
      <c r="CJ8136"/>
    </row>
    <row r="8137" spans="39:88" x14ac:dyDescent="0.3"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  <c r="BF8137"/>
      <c r="BG8137"/>
      <c r="BH8137"/>
      <c r="BI8137"/>
      <c r="BJ8137"/>
      <c r="BK8137"/>
      <c r="BL8137"/>
      <c r="BM8137"/>
      <c r="BN8137"/>
      <c r="BO8137"/>
      <c r="BP8137"/>
      <c r="BQ8137"/>
      <c r="BR8137"/>
      <c r="BS8137"/>
      <c r="BT8137"/>
      <c r="BU8137"/>
      <c r="BV8137"/>
      <c r="BW8137"/>
      <c r="BX8137"/>
      <c r="BY8137"/>
      <c r="BZ8137"/>
      <c r="CA8137"/>
      <c r="CB8137"/>
      <c r="CC8137"/>
      <c r="CD8137"/>
      <c r="CE8137"/>
      <c r="CF8137"/>
      <c r="CG8137"/>
      <c r="CH8137"/>
      <c r="CI8137"/>
      <c r="CJ8137"/>
    </row>
    <row r="8138" spans="39:88" x14ac:dyDescent="0.3"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  <c r="BF8138"/>
      <c r="BG8138"/>
      <c r="BH8138"/>
      <c r="BI8138"/>
      <c r="BJ8138"/>
      <c r="BK8138"/>
      <c r="BL8138"/>
      <c r="BM8138"/>
      <c r="BN8138"/>
      <c r="BO8138"/>
      <c r="BP8138"/>
      <c r="BQ8138"/>
      <c r="BR8138"/>
      <c r="BS8138"/>
      <c r="BT8138"/>
      <c r="BU8138"/>
      <c r="BV8138"/>
      <c r="BW8138"/>
      <c r="BX8138"/>
      <c r="BY8138"/>
      <c r="BZ8138"/>
      <c r="CA8138"/>
      <c r="CB8138"/>
      <c r="CC8138"/>
      <c r="CD8138"/>
      <c r="CE8138"/>
      <c r="CF8138"/>
      <c r="CG8138"/>
      <c r="CH8138"/>
      <c r="CI8138"/>
      <c r="CJ8138"/>
    </row>
    <row r="8139" spans="39:88" x14ac:dyDescent="0.3"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  <c r="BF8139"/>
      <c r="BG8139"/>
      <c r="BH8139"/>
      <c r="BI8139"/>
      <c r="BJ8139"/>
      <c r="BK8139"/>
      <c r="BL8139"/>
      <c r="BM8139"/>
      <c r="BN8139"/>
      <c r="BO8139"/>
      <c r="BP8139"/>
      <c r="BQ8139"/>
      <c r="BR8139"/>
      <c r="BS8139"/>
      <c r="BT8139"/>
      <c r="BU8139"/>
      <c r="BV8139"/>
      <c r="BW8139"/>
      <c r="BX8139"/>
      <c r="BY8139"/>
      <c r="BZ8139"/>
      <c r="CA8139"/>
      <c r="CB8139"/>
      <c r="CC8139"/>
      <c r="CD8139"/>
      <c r="CE8139"/>
      <c r="CF8139"/>
      <c r="CG8139"/>
      <c r="CH8139"/>
      <c r="CI8139"/>
      <c r="CJ8139"/>
    </row>
    <row r="8140" spans="39:88" x14ac:dyDescent="0.3"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  <c r="BF8140"/>
      <c r="BG8140"/>
      <c r="BH8140"/>
      <c r="BI8140"/>
      <c r="BJ8140"/>
      <c r="BK8140"/>
      <c r="BL8140"/>
      <c r="BM8140"/>
      <c r="BN8140"/>
      <c r="BO8140"/>
      <c r="BP8140"/>
      <c r="BQ8140"/>
      <c r="BR8140"/>
      <c r="BS8140"/>
      <c r="BT8140"/>
      <c r="BU8140"/>
      <c r="BV8140"/>
      <c r="BW8140"/>
      <c r="BX8140"/>
      <c r="BY8140"/>
      <c r="BZ8140"/>
      <c r="CA8140"/>
      <c r="CB8140"/>
      <c r="CC8140"/>
      <c r="CD8140"/>
      <c r="CE8140"/>
      <c r="CF8140"/>
      <c r="CG8140"/>
      <c r="CH8140"/>
      <c r="CI8140"/>
      <c r="CJ8140"/>
    </row>
    <row r="8141" spans="39:88" x14ac:dyDescent="0.3"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  <c r="BF8141"/>
      <c r="BG8141"/>
      <c r="BH8141"/>
      <c r="BI8141"/>
      <c r="BJ8141"/>
      <c r="BK8141"/>
      <c r="BL8141"/>
      <c r="BM8141"/>
      <c r="BN8141"/>
      <c r="BO8141"/>
      <c r="BP8141"/>
      <c r="BQ8141"/>
      <c r="BR8141"/>
      <c r="BS8141"/>
      <c r="BT8141"/>
      <c r="BU8141"/>
      <c r="BV8141"/>
      <c r="BW8141"/>
      <c r="BX8141"/>
      <c r="BY8141"/>
      <c r="BZ8141"/>
      <c r="CA8141"/>
      <c r="CB8141"/>
      <c r="CC8141"/>
      <c r="CD8141"/>
      <c r="CE8141"/>
      <c r="CF8141"/>
      <c r="CG8141"/>
      <c r="CH8141"/>
      <c r="CI8141"/>
      <c r="CJ8141"/>
    </row>
    <row r="8142" spans="39:88" x14ac:dyDescent="0.3"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  <c r="BF8142"/>
      <c r="BG8142"/>
      <c r="BH8142"/>
      <c r="BI8142"/>
      <c r="BJ8142"/>
      <c r="BK8142"/>
      <c r="BL8142"/>
      <c r="BM8142"/>
      <c r="BN8142"/>
      <c r="BO8142"/>
      <c r="BP8142"/>
      <c r="BQ8142"/>
      <c r="BR8142"/>
      <c r="BS8142"/>
      <c r="BT8142"/>
      <c r="BU8142"/>
      <c r="BV8142"/>
      <c r="BW8142"/>
      <c r="BX8142"/>
      <c r="BY8142"/>
      <c r="BZ8142"/>
      <c r="CA8142"/>
      <c r="CB8142"/>
      <c r="CC8142"/>
      <c r="CD8142"/>
      <c r="CE8142"/>
      <c r="CF8142"/>
      <c r="CG8142"/>
      <c r="CH8142"/>
      <c r="CI8142"/>
      <c r="CJ8142"/>
    </row>
    <row r="8143" spans="39:88" x14ac:dyDescent="0.3"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  <c r="BF8143"/>
      <c r="BG8143"/>
      <c r="BH8143"/>
      <c r="BI8143"/>
      <c r="BJ8143"/>
      <c r="BK8143"/>
      <c r="BL8143"/>
      <c r="BM8143"/>
      <c r="BN8143"/>
      <c r="BO8143"/>
      <c r="BP8143"/>
      <c r="BQ8143"/>
      <c r="BR8143"/>
      <c r="BS8143"/>
      <c r="BT8143"/>
      <c r="BU8143"/>
      <c r="BV8143"/>
      <c r="BW8143"/>
      <c r="BX8143"/>
      <c r="BY8143"/>
      <c r="BZ8143"/>
      <c r="CA8143"/>
      <c r="CB8143"/>
      <c r="CC8143"/>
      <c r="CD8143"/>
      <c r="CE8143"/>
      <c r="CF8143"/>
      <c r="CG8143"/>
      <c r="CH8143"/>
      <c r="CI8143"/>
      <c r="CJ8143"/>
    </row>
    <row r="8144" spans="39:88" x14ac:dyDescent="0.3"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  <c r="BF8144"/>
      <c r="BG8144"/>
      <c r="BH8144"/>
      <c r="BI8144"/>
      <c r="BJ8144"/>
      <c r="BK8144"/>
      <c r="BL8144"/>
      <c r="BM8144"/>
      <c r="BN8144"/>
      <c r="BO8144"/>
      <c r="BP8144"/>
      <c r="BQ8144"/>
      <c r="BR8144"/>
      <c r="BS8144"/>
      <c r="BT8144"/>
      <c r="BU8144"/>
      <c r="BV8144"/>
      <c r="BW8144"/>
      <c r="BX8144"/>
      <c r="BY8144"/>
      <c r="BZ8144"/>
      <c r="CA8144"/>
      <c r="CB8144"/>
      <c r="CC8144"/>
      <c r="CD8144"/>
      <c r="CE8144"/>
      <c r="CF8144"/>
      <c r="CG8144"/>
      <c r="CH8144"/>
      <c r="CI8144"/>
      <c r="CJ8144"/>
    </row>
    <row r="8145" spans="39:88" x14ac:dyDescent="0.3"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  <c r="BF8145"/>
      <c r="BG8145"/>
      <c r="BH8145"/>
      <c r="BI8145"/>
      <c r="BJ8145"/>
      <c r="BK8145"/>
      <c r="BL8145"/>
      <c r="BM8145"/>
      <c r="BN8145"/>
      <c r="BO8145"/>
      <c r="BP8145"/>
      <c r="BQ8145"/>
      <c r="BR8145"/>
      <c r="BS8145"/>
      <c r="BT8145"/>
      <c r="BU8145"/>
      <c r="BV8145"/>
      <c r="BW8145"/>
      <c r="BX8145"/>
      <c r="BY8145"/>
      <c r="BZ8145"/>
      <c r="CA8145"/>
      <c r="CB8145"/>
      <c r="CC8145"/>
      <c r="CD8145"/>
      <c r="CE8145"/>
      <c r="CF8145"/>
      <c r="CG8145"/>
      <c r="CH8145"/>
      <c r="CI8145"/>
      <c r="CJ8145"/>
    </row>
    <row r="8146" spans="39:88" x14ac:dyDescent="0.3"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  <c r="BF8146"/>
      <c r="BG8146"/>
      <c r="BH8146"/>
      <c r="BI8146"/>
      <c r="BJ8146"/>
      <c r="BK8146"/>
      <c r="BL8146"/>
      <c r="BM8146"/>
      <c r="BN8146"/>
      <c r="BO8146"/>
      <c r="BP8146"/>
      <c r="BQ8146"/>
      <c r="BR8146"/>
      <c r="BS8146"/>
      <c r="BT8146"/>
      <c r="BU8146"/>
      <c r="BV8146"/>
      <c r="BW8146"/>
      <c r="BX8146"/>
      <c r="BY8146"/>
      <c r="BZ8146"/>
      <c r="CA8146"/>
      <c r="CB8146"/>
      <c r="CC8146"/>
      <c r="CD8146"/>
      <c r="CE8146"/>
      <c r="CF8146"/>
      <c r="CG8146"/>
      <c r="CH8146"/>
      <c r="CI8146"/>
      <c r="CJ8146"/>
    </row>
    <row r="8147" spans="39:88" x14ac:dyDescent="0.3"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  <c r="BF8147"/>
      <c r="BG8147"/>
      <c r="BH8147"/>
      <c r="BI8147"/>
      <c r="BJ8147"/>
      <c r="BK8147"/>
      <c r="BL8147"/>
      <c r="BM8147"/>
      <c r="BN8147"/>
      <c r="BO8147"/>
      <c r="BP8147"/>
      <c r="BQ8147"/>
      <c r="BR8147"/>
      <c r="BS8147"/>
      <c r="BT8147"/>
      <c r="BU8147"/>
      <c r="BV8147"/>
      <c r="BW8147"/>
      <c r="BX8147"/>
      <c r="BY8147"/>
      <c r="BZ8147"/>
      <c r="CA8147"/>
      <c r="CB8147"/>
      <c r="CC8147"/>
      <c r="CD8147"/>
      <c r="CE8147"/>
      <c r="CF8147"/>
      <c r="CG8147"/>
      <c r="CH8147"/>
      <c r="CI8147"/>
      <c r="CJ8147"/>
    </row>
    <row r="8148" spans="39:88" x14ac:dyDescent="0.3"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  <c r="BF8148"/>
      <c r="BG8148"/>
      <c r="BH8148"/>
      <c r="BI8148"/>
      <c r="BJ8148"/>
      <c r="BK8148"/>
      <c r="BL8148"/>
      <c r="BM8148"/>
      <c r="BN8148"/>
      <c r="BO8148"/>
      <c r="BP8148"/>
      <c r="BQ8148"/>
      <c r="BR8148"/>
      <c r="BS8148"/>
      <c r="BT8148"/>
      <c r="BU8148"/>
      <c r="BV8148"/>
      <c r="BW8148"/>
      <c r="BX8148"/>
      <c r="BY8148"/>
      <c r="BZ8148"/>
      <c r="CA8148"/>
      <c r="CB8148"/>
      <c r="CC8148"/>
      <c r="CD8148"/>
      <c r="CE8148"/>
      <c r="CF8148"/>
      <c r="CG8148"/>
      <c r="CH8148"/>
      <c r="CI8148"/>
      <c r="CJ8148"/>
    </row>
    <row r="8149" spans="39:88" x14ac:dyDescent="0.3"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  <c r="BF8149"/>
      <c r="BG8149"/>
      <c r="BH8149"/>
      <c r="BI8149"/>
      <c r="BJ8149"/>
      <c r="BK8149"/>
      <c r="BL8149"/>
      <c r="BM8149"/>
      <c r="BN8149"/>
      <c r="BO8149"/>
      <c r="BP8149"/>
      <c r="BQ8149"/>
      <c r="BR8149"/>
      <c r="BS8149"/>
      <c r="BT8149"/>
      <c r="BU8149"/>
      <c r="BV8149"/>
      <c r="BW8149"/>
      <c r="BX8149"/>
      <c r="BY8149"/>
      <c r="BZ8149"/>
      <c r="CA8149"/>
      <c r="CB8149"/>
      <c r="CC8149"/>
      <c r="CD8149"/>
      <c r="CE8149"/>
      <c r="CF8149"/>
      <c r="CG8149"/>
      <c r="CH8149"/>
      <c r="CI8149"/>
      <c r="CJ8149"/>
    </row>
    <row r="8150" spans="39:88" x14ac:dyDescent="0.3"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  <c r="BF8150"/>
      <c r="BG8150"/>
      <c r="BH8150"/>
      <c r="BI8150"/>
      <c r="BJ8150"/>
      <c r="BK8150"/>
      <c r="BL8150"/>
      <c r="BM8150"/>
      <c r="BN8150"/>
      <c r="BO8150"/>
      <c r="BP8150"/>
      <c r="BQ8150"/>
      <c r="BR8150"/>
      <c r="BS8150"/>
      <c r="BT8150"/>
      <c r="BU8150"/>
      <c r="BV8150"/>
      <c r="BW8150"/>
      <c r="BX8150"/>
      <c r="BY8150"/>
      <c r="BZ8150"/>
      <c r="CA8150"/>
      <c r="CB8150"/>
      <c r="CC8150"/>
      <c r="CD8150"/>
      <c r="CE8150"/>
      <c r="CF8150"/>
      <c r="CG8150"/>
      <c r="CH8150"/>
      <c r="CI8150"/>
      <c r="CJ8150"/>
    </row>
    <row r="8151" spans="39:88" x14ac:dyDescent="0.3"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  <c r="BF8151"/>
      <c r="BG8151"/>
      <c r="BH8151"/>
      <c r="BI8151"/>
      <c r="BJ8151"/>
      <c r="BK8151"/>
      <c r="BL8151"/>
      <c r="BM8151"/>
      <c r="BN8151"/>
      <c r="BO8151"/>
      <c r="BP8151"/>
      <c r="BQ8151"/>
      <c r="BR8151"/>
      <c r="BS8151"/>
      <c r="BT8151"/>
      <c r="BU8151"/>
      <c r="BV8151"/>
      <c r="BW8151"/>
      <c r="BX8151"/>
      <c r="BY8151"/>
      <c r="BZ8151"/>
      <c r="CA8151"/>
      <c r="CB8151"/>
      <c r="CC8151"/>
      <c r="CD8151"/>
      <c r="CE8151"/>
      <c r="CF8151"/>
      <c r="CG8151"/>
      <c r="CH8151"/>
      <c r="CI8151"/>
      <c r="CJ8151"/>
    </row>
    <row r="8152" spans="39:88" x14ac:dyDescent="0.3"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  <c r="BF8152"/>
      <c r="BG8152"/>
      <c r="BH8152"/>
      <c r="BI8152"/>
      <c r="BJ8152"/>
      <c r="BK8152"/>
      <c r="BL8152"/>
      <c r="BM8152"/>
      <c r="BN8152"/>
      <c r="BO8152"/>
      <c r="BP8152"/>
      <c r="BQ8152"/>
      <c r="BR8152"/>
      <c r="BS8152"/>
      <c r="BT8152"/>
      <c r="BU8152"/>
      <c r="BV8152"/>
      <c r="BW8152"/>
      <c r="BX8152"/>
      <c r="BY8152"/>
      <c r="BZ8152"/>
      <c r="CA8152"/>
      <c r="CB8152"/>
      <c r="CC8152"/>
      <c r="CD8152"/>
      <c r="CE8152"/>
      <c r="CF8152"/>
      <c r="CG8152"/>
      <c r="CH8152"/>
      <c r="CI8152"/>
      <c r="CJ8152"/>
    </row>
    <row r="8153" spans="39:88" x14ac:dyDescent="0.3"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  <c r="BF8153"/>
      <c r="BG8153"/>
      <c r="BH8153"/>
      <c r="BI8153"/>
      <c r="BJ8153"/>
      <c r="BK8153"/>
      <c r="BL8153"/>
      <c r="BM8153"/>
      <c r="BN8153"/>
      <c r="BO8153"/>
      <c r="BP8153"/>
      <c r="BQ8153"/>
      <c r="BR8153"/>
      <c r="BS8153"/>
      <c r="BT8153"/>
      <c r="BU8153"/>
      <c r="BV8153"/>
      <c r="BW8153"/>
      <c r="BX8153"/>
      <c r="BY8153"/>
      <c r="BZ8153"/>
      <c r="CA8153"/>
      <c r="CB8153"/>
      <c r="CC8153"/>
      <c r="CD8153"/>
      <c r="CE8153"/>
      <c r="CF8153"/>
      <c r="CG8153"/>
      <c r="CH8153"/>
      <c r="CI8153"/>
      <c r="CJ8153"/>
    </row>
    <row r="8154" spans="39:88" x14ac:dyDescent="0.3"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  <c r="BF8154"/>
      <c r="BG8154"/>
      <c r="BH8154"/>
      <c r="BI8154"/>
      <c r="BJ8154"/>
      <c r="BK8154"/>
      <c r="BL8154"/>
      <c r="BM8154"/>
      <c r="BN8154"/>
      <c r="BO8154"/>
      <c r="BP8154"/>
      <c r="BQ8154"/>
      <c r="BR8154"/>
      <c r="BS8154"/>
      <c r="BT8154"/>
      <c r="BU8154"/>
      <c r="BV8154"/>
      <c r="BW8154"/>
      <c r="BX8154"/>
      <c r="BY8154"/>
      <c r="BZ8154"/>
      <c r="CA8154"/>
      <c r="CB8154"/>
      <c r="CC8154"/>
      <c r="CD8154"/>
      <c r="CE8154"/>
      <c r="CF8154"/>
      <c r="CG8154"/>
      <c r="CH8154"/>
      <c r="CI8154"/>
      <c r="CJ8154"/>
    </row>
    <row r="8155" spans="39:88" x14ac:dyDescent="0.3"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  <c r="BF8155"/>
      <c r="BG8155"/>
      <c r="BH8155"/>
      <c r="BI8155"/>
      <c r="BJ8155"/>
      <c r="BK8155"/>
      <c r="BL8155"/>
      <c r="BM8155"/>
      <c r="BN8155"/>
      <c r="BO8155"/>
      <c r="BP8155"/>
      <c r="BQ8155"/>
      <c r="BR8155"/>
      <c r="BS8155"/>
      <c r="BT8155"/>
      <c r="BU8155"/>
      <c r="BV8155"/>
      <c r="BW8155"/>
      <c r="BX8155"/>
      <c r="BY8155"/>
      <c r="BZ8155"/>
      <c r="CA8155"/>
      <c r="CB8155"/>
      <c r="CC8155"/>
      <c r="CD8155"/>
      <c r="CE8155"/>
      <c r="CF8155"/>
      <c r="CG8155"/>
      <c r="CH8155"/>
      <c r="CI8155"/>
      <c r="CJ8155"/>
    </row>
    <row r="8156" spans="39:88" x14ac:dyDescent="0.3"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  <c r="BF8156"/>
      <c r="BG8156"/>
      <c r="BH8156"/>
      <c r="BI8156"/>
      <c r="BJ8156"/>
      <c r="BK8156"/>
      <c r="BL8156"/>
      <c r="BM8156"/>
      <c r="BN8156"/>
      <c r="BO8156"/>
      <c r="BP8156"/>
      <c r="BQ8156"/>
      <c r="BR8156"/>
      <c r="BS8156"/>
      <c r="BT8156"/>
      <c r="BU8156"/>
      <c r="BV8156"/>
      <c r="BW8156"/>
      <c r="BX8156"/>
      <c r="BY8156"/>
      <c r="BZ8156"/>
      <c r="CA8156"/>
      <c r="CB8156"/>
      <c r="CC8156"/>
      <c r="CD8156"/>
      <c r="CE8156"/>
      <c r="CF8156"/>
      <c r="CG8156"/>
      <c r="CH8156"/>
      <c r="CI8156"/>
      <c r="CJ8156"/>
    </row>
    <row r="8157" spans="39:88" x14ac:dyDescent="0.3"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  <c r="BF8157"/>
      <c r="BG8157"/>
      <c r="BH8157"/>
      <c r="BI8157"/>
      <c r="BJ8157"/>
      <c r="BK8157"/>
      <c r="BL8157"/>
      <c r="BM8157"/>
      <c r="BN8157"/>
      <c r="BO8157"/>
      <c r="BP8157"/>
      <c r="BQ8157"/>
      <c r="BR8157"/>
      <c r="BS8157"/>
      <c r="BT8157"/>
      <c r="BU8157"/>
      <c r="BV8157"/>
      <c r="BW8157"/>
      <c r="BX8157"/>
      <c r="BY8157"/>
      <c r="BZ8157"/>
      <c r="CA8157"/>
      <c r="CB8157"/>
      <c r="CC8157"/>
      <c r="CD8157"/>
      <c r="CE8157"/>
      <c r="CF8157"/>
      <c r="CG8157"/>
      <c r="CH8157"/>
      <c r="CI8157"/>
      <c r="CJ8157"/>
    </row>
    <row r="8158" spans="39:88" x14ac:dyDescent="0.3"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  <c r="BF8158"/>
      <c r="BG8158"/>
      <c r="BH8158"/>
      <c r="BI8158"/>
      <c r="BJ8158"/>
      <c r="BK8158"/>
      <c r="BL8158"/>
      <c r="BM8158"/>
      <c r="BN8158"/>
      <c r="BO8158"/>
      <c r="BP8158"/>
      <c r="BQ8158"/>
      <c r="BR8158"/>
      <c r="BS8158"/>
      <c r="BT8158"/>
      <c r="BU8158"/>
      <c r="BV8158"/>
      <c r="BW8158"/>
      <c r="BX8158"/>
      <c r="BY8158"/>
      <c r="BZ8158"/>
      <c r="CA8158"/>
      <c r="CB8158"/>
      <c r="CC8158"/>
      <c r="CD8158"/>
      <c r="CE8158"/>
      <c r="CF8158"/>
      <c r="CG8158"/>
      <c r="CH8158"/>
      <c r="CI8158"/>
      <c r="CJ8158"/>
    </row>
    <row r="8159" spans="39:88" x14ac:dyDescent="0.3"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  <c r="BF8159"/>
      <c r="BG8159"/>
      <c r="BH8159"/>
      <c r="BI8159"/>
      <c r="BJ8159"/>
      <c r="BK8159"/>
      <c r="BL8159"/>
      <c r="BM8159"/>
      <c r="BN8159"/>
      <c r="BO8159"/>
      <c r="BP8159"/>
      <c r="BQ8159"/>
      <c r="BR8159"/>
      <c r="BS8159"/>
      <c r="BT8159"/>
      <c r="BU8159"/>
      <c r="BV8159"/>
      <c r="BW8159"/>
      <c r="BX8159"/>
      <c r="BY8159"/>
      <c r="BZ8159"/>
      <c r="CA8159"/>
      <c r="CB8159"/>
      <c r="CC8159"/>
      <c r="CD8159"/>
      <c r="CE8159"/>
      <c r="CF8159"/>
      <c r="CG8159"/>
      <c r="CH8159"/>
      <c r="CI8159"/>
      <c r="CJ8159"/>
    </row>
    <row r="8160" spans="39:88" x14ac:dyDescent="0.3"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  <c r="BF8160"/>
      <c r="BG8160"/>
      <c r="BH8160"/>
      <c r="BI8160"/>
      <c r="BJ8160"/>
      <c r="BK8160"/>
      <c r="BL8160"/>
      <c r="BM8160"/>
      <c r="BN8160"/>
      <c r="BO8160"/>
      <c r="BP8160"/>
      <c r="BQ8160"/>
      <c r="BR8160"/>
      <c r="BS8160"/>
      <c r="BT8160"/>
      <c r="BU8160"/>
      <c r="BV8160"/>
      <c r="BW8160"/>
      <c r="BX8160"/>
      <c r="BY8160"/>
      <c r="BZ8160"/>
      <c r="CA8160"/>
      <c r="CB8160"/>
      <c r="CC8160"/>
      <c r="CD8160"/>
      <c r="CE8160"/>
      <c r="CF8160"/>
      <c r="CG8160"/>
      <c r="CH8160"/>
      <c r="CI8160"/>
      <c r="CJ8160"/>
    </row>
    <row r="8161" spans="39:88" x14ac:dyDescent="0.3"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  <c r="BF8161"/>
      <c r="BG8161"/>
      <c r="BH8161"/>
      <c r="BI8161"/>
      <c r="BJ8161"/>
      <c r="BK8161"/>
      <c r="BL8161"/>
      <c r="BM8161"/>
      <c r="BN8161"/>
      <c r="BO8161"/>
      <c r="BP8161"/>
      <c r="BQ8161"/>
      <c r="BR8161"/>
      <c r="BS8161"/>
      <c r="BT8161"/>
      <c r="BU8161"/>
      <c r="BV8161"/>
      <c r="BW8161"/>
      <c r="BX8161"/>
      <c r="BY8161"/>
      <c r="BZ8161"/>
      <c r="CA8161"/>
      <c r="CB8161"/>
      <c r="CC8161"/>
      <c r="CD8161"/>
      <c r="CE8161"/>
      <c r="CF8161"/>
      <c r="CG8161"/>
      <c r="CH8161"/>
      <c r="CI8161"/>
      <c r="CJ8161"/>
    </row>
    <row r="8162" spans="39:88" x14ac:dyDescent="0.3"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  <c r="BF8162"/>
      <c r="BG8162"/>
      <c r="BH8162"/>
      <c r="BI8162"/>
      <c r="BJ8162"/>
      <c r="BK8162"/>
      <c r="BL8162"/>
      <c r="BM8162"/>
      <c r="BN8162"/>
      <c r="BO8162"/>
      <c r="BP8162"/>
      <c r="BQ8162"/>
      <c r="BR8162"/>
      <c r="BS8162"/>
      <c r="BT8162"/>
      <c r="BU8162"/>
      <c r="BV8162"/>
      <c r="BW8162"/>
      <c r="BX8162"/>
      <c r="BY8162"/>
      <c r="BZ8162"/>
      <c r="CA8162"/>
      <c r="CB8162"/>
      <c r="CC8162"/>
      <c r="CD8162"/>
      <c r="CE8162"/>
      <c r="CF8162"/>
      <c r="CG8162"/>
      <c r="CH8162"/>
      <c r="CI8162"/>
      <c r="CJ8162"/>
    </row>
    <row r="8163" spans="39:88" x14ac:dyDescent="0.3"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  <c r="BF8163"/>
      <c r="BG8163"/>
      <c r="BH8163"/>
      <c r="BI8163"/>
      <c r="BJ8163"/>
      <c r="BK8163"/>
      <c r="BL8163"/>
      <c r="BM8163"/>
      <c r="BN8163"/>
      <c r="BO8163"/>
      <c r="BP8163"/>
      <c r="BQ8163"/>
      <c r="BR8163"/>
      <c r="BS8163"/>
      <c r="BT8163"/>
      <c r="BU8163"/>
      <c r="BV8163"/>
      <c r="BW8163"/>
      <c r="BX8163"/>
      <c r="BY8163"/>
      <c r="BZ8163"/>
      <c r="CA8163"/>
      <c r="CB8163"/>
      <c r="CC8163"/>
      <c r="CD8163"/>
      <c r="CE8163"/>
      <c r="CF8163"/>
      <c r="CG8163"/>
      <c r="CH8163"/>
      <c r="CI8163"/>
      <c r="CJ8163"/>
    </row>
    <row r="8164" spans="39:88" x14ac:dyDescent="0.3"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  <c r="BF8164"/>
      <c r="BG8164"/>
      <c r="BH8164"/>
      <c r="BI8164"/>
      <c r="BJ8164"/>
      <c r="BK8164"/>
      <c r="BL8164"/>
      <c r="BM8164"/>
      <c r="BN8164"/>
      <c r="BO8164"/>
      <c r="BP8164"/>
      <c r="BQ8164"/>
      <c r="BR8164"/>
      <c r="BS8164"/>
      <c r="BT8164"/>
      <c r="BU8164"/>
      <c r="BV8164"/>
      <c r="BW8164"/>
      <c r="BX8164"/>
      <c r="BY8164"/>
      <c r="BZ8164"/>
      <c r="CA8164"/>
      <c r="CB8164"/>
      <c r="CC8164"/>
      <c r="CD8164"/>
      <c r="CE8164"/>
      <c r="CF8164"/>
      <c r="CG8164"/>
      <c r="CH8164"/>
      <c r="CI8164"/>
      <c r="CJ8164"/>
    </row>
    <row r="8165" spans="39:88" x14ac:dyDescent="0.3"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  <c r="BF8165"/>
      <c r="BG8165"/>
      <c r="BH8165"/>
      <c r="BI8165"/>
      <c r="BJ8165"/>
      <c r="BK8165"/>
      <c r="BL8165"/>
      <c r="BM8165"/>
      <c r="BN8165"/>
      <c r="BO8165"/>
      <c r="BP8165"/>
      <c r="BQ8165"/>
      <c r="BR8165"/>
      <c r="BS8165"/>
      <c r="BT8165"/>
      <c r="BU8165"/>
      <c r="BV8165"/>
      <c r="BW8165"/>
      <c r="BX8165"/>
      <c r="BY8165"/>
      <c r="BZ8165"/>
      <c r="CA8165"/>
      <c r="CB8165"/>
      <c r="CC8165"/>
      <c r="CD8165"/>
      <c r="CE8165"/>
      <c r="CF8165"/>
      <c r="CG8165"/>
      <c r="CH8165"/>
      <c r="CI8165"/>
      <c r="CJ8165"/>
    </row>
    <row r="8166" spans="39:88" x14ac:dyDescent="0.3"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  <c r="BF8166"/>
      <c r="BG8166"/>
      <c r="BH8166"/>
      <c r="BI8166"/>
      <c r="BJ8166"/>
      <c r="BK8166"/>
      <c r="BL8166"/>
      <c r="BM8166"/>
      <c r="BN8166"/>
      <c r="BO8166"/>
      <c r="BP8166"/>
      <c r="BQ8166"/>
      <c r="BR8166"/>
      <c r="BS8166"/>
      <c r="BT8166"/>
      <c r="BU8166"/>
      <c r="BV8166"/>
      <c r="BW8166"/>
      <c r="BX8166"/>
      <c r="BY8166"/>
      <c r="BZ8166"/>
      <c r="CA8166"/>
      <c r="CB8166"/>
      <c r="CC8166"/>
      <c r="CD8166"/>
      <c r="CE8166"/>
      <c r="CF8166"/>
      <c r="CG8166"/>
      <c r="CH8166"/>
      <c r="CI8166"/>
      <c r="CJ8166"/>
    </row>
    <row r="8167" spans="39:88" x14ac:dyDescent="0.3"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  <c r="BF8167"/>
      <c r="BG8167"/>
      <c r="BH8167"/>
      <c r="BI8167"/>
      <c r="BJ8167"/>
      <c r="BK8167"/>
      <c r="BL8167"/>
      <c r="BM8167"/>
      <c r="BN8167"/>
      <c r="BO8167"/>
      <c r="BP8167"/>
      <c r="BQ8167"/>
      <c r="BR8167"/>
      <c r="BS8167"/>
      <c r="BT8167"/>
      <c r="BU8167"/>
      <c r="BV8167"/>
      <c r="BW8167"/>
      <c r="BX8167"/>
      <c r="BY8167"/>
      <c r="BZ8167"/>
      <c r="CA8167"/>
      <c r="CB8167"/>
      <c r="CC8167"/>
      <c r="CD8167"/>
      <c r="CE8167"/>
      <c r="CF8167"/>
      <c r="CG8167"/>
      <c r="CH8167"/>
      <c r="CI8167"/>
      <c r="CJ8167"/>
    </row>
    <row r="8168" spans="39:88" x14ac:dyDescent="0.3"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  <c r="BF8168"/>
      <c r="BG8168"/>
      <c r="BH8168"/>
      <c r="BI8168"/>
      <c r="BJ8168"/>
      <c r="BK8168"/>
      <c r="BL8168"/>
      <c r="BM8168"/>
      <c r="BN8168"/>
      <c r="BO8168"/>
      <c r="BP8168"/>
      <c r="BQ8168"/>
      <c r="BR8168"/>
      <c r="BS8168"/>
      <c r="BT8168"/>
      <c r="BU8168"/>
      <c r="BV8168"/>
      <c r="BW8168"/>
      <c r="BX8168"/>
      <c r="BY8168"/>
      <c r="BZ8168"/>
      <c r="CA8168"/>
      <c r="CB8168"/>
      <c r="CC8168"/>
      <c r="CD8168"/>
      <c r="CE8168"/>
      <c r="CF8168"/>
      <c r="CG8168"/>
      <c r="CH8168"/>
      <c r="CI8168"/>
      <c r="CJ8168"/>
    </row>
    <row r="8169" spans="39:88" x14ac:dyDescent="0.3"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  <c r="BF8169"/>
      <c r="BG8169"/>
      <c r="BH8169"/>
      <c r="BI8169"/>
      <c r="BJ8169"/>
      <c r="BK8169"/>
      <c r="BL8169"/>
      <c r="BM8169"/>
      <c r="BN8169"/>
      <c r="BO8169"/>
      <c r="BP8169"/>
      <c r="BQ8169"/>
      <c r="BR8169"/>
      <c r="BS8169"/>
      <c r="BT8169"/>
      <c r="BU8169"/>
      <c r="BV8169"/>
      <c r="BW8169"/>
      <c r="BX8169"/>
      <c r="BY8169"/>
      <c r="BZ8169"/>
      <c r="CA8169"/>
      <c r="CB8169"/>
      <c r="CC8169"/>
      <c r="CD8169"/>
      <c r="CE8169"/>
      <c r="CF8169"/>
      <c r="CG8169"/>
      <c r="CH8169"/>
      <c r="CI8169"/>
      <c r="CJ8169"/>
    </row>
    <row r="8170" spans="39:88" x14ac:dyDescent="0.3"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  <c r="BF8170"/>
      <c r="BG8170"/>
      <c r="BH8170"/>
      <c r="BI8170"/>
      <c r="BJ8170"/>
      <c r="BK8170"/>
      <c r="BL8170"/>
      <c r="BM8170"/>
      <c r="BN8170"/>
      <c r="BO8170"/>
      <c r="BP8170"/>
      <c r="BQ8170"/>
      <c r="BR8170"/>
      <c r="BS8170"/>
      <c r="BT8170"/>
      <c r="BU8170"/>
      <c r="BV8170"/>
      <c r="BW8170"/>
      <c r="BX8170"/>
      <c r="BY8170"/>
      <c r="BZ8170"/>
      <c r="CA8170"/>
      <c r="CB8170"/>
      <c r="CC8170"/>
      <c r="CD8170"/>
      <c r="CE8170"/>
      <c r="CF8170"/>
      <c r="CG8170"/>
      <c r="CH8170"/>
      <c r="CI8170"/>
      <c r="CJ8170"/>
    </row>
    <row r="8171" spans="39:88" x14ac:dyDescent="0.3"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  <c r="BF8171"/>
      <c r="BG8171"/>
      <c r="BH8171"/>
      <c r="BI8171"/>
      <c r="BJ8171"/>
      <c r="BK8171"/>
      <c r="BL8171"/>
      <c r="BM8171"/>
      <c r="BN8171"/>
      <c r="BO8171"/>
      <c r="BP8171"/>
      <c r="BQ8171"/>
      <c r="BR8171"/>
      <c r="BS8171"/>
      <c r="BT8171"/>
      <c r="BU8171"/>
      <c r="BV8171"/>
      <c r="BW8171"/>
      <c r="BX8171"/>
      <c r="BY8171"/>
      <c r="BZ8171"/>
      <c r="CA8171"/>
      <c r="CB8171"/>
      <c r="CC8171"/>
      <c r="CD8171"/>
      <c r="CE8171"/>
      <c r="CF8171"/>
      <c r="CG8171"/>
      <c r="CH8171"/>
      <c r="CI8171"/>
      <c r="CJ8171"/>
    </row>
    <row r="8172" spans="39:88" x14ac:dyDescent="0.3"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  <c r="BF8172"/>
      <c r="BG8172"/>
      <c r="BH8172"/>
      <c r="BI8172"/>
      <c r="BJ8172"/>
      <c r="BK8172"/>
      <c r="BL8172"/>
      <c r="BM8172"/>
      <c r="BN8172"/>
      <c r="BO8172"/>
      <c r="BP8172"/>
      <c r="BQ8172"/>
      <c r="BR8172"/>
      <c r="BS8172"/>
      <c r="BT8172"/>
      <c r="BU8172"/>
      <c r="BV8172"/>
      <c r="BW8172"/>
      <c r="BX8172"/>
      <c r="BY8172"/>
      <c r="BZ8172"/>
      <c r="CA8172"/>
      <c r="CB8172"/>
      <c r="CC8172"/>
      <c r="CD8172"/>
      <c r="CE8172"/>
      <c r="CF8172"/>
      <c r="CG8172"/>
      <c r="CH8172"/>
      <c r="CI8172"/>
      <c r="CJ8172"/>
    </row>
    <row r="8173" spans="39:88" x14ac:dyDescent="0.3"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  <c r="BF8173"/>
      <c r="BG8173"/>
      <c r="BH8173"/>
      <c r="BI8173"/>
      <c r="BJ8173"/>
      <c r="BK8173"/>
      <c r="BL8173"/>
      <c r="BM8173"/>
      <c r="BN8173"/>
      <c r="BO8173"/>
      <c r="BP8173"/>
      <c r="BQ8173"/>
      <c r="BR8173"/>
      <c r="BS8173"/>
      <c r="BT8173"/>
      <c r="BU8173"/>
      <c r="BV8173"/>
      <c r="BW8173"/>
      <c r="BX8173"/>
      <c r="BY8173"/>
      <c r="BZ8173"/>
      <c r="CA8173"/>
      <c r="CB8173"/>
      <c r="CC8173"/>
      <c r="CD8173"/>
      <c r="CE8173"/>
      <c r="CF8173"/>
      <c r="CG8173"/>
      <c r="CH8173"/>
      <c r="CI8173"/>
      <c r="CJ8173"/>
    </row>
    <row r="8174" spans="39:88" x14ac:dyDescent="0.3"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  <c r="BF8174"/>
      <c r="BG8174"/>
      <c r="BH8174"/>
      <c r="BI8174"/>
      <c r="BJ8174"/>
      <c r="BK8174"/>
      <c r="BL8174"/>
      <c r="BM8174"/>
      <c r="BN8174"/>
      <c r="BO8174"/>
      <c r="BP8174"/>
      <c r="BQ8174"/>
      <c r="BR8174"/>
      <c r="BS8174"/>
      <c r="BT8174"/>
      <c r="BU8174"/>
      <c r="BV8174"/>
      <c r="BW8174"/>
      <c r="BX8174"/>
      <c r="BY8174"/>
      <c r="BZ8174"/>
      <c r="CA8174"/>
      <c r="CB8174"/>
      <c r="CC8174"/>
      <c r="CD8174"/>
      <c r="CE8174"/>
      <c r="CF8174"/>
      <c r="CG8174"/>
      <c r="CH8174"/>
      <c r="CI8174"/>
      <c r="CJ8174"/>
    </row>
    <row r="8175" spans="39:88" x14ac:dyDescent="0.3"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  <c r="BF8175"/>
      <c r="BG8175"/>
      <c r="BH8175"/>
      <c r="BI8175"/>
      <c r="BJ8175"/>
      <c r="BK8175"/>
      <c r="BL8175"/>
      <c r="BM8175"/>
      <c r="BN8175"/>
      <c r="BO8175"/>
      <c r="BP8175"/>
      <c r="BQ8175"/>
      <c r="BR8175"/>
      <c r="BS8175"/>
      <c r="BT8175"/>
      <c r="BU8175"/>
      <c r="BV8175"/>
      <c r="BW8175"/>
      <c r="BX8175"/>
      <c r="BY8175"/>
      <c r="BZ8175"/>
      <c r="CA8175"/>
      <c r="CB8175"/>
      <c r="CC8175"/>
      <c r="CD8175"/>
      <c r="CE8175"/>
      <c r="CF8175"/>
      <c r="CG8175"/>
      <c r="CH8175"/>
      <c r="CI8175"/>
      <c r="CJ8175"/>
    </row>
    <row r="8176" spans="39:88" x14ac:dyDescent="0.3"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  <c r="BF8176"/>
      <c r="BG8176"/>
      <c r="BH8176"/>
      <c r="BI8176"/>
      <c r="BJ8176"/>
      <c r="BK8176"/>
      <c r="BL8176"/>
      <c r="BM8176"/>
      <c r="BN8176"/>
      <c r="BO8176"/>
      <c r="BP8176"/>
      <c r="BQ8176"/>
      <c r="BR8176"/>
      <c r="BS8176"/>
      <c r="BT8176"/>
      <c r="BU8176"/>
      <c r="BV8176"/>
      <c r="BW8176"/>
      <c r="BX8176"/>
      <c r="BY8176"/>
      <c r="BZ8176"/>
      <c r="CA8176"/>
      <c r="CB8176"/>
      <c r="CC8176"/>
      <c r="CD8176"/>
      <c r="CE8176"/>
      <c r="CF8176"/>
      <c r="CG8176"/>
      <c r="CH8176"/>
      <c r="CI8176"/>
      <c r="CJ8176"/>
    </row>
    <row r="8177" spans="39:88" x14ac:dyDescent="0.3"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  <c r="BF8177"/>
      <c r="BG8177"/>
      <c r="BH8177"/>
      <c r="BI8177"/>
      <c r="BJ8177"/>
      <c r="BK8177"/>
      <c r="BL8177"/>
      <c r="BM8177"/>
      <c r="BN8177"/>
      <c r="BO8177"/>
      <c r="BP8177"/>
      <c r="BQ8177"/>
      <c r="BR8177"/>
      <c r="BS8177"/>
      <c r="BT8177"/>
      <c r="BU8177"/>
      <c r="BV8177"/>
      <c r="BW8177"/>
      <c r="BX8177"/>
      <c r="BY8177"/>
      <c r="BZ8177"/>
      <c r="CA8177"/>
      <c r="CB8177"/>
      <c r="CC8177"/>
      <c r="CD8177"/>
      <c r="CE8177"/>
      <c r="CF8177"/>
      <c r="CG8177"/>
      <c r="CH8177"/>
      <c r="CI8177"/>
      <c r="CJ8177"/>
    </row>
    <row r="8178" spans="39:88" x14ac:dyDescent="0.3"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  <c r="BF8178"/>
      <c r="BG8178"/>
      <c r="BH8178"/>
      <c r="BI8178"/>
      <c r="BJ8178"/>
      <c r="BK8178"/>
      <c r="BL8178"/>
      <c r="BM8178"/>
      <c r="BN8178"/>
      <c r="BO8178"/>
      <c r="BP8178"/>
      <c r="BQ8178"/>
      <c r="BR8178"/>
      <c r="BS8178"/>
      <c r="BT8178"/>
      <c r="BU8178"/>
      <c r="BV8178"/>
      <c r="BW8178"/>
      <c r="BX8178"/>
      <c r="BY8178"/>
      <c r="BZ8178"/>
      <c r="CA8178"/>
      <c r="CB8178"/>
      <c r="CC8178"/>
      <c r="CD8178"/>
      <c r="CE8178"/>
      <c r="CF8178"/>
      <c r="CG8178"/>
      <c r="CH8178"/>
      <c r="CI8178"/>
      <c r="CJ8178"/>
    </row>
    <row r="8179" spans="39:88" x14ac:dyDescent="0.3"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  <c r="BF8179"/>
      <c r="BG8179"/>
      <c r="BH8179"/>
      <c r="BI8179"/>
      <c r="BJ8179"/>
      <c r="BK8179"/>
      <c r="BL8179"/>
      <c r="BM8179"/>
      <c r="BN8179"/>
      <c r="BO8179"/>
      <c r="BP8179"/>
      <c r="BQ8179"/>
      <c r="BR8179"/>
      <c r="BS8179"/>
      <c r="BT8179"/>
      <c r="BU8179"/>
      <c r="BV8179"/>
      <c r="BW8179"/>
      <c r="BX8179"/>
      <c r="BY8179"/>
      <c r="BZ8179"/>
      <c r="CA8179"/>
      <c r="CB8179"/>
      <c r="CC8179"/>
      <c r="CD8179"/>
      <c r="CE8179"/>
      <c r="CF8179"/>
      <c r="CG8179"/>
      <c r="CH8179"/>
      <c r="CI8179"/>
      <c r="CJ8179"/>
    </row>
    <row r="8180" spans="39:88" x14ac:dyDescent="0.3"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  <c r="BF8180"/>
      <c r="BG8180"/>
      <c r="BH8180"/>
      <c r="BI8180"/>
      <c r="BJ8180"/>
      <c r="BK8180"/>
      <c r="BL8180"/>
      <c r="BM8180"/>
      <c r="BN8180"/>
      <c r="BO8180"/>
      <c r="BP8180"/>
      <c r="BQ8180"/>
      <c r="BR8180"/>
      <c r="BS8180"/>
      <c r="BT8180"/>
      <c r="BU8180"/>
      <c r="BV8180"/>
      <c r="BW8180"/>
      <c r="BX8180"/>
      <c r="BY8180"/>
      <c r="BZ8180"/>
      <c r="CA8180"/>
      <c r="CB8180"/>
      <c r="CC8180"/>
      <c r="CD8180"/>
      <c r="CE8180"/>
      <c r="CF8180"/>
      <c r="CG8180"/>
      <c r="CH8180"/>
      <c r="CI8180"/>
      <c r="CJ8180"/>
    </row>
    <row r="8181" spans="39:88" x14ac:dyDescent="0.3"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  <c r="BF8181"/>
      <c r="BG8181"/>
      <c r="BH8181"/>
      <c r="BI8181"/>
      <c r="BJ8181"/>
      <c r="BK8181"/>
      <c r="BL8181"/>
      <c r="BM8181"/>
      <c r="BN8181"/>
      <c r="BO8181"/>
      <c r="BP8181"/>
      <c r="BQ8181"/>
      <c r="BR8181"/>
      <c r="BS8181"/>
      <c r="BT8181"/>
      <c r="BU8181"/>
      <c r="BV8181"/>
      <c r="BW8181"/>
      <c r="BX8181"/>
      <c r="BY8181"/>
      <c r="BZ8181"/>
      <c r="CA8181"/>
      <c r="CB8181"/>
      <c r="CC8181"/>
      <c r="CD8181"/>
      <c r="CE8181"/>
      <c r="CF8181"/>
      <c r="CG8181"/>
      <c r="CH8181"/>
      <c r="CI8181"/>
      <c r="CJ8181"/>
    </row>
    <row r="8182" spans="39:88" x14ac:dyDescent="0.3"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  <c r="BF8182"/>
      <c r="BG8182"/>
      <c r="BH8182"/>
      <c r="BI8182"/>
      <c r="BJ8182"/>
      <c r="BK8182"/>
      <c r="BL8182"/>
      <c r="BM8182"/>
      <c r="BN8182"/>
      <c r="BO8182"/>
      <c r="BP8182"/>
      <c r="BQ8182"/>
      <c r="BR8182"/>
      <c r="BS8182"/>
      <c r="BT8182"/>
      <c r="BU8182"/>
      <c r="BV8182"/>
      <c r="BW8182"/>
      <c r="BX8182"/>
      <c r="BY8182"/>
      <c r="BZ8182"/>
      <c r="CA8182"/>
      <c r="CB8182"/>
      <c r="CC8182"/>
      <c r="CD8182"/>
      <c r="CE8182"/>
      <c r="CF8182"/>
      <c r="CG8182"/>
      <c r="CH8182"/>
      <c r="CI8182"/>
      <c r="CJ8182"/>
    </row>
    <row r="8183" spans="39:88" x14ac:dyDescent="0.3"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  <c r="BF8183"/>
      <c r="BG8183"/>
      <c r="BH8183"/>
      <c r="BI8183"/>
      <c r="BJ8183"/>
      <c r="BK8183"/>
      <c r="BL8183"/>
      <c r="BM8183"/>
      <c r="BN8183"/>
      <c r="BO8183"/>
      <c r="BP8183"/>
      <c r="BQ8183"/>
      <c r="BR8183"/>
      <c r="BS8183"/>
      <c r="BT8183"/>
      <c r="BU8183"/>
      <c r="BV8183"/>
      <c r="BW8183"/>
      <c r="BX8183"/>
      <c r="BY8183"/>
      <c r="BZ8183"/>
      <c r="CA8183"/>
      <c r="CB8183"/>
      <c r="CC8183"/>
      <c r="CD8183"/>
      <c r="CE8183"/>
      <c r="CF8183"/>
      <c r="CG8183"/>
      <c r="CH8183"/>
      <c r="CI8183"/>
      <c r="CJ8183"/>
    </row>
    <row r="8184" spans="39:88" x14ac:dyDescent="0.3"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  <c r="BF8184"/>
      <c r="BG8184"/>
      <c r="BH8184"/>
      <c r="BI8184"/>
      <c r="BJ8184"/>
      <c r="BK8184"/>
      <c r="BL8184"/>
      <c r="BM8184"/>
      <c r="BN8184"/>
      <c r="BO8184"/>
      <c r="BP8184"/>
      <c r="BQ8184"/>
      <c r="BR8184"/>
      <c r="BS8184"/>
      <c r="BT8184"/>
      <c r="BU8184"/>
      <c r="BV8184"/>
      <c r="BW8184"/>
      <c r="BX8184"/>
      <c r="BY8184"/>
      <c r="BZ8184"/>
      <c r="CA8184"/>
      <c r="CB8184"/>
      <c r="CC8184"/>
      <c r="CD8184"/>
      <c r="CE8184"/>
      <c r="CF8184"/>
      <c r="CG8184"/>
      <c r="CH8184"/>
      <c r="CI8184"/>
      <c r="CJ8184"/>
    </row>
    <row r="8185" spans="39:88" x14ac:dyDescent="0.3"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  <c r="BF8185"/>
      <c r="BG8185"/>
      <c r="BH8185"/>
      <c r="BI8185"/>
      <c r="BJ8185"/>
      <c r="BK8185"/>
      <c r="BL8185"/>
      <c r="BM8185"/>
      <c r="BN8185"/>
      <c r="BO8185"/>
      <c r="BP8185"/>
      <c r="BQ8185"/>
      <c r="BR8185"/>
      <c r="BS8185"/>
      <c r="BT8185"/>
      <c r="BU8185"/>
      <c r="BV8185"/>
      <c r="BW8185"/>
      <c r="BX8185"/>
      <c r="BY8185"/>
      <c r="BZ8185"/>
      <c r="CA8185"/>
      <c r="CB8185"/>
      <c r="CC8185"/>
      <c r="CD8185"/>
      <c r="CE8185"/>
      <c r="CF8185"/>
      <c r="CG8185"/>
      <c r="CH8185"/>
      <c r="CI8185"/>
      <c r="CJ8185"/>
    </row>
    <row r="8186" spans="39:88" x14ac:dyDescent="0.3"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  <c r="BF8186"/>
      <c r="BG8186"/>
      <c r="BH8186"/>
      <c r="BI8186"/>
      <c r="BJ8186"/>
      <c r="BK8186"/>
      <c r="BL8186"/>
      <c r="BM8186"/>
      <c r="BN8186"/>
      <c r="BO8186"/>
      <c r="BP8186"/>
      <c r="BQ8186"/>
      <c r="BR8186"/>
      <c r="BS8186"/>
      <c r="BT8186"/>
      <c r="BU8186"/>
      <c r="BV8186"/>
      <c r="BW8186"/>
      <c r="BX8186"/>
      <c r="BY8186"/>
      <c r="BZ8186"/>
      <c r="CA8186"/>
      <c r="CB8186"/>
      <c r="CC8186"/>
      <c r="CD8186"/>
      <c r="CE8186"/>
      <c r="CF8186"/>
      <c r="CG8186"/>
      <c r="CH8186"/>
      <c r="CI8186"/>
      <c r="CJ8186"/>
    </row>
    <row r="8187" spans="39:88" x14ac:dyDescent="0.3"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  <c r="BF8187"/>
      <c r="BG8187"/>
      <c r="BH8187"/>
      <c r="BI8187"/>
      <c r="BJ8187"/>
      <c r="BK8187"/>
      <c r="BL8187"/>
      <c r="BM8187"/>
      <c r="BN8187"/>
      <c r="BO8187"/>
      <c r="BP8187"/>
      <c r="BQ8187"/>
      <c r="BR8187"/>
      <c r="BS8187"/>
      <c r="BT8187"/>
      <c r="BU8187"/>
      <c r="BV8187"/>
      <c r="BW8187"/>
      <c r="BX8187"/>
      <c r="BY8187"/>
      <c r="BZ8187"/>
      <c r="CA8187"/>
      <c r="CB8187"/>
      <c r="CC8187"/>
      <c r="CD8187"/>
      <c r="CE8187"/>
      <c r="CF8187"/>
      <c r="CG8187"/>
      <c r="CH8187"/>
      <c r="CI8187"/>
      <c r="CJ8187"/>
    </row>
    <row r="8188" spans="39:88" x14ac:dyDescent="0.3"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  <c r="BF8188"/>
      <c r="BG8188"/>
      <c r="BH8188"/>
      <c r="BI8188"/>
      <c r="BJ8188"/>
      <c r="BK8188"/>
      <c r="BL8188"/>
      <c r="BM8188"/>
      <c r="BN8188"/>
      <c r="BO8188"/>
      <c r="BP8188"/>
      <c r="BQ8188"/>
      <c r="BR8188"/>
      <c r="BS8188"/>
      <c r="BT8188"/>
      <c r="BU8188"/>
      <c r="BV8188"/>
      <c r="BW8188"/>
      <c r="BX8188"/>
      <c r="BY8188"/>
      <c r="BZ8188"/>
      <c r="CA8188"/>
      <c r="CB8188"/>
      <c r="CC8188"/>
      <c r="CD8188"/>
      <c r="CE8188"/>
      <c r="CF8188"/>
      <c r="CG8188"/>
      <c r="CH8188"/>
      <c r="CI8188"/>
      <c r="CJ8188"/>
    </row>
    <row r="8189" spans="39:88" x14ac:dyDescent="0.3"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  <c r="BF8189"/>
      <c r="BG8189"/>
      <c r="BH8189"/>
      <c r="BI8189"/>
      <c r="BJ8189"/>
      <c r="BK8189"/>
      <c r="BL8189"/>
      <c r="BM8189"/>
      <c r="BN8189"/>
      <c r="BO8189"/>
      <c r="BP8189"/>
      <c r="BQ8189"/>
      <c r="BR8189"/>
      <c r="BS8189"/>
      <c r="BT8189"/>
      <c r="BU8189"/>
      <c r="BV8189"/>
      <c r="BW8189"/>
      <c r="BX8189"/>
      <c r="BY8189"/>
      <c r="BZ8189"/>
      <c r="CA8189"/>
      <c r="CB8189"/>
      <c r="CC8189"/>
      <c r="CD8189"/>
      <c r="CE8189"/>
      <c r="CF8189"/>
      <c r="CG8189"/>
      <c r="CH8189"/>
      <c r="CI8189"/>
      <c r="CJ8189"/>
    </row>
    <row r="8190" spans="39:88" x14ac:dyDescent="0.3"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  <c r="BF8190"/>
      <c r="BG8190"/>
      <c r="BH8190"/>
      <c r="BI8190"/>
      <c r="BJ8190"/>
      <c r="BK8190"/>
      <c r="BL8190"/>
      <c r="BM8190"/>
      <c r="BN8190"/>
      <c r="BO8190"/>
      <c r="BP8190"/>
      <c r="BQ8190"/>
      <c r="BR8190"/>
      <c r="BS8190"/>
      <c r="BT8190"/>
      <c r="BU8190"/>
      <c r="BV8190"/>
      <c r="BW8190"/>
      <c r="BX8190"/>
      <c r="BY8190"/>
      <c r="BZ8190"/>
      <c r="CA8190"/>
      <c r="CB8190"/>
      <c r="CC8190"/>
      <c r="CD8190"/>
      <c r="CE8190"/>
      <c r="CF8190"/>
      <c r="CG8190"/>
      <c r="CH8190"/>
      <c r="CI8190"/>
      <c r="CJ8190"/>
    </row>
    <row r="8191" spans="39:88" x14ac:dyDescent="0.3"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  <c r="BF8191"/>
      <c r="BG8191"/>
      <c r="BH8191"/>
      <c r="BI8191"/>
      <c r="BJ8191"/>
      <c r="BK8191"/>
      <c r="BL8191"/>
      <c r="BM8191"/>
      <c r="BN8191"/>
      <c r="BO8191"/>
      <c r="BP8191"/>
      <c r="BQ8191"/>
      <c r="BR8191"/>
      <c r="BS8191"/>
      <c r="BT8191"/>
      <c r="BU8191"/>
      <c r="BV8191"/>
      <c r="BW8191"/>
      <c r="BX8191"/>
      <c r="BY8191"/>
      <c r="BZ8191"/>
      <c r="CA8191"/>
      <c r="CB8191"/>
      <c r="CC8191"/>
      <c r="CD8191"/>
      <c r="CE8191"/>
      <c r="CF8191"/>
      <c r="CG8191"/>
      <c r="CH8191"/>
      <c r="CI8191"/>
      <c r="CJ8191"/>
    </row>
    <row r="8192" spans="39:88" x14ac:dyDescent="0.3"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  <c r="BF8192"/>
      <c r="BG8192"/>
      <c r="BH8192"/>
      <c r="BI8192"/>
      <c r="BJ8192"/>
      <c r="BK8192"/>
      <c r="BL8192"/>
      <c r="BM8192"/>
      <c r="BN8192"/>
      <c r="BO8192"/>
      <c r="BP8192"/>
      <c r="BQ8192"/>
      <c r="BR8192"/>
      <c r="BS8192"/>
      <c r="BT8192"/>
      <c r="BU8192"/>
      <c r="BV8192"/>
      <c r="BW8192"/>
      <c r="BX8192"/>
      <c r="BY8192"/>
      <c r="BZ8192"/>
      <c r="CA8192"/>
      <c r="CB8192"/>
      <c r="CC8192"/>
      <c r="CD8192"/>
      <c r="CE8192"/>
      <c r="CF8192"/>
      <c r="CG8192"/>
      <c r="CH8192"/>
      <c r="CI8192"/>
      <c r="CJ8192"/>
    </row>
    <row r="8193" spans="39:88" x14ac:dyDescent="0.3"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  <c r="BF8193"/>
      <c r="BG8193"/>
      <c r="BH8193"/>
      <c r="BI8193"/>
      <c r="BJ8193"/>
      <c r="BK8193"/>
      <c r="BL8193"/>
      <c r="BM8193"/>
      <c r="BN8193"/>
      <c r="BO8193"/>
      <c r="BP8193"/>
      <c r="BQ8193"/>
      <c r="BR8193"/>
      <c r="BS8193"/>
      <c r="BT8193"/>
      <c r="BU8193"/>
      <c r="BV8193"/>
      <c r="BW8193"/>
      <c r="BX8193"/>
      <c r="BY8193"/>
      <c r="BZ8193"/>
      <c r="CA8193"/>
      <c r="CB8193"/>
      <c r="CC8193"/>
      <c r="CD8193"/>
      <c r="CE8193"/>
      <c r="CF8193"/>
      <c r="CG8193"/>
      <c r="CH8193"/>
      <c r="CI8193"/>
      <c r="CJ8193"/>
    </row>
    <row r="8194" spans="39:88" x14ac:dyDescent="0.3"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  <c r="BF8194"/>
      <c r="BG8194"/>
      <c r="BH8194"/>
      <c r="BI8194"/>
      <c r="BJ8194"/>
      <c r="BK8194"/>
      <c r="BL8194"/>
      <c r="BM8194"/>
      <c r="BN8194"/>
      <c r="BO8194"/>
      <c r="BP8194"/>
      <c r="BQ8194"/>
      <c r="BR8194"/>
      <c r="BS8194"/>
      <c r="BT8194"/>
      <c r="BU8194"/>
      <c r="BV8194"/>
      <c r="BW8194"/>
      <c r="BX8194"/>
      <c r="BY8194"/>
      <c r="BZ8194"/>
      <c r="CA8194"/>
      <c r="CB8194"/>
      <c r="CC8194"/>
      <c r="CD8194"/>
      <c r="CE8194"/>
      <c r="CF8194"/>
      <c r="CG8194"/>
      <c r="CH8194"/>
      <c r="CI8194"/>
      <c r="CJ8194"/>
    </row>
    <row r="8195" spans="39:88" x14ac:dyDescent="0.3"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  <c r="BF8195"/>
      <c r="BG8195"/>
      <c r="BH8195"/>
      <c r="BI8195"/>
      <c r="BJ8195"/>
      <c r="BK8195"/>
      <c r="BL8195"/>
      <c r="BM8195"/>
      <c r="BN8195"/>
      <c r="BO8195"/>
      <c r="BP8195"/>
      <c r="BQ8195"/>
      <c r="BR8195"/>
      <c r="BS8195"/>
      <c r="BT8195"/>
      <c r="BU8195"/>
      <c r="BV8195"/>
      <c r="BW8195"/>
      <c r="BX8195"/>
      <c r="BY8195"/>
      <c r="BZ8195"/>
      <c r="CA8195"/>
      <c r="CB8195"/>
      <c r="CC8195"/>
      <c r="CD8195"/>
      <c r="CE8195"/>
      <c r="CF8195"/>
      <c r="CG8195"/>
      <c r="CH8195"/>
      <c r="CI8195"/>
      <c r="CJ8195"/>
    </row>
    <row r="8196" spans="39:88" x14ac:dyDescent="0.3"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  <c r="BF8196"/>
      <c r="BG8196"/>
      <c r="BH8196"/>
      <c r="BI8196"/>
      <c r="BJ8196"/>
      <c r="BK8196"/>
      <c r="BL8196"/>
      <c r="BM8196"/>
      <c r="BN8196"/>
      <c r="BO8196"/>
      <c r="BP8196"/>
      <c r="BQ8196"/>
      <c r="BR8196"/>
      <c r="BS8196"/>
      <c r="BT8196"/>
      <c r="BU8196"/>
      <c r="BV8196"/>
      <c r="BW8196"/>
      <c r="BX8196"/>
      <c r="BY8196"/>
      <c r="BZ8196"/>
      <c r="CA8196"/>
      <c r="CB8196"/>
      <c r="CC8196"/>
      <c r="CD8196"/>
      <c r="CE8196"/>
      <c r="CF8196"/>
      <c r="CG8196"/>
      <c r="CH8196"/>
      <c r="CI8196"/>
      <c r="CJ8196"/>
    </row>
    <row r="8197" spans="39:88" x14ac:dyDescent="0.3"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  <c r="BF8197"/>
      <c r="BG8197"/>
      <c r="BH8197"/>
      <c r="BI8197"/>
      <c r="BJ8197"/>
      <c r="BK8197"/>
      <c r="BL8197"/>
      <c r="BM8197"/>
      <c r="BN8197"/>
      <c r="BO8197"/>
      <c r="BP8197"/>
      <c r="BQ8197"/>
      <c r="BR8197"/>
      <c r="BS8197"/>
      <c r="BT8197"/>
      <c r="BU8197"/>
      <c r="BV8197"/>
      <c r="BW8197"/>
      <c r="BX8197"/>
      <c r="BY8197"/>
      <c r="BZ8197"/>
      <c r="CA8197"/>
      <c r="CB8197"/>
      <c r="CC8197"/>
      <c r="CD8197"/>
      <c r="CE8197"/>
      <c r="CF8197"/>
      <c r="CG8197"/>
      <c r="CH8197"/>
      <c r="CI8197"/>
      <c r="CJ8197"/>
    </row>
    <row r="8198" spans="39:88" x14ac:dyDescent="0.3"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  <c r="BF8198"/>
      <c r="BG8198"/>
      <c r="BH8198"/>
      <c r="BI8198"/>
      <c r="BJ8198"/>
      <c r="BK8198"/>
      <c r="BL8198"/>
      <c r="BM8198"/>
      <c r="BN8198"/>
      <c r="BO8198"/>
      <c r="BP8198"/>
      <c r="BQ8198"/>
      <c r="BR8198"/>
      <c r="BS8198"/>
      <c r="BT8198"/>
      <c r="BU8198"/>
      <c r="BV8198"/>
      <c r="BW8198"/>
      <c r="BX8198"/>
      <c r="BY8198"/>
      <c r="BZ8198"/>
      <c r="CA8198"/>
      <c r="CB8198"/>
      <c r="CC8198"/>
      <c r="CD8198"/>
      <c r="CE8198"/>
      <c r="CF8198"/>
      <c r="CG8198"/>
      <c r="CH8198"/>
      <c r="CI8198"/>
      <c r="CJ8198"/>
    </row>
    <row r="8199" spans="39:88" x14ac:dyDescent="0.3"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  <c r="BF8199"/>
      <c r="BG8199"/>
      <c r="BH8199"/>
      <c r="BI8199"/>
      <c r="BJ8199"/>
      <c r="BK8199"/>
      <c r="BL8199"/>
      <c r="BM8199"/>
      <c r="BN8199"/>
      <c r="BO8199"/>
      <c r="BP8199"/>
      <c r="BQ8199"/>
      <c r="BR8199"/>
      <c r="BS8199"/>
      <c r="BT8199"/>
      <c r="BU8199"/>
      <c r="BV8199"/>
      <c r="BW8199"/>
      <c r="BX8199"/>
      <c r="BY8199"/>
      <c r="BZ8199"/>
      <c r="CA8199"/>
      <c r="CB8199"/>
      <c r="CC8199"/>
      <c r="CD8199"/>
      <c r="CE8199"/>
      <c r="CF8199"/>
      <c r="CG8199"/>
      <c r="CH8199"/>
      <c r="CI8199"/>
      <c r="CJ8199"/>
    </row>
    <row r="8200" spans="39:88" x14ac:dyDescent="0.3"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  <c r="BF8200"/>
      <c r="BG8200"/>
      <c r="BH8200"/>
      <c r="BI8200"/>
      <c r="BJ8200"/>
      <c r="BK8200"/>
      <c r="BL8200"/>
      <c r="BM8200"/>
      <c r="BN8200"/>
      <c r="BO8200"/>
      <c r="BP8200"/>
      <c r="BQ8200"/>
      <c r="BR8200"/>
      <c r="BS8200"/>
      <c r="BT8200"/>
      <c r="BU8200"/>
      <c r="BV8200"/>
      <c r="BW8200"/>
      <c r="BX8200"/>
      <c r="BY8200"/>
      <c r="BZ8200"/>
      <c r="CA8200"/>
      <c r="CB8200"/>
      <c r="CC8200"/>
      <c r="CD8200"/>
      <c r="CE8200"/>
      <c r="CF8200"/>
      <c r="CG8200"/>
      <c r="CH8200"/>
      <c r="CI8200"/>
      <c r="CJ8200"/>
    </row>
    <row r="8201" spans="39:88" x14ac:dyDescent="0.3"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  <c r="BF8201"/>
      <c r="BG8201"/>
      <c r="BH8201"/>
      <c r="BI8201"/>
      <c r="BJ8201"/>
      <c r="BK8201"/>
      <c r="BL8201"/>
      <c r="BM8201"/>
      <c r="BN8201"/>
      <c r="BO8201"/>
      <c r="BP8201"/>
      <c r="BQ8201"/>
      <c r="BR8201"/>
      <c r="BS8201"/>
      <c r="BT8201"/>
      <c r="BU8201"/>
      <c r="BV8201"/>
      <c r="BW8201"/>
      <c r="BX8201"/>
      <c r="BY8201"/>
      <c r="BZ8201"/>
      <c r="CA8201"/>
      <c r="CB8201"/>
      <c r="CC8201"/>
      <c r="CD8201"/>
      <c r="CE8201"/>
      <c r="CF8201"/>
      <c r="CG8201"/>
      <c r="CH8201"/>
      <c r="CI8201"/>
      <c r="CJ8201"/>
    </row>
    <row r="8202" spans="39:88" x14ac:dyDescent="0.3"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  <c r="BF8202"/>
      <c r="BG8202"/>
      <c r="BH8202"/>
      <c r="BI8202"/>
      <c r="BJ8202"/>
      <c r="BK8202"/>
      <c r="BL8202"/>
      <c r="BM8202"/>
      <c r="BN8202"/>
      <c r="BO8202"/>
      <c r="BP8202"/>
      <c r="BQ8202"/>
      <c r="BR8202"/>
      <c r="BS8202"/>
      <c r="BT8202"/>
      <c r="BU8202"/>
      <c r="BV8202"/>
      <c r="BW8202"/>
      <c r="BX8202"/>
      <c r="BY8202"/>
      <c r="BZ8202"/>
      <c r="CA8202"/>
      <c r="CB8202"/>
      <c r="CC8202"/>
      <c r="CD8202"/>
      <c r="CE8202"/>
      <c r="CF8202"/>
      <c r="CG8202"/>
      <c r="CH8202"/>
      <c r="CI8202"/>
      <c r="CJ8202"/>
    </row>
    <row r="8203" spans="39:88" x14ac:dyDescent="0.3"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  <c r="BF8203"/>
      <c r="BG8203"/>
      <c r="BH8203"/>
      <c r="BI8203"/>
      <c r="BJ8203"/>
      <c r="BK8203"/>
      <c r="BL8203"/>
      <c r="BM8203"/>
      <c r="BN8203"/>
      <c r="BO8203"/>
      <c r="BP8203"/>
      <c r="BQ8203"/>
      <c r="BR8203"/>
      <c r="BS8203"/>
      <c r="BT8203"/>
      <c r="BU8203"/>
      <c r="BV8203"/>
      <c r="BW8203"/>
      <c r="BX8203"/>
      <c r="BY8203"/>
      <c r="BZ8203"/>
      <c r="CA8203"/>
      <c r="CB8203"/>
      <c r="CC8203"/>
      <c r="CD8203"/>
      <c r="CE8203"/>
      <c r="CF8203"/>
      <c r="CG8203"/>
      <c r="CH8203"/>
      <c r="CI8203"/>
      <c r="CJ8203"/>
    </row>
    <row r="8204" spans="39:88" x14ac:dyDescent="0.3"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  <c r="BF8204"/>
      <c r="BG8204"/>
      <c r="BH8204"/>
      <c r="BI8204"/>
      <c r="BJ8204"/>
      <c r="BK8204"/>
      <c r="BL8204"/>
      <c r="BM8204"/>
      <c r="BN8204"/>
      <c r="BO8204"/>
      <c r="BP8204"/>
      <c r="BQ8204"/>
      <c r="BR8204"/>
      <c r="BS8204"/>
      <c r="BT8204"/>
      <c r="BU8204"/>
      <c r="BV8204"/>
      <c r="BW8204"/>
      <c r="BX8204"/>
      <c r="BY8204"/>
      <c r="BZ8204"/>
      <c r="CA8204"/>
      <c r="CB8204"/>
      <c r="CC8204"/>
      <c r="CD8204"/>
      <c r="CE8204"/>
      <c r="CF8204"/>
      <c r="CG8204"/>
      <c r="CH8204"/>
      <c r="CI8204"/>
      <c r="CJ8204"/>
    </row>
    <row r="8205" spans="39:88" x14ac:dyDescent="0.3"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  <c r="BF8205"/>
      <c r="BG8205"/>
      <c r="BH8205"/>
      <c r="BI8205"/>
      <c r="BJ8205"/>
      <c r="BK8205"/>
      <c r="BL8205"/>
      <c r="BM8205"/>
      <c r="BN8205"/>
      <c r="BO8205"/>
      <c r="BP8205"/>
      <c r="BQ8205"/>
      <c r="BR8205"/>
      <c r="BS8205"/>
      <c r="BT8205"/>
      <c r="BU8205"/>
      <c r="BV8205"/>
      <c r="BW8205"/>
      <c r="BX8205"/>
      <c r="BY8205"/>
      <c r="BZ8205"/>
      <c r="CA8205"/>
      <c r="CB8205"/>
      <c r="CC8205"/>
      <c r="CD8205"/>
      <c r="CE8205"/>
      <c r="CF8205"/>
      <c r="CG8205"/>
      <c r="CH8205"/>
      <c r="CI8205"/>
      <c r="CJ8205"/>
    </row>
    <row r="8206" spans="39:88" x14ac:dyDescent="0.3"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  <c r="BF8206"/>
      <c r="BG8206"/>
      <c r="BH8206"/>
      <c r="BI8206"/>
      <c r="BJ8206"/>
      <c r="BK8206"/>
      <c r="BL8206"/>
      <c r="BM8206"/>
      <c r="BN8206"/>
      <c r="BO8206"/>
      <c r="BP8206"/>
      <c r="BQ8206"/>
      <c r="BR8206"/>
      <c r="BS8206"/>
      <c r="BT8206"/>
      <c r="BU8206"/>
      <c r="BV8206"/>
      <c r="BW8206"/>
      <c r="BX8206"/>
      <c r="BY8206"/>
      <c r="BZ8206"/>
      <c r="CA8206"/>
      <c r="CB8206"/>
      <c r="CC8206"/>
      <c r="CD8206"/>
      <c r="CE8206"/>
      <c r="CF8206"/>
      <c r="CG8206"/>
      <c r="CH8206"/>
      <c r="CI8206"/>
      <c r="CJ8206"/>
    </row>
    <row r="8207" spans="39:88" x14ac:dyDescent="0.3"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  <c r="BF8207"/>
      <c r="BG8207"/>
      <c r="BH8207"/>
      <c r="BI8207"/>
      <c r="BJ8207"/>
      <c r="BK8207"/>
      <c r="BL8207"/>
      <c r="BM8207"/>
      <c r="BN8207"/>
      <c r="BO8207"/>
      <c r="BP8207"/>
      <c r="BQ8207"/>
      <c r="BR8207"/>
      <c r="BS8207"/>
      <c r="BT8207"/>
      <c r="BU8207"/>
      <c r="BV8207"/>
      <c r="BW8207"/>
      <c r="BX8207"/>
      <c r="BY8207"/>
      <c r="BZ8207"/>
      <c r="CA8207"/>
      <c r="CB8207"/>
      <c r="CC8207"/>
      <c r="CD8207"/>
      <c r="CE8207"/>
      <c r="CF8207"/>
      <c r="CG8207"/>
      <c r="CH8207"/>
      <c r="CI8207"/>
      <c r="CJ8207"/>
    </row>
    <row r="8208" spans="39:88" x14ac:dyDescent="0.3"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  <c r="BF8208"/>
      <c r="BG8208"/>
      <c r="BH8208"/>
      <c r="BI8208"/>
      <c r="BJ8208"/>
      <c r="BK8208"/>
      <c r="BL8208"/>
      <c r="BM8208"/>
      <c r="BN8208"/>
      <c r="BO8208"/>
      <c r="BP8208"/>
      <c r="BQ8208"/>
      <c r="BR8208"/>
      <c r="BS8208"/>
      <c r="BT8208"/>
      <c r="BU8208"/>
      <c r="BV8208"/>
      <c r="BW8208"/>
      <c r="BX8208"/>
      <c r="BY8208"/>
      <c r="BZ8208"/>
      <c r="CA8208"/>
      <c r="CB8208"/>
      <c r="CC8208"/>
      <c r="CD8208"/>
      <c r="CE8208"/>
      <c r="CF8208"/>
      <c r="CG8208"/>
      <c r="CH8208"/>
      <c r="CI8208"/>
      <c r="CJ8208"/>
    </row>
    <row r="8209" spans="39:88" x14ac:dyDescent="0.3"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  <c r="BF8209"/>
      <c r="BG8209"/>
      <c r="BH8209"/>
      <c r="BI8209"/>
      <c r="BJ8209"/>
      <c r="BK8209"/>
      <c r="BL8209"/>
      <c r="BM8209"/>
      <c r="BN8209"/>
      <c r="BO8209"/>
      <c r="BP8209"/>
      <c r="BQ8209"/>
      <c r="BR8209"/>
      <c r="BS8209"/>
      <c r="BT8209"/>
      <c r="BU8209"/>
      <c r="BV8209"/>
      <c r="BW8209"/>
      <c r="BX8209"/>
      <c r="BY8209"/>
      <c r="BZ8209"/>
      <c r="CA8209"/>
      <c r="CB8209"/>
      <c r="CC8209"/>
      <c r="CD8209"/>
      <c r="CE8209"/>
      <c r="CF8209"/>
      <c r="CG8209"/>
      <c r="CH8209"/>
      <c r="CI8209"/>
      <c r="CJ8209"/>
    </row>
    <row r="8210" spans="39:88" x14ac:dyDescent="0.3"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  <c r="BF8210"/>
      <c r="BG8210"/>
      <c r="BH8210"/>
      <c r="BI8210"/>
      <c r="BJ8210"/>
      <c r="BK8210"/>
      <c r="BL8210"/>
      <c r="BM8210"/>
      <c r="BN8210"/>
      <c r="BO8210"/>
      <c r="BP8210"/>
      <c r="BQ8210"/>
      <c r="BR8210"/>
      <c r="BS8210"/>
      <c r="BT8210"/>
      <c r="BU8210"/>
      <c r="BV8210"/>
      <c r="BW8210"/>
      <c r="BX8210"/>
      <c r="BY8210"/>
      <c r="BZ8210"/>
      <c r="CA8210"/>
      <c r="CB8210"/>
      <c r="CC8210"/>
      <c r="CD8210"/>
      <c r="CE8210"/>
      <c r="CF8210"/>
      <c r="CG8210"/>
      <c r="CH8210"/>
      <c r="CI8210"/>
      <c r="CJ8210"/>
    </row>
    <row r="8211" spans="39:88" x14ac:dyDescent="0.3"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  <c r="BF8211"/>
      <c r="BG8211"/>
      <c r="BH8211"/>
      <c r="BI8211"/>
      <c r="BJ8211"/>
      <c r="BK8211"/>
      <c r="BL8211"/>
      <c r="BM8211"/>
      <c r="BN8211"/>
      <c r="BO8211"/>
      <c r="BP8211"/>
      <c r="BQ8211"/>
      <c r="BR8211"/>
      <c r="BS8211"/>
      <c r="BT8211"/>
      <c r="BU8211"/>
      <c r="BV8211"/>
      <c r="BW8211"/>
      <c r="BX8211"/>
      <c r="BY8211"/>
      <c r="BZ8211"/>
      <c r="CA8211"/>
      <c r="CB8211"/>
      <c r="CC8211"/>
      <c r="CD8211"/>
      <c r="CE8211"/>
      <c r="CF8211"/>
      <c r="CG8211"/>
      <c r="CH8211"/>
      <c r="CI8211"/>
      <c r="CJ8211"/>
    </row>
    <row r="8212" spans="39:88" x14ac:dyDescent="0.3"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  <c r="BF8212"/>
      <c r="BG8212"/>
      <c r="BH8212"/>
      <c r="BI8212"/>
      <c r="BJ8212"/>
      <c r="BK8212"/>
      <c r="BL8212"/>
      <c r="BM8212"/>
      <c r="BN8212"/>
      <c r="BO8212"/>
      <c r="BP8212"/>
      <c r="BQ8212"/>
      <c r="BR8212"/>
      <c r="BS8212"/>
      <c r="BT8212"/>
      <c r="BU8212"/>
      <c r="BV8212"/>
      <c r="BW8212"/>
      <c r="BX8212"/>
      <c r="BY8212"/>
      <c r="BZ8212"/>
      <c r="CA8212"/>
      <c r="CB8212"/>
      <c r="CC8212"/>
      <c r="CD8212"/>
      <c r="CE8212"/>
      <c r="CF8212"/>
      <c r="CG8212"/>
      <c r="CH8212"/>
      <c r="CI8212"/>
      <c r="CJ8212"/>
    </row>
    <row r="8213" spans="39:88" x14ac:dyDescent="0.3"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  <c r="BF8213"/>
      <c r="BG8213"/>
      <c r="BH8213"/>
      <c r="BI8213"/>
      <c r="BJ8213"/>
      <c r="BK8213"/>
      <c r="BL8213"/>
      <c r="BM8213"/>
      <c r="BN8213"/>
      <c r="BO8213"/>
      <c r="BP8213"/>
      <c r="BQ8213"/>
      <c r="BR8213"/>
      <c r="BS8213"/>
      <c r="BT8213"/>
      <c r="BU8213"/>
      <c r="BV8213"/>
      <c r="BW8213"/>
      <c r="BX8213"/>
      <c r="BY8213"/>
      <c r="BZ8213"/>
      <c r="CA8213"/>
      <c r="CB8213"/>
      <c r="CC8213"/>
      <c r="CD8213"/>
      <c r="CE8213"/>
      <c r="CF8213"/>
      <c r="CG8213"/>
      <c r="CH8213"/>
      <c r="CI8213"/>
      <c r="CJ8213"/>
    </row>
    <row r="8214" spans="39:88" x14ac:dyDescent="0.3"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  <c r="BF8214"/>
      <c r="BG8214"/>
      <c r="BH8214"/>
      <c r="BI8214"/>
      <c r="BJ8214"/>
      <c r="BK8214"/>
      <c r="BL8214"/>
      <c r="BM8214"/>
      <c r="BN8214"/>
      <c r="BO8214"/>
      <c r="BP8214"/>
      <c r="BQ8214"/>
      <c r="BR8214"/>
      <c r="BS8214"/>
      <c r="BT8214"/>
      <c r="BU8214"/>
      <c r="BV8214"/>
      <c r="BW8214"/>
      <c r="BX8214"/>
      <c r="BY8214"/>
      <c r="BZ8214"/>
      <c r="CA8214"/>
      <c r="CB8214"/>
      <c r="CC8214"/>
      <c r="CD8214"/>
      <c r="CE8214"/>
      <c r="CF8214"/>
      <c r="CG8214"/>
      <c r="CH8214"/>
      <c r="CI8214"/>
      <c r="CJ8214"/>
    </row>
    <row r="8215" spans="39:88" x14ac:dyDescent="0.3"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  <c r="BF8215"/>
      <c r="BG8215"/>
      <c r="BH8215"/>
      <c r="BI8215"/>
      <c r="BJ8215"/>
      <c r="BK8215"/>
      <c r="BL8215"/>
      <c r="BM8215"/>
      <c r="BN8215"/>
      <c r="BO8215"/>
      <c r="BP8215"/>
      <c r="BQ8215"/>
      <c r="BR8215"/>
      <c r="BS8215"/>
      <c r="BT8215"/>
      <c r="BU8215"/>
      <c r="BV8215"/>
      <c r="BW8215"/>
      <c r="BX8215"/>
      <c r="BY8215"/>
      <c r="BZ8215"/>
      <c r="CA8215"/>
      <c r="CB8215"/>
      <c r="CC8215"/>
      <c r="CD8215"/>
      <c r="CE8215"/>
      <c r="CF8215"/>
      <c r="CG8215"/>
      <c r="CH8215"/>
      <c r="CI8215"/>
      <c r="CJ8215"/>
    </row>
    <row r="8216" spans="39:88" x14ac:dyDescent="0.3"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  <c r="BF8216"/>
      <c r="BG8216"/>
      <c r="BH8216"/>
      <c r="BI8216"/>
      <c r="BJ8216"/>
      <c r="BK8216"/>
      <c r="BL8216"/>
      <c r="BM8216"/>
      <c r="BN8216"/>
      <c r="BO8216"/>
      <c r="BP8216"/>
      <c r="BQ8216"/>
      <c r="BR8216"/>
      <c r="BS8216"/>
      <c r="BT8216"/>
      <c r="BU8216"/>
      <c r="BV8216"/>
      <c r="BW8216"/>
      <c r="BX8216"/>
      <c r="BY8216"/>
      <c r="BZ8216"/>
      <c r="CA8216"/>
      <c r="CB8216"/>
      <c r="CC8216"/>
      <c r="CD8216"/>
      <c r="CE8216"/>
      <c r="CF8216"/>
      <c r="CG8216"/>
      <c r="CH8216"/>
      <c r="CI8216"/>
      <c r="CJ8216"/>
    </row>
    <row r="8217" spans="39:88" x14ac:dyDescent="0.3"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  <c r="BF8217"/>
      <c r="BG8217"/>
      <c r="BH8217"/>
      <c r="BI8217"/>
      <c r="BJ8217"/>
      <c r="BK8217"/>
      <c r="BL8217"/>
      <c r="BM8217"/>
      <c r="BN8217"/>
      <c r="BO8217"/>
      <c r="BP8217"/>
      <c r="BQ8217"/>
      <c r="BR8217"/>
      <c r="BS8217"/>
      <c r="BT8217"/>
      <c r="BU8217"/>
      <c r="BV8217"/>
      <c r="BW8217"/>
      <c r="BX8217"/>
      <c r="BY8217"/>
      <c r="BZ8217"/>
      <c r="CA8217"/>
      <c r="CB8217"/>
      <c r="CC8217"/>
      <c r="CD8217"/>
      <c r="CE8217"/>
      <c r="CF8217"/>
      <c r="CG8217"/>
      <c r="CH8217"/>
      <c r="CI8217"/>
      <c r="CJ8217"/>
    </row>
    <row r="8218" spans="39:88" x14ac:dyDescent="0.3"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  <c r="BF8218"/>
      <c r="BG8218"/>
      <c r="BH8218"/>
      <c r="BI8218"/>
      <c r="BJ8218"/>
      <c r="BK8218"/>
      <c r="BL8218"/>
      <c r="BM8218"/>
      <c r="BN8218"/>
      <c r="BO8218"/>
      <c r="BP8218"/>
      <c r="BQ8218"/>
      <c r="BR8218"/>
      <c r="BS8218"/>
      <c r="BT8218"/>
      <c r="BU8218"/>
      <c r="BV8218"/>
      <c r="BW8218"/>
      <c r="BX8218"/>
      <c r="BY8218"/>
      <c r="BZ8218"/>
      <c r="CA8218"/>
      <c r="CB8218"/>
      <c r="CC8218"/>
      <c r="CD8218"/>
      <c r="CE8218"/>
      <c r="CF8218"/>
      <c r="CG8218"/>
      <c r="CH8218"/>
      <c r="CI8218"/>
      <c r="CJ8218"/>
    </row>
    <row r="8219" spans="39:88" x14ac:dyDescent="0.3"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  <c r="BF8219"/>
      <c r="BG8219"/>
      <c r="BH8219"/>
      <c r="BI8219"/>
      <c r="BJ8219"/>
      <c r="BK8219"/>
      <c r="BL8219"/>
      <c r="BM8219"/>
      <c r="BN8219"/>
      <c r="BO8219"/>
      <c r="BP8219"/>
      <c r="BQ8219"/>
      <c r="BR8219"/>
      <c r="BS8219"/>
      <c r="BT8219"/>
      <c r="BU8219"/>
      <c r="BV8219"/>
      <c r="BW8219"/>
      <c r="BX8219"/>
      <c r="BY8219"/>
      <c r="BZ8219"/>
      <c r="CA8219"/>
      <c r="CB8219"/>
      <c r="CC8219"/>
      <c r="CD8219"/>
      <c r="CE8219"/>
      <c r="CF8219"/>
      <c r="CG8219"/>
      <c r="CH8219"/>
      <c r="CI8219"/>
      <c r="CJ8219"/>
    </row>
    <row r="8220" spans="39:88" x14ac:dyDescent="0.3"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  <c r="BF8220"/>
      <c r="BG8220"/>
      <c r="BH8220"/>
      <c r="BI8220"/>
      <c r="BJ8220"/>
      <c r="BK8220"/>
      <c r="BL8220"/>
      <c r="BM8220"/>
      <c r="BN8220"/>
      <c r="BO8220"/>
      <c r="BP8220"/>
      <c r="BQ8220"/>
      <c r="BR8220"/>
      <c r="BS8220"/>
      <c r="BT8220"/>
      <c r="BU8220"/>
      <c r="BV8220"/>
      <c r="BW8220"/>
      <c r="BX8220"/>
      <c r="BY8220"/>
      <c r="BZ8220"/>
      <c r="CA8220"/>
      <c r="CB8220"/>
      <c r="CC8220"/>
      <c r="CD8220"/>
      <c r="CE8220"/>
      <c r="CF8220"/>
      <c r="CG8220"/>
      <c r="CH8220"/>
      <c r="CI8220"/>
      <c r="CJ8220"/>
    </row>
    <row r="8221" spans="39:88" x14ac:dyDescent="0.3"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  <c r="BF8221"/>
      <c r="BG8221"/>
      <c r="BH8221"/>
      <c r="BI8221"/>
      <c r="BJ8221"/>
      <c r="BK8221"/>
      <c r="BL8221"/>
      <c r="BM8221"/>
      <c r="BN8221"/>
      <c r="BO8221"/>
      <c r="BP8221"/>
      <c r="BQ8221"/>
      <c r="BR8221"/>
      <c r="BS8221"/>
      <c r="BT8221"/>
      <c r="BU8221"/>
      <c r="BV8221"/>
      <c r="BW8221"/>
      <c r="BX8221"/>
      <c r="BY8221"/>
      <c r="BZ8221"/>
      <c r="CA8221"/>
      <c r="CB8221"/>
      <c r="CC8221"/>
      <c r="CD8221"/>
      <c r="CE8221"/>
      <c r="CF8221"/>
      <c r="CG8221"/>
      <c r="CH8221"/>
      <c r="CI8221"/>
      <c r="CJ8221"/>
    </row>
    <row r="8222" spans="39:88" x14ac:dyDescent="0.3"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  <c r="BF8222"/>
      <c r="BG8222"/>
      <c r="BH8222"/>
      <c r="BI8222"/>
      <c r="BJ8222"/>
      <c r="BK8222"/>
      <c r="BL8222"/>
      <c r="BM8222"/>
      <c r="BN8222"/>
      <c r="BO8222"/>
      <c r="BP8222"/>
      <c r="BQ8222"/>
      <c r="BR8222"/>
      <c r="BS8222"/>
      <c r="BT8222"/>
      <c r="BU8222"/>
      <c r="BV8222"/>
      <c r="BW8222"/>
      <c r="BX8222"/>
      <c r="BY8222"/>
      <c r="BZ8222"/>
      <c r="CA8222"/>
      <c r="CB8222"/>
      <c r="CC8222"/>
      <c r="CD8222"/>
      <c r="CE8222"/>
      <c r="CF8222"/>
      <c r="CG8222"/>
      <c r="CH8222"/>
      <c r="CI8222"/>
      <c r="CJ8222"/>
    </row>
    <row r="8223" spans="39:88" x14ac:dyDescent="0.3"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  <c r="BF8223"/>
      <c r="BG8223"/>
      <c r="BH8223"/>
      <c r="BI8223"/>
      <c r="BJ8223"/>
      <c r="BK8223"/>
      <c r="BL8223"/>
      <c r="BM8223"/>
      <c r="BN8223"/>
      <c r="BO8223"/>
      <c r="BP8223"/>
      <c r="BQ8223"/>
      <c r="BR8223"/>
      <c r="BS8223"/>
      <c r="BT8223"/>
      <c r="BU8223"/>
      <c r="BV8223"/>
      <c r="BW8223"/>
      <c r="BX8223"/>
      <c r="BY8223"/>
      <c r="BZ8223"/>
      <c r="CA8223"/>
      <c r="CB8223"/>
      <c r="CC8223"/>
      <c r="CD8223"/>
      <c r="CE8223"/>
      <c r="CF8223"/>
      <c r="CG8223"/>
      <c r="CH8223"/>
      <c r="CI8223"/>
      <c r="CJ8223"/>
    </row>
    <row r="8224" spans="39:88" x14ac:dyDescent="0.3"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  <c r="BF8224"/>
      <c r="BG8224"/>
      <c r="BH8224"/>
      <c r="BI8224"/>
      <c r="BJ8224"/>
      <c r="BK8224"/>
      <c r="BL8224"/>
      <c r="BM8224"/>
      <c r="BN8224"/>
      <c r="BO8224"/>
      <c r="BP8224"/>
      <c r="BQ8224"/>
      <c r="BR8224"/>
      <c r="BS8224"/>
      <c r="BT8224"/>
      <c r="BU8224"/>
      <c r="BV8224"/>
      <c r="BW8224"/>
      <c r="BX8224"/>
      <c r="BY8224"/>
      <c r="BZ8224"/>
      <c r="CA8224"/>
      <c r="CB8224"/>
      <c r="CC8224"/>
      <c r="CD8224"/>
      <c r="CE8224"/>
      <c r="CF8224"/>
      <c r="CG8224"/>
      <c r="CH8224"/>
      <c r="CI8224"/>
      <c r="CJ8224"/>
    </row>
    <row r="8225" spans="39:88" x14ac:dyDescent="0.3"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  <c r="BF8225"/>
      <c r="BG8225"/>
      <c r="BH8225"/>
      <c r="BI8225"/>
      <c r="BJ8225"/>
      <c r="BK8225"/>
      <c r="BL8225"/>
      <c r="BM8225"/>
      <c r="BN8225"/>
      <c r="BO8225"/>
      <c r="BP8225"/>
      <c r="BQ8225"/>
      <c r="BR8225"/>
      <c r="BS8225"/>
      <c r="BT8225"/>
      <c r="BU8225"/>
      <c r="BV8225"/>
      <c r="BW8225"/>
      <c r="BX8225"/>
      <c r="BY8225"/>
      <c r="BZ8225"/>
      <c r="CA8225"/>
      <c r="CB8225"/>
      <c r="CC8225"/>
      <c r="CD8225"/>
      <c r="CE8225"/>
      <c r="CF8225"/>
      <c r="CG8225"/>
      <c r="CH8225"/>
      <c r="CI8225"/>
      <c r="CJ8225"/>
    </row>
    <row r="8226" spans="39:88" x14ac:dyDescent="0.3"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  <c r="BF8226"/>
      <c r="BG8226"/>
      <c r="BH8226"/>
      <c r="BI8226"/>
      <c r="BJ8226"/>
      <c r="BK8226"/>
      <c r="BL8226"/>
      <c r="BM8226"/>
      <c r="BN8226"/>
      <c r="BO8226"/>
      <c r="BP8226"/>
      <c r="BQ8226"/>
      <c r="BR8226"/>
      <c r="BS8226"/>
      <c r="BT8226"/>
      <c r="BU8226"/>
      <c r="BV8226"/>
      <c r="BW8226"/>
      <c r="BX8226"/>
      <c r="BY8226"/>
      <c r="BZ8226"/>
      <c r="CA8226"/>
      <c r="CB8226"/>
      <c r="CC8226"/>
      <c r="CD8226"/>
      <c r="CE8226"/>
      <c r="CF8226"/>
      <c r="CG8226"/>
      <c r="CH8226"/>
      <c r="CI8226"/>
      <c r="CJ8226"/>
    </row>
    <row r="8227" spans="39:88" x14ac:dyDescent="0.3"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  <c r="BF8227"/>
      <c r="BG8227"/>
      <c r="BH8227"/>
      <c r="BI8227"/>
      <c r="BJ8227"/>
      <c r="BK8227"/>
      <c r="BL8227"/>
      <c r="BM8227"/>
      <c r="BN8227"/>
      <c r="BO8227"/>
      <c r="BP8227"/>
      <c r="BQ8227"/>
      <c r="BR8227"/>
      <c r="BS8227"/>
      <c r="BT8227"/>
      <c r="BU8227"/>
      <c r="BV8227"/>
      <c r="BW8227"/>
      <c r="BX8227"/>
      <c r="BY8227"/>
      <c r="BZ8227"/>
      <c r="CA8227"/>
      <c r="CB8227"/>
      <c r="CC8227"/>
      <c r="CD8227"/>
      <c r="CE8227"/>
      <c r="CF8227"/>
      <c r="CG8227"/>
      <c r="CH8227"/>
      <c r="CI8227"/>
      <c r="CJ8227"/>
    </row>
    <row r="8228" spans="39:88" x14ac:dyDescent="0.3"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  <c r="BF8228"/>
      <c r="BG8228"/>
      <c r="BH8228"/>
      <c r="BI8228"/>
      <c r="BJ8228"/>
      <c r="BK8228"/>
      <c r="BL8228"/>
      <c r="BM8228"/>
      <c r="BN8228"/>
      <c r="BO8228"/>
      <c r="BP8228"/>
      <c r="BQ8228"/>
      <c r="BR8228"/>
      <c r="BS8228"/>
      <c r="BT8228"/>
      <c r="BU8228"/>
      <c r="BV8228"/>
      <c r="BW8228"/>
      <c r="BX8228"/>
      <c r="BY8228"/>
      <c r="BZ8228"/>
      <c r="CA8228"/>
      <c r="CB8228"/>
      <c r="CC8228"/>
      <c r="CD8228"/>
      <c r="CE8228"/>
      <c r="CF8228"/>
      <c r="CG8228"/>
      <c r="CH8228"/>
      <c r="CI8228"/>
      <c r="CJ8228"/>
    </row>
    <row r="8229" spans="39:88" x14ac:dyDescent="0.3"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  <c r="BF8229"/>
      <c r="BG8229"/>
      <c r="BH8229"/>
      <c r="BI8229"/>
      <c r="BJ8229"/>
      <c r="BK8229"/>
      <c r="BL8229"/>
      <c r="BM8229"/>
      <c r="BN8229"/>
      <c r="BO8229"/>
      <c r="BP8229"/>
      <c r="BQ8229"/>
      <c r="BR8229"/>
      <c r="BS8229"/>
      <c r="BT8229"/>
      <c r="BU8229"/>
      <c r="BV8229"/>
      <c r="BW8229"/>
      <c r="BX8229"/>
      <c r="BY8229"/>
      <c r="BZ8229"/>
      <c r="CA8229"/>
      <c r="CB8229"/>
      <c r="CC8229"/>
      <c r="CD8229"/>
      <c r="CE8229"/>
      <c r="CF8229"/>
      <c r="CG8229"/>
      <c r="CH8229"/>
      <c r="CI8229"/>
      <c r="CJ8229"/>
    </row>
    <row r="8230" spans="39:88" x14ac:dyDescent="0.3"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  <c r="BF8230"/>
      <c r="BG8230"/>
      <c r="BH8230"/>
      <c r="BI8230"/>
      <c r="BJ8230"/>
      <c r="BK8230"/>
      <c r="BL8230"/>
      <c r="BM8230"/>
      <c r="BN8230"/>
      <c r="BO8230"/>
      <c r="BP8230"/>
      <c r="BQ8230"/>
      <c r="BR8230"/>
      <c r="BS8230"/>
      <c r="BT8230"/>
      <c r="BU8230"/>
      <c r="BV8230"/>
      <c r="BW8230"/>
      <c r="BX8230"/>
      <c r="BY8230"/>
      <c r="BZ8230"/>
      <c r="CA8230"/>
      <c r="CB8230"/>
      <c r="CC8230"/>
      <c r="CD8230"/>
      <c r="CE8230"/>
      <c r="CF8230"/>
      <c r="CG8230"/>
      <c r="CH8230"/>
      <c r="CI8230"/>
      <c r="CJ8230"/>
    </row>
    <row r="8231" spans="39:88" x14ac:dyDescent="0.3"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  <c r="BF8231"/>
      <c r="BG8231"/>
      <c r="BH8231"/>
      <c r="BI8231"/>
      <c r="BJ8231"/>
      <c r="BK8231"/>
      <c r="BL8231"/>
      <c r="BM8231"/>
      <c r="BN8231"/>
      <c r="BO8231"/>
      <c r="BP8231"/>
      <c r="BQ8231"/>
      <c r="BR8231"/>
      <c r="BS8231"/>
      <c r="BT8231"/>
      <c r="BU8231"/>
      <c r="BV8231"/>
      <c r="BW8231"/>
      <c r="BX8231"/>
      <c r="BY8231"/>
      <c r="BZ8231"/>
      <c r="CA8231"/>
      <c r="CB8231"/>
      <c r="CC8231"/>
      <c r="CD8231"/>
      <c r="CE8231"/>
      <c r="CF8231"/>
      <c r="CG8231"/>
      <c r="CH8231"/>
      <c r="CI8231"/>
      <c r="CJ8231"/>
    </row>
    <row r="8232" spans="39:88" x14ac:dyDescent="0.3"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  <c r="BF8232"/>
      <c r="BG8232"/>
      <c r="BH8232"/>
      <c r="BI8232"/>
      <c r="BJ8232"/>
      <c r="BK8232"/>
      <c r="BL8232"/>
      <c r="BM8232"/>
      <c r="BN8232"/>
      <c r="BO8232"/>
      <c r="BP8232"/>
      <c r="BQ8232"/>
      <c r="BR8232"/>
      <c r="BS8232"/>
      <c r="BT8232"/>
      <c r="BU8232"/>
      <c r="BV8232"/>
      <c r="BW8232"/>
      <c r="BX8232"/>
      <c r="BY8232"/>
      <c r="BZ8232"/>
      <c r="CA8232"/>
      <c r="CB8232"/>
      <c r="CC8232"/>
      <c r="CD8232"/>
      <c r="CE8232"/>
      <c r="CF8232"/>
      <c r="CG8232"/>
      <c r="CH8232"/>
      <c r="CI8232"/>
      <c r="CJ8232"/>
    </row>
    <row r="8233" spans="39:88" x14ac:dyDescent="0.3"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  <c r="BF8233"/>
      <c r="BG8233"/>
      <c r="BH8233"/>
      <c r="BI8233"/>
      <c r="BJ8233"/>
      <c r="BK8233"/>
      <c r="BL8233"/>
      <c r="BM8233"/>
      <c r="BN8233"/>
      <c r="BO8233"/>
      <c r="BP8233"/>
      <c r="BQ8233"/>
      <c r="BR8233"/>
      <c r="BS8233"/>
      <c r="BT8233"/>
      <c r="BU8233"/>
      <c r="BV8233"/>
      <c r="BW8233"/>
      <c r="BX8233"/>
      <c r="BY8233"/>
      <c r="BZ8233"/>
      <c r="CA8233"/>
      <c r="CB8233"/>
      <c r="CC8233"/>
      <c r="CD8233"/>
      <c r="CE8233"/>
      <c r="CF8233"/>
      <c r="CG8233"/>
      <c r="CH8233"/>
      <c r="CI8233"/>
      <c r="CJ8233"/>
    </row>
    <row r="8234" spans="39:88" x14ac:dyDescent="0.3"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  <c r="BF8234"/>
      <c r="BG8234"/>
      <c r="BH8234"/>
      <c r="BI8234"/>
      <c r="BJ8234"/>
      <c r="BK8234"/>
      <c r="BL8234"/>
      <c r="BM8234"/>
      <c r="BN8234"/>
      <c r="BO8234"/>
      <c r="BP8234"/>
      <c r="BQ8234"/>
      <c r="BR8234"/>
      <c r="BS8234"/>
      <c r="BT8234"/>
      <c r="BU8234"/>
      <c r="BV8234"/>
      <c r="BW8234"/>
      <c r="BX8234"/>
      <c r="BY8234"/>
      <c r="BZ8234"/>
      <c r="CA8234"/>
      <c r="CB8234"/>
      <c r="CC8234"/>
      <c r="CD8234"/>
      <c r="CE8234"/>
      <c r="CF8234"/>
      <c r="CG8234"/>
      <c r="CH8234"/>
      <c r="CI8234"/>
      <c r="CJ8234"/>
    </row>
    <row r="8235" spans="39:88" x14ac:dyDescent="0.3"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  <c r="BF8235"/>
      <c r="BG8235"/>
      <c r="BH8235"/>
      <c r="BI8235"/>
      <c r="BJ8235"/>
      <c r="BK8235"/>
      <c r="BL8235"/>
      <c r="BM8235"/>
      <c r="BN8235"/>
      <c r="BO8235"/>
      <c r="BP8235"/>
      <c r="BQ8235"/>
      <c r="BR8235"/>
      <c r="BS8235"/>
      <c r="BT8235"/>
      <c r="BU8235"/>
      <c r="BV8235"/>
      <c r="BW8235"/>
      <c r="BX8235"/>
      <c r="BY8235"/>
      <c r="BZ8235"/>
      <c r="CA8235"/>
      <c r="CB8235"/>
      <c r="CC8235"/>
      <c r="CD8235"/>
      <c r="CE8235"/>
      <c r="CF8235"/>
      <c r="CG8235"/>
      <c r="CH8235"/>
      <c r="CI8235"/>
      <c r="CJ8235"/>
    </row>
    <row r="8236" spans="39:88" x14ac:dyDescent="0.3"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  <c r="BF8236"/>
      <c r="BG8236"/>
      <c r="BH8236"/>
      <c r="BI8236"/>
      <c r="BJ8236"/>
      <c r="BK8236"/>
      <c r="BL8236"/>
      <c r="BM8236"/>
      <c r="BN8236"/>
      <c r="BO8236"/>
      <c r="BP8236"/>
      <c r="BQ8236"/>
      <c r="BR8236"/>
      <c r="BS8236"/>
      <c r="BT8236"/>
      <c r="BU8236"/>
      <c r="BV8236"/>
      <c r="BW8236"/>
      <c r="BX8236"/>
      <c r="BY8236"/>
      <c r="BZ8236"/>
      <c r="CA8236"/>
      <c r="CB8236"/>
      <c r="CC8236"/>
      <c r="CD8236"/>
      <c r="CE8236"/>
      <c r="CF8236"/>
      <c r="CG8236"/>
      <c r="CH8236"/>
      <c r="CI8236"/>
      <c r="CJ8236"/>
    </row>
    <row r="8237" spans="39:88" x14ac:dyDescent="0.3"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  <c r="BF8237"/>
      <c r="BG8237"/>
      <c r="BH8237"/>
      <c r="BI8237"/>
      <c r="BJ8237"/>
      <c r="BK8237"/>
      <c r="BL8237"/>
      <c r="BM8237"/>
      <c r="BN8237"/>
      <c r="BO8237"/>
      <c r="BP8237"/>
      <c r="BQ8237"/>
      <c r="BR8237"/>
      <c r="BS8237"/>
      <c r="BT8237"/>
      <c r="BU8237"/>
      <c r="BV8237"/>
      <c r="BW8237"/>
      <c r="BX8237"/>
      <c r="BY8237"/>
      <c r="BZ8237"/>
      <c r="CA8237"/>
      <c r="CB8237"/>
      <c r="CC8237"/>
      <c r="CD8237"/>
      <c r="CE8237"/>
      <c r="CF8237"/>
      <c r="CG8237"/>
      <c r="CH8237"/>
      <c r="CI8237"/>
      <c r="CJ8237"/>
    </row>
    <row r="8238" spans="39:88" x14ac:dyDescent="0.3"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  <c r="BF8238"/>
      <c r="BG8238"/>
      <c r="BH8238"/>
      <c r="BI8238"/>
      <c r="BJ8238"/>
      <c r="BK8238"/>
      <c r="BL8238"/>
      <c r="BM8238"/>
      <c r="BN8238"/>
      <c r="BO8238"/>
      <c r="BP8238"/>
      <c r="BQ8238"/>
      <c r="BR8238"/>
      <c r="BS8238"/>
      <c r="BT8238"/>
      <c r="BU8238"/>
      <c r="BV8238"/>
      <c r="BW8238"/>
      <c r="BX8238"/>
      <c r="BY8238"/>
      <c r="BZ8238"/>
      <c r="CA8238"/>
      <c r="CB8238"/>
      <c r="CC8238"/>
      <c r="CD8238"/>
      <c r="CE8238"/>
      <c r="CF8238"/>
      <c r="CG8238"/>
      <c r="CH8238"/>
      <c r="CI8238"/>
      <c r="CJ8238"/>
    </row>
    <row r="8239" spans="39:88" x14ac:dyDescent="0.3"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  <c r="BF8239"/>
      <c r="BG8239"/>
      <c r="BH8239"/>
      <c r="BI8239"/>
      <c r="BJ8239"/>
      <c r="BK8239"/>
      <c r="BL8239"/>
      <c r="BM8239"/>
      <c r="BN8239"/>
      <c r="BO8239"/>
      <c r="BP8239"/>
      <c r="BQ8239"/>
      <c r="BR8239"/>
      <c r="BS8239"/>
      <c r="BT8239"/>
      <c r="BU8239"/>
      <c r="BV8239"/>
      <c r="BW8239"/>
      <c r="BX8239"/>
      <c r="BY8239"/>
      <c r="BZ8239"/>
      <c r="CA8239"/>
      <c r="CB8239"/>
      <c r="CC8239"/>
      <c r="CD8239"/>
      <c r="CE8239"/>
      <c r="CF8239"/>
      <c r="CG8239"/>
      <c r="CH8239"/>
      <c r="CI8239"/>
      <c r="CJ8239"/>
    </row>
    <row r="8240" spans="39:88" x14ac:dyDescent="0.3"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  <c r="BF8240"/>
      <c r="BG8240"/>
      <c r="BH8240"/>
      <c r="BI8240"/>
      <c r="BJ8240"/>
      <c r="BK8240"/>
      <c r="BL8240"/>
      <c r="BM8240"/>
      <c r="BN8240"/>
      <c r="BO8240"/>
      <c r="BP8240"/>
      <c r="BQ8240"/>
      <c r="BR8240"/>
      <c r="BS8240"/>
      <c r="BT8240"/>
      <c r="BU8240"/>
      <c r="BV8240"/>
      <c r="BW8240"/>
      <c r="BX8240"/>
      <c r="BY8240"/>
      <c r="BZ8240"/>
      <c r="CA8240"/>
      <c r="CB8240"/>
      <c r="CC8240"/>
      <c r="CD8240"/>
      <c r="CE8240"/>
      <c r="CF8240"/>
      <c r="CG8240"/>
      <c r="CH8240"/>
      <c r="CI8240"/>
      <c r="CJ8240"/>
    </row>
    <row r="8241" spans="39:88" x14ac:dyDescent="0.3"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  <c r="BF8241"/>
      <c r="BG8241"/>
      <c r="BH8241"/>
      <c r="BI8241"/>
      <c r="BJ8241"/>
      <c r="BK8241"/>
      <c r="BL8241"/>
      <c r="BM8241"/>
      <c r="BN8241"/>
      <c r="BO8241"/>
      <c r="BP8241"/>
      <c r="BQ8241"/>
      <c r="BR8241"/>
      <c r="BS8241"/>
      <c r="BT8241"/>
      <c r="BU8241"/>
      <c r="BV8241"/>
      <c r="BW8241"/>
      <c r="BX8241"/>
      <c r="BY8241"/>
      <c r="BZ8241"/>
      <c r="CA8241"/>
      <c r="CB8241"/>
      <c r="CC8241"/>
      <c r="CD8241"/>
      <c r="CE8241"/>
      <c r="CF8241"/>
      <c r="CG8241"/>
      <c r="CH8241"/>
      <c r="CI8241"/>
      <c r="CJ8241"/>
    </row>
    <row r="8242" spans="39:88" x14ac:dyDescent="0.3"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  <c r="BF8242"/>
      <c r="BG8242"/>
      <c r="BH8242"/>
      <c r="BI8242"/>
      <c r="BJ8242"/>
      <c r="BK8242"/>
      <c r="BL8242"/>
      <c r="BM8242"/>
      <c r="BN8242"/>
      <c r="BO8242"/>
      <c r="BP8242"/>
      <c r="BQ8242"/>
      <c r="BR8242"/>
      <c r="BS8242"/>
      <c r="BT8242"/>
      <c r="BU8242"/>
      <c r="BV8242"/>
      <c r="BW8242"/>
      <c r="BX8242"/>
      <c r="BY8242"/>
      <c r="BZ8242"/>
      <c r="CA8242"/>
      <c r="CB8242"/>
      <c r="CC8242"/>
      <c r="CD8242"/>
      <c r="CE8242"/>
      <c r="CF8242"/>
      <c r="CG8242"/>
      <c r="CH8242"/>
      <c r="CI8242"/>
      <c r="CJ8242"/>
    </row>
    <row r="8243" spans="39:88" x14ac:dyDescent="0.3"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  <c r="BF8243"/>
      <c r="BG8243"/>
      <c r="BH8243"/>
      <c r="BI8243"/>
      <c r="BJ8243"/>
      <c r="BK8243"/>
      <c r="BL8243"/>
      <c r="BM8243"/>
      <c r="BN8243"/>
      <c r="BO8243"/>
      <c r="BP8243"/>
      <c r="BQ8243"/>
      <c r="BR8243"/>
      <c r="BS8243"/>
      <c r="BT8243"/>
      <c r="BU8243"/>
      <c r="BV8243"/>
      <c r="BW8243"/>
      <c r="BX8243"/>
      <c r="BY8243"/>
      <c r="BZ8243"/>
      <c r="CA8243"/>
      <c r="CB8243"/>
      <c r="CC8243"/>
      <c r="CD8243"/>
      <c r="CE8243"/>
      <c r="CF8243"/>
      <c r="CG8243"/>
      <c r="CH8243"/>
      <c r="CI8243"/>
      <c r="CJ8243"/>
    </row>
    <row r="8244" spans="39:88" x14ac:dyDescent="0.3"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  <c r="BF8244"/>
      <c r="BG8244"/>
      <c r="BH8244"/>
      <c r="BI8244"/>
      <c r="BJ8244"/>
      <c r="BK8244"/>
      <c r="BL8244"/>
      <c r="BM8244"/>
      <c r="BN8244"/>
      <c r="BO8244"/>
      <c r="BP8244"/>
      <c r="BQ8244"/>
      <c r="BR8244"/>
      <c r="BS8244"/>
      <c r="BT8244"/>
      <c r="BU8244"/>
      <c r="BV8244"/>
      <c r="BW8244"/>
      <c r="BX8244"/>
      <c r="BY8244"/>
      <c r="BZ8244"/>
      <c r="CA8244"/>
      <c r="CB8244"/>
      <c r="CC8244"/>
      <c r="CD8244"/>
      <c r="CE8244"/>
      <c r="CF8244"/>
      <c r="CG8244"/>
      <c r="CH8244"/>
      <c r="CI8244"/>
      <c r="CJ8244"/>
    </row>
    <row r="8245" spans="39:88" x14ac:dyDescent="0.3"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  <c r="BF8245"/>
      <c r="BG8245"/>
      <c r="BH8245"/>
      <c r="BI8245"/>
      <c r="BJ8245"/>
      <c r="BK8245"/>
      <c r="BL8245"/>
      <c r="BM8245"/>
      <c r="BN8245"/>
      <c r="BO8245"/>
      <c r="BP8245"/>
      <c r="BQ8245"/>
      <c r="BR8245"/>
      <c r="BS8245"/>
      <c r="BT8245"/>
      <c r="BU8245"/>
      <c r="BV8245"/>
      <c r="BW8245"/>
      <c r="BX8245"/>
      <c r="BY8245"/>
      <c r="BZ8245"/>
      <c r="CA8245"/>
      <c r="CB8245"/>
      <c r="CC8245"/>
      <c r="CD8245"/>
      <c r="CE8245"/>
      <c r="CF8245"/>
      <c r="CG8245"/>
      <c r="CH8245"/>
      <c r="CI8245"/>
      <c r="CJ8245"/>
    </row>
    <row r="8246" spans="39:88" x14ac:dyDescent="0.3"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  <c r="BF8246"/>
      <c r="BG8246"/>
      <c r="BH8246"/>
      <c r="BI8246"/>
      <c r="BJ8246"/>
      <c r="BK8246"/>
      <c r="BL8246"/>
      <c r="BM8246"/>
      <c r="BN8246"/>
      <c r="BO8246"/>
      <c r="BP8246"/>
      <c r="BQ8246"/>
      <c r="BR8246"/>
      <c r="BS8246"/>
      <c r="BT8246"/>
      <c r="BU8246"/>
      <c r="BV8246"/>
      <c r="BW8246"/>
      <c r="BX8246"/>
      <c r="BY8246"/>
      <c r="BZ8246"/>
      <c r="CA8246"/>
      <c r="CB8246"/>
      <c r="CC8246"/>
      <c r="CD8246"/>
      <c r="CE8246"/>
      <c r="CF8246"/>
      <c r="CG8246"/>
      <c r="CH8246"/>
      <c r="CI8246"/>
      <c r="CJ8246"/>
    </row>
    <row r="8247" spans="39:88" x14ac:dyDescent="0.3"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  <c r="BF8247"/>
      <c r="BG8247"/>
      <c r="BH8247"/>
      <c r="BI8247"/>
      <c r="BJ8247"/>
      <c r="BK8247"/>
      <c r="BL8247"/>
      <c r="BM8247"/>
      <c r="BN8247"/>
      <c r="BO8247"/>
      <c r="BP8247"/>
      <c r="BQ8247"/>
      <c r="BR8247"/>
      <c r="BS8247"/>
      <c r="BT8247"/>
      <c r="BU8247"/>
      <c r="BV8247"/>
      <c r="BW8247"/>
      <c r="BX8247"/>
      <c r="BY8247"/>
      <c r="BZ8247"/>
      <c r="CA8247"/>
      <c r="CB8247"/>
      <c r="CC8247"/>
      <c r="CD8247"/>
      <c r="CE8247"/>
      <c r="CF8247"/>
      <c r="CG8247"/>
      <c r="CH8247"/>
      <c r="CI8247"/>
      <c r="CJ8247"/>
    </row>
    <row r="8248" spans="39:88" x14ac:dyDescent="0.3"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  <c r="BF8248"/>
      <c r="BG8248"/>
      <c r="BH8248"/>
      <c r="BI8248"/>
      <c r="BJ8248"/>
      <c r="BK8248"/>
      <c r="BL8248"/>
      <c r="BM8248"/>
      <c r="BN8248"/>
      <c r="BO8248"/>
      <c r="BP8248"/>
      <c r="BQ8248"/>
      <c r="BR8248"/>
      <c r="BS8248"/>
      <c r="BT8248"/>
      <c r="BU8248"/>
      <c r="BV8248"/>
      <c r="BW8248"/>
      <c r="BX8248"/>
      <c r="BY8248"/>
      <c r="BZ8248"/>
      <c r="CA8248"/>
      <c r="CB8248"/>
      <c r="CC8248"/>
      <c r="CD8248"/>
      <c r="CE8248"/>
      <c r="CF8248"/>
      <c r="CG8248"/>
      <c r="CH8248"/>
      <c r="CI8248"/>
      <c r="CJ8248"/>
    </row>
    <row r="8249" spans="39:88" x14ac:dyDescent="0.3"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  <c r="BF8249"/>
      <c r="BG8249"/>
      <c r="BH8249"/>
      <c r="BI8249"/>
      <c r="BJ8249"/>
      <c r="BK8249"/>
      <c r="BL8249"/>
      <c r="BM8249"/>
      <c r="BN8249"/>
      <c r="BO8249"/>
      <c r="BP8249"/>
      <c r="BQ8249"/>
      <c r="BR8249"/>
      <c r="BS8249"/>
      <c r="BT8249"/>
      <c r="BU8249"/>
      <c r="BV8249"/>
      <c r="BW8249"/>
      <c r="BX8249"/>
      <c r="BY8249"/>
      <c r="BZ8249"/>
      <c r="CA8249"/>
      <c r="CB8249"/>
      <c r="CC8249"/>
      <c r="CD8249"/>
      <c r="CE8249"/>
      <c r="CF8249"/>
      <c r="CG8249"/>
      <c r="CH8249"/>
      <c r="CI8249"/>
      <c r="CJ8249"/>
    </row>
    <row r="8250" spans="39:88" x14ac:dyDescent="0.3"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  <c r="BF8250"/>
      <c r="BG8250"/>
      <c r="BH8250"/>
      <c r="BI8250"/>
      <c r="BJ8250"/>
      <c r="BK8250"/>
      <c r="BL8250"/>
      <c r="BM8250"/>
      <c r="BN8250"/>
      <c r="BO8250"/>
      <c r="BP8250"/>
      <c r="BQ8250"/>
      <c r="BR8250"/>
      <c r="BS8250"/>
      <c r="BT8250"/>
      <c r="BU8250"/>
      <c r="BV8250"/>
      <c r="BW8250"/>
      <c r="BX8250"/>
      <c r="BY8250"/>
      <c r="BZ8250"/>
      <c r="CA8250"/>
      <c r="CB8250"/>
      <c r="CC8250"/>
      <c r="CD8250"/>
      <c r="CE8250"/>
      <c r="CF8250"/>
      <c r="CG8250"/>
      <c r="CH8250"/>
      <c r="CI8250"/>
      <c r="CJ8250"/>
    </row>
    <row r="8251" spans="39:88" x14ac:dyDescent="0.3"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  <c r="BF8251"/>
      <c r="BG8251"/>
      <c r="BH8251"/>
      <c r="BI8251"/>
      <c r="BJ8251"/>
      <c r="BK8251"/>
      <c r="BL8251"/>
      <c r="BM8251"/>
      <c r="BN8251"/>
      <c r="BO8251"/>
      <c r="BP8251"/>
      <c r="BQ8251"/>
      <c r="BR8251"/>
      <c r="BS8251"/>
      <c r="BT8251"/>
      <c r="BU8251"/>
      <c r="BV8251"/>
      <c r="BW8251"/>
      <c r="BX8251"/>
      <c r="BY8251"/>
      <c r="BZ8251"/>
      <c r="CA8251"/>
      <c r="CB8251"/>
      <c r="CC8251"/>
      <c r="CD8251"/>
      <c r="CE8251"/>
      <c r="CF8251"/>
      <c r="CG8251"/>
      <c r="CH8251"/>
      <c r="CI8251"/>
      <c r="CJ8251"/>
    </row>
    <row r="8252" spans="39:88" x14ac:dyDescent="0.3"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  <c r="BF8252"/>
      <c r="BG8252"/>
      <c r="BH8252"/>
      <c r="BI8252"/>
      <c r="BJ8252"/>
      <c r="BK8252"/>
      <c r="BL8252"/>
      <c r="BM8252"/>
      <c r="BN8252"/>
      <c r="BO8252"/>
      <c r="BP8252"/>
      <c r="BQ8252"/>
      <c r="BR8252"/>
      <c r="BS8252"/>
      <c r="BT8252"/>
      <c r="BU8252"/>
      <c r="BV8252"/>
      <c r="BW8252"/>
      <c r="BX8252"/>
      <c r="BY8252"/>
      <c r="BZ8252"/>
      <c r="CA8252"/>
      <c r="CB8252"/>
      <c r="CC8252"/>
      <c r="CD8252"/>
      <c r="CE8252"/>
      <c r="CF8252"/>
      <c r="CG8252"/>
      <c r="CH8252"/>
      <c r="CI8252"/>
      <c r="CJ8252"/>
    </row>
    <row r="8253" spans="39:88" x14ac:dyDescent="0.3"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  <c r="BF8253"/>
      <c r="BG8253"/>
      <c r="BH8253"/>
      <c r="BI8253"/>
      <c r="BJ8253"/>
      <c r="BK8253"/>
      <c r="BL8253"/>
      <c r="BM8253"/>
      <c r="BN8253"/>
      <c r="BO8253"/>
      <c r="BP8253"/>
      <c r="BQ8253"/>
      <c r="BR8253"/>
      <c r="BS8253"/>
      <c r="BT8253"/>
      <c r="BU8253"/>
      <c r="BV8253"/>
      <c r="BW8253"/>
      <c r="BX8253"/>
      <c r="BY8253"/>
      <c r="BZ8253"/>
      <c r="CA8253"/>
      <c r="CB8253"/>
      <c r="CC8253"/>
      <c r="CD8253"/>
      <c r="CE8253"/>
      <c r="CF8253"/>
      <c r="CG8253"/>
      <c r="CH8253"/>
      <c r="CI8253"/>
      <c r="CJ8253"/>
    </row>
    <row r="8254" spans="39:88" x14ac:dyDescent="0.3"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  <c r="BF8254"/>
      <c r="BG8254"/>
      <c r="BH8254"/>
      <c r="BI8254"/>
      <c r="BJ8254"/>
      <c r="BK8254"/>
      <c r="BL8254"/>
      <c r="BM8254"/>
      <c r="BN8254"/>
      <c r="BO8254"/>
      <c r="BP8254"/>
      <c r="BQ8254"/>
      <c r="BR8254"/>
      <c r="BS8254"/>
      <c r="BT8254"/>
      <c r="BU8254"/>
      <c r="BV8254"/>
      <c r="BW8254"/>
      <c r="BX8254"/>
      <c r="BY8254"/>
      <c r="BZ8254"/>
      <c r="CA8254"/>
      <c r="CB8254"/>
      <c r="CC8254"/>
      <c r="CD8254"/>
      <c r="CE8254"/>
      <c r="CF8254"/>
      <c r="CG8254"/>
      <c r="CH8254"/>
      <c r="CI8254"/>
      <c r="CJ8254"/>
    </row>
    <row r="8255" spans="39:88" x14ac:dyDescent="0.3"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  <c r="BF8255"/>
      <c r="BG8255"/>
      <c r="BH8255"/>
      <c r="BI8255"/>
      <c r="BJ8255"/>
      <c r="BK8255"/>
      <c r="BL8255"/>
      <c r="BM8255"/>
      <c r="BN8255"/>
      <c r="BO8255"/>
      <c r="BP8255"/>
      <c r="BQ8255"/>
      <c r="BR8255"/>
      <c r="BS8255"/>
      <c r="BT8255"/>
      <c r="BU8255"/>
      <c r="BV8255"/>
      <c r="BW8255"/>
      <c r="BX8255"/>
      <c r="BY8255"/>
      <c r="BZ8255"/>
      <c r="CA8255"/>
      <c r="CB8255"/>
      <c r="CC8255"/>
      <c r="CD8255"/>
      <c r="CE8255"/>
      <c r="CF8255"/>
      <c r="CG8255"/>
      <c r="CH8255"/>
      <c r="CI8255"/>
      <c r="CJ8255"/>
    </row>
    <row r="8256" spans="39:88" x14ac:dyDescent="0.3"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  <c r="BF8256"/>
      <c r="BG8256"/>
      <c r="BH8256"/>
      <c r="BI8256"/>
      <c r="BJ8256"/>
      <c r="BK8256"/>
      <c r="BL8256"/>
      <c r="BM8256"/>
      <c r="BN8256"/>
      <c r="BO8256"/>
      <c r="BP8256"/>
      <c r="BQ8256"/>
      <c r="BR8256"/>
      <c r="BS8256"/>
      <c r="BT8256"/>
      <c r="BU8256"/>
      <c r="BV8256"/>
      <c r="BW8256"/>
      <c r="BX8256"/>
      <c r="BY8256"/>
      <c r="BZ8256"/>
      <c r="CA8256"/>
      <c r="CB8256"/>
      <c r="CC8256"/>
      <c r="CD8256"/>
      <c r="CE8256"/>
      <c r="CF8256"/>
      <c r="CG8256"/>
      <c r="CH8256"/>
      <c r="CI8256"/>
      <c r="CJ8256"/>
    </row>
    <row r="8257" spans="39:88" x14ac:dyDescent="0.3"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  <c r="BF8257"/>
      <c r="BG8257"/>
      <c r="BH8257"/>
      <c r="BI8257"/>
      <c r="BJ8257"/>
      <c r="BK8257"/>
      <c r="BL8257"/>
      <c r="BM8257"/>
      <c r="BN8257"/>
      <c r="BO8257"/>
      <c r="BP8257"/>
      <c r="BQ8257"/>
      <c r="BR8257"/>
      <c r="BS8257"/>
      <c r="BT8257"/>
      <c r="BU8257"/>
      <c r="BV8257"/>
      <c r="BW8257"/>
      <c r="BX8257"/>
      <c r="BY8257"/>
      <c r="BZ8257"/>
      <c r="CA8257"/>
      <c r="CB8257"/>
      <c r="CC8257"/>
      <c r="CD8257"/>
      <c r="CE8257"/>
      <c r="CF8257"/>
      <c r="CG8257"/>
      <c r="CH8257"/>
      <c r="CI8257"/>
      <c r="CJ8257"/>
    </row>
    <row r="8258" spans="39:88" x14ac:dyDescent="0.3"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  <c r="BF8258"/>
      <c r="BG8258"/>
      <c r="BH8258"/>
      <c r="BI8258"/>
      <c r="BJ8258"/>
      <c r="BK8258"/>
      <c r="BL8258"/>
      <c r="BM8258"/>
      <c r="BN8258"/>
      <c r="BO8258"/>
      <c r="BP8258"/>
      <c r="BQ8258"/>
      <c r="BR8258"/>
      <c r="BS8258"/>
      <c r="BT8258"/>
      <c r="BU8258"/>
      <c r="BV8258"/>
      <c r="BW8258"/>
      <c r="BX8258"/>
      <c r="BY8258"/>
      <c r="BZ8258"/>
      <c r="CA8258"/>
      <c r="CB8258"/>
      <c r="CC8258"/>
      <c r="CD8258"/>
      <c r="CE8258"/>
      <c r="CF8258"/>
      <c r="CG8258"/>
      <c r="CH8258"/>
      <c r="CI8258"/>
      <c r="CJ8258"/>
    </row>
    <row r="8259" spans="39:88" x14ac:dyDescent="0.3"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  <c r="BF8259"/>
      <c r="BG8259"/>
      <c r="BH8259"/>
      <c r="BI8259"/>
      <c r="BJ8259"/>
      <c r="BK8259"/>
      <c r="BL8259"/>
      <c r="BM8259"/>
      <c r="BN8259"/>
      <c r="BO8259"/>
      <c r="BP8259"/>
      <c r="BQ8259"/>
      <c r="BR8259"/>
      <c r="BS8259"/>
      <c r="BT8259"/>
      <c r="BU8259"/>
      <c r="BV8259"/>
      <c r="BW8259"/>
      <c r="BX8259"/>
      <c r="BY8259"/>
      <c r="BZ8259"/>
      <c r="CA8259"/>
      <c r="CB8259"/>
      <c r="CC8259"/>
      <c r="CD8259"/>
      <c r="CE8259"/>
      <c r="CF8259"/>
      <c r="CG8259"/>
      <c r="CH8259"/>
      <c r="CI8259"/>
      <c r="CJ8259"/>
    </row>
    <row r="8260" spans="39:88" x14ac:dyDescent="0.3"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  <c r="BF8260"/>
      <c r="BG8260"/>
      <c r="BH8260"/>
      <c r="BI8260"/>
      <c r="BJ8260"/>
      <c r="BK8260"/>
      <c r="BL8260"/>
      <c r="BM8260"/>
      <c r="BN8260"/>
      <c r="BO8260"/>
      <c r="BP8260"/>
      <c r="BQ8260"/>
      <c r="BR8260"/>
      <c r="BS8260"/>
      <c r="BT8260"/>
      <c r="BU8260"/>
      <c r="BV8260"/>
      <c r="BW8260"/>
      <c r="BX8260"/>
      <c r="BY8260"/>
      <c r="BZ8260"/>
      <c r="CA8260"/>
      <c r="CB8260"/>
      <c r="CC8260"/>
      <c r="CD8260"/>
      <c r="CE8260"/>
      <c r="CF8260"/>
      <c r="CG8260"/>
      <c r="CH8260"/>
      <c r="CI8260"/>
      <c r="CJ8260"/>
    </row>
    <row r="8261" spans="39:88" x14ac:dyDescent="0.3"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  <c r="BF8261"/>
      <c r="BG8261"/>
      <c r="BH8261"/>
      <c r="BI8261"/>
      <c r="BJ8261"/>
      <c r="BK8261"/>
      <c r="BL8261"/>
      <c r="BM8261"/>
      <c r="BN8261"/>
      <c r="BO8261"/>
      <c r="BP8261"/>
      <c r="BQ8261"/>
      <c r="BR8261"/>
      <c r="BS8261"/>
      <c r="BT8261"/>
      <c r="BU8261"/>
      <c r="BV8261"/>
      <c r="BW8261"/>
      <c r="BX8261"/>
      <c r="BY8261"/>
      <c r="BZ8261"/>
      <c r="CA8261"/>
      <c r="CB8261"/>
      <c r="CC8261"/>
      <c r="CD8261"/>
      <c r="CE8261"/>
      <c r="CF8261"/>
      <c r="CG8261"/>
      <c r="CH8261"/>
      <c r="CI8261"/>
      <c r="CJ8261"/>
    </row>
    <row r="8262" spans="39:88" x14ac:dyDescent="0.3"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  <c r="BF8262"/>
      <c r="BG8262"/>
      <c r="BH8262"/>
      <c r="BI8262"/>
      <c r="BJ8262"/>
      <c r="BK8262"/>
      <c r="BL8262"/>
      <c r="BM8262"/>
      <c r="BN8262"/>
      <c r="BO8262"/>
      <c r="BP8262"/>
      <c r="BQ8262"/>
      <c r="BR8262"/>
      <c r="BS8262"/>
      <c r="BT8262"/>
      <c r="BU8262"/>
      <c r="BV8262"/>
      <c r="BW8262"/>
      <c r="BX8262"/>
      <c r="BY8262"/>
      <c r="BZ8262"/>
      <c r="CA8262"/>
      <c r="CB8262"/>
      <c r="CC8262"/>
      <c r="CD8262"/>
      <c r="CE8262"/>
      <c r="CF8262"/>
      <c r="CG8262"/>
      <c r="CH8262"/>
      <c r="CI8262"/>
      <c r="CJ8262"/>
    </row>
    <row r="8263" spans="39:88" x14ac:dyDescent="0.3"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  <c r="BF8263"/>
      <c r="BG8263"/>
      <c r="BH8263"/>
      <c r="BI8263"/>
      <c r="BJ8263"/>
      <c r="BK8263"/>
      <c r="BL8263"/>
      <c r="BM8263"/>
      <c r="BN8263"/>
      <c r="BO8263"/>
      <c r="BP8263"/>
      <c r="BQ8263"/>
      <c r="BR8263"/>
      <c r="BS8263"/>
      <c r="BT8263"/>
      <c r="BU8263"/>
      <c r="BV8263"/>
      <c r="BW8263"/>
      <c r="BX8263"/>
      <c r="BY8263"/>
      <c r="BZ8263"/>
      <c r="CA8263"/>
      <c r="CB8263"/>
      <c r="CC8263"/>
      <c r="CD8263"/>
      <c r="CE8263"/>
      <c r="CF8263"/>
      <c r="CG8263"/>
      <c r="CH8263"/>
      <c r="CI8263"/>
      <c r="CJ8263"/>
    </row>
    <row r="8264" spans="39:88" x14ac:dyDescent="0.3"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  <c r="BF8264"/>
      <c r="BG8264"/>
      <c r="BH8264"/>
      <c r="BI8264"/>
      <c r="BJ8264"/>
      <c r="BK8264"/>
      <c r="BL8264"/>
      <c r="BM8264"/>
      <c r="BN8264"/>
      <c r="BO8264"/>
      <c r="BP8264"/>
      <c r="BQ8264"/>
      <c r="BR8264"/>
      <c r="BS8264"/>
      <c r="BT8264"/>
      <c r="BU8264"/>
      <c r="BV8264"/>
      <c r="BW8264"/>
      <c r="BX8264"/>
      <c r="BY8264"/>
      <c r="BZ8264"/>
      <c r="CA8264"/>
      <c r="CB8264"/>
      <c r="CC8264"/>
      <c r="CD8264"/>
      <c r="CE8264"/>
      <c r="CF8264"/>
      <c r="CG8264"/>
      <c r="CH8264"/>
      <c r="CI8264"/>
      <c r="CJ8264"/>
    </row>
    <row r="8265" spans="39:88" x14ac:dyDescent="0.3"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  <c r="BF8265"/>
      <c r="BG8265"/>
      <c r="BH8265"/>
      <c r="BI8265"/>
      <c r="BJ8265"/>
      <c r="BK8265"/>
      <c r="BL8265"/>
      <c r="BM8265"/>
      <c r="BN8265"/>
      <c r="BO8265"/>
      <c r="BP8265"/>
      <c r="BQ8265"/>
      <c r="BR8265"/>
      <c r="BS8265"/>
      <c r="BT8265"/>
      <c r="BU8265"/>
      <c r="BV8265"/>
      <c r="BW8265"/>
      <c r="BX8265"/>
      <c r="BY8265"/>
      <c r="BZ8265"/>
      <c r="CA8265"/>
      <c r="CB8265"/>
      <c r="CC8265"/>
      <c r="CD8265"/>
      <c r="CE8265"/>
      <c r="CF8265"/>
      <c r="CG8265"/>
      <c r="CH8265"/>
      <c r="CI8265"/>
      <c r="CJ8265"/>
    </row>
    <row r="8266" spans="39:88" x14ac:dyDescent="0.3"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  <c r="BF8266"/>
      <c r="BG8266"/>
      <c r="BH8266"/>
      <c r="BI8266"/>
      <c r="BJ8266"/>
      <c r="BK8266"/>
      <c r="BL8266"/>
      <c r="BM8266"/>
      <c r="BN8266"/>
      <c r="BO8266"/>
      <c r="BP8266"/>
      <c r="BQ8266"/>
      <c r="BR8266"/>
      <c r="BS8266"/>
      <c r="BT8266"/>
      <c r="BU8266"/>
      <c r="BV8266"/>
      <c r="BW8266"/>
      <c r="BX8266"/>
      <c r="BY8266"/>
      <c r="BZ8266"/>
      <c r="CA8266"/>
      <c r="CB8266"/>
      <c r="CC8266"/>
      <c r="CD8266"/>
      <c r="CE8266"/>
      <c r="CF8266"/>
      <c r="CG8266"/>
      <c r="CH8266"/>
      <c r="CI8266"/>
      <c r="CJ8266"/>
    </row>
    <row r="8267" spans="39:88" x14ac:dyDescent="0.3"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  <c r="BF8267"/>
      <c r="BG8267"/>
      <c r="BH8267"/>
      <c r="BI8267"/>
      <c r="BJ8267"/>
      <c r="BK8267"/>
      <c r="BL8267"/>
      <c r="BM8267"/>
      <c r="BN8267"/>
      <c r="BO8267"/>
      <c r="BP8267"/>
      <c r="BQ8267"/>
      <c r="BR8267"/>
      <c r="BS8267"/>
      <c r="BT8267"/>
      <c r="BU8267"/>
      <c r="BV8267"/>
      <c r="BW8267"/>
      <c r="BX8267"/>
      <c r="BY8267"/>
      <c r="BZ8267"/>
      <c r="CA8267"/>
      <c r="CB8267"/>
      <c r="CC8267"/>
      <c r="CD8267"/>
      <c r="CE8267"/>
      <c r="CF8267"/>
      <c r="CG8267"/>
      <c r="CH8267"/>
      <c r="CI8267"/>
      <c r="CJ8267"/>
    </row>
    <row r="8268" spans="39:88" x14ac:dyDescent="0.3"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  <c r="BF8268"/>
      <c r="BG8268"/>
      <c r="BH8268"/>
      <c r="BI8268"/>
      <c r="BJ8268"/>
      <c r="BK8268"/>
      <c r="BL8268"/>
      <c r="BM8268"/>
      <c r="BN8268"/>
      <c r="BO8268"/>
      <c r="BP8268"/>
      <c r="BQ8268"/>
      <c r="BR8268"/>
      <c r="BS8268"/>
      <c r="BT8268"/>
      <c r="BU8268"/>
      <c r="BV8268"/>
      <c r="BW8268"/>
      <c r="BX8268"/>
      <c r="BY8268"/>
      <c r="BZ8268"/>
      <c r="CA8268"/>
      <c r="CB8268"/>
      <c r="CC8268"/>
      <c r="CD8268"/>
      <c r="CE8268"/>
      <c r="CF8268"/>
      <c r="CG8268"/>
      <c r="CH8268"/>
      <c r="CI8268"/>
      <c r="CJ8268"/>
    </row>
    <row r="8269" spans="39:88" x14ac:dyDescent="0.3"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  <c r="BF8269"/>
      <c r="BG8269"/>
      <c r="BH8269"/>
      <c r="BI8269"/>
      <c r="BJ8269"/>
      <c r="BK8269"/>
      <c r="BL8269"/>
      <c r="BM8269"/>
      <c r="BN8269"/>
      <c r="BO8269"/>
      <c r="BP8269"/>
      <c r="BQ8269"/>
      <c r="BR8269"/>
      <c r="BS8269"/>
      <c r="BT8269"/>
      <c r="BU8269"/>
      <c r="BV8269"/>
      <c r="BW8269"/>
      <c r="BX8269"/>
      <c r="BY8269"/>
      <c r="BZ8269"/>
      <c r="CA8269"/>
      <c r="CB8269"/>
      <c r="CC8269"/>
      <c r="CD8269"/>
      <c r="CE8269"/>
      <c r="CF8269"/>
      <c r="CG8269"/>
      <c r="CH8269"/>
      <c r="CI8269"/>
      <c r="CJ8269"/>
    </row>
    <row r="8270" spans="39:88" x14ac:dyDescent="0.3"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  <c r="BF8270"/>
      <c r="BG8270"/>
      <c r="BH8270"/>
      <c r="BI8270"/>
      <c r="BJ8270"/>
      <c r="BK8270"/>
      <c r="BL8270"/>
      <c r="BM8270"/>
      <c r="BN8270"/>
      <c r="BO8270"/>
      <c r="BP8270"/>
      <c r="BQ8270"/>
      <c r="BR8270"/>
      <c r="BS8270"/>
      <c r="BT8270"/>
      <c r="BU8270"/>
      <c r="BV8270"/>
      <c r="BW8270"/>
      <c r="BX8270"/>
      <c r="BY8270"/>
      <c r="BZ8270"/>
      <c r="CA8270"/>
      <c r="CB8270"/>
      <c r="CC8270"/>
      <c r="CD8270"/>
      <c r="CE8270"/>
      <c r="CF8270"/>
      <c r="CG8270"/>
      <c r="CH8270"/>
      <c r="CI8270"/>
      <c r="CJ8270"/>
    </row>
    <row r="8271" spans="39:88" x14ac:dyDescent="0.3"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  <c r="BF8271"/>
      <c r="BG8271"/>
      <c r="BH8271"/>
      <c r="BI8271"/>
      <c r="BJ8271"/>
      <c r="BK8271"/>
      <c r="BL8271"/>
      <c r="BM8271"/>
      <c r="BN8271"/>
      <c r="BO8271"/>
      <c r="BP8271"/>
      <c r="BQ8271"/>
      <c r="BR8271"/>
      <c r="BS8271"/>
      <c r="BT8271"/>
      <c r="BU8271"/>
      <c r="BV8271"/>
      <c r="BW8271"/>
      <c r="BX8271"/>
      <c r="BY8271"/>
      <c r="BZ8271"/>
      <c r="CA8271"/>
      <c r="CB8271"/>
      <c r="CC8271"/>
      <c r="CD8271"/>
      <c r="CE8271"/>
      <c r="CF8271"/>
      <c r="CG8271"/>
      <c r="CH8271"/>
      <c r="CI8271"/>
      <c r="CJ8271"/>
    </row>
    <row r="8272" spans="39:88" x14ac:dyDescent="0.3"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  <c r="BF8272"/>
      <c r="BG8272"/>
      <c r="BH8272"/>
      <c r="BI8272"/>
      <c r="BJ8272"/>
      <c r="BK8272"/>
      <c r="BL8272"/>
      <c r="BM8272"/>
      <c r="BN8272"/>
      <c r="BO8272"/>
      <c r="BP8272"/>
      <c r="BQ8272"/>
      <c r="BR8272"/>
      <c r="BS8272"/>
      <c r="BT8272"/>
      <c r="BU8272"/>
      <c r="BV8272"/>
      <c r="BW8272"/>
      <c r="BX8272"/>
      <c r="BY8272"/>
      <c r="BZ8272"/>
      <c r="CA8272"/>
      <c r="CB8272"/>
      <c r="CC8272"/>
      <c r="CD8272"/>
      <c r="CE8272"/>
      <c r="CF8272"/>
      <c r="CG8272"/>
      <c r="CH8272"/>
      <c r="CI8272"/>
      <c r="CJ8272"/>
    </row>
    <row r="8273" spans="39:88" x14ac:dyDescent="0.3"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  <c r="BF8273"/>
      <c r="BG8273"/>
      <c r="BH8273"/>
      <c r="BI8273"/>
      <c r="BJ8273"/>
      <c r="BK8273"/>
      <c r="BL8273"/>
      <c r="BM8273"/>
      <c r="BN8273"/>
      <c r="BO8273"/>
      <c r="BP8273"/>
      <c r="BQ8273"/>
      <c r="BR8273"/>
      <c r="BS8273"/>
      <c r="BT8273"/>
      <c r="BU8273"/>
      <c r="BV8273"/>
      <c r="BW8273"/>
      <c r="BX8273"/>
      <c r="BY8273"/>
      <c r="BZ8273"/>
      <c r="CA8273"/>
      <c r="CB8273"/>
      <c r="CC8273"/>
      <c r="CD8273"/>
      <c r="CE8273"/>
      <c r="CF8273"/>
      <c r="CG8273"/>
      <c r="CH8273"/>
      <c r="CI8273"/>
      <c r="CJ8273"/>
    </row>
    <row r="8274" spans="39:88" x14ac:dyDescent="0.3"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  <c r="BF8274"/>
      <c r="BG8274"/>
      <c r="BH8274"/>
      <c r="BI8274"/>
      <c r="BJ8274"/>
      <c r="BK8274"/>
      <c r="BL8274"/>
      <c r="BM8274"/>
      <c r="BN8274"/>
      <c r="BO8274"/>
      <c r="BP8274"/>
      <c r="BQ8274"/>
      <c r="BR8274"/>
      <c r="BS8274"/>
      <c r="BT8274"/>
      <c r="BU8274"/>
      <c r="BV8274"/>
      <c r="BW8274"/>
      <c r="BX8274"/>
      <c r="BY8274"/>
      <c r="BZ8274"/>
      <c r="CA8274"/>
      <c r="CB8274"/>
      <c r="CC8274"/>
      <c r="CD8274"/>
      <c r="CE8274"/>
      <c r="CF8274"/>
      <c r="CG8274"/>
      <c r="CH8274"/>
      <c r="CI8274"/>
      <c r="CJ8274"/>
    </row>
    <row r="8275" spans="39:88" x14ac:dyDescent="0.3"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  <c r="BF8275"/>
      <c r="BG8275"/>
      <c r="BH8275"/>
      <c r="BI8275"/>
      <c r="BJ8275"/>
      <c r="BK8275"/>
      <c r="BL8275"/>
      <c r="BM8275"/>
      <c r="BN8275"/>
      <c r="BO8275"/>
      <c r="BP8275"/>
      <c r="BQ8275"/>
      <c r="BR8275"/>
      <c r="BS8275"/>
      <c r="BT8275"/>
      <c r="BU8275"/>
      <c r="BV8275"/>
      <c r="BW8275"/>
      <c r="BX8275"/>
      <c r="BY8275"/>
      <c r="BZ8275"/>
      <c r="CA8275"/>
      <c r="CB8275"/>
      <c r="CC8275"/>
      <c r="CD8275"/>
      <c r="CE8275"/>
      <c r="CF8275"/>
      <c r="CG8275"/>
      <c r="CH8275"/>
      <c r="CI8275"/>
      <c r="CJ8275"/>
    </row>
    <row r="8276" spans="39:88" x14ac:dyDescent="0.3"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  <c r="BF8276"/>
      <c r="BG8276"/>
      <c r="BH8276"/>
      <c r="BI8276"/>
      <c r="BJ8276"/>
      <c r="BK8276"/>
      <c r="BL8276"/>
      <c r="BM8276"/>
      <c r="BN8276"/>
      <c r="BO8276"/>
      <c r="BP8276"/>
      <c r="BQ8276"/>
      <c r="BR8276"/>
      <c r="BS8276"/>
      <c r="BT8276"/>
      <c r="BU8276"/>
      <c r="BV8276"/>
      <c r="BW8276"/>
      <c r="BX8276"/>
      <c r="BY8276"/>
      <c r="BZ8276"/>
      <c r="CA8276"/>
      <c r="CB8276"/>
      <c r="CC8276"/>
      <c r="CD8276"/>
      <c r="CE8276"/>
      <c r="CF8276"/>
      <c r="CG8276"/>
      <c r="CH8276"/>
      <c r="CI8276"/>
      <c r="CJ8276"/>
    </row>
    <row r="8277" spans="39:88" x14ac:dyDescent="0.3"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  <c r="BF8277"/>
      <c r="BG8277"/>
      <c r="BH8277"/>
      <c r="BI8277"/>
      <c r="BJ8277"/>
      <c r="BK8277"/>
      <c r="BL8277"/>
      <c r="BM8277"/>
      <c r="BN8277"/>
      <c r="BO8277"/>
      <c r="BP8277"/>
      <c r="BQ8277"/>
      <c r="BR8277"/>
      <c r="BS8277"/>
      <c r="BT8277"/>
      <c r="BU8277"/>
      <c r="BV8277"/>
      <c r="BW8277"/>
      <c r="BX8277"/>
      <c r="BY8277"/>
      <c r="BZ8277"/>
      <c r="CA8277"/>
      <c r="CB8277"/>
      <c r="CC8277"/>
      <c r="CD8277"/>
      <c r="CE8277"/>
      <c r="CF8277"/>
      <c r="CG8277"/>
      <c r="CH8277"/>
      <c r="CI8277"/>
      <c r="CJ8277"/>
    </row>
    <row r="8278" spans="39:88" x14ac:dyDescent="0.3"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  <c r="BF8278"/>
      <c r="BG8278"/>
      <c r="BH8278"/>
      <c r="BI8278"/>
      <c r="BJ8278"/>
      <c r="BK8278"/>
      <c r="BL8278"/>
      <c r="BM8278"/>
      <c r="BN8278"/>
      <c r="BO8278"/>
      <c r="BP8278"/>
      <c r="BQ8278"/>
      <c r="BR8278"/>
      <c r="BS8278"/>
      <c r="BT8278"/>
      <c r="BU8278"/>
      <c r="BV8278"/>
      <c r="BW8278"/>
      <c r="BX8278"/>
      <c r="BY8278"/>
      <c r="BZ8278"/>
      <c r="CA8278"/>
      <c r="CB8278"/>
      <c r="CC8278"/>
      <c r="CD8278"/>
      <c r="CE8278"/>
      <c r="CF8278"/>
      <c r="CG8278"/>
      <c r="CH8278"/>
      <c r="CI8278"/>
      <c r="CJ8278"/>
    </row>
    <row r="8279" spans="39:88" x14ac:dyDescent="0.3"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  <c r="BF8279"/>
      <c r="BG8279"/>
      <c r="BH8279"/>
      <c r="BI8279"/>
      <c r="BJ8279"/>
      <c r="BK8279"/>
      <c r="BL8279"/>
      <c r="BM8279"/>
      <c r="BN8279"/>
      <c r="BO8279"/>
      <c r="BP8279"/>
      <c r="BQ8279"/>
      <c r="BR8279"/>
      <c r="BS8279"/>
      <c r="BT8279"/>
      <c r="BU8279"/>
      <c r="BV8279"/>
      <c r="BW8279"/>
      <c r="BX8279"/>
      <c r="BY8279"/>
      <c r="BZ8279"/>
      <c r="CA8279"/>
      <c r="CB8279"/>
      <c r="CC8279"/>
      <c r="CD8279"/>
      <c r="CE8279"/>
      <c r="CF8279"/>
      <c r="CG8279"/>
      <c r="CH8279"/>
      <c r="CI8279"/>
      <c r="CJ8279"/>
    </row>
    <row r="8280" spans="39:88" x14ac:dyDescent="0.3"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  <c r="BF8280"/>
      <c r="BG8280"/>
      <c r="BH8280"/>
      <c r="BI8280"/>
      <c r="BJ8280"/>
      <c r="BK8280"/>
      <c r="BL8280"/>
      <c r="BM8280"/>
      <c r="BN8280"/>
      <c r="BO8280"/>
      <c r="BP8280"/>
      <c r="BQ8280"/>
      <c r="BR8280"/>
      <c r="BS8280"/>
      <c r="BT8280"/>
      <c r="BU8280"/>
      <c r="BV8280"/>
      <c r="BW8280"/>
      <c r="BX8280"/>
      <c r="BY8280"/>
      <c r="BZ8280"/>
      <c r="CA8280"/>
      <c r="CB8280"/>
      <c r="CC8280"/>
      <c r="CD8280"/>
      <c r="CE8280"/>
      <c r="CF8280"/>
      <c r="CG8280"/>
      <c r="CH8280"/>
      <c r="CI8280"/>
      <c r="CJ8280"/>
    </row>
    <row r="8281" spans="39:88" x14ac:dyDescent="0.3"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  <c r="BF8281"/>
      <c r="BG8281"/>
      <c r="BH8281"/>
      <c r="BI8281"/>
      <c r="BJ8281"/>
      <c r="BK8281"/>
      <c r="BL8281"/>
      <c r="BM8281"/>
      <c r="BN8281"/>
      <c r="BO8281"/>
      <c r="BP8281"/>
      <c r="BQ8281"/>
      <c r="BR8281"/>
      <c r="BS8281"/>
      <c r="BT8281"/>
      <c r="BU8281"/>
      <c r="BV8281"/>
      <c r="BW8281"/>
      <c r="BX8281"/>
      <c r="BY8281"/>
      <c r="BZ8281"/>
      <c r="CA8281"/>
      <c r="CB8281"/>
      <c r="CC8281"/>
      <c r="CD8281"/>
      <c r="CE8281"/>
      <c r="CF8281"/>
      <c r="CG8281"/>
      <c r="CH8281"/>
      <c r="CI8281"/>
      <c r="CJ8281"/>
    </row>
    <row r="8282" spans="39:88" x14ac:dyDescent="0.3"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  <c r="BF8282"/>
      <c r="BG8282"/>
      <c r="BH8282"/>
      <c r="BI8282"/>
      <c r="BJ8282"/>
      <c r="BK8282"/>
      <c r="BL8282"/>
      <c r="BM8282"/>
      <c r="BN8282"/>
      <c r="BO8282"/>
      <c r="BP8282"/>
      <c r="BQ8282"/>
      <c r="BR8282"/>
      <c r="BS8282"/>
      <c r="BT8282"/>
      <c r="BU8282"/>
      <c r="BV8282"/>
      <c r="BW8282"/>
      <c r="BX8282"/>
      <c r="BY8282"/>
      <c r="BZ8282"/>
      <c r="CA8282"/>
      <c r="CB8282"/>
      <c r="CC8282"/>
      <c r="CD8282"/>
      <c r="CE8282"/>
      <c r="CF8282"/>
      <c r="CG8282"/>
      <c r="CH8282"/>
      <c r="CI8282"/>
      <c r="CJ8282"/>
    </row>
    <row r="8283" spans="39:88" x14ac:dyDescent="0.3"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  <c r="BF8283"/>
      <c r="BG8283"/>
      <c r="BH8283"/>
      <c r="BI8283"/>
      <c r="BJ8283"/>
      <c r="BK8283"/>
      <c r="BL8283"/>
      <c r="BM8283"/>
      <c r="BN8283"/>
      <c r="BO8283"/>
      <c r="BP8283"/>
      <c r="BQ8283"/>
      <c r="BR8283"/>
      <c r="BS8283"/>
      <c r="BT8283"/>
      <c r="BU8283"/>
      <c r="BV8283"/>
      <c r="BW8283"/>
      <c r="BX8283"/>
      <c r="BY8283"/>
      <c r="BZ8283"/>
      <c r="CA8283"/>
      <c r="CB8283"/>
      <c r="CC8283"/>
      <c r="CD8283"/>
      <c r="CE8283"/>
      <c r="CF8283"/>
      <c r="CG8283"/>
      <c r="CH8283"/>
      <c r="CI8283"/>
      <c r="CJ8283"/>
    </row>
    <row r="8284" spans="39:88" x14ac:dyDescent="0.3"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  <c r="BF8284"/>
      <c r="BG8284"/>
      <c r="BH8284"/>
      <c r="BI8284"/>
      <c r="BJ8284"/>
      <c r="BK8284"/>
      <c r="BL8284"/>
      <c r="BM8284"/>
      <c r="BN8284"/>
      <c r="BO8284"/>
      <c r="BP8284"/>
      <c r="BQ8284"/>
      <c r="BR8284"/>
      <c r="BS8284"/>
      <c r="BT8284"/>
      <c r="BU8284"/>
      <c r="BV8284"/>
      <c r="BW8284"/>
      <c r="BX8284"/>
      <c r="BY8284"/>
      <c r="BZ8284"/>
      <c r="CA8284"/>
      <c r="CB8284"/>
      <c r="CC8284"/>
      <c r="CD8284"/>
      <c r="CE8284"/>
      <c r="CF8284"/>
      <c r="CG8284"/>
      <c r="CH8284"/>
      <c r="CI8284"/>
      <c r="CJ8284"/>
    </row>
    <row r="8285" spans="39:88" x14ac:dyDescent="0.3"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  <c r="BF8285"/>
      <c r="BG8285"/>
      <c r="BH8285"/>
      <c r="BI8285"/>
      <c r="BJ8285"/>
      <c r="BK8285"/>
      <c r="BL8285"/>
      <c r="BM8285"/>
      <c r="BN8285"/>
      <c r="BO8285"/>
      <c r="BP8285"/>
      <c r="BQ8285"/>
      <c r="BR8285"/>
      <c r="BS8285"/>
      <c r="BT8285"/>
      <c r="BU8285"/>
      <c r="BV8285"/>
      <c r="BW8285"/>
      <c r="BX8285"/>
      <c r="BY8285"/>
      <c r="BZ8285"/>
      <c r="CA8285"/>
      <c r="CB8285"/>
      <c r="CC8285"/>
      <c r="CD8285"/>
      <c r="CE8285"/>
      <c r="CF8285"/>
      <c r="CG8285"/>
      <c r="CH8285"/>
      <c r="CI8285"/>
      <c r="CJ8285"/>
    </row>
    <row r="8286" spans="39:88" x14ac:dyDescent="0.3"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  <c r="BF8286"/>
      <c r="BG8286"/>
      <c r="BH8286"/>
      <c r="BI8286"/>
      <c r="BJ8286"/>
      <c r="BK8286"/>
      <c r="BL8286"/>
      <c r="BM8286"/>
      <c r="BN8286"/>
      <c r="BO8286"/>
      <c r="BP8286"/>
      <c r="BQ8286"/>
      <c r="BR8286"/>
      <c r="BS8286"/>
      <c r="BT8286"/>
      <c r="BU8286"/>
      <c r="BV8286"/>
      <c r="BW8286"/>
      <c r="BX8286"/>
      <c r="BY8286"/>
      <c r="BZ8286"/>
      <c r="CA8286"/>
      <c r="CB8286"/>
      <c r="CC8286"/>
      <c r="CD8286"/>
      <c r="CE8286"/>
      <c r="CF8286"/>
      <c r="CG8286"/>
      <c r="CH8286"/>
      <c r="CI8286"/>
      <c r="CJ8286"/>
    </row>
    <row r="8287" spans="39:88" x14ac:dyDescent="0.3"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  <c r="BF8287"/>
      <c r="BG8287"/>
      <c r="BH8287"/>
      <c r="BI8287"/>
      <c r="BJ8287"/>
      <c r="BK8287"/>
      <c r="BL8287"/>
      <c r="BM8287"/>
      <c r="BN8287"/>
      <c r="BO8287"/>
      <c r="BP8287"/>
      <c r="BQ8287"/>
      <c r="BR8287"/>
      <c r="BS8287"/>
      <c r="BT8287"/>
      <c r="BU8287"/>
      <c r="BV8287"/>
      <c r="BW8287"/>
      <c r="BX8287"/>
      <c r="BY8287"/>
      <c r="BZ8287"/>
      <c r="CA8287"/>
      <c r="CB8287"/>
      <c r="CC8287"/>
      <c r="CD8287"/>
      <c r="CE8287"/>
      <c r="CF8287"/>
      <c r="CG8287"/>
      <c r="CH8287"/>
      <c r="CI8287"/>
      <c r="CJ8287"/>
    </row>
    <row r="8288" spans="39:88" x14ac:dyDescent="0.3"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  <c r="BF8288"/>
      <c r="BG8288"/>
      <c r="BH8288"/>
      <c r="BI8288"/>
      <c r="BJ8288"/>
      <c r="BK8288"/>
      <c r="BL8288"/>
      <c r="BM8288"/>
      <c r="BN8288"/>
      <c r="BO8288"/>
      <c r="BP8288"/>
      <c r="BQ8288"/>
      <c r="BR8288"/>
      <c r="BS8288"/>
      <c r="BT8288"/>
      <c r="BU8288"/>
      <c r="BV8288"/>
      <c r="BW8288"/>
      <c r="BX8288"/>
      <c r="BY8288"/>
      <c r="BZ8288"/>
      <c r="CA8288"/>
      <c r="CB8288"/>
      <c r="CC8288"/>
      <c r="CD8288"/>
      <c r="CE8288"/>
      <c r="CF8288"/>
      <c r="CG8288"/>
      <c r="CH8288"/>
      <c r="CI8288"/>
      <c r="CJ8288"/>
    </row>
    <row r="8289" spans="39:88" x14ac:dyDescent="0.3"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  <c r="BF8289"/>
      <c r="BG8289"/>
      <c r="BH8289"/>
      <c r="BI8289"/>
      <c r="BJ8289"/>
      <c r="BK8289"/>
      <c r="BL8289"/>
      <c r="BM8289"/>
      <c r="BN8289"/>
      <c r="BO8289"/>
      <c r="BP8289"/>
      <c r="BQ8289"/>
      <c r="BR8289"/>
      <c r="BS8289"/>
      <c r="BT8289"/>
      <c r="BU8289"/>
      <c r="BV8289"/>
      <c r="BW8289"/>
      <c r="BX8289"/>
      <c r="BY8289"/>
      <c r="BZ8289"/>
      <c r="CA8289"/>
      <c r="CB8289"/>
      <c r="CC8289"/>
      <c r="CD8289"/>
      <c r="CE8289"/>
      <c r="CF8289"/>
      <c r="CG8289"/>
      <c r="CH8289"/>
      <c r="CI8289"/>
      <c r="CJ8289"/>
    </row>
    <row r="8290" spans="39:88" x14ac:dyDescent="0.3"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  <c r="BF8290"/>
      <c r="BG8290"/>
      <c r="BH8290"/>
      <c r="BI8290"/>
      <c r="BJ8290"/>
      <c r="BK8290"/>
      <c r="BL8290"/>
      <c r="BM8290"/>
      <c r="BN8290"/>
      <c r="BO8290"/>
      <c r="BP8290"/>
      <c r="BQ8290"/>
      <c r="BR8290"/>
      <c r="BS8290"/>
      <c r="BT8290"/>
      <c r="BU8290"/>
      <c r="BV8290"/>
      <c r="BW8290"/>
      <c r="BX8290"/>
      <c r="BY8290"/>
      <c r="BZ8290"/>
      <c r="CA8290"/>
      <c r="CB8290"/>
      <c r="CC8290"/>
      <c r="CD8290"/>
      <c r="CE8290"/>
      <c r="CF8290"/>
      <c r="CG8290"/>
      <c r="CH8290"/>
      <c r="CI8290"/>
      <c r="CJ8290"/>
    </row>
    <row r="8291" spans="39:88" x14ac:dyDescent="0.3"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  <c r="BF8291"/>
      <c r="BG8291"/>
      <c r="BH8291"/>
      <c r="BI8291"/>
      <c r="BJ8291"/>
      <c r="BK8291"/>
      <c r="BL8291"/>
      <c r="BM8291"/>
      <c r="BN8291"/>
      <c r="BO8291"/>
      <c r="BP8291"/>
      <c r="BQ8291"/>
      <c r="BR8291"/>
      <c r="BS8291"/>
      <c r="BT8291"/>
      <c r="BU8291"/>
      <c r="BV8291"/>
      <c r="BW8291"/>
      <c r="BX8291"/>
      <c r="BY8291"/>
      <c r="BZ8291"/>
      <c r="CA8291"/>
      <c r="CB8291"/>
      <c r="CC8291"/>
      <c r="CD8291"/>
      <c r="CE8291"/>
      <c r="CF8291"/>
      <c r="CG8291"/>
      <c r="CH8291"/>
      <c r="CI8291"/>
      <c r="CJ8291"/>
    </row>
    <row r="8292" spans="39:88" x14ac:dyDescent="0.3"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  <c r="BF8292"/>
      <c r="BG8292"/>
      <c r="BH8292"/>
      <c r="BI8292"/>
      <c r="BJ8292"/>
      <c r="BK8292"/>
      <c r="BL8292"/>
      <c r="BM8292"/>
      <c r="BN8292"/>
      <c r="BO8292"/>
      <c r="BP8292"/>
      <c r="BQ8292"/>
      <c r="BR8292"/>
      <c r="BS8292"/>
      <c r="BT8292"/>
      <c r="BU8292"/>
      <c r="BV8292"/>
      <c r="BW8292"/>
      <c r="BX8292"/>
      <c r="BY8292"/>
      <c r="BZ8292"/>
      <c r="CA8292"/>
      <c r="CB8292"/>
      <c r="CC8292"/>
      <c r="CD8292"/>
      <c r="CE8292"/>
      <c r="CF8292"/>
      <c r="CG8292"/>
      <c r="CH8292"/>
      <c r="CI8292"/>
      <c r="CJ8292"/>
    </row>
    <row r="8293" spans="39:88" x14ac:dyDescent="0.3"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  <c r="BF8293"/>
      <c r="BG8293"/>
      <c r="BH8293"/>
      <c r="BI8293"/>
      <c r="BJ8293"/>
      <c r="BK8293"/>
      <c r="BL8293"/>
      <c r="BM8293"/>
      <c r="BN8293"/>
      <c r="BO8293"/>
      <c r="BP8293"/>
      <c r="BQ8293"/>
      <c r="BR8293"/>
      <c r="BS8293"/>
      <c r="BT8293"/>
      <c r="BU8293"/>
      <c r="BV8293"/>
      <c r="BW8293"/>
      <c r="BX8293"/>
      <c r="BY8293"/>
      <c r="BZ8293"/>
      <c r="CA8293"/>
      <c r="CB8293"/>
      <c r="CC8293"/>
      <c r="CD8293"/>
      <c r="CE8293"/>
      <c r="CF8293"/>
      <c r="CG8293"/>
      <c r="CH8293"/>
      <c r="CI8293"/>
      <c r="CJ8293"/>
    </row>
    <row r="8294" spans="39:88" x14ac:dyDescent="0.3"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  <c r="BF8294"/>
      <c r="BG8294"/>
      <c r="BH8294"/>
      <c r="BI8294"/>
      <c r="BJ8294"/>
      <c r="BK8294"/>
      <c r="BL8294"/>
      <c r="BM8294"/>
      <c r="BN8294"/>
      <c r="BO8294"/>
      <c r="BP8294"/>
      <c r="BQ8294"/>
      <c r="BR8294"/>
      <c r="BS8294"/>
      <c r="BT8294"/>
      <c r="BU8294"/>
      <c r="BV8294"/>
      <c r="BW8294"/>
      <c r="BX8294"/>
      <c r="BY8294"/>
      <c r="BZ8294"/>
      <c r="CA8294"/>
      <c r="CB8294"/>
      <c r="CC8294"/>
      <c r="CD8294"/>
      <c r="CE8294"/>
      <c r="CF8294"/>
      <c r="CG8294"/>
      <c r="CH8294"/>
      <c r="CI8294"/>
      <c r="CJ8294"/>
    </row>
    <row r="8295" spans="39:88" x14ac:dyDescent="0.3"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  <c r="BF8295"/>
      <c r="BG8295"/>
      <c r="BH8295"/>
      <c r="BI8295"/>
      <c r="BJ8295"/>
      <c r="BK8295"/>
      <c r="BL8295"/>
      <c r="BM8295"/>
      <c r="BN8295"/>
      <c r="BO8295"/>
      <c r="BP8295"/>
      <c r="BQ8295"/>
      <c r="BR8295"/>
      <c r="BS8295"/>
      <c r="BT8295"/>
      <c r="BU8295"/>
      <c r="BV8295"/>
      <c r="BW8295"/>
      <c r="BX8295"/>
      <c r="BY8295"/>
      <c r="BZ8295"/>
      <c r="CA8295"/>
      <c r="CB8295"/>
      <c r="CC8295"/>
      <c r="CD8295"/>
      <c r="CE8295"/>
      <c r="CF8295"/>
      <c r="CG8295"/>
      <c r="CH8295"/>
      <c r="CI8295"/>
      <c r="CJ8295"/>
    </row>
    <row r="8296" spans="39:88" x14ac:dyDescent="0.3"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  <c r="BF8296"/>
      <c r="BG8296"/>
      <c r="BH8296"/>
      <c r="BI8296"/>
      <c r="BJ8296"/>
      <c r="BK8296"/>
      <c r="BL8296"/>
      <c r="BM8296"/>
      <c r="BN8296"/>
      <c r="BO8296"/>
      <c r="BP8296"/>
      <c r="BQ8296"/>
      <c r="BR8296"/>
      <c r="BS8296"/>
      <c r="BT8296"/>
      <c r="BU8296"/>
      <c r="BV8296"/>
      <c r="BW8296"/>
      <c r="BX8296"/>
      <c r="BY8296"/>
      <c r="BZ8296"/>
      <c r="CA8296"/>
      <c r="CB8296"/>
      <c r="CC8296"/>
      <c r="CD8296"/>
      <c r="CE8296"/>
      <c r="CF8296"/>
      <c r="CG8296"/>
      <c r="CH8296"/>
      <c r="CI8296"/>
      <c r="CJ8296"/>
    </row>
    <row r="8297" spans="39:88" x14ac:dyDescent="0.3"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  <c r="BF8297"/>
      <c r="BG8297"/>
      <c r="BH8297"/>
      <c r="BI8297"/>
      <c r="BJ8297"/>
      <c r="BK8297"/>
      <c r="BL8297"/>
      <c r="BM8297"/>
      <c r="BN8297"/>
      <c r="BO8297"/>
      <c r="BP8297"/>
      <c r="BQ8297"/>
      <c r="BR8297"/>
      <c r="BS8297"/>
      <c r="BT8297"/>
      <c r="BU8297"/>
      <c r="BV8297"/>
      <c r="BW8297"/>
      <c r="BX8297"/>
      <c r="BY8297"/>
      <c r="BZ8297"/>
      <c r="CA8297"/>
      <c r="CB8297"/>
      <c r="CC8297"/>
      <c r="CD8297"/>
      <c r="CE8297"/>
      <c r="CF8297"/>
      <c r="CG8297"/>
      <c r="CH8297"/>
      <c r="CI8297"/>
      <c r="CJ8297"/>
    </row>
    <row r="8298" spans="39:88" x14ac:dyDescent="0.3"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  <c r="BF8298"/>
      <c r="BG8298"/>
      <c r="BH8298"/>
      <c r="BI8298"/>
      <c r="BJ8298"/>
      <c r="BK8298"/>
      <c r="BL8298"/>
      <c r="BM8298"/>
      <c r="BN8298"/>
      <c r="BO8298"/>
      <c r="BP8298"/>
      <c r="BQ8298"/>
      <c r="BR8298"/>
      <c r="BS8298"/>
      <c r="BT8298"/>
      <c r="BU8298"/>
      <c r="BV8298"/>
      <c r="BW8298"/>
      <c r="BX8298"/>
      <c r="BY8298"/>
      <c r="BZ8298"/>
      <c r="CA8298"/>
      <c r="CB8298"/>
      <c r="CC8298"/>
      <c r="CD8298"/>
      <c r="CE8298"/>
      <c r="CF8298"/>
      <c r="CG8298"/>
      <c r="CH8298"/>
      <c r="CI8298"/>
      <c r="CJ8298"/>
    </row>
    <row r="8299" spans="39:88" x14ac:dyDescent="0.3"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  <c r="BF8299"/>
      <c r="BG8299"/>
      <c r="BH8299"/>
      <c r="BI8299"/>
      <c r="BJ8299"/>
      <c r="BK8299"/>
      <c r="BL8299"/>
      <c r="BM8299"/>
      <c r="BN8299"/>
      <c r="BO8299"/>
      <c r="BP8299"/>
      <c r="BQ8299"/>
      <c r="BR8299"/>
      <c r="BS8299"/>
      <c r="BT8299"/>
      <c r="BU8299"/>
      <c r="BV8299"/>
      <c r="BW8299"/>
      <c r="BX8299"/>
      <c r="BY8299"/>
      <c r="BZ8299"/>
      <c r="CA8299"/>
      <c r="CB8299"/>
      <c r="CC8299"/>
      <c r="CD8299"/>
      <c r="CE8299"/>
      <c r="CF8299"/>
      <c r="CG8299"/>
      <c r="CH8299"/>
      <c r="CI8299"/>
      <c r="CJ8299"/>
    </row>
    <row r="8300" spans="39:88" x14ac:dyDescent="0.3"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  <c r="BF8300"/>
      <c r="BG8300"/>
      <c r="BH8300"/>
      <c r="BI8300"/>
      <c r="BJ8300"/>
      <c r="BK8300"/>
      <c r="BL8300"/>
      <c r="BM8300"/>
      <c r="BN8300"/>
      <c r="BO8300"/>
      <c r="BP8300"/>
      <c r="BQ8300"/>
      <c r="BR8300"/>
      <c r="BS8300"/>
      <c r="BT8300"/>
      <c r="BU8300"/>
      <c r="BV8300"/>
      <c r="BW8300"/>
      <c r="BX8300"/>
      <c r="BY8300"/>
      <c r="BZ8300"/>
      <c r="CA8300"/>
      <c r="CB8300"/>
      <c r="CC8300"/>
      <c r="CD8300"/>
      <c r="CE8300"/>
      <c r="CF8300"/>
      <c r="CG8300"/>
      <c r="CH8300"/>
      <c r="CI8300"/>
      <c r="CJ8300"/>
    </row>
    <row r="8301" spans="39:88" x14ac:dyDescent="0.3"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  <c r="BF8301"/>
      <c r="BG8301"/>
      <c r="BH8301"/>
      <c r="BI8301"/>
      <c r="BJ8301"/>
      <c r="BK8301"/>
      <c r="BL8301"/>
      <c r="BM8301"/>
      <c r="BN8301"/>
      <c r="BO8301"/>
      <c r="BP8301"/>
      <c r="BQ8301"/>
      <c r="BR8301"/>
      <c r="BS8301"/>
      <c r="BT8301"/>
      <c r="BU8301"/>
      <c r="BV8301"/>
      <c r="BW8301"/>
      <c r="BX8301"/>
      <c r="BY8301"/>
      <c r="BZ8301"/>
      <c r="CA8301"/>
      <c r="CB8301"/>
      <c r="CC8301"/>
      <c r="CD8301"/>
      <c r="CE8301"/>
      <c r="CF8301"/>
      <c r="CG8301"/>
      <c r="CH8301"/>
      <c r="CI8301"/>
      <c r="CJ8301"/>
    </row>
    <row r="8302" spans="39:88" x14ac:dyDescent="0.3"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  <c r="BF8302"/>
      <c r="BG8302"/>
      <c r="BH8302"/>
      <c r="BI8302"/>
      <c r="BJ8302"/>
      <c r="BK8302"/>
      <c r="BL8302"/>
      <c r="BM8302"/>
      <c r="BN8302"/>
      <c r="BO8302"/>
      <c r="BP8302"/>
      <c r="BQ8302"/>
      <c r="BR8302"/>
      <c r="BS8302"/>
      <c r="BT8302"/>
      <c r="BU8302"/>
      <c r="BV8302"/>
      <c r="BW8302"/>
      <c r="BX8302"/>
      <c r="BY8302"/>
      <c r="BZ8302"/>
      <c r="CA8302"/>
      <c r="CB8302"/>
      <c r="CC8302"/>
      <c r="CD8302"/>
      <c r="CE8302"/>
      <c r="CF8302"/>
      <c r="CG8302"/>
      <c r="CH8302"/>
      <c r="CI8302"/>
      <c r="CJ8302"/>
    </row>
    <row r="8303" spans="39:88" x14ac:dyDescent="0.3"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  <c r="BF8303"/>
      <c r="BG8303"/>
      <c r="BH8303"/>
      <c r="BI8303"/>
      <c r="BJ8303"/>
      <c r="BK8303"/>
      <c r="BL8303"/>
      <c r="BM8303"/>
      <c r="BN8303"/>
      <c r="BO8303"/>
      <c r="BP8303"/>
      <c r="BQ8303"/>
      <c r="BR8303"/>
      <c r="BS8303"/>
      <c r="BT8303"/>
      <c r="BU8303"/>
      <c r="BV8303"/>
      <c r="BW8303"/>
      <c r="BX8303"/>
      <c r="BY8303"/>
      <c r="BZ8303"/>
      <c r="CA8303"/>
      <c r="CB8303"/>
      <c r="CC8303"/>
      <c r="CD8303"/>
      <c r="CE8303"/>
      <c r="CF8303"/>
      <c r="CG8303"/>
      <c r="CH8303"/>
      <c r="CI8303"/>
      <c r="CJ8303"/>
    </row>
    <row r="8304" spans="39:88" x14ac:dyDescent="0.3"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  <c r="BF8304"/>
      <c r="BG8304"/>
      <c r="BH8304"/>
      <c r="BI8304"/>
      <c r="BJ8304"/>
      <c r="BK8304"/>
      <c r="BL8304"/>
      <c r="BM8304"/>
      <c r="BN8304"/>
      <c r="BO8304"/>
      <c r="BP8304"/>
      <c r="BQ8304"/>
      <c r="BR8304"/>
      <c r="BS8304"/>
      <c r="BT8304"/>
      <c r="BU8304"/>
      <c r="BV8304"/>
      <c r="BW8304"/>
      <c r="BX8304"/>
      <c r="BY8304"/>
      <c r="BZ8304"/>
      <c r="CA8304"/>
      <c r="CB8304"/>
      <c r="CC8304"/>
      <c r="CD8304"/>
      <c r="CE8304"/>
      <c r="CF8304"/>
      <c r="CG8304"/>
      <c r="CH8304"/>
      <c r="CI8304"/>
      <c r="CJ8304"/>
    </row>
    <row r="8305" spans="39:88" x14ac:dyDescent="0.3"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  <c r="BF8305"/>
      <c r="BG8305"/>
      <c r="BH8305"/>
      <c r="BI8305"/>
      <c r="BJ8305"/>
      <c r="BK8305"/>
      <c r="BL8305"/>
      <c r="BM8305"/>
      <c r="BN8305"/>
      <c r="BO8305"/>
      <c r="BP8305"/>
      <c r="BQ8305"/>
      <c r="BR8305"/>
      <c r="BS8305"/>
      <c r="BT8305"/>
      <c r="BU8305"/>
      <c r="BV8305"/>
      <c r="BW8305"/>
      <c r="BX8305"/>
      <c r="BY8305"/>
      <c r="BZ8305"/>
      <c r="CA8305"/>
      <c r="CB8305"/>
      <c r="CC8305"/>
      <c r="CD8305"/>
      <c r="CE8305"/>
      <c r="CF8305"/>
      <c r="CG8305"/>
      <c r="CH8305"/>
      <c r="CI8305"/>
      <c r="CJ8305"/>
    </row>
    <row r="8306" spans="39:88" x14ac:dyDescent="0.3"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  <c r="BF8306"/>
      <c r="BG8306"/>
      <c r="BH8306"/>
      <c r="BI8306"/>
      <c r="BJ8306"/>
      <c r="BK8306"/>
      <c r="BL8306"/>
      <c r="BM8306"/>
      <c r="BN8306"/>
      <c r="BO8306"/>
      <c r="BP8306"/>
      <c r="BQ8306"/>
      <c r="BR8306"/>
      <c r="BS8306"/>
      <c r="BT8306"/>
      <c r="BU8306"/>
      <c r="BV8306"/>
      <c r="BW8306"/>
      <c r="BX8306"/>
      <c r="BY8306"/>
      <c r="BZ8306"/>
      <c r="CA8306"/>
      <c r="CB8306"/>
      <c r="CC8306"/>
      <c r="CD8306"/>
      <c r="CE8306"/>
      <c r="CF8306"/>
      <c r="CG8306"/>
      <c r="CH8306"/>
      <c r="CI8306"/>
      <c r="CJ8306"/>
    </row>
    <row r="8307" spans="39:88" x14ac:dyDescent="0.3"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  <c r="BF8307"/>
      <c r="BG8307"/>
      <c r="BH8307"/>
      <c r="BI8307"/>
      <c r="BJ8307"/>
      <c r="BK8307"/>
      <c r="BL8307"/>
      <c r="BM8307"/>
      <c r="BN8307"/>
      <c r="BO8307"/>
      <c r="BP8307"/>
      <c r="BQ8307"/>
      <c r="BR8307"/>
      <c r="BS8307"/>
      <c r="BT8307"/>
      <c r="BU8307"/>
      <c r="BV8307"/>
      <c r="BW8307"/>
      <c r="BX8307"/>
      <c r="BY8307"/>
      <c r="BZ8307"/>
      <c r="CA8307"/>
      <c r="CB8307"/>
      <c r="CC8307"/>
      <c r="CD8307"/>
      <c r="CE8307"/>
      <c r="CF8307"/>
      <c r="CG8307"/>
      <c r="CH8307"/>
      <c r="CI8307"/>
      <c r="CJ8307"/>
    </row>
    <row r="8308" spans="39:88" x14ac:dyDescent="0.3"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  <c r="BF8308"/>
      <c r="BG8308"/>
      <c r="BH8308"/>
      <c r="BI8308"/>
      <c r="BJ8308"/>
      <c r="BK8308"/>
      <c r="BL8308"/>
      <c r="BM8308"/>
      <c r="BN8308"/>
      <c r="BO8308"/>
      <c r="BP8308"/>
      <c r="BQ8308"/>
      <c r="BR8308"/>
      <c r="BS8308"/>
      <c r="BT8308"/>
      <c r="BU8308"/>
      <c r="BV8308"/>
      <c r="BW8308"/>
      <c r="BX8308"/>
      <c r="BY8308"/>
      <c r="BZ8308"/>
      <c r="CA8308"/>
      <c r="CB8308"/>
      <c r="CC8308"/>
      <c r="CD8308"/>
      <c r="CE8308"/>
      <c r="CF8308"/>
      <c r="CG8308"/>
      <c r="CH8308"/>
      <c r="CI8308"/>
      <c r="CJ8308"/>
    </row>
    <row r="8309" spans="39:88" x14ac:dyDescent="0.3"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  <c r="BF8309"/>
      <c r="BG8309"/>
      <c r="BH8309"/>
      <c r="BI8309"/>
      <c r="BJ8309"/>
      <c r="BK8309"/>
      <c r="BL8309"/>
      <c r="BM8309"/>
      <c r="BN8309"/>
      <c r="BO8309"/>
      <c r="BP8309"/>
      <c r="BQ8309"/>
      <c r="BR8309"/>
      <c r="BS8309"/>
      <c r="BT8309"/>
      <c r="BU8309"/>
      <c r="BV8309"/>
      <c r="BW8309"/>
      <c r="BX8309"/>
      <c r="BY8309"/>
      <c r="BZ8309"/>
      <c r="CA8309"/>
      <c r="CB8309"/>
      <c r="CC8309"/>
      <c r="CD8309"/>
      <c r="CE8309"/>
      <c r="CF8309"/>
      <c r="CG8309"/>
      <c r="CH8309"/>
      <c r="CI8309"/>
      <c r="CJ8309"/>
    </row>
    <row r="8310" spans="39:88" x14ac:dyDescent="0.3"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  <c r="BF8310"/>
      <c r="BG8310"/>
      <c r="BH8310"/>
      <c r="BI8310"/>
      <c r="BJ8310"/>
      <c r="BK8310"/>
      <c r="BL8310"/>
      <c r="BM8310"/>
      <c r="BN8310"/>
      <c r="BO8310"/>
      <c r="BP8310"/>
      <c r="BQ8310"/>
      <c r="BR8310"/>
      <c r="BS8310"/>
      <c r="BT8310"/>
      <c r="BU8310"/>
      <c r="BV8310"/>
      <c r="BW8310"/>
      <c r="BX8310"/>
      <c r="BY8310"/>
      <c r="BZ8310"/>
      <c r="CA8310"/>
      <c r="CB8310"/>
      <c r="CC8310"/>
      <c r="CD8310"/>
      <c r="CE8310"/>
      <c r="CF8310"/>
      <c r="CG8310"/>
      <c r="CH8310"/>
      <c r="CI8310"/>
      <c r="CJ8310"/>
    </row>
    <row r="8311" spans="39:88" x14ac:dyDescent="0.3"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  <c r="BF8311"/>
      <c r="BG8311"/>
      <c r="BH8311"/>
      <c r="BI8311"/>
      <c r="BJ8311"/>
      <c r="BK8311"/>
      <c r="BL8311"/>
      <c r="BM8311"/>
      <c r="BN8311"/>
      <c r="BO8311"/>
      <c r="BP8311"/>
      <c r="BQ8311"/>
      <c r="BR8311"/>
      <c r="BS8311"/>
      <c r="BT8311"/>
      <c r="BU8311"/>
      <c r="BV8311"/>
      <c r="BW8311"/>
      <c r="BX8311"/>
      <c r="BY8311"/>
      <c r="BZ8311"/>
      <c r="CA8311"/>
      <c r="CB8311"/>
      <c r="CC8311"/>
      <c r="CD8311"/>
      <c r="CE8311"/>
      <c r="CF8311"/>
      <c r="CG8311"/>
      <c r="CH8311"/>
      <c r="CI8311"/>
      <c r="CJ8311"/>
    </row>
    <row r="8312" spans="39:88" x14ac:dyDescent="0.3"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  <c r="BF8312"/>
      <c r="BG8312"/>
      <c r="BH8312"/>
      <c r="BI8312"/>
      <c r="BJ8312"/>
      <c r="BK8312"/>
      <c r="BL8312"/>
      <c r="BM8312"/>
      <c r="BN8312"/>
      <c r="BO8312"/>
      <c r="BP8312"/>
      <c r="BQ8312"/>
      <c r="BR8312"/>
      <c r="BS8312"/>
      <c r="BT8312"/>
      <c r="BU8312"/>
      <c r="BV8312"/>
      <c r="BW8312"/>
      <c r="BX8312"/>
      <c r="BY8312"/>
      <c r="BZ8312"/>
      <c r="CA8312"/>
      <c r="CB8312"/>
      <c r="CC8312"/>
      <c r="CD8312"/>
      <c r="CE8312"/>
      <c r="CF8312"/>
      <c r="CG8312"/>
      <c r="CH8312"/>
      <c r="CI8312"/>
      <c r="CJ8312"/>
    </row>
    <row r="8313" spans="39:88" x14ac:dyDescent="0.3"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  <c r="BF8313"/>
      <c r="BG8313"/>
      <c r="BH8313"/>
      <c r="BI8313"/>
      <c r="BJ8313"/>
      <c r="BK8313"/>
      <c r="BL8313"/>
      <c r="BM8313"/>
      <c r="BN8313"/>
      <c r="BO8313"/>
      <c r="BP8313"/>
      <c r="BQ8313"/>
      <c r="BR8313"/>
      <c r="BS8313"/>
      <c r="BT8313"/>
      <c r="BU8313"/>
      <c r="BV8313"/>
      <c r="BW8313"/>
      <c r="BX8313"/>
      <c r="BY8313"/>
      <c r="BZ8313"/>
      <c r="CA8313"/>
      <c r="CB8313"/>
      <c r="CC8313"/>
      <c r="CD8313"/>
      <c r="CE8313"/>
      <c r="CF8313"/>
      <c r="CG8313"/>
      <c r="CH8313"/>
      <c r="CI8313"/>
      <c r="CJ8313"/>
    </row>
    <row r="8314" spans="39:88" x14ac:dyDescent="0.3"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  <c r="BF8314"/>
      <c r="BG8314"/>
      <c r="BH8314"/>
      <c r="BI8314"/>
      <c r="BJ8314"/>
      <c r="BK8314"/>
      <c r="BL8314"/>
      <c r="BM8314"/>
      <c r="BN8314"/>
      <c r="BO8314"/>
      <c r="BP8314"/>
      <c r="BQ8314"/>
      <c r="BR8314"/>
      <c r="BS8314"/>
      <c r="BT8314"/>
      <c r="BU8314"/>
      <c r="BV8314"/>
      <c r="BW8314"/>
      <c r="BX8314"/>
      <c r="BY8314"/>
      <c r="BZ8314"/>
      <c r="CA8314"/>
      <c r="CB8314"/>
      <c r="CC8314"/>
      <c r="CD8314"/>
      <c r="CE8314"/>
      <c r="CF8314"/>
      <c r="CG8314"/>
      <c r="CH8314"/>
      <c r="CI8314"/>
      <c r="CJ8314"/>
    </row>
    <row r="8315" spans="39:88" x14ac:dyDescent="0.3"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  <c r="BF8315"/>
      <c r="BG8315"/>
      <c r="BH8315"/>
      <c r="BI8315"/>
      <c r="BJ8315"/>
      <c r="BK8315"/>
      <c r="BL8315"/>
      <c r="BM8315"/>
      <c r="BN8315"/>
      <c r="BO8315"/>
      <c r="BP8315"/>
      <c r="BQ8315"/>
      <c r="BR8315"/>
      <c r="BS8315"/>
      <c r="BT8315"/>
      <c r="BU8315"/>
      <c r="BV8315"/>
      <c r="BW8315"/>
      <c r="BX8315"/>
      <c r="BY8315"/>
      <c r="BZ8315"/>
      <c r="CA8315"/>
      <c r="CB8315"/>
      <c r="CC8315"/>
      <c r="CD8315"/>
      <c r="CE8315"/>
      <c r="CF8315"/>
      <c r="CG8315"/>
      <c r="CH8315"/>
      <c r="CI8315"/>
      <c r="CJ8315"/>
    </row>
    <row r="8316" spans="39:88" x14ac:dyDescent="0.3"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  <c r="BF8316"/>
      <c r="BG8316"/>
      <c r="BH8316"/>
      <c r="BI8316"/>
      <c r="BJ8316"/>
      <c r="BK8316"/>
      <c r="BL8316"/>
      <c r="BM8316"/>
      <c r="BN8316"/>
      <c r="BO8316"/>
      <c r="BP8316"/>
      <c r="BQ8316"/>
      <c r="BR8316"/>
      <c r="BS8316"/>
      <c r="BT8316"/>
      <c r="BU8316"/>
      <c r="BV8316"/>
      <c r="BW8316"/>
      <c r="BX8316"/>
      <c r="BY8316"/>
      <c r="BZ8316"/>
      <c r="CA8316"/>
      <c r="CB8316"/>
      <c r="CC8316"/>
      <c r="CD8316"/>
      <c r="CE8316"/>
      <c r="CF8316"/>
      <c r="CG8316"/>
      <c r="CH8316"/>
      <c r="CI8316"/>
      <c r="CJ8316"/>
    </row>
    <row r="8317" spans="39:88" x14ac:dyDescent="0.3"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  <c r="BF8317"/>
      <c r="BG8317"/>
      <c r="BH8317"/>
      <c r="BI8317"/>
      <c r="BJ8317"/>
      <c r="BK8317"/>
      <c r="BL8317"/>
      <c r="BM8317"/>
      <c r="BN8317"/>
      <c r="BO8317"/>
      <c r="BP8317"/>
      <c r="BQ8317"/>
      <c r="BR8317"/>
      <c r="BS8317"/>
      <c r="BT8317"/>
      <c r="BU8317"/>
      <c r="BV8317"/>
      <c r="BW8317"/>
      <c r="BX8317"/>
      <c r="BY8317"/>
      <c r="BZ8317"/>
      <c r="CA8317"/>
      <c r="CB8317"/>
      <c r="CC8317"/>
      <c r="CD8317"/>
      <c r="CE8317"/>
      <c r="CF8317"/>
      <c r="CG8317"/>
      <c r="CH8317"/>
      <c r="CI8317"/>
      <c r="CJ8317"/>
    </row>
    <row r="8318" spans="39:88" x14ac:dyDescent="0.3"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  <c r="BF8318"/>
      <c r="BG8318"/>
      <c r="BH8318"/>
      <c r="BI8318"/>
      <c r="BJ8318"/>
      <c r="BK8318"/>
      <c r="BL8318"/>
      <c r="BM8318"/>
      <c r="BN8318"/>
      <c r="BO8318"/>
      <c r="BP8318"/>
      <c r="BQ8318"/>
      <c r="BR8318"/>
      <c r="BS8318"/>
      <c r="BT8318"/>
      <c r="BU8318"/>
      <c r="BV8318"/>
      <c r="BW8318"/>
      <c r="BX8318"/>
      <c r="BY8318"/>
      <c r="BZ8318"/>
      <c r="CA8318"/>
      <c r="CB8318"/>
      <c r="CC8318"/>
      <c r="CD8318"/>
      <c r="CE8318"/>
      <c r="CF8318"/>
      <c r="CG8318"/>
      <c r="CH8318"/>
      <c r="CI8318"/>
      <c r="CJ8318"/>
    </row>
    <row r="8319" spans="39:88" x14ac:dyDescent="0.3"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  <c r="BF8319"/>
      <c r="BG8319"/>
      <c r="BH8319"/>
      <c r="BI8319"/>
      <c r="BJ8319"/>
      <c r="BK8319"/>
      <c r="BL8319"/>
      <c r="BM8319"/>
      <c r="BN8319"/>
      <c r="BO8319"/>
      <c r="BP8319"/>
      <c r="BQ8319"/>
      <c r="BR8319"/>
      <c r="BS8319"/>
      <c r="BT8319"/>
      <c r="BU8319"/>
      <c r="BV8319"/>
      <c r="BW8319"/>
      <c r="BX8319"/>
      <c r="BY8319"/>
      <c r="BZ8319"/>
      <c r="CA8319"/>
      <c r="CB8319"/>
      <c r="CC8319"/>
      <c r="CD8319"/>
      <c r="CE8319"/>
      <c r="CF8319"/>
      <c r="CG8319"/>
      <c r="CH8319"/>
      <c r="CI8319"/>
      <c r="CJ8319"/>
    </row>
    <row r="8320" spans="39:88" x14ac:dyDescent="0.3"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  <c r="BF8320"/>
      <c r="BG8320"/>
      <c r="BH8320"/>
      <c r="BI8320"/>
      <c r="BJ8320"/>
      <c r="BK8320"/>
      <c r="BL8320"/>
      <c r="BM8320"/>
      <c r="BN8320"/>
      <c r="BO8320"/>
      <c r="BP8320"/>
      <c r="BQ8320"/>
      <c r="BR8320"/>
      <c r="BS8320"/>
      <c r="BT8320"/>
      <c r="BU8320"/>
      <c r="BV8320"/>
      <c r="BW8320"/>
      <c r="BX8320"/>
      <c r="BY8320"/>
      <c r="BZ8320"/>
      <c r="CA8320"/>
      <c r="CB8320"/>
      <c r="CC8320"/>
      <c r="CD8320"/>
      <c r="CE8320"/>
      <c r="CF8320"/>
      <c r="CG8320"/>
      <c r="CH8320"/>
      <c r="CI8320"/>
      <c r="CJ8320"/>
    </row>
    <row r="8321" spans="39:88" x14ac:dyDescent="0.3"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  <c r="BF8321"/>
      <c r="BG8321"/>
      <c r="BH8321"/>
      <c r="BI8321"/>
      <c r="BJ8321"/>
      <c r="BK8321"/>
      <c r="BL8321"/>
      <c r="BM8321"/>
      <c r="BN8321"/>
      <c r="BO8321"/>
      <c r="BP8321"/>
      <c r="BQ8321"/>
      <c r="BR8321"/>
      <c r="BS8321"/>
      <c r="BT8321"/>
      <c r="BU8321"/>
      <c r="BV8321"/>
      <c r="BW8321"/>
      <c r="BX8321"/>
      <c r="BY8321"/>
      <c r="BZ8321"/>
      <c r="CA8321"/>
      <c r="CB8321"/>
      <c r="CC8321"/>
      <c r="CD8321"/>
      <c r="CE8321"/>
      <c r="CF8321"/>
      <c r="CG8321"/>
      <c r="CH8321"/>
      <c r="CI8321"/>
      <c r="CJ8321"/>
    </row>
    <row r="8322" spans="39:88" x14ac:dyDescent="0.3"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  <c r="BF8322"/>
      <c r="BG8322"/>
      <c r="BH8322"/>
      <c r="BI8322"/>
      <c r="BJ8322"/>
      <c r="BK8322"/>
      <c r="BL8322"/>
      <c r="BM8322"/>
      <c r="BN8322"/>
      <c r="BO8322"/>
      <c r="BP8322"/>
      <c r="BQ8322"/>
      <c r="BR8322"/>
      <c r="BS8322"/>
      <c r="BT8322"/>
      <c r="BU8322"/>
      <c r="BV8322"/>
      <c r="BW8322"/>
      <c r="BX8322"/>
      <c r="BY8322"/>
      <c r="BZ8322"/>
      <c r="CA8322"/>
      <c r="CB8322"/>
      <c r="CC8322"/>
      <c r="CD8322"/>
      <c r="CE8322"/>
      <c r="CF8322"/>
      <c r="CG8322"/>
      <c r="CH8322"/>
      <c r="CI8322"/>
      <c r="CJ8322"/>
    </row>
    <row r="8323" spans="39:88" x14ac:dyDescent="0.3"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  <c r="BF8323"/>
      <c r="BG8323"/>
      <c r="BH8323"/>
      <c r="BI8323"/>
      <c r="BJ8323"/>
      <c r="BK8323"/>
      <c r="BL8323"/>
      <c r="BM8323"/>
      <c r="BN8323"/>
      <c r="BO8323"/>
      <c r="BP8323"/>
      <c r="BQ8323"/>
      <c r="BR8323"/>
      <c r="BS8323"/>
      <c r="BT8323"/>
      <c r="BU8323"/>
      <c r="BV8323"/>
      <c r="BW8323"/>
      <c r="BX8323"/>
      <c r="BY8323"/>
      <c r="BZ8323"/>
      <c r="CA8323"/>
      <c r="CB8323"/>
      <c r="CC8323"/>
      <c r="CD8323"/>
      <c r="CE8323"/>
      <c r="CF8323"/>
      <c r="CG8323"/>
      <c r="CH8323"/>
      <c r="CI8323"/>
      <c r="CJ8323"/>
    </row>
    <row r="8324" spans="39:88" x14ac:dyDescent="0.3"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  <c r="BF8324"/>
      <c r="BG8324"/>
      <c r="BH8324"/>
      <c r="BI8324"/>
      <c r="BJ8324"/>
      <c r="BK8324"/>
      <c r="BL8324"/>
      <c r="BM8324"/>
      <c r="BN8324"/>
      <c r="BO8324"/>
      <c r="BP8324"/>
      <c r="BQ8324"/>
      <c r="BR8324"/>
      <c r="BS8324"/>
      <c r="BT8324"/>
      <c r="BU8324"/>
      <c r="BV8324"/>
      <c r="BW8324"/>
      <c r="BX8324"/>
      <c r="BY8324"/>
      <c r="BZ8324"/>
      <c r="CA8324"/>
      <c r="CB8324"/>
      <c r="CC8324"/>
      <c r="CD8324"/>
      <c r="CE8324"/>
      <c r="CF8324"/>
      <c r="CG8324"/>
      <c r="CH8324"/>
      <c r="CI8324"/>
      <c r="CJ8324"/>
    </row>
    <row r="8325" spans="39:88" x14ac:dyDescent="0.3"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  <c r="BF8325"/>
      <c r="BG8325"/>
      <c r="BH8325"/>
      <c r="BI8325"/>
      <c r="BJ8325"/>
      <c r="BK8325"/>
      <c r="BL8325"/>
      <c r="BM8325"/>
      <c r="BN8325"/>
      <c r="BO8325"/>
      <c r="BP8325"/>
      <c r="BQ8325"/>
      <c r="BR8325"/>
      <c r="BS8325"/>
      <c r="BT8325"/>
      <c r="BU8325"/>
      <c r="BV8325"/>
      <c r="BW8325"/>
      <c r="BX8325"/>
      <c r="BY8325"/>
      <c r="BZ8325"/>
      <c r="CA8325"/>
      <c r="CB8325"/>
      <c r="CC8325"/>
      <c r="CD8325"/>
      <c r="CE8325"/>
      <c r="CF8325"/>
      <c r="CG8325"/>
      <c r="CH8325"/>
      <c r="CI8325"/>
      <c r="CJ8325"/>
    </row>
    <row r="8326" spans="39:88" x14ac:dyDescent="0.3"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  <c r="BF8326"/>
      <c r="BG8326"/>
      <c r="BH8326"/>
      <c r="BI8326"/>
      <c r="BJ8326"/>
      <c r="BK8326"/>
      <c r="BL8326"/>
      <c r="BM8326"/>
      <c r="BN8326"/>
      <c r="BO8326"/>
      <c r="BP8326"/>
      <c r="BQ8326"/>
      <c r="BR8326"/>
      <c r="BS8326"/>
      <c r="BT8326"/>
      <c r="BU8326"/>
      <c r="BV8326"/>
      <c r="BW8326"/>
      <c r="BX8326"/>
      <c r="BY8326"/>
      <c r="BZ8326"/>
      <c r="CA8326"/>
      <c r="CB8326"/>
      <c r="CC8326"/>
      <c r="CD8326"/>
      <c r="CE8326"/>
      <c r="CF8326"/>
      <c r="CG8326"/>
      <c r="CH8326"/>
      <c r="CI8326"/>
      <c r="CJ8326"/>
    </row>
    <row r="8327" spans="39:88" x14ac:dyDescent="0.3"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  <c r="BF8327"/>
      <c r="BG8327"/>
      <c r="BH8327"/>
      <c r="BI8327"/>
      <c r="BJ8327"/>
      <c r="BK8327"/>
      <c r="BL8327"/>
      <c r="BM8327"/>
      <c r="BN8327"/>
      <c r="BO8327"/>
      <c r="BP8327"/>
      <c r="BQ8327"/>
      <c r="BR8327"/>
      <c r="BS8327"/>
      <c r="BT8327"/>
      <c r="BU8327"/>
      <c r="BV8327"/>
      <c r="BW8327"/>
      <c r="BX8327"/>
      <c r="BY8327"/>
      <c r="BZ8327"/>
      <c r="CA8327"/>
      <c r="CB8327"/>
      <c r="CC8327"/>
      <c r="CD8327"/>
      <c r="CE8327"/>
      <c r="CF8327"/>
      <c r="CG8327"/>
      <c r="CH8327"/>
      <c r="CI8327"/>
      <c r="CJ8327"/>
    </row>
    <row r="8328" spans="39:88" x14ac:dyDescent="0.3"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  <c r="BF8328"/>
      <c r="BG8328"/>
      <c r="BH8328"/>
      <c r="BI8328"/>
      <c r="BJ8328"/>
      <c r="BK8328"/>
      <c r="BL8328"/>
      <c r="BM8328"/>
      <c r="BN8328"/>
      <c r="BO8328"/>
      <c r="BP8328"/>
      <c r="BQ8328"/>
      <c r="BR8328"/>
      <c r="BS8328"/>
      <c r="BT8328"/>
      <c r="BU8328"/>
      <c r="BV8328"/>
      <c r="BW8328"/>
      <c r="BX8328"/>
      <c r="BY8328"/>
      <c r="BZ8328"/>
      <c r="CA8328"/>
      <c r="CB8328"/>
      <c r="CC8328"/>
      <c r="CD8328"/>
      <c r="CE8328"/>
      <c r="CF8328"/>
      <c r="CG8328"/>
      <c r="CH8328"/>
      <c r="CI8328"/>
      <c r="CJ8328"/>
    </row>
    <row r="8329" spans="39:88" x14ac:dyDescent="0.3"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  <c r="BF8329"/>
      <c r="BG8329"/>
      <c r="BH8329"/>
      <c r="BI8329"/>
      <c r="BJ8329"/>
      <c r="BK8329"/>
      <c r="BL8329"/>
      <c r="BM8329"/>
      <c r="BN8329"/>
      <c r="BO8329"/>
      <c r="BP8329"/>
      <c r="BQ8329"/>
      <c r="BR8329"/>
      <c r="BS8329"/>
      <c r="BT8329"/>
      <c r="BU8329"/>
      <c r="BV8329"/>
      <c r="BW8329"/>
      <c r="BX8329"/>
      <c r="BY8329"/>
      <c r="BZ8329"/>
      <c r="CA8329"/>
      <c r="CB8329"/>
      <c r="CC8329"/>
      <c r="CD8329"/>
      <c r="CE8329"/>
      <c r="CF8329"/>
      <c r="CG8329"/>
      <c r="CH8329"/>
      <c r="CI8329"/>
      <c r="CJ8329"/>
    </row>
    <row r="8330" spans="39:88" x14ac:dyDescent="0.3"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  <c r="BF8330"/>
      <c r="BG8330"/>
      <c r="BH8330"/>
      <c r="BI8330"/>
      <c r="BJ8330"/>
      <c r="BK8330"/>
      <c r="BL8330"/>
      <c r="BM8330"/>
      <c r="BN8330"/>
      <c r="BO8330"/>
      <c r="BP8330"/>
      <c r="BQ8330"/>
      <c r="BR8330"/>
      <c r="BS8330"/>
      <c r="BT8330"/>
      <c r="BU8330"/>
      <c r="BV8330"/>
      <c r="BW8330"/>
      <c r="BX8330"/>
      <c r="BY8330"/>
      <c r="BZ8330"/>
      <c r="CA8330"/>
      <c r="CB8330"/>
      <c r="CC8330"/>
      <c r="CD8330"/>
      <c r="CE8330"/>
      <c r="CF8330"/>
      <c r="CG8330"/>
      <c r="CH8330"/>
      <c r="CI8330"/>
      <c r="CJ8330"/>
    </row>
    <row r="8331" spans="39:88" x14ac:dyDescent="0.3"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  <c r="BF8331"/>
      <c r="BG8331"/>
      <c r="BH8331"/>
      <c r="BI8331"/>
      <c r="BJ8331"/>
      <c r="BK8331"/>
      <c r="BL8331"/>
      <c r="BM8331"/>
      <c r="BN8331"/>
      <c r="BO8331"/>
      <c r="BP8331"/>
      <c r="BQ8331"/>
      <c r="BR8331"/>
      <c r="BS8331"/>
      <c r="BT8331"/>
      <c r="BU8331"/>
      <c r="BV8331"/>
      <c r="BW8331"/>
      <c r="BX8331"/>
      <c r="BY8331"/>
      <c r="BZ8331"/>
      <c r="CA8331"/>
      <c r="CB8331"/>
      <c r="CC8331"/>
      <c r="CD8331"/>
      <c r="CE8331"/>
      <c r="CF8331"/>
      <c r="CG8331"/>
      <c r="CH8331"/>
      <c r="CI8331"/>
      <c r="CJ8331"/>
    </row>
    <row r="8332" spans="39:88" x14ac:dyDescent="0.3"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  <c r="BF8332"/>
      <c r="BG8332"/>
      <c r="BH8332"/>
      <c r="BI8332"/>
      <c r="BJ8332"/>
      <c r="BK8332"/>
      <c r="BL8332"/>
      <c r="BM8332"/>
      <c r="BN8332"/>
      <c r="BO8332"/>
      <c r="BP8332"/>
      <c r="BQ8332"/>
      <c r="BR8332"/>
      <c r="BS8332"/>
      <c r="BT8332"/>
      <c r="BU8332"/>
      <c r="BV8332"/>
      <c r="BW8332"/>
      <c r="BX8332"/>
      <c r="BY8332"/>
      <c r="BZ8332"/>
      <c r="CA8332"/>
      <c r="CB8332"/>
      <c r="CC8332"/>
      <c r="CD8332"/>
      <c r="CE8332"/>
      <c r="CF8332"/>
      <c r="CG8332"/>
      <c r="CH8332"/>
      <c r="CI8332"/>
      <c r="CJ8332"/>
    </row>
    <row r="8333" spans="39:88" x14ac:dyDescent="0.3"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  <c r="BF8333"/>
      <c r="BG8333"/>
      <c r="BH8333"/>
      <c r="BI8333"/>
      <c r="BJ8333"/>
      <c r="BK8333"/>
      <c r="BL8333"/>
      <c r="BM8333"/>
      <c r="BN8333"/>
      <c r="BO8333"/>
      <c r="BP8333"/>
      <c r="BQ8333"/>
      <c r="BR8333"/>
      <c r="BS8333"/>
      <c r="BT8333"/>
      <c r="BU8333"/>
      <c r="BV8333"/>
      <c r="BW8333"/>
      <c r="BX8333"/>
      <c r="BY8333"/>
      <c r="BZ8333"/>
      <c r="CA8333"/>
      <c r="CB8333"/>
      <c r="CC8333"/>
      <c r="CD8333"/>
      <c r="CE8333"/>
      <c r="CF8333"/>
      <c r="CG8333"/>
      <c r="CH8333"/>
      <c r="CI8333"/>
      <c r="CJ8333"/>
    </row>
    <row r="8334" spans="39:88" x14ac:dyDescent="0.3"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  <c r="BF8334"/>
      <c r="BG8334"/>
      <c r="BH8334"/>
      <c r="BI8334"/>
      <c r="BJ8334"/>
      <c r="BK8334"/>
      <c r="BL8334"/>
      <c r="BM8334"/>
      <c r="BN8334"/>
      <c r="BO8334"/>
      <c r="BP8334"/>
      <c r="BQ8334"/>
      <c r="BR8334"/>
      <c r="BS8334"/>
      <c r="BT8334"/>
      <c r="BU8334"/>
      <c r="BV8334"/>
      <c r="BW8334"/>
      <c r="BX8334"/>
      <c r="BY8334"/>
      <c r="BZ8334"/>
      <c r="CA8334"/>
      <c r="CB8334"/>
      <c r="CC8334"/>
      <c r="CD8334"/>
      <c r="CE8334"/>
      <c r="CF8334"/>
      <c r="CG8334"/>
      <c r="CH8334"/>
      <c r="CI8334"/>
      <c r="CJ8334"/>
    </row>
    <row r="8335" spans="39:88" x14ac:dyDescent="0.3"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  <c r="BF8335"/>
      <c r="BG8335"/>
      <c r="BH8335"/>
      <c r="BI8335"/>
      <c r="BJ8335"/>
      <c r="BK8335"/>
      <c r="BL8335"/>
      <c r="BM8335"/>
      <c r="BN8335"/>
      <c r="BO8335"/>
      <c r="BP8335"/>
      <c r="BQ8335"/>
      <c r="BR8335"/>
      <c r="BS8335"/>
      <c r="BT8335"/>
      <c r="BU8335"/>
      <c r="BV8335"/>
      <c r="BW8335"/>
      <c r="BX8335"/>
      <c r="BY8335"/>
      <c r="BZ8335"/>
      <c r="CA8335"/>
      <c r="CB8335"/>
      <c r="CC8335"/>
      <c r="CD8335"/>
      <c r="CE8335"/>
      <c r="CF8335"/>
      <c r="CG8335"/>
      <c r="CH8335"/>
      <c r="CI8335"/>
      <c r="CJ8335"/>
    </row>
    <row r="8336" spans="39:88" x14ac:dyDescent="0.3"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  <c r="BF8336"/>
      <c r="BG8336"/>
      <c r="BH8336"/>
      <c r="BI8336"/>
      <c r="BJ8336"/>
      <c r="BK8336"/>
      <c r="BL8336"/>
      <c r="BM8336"/>
      <c r="BN8336"/>
      <c r="BO8336"/>
      <c r="BP8336"/>
      <c r="BQ8336"/>
      <c r="BR8336"/>
      <c r="BS8336"/>
      <c r="BT8336"/>
      <c r="BU8336"/>
      <c r="BV8336"/>
      <c r="BW8336"/>
      <c r="BX8336"/>
      <c r="BY8336"/>
      <c r="BZ8336"/>
      <c r="CA8336"/>
      <c r="CB8336"/>
      <c r="CC8336"/>
      <c r="CD8336"/>
      <c r="CE8336"/>
      <c r="CF8336"/>
      <c r="CG8336"/>
      <c r="CH8336"/>
      <c r="CI8336"/>
      <c r="CJ8336"/>
    </row>
    <row r="8337" spans="39:88" x14ac:dyDescent="0.3"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  <c r="BF8337"/>
      <c r="BG8337"/>
      <c r="BH8337"/>
      <c r="BI8337"/>
      <c r="BJ8337"/>
      <c r="BK8337"/>
      <c r="BL8337"/>
      <c r="BM8337"/>
      <c r="BN8337"/>
      <c r="BO8337"/>
      <c r="BP8337"/>
      <c r="BQ8337"/>
      <c r="BR8337"/>
      <c r="BS8337"/>
      <c r="BT8337"/>
      <c r="BU8337"/>
      <c r="BV8337"/>
      <c r="BW8337"/>
      <c r="BX8337"/>
      <c r="BY8337"/>
      <c r="BZ8337"/>
      <c r="CA8337"/>
      <c r="CB8337"/>
      <c r="CC8337"/>
      <c r="CD8337"/>
      <c r="CE8337"/>
      <c r="CF8337"/>
      <c r="CG8337"/>
      <c r="CH8337"/>
      <c r="CI8337"/>
      <c r="CJ8337"/>
    </row>
    <row r="8338" spans="39:88" x14ac:dyDescent="0.3"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  <c r="BF8338"/>
      <c r="BG8338"/>
      <c r="BH8338"/>
      <c r="BI8338"/>
      <c r="BJ8338"/>
      <c r="BK8338"/>
      <c r="BL8338"/>
      <c r="BM8338"/>
      <c r="BN8338"/>
      <c r="BO8338"/>
      <c r="BP8338"/>
      <c r="BQ8338"/>
      <c r="BR8338"/>
      <c r="BS8338"/>
      <c r="BT8338"/>
      <c r="BU8338"/>
      <c r="BV8338"/>
      <c r="BW8338"/>
      <c r="BX8338"/>
      <c r="BY8338"/>
      <c r="BZ8338"/>
      <c r="CA8338"/>
      <c r="CB8338"/>
      <c r="CC8338"/>
      <c r="CD8338"/>
      <c r="CE8338"/>
      <c r="CF8338"/>
      <c r="CG8338"/>
      <c r="CH8338"/>
      <c r="CI8338"/>
      <c r="CJ8338"/>
    </row>
    <row r="8339" spans="39:88" x14ac:dyDescent="0.3"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  <c r="BF8339"/>
      <c r="BG8339"/>
      <c r="BH8339"/>
      <c r="BI8339"/>
      <c r="BJ8339"/>
      <c r="BK8339"/>
      <c r="BL8339"/>
      <c r="BM8339"/>
      <c r="BN8339"/>
      <c r="BO8339"/>
      <c r="BP8339"/>
      <c r="BQ8339"/>
      <c r="BR8339"/>
      <c r="BS8339"/>
      <c r="BT8339"/>
      <c r="BU8339"/>
      <c r="BV8339"/>
      <c r="BW8339"/>
      <c r="BX8339"/>
      <c r="BY8339"/>
      <c r="BZ8339"/>
      <c r="CA8339"/>
      <c r="CB8339"/>
      <c r="CC8339"/>
      <c r="CD8339"/>
      <c r="CE8339"/>
      <c r="CF8339"/>
      <c r="CG8339"/>
      <c r="CH8339"/>
      <c r="CI8339"/>
      <c r="CJ8339"/>
    </row>
    <row r="8340" spans="39:88" x14ac:dyDescent="0.3"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  <c r="BF8340"/>
      <c r="BG8340"/>
      <c r="BH8340"/>
      <c r="BI8340"/>
      <c r="BJ8340"/>
      <c r="BK8340"/>
      <c r="BL8340"/>
      <c r="BM8340"/>
      <c r="BN8340"/>
      <c r="BO8340"/>
      <c r="BP8340"/>
      <c r="BQ8340"/>
      <c r="BR8340"/>
      <c r="BS8340"/>
      <c r="BT8340"/>
      <c r="BU8340"/>
      <c r="BV8340"/>
      <c r="BW8340"/>
      <c r="BX8340"/>
      <c r="BY8340"/>
      <c r="BZ8340"/>
      <c r="CA8340"/>
      <c r="CB8340"/>
      <c r="CC8340"/>
      <c r="CD8340"/>
      <c r="CE8340"/>
      <c r="CF8340"/>
      <c r="CG8340"/>
      <c r="CH8340"/>
      <c r="CI8340"/>
      <c r="CJ8340"/>
    </row>
    <row r="8341" spans="39:88" x14ac:dyDescent="0.3"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  <c r="BF8341"/>
      <c r="BG8341"/>
      <c r="BH8341"/>
      <c r="BI8341"/>
      <c r="BJ8341"/>
      <c r="BK8341"/>
      <c r="BL8341"/>
      <c r="BM8341"/>
      <c r="BN8341"/>
      <c r="BO8341"/>
      <c r="BP8341"/>
      <c r="BQ8341"/>
      <c r="BR8341"/>
      <c r="BS8341"/>
      <c r="BT8341"/>
      <c r="BU8341"/>
      <c r="BV8341"/>
      <c r="BW8341"/>
      <c r="BX8341"/>
      <c r="BY8341"/>
      <c r="BZ8341"/>
      <c r="CA8341"/>
      <c r="CB8341"/>
      <c r="CC8341"/>
      <c r="CD8341"/>
      <c r="CE8341"/>
      <c r="CF8341"/>
      <c r="CG8341"/>
      <c r="CH8341"/>
      <c r="CI8341"/>
      <c r="CJ8341"/>
    </row>
    <row r="8342" spans="39:88" x14ac:dyDescent="0.3"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  <c r="BF8342"/>
      <c r="BG8342"/>
      <c r="BH8342"/>
      <c r="BI8342"/>
      <c r="BJ8342"/>
      <c r="BK8342"/>
      <c r="BL8342"/>
      <c r="BM8342"/>
      <c r="BN8342"/>
      <c r="BO8342"/>
      <c r="BP8342"/>
      <c r="BQ8342"/>
      <c r="BR8342"/>
      <c r="BS8342"/>
      <c r="BT8342"/>
      <c r="BU8342"/>
      <c r="BV8342"/>
      <c r="BW8342"/>
      <c r="BX8342"/>
      <c r="BY8342"/>
      <c r="BZ8342"/>
      <c r="CA8342"/>
      <c r="CB8342"/>
      <c r="CC8342"/>
      <c r="CD8342"/>
      <c r="CE8342"/>
      <c r="CF8342"/>
      <c r="CG8342"/>
      <c r="CH8342"/>
      <c r="CI8342"/>
      <c r="CJ8342"/>
    </row>
    <row r="8343" spans="39:88" x14ac:dyDescent="0.3"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  <c r="BF8343"/>
      <c r="BG8343"/>
      <c r="BH8343"/>
      <c r="BI8343"/>
      <c r="BJ8343"/>
      <c r="BK8343"/>
      <c r="BL8343"/>
      <c r="BM8343"/>
      <c r="BN8343"/>
      <c r="BO8343"/>
      <c r="BP8343"/>
      <c r="BQ8343"/>
      <c r="BR8343"/>
      <c r="BS8343"/>
      <c r="BT8343"/>
      <c r="BU8343"/>
      <c r="BV8343"/>
      <c r="BW8343"/>
      <c r="BX8343"/>
      <c r="BY8343"/>
      <c r="BZ8343"/>
      <c r="CA8343"/>
      <c r="CB8343"/>
      <c r="CC8343"/>
      <c r="CD8343"/>
      <c r="CE8343"/>
      <c r="CF8343"/>
      <c r="CG8343"/>
      <c r="CH8343"/>
      <c r="CI8343"/>
      <c r="CJ8343"/>
    </row>
    <row r="8344" spans="39:88" x14ac:dyDescent="0.3"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  <c r="BF8344"/>
      <c r="BG8344"/>
      <c r="BH8344"/>
      <c r="BI8344"/>
      <c r="BJ8344"/>
      <c r="BK8344"/>
      <c r="BL8344"/>
      <c r="BM8344"/>
      <c r="BN8344"/>
      <c r="BO8344"/>
      <c r="BP8344"/>
      <c r="BQ8344"/>
      <c r="BR8344"/>
      <c r="BS8344"/>
      <c r="BT8344"/>
      <c r="BU8344"/>
      <c r="BV8344"/>
      <c r="BW8344"/>
      <c r="BX8344"/>
      <c r="BY8344"/>
      <c r="BZ8344"/>
      <c r="CA8344"/>
      <c r="CB8344"/>
      <c r="CC8344"/>
      <c r="CD8344"/>
      <c r="CE8344"/>
      <c r="CF8344"/>
      <c r="CG8344"/>
      <c r="CH8344"/>
      <c r="CI8344"/>
      <c r="CJ8344"/>
    </row>
    <row r="8345" spans="39:88" x14ac:dyDescent="0.3"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  <c r="BF8345"/>
      <c r="BG8345"/>
      <c r="BH8345"/>
      <c r="BI8345"/>
      <c r="BJ8345"/>
      <c r="BK8345"/>
      <c r="BL8345"/>
      <c r="BM8345"/>
      <c r="BN8345"/>
      <c r="BO8345"/>
      <c r="BP8345"/>
      <c r="BQ8345"/>
      <c r="BR8345"/>
      <c r="BS8345"/>
      <c r="BT8345"/>
      <c r="BU8345"/>
      <c r="BV8345"/>
      <c r="BW8345"/>
      <c r="BX8345"/>
      <c r="BY8345"/>
      <c r="BZ8345"/>
      <c r="CA8345"/>
      <c r="CB8345"/>
      <c r="CC8345"/>
      <c r="CD8345"/>
      <c r="CE8345"/>
      <c r="CF8345"/>
      <c r="CG8345"/>
      <c r="CH8345"/>
      <c r="CI8345"/>
      <c r="CJ8345"/>
    </row>
    <row r="8346" spans="39:88" x14ac:dyDescent="0.3"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  <c r="BF8346"/>
      <c r="BG8346"/>
      <c r="BH8346"/>
      <c r="BI8346"/>
      <c r="BJ8346"/>
      <c r="BK8346"/>
      <c r="BL8346"/>
      <c r="BM8346"/>
      <c r="BN8346"/>
      <c r="BO8346"/>
      <c r="BP8346"/>
      <c r="BQ8346"/>
      <c r="BR8346"/>
      <c r="BS8346"/>
      <c r="BT8346"/>
      <c r="BU8346"/>
      <c r="BV8346"/>
      <c r="BW8346"/>
      <c r="BX8346"/>
      <c r="BY8346"/>
      <c r="BZ8346"/>
      <c r="CA8346"/>
      <c r="CB8346"/>
      <c r="CC8346"/>
      <c r="CD8346"/>
      <c r="CE8346"/>
      <c r="CF8346"/>
      <c r="CG8346"/>
      <c r="CH8346"/>
      <c r="CI8346"/>
      <c r="CJ8346"/>
    </row>
    <row r="8347" spans="39:88" x14ac:dyDescent="0.3"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  <c r="BF8347"/>
      <c r="BG8347"/>
      <c r="BH8347"/>
      <c r="BI8347"/>
      <c r="BJ8347"/>
      <c r="BK8347"/>
      <c r="BL8347"/>
      <c r="BM8347"/>
      <c r="BN8347"/>
      <c r="BO8347"/>
      <c r="BP8347"/>
      <c r="BQ8347"/>
      <c r="BR8347"/>
      <c r="BS8347"/>
      <c r="BT8347"/>
      <c r="BU8347"/>
      <c r="BV8347"/>
      <c r="BW8347"/>
      <c r="BX8347"/>
      <c r="BY8347"/>
      <c r="BZ8347"/>
      <c r="CA8347"/>
      <c r="CB8347"/>
      <c r="CC8347"/>
      <c r="CD8347"/>
      <c r="CE8347"/>
      <c r="CF8347"/>
      <c r="CG8347"/>
      <c r="CH8347"/>
      <c r="CI8347"/>
      <c r="CJ8347"/>
    </row>
    <row r="8348" spans="39:88" x14ac:dyDescent="0.3"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  <c r="BF8348"/>
      <c r="BG8348"/>
      <c r="BH8348"/>
      <c r="BI8348"/>
      <c r="BJ8348"/>
      <c r="BK8348"/>
      <c r="BL8348"/>
      <c r="BM8348"/>
      <c r="BN8348"/>
      <c r="BO8348"/>
      <c r="BP8348"/>
      <c r="BQ8348"/>
      <c r="BR8348"/>
      <c r="BS8348"/>
      <c r="BT8348"/>
      <c r="BU8348"/>
      <c r="BV8348"/>
      <c r="BW8348"/>
      <c r="BX8348"/>
      <c r="BY8348"/>
      <c r="BZ8348"/>
      <c r="CA8348"/>
      <c r="CB8348"/>
      <c r="CC8348"/>
      <c r="CD8348"/>
      <c r="CE8348"/>
      <c r="CF8348"/>
      <c r="CG8348"/>
      <c r="CH8348"/>
      <c r="CI8348"/>
      <c r="CJ8348"/>
    </row>
    <row r="8349" spans="39:88" x14ac:dyDescent="0.3"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  <c r="BF8349"/>
      <c r="BG8349"/>
      <c r="BH8349"/>
      <c r="BI8349"/>
      <c r="BJ8349"/>
      <c r="BK8349"/>
      <c r="BL8349"/>
      <c r="BM8349"/>
      <c r="BN8349"/>
      <c r="BO8349"/>
      <c r="BP8349"/>
      <c r="BQ8349"/>
      <c r="BR8349"/>
      <c r="BS8349"/>
      <c r="BT8349"/>
      <c r="BU8349"/>
      <c r="BV8349"/>
      <c r="BW8349"/>
      <c r="BX8349"/>
      <c r="BY8349"/>
      <c r="BZ8349"/>
      <c r="CA8349"/>
      <c r="CB8349"/>
      <c r="CC8349"/>
      <c r="CD8349"/>
      <c r="CE8349"/>
      <c r="CF8349"/>
      <c r="CG8349"/>
      <c r="CH8349"/>
      <c r="CI8349"/>
      <c r="CJ8349"/>
    </row>
    <row r="8350" spans="39:88" x14ac:dyDescent="0.3"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  <c r="BF8350"/>
      <c r="BG8350"/>
      <c r="BH8350"/>
      <c r="BI8350"/>
      <c r="BJ8350"/>
      <c r="BK8350"/>
      <c r="BL8350"/>
      <c r="BM8350"/>
      <c r="BN8350"/>
      <c r="BO8350"/>
      <c r="BP8350"/>
      <c r="BQ8350"/>
      <c r="BR8350"/>
      <c r="BS8350"/>
      <c r="BT8350"/>
      <c r="BU8350"/>
      <c r="BV8350"/>
      <c r="BW8350"/>
      <c r="BX8350"/>
      <c r="BY8350"/>
      <c r="BZ8350"/>
      <c r="CA8350"/>
      <c r="CB8350"/>
      <c r="CC8350"/>
      <c r="CD8350"/>
      <c r="CE8350"/>
      <c r="CF8350"/>
      <c r="CG8350"/>
      <c r="CH8350"/>
      <c r="CI8350"/>
      <c r="CJ8350"/>
    </row>
    <row r="8351" spans="39:88" x14ac:dyDescent="0.3"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  <c r="BF8351"/>
      <c r="BG8351"/>
      <c r="BH8351"/>
      <c r="BI8351"/>
      <c r="BJ8351"/>
      <c r="BK8351"/>
      <c r="BL8351"/>
      <c r="BM8351"/>
      <c r="BN8351"/>
      <c r="BO8351"/>
      <c r="BP8351"/>
      <c r="BQ8351"/>
      <c r="BR8351"/>
      <c r="BS8351"/>
      <c r="BT8351"/>
      <c r="BU8351"/>
      <c r="BV8351"/>
      <c r="BW8351"/>
      <c r="BX8351"/>
      <c r="BY8351"/>
      <c r="BZ8351"/>
      <c r="CA8351"/>
      <c r="CB8351"/>
      <c r="CC8351"/>
      <c r="CD8351"/>
      <c r="CE8351"/>
      <c r="CF8351"/>
      <c r="CG8351"/>
      <c r="CH8351"/>
      <c r="CI8351"/>
      <c r="CJ8351"/>
    </row>
    <row r="8352" spans="39:88" x14ac:dyDescent="0.3"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  <c r="BF8352"/>
      <c r="BG8352"/>
      <c r="BH8352"/>
      <c r="BI8352"/>
      <c r="BJ8352"/>
      <c r="BK8352"/>
      <c r="BL8352"/>
      <c r="BM8352"/>
      <c r="BN8352"/>
      <c r="BO8352"/>
      <c r="BP8352"/>
      <c r="BQ8352"/>
      <c r="BR8352"/>
      <c r="BS8352"/>
      <c r="BT8352"/>
      <c r="BU8352"/>
      <c r="BV8352"/>
      <c r="BW8352"/>
      <c r="BX8352"/>
      <c r="BY8352"/>
      <c r="BZ8352"/>
      <c r="CA8352"/>
      <c r="CB8352"/>
      <c r="CC8352"/>
      <c r="CD8352"/>
      <c r="CE8352"/>
      <c r="CF8352"/>
      <c r="CG8352"/>
      <c r="CH8352"/>
      <c r="CI8352"/>
      <c r="CJ8352"/>
    </row>
    <row r="8353" spans="39:88" x14ac:dyDescent="0.3"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  <c r="BF8353"/>
      <c r="BG8353"/>
      <c r="BH8353"/>
      <c r="BI8353"/>
      <c r="BJ8353"/>
      <c r="BK8353"/>
      <c r="BL8353"/>
      <c r="BM8353"/>
      <c r="BN8353"/>
      <c r="BO8353"/>
      <c r="BP8353"/>
      <c r="BQ8353"/>
      <c r="BR8353"/>
      <c r="BS8353"/>
      <c r="BT8353"/>
      <c r="BU8353"/>
      <c r="BV8353"/>
      <c r="BW8353"/>
      <c r="BX8353"/>
      <c r="BY8353"/>
      <c r="BZ8353"/>
      <c r="CA8353"/>
      <c r="CB8353"/>
      <c r="CC8353"/>
      <c r="CD8353"/>
      <c r="CE8353"/>
      <c r="CF8353"/>
      <c r="CG8353"/>
      <c r="CH8353"/>
      <c r="CI8353"/>
      <c r="CJ8353"/>
    </row>
    <row r="8354" spans="39:88" x14ac:dyDescent="0.3"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  <c r="BF8354"/>
      <c r="BG8354"/>
      <c r="BH8354"/>
      <c r="BI8354"/>
      <c r="BJ8354"/>
      <c r="BK8354"/>
      <c r="BL8354"/>
      <c r="BM8354"/>
      <c r="BN8354"/>
      <c r="BO8354"/>
      <c r="BP8354"/>
      <c r="BQ8354"/>
      <c r="BR8354"/>
      <c r="BS8354"/>
      <c r="BT8354"/>
      <c r="BU8354"/>
      <c r="BV8354"/>
      <c r="BW8354"/>
      <c r="BX8354"/>
      <c r="BY8354"/>
      <c r="BZ8354"/>
      <c r="CA8354"/>
      <c r="CB8354"/>
      <c r="CC8354"/>
      <c r="CD8354"/>
      <c r="CE8354"/>
      <c r="CF8354"/>
      <c r="CG8354"/>
      <c r="CH8354"/>
      <c r="CI8354"/>
      <c r="CJ8354"/>
    </row>
    <row r="8355" spans="39:88" x14ac:dyDescent="0.3"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  <c r="BF8355"/>
      <c r="BG8355"/>
      <c r="BH8355"/>
      <c r="BI8355"/>
      <c r="BJ8355"/>
      <c r="BK8355"/>
      <c r="BL8355"/>
      <c r="BM8355"/>
      <c r="BN8355"/>
      <c r="BO8355"/>
      <c r="BP8355"/>
      <c r="BQ8355"/>
      <c r="BR8355"/>
      <c r="BS8355"/>
      <c r="BT8355"/>
      <c r="BU8355"/>
      <c r="BV8355"/>
      <c r="BW8355"/>
      <c r="BX8355"/>
      <c r="BY8355"/>
      <c r="BZ8355"/>
      <c r="CA8355"/>
      <c r="CB8355"/>
      <c r="CC8355"/>
      <c r="CD8355"/>
      <c r="CE8355"/>
      <c r="CF8355"/>
      <c r="CG8355"/>
      <c r="CH8355"/>
      <c r="CI8355"/>
      <c r="CJ8355"/>
    </row>
    <row r="8356" spans="39:88" x14ac:dyDescent="0.3"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  <c r="BF8356"/>
      <c r="BG8356"/>
      <c r="BH8356"/>
      <c r="BI8356"/>
      <c r="BJ8356"/>
      <c r="BK8356"/>
      <c r="BL8356"/>
      <c r="BM8356"/>
      <c r="BN8356"/>
      <c r="BO8356"/>
      <c r="BP8356"/>
      <c r="BQ8356"/>
      <c r="BR8356"/>
      <c r="BS8356"/>
      <c r="BT8356"/>
      <c r="BU8356"/>
      <c r="BV8356"/>
      <c r="BW8356"/>
      <c r="BX8356"/>
      <c r="BY8356"/>
      <c r="BZ8356"/>
      <c r="CA8356"/>
      <c r="CB8356"/>
      <c r="CC8356"/>
      <c r="CD8356"/>
      <c r="CE8356"/>
      <c r="CF8356"/>
      <c r="CG8356"/>
      <c r="CH8356"/>
      <c r="CI8356"/>
      <c r="CJ8356"/>
    </row>
    <row r="8357" spans="39:88" x14ac:dyDescent="0.3"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  <c r="BF8357"/>
      <c r="BG8357"/>
      <c r="BH8357"/>
      <c r="BI8357"/>
      <c r="BJ8357"/>
      <c r="BK8357"/>
      <c r="BL8357"/>
      <c r="BM8357"/>
      <c r="BN8357"/>
      <c r="BO8357"/>
      <c r="BP8357"/>
      <c r="BQ8357"/>
      <c r="BR8357"/>
      <c r="BS8357"/>
      <c r="BT8357"/>
      <c r="BU8357"/>
      <c r="BV8357"/>
      <c r="BW8357"/>
      <c r="BX8357"/>
      <c r="BY8357"/>
      <c r="BZ8357"/>
      <c r="CA8357"/>
      <c r="CB8357"/>
      <c r="CC8357"/>
      <c r="CD8357"/>
      <c r="CE8357"/>
      <c r="CF8357"/>
      <c r="CG8357"/>
      <c r="CH8357"/>
      <c r="CI8357"/>
      <c r="CJ8357"/>
    </row>
    <row r="8358" spans="39:88" x14ac:dyDescent="0.3"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  <c r="BF8358"/>
      <c r="BG8358"/>
      <c r="BH8358"/>
      <c r="BI8358"/>
      <c r="BJ8358"/>
      <c r="BK8358"/>
      <c r="BL8358"/>
      <c r="BM8358"/>
      <c r="BN8358"/>
      <c r="BO8358"/>
      <c r="BP8358"/>
      <c r="BQ8358"/>
      <c r="BR8358"/>
      <c r="BS8358"/>
      <c r="BT8358"/>
      <c r="BU8358"/>
      <c r="BV8358"/>
      <c r="BW8358"/>
      <c r="BX8358"/>
      <c r="BY8358"/>
      <c r="BZ8358"/>
      <c r="CA8358"/>
      <c r="CB8358"/>
      <c r="CC8358"/>
      <c r="CD8358"/>
      <c r="CE8358"/>
      <c r="CF8358"/>
      <c r="CG8358"/>
      <c r="CH8358"/>
      <c r="CI8358"/>
      <c r="CJ8358"/>
    </row>
    <row r="8359" spans="39:88" x14ac:dyDescent="0.3"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  <c r="BF8359"/>
      <c r="BG8359"/>
      <c r="BH8359"/>
      <c r="BI8359"/>
      <c r="BJ8359"/>
      <c r="BK8359"/>
      <c r="BL8359"/>
      <c r="BM8359"/>
      <c r="BN8359"/>
      <c r="BO8359"/>
      <c r="BP8359"/>
      <c r="BQ8359"/>
      <c r="BR8359"/>
      <c r="BS8359"/>
      <c r="BT8359"/>
      <c r="BU8359"/>
      <c r="BV8359"/>
      <c r="BW8359"/>
      <c r="BX8359"/>
      <c r="BY8359"/>
      <c r="BZ8359"/>
      <c r="CA8359"/>
      <c r="CB8359"/>
      <c r="CC8359"/>
      <c r="CD8359"/>
      <c r="CE8359"/>
      <c r="CF8359"/>
      <c r="CG8359"/>
      <c r="CH8359"/>
      <c r="CI8359"/>
      <c r="CJ8359"/>
    </row>
    <row r="8360" spans="39:88" x14ac:dyDescent="0.3"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  <c r="BF8360"/>
      <c r="BG8360"/>
      <c r="BH8360"/>
      <c r="BI8360"/>
      <c r="BJ8360"/>
      <c r="BK8360"/>
      <c r="BL8360"/>
      <c r="BM8360"/>
      <c r="BN8360"/>
      <c r="BO8360"/>
      <c r="BP8360"/>
      <c r="BQ8360"/>
      <c r="BR8360"/>
      <c r="BS8360"/>
      <c r="BT8360"/>
      <c r="BU8360"/>
      <c r="BV8360"/>
      <c r="BW8360"/>
      <c r="BX8360"/>
      <c r="BY8360"/>
      <c r="BZ8360"/>
      <c r="CA8360"/>
      <c r="CB8360"/>
      <c r="CC8360"/>
      <c r="CD8360"/>
      <c r="CE8360"/>
      <c r="CF8360"/>
      <c r="CG8360"/>
      <c r="CH8360"/>
      <c r="CI8360"/>
      <c r="CJ8360"/>
    </row>
    <row r="8361" spans="39:88" x14ac:dyDescent="0.3"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  <c r="BF8361"/>
      <c r="BG8361"/>
      <c r="BH8361"/>
      <c r="BI8361"/>
      <c r="BJ8361"/>
      <c r="BK8361"/>
      <c r="BL8361"/>
      <c r="BM8361"/>
      <c r="BN8361"/>
      <c r="BO8361"/>
      <c r="BP8361"/>
      <c r="BQ8361"/>
      <c r="BR8361"/>
      <c r="BS8361"/>
      <c r="BT8361"/>
      <c r="BU8361"/>
      <c r="BV8361"/>
      <c r="BW8361"/>
      <c r="BX8361"/>
      <c r="BY8361"/>
      <c r="BZ8361"/>
      <c r="CA8361"/>
      <c r="CB8361"/>
      <c r="CC8361"/>
      <c r="CD8361"/>
      <c r="CE8361"/>
      <c r="CF8361"/>
      <c r="CG8361"/>
      <c r="CH8361"/>
      <c r="CI8361"/>
      <c r="CJ8361"/>
    </row>
    <row r="8362" spans="39:88" x14ac:dyDescent="0.3"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  <c r="BF8362"/>
      <c r="BG8362"/>
      <c r="BH8362"/>
      <c r="BI8362"/>
      <c r="BJ8362"/>
      <c r="BK8362"/>
      <c r="BL8362"/>
      <c r="BM8362"/>
      <c r="BN8362"/>
      <c r="BO8362"/>
      <c r="BP8362"/>
      <c r="BQ8362"/>
      <c r="BR8362"/>
      <c r="BS8362"/>
      <c r="BT8362"/>
      <c r="BU8362"/>
      <c r="BV8362"/>
      <c r="BW8362"/>
      <c r="BX8362"/>
      <c r="BY8362"/>
      <c r="BZ8362"/>
      <c r="CA8362"/>
      <c r="CB8362"/>
      <c r="CC8362"/>
      <c r="CD8362"/>
      <c r="CE8362"/>
      <c r="CF8362"/>
      <c r="CG8362"/>
      <c r="CH8362"/>
      <c r="CI8362"/>
      <c r="CJ8362"/>
    </row>
    <row r="8363" spans="39:88" x14ac:dyDescent="0.3"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  <c r="BF8363"/>
      <c r="BG8363"/>
      <c r="BH8363"/>
      <c r="BI8363"/>
      <c r="BJ8363"/>
      <c r="BK8363"/>
      <c r="BL8363"/>
      <c r="BM8363"/>
      <c r="BN8363"/>
      <c r="BO8363"/>
      <c r="BP8363"/>
      <c r="BQ8363"/>
      <c r="BR8363"/>
      <c r="BS8363"/>
      <c r="BT8363"/>
      <c r="BU8363"/>
      <c r="BV8363"/>
      <c r="BW8363"/>
      <c r="BX8363"/>
      <c r="BY8363"/>
      <c r="BZ8363"/>
      <c r="CA8363"/>
      <c r="CB8363"/>
      <c r="CC8363"/>
      <c r="CD8363"/>
      <c r="CE8363"/>
      <c r="CF8363"/>
      <c r="CG8363"/>
      <c r="CH8363"/>
      <c r="CI8363"/>
      <c r="CJ8363"/>
    </row>
    <row r="8364" spans="39:88" x14ac:dyDescent="0.3"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  <c r="BF8364"/>
      <c r="BG8364"/>
      <c r="BH8364"/>
      <c r="BI8364"/>
      <c r="BJ8364"/>
      <c r="BK8364"/>
      <c r="BL8364"/>
      <c r="BM8364"/>
      <c r="BN8364"/>
      <c r="BO8364"/>
      <c r="BP8364"/>
      <c r="BQ8364"/>
      <c r="BR8364"/>
      <c r="BS8364"/>
      <c r="BT8364"/>
      <c r="BU8364"/>
      <c r="BV8364"/>
      <c r="BW8364"/>
      <c r="BX8364"/>
      <c r="BY8364"/>
      <c r="BZ8364"/>
      <c r="CA8364"/>
      <c r="CB8364"/>
      <c r="CC8364"/>
      <c r="CD8364"/>
      <c r="CE8364"/>
      <c r="CF8364"/>
      <c r="CG8364"/>
      <c r="CH8364"/>
      <c r="CI8364"/>
      <c r="CJ8364"/>
    </row>
    <row r="8365" spans="39:88" x14ac:dyDescent="0.3"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  <c r="BF8365"/>
      <c r="BG8365"/>
      <c r="BH8365"/>
      <c r="BI8365"/>
      <c r="BJ8365"/>
      <c r="BK8365"/>
      <c r="BL8365"/>
      <c r="BM8365"/>
      <c r="BN8365"/>
      <c r="BO8365"/>
      <c r="BP8365"/>
      <c r="BQ8365"/>
      <c r="BR8365"/>
      <c r="BS8365"/>
      <c r="BT8365"/>
      <c r="BU8365"/>
      <c r="BV8365"/>
      <c r="BW8365"/>
      <c r="BX8365"/>
      <c r="BY8365"/>
      <c r="BZ8365"/>
      <c r="CA8365"/>
      <c r="CB8365"/>
      <c r="CC8365"/>
      <c r="CD8365"/>
      <c r="CE8365"/>
      <c r="CF8365"/>
      <c r="CG8365"/>
      <c r="CH8365"/>
      <c r="CI8365"/>
      <c r="CJ8365"/>
    </row>
    <row r="8366" spans="39:88" x14ac:dyDescent="0.3"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  <c r="BF8366"/>
      <c r="BG8366"/>
      <c r="BH8366"/>
      <c r="BI8366"/>
      <c r="BJ8366"/>
      <c r="BK8366"/>
      <c r="BL8366"/>
      <c r="BM8366"/>
      <c r="BN8366"/>
      <c r="BO8366"/>
      <c r="BP8366"/>
      <c r="BQ8366"/>
      <c r="BR8366"/>
      <c r="BS8366"/>
      <c r="BT8366"/>
      <c r="BU8366"/>
      <c r="BV8366"/>
      <c r="BW8366"/>
      <c r="BX8366"/>
      <c r="BY8366"/>
      <c r="BZ8366"/>
      <c r="CA8366"/>
      <c r="CB8366"/>
      <c r="CC8366"/>
      <c r="CD8366"/>
      <c r="CE8366"/>
      <c r="CF8366"/>
      <c r="CG8366"/>
      <c r="CH8366"/>
      <c r="CI8366"/>
      <c r="CJ8366"/>
    </row>
    <row r="8367" spans="39:88" x14ac:dyDescent="0.3"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  <c r="BF8367"/>
      <c r="BG8367"/>
      <c r="BH8367"/>
      <c r="BI8367"/>
      <c r="BJ8367"/>
      <c r="BK8367"/>
      <c r="BL8367"/>
      <c r="BM8367"/>
      <c r="BN8367"/>
      <c r="BO8367"/>
      <c r="BP8367"/>
      <c r="BQ8367"/>
      <c r="BR8367"/>
      <c r="BS8367"/>
      <c r="BT8367"/>
      <c r="BU8367"/>
      <c r="BV8367"/>
      <c r="BW8367"/>
      <c r="BX8367"/>
      <c r="BY8367"/>
      <c r="BZ8367"/>
      <c r="CA8367"/>
      <c r="CB8367"/>
      <c r="CC8367"/>
      <c r="CD8367"/>
      <c r="CE8367"/>
      <c r="CF8367"/>
      <c r="CG8367"/>
      <c r="CH8367"/>
      <c r="CI8367"/>
      <c r="CJ8367"/>
    </row>
    <row r="8368" spans="39:88" x14ac:dyDescent="0.3"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  <c r="BF8368"/>
      <c r="BG8368"/>
      <c r="BH8368"/>
      <c r="BI8368"/>
      <c r="BJ8368"/>
      <c r="BK8368"/>
      <c r="BL8368"/>
      <c r="BM8368"/>
      <c r="BN8368"/>
      <c r="BO8368"/>
      <c r="BP8368"/>
      <c r="BQ8368"/>
      <c r="BR8368"/>
      <c r="BS8368"/>
      <c r="BT8368"/>
      <c r="BU8368"/>
      <c r="BV8368"/>
      <c r="BW8368"/>
      <c r="BX8368"/>
      <c r="BY8368"/>
      <c r="BZ8368"/>
      <c r="CA8368"/>
      <c r="CB8368"/>
      <c r="CC8368"/>
      <c r="CD8368"/>
      <c r="CE8368"/>
      <c r="CF8368"/>
      <c r="CG8368"/>
      <c r="CH8368"/>
      <c r="CI8368"/>
      <c r="CJ8368"/>
    </row>
    <row r="8369" spans="39:88" x14ac:dyDescent="0.3"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  <c r="BF8369"/>
      <c r="BG8369"/>
      <c r="BH8369"/>
      <c r="BI8369"/>
      <c r="BJ8369"/>
      <c r="BK8369"/>
      <c r="BL8369"/>
      <c r="BM8369"/>
      <c r="BN8369"/>
      <c r="BO8369"/>
      <c r="BP8369"/>
      <c r="BQ8369"/>
      <c r="BR8369"/>
      <c r="BS8369"/>
      <c r="BT8369"/>
      <c r="BU8369"/>
      <c r="BV8369"/>
      <c r="BW8369"/>
      <c r="BX8369"/>
      <c r="BY8369"/>
      <c r="BZ8369"/>
      <c r="CA8369"/>
      <c r="CB8369"/>
      <c r="CC8369"/>
      <c r="CD8369"/>
      <c r="CE8369"/>
      <c r="CF8369"/>
      <c r="CG8369"/>
      <c r="CH8369"/>
      <c r="CI8369"/>
      <c r="CJ8369"/>
    </row>
    <row r="8370" spans="39:88" x14ac:dyDescent="0.3"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  <c r="BF8370"/>
      <c r="BG8370"/>
      <c r="BH8370"/>
      <c r="BI8370"/>
      <c r="BJ8370"/>
      <c r="BK8370"/>
      <c r="BL8370"/>
      <c r="BM8370"/>
      <c r="BN8370"/>
      <c r="BO8370"/>
      <c r="BP8370"/>
      <c r="BQ8370"/>
      <c r="BR8370"/>
      <c r="BS8370"/>
      <c r="BT8370"/>
      <c r="BU8370"/>
      <c r="BV8370"/>
      <c r="BW8370"/>
      <c r="BX8370"/>
      <c r="BY8370"/>
      <c r="BZ8370"/>
      <c r="CA8370"/>
      <c r="CB8370"/>
      <c r="CC8370"/>
      <c r="CD8370"/>
      <c r="CE8370"/>
      <c r="CF8370"/>
      <c r="CG8370"/>
      <c r="CH8370"/>
      <c r="CI8370"/>
      <c r="CJ8370"/>
    </row>
    <row r="8371" spans="39:88" x14ac:dyDescent="0.3"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  <c r="BF8371"/>
      <c r="BG8371"/>
      <c r="BH8371"/>
      <c r="BI8371"/>
      <c r="BJ8371"/>
      <c r="BK8371"/>
      <c r="BL8371"/>
      <c r="BM8371"/>
      <c r="BN8371"/>
      <c r="BO8371"/>
      <c r="BP8371"/>
      <c r="BQ8371"/>
      <c r="BR8371"/>
      <c r="BS8371"/>
      <c r="BT8371"/>
      <c r="BU8371"/>
      <c r="BV8371"/>
      <c r="BW8371"/>
      <c r="BX8371"/>
      <c r="BY8371"/>
      <c r="BZ8371"/>
      <c r="CA8371"/>
      <c r="CB8371"/>
      <c r="CC8371"/>
      <c r="CD8371"/>
      <c r="CE8371"/>
      <c r="CF8371"/>
      <c r="CG8371"/>
      <c r="CH8371"/>
      <c r="CI8371"/>
      <c r="CJ8371"/>
    </row>
    <row r="8372" spans="39:88" x14ac:dyDescent="0.3"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  <c r="BF8372"/>
      <c r="BG8372"/>
      <c r="BH8372"/>
      <c r="BI8372"/>
      <c r="BJ8372"/>
      <c r="BK8372"/>
      <c r="BL8372"/>
      <c r="BM8372"/>
      <c r="BN8372"/>
      <c r="BO8372"/>
      <c r="BP8372"/>
      <c r="BQ8372"/>
      <c r="BR8372"/>
      <c r="BS8372"/>
      <c r="BT8372"/>
      <c r="BU8372"/>
      <c r="BV8372"/>
      <c r="BW8372"/>
      <c r="BX8372"/>
      <c r="BY8372"/>
      <c r="BZ8372"/>
      <c r="CA8372"/>
      <c r="CB8372"/>
      <c r="CC8372"/>
      <c r="CD8372"/>
      <c r="CE8372"/>
      <c r="CF8372"/>
      <c r="CG8372"/>
      <c r="CH8372"/>
      <c r="CI8372"/>
      <c r="CJ8372"/>
    </row>
    <row r="8373" spans="39:88" x14ac:dyDescent="0.3"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  <c r="BF8373"/>
      <c r="BG8373"/>
      <c r="BH8373"/>
      <c r="BI8373"/>
      <c r="BJ8373"/>
      <c r="BK8373"/>
      <c r="BL8373"/>
      <c r="BM8373"/>
      <c r="BN8373"/>
      <c r="BO8373"/>
      <c r="BP8373"/>
      <c r="BQ8373"/>
      <c r="BR8373"/>
      <c r="BS8373"/>
      <c r="BT8373"/>
      <c r="BU8373"/>
      <c r="BV8373"/>
      <c r="BW8373"/>
      <c r="BX8373"/>
      <c r="BY8373"/>
      <c r="BZ8373"/>
      <c r="CA8373"/>
      <c r="CB8373"/>
      <c r="CC8373"/>
      <c r="CD8373"/>
      <c r="CE8373"/>
      <c r="CF8373"/>
      <c r="CG8373"/>
      <c r="CH8373"/>
      <c r="CI8373"/>
      <c r="CJ8373"/>
    </row>
    <row r="8374" spans="39:88" x14ac:dyDescent="0.3"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  <c r="BF8374"/>
      <c r="BG8374"/>
      <c r="BH8374"/>
      <c r="BI8374"/>
      <c r="BJ8374"/>
      <c r="BK8374"/>
      <c r="BL8374"/>
      <c r="BM8374"/>
      <c r="BN8374"/>
      <c r="BO8374"/>
      <c r="BP8374"/>
      <c r="BQ8374"/>
      <c r="BR8374"/>
      <c r="BS8374"/>
      <c r="BT8374"/>
      <c r="BU8374"/>
      <c r="BV8374"/>
      <c r="BW8374"/>
      <c r="BX8374"/>
      <c r="BY8374"/>
      <c r="BZ8374"/>
      <c r="CA8374"/>
      <c r="CB8374"/>
      <c r="CC8374"/>
      <c r="CD8374"/>
      <c r="CE8374"/>
      <c r="CF8374"/>
      <c r="CG8374"/>
      <c r="CH8374"/>
      <c r="CI8374"/>
      <c r="CJ8374"/>
    </row>
    <row r="8375" spans="39:88" x14ac:dyDescent="0.3"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  <c r="BF8375"/>
      <c r="BG8375"/>
      <c r="BH8375"/>
      <c r="BI8375"/>
      <c r="BJ8375"/>
      <c r="BK8375"/>
      <c r="BL8375"/>
      <c r="BM8375"/>
      <c r="BN8375"/>
      <c r="BO8375"/>
      <c r="BP8375"/>
      <c r="BQ8375"/>
      <c r="BR8375"/>
      <c r="BS8375"/>
      <c r="BT8375"/>
      <c r="BU8375"/>
      <c r="BV8375"/>
      <c r="BW8375"/>
      <c r="BX8375"/>
      <c r="BY8375"/>
      <c r="BZ8375"/>
      <c r="CA8375"/>
      <c r="CB8375"/>
      <c r="CC8375"/>
      <c r="CD8375"/>
      <c r="CE8375"/>
      <c r="CF8375"/>
      <c r="CG8375"/>
      <c r="CH8375"/>
      <c r="CI8375"/>
      <c r="CJ8375"/>
    </row>
    <row r="8376" spans="39:88" x14ac:dyDescent="0.3"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  <c r="BF8376"/>
      <c r="BG8376"/>
      <c r="BH8376"/>
      <c r="BI8376"/>
      <c r="BJ8376"/>
      <c r="BK8376"/>
      <c r="BL8376"/>
      <c r="BM8376"/>
      <c r="BN8376"/>
      <c r="BO8376"/>
      <c r="BP8376"/>
      <c r="BQ8376"/>
      <c r="BR8376"/>
      <c r="BS8376"/>
      <c r="BT8376"/>
      <c r="BU8376"/>
      <c r="BV8376"/>
      <c r="BW8376"/>
      <c r="BX8376"/>
      <c r="BY8376"/>
      <c r="BZ8376"/>
      <c r="CA8376"/>
      <c r="CB8376"/>
      <c r="CC8376"/>
      <c r="CD8376"/>
      <c r="CE8376"/>
      <c r="CF8376"/>
      <c r="CG8376"/>
      <c r="CH8376"/>
      <c r="CI8376"/>
      <c r="CJ8376"/>
    </row>
    <row r="8377" spans="39:88" x14ac:dyDescent="0.3"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  <c r="BF8377"/>
      <c r="BG8377"/>
      <c r="BH8377"/>
      <c r="BI8377"/>
      <c r="BJ8377"/>
      <c r="BK8377"/>
      <c r="BL8377"/>
      <c r="BM8377"/>
      <c r="BN8377"/>
      <c r="BO8377"/>
      <c r="BP8377"/>
      <c r="BQ8377"/>
      <c r="BR8377"/>
      <c r="BS8377"/>
      <c r="BT8377"/>
      <c r="BU8377"/>
      <c r="BV8377"/>
      <c r="BW8377"/>
      <c r="BX8377"/>
      <c r="BY8377"/>
      <c r="BZ8377"/>
      <c r="CA8377"/>
      <c r="CB8377"/>
      <c r="CC8377"/>
      <c r="CD8377"/>
      <c r="CE8377"/>
      <c r="CF8377"/>
      <c r="CG8377"/>
      <c r="CH8377"/>
      <c r="CI8377"/>
      <c r="CJ8377"/>
    </row>
    <row r="8378" spans="39:88" x14ac:dyDescent="0.3"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  <c r="BF8378"/>
      <c r="BG8378"/>
      <c r="BH8378"/>
      <c r="BI8378"/>
      <c r="BJ8378"/>
      <c r="BK8378"/>
      <c r="BL8378"/>
      <c r="BM8378"/>
      <c r="BN8378"/>
      <c r="BO8378"/>
      <c r="BP8378"/>
      <c r="BQ8378"/>
      <c r="BR8378"/>
      <c r="BS8378"/>
      <c r="BT8378"/>
      <c r="BU8378"/>
      <c r="BV8378"/>
      <c r="BW8378"/>
      <c r="BX8378"/>
      <c r="BY8378"/>
      <c r="BZ8378"/>
      <c r="CA8378"/>
      <c r="CB8378"/>
      <c r="CC8378"/>
      <c r="CD8378"/>
      <c r="CE8378"/>
      <c r="CF8378"/>
      <c r="CG8378"/>
      <c r="CH8378"/>
      <c r="CI8378"/>
      <c r="CJ8378"/>
    </row>
    <row r="8379" spans="39:88" x14ac:dyDescent="0.3"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  <c r="BF8379"/>
      <c r="BG8379"/>
      <c r="BH8379"/>
      <c r="BI8379"/>
      <c r="BJ8379"/>
      <c r="BK8379"/>
      <c r="BL8379"/>
      <c r="BM8379"/>
      <c r="BN8379"/>
      <c r="BO8379"/>
      <c r="BP8379"/>
      <c r="BQ8379"/>
      <c r="BR8379"/>
      <c r="BS8379"/>
      <c r="BT8379"/>
      <c r="BU8379"/>
      <c r="BV8379"/>
      <c r="BW8379"/>
      <c r="BX8379"/>
      <c r="BY8379"/>
      <c r="BZ8379"/>
      <c r="CA8379"/>
      <c r="CB8379"/>
      <c r="CC8379"/>
      <c r="CD8379"/>
      <c r="CE8379"/>
      <c r="CF8379"/>
      <c r="CG8379"/>
      <c r="CH8379"/>
      <c r="CI8379"/>
      <c r="CJ8379"/>
    </row>
    <row r="8380" spans="39:88" x14ac:dyDescent="0.3"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  <c r="BF8380"/>
      <c r="BG8380"/>
      <c r="BH8380"/>
      <c r="BI8380"/>
      <c r="BJ8380"/>
      <c r="BK8380"/>
      <c r="BL8380"/>
      <c r="BM8380"/>
      <c r="BN8380"/>
      <c r="BO8380"/>
      <c r="BP8380"/>
      <c r="BQ8380"/>
      <c r="BR8380"/>
      <c r="BS8380"/>
      <c r="BT8380"/>
      <c r="BU8380"/>
      <c r="BV8380"/>
      <c r="BW8380"/>
      <c r="BX8380"/>
      <c r="BY8380"/>
      <c r="BZ8380"/>
      <c r="CA8380"/>
      <c r="CB8380"/>
      <c r="CC8380"/>
      <c r="CD8380"/>
      <c r="CE8380"/>
      <c r="CF8380"/>
      <c r="CG8380"/>
      <c r="CH8380"/>
      <c r="CI8380"/>
      <c r="CJ8380"/>
    </row>
    <row r="8381" spans="39:88" x14ac:dyDescent="0.3"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  <c r="BF8381"/>
      <c r="BG8381"/>
      <c r="BH8381"/>
      <c r="BI8381"/>
      <c r="BJ8381"/>
      <c r="BK8381"/>
      <c r="BL8381"/>
      <c r="BM8381"/>
      <c r="BN8381"/>
      <c r="BO8381"/>
      <c r="BP8381"/>
      <c r="BQ8381"/>
      <c r="BR8381"/>
      <c r="BS8381"/>
      <c r="BT8381"/>
      <c r="BU8381"/>
      <c r="BV8381"/>
      <c r="BW8381"/>
      <c r="BX8381"/>
      <c r="BY8381"/>
      <c r="BZ8381"/>
      <c r="CA8381"/>
      <c r="CB8381"/>
      <c r="CC8381"/>
      <c r="CD8381"/>
      <c r="CE8381"/>
      <c r="CF8381"/>
      <c r="CG8381"/>
      <c r="CH8381"/>
      <c r="CI8381"/>
      <c r="CJ8381"/>
    </row>
    <row r="8382" spans="39:88" x14ac:dyDescent="0.3"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  <c r="BF8382"/>
      <c r="BG8382"/>
      <c r="BH8382"/>
      <c r="BI8382"/>
      <c r="BJ8382"/>
      <c r="BK8382"/>
      <c r="BL8382"/>
      <c r="BM8382"/>
      <c r="BN8382"/>
      <c r="BO8382"/>
      <c r="BP8382"/>
      <c r="BQ8382"/>
      <c r="BR8382"/>
      <c r="BS8382"/>
      <c r="BT8382"/>
      <c r="BU8382"/>
      <c r="BV8382"/>
      <c r="BW8382"/>
      <c r="BX8382"/>
      <c r="BY8382"/>
      <c r="BZ8382"/>
      <c r="CA8382"/>
      <c r="CB8382"/>
      <c r="CC8382"/>
      <c r="CD8382"/>
      <c r="CE8382"/>
      <c r="CF8382"/>
      <c r="CG8382"/>
      <c r="CH8382"/>
      <c r="CI8382"/>
      <c r="CJ8382"/>
    </row>
    <row r="8383" spans="39:88" x14ac:dyDescent="0.3"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  <c r="BF8383"/>
      <c r="BG8383"/>
      <c r="BH8383"/>
      <c r="BI8383"/>
      <c r="BJ8383"/>
      <c r="BK8383"/>
      <c r="BL8383"/>
      <c r="BM8383"/>
      <c r="BN8383"/>
      <c r="BO8383"/>
      <c r="BP8383"/>
      <c r="BQ8383"/>
      <c r="BR8383"/>
      <c r="BS8383"/>
      <c r="BT8383"/>
      <c r="BU8383"/>
      <c r="BV8383"/>
      <c r="BW8383"/>
      <c r="BX8383"/>
      <c r="BY8383"/>
      <c r="BZ8383"/>
      <c r="CA8383"/>
      <c r="CB8383"/>
      <c r="CC8383"/>
      <c r="CD8383"/>
      <c r="CE8383"/>
      <c r="CF8383"/>
      <c r="CG8383"/>
      <c r="CH8383"/>
      <c r="CI8383"/>
      <c r="CJ8383"/>
    </row>
    <row r="8384" spans="39:88" x14ac:dyDescent="0.3"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  <c r="BF8384"/>
      <c r="BG8384"/>
      <c r="BH8384"/>
      <c r="BI8384"/>
      <c r="BJ8384"/>
      <c r="BK8384"/>
      <c r="BL8384"/>
      <c r="BM8384"/>
      <c r="BN8384"/>
      <c r="BO8384"/>
      <c r="BP8384"/>
      <c r="BQ8384"/>
      <c r="BR8384"/>
      <c r="BS8384"/>
      <c r="BT8384"/>
      <c r="BU8384"/>
      <c r="BV8384"/>
      <c r="BW8384"/>
      <c r="BX8384"/>
      <c r="BY8384"/>
      <c r="BZ8384"/>
      <c r="CA8384"/>
      <c r="CB8384"/>
      <c r="CC8384"/>
      <c r="CD8384"/>
      <c r="CE8384"/>
      <c r="CF8384"/>
      <c r="CG8384"/>
      <c r="CH8384"/>
      <c r="CI8384"/>
      <c r="CJ8384"/>
    </row>
    <row r="8385" spans="39:88" x14ac:dyDescent="0.3"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  <c r="BF8385"/>
      <c r="BG8385"/>
      <c r="BH8385"/>
      <c r="BI8385"/>
      <c r="BJ8385"/>
      <c r="BK8385"/>
      <c r="BL8385"/>
      <c r="BM8385"/>
      <c r="BN8385"/>
      <c r="BO8385"/>
      <c r="BP8385"/>
      <c r="BQ8385"/>
      <c r="BR8385"/>
      <c r="BS8385"/>
      <c r="BT8385"/>
      <c r="BU8385"/>
      <c r="BV8385"/>
      <c r="BW8385"/>
      <c r="BX8385"/>
      <c r="BY8385"/>
      <c r="BZ8385"/>
      <c r="CA8385"/>
      <c r="CB8385"/>
      <c r="CC8385"/>
      <c r="CD8385"/>
      <c r="CE8385"/>
      <c r="CF8385"/>
      <c r="CG8385"/>
      <c r="CH8385"/>
      <c r="CI8385"/>
      <c r="CJ8385"/>
    </row>
    <row r="8386" spans="39:88" x14ac:dyDescent="0.3"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  <c r="BF8386"/>
      <c r="BG8386"/>
      <c r="BH8386"/>
      <c r="BI8386"/>
      <c r="BJ8386"/>
      <c r="BK8386"/>
      <c r="BL8386"/>
      <c r="BM8386"/>
      <c r="BN8386"/>
      <c r="BO8386"/>
      <c r="BP8386"/>
      <c r="BQ8386"/>
      <c r="BR8386"/>
      <c r="BS8386"/>
      <c r="BT8386"/>
      <c r="BU8386"/>
      <c r="BV8386"/>
      <c r="BW8386"/>
      <c r="BX8386"/>
      <c r="BY8386"/>
      <c r="BZ8386"/>
      <c r="CA8386"/>
      <c r="CB8386"/>
      <c r="CC8386"/>
      <c r="CD8386"/>
      <c r="CE8386"/>
      <c r="CF8386"/>
      <c r="CG8386"/>
      <c r="CH8386"/>
      <c r="CI8386"/>
      <c r="CJ8386"/>
    </row>
    <row r="8387" spans="39:88" x14ac:dyDescent="0.3"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  <c r="BF8387"/>
      <c r="BG8387"/>
      <c r="BH8387"/>
      <c r="BI8387"/>
      <c r="BJ8387"/>
      <c r="BK8387"/>
      <c r="BL8387"/>
      <c r="BM8387"/>
      <c r="BN8387"/>
      <c r="BO8387"/>
      <c r="BP8387"/>
      <c r="BQ8387"/>
      <c r="BR8387"/>
      <c r="BS8387"/>
      <c r="BT8387"/>
      <c r="BU8387"/>
      <c r="BV8387"/>
      <c r="BW8387"/>
      <c r="BX8387"/>
      <c r="BY8387"/>
      <c r="BZ8387"/>
      <c r="CA8387"/>
      <c r="CB8387"/>
      <c r="CC8387"/>
      <c r="CD8387"/>
      <c r="CE8387"/>
      <c r="CF8387"/>
      <c r="CG8387"/>
      <c r="CH8387"/>
      <c r="CI8387"/>
      <c r="CJ8387"/>
    </row>
    <row r="8388" spans="39:88" x14ac:dyDescent="0.3"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  <c r="BF8388"/>
      <c r="BG8388"/>
      <c r="BH8388"/>
      <c r="BI8388"/>
      <c r="BJ8388"/>
      <c r="BK8388"/>
      <c r="BL8388"/>
      <c r="BM8388"/>
      <c r="BN8388"/>
      <c r="BO8388"/>
      <c r="BP8388"/>
      <c r="BQ8388"/>
      <c r="BR8388"/>
      <c r="BS8388"/>
      <c r="BT8388"/>
      <c r="BU8388"/>
      <c r="BV8388"/>
      <c r="BW8388"/>
      <c r="BX8388"/>
      <c r="BY8388"/>
      <c r="BZ8388"/>
      <c r="CA8388"/>
      <c r="CB8388"/>
      <c r="CC8388"/>
      <c r="CD8388"/>
      <c r="CE8388"/>
      <c r="CF8388"/>
      <c r="CG8388"/>
      <c r="CH8388"/>
      <c r="CI8388"/>
      <c r="CJ8388"/>
    </row>
    <row r="8389" spans="39:88" x14ac:dyDescent="0.3"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  <c r="BF8389"/>
      <c r="BG8389"/>
      <c r="BH8389"/>
      <c r="BI8389"/>
      <c r="BJ8389"/>
      <c r="BK8389"/>
      <c r="BL8389"/>
      <c r="BM8389"/>
      <c r="BN8389"/>
      <c r="BO8389"/>
      <c r="BP8389"/>
      <c r="BQ8389"/>
      <c r="BR8389"/>
      <c r="BS8389"/>
      <c r="BT8389"/>
      <c r="BU8389"/>
      <c r="BV8389"/>
      <c r="BW8389"/>
      <c r="BX8389"/>
      <c r="BY8389"/>
      <c r="BZ8389"/>
      <c r="CA8389"/>
      <c r="CB8389"/>
      <c r="CC8389"/>
      <c r="CD8389"/>
      <c r="CE8389"/>
      <c r="CF8389"/>
      <c r="CG8389"/>
      <c r="CH8389"/>
      <c r="CI8389"/>
      <c r="CJ8389"/>
    </row>
    <row r="8390" spans="39:88" x14ac:dyDescent="0.3"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  <c r="BF8390"/>
      <c r="BG8390"/>
      <c r="BH8390"/>
      <c r="BI8390"/>
      <c r="BJ8390"/>
      <c r="BK8390"/>
      <c r="BL8390"/>
      <c r="BM8390"/>
      <c r="BN8390"/>
      <c r="BO8390"/>
      <c r="BP8390"/>
      <c r="BQ8390"/>
      <c r="BR8390"/>
      <c r="BS8390"/>
      <c r="BT8390"/>
      <c r="BU8390"/>
      <c r="BV8390"/>
      <c r="BW8390"/>
      <c r="BX8390"/>
      <c r="BY8390"/>
      <c r="BZ8390"/>
      <c r="CA8390"/>
      <c r="CB8390"/>
      <c r="CC8390"/>
      <c r="CD8390"/>
      <c r="CE8390"/>
      <c r="CF8390"/>
      <c r="CG8390"/>
      <c r="CH8390"/>
      <c r="CI8390"/>
      <c r="CJ8390"/>
    </row>
    <row r="8391" spans="39:88" x14ac:dyDescent="0.3"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  <c r="BF8391"/>
      <c r="BG8391"/>
      <c r="BH8391"/>
      <c r="BI8391"/>
      <c r="BJ8391"/>
      <c r="BK8391"/>
      <c r="BL8391"/>
      <c r="BM8391"/>
      <c r="BN8391"/>
      <c r="BO8391"/>
      <c r="BP8391"/>
      <c r="BQ8391"/>
      <c r="BR8391"/>
      <c r="BS8391"/>
      <c r="BT8391"/>
      <c r="BU8391"/>
      <c r="BV8391"/>
      <c r="BW8391"/>
      <c r="BX8391"/>
      <c r="BY8391"/>
      <c r="BZ8391"/>
      <c r="CA8391"/>
      <c r="CB8391"/>
      <c r="CC8391"/>
      <c r="CD8391"/>
      <c r="CE8391"/>
      <c r="CF8391"/>
      <c r="CG8391"/>
      <c r="CH8391"/>
      <c r="CI8391"/>
      <c r="CJ8391"/>
    </row>
    <row r="8392" spans="39:88" x14ac:dyDescent="0.3"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  <c r="BF8392"/>
      <c r="BG8392"/>
      <c r="BH8392"/>
      <c r="BI8392"/>
      <c r="BJ8392"/>
      <c r="BK8392"/>
      <c r="BL8392"/>
      <c r="BM8392"/>
      <c r="BN8392"/>
      <c r="BO8392"/>
      <c r="BP8392"/>
      <c r="BQ8392"/>
      <c r="BR8392"/>
      <c r="BS8392"/>
      <c r="BT8392"/>
      <c r="BU8392"/>
      <c r="BV8392"/>
      <c r="BW8392"/>
      <c r="BX8392"/>
      <c r="BY8392"/>
      <c r="BZ8392"/>
      <c r="CA8392"/>
      <c r="CB8392"/>
      <c r="CC8392"/>
      <c r="CD8392"/>
      <c r="CE8392"/>
      <c r="CF8392"/>
      <c r="CG8392"/>
      <c r="CH8392"/>
      <c r="CI8392"/>
      <c r="CJ8392"/>
    </row>
    <row r="8393" spans="39:88" x14ac:dyDescent="0.3"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  <c r="BF8393"/>
      <c r="BG8393"/>
      <c r="BH8393"/>
      <c r="BI8393"/>
      <c r="BJ8393"/>
      <c r="BK8393"/>
      <c r="BL8393"/>
      <c r="BM8393"/>
      <c r="BN8393"/>
      <c r="BO8393"/>
      <c r="BP8393"/>
      <c r="BQ8393"/>
      <c r="BR8393"/>
      <c r="BS8393"/>
      <c r="BT8393"/>
      <c r="BU8393"/>
      <c r="BV8393"/>
      <c r="BW8393"/>
      <c r="BX8393"/>
      <c r="BY8393"/>
      <c r="BZ8393"/>
      <c r="CA8393"/>
      <c r="CB8393"/>
      <c r="CC8393"/>
      <c r="CD8393"/>
      <c r="CE8393"/>
      <c r="CF8393"/>
      <c r="CG8393"/>
      <c r="CH8393"/>
      <c r="CI8393"/>
      <c r="CJ8393"/>
    </row>
    <row r="8394" spans="39:88" x14ac:dyDescent="0.3"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  <c r="BF8394"/>
      <c r="BG8394"/>
      <c r="BH8394"/>
      <c r="BI8394"/>
      <c r="BJ8394"/>
      <c r="BK8394"/>
      <c r="BL8394"/>
      <c r="BM8394"/>
      <c r="BN8394"/>
      <c r="BO8394"/>
      <c r="BP8394"/>
      <c r="BQ8394"/>
      <c r="BR8394"/>
      <c r="BS8394"/>
      <c r="BT8394"/>
      <c r="BU8394"/>
      <c r="BV8394"/>
      <c r="BW8394"/>
      <c r="BX8394"/>
      <c r="BY8394"/>
      <c r="BZ8394"/>
      <c r="CA8394"/>
      <c r="CB8394"/>
      <c r="CC8394"/>
      <c r="CD8394"/>
      <c r="CE8394"/>
      <c r="CF8394"/>
      <c r="CG8394"/>
      <c r="CH8394"/>
      <c r="CI8394"/>
      <c r="CJ8394"/>
    </row>
    <row r="8395" spans="39:88" x14ac:dyDescent="0.3"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  <c r="BF8395"/>
      <c r="BG8395"/>
      <c r="BH8395"/>
      <c r="BI8395"/>
      <c r="BJ8395"/>
      <c r="BK8395"/>
      <c r="BL8395"/>
      <c r="BM8395"/>
      <c r="BN8395"/>
      <c r="BO8395"/>
      <c r="BP8395"/>
      <c r="BQ8395"/>
      <c r="BR8395"/>
      <c r="BS8395"/>
      <c r="BT8395"/>
      <c r="BU8395"/>
      <c r="BV8395"/>
      <c r="BW8395"/>
      <c r="BX8395"/>
      <c r="BY8395"/>
      <c r="BZ8395"/>
      <c r="CA8395"/>
      <c r="CB8395"/>
      <c r="CC8395"/>
      <c r="CD8395"/>
      <c r="CE8395"/>
      <c r="CF8395"/>
      <c r="CG8395"/>
      <c r="CH8395"/>
      <c r="CI8395"/>
      <c r="CJ8395"/>
    </row>
    <row r="8396" spans="39:88" x14ac:dyDescent="0.3"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  <c r="BF8396"/>
      <c r="BG8396"/>
      <c r="BH8396"/>
      <c r="BI8396"/>
      <c r="BJ8396"/>
      <c r="BK8396"/>
      <c r="BL8396"/>
      <c r="BM8396"/>
      <c r="BN8396"/>
      <c r="BO8396"/>
      <c r="BP8396"/>
      <c r="BQ8396"/>
      <c r="BR8396"/>
      <c r="BS8396"/>
      <c r="BT8396"/>
      <c r="BU8396"/>
      <c r="BV8396"/>
      <c r="BW8396"/>
      <c r="BX8396"/>
      <c r="BY8396"/>
      <c r="BZ8396"/>
      <c r="CA8396"/>
      <c r="CB8396"/>
      <c r="CC8396"/>
      <c r="CD8396"/>
      <c r="CE8396"/>
      <c r="CF8396"/>
      <c r="CG8396"/>
      <c r="CH8396"/>
      <c r="CI8396"/>
      <c r="CJ8396"/>
    </row>
    <row r="8397" spans="39:88" x14ac:dyDescent="0.3"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  <c r="BF8397"/>
      <c r="BG8397"/>
      <c r="BH8397"/>
      <c r="BI8397"/>
      <c r="BJ8397"/>
      <c r="BK8397"/>
      <c r="BL8397"/>
      <c r="BM8397"/>
      <c r="BN8397"/>
      <c r="BO8397"/>
      <c r="BP8397"/>
      <c r="BQ8397"/>
      <c r="BR8397"/>
      <c r="BS8397"/>
      <c r="BT8397"/>
      <c r="BU8397"/>
      <c r="BV8397"/>
      <c r="BW8397"/>
      <c r="BX8397"/>
      <c r="BY8397"/>
      <c r="BZ8397"/>
      <c r="CA8397"/>
      <c r="CB8397"/>
      <c r="CC8397"/>
      <c r="CD8397"/>
      <c r="CE8397"/>
      <c r="CF8397"/>
      <c r="CG8397"/>
      <c r="CH8397"/>
      <c r="CI8397"/>
      <c r="CJ8397"/>
    </row>
    <row r="8398" spans="39:88" x14ac:dyDescent="0.3"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  <c r="BF8398"/>
      <c r="BG8398"/>
      <c r="BH8398"/>
      <c r="BI8398"/>
      <c r="BJ8398"/>
      <c r="BK8398"/>
      <c r="BL8398"/>
      <c r="BM8398"/>
      <c r="BN8398"/>
      <c r="BO8398"/>
      <c r="BP8398"/>
      <c r="BQ8398"/>
      <c r="BR8398"/>
      <c r="BS8398"/>
      <c r="BT8398"/>
      <c r="BU8398"/>
      <c r="BV8398"/>
      <c r="BW8398"/>
      <c r="BX8398"/>
      <c r="BY8398"/>
      <c r="BZ8398"/>
      <c r="CA8398"/>
      <c r="CB8398"/>
      <c r="CC8398"/>
      <c r="CD8398"/>
      <c r="CE8398"/>
      <c r="CF8398"/>
      <c r="CG8398"/>
      <c r="CH8398"/>
      <c r="CI8398"/>
      <c r="CJ8398"/>
    </row>
    <row r="8399" spans="39:88" x14ac:dyDescent="0.3"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  <c r="BF8399"/>
      <c r="BG8399"/>
      <c r="BH8399"/>
      <c r="BI8399"/>
      <c r="BJ8399"/>
      <c r="BK8399"/>
      <c r="BL8399"/>
      <c r="BM8399"/>
      <c r="BN8399"/>
      <c r="BO8399"/>
      <c r="BP8399"/>
      <c r="BQ8399"/>
      <c r="BR8399"/>
      <c r="BS8399"/>
      <c r="BT8399"/>
      <c r="BU8399"/>
      <c r="BV8399"/>
      <c r="BW8399"/>
      <c r="BX8399"/>
      <c r="BY8399"/>
      <c r="BZ8399"/>
      <c r="CA8399"/>
      <c r="CB8399"/>
      <c r="CC8399"/>
      <c r="CD8399"/>
      <c r="CE8399"/>
      <c r="CF8399"/>
      <c r="CG8399"/>
      <c r="CH8399"/>
      <c r="CI8399"/>
      <c r="CJ8399"/>
    </row>
    <row r="8400" spans="39:88" x14ac:dyDescent="0.3"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  <c r="BF8400"/>
      <c r="BG8400"/>
      <c r="BH8400"/>
      <c r="BI8400"/>
      <c r="BJ8400"/>
      <c r="BK8400"/>
      <c r="BL8400"/>
      <c r="BM8400"/>
      <c r="BN8400"/>
      <c r="BO8400"/>
      <c r="BP8400"/>
      <c r="BQ8400"/>
      <c r="BR8400"/>
      <c r="BS8400"/>
      <c r="BT8400"/>
      <c r="BU8400"/>
      <c r="BV8400"/>
      <c r="BW8400"/>
      <c r="BX8400"/>
      <c r="BY8400"/>
      <c r="BZ8400"/>
      <c r="CA8400"/>
      <c r="CB8400"/>
      <c r="CC8400"/>
      <c r="CD8400"/>
      <c r="CE8400"/>
      <c r="CF8400"/>
      <c r="CG8400"/>
      <c r="CH8400"/>
      <c r="CI8400"/>
      <c r="CJ8400"/>
    </row>
    <row r="8401" spans="39:88" x14ac:dyDescent="0.3"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  <c r="BF8401"/>
      <c r="BG8401"/>
      <c r="BH8401"/>
      <c r="BI8401"/>
      <c r="BJ8401"/>
      <c r="BK8401"/>
      <c r="BL8401"/>
      <c r="BM8401"/>
      <c r="BN8401"/>
      <c r="BO8401"/>
      <c r="BP8401"/>
      <c r="BQ8401"/>
      <c r="BR8401"/>
      <c r="BS8401"/>
      <c r="BT8401"/>
      <c r="BU8401"/>
      <c r="BV8401"/>
      <c r="BW8401"/>
      <c r="BX8401"/>
      <c r="BY8401"/>
      <c r="BZ8401"/>
      <c r="CA8401"/>
      <c r="CB8401"/>
      <c r="CC8401"/>
      <c r="CD8401"/>
      <c r="CE8401"/>
      <c r="CF8401"/>
      <c r="CG8401"/>
      <c r="CH8401"/>
      <c r="CI8401"/>
      <c r="CJ8401"/>
    </row>
    <row r="8402" spans="39:88" x14ac:dyDescent="0.3"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  <c r="BF8402"/>
      <c r="BG8402"/>
      <c r="BH8402"/>
      <c r="BI8402"/>
      <c r="BJ8402"/>
      <c r="BK8402"/>
      <c r="BL8402"/>
      <c r="BM8402"/>
      <c r="BN8402"/>
      <c r="BO8402"/>
      <c r="BP8402"/>
      <c r="BQ8402"/>
      <c r="BR8402"/>
      <c r="BS8402"/>
      <c r="BT8402"/>
      <c r="BU8402"/>
      <c r="BV8402"/>
      <c r="BW8402"/>
      <c r="BX8402"/>
      <c r="BY8402"/>
      <c r="BZ8402"/>
      <c r="CA8402"/>
      <c r="CB8402"/>
      <c r="CC8402"/>
      <c r="CD8402"/>
      <c r="CE8402"/>
      <c r="CF8402"/>
      <c r="CG8402"/>
      <c r="CH8402"/>
      <c r="CI8402"/>
      <c r="CJ8402"/>
    </row>
    <row r="8403" spans="39:88" x14ac:dyDescent="0.3"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  <c r="BF8403"/>
      <c r="BG8403"/>
      <c r="BH8403"/>
      <c r="BI8403"/>
      <c r="BJ8403"/>
      <c r="BK8403"/>
      <c r="BL8403"/>
      <c r="BM8403"/>
      <c r="BN8403"/>
      <c r="BO8403"/>
      <c r="BP8403"/>
      <c r="BQ8403"/>
      <c r="BR8403"/>
      <c r="BS8403"/>
      <c r="BT8403"/>
      <c r="BU8403"/>
      <c r="BV8403"/>
      <c r="BW8403"/>
      <c r="BX8403"/>
      <c r="BY8403"/>
      <c r="BZ8403"/>
      <c r="CA8403"/>
      <c r="CB8403"/>
      <c r="CC8403"/>
      <c r="CD8403"/>
      <c r="CE8403"/>
      <c r="CF8403"/>
      <c r="CG8403"/>
      <c r="CH8403"/>
      <c r="CI8403"/>
      <c r="CJ8403"/>
    </row>
    <row r="8404" spans="39:88" x14ac:dyDescent="0.3"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  <c r="BF8404"/>
      <c r="BG8404"/>
      <c r="BH8404"/>
      <c r="BI8404"/>
      <c r="BJ8404"/>
      <c r="BK8404"/>
      <c r="BL8404"/>
      <c r="BM8404"/>
      <c r="BN8404"/>
      <c r="BO8404"/>
      <c r="BP8404"/>
      <c r="BQ8404"/>
      <c r="BR8404"/>
      <c r="BS8404"/>
      <c r="BT8404"/>
      <c r="BU8404"/>
      <c r="BV8404"/>
      <c r="BW8404"/>
      <c r="BX8404"/>
      <c r="BY8404"/>
      <c r="BZ8404"/>
      <c r="CA8404"/>
      <c r="CB8404"/>
      <c r="CC8404"/>
      <c r="CD8404"/>
      <c r="CE8404"/>
      <c r="CF8404"/>
      <c r="CG8404"/>
      <c r="CH8404"/>
      <c r="CI8404"/>
      <c r="CJ8404"/>
    </row>
    <row r="8405" spans="39:88" x14ac:dyDescent="0.3"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  <c r="BF8405"/>
      <c r="BG8405"/>
      <c r="BH8405"/>
      <c r="BI8405"/>
      <c r="BJ8405"/>
      <c r="BK8405"/>
      <c r="BL8405"/>
      <c r="BM8405"/>
      <c r="BN8405"/>
      <c r="BO8405"/>
      <c r="BP8405"/>
      <c r="BQ8405"/>
      <c r="BR8405"/>
      <c r="BS8405"/>
      <c r="BT8405"/>
      <c r="BU8405"/>
      <c r="BV8405"/>
      <c r="BW8405"/>
      <c r="BX8405"/>
      <c r="BY8405"/>
      <c r="BZ8405"/>
      <c r="CA8405"/>
      <c r="CB8405"/>
      <c r="CC8405"/>
      <c r="CD8405"/>
      <c r="CE8405"/>
      <c r="CF8405"/>
      <c r="CG8405"/>
      <c r="CH8405"/>
      <c r="CI8405"/>
      <c r="CJ8405"/>
    </row>
    <row r="8406" spans="39:88" x14ac:dyDescent="0.3"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  <c r="BF8406"/>
      <c r="BG8406"/>
      <c r="BH8406"/>
      <c r="BI8406"/>
      <c r="BJ8406"/>
      <c r="BK8406"/>
      <c r="BL8406"/>
      <c r="BM8406"/>
      <c r="BN8406"/>
      <c r="BO8406"/>
      <c r="BP8406"/>
      <c r="BQ8406"/>
      <c r="BR8406"/>
      <c r="BS8406"/>
      <c r="BT8406"/>
      <c r="BU8406"/>
      <c r="BV8406"/>
      <c r="BW8406"/>
      <c r="BX8406"/>
      <c r="BY8406"/>
      <c r="BZ8406"/>
      <c r="CA8406"/>
      <c r="CB8406"/>
      <c r="CC8406"/>
      <c r="CD8406"/>
      <c r="CE8406"/>
      <c r="CF8406"/>
      <c r="CG8406"/>
      <c r="CH8406"/>
      <c r="CI8406"/>
      <c r="CJ8406"/>
    </row>
    <row r="8407" spans="39:88" x14ac:dyDescent="0.3"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  <c r="BF8407"/>
      <c r="BG8407"/>
      <c r="BH8407"/>
      <c r="BI8407"/>
      <c r="BJ8407"/>
      <c r="BK8407"/>
      <c r="BL8407"/>
      <c r="BM8407"/>
      <c r="BN8407"/>
      <c r="BO8407"/>
      <c r="BP8407"/>
      <c r="BQ8407"/>
      <c r="BR8407"/>
      <c r="BS8407"/>
      <c r="BT8407"/>
      <c r="BU8407"/>
      <c r="BV8407"/>
      <c r="BW8407"/>
      <c r="BX8407"/>
      <c r="BY8407"/>
      <c r="BZ8407"/>
      <c r="CA8407"/>
      <c r="CB8407"/>
      <c r="CC8407"/>
      <c r="CD8407"/>
      <c r="CE8407"/>
      <c r="CF8407"/>
      <c r="CG8407"/>
      <c r="CH8407"/>
      <c r="CI8407"/>
      <c r="CJ8407"/>
    </row>
    <row r="8408" spans="39:88" x14ac:dyDescent="0.3"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  <c r="BF8408"/>
      <c r="BG8408"/>
      <c r="BH8408"/>
      <c r="BI8408"/>
      <c r="BJ8408"/>
      <c r="BK8408"/>
      <c r="BL8408"/>
      <c r="BM8408"/>
      <c r="BN8408"/>
      <c r="BO8408"/>
      <c r="BP8408"/>
      <c r="BQ8408"/>
      <c r="BR8408"/>
      <c r="BS8408"/>
      <c r="BT8408"/>
      <c r="BU8408"/>
      <c r="BV8408"/>
      <c r="BW8408"/>
      <c r="BX8408"/>
      <c r="BY8408"/>
      <c r="BZ8408"/>
      <c r="CA8408"/>
      <c r="CB8408"/>
      <c r="CC8408"/>
      <c r="CD8408"/>
      <c r="CE8408"/>
      <c r="CF8408"/>
      <c r="CG8408"/>
      <c r="CH8408"/>
      <c r="CI8408"/>
      <c r="CJ8408"/>
    </row>
    <row r="8409" spans="39:88" x14ac:dyDescent="0.3"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  <c r="BF8409"/>
      <c r="BG8409"/>
      <c r="BH8409"/>
      <c r="BI8409"/>
      <c r="BJ8409"/>
      <c r="BK8409"/>
      <c r="BL8409"/>
      <c r="BM8409"/>
      <c r="BN8409"/>
      <c r="BO8409"/>
      <c r="BP8409"/>
      <c r="BQ8409"/>
      <c r="BR8409"/>
      <c r="BS8409"/>
      <c r="BT8409"/>
      <c r="BU8409"/>
      <c r="BV8409"/>
      <c r="BW8409"/>
      <c r="BX8409"/>
      <c r="BY8409"/>
      <c r="BZ8409"/>
      <c r="CA8409"/>
      <c r="CB8409"/>
      <c r="CC8409"/>
      <c r="CD8409"/>
      <c r="CE8409"/>
      <c r="CF8409"/>
      <c r="CG8409"/>
      <c r="CH8409"/>
      <c r="CI8409"/>
      <c r="CJ8409"/>
    </row>
    <row r="8410" spans="39:88" x14ac:dyDescent="0.3"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  <c r="BF8410"/>
      <c r="BG8410"/>
      <c r="BH8410"/>
      <c r="BI8410"/>
      <c r="BJ8410"/>
      <c r="BK8410"/>
      <c r="BL8410"/>
      <c r="BM8410"/>
      <c r="BN8410"/>
      <c r="BO8410"/>
      <c r="BP8410"/>
      <c r="BQ8410"/>
      <c r="BR8410"/>
      <c r="BS8410"/>
      <c r="BT8410"/>
      <c r="BU8410"/>
      <c r="BV8410"/>
      <c r="BW8410"/>
      <c r="BX8410"/>
      <c r="BY8410"/>
      <c r="BZ8410"/>
      <c r="CA8410"/>
      <c r="CB8410"/>
      <c r="CC8410"/>
      <c r="CD8410"/>
      <c r="CE8410"/>
      <c r="CF8410"/>
      <c r="CG8410"/>
      <c r="CH8410"/>
      <c r="CI8410"/>
      <c r="CJ8410"/>
    </row>
    <row r="8411" spans="39:88" x14ac:dyDescent="0.3"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  <c r="BF8411"/>
      <c r="BG8411"/>
      <c r="BH8411"/>
      <c r="BI8411"/>
      <c r="BJ8411"/>
      <c r="BK8411"/>
      <c r="BL8411"/>
      <c r="BM8411"/>
      <c r="BN8411"/>
      <c r="BO8411"/>
      <c r="BP8411"/>
      <c r="BQ8411"/>
      <c r="BR8411"/>
      <c r="BS8411"/>
      <c r="BT8411"/>
      <c r="BU8411"/>
      <c r="BV8411"/>
      <c r="BW8411"/>
      <c r="BX8411"/>
      <c r="BY8411"/>
      <c r="BZ8411"/>
      <c r="CA8411"/>
      <c r="CB8411"/>
      <c r="CC8411"/>
      <c r="CD8411"/>
      <c r="CE8411"/>
      <c r="CF8411"/>
      <c r="CG8411"/>
      <c r="CH8411"/>
      <c r="CI8411"/>
      <c r="CJ8411"/>
    </row>
    <row r="8412" spans="39:88" x14ac:dyDescent="0.3"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  <c r="BF8412"/>
      <c r="BG8412"/>
      <c r="BH8412"/>
      <c r="BI8412"/>
      <c r="BJ8412"/>
      <c r="BK8412"/>
      <c r="BL8412"/>
      <c r="BM8412"/>
      <c r="BN8412"/>
      <c r="BO8412"/>
      <c r="BP8412"/>
      <c r="BQ8412"/>
      <c r="BR8412"/>
      <c r="BS8412"/>
      <c r="BT8412"/>
      <c r="BU8412"/>
      <c r="BV8412"/>
      <c r="BW8412"/>
      <c r="BX8412"/>
      <c r="BY8412"/>
      <c r="BZ8412"/>
      <c r="CA8412"/>
      <c r="CB8412"/>
      <c r="CC8412"/>
      <c r="CD8412"/>
      <c r="CE8412"/>
      <c r="CF8412"/>
      <c r="CG8412"/>
      <c r="CH8412"/>
      <c r="CI8412"/>
      <c r="CJ8412"/>
    </row>
    <row r="8413" spans="39:88" x14ac:dyDescent="0.3"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  <c r="BF8413"/>
      <c r="BG8413"/>
      <c r="BH8413"/>
      <c r="BI8413"/>
      <c r="BJ8413"/>
      <c r="BK8413"/>
      <c r="BL8413"/>
      <c r="BM8413"/>
      <c r="BN8413"/>
      <c r="BO8413"/>
      <c r="BP8413"/>
      <c r="BQ8413"/>
      <c r="BR8413"/>
      <c r="BS8413"/>
      <c r="BT8413"/>
      <c r="BU8413"/>
      <c r="BV8413"/>
      <c r="BW8413"/>
      <c r="BX8413"/>
      <c r="BY8413"/>
      <c r="BZ8413"/>
      <c r="CA8413"/>
      <c r="CB8413"/>
      <c r="CC8413"/>
      <c r="CD8413"/>
      <c r="CE8413"/>
      <c r="CF8413"/>
      <c r="CG8413"/>
      <c r="CH8413"/>
      <c r="CI8413"/>
      <c r="CJ8413"/>
    </row>
    <row r="8414" spans="39:88" x14ac:dyDescent="0.3"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  <c r="BF8414"/>
      <c r="BG8414"/>
      <c r="BH8414"/>
      <c r="BI8414"/>
      <c r="BJ8414"/>
      <c r="BK8414"/>
      <c r="BL8414"/>
      <c r="BM8414"/>
      <c r="BN8414"/>
      <c r="BO8414"/>
      <c r="BP8414"/>
      <c r="BQ8414"/>
      <c r="BR8414"/>
      <c r="BS8414"/>
      <c r="BT8414"/>
      <c r="BU8414"/>
      <c r="BV8414"/>
      <c r="BW8414"/>
      <c r="BX8414"/>
      <c r="BY8414"/>
      <c r="BZ8414"/>
      <c r="CA8414"/>
      <c r="CB8414"/>
      <c r="CC8414"/>
      <c r="CD8414"/>
      <c r="CE8414"/>
      <c r="CF8414"/>
      <c r="CG8414"/>
      <c r="CH8414"/>
      <c r="CI8414"/>
      <c r="CJ8414"/>
    </row>
    <row r="8415" spans="39:88" x14ac:dyDescent="0.3"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  <c r="BF8415"/>
      <c r="BG8415"/>
      <c r="BH8415"/>
      <c r="BI8415"/>
      <c r="BJ8415"/>
      <c r="BK8415"/>
      <c r="BL8415"/>
      <c r="BM8415"/>
      <c r="BN8415"/>
      <c r="BO8415"/>
      <c r="BP8415"/>
      <c r="BQ8415"/>
      <c r="BR8415"/>
      <c r="BS8415"/>
      <c r="BT8415"/>
      <c r="BU8415"/>
      <c r="BV8415"/>
      <c r="BW8415"/>
      <c r="BX8415"/>
      <c r="BY8415"/>
      <c r="BZ8415"/>
      <c r="CA8415"/>
      <c r="CB8415"/>
      <c r="CC8415"/>
      <c r="CD8415"/>
      <c r="CE8415"/>
      <c r="CF8415"/>
      <c r="CG8415"/>
      <c r="CH8415"/>
      <c r="CI8415"/>
      <c r="CJ8415"/>
    </row>
    <row r="8416" spans="39:88" x14ac:dyDescent="0.3"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  <c r="BF8416"/>
      <c r="BG8416"/>
      <c r="BH8416"/>
      <c r="BI8416"/>
      <c r="BJ8416"/>
      <c r="BK8416"/>
      <c r="BL8416"/>
      <c r="BM8416"/>
      <c r="BN8416"/>
      <c r="BO8416"/>
      <c r="BP8416"/>
      <c r="BQ8416"/>
      <c r="BR8416"/>
      <c r="BS8416"/>
      <c r="BT8416"/>
      <c r="BU8416"/>
      <c r="BV8416"/>
      <c r="BW8416"/>
      <c r="BX8416"/>
      <c r="BY8416"/>
      <c r="BZ8416"/>
      <c r="CA8416"/>
      <c r="CB8416"/>
      <c r="CC8416"/>
      <c r="CD8416"/>
      <c r="CE8416"/>
      <c r="CF8416"/>
      <c r="CG8416"/>
      <c r="CH8416"/>
      <c r="CI8416"/>
      <c r="CJ8416"/>
    </row>
    <row r="8417" spans="39:88" x14ac:dyDescent="0.3"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  <c r="BF8417"/>
      <c r="BG8417"/>
      <c r="BH8417"/>
      <c r="BI8417"/>
      <c r="BJ8417"/>
      <c r="BK8417"/>
      <c r="BL8417"/>
      <c r="BM8417"/>
      <c r="BN8417"/>
      <c r="BO8417"/>
      <c r="BP8417"/>
      <c r="BQ8417"/>
      <c r="BR8417"/>
      <c r="BS8417"/>
      <c r="BT8417"/>
      <c r="BU8417"/>
      <c r="BV8417"/>
      <c r="BW8417"/>
      <c r="BX8417"/>
      <c r="BY8417"/>
      <c r="BZ8417"/>
      <c r="CA8417"/>
      <c r="CB8417"/>
      <c r="CC8417"/>
      <c r="CD8417"/>
      <c r="CE8417"/>
      <c r="CF8417"/>
      <c r="CG8417"/>
      <c r="CH8417"/>
      <c r="CI8417"/>
      <c r="CJ8417"/>
    </row>
    <row r="8418" spans="39:88" x14ac:dyDescent="0.3"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  <c r="BF8418"/>
      <c r="BG8418"/>
      <c r="BH8418"/>
      <c r="BI8418"/>
      <c r="BJ8418"/>
      <c r="BK8418"/>
      <c r="BL8418"/>
      <c r="BM8418"/>
      <c r="BN8418"/>
      <c r="BO8418"/>
      <c r="BP8418"/>
      <c r="BQ8418"/>
      <c r="BR8418"/>
      <c r="BS8418"/>
      <c r="BT8418"/>
      <c r="BU8418"/>
      <c r="BV8418"/>
      <c r="BW8418"/>
      <c r="BX8418"/>
      <c r="BY8418"/>
      <c r="BZ8418"/>
      <c r="CA8418"/>
      <c r="CB8418"/>
      <c r="CC8418"/>
      <c r="CD8418"/>
      <c r="CE8418"/>
      <c r="CF8418"/>
      <c r="CG8418"/>
      <c r="CH8418"/>
      <c r="CI8418"/>
      <c r="CJ8418"/>
    </row>
    <row r="8419" spans="39:88" x14ac:dyDescent="0.3"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  <c r="BF8419"/>
      <c r="BG8419"/>
      <c r="BH8419"/>
      <c r="BI8419"/>
      <c r="BJ8419"/>
      <c r="BK8419"/>
      <c r="BL8419"/>
      <c r="BM8419"/>
      <c r="BN8419"/>
      <c r="BO8419"/>
      <c r="BP8419"/>
      <c r="BQ8419"/>
      <c r="BR8419"/>
      <c r="BS8419"/>
      <c r="BT8419"/>
      <c r="BU8419"/>
      <c r="BV8419"/>
      <c r="BW8419"/>
      <c r="BX8419"/>
      <c r="BY8419"/>
      <c r="BZ8419"/>
      <c r="CA8419"/>
      <c r="CB8419"/>
      <c r="CC8419"/>
      <c r="CD8419"/>
      <c r="CE8419"/>
      <c r="CF8419"/>
      <c r="CG8419"/>
      <c r="CH8419"/>
      <c r="CI8419"/>
      <c r="CJ8419"/>
    </row>
    <row r="8420" spans="39:88" x14ac:dyDescent="0.3"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  <c r="BF8420"/>
      <c r="BG8420"/>
      <c r="BH8420"/>
      <c r="BI8420"/>
      <c r="BJ8420"/>
      <c r="BK8420"/>
      <c r="BL8420"/>
      <c r="BM8420"/>
      <c r="BN8420"/>
      <c r="BO8420"/>
      <c r="BP8420"/>
      <c r="BQ8420"/>
      <c r="BR8420"/>
      <c r="BS8420"/>
      <c r="BT8420"/>
      <c r="BU8420"/>
      <c r="BV8420"/>
      <c r="BW8420"/>
      <c r="BX8420"/>
      <c r="BY8420"/>
      <c r="BZ8420"/>
      <c r="CA8420"/>
      <c r="CB8420"/>
      <c r="CC8420"/>
      <c r="CD8420"/>
      <c r="CE8420"/>
      <c r="CF8420"/>
      <c r="CG8420"/>
      <c r="CH8420"/>
      <c r="CI8420"/>
      <c r="CJ8420"/>
    </row>
    <row r="8421" spans="39:88" x14ac:dyDescent="0.3"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  <c r="BF8421"/>
      <c r="BG8421"/>
      <c r="BH8421"/>
      <c r="BI8421"/>
      <c r="BJ8421"/>
      <c r="BK8421"/>
      <c r="BL8421"/>
      <c r="BM8421"/>
      <c r="BN8421"/>
      <c r="BO8421"/>
      <c r="BP8421"/>
      <c r="BQ8421"/>
      <c r="BR8421"/>
      <c r="BS8421"/>
      <c r="BT8421"/>
      <c r="BU8421"/>
      <c r="BV8421"/>
      <c r="BW8421"/>
      <c r="BX8421"/>
      <c r="BY8421"/>
      <c r="BZ8421"/>
      <c r="CA8421"/>
      <c r="CB8421"/>
      <c r="CC8421"/>
      <c r="CD8421"/>
      <c r="CE8421"/>
      <c r="CF8421"/>
      <c r="CG8421"/>
      <c r="CH8421"/>
      <c r="CI8421"/>
      <c r="CJ8421"/>
    </row>
    <row r="8422" spans="39:88" x14ac:dyDescent="0.3"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  <c r="BF8422"/>
      <c r="BG8422"/>
      <c r="BH8422"/>
      <c r="BI8422"/>
      <c r="BJ8422"/>
      <c r="BK8422"/>
      <c r="BL8422"/>
      <c r="BM8422"/>
      <c r="BN8422"/>
      <c r="BO8422"/>
      <c r="BP8422"/>
      <c r="BQ8422"/>
      <c r="BR8422"/>
      <c r="BS8422"/>
      <c r="BT8422"/>
      <c r="BU8422"/>
      <c r="BV8422"/>
      <c r="BW8422"/>
      <c r="BX8422"/>
      <c r="BY8422"/>
      <c r="BZ8422"/>
      <c r="CA8422"/>
      <c r="CB8422"/>
      <c r="CC8422"/>
      <c r="CD8422"/>
      <c r="CE8422"/>
      <c r="CF8422"/>
      <c r="CG8422"/>
      <c r="CH8422"/>
      <c r="CI8422"/>
      <c r="CJ8422"/>
    </row>
    <row r="8423" spans="39:88" x14ac:dyDescent="0.3"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  <c r="BF8423"/>
      <c r="BG8423"/>
      <c r="BH8423"/>
      <c r="BI8423"/>
      <c r="BJ8423"/>
      <c r="BK8423"/>
      <c r="BL8423"/>
      <c r="BM8423"/>
      <c r="BN8423"/>
      <c r="BO8423"/>
      <c r="BP8423"/>
      <c r="BQ8423"/>
      <c r="BR8423"/>
      <c r="BS8423"/>
      <c r="BT8423"/>
      <c r="BU8423"/>
      <c r="BV8423"/>
      <c r="BW8423"/>
      <c r="BX8423"/>
      <c r="BY8423"/>
      <c r="BZ8423"/>
      <c r="CA8423"/>
      <c r="CB8423"/>
      <c r="CC8423"/>
      <c r="CD8423"/>
      <c r="CE8423"/>
      <c r="CF8423"/>
      <c r="CG8423"/>
      <c r="CH8423"/>
      <c r="CI8423"/>
      <c r="CJ8423"/>
    </row>
    <row r="8424" spans="39:88" x14ac:dyDescent="0.3"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  <c r="BF8424"/>
      <c r="BG8424"/>
      <c r="BH8424"/>
      <c r="BI8424"/>
      <c r="BJ8424"/>
      <c r="BK8424"/>
      <c r="BL8424"/>
      <c r="BM8424"/>
      <c r="BN8424"/>
      <c r="BO8424"/>
      <c r="BP8424"/>
      <c r="BQ8424"/>
      <c r="BR8424"/>
      <c r="BS8424"/>
      <c r="BT8424"/>
      <c r="BU8424"/>
      <c r="BV8424"/>
      <c r="BW8424"/>
      <c r="BX8424"/>
      <c r="BY8424"/>
      <c r="BZ8424"/>
      <c r="CA8424"/>
      <c r="CB8424"/>
      <c r="CC8424"/>
      <c r="CD8424"/>
      <c r="CE8424"/>
      <c r="CF8424"/>
      <c r="CG8424"/>
      <c r="CH8424"/>
      <c r="CI8424"/>
      <c r="CJ8424"/>
    </row>
    <row r="8425" spans="39:88" x14ac:dyDescent="0.3"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  <c r="BF8425"/>
      <c r="BG8425"/>
      <c r="BH8425"/>
      <c r="BI8425"/>
      <c r="BJ8425"/>
      <c r="BK8425"/>
      <c r="BL8425"/>
      <c r="BM8425"/>
      <c r="BN8425"/>
      <c r="BO8425"/>
      <c r="BP8425"/>
      <c r="BQ8425"/>
      <c r="BR8425"/>
      <c r="BS8425"/>
      <c r="BT8425"/>
      <c r="BU8425"/>
      <c r="BV8425"/>
      <c r="BW8425"/>
      <c r="BX8425"/>
      <c r="BY8425"/>
      <c r="BZ8425"/>
      <c r="CA8425"/>
      <c r="CB8425"/>
      <c r="CC8425"/>
      <c r="CD8425"/>
      <c r="CE8425"/>
      <c r="CF8425"/>
      <c r="CG8425"/>
      <c r="CH8425"/>
      <c r="CI8425"/>
      <c r="CJ8425"/>
    </row>
    <row r="8426" spans="39:88" x14ac:dyDescent="0.3"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  <c r="BF8426"/>
      <c r="BG8426"/>
      <c r="BH8426"/>
      <c r="BI8426"/>
      <c r="BJ8426"/>
      <c r="BK8426"/>
      <c r="BL8426"/>
      <c r="BM8426"/>
      <c r="BN8426"/>
      <c r="BO8426"/>
      <c r="BP8426"/>
      <c r="BQ8426"/>
      <c r="BR8426"/>
      <c r="BS8426"/>
      <c r="BT8426"/>
      <c r="BU8426"/>
      <c r="BV8426"/>
      <c r="BW8426"/>
      <c r="BX8426"/>
      <c r="BY8426"/>
      <c r="BZ8426"/>
      <c r="CA8426"/>
      <c r="CB8426"/>
      <c r="CC8426"/>
      <c r="CD8426"/>
      <c r="CE8426"/>
      <c r="CF8426"/>
      <c r="CG8426"/>
      <c r="CH8426"/>
      <c r="CI8426"/>
      <c r="CJ8426"/>
    </row>
    <row r="8427" spans="39:88" x14ac:dyDescent="0.3"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  <c r="BF8427"/>
      <c r="BG8427"/>
      <c r="BH8427"/>
      <c r="BI8427"/>
      <c r="BJ8427"/>
      <c r="BK8427"/>
      <c r="BL8427"/>
      <c r="BM8427"/>
      <c r="BN8427"/>
      <c r="BO8427"/>
      <c r="BP8427"/>
      <c r="BQ8427"/>
      <c r="BR8427"/>
      <c r="BS8427"/>
      <c r="BT8427"/>
      <c r="BU8427"/>
      <c r="BV8427"/>
      <c r="BW8427"/>
      <c r="BX8427"/>
      <c r="BY8427"/>
      <c r="BZ8427"/>
      <c r="CA8427"/>
      <c r="CB8427"/>
      <c r="CC8427"/>
      <c r="CD8427"/>
      <c r="CE8427"/>
      <c r="CF8427"/>
      <c r="CG8427"/>
      <c r="CH8427"/>
      <c r="CI8427"/>
      <c r="CJ8427"/>
    </row>
    <row r="8428" spans="39:88" x14ac:dyDescent="0.3"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  <c r="BF8428"/>
      <c r="BG8428"/>
      <c r="BH8428"/>
      <c r="BI8428"/>
      <c r="BJ8428"/>
      <c r="BK8428"/>
      <c r="BL8428"/>
      <c r="BM8428"/>
      <c r="BN8428"/>
      <c r="BO8428"/>
      <c r="BP8428"/>
      <c r="BQ8428"/>
      <c r="BR8428"/>
      <c r="BS8428"/>
      <c r="BT8428"/>
      <c r="BU8428"/>
      <c r="BV8428"/>
      <c r="BW8428"/>
      <c r="BX8428"/>
      <c r="BY8428"/>
      <c r="BZ8428"/>
      <c r="CA8428"/>
      <c r="CB8428"/>
      <c r="CC8428"/>
      <c r="CD8428"/>
      <c r="CE8428"/>
      <c r="CF8428"/>
      <c r="CG8428"/>
      <c r="CH8428"/>
      <c r="CI8428"/>
      <c r="CJ8428"/>
    </row>
    <row r="8429" spans="39:88" x14ac:dyDescent="0.3"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  <c r="BF8429"/>
      <c r="BG8429"/>
      <c r="BH8429"/>
      <c r="BI8429"/>
      <c r="BJ8429"/>
      <c r="BK8429"/>
      <c r="BL8429"/>
      <c r="BM8429"/>
      <c r="BN8429"/>
      <c r="BO8429"/>
      <c r="BP8429"/>
      <c r="BQ8429"/>
      <c r="BR8429"/>
      <c r="BS8429"/>
      <c r="BT8429"/>
      <c r="BU8429"/>
      <c r="BV8429"/>
      <c r="BW8429"/>
      <c r="BX8429"/>
      <c r="BY8429"/>
      <c r="BZ8429"/>
      <c r="CA8429"/>
      <c r="CB8429"/>
      <c r="CC8429"/>
      <c r="CD8429"/>
      <c r="CE8429"/>
      <c r="CF8429"/>
      <c r="CG8429"/>
      <c r="CH8429"/>
      <c r="CI8429"/>
      <c r="CJ8429"/>
    </row>
    <row r="8430" spans="39:88" x14ac:dyDescent="0.3"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  <c r="BF8430"/>
      <c r="BG8430"/>
      <c r="BH8430"/>
      <c r="BI8430"/>
      <c r="BJ8430"/>
      <c r="BK8430"/>
      <c r="BL8430"/>
      <c r="BM8430"/>
      <c r="BN8430"/>
      <c r="BO8430"/>
      <c r="BP8430"/>
      <c r="BQ8430"/>
      <c r="BR8430"/>
      <c r="BS8430"/>
      <c r="BT8430"/>
      <c r="BU8430"/>
      <c r="BV8430"/>
      <c r="BW8430"/>
      <c r="BX8430"/>
      <c r="BY8430"/>
      <c r="BZ8430"/>
      <c r="CA8430"/>
      <c r="CB8430"/>
      <c r="CC8430"/>
      <c r="CD8430"/>
      <c r="CE8430"/>
      <c r="CF8430"/>
      <c r="CG8430"/>
      <c r="CH8430"/>
      <c r="CI8430"/>
      <c r="CJ8430"/>
    </row>
    <row r="8431" spans="39:88" x14ac:dyDescent="0.3"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  <c r="BF8431"/>
      <c r="BG8431"/>
      <c r="BH8431"/>
      <c r="BI8431"/>
      <c r="BJ8431"/>
      <c r="BK8431"/>
      <c r="BL8431"/>
      <c r="BM8431"/>
      <c r="BN8431"/>
      <c r="BO8431"/>
      <c r="BP8431"/>
      <c r="BQ8431"/>
      <c r="BR8431"/>
      <c r="BS8431"/>
      <c r="BT8431"/>
      <c r="BU8431"/>
      <c r="BV8431"/>
      <c r="BW8431"/>
      <c r="BX8431"/>
      <c r="BY8431"/>
      <c r="BZ8431"/>
      <c r="CA8431"/>
      <c r="CB8431"/>
      <c r="CC8431"/>
      <c r="CD8431"/>
      <c r="CE8431"/>
      <c r="CF8431"/>
      <c r="CG8431"/>
      <c r="CH8431"/>
      <c r="CI8431"/>
      <c r="CJ8431"/>
    </row>
    <row r="8432" spans="39:88" x14ac:dyDescent="0.3"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  <c r="BF8432"/>
      <c r="BG8432"/>
      <c r="BH8432"/>
      <c r="BI8432"/>
      <c r="BJ8432"/>
      <c r="BK8432"/>
      <c r="BL8432"/>
      <c r="BM8432"/>
      <c r="BN8432"/>
      <c r="BO8432"/>
      <c r="BP8432"/>
      <c r="BQ8432"/>
      <c r="BR8432"/>
      <c r="BS8432"/>
      <c r="BT8432"/>
      <c r="BU8432"/>
      <c r="BV8432"/>
      <c r="BW8432"/>
      <c r="BX8432"/>
      <c r="BY8432"/>
      <c r="BZ8432"/>
      <c r="CA8432"/>
      <c r="CB8432"/>
      <c r="CC8432"/>
      <c r="CD8432"/>
      <c r="CE8432"/>
      <c r="CF8432"/>
      <c r="CG8432"/>
      <c r="CH8432"/>
      <c r="CI8432"/>
      <c r="CJ8432"/>
    </row>
    <row r="8433" spans="39:88" x14ac:dyDescent="0.3"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  <c r="BF8433"/>
      <c r="BG8433"/>
      <c r="BH8433"/>
      <c r="BI8433"/>
      <c r="BJ8433"/>
      <c r="BK8433"/>
      <c r="BL8433"/>
      <c r="BM8433"/>
      <c r="BN8433"/>
      <c r="BO8433"/>
      <c r="BP8433"/>
      <c r="BQ8433"/>
      <c r="BR8433"/>
      <c r="BS8433"/>
      <c r="BT8433"/>
      <c r="BU8433"/>
      <c r="BV8433"/>
      <c r="BW8433"/>
      <c r="BX8433"/>
      <c r="BY8433"/>
      <c r="BZ8433"/>
      <c r="CA8433"/>
      <c r="CB8433"/>
      <c r="CC8433"/>
      <c r="CD8433"/>
      <c r="CE8433"/>
      <c r="CF8433"/>
      <c r="CG8433"/>
      <c r="CH8433"/>
      <c r="CI8433"/>
      <c r="CJ8433"/>
    </row>
    <row r="8434" spans="39:88" x14ac:dyDescent="0.3"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  <c r="BF8434"/>
      <c r="BG8434"/>
      <c r="BH8434"/>
      <c r="BI8434"/>
      <c r="BJ8434"/>
      <c r="BK8434"/>
      <c r="BL8434"/>
      <c r="BM8434"/>
      <c r="BN8434"/>
      <c r="BO8434"/>
      <c r="BP8434"/>
      <c r="BQ8434"/>
      <c r="BR8434"/>
      <c r="BS8434"/>
      <c r="BT8434"/>
      <c r="BU8434"/>
      <c r="BV8434"/>
      <c r="BW8434"/>
      <c r="BX8434"/>
      <c r="BY8434"/>
      <c r="BZ8434"/>
      <c r="CA8434"/>
      <c r="CB8434"/>
      <c r="CC8434"/>
      <c r="CD8434"/>
      <c r="CE8434"/>
      <c r="CF8434"/>
      <c r="CG8434"/>
      <c r="CH8434"/>
      <c r="CI8434"/>
      <c r="CJ8434"/>
    </row>
    <row r="8435" spans="39:88" x14ac:dyDescent="0.3"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  <c r="BF8435"/>
      <c r="BG8435"/>
      <c r="BH8435"/>
      <c r="BI8435"/>
      <c r="BJ8435"/>
      <c r="BK8435"/>
      <c r="BL8435"/>
      <c r="BM8435"/>
      <c r="BN8435"/>
      <c r="BO8435"/>
      <c r="BP8435"/>
      <c r="BQ8435"/>
      <c r="BR8435"/>
      <c r="BS8435"/>
      <c r="BT8435"/>
      <c r="BU8435"/>
      <c r="BV8435"/>
      <c r="BW8435"/>
      <c r="BX8435"/>
      <c r="BY8435"/>
      <c r="BZ8435"/>
      <c r="CA8435"/>
      <c r="CB8435"/>
      <c r="CC8435"/>
      <c r="CD8435"/>
      <c r="CE8435"/>
      <c r="CF8435"/>
      <c r="CG8435"/>
      <c r="CH8435"/>
      <c r="CI8435"/>
      <c r="CJ8435"/>
    </row>
    <row r="8436" spans="39:88" x14ac:dyDescent="0.3"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  <c r="BF8436"/>
      <c r="BG8436"/>
      <c r="BH8436"/>
      <c r="BI8436"/>
      <c r="BJ8436"/>
      <c r="BK8436"/>
      <c r="BL8436"/>
      <c r="BM8436"/>
      <c r="BN8436"/>
      <c r="BO8436"/>
      <c r="BP8436"/>
      <c r="BQ8436"/>
      <c r="BR8436"/>
      <c r="BS8436"/>
      <c r="BT8436"/>
      <c r="BU8436"/>
      <c r="BV8436"/>
      <c r="BW8436"/>
      <c r="BX8436"/>
      <c r="BY8436"/>
      <c r="BZ8436"/>
      <c r="CA8436"/>
      <c r="CB8436"/>
      <c r="CC8436"/>
      <c r="CD8436"/>
      <c r="CE8436"/>
      <c r="CF8436"/>
      <c r="CG8436"/>
      <c r="CH8436"/>
      <c r="CI8436"/>
      <c r="CJ8436"/>
    </row>
    <row r="8437" spans="39:88" x14ac:dyDescent="0.3"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  <c r="BF8437"/>
      <c r="BG8437"/>
      <c r="BH8437"/>
      <c r="BI8437"/>
      <c r="BJ8437"/>
      <c r="BK8437"/>
      <c r="BL8437"/>
      <c r="BM8437"/>
      <c r="BN8437"/>
      <c r="BO8437"/>
      <c r="BP8437"/>
      <c r="BQ8437"/>
      <c r="BR8437"/>
      <c r="BS8437"/>
      <c r="BT8437"/>
      <c r="BU8437"/>
      <c r="BV8437"/>
      <c r="BW8437"/>
      <c r="BX8437"/>
      <c r="BY8437"/>
      <c r="BZ8437"/>
      <c r="CA8437"/>
      <c r="CB8437"/>
      <c r="CC8437"/>
      <c r="CD8437"/>
      <c r="CE8437"/>
      <c r="CF8437"/>
      <c r="CG8437"/>
      <c r="CH8437"/>
      <c r="CI8437"/>
      <c r="CJ8437"/>
    </row>
    <row r="8438" spans="39:88" x14ac:dyDescent="0.3"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  <c r="BF8438"/>
      <c r="BG8438"/>
      <c r="BH8438"/>
      <c r="BI8438"/>
      <c r="BJ8438"/>
      <c r="BK8438"/>
      <c r="BL8438"/>
      <c r="BM8438"/>
      <c r="BN8438"/>
      <c r="BO8438"/>
      <c r="BP8438"/>
      <c r="BQ8438"/>
      <c r="BR8438"/>
      <c r="BS8438"/>
      <c r="BT8438"/>
      <c r="BU8438"/>
      <c r="BV8438"/>
      <c r="BW8438"/>
      <c r="BX8438"/>
      <c r="BY8438"/>
      <c r="BZ8438"/>
      <c r="CA8438"/>
      <c r="CB8438"/>
      <c r="CC8438"/>
      <c r="CD8438"/>
      <c r="CE8438"/>
      <c r="CF8438"/>
      <c r="CG8438"/>
      <c r="CH8438"/>
      <c r="CI8438"/>
      <c r="CJ8438"/>
    </row>
    <row r="8439" spans="39:88" x14ac:dyDescent="0.3"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  <c r="BF8439"/>
      <c r="BG8439"/>
      <c r="BH8439"/>
      <c r="BI8439"/>
      <c r="BJ8439"/>
      <c r="BK8439"/>
      <c r="BL8439"/>
      <c r="BM8439"/>
      <c r="BN8439"/>
      <c r="BO8439"/>
      <c r="BP8439"/>
      <c r="BQ8439"/>
      <c r="BR8439"/>
      <c r="BS8439"/>
      <c r="BT8439"/>
      <c r="BU8439"/>
      <c r="BV8439"/>
      <c r="BW8439"/>
      <c r="BX8439"/>
      <c r="BY8439"/>
      <c r="BZ8439"/>
      <c r="CA8439"/>
      <c r="CB8439"/>
      <c r="CC8439"/>
      <c r="CD8439"/>
      <c r="CE8439"/>
      <c r="CF8439"/>
      <c r="CG8439"/>
      <c r="CH8439"/>
      <c r="CI8439"/>
      <c r="CJ8439"/>
    </row>
    <row r="8440" spans="39:88" x14ac:dyDescent="0.3"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  <c r="BF8440"/>
      <c r="BG8440"/>
      <c r="BH8440"/>
      <c r="BI8440"/>
      <c r="BJ8440"/>
      <c r="BK8440"/>
      <c r="BL8440"/>
      <c r="BM8440"/>
      <c r="BN8440"/>
      <c r="BO8440"/>
      <c r="BP8440"/>
      <c r="BQ8440"/>
      <c r="BR8440"/>
      <c r="BS8440"/>
      <c r="BT8440"/>
      <c r="BU8440"/>
      <c r="BV8440"/>
      <c r="BW8440"/>
      <c r="BX8440"/>
      <c r="BY8440"/>
      <c r="BZ8440"/>
      <c r="CA8440"/>
      <c r="CB8440"/>
      <c r="CC8440"/>
      <c r="CD8440"/>
      <c r="CE8440"/>
      <c r="CF8440"/>
      <c r="CG8440"/>
      <c r="CH8440"/>
      <c r="CI8440"/>
      <c r="CJ8440"/>
    </row>
    <row r="8441" spans="39:88" x14ac:dyDescent="0.3"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  <c r="BF8441"/>
      <c r="BG8441"/>
      <c r="BH8441"/>
      <c r="BI8441"/>
      <c r="BJ8441"/>
      <c r="BK8441"/>
      <c r="BL8441"/>
      <c r="BM8441"/>
      <c r="BN8441"/>
      <c r="BO8441"/>
      <c r="BP8441"/>
      <c r="BQ8441"/>
      <c r="BR8441"/>
      <c r="BS8441"/>
      <c r="BT8441"/>
      <c r="BU8441"/>
      <c r="BV8441"/>
      <c r="BW8441"/>
      <c r="BX8441"/>
      <c r="BY8441"/>
      <c r="BZ8441"/>
      <c r="CA8441"/>
      <c r="CB8441"/>
      <c r="CC8441"/>
      <c r="CD8441"/>
      <c r="CE8441"/>
      <c r="CF8441"/>
      <c r="CG8441"/>
      <c r="CH8441"/>
      <c r="CI8441"/>
      <c r="CJ8441"/>
    </row>
    <row r="8442" spans="39:88" x14ac:dyDescent="0.3"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  <c r="BF8442"/>
      <c r="BG8442"/>
      <c r="BH8442"/>
      <c r="BI8442"/>
      <c r="BJ8442"/>
      <c r="BK8442"/>
      <c r="BL8442"/>
      <c r="BM8442"/>
      <c r="BN8442"/>
      <c r="BO8442"/>
      <c r="BP8442"/>
      <c r="BQ8442"/>
      <c r="BR8442"/>
      <c r="BS8442"/>
      <c r="BT8442"/>
      <c r="BU8442"/>
      <c r="BV8442"/>
      <c r="BW8442"/>
      <c r="BX8442"/>
      <c r="BY8442"/>
      <c r="BZ8442"/>
      <c r="CA8442"/>
      <c r="CB8442"/>
      <c r="CC8442"/>
      <c r="CD8442"/>
      <c r="CE8442"/>
      <c r="CF8442"/>
      <c r="CG8442"/>
      <c r="CH8442"/>
      <c r="CI8442"/>
      <c r="CJ8442"/>
    </row>
    <row r="8443" spans="39:88" x14ac:dyDescent="0.3"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  <c r="BF8443"/>
      <c r="BG8443"/>
      <c r="BH8443"/>
      <c r="BI8443"/>
      <c r="BJ8443"/>
      <c r="BK8443"/>
      <c r="BL8443"/>
      <c r="BM8443"/>
      <c r="BN8443"/>
      <c r="BO8443"/>
      <c r="BP8443"/>
      <c r="BQ8443"/>
      <c r="BR8443"/>
      <c r="BS8443"/>
      <c r="BT8443"/>
      <c r="BU8443"/>
      <c r="BV8443"/>
      <c r="BW8443"/>
      <c r="BX8443"/>
      <c r="BY8443"/>
      <c r="BZ8443"/>
      <c r="CA8443"/>
      <c r="CB8443"/>
      <c r="CC8443"/>
      <c r="CD8443"/>
      <c r="CE8443"/>
      <c r="CF8443"/>
      <c r="CG8443"/>
      <c r="CH8443"/>
      <c r="CI8443"/>
      <c r="CJ8443"/>
    </row>
    <row r="8444" spans="39:88" x14ac:dyDescent="0.3"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  <c r="BF8444"/>
      <c r="BG8444"/>
      <c r="BH8444"/>
      <c r="BI8444"/>
      <c r="BJ8444"/>
      <c r="BK8444"/>
      <c r="BL8444"/>
      <c r="BM8444"/>
      <c r="BN8444"/>
      <c r="BO8444"/>
      <c r="BP8444"/>
      <c r="BQ8444"/>
      <c r="BR8444"/>
      <c r="BS8444"/>
      <c r="BT8444"/>
      <c r="BU8444"/>
      <c r="BV8444"/>
      <c r="BW8444"/>
      <c r="BX8444"/>
      <c r="BY8444"/>
      <c r="BZ8444"/>
      <c r="CA8444"/>
      <c r="CB8444"/>
      <c r="CC8444"/>
      <c r="CD8444"/>
      <c r="CE8444"/>
      <c r="CF8444"/>
      <c r="CG8444"/>
      <c r="CH8444"/>
      <c r="CI8444"/>
      <c r="CJ8444"/>
    </row>
    <row r="8445" spans="39:88" x14ac:dyDescent="0.3"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  <c r="BF8445"/>
      <c r="BG8445"/>
      <c r="BH8445"/>
      <c r="BI8445"/>
      <c r="BJ8445"/>
      <c r="BK8445"/>
      <c r="BL8445"/>
      <c r="BM8445"/>
      <c r="BN8445"/>
      <c r="BO8445"/>
      <c r="BP8445"/>
      <c r="BQ8445"/>
      <c r="BR8445"/>
      <c r="BS8445"/>
      <c r="BT8445"/>
      <c r="BU8445"/>
      <c r="BV8445"/>
      <c r="BW8445"/>
      <c r="BX8445"/>
      <c r="BY8445"/>
      <c r="BZ8445"/>
      <c r="CA8445"/>
      <c r="CB8445"/>
      <c r="CC8445"/>
      <c r="CD8445"/>
      <c r="CE8445"/>
      <c r="CF8445"/>
      <c r="CG8445"/>
      <c r="CH8445"/>
      <c r="CI8445"/>
      <c r="CJ8445"/>
    </row>
    <row r="8446" spans="39:88" x14ac:dyDescent="0.3"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  <c r="BF8446"/>
      <c r="BG8446"/>
      <c r="BH8446"/>
      <c r="BI8446"/>
      <c r="BJ8446"/>
      <c r="BK8446"/>
      <c r="BL8446"/>
      <c r="BM8446"/>
      <c r="BN8446"/>
      <c r="BO8446"/>
      <c r="BP8446"/>
      <c r="BQ8446"/>
      <c r="BR8446"/>
      <c r="BS8446"/>
      <c r="BT8446"/>
      <c r="BU8446"/>
      <c r="BV8446"/>
      <c r="BW8446"/>
      <c r="BX8446"/>
      <c r="BY8446"/>
      <c r="BZ8446"/>
      <c r="CA8446"/>
      <c r="CB8446"/>
      <c r="CC8446"/>
      <c r="CD8446"/>
      <c r="CE8446"/>
      <c r="CF8446"/>
      <c r="CG8446"/>
      <c r="CH8446"/>
      <c r="CI8446"/>
      <c r="CJ8446"/>
    </row>
    <row r="8447" spans="39:88" x14ac:dyDescent="0.3"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  <c r="BF8447"/>
      <c r="BG8447"/>
      <c r="BH8447"/>
      <c r="BI8447"/>
      <c r="BJ8447"/>
      <c r="BK8447"/>
      <c r="BL8447"/>
      <c r="BM8447"/>
      <c r="BN8447"/>
      <c r="BO8447"/>
      <c r="BP8447"/>
      <c r="BQ8447"/>
      <c r="BR8447"/>
      <c r="BS8447"/>
      <c r="BT8447"/>
      <c r="BU8447"/>
      <c r="BV8447"/>
      <c r="BW8447"/>
      <c r="BX8447"/>
      <c r="BY8447"/>
      <c r="BZ8447"/>
      <c r="CA8447"/>
      <c r="CB8447"/>
      <c r="CC8447"/>
      <c r="CD8447"/>
      <c r="CE8447"/>
      <c r="CF8447"/>
      <c r="CG8447"/>
      <c r="CH8447"/>
      <c r="CI8447"/>
      <c r="CJ8447"/>
    </row>
    <row r="8448" spans="39:88" x14ac:dyDescent="0.3"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  <c r="BF8448"/>
      <c r="BG8448"/>
      <c r="BH8448"/>
      <c r="BI8448"/>
      <c r="BJ8448"/>
      <c r="BK8448"/>
      <c r="BL8448"/>
      <c r="BM8448"/>
      <c r="BN8448"/>
      <c r="BO8448"/>
      <c r="BP8448"/>
      <c r="BQ8448"/>
      <c r="BR8448"/>
      <c r="BS8448"/>
      <c r="BT8448"/>
      <c r="BU8448"/>
      <c r="BV8448"/>
      <c r="BW8448"/>
      <c r="BX8448"/>
      <c r="BY8448"/>
      <c r="BZ8448"/>
      <c r="CA8448"/>
      <c r="CB8448"/>
      <c r="CC8448"/>
      <c r="CD8448"/>
      <c r="CE8448"/>
      <c r="CF8448"/>
      <c r="CG8448"/>
      <c r="CH8448"/>
      <c r="CI8448"/>
      <c r="CJ8448"/>
    </row>
    <row r="8449" spans="39:88" x14ac:dyDescent="0.3"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  <c r="BF8449"/>
      <c r="BG8449"/>
      <c r="BH8449"/>
      <c r="BI8449"/>
      <c r="BJ8449"/>
      <c r="BK8449"/>
      <c r="BL8449"/>
      <c r="BM8449"/>
      <c r="BN8449"/>
      <c r="BO8449"/>
      <c r="BP8449"/>
      <c r="BQ8449"/>
      <c r="BR8449"/>
      <c r="BS8449"/>
      <c r="BT8449"/>
      <c r="BU8449"/>
      <c r="BV8449"/>
      <c r="BW8449"/>
      <c r="BX8449"/>
      <c r="BY8449"/>
      <c r="BZ8449"/>
      <c r="CA8449"/>
      <c r="CB8449"/>
      <c r="CC8449"/>
      <c r="CD8449"/>
      <c r="CE8449"/>
      <c r="CF8449"/>
      <c r="CG8449"/>
      <c r="CH8449"/>
      <c r="CI8449"/>
      <c r="CJ8449"/>
    </row>
    <row r="8450" spans="39:88" x14ac:dyDescent="0.3"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  <c r="BF8450"/>
      <c r="BG8450"/>
      <c r="BH8450"/>
      <c r="BI8450"/>
      <c r="BJ8450"/>
      <c r="BK8450"/>
      <c r="BL8450"/>
      <c r="BM8450"/>
      <c r="BN8450"/>
      <c r="BO8450"/>
      <c r="BP8450"/>
      <c r="BQ8450"/>
      <c r="BR8450"/>
      <c r="BS8450"/>
      <c r="BT8450"/>
      <c r="BU8450"/>
      <c r="BV8450"/>
      <c r="BW8450"/>
      <c r="BX8450"/>
      <c r="BY8450"/>
      <c r="BZ8450"/>
      <c r="CA8450"/>
      <c r="CB8450"/>
      <c r="CC8450"/>
      <c r="CD8450"/>
      <c r="CE8450"/>
      <c r="CF8450"/>
      <c r="CG8450"/>
      <c r="CH8450"/>
      <c r="CI8450"/>
      <c r="CJ8450"/>
    </row>
    <row r="8451" spans="39:88" x14ac:dyDescent="0.3"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  <c r="BF8451"/>
      <c r="BG8451"/>
      <c r="BH8451"/>
      <c r="BI8451"/>
      <c r="BJ8451"/>
      <c r="BK8451"/>
      <c r="BL8451"/>
      <c r="BM8451"/>
      <c r="BN8451"/>
      <c r="BO8451"/>
      <c r="BP8451"/>
      <c r="BQ8451"/>
      <c r="BR8451"/>
      <c r="BS8451"/>
      <c r="BT8451"/>
      <c r="BU8451"/>
      <c r="BV8451"/>
      <c r="BW8451"/>
      <c r="BX8451"/>
      <c r="BY8451"/>
      <c r="BZ8451"/>
      <c r="CA8451"/>
      <c r="CB8451"/>
      <c r="CC8451"/>
      <c r="CD8451"/>
      <c r="CE8451"/>
      <c r="CF8451"/>
      <c r="CG8451"/>
      <c r="CH8451"/>
      <c r="CI8451"/>
      <c r="CJ8451"/>
    </row>
    <row r="8452" spans="39:88" x14ac:dyDescent="0.3"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  <c r="BF8452"/>
      <c r="BG8452"/>
      <c r="BH8452"/>
      <c r="BI8452"/>
      <c r="BJ8452"/>
      <c r="BK8452"/>
      <c r="BL8452"/>
      <c r="BM8452"/>
      <c r="BN8452"/>
      <c r="BO8452"/>
      <c r="BP8452"/>
      <c r="BQ8452"/>
      <c r="BR8452"/>
      <c r="BS8452"/>
      <c r="BT8452"/>
      <c r="BU8452"/>
      <c r="BV8452"/>
      <c r="BW8452"/>
      <c r="BX8452"/>
      <c r="BY8452"/>
      <c r="BZ8452"/>
      <c r="CA8452"/>
      <c r="CB8452"/>
      <c r="CC8452"/>
      <c r="CD8452"/>
      <c r="CE8452"/>
      <c r="CF8452"/>
      <c r="CG8452"/>
      <c r="CH8452"/>
      <c r="CI8452"/>
      <c r="CJ8452"/>
    </row>
    <row r="8453" spans="39:88" x14ac:dyDescent="0.3"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  <c r="BF8453"/>
      <c r="BG8453"/>
      <c r="BH8453"/>
      <c r="BI8453"/>
      <c r="BJ8453"/>
      <c r="BK8453"/>
      <c r="BL8453"/>
      <c r="BM8453"/>
      <c r="BN8453"/>
      <c r="BO8453"/>
      <c r="BP8453"/>
      <c r="BQ8453"/>
      <c r="BR8453"/>
      <c r="BS8453"/>
      <c r="BT8453"/>
      <c r="BU8453"/>
      <c r="BV8453"/>
      <c r="BW8453"/>
      <c r="BX8453"/>
      <c r="BY8453"/>
      <c r="BZ8453"/>
      <c r="CA8453"/>
      <c r="CB8453"/>
      <c r="CC8453"/>
      <c r="CD8453"/>
      <c r="CE8453"/>
      <c r="CF8453"/>
      <c r="CG8453"/>
      <c r="CH8453"/>
      <c r="CI8453"/>
      <c r="CJ8453"/>
    </row>
    <row r="8454" spans="39:88" x14ac:dyDescent="0.3"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  <c r="BF8454"/>
      <c r="BG8454"/>
      <c r="BH8454"/>
      <c r="BI8454"/>
      <c r="BJ8454"/>
      <c r="BK8454"/>
      <c r="BL8454"/>
      <c r="BM8454"/>
      <c r="BN8454"/>
      <c r="BO8454"/>
      <c r="BP8454"/>
      <c r="BQ8454"/>
      <c r="BR8454"/>
      <c r="BS8454"/>
      <c r="BT8454"/>
      <c r="BU8454"/>
      <c r="BV8454"/>
      <c r="BW8454"/>
      <c r="BX8454"/>
      <c r="BY8454"/>
      <c r="BZ8454"/>
      <c r="CA8454"/>
      <c r="CB8454"/>
      <c r="CC8454"/>
      <c r="CD8454"/>
      <c r="CE8454"/>
      <c r="CF8454"/>
      <c r="CG8454"/>
      <c r="CH8454"/>
      <c r="CI8454"/>
      <c r="CJ8454"/>
    </row>
    <row r="8455" spans="39:88" x14ac:dyDescent="0.3"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  <c r="BF8455"/>
      <c r="BG8455"/>
      <c r="BH8455"/>
      <c r="BI8455"/>
      <c r="BJ8455"/>
      <c r="BK8455"/>
      <c r="BL8455"/>
      <c r="BM8455"/>
      <c r="BN8455"/>
      <c r="BO8455"/>
      <c r="BP8455"/>
      <c r="BQ8455"/>
      <c r="BR8455"/>
      <c r="BS8455"/>
      <c r="BT8455"/>
      <c r="BU8455"/>
      <c r="BV8455"/>
      <c r="BW8455"/>
      <c r="BX8455"/>
      <c r="BY8455"/>
      <c r="BZ8455"/>
      <c r="CA8455"/>
      <c r="CB8455"/>
      <c r="CC8455"/>
      <c r="CD8455"/>
      <c r="CE8455"/>
      <c r="CF8455"/>
      <c r="CG8455"/>
      <c r="CH8455"/>
      <c r="CI8455"/>
      <c r="CJ8455"/>
    </row>
    <row r="8456" spans="39:88" x14ac:dyDescent="0.3"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  <c r="BF8456"/>
      <c r="BG8456"/>
      <c r="BH8456"/>
      <c r="BI8456"/>
      <c r="BJ8456"/>
      <c r="BK8456"/>
      <c r="BL8456"/>
      <c r="BM8456"/>
      <c r="BN8456"/>
      <c r="BO8456"/>
      <c r="BP8456"/>
      <c r="BQ8456"/>
      <c r="BR8456"/>
      <c r="BS8456"/>
      <c r="BT8456"/>
      <c r="BU8456"/>
      <c r="BV8456"/>
      <c r="BW8456"/>
      <c r="BX8456"/>
      <c r="BY8456"/>
      <c r="BZ8456"/>
      <c r="CA8456"/>
      <c r="CB8456"/>
      <c r="CC8456"/>
      <c r="CD8456"/>
      <c r="CE8456"/>
      <c r="CF8456"/>
      <c r="CG8456"/>
      <c r="CH8456"/>
      <c r="CI8456"/>
      <c r="CJ8456"/>
    </row>
    <row r="8457" spans="39:88" x14ac:dyDescent="0.3"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  <c r="BF8457"/>
      <c r="BG8457"/>
      <c r="BH8457"/>
      <c r="BI8457"/>
      <c r="BJ8457"/>
      <c r="BK8457"/>
      <c r="BL8457"/>
      <c r="BM8457"/>
      <c r="BN8457"/>
      <c r="BO8457"/>
      <c r="BP8457"/>
      <c r="BQ8457"/>
      <c r="BR8457"/>
      <c r="BS8457"/>
      <c r="BT8457"/>
      <c r="BU8457"/>
      <c r="BV8457"/>
      <c r="BW8457"/>
      <c r="BX8457"/>
      <c r="BY8457"/>
      <c r="BZ8457"/>
      <c r="CA8457"/>
      <c r="CB8457"/>
      <c r="CC8457"/>
      <c r="CD8457"/>
      <c r="CE8457"/>
      <c r="CF8457"/>
      <c r="CG8457"/>
      <c r="CH8457"/>
      <c r="CI8457"/>
      <c r="CJ8457"/>
    </row>
    <row r="8458" spans="39:88" x14ac:dyDescent="0.3"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  <c r="BF8458"/>
      <c r="BG8458"/>
      <c r="BH8458"/>
      <c r="BI8458"/>
      <c r="BJ8458"/>
      <c r="BK8458"/>
      <c r="BL8458"/>
      <c r="BM8458"/>
      <c r="BN8458"/>
      <c r="BO8458"/>
      <c r="BP8458"/>
      <c r="BQ8458"/>
      <c r="BR8458"/>
      <c r="BS8458"/>
      <c r="BT8458"/>
      <c r="BU8458"/>
      <c r="BV8458"/>
      <c r="BW8458"/>
      <c r="BX8458"/>
      <c r="BY8458"/>
      <c r="BZ8458"/>
      <c r="CA8458"/>
      <c r="CB8458"/>
      <c r="CC8458"/>
      <c r="CD8458"/>
      <c r="CE8458"/>
      <c r="CF8458"/>
      <c r="CG8458"/>
      <c r="CH8458"/>
      <c r="CI8458"/>
      <c r="CJ8458"/>
    </row>
    <row r="8459" spans="39:88" x14ac:dyDescent="0.3"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  <c r="BF8459"/>
      <c r="BG8459"/>
      <c r="BH8459"/>
      <c r="BI8459"/>
      <c r="BJ8459"/>
      <c r="BK8459"/>
      <c r="BL8459"/>
      <c r="BM8459"/>
      <c r="BN8459"/>
      <c r="BO8459"/>
      <c r="BP8459"/>
      <c r="BQ8459"/>
      <c r="BR8459"/>
      <c r="BS8459"/>
      <c r="BT8459"/>
      <c r="BU8459"/>
      <c r="BV8459"/>
      <c r="BW8459"/>
      <c r="BX8459"/>
      <c r="BY8459"/>
      <c r="BZ8459"/>
      <c r="CA8459"/>
      <c r="CB8459"/>
      <c r="CC8459"/>
      <c r="CD8459"/>
      <c r="CE8459"/>
      <c r="CF8459"/>
      <c r="CG8459"/>
      <c r="CH8459"/>
      <c r="CI8459"/>
      <c r="CJ8459"/>
    </row>
    <row r="8460" spans="39:88" x14ac:dyDescent="0.3"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  <c r="BF8460"/>
      <c r="BG8460"/>
      <c r="BH8460"/>
      <c r="BI8460"/>
      <c r="BJ8460"/>
      <c r="BK8460"/>
      <c r="BL8460"/>
      <c r="BM8460"/>
      <c r="BN8460"/>
      <c r="BO8460"/>
      <c r="BP8460"/>
      <c r="BQ8460"/>
      <c r="BR8460"/>
      <c r="BS8460"/>
      <c r="BT8460"/>
      <c r="BU8460"/>
      <c r="BV8460"/>
      <c r="BW8460"/>
      <c r="BX8460"/>
      <c r="BY8460"/>
      <c r="BZ8460"/>
      <c r="CA8460"/>
      <c r="CB8460"/>
      <c r="CC8460"/>
      <c r="CD8460"/>
      <c r="CE8460"/>
      <c r="CF8460"/>
      <c r="CG8460"/>
      <c r="CH8460"/>
      <c r="CI8460"/>
      <c r="CJ8460"/>
    </row>
    <row r="8461" spans="39:88" x14ac:dyDescent="0.3"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  <c r="BF8461"/>
      <c r="BG8461"/>
      <c r="BH8461"/>
      <c r="BI8461"/>
      <c r="BJ8461"/>
      <c r="BK8461"/>
      <c r="BL8461"/>
      <c r="BM8461"/>
      <c r="BN8461"/>
      <c r="BO8461"/>
      <c r="BP8461"/>
      <c r="BQ8461"/>
      <c r="BR8461"/>
      <c r="BS8461"/>
      <c r="BT8461"/>
      <c r="BU8461"/>
      <c r="BV8461"/>
      <c r="BW8461"/>
      <c r="BX8461"/>
      <c r="BY8461"/>
      <c r="BZ8461"/>
      <c r="CA8461"/>
      <c r="CB8461"/>
      <c r="CC8461"/>
      <c r="CD8461"/>
      <c r="CE8461"/>
      <c r="CF8461"/>
      <c r="CG8461"/>
      <c r="CH8461"/>
      <c r="CI8461"/>
      <c r="CJ8461"/>
    </row>
    <row r="8462" spans="39:88" x14ac:dyDescent="0.3"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  <c r="BF8462"/>
      <c r="BG8462"/>
      <c r="BH8462"/>
      <c r="BI8462"/>
      <c r="BJ8462"/>
      <c r="BK8462"/>
      <c r="BL8462"/>
      <c r="BM8462"/>
      <c r="BN8462"/>
      <c r="BO8462"/>
      <c r="BP8462"/>
      <c r="BQ8462"/>
      <c r="BR8462"/>
      <c r="BS8462"/>
      <c r="BT8462"/>
      <c r="BU8462"/>
      <c r="BV8462"/>
      <c r="BW8462"/>
      <c r="BX8462"/>
      <c r="BY8462"/>
      <c r="BZ8462"/>
      <c r="CA8462"/>
      <c r="CB8462"/>
      <c r="CC8462"/>
      <c r="CD8462"/>
      <c r="CE8462"/>
      <c r="CF8462"/>
      <c r="CG8462"/>
      <c r="CH8462"/>
      <c r="CI8462"/>
      <c r="CJ8462"/>
    </row>
    <row r="8463" spans="39:88" x14ac:dyDescent="0.3"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  <c r="BF8463"/>
      <c r="BG8463"/>
      <c r="BH8463"/>
      <c r="BI8463"/>
      <c r="BJ8463"/>
      <c r="BK8463"/>
      <c r="BL8463"/>
      <c r="BM8463"/>
      <c r="BN8463"/>
      <c r="BO8463"/>
      <c r="BP8463"/>
      <c r="BQ8463"/>
      <c r="BR8463"/>
      <c r="BS8463"/>
      <c r="BT8463"/>
      <c r="BU8463"/>
      <c r="BV8463"/>
      <c r="BW8463"/>
      <c r="BX8463"/>
      <c r="BY8463"/>
      <c r="BZ8463"/>
      <c r="CA8463"/>
      <c r="CB8463"/>
      <c r="CC8463"/>
      <c r="CD8463"/>
      <c r="CE8463"/>
      <c r="CF8463"/>
      <c r="CG8463"/>
      <c r="CH8463"/>
      <c r="CI8463"/>
      <c r="CJ8463"/>
    </row>
    <row r="8464" spans="39:88" x14ac:dyDescent="0.3"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  <c r="BF8464"/>
      <c r="BG8464"/>
      <c r="BH8464"/>
      <c r="BI8464"/>
      <c r="BJ8464"/>
      <c r="BK8464"/>
      <c r="BL8464"/>
      <c r="BM8464"/>
      <c r="BN8464"/>
      <c r="BO8464"/>
      <c r="BP8464"/>
      <c r="BQ8464"/>
      <c r="BR8464"/>
      <c r="BS8464"/>
      <c r="BT8464"/>
      <c r="BU8464"/>
      <c r="BV8464"/>
      <c r="BW8464"/>
      <c r="BX8464"/>
      <c r="BY8464"/>
      <c r="BZ8464"/>
      <c r="CA8464"/>
      <c r="CB8464"/>
      <c r="CC8464"/>
      <c r="CD8464"/>
      <c r="CE8464"/>
      <c r="CF8464"/>
      <c r="CG8464"/>
      <c r="CH8464"/>
      <c r="CI8464"/>
      <c r="CJ8464"/>
    </row>
    <row r="8465" spans="39:88" x14ac:dyDescent="0.3"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  <c r="BF8465"/>
      <c r="BG8465"/>
      <c r="BH8465"/>
      <c r="BI8465"/>
      <c r="BJ8465"/>
      <c r="BK8465"/>
      <c r="BL8465"/>
      <c r="BM8465"/>
      <c r="BN8465"/>
      <c r="BO8465"/>
      <c r="BP8465"/>
      <c r="BQ8465"/>
      <c r="BR8465"/>
      <c r="BS8465"/>
      <c r="BT8465"/>
      <c r="BU8465"/>
      <c r="BV8465"/>
      <c r="BW8465"/>
      <c r="BX8465"/>
      <c r="BY8465"/>
      <c r="BZ8465"/>
      <c r="CA8465"/>
      <c r="CB8465"/>
      <c r="CC8465"/>
      <c r="CD8465"/>
      <c r="CE8465"/>
      <c r="CF8465"/>
      <c r="CG8465"/>
      <c r="CH8465"/>
      <c r="CI8465"/>
      <c r="CJ8465"/>
    </row>
    <row r="8466" spans="39:88" x14ac:dyDescent="0.3"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  <c r="BF8466"/>
      <c r="BG8466"/>
      <c r="BH8466"/>
      <c r="BI8466"/>
      <c r="BJ8466"/>
      <c r="BK8466"/>
      <c r="BL8466"/>
      <c r="BM8466"/>
      <c r="BN8466"/>
      <c r="BO8466"/>
      <c r="BP8466"/>
      <c r="BQ8466"/>
      <c r="BR8466"/>
      <c r="BS8466"/>
      <c r="BT8466"/>
      <c r="BU8466"/>
      <c r="BV8466"/>
      <c r="BW8466"/>
      <c r="BX8466"/>
      <c r="BY8466"/>
      <c r="BZ8466"/>
      <c r="CA8466"/>
      <c r="CB8466"/>
      <c r="CC8466"/>
      <c r="CD8466"/>
      <c r="CE8466"/>
      <c r="CF8466"/>
      <c r="CG8466"/>
      <c r="CH8466"/>
      <c r="CI8466"/>
      <c r="CJ8466"/>
    </row>
    <row r="8467" spans="39:88" x14ac:dyDescent="0.3"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  <c r="BF8467"/>
      <c r="BG8467"/>
      <c r="BH8467"/>
      <c r="BI8467"/>
      <c r="BJ8467"/>
      <c r="BK8467"/>
      <c r="BL8467"/>
      <c r="BM8467"/>
      <c r="BN8467"/>
      <c r="BO8467"/>
      <c r="BP8467"/>
      <c r="BQ8467"/>
      <c r="BR8467"/>
      <c r="BS8467"/>
      <c r="BT8467"/>
      <c r="BU8467"/>
      <c r="BV8467"/>
      <c r="BW8467"/>
      <c r="BX8467"/>
      <c r="BY8467"/>
      <c r="BZ8467"/>
      <c r="CA8467"/>
      <c r="CB8467"/>
      <c r="CC8467"/>
      <c r="CD8467"/>
      <c r="CE8467"/>
      <c r="CF8467"/>
      <c r="CG8467"/>
      <c r="CH8467"/>
      <c r="CI8467"/>
      <c r="CJ8467"/>
    </row>
    <row r="8468" spans="39:88" x14ac:dyDescent="0.3"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  <c r="BF8468"/>
      <c r="BG8468"/>
      <c r="BH8468"/>
      <c r="BI8468"/>
      <c r="BJ8468"/>
      <c r="BK8468"/>
      <c r="BL8468"/>
      <c r="BM8468"/>
      <c r="BN8468"/>
      <c r="BO8468"/>
      <c r="BP8468"/>
      <c r="BQ8468"/>
      <c r="BR8468"/>
      <c r="BS8468"/>
      <c r="BT8468"/>
      <c r="BU8468"/>
      <c r="BV8468"/>
      <c r="BW8468"/>
      <c r="BX8468"/>
      <c r="BY8468"/>
      <c r="BZ8468"/>
      <c r="CA8468"/>
      <c r="CB8468"/>
      <c r="CC8468"/>
      <c r="CD8468"/>
      <c r="CE8468"/>
      <c r="CF8468"/>
      <c r="CG8468"/>
      <c r="CH8468"/>
      <c r="CI8468"/>
      <c r="CJ8468"/>
    </row>
    <row r="8469" spans="39:88" x14ac:dyDescent="0.3"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  <c r="BF8469"/>
      <c r="BG8469"/>
      <c r="BH8469"/>
      <c r="BI8469"/>
      <c r="BJ8469"/>
      <c r="BK8469"/>
      <c r="BL8469"/>
      <c r="BM8469"/>
      <c r="BN8469"/>
      <c r="BO8469"/>
      <c r="BP8469"/>
      <c r="BQ8469"/>
      <c r="BR8469"/>
      <c r="BS8469"/>
      <c r="BT8469"/>
      <c r="BU8469"/>
      <c r="BV8469"/>
      <c r="BW8469"/>
      <c r="BX8469"/>
      <c r="BY8469"/>
      <c r="BZ8469"/>
      <c r="CA8469"/>
      <c r="CB8469"/>
      <c r="CC8469"/>
      <c r="CD8469"/>
      <c r="CE8469"/>
      <c r="CF8469"/>
      <c r="CG8469"/>
      <c r="CH8469"/>
      <c r="CI8469"/>
      <c r="CJ8469"/>
    </row>
    <row r="8470" spans="39:88" x14ac:dyDescent="0.3"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  <c r="BF8470"/>
      <c r="BG8470"/>
      <c r="BH8470"/>
      <c r="BI8470"/>
      <c r="BJ8470"/>
      <c r="BK8470"/>
      <c r="BL8470"/>
      <c r="BM8470"/>
      <c r="BN8470"/>
      <c r="BO8470"/>
      <c r="BP8470"/>
      <c r="BQ8470"/>
      <c r="BR8470"/>
      <c r="BS8470"/>
      <c r="BT8470"/>
      <c r="BU8470"/>
      <c r="BV8470"/>
      <c r="BW8470"/>
      <c r="BX8470"/>
      <c r="BY8470"/>
      <c r="BZ8470"/>
      <c r="CA8470"/>
      <c r="CB8470"/>
      <c r="CC8470"/>
      <c r="CD8470"/>
      <c r="CE8470"/>
      <c r="CF8470"/>
      <c r="CG8470"/>
      <c r="CH8470"/>
      <c r="CI8470"/>
      <c r="CJ8470"/>
    </row>
    <row r="8471" spans="39:88" x14ac:dyDescent="0.3"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  <c r="BF8471"/>
      <c r="BG8471"/>
      <c r="BH8471"/>
      <c r="BI8471"/>
      <c r="BJ8471"/>
      <c r="BK8471"/>
      <c r="BL8471"/>
      <c r="BM8471"/>
      <c r="BN8471"/>
      <c r="BO8471"/>
      <c r="BP8471"/>
      <c r="BQ8471"/>
      <c r="BR8471"/>
      <c r="BS8471"/>
      <c r="BT8471"/>
      <c r="BU8471"/>
      <c r="BV8471"/>
      <c r="BW8471"/>
      <c r="BX8471"/>
      <c r="BY8471"/>
      <c r="BZ8471"/>
      <c r="CA8471"/>
      <c r="CB8471"/>
      <c r="CC8471"/>
      <c r="CD8471"/>
      <c r="CE8471"/>
      <c r="CF8471"/>
      <c r="CG8471"/>
      <c r="CH8471"/>
      <c r="CI8471"/>
      <c r="CJ8471"/>
    </row>
    <row r="8472" spans="39:88" x14ac:dyDescent="0.3"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  <c r="BF8472"/>
      <c r="BG8472"/>
      <c r="BH8472"/>
      <c r="BI8472"/>
      <c r="BJ8472"/>
      <c r="BK8472"/>
      <c r="BL8472"/>
      <c r="BM8472"/>
      <c r="BN8472"/>
      <c r="BO8472"/>
      <c r="BP8472"/>
      <c r="BQ8472"/>
      <c r="BR8472"/>
      <c r="BS8472"/>
      <c r="BT8472"/>
      <c r="BU8472"/>
      <c r="BV8472"/>
      <c r="BW8472"/>
      <c r="BX8472"/>
      <c r="BY8472"/>
      <c r="BZ8472"/>
      <c r="CA8472"/>
      <c r="CB8472"/>
      <c r="CC8472"/>
      <c r="CD8472"/>
      <c r="CE8472"/>
      <c r="CF8472"/>
      <c r="CG8472"/>
      <c r="CH8472"/>
      <c r="CI8472"/>
      <c r="CJ8472"/>
    </row>
    <row r="8473" spans="39:88" x14ac:dyDescent="0.3"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  <c r="BF8473"/>
      <c r="BG8473"/>
      <c r="BH8473"/>
      <c r="BI8473"/>
      <c r="BJ8473"/>
      <c r="BK8473"/>
      <c r="BL8473"/>
      <c r="BM8473"/>
      <c r="BN8473"/>
      <c r="BO8473"/>
      <c r="BP8473"/>
      <c r="BQ8473"/>
      <c r="BR8473"/>
      <c r="BS8473"/>
      <c r="BT8473"/>
      <c r="BU8473"/>
      <c r="BV8473"/>
      <c r="BW8473"/>
      <c r="BX8473"/>
      <c r="BY8473"/>
      <c r="BZ8473"/>
      <c r="CA8473"/>
      <c r="CB8473"/>
      <c r="CC8473"/>
      <c r="CD8473"/>
      <c r="CE8473"/>
      <c r="CF8473"/>
      <c r="CG8473"/>
      <c r="CH8473"/>
      <c r="CI8473"/>
      <c r="CJ8473"/>
    </row>
    <row r="8474" spans="39:88" x14ac:dyDescent="0.3"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  <c r="BF8474"/>
      <c r="BG8474"/>
      <c r="BH8474"/>
      <c r="BI8474"/>
      <c r="BJ8474"/>
      <c r="BK8474"/>
      <c r="BL8474"/>
      <c r="BM8474"/>
      <c r="BN8474"/>
      <c r="BO8474"/>
      <c r="BP8474"/>
      <c r="BQ8474"/>
      <c r="BR8474"/>
      <c r="BS8474"/>
      <c r="BT8474"/>
      <c r="BU8474"/>
      <c r="BV8474"/>
      <c r="BW8474"/>
      <c r="BX8474"/>
      <c r="BY8474"/>
      <c r="BZ8474"/>
      <c r="CA8474"/>
      <c r="CB8474"/>
      <c r="CC8474"/>
      <c r="CD8474"/>
      <c r="CE8474"/>
      <c r="CF8474"/>
      <c r="CG8474"/>
      <c r="CH8474"/>
      <c r="CI8474"/>
      <c r="CJ8474"/>
    </row>
    <row r="8475" spans="39:88" x14ac:dyDescent="0.3"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  <c r="BF8475"/>
      <c r="BG8475"/>
      <c r="BH8475"/>
      <c r="BI8475"/>
      <c r="BJ8475"/>
      <c r="BK8475"/>
      <c r="BL8475"/>
      <c r="BM8475"/>
      <c r="BN8475"/>
      <c r="BO8475"/>
      <c r="BP8475"/>
      <c r="BQ8475"/>
      <c r="BR8475"/>
      <c r="BS8475"/>
      <c r="BT8475"/>
      <c r="BU8475"/>
      <c r="BV8475"/>
      <c r="BW8475"/>
      <c r="BX8475"/>
      <c r="BY8475"/>
      <c r="BZ8475"/>
      <c r="CA8475"/>
      <c r="CB8475"/>
      <c r="CC8475"/>
      <c r="CD8475"/>
      <c r="CE8475"/>
      <c r="CF8475"/>
      <c r="CG8475"/>
      <c r="CH8475"/>
      <c r="CI8475"/>
      <c r="CJ8475"/>
    </row>
    <row r="8476" spans="39:88" x14ac:dyDescent="0.3"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  <c r="BF8476"/>
      <c r="BG8476"/>
      <c r="BH8476"/>
      <c r="BI8476"/>
      <c r="BJ8476"/>
      <c r="BK8476"/>
      <c r="BL8476"/>
      <c r="BM8476"/>
      <c r="BN8476"/>
      <c r="BO8476"/>
      <c r="BP8476"/>
      <c r="BQ8476"/>
      <c r="BR8476"/>
      <c r="BS8476"/>
      <c r="BT8476"/>
      <c r="BU8476"/>
      <c r="BV8476"/>
      <c r="BW8476"/>
      <c r="BX8476"/>
      <c r="BY8476"/>
      <c r="BZ8476"/>
      <c r="CA8476"/>
      <c r="CB8476"/>
      <c r="CC8476"/>
      <c r="CD8476"/>
      <c r="CE8476"/>
      <c r="CF8476"/>
      <c r="CG8476"/>
      <c r="CH8476"/>
      <c r="CI8476"/>
      <c r="CJ8476"/>
    </row>
    <row r="8477" spans="39:88" x14ac:dyDescent="0.3"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  <c r="BF8477"/>
      <c r="BG8477"/>
      <c r="BH8477"/>
      <c r="BI8477"/>
      <c r="BJ8477"/>
      <c r="BK8477"/>
      <c r="BL8477"/>
      <c r="BM8477"/>
      <c r="BN8477"/>
      <c r="BO8477"/>
      <c r="BP8477"/>
      <c r="BQ8477"/>
      <c r="BR8477"/>
      <c r="BS8477"/>
      <c r="BT8477"/>
      <c r="BU8477"/>
      <c r="BV8477"/>
      <c r="BW8477"/>
      <c r="BX8477"/>
      <c r="BY8477"/>
      <c r="BZ8477"/>
      <c r="CA8477"/>
      <c r="CB8477"/>
      <c r="CC8477"/>
      <c r="CD8477"/>
      <c r="CE8477"/>
      <c r="CF8477"/>
      <c r="CG8477"/>
      <c r="CH8477"/>
      <c r="CI8477"/>
      <c r="CJ8477"/>
    </row>
    <row r="8478" spans="39:88" x14ac:dyDescent="0.3"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  <c r="BF8478"/>
      <c r="BG8478"/>
      <c r="BH8478"/>
      <c r="BI8478"/>
      <c r="BJ8478"/>
      <c r="BK8478"/>
      <c r="BL8478"/>
      <c r="BM8478"/>
      <c r="BN8478"/>
      <c r="BO8478"/>
      <c r="BP8478"/>
      <c r="BQ8478"/>
      <c r="BR8478"/>
      <c r="BS8478"/>
      <c r="BT8478"/>
      <c r="BU8478"/>
      <c r="BV8478"/>
      <c r="BW8478"/>
      <c r="BX8478"/>
      <c r="BY8478"/>
      <c r="BZ8478"/>
      <c r="CA8478"/>
      <c r="CB8478"/>
      <c r="CC8478"/>
      <c r="CD8478"/>
      <c r="CE8478"/>
      <c r="CF8478"/>
      <c r="CG8478"/>
      <c r="CH8478"/>
      <c r="CI8478"/>
      <c r="CJ8478"/>
    </row>
    <row r="8479" spans="39:88" x14ac:dyDescent="0.3"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  <c r="BF8479"/>
      <c r="BG8479"/>
      <c r="BH8479"/>
      <c r="BI8479"/>
      <c r="BJ8479"/>
      <c r="BK8479"/>
      <c r="BL8479"/>
      <c r="BM8479"/>
      <c r="BN8479"/>
      <c r="BO8479"/>
      <c r="BP8479"/>
      <c r="BQ8479"/>
      <c r="BR8479"/>
      <c r="BS8479"/>
      <c r="BT8479"/>
      <c r="BU8479"/>
      <c r="BV8479"/>
      <c r="BW8479"/>
      <c r="BX8479"/>
      <c r="BY8479"/>
      <c r="BZ8479"/>
      <c r="CA8479"/>
      <c r="CB8479"/>
      <c r="CC8479"/>
      <c r="CD8479"/>
      <c r="CE8479"/>
      <c r="CF8479"/>
      <c r="CG8479"/>
      <c r="CH8479"/>
      <c r="CI8479"/>
      <c r="CJ8479"/>
    </row>
    <row r="8480" spans="39:88" x14ac:dyDescent="0.3"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  <c r="BF8480"/>
      <c r="BG8480"/>
      <c r="BH8480"/>
      <c r="BI8480"/>
      <c r="BJ8480"/>
      <c r="BK8480"/>
      <c r="BL8480"/>
      <c r="BM8480"/>
      <c r="BN8480"/>
      <c r="BO8480"/>
      <c r="BP8480"/>
      <c r="BQ8480"/>
      <c r="BR8480"/>
      <c r="BS8480"/>
      <c r="BT8480"/>
      <c r="BU8480"/>
      <c r="BV8480"/>
      <c r="BW8480"/>
      <c r="BX8480"/>
      <c r="BY8480"/>
      <c r="BZ8480"/>
      <c r="CA8480"/>
      <c r="CB8480"/>
      <c r="CC8480"/>
      <c r="CD8480"/>
      <c r="CE8480"/>
      <c r="CF8480"/>
      <c r="CG8480"/>
      <c r="CH8480"/>
      <c r="CI8480"/>
      <c r="CJ8480"/>
    </row>
    <row r="8481" spans="39:88" x14ac:dyDescent="0.3"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  <c r="BF8481"/>
      <c r="BG8481"/>
      <c r="BH8481"/>
      <c r="BI8481"/>
      <c r="BJ8481"/>
      <c r="BK8481"/>
      <c r="BL8481"/>
      <c r="BM8481"/>
      <c r="BN8481"/>
      <c r="BO8481"/>
      <c r="BP8481"/>
      <c r="BQ8481"/>
      <c r="BR8481"/>
      <c r="BS8481"/>
      <c r="BT8481"/>
      <c r="BU8481"/>
      <c r="BV8481"/>
      <c r="BW8481"/>
      <c r="BX8481"/>
      <c r="BY8481"/>
      <c r="BZ8481"/>
      <c r="CA8481"/>
      <c r="CB8481"/>
      <c r="CC8481"/>
      <c r="CD8481"/>
      <c r="CE8481"/>
      <c r="CF8481"/>
      <c r="CG8481"/>
      <c r="CH8481"/>
      <c r="CI8481"/>
      <c r="CJ8481"/>
    </row>
    <row r="8482" spans="39:88" x14ac:dyDescent="0.3"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  <c r="BF8482"/>
      <c r="BG8482"/>
      <c r="BH8482"/>
      <c r="BI8482"/>
      <c r="BJ8482"/>
      <c r="BK8482"/>
      <c r="BL8482"/>
      <c r="BM8482"/>
      <c r="BN8482"/>
      <c r="BO8482"/>
      <c r="BP8482"/>
      <c r="BQ8482"/>
      <c r="BR8482"/>
      <c r="BS8482"/>
      <c r="BT8482"/>
      <c r="BU8482"/>
      <c r="BV8482"/>
      <c r="BW8482"/>
      <c r="BX8482"/>
      <c r="BY8482"/>
      <c r="BZ8482"/>
      <c r="CA8482"/>
      <c r="CB8482"/>
      <c r="CC8482"/>
      <c r="CD8482"/>
      <c r="CE8482"/>
      <c r="CF8482"/>
      <c r="CG8482"/>
      <c r="CH8482"/>
      <c r="CI8482"/>
      <c r="CJ8482"/>
    </row>
    <row r="8483" spans="39:88" x14ac:dyDescent="0.3"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  <c r="BF8483"/>
      <c r="BG8483"/>
      <c r="BH8483"/>
      <c r="BI8483"/>
      <c r="BJ8483"/>
      <c r="BK8483"/>
      <c r="BL8483"/>
      <c r="BM8483"/>
      <c r="BN8483"/>
      <c r="BO8483"/>
      <c r="BP8483"/>
      <c r="BQ8483"/>
      <c r="BR8483"/>
      <c r="BS8483"/>
      <c r="BT8483"/>
      <c r="BU8483"/>
      <c r="BV8483"/>
      <c r="BW8483"/>
      <c r="BX8483"/>
      <c r="BY8483"/>
      <c r="BZ8483"/>
      <c r="CA8483"/>
      <c r="CB8483"/>
      <c r="CC8483"/>
      <c r="CD8483"/>
      <c r="CE8483"/>
      <c r="CF8483"/>
      <c r="CG8483"/>
      <c r="CH8483"/>
      <c r="CI8483"/>
      <c r="CJ8483"/>
    </row>
    <row r="8484" spans="39:88" x14ac:dyDescent="0.3"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  <c r="BF8484"/>
      <c r="BG8484"/>
      <c r="BH8484"/>
      <c r="BI8484"/>
      <c r="BJ8484"/>
      <c r="BK8484"/>
      <c r="BL8484"/>
      <c r="BM8484"/>
      <c r="BN8484"/>
      <c r="BO8484"/>
      <c r="BP8484"/>
      <c r="BQ8484"/>
      <c r="BR8484"/>
      <c r="BS8484"/>
      <c r="BT8484"/>
      <c r="BU8484"/>
      <c r="BV8484"/>
      <c r="BW8484"/>
      <c r="BX8484"/>
      <c r="BY8484"/>
      <c r="BZ8484"/>
      <c r="CA8484"/>
      <c r="CB8484"/>
      <c r="CC8484"/>
      <c r="CD8484"/>
      <c r="CE8484"/>
      <c r="CF8484"/>
      <c r="CG8484"/>
      <c r="CH8484"/>
      <c r="CI8484"/>
      <c r="CJ8484"/>
    </row>
    <row r="8485" spans="39:88" x14ac:dyDescent="0.3"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  <c r="BF8485"/>
      <c r="BG8485"/>
      <c r="BH8485"/>
      <c r="BI8485"/>
      <c r="BJ8485"/>
      <c r="BK8485"/>
      <c r="BL8485"/>
      <c r="BM8485"/>
      <c r="BN8485"/>
      <c r="BO8485"/>
      <c r="BP8485"/>
      <c r="BQ8485"/>
      <c r="BR8485"/>
      <c r="BS8485"/>
      <c r="BT8485"/>
      <c r="BU8485"/>
      <c r="BV8485"/>
      <c r="BW8485"/>
      <c r="BX8485"/>
      <c r="BY8485"/>
      <c r="BZ8485"/>
      <c r="CA8485"/>
      <c r="CB8485"/>
      <c r="CC8485"/>
      <c r="CD8485"/>
      <c r="CE8485"/>
      <c r="CF8485"/>
      <c r="CG8485"/>
      <c r="CH8485"/>
      <c r="CI8485"/>
      <c r="CJ8485"/>
    </row>
    <row r="8486" spans="39:88" x14ac:dyDescent="0.3"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  <c r="BF8486"/>
      <c r="BG8486"/>
      <c r="BH8486"/>
      <c r="BI8486"/>
      <c r="BJ8486"/>
      <c r="BK8486"/>
      <c r="BL8486"/>
      <c r="BM8486"/>
      <c r="BN8486"/>
      <c r="BO8486"/>
      <c r="BP8486"/>
      <c r="BQ8486"/>
      <c r="BR8486"/>
      <c r="BS8486"/>
      <c r="BT8486"/>
      <c r="BU8486"/>
      <c r="BV8486"/>
      <c r="BW8486"/>
      <c r="BX8486"/>
      <c r="BY8486"/>
      <c r="BZ8486"/>
      <c r="CA8486"/>
      <c r="CB8486"/>
      <c r="CC8486"/>
      <c r="CD8486"/>
      <c r="CE8486"/>
      <c r="CF8486"/>
      <c r="CG8486"/>
      <c r="CH8486"/>
      <c r="CI8486"/>
      <c r="CJ8486"/>
    </row>
    <row r="8487" spans="39:88" x14ac:dyDescent="0.3"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  <c r="BF8487"/>
      <c r="BG8487"/>
      <c r="BH8487"/>
      <c r="BI8487"/>
      <c r="BJ8487"/>
      <c r="BK8487"/>
      <c r="BL8487"/>
      <c r="BM8487"/>
      <c r="BN8487"/>
      <c r="BO8487"/>
      <c r="BP8487"/>
      <c r="BQ8487"/>
      <c r="BR8487"/>
      <c r="BS8487"/>
      <c r="BT8487"/>
      <c r="BU8487"/>
      <c r="BV8487"/>
      <c r="BW8487"/>
      <c r="BX8487"/>
      <c r="BY8487"/>
      <c r="BZ8487"/>
      <c r="CA8487"/>
      <c r="CB8487"/>
      <c r="CC8487"/>
      <c r="CD8487"/>
      <c r="CE8487"/>
      <c r="CF8487"/>
      <c r="CG8487"/>
      <c r="CH8487"/>
      <c r="CI8487"/>
      <c r="CJ8487"/>
    </row>
    <row r="8488" spans="39:88" x14ac:dyDescent="0.3"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  <c r="BF8488"/>
      <c r="BG8488"/>
      <c r="BH8488"/>
      <c r="BI8488"/>
      <c r="BJ8488"/>
      <c r="BK8488"/>
      <c r="BL8488"/>
      <c r="BM8488"/>
      <c r="BN8488"/>
      <c r="BO8488"/>
      <c r="BP8488"/>
      <c r="BQ8488"/>
      <c r="BR8488"/>
      <c r="BS8488"/>
      <c r="BT8488"/>
      <c r="BU8488"/>
      <c r="BV8488"/>
      <c r="BW8488"/>
      <c r="BX8488"/>
      <c r="BY8488"/>
      <c r="BZ8488"/>
      <c r="CA8488"/>
      <c r="CB8488"/>
      <c r="CC8488"/>
      <c r="CD8488"/>
      <c r="CE8488"/>
      <c r="CF8488"/>
      <c r="CG8488"/>
      <c r="CH8488"/>
      <c r="CI8488"/>
      <c r="CJ8488"/>
    </row>
    <row r="8489" spans="39:88" x14ac:dyDescent="0.3"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  <c r="BF8489"/>
      <c r="BG8489"/>
      <c r="BH8489"/>
      <c r="BI8489"/>
      <c r="BJ8489"/>
      <c r="BK8489"/>
      <c r="BL8489"/>
      <c r="BM8489"/>
      <c r="BN8489"/>
      <c r="BO8489"/>
      <c r="BP8489"/>
      <c r="BQ8489"/>
      <c r="BR8489"/>
      <c r="BS8489"/>
      <c r="BT8489"/>
      <c r="BU8489"/>
      <c r="BV8489"/>
      <c r="BW8489"/>
      <c r="BX8489"/>
      <c r="BY8489"/>
      <c r="BZ8489"/>
      <c r="CA8489"/>
      <c r="CB8489"/>
      <c r="CC8489"/>
      <c r="CD8489"/>
      <c r="CE8489"/>
      <c r="CF8489"/>
      <c r="CG8489"/>
      <c r="CH8489"/>
      <c r="CI8489"/>
      <c r="CJ8489"/>
    </row>
    <row r="8490" spans="39:88" x14ac:dyDescent="0.3"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  <c r="BF8490"/>
      <c r="BG8490"/>
      <c r="BH8490"/>
      <c r="BI8490"/>
      <c r="BJ8490"/>
      <c r="BK8490"/>
      <c r="BL8490"/>
      <c r="BM8490"/>
      <c r="BN8490"/>
      <c r="BO8490"/>
      <c r="BP8490"/>
      <c r="BQ8490"/>
      <c r="BR8490"/>
      <c r="BS8490"/>
      <c r="BT8490"/>
      <c r="BU8490"/>
      <c r="BV8490"/>
      <c r="BW8490"/>
      <c r="BX8490"/>
      <c r="BY8490"/>
      <c r="BZ8490"/>
      <c r="CA8490"/>
      <c r="CB8490"/>
      <c r="CC8490"/>
      <c r="CD8490"/>
      <c r="CE8490"/>
      <c r="CF8490"/>
      <c r="CG8490"/>
      <c r="CH8490"/>
      <c r="CI8490"/>
      <c r="CJ8490"/>
    </row>
    <row r="8491" spans="39:88" x14ac:dyDescent="0.3"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  <c r="BF8491"/>
      <c r="BG8491"/>
      <c r="BH8491"/>
      <c r="BI8491"/>
      <c r="BJ8491"/>
      <c r="BK8491"/>
      <c r="BL8491"/>
      <c r="BM8491"/>
      <c r="BN8491"/>
      <c r="BO8491"/>
      <c r="BP8491"/>
      <c r="BQ8491"/>
      <c r="BR8491"/>
      <c r="BS8491"/>
      <c r="BT8491"/>
      <c r="BU8491"/>
      <c r="BV8491"/>
      <c r="BW8491"/>
      <c r="BX8491"/>
      <c r="BY8491"/>
      <c r="BZ8491"/>
      <c r="CA8491"/>
      <c r="CB8491"/>
      <c r="CC8491"/>
      <c r="CD8491"/>
      <c r="CE8491"/>
      <c r="CF8491"/>
      <c r="CG8491"/>
      <c r="CH8491"/>
      <c r="CI8491"/>
      <c r="CJ8491"/>
    </row>
    <row r="8492" spans="39:88" x14ac:dyDescent="0.3"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  <c r="BF8492"/>
      <c r="BG8492"/>
      <c r="BH8492"/>
      <c r="BI8492"/>
      <c r="BJ8492"/>
      <c r="BK8492"/>
      <c r="BL8492"/>
      <c r="BM8492"/>
      <c r="BN8492"/>
      <c r="BO8492"/>
      <c r="BP8492"/>
      <c r="BQ8492"/>
      <c r="BR8492"/>
      <c r="BS8492"/>
      <c r="BT8492"/>
      <c r="BU8492"/>
      <c r="BV8492"/>
      <c r="BW8492"/>
      <c r="BX8492"/>
      <c r="BY8492"/>
      <c r="BZ8492"/>
      <c r="CA8492"/>
      <c r="CB8492"/>
      <c r="CC8492"/>
      <c r="CD8492"/>
      <c r="CE8492"/>
      <c r="CF8492"/>
      <c r="CG8492"/>
      <c r="CH8492"/>
      <c r="CI8492"/>
      <c r="CJ8492"/>
    </row>
    <row r="8493" spans="39:88" x14ac:dyDescent="0.3"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  <c r="BF8493"/>
      <c r="BG8493"/>
      <c r="BH8493"/>
      <c r="BI8493"/>
      <c r="BJ8493"/>
      <c r="BK8493"/>
      <c r="BL8493"/>
      <c r="BM8493"/>
      <c r="BN8493"/>
      <c r="BO8493"/>
      <c r="BP8493"/>
      <c r="BQ8493"/>
      <c r="BR8493"/>
      <c r="BS8493"/>
      <c r="BT8493"/>
      <c r="BU8493"/>
      <c r="BV8493"/>
      <c r="BW8493"/>
      <c r="BX8493"/>
      <c r="BY8493"/>
      <c r="BZ8493"/>
      <c r="CA8493"/>
      <c r="CB8493"/>
      <c r="CC8493"/>
      <c r="CD8493"/>
      <c r="CE8493"/>
      <c r="CF8493"/>
      <c r="CG8493"/>
      <c r="CH8493"/>
      <c r="CI8493"/>
      <c r="CJ8493"/>
    </row>
    <row r="8494" spans="39:88" x14ac:dyDescent="0.3"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  <c r="BF8494"/>
      <c r="BG8494"/>
      <c r="BH8494"/>
      <c r="BI8494"/>
      <c r="BJ8494"/>
      <c r="BK8494"/>
      <c r="BL8494"/>
      <c r="BM8494"/>
      <c r="BN8494"/>
      <c r="BO8494"/>
      <c r="BP8494"/>
      <c r="BQ8494"/>
      <c r="BR8494"/>
      <c r="BS8494"/>
      <c r="BT8494"/>
      <c r="BU8494"/>
      <c r="BV8494"/>
      <c r="BW8494"/>
      <c r="BX8494"/>
      <c r="BY8494"/>
      <c r="BZ8494"/>
      <c r="CA8494"/>
      <c r="CB8494"/>
      <c r="CC8494"/>
      <c r="CD8494"/>
      <c r="CE8494"/>
      <c r="CF8494"/>
      <c r="CG8494"/>
      <c r="CH8494"/>
      <c r="CI8494"/>
      <c r="CJ8494"/>
    </row>
    <row r="8495" spans="39:88" x14ac:dyDescent="0.3"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  <c r="BF8495"/>
      <c r="BG8495"/>
      <c r="BH8495"/>
      <c r="BI8495"/>
      <c r="BJ8495"/>
      <c r="BK8495"/>
      <c r="BL8495"/>
      <c r="BM8495"/>
      <c r="BN8495"/>
      <c r="BO8495"/>
      <c r="BP8495"/>
      <c r="BQ8495"/>
      <c r="BR8495"/>
      <c r="BS8495"/>
      <c r="BT8495"/>
      <c r="BU8495"/>
      <c r="BV8495"/>
      <c r="BW8495"/>
      <c r="BX8495"/>
      <c r="BY8495"/>
      <c r="BZ8495"/>
      <c r="CA8495"/>
      <c r="CB8495"/>
      <c r="CC8495"/>
      <c r="CD8495"/>
      <c r="CE8495"/>
      <c r="CF8495"/>
      <c r="CG8495"/>
      <c r="CH8495"/>
      <c r="CI8495"/>
      <c r="CJ8495"/>
    </row>
    <row r="8496" spans="39:88" x14ac:dyDescent="0.3"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  <c r="BF8496"/>
      <c r="BG8496"/>
      <c r="BH8496"/>
      <c r="BI8496"/>
      <c r="BJ8496"/>
      <c r="BK8496"/>
      <c r="BL8496"/>
      <c r="BM8496"/>
      <c r="BN8496"/>
      <c r="BO8496"/>
      <c r="BP8496"/>
      <c r="BQ8496"/>
      <c r="BR8496"/>
      <c r="BS8496"/>
      <c r="BT8496"/>
      <c r="BU8496"/>
      <c r="BV8496"/>
      <c r="BW8496"/>
      <c r="BX8496"/>
      <c r="BY8496"/>
      <c r="BZ8496"/>
      <c r="CA8496"/>
      <c r="CB8496"/>
      <c r="CC8496"/>
      <c r="CD8496"/>
      <c r="CE8496"/>
      <c r="CF8496"/>
      <c r="CG8496"/>
      <c r="CH8496"/>
      <c r="CI8496"/>
      <c r="CJ8496"/>
    </row>
    <row r="8497" spans="39:88" x14ac:dyDescent="0.3"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  <c r="BF8497"/>
      <c r="BG8497"/>
      <c r="BH8497"/>
      <c r="BI8497"/>
      <c r="BJ8497"/>
      <c r="BK8497"/>
      <c r="BL8497"/>
      <c r="BM8497"/>
      <c r="BN8497"/>
      <c r="BO8497"/>
      <c r="BP8497"/>
      <c r="BQ8497"/>
      <c r="BR8497"/>
      <c r="BS8497"/>
      <c r="BT8497"/>
      <c r="BU8497"/>
      <c r="BV8497"/>
      <c r="BW8497"/>
      <c r="BX8497"/>
      <c r="BY8497"/>
      <c r="BZ8497"/>
      <c r="CA8497"/>
      <c r="CB8497"/>
      <c r="CC8497"/>
      <c r="CD8497"/>
      <c r="CE8497"/>
      <c r="CF8497"/>
      <c r="CG8497"/>
      <c r="CH8497"/>
      <c r="CI8497"/>
      <c r="CJ8497"/>
    </row>
    <row r="8498" spans="39:88" x14ac:dyDescent="0.3"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  <c r="BF8498"/>
      <c r="BG8498"/>
      <c r="BH8498"/>
      <c r="BI8498"/>
      <c r="BJ8498"/>
      <c r="BK8498"/>
      <c r="BL8498"/>
      <c r="BM8498"/>
      <c r="BN8498"/>
      <c r="BO8498"/>
      <c r="BP8498"/>
      <c r="BQ8498"/>
      <c r="BR8498"/>
      <c r="BS8498"/>
      <c r="BT8498"/>
      <c r="BU8498"/>
      <c r="BV8498"/>
      <c r="BW8498"/>
      <c r="BX8498"/>
      <c r="BY8498"/>
      <c r="BZ8498"/>
      <c r="CA8498"/>
      <c r="CB8498"/>
      <c r="CC8498"/>
      <c r="CD8498"/>
      <c r="CE8498"/>
      <c r="CF8498"/>
      <c r="CG8498"/>
      <c r="CH8498"/>
      <c r="CI8498"/>
      <c r="CJ8498"/>
    </row>
    <row r="8499" spans="39:88" x14ac:dyDescent="0.3"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  <c r="BF8499"/>
      <c r="BG8499"/>
      <c r="BH8499"/>
      <c r="BI8499"/>
      <c r="BJ8499"/>
      <c r="BK8499"/>
      <c r="BL8499"/>
      <c r="BM8499"/>
      <c r="BN8499"/>
      <c r="BO8499"/>
      <c r="BP8499"/>
      <c r="BQ8499"/>
      <c r="BR8499"/>
      <c r="BS8499"/>
      <c r="BT8499"/>
      <c r="BU8499"/>
      <c r="BV8499"/>
      <c r="BW8499"/>
      <c r="BX8499"/>
      <c r="BY8499"/>
      <c r="BZ8499"/>
      <c r="CA8499"/>
      <c r="CB8499"/>
      <c r="CC8499"/>
      <c r="CD8499"/>
      <c r="CE8499"/>
      <c r="CF8499"/>
      <c r="CG8499"/>
      <c r="CH8499"/>
      <c r="CI8499"/>
      <c r="CJ8499"/>
    </row>
    <row r="8500" spans="39:88" x14ac:dyDescent="0.3"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  <c r="BF8500"/>
      <c r="BG8500"/>
      <c r="BH8500"/>
      <c r="BI8500"/>
      <c r="BJ8500"/>
      <c r="BK8500"/>
      <c r="BL8500"/>
      <c r="BM8500"/>
      <c r="BN8500"/>
      <c r="BO8500"/>
      <c r="BP8500"/>
      <c r="BQ8500"/>
      <c r="BR8500"/>
      <c r="BS8500"/>
      <c r="BT8500"/>
      <c r="BU8500"/>
      <c r="BV8500"/>
      <c r="BW8500"/>
      <c r="BX8500"/>
      <c r="BY8500"/>
      <c r="BZ8500"/>
      <c r="CA8500"/>
      <c r="CB8500"/>
      <c r="CC8500"/>
      <c r="CD8500"/>
      <c r="CE8500"/>
      <c r="CF8500"/>
      <c r="CG8500"/>
      <c r="CH8500"/>
      <c r="CI8500"/>
      <c r="CJ8500"/>
    </row>
    <row r="8501" spans="39:88" x14ac:dyDescent="0.3"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  <c r="BF8501"/>
      <c r="BG8501"/>
      <c r="BH8501"/>
      <c r="BI8501"/>
      <c r="BJ8501"/>
      <c r="BK8501"/>
      <c r="BL8501"/>
      <c r="BM8501"/>
      <c r="BN8501"/>
      <c r="BO8501"/>
      <c r="BP8501"/>
      <c r="BQ8501"/>
      <c r="BR8501"/>
      <c r="BS8501"/>
      <c r="BT8501"/>
      <c r="BU8501"/>
      <c r="BV8501"/>
      <c r="BW8501"/>
      <c r="BX8501"/>
      <c r="BY8501"/>
      <c r="BZ8501"/>
      <c r="CA8501"/>
      <c r="CB8501"/>
      <c r="CC8501"/>
      <c r="CD8501"/>
      <c r="CE8501"/>
      <c r="CF8501"/>
      <c r="CG8501"/>
      <c r="CH8501"/>
      <c r="CI8501"/>
      <c r="CJ8501"/>
    </row>
    <row r="8502" spans="39:88" x14ac:dyDescent="0.3"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  <c r="BF8502"/>
      <c r="BG8502"/>
      <c r="BH8502"/>
      <c r="BI8502"/>
      <c r="BJ8502"/>
      <c r="BK8502"/>
      <c r="BL8502"/>
      <c r="BM8502"/>
      <c r="BN8502"/>
      <c r="BO8502"/>
      <c r="BP8502"/>
      <c r="BQ8502"/>
      <c r="BR8502"/>
      <c r="BS8502"/>
      <c r="BT8502"/>
      <c r="BU8502"/>
      <c r="BV8502"/>
      <c r="BW8502"/>
      <c r="BX8502"/>
      <c r="BY8502"/>
      <c r="BZ8502"/>
      <c r="CA8502"/>
      <c r="CB8502"/>
      <c r="CC8502"/>
      <c r="CD8502"/>
      <c r="CE8502"/>
      <c r="CF8502"/>
      <c r="CG8502"/>
      <c r="CH8502"/>
      <c r="CI8502"/>
      <c r="CJ8502"/>
    </row>
    <row r="8503" spans="39:88" x14ac:dyDescent="0.3"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  <c r="BF8503"/>
      <c r="BG8503"/>
      <c r="BH8503"/>
      <c r="BI8503"/>
      <c r="BJ8503"/>
      <c r="BK8503"/>
      <c r="BL8503"/>
      <c r="BM8503"/>
      <c r="BN8503"/>
      <c r="BO8503"/>
      <c r="BP8503"/>
      <c r="BQ8503"/>
      <c r="BR8503"/>
      <c r="BS8503"/>
      <c r="BT8503"/>
      <c r="BU8503"/>
      <c r="BV8503"/>
      <c r="BW8503"/>
      <c r="BX8503"/>
      <c r="BY8503"/>
      <c r="BZ8503"/>
      <c r="CA8503"/>
      <c r="CB8503"/>
      <c r="CC8503"/>
      <c r="CD8503"/>
      <c r="CE8503"/>
      <c r="CF8503"/>
      <c r="CG8503"/>
      <c r="CH8503"/>
      <c r="CI8503"/>
      <c r="CJ8503"/>
    </row>
    <row r="8504" spans="39:88" x14ac:dyDescent="0.3"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  <c r="BF8504"/>
      <c r="BG8504"/>
      <c r="BH8504"/>
      <c r="BI8504"/>
      <c r="BJ8504"/>
      <c r="BK8504"/>
      <c r="BL8504"/>
      <c r="BM8504"/>
      <c r="BN8504"/>
      <c r="BO8504"/>
      <c r="BP8504"/>
      <c r="BQ8504"/>
      <c r="BR8504"/>
      <c r="BS8504"/>
      <c r="BT8504"/>
      <c r="BU8504"/>
      <c r="BV8504"/>
      <c r="BW8504"/>
      <c r="BX8504"/>
      <c r="BY8504"/>
      <c r="BZ8504"/>
      <c r="CA8504"/>
      <c r="CB8504"/>
      <c r="CC8504"/>
      <c r="CD8504"/>
      <c r="CE8504"/>
      <c r="CF8504"/>
      <c r="CG8504"/>
      <c r="CH8504"/>
      <c r="CI8504"/>
      <c r="CJ8504"/>
    </row>
    <row r="8505" spans="39:88" x14ac:dyDescent="0.3"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  <c r="BF8505"/>
      <c r="BG8505"/>
      <c r="BH8505"/>
      <c r="BI8505"/>
      <c r="BJ8505"/>
      <c r="BK8505"/>
      <c r="BL8505"/>
      <c r="BM8505"/>
      <c r="BN8505"/>
      <c r="BO8505"/>
      <c r="BP8505"/>
      <c r="BQ8505"/>
      <c r="BR8505"/>
      <c r="BS8505"/>
      <c r="BT8505"/>
      <c r="BU8505"/>
      <c r="BV8505"/>
      <c r="BW8505"/>
      <c r="BX8505"/>
      <c r="BY8505"/>
      <c r="BZ8505"/>
      <c r="CA8505"/>
      <c r="CB8505"/>
      <c r="CC8505"/>
      <c r="CD8505"/>
      <c r="CE8505"/>
      <c r="CF8505"/>
      <c r="CG8505"/>
      <c r="CH8505"/>
      <c r="CI8505"/>
      <c r="CJ8505"/>
    </row>
    <row r="8506" spans="39:88" x14ac:dyDescent="0.3"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  <c r="BF8506"/>
      <c r="BG8506"/>
      <c r="BH8506"/>
      <c r="BI8506"/>
      <c r="BJ8506"/>
      <c r="BK8506"/>
      <c r="BL8506"/>
      <c r="BM8506"/>
      <c r="BN8506"/>
      <c r="BO8506"/>
      <c r="BP8506"/>
      <c r="BQ8506"/>
      <c r="BR8506"/>
      <c r="BS8506"/>
      <c r="BT8506"/>
      <c r="BU8506"/>
      <c r="BV8506"/>
      <c r="BW8506"/>
      <c r="BX8506"/>
      <c r="BY8506"/>
      <c r="BZ8506"/>
      <c r="CA8506"/>
      <c r="CB8506"/>
      <c r="CC8506"/>
      <c r="CD8506"/>
      <c r="CE8506"/>
      <c r="CF8506"/>
      <c r="CG8506"/>
      <c r="CH8506"/>
      <c r="CI8506"/>
      <c r="CJ8506"/>
    </row>
    <row r="8507" spans="39:88" x14ac:dyDescent="0.3"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  <c r="BF8507"/>
      <c r="BG8507"/>
      <c r="BH8507"/>
      <c r="BI8507"/>
      <c r="BJ8507"/>
      <c r="BK8507"/>
      <c r="BL8507"/>
      <c r="BM8507"/>
      <c r="BN8507"/>
      <c r="BO8507"/>
      <c r="BP8507"/>
      <c r="BQ8507"/>
      <c r="BR8507"/>
      <c r="BS8507"/>
      <c r="BT8507"/>
      <c r="BU8507"/>
      <c r="BV8507"/>
      <c r="BW8507"/>
      <c r="BX8507"/>
      <c r="BY8507"/>
      <c r="BZ8507"/>
      <c r="CA8507"/>
      <c r="CB8507"/>
      <c r="CC8507"/>
      <c r="CD8507"/>
      <c r="CE8507"/>
      <c r="CF8507"/>
      <c r="CG8507"/>
      <c r="CH8507"/>
      <c r="CI8507"/>
      <c r="CJ8507"/>
    </row>
    <row r="8508" spans="39:88" x14ac:dyDescent="0.3"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  <c r="BF8508"/>
      <c r="BG8508"/>
      <c r="BH8508"/>
      <c r="BI8508"/>
      <c r="BJ8508"/>
      <c r="BK8508"/>
      <c r="BL8508"/>
      <c r="BM8508"/>
      <c r="BN8508"/>
      <c r="BO8508"/>
      <c r="BP8508"/>
      <c r="BQ8508"/>
      <c r="BR8508"/>
      <c r="BS8508"/>
      <c r="BT8508"/>
      <c r="BU8508"/>
      <c r="BV8508"/>
      <c r="BW8508"/>
      <c r="BX8508"/>
      <c r="BY8508"/>
      <c r="BZ8508"/>
      <c r="CA8508"/>
      <c r="CB8508"/>
      <c r="CC8508"/>
      <c r="CD8508"/>
      <c r="CE8508"/>
      <c r="CF8508"/>
      <c r="CG8508"/>
      <c r="CH8508"/>
      <c r="CI8508"/>
      <c r="CJ8508"/>
    </row>
    <row r="8509" spans="39:88" x14ac:dyDescent="0.3"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  <c r="BF8509"/>
      <c r="BG8509"/>
      <c r="BH8509"/>
      <c r="BI8509"/>
      <c r="BJ8509"/>
      <c r="BK8509"/>
      <c r="BL8509"/>
      <c r="BM8509"/>
      <c r="BN8509"/>
      <c r="BO8509"/>
      <c r="BP8509"/>
      <c r="BQ8509"/>
      <c r="BR8509"/>
      <c r="BS8509"/>
      <c r="BT8509"/>
      <c r="BU8509"/>
      <c r="BV8509"/>
      <c r="BW8509"/>
      <c r="BX8509"/>
      <c r="BY8509"/>
      <c r="BZ8509"/>
      <c r="CA8509"/>
      <c r="CB8509"/>
      <c r="CC8509"/>
      <c r="CD8509"/>
      <c r="CE8509"/>
      <c r="CF8509"/>
      <c r="CG8509"/>
      <c r="CH8509"/>
      <c r="CI8509"/>
      <c r="CJ8509"/>
    </row>
    <row r="8510" spans="39:88" x14ac:dyDescent="0.3"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  <c r="BF8510"/>
      <c r="BG8510"/>
      <c r="BH8510"/>
      <c r="BI8510"/>
      <c r="BJ8510"/>
      <c r="BK8510"/>
      <c r="BL8510"/>
      <c r="BM8510"/>
      <c r="BN8510"/>
      <c r="BO8510"/>
      <c r="BP8510"/>
      <c r="BQ8510"/>
      <c r="BR8510"/>
      <c r="BS8510"/>
      <c r="BT8510"/>
      <c r="BU8510"/>
      <c r="BV8510"/>
      <c r="BW8510"/>
      <c r="BX8510"/>
      <c r="BY8510"/>
      <c r="BZ8510"/>
      <c r="CA8510"/>
      <c r="CB8510"/>
      <c r="CC8510"/>
      <c r="CD8510"/>
      <c r="CE8510"/>
      <c r="CF8510"/>
      <c r="CG8510"/>
      <c r="CH8510"/>
      <c r="CI8510"/>
      <c r="CJ8510"/>
    </row>
    <row r="8511" spans="39:88" x14ac:dyDescent="0.3"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  <c r="BF8511"/>
      <c r="BG8511"/>
      <c r="BH8511"/>
      <c r="BI8511"/>
      <c r="BJ8511"/>
      <c r="BK8511"/>
      <c r="BL8511"/>
      <c r="BM8511"/>
      <c r="BN8511"/>
      <c r="BO8511"/>
      <c r="BP8511"/>
      <c r="BQ8511"/>
      <c r="BR8511"/>
      <c r="BS8511"/>
      <c r="BT8511"/>
      <c r="BU8511"/>
      <c r="BV8511"/>
      <c r="BW8511"/>
      <c r="BX8511"/>
      <c r="BY8511"/>
      <c r="BZ8511"/>
      <c r="CA8511"/>
      <c r="CB8511"/>
      <c r="CC8511"/>
      <c r="CD8511"/>
      <c r="CE8511"/>
      <c r="CF8511"/>
      <c r="CG8511"/>
      <c r="CH8511"/>
      <c r="CI8511"/>
      <c r="CJ8511"/>
    </row>
    <row r="8512" spans="39:88" x14ac:dyDescent="0.3"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  <c r="BF8512"/>
      <c r="BG8512"/>
      <c r="BH8512"/>
      <c r="BI8512"/>
      <c r="BJ8512"/>
      <c r="BK8512"/>
      <c r="BL8512"/>
      <c r="BM8512"/>
      <c r="BN8512"/>
      <c r="BO8512"/>
      <c r="BP8512"/>
      <c r="BQ8512"/>
      <c r="BR8512"/>
      <c r="BS8512"/>
      <c r="BT8512"/>
      <c r="BU8512"/>
      <c r="BV8512"/>
      <c r="BW8512"/>
      <c r="BX8512"/>
      <c r="BY8512"/>
      <c r="BZ8512"/>
      <c r="CA8512"/>
      <c r="CB8512"/>
      <c r="CC8512"/>
      <c r="CD8512"/>
      <c r="CE8512"/>
      <c r="CF8512"/>
      <c r="CG8512"/>
      <c r="CH8512"/>
      <c r="CI8512"/>
      <c r="CJ8512"/>
    </row>
    <row r="8513" spans="39:88" x14ac:dyDescent="0.3"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  <c r="BF8513"/>
      <c r="BG8513"/>
      <c r="BH8513"/>
      <c r="BI8513"/>
      <c r="BJ8513"/>
      <c r="BK8513"/>
      <c r="BL8513"/>
      <c r="BM8513"/>
      <c r="BN8513"/>
      <c r="BO8513"/>
      <c r="BP8513"/>
      <c r="BQ8513"/>
      <c r="BR8513"/>
      <c r="BS8513"/>
      <c r="BT8513"/>
      <c r="BU8513"/>
      <c r="BV8513"/>
      <c r="BW8513"/>
      <c r="BX8513"/>
      <c r="BY8513"/>
      <c r="BZ8513"/>
      <c r="CA8513"/>
      <c r="CB8513"/>
      <c r="CC8513"/>
      <c r="CD8513"/>
      <c r="CE8513"/>
      <c r="CF8513"/>
      <c r="CG8513"/>
      <c r="CH8513"/>
      <c r="CI8513"/>
      <c r="CJ8513"/>
    </row>
    <row r="8514" spans="39:88" x14ac:dyDescent="0.3"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  <c r="BF8514"/>
      <c r="BG8514"/>
      <c r="BH8514"/>
      <c r="BI8514"/>
      <c r="BJ8514"/>
      <c r="BK8514"/>
      <c r="BL8514"/>
      <c r="BM8514"/>
      <c r="BN8514"/>
      <c r="BO8514"/>
      <c r="BP8514"/>
      <c r="BQ8514"/>
      <c r="BR8514"/>
      <c r="BS8514"/>
      <c r="BT8514"/>
      <c r="BU8514"/>
      <c r="BV8514"/>
      <c r="BW8514"/>
      <c r="BX8514"/>
      <c r="BY8514"/>
      <c r="BZ8514"/>
      <c r="CA8514"/>
      <c r="CB8514"/>
      <c r="CC8514"/>
      <c r="CD8514"/>
      <c r="CE8514"/>
      <c r="CF8514"/>
      <c r="CG8514"/>
      <c r="CH8514"/>
      <c r="CI8514"/>
      <c r="CJ8514"/>
    </row>
    <row r="8515" spans="39:88" x14ac:dyDescent="0.3"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  <c r="BF8515"/>
      <c r="BG8515"/>
      <c r="BH8515"/>
      <c r="BI8515"/>
      <c r="BJ8515"/>
      <c r="BK8515"/>
      <c r="BL8515"/>
      <c r="BM8515"/>
      <c r="BN8515"/>
      <c r="BO8515"/>
      <c r="BP8515"/>
      <c r="BQ8515"/>
      <c r="BR8515"/>
      <c r="BS8515"/>
      <c r="BT8515"/>
      <c r="BU8515"/>
      <c r="BV8515"/>
      <c r="BW8515"/>
      <c r="BX8515"/>
      <c r="BY8515"/>
      <c r="BZ8515"/>
      <c r="CA8515"/>
      <c r="CB8515"/>
      <c r="CC8515"/>
      <c r="CD8515"/>
      <c r="CE8515"/>
      <c r="CF8515"/>
      <c r="CG8515"/>
      <c r="CH8515"/>
      <c r="CI8515"/>
      <c r="CJ8515"/>
    </row>
    <row r="8516" spans="39:88" x14ac:dyDescent="0.3"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  <c r="BF8516"/>
      <c r="BG8516"/>
      <c r="BH8516"/>
      <c r="BI8516"/>
      <c r="BJ8516"/>
      <c r="BK8516"/>
      <c r="BL8516"/>
      <c r="BM8516"/>
      <c r="BN8516"/>
      <c r="BO8516"/>
      <c r="BP8516"/>
      <c r="BQ8516"/>
      <c r="BR8516"/>
      <c r="BS8516"/>
      <c r="BT8516"/>
      <c r="BU8516"/>
      <c r="BV8516"/>
      <c r="BW8516"/>
      <c r="BX8516"/>
      <c r="BY8516"/>
      <c r="BZ8516"/>
      <c r="CA8516"/>
      <c r="CB8516"/>
      <c r="CC8516"/>
      <c r="CD8516"/>
      <c r="CE8516"/>
      <c r="CF8516"/>
      <c r="CG8516"/>
      <c r="CH8516"/>
      <c r="CI8516"/>
      <c r="CJ8516"/>
    </row>
    <row r="8517" spans="39:88" x14ac:dyDescent="0.3"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  <c r="BF8517"/>
      <c r="BG8517"/>
      <c r="BH8517"/>
      <c r="BI8517"/>
      <c r="BJ8517"/>
      <c r="BK8517"/>
      <c r="BL8517"/>
      <c r="BM8517"/>
      <c r="BN8517"/>
      <c r="BO8517"/>
      <c r="BP8517"/>
      <c r="BQ8517"/>
      <c r="BR8517"/>
      <c r="BS8517"/>
      <c r="BT8517"/>
      <c r="BU8517"/>
      <c r="BV8517"/>
      <c r="BW8517"/>
      <c r="BX8517"/>
      <c r="BY8517"/>
      <c r="BZ8517"/>
      <c r="CA8517"/>
      <c r="CB8517"/>
      <c r="CC8517"/>
      <c r="CD8517"/>
      <c r="CE8517"/>
      <c r="CF8517"/>
      <c r="CG8517"/>
      <c r="CH8517"/>
      <c r="CI8517"/>
      <c r="CJ8517"/>
    </row>
    <row r="8518" spans="39:88" x14ac:dyDescent="0.3"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  <c r="BF8518"/>
      <c r="BG8518"/>
      <c r="BH8518"/>
      <c r="BI8518"/>
      <c r="BJ8518"/>
      <c r="BK8518"/>
      <c r="BL8518"/>
      <c r="BM8518"/>
      <c r="BN8518"/>
      <c r="BO8518"/>
      <c r="BP8518"/>
      <c r="BQ8518"/>
      <c r="BR8518"/>
      <c r="BS8518"/>
      <c r="BT8518"/>
      <c r="BU8518"/>
      <c r="BV8518"/>
      <c r="BW8518"/>
      <c r="BX8518"/>
      <c r="BY8518"/>
      <c r="BZ8518"/>
      <c r="CA8518"/>
      <c r="CB8518"/>
      <c r="CC8518"/>
      <c r="CD8518"/>
      <c r="CE8518"/>
      <c r="CF8518"/>
      <c r="CG8518"/>
      <c r="CH8518"/>
      <c r="CI8518"/>
      <c r="CJ8518"/>
    </row>
    <row r="8519" spans="39:88" x14ac:dyDescent="0.3"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  <c r="BF8519"/>
      <c r="BG8519"/>
      <c r="BH8519"/>
      <c r="BI8519"/>
      <c r="BJ8519"/>
      <c r="BK8519"/>
      <c r="BL8519"/>
      <c r="BM8519"/>
      <c r="BN8519"/>
      <c r="BO8519"/>
      <c r="BP8519"/>
      <c r="BQ8519"/>
      <c r="BR8519"/>
      <c r="BS8519"/>
      <c r="BT8519"/>
      <c r="BU8519"/>
      <c r="BV8519"/>
      <c r="BW8519"/>
      <c r="BX8519"/>
      <c r="BY8519"/>
      <c r="BZ8519"/>
      <c r="CA8519"/>
      <c r="CB8519"/>
      <c r="CC8519"/>
      <c r="CD8519"/>
      <c r="CE8519"/>
      <c r="CF8519"/>
      <c r="CG8519"/>
      <c r="CH8519"/>
      <c r="CI8519"/>
      <c r="CJ8519"/>
    </row>
    <row r="8520" spans="39:88" x14ac:dyDescent="0.3"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  <c r="BF8520"/>
      <c r="BG8520"/>
      <c r="BH8520"/>
      <c r="BI8520"/>
      <c r="BJ8520"/>
      <c r="BK8520"/>
      <c r="BL8520"/>
      <c r="BM8520"/>
      <c r="BN8520"/>
      <c r="BO8520"/>
      <c r="BP8520"/>
      <c r="BQ8520"/>
      <c r="BR8520"/>
      <c r="BS8520"/>
      <c r="BT8520"/>
      <c r="BU8520"/>
      <c r="BV8520"/>
      <c r="BW8520"/>
      <c r="BX8520"/>
      <c r="BY8520"/>
      <c r="BZ8520"/>
      <c r="CA8520"/>
      <c r="CB8520"/>
      <c r="CC8520"/>
      <c r="CD8520"/>
      <c r="CE8520"/>
      <c r="CF8520"/>
      <c r="CG8520"/>
      <c r="CH8520"/>
      <c r="CI8520"/>
      <c r="CJ8520"/>
    </row>
    <row r="8521" spans="39:88" x14ac:dyDescent="0.3"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  <c r="BF8521"/>
      <c r="BG8521"/>
      <c r="BH8521"/>
      <c r="BI8521"/>
      <c r="BJ8521"/>
      <c r="BK8521"/>
      <c r="BL8521"/>
      <c r="BM8521"/>
      <c r="BN8521"/>
      <c r="BO8521"/>
      <c r="BP8521"/>
      <c r="BQ8521"/>
      <c r="BR8521"/>
      <c r="BS8521"/>
      <c r="BT8521"/>
      <c r="BU8521"/>
      <c r="BV8521"/>
      <c r="BW8521"/>
      <c r="BX8521"/>
      <c r="BY8521"/>
      <c r="BZ8521"/>
      <c r="CA8521"/>
      <c r="CB8521"/>
      <c r="CC8521"/>
      <c r="CD8521"/>
      <c r="CE8521"/>
      <c r="CF8521"/>
      <c r="CG8521"/>
      <c r="CH8521"/>
      <c r="CI8521"/>
      <c r="CJ8521"/>
    </row>
    <row r="8522" spans="39:88" x14ac:dyDescent="0.3"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  <c r="BF8522"/>
      <c r="BG8522"/>
      <c r="BH8522"/>
      <c r="BI8522"/>
      <c r="BJ8522"/>
      <c r="BK8522"/>
      <c r="BL8522"/>
      <c r="BM8522"/>
      <c r="BN8522"/>
      <c r="BO8522"/>
      <c r="BP8522"/>
      <c r="BQ8522"/>
      <c r="BR8522"/>
      <c r="BS8522"/>
      <c r="BT8522"/>
      <c r="BU8522"/>
      <c r="BV8522"/>
      <c r="BW8522"/>
      <c r="BX8522"/>
      <c r="BY8522"/>
      <c r="BZ8522"/>
      <c r="CA8522"/>
      <c r="CB8522"/>
      <c r="CC8522"/>
      <c r="CD8522"/>
      <c r="CE8522"/>
      <c r="CF8522"/>
      <c r="CG8522"/>
      <c r="CH8522"/>
      <c r="CI8522"/>
      <c r="CJ8522"/>
    </row>
    <row r="8523" spans="39:88" x14ac:dyDescent="0.3"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  <c r="BF8523"/>
      <c r="BG8523"/>
      <c r="BH8523"/>
      <c r="BI8523"/>
      <c r="BJ8523"/>
      <c r="BK8523"/>
      <c r="BL8523"/>
      <c r="BM8523"/>
      <c r="BN8523"/>
      <c r="BO8523"/>
      <c r="BP8523"/>
      <c r="BQ8523"/>
      <c r="BR8523"/>
      <c r="BS8523"/>
      <c r="BT8523"/>
      <c r="BU8523"/>
      <c r="BV8523"/>
      <c r="BW8523"/>
      <c r="BX8523"/>
      <c r="BY8523"/>
      <c r="BZ8523"/>
      <c r="CA8523"/>
      <c r="CB8523"/>
      <c r="CC8523"/>
      <c r="CD8523"/>
      <c r="CE8523"/>
      <c r="CF8523"/>
      <c r="CG8523"/>
      <c r="CH8523"/>
      <c r="CI8523"/>
      <c r="CJ8523"/>
    </row>
    <row r="8524" spans="39:88" x14ac:dyDescent="0.3"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  <c r="BF8524"/>
      <c r="BG8524"/>
      <c r="BH8524"/>
      <c r="BI8524"/>
      <c r="BJ8524"/>
      <c r="BK8524"/>
      <c r="BL8524"/>
      <c r="BM8524"/>
      <c r="BN8524"/>
      <c r="BO8524"/>
      <c r="BP8524"/>
      <c r="BQ8524"/>
      <c r="BR8524"/>
      <c r="BS8524"/>
      <c r="BT8524"/>
      <c r="BU8524"/>
      <c r="BV8524"/>
      <c r="BW8524"/>
      <c r="BX8524"/>
      <c r="BY8524"/>
      <c r="BZ8524"/>
      <c r="CA8524"/>
      <c r="CB8524"/>
      <c r="CC8524"/>
      <c r="CD8524"/>
      <c r="CE8524"/>
      <c r="CF8524"/>
      <c r="CG8524"/>
      <c r="CH8524"/>
      <c r="CI8524"/>
      <c r="CJ8524"/>
    </row>
    <row r="8525" spans="39:88" x14ac:dyDescent="0.3"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  <c r="BF8525"/>
      <c r="BG8525"/>
      <c r="BH8525"/>
      <c r="BI8525"/>
      <c r="BJ8525"/>
      <c r="BK8525"/>
      <c r="BL8525"/>
      <c r="BM8525"/>
      <c r="BN8525"/>
      <c r="BO8525"/>
      <c r="BP8525"/>
      <c r="BQ8525"/>
      <c r="BR8525"/>
      <c r="BS8525"/>
      <c r="BT8525"/>
      <c r="BU8525"/>
      <c r="BV8525"/>
      <c r="BW8525"/>
      <c r="BX8525"/>
      <c r="BY8525"/>
      <c r="BZ8525"/>
      <c r="CA8525"/>
      <c r="CB8525"/>
      <c r="CC8525"/>
      <c r="CD8525"/>
      <c r="CE8525"/>
      <c r="CF8525"/>
      <c r="CG8525"/>
      <c r="CH8525"/>
      <c r="CI8525"/>
      <c r="CJ8525"/>
    </row>
    <row r="8526" spans="39:88" x14ac:dyDescent="0.3"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  <c r="BF8526"/>
      <c r="BG8526"/>
      <c r="BH8526"/>
      <c r="BI8526"/>
      <c r="BJ8526"/>
      <c r="BK8526"/>
      <c r="BL8526"/>
      <c r="BM8526"/>
      <c r="BN8526"/>
      <c r="BO8526"/>
      <c r="BP8526"/>
      <c r="BQ8526"/>
      <c r="BR8526"/>
      <c r="BS8526"/>
      <c r="BT8526"/>
      <c r="BU8526"/>
      <c r="BV8526"/>
      <c r="BW8526"/>
      <c r="BX8526"/>
      <c r="BY8526"/>
      <c r="BZ8526"/>
      <c r="CA8526"/>
      <c r="CB8526"/>
      <c r="CC8526"/>
      <c r="CD8526"/>
      <c r="CE8526"/>
      <c r="CF8526"/>
      <c r="CG8526"/>
      <c r="CH8526"/>
      <c r="CI8526"/>
      <c r="CJ8526"/>
    </row>
    <row r="8527" spans="39:88" x14ac:dyDescent="0.3"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  <c r="BF8527"/>
      <c r="BG8527"/>
      <c r="BH8527"/>
      <c r="BI8527"/>
      <c r="BJ8527"/>
      <c r="BK8527"/>
      <c r="BL8527"/>
      <c r="BM8527"/>
      <c r="BN8527"/>
      <c r="BO8527"/>
      <c r="BP8527"/>
      <c r="BQ8527"/>
      <c r="BR8527"/>
      <c r="BS8527"/>
      <c r="BT8527"/>
      <c r="BU8527"/>
      <c r="BV8527"/>
      <c r="BW8527"/>
      <c r="BX8527"/>
      <c r="BY8527"/>
      <c r="BZ8527"/>
      <c r="CA8527"/>
      <c r="CB8527"/>
      <c r="CC8527"/>
      <c r="CD8527"/>
      <c r="CE8527"/>
      <c r="CF8527"/>
      <c r="CG8527"/>
      <c r="CH8527"/>
      <c r="CI8527"/>
      <c r="CJ8527"/>
    </row>
    <row r="8528" spans="39:88" x14ac:dyDescent="0.3"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  <c r="BF8528"/>
      <c r="BG8528"/>
      <c r="BH8528"/>
      <c r="BI8528"/>
      <c r="BJ8528"/>
      <c r="BK8528"/>
      <c r="BL8528"/>
      <c r="BM8528"/>
      <c r="BN8528"/>
      <c r="BO8528"/>
      <c r="BP8528"/>
      <c r="BQ8528"/>
      <c r="BR8528"/>
      <c r="BS8528"/>
      <c r="BT8528"/>
      <c r="BU8528"/>
      <c r="BV8528"/>
      <c r="BW8528"/>
      <c r="BX8528"/>
      <c r="BY8528"/>
      <c r="BZ8528"/>
      <c r="CA8528"/>
      <c r="CB8528"/>
      <c r="CC8528"/>
      <c r="CD8528"/>
      <c r="CE8528"/>
      <c r="CF8528"/>
      <c r="CG8528"/>
      <c r="CH8528"/>
      <c r="CI8528"/>
      <c r="CJ8528"/>
    </row>
    <row r="8529" spans="39:88" x14ac:dyDescent="0.3"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  <c r="BF8529"/>
      <c r="BG8529"/>
      <c r="BH8529"/>
      <c r="BI8529"/>
      <c r="BJ8529"/>
      <c r="BK8529"/>
      <c r="BL8529"/>
      <c r="BM8529"/>
      <c r="BN8529"/>
      <c r="BO8529"/>
      <c r="BP8529"/>
      <c r="BQ8529"/>
      <c r="BR8529"/>
      <c r="BS8529"/>
      <c r="BT8529"/>
      <c r="BU8529"/>
      <c r="BV8529"/>
      <c r="BW8529"/>
      <c r="BX8529"/>
      <c r="BY8529"/>
      <c r="BZ8529"/>
      <c r="CA8529"/>
      <c r="CB8529"/>
      <c r="CC8529"/>
      <c r="CD8529"/>
      <c r="CE8529"/>
      <c r="CF8529"/>
      <c r="CG8529"/>
      <c r="CH8529"/>
      <c r="CI8529"/>
      <c r="CJ8529"/>
    </row>
    <row r="8530" spans="39:88" x14ac:dyDescent="0.3"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  <c r="BF8530"/>
      <c r="BG8530"/>
      <c r="BH8530"/>
      <c r="BI8530"/>
      <c r="BJ8530"/>
      <c r="BK8530"/>
      <c r="BL8530"/>
      <c r="BM8530"/>
      <c r="BN8530"/>
      <c r="BO8530"/>
      <c r="BP8530"/>
      <c r="BQ8530"/>
      <c r="BR8530"/>
      <c r="BS8530"/>
      <c r="BT8530"/>
      <c r="BU8530"/>
      <c r="BV8530"/>
      <c r="BW8530"/>
      <c r="BX8530"/>
      <c r="BY8530"/>
      <c r="BZ8530"/>
      <c r="CA8530"/>
      <c r="CB8530"/>
      <c r="CC8530"/>
      <c r="CD8530"/>
      <c r="CE8530"/>
      <c r="CF8530"/>
      <c r="CG8530"/>
      <c r="CH8530"/>
      <c r="CI8530"/>
      <c r="CJ8530"/>
    </row>
    <row r="8531" spans="39:88" x14ac:dyDescent="0.3"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  <c r="BF8531"/>
      <c r="BG8531"/>
      <c r="BH8531"/>
      <c r="BI8531"/>
      <c r="BJ8531"/>
      <c r="BK8531"/>
      <c r="BL8531"/>
      <c r="BM8531"/>
      <c r="BN8531"/>
      <c r="BO8531"/>
      <c r="BP8531"/>
      <c r="BQ8531"/>
      <c r="BR8531"/>
      <c r="BS8531"/>
      <c r="BT8531"/>
      <c r="BU8531"/>
      <c r="BV8531"/>
      <c r="BW8531"/>
      <c r="BX8531"/>
      <c r="BY8531"/>
      <c r="BZ8531"/>
      <c r="CA8531"/>
      <c r="CB8531"/>
      <c r="CC8531"/>
      <c r="CD8531"/>
      <c r="CE8531"/>
      <c r="CF8531"/>
      <c r="CG8531"/>
      <c r="CH8531"/>
      <c r="CI8531"/>
      <c r="CJ8531"/>
    </row>
    <row r="8532" spans="39:88" x14ac:dyDescent="0.3"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  <c r="BF8532"/>
      <c r="BG8532"/>
      <c r="BH8532"/>
      <c r="BI8532"/>
      <c r="BJ8532"/>
      <c r="BK8532"/>
      <c r="BL8532"/>
      <c r="BM8532"/>
      <c r="BN8532"/>
      <c r="BO8532"/>
      <c r="BP8532"/>
      <c r="BQ8532"/>
      <c r="BR8532"/>
      <c r="BS8532"/>
      <c r="BT8532"/>
      <c r="BU8532"/>
      <c r="BV8532"/>
      <c r="BW8532"/>
      <c r="BX8532"/>
      <c r="BY8532"/>
      <c r="BZ8532"/>
      <c r="CA8532"/>
      <c r="CB8532"/>
      <c r="CC8532"/>
      <c r="CD8532"/>
      <c r="CE8532"/>
      <c r="CF8532"/>
      <c r="CG8532"/>
      <c r="CH8532"/>
      <c r="CI8532"/>
      <c r="CJ8532"/>
    </row>
    <row r="8533" spans="39:88" x14ac:dyDescent="0.3"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  <c r="BF8533"/>
      <c r="BG8533"/>
      <c r="BH8533"/>
      <c r="BI8533"/>
      <c r="BJ8533"/>
      <c r="BK8533"/>
      <c r="BL8533"/>
      <c r="BM8533"/>
      <c r="BN8533"/>
      <c r="BO8533"/>
      <c r="BP8533"/>
      <c r="BQ8533"/>
      <c r="BR8533"/>
      <c r="BS8533"/>
      <c r="BT8533"/>
      <c r="BU8533"/>
      <c r="BV8533"/>
      <c r="BW8533"/>
      <c r="BX8533"/>
      <c r="BY8533"/>
      <c r="BZ8533"/>
      <c r="CA8533"/>
      <c r="CB8533"/>
      <c r="CC8533"/>
      <c r="CD8533"/>
      <c r="CE8533"/>
      <c r="CF8533"/>
      <c r="CG8533"/>
      <c r="CH8533"/>
      <c r="CI8533"/>
      <c r="CJ8533"/>
    </row>
    <row r="8534" spans="39:88" x14ac:dyDescent="0.3"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  <c r="BF8534"/>
      <c r="BG8534"/>
      <c r="BH8534"/>
      <c r="BI8534"/>
      <c r="BJ8534"/>
      <c r="BK8534"/>
      <c r="BL8534"/>
      <c r="BM8534"/>
      <c r="BN8534"/>
      <c r="BO8534"/>
      <c r="BP8534"/>
      <c r="BQ8534"/>
      <c r="BR8534"/>
      <c r="BS8534"/>
      <c r="BT8534"/>
      <c r="BU8534"/>
      <c r="BV8534"/>
      <c r="BW8534"/>
      <c r="BX8534"/>
      <c r="BY8534"/>
      <c r="BZ8534"/>
      <c r="CA8534"/>
      <c r="CB8534"/>
      <c r="CC8534"/>
      <c r="CD8534"/>
      <c r="CE8534"/>
      <c r="CF8534"/>
      <c r="CG8534"/>
      <c r="CH8534"/>
      <c r="CI8534"/>
      <c r="CJ8534"/>
    </row>
    <row r="8535" spans="39:88" x14ac:dyDescent="0.3"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  <c r="BF8535"/>
      <c r="BG8535"/>
      <c r="BH8535"/>
      <c r="BI8535"/>
      <c r="BJ8535"/>
      <c r="BK8535"/>
      <c r="BL8535"/>
      <c r="BM8535"/>
      <c r="BN8535"/>
      <c r="BO8535"/>
      <c r="BP8535"/>
      <c r="BQ8535"/>
      <c r="BR8535"/>
      <c r="BS8535"/>
      <c r="BT8535"/>
      <c r="BU8535"/>
      <c r="BV8535"/>
      <c r="BW8535"/>
      <c r="BX8535"/>
      <c r="BY8535"/>
      <c r="BZ8535"/>
      <c r="CA8535"/>
      <c r="CB8535"/>
      <c r="CC8535"/>
      <c r="CD8535"/>
      <c r="CE8535"/>
      <c r="CF8535"/>
      <c r="CG8535"/>
      <c r="CH8535"/>
      <c r="CI8535"/>
      <c r="CJ8535"/>
    </row>
    <row r="8536" spans="39:88" x14ac:dyDescent="0.3"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  <c r="BF8536"/>
      <c r="BG8536"/>
      <c r="BH8536"/>
      <c r="BI8536"/>
      <c r="BJ8536"/>
      <c r="BK8536"/>
      <c r="BL8536"/>
      <c r="BM8536"/>
      <c r="BN8536"/>
      <c r="BO8536"/>
      <c r="BP8536"/>
      <c r="BQ8536"/>
      <c r="BR8536"/>
      <c r="BS8536"/>
      <c r="BT8536"/>
      <c r="BU8536"/>
      <c r="BV8536"/>
      <c r="BW8536"/>
      <c r="BX8536"/>
      <c r="BY8536"/>
      <c r="BZ8536"/>
      <c r="CA8536"/>
      <c r="CB8536"/>
      <c r="CC8536"/>
      <c r="CD8536"/>
      <c r="CE8536"/>
      <c r="CF8536"/>
      <c r="CG8536"/>
      <c r="CH8536"/>
      <c r="CI8536"/>
      <c r="CJ8536"/>
    </row>
    <row r="8537" spans="39:88" x14ac:dyDescent="0.3"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  <c r="BF8537"/>
      <c r="BG8537"/>
      <c r="BH8537"/>
      <c r="BI8537"/>
      <c r="BJ8537"/>
      <c r="BK8537"/>
      <c r="BL8537"/>
      <c r="BM8537"/>
      <c r="BN8537"/>
      <c r="BO8537"/>
      <c r="BP8537"/>
      <c r="BQ8537"/>
      <c r="BR8537"/>
      <c r="BS8537"/>
      <c r="BT8537"/>
      <c r="BU8537"/>
      <c r="BV8537"/>
      <c r="BW8537"/>
      <c r="BX8537"/>
      <c r="BY8537"/>
      <c r="BZ8537"/>
      <c r="CA8537"/>
      <c r="CB8537"/>
      <c r="CC8537"/>
      <c r="CD8537"/>
      <c r="CE8537"/>
      <c r="CF8537"/>
      <c r="CG8537"/>
      <c r="CH8537"/>
      <c r="CI8537"/>
      <c r="CJ8537"/>
    </row>
    <row r="8538" spans="39:88" x14ac:dyDescent="0.3"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  <c r="BF8538"/>
      <c r="BG8538"/>
      <c r="BH8538"/>
      <c r="BI8538"/>
      <c r="BJ8538"/>
      <c r="BK8538"/>
      <c r="BL8538"/>
      <c r="BM8538"/>
      <c r="BN8538"/>
      <c r="BO8538"/>
      <c r="BP8538"/>
      <c r="BQ8538"/>
      <c r="BR8538"/>
      <c r="BS8538"/>
      <c r="BT8538"/>
      <c r="BU8538"/>
      <c r="BV8538"/>
      <c r="BW8538"/>
      <c r="BX8538"/>
      <c r="BY8538"/>
      <c r="BZ8538"/>
      <c r="CA8538"/>
      <c r="CB8538"/>
      <c r="CC8538"/>
      <c r="CD8538"/>
      <c r="CE8538"/>
      <c r="CF8538"/>
      <c r="CG8538"/>
      <c r="CH8538"/>
      <c r="CI8538"/>
      <c r="CJ8538"/>
    </row>
    <row r="8539" spans="39:88" x14ac:dyDescent="0.3"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  <c r="BF8539"/>
      <c r="BG8539"/>
      <c r="BH8539"/>
      <c r="BI8539"/>
      <c r="BJ8539"/>
      <c r="BK8539"/>
      <c r="BL8539"/>
      <c r="BM8539"/>
      <c r="BN8539"/>
      <c r="BO8539"/>
      <c r="BP8539"/>
      <c r="BQ8539"/>
      <c r="BR8539"/>
      <c r="BS8539"/>
      <c r="BT8539"/>
      <c r="BU8539"/>
      <c r="BV8539"/>
      <c r="BW8539"/>
      <c r="BX8539"/>
      <c r="BY8539"/>
      <c r="BZ8539"/>
      <c r="CA8539"/>
      <c r="CB8539"/>
      <c r="CC8539"/>
      <c r="CD8539"/>
      <c r="CE8539"/>
      <c r="CF8539"/>
      <c r="CG8539"/>
      <c r="CH8539"/>
      <c r="CI8539"/>
      <c r="CJ8539"/>
    </row>
    <row r="8540" spans="39:88" x14ac:dyDescent="0.3"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  <c r="BF8540"/>
      <c r="BG8540"/>
      <c r="BH8540"/>
      <c r="BI8540"/>
      <c r="BJ8540"/>
      <c r="BK8540"/>
      <c r="BL8540"/>
      <c r="BM8540"/>
      <c r="BN8540"/>
      <c r="BO8540"/>
      <c r="BP8540"/>
      <c r="BQ8540"/>
      <c r="BR8540"/>
      <c r="BS8540"/>
      <c r="BT8540"/>
      <c r="BU8540"/>
      <c r="BV8540"/>
      <c r="BW8540"/>
      <c r="BX8540"/>
      <c r="BY8540"/>
      <c r="BZ8540"/>
      <c r="CA8540"/>
      <c r="CB8540"/>
      <c r="CC8540"/>
      <c r="CD8540"/>
      <c r="CE8540"/>
      <c r="CF8540"/>
      <c r="CG8540"/>
      <c r="CH8540"/>
      <c r="CI8540"/>
      <c r="CJ8540"/>
    </row>
    <row r="8541" spans="39:88" x14ac:dyDescent="0.3"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  <c r="BF8541"/>
      <c r="BG8541"/>
      <c r="BH8541"/>
      <c r="BI8541"/>
      <c r="BJ8541"/>
      <c r="BK8541"/>
      <c r="BL8541"/>
      <c r="BM8541"/>
      <c r="BN8541"/>
      <c r="BO8541"/>
      <c r="BP8541"/>
      <c r="BQ8541"/>
      <c r="BR8541"/>
      <c r="BS8541"/>
      <c r="BT8541"/>
      <c r="BU8541"/>
      <c r="BV8541"/>
      <c r="BW8541"/>
      <c r="BX8541"/>
      <c r="BY8541"/>
      <c r="BZ8541"/>
      <c r="CA8541"/>
      <c r="CB8541"/>
      <c r="CC8541"/>
      <c r="CD8541"/>
      <c r="CE8541"/>
      <c r="CF8541"/>
      <c r="CG8541"/>
      <c r="CH8541"/>
      <c r="CI8541"/>
      <c r="CJ8541"/>
    </row>
    <row r="8542" spans="39:88" x14ac:dyDescent="0.3"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  <c r="BF8542"/>
      <c r="BG8542"/>
      <c r="BH8542"/>
      <c r="BI8542"/>
      <c r="BJ8542"/>
      <c r="BK8542"/>
      <c r="BL8542"/>
      <c r="BM8542"/>
      <c r="BN8542"/>
      <c r="BO8542"/>
      <c r="BP8542"/>
      <c r="BQ8542"/>
      <c r="BR8542"/>
      <c r="BS8542"/>
      <c r="BT8542"/>
      <c r="BU8542"/>
      <c r="BV8542"/>
      <c r="BW8542"/>
      <c r="BX8542"/>
      <c r="BY8542"/>
      <c r="BZ8542"/>
      <c r="CA8542"/>
      <c r="CB8542"/>
      <c r="CC8542"/>
      <c r="CD8542"/>
      <c r="CE8542"/>
      <c r="CF8542"/>
      <c r="CG8542"/>
      <c r="CH8542"/>
      <c r="CI8542"/>
      <c r="CJ8542"/>
    </row>
    <row r="8543" spans="39:88" x14ac:dyDescent="0.3"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  <c r="BF8543"/>
      <c r="BG8543"/>
      <c r="BH8543"/>
      <c r="BI8543"/>
      <c r="BJ8543"/>
      <c r="BK8543"/>
      <c r="BL8543"/>
      <c r="BM8543"/>
      <c r="BN8543"/>
      <c r="BO8543"/>
      <c r="BP8543"/>
      <c r="BQ8543"/>
      <c r="BR8543"/>
      <c r="BS8543"/>
      <c r="BT8543"/>
      <c r="BU8543"/>
      <c r="BV8543"/>
      <c r="BW8543"/>
      <c r="BX8543"/>
      <c r="BY8543"/>
      <c r="BZ8543"/>
      <c r="CA8543"/>
      <c r="CB8543"/>
      <c r="CC8543"/>
      <c r="CD8543"/>
      <c r="CE8543"/>
      <c r="CF8543"/>
      <c r="CG8543"/>
      <c r="CH8543"/>
      <c r="CI8543"/>
      <c r="CJ8543"/>
    </row>
    <row r="8544" spans="39:88" x14ac:dyDescent="0.3"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  <c r="BF8544"/>
      <c r="BG8544"/>
      <c r="BH8544"/>
      <c r="BI8544"/>
      <c r="BJ8544"/>
      <c r="BK8544"/>
      <c r="BL8544"/>
      <c r="BM8544"/>
      <c r="BN8544"/>
      <c r="BO8544"/>
      <c r="BP8544"/>
      <c r="BQ8544"/>
      <c r="BR8544"/>
      <c r="BS8544"/>
      <c r="BT8544"/>
      <c r="BU8544"/>
      <c r="BV8544"/>
      <c r="BW8544"/>
      <c r="BX8544"/>
      <c r="BY8544"/>
      <c r="BZ8544"/>
      <c r="CA8544"/>
      <c r="CB8544"/>
      <c r="CC8544"/>
      <c r="CD8544"/>
      <c r="CE8544"/>
      <c r="CF8544"/>
      <c r="CG8544"/>
      <c r="CH8544"/>
      <c r="CI8544"/>
      <c r="CJ8544"/>
    </row>
    <row r="8545" spans="39:88" x14ac:dyDescent="0.3"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  <c r="BF8545"/>
      <c r="BG8545"/>
      <c r="BH8545"/>
      <c r="BI8545"/>
      <c r="BJ8545"/>
      <c r="BK8545"/>
      <c r="BL8545"/>
      <c r="BM8545"/>
      <c r="BN8545"/>
      <c r="BO8545"/>
      <c r="BP8545"/>
      <c r="BQ8545"/>
      <c r="BR8545"/>
      <c r="BS8545"/>
      <c r="BT8545"/>
      <c r="BU8545"/>
      <c r="BV8545"/>
      <c r="BW8545"/>
      <c r="BX8545"/>
      <c r="BY8545"/>
      <c r="BZ8545"/>
      <c r="CA8545"/>
      <c r="CB8545"/>
      <c r="CC8545"/>
      <c r="CD8545"/>
      <c r="CE8545"/>
      <c r="CF8545"/>
      <c r="CG8545"/>
      <c r="CH8545"/>
      <c r="CI8545"/>
      <c r="CJ8545"/>
    </row>
    <row r="8546" spans="39:88" x14ac:dyDescent="0.3"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  <c r="BF8546"/>
      <c r="BG8546"/>
      <c r="BH8546"/>
      <c r="BI8546"/>
      <c r="BJ8546"/>
      <c r="BK8546"/>
      <c r="BL8546"/>
      <c r="BM8546"/>
      <c r="BN8546"/>
      <c r="BO8546"/>
      <c r="BP8546"/>
      <c r="BQ8546"/>
      <c r="BR8546"/>
      <c r="BS8546"/>
      <c r="BT8546"/>
      <c r="BU8546"/>
      <c r="BV8546"/>
      <c r="BW8546"/>
      <c r="BX8546"/>
      <c r="BY8546"/>
      <c r="BZ8546"/>
      <c r="CA8546"/>
      <c r="CB8546"/>
      <c r="CC8546"/>
      <c r="CD8546"/>
      <c r="CE8546"/>
      <c r="CF8546"/>
      <c r="CG8546"/>
      <c r="CH8546"/>
      <c r="CI8546"/>
      <c r="CJ8546"/>
    </row>
    <row r="8547" spans="39:88" x14ac:dyDescent="0.3"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  <c r="BF8547"/>
      <c r="BG8547"/>
      <c r="BH8547"/>
      <c r="BI8547"/>
      <c r="BJ8547"/>
      <c r="BK8547"/>
      <c r="BL8547"/>
      <c r="BM8547"/>
      <c r="BN8547"/>
      <c r="BO8547"/>
      <c r="BP8547"/>
      <c r="BQ8547"/>
      <c r="BR8547"/>
      <c r="BS8547"/>
      <c r="BT8547"/>
      <c r="BU8547"/>
      <c r="BV8547"/>
      <c r="BW8547"/>
      <c r="BX8547"/>
      <c r="BY8547"/>
      <c r="BZ8547"/>
      <c r="CA8547"/>
      <c r="CB8547"/>
      <c r="CC8547"/>
      <c r="CD8547"/>
      <c r="CE8547"/>
      <c r="CF8547"/>
      <c r="CG8547"/>
      <c r="CH8547"/>
      <c r="CI8547"/>
      <c r="CJ8547"/>
    </row>
    <row r="8548" spans="39:88" x14ac:dyDescent="0.3"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  <c r="BF8548"/>
      <c r="BG8548"/>
      <c r="BH8548"/>
      <c r="BI8548"/>
      <c r="BJ8548"/>
      <c r="BK8548"/>
      <c r="BL8548"/>
      <c r="BM8548"/>
      <c r="BN8548"/>
      <c r="BO8548"/>
      <c r="BP8548"/>
      <c r="BQ8548"/>
      <c r="BR8548"/>
      <c r="BS8548"/>
      <c r="BT8548"/>
      <c r="BU8548"/>
      <c r="BV8548"/>
      <c r="BW8548"/>
      <c r="BX8548"/>
      <c r="BY8548"/>
      <c r="BZ8548"/>
      <c r="CA8548"/>
      <c r="CB8548"/>
      <c r="CC8548"/>
      <c r="CD8548"/>
      <c r="CE8548"/>
      <c r="CF8548"/>
      <c r="CG8548"/>
      <c r="CH8548"/>
      <c r="CI8548"/>
      <c r="CJ8548"/>
    </row>
    <row r="8549" spans="39:88" x14ac:dyDescent="0.3"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  <c r="BF8549"/>
      <c r="BG8549"/>
      <c r="BH8549"/>
      <c r="BI8549"/>
      <c r="BJ8549"/>
      <c r="BK8549"/>
      <c r="BL8549"/>
      <c r="BM8549"/>
      <c r="BN8549"/>
      <c r="BO8549"/>
      <c r="BP8549"/>
      <c r="BQ8549"/>
      <c r="BR8549"/>
      <c r="BS8549"/>
      <c r="BT8549"/>
      <c r="BU8549"/>
      <c r="BV8549"/>
      <c r="BW8549"/>
      <c r="BX8549"/>
      <c r="BY8549"/>
      <c r="BZ8549"/>
      <c r="CA8549"/>
      <c r="CB8549"/>
      <c r="CC8549"/>
      <c r="CD8549"/>
      <c r="CE8549"/>
      <c r="CF8549"/>
      <c r="CG8549"/>
      <c r="CH8549"/>
      <c r="CI8549"/>
      <c r="CJ8549"/>
    </row>
    <row r="8550" spans="39:88" x14ac:dyDescent="0.3"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  <c r="BF8550"/>
      <c r="BG8550"/>
      <c r="BH8550"/>
      <c r="BI8550"/>
      <c r="BJ8550"/>
      <c r="BK8550"/>
      <c r="BL8550"/>
      <c r="BM8550"/>
      <c r="BN8550"/>
      <c r="BO8550"/>
      <c r="BP8550"/>
      <c r="BQ8550"/>
      <c r="BR8550"/>
      <c r="BS8550"/>
      <c r="BT8550"/>
      <c r="BU8550"/>
      <c r="BV8550"/>
      <c r="BW8550"/>
      <c r="BX8550"/>
      <c r="BY8550"/>
      <c r="BZ8550"/>
      <c r="CA8550"/>
      <c r="CB8550"/>
      <c r="CC8550"/>
      <c r="CD8550"/>
      <c r="CE8550"/>
      <c r="CF8550"/>
      <c r="CG8550"/>
      <c r="CH8550"/>
      <c r="CI8550"/>
      <c r="CJ8550"/>
    </row>
    <row r="8551" spans="39:88" x14ac:dyDescent="0.3"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  <c r="BF8551"/>
      <c r="BG8551"/>
      <c r="BH8551"/>
      <c r="BI8551"/>
      <c r="BJ8551"/>
      <c r="BK8551"/>
      <c r="BL8551"/>
      <c r="BM8551"/>
      <c r="BN8551"/>
      <c r="BO8551"/>
      <c r="BP8551"/>
      <c r="BQ8551"/>
      <c r="BR8551"/>
      <c r="BS8551"/>
      <c r="BT8551"/>
      <c r="BU8551"/>
      <c r="BV8551"/>
      <c r="BW8551"/>
      <c r="BX8551"/>
      <c r="BY8551"/>
      <c r="BZ8551"/>
      <c r="CA8551"/>
      <c r="CB8551"/>
      <c r="CC8551"/>
      <c r="CD8551"/>
      <c r="CE8551"/>
      <c r="CF8551"/>
      <c r="CG8551"/>
      <c r="CH8551"/>
      <c r="CI8551"/>
      <c r="CJ8551"/>
    </row>
    <row r="8552" spans="39:88" x14ac:dyDescent="0.3"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  <c r="BF8552"/>
      <c r="BG8552"/>
      <c r="BH8552"/>
      <c r="BI8552"/>
      <c r="BJ8552"/>
      <c r="BK8552"/>
      <c r="BL8552"/>
      <c r="BM8552"/>
      <c r="BN8552"/>
      <c r="BO8552"/>
      <c r="BP8552"/>
      <c r="BQ8552"/>
      <c r="BR8552"/>
      <c r="BS8552"/>
      <c r="BT8552"/>
      <c r="BU8552"/>
      <c r="BV8552"/>
      <c r="BW8552"/>
      <c r="BX8552"/>
      <c r="BY8552"/>
      <c r="BZ8552"/>
      <c r="CA8552"/>
      <c r="CB8552"/>
      <c r="CC8552"/>
      <c r="CD8552"/>
      <c r="CE8552"/>
      <c r="CF8552"/>
      <c r="CG8552"/>
      <c r="CH8552"/>
      <c r="CI8552"/>
      <c r="CJ8552"/>
    </row>
    <row r="8553" spans="39:88" x14ac:dyDescent="0.3"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  <c r="BF8553"/>
      <c r="BG8553"/>
      <c r="BH8553"/>
      <c r="BI8553"/>
      <c r="BJ8553"/>
      <c r="BK8553"/>
      <c r="BL8553"/>
      <c r="BM8553"/>
      <c r="BN8553"/>
      <c r="BO8553"/>
      <c r="BP8553"/>
      <c r="BQ8553"/>
      <c r="BR8553"/>
      <c r="BS8553"/>
      <c r="BT8553"/>
      <c r="BU8553"/>
      <c r="BV8553"/>
      <c r="BW8553"/>
      <c r="BX8553"/>
      <c r="BY8553"/>
      <c r="BZ8553"/>
      <c r="CA8553"/>
      <c r="CB8553"/>
      <c r="CC8553"/>
      <c r="CD8553"/>
      <c r="CE8553"/>
      <c r="CF8553"/>
      <c r="CG8553"/>
      <c r="CH8553"/>
      <c r="CI8553"/>
      <c r="CJ8553"/>
    </row>
    <row r="8554" spans="39:88" x14ac:dyDescent="0.3"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  <c r="BF8554"/>
      <c r="BG8554"/>
      <c r="BH8554"/>
      <c r="BI8554"/>
      <c r="BJ8554"/>
      <c r="BK8554"/>
      <c r="BL8554"/>
      <c r="BM8554"/>
      <c r="BN8554"/>
      <c r="BO8554"/>
      <c r="BP8554"/>
      <c r="BQ8554"/>
      <c r="BR8554"/>
      <c r="BS8554"/>
      <c r="BT8554"/>
      <c r="BU8554"/>
      <c r="BV8554"/>
      <c r="BW8554"/>
      <c r="BX8554"/>
      <c r="BY8554"/>
      <c r="BZ8554"/>
      <c r="CA8554"/>
      <c r="CB8554"/>
      <c r="CC8554"/>
      <c r="CD8554"/>
      <c r="CE8554"/>
      <c r="CF8554"/>
      <c r="CG8554"/>
      <c r="CH8554"/>
      <c r="CI8554"/>
      <c r="CJ8554"/>
    </row>
    <row r="8555" spans="39:88" x14ac:dyDescent="0.3"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  <c r="BF8555"/>
      <c r="BG8555"/>
      <c r="BH8555"/>
      <c r="BI8555"/>
      <c r="BJ8555"/>
      <c r="BK8555"/>
      <c r="BL8555"/>
      <c r="BM8555"/>
      <c r="BN8555"/>
      <c r="BO8555"/>
      <c r="BP8555"/>
      <c r="BQ8555"/>
      <c r="BR8555"/>
      <c r="BS8555"/>
      <c r="BT8555"/>
      <c r="BU8555"/>
      <c r="BV8555"/>
      <c r="BW8555"/>
      <c r="BX8555"/>
      <c r="BY8555"/>
      <c r="BZ8555"/>
      <c r="CA8555"/>
      <c r="CB8555"/>
      <c r="CC8555"/>
      <c r="CD8555"/>
      <c r="CE8555"/>
      <c r="CF8555"/>
      <c r="CG8555"/>
      <c r="CH8555"/>
      <c r="CI8555"/>
      <c r="CJ8555"/>
    </row>
    <row r="8556" spans="39:88" x14ac:dyDescent="0.3"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  <c r="BF8556"/>
      <c r="BG8556"/>
      <c r="BH8556"/>
      <c r="BI8556"/>
      <c r="BJ8556"/>
      <c r="BK8556"/>
      <c r="BL8556"/>
      <c r="BM8556"/>
      <c r="BN8556"/>
      <c r="BO8556"/>
      <c r="BP8556"/>
      <c r="BQ8556"/>
      <c r="BR8556"/>
      <c r="BS8556"/>
      <c r="BT8556"/>
      <c r="BU8556"/>
      <c r="BV8556"/>
      <c r="BW8556"/>
      <c r="BX8556"/>
      <c r="BY8556"/>
      <c r="BZ8556"/>
      <c r="CA8556"/>
      <c r="CB8556"/>
      <c r="CC8556"/>
      <c r="CD8556"/>
      <c r="CE8556"/>
      <c r="CF8556"/>
      <c r="CG8556"/>
      <c r="CH8556"/>
      <c r="CI8556"/>
      <c r="CJ8556"/>
    </row>
    <row r="8557" spans="39:88" x14ac:dyDescent="0.3"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  <c r="BF8557"/>
      <c r="BG8557"/>
      <c r="BH8557"/>
      <c r="BI8557"/>
      <c r="BJ8557"/>
      <c r="BK8557"/>
      <c r="BL8557"/>
      <c r="BM8557"/>
      <c r="BN8557"/>
      <c r="BO8557"/>
      <c r="BP8557"/>
      <c r="BQ8557"/>
      <c r="BR8557"/>
      <c r="BS8557"/>
      <c r="BT8557"/>
      <c r="BU8557"/>
      <c r="BV8557"/>
      <c r="BW8557"/>
      <c r="BX8557"/>
      <c r="BY8557"/>
      <c r="BZ8557"/>
      <c r="CA8557"/>
      <c r="CB8557"/>
      <c r="CC8557"/>
      <c r="CD8557"/>
      <c r="CE8557"/>
      <c r="CF8557"/>
      <c r="CG8557"/>
      <c r="CH8557"/>
      <c r="CI8557"/>
      <c r="CJ8557"/>
    </row>
    <row r="8558" spans="39:88" x14ac:dyDescent="0.3"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  <c r="BF8558"/>
      <c r="BG8558"/>
      <c r="BH8558"/>
      <c r="BI8558"/>
      <c r="BJ8558"/>
      <c r="BK8558"/>
      <c r="BL8558"/>
      <c r="BM8558"/>
      <c r="BN8558"/>
      <c r="BO8558"/>
      <c r="BP8558"/>
      <c r="BQ8558"/>
      <c r="BR8558"/>
      <c r="BS8558"/>
      <c r="BT8558"/>
      <c r="BU8558"/>
      <c r="BV8558"/>
      <c r="BW8558"/>
      <c r="BX8558"/>
      <c r="BY8558"/>
      <c r="BZ8558"/>
      <c r="CA8558"/>
      <c r="CB8558"/>
      <c r="CC8558"/>
      <c r="CD8558"/>
      <c r="CE8558"/>
      <c r="CF8558"/>
      <c r="CG8558"/>
      <c r="CH8558"/>
      <c r="CI8558"/>
      <c r="CJ8558"/>
    </row>
    <row r="8559" spans="39:88" x14ac:dyDescent="0.3"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  <c r="BF8559"/>
      <c r="BG8559"/>
      <c r="BH8559"/>
      <c r="BI8559"/>
      <c r="BJ8559"/>
      <c r="BK8559"/>
      <c r="BL8559"/>
      <c r="BM8559"/>
      <c r="BN8559"/>
      <c r="BO8559"/>
      <c r="BP8559"/>
      <c r="BQ8559"/>
      <c r="BR8559"/>
      <c r="BS8559"/>
      <c r="BT8559"/>
      <c r="BU8559"/>
      <c r="BV8559"/>
      <c r="BW8559"/>
      <c r="BX8559"/>
      <c r="BY8559"/>
      <c r="BZ8559"/>
      <c r="CA8559"/>
      <c r="CB8559"/>
      <c r="CC8559"/>
      <c r="CD8559"/>
      <c r="CE8559"/>
      <c r="CF8559"/>
      <c r="CG8559"/>
      <c r="CH8559"/>
      <c r="CI8559"/>
      <c r="CJ8559"/>
    </row>
    <row r="8560" spans="39:88" x14ac:dyDescent="0.3"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  <c r="BF8560"/>
      <c r="BG8560"/>
      <c r="BH8560"/>
      <c r="BI8560"/>
      <c r="BJ8560"/>
      <c r="BK8560"/>
      <c r="BL8560"/>
      <c r="BM8560"/>
      <c r="BN8560"/>
      <c r="BO8560"/>
      <c r="BP8560"/>
      <c r="BQ8560"/>
      <c r="BR8560"/>
      <c r="BS8560"/>
      <c r="BT8560"/>
      <c r="BU8560"/>
      <c r="BV8560"/>
      <c r="BW8560"/>
      <c r="BX8560"/>
      <c r="BY8560"/>
      <c r="BZ8560"/>
      <c r="CA8560"/>
      <c r="CB8560"/>
      <c r="CC8560"/>
      <c r="CD8560"/>
      <c r="CE8560"/>
      <c r="CF8560"/>
      <c r="CG8560"/>
      <c r="CH8560"/>
      <c r="CI8560"/>
      <c r="CJ8560"/>
    </row>
    <row r="8561" spans="39:88" x14ac:dyDescent="0.3"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  <c r="BF8561"/>
      <c r="BG8561"/>
      <c r="BH8561"/>
      <c r="BI8561"/>
      <c r="BJ8561"/>
      <c r="BK8561"/>
      <c r="BL8561"/>
      <c r="BM8561"/>
      <c r="BN8561"/>
      <c r="BO8561"/>
      <c r="BP8561"/>
      <c r="BQ8561"/>
      <c r="BR8561"/>
      <c r="BS8561"/>
      <c r="BT8561"/>
      <c r="BU8561"/>
      <c r="BV8561"/>
      <c r="BW8561"/>
      <c r="BX8561"/>
      <c r="BY8561"/>
      <c r="BZ8561"/>
      <c r="CA8561"/>
      <c r="CB8561"/>
      <c r="CC8561"/>
      <c r="CD8561"/>
      <c r="CE8561"/>
      <c r="CF8561"/>
      <c r="CG8561"/>
      <c r="CH8561"/>
      <c r="CI8561"/>
      <c r="CJ8561"/>
    </row>
    <row r="8562" spans="39:88" x14ac:dyDescent="0.3"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  <c r="BF8562"/>
      <c r="BG8562"/>
      <c r="BH8562"/>
      <c r="BI8562"/>
      <c r="BJ8562"/>
      <c r="BK8562"/>
      <c r="BL8562"/>
      <c r="BM8562"/>
      <c r="BN8562"/>
      <c r="BO8562"/>
      <c r="BP8562"/>
      <c r="BQ8562"/>
      <c r="BR8562"/>
      <c r="BS8562"/>
      <c r="BT8562"/>
      <c r="BU8562"/>
      <c r="BV8562"/>
      <c r="BW8562"/>
      <c r="BX8562"/>
      <c r="BY8562"/>
      <c r="BZ8562"/>
      <c r="CA8562"/>
      <c r="CB8562"/>
      <c r="CC8562"/>
      <c r="CD8562"/>
      <c r="CE8562"/>
      <c r="CF8562"/>
      <c r="CG8562"/>
      <c r="CH8562"/>
      <c r="CI8562"/>
      <c r="CJ8562"/>
    </row>
    <row r="8563" spans="39:88" x14ac:dyDescent="0.3"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  <c r="BF8563"/>
      <c r="BG8563"/>
      <c r="BH8563"/>
      <c r="BI8563"/>
      <c r="BJ8563"/>
      <c r="BK8563"/>
      <c r="BL8563"/>
      <c r="BM8563"/>
      <c r="BN8563"/>
      <c r="BO8563"/>
      <c r="BP8563"/>
      <c r="BQ8563"/>
      <c r="BR8563"/>
      <c r="BS8563"/>
      <c r="BT8563"/>
      <c r="BU8563"/>
      <c r="BV8563"/>
      <c r="BW8563"/>
      <c r="BX8563"/>
      <c r="BY8563"/>
      <c r="BZ8563"/>
      <c r="CA8563"/>
      <c r="CB8563"/>
      <c r="CC8563"/>
      <c r="CD8563"/>
      <c r="CE8563"/>
      <c r="CF8563"/>
      <c r="CG8563"/>
      <c r="CH8563"/>
      <c r="CI8563"/>
      <c r="CJ8563"/>
    </row>
    <row r="8564" spans="39:88" x14ac:dyDescent="0.3"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  <c r="BF8564"/>
      <c r="BG8564"/>
      <c r="BH8564"/>
      <c r="BI8564"/>
      <c r="BJ8564"/>
      <c r="BK8564"/>
      <c r="BL8564"/>
      <c r="BM8564"/>
      <c r="BN8564"/>
      <c r="BO8564"/>
      <c r="BP8564"/>
      <c r="BQ8564"/>
      <c r="BR8564"/>
      <c r="BS8564"/>
      <c r="BT8564"/>
      <c r="BU8564"/>
      <c r="BV8564"/>
      <c r="BW8564"/>
      <c r="BX8564"/>
      <c r="BY8564"/>
      <c r="BZ8564"/>
      <c r="CA8564"/>
      <c r="CB8564"/>
      <c r="CC8564"/>
      <c r="CD8564"/>
      <c r="CE8564"/>
      <c r="CF8564"/>
      <c r="CG8564"/>
      <c r="CH8564"/>
      <c r="CI8564"/>
      <c r="CJ8564"/>
    </row>
    <row r="8565" spans="39:88" x14ac:dyDescent="0.3"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  <c r="BF8565"/>
      <c r="BG8565"/>
      <c r="BH8565"/>
      <c r="BI8565"/>
      <c r="BJ8565"/>
      <c r="BK8565"/>
      <c r="BL8565"/>
      <c r="BM8565"/>
      <c r="BN8565"/>
      <c r="BO8565"/>
      <c r="BP8565"/>
      <c r="BQ8565"/>
      <c r="BR8565"/>
      <c r="BS8565"/>
      <c r="BT8565"/>
      <c r="BU8565"/>
      <c r="BV8565"/>
      <c r="BW8565"/>
      <c r="BX8565"/>
      <c r="BY8565"/>
      <c r="BZ8565"/>
      <c r="CA8565"/>
      <c r="CB8565"/>
      <c r="CC8565"/>
      <c r="CD8565"/>
      <c r="CE8565"/>
      <c r="CF8565"/>
      <c r="CG8565"/>
      <c r="CH8565"/>
      <c r="CI8565"/>
      <c r="CJ8565"/>
    </row>
    <row r="8566" spans="39:88" x14ac:dyDescent="0.3"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  <c r="BF8566"/>
      <c r="BG8566"/>
      <c r="BH8566"/>
      <c r="BI8566"/>
      <c r="BJ8566"/>
      <c r="BK8566"/>
      <c r="BL8566"/>
      <c r="BM8566"/>
      <c r="BN8566"/>
      <c r="BO8566"/>
      <c r="BP8566"/>
      <c r="BQ8566"/>
      <c r="BR8566"/>
      <c r="BS8566"/>
      <c r="BT8566"/>
      <c r="BU8566"/>
      <c r="BV8566"/>
      <c r="BW8566"/>
      <c r="BX8566"/>
      <c r="BY8566"/>
      <c r="BZ8566"/>
      <c r="CA8566"/>
      <c r="CB8566"/>
      <c r="CC8566"/>
      <c r="CD8566"/>
      <c r="CE8566"/>
      <c r="CF8566"/>
      <c r="CG8566"/>
      <c r="CH8566"/>
      <c r="CI8566"/>
      <c r="CJ8566"/>
    </row>
    <row r="8567" spans="39:88" x14ac:dyDescent="0.3"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  <c r="BF8567"/>
      <c r="BG8567"/>
      <c r="BH8567"/>
      <c r="BI8567"/>
      <c r="BJ8567"/>
      <c r="BK8567"/>
      <c r="BL8567"/>
      <c r="BM8567"/>
      <c r="BN8567"/>
      <c r="BO8567"/>
      <c r="BP8567"/>
      <c r="BQ8567"/>
      <c r="BR8567"/>
      <c r="BS8567"/>
      <c r="BT8567"/>
      <c r="BU8567"/>
      <c r="BV8567"/>
      <c r="BW8567"/>
      <c r="BX8567"/>
      <c r="BY8567"/>
      <c r="BZ8567"/>
      <c r="CA8567"/>
      <c r="CB8567"/>
      <c r="CC8567"/>
      <c r="CD8567"/>
      <c r="CE8567"/>
      <c r="CF8567"/>
      <c r="CG8567"/>
      <c r="CH8567"/>
      <c r="CI8567"/>
      <c r="CJ8567"/>
    </row>
    <row r="8568" spans="39:88" x14ac:dyDescent="0.3"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  <c r="BF8568"/>
      <c r="BG8568"/>
      <c r="BH8568"/>
      <c r="BI8568"/>
      <c r="BJ8568"/>
      <c r="BK8568"/>
      <c r="BL8568"/>
      <c r="BM8568"/>
      <c r="BN8568"/>
      <c r="BO8568"/>
      <c r="BP8568"/>
      <c r="BQ8568"/>
      <c r="BR8568"/>
      <c r="BS8568"/>
      <c r="BT8568"/>
      <c r="BU8568"/>
      <c r="BV8568"/>
      <c r="BW8568"/>
      <c r="BX8568"/>
      <c r="BY8568"/>
      <c r="BZ8568"/>
      <c r="CA8568"/>
      <c r="CB8568"/>
      <c r="CC8568"/>
      <c r="CD8568"/>
      <c r="CE8568"/>
      <c r="CF8568"/>
      <c r="CG8568"/>
      <c r="CH8568"/>
      <c r="CI8568"/>
      <c r="CJ8568"/>
    </row>
    <row r="8569" spans="39:88" x14ac:dyDescent="0.3"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  <c r="BF8569"/>
      <c r="BG8569"/>
      <c r="BH8569"/>
      <c r="BI8569"/>
      <c r="BJ8569"/>
      <c r="BK8569"/>
      <c r="BL8569"/>
      <c r="BM8569"/>
      <c r="BN8569"/>
      <c r="BO8569"/>
      <c r="BP8569"/>
      <c r="BQ8569"/>
      <c r="BR8569"/>
      <c r="BS8569"/>
      <c r="BT8569"/>
      <c r="BU8569"/>
      <c r="BV8569"/>
      <c r="BW8569"/>
      <c r="BX8569"/>
      <c r="BY8569"/>
      <c r="BZ8569"/>
      <c r="CA8569"/>
      <c r="CB8569"/>
      <c r="CC8569"/>
      <c r="CD8569"/>
      <c r="CE8569"/>
      <c r="CF8569"/>
      <c r="CG8569"/>
      <c r="CH8569"/>
      <c r="CI8569"/>
      <c r="CJ8569"/>
    </row>
    <row r="8570" spans="39:88" x14ac:dyDescent="0.3"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  <c r="BF8570"/>
      <c r="BG8570"/>
      <c r="BH8570"/>
      <c r="BI8570"/>
      <c r="BJ8570"/>
      <c r="BK8570"/>
      <c r="BL8570"/>
      <c r="BM8570"/>
      <c r="BN8570"/>
      <c r="BO8570"/>
      <c r="BP8570"/>
      <c r="BQ8570"/>
      <c r="BR8570"/>
      <c r="BS8570"/>
      <c r="BT8570"/>
      <c r="BU8570"/>
      <c r="BV8570"/>
      <c r="BW8570"/>
      <c r="BX8570"/>
      <c r="BY8570"/>
      <c r="BZ8570"/>
      <c r="CA8570"/>
      <c r="CB8570"/>
      <c r="CC8570"/>
      <c r="CD8570"/>
      <c r="CE8570"/>
      <c r="CF8570"/>
      <c r="CG8570"/>
      <c r="CH8570"/>
      <c r="CI8570"/>
      <c r="CJ8570"/>
    </row>
    <row r="8571" spans="39:88" x14ac:dyDescent="0.3"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  <c r="BF8571"/>
      <c r="BG8571"/>
      <c r="BH8571"/>
      <c r="BI8571"/>
      <c r="BJ8571"/>
      <c r="BK8571"/>
      <c r="BL8571"/>
      <c r="BM8571"/>
      <c r="BN8571"/>
      <c r="BO8571"/>
      <c r="BP8571"/>
      <c r="BQ8571"/>
      <c r="BR8571"/>
      <c r="BS8571"/>
      <c r="BT8571"/>
      <c r="BU8571"/>
      <c r="BV8571"/>
      <c r="BW8571"/>
      <c r="BX8571"/>
      <c r="BY8571"/>
      <c r="BZ8571"/>
      <c r="CA8571"/>
      <c r="CB8571"/>
      <c r="CC8571"/>
      <c r="CD8571"/>
      <c r="CE8571"/>
      <c r="CF8571"/>
      <c r="CG8571"/>
      <c r="CH8571"/>
      <c r="CI8571"/>
      <c r="CJ8571"/>
    </row>
    <row r="8572" spans="39:88" x14ac:dyDescent="0.3"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  <c r="BF8572"/>
      <c r="BG8572"/>
      <c r="BH8572"/>
      <c r="BI8572"/>
      <c r="BJ8572"/>
      <c r="BK8572"/>
      <c r="BL8572"/>
      <c r="BM8572"/>
      <c r="BN8572"/>
      <c r="BO8572"/>
      <c r="BP8572"/>
      <c r="BQ8572"/>
      <c r="BR8572"/>
      <c r="BS8572"/>
      <c r="BT8572"/>
      <c r="BU8572"/>
      <c r="BV8572"/>
      <c r="BW8572"/>
      <c r="BX8572"/>
      <c r="BY8572"/>
      <c r="BZ8572"/>
      <c r="CA8572"/>
      <c r="CB8572"/>
      <c r="CC8572"/>
      <c r="CD8572"/>
      <c r="CE8572"/>
      <c r="CF8572"/>
      <c r="CG8572"/>
      <c r="CH8572"/>
      <c r="CI8572"/>
      <c r="CJ8572"/>
    </row>
    <row r="8573" spans="39:88" x14ac:dyDescent="0.3"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  <c r="BF8573"/>
      <c r="BG8573"/>
      <c r="BH8573"/>
      <c r="BI8573"/>
      <c r="BJ8573"/>
      <c r="BK8573"/>
      <c r="BL8573"/>
      <c r="BM8573"/>
      <c r="BN8573"/>
      <c r="BO8573"/>
      <c r="BP8573"/>
      <c r="BQ8573"/>
      <c r="BR8573"/>
      <c r="BS8573"/>
      <c r="BT8573"/>
      <c r="BU8573"/>
      <c r="BV8573"/>
      <c r="BW8573"/>
      <c r="BX8573"/>
      <c r="BY8573"/>
      <c r="BZ8573"/>
      <c r="CA8573"/>
      <c r="CB8573"/>
      <c r="CC8573"/>
      <c r="CD8573"/>
      <c r="CE8573"/>
      <c r="CF8573"/>
      <c r="CG8573"/>
      <c r="CH8573"/>
      <c r="CI8573"/>
      <c r="CJ8573"/>
    </row>
    <row r="8574" spans="39:88" x14ac:dyDescent="0.3"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  <c r="BF8574"/>
      <c r="BG8574"/>
      <c r="BH8574"/>
      <c r="BI8574"/>
      <c r="BJ8574"/>
      <c r="BK8574"/>
      <c r="BL8574"/>
      <c r="BM8574"/>
      <c r="BN8574"/>
      <c r="BO8574"/>
      <c r="BP8574"/>
      <c r="BQ8574"/>
      <c r="BR8574"/>
      <c r="BS8574"/>
      <c r="BT8574"/>
      <c r="BU8574"/>
      <c r="BV8574"/>
      <c r="BW8574"/>
      <c r="BX8574"/>
      <c r="BY8574"/>
      <c r="BZ8574"/>
      <c r="CA8574"/>
      <c r="CB8574"/>
      <c r="CC8574"/>
      <c r="CD8574"/>
      <c r="CE8574"/>
      <c r="CF8574"/>
      <c r="CG8574"/>
      <c r="CH8574"/>
      <c r="CI8574"/>
      <c r="CJ8574"/>
    </row>
    <row r="8575" spans="39:88" x14ac:dyDescent="0.3"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  <c r="BF8575"/>
      <c r="BG8575"/>
      <c r="BH8575"/>
      <c r="BI8575"/>
      <c r="BJ8575"/>
      <c r="BK8575"/>
      <c r="BL8575"/>
      <c r="BM8575"/>
      <c r="BN8575"/>
      <c r="BO8575"/>
      <c r="BP8575"/>
      <c r="BQ8575"/>
      <c r="BR8575"/>
      <c r="BS8575"/>
      <c r="BT8575"/>
      <c r="BU8575"/>
      <c r="BV8575"/>
      <c r="BW8575"/>
      <c r="BX8575"/>
      <c r="BY8575"/>
      <c r="BZ8575"/>
      <c r="CA8575"/>
      <c r="CB8575"/>
      <c r="CC8575"/>
      <c r="CD8575"/>
      <c r="CE8575"/>
      <c r="CF8575"/>
      <c r="CG8575"/>
      <c r="CH8575"/>
      <c r="CI8575"/>
      <c r="CJ8575"/>
    </row>
    <row r="8576" spans="39:88" x14ac:dyDescent="0.3"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  <c r="BF8576"/>
      <c r="BG8576"/>
      <c r="BH8576"/>
      <c r="BI8576"/>
      <c r="BJ8576"/>
      <c r="BK8576"/>
      <c r="BL8576"/>
      <c r="BM8576"/>
      <c r="BN8576"/>
      <c r="BO8576"/>
      <c r="BP8576"/>
      <c r="BQ8576"/>
      <c r="BR8576"/>
      <c r="BS8576"/>
      <c r="BT8576"/>
      <c r="BU8576"/>
      <c r="BV8576"/>
      <c r="BW8576"/>
      <c r="BX8576"/>
      <c r="BY8576"/>
      <c r="BZ8576"/>
      <c r="CA8576"/>
      <c r="CB8576"/>
      <c r="CC8576"/>
      <c r="CD8576"/>
      <c r="CE8576"/>
      <c r="CF8576"/>
      <c r="CG8576"/>
      <c r="CH8576"/>
      <c r="CI8576"/>
      <c r="CJ8576"/>
    </row>
    <row r="8577" spans="39:88" x14ac:dyDescent="0.3"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  <c r="BF8577"/>
      <c r="BG8577"/>
      <c r="BH8577"/>
      <c r="BI8577"/>
      <c r="BJ8577"/>
      <c r="BK8577"/>
      <c r="BL8577"/>
      <c r="BM8577"/>
      <c r="BN8577"/>
      <c r="BO8577"/>
      <c r="BP8577"/>
      <c r="BQ8577"/>
      <c r="BR8577"/>
      <c r="BS8577"/>
      <c r="BT8577"/>
      <c r="BU8577"/>
      <c r="BV8577"/>
      <c r="BW8577"/>
      <c r="BX8577"/>
      <c r="BY8577"/>
      <c r="BZ8577"/>
      <c r="CA8577"/>
      <c r="CB8577"/>
      <c r="CC8577"/>
      <c r="CD8577"/>
      <c r="CE8577"/>
      <c r="CF8577"/>
      <c r="CG8577"/>
      <c r="CH8577"/>
      <c r="CI8577"/>
      <c r="CJ8577"/>
    </row>
    <row r="8578" spans="39:88" x14ac:dyDescent="0.3"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  <c r="BF8578"/>
      <c r="BG8578"/>
      <c r="BH8578"/>
      <c r="BI8578"/>
      <c r="BJ8578"/>
      <c r="BK8578"/>
      <c r="BL8578"/>
      <c r="BM8578"/>
      <c r="BN8578"/>
      <c r="BO8578"/>
      <c r="BP8578"/>
      <c r="BQ8578"/>
      <c r="BR8578"/>
      <c r="BS8578"/>
      <c r="BT8578"/>
      <c r="BU8578"/>
      <c r="BV8578"/>
      <c r="BW8578"/>
      <c r="BX8578"/>
      <c r="BY8578"/>
      <c r="BZ8578"/>
      <c r="CA8578"/>
      <c r="CB8578"/>
      <c r="CC8578"/>
      <c r="CD8578"/>
      <c r="CE8578"/>
      <c r="CF8578"/>
      <c r="CG8578"/>
      <c r="CH8578"/>
      <c r="CI8578"/>
      <c r="CJ8578"/>
    </row>
    <row r="8579" spans="39:88" x14ac:dyDescent="0.3"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  <c r="BF8579"/>
      <c r="BG8579"/>
      <c r="BH8579"/>
      <c r="BI8579"/>
      <c r="BJ8579"/>
      <c r="BK8579"/>
      <c r="BL8579"/>
      <c r="BM8579"/>
      <c r="BN8579"/>
      <c r="BO8579"/>
      <c r="BP8579"/>
      <c r="BQ8579"/>
      <c r="BR8579"/>
      <c r="BS8579"/>
      <c r="BT8579"/>
      <c r="BU8579"/>
      <c r="BV8579"/>
      <c r="BW8579"/>
      <c r="BX8579"/>
      <c r="BY8579"/>
      <c r="BZ8579"/>
      <c r="CA8579"/>
      <c r="CB8579"/>
      <c r="CC8579"/>
      <c r="CD8579"/>
      <c r="CE8579"/>
      <c r="CF8579"/>
      <c r="CG8579"/>
      <c r="CH8579"/>
      <c r="CI8579"/>
      <c r="CJ8579"/>
    </row>
    <row r="8580" spans="39:88" x14ac:dyDescent="0.3"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  <c r="BF8580"/>
      <c r="BG8580"/>
      <c r="BH8580"/>
      <c r="BI8580"/>
      <c r="BJ8580"/>
      <c r="BK8580"/>
      <c r="BL8580"/>
      <c r="BM8580"/>
      <c r="BN8580"/>
      <c r="BO8580"/>
      <c r="BP8580"/>
      <c r="BQ8580"/>
      <c r="BR8580"/>
      <c r="BS8580"/>
      <c r="BT8580"/>
      <c r="BU8580"/>
      <c r="BV8580"/>
      <c r="BW8580"/>
      <c r="BX8580"/>
      <c r="BY8580"/>
      <c r="BZ8580"/>
      <c r="CA8580"/>
      <c r="CB8580"/>
      <c r="CC8580"/>
      <c r="CD8580"/>
      <c r="CE8580"/>
      <c r="CF8580"/>
      <c r="CG8580"/>
      <c r="CH8580"/>
      <c r="CI8580"/>
      <c r="CJ8580"/>
    </row>
    <row r="8581" spans="39:88" x14ac:dyDescent="0.3"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  <c r="BF8581"/>
      <c r="BG8581"/>
      <c r="BH8581"/>
      <c r="BI8581"/>
      <c r="BJ8581"/>
      <c r="BK8581"/>
      <c r="BL8581"/>
      <c r="BM8581"/>
      <c r="BN8581"/>
      <c r="BO8581"/>
      <c r="BP8581"/>
      <c r="BQ8581"/>
      <c r="BR8581"/>
      <c r="BS8581"/>
      <c r="BT8581"/>
      <c r="BU8581"/>
      <c r="BV8581"/>
      <c r="BW8581"/>
      <c r="BX8581"/>
      <c r="BY8581"/>
      <c r="BZ8581"/>
      <c r="CA8581"/>
      <c r="CB8581"/>
      <c r="CC8581"/>
      <c r="CD8581"/>
      <c r="CE8581"/>
      <c r="CF8581"/>
      <c r="CG8581"/>
      <c r="CH8581"/>
      <c r="CI8581"/>
      <c r="CJ8581"/>
    </row>
    <row r="8582" spans="39:88" x14ac:dyDescent="0.3"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  <c r="BF8582"/>
      <c r="BG8582"/>
      <c r="BH8582"/>
      <c r="BI8582"/>
      <c r="BJ8582"/>
      <c r="BK8582"/>
      <c r="BL8582"/>
      <c r="BM8582"/>
      <c r="BN8582"/>
      <c r="BO8582"/>
      <c r="BP8582"/>
      <c r="BQ8582"/>
      <c r="BR8582"/>
      <c r="BS8582"/>
      <c r="BT8582"/>
      <c r="BU8582"/>
      <c r="BV8582"/>
      <c r="BW8582"/>
      <c r="BX8582"/>
      <c r="BY8582"/>
      <c r="BZ8582"/>
      <c r="CA8582"/>
      <c r="CB8582"/>
      <c r="CC8582"/>
      <c r="CD8582"/>
      <c r="CE8582"/>
      <c r="CF8582"/>
      <c r="CG8582"/>
      <c r="CH8582"/>
      <c r="CI8582"/>
      <c r="CJ8582"/>
    </row>
    <row r="8583" spans="39:88" x14ac:dyDescent="0.3"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  <c r="BF8583"/>
      <c r="BG8583"/>
      <c r="BH8583"/>
      <c r="BI8583"/>
      <c r="BJ8583"/>
      <c r="BK8583"/>
      <c r="BL8583"/>
      <c r="BM8583"/>
      <c r="BN8583"/>
      <c r="BO8583"/>
      <c r="BP8583"/>
      <c r="BQ8583"/>
      <c r="BR8583"/>
      <c r="BS8583"/>
      <c r="BT8583"/>
      <c r="BU8583"/>
      <c r="BV8583"/>
      <c r="BW8583"/>
      <c r="BX8583"/>
      <c r="BY8583"/>
      <c r="BZ8583"/>
      <c r="CA8583"/>
      <c r="CB8583"/>
      <c r="CC8583"/>
      <c r="CD8583"/>
      <c r="CE8583"/>
      <c r="CF8583"/>
      <c r="CG8583"/>
      <c r="CH8583"/>
      <c r="CI8583"/>
      <c r="CJ8583"/>
    </row>
    <row r="8584" spans="39:88" x14ac:dyDescent="0.3"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  <c r="BF8584"/>
      <c r="BG8584"/>
      <c r="BH8584"/>
      <c r="BI8584"/>
      <c r="BJ8584"/>
      <c r="BK8584"/>
      <c r="BL8584"/>
      <c r="BM8584"/>
      <c r="BN8584"/>
      <c r="BO8584"/>
      <c r="BP8584"/>
      <c r="BQ8584"/>
      <c r="BR8584"/>
      <c r="BS8584"/>
      <c r="BT8584"/>
      <c r="BU8584"/>
      <c r="BV8584"/>
      <c r="BW8584"/>
      <c r="BX8584"/>
      <c r="BY8584"/>
      <c r="BZ8584"/>
      <c r="CA8584"/>
      <c r="CB8584"/>
      <c r="CC8584"/>
      <c r="CD8584"/>
      <c r="CE8584"/>
      <c r="CF8584"/>
      <c r="CG8584"/>
      <c r="CH8584"/>
      <c r="CI8584"/>
      <c r="CJ8584"/>
    </row>
    <row r="8585" spans="39:88" x14ac:dyDescent="0.3"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  <c r="BF8585"/>
      <c r="BG8585"/>
      <c r="BH8585"/>
      <c r="BI8585"/>
      <c r="BJ8585"/>
      <c r="BK8585"/>
      <c r="BL8585"/>
      <c r="BM8585"/>
      <c r="BN8585"/>
      <c r="BO8585"/>
      <c r="BP8585"/>
      <c r="BQ8585"/>
      <c r="BR8585"/>
      <c r="BS8585"/>
      <c r="BT8585"/>
      <c r="BU8585"/>
      <c r="BV8585"/>
      <c r="BW8585"/>
      <c r="BX8585"/>
      <c r="BY8585"/>
      <c r="BZ8585"/>
      <c r="CA8585"/>
      <c r="CB8585"/>
      <c r="CC8585"/>
      <c r="CD8585"/>
      <c r="CE8585"/>
      <c r="CF8585"/>
      <c r="CG8585"/>
      <c r="CH8585"/>
      <c r="CI8585"/>
      <c r="CJ8585"/>
    </row>
    <row r="8586" spans="39:88" x14ac:dyDescent="0.3"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  <c r="BF8586"/>
      <c r="BG8586"/>
      <c r="BH8586"/>
      <c r="BI8586"/>
      <c r="BJ8586"/>
      <c r="BK8586"/>
      <c r="BL8586"/>
      <c r="BM8586"/>
      <c r="BN8586"/>
      <c r="BO8586"/>
      <c r="BP8586"/>
      <c r="BQ8586"/>
      <c r="BR8586"/>
      <c r="BS8586"/>
      <c r="BT8586"/>
      <c r="BU8586"/>
      <c r="BV8586"/>
      <c r="BW8586"/>
      <c r="BX8586"/>
      <c r="BY8586"/>
      <c r="BZ8586"/>
      <c r="CA8586"/>
      <c r="CB8586"/>
      <c r="CC8586"/>
      <c r="CD8586"/>
      <c r="CE8586"/>
      <c r="CF8586"/>
      <c r="CG8586"/>
      <c r="CH8586"/>
      <c r="CI8586"/>
      <c r="CJ8586"/>
    </row>
    <row r="8587" spans="39:88" x14ac:dyDescent="0.3"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  <c r="BF8587"/>
      <c r="BG8587"/>
      <c r="BH8587"/>
      <c r="BI8587"/>
      <c r="BJ8587"/>
      <c r="BK8587"/>
      <c r="BL8587"/>
      <c r="BM8587"/>
      <c r="BN8587"/>
      <c r="BO8587"/>
      <c r="BP8587"/>
      <c r="BQ8587"/>
      <c r="BR8587"/>
      <c r="BS8587"/>
      <c r="BT8587"/>
      <c r="BU8587"/>
      <c r="BV8587"/>
      <c r="BW8587"/>
      <c r="BX8587"/>
      <c r="BY8587"/>
      <c r="BZ8587"/>
      <c r="CA8587"/>
      <c r="CB8587"/>
      <c r="CC8587"/>
      <c r="CD8587"/>
      <c r="CE8587"/>
      <c r="CF8587"/>
      <c r="CG8587"/>
      <c r="CH8587"/>
      <c r="CI8587"/>
      <c r="CJ8587"/>
    </row>
    <row r="8588" spans="39:88" x14ac:dyDescent="0.3"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  <c r="BF8588"/>
      <c r="BG8588"/>
      <c r="BH8588"/>
      <c r="BI8588"/>
      <c r="BJ8588"/>
      <c r="BK8588"/>
      <c r="BL8588"/>
      <c r="BM8588"/>
      <c r="BN8588"/>
      <c r="BO8588"/>
      <c r="BP8588"/>
      <c r="BQ8588"/>
      <c r="BR8588"/>
      <c r="BS8588"/>
      <c r="BT8588"/>
      <c r="BU8588"/>
      <c r="BV8588"/>
      <c r="BW8588"/>
      <c r="BX8588"/>
      <c r="BY8588"/>
      <c r="BZ8588"/>
      <c r="CA8588"/>
      <c r="CB8588"/>
      <c r="CC8588"/>
      <c r="CD8588"/>
      <c r="CE8588"/>
      <c r="CF8588"/>
      <c r="CG8588"/>
      <c r="CH8588"/>
      <c r="CI8588"/>
      <c r="CJ8588"/>
    </row>
    <row r="8589" spans="39:88" x14ac:dyDescent="0.3"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  <c r="BF8589"/>
      <c r="BG8589"/>
      <c r="BH8589"/>
      <c r="BI8589"/>
      <c r="BJ8589"/>
      <c r="BK8589"/>
      <c r="BL8589"/>
      <c r="BM8589"/>
      <c r="BN8589"/>
      <c r="BO8589"/>
      <c r="BP8589"/>
      <c r="BQ8589"/>
      <c r="BR8589"/>
      <c r="BS8589"/>
      <c r="BT8589"/>
      <c r="BU8589"/>
      <c r="BV8589"/>
      <c r="BW8589"/>
      <c r="BX8589"/>
      <c r="BY8589"/>
      <c r="BZ8589"/>
      <c r="CA8589"/>
      <c r="CB8589"/>
      <c r="CC8589"/>
      <c r="CD8589"/>
      <c r="CE8589"/>
      <c r="CF8589"/>
      <c r="CG8589"/>
      <c r="CH8589"/>
      <c r="CI8589"/>
      <c r="CJ8589"/>
    </row>
    <row r="8590" spans="39:88" x14ac:dyDescent="0.3"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  <c r="BF8590"/>
      <c r="BG8590"/>
      <c r="BH8590"/>
      <c r="BI8590"/>
      <c r="BJ8590"/>
      <c r="BK8590"/>
      <c r="BL8590"/>
      <c r="BM8590"/>
      <c r="BN8590"/>
      <c r="BO8590"/>
      <c r="BP8590"/>
      <c r="BQ8590"/>
      <c r="BR8590"/>
      <c r="BS8590"/>
      <c r="BT8590"/>
      <c r="BU8590"/>
      <c r="BV8590"/>
      <c r="BW8590"/>
      <c r="BX8590"/>
      <c r="BY8590"/>
      <c r="BZ8590"/>
      <c r="CA8590"/>
      <c r="CB8590"/>
      <c r="CC8590"/>
      <c r="CD8590"/>
      <c r="CE8590"/>
      <c r="CF8590"/>
      <c r="CG8590"/>
      <c r="CH8590"/>
      <c r="CI8590"/>
      <c r="CJ8590"/>
    </row>
    <row r="8591" spans="39:88" x14ac:dyDescent="0.3"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  <c r="BF8591"/>
      <c r="BG8591"/>
      <c r="BH8591"/>
      <c r="BI8591"/>
      <c r="BJ8591"/>
      <c r="BK8591"/>
      <c r="BL8591"/>
      <c r="BM8591"/>
      <c r="BN8591"/>
      <c r="BO8591"/>
      <c r="BP8591"/>
      <c r="BQ8591"/>
      <c r="BR8591"/>
      <c r="BS8591"/>
      <c r="BT8591"/>
      <c r="BU8591"/>
      <c r="BV8591"/>
      <c r="BW8591"/>
      <c r="BX8591"/>
      <c r="BY8591"/>
      <c r="BZ8591"/>
      <c r="CA8591"/>
      <c r="CB8591"/>
      <c r="CC8591"/>
      <c r="CD8591"/>
      <c r="CE8591"/>
      <c r="CF8591"/>
      <c r="CG8591"/>
      <c r="CH8591"/>
      <c r="CI8591"/>
      <c r="CJ8591"/>
    </row>
    <row r="8592" spans="39:88" x14ac:dyDescent="0.3"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  <c r="BF8592"/>
      <c r="BG8592"/>
      <c r="BH8592"/>
      <c r="BI8592"/>
      <c r="BJ8592"/>
      <c r="BK8592"/>
      <c r="BL8592"/>
      <c r="BM8592"/>
      <c r="BN8592"/>
      <c r="BO8592"/>
      <c r="BP8592"/>
      <c r="BQ8592"/>
      <c r="BR8592"/>
      <c r="BS8592"/>
      <c r="BT8592"/>
      <c r="BU8592"/>
      <c r="BV8592"/>
      <c r="BW8592"/>
      <c r="BX8592"/>
      <c r="BY8592"/>
      <c r="BZ8592"/>
      <c r="CA8592"/>
      <c r="CB8592"/>
      <c r="CC8592"/>
      <c r="CD8592"/>
      <c r="CE8592"/>
      <c r="CF8592"/>
      <c r="CG8592"/>
      <c r="CH8592"/>
      <c r="CI8592"/>
      <c r="CJ8592"/>
    </row>
    <row r="8593" spans="39:88" x14ac:dyDescent="0.3"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  <c r="BF8593"/>
      <c r="BG8593"/>
      <c r="BH8593"/>
      <c r="BI8593"/>
      <c r="BJ8593"/>
      <c r="BK8593"/>
      <c r="BL8593"/>
      <c r="BM8593"/>
      <c r="BN8593"/>
      <c r="BO8593"/>
      <c r="BP8593"/>
      <c r="BQ8593"/>
      <c r="BR8593"/>
      <c r="BS8593"/>
      <c r="BT8593"/>
      <c r="BU8593"/>
      <c r="BV8593"/>
      <c r="BW8593"/>
      <c r="BX8593"/>
      <c r="BY8593"/>
      <c r="BZ8593"/>
      <c r="CA8593"/>
      <c r="CB8593"/>
      <c r="CC8593"/>
      <c r="CD8593"/>
      <c r="CE8593"/>
      <c r="CF8593"/>
      <c r="CG8593"/>
      <c r="CH8593"/>
      <c r="CI8593"/>
      <c r="CJ8593"/>
    </row>
    <row r="8594" spans="39:88" x14ac:dyDescent="0.3"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  <c r="BF8594"/>
      <c r="BG8594"/>
      <c r="BH8594"/>
      <c r="BI8594"/>
      <c r="BJ8594"/>
      <c r="BK8594"/>
      <c r="BL8594"/>
      <c r="BM8594"/>
      <c r="BN8594"/>
      <c r="BO8594"/>
      <c r="BP8594"/>
      <c r="BQ8594"/>
      <c r="BR8594"/>
      <c r="BS8594"/>
      <c r="BT8594"/>
      <c r="BU8594"/>
      <c r="BV8594"/>
      <c r="BW8594"/>
      <c r="BX8594"/>
      <c r="BY8594"/>
      <c r="BZ8594"/>
      <c r="CA8594"/>
      <c r="CB8594"/>
      <c r="CC8594"/>
      <c r="CD8594"/>
      <c r="CE8594"/>
      <c r="CF8594"/>
      <c r="CG8594"/>
      <c r="CH8594"/>
      <c r="CI8594"/>
      <c r="CJ8594"/>
    </row>
    <row r="8595" spans="39:88" x14ac:dyDescent="0.3"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  <c r="BF8595"/>
      <c r="BG8595"/>
      <c r="BH8595"/>
      <c r="BI8595"/>
      <c r="BJ8595"/>
      <c r="BK8595"/>
      <c r="BL8595"/>
      <c r="BM8595"/>
      <c r="BN8595"/>
      <c r="BO8595"/>
      <c r="BP8595"/>
      <c r="BQ8595"/>
      <c r="BR8595"/>
      <c r="BS8595"/>
      <c r="BT8595"/>
      <c r="BU8595"/>
      <c r="BV8595"/>
      <c r="BW8595"/>
      <c r="BX8595"/>
      <c r="BY8595"/>
      <c r="BZ8595"/>
      <c r="CA8595"/>
      <c r="CB8595"/>
      <c r="CC8595"/>
      <c r="CD8595"/>
      <c r="CE8595"/>
      <c r="CF8595"/>
      <c r="CG8595"/>
      <c r="CH8595"/>
      <c r="CI8595"/>
      <c r="CJ8595"/>
    </row>
    <row r="8596" spans="39:88" x14ac:dyDescent="0.3"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  <c r="BF8596"/>
      <c r="BG8596"/>
      <c r="BH8596"/>
      <c r="BI8596"/>
      <c r="BJ8596"/>
      <c r="BK8596"/>
      <c r="BL8596"/>
      <c r="BM8596"/>
      <c r="BN8596"/>
      <c r="BO8596"/>
      <c r="BP8596"/>
      <c r="BQ8596"/>
      <c r="BR8596"/>
      <c r="BS8596"/>
      <c r="BT8596"/>
      <c r="BU8596"/>
      <c r="BV8596"/>
      <c r="BW8596"/>
      <c r="BX8596"/>
      <c r="BY8596"/>
      <c r="BZ8596"/>
      <c r="CA8596"/>
      <c r="CB8596"/>
      <c r="CC8596"/>
      <c r="CD8596"/>
      <c r="CE8596"/>
      <c r="CF8596"/>
      <c r="CG8596"/>
      <c r="CH8596"/>
      <c r="CI8596"/>
      <c r="CJ8596"/>
    </row>
    <row r="8597" spans="39:88" x14ac:dyDescent="0.3"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  <c r="BF8597"/>
      <c r="BG8597"/>
      <c r="BH8597"/>
      <c r="BI8597"/>
      <c r="BJ8597"/>
      <c r="BK8597"/>
      <c r="BL8597"/>
      <c r="BM8597"/>
      <c r="BN8597"/>
      <c r="BO8597"/>
      <c r="BP8597"/>
      <c r="BQ8597"/>
      <c r="BR8597"/>
      <c r="BS8597"/>
      <c r="BT8597"/>
      <c r="BU8597"/>
      <c r="BV8597"/>
      <c r="BW8597"/>
      <c r="BX8597"/>
      <c r="BY8597"/>
      <c r="BZ8597"/>
      <c r="CA8597"/>
      <c r="CB8597"/>
      <c r="CC8597"/>
      <c r="CD8597"/>
      <c r="CE8597"/>
      <c r="CF8597"/>
      <c r="CG8597"/>
      <c r="CH8597"/>
      <c r="CI8597"/>
      <c r="CJ8597"/>
    </row>
    <row r="8598" spans="39:88" x14ac:dyDescent="0.3"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  <c r="BF8598"/>
      <c r="BG8598"/>
      <c r="BH8598"/>
      <c r="BI8598"/>
      <c r="BJ8598"/>
      <c r="BK8598"/>
      <c r="BL8598"/>
      <c r="BM8598"/>
      <c r="BN8598"/>
      <c r="BO8598"/>
      <c r="BP8598"/>
      <c r="BQ8598"/>
      <c r="BR8598"/>
      <c r="BS8598"/>
      <c r="BT8598"/>
      <c r="BU8598"/>
      <c r="BV8598"/>
      <c r="BW8598"/>
      <c r="BX8598"/>
      <c r="BY8598"/>
      <c r="BZ8598"/>
      <c r="CA8598"/>
      <c r="CB8598"/>
      <c r="CC8598"/>
      <c r="CD8598"/>
      <c r="CE8598"/>
      <c r="CF8598"/>
      <c r="CG8598"/>
      <c r="CH8598"/>
      <c r="CI8598"/>
      <c r="CJ8598"/>
    </row>
    <row r="8599" spans="39:88" x14ac:dyDescent="0.3"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  <c r="BF8599"/>
      <c r="BG8599"/>
      <c r="BH8599"/>
      <c r="BI8599"/>
      <c r="BJ8599"/>
      <c r="BK8599"/>
      <c r="BL8599"/>
      <c r="BM8599"/>
      <c r="BN8599"/>
      <c r="BO8599"/>
      <c r="BP8599"/>
      <c r="BQ8599"/>
      <c r="BR8599"/>
      <c r="BS8599"/>
      <c r="BT8599"/>
      <c r="BU8599"/>
      <c r="BV8599"/>
      <c r="BW8599"/>
      <c r="BX8599"/>
      <c r="BY8599"/>
      <c r="BZ8599"/>
      <c r="CA8599"/>
      <c r="CB8599"/>
      <c r="CC8599"/>
      <c r="CD8599"/>
      <c r="CE8599"/>
      <c r="CF8599"/>
      <c r="CG8599"/>
      <c r="CH8599"/>
      <c r="CI8599"/>
      <c r="CJ8599"/>
    </row>
    <row r="8600" spans="39:88" x14ac:dyDescent="0.3"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  <c r="BF8600"/>
      <c r="BG8600"/>
      <c r="BH8600"/>
      <c r="BI8600"/>
      <c r="BJ8600"/>
      <c r="BK8600"/>
      <c r="BL8600"/>
      <c r="BM8600"/>
      <c r="BN8600"/>
      <c r="BO8600"/>
      <c r="BP8600"/>
      <c r="BQ8600"/>
      <c r="BR8600"/>
      <c r="BS8600"/>
      <c r="BT8600"/>
      <c r="BU8600"/>
      <c r="BV8600"/>
      <c r="BW8600"/>
      <c r="BX8600"/>
      <c r="BY8600"/>
      <c r="BZ8600"/>
      <c r="CA8600"/>
      <c r="CB8600"/>
      <c r="CC8600"/>
      <c r="CD8600"/>
      <c r="CE8600"/>
      <c r="CF8600"/>
      <c r="CG8600"/>
      <c r="CH8600"/>
      <c r="CI8600"/>
      <c r="CJ8600"/>
    </row>
    <row r="8601" spans="39:88" x14ac:dyDescent="0.3"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  <c r="BF8601"/>
      <c r="BG8601"/>
      <c r="BH8601"/>
      <c r="BI8601"/>
      <c r="BJ8601"/>
      <c r="BK8601"/>
      <c r="BL8601"/>
      <c r="BM8601"/>
      <c r="BN8601"/>
      <c r="BO8601"/>
      <c r="BP8601"/>
      <c r="BQ8601"/>
      <c r="BR8601"/>
      <c r="BS8601"/>
      <c r="BT8601"/>
      <c r="BU8601"/>
      <c r="BV8601"/>
      <c r="BW8601"/>
      <c r="BX8601"/>
      <c r="BY8601"/>
      <c r="BZ8601"/>
      <c r="CA8601"/>
      <c r="CB8601"/>
      <c r="CC8601"/>
      <c r="CD8601"/>
      <c r="CE8601"/>
      <c r="CF8601"/>
      <c r="CG8601"/>
      <c r="CH8601"/>
      <c r="CI8601"/>
      <c r="CJ8601"/>
    </row>
    <row r="8602" spans="39:88" x14ac:dyDescent="0.3"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  <c r="BF8602"/>
      <c r="BG8602"/>
      <c r="BH8602"/>
      <c r="BI8602"/>
      <c r="BJ8602"/>
      <c r="BK8602"/>
      <c r="BL8602"/>
      <c r="BM8602"/>
      <c r="BN8602"/>
      <c r="BO8602"/>
      <c r="BP8602"/>
      <c r="BQ8602"/>
      <c r="BR8602"/>
      <c r="BS8602"/>
      <c r="BT8602"/>
      <c r="BU8602"/>
      <c r="BV8602"/>
      <c r="BW8602"/>
      <c r="BX8602"/>
      <c r="BY8602"/>
      <c r="BZ8602"/>
      <c r="CA8602"/>
      <c r="CB8602"/>
      <c r="CC8602"/>
      <c r="CD8602"/>
      <c r="CE8602"/>
      <c r="CF8602"/>
      <c r="CG8602"/>
      <c r="CH8602"/>
      <c r="CI8602"/>
      <c r="CJ8602"/>
    </row>
    <row r="8603" spans="39:88" x14ac:dyDescent="0.3"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  <c r="BF8603"/>
      <c r="BG8603"/>
      <c r="BH8603"/>
      <c r="BI8603"/>
      <c r="BJ8603"/>
      <c r="BK8603"/>
      <c r="BL8603"/>
      <c r="BM8603"/>
      <c r="BN8603"/>
      <c r="BO8603"/>
      <c r="BP8603"/>
      <c r="BQ8603"/>
      <c r="BR8603"/>
      <c r="BS8603"/>
      <c r="BT8603"/>
      <c r="BU8603"/>
      <c r="BV8603"/>
      <c r="BW8603"/>
      <c r="BX8603"/>
      <c r="BY8603"/>
      <c r="BZ8603"/>
      <c r="CA8603"/>
      <c r="CB8603"/>
      <c r="CC8603"/>
      <c r="CD8603"/>
      <c r="CE8603"/>
      <c r="CF8603"/>
      <c r="CG8603"/>
      <c r="CH8603"/>
      <c r="CI8603"/>
      <c r="CJ8603"/>
    </row>
    <row r="8604" spans="39:88" x14ac:dyDescent="0.3"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  <c r="BF8604"/>
      <c r="BG8604"/>
      <c r="BH8604"/>
      <c r="BI8604"/>
      <c r="BJ8604"/>
      <c r="BK8604"/>
      <c r="BL8604"/>
      <c r="BM8604"/>
      <c r="BN8604"/>
      <c r="BO8604"/>
      <c r="BP8604"/>
      <c r="BQ8604"/>
      <c r="BR8604"/>
      <c r="BS8604"/>
      <c r="BT8604"/>
      <c r="BU8604"/>
      <c r="BV8604"/>
      <c r="BW8604"/>
      <c r="BX8604"/>
      <c r="BY8604"/>
      <c r="BZ8604"/>
      <c r="CA8604"/>
      <c r="CB8604"/>
      <c r="CC8604"/>
      <c r="CD8604"/>
      <c r="CE8604"/>
      <c r="CF8604"/>
      <c r="CG8604"/>
      <c r="CH8604"/>
      <c r="CI8604"/>
      <c r="CJ8604"/>
    </row>
    <row r="8605" spans="39:88" x14ac:dyDescent="0.3"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  <c r="BF8605"/>
      <c r="BG8605"/>
      <c r="BH8605"/>
      <c r="BI8605"/>
      <c r="BJ8605"/>
      <c r="BK8605"/>
      <c r="BL8605"/>
      <c r="BM8605"/>
      <c r="BN8605"/>
      <c r="BO8605"/>
      <c r="BP8605"/>
      <c r="BQ8605"/>
      <c r="BR8605"/>
      <c r="BS8605"/>
      <c r="BT8605"/>
      <c r="BU8605"/>
      <c r="BV8605"/>
      <c r="BW8605"/>
      <c r="BX8605"/>
      <c r="BY8605"/>
      <c r="BZ8605"/>
      <c r="CA8605"/>
      <c r="CB8605"/>
      <c r="CC8605"/>
      <c r="CD8605"/>
      <c r="CE8605"/>
      <c r="CF8605"/>
      <c r="CG8605"/>
      <c r="CH8605"/>
      <c r="CI8605"/>
      <c r="CJ8605"/>
    </row>
    <row r="8606" spans="39:88" x14ac:dyDescent="0.3"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  <c r="BF8606"/>
      <c r="BG8606"/>
      <c r="BH8606"/>
      <c r="BI8606"/>
      <c r="BJ8606"/>
      <c r="BK8606"/>
      <c r="BL8606"/>
      <c r="BM8606"/>
      <c r="BN8606"/>
      <c r="BO8606"/>
      <c r="BP8606"/>
      <c r="BQ8606"/>
      <c r="BR8606"/>
      <c r="BS8606"/>
      <c r="BT8606"/>
      <c r="BU8606"/>
      <c r="BV8606"/>
      <c r="BW8606"/>
      <c r="BX8606"/>
      <c r="BY8606"/>
      <c r="BZ8606"/>
      <c r="CA8606"/>
      <c r="CB8606"/>
      <c r="CC8606"/>
      <c r="CD8606"/>
      <c r="CE8606"/>
      <c r="CF8606"/>
      <c r="CG8606"/>
      <c r="CH8606"/>
      <c r="CI8606"/>
      <c r="CJ8606"/>
    </row>
    <row r="8607" spans="39:88" x14ac:dyDescent="0.3"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  <c r="BF8607"/>
      <c r="BG8607"/>
      <c r="BH8607"/>
      <c r="BI8607"/>
      <c r="BJ8607"/>
      <c r="BK8607"/>
      <c r="BL8607"/>
      <c r="BM8607"/>
      <c r="BN8607"/>
      <c r="BO8607"/>
      <c r="BP8607"/>
      <c r="BQ8607"/>
      <c r="BR8607"/>
      <c r="BS8607"/>
      <c r="BT8607"/>
      <c r="BU8607"/>
      <c r="BV8607"/>
      <c r="BW8607"/>
      <c r="BX8607"/>
      <c r="BY8607"/>
      <c r="BZ8607"/>
      <c r="CA8607"/>
      <c r="CB8607"/>
      <c r="CC8607"/>
      <c r="CD8607"/>
      <c r="CE8607"/>
      <c r="CF8607"/>
      <c r="CG8607"/>
      <c r="CH8607"/>
      <c r="CI8607"/>
      <c r="CJ8607"/>
    </row>
    <row r="8608" spans="39:88" x14ac:dyDescent="0.3"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  <c r="BF8608"/>
      <c r="BG8608"/>
      <c r="BH8608"/>
      <c r="BI8608"/>
      <c r="BJ8608"/>
      <c r="BK8608"/>
      <c r="BL8608"/>
      <c r="BM8608"/>
      <c r="BN8608"/>
      <c r="BO8608"/>
      <c r="BP8608"/>
      <c r="BQ8608"/>
      <c r="BR8608"/>
      <c r="BS8608"/>
      <c r="BT8608"/>
      <c r="BU8608"/>
      <c r="BV8608"/>
      <c r="BW8608"/>
      <c r="BX8608"/>
      <c r="BY8608"/>
      <c r="BZ8608"/>
      <c r="CA8608"/>
      <c r="CB8608"/>
      <c r="CC8608"/>
      <c r="CD8608"/>
      <c r="CE8608"/>
      <c r="CF8608"/>
      <c r="CG8608"/>
      <c r="CH8608"/>
      <c r="CI8608"/>
      <c r="CJ8608"/>
    </row>
    <row r="8609" spans="39:88" x14ac:dyDescent="0.3"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  <c r="BF8609"/>
      <c r="BG8609"/>
      <c r="BH8609"/>
      <c r="BI8609"/>
      <c r="BJ8609"/>
      <c r="BK8609"/>
      <c r="BL8609"/>
      <c r="BM8609"/>
      <c r="BN8609"/>
      <c r="BO8609"/>
      <c r="BP8609"/>
      <c r="BQ8609"/>
      <c r="BR8609"/>
      <c r="BS8609"/>
      <c r="BT8609"/>
      <c r="BU8609"/>
      <c r="BV8609"/>
      <c r="BW8609"/>
      <c r="BX8609"/>
      <c r="BY8609"/>
      <c r="BZ8609"/>
      <c r="CA8609"/>
      <c r="CB8609"/>
      <c r="CC8609"/>
      <c r="CD8609"/>
      <c r="CE8609"/>
      <c r="CF8609"/>
      <c r="CG8609"/>
      <c r="CH8609"/>
      <c r="CI8609"/>
      <c r="CJ8609"/>
    </row>
    <row r="8610" spans="39:88" x14ac:dyDescent="0.3"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  <c r="BF8610"/>
      <c r="BG8610"/>
      <c r="BH8610"/>
      <c r="BI8610"/>
      <c r="BJ8610"/>
      <c r="BK8610"/>
      <c r="BL8610"/>
      <c r="BM8610"/>
      <c r="BN8610"/>
      <c r="BO8610"/>
      <c r="BP8610"/>
      <c r="BQ8610"/>
      <c r="BR8610"/>
      <c r="BS8610"/>
      <c r="BT8610"/>
      <c r="BU8610"/>
      <c r="BV8610"/>
      <c r="BW8610"/>
      <c r="BX8610"/>
      <c r="BY8610"/>
      <c r="BZ8610"/>
      <c r="CA8610"/>
      <c r="CB8610"/>
      <c r="CC8610"/>
      <c r="CD8610"/>
      <c r="CE8610"/>
      <c r="CF8610"/>
      <c r="CG8610"/>
      <c r="CH8610"/>
      <c r="CI8610"/>
      <c r="CJ8610"/>
    </row>
    <row r="8611" spans="39:88" x14ac:dyDescent="0.3"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  <c r="BF8611"/>
      <c r="BG8611"/>
      <c r="BH8611"/>
      <c r="BI8611"/>
      <c r="BJ8611"/>
      <c r="BK8611"/>
      <c r="BL8611"/>
      <c r="BM8611"/>
      <c r="BN8611"/>
      <c r="BO8611"/>
      <c r="BP8611"/>
      <c r="BQ8611"/>
      <c r="BR8611"/>
      <c r="BS8611"/>
      <c r="BT8611"/>
      <c r="BU8611"/>
      <c r="BV8611"/>
      <c r="BW8611"/>
      <c r="BX8611"/>
      <c r="BY8611"/>
      <c r="BZ8611"/>
      <c r="CA8611"/>
      <c r="CB8611"/>
      <c r="CC8611"/>
      <c r="CD8611"/>
      <c r="CE8611"/>
      <c r="CF8611"/>
      <c r="CG8611"/>
      <c r="CH8611"/>
      <c r="CI8611"/>
      <c r="CJ8611"/>
    </row>
    <row r="8612" spans="39:88" x14ac:dyDescent="0.3"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  <c r="BF8612"/>
      <c r="BG8612"/>
      <c r="BH8612"/>
      <c r="BI8612"/>
      <c r="BJ8612"/>
      <c r="BK8612"/>
      <c r="BL8612"/>
      <c r="BM8612"/>
      <c r="BN8612"/>
      <c r="BO8612"/>
      <c r="BP8612"/>
      <c r="BQ8612"/>
      <c r="BR8612"/>
      <c r="BS8612"/>
      <c r="BT8612"/>
      <c r="BU8612"/>
      <c r="BV8612"/>
      <c r="BW8612"/>
      <c r="BX8612"/>
      <c r="BY8612"/>
      <c r="BZ8612"/>
      <c r="CA8612"/>
      <c r="CB8612"/>
      <c r="CC8612"/>
      <c r="CD8612"/>
      <c r="CE8612"/>
      <c r="CF8612"/>
      <c r="CG8612"/>
      <c r="CH8612"/>
      <c r="CI8612"/>
      <c r="CJ8612"/>
    </row>
    <row r="8613" spans="39:88" x14ac:dyDescent="0.3"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  <c r="BF8613"/>
      <c r="BG8613"/>
      <c r="BH8613"/>
      <c r="BI8613"/>
      <c r="BJ8613"/>
      <c r="BK8613"/>
      <c r="BL8613"/>
      <c r="BM8613"/>
      <c r="BN8613"/>
      <c r="BO8613"/>
      <c r="BP8613"/>
      <c r="BQ8613"/>
      <c r="BR8613"/>
      <c r="BS8613"/>
      <c r="BT8613"/>
      <c r="BU8613"/>
      <c r="BV8613"/>
      <c r="BW8613"/>
      <c r="BX8613"/>
      <c r="BY8613"/>
      <c r="BZ8613"/>
      <c r="CA8613"/>
      <c r="CB8613"/>
      <c r="CC8613"/>
      <c r="CD8613"/>
      <c r="CE8613"/>
      <c r="CF8613"/>
      <c r="CG8613"/>
      <c r="CH8613"/>
      <c r="CI8613"/>
      <c r="CJ8613"/>
    </row>
    <row r="8614" spans="39:88" x14ac:dyDescent="0.3"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  <c r="BF8614"/>
      <c r="BG8614"/>
      <c r="BH8614"/>
      <c r="BI8614"/>
      <c r="BJ8614"/>
      <c r="BK8614"/>
      <c r="BL8614"/>
      <c r="BM8614"/>
      <c r="BN8614"/>
      <c r="BO8614"/>
      <c r="BP8614"/>
      <c r="BQ8614"/>
      <c r="BR8614"/>
      <c r="BS8614"/>
      <c r="BT8614"/>
      <c r="BU8614"/>
      <c r="BV8614"/>
      <c r="BW8614"/>
      <c r="BX8614"/>
      <c r="BY8614"/>
      <c r="BZ8614"/>
      <c r="CA8614"/>
      <c r="CB8614"/>
      <c r="CC8614"/>
      <c r="CD8614"/>
      <c r="CE8614"/>
      <c r="CF8614"/>
      <c r="CG8614"/>
      <c r="CH8614"/>
      <c r="CI8614"/>
      <c r="CJ8614"/>
    </row>
    <row r="8615" spans="39:88" x14ac:dyDescent="0.3"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  <c r="BF8615"/>
      <c r="BG8615"/>
      <c r="BH8615"/>
      <c r="BI8615"/>
      <c r="BJ8615"/>
      <c r="BK8615"/>
      <c r="BL8615"/>
      <c r="BM8615"/>
      <c r="BN8615"/>
      <c r="BO8615"/>
      <c r="BP8615"/>
      <c r="BQ8615"/>
      <c r="BR8615"/>
      <c r="BS8615"/>
      <c r="BT8615"/>
      <c r="BU8615"/>
      <c r="BV8615"/>
      <c r="BW8615"/>
      <c r="BX8615"/>
      <c r="BY8615"/>
      <c r="BZ8615"/>
      <c r="CA8615"/>
      <c r="CB8615"/>
      <c r="CC8615"/>
      <c r="CD8615"/>
      <c r="CE8615"/>
      <c r="CF8615"/>
      <c r="CG8615"/>
      <c r="CH8615"/>
      <c r="CI8615"/>
      <c r="CJ8615"/>
    </row>
    <row r="8616" spans="39:88" x14ac:dyDescent="0.3"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  <c r="BF8616"/>
      <c r="BG8616"/>
      <c r="BH8616"/>
      <c r="BI8616"/>
      <c r="BJ8616"/>
      <c r="BK8616"/>
      <c r="BL8616"/>
      <c r="BM8616"/>
      <c r="BN8616"/>
      <c r="BO8616"/>
      <c r="BP8616"/>
      <c r="BQ8616"/>
      <c r="BR8616"/>
      <c r="BS8616"/>
      <c r="BT8616"/>
      <c r="BU8616"/>
      <c r="BV8616"/>
      <c r="BW8616"/>
      <c r="BX8616"/>
      <c r="BY8616"/>
      <c r="BZ8616"/>
      <c r="CA8616"/>
      <c r="CB8616"/>
      <c r="CC8616"/>
      <c r="CD8616"/>
      <c r="CE8616"/>
      <c r="CF8616"/>
      <c r="CG8616"/>
      <c r="CH8616"/>
      <c r="CI8616"/>
      <c r="CJ8616"/>
    </row>
    <row r="8617" spans="39:88" x14ac:dyDescent="0.3"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  <c r="BF8617"/>
      <c r="BG8617"/>
      <c r="BH8617"/>
      <c r="BI8617"/>
      <c r="BJ8617"/>
      <c r="BK8617"/>
      <c r="BL8617"/>
      <c r="BM8617"/>
      <c r="BN8617"/>
      <c r="BO8617"/>
      <c r="BP8617"/>
      <c r="BQ8617"/>
      <c r="BR8617"/>
      <c r="BS8617"/>
      <c r="BT8617"/>
      <c r="BU8617"/>
      <c r="BV8617"/>
      <c r="BW8617"/>
      <c r="BX8617"/>
      <c r="BY8617"/>
      <c r="BZ8617"/>
      <c r="CA8617"/>
      <c r="CB8617"/>
      <c r="CC8617"/>
      <c r="CD8617"/>
      <c r="CE8617"/>
      <c r="CF8617"/>
      <c r="CG8617"/>
      <c r="CH8617"/>
      <c r="CI8617"/>
      <c r="CJ8617"/>
    </row>
    <row r="8618" spans="39:88" x14ac:dyDescent="0.3"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  <c r="BF8618"/>
      <c r="BG8618"/>
      <c r="BH8618"/>
      <c r="BI8618"/>
      <c r="BJ8618"/>
      <c r="BK8618"/>
      <c r="BL8618"/>
      <c r="BM8618"/>
      <c r="BN8618"/>
      <c r="BO8618"/>
      <c r="BP8618"/>
      <c r="BQ8618"/>
      <c r="BR8618"/>
      <c r="BS8618"/>
      <c r="BT8618"/>
      <c r="BU8618"/>
      <c r="BV8618"/>
      <c r="BW8618"/>
      <c r="BX8618"/>
      <c r="BY8618"/>
      <c r="BZ8618"/>
      <c r="CA8618"/>
      <c r="CB8618"/>
      <c r="CC8618"/>
      <c r="CD8618"/>
      <c r="CE8618"/>
      <c r="CF8618"/>
      <c r="CG8618"/>
      <c r="CH8618"/>
      <c r="CI8618"/>
      <c r="CJ8618"/>
    </row>
    <row r="8619" spans="39:88" x14ac:dyDescent="0.3"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  <c r="BF8619"/>
      <c r="BG8619"/>
      <c r="BH8619"/>
      <c r="BI8619"/>
      <c r="BJ8619"/>
      <c r="BK8619"/>
      <c r="BL8619"/>
      <c r="BM8619"/>
      <c r="BN8619"/>
      <c r="BO8619"/>
      <c r="BP8619"/>
      <c r="BQ8619"/>
      <c r="BR8619"/>
      <c r="BS8619"/>
      <c r="BT8619"/>
      <c r="BU8619"/>
      <c r="BV8619"/>
      <c r="BW8619"/>
      <c r="BX8619"/>
      <c r="BY8619"/>
      <c r="BZ8619"/>
      <c r="CA8619"/>
      <c r="CB8619"/>
      <c r="CC8619"/>
      <c r="CD8619"/>
      <c r="CE8619"/>
      <c r="CF8619"/>
      <c r="CG8619"/>
      <c r="CH8619"/>
      <c r="CI8619"/>
      <c r="CJ8619"/>
    </row>
    <row r="8620" spans="39:88" x14ac:dyDescent="0.3"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  <c r="BF8620"/>
      <c r="BG8620"/>
      <c r="BH8620"/>
      <c r="BI8620"/>
      <c r="BJ8620"/>
      <c r="BK8620"/>
      <c r="BL8620"/>
      <c r="BM8620"/>
      <c r="BN8620"/>
      <c r="BO8620"/>
      <c r="BP8620"/>
      <c r="BQ8620"/>
      <c r="BR8620"/>
      <c r="BS8620"/>
      <c r="BT8620"/>
      <c r="BU8620"/>
      <c r="BV8620"/>
      <c r="BW8620"/>
      <c r="BX8620"/>
      <c r="BY8620"/>
      <c r="BZ8620"/>
      <c r="CA8620"/>
      <c r="CB8620"/>
      <c r="CC8620"/>
      <c r="CD8620"/>
      <c r="CE8620"/>
      <c r="CF8620"/>
      <c r="CG8620"/>
      <c r="CH8620"/>
      <c r="CI8620"/>
      <c r="CJ8620"/>
    </row>
    <row r="8621" spans="39:88" x14ac:dyDescent="0.3"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  <c r="BF8621"/>
      <c r="BG8621"/>
      <c r="BH8621"/>
      <c r="BI8621"/>
      <c r="BJ8621"/>
      <c r="BK8621"/>
      <c r="BL8621"/>
      <c r="BM8621"/>
      <c r="BN8621"/>
      <c r="BO8621"/>
      <c r="BP8621"/>
      <c r="BQ8621"/>
      <c r="BR8621"/>
      <c r="BS8621"/>
      <c r="BT8621"/>
      <c r="BU8621"/>
      <c r="BV8621"/>
      <c r="BW8621"/>
      <c r="BX8621"/>
      <c r="BY8621"/>
      <c r="BZ8621"/>
      <c r="CA8621"/>
      <c r="CB8621"/>
      <c r="CC8621"/>
      <c r="CD8621"/>
      <c r="CE8621"/>
      <c r="CF8621"/>
      <c r="CG8621"/>
      <c r="CH8621"/>
      <c r="CI8621"/>
      <c r="CJ8621"/>
    </row>
    <row r="8622" spans="39:88" x14ac:dyDescent="0.3"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  <c r="BF8622"/>
      <c r="BG8622"/>
      <c r="BH8622"/>
      <c r="BI8622"/>
      <c r="BJ8622"/>
      <c r="BK8622"/>
      <c r="BL8622"/>
      <c r="BM8622"/>
      <c r="BN8622"/>
      <c r="BO8622"/>
      <c r="BP8622"/>
      <c r="BQ8622"/>
      <c r="BR8622"/>
      <c r="BS8622"/>
      <c r="BT8622"/>
      <c r="BU8622"/>
      <c r="BV8622"/>
      <c r="BW8622"/>
      <c r="BX8622"/>
      <c r="BY8622"/>
      <c r="BZ8622"/>
      <c r="CA8622"/>
      <c r="CB8622"/>
      <c r="CC8622"/>
      <c r="CD8622"/>
      <c r="CE8622"/>
      <c r="CF8622"/>
      <c r="CG8622"/>
      <c r="CH8622"/>
      <c r="CI8622"/>
      <c r="CJ8622"/>
    </row>
    <row r="8623" spans="39:88" x14ac:dyDescent="0.3"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  <c r="BF8623"/>
      <c r="BG8623"/>
      <c r="BH8623"/>
      <c r="BI8623"/>
      <c r="BJ8623"/>
      <c r="BK8623"/>
      <c r="BL8623"/>
      <c r="BM8623"/>
      <c r="BN8623"/>
      <c r="BO8623"/>
      <c r="BP8623"/>
      <c r="BQ8623"/>
      <c r="BR8623"/>
      <c r="BS8623"/>
      <c r="BT8623"/>
      <c r="BU8623"/>
      <c r="BV8623"/>
      <c r="BW8623"/>
      <c r="BX8623"/>
      <c r="BY8623"/>
      <c r="BZ8623"/>
      <c r="CA8623"/>
      <c r="CB8623"/>
      <c r="CC8623"/>
      <c r="CD8623"/>
      <c r="CE8623"/>
      <c r="CF8623"/>
      <c r="CG8623"/>
      <c r="CH8623"/>
      <c r="CI8623"/>
      <c r="CJ8623"/>
    </row>
    <row r="8624" spans="39:88" x14ac:dyDescent="0.3"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  <c r="BF8624"/>
      <c r="BG8624"/>
      <c r="BH8624"/>
      <c r="BI8624"/>
      <c r="BJ8624"/>
      <c r="BK8624"/>
      <c r="BL8624"/>
      <c r="BM8624"/>
      <c r="BN8624"/>
      <c r="BO8624"/>
      <c r="BP8624"/>
      <c r="BQ8624"/>
      <c r="BR8624"/>
      <c r="BS8624"/>
      <c r="BT8624"/>
      <c r="BU8624"/>
      <c r="BV8624"/>
      <c r="BW8624"/>
      <c r="BX8624"/>
      <c r="BY8624"/>
      <c r="BZ8624"/>
      <c r="CA8624"/>
      <c r="CB8624"/>
      <c r="CC8624"/>
      <c r="CD8624"/>
      <c r="CE8624"/>
      <c r="CF8624"/>
      <c r="CG8624"/>
      <c r="CH8624"/>
      <c r="CI8624"/>
      <c r="CJ8624"/>
    </row>
    <row r="8625" spans="39:88" x14ac:dyDescent="0.3"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  <c r="BF8625"/>
      <c r="BG8625"/>
      <c r="BH8625"/>
      <c r="BI8625"/>
      <c r="BJ8625"/>
      <c r="BK8625"/>
      <c r="BL8625"/>
      <c r="BM8625"/>
      <c r="BN8625"/>
      <c r="BO8625"/>
      <c r="BP8625"/>
      <c r="BQ8625"/>
      <c r="BR8625"/>
      <c r="BS8625"/>
      <c r="BT8625"/>
      <c r="BU8625"/>
      <c r="BV8625"/>
      <c r="BW8625"/>
      <c r="BX8625"/>
      <c r="BY8625"/>
      <c r="BZ8625"/>
      <c r="CA8625"/>
      <c r="CB8625"/>
      <c r="CC8625"/>
      <c r="CD8625"/>
      <c r="CE8625"/>
      <c r="CF8625"/>
      <c r="CG8625"/>
      <c r="CH8625"/>
      <c r="CI8625"/>
      <c r="CJ8625"/>
    </row>
    <row r="8626" spans="39:88" x14ac:dyDescent="0.3"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  <c r="BF8626"/>
      <c r="BG8626"/>
      <c r="BH8626"/>
      <c r="BI8626"/>
      <c r="BJ8626"/>
      <c r="BK8626"/>
      <c r="BL8626"/>
      <c r="BM8626"/>
      <c r="BN8626"/>
      <c r="BO8626"/>
      <c r="BP8626"/>
      <c r="BQ8626"/>
      <c r="BR8626"/>
      <c r="BS8626"/>
      <c r="BT8626"/>
      <c r="BU8626"/>
      <c r="BV8626"/>
      <c r="BW8626"/>
      <c r="BX8626"/>
      <c r="BY8626"/>
      <c r="BZ8626"/>
      <c r="CA8626"/>
      <c r="CB8626"/>
      <c r="CC8626"/>
      <c r="CD8626"/>
      <c r="CE8626"/>
      <c r="CF8626"/>
      <c r="CG8626"/>
      <c r="CH8626"/>
      <c r="CI8626"/>
      <c r="CJ8626"/>
    </row>
    <row r="8627" spans="39:88" x14ac:dyDescent="0.3"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  <c r="BF8627"/>
      <c r="BG8627"/>
      <c r="BH8627"/>
      <c r="BI8627"/>
      <c r="BJ8627"/>
      <c r="BK8627"/>
      <c r="BL8627"/>
      <c r="BM8627"/>
      <c r="BN8627"/>
      <c r="BO8627"/>
      <c r="BP8627"/>
      <c r="BQ8627"/>
      <c r="BR8627"/>
      <c r="BS8627"/>
      <c r="BT8627"/>
      <c r="BU8627"/>
      <c r="BV8627"/>
      <c r="BW8627"/>
      <c r="BX8627"/>
      <c r="BY8627"/>
      <c r="BZ8627"/>
      <c r="CA8627"/>
      <c r="CB8627"/>
      <c r="CC8627"/>
      <c r="CD8627"/>
      <c r="CE8627"/>
      <c r="CF8627"/>
      <c r="CG8627"/>
      <c r="CH8627"/>
      <c r="CI8627"/>
      <c r="CJ8627"/>
    </row>
    <row r="8628" spans="39:88" x14ac:dyDescent="0.3"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  <c r="BF8628"/>
      <c r="BG8628"/>
      <c r="BH8628"/>
      <c r="BI8628"/>
      <c r="BJ8628"/>
      <c r="BK8628"/>
      <c r="BL8628"/>
      <c r="BM8628"/>
      <c r="BN8628"/>
      <c r="BO8628"/>
      <c r="BP8628"/>
      <c r="BQ8628"/>
      <c r="BR8628"/>
      <c r="BS8628"/>
      <c r="BT8628"/>
      <c r="BU8628"/>
      <c r="BV8628"/>
      <c r="BW8628"/>
      <c r="BX8628"/>
      <c r="BY8628"/>
      <c r="BZ8628"/>
      <c r="CA8628"/>
      <c r="CB8628"/>
      <c r="CC8628"/>
      <c r="CD8628"/>
      <c r="CE8628"/>
      <c r="CF8628"/>
      <c r="CG8628"/>
      <c r="CH8628"/>
      <c r="CI8628"/>
      <c r="CJ8628"/>
    </row>
    <row r="8629" spans="39:88" x14ac:dyDescent="0.3"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  <c r="BF8629"/>
      <c r="BG8629"/>
      <c r="BH8629"/>
      <c r="BI8629"/>
      <c r="BJ8629"/>
      <c r="BK8629"/>
      <c r="BL8629"/>
      <c r="BM8629"/>
      <c r="BN8629"/>
      <c r="BO8629"/>
      <c r="BP8629"/>
      <c r="BQ8629"/>
      <c r="BR8629"/>
      <c r="BS8629"/>
      <c r="BT8629"/>
      <c r="BU8629"/>
      <c r="BV8629"/>
      <c r="BW8629"/>
      <c r="BX8629"/>
      <c r="BY8629"/>
      <c r="BZ8629"/>
      <c r="CA8629"/>
      <c r="CB8629"/>
      <c r="CC8629"/>
      <c r="CD8629"/>
      <c r="CE8629"/>
      <c r="CF8629"/>
      <c r="CG8629"/>
      <c r="CH8629"/>
      <c r="CI8629"/>
      <c r="CJ8629"/>
    </row>
    <row r="8630" spans="39:88" x14ac:dyDescent="0.3"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  <c r="BF8630"/>
      <c r="BG8630"/>
      <c r="BH8630"/>
      <c r="BI8630"/>
      <c r="BJ8630"/>
      <c r="BK8630"/>
      <c r="BL8630"/>
      <c r="BM8630"/>
      <c r="BN8630"/>
      <c r="BO8630"/>
      <c r="BP8630"/>
      <c r="BQ8630"/>
      <c r="BR8630"/>
      <c r="BS8630"/>
      <c r="BT8630"/>
      <c r="BU8630"/>
      <c r="BV8630"/>
      <c r="BW8630"/>
      <c r="BX8630"/>
      <c r="BY8630"/>
      <c r="BZ8630"/>
      <c r="CA8630"/>
      <c r="CB8630"/>
      <c r="CC8630"/>
      <c r="CD8630"/>
      <c r="CE8630"/>
      <c r="CF8630"/>
      <c r="CG8630"/>
      <c r="CH8630"/>
      <c r="CI8630"/>
      <c r="CJ8630"/>
    </row>
    <row r="8631" spans="39:88" x14ac:dyDescent="0.3"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  <c r="BF8631"/>
      <c r="BG8631"/>
      <c r="BH8631"/>
      <c r="BI8631"/>
      <c r="BJ8631"/>
      <c r="BK8631"/>
      <c r="BL8631"/>
      <c r="BM8631"/>
      <c r="BN8631"/>
      <c r="BO8631"/>
      <c r="BP8631"/>
      <c r="BQ8631"/>
      <c r="BR8631"/>
      <c r="BS8631"/>
      <c r="BT8631"/>
      <c r="BU8631"/>
      <c r="BV8631"/>
      <c r="BW8631"/>
      <c r="BX8631"/>
      <c r="BY8631"/>
      <c r="BZ8631"/>
      <c r="CA8631"/>
      <c r="CB8631"/>
      <c r="CC8631"/>
      <c r="CD8631"/>
      <c r="CE8631"/>
      <c r="CF8631"/>
      <c r="CG8631"/>
      <c r="CH8631"/>
      <c r="CI8631"/>
      <c r="CJ8631"/>
    </row>
    <row r="8632" spans="39:88" x14ac:dyDescent="0.3"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  <c r="BF8632"/>
      <c r="BG8632"/>
      <c r="BH8632"/>
      <c r="BI8632"/>
      <c r="BJ8632"/>
      <c r="BK8632"/>
      <c r="BL8632"/>
      <c r="BM8632"/>
      <c r="BN8632"/>
      <c r="BO8632"/>
      <c r="BP8632"/>
      <c r="BQ8632"/>
      <c r="BR8632"/>
      <c r="BS8632"/>
      <c r="BT8632"/>
      <c r="BU8632"/>
      <c r="BV8632"/>
      <c r="BW8632"/>
      <c r="BX8632"/>
      <c r="BY8632"/>
      <c r="BZ8632"/>
      <c r="CA8632"/>
      <c r="CB8632"/>
      <c r="CC8632"/>
      <c r="CD8632"/>
      <c r="CE8632"/>
      <c r="CF8632"/>
      <c r="CG8632"/>
      <c r="CH8632"/>
      <c r="CI8632"/>
      <c r="CJ8632"/>
    </row>
    <row r="8633" spans="39:88" x14ac:dyDescent="0.3"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  <c r="BF8633"/>
      <c r="BG8633"/>
      <c r="BH8633"/>
      <c r="BI8633"/>
      <c r="BJ8633"/>
      <c r="BK8633"/>
      <c r="BL8633"/>
      <c r="BM8633"/>
      <c r="BN8633"/>
      <c r="BO8633"/>
      <c r="BP8633"/>
      <c r="BQ8633"/>
      <c r="BR8633"/>
      <c r="BS8633"/>
      <c r="BT8633"/>
      <c r="BU8633"/>
      <c r="BV8633"/>
      <c r="BW8633"/>
      <c r="BX8633"/>
      <c r="BY8633"/>
      <c r="BZ8633"/>
      <c r="CA8633"/>
      <c r="CB8633"/>
      <c r="CC8633"/>
      <c r="CD8633"/>
      <c r="CE8633"/>
      <c r="CF8633"/>
      <c r="CG8633"/>
      <c r="CH8633"/>
      <c r="CI8633"/>
      <c r="CJ8633"/>
    </row>
    <row r="8634" spans="39:88" x14ac:dyDescent="0.3"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  <c r="BF8634"/>
      <c r="BG8634"/>
      <c r="BH8634"/>
      <c r="BI8634"/>
      <c r="BJ8634"/>
      <c r="BK8634"/>
      <c r="BL8634"/>
      <c r="BM8634"/>
      <c r="BN8634"/>
      <c r="BO8634"/>
      <c r="BP8634"/>
      <c r="BQ8634"/>
      <c r="BR8634"/>
      <c r="BS8634"/>
      <c r="BT8634"/>
      <c r="BU8634"/>
      <c r="BV8634"/>
      <c r="BW8634"/>
      <c r="BX8634"/>
      <c r="BY8634"/>
      <c r="BZ8634"/>
      <c r="CA8634"/>
      <c r="CB8634"/>
      <c r="CC8634"/>
      <c r="CD8634"/>
      <c r="CE8634"/>
      <c r="CF8634"/>
      <c r="CG8634"/>
      <c r="CH8634"/>
      <c r="CI8634"/>
      <c r="CJ8634"/>
    </row>
    <row r="8635" spans="39:88" x14ac:dyDescent="0.3"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  <c r="BF8635"/>
      <c r="BG8635"/>
      <c r="BH8635"/>
      <c r="BI8635"/>
      <c r="BJ8635"/>
      <c r="BK8635"/>
      <c r="BL8635"/>
      <c r="BM8635"/>
      <c r="BN8635"/>
      <c r="BO8635"/>
      <c r="BP8635"/>
      <c r="BQ8635"/>
      <c r="BR8635"/>
      <c r="BS8635"/>
      <c r="BT8635"/>
      <c r="BU8635"/>
      <c r="BV8635"/>
      <c r="BW8635"/>
      <c r="BX8635"/>
      <c r="BY8635"/>
      <c r="BZ8635"/>
      <c r="CA8635"/>
      <c r="CB8635"/>
      <c r="CC8635"/>
      <c r="CD8635"/>
      <c r="CE8635"/>
      <c r="CF8635"/>
      <c r="CG8635"/>
      <c r="CH8635"/>
      <c r="CI8635"/>
      <c r="CJ8635"/>
    </row>
    <row r="8636" spans="39:88" x14ac:dyDescent="0.3"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  <c r="BF8636"/>
      <c r="BG8636"/>
      <c r="BH8636"/>
      <c r="BI8636"/>
      <c r="BJ8636"/>
      <c r="BK8636"/>
      <c r="BL8636"/>
      <c r="BM8636"/>
      <c r="BN8636"/>
      <c r="BO8636"/>
      <c r="BP8636"/>
      <c r="BQ8636"/>
      <c r="BR8636"/>
      <c r="BS8636"/>
      <c r="BT8636"/>
      <c r="BU8636"/>
      <c r="BV8636"/>
      <c r="BW8636"/>
      <c r="BX8636"/>
      <c r="BY8636"/>
      <c r="BZ8636"/>
      <c r="CA8636"/>
      <c r="CB8636"/>
      <c r="CC8636"/>
      <c r="CD8636"/>
      <c r="CE8636"/>
      <c r="CF8636"/>
      <c r="CG8636"/>
      <c r="CH8636"/>
      <c r="CI8636"/>
      <c r="CJ8636"/>
    </row>
    <row r="8637" spans="39:88" x14ac:dyDescent="0.3"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  <c r="BF8637"/>
      <c r="BG8637"/>
      <c r="BH8637"/>
      <c r="BI8637"/>
      <c r="BJ8637"/>
      <c r="BK8637"/>
      <c r="BL8637"/>
      <c r="BM8637"/>
      <c r="BN8637"/>
      <c r="BO8637"/>
      <c r="BP8637"/>
      <c r="BQ8637"/>
      <c r="BR8637"/>
      <c r="BS8637"/>
      <c r="BT8637"/>
      <c r="BU8637"/>
      <c r="BV8637"/>
      <c r="BW8637"/>
      <c r="BX8637"/>
      <c r="BY8637"/>
      <c r="BZ8637"/>
      <c r="CA8637"/>
      <c r="CB8637"/>
      <c r="CC8637"/>
      <c r="CD8637"/>
      <c r="CE8637"/>
      <c r="CF8637"/>
      <c r="CG8637"/>
      <c r="CH8637"/>
      <c r="CI8637"/>
      <c r="CJ8637"/>
    </row>
    <row r="8638" spans="39:88" x14ac:dyDescent="0.3"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  <c r="BF8638"/>
      <c r="BG8638"/>
      <c r="BH8638"/>
      <c r="BI8638"/>
      <c r="BJ8638"/>
      <c r="BK8638"/>
      <c r="BL8638"/>
      <c r="BM8638"/>
      <c r="BN8638"/>
      <c r="BO8638"/>
      <c r="BP8638"/>
      <c r="BQ8638"/>
      <c r="BR8638"/>
      <c r="BS8638"/>
      <c r="BT8638"/>
      <c r="BU8638"/>
      <c r="BV8638"/>
      <c r="BW8638"/>
      <c r="BX8638"/>
      <c r="BY8638"/>
      <c r="BZ8638"/>
      <c r="CA8638"/>
      <c r="CB8638"/>
      <c r="CC8638"/>
      <c r="CD8638"/>
      <c r="CE8638"/>
      <c r="CF8638"/>
      <c r="CG8638"/>
      <c r="CH8638"/>
      <c r="CI8638"/>
      <c r="CJ8638"/>
    </row>
    <row r="8639" spans="39:88" x14ac:dyDescent="0.3"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  <c r="BF8639"/>
      <c r="BG8639"/>
      <c r="BH8639"/>
      <c r="BI8639"/>
      <c r="BJ8639"/>
      <c r="BK8639"/>
      <c r="BL8639"/>
      <c r="BM8639"/>
      <c r="BN8639"/>
      <c r="BO8639"/>
      <c r="BP8639"/>
      <c r="BQ8639"/>
      <c r="BR8639"/>
      <c r="BS8639"/>
      <c r="BT8639"/>
      <c r="BU8639"/>
      <c r="BV8639"/>
      <c r="BW8639"/>
      <c r="BX8639"/>
      <c r="BY8639"/>
      <c r="BZ8639"/>
      <c r="CA8639"/>
      <c r="CB8639"/>
      <c r="CC8639"/>
      <c r="CD8639"/>
      <c r="CE8639"/>
      <c r="CF8639"/>
      <c r="CG8639"/>
      <c r="CH8639"/>
      <c r="CI8639"/>
      <c r="CJ8639"/>
    </row>
    <row r="8640" spans="39:88" x14ac:dyDescent="0.3"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  <c r="BF8640"/>
      <c r="BG8640"/>
      <c r="BH8640"/>
      <c r="BI8640"/>
      <c r="BJ8640"/>
      <c r="BK8640"/>
      <c r="BL8640"/>
      <c r="BM8640"/>
      <c r="BN8640"/>
      <c r="BO8640"/>
      <c r="BP8640"/>
      <c r="BQ8640"/>
      <c r="BR8640"/>
      <c r="BS8640"/>
      <c r="BT8640"/>
      <c r="BU8640"/>
      <c r="BV8640"/>
      <c r="BW8640"/>
      <c r="BX8640"/>
      <c r="BY8640"/>
      <c r="BZ8640"/>
      <c r="CA8640"/>
      <c r="CB8640"/>
      <c r="CC8640"/>
      <c r="CD8640"/>
      <c r="CE8640"/>
      <c r="CF8640"/>
      <c r="CG8640"/>
      <c r="CH8640"/>
      <c r="CI8640"/>
      <c r="CJ8640"/>
    </row>
    <row r="8641" spans="39:88" x14ac:dyDescent="0.3"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  <c r="BF8641"/>
      <c r="BG8641"/>
      <c r="BH8641"/>
      <c r="BI8641"/>
      <c r="BJ8641"/>
      <c r="BK8641"/>
      <c r="BL8641"/>
      <c r="BM8641"/>
      <c r="BN8641"/>
      <c r="BO8641"/>
      <c r="BP8641"/>
      <c r="BQ8641"/>
      <c r="BR8641"/>
      <c r="BS8641"/>
      <c r="BT8641"/>
      <c r="BU8641"/>
      <c r="BV8641"/>
      <c r="BW8641"/>
      <c r="BX8641"/>
      <c r="BY8641"/>
      <c r="BZ8641"/>
      <c r="CA8641"/>
      <c r="CB8641"/>
      <c r="CC8641"/>
      <c r="CD8641"/>
      <c r="CE8641"/>
      <c r="CF8641"/>
      <c r="CG8641"/>
      <c r="CH8641"/>
      <c r="CI8641"/>
      <c r="CJ8641"/>
    </row>
    <row r="8642" spans="39:88" x14ac:dyDescent="0.3"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  <c r="BF8642"/>
      <c r="BG8642"/>
      <c r="BH8642"/>
      <c r="BI8642"/>
      <c r="BJ8642"/>
      <c r="BK8642"/>
      <c r="BL8642"/>
      <c r="BM8642"/>
      <c r="BN8642"/>
      <c r="BO8642"/>
      <c r="BP8642"/>
      <c r="BQ8642"/>
      <c r="BR8642"/>
      <c r="BS8642"/>
      <c r="BT8642"/>
      <c r="BU8642"/>
      <c r="BV8642"/>
      <c r="BW8642"/>
      <c r="BX8642"/>
      <c r="BY8642"/>
      <c r="BZ8642"/>
      <c r="CA8642"/>
      <c r="CB8642"/>
      <c r="CC8642"/>
      <c r="CD8642"/>
      <c r="CE8642"/>
      <c r="CF8642"/>
      <c r="CG8642"/>
      <c r="CH8642"/>
      <c r="CI8642"/>
      <c r="CJ8642"/>
    </row>
    <row r="8643" spans="39:88" x14ac:dyDescent="0.3"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  <c r="BF8643"/>
      <c r="BG8643"/>
      <c r="BH8643"/>
      <c r="BI8643"/>
      <c r="BJ8643"/>
      <c r="BK8643"/>
      <c r="BL8643"/>
      <c r="BM8643"/>
      <c r="BN8643"/>
      <c r="BO8643"/>
      <c r="BP8643"/>
      <c r="BQ8643"/>
      <c r="BR8643"/>
      <c r="BS8643"/>
      <c r="BT8643"/>
      <c r="BU8643"/>
      <c r="BV8643"/>
      <c r="BW8643"/>
      <c r="BX8643"/>
      <c r="BY8643"/>
      <c r="BZ8643"/>
      <c r="CA8643"/>
      <c r="CB8643"/>
      <c r="CC8643"/>
      <c r="CD8643"/>
      <c r="CE8643"/>
      <c r="CF8643"/>
      <c r="CG8643"/>
      <c r="CH8643"/>
      <c r="CI8643"/>
      <c r="CJ8643"/>
    </row>
    <row r="8644" spans="39:88" x14ac:dyDescent="0.3"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  <c r="BF8644"/>
      <c r="BG8644"/>
      <c r="BH8644"/>
      <c r="BI8644"/>
      <c r="BJ8644"/>
      <c r="BK8644"/>
      <c r="BL8644"/>
      <c r="BM8644"/>
      <c r="BN8644"/>
      <c r="BO8644"/>
      <c r="BP8644"/>
      <c r="BQ8644"/>
      <c r="BR8644"/>
      <c r="BS8644"/>
      <c r="BT8644"/>
      <c r="BU8644"/>
      <c r="BV8644"/>
      <c r="BW8644"/>
      <c r="BX8644"/>
      <c r="BY8644"/>
      <c r="BZ8644"/>
      <c r="CA8644"/>
      <c r="CB8644"/>
      <c r="CC8644"/>
      <c r="CD8644"/>
      <c r="CE8644"/>
      <c r="CF8644"/>
      <c r="CG8644"/>
      <c r="CH8644"/>
      <c r="CI8644"/>
      <c r="CJ8644"/>
    </row>
    <row r="8645" spans="39:88" x14ac:dyDescent="0.3"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  <c r="BF8645"/>
      <c r="BG8645"/>
      <c r="BH8645"/>
      <c r="BI8645"/>
      <c r="BJ8645"/>
      <c r="BK8645"/>
      <c r="BL8645"/>
      <c r="BM8645"/>
      <c r="BN8645"/>
      <c r="BO8645"/>
      <c r="BP8645"/>
      <c r="BQ8645"/>
      <c r="BR8645"/>
      <c r="BS8645"/>
      <c r="BT8645"/>
      <c r="BU8645"/>
      <c r="BV8645"/>
      <c r="BW8645"/>
      <c r="BX8645"/>
      <c r="BY8645"/>
      <c r="BZ8645"/>
      <c r="CA8645"/>
      <c r="CB8645"/>
      <c r="CC8645"/>
      <c r="CD8645"/>
      <c r="CE8645"/>
      <c r="CF8645"/>
      <c r="CG8645"/>
      <c r="CH8645"/>
      <c r="CI8645"/>
      <c r="CJ8645"/>
    </row>
    <row r="8646" spans="39:88" x14ac:dyDescent="0.3"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  <c r="BF8646"/>
      <c r="BG8646"/>
      <c r="BH8646"/>
      <c r="BI8646"/>
      <c r="BJ8646"/>
      <c r="BK8646"/>
      <c r="BL8646"/>
      <c r="BM8646"/>
      <c r="BN8646"/>
      <c r="BO8646"/>
      <c r="BP8646"/>
      <c r="BQ8646"/>
      <c r="BR8646"/>
      <c r="BS8646"/>
      <c r="BT8646"/>
      <c r="BU8646"/>
      <c r="BV8646"/>
      <c r="BW8646"/>
      <c r="BX8646"/>
      <c r="BY8646"/>
      <c r="BZ8646"/>
      <c r="CA8646"/>
      <c r="CB8646"/>
      <c r="CC8646"/>
      <c r="CD8646"/>
      <c r="CE8646"/>
      <c r="CF8646"/>
      <c r="CG8646"/>
      <c r="CH8646"/>
      <c r="CI8646"/>
      <c r="CJ8646"/>
    </row>
    <row r="8647" spans="39:88" x14ac:dyDescent="0.3"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  <c r="BF8647"/>
      <c r="BG8647"/>
      <c r="BH8647"/>
      <c r="BI8647"/>
      <c r="BJ8647"/>
      <c r="BK8647"/>
      <c r="BL8647"/>
      <c r="BM8647"/>
      <c r="BN8647"/>
      <c r="BO8647"/>
      <c r="BP8647"/>
      <c r="BQ8647"/>
      <c r="BR8647"/>
      <c r="BS8647"/>
      <c r="BT8647"/>
      <c r="BU8647"/>
      <c r="BV8647"/>
      <c r="BW8647"/>
      <c r="BX8647"/>
      <c r="BY8647"/>
      <c r="BZ8647"/>
      <c r="CA8647"/>
      <c r="CB8647"/>
      <c r="CC8647"/>
      <c r="CD8647"/>
      <c r="CE8647"/>
      <c r="CF8647"/>
      <c r="CG8647"/>
      <c r="CH8647"/>
      <c r="CI8647"/>
      <c r="CJ8647"/>
    </row>
    <row r="8648" spans="39:88" x14ac:dyDescent="0.3"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  <c r="BF8648"/>
      <c r="BG8648"/>
      <c r="BH8648"/>
      <c r="BI8648"/>
      <c r="BJ8648"/>
      <c r="BK8648"/>
      <c r="BL8648"/>
      <c r="BM8648"/>
      <c r="BN8648"/>
      <c r="BO8648"/>
      <c r="BP8648"/>
      <c r="BQ8648"/>
      <c r="BR8648"/>
      <c r="BS8648"/>
      <c r="BT8648"/>
      <c r="BU8648"/>
      <c r="BV8648"/>
      <c r="BW8648"/>
      <c r="BX8648"/>
      <c r="BY8648"/>
      <c r="BZ8648"/>
      <c r="CA8648"/>
      <c r="CB8648"/>
      <c r="CC8648"/>
      <c r="CD8648"/>
      <c r="CE8648"/>
      <c r="CF8648"/>
      <c r="CG8648"/>
      <c r="CH8648"/>
      <c r="CI8648"/>
      <c r="CJ8648"/>
    </row>
    <row r="8649" spans="39:88" x14ac:dyDescent="0.3"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  <c r="BF8649"/>
      <c r="BG8649"/>
      <c r="BH8649"/>
      <c r="BI8649"/>
      <c r="BJ8649"/>
      <c r="BK8649"/>
      <c r="BL8649"/>
      <c r="BM8649"/>
      <c r="BN8649"/>
      <c r="BO8649"/>
      <c r="BP8649"/>
      <c r="BQ8649"/>
      <c r="BR8649"/>
      <c r="BS8649"/>
      <c r="BT8649"/>
      <c r="BU8649"/>
      <c r="BV8649"/>
      <c r="BW8649"/>
      <c r="BX8649"/>
      <c r="BY8649"/>
      <c r="BZ8649"/>
      <c r="CA8649"/>
      <c r="CB8649"/>
      <c r="CC8649"/>
      <c r="CD8649"/>
      <c r="CE8649"/>
      <c r="CF8649"/>
      <c r="CG8649"/>
      <c r="CH8649"/>
      <c r="CI8649"/>
      <c r="CJ8649"/>
    </row>
    <row r="8650" spans="39:88" x14ac:dyDescent="0.3"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  <c r="BF8650"/>
      <c r="BG8650"/>
      <c r="BH8650"/>
      <c r="BI8650"/>
      <c r="BJ8650"/>
      <c r="BK8650"/>
      <c r="BL8650"/>
      <c r="BM8650"/>
      <c r="BN8650"/>
      <c r="BO8650"/>
      <c r="BP8650"/>
      <c r="BQ8650"/>
      <c r="BR8650"/>
      <c r="BS8650"/>
      <c r="BT8650"/>
      <c r="BU8650"/>
      <c r="BV8650"/>
      <c r="BW8650"/>
      <c r="BX8650"/>
      <c r="BY8650"/>
      <c r="BZ8650"/>
      <c r="CA8650"/>
      <c r="CB8650"/>
      <c r="CC8650"/>
      <c r="CD8650"/>
      <c r="CE8650"/>
      <c r="CF8650"/>
      <c r="CG8650"/>
      <c r="CH8650"/>
      <c r="CI8650"/>
      <c r="CJ8650"/>
    </row>
    <row r="8651" spans="39:88" x14ac:dyDescent="0.3"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  <c r="BF8651"/>
      <c r="BG8651"/>
      <c r="BH8651"/>
      <c r="BI8651"/>
      <c r="BJ8651"/>
      <c r="BK8651"/>
      <c r="BL8651"/>
      <c r="BM8651"/>
      <c r="BN8651"/>
      <c r="BO8651"/>
      <c r="BP8651"/>
      <c r="BQ8651"/>
      <c r="BR8651"/>
      <c r="BS8651"/>
      <c r="BT8651"/>
      <c r="BU8651"/>
      <c r="BV8651"/>
      <c r="BW8651"/>
      <c r="BX8651"/>
      <c r="BY8651"/>
      <c r="BZ8651"/>
      <c r="CA8651"/>
      <c r="CB8651"/>
      <c r="CC8651"/>
      <c r="CD8651"/>
      <c r="CE8651"/>
      <c r="CF8651"/>
      <c r="CG8651"/>
      <c r="CH8651"/>
      <c r="CI8651"/>
      <c r="CJ8651"/>
    </row>
    <row r="8652" spans="39:88" x14ac:dyDescent="0.3"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  <c r="BF8652"/>
      <c r="BG8652"/>
      <c r="BH8652"/>
      <c r="BI8652"/>
      <c r="BJ8652"/>
      <c r="BK8652"/>
      <c r="BL8652"/>
      <c r="BM8652"/>
      <c r="BN8652"/>
      <c r="BO8652"/>
      <c r="BP8652"/>
      <c r="BQ8652"/>
      <c r="BR8652"/>
      <c r="BS8652"/>
      <c r="BT8652"/>
      <c r="BU8652"/>
      <c r="BV8652"/>
      <c r="BW8652"/>
      <c r="BX8652"/>
      <c r="BY8652"/>
      <c r="BZ8652"/>
      <c r="CA8652"/>
      <c r="CB8652"/>
      <c r="CC8652"/>
      <c r="CD8652"/>
      <c r="CE8652"/>
      <c r="CF8652"/>
      <c r="CG8652"/>
      <c r="CH8652"/>
      <c r="CI8652"/>
      <c r="CJ8652"/>
    </row>
    <row r="8653" spans="39:88" x14ac:dyDescent="0.3"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  <c r="BF8653"/>
      <c r="BG8653"/>
      <c r="BH8653"/>
      <c r="BI8653"/>
      <c r="BJ8653"/>
      <c r="BK8653"/>
      <c r="BL8653"/>
      <c r="BM8653"/>
      <c r="BN8653"/>
      <c r="BO8653"/>
      <c r="BP8653"/>
      <c r="BQ8653"/>
      <c r="BR8653"/>
      <c r="BS8653"/>
      <c r="BT8653"/>
      <c r="BU8653"/>
      <c r="BV8653"/>
      <c r="BW8653"/>
      <c r="BX8653"/>
      <c r="BY8653"/>
      <c r="BZ8653"/>
      <c r="CA8653"/>
      <c r="CB8653"/>
      <c r="CC8653"/>
      <c r="CD8653"/>
      <c r="CE8653"/>
      <c r="CF8653"/>
      <c r="CG8653"/>
      <c r="CH8653"/>
      <c r="CI8653"/>
      <c r="CJ8653"/>
    </row>
    <row r="8654" spans="39:88" x14ac:dyDescent="0.3"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  <c r="BF8654"/>
      <c r="BG8654"/>
      <c r="BH8654"/>
      <c r="BI8654"/>
      <c r="BJ8654"/>
      <c r="BK8654"/>
      <c r="BL8654"/>
      <c r="BM8654"/>
      <c r="BN8654"/>
      <c r="BO8654"/>
      <c r="BP8654"/>
      <c r="BQ8654"/>
      <c r="BR8654"/>
      <c r="BS8654"/>
      <c r="BT8654"/>
      <c r="BU8654"/>
      <c r="BV8654"/>
      <c r="BW8654"/>
      <c r="BX8654"/>
      <c r="BY8654"/>
      <c r="BZ8654"/>
      <c r="CA8654"/>
      <c r="CB8654"/>
      <c r="CC8654"/>
      <c r="CD8654"/>
      <c r="CE8654"/>
      <c r="CF8654"/>
      <c r="CG8654"/>
      <c r="CH8654"/>
      <c r="CI8654"/>
      <c r="CJ8654"/>
    </row>
    <row r="8655" spans="39:88" x14ac:dyDescent="0.3"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  <c r="BF8655"/>
      <c r="BG8655"/>
      <c r="BH8655"/>
      <c r="BI8655"/>
      <c r="BJ8655"/>
      <c r="BK8655"/>
      <c r="BL8655"/>
      <c r="BM8655"/>
      <c r="BN8655"/>
      <c r="BO8655"/>
      <c r="BP8655"/>
      <c r="BQ8655"/>
      <c r="BR8655"/>
      <c r="BS8655"/>
      <c r="BT8655"/>
      <c r="BU8655"/>
      <c r="BV8655"/>
      <c r="BW8655"/>
      <c r="BX8655"/>
      <c r="BY8655"/>
      <c r="BZ8655"/>
      <c r="CA8655"/>
      <c r="CB8655"/>
      <c r="CC8655"/>
      <c r="CD8655"/>
      <c r="CE8655"/>
      <c r="CF8655"/>
      <c r="CG8655"/>
      <c r="CH8655"/>
      <c r="CI8655"/>
      <c r="CJ8655"/>
    </row>
    <row r="8656" spans="39:88" x14ac:dyDescent="0.3"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  <c r="BF8656"/>
      <c r="BG8656"/>
      <c r="BH8656"/>
      <c r="BI8656"/>
      <c r="BJ8656"/>
      <c r="BK8656"/>
      <c r="BL8656"/>
      <c r="BM8656"/>
      <c r="BN8656"/>
      <c r="BO8656"/>
      <c r="BP8656"/>
      <c r="BQ8656"/>
      <c r="BR8656"/>
      <c r="BS8656"/>
      <c r="BT8656"/>
      <c r="BU8656"/>
      <c r="BV8656"/>
      <c r="BW8656"/>
      <c r="BX8656"/>
      <c r="BY8656"/>
      <c r="BZ8656"/>
      <c r="CA8656"/>
      <c r="CB8656"/>
      <c r="CC8656"/>
      <c r="CD8656"/>
      <c r="CE8656"/>
      <c r="CF8656"/>
      <c r="CG8656"/>
      <c r="CH8656"/>
      <c r="CI8656"/>
      <c r="CJ8656"/>
    </row>
    <row r="8657" spans="39:88" x14ac:dyDescent="0.3"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  <c r="BF8657"/>
      <c r="BG8657"/>
      <c r="BH8657"/>
      <c r="BI8657"/>
      <c r="BJ8657"/>
      <c r="BK8657"/>
      <c r="BL8657"/>
      <c r="BM8657"/>
      <c r="BN8657"/>
      <c r="BO8657"/>
      <c r="BP8657"/>
      <c r="BQ8657"/>
      <c r="BR8657"/>
      <c r="BS8657"/>
      <c r="BT8657"/>
      <c r="BU8657"/>
      <c r="BV8657"/>
      <c r="BW8657"/>
      <c r="BX8657"/>
      <c r="BY8657"/>
      <c r="BZ8657"/>
      <c r="CA8657"/>
      <c r="CB8657"/>
      <c r="CC8657"/>
      <c r="CD8657"/>
      <c r="CE8657"/>
      <c r="CF8657"/>
      <c r="CG8657"/>
      <c r="CH8657"/>
      <c r="CI8657"/>
      <c r="CJ8657"/>
    </row>
    <row r="8658" spans="39:88" x14ac:dyDescent="0.3"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  <c r="BF8658"/>
      <c r="BG8658"/>
      <c r="BH8658"/>
      <c r="BI8658"/>
      <c r="BJ8658"/>
      <c r="BK8658"/>
      <c r="BL8658"/>
      <c r="BM8658"/>
      <c r="BN8658"/>
      <c r="BO8658"/>
      <c r="BP8658"/>
      <c r="BQ8658"/>
      <c r="BR8658"/>
      <c r="BS8658"/>
      <c r="BT8658"/>
      <c r="BU8658"/>
      <c r="BV8658"/>
      <c r="BW8658"/>
      <c r="BX8658"/>
      <c r="BY8658"/>
      <c r="BZ8658"/>
      <c r="CA8658"/>
      <c r="CB8658"/>
      <c r="CC8658"/>
      <c r="CD8658"/>
      <c r="CE8658"/>
      <c r="CF8658"/>
      <c r="CG8658"/>
      <c r="CH8658"/>
      <c r="CI8658"/>
      <c r="CJ8658"/>
    </row>
    <row r="8659" spans="39:88" x14ac:dyDescent="0.3"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  <c r="BF8659"/>
      <c r="BG8659"/>
      <c r="BH8659"/>
      <c r="BI8659"/>
      <c r="BJ8659"/>
      <c r="BK8659"/>
      <c r="BL8659"/>
      <c r="BM8659"/>
      <c r="BN8659"/>
      <c r="BO8659"/>
      <c r="BP8659"/>
      <c r="BQ8659"/>
      <c r="BR8659"/>
      <c r="BS8659"/>
      <c r="BT8659"/>
      <c r="BU8659"/>
      <c r="BV8659"/>
      <c r="BW8659"/>
      <c r="BX8659"/>
      <c r="BY8659"/>
      <c r="BZ8659"/>
      <c r="CA8659"/>
      <c r="CB8659"/>
      <c r="CC8659"/>
      <c r="CD8659"/>
      <c r="CE8659"/>
      <c r="CF8659"/>
      <c r="CG8659"/>
      <c r="CH8659"/>
      <c r="CI8659"/>
      <c r="CJ8659"/>
    </row>
    <row r="8660" spans="39:88" x14ac:dyDescent="0.3"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  <c r="BF8660"/>
      <c r="BG8660"/>
      <c r="BH8660"/>
      <c r="BI8660"/>
      <c r="BJ8660"/>
      <c r="BK8660"/>
      <c r="BL8660"/>
      <c r="BM8660"/>
      <c r="BN8660"/>
      <c r="BO8660"/>
      <c r="BP8660"/>
      <c r="BQ8660"/>
      <c r="BR8660"/>
      <c r="BS8660"/>
      <c r="BT8660"/>
      <c r="BU8660"/>
      <c r="BV8660"/>
      <c r="BW8660"/>
      <c r="BX8660"/>
      <c r="BY8660"/>
      <c r="BZ8660"/>
      <c r="CA8660"/>
      <c r="CB8660"/>
      <c r="CC8660"/>
      <c r="CD8660"/>
      <c r="CE8660"/>
      <c r="CF8660"/>
      <c r="CG8660"/>
      <c r="CH8660"/>
      <c r="CI8660"/>
      <c r="CJ8660"/>
    </row>
    <row r="8661" spans="39:88" x14ac:dyDescent="0.3"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  <c r="BF8661"/>
      <c r="BG8661"/>
      <c r="BH8661"/>
      <c r="BI8661"/>
      <c r="BJ8661"/>
      <c r="BK8661"/>
      <c r="BL8661"/>
      <c r="BM8661"/>
      <c r="BN8661"/>
      <c r="BO8661"/>
      <c r="BP8661"/>
      <c r="BQ8661"/>
      <c r="BR8661"/>
      <c r="BS8661"/>
      <c r="BT8661"/>
      <c r="BU8661"/>
      <c r="BV8661"/>
      <c r="BW8661"/>
      <c r="BX8661"/>
      <c r="BY8661"/>
      <c r="BZ8661"/>
      <c r="CA8661"/>
      <c r="CB8661"/>
      <c r="CC8661"/>
      <c r="CD8661"/>
      <c r="CE8661"/>
      <c r="CF8661"/>
      <c r="CG8661"/>
      <c r="CH8661"/>
      <c r="CI8661"/>
      <c r="CJ8661"/>
    </row>
    <row r="8662" spans="39:88" x14ac:dyDescent="0.3"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  <c r="BF8662"/>
      <c r="BG8662"/>
      <c r="BH8662"/>
      <c r="BI8662"/>
      <c r="BJ8662"/>
      <c r="BK8662"/>
      <c r="BL8662"/>
      <c r="BM8662"/>
      <c r="BN8662"/>
      <c r="BO8662"/>
      <c r="BP8662"/>
      <c r="BQ8662"/>
      <c r="BR8662"/>
      <c r="BS8662"/>
      <c r="BT8662"/>
      <c r="BU8662"/>
      <c r="BV8662"/>
      <c r="BW8662"/>
      <c r="BX8662"/>
      <c r="BY8662"/>
      <c r="BZ8662"/>
      <c r="CA8662"/>
      <c r="CB8662"/>
      <c r="CC8662"/>
      <c r="CD8662"/>
      <c r="CE8662"/>
      <c r="CF8662"/>
      <c r="CG8662"/>
      <c r="CH8662"/>
      <c r="CI8662"/>
      <c r="CJ8662"/>
    </row>
    <row r="8663" spans="39:88" x14ac:dyDescent="0.3"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  <c r="BF8663"/>
      <c r="BG8663"/>
      <c r="BH8663"/>
      <c r="BI8663"/>
      <c r="BJ8663"/>
      <c r="BK8663"/>
      <c r="BL8663"/>
      <c r="BM8663"/>
      <c r="BN8663"/>
      <c r="BO8663"/>
      <c r="BP8663"/>
      <c r="BQ8663"/>
      <c r="BR8663"/>
      <c r="BS8663"/>
      <c r="BT8663"/>
      <c r="BU8663"/>
      <c r="BV8663"/>
      <c r="BW8663"/>
      <c r="BX8663"/>
      <c r="BY8663"/>
      <c r="BZ8663"/>
      <c r="CA8663"/>
      <c r="CB8663"/>
      <c r="CC8663"/>
      <c r="CD8663"/>
      <c r="CE8663"/>
      <c r="CF8663"/>
      <c r="CG8663"/>
      <c r="CH8663"/>
      <c r="CI8663"/>
      <c r="CJ8663"/>
    </row>
    <row r="8664" spans="39:88" x14ac:dyDescent="0.3"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  <c r="BF8664"/>
      <c r="BG8664"/>
      <c r="BH8664"/>
      <c r="BI8664"/>
      <c r="BJ8664"/>
      <c r="BK8664"/>
      <c r="BL8664"/>
      <c r="BM8664"/>
      <c r="BN8664"/>
      <c r="BO8664"/>
      <c r="BP8664"/>
      <c r="BQ8664"/>
      <c r="BR8664"/>
      <c r="BS8664"/>
      <c r="BT8664"/>
      <c r="BU8664"/>
      <c r="BV8664"/>
      <c r="BW8664"/>
      <c r="BX8664"/>
      <c r="BY8664"/>
      <c r="BZ8664"/>
      <c r="CA8664"/>
      <c r="CB8664"/>
      <c r="CC8664"/>
      <c r="CD8664"/>
      <c r="CE8664"/>
      <c r="CF8664"/>
      <c r="CG8664"/>
      <c r="CH8664"/>
      <c r="CI8664"/>
      <c r="CJ8664"/>
    </row>
    <row r="8665" spans="39:88" x14ac:dyDescent="0.3"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  <c r="BF8665"/>
      <c r="BG8665"/>
      <c r="BH8665"/>
      <c r="BI8665"/>
      <c r="BJ8665"/>
      <c r="BK8665"/>
      <c r="BL8665"/>
      <c r="BM8665"/>
      <c r="BN8665"/>
      <c r="BO8665"/>
      <c r="BP8665"/>
      <c r="BQ8665"/>
      <c r="BR8665"/>
      <c r="BS8665"/>
      <c r="BT8665"/>
      <c r="BU8665"/>
      <c r="BV8665"/>
      <c r="BW8665"/>
      <c r="BX8665"/>
      <c r="BY8665"/>
      <c r="BZ8665"/>
      <c r="CA8665"/>
      <c r="CB8665"/>
      <c r="CC8665"/>
      <c r="CD8665"/>
      <c r="CE8665"/>
      <c r="CF8665"/>
      <c r="CG8665"/>
      <c r="CH8665"/>
      <c r="CI8665"/>
      <c r="CJ8665"/>
    </row>
    <row r="8666" spans="39:88" x14ac:dyDescent="0.3"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  <c r="BF8666"/>
      <c r="BG8666"/>
      <c r="BH8666"/>
      <c r="BI8666"/>
      <c r="BJ8666"/>
      <c r="BK8666"/>
      <c r="BL8666"/>
      <c r="BM8666"/>
      <c r="BN8666"/>
      <c r="BO8666"/>
      <c r="BP8666"/>
      <c r="BQ8666"/>
      <c r="BR8666"/>
      <c r="BS8666"/>
      <c r="BT8666"/>
      <c r="BU8666"/>
      <c r="BV8666"/>
      <c r="BW8666"/>
      <c r="BX8666"/>
      <c r="BY8666"/>
      <c r="BZ8666"/>
      <c r="CA8666"/>
      <c r="CB8666"/>
      <c r="CC8666"/>
      <c r="CD8666"/>
      <c r="CE8666"/>
      <c r="CF8666"/>
      <c r="CG8666"/>
      <c r="CH8666"/>
      <c r="CI8666"/>
      <c r="CJ8666"/>
    </row>
    <row r="8667" spans="39:88" x14ac:dyDescent="0.3"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  <c r="BF8667"/>
      <c r="BG8667"/>
      <c r="BH8667"/>
      <c r="BI8667"/>
      <c r="BJ8667"/>
      <c r="BK8667"/>
      <c r="BL8667"/>
      <c r="BM8667"/>
      <c r="BN8667"/>
      <c r="BO8667"/>
      <c r="BP8667"/>
      <c r="BQ8667"/>
      <c r="BR8667"/>
      <c r="BS8667"/>
      <c r="BT8667"/>
      <c r="BU8667"/>
      <c r="BV8667"/>
      <c r="BW8667"/>
      <c r="BX8667"/>
      <c r="BY8667"/>
      <c r="BZ8667"/>
      <c r="CA8667"/>
      <c r="CB8667"/>
      <c r="CC8667"/>
      <c r="CD8667"/>
      <c r="CE8667"/>
      <c r="CF8667"/>
      <c r="CG8667"/>
      <c r="CH8667"/>
      <c r="CI8667"/>
      <c r="CJ8667"/>
    </row>
    <row r="8668" spans="39:88" x14ac:dyDescent="0.3"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  <c r="BF8668"/>
      <c r="BG8668"/>
      <c r="BH8668"/>
      <c r="BI8668"/>
      <c r="BJ8668"/>
      <c r="BK8668"/>
      <c r="BL8668"/>
      <c r="BM8668"/>
      <c r="BN8668"/>
      <c r="BO8668"/>
      <c r="BP8668"/>
      <c r="BQ8668"/>
      <c r="BR8668"/>
      <c r="BS8668"/>
      <c r="BT8668"/>
      <c r="BU8668"/>
      <c r="BV8668"/>
      <c r="BW8668"/>
      <c r="BX8668"/>
      <c r="BY8668"/>
      <c r="BZ8668"/>
      <c r="CA8668"/>
      <c r="CB8668"/>
      <c r="CC8668"/>
      <c r="CD8668"/>
      <c r="CE8668"/>
      <c r="CF8668"/>
      <c r="CG8668"/>
      <c r="CH8668"/>
      <c r="CI8668"/>
      <c r="CJ8668"/>
    </row>
    <row r="8669" spans="39:88" x14ac:dyDescent="0.3"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  <c r="BF8669"/>
      <c r="BG8669"/>
      <c r="BH8669"/>
      <c r="BI8669"/>
      <c r="BJ8669"/>
      <c r="BK8669"/>
      <c r="BL8669"/>
      <c r="BM8669"/>
      <c r="BN8669"/>
      <c r="BO8669"/>
      <c r="BP8669"/>
      <c r="BQ8669"/>
      <c r="BR8669"/>
      <c r="BS8669"/>
      <c r="BT8669"/>
      <c r="BU8669"/>
      <c r="BV8669"/>
      <c r="BW8669"/>
      <c r="BX8669"/>
      <c r="BY8669"/>
      <c r="BZ8669"/>
      <c r="CA8669"/>
      <c r="CB8669"/>
      <c r="CC8669"/>
      <c r="CD8669"/>
      <c r="CE8669"/>
      <c r="CF8669"/>
      <c r="CG8669"/>
      <c r="CH8669"/>
      <c r="CI8669"/>
      <c r="CJ8669"/>
    </row>
    <row r="8670" spans="39:88" x14ac:dyDescent="0.3"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  <c r="BF8670"/>
      <c r="BG8670"/>
      <c r="BH8670"/>
      <c r="BI8670"/>
      <c r="BJ8670"/>
      <c r="BK8670"/>
      <c r="BL8670"/>
      <c r="BM8670"/>
      <c r="BN8670"/>
      <c r="BO8670"/>
      <c r="BP8670"/>
      <c r="BQ8670"/>
      <c r="BR8670"/>
      <c r="BS8670"/>
      <c r="BT8670"/>
      <c r="BU8670"/>
      <c r="BV8670"/>
      <c r="BW8670"/>
      <c r="BX8670"/>
      <c r="BY8670"/>
      <c r="BZ8670"/>
      <c r="CA8670"/>
      <c r="CB8670"/>
      <c r="CC8670"/>
      <c r="CD8670"/>
      <c r="CE8670"/>
      <c r="CF8670"/>
      <c r="CG8670"/>
      <c r="CH8670"/>
      <c r="CI8670"/>
      <c r="CJ8670"/>
    </row>
    <row r="8671" spans="39:88" x14ac:dyDescent="0.3"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  <c r="BF8671"/>
      <c r="BG8671"/>
      <c r="BH8671"/>
      <c r="BI8671"/>
      <c r="BJ8671"/>
      <c r="BK8671"/>
      <c r="BL8671"/>
      <c r="BM8671"/>
      <c r="BN8671"/>
      <c r="BO8671"/>
      <c r="BP8671"/>
      <c r="BQ8671"/>
      <c r="BR8671"/>
      <c r="BS8671"/>
      <c r="BT8671"/>
      <c r="BU8671"/>
      <c r="BV8671"/>
      <c r="BW8671"/>
      <c r="BX8671"/>
      <c r="BY8671"/>
      <c r="BZ8671"/>
      <c r="CA8671"/>
      <c r="CB8671"/>
      <c r="CC8671"/>
      <c r="CD8671"/>
      <c r="CE8671"/>
      <c r="CF8671"/>
      <c r="CG8671"/>
      <c r="CH8671"/>
      <c r="CI8671"/>
      <c r="CJ8671"/>
    </row>
    <row r="8672" spans="39:88" x14ac:dyDescent="0.3"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  <c r="BF8672"/>
      <c r="BG8672"/>
      <c r="BH8672"/>
      <c r="BI8672"/>
      <c r="BJ8672"/>
      <c r="BK8672"/>
      <c r="BL8672"/>
      <c r="BM8672"/>
      <c r="BN8672"/>
      <c r="BO8672"/>
      <c r="BP8672"/>
      <c r="BQ8672"/>
      <c r="BR8672"/>
      <c r="BS8672"/>
      <c r="BT8672"/>
      <c r="BU8672"/>
      <c r="BV8672"/>
      <c r="BW8672"/>
      <c r="BX8672"/>
      <c r="BY8672"/>
      <c r="BZ8672"/>
      <c r="CA8672"/>
      <c r="CB8672"/>
      <c r="CC8672"/>
      <c r="CD8672"/>
      <c r="CE8672"/>
      <c r="CF8672"/>
      <c r="CG8672"/>
      <c r="CH8672"/>
      <c r="CI8672"/>
      <c r="CJ8672"/>
    </row>
    <row r="8673" spans="39:88" x14ac:dyDescent="0.3"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  <c r="BF8673"/>
      <c r="BG8673"/>
      <c r="BH8673"/>
      <c r="BI8673"/>
      <c r="BJ8673"/>
      <c r="BK8673"/>
      <c r="BL8673"/>
      <c r="BM8673"/>
      <c r="BN8673"/>
      <c r="BO8673"/>
      <c r="BP8673"/>
      <c r="BQ8673"/>
      <c r="BR8673"/>
      <c r="BS8673"/>
      <c r="BT8673"/>
      <c r="BU8673"/>
      <c r="BV8673"/>
      <c r="BW8673"/>
      <c r="BX8673"/>
      <c r="BY8673"/>
      <c r="BZ8673"/>
      <c r="CA8673"/>
      <c r="CB8673"/>
      <c r="CC8673"/>
      <c r="CD8673"/>
      <c r="CE8673"/>
      <c r="CF8673"/>
      <c r="CG8673"/>
      <c r="CH8673"/>
      <c r="CI8673"/>
      <c r="CJ8673"/>
    </row>
    <row r="8674" spans="39:88" x14ac:dyDescent="0.3"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  <c r="BF8674"/>
      <c r="BG8674"/>
      <c r="BH8674"/>
      <c r="BI8674"/>
      <c r="BJ8674"/>
      <c r="BK8674"/>
      <c r="BL8674"/>
      <c r="BM8674"/>
      <c r="BN8674"/>
      <c r="BO8674"/>
      <c r="BP8674"/>
      <c r="BQ8674"/>
      <c r="BR8674"/>
      <c r="BS8674"/>
      <c r="BT8674"/>
      <c r="BU8674"/>
      <c r="BV8674"/>
      <c r="BW8674"/>
      <c r="BX8674"/>
      <c r="BY8674"/>
      <c r="BZ8674"/>
      <c r="CA8674"/>
      <c r="CB8674"/>
      <c r="CC8674"/>
      <c r="CD8674"/>
      <c r="CE8674"/>
      <c r="CF8674"/>
      <c r="CG8674"/>
      <c r="CH8674"/>
      <c r="CI8674"/>
      <c r="CJ8674"/>
    </row>
    <row r="8675" spans="39:88" x14ac:dyDescent="0.3"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  <c r="BF8675"/>
      <c r="BG8675"/>
      <c r="BH8675"/>
      <c r="BI8675"/>
      <c r="BJ8675"/>
      <c r="BK8675"/>
      <c r="BL8675"/>
      <c r="BM8675"/>
      <c r="BN8675"/>
      <c r="BO8675"/>
      <c r="BP8675"/>
      <c r="BQ8675"/>
      <c r="BR8675"/>
      <c r="BS8675"/>
      <c r="BT8675"/>
      <c r="BU8675"/>
      <c r="BV8675"/>
      <c r="BW8675"/>
      <c r="BX8675"/>
      <c r="BY8675"/>
      <c r="BZ8675"/>
      <c r="CA8675"/>
      <c r="CB8675"/>
      <c r="CC8675"/>
      <c r="CD8675"/>
      <c r="CE8675"/>
      <c r="CF8675"/>
      <c r="CG8675"/>
      <c r="CH8675"/>
      <c r="CI8675"/>
      <c r="CJ8675"/>
    </row>
    <row r="8676" spans="39:88" x14ac:dyDescent="0.3"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  <c r="BF8676"/>
      <c r="BG8676"/>
      <c r="BH8676"/>
      <c r="BI8676"/>
      <c r="BJ8676"/>
      <c r="BK8676"/>
      <c r="BL8676"/>
      <c r="BM8676"/>
      <c r="BN8676"/>
      <c r="BO8676"/>
      <c r="BP8676"/>
      <c r="BQ8676"/>
      <c r="BR8676"/>
      <c r="BS8676"/>
      <c r="BT8676"/>
      <c r="BU8676"/>
      <c r="BV8676"/>
      <c r="BW8676"/>
      <c r="BX8676"/>
      <c r="BY8676"/>
      <c r="BZ8676"/>
      <c r="CA8676"/>
      <c r="CB8676"/>
      <c r="CC8676"/>
      <c r="CD8676"/>
      <c r="CE8676"/>
      <c r="CF8676"/>
      <c r="CG8676"/>
      <c r="CH8676"/>
      <c r="CI8676"/>
      <c r="CJ8676"/>
    </row>
    <row r="8677" spans="39:88" x14ac:dyDescent="0.3"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  <c r="BF8677"/>
      <c r="BG8677"/>
      <c r="BH8677"/>
      <c r="BI8677"/>
      <c r="BJ8677"/>
      <c r="BK8677"/>
      <c r="BL8677"/>
      <c r="BM8677"/>
      <c r="BN8677"/>
      <c r="BO8677"/>
      <c r="BP8677"/>
      <c r="BQ8677"/>
      <c r="BR8677"/>
      <c r="BS8677"/>
      <c r="BT8677"/>
      <c r="BU8677"/>
      <c r="BV8677"/>
      <c r="BW8677"/>
      <c r="BX8677"/>
      <c r="BY8677"/>
      <c r="BZ8677"/>
      <c r="CA8677"/>
      <c r="CB8677"/>
      <c r="CC8677"/>
      <c r="CD8677"/>
      <c r="CE8677"/>
      <c r="CF8677"/>
      <c r="CG8677"/>
      <c r="CH8677"/>
      <c r="CI8677"/>
      <c r="CJ8677"/>
    </row>
    <row r="8678" spans="39:88" x14ac:dyDescent="0.3"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  <c r="BF8678"/>
      <c r="BG8678"/>
      <c r="BH8678"/>
      <c r="BI8678"/>
      <c r="BJ8678"/>
      <c r="BK8678"/>
      <c r="BL8678"/>
      <c r="BM8678"/>
      <c r="BN8678"/>
      <c r="BO8678"/>
      <c r="BP8678"/>
      <c r="BQ8678"/>
      <c r="BR8678"/>
      <c r="BS8678"/>
      <c r="BT8678"/>
      <c r="BU8678"/>
      <c r="BV8678"/>
      <c r="BW8678"/>
      <c r="BX8678"/>
      <c r="BY8678"/>
      <c r="BZ8678"/>
      <c r="CA8678"/>
      <c r="CB8678"/>
      <c r="CC8678"/>
      <c r="CD8678"/>
      <c r="CE8678"/>
      <c r="CF8678"/>
      <c r="CG8678"/>
      <c r="CH8678"/>
      <c r="CI8678"/>
      <c r="CJ8678"/>
    </row>
    <row r="8679" spans="39:88" x14ac:dyDescent="0.3"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  <c r="BF8679"/>
      <c r="BG8679"/>
      <c r="BH8679"/>
      <c r="BI8679"/>
      <c r="BJ8679"/>
      <c r="BK8679"/>
      <c r="BL8679"/>
      <c r="BM8679"/>
      <c r="BN8679"/>
      <c r="BO8679"/>
      <c r="BP8679"/>
      <c r="BQ8679"/>
      <c r="BR8679"/>
      <c r="BS8679"/>
      <c r="BT8679"/>
      <c r="BU8679"/>
      <c r="BV8679"/>
      <c r="BW8679"/>
      <c r="BX8679"/>
      <c r="BY8679"/>
      <c r="BZ8679"/>
      <c r="CA8679"/>
      <c r="CB8679"/>
      <c r="CC8679"/>
      <c r="CD8679"/>
      <c r="CE8679"/>
      <c r="CF8679"/>
      <c r="CG8679"/>
      <c r="CH8679"/>
      <c r="CI8679"/>
      <c r="CJ8679"/>
    </row>
    <row r="8680" spans="39:88" x14ac:dyDescent="0.3"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  <c r="BF8680"/>
      <c r="BG8680"/>
      <c r="BH8680"/>
      <c r="BI8680"/>
      <c r="BJ8680"/>
      <c r="BK8680"/>
      <c r="BL8680"/>
      <c r="BM8680"/>
      <c r="BN8680"/>
      <c r="BO8680"/>
      <c r="BP8680"/>
      <c r="BQ8680"/>
      <c r="BR8680"/>
      <c r="BS8680"/>
      <c r="BT8680"/>
      <c r="BU8680"/>
      <c r="BV8680"/>
      <c r="BW8680"/>
      <c r="BX8680"/>
      <c r="BY8680"/>
      <c r="BZ8680"/>
      <c r="CA8680"/>
      <c r="CB8680"/>
      <c r="CC8680"/>
      <c r="CD8680"/>
      <c r="CE8680"/>
      <c r="CF8680"/>
      <c r="CG8680"/>
      <c r="CH8680"/>
      <c r="CI8680"/>
      <c r="CJ8680"/>
    </row>
    <row r="8681" spans="39:88" x14ac:dyDescent="0.3"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  <c r="BF8681"/>
      <c r="BG8681"/>
      <c r="BH8681"/>
      <c r="BI8681"/>
      <c r="BJ8681"/>
      <c r="BK8681"/>
      <c r="BL8681"/>
      <c r="BM8681"/>
      <c r="BN8681"/>
      <c r="BO8681"/>
      <c r="BP8681"/>
      <c r="BQ8681"/>
      <c r="BR8681"/>
      <c r="BS8681"/>
      <c r="BT8681"/>
      <c r="BU8681"/>
      <c r="BV8681"/>
      <c r="BW8681"/>
      <c r="BX8681"/>
      <c r="BY8681"/>
      <c r="BZ8681"/>
      <c r="CA8681"/>
      <c r="CB8681"/>
      <c r="CC8681"/>
      <c r="CD8681"/>
      <c r="CE8681"/>
      <c r="CF8681"/>
      <c r="CG8681"/>
      <c r="CH8681"/>
      <c r="CI8681"/>
      <c r="CJ8681"/>
    </row>
    <row r="8682" spans="39:88" x14ac:dyDescent="0.3"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  <c r="BF8682"/>
      <c r="BG8682"/>
      <c r="BH8682"/>
      <c r="BI8682"/>
      <c r="BJ8682"/>
      <c r="BK8682"/>
      <c r="BL8682"/>
      <c r="BM8682"/>
      <c r="BN8682"/>
      <c r="BO8682"/>
      <c r="BP8682"/>
      <c r="BQ8682"/>
      <c r="BR8682"/>
      <c r="BS8682"/>
      <c r="BT8682"/>
      <c r="BU8682"/>
      <c r="BV8682"/>
      <c r="BW8682"/>
      <c r="BX8682"/>
      <c r="BY8682"/>
      <c r="BZ8682"/>
      <c r="CA8682"/>
      <c r="CB8682"/>
      <c r="CC8682"/>
      <c r="CD8682"/>
      <c r="CE8682"/>
      <c r="CF8682"/>
      <c r="CG8682"/>
      <c r="CH8682"/>
      <c r="CI8682"/>
      <c r="CJ8682"/>
    </row>
    <row r="8683" spans="39:88" x14ac:dyDescent="0.3"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  <c r="BF8683"/>
      <c r="BG8683"/>
      <c r="BH8683"/>
      <c r="BI8683"/>
      <c r="BJ8683"/>
      <c r="BK8683"/>
      <c r="BL8683"/>
      <c r="BM8683"/>
      <c r="BN8683"/>
      <c r="BO8683"/>
      <c r="BP8683"/>
      <c r="BQ8683"/>
      <c r="BR8683"/>
      <c r="BS8683"/>
      <c r="BT8683"/>
      <c r="BU8683"/>
      <c r="BV8683"/>
      <c r="BW8683"/>
      <c r="BX8683"/>
      <c r="BY8683"/>
      <c r="BZ8683"/>
      <c r="CA8683"/>
      <c r="CB8683"/>
      <c r="CC8683"/>
      <c r="CD8683"/>
      <c r="CE8683"/>
      <c r="CF8683"/>
      <c r="CG8683"/>
      <c r="CH8683"/>
      <c r="CI8683"/>
      <c r="CJ8683"/>
    </row>
    <row r="8684" spans="39:88" x14ac:dyDescent="0.3"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  <c r="BF8684"/>
      <c r="BG8684"/>
      <c r="BH8684"/>
      <c r="BI8684"/>
      <c r="BJ8684"/>
      <c r="BK8684"/>
      <c r="BL8684"/>
      <c r="BM8684"/>
      <c r="BN8684"/>
      <c r="BO8684"/>
      <c r="BP8684"/>
      <c r="BQ8684"/>
      <c r="BR8684"/>
      <c r="BS8684"/>
      <c r="BT8684"/>
      <c r="BU8684"/>
      <c r="BV8684"/>
      <c r="BW8684"/>
      <c r="BX8684"/>
      <c r="BY8684"/>
      <c r="BZ8684"/>
      <c r="CA8684"/>
      <c r="CB8684"/>
      <c r="CC8684"/>
      <c r="CD8684"/>
      <c r="CE8684"/>
      <c r="CF8684"/>
      <c r="CG8684"/>
      <c r="CH8684"/>
      <c r="CI8684"/>
      <c r="CJ8684"/>
    </row>
    <row r="8685" spans="39:88" x14ac:dyDescent="0.3"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  <c r="BF8685"/>
      <c r="BG8685"/>
      <c r="BH8685"/>
      <c r="BI8685"/>
      <c r="BJ8685"/>
      <c r="BK8685"/>
      <c r="BL8685"/>
      <c r="BM8685"/>
      <c r="BN8685"/>
      <c r="BO8685"/>
      <c r="BP8685"/>
      <c r="BQ8685"/>
      <c r="BR8685"/>
      <c r="BS8685"/>
      <c r="BT8685"/>
      <c r="BU8685"/>
      <c r="BV8685"/>
      <c r="BW8685"/>
      <c r="BX8685"/>
      <c r="BY8685"/>
      <c r="BZ8685"/>
      <c r="CA8685"/>
      <c r="CB8685"/>
      <c r="CC8685"/>
      <c r="CD8685"/>
      <c r="CE8685"/>
      <c r="CF8685"/>
      <c r="CG8685"/>
      <c r="CH8685"/>
      <c r="CI8685"/>
      <c r="CJ8685"/>
    </row>
    <row r="8686" spans="39:88" x14ac:dyDescent="0.3"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  <c r="BF8686"/>
      <c r="BG8686"/>
      <c r="BH8686"/>
      <c r="BI8686"/>
      <c r="BJ8686"/>
      <c r="BK8686"/>
      <c r="BL8686"/>
      <c r="BM8686"/>
      <c r="BN8686"/>
      <c r="BO8686"/>
      <c r="BP8686"/>
      <c r="BQ8686"/>
      <c r="BR8686"/>
      <c r="BS8686"/>
      <c r="BT8686"/>
      <c r="BU8686"/>
      <c r="BV8686"/>
      <c r="BW8686"/>
      <c r="BX8686"/>
      <c r="BY8686"/>
      <c r="BZ8686"/>
      <c r="CA8686"/>
      <c r="CB8686"/>
      <c r="CC8686"/>
      <c r="CD8686"/>
      <c r="CE8686"/>
      <c r="CF8686"/>
      <c r="CG8686"/>
      <c r="CH8686"/>
      <c r="CI8686"/>
      <c r="CJ8686"/>
    </row>
    <row r="8687" spans="39:88" x14ac:dyDescent="0.3"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  <c r="BF8687"/>
      <c r="BG8687"/>
      <c r="BH8687"/>
      <c r="BI8687"/>
      <c r="BJ8687"/>
      <c r="BK8687"/>
      <c r="BL8687"/>
      <c r="BM8687"/>
      <c r="BN8687"/>
      <c r="BO8687"/>
      <c r="BP8687"/>
      <c r="BQ8687"/>
      <c r="BR8687"/>
      <c r="BS8687"/>
      <c r="BT8687"/>
      <c r="BU8687"/>
      <c r="BV8687"/>
      <c r="BW8687"/>
      <c r="BX8687"/>
      <c r="BY8687"/>
      <c r="BZ8687"/>
      <c r="CA8687"/>
      <c r="CB8687"/>
      <c r="CC8687"/>
      <c r="CD8687"/>
      <c r="CE8687"/>
      <c r="CF8687"/>
      <c r="CG8687"/>
      <c r="CH8687"/>
      <c r="CI8687"/>
      <c r="CJ8687"/>
    </row>
    <row r="8688" spans="39:88" x14ac:dyDescent="0.3"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  <c r="BF8688"/>
      <c r="BG8688"/>
      <c r="BH8688"/>
      <c r="BI8688"/>
      <c r="BJ8688"/>
      <c r="BK8688"/>
      <c r="BL8688"/>
      <c r="BM8688"/>
      <c r="BN8688"/>
      <c r="BO8688"/>
      <c r="BP8688"/>
      <c r="BQ8688"/>
      <c r="BR8688"/>
      <c r="BS8688"/>
      <c r="BT8688"/>
      <c r="BU8688"/>
      <c r="BV8688"/>
      <c r="BW8688"/>
      <c r="BX8688"/>
      <c r="BY8688"/>
      <c r="BZ8688"/>
      <c r="CA8688"/>
      <c r="CB8688"/>
      <c r="CC8688"/>
      <c r="CD8688"/>
      <c r="CE8688"/>
      <c r="CF8688"/>
      <c r="CG8688"/>
      <c r="CH8688"/>
      <c r="CI8688"/>
      <c r="CJ8688"/>
    </row>
    <row r="8689" spans="39:88" x14ac:dyDescent="0.3"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  <c r="BF8689"/>
      <c r="BG8689"/>
      <c r="BH8689"/>
      <c r="BI8689"/>
      <c r="BJ8689"/>
      <c r="BK8689"/>
      <c r="BL8689"/>
      <c r="BM8689"/>
      <c r="BN8689"/>
      <c r="BO8689"/>
      <c r="BP8689"/>
      <c r="BQ8689"/>
      <c r="BR8689"/>
      <c r="BS8689"/>
      <c r="BT8689"/>
      <c r="BU8689"/>
      <c r="BV8689"/>
      <c r="BW8689"/>
      <c r="BX8689"/>
      <c r="BY8689"/>
      <c r="BZ8689"/>
      <c r="CA8689"/>
      <c r="CB8689"/>
      <c r="CC8689"/>
      <c r="CD8689"/>
      <c r="CE8689"/>
      <c r="CF8689"/>
      <c r="CG8689"/>
      <c r="CH8689"/>
      <c r="CI8689"/>
      <c r="CJ8689"/>
    </row>
    <row r="8690" spans="39:88" x14ac:dyDescent="0.3"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  <c r="BF8690"/>
      <c r="BG8690"/>
      <c r="BH8690"/>
      <c r="BI8690"/>
      <c r="BJ8690"/>
      <c r="BK8690"/>
      <c r="BL8690"/>
      <c r="BM8690"/>
      <c r="BN8690"/>
      <c r="BO8690"/>
      <c r="BP8690"/>
      <c r="BQ8690"/>
      <c r="BR8690"/>
      <c r="BS8690"/>
      <c r="BT8690"/>
      <c r="BU8690"/>
      <c r="BV8690"/>
      <c r="BW8690"/>
      <c r="BX8690"/>
      <c r="BY8690"/>
      <c r="BZ8690"/>
      <c r="CA8690"/>
      <c r="CB8690"/>
      <c r="CC8690"/>
      <c r="CD8690"/>
      <c r="CE8690"/>
      <c r="CF8690"/>
      <c r="CG8690"/>
      <c r="CH8690"/>
      <c r="CI8690"/>
      <c r="CJ8690"/>
    </row>
    <row r="8691" spans="39:88" x14ac:dyDescent="0.3"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  <c r="BF8691"/>
      <c r="BG8691"/>
      <c r="BH8691"/>
      <c r="BI8691"/>
      <c r="BJ8691"/>
      <c r="BK8691"/>
      <c r="BL8691"/>
      <c r="BM8691"/>
      <c r="BN8691"/>
      <c r="BO8691"/>
      <c r="BP8691"/>
      <c r="BQ8691"/>
      <c r="BR8691"/>
      <c r="BS8691"/>
      <c r="BT8691"/>
      <c r="BU8691"/>
      <c r="BV8691"/>
      <c r="BW8691"/>
      <c r="BX8691"/>
      <c r="BY8691"/>
      <c r="BZ8691"/>
      <c r="CA8691"/>
      <c r="CB8691"/>
      <c r="CC8691"/>
      <c r="CD8691"/>
      <c r="CE8691"/>
      <c r="CF8691"/>
      <c r="CG8691"/>
      <c r="CH8691"/>
      <c r="CI8691"/>
      <c r="CJ8691"/>
    </row>
    <row r="8692" spans="39:88" x14ac:dyDescent="0.3"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  <c r="BF8692"/>
      <c r="BG8692"/>
      <c r="BH8692"/>
      <c r="BI8692"/>
      <c r="BJ8692"/>
      <c r="BK8692"/>
      <c r="BL8692"/>
      <c r="BM8692"/>
      <c r="BN8692"/>
      <c r="BO8692"/>
      <c r="BP8692"/>
      <c r="BQ8692"/>
      <c r="BR8692"/>
      <c r="BS8692"/>
      <c r="BT8692"/>
      <c r="BU8692"/>
      <c r="BV8692"/>
      <c r="BW8692"/>
      <c r="BX8692"/>
      <c r="BY8692"/>
      <c r="BZ8692"/>
      <c r="CA8692"/>
      <c r="CB8692"/>
      <c r="CC8692"/>
      <c r="CD8692"/>
      <c r="CE8692"/>
      <c r="CF8692"/>
      <c r="CG8692"/>
      <c r="CH8692"/>
      <c r="CI8692"/>
      <c r="CJ8692"/>
    </row>
    <row r="8693" spans="39:88" x14ac:dyDescent="0.3"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  <c r="BF8693"/>
      <c r="BG8693"/>
      <c r="BH8693"/>
      <c r="BI8693"/>
      <c r="BJ8693"/>
      <c r="BK8693"/>
      <c r="BL8693"/>
      <c r="BM8693"/>
      <c r="BN8693"/>
      <c r="BO8693"/>
      <c r="BP8693"/>
      <c r="BQ8693"/>
      <c r="BR8693"/>
      <c r="BS8693"/>
      <c r="BT8693"/>
      <c r="BU8693"/>
      <c r="BV8693"/>
      <c r="BW8693"/>
      <c r="BX8693"/>
      <c r="BY8693"/>
      <c r="BZ8693"/>
      <c r="CA8693"/>
      <c r="CB8693"/>
      <c r="CC8693"/>
      <c r="CD8693"/>
      <c r="CE8693"/>
      <c r="CF8693"/>
      <c r="CG8693"/>
      <c r="CH8693"/>
      <c r="CI8693"/>
      <c r="CJ8693"/>
    </row>
    <row r="8694" spans="39:88" x14ac:dyDescent="0.3"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  <c r="BF8694"/>
      <c r="BG8694"/>
      <c r="BH8694"/>
      <c r="BI8694"/>
      <c r="BJ8694"/>
      <c r="BK8694"/>
      <c r="BL8694"/>
      <c r="BM8694"/>
      <c r="BN8694"/>
      <c r="BO8694"/>
      <c r="BP8694"/>
      <c r="BQ8694"/>
      <c r="BR8694"/>
      <c r="BS8694"/>
      <c r="BT8694"/>
      <c r="BU8694"/>
      <c r="BV8694"/>
      <c r="BW8694"/>
      <c r="BX8694"/>
      <c r="BY8694"/>
      <c r="BZ8694"/>
      <c r="CA8694"/>
      <c r="CB8694"/>
      <c r="CC8694"/>
      <c r="CD8694"/>
      <c r="CE8694"/>
      <c r="CF8694"/>
      <c r="CG8694"/>
      <c r="CH8694"/>
      <c r="CI8694"/>
      <c r="CJ8694"/>
    </row>
    <row r="8695" spans="39:88" x14ac:dyDescent="0.3"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  <c r="BF8695"/>
      <c r="BG8695"/>
      <c r="BH8695"/>
      <c r="BI8695"/>
      <c r="BJ8695"/>
      <c r="BK8695"/>
      <c r="BL8695"/>
      <c r="BM8695"/>
      <c r="BN8695"/>
      <c r="BO8695"/>
      <c r="BP8695"/>
      <c r="BQ8695"/>
      <c r="BR8695"/>
      <c r="BS8695"/>
      <c r="BT8695"/>
      <c r="BU8695"/>
      <c r="BV8695"/>
      <c r="BW8695"/>
      <c r="BX8695"/>
      <c r="BY8695"/>
      <c r="BZ8695"/>
      <c r="CA8695"/>
      <c r="CB8695"/>
      <c r="CC8695"/>
      <c r="CD8695"/>
      <c r="CE8695"/>
      <c r="CF8695"/>
      <c r="CG8695"/>
      <c r="CH8695"/>
      <c r="CI8695"/>
      <c r="CJ8695"/>
    </row>
    <row r="8696" spans="39:88" x14ac:dyDescent="0.3"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  <c r="BF8696"/>
      <c r="BG8696"/>
      <c r="BH8696"/>
      <c r="BI8696"/>
      <c r="BJ8696"/>
      <c r="BK8696"/>
      <c r="BL8696"/>
      <c r="BM8696"/>
      <c r="BN8696"/>
      <c r="BO8696"/>
      <c r="BP8696"/>
      <c r="BQ8696"/>
      <c r="BR8696"/>
      <c r="BS8696"/>
      <c r="BT8696"/>
      <c r="BU8696"/>
      <c r="BV8696"/>
      <c r="BW8696"/>
      <c r="BX8696"/>
      <c r="BY8696"/>
      <c r="BZ8696"/>
      <c r="CA8696"/>
      <c r="CB8696"/>
      <c r="CC8696"/>
      <c r="CD8696"/>
      <c r="CE8696"/>
      <c r="CF8696"/>
      <c r="CG8696"/>
      <c r="CH8696"/>
      <c r="CI8696"/>
      <c r="CJ8696"/>
    </row>
    <row r="8697" spans="39:88" x14ac:dyDescent="0.3"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  <c r="BF8697"/>
      <c r="BG8697"/>
      <c r="BH8697"/>
      <c r="BI8697"/>
      <c r="BJ8697"/>
      <c r="BK8697"/>
      <c r="BL8697"/>
      <c r="BM8697"/>
      <c r="BN8697"/>
      <c r="BO8697"/>
      <c r="BP8697"/>
      <c r="BQ8697"/>
      <c r="BR8697"/>
      <c r="BS8697"/>
      <c r="BT8697"/>
      <c r="BU8697"/>
      <c r="BV8697"/>
      <c r="BW8697"/>
      <c r="BX8697"/>
      <c r="BY8697"/>
      <c r="BZ8697"/>
      <c r="CA8697"/>
      <c r="CB8697"/>
      <c r="CC8697"/>
      <c r="CD8697"/>
      <c r="CE8697"/>
      <c r="CF8697"/>
      <c r="CG8697"/>
      <c r="CH8697"/>
      <c r="CI8697"/>
      <c r="CJ8697"/>
    </row>
    <row r="8698" spans="39:88" x14ac:dyDescent="0.3"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  <c r="BF8698"/>
      <c r="BG8698"/>
      <c r="BH8698"/>
      <c r="BI8698"/>
      <c r="BJ8698"/>
      <c r="BK8698"/>
      <c r="BL8698"/>
      <c r="BM8698"/>
      <c r="BN8698"/>
      <c r="BO8698"/>
      <c r="BP8698"/>
      <c r="BQ8698"/>
      <c r="BR8698"/>
      <c r="BS8698"/>
      <c r="BT8698"/>
      <c r="BU8698"/>
      <c r="BV8698"/>
      <c r="BW8698"/>
      <c r="BX8698"/>
      <c r="BY8698"/>
      <c r="BZ8698"/>
      <c r="CA8698"/>
      <c r="CB8698"/>
      <c r="CC8698"/>
      <c r="CD8698"/>
      <c r="CE8698"/>
      <c r="CF8698"/>
      <c r="CG8698"/>
      <c r="CH8698"/>
      <c r="CI8698"/>
      <c r="CJ8698"/>
    </row>
    <row r="8699" spans="39:88" x14ac:dyDescent="0.3"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  <c r="BF8699"/>
      <c r="BG8699"/>
      <c r="BH8699"/>
      <c r="BI8699"/>
      <c r="BJ8699"/>
      <c r="BK8699"/>
      <c r="BL8699"/>
      <c r="BM8699"/>
      <c r="BN8699"/>
      <c r="BO8699"/>
      <c r="BP8699"/>
      <c r="BQ8699"/>
      <c r="BR8699"/>
      <c r="BS8699"/>
      <c r="BT8699"/>
      <c r="BU8699"/>
      <c r="BV8699"/>
      <c r="BW8699"/>
      <c r="BX8699"/>
      <c r="BY8699"/>
      <c r="BZ8699"/>
      <c r="CA8699"/>
      <c r="CB8699"/>
      <c r="CC8699"/>
      <c r="CD8699"/>
      <c r="CE8699"/>
      <c r="CF8699"/>
      <c r="CG8699"/>
      <c r="CH8699"/>
      <c r="CI8699"/>
      <c r="CJ8699"/>
    </row>
    <row r="8700" spans="39:88" x14ac:dyDescent="0.3"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  <c r="BF8700"/>
      <c r="BG8700"/>
      <c r="BH8700"/>
      <c r="BI8700"/>
      <c r="BJ8700"/>
      <c r="BK8700"/>
      <c r="BL8700"/>
      <c r="BM8700"/>
      <c r="BN8700"/>
      <c r="BO8700"/>
      <c r="BP8700"/>
      <c r="BQ8700"/>
      <c r="BR8700"/>
      <c r="BS8700"/>
      <c r="BT8700"/>
      <c r="BU8700"/>
      <c r="BV8700"/>
      <c r="BW8700"/>
      <c r="BX8700"/>
      <c r="BY8700"/>
      <c r="BZ8700"/>
      <c r="CA8700"/>
      <c r="CB8700"/>
      <c r="CC8700"/>
      <c r="CD8700"/>
      <c r="CE8700"/>
      <c r="CF8700"/>
      <c r="CG8700"/>
      <c r="CH8700"/>
      <c r="CI8700"/>
      <c r="CJ8700"/>
    </row>
    <row r="8701" spans="39:88" x14ac:dyDescent="0.3"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  <c r="BF8701"/>
      <c r="BG8701"/>
      <c r="BH8701"/>
      <c r="BI8701"/>
      <c r="BJ8701"/>
      <c r="BK8701"/>
      <c r="BL8701"/>
      <c r="BM8701"/>
      <c r="BN8701"/>
      <c r="BO8701"/>
      <c r="BP8701"/>
      <c r="BQ8701"/>
      <c r="BR8701"/>
      <c r="BS8701"/>
      <c r="BT8701"/>
      <c r="BU8701"/>
      <c r="BV8701"/>
      <c r="BW8701"/>
      <c r="BX8701"/>
      <c r="BY8701"/>
      <c r="BZ8701"/>
      <c r="CA8701"/>
      <c r="CB8701"/>
      <c r="CC8701"/>
      <c r="CD8701"/>
      <c r="CE8701"/>
      <c r="CF8701"/>
      <c r="CG8701"/>
      <c r="CH8701"/>
      <c r="CI8701"/>
      <c r="CJ8701"/>
    </row>
    <row r="8702" spans="39:88" x14ac:dyDescent="0.3"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  <c r="BF8702"/>
      <c r="BG8702"/>
      <c r="BH8702"/>
      <c r="BI8702"/>
      <c r="BJ8702"/>
      <c r="BK8702"/>
      <c r="BL8702"/>
      <c r="BM8702"/>
      <c r="BN8702"/>
      <c r="BO8702"/>
      <c r="BP8702"/>
      <c r="BQ8702"/>
      <c r="BR8702"/>
      <c r="BS8702"/>
      <c r="BT8702"/>
      <c r="BU8702"/>
      <c r="BV8702"/>
      <c r="BW8702"/>
      <c r="BX8702"/>
      <c r="BY8702"/>
      <c r="BZ8702"/>
      <c r="CA8702"/>
      <c r="CB8702"/>
      <c r="CC8702"/>
      <c r="CD8702"/>
      <c r="CE8702"/>
      <c r="CF8702"/>
      <c r="CG8702"/>
      <c r="CH8702"/>
      <c r="CI8702"/>
      <c r="CJ8702"/>
    </row>
    <row r="8703" spans="39:88" x14ac:dyDescent="0.3"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  <c r="BF8703"/>
      <c r="BG8703"/>
      <c r="BH8703"/>
      <c r="BI8703"/>
      <c r="BJ8703"/>
      <c r="BK8703"/>
      <c r="BL8703"/>
      <c r="BM8703"/>
      <c r="BN8703"/>
      <c r="BO8703"/>
      <c r="BP8703"/>
      <c r="BQ8703"/>
      <c r="BR8703"/>
      <c r="BS8703"/>
      <c r="BT8703"/>
      <c r="BU8703"/>
      <c r="BV8703"/>
      <c r="BW8703"/>
      <c r="BX8703"/>
      <c r="BY8703"/>
      <c r="BZ8703"/>
      <c r="CA8703"/>
      <c r="CB8703"/>
      <c r="CC8703"/>
      <c r="CD8703"/>
      <c r="CE8703"/>
      <c r="CF8703"/>
      <c r="CG8703"/>
      <c r="CH8703"/>
      <c r="CI8703"/>
      <c r="CJ8703"/>
    </row>
    <row r="8704" spans="39:88" x14ac:dyDescent="0.3"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  <c r="BF8704"/>
      <c r="BG8704"/>
      <c r="BH8704"/>
      <c r="BI8704"/>
      <c r="BJ8704"/>
      <c r="BK8704"/>
      <c r="BL8704"/>
      <c r="BM8704"/>
      <c r="BN8704"/>
      <c r="BO8704"/>
      <c r="BP8704"/>
      <c r="BQ8704"/>
      <c r="BR8704"/>
      <c r="BS8704"/>
      <c r="BT8704"/>
      <c r="BU8704"/>
      <c r="BV8704"/>
      <c r="BW8704"/>
      <c r="BX8704"/>
      <c r="BY8704"/>
      <c r="BZ8704"/>
      <c r="CA8704"/>
      <c r="CB8704"/>
      <c r="CC8704"/>
      <c r="CD8704"/>
      <c r="CE8704"/>
      <c r="CF8704"/>
      <c r="CG8704"/>
      <c r="CH8704"/>
      <c r="CI8704"/>
      <c r="CJ8704"/>
    </row>
    <row r="8705" spans="39:88" x14ac:dyDescent="0.3"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  <c r="BF8705"/>
      <c r="BG8705"/>
      <c r="BH8705"/>
      <c r="BI8705"/>
      <c r="BJ8705"/>
      <c r="BK8705"/>
      <c r="BL8705"/>
      <c r="BM8705"/>
      <c r="BN8705"/>
      <c r="BO8705"/>
      <c r="BP8705"/>
      <c r="BQ8705"/>
      <c r="BR8705"/>
      <c r="BS8705"/>
      <c r="BT8705"/>
      <c r="BU8705"/>
      <c r="BV8705"/>
      <c r="BW8705"/>
      <c r="BX8705"/>
      <c r="BY8705"/>
      <c r="BZ8705"/>
      <c r="CA8705"/>
      <c r="CB8705"/>
      <c r="CC8705"/>
      <c r="CD8705"/>
      <c r="CE8705"/>
      <c r="CF8705"/>
      <c r="CG8705"/>
      <c r="CH8705"/>
      <c r="CI8705"/>
      <c r="CJ8705"/>
    </row>
    <row r="8706" spans="39:88" x14ac:dyDescent="0.3"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  <c r="BF8706"/>
      <c r="BG8706"/>
      <c r="BH8706"/>
      <c r="BI8706"/>
      <c r="BJ8706"/>
      <c r="BK8706"/>
      <c r="BL8706"/>
      <c r="BM8706"/>
      <c r="BN8706"/>
      <c r="BO8706"/>
      <c r="BP8706"/>
      <c r="BQ8706"/>
      <c r="BR8706"/>
      <c r="BS8706"/>
      <c r="BT8706"/>
      <c r="BU8706"/>
      <c r="BV8706"/>
      <c r="BW8706"/>
      <c r="BX8706"/>
      <c r="BY8706"/>
      <c r="BZ8706"/>
      <c r="CA8706"/>
      <c r="CB8706"/>
      <c r="CC8706"/>
      <c r="CD8706"/>
      <c r="CE8706"/>
      <c r="CF8706"/>
      <c r="CG8706"/>
      <c r="CH8706"/>
      <c r="CI8706"/>
      <c r="CJ8706"/>
    </row>
    <row r="8707" spans="39:88" x14ac:dyDescent="0.3"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  <c r="BF8707"/>
      <c r="BG8707"/>
      <c r="BH8707"/>
      <c r="BI8707"/>
      <c r="BJ8707"/>
      <c r="BK8707"/>
      <c r="BL8707"/>
      <c r="BM8707"/>
      <c r="BN8707"/>
      <c r="BO8707"/>
      <c r="BP8707"/>
      <c r="BQ8707"/>
      <c r="BR8707"/>
      <c r="BS8707"/>
      <c r="BT8707"/>
      <c r="BU8707"/>
      <c r="BV8707"/>
      <c r="BW8707"/>
      <c r="BX8707"/>
      <c r="BY8707"/>
      <c r="BZ8707"/>
      <c r="CA8707"/>
      <c r="CB8707"/>
      <c r="CC8707"/>
      <c r="CD8707"/>
      <c r="CE8707"/>
      <c r="CF8707"/>
      <c r="CG8707"/>
      <c r="CH8707"/>
      <c r="CI8707"/>
      <c r="CJ8707"/>
    </row>
    <row r="8708" spans="39:88" x14ac:dyDescent="0.3"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  <c r="BF8708"/>
      <c r="BG8708"/>
      <c r="BH8708"/>
      <c r="BI8708"/>
      <c r="BJ8708"/>
      <c r="BK8708"/>
      <c r="BL8708"/>
      <c r="BM8708"/>
      <c r="BN8708"/>
      <c r="BO8708"/>
      <c r="BP8708"/>
      <c r="BQ8708"/>
      <c r="BR8708"/>
      <c r="BS8708"/>
      <c r="BT8708"/>
      <c r="BU8708"/>
      <c r="BV8708"/>
      <c r="BW8708"/>
      <c r="BX8708"/>
      <c r="BY8708"/>
      <c r="BZ8708"/>
      <c r="CA8708"/>
      <c r="CB8708"/>
      <c r="CC8708"/>
      <c r="CD8708"/>
      <c r="CE8708"/>
      <c r="CF8708"/>
      <c r="CG8708"/>
      <c r="CH8708"/>
      <c r="CI8708"/>
      <c r="CJ8708"/>
    </row>
    <row r="8709" spans="39:88" x14ac:dyDescent="0.3"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  <c r="BF8709"/>
      <c r="BG8709"/>
      <c r="BH8709"/>
      <c r="BI8709"/>
      <c r="BJ8709"/>
      <c r="BK8709"/>
      <c r="BL8709"/>
      <c r="BM8709"/>
      <c r="BN8709"/>
      <c r="BO8709"/>
      <c r="BP8709"/>
      <c r="BQ8709"/>
      <c r="BR8709"/>
      <c r="BS8709"/>
      <c r="BT8709"/>
      <c r="BU8709"/>
      <c r="BV8709"/>
      <c r="BW8709"/>
      <c r="BX8709"/>
      <c r="BY8709"/>
      <c r="BZ8709"/>
      <c r="CA8709"/>
      <c r="CB8709"/>
      <c r="CC8709"/>
      <c r="CD8709"/>
      <c r="CE8709"/>
      <c r="CF8709"/>
      <c r="CG8709"/>
      <c r="CH8709"/>
      <c r="CI8709"/>
      <c r="CJ8709"/>
    </row>
    <row r="8710" spans="39:88" x14ac:dyDescent="0.3"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  <c r="BF8710"/>
      <c r="BG8710"/>
      <c r="BH8710"/>
      <c r="BI8710"/>
      <c r="BJ8710"/>
      <c r="BK8710"/>
      <c r="BL8710"/>
      <c r="BM8710"/>
      <c r="BN8710"/>
      <c r="BO8710"/>
      <c r="BP8710"/>
      <c r="BQ8710"/>
      <c r="BR8710"/>
      <c r="BS8710"/>
      <c r="BT8710"/>
      <c r="BU8710"/>
      <c r="BV8710"/>
      <c r="BW8710"/>
      <c r="BX8710"/>
      <c r="BY8710"/>
      <c r="BZ8710"/>
      <c r="CA8710"/>
      <c r="CB8710"/>
      <c r="CC8710"/>
      <c r="CD8710"/>
      <c r="CE8710"/>
      <c r="CF8710"/>
      <c r="CG8710"/>
      <c r="CH8710"/>
      <c r="CI8710"/>
      <c r="CJ8710"/>
    </row>
    <row r="8711" spans="39:88" x14ac:dyDescent="0.3"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  <c r="BF8711"/>
      <c r="BG8711"/>
      <c r="BH8711"/>
      <c r="BI8711"/>
      <c r="BJ8711"/>
      <c r="BK8711"/>
      <c r="BL8711"/>
      <c r="BM8711"/>
      <c r="BN8711"/>
      <c r="BO8711"/>
      <c r="BP8711"/>
      <c r="BQ8711"/>
      <c r="BR8711"/>
      <c r="BS8711"/>
      <c r="BT8711"/>
      <c r="BU8711"/>
      <c r="BV8711"/>
      <c r="BW8711"/>
      <c r="BX8711"/>
      <c r="BY8711"/>
      <c r="BZ8711"/>
      <c r="CA8711"/>
      <c r="CB8711"/>
      <c r="CC8711"/>
      <c r="CD8711"/>
      <c r="CE8711"/>
      <c r="CF8711"/>
      <c r="CG8711"/>
      <c r="CH8711"/>
      <c r="CI8711"/>
      <c r="CJ8711"/>
    </row>
    <row r="8712" spans="39:88" x14ac:dyDescent="0.3"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  <c r="BF8712"/>
      <c r="BG8712"/>
      <c r="BH8712"/>
      <c r="BI8712"/>
      <c r="BJ8712"/>
      <c r="BK8712"/>
      <c r="BL8712"/>
      <c r="BM8712"/>
      <c r="BN8712"/>
      <c r="BO8712"/>
      <c r="BP8712"/>
      <c r="BQ8712"/>
      <c r="BR8712"/>
      <c r="BS8712"/>
      <c r="BT8712"/>
      <c r="BU8712"/>
      <c r="BV8712"/>
      <c r="BW8712"/>
      <c r="BX8712"/>
      <c r="BY8712"/>
      <c r="BZ8712"/>
      <c r="CA8712"/>
      <c r="CB8712"/>
      <c r="CC8712"/>
      <c r="CD8712"/>
      <c r="CE8712"/>
      <c r="CF8712"/>
      <c r="CG8712"/>
      <c r="CH8712"/>
      <c r="CI8712"/>
      <c r="CJ8712"/>
    </row>
    <row r="8713" spans="39:88" x14ac:dyDescent="0.3"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  <c r="BF8713"/>
      <c r="BG8713"/>
      <c r="BH8713"/>
      <c r="BI8713"/>
      <c r="BJ8713"/>
      <c r="BK8713"/>
      <c r="BL8713"/>
      <c r="BM8713"/>
      <c r="BN8713"/>
      <c r="BO8713"/>
      <c r="BP8713"/>
      <c r="BQ8713"/>
      <c r="BR8713"/>
      <c r="BS8713"/>
      <c r="BT8713"/>
      <c r="BU8713"/>
      <c r="BV8713"/>
      <c r="BW8713"/>
      <c r="BX8713"/>
      <c r="BY8713"/>
      <c r="BZ8713"/>
      <c r="CA8713"/>
      <c r="CB8713"/>
      <c r="CC8713"/>
      <c r="CD8713"/>
      <c r="CE8713"/>
      <c r="CF8713"/>
      <c r="CG8713"/>
      <c r="CH8713"/>
      <c r="CI8713"/>
      <c r="CJ8713"/>
    </row>
    <row r="8714" spans="39:88" x14ac:dyDescent="0.3"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  <c r="BF8714"/>
      <c r="BG8714"/>
      <c r="BH8714"/>
      <c r="BI8714"/>
      <c r="BJ8714"/>
      <c r="BK8714"/>
      <c r="BL8714"/>
      <c r="BM8714"/>
      <c r="BN8714"/>
      <c r="BO8714"/>
      <c r="BP8714"/>
      <c r="BQ8714"/>
      <c r="BR8714"/>
      <c r="BS8714"/>
      <c r="BT8714"/>
      <c r="BU8714"/>
      <c r="BV8714"/>
      <c r="BW8714"/>
      <c r="BX8714"/>
      <c r="BY8714"/>
      <c r="BZ8714"/>
      <c r="CA8714"/>
      <c r="CB8714"/>
      <c r="CC8714"/>
      <c r="CD8714"/>
      <c r="CE8714"/>
      <c r="CF8714"/>
      <c r="CG8714"/>
      <c r="CH8714"/>
      <c r="CI8714"/>
      <c r="CJ8714"/>
    </row>
    <row r="8715" spans="39:88" x14ac:dyDescent="0.3"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  <c r="BF8715"/>
      <c r="BG8715"/>
      <c r="BH8715"/>
      <c r="BI8715"/>
      <c r="BJ8715"/>
      <c r="BK8715"/>
      <c r="BL8715"/>
      <c r="BM8715"/>
      <c r="BN8715"/>
      <c r="BO8715"/>
      <c r="BP8715"/>
      <c r="BQ8715"/>
      <c r="BR8715"/>
      <c r="BS8715"/>
      <c r="BT8715"/>
      <c r="BU8715"/>
      <c r="BV8715"/>
      <c r="BW8715"/>
      <c r="BX8715"/>
      <c r="BY8715"/>
      <c r="BZ8715"/>
      <c r="CA8715"/>
      <c r="CB8715"/>
      <c r="CC8715"/>
      <c r="CD8715"/>
      <c r="CE8715"/>
      <c r="CF8715"/>
      <c r="CG8715"/>
      <c r="CH8715"/>
      <c r="CI8715"/>
      <c r="CJ8715"/>
    </row>
    <row r="8716" spans="39:88" x14ac:dyDescent="0.3"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  <c r="BF8716"/>
      <c r="BG8716"/>
      <c r="BH8716"/>
      <c r="BI8716"/>
      <c r="BJ8716"/>
      <c r="BK8716"/>
      <c r="BL8716"/>
      <c r="BM8716"/>
      <c r="BN8716"/>
      <c r="BO8716"/>
      <c r="BP8716"/>
      <c r="BQ8716"/>
      <c r="BR8716"/>
      <c r="BS8716"/>
      <c r="BT8716"/>
      <c r="BU8716"/>
      <c r="BV8716"/>
      <c r="BW8716"/>
      <c r="BX8716"/>
      <c r="BY8716"/>
      <c r="BZ8716"/>
      <c r="CA8716"/>
      <c r="CB8716"/>
      <c r="CC8716"/>
      <c r="CD8716"/>
      <c r="CE8716"/>
      <c r="CF8716"/>
      <c r="CG8716"/>
      <c r="CH8716"/>
      <c r="CI8716"/>
      <c r="CJ8716"/>
    </row>
    <row r="8717" spans="39:88" x14ac:dyDescent="0.3"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  <c r="BF8717"/>
      <c r="BG8717"/>
      <c r="BH8717"/>
      <c r="BI8717"/>
      <c r="BJ8717"/>
      <c r="BK8717"/>
      <c r="BL8717"/>
      <c r="BM8717"/>
      <c r="BN8717"/>
      <c r="BO8717"/>
      <c r="BP8717"/>
      <c r="BQ8717"/>
      <c r="BR8717"/>
      <c r="BS8717"/>
      <c r="BT8717"/>
      <c r="BU8717"/>
      <c r="BV8717"/>
      <c r="BW8717"/>
      <c r="BX8717"/>
      <c r="BY8717"/>
      <c r="BZ8717"/>
      <c r="CA8717"/>
      <c r="CB8717"/>
      <c r="CC8717"/>
      <c r="CD8717"/>
      <c r="CE8717"/>
      <c r="CF8717"/>
      <c r="CG8717"/>
      <c r="CH8717"/>
      <c r="CI8717"/>
      <c r="CJ8717"/>
    </row>
    <row r="8718" spans="39:88" x14ac:dyDescent="0.3"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  <c r="BF8718"/>
      <c r="BG8718"/>
      <c r="BH8718"/>
      <c r="BI8718"/>
      <c r="BJ8718"/>
      <c r="BK8718"/>
      <c r="BL8718"/>
      <c r="BM8718"/>
      <c r="BN8718"/>
      <c r="BO8718"/>
      <c r="BP8718"/>
      <c r="BQ8718"/>
      <c r="BR8718"/>
      <c r="BS8718"/>
      <c r="BT8718"/>
      <c r="BU8718"/>
      <c r="BV8718"/>
      <c r="BW8718"/>
      <c r="BX8718"/>
      <c r="BY8718"/>
      <c r="BZ8718"/>
      <c r="CA8718"/>
      <c r="CB8718"/>
      <c r="CC8718"/>
      <c r="CD8718"/>
      <c r="CE8718"/>
      <c r="CF8718"/>
      <c r="CG8718"/>
      <c r="CH8718"/>
      <c r="CI8718"/>
      <c r="CJ8718"/>
    </row>
    <row r="8719" spans="39:88" x14ac:dyDescent="0.3"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  <c r="BF8719"/>
      <c r="BG8719"/>
      <c r="BH8719"/>
      <c r="BI8719"/>
      <c r="BJ8719"/>
      <c r="BK8719"/>
      <c r="BL8719"/>
      <c r="BM8719"/>
      <c r="BN8719"/>
      <c r="BO8719"/>
      <c r="BP8719"/>
      <c r="BQ8719"/>
      <c r="BR8719"/>
      <c r="BS8719"/>
      <c r="BT8719"/>
      <c r="BU8719"/>
      <c r="BV8719"/>
      <c r="BW8719"/>
      <c r="BX8719"/>
      <c r="BY8719"/>
      <c r="BZ8719"/>
      <c r="CA8719"/>
      <c r="CB8719"/>
      <c r="CC8719"/>
      <c r="CD8719"/>
      <c r="CE8719"/>
      <c r="CF8719"/>
      <c r="CG8719"/>
      <c r="CH8719"/>
      <c r="CI8719"/>
      <c r="CJ8719"/>
    </row>
    <row r="8720" spans="39:88" x14ac:dyDescent="0.3"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  <c r="BF8720"/>
      <c r="BG8720"/>
      <c r="BH8720"/>
      <c r="BI8720"/>
      <c r="BJ8720"/>
      <c r="BK8720"/>
      <c r="BL8720"/>
      <c r="BM8720"/>
      <c r="BN8720"/>
      <c r="BO8720"/>
      <c r="BP8720"/>
      <c r="BQ8720"/>
      <c r="BR8720"/>
      <c r="BS8720"/>
      <c r="BT8720"/>
      <c r="BU8720"/>
      <c r="BV8720"/>
      <c r="BW8720"/>
      <c r="BX8720"/>
      <c r="BY8720"/>
      <c r="BZ8720"/>
      <c r="CA8720"/>
      <c r="CB8720"/>
      <c r="CC8720"/>
      <c r="CD8720"/>
      <c r="CE8720"/>
      <c r="CF8720"/>
      <c r="CG8720"/>
      <c r="CH8720"/>
      <c r="CI8720"/>
      <c r="CJ8720"/>
    </row>
    <row r="8721" spans="39:88" x14ac:dyDescent="0.3"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  <c r="BF8721"/>
      <c r="BG8721"/>
      <c r="BH8721"/>
      <c r="BI8721"/>
      <c r="BJ8721"/>
      <c r="BK8721"/>
      <c r="BL8721"/>
      <c r="BM8721"/>
      <c r="BN8721"/>
      <c r="BO8721"/>
      <c r="BP8721"/>
      <c r="BQ8721"/>
      <c r="BR8721"/>
      <c r="BS8721"/>
      <c r="BT8721"/>
      <c r="BU8721"/>
      <c r="BV8721"/>
      <c r="BW8721"/>
      <c r="BX8721"/>
      <c r="BY8721"/>
      <c r="BZ8721"/>
      <c r="CA8721"/>
      <c r="CB8721"/>
      <c r="CC8721"/>
      <c r="CD8721"/>
      <c r="CE8721"/>
      <c r="CF8721"/>
      <c r="CG8721"/>
      <c r="CH8721"/>
      <c r="CI8721"/>
      <c r="CJ8721"/>
    </row>
    <row r="8722" spans="39:88" x14ac:dyDescent="0.3"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  <c r="BF8722"/>
      <c r="BG8722"/>
      <c r="BH8722"/>
      <c r="BI8722"/>
      <c r="BJ8722"/>
      <c r="BK8722"/>
      <c r="BL8722"/>
      <c r="BM8722"/>
      <c r="BN8722"/>
      <c r="BO8722"/>
      <c r="BP8722"/>
      <c r="BQ8722"/>
      <c r="BR8722"/>
      <c r="BS8722"/>
      <c r="BT8722"/>
      <c r="BU8722"/>
      <c r="BV8722"/>
      <c r="BW8722"/>
      <c r="BX8722"/>
      <c r="BY8722"/>
      <c r="BZ8722"/>
      <c r="CA8722"/>
      <c r="CB8722"/>
      <c r="CC8722"/>
      <c r="CD8722"/>
      <c r="CE8722"/>
      <c r="CF8722"/>
      <c r="CG8722"/>
      <c r="CH8722"/>
      <c r="CI8722"/>
      <c r="CJ8722"/>
    </row>
    <row r="8723" spans="39:88" x14ac:dyDescent="0.3"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  <c r="BF8723"/>
      <c r="BG8723"/>
      <c r="BH8723"/>
      <c r="BI8723"/>
      <c r="BJ8723"/>
      <c r="BK8723"/>
      <c r="BL8723"/>
      <c r="BM8723"/>
      <c r="BN8723"/>
      <c r="BO8723"/>
      <c r="BP8723"/>
      <c r="BQ8723"/>
      <c r="BR8723"/>
      <c r="BS8723"/>
      <c r="BT8723"/>
      <c r="BU8723"/>
      <c r="BV8723"/>
      <c r="BW8723"/>
      <c r="BX8723"/>
      <c r="BY8723"/>
      <c r="BZ8723"/>
      <c r="CA8723"/>
      <c r="CB8723"/>
      <c r="CC8723"/>
      <c r="CD8723"/>
      <c r="CE8723"/>
      <c r="CF8723"/>
      <c r="CG8723"/>
      <c r="CH8723"/>
      <c r="CI8723"/>
      <c r="CJ8723"/>
    </row>
    <row r="8724" spans="39:88" x14ac:dyDescent="0.3"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  <c r="BF8724"/>
      <c r="BG8724"/>
      <c r="BH8724"/>
      <c r="BI8724"/>
      <c r="BJ8724"/>
      <c r="BK8724"/>
      <c r="BL8724"/>
      <c r="BM8724"/>
      <c r="BN8724"/>
      <c r="BO8724"/>
      <c r="BP8724"/>
      <c r="BQ8724"/>
      <c r="BR8724"/>
      <c r="BS8724"/>
      <c r="BT8724"/>
      <c r="BU8724"/>
      <c r="BV8724"/>
      <c r="BW8724"/>
      <c r="BX8724"/>
      <c r="BY8724"/>
      <c r="BZ8724"/>
      <c r="CA8724"/>
      <c r="CB8724"/>
      <c r="CC8724"/>
      <c r="CD8724"/>
      <c r="CE8724"/>
      <c r="CF8724"/>
      <c r="CG8724"/>
      <c r="CH8724"/>
      <c r="CI8724"/>
      <c r="CJ8724"/>
    </row>
    <row r="8725" spans="39:88" x14ac:dyDescent="0.3"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  <c r="BF8725"/>
      <c r="BG8725"/>
      <c r="BH8725"/>
      <c r="BI8725"/>
      <c r="BJ8725"/>
      <c r="BK8725"/>
      <c r="BL8725"/>
      <c r="BM8725"/>
      <c r="BN8725"/>
      <c r="BO8725"/>
      <c r="BP8725"/>
      <c r="BQ8725"/>
      <c r="BR8725"/>
      <c r="BS8725"/>
      <c r="BT8725"/>
      <c r="BU8725"/>
      <c r="BV8725"/>
      <c r="BW8725"/>
      <c r="BX8725"/>
      <c r="BY8725"/>
      <c r="BZ8725"/>
      <c r="CA8725"/>
      <c r="CB8725"/>
      <c r="CC8725"/>
      <c r="CD8725"/>
      <c r="CE8725"/>
      <c r="CF8725"/>
      <c r="CG8725"/>
      <c r="CH8725"/>
      <c r="CI8725"/>
      <c r="CJ8725"/>
    </row>
    <row r="8726" spans="39:88" x14ac:dyDescent="0.3"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  <c r="BF8726"/>
      <c r="BG8726"/>
      <c r="BH8726"/>
      <c r="BI8726"/>
      <c r="BJ8726"/>
      <c r="BK8726"/>
      <c r="BL8726"/>
      <c r="BM8726"/>
      <c r="BN8726"/>
      <c r="BO8726"/>
      <c r="BP8726"/>
      <c r="BQ8726"/>
      <c r="BR8726"/>
      <c r="BS8726"/>
      <c r="BT8726"/>
      <c r="BU8726"/>
      <c r="BV8726"/>
      <c r="BW8726"/>
      <c r="BX8726"/>
      <c r="BY8726"/>
      <c r="BZ8726"/>
      <c r="CA8726"/>
      <c r="CB8726"/>
      <c r="CC8726"/>
      <c r="CD8726"/>
      <c r="CE8726"/>
      <c r="CF8726"/>
      <c r="CG8726"/>
      <c r="CH8726"/>
      <c r="CI8726"/>
      <c r="CJ8726"/>
    </row>
    <row r="8727" spans="39:88" x14ac:dyDescent="0.3"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  <c r="BF8727"/>
      <c r="BG8727"/>
      <c r="BH8727"/>
      <c r="BI8727"/>
      <c r="BJ8727"/>
      <c r="BK8727"/>
      <c r="BL8727"/>
      <c r="BM8727"/>
      <c r="BN8727"/>
      <c r="BO8727"/>
      <c r="BP8727"/>
      <c r="BQ8727"/>
      <c r="BR8727"/>
      <c r="BS8727"/>
      <c r="BT8727"/>
      <c r="BU8727"/>
      <c r="BV8727"/>
      <c r="BW8727"/>
      <c r="BX8727"/>
      <c r="BY8727"/>
      <c r="BZ8727"/>
      <c r="CA8727"/>
      <c r="CB8727"/>
      <c r="CC8727"/>
      <c r="CD8727"/>
      <c r="CE8727"/>
      <c r="CF8727"/>
      <c r="CG8727"/>
      <c r="CH8727"/>
      <c r="CI8727"/>
      <c r="CJ8727"/>
    </row>
    <row r="8728" spans="39:88" x14ac:dyDescent="0.3"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  <c r="BF8728"/>
      <c r="BG8728"/>
      <c r="BH8728"/>
      <c r="BI8728"/>
      <c r="BJ8728"/>
      <c r="BK8728"/>
      <c r="BL8728"/>
      <c r="BM8728"/>
      <c r="BN8728"/>
      <c r="BO8728"/>
      <c r="BP8728"/>
      <c r="BQ8728"/>
      <c r="BR8728"/>
      <c r="BS8728"/>
      <c r="BT8728"/>
      <c r="BU8728"/>
      <c r="BV8728"/>
      <c r="BW8728"/>
      <c r="BX8728"/>
      <c r="BY8728"/>
      <c r="BZ8728"/>
      <c r="CA8728"/>
      <c r="CB8728"/>
      <c r="CC8728"/>
      <c r="CD8728"/>
      <c r="CE8728"/>
      <c r="CF8728"/>
      <c r="CG8728"/>
      <c r="CH8728"/>
      <c r="CI8728"/>
      <c r="CJ8728"/>
    </row>
    <row r="8729" spans="39:88" x14ac:dyDescent="0.3"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  <c r="BF8729"/>
      <c r="BG8729"/>
      <c r="BH8729"/>
      <c r="BI8729"/>
      <c r="BJ8729"/>
      <c r="BK8729"/>
      <c r="BL8729"/>
      <c r="BM8729"/>
      <c r="BN8729"/>
      <c r="BO8729"/>
      <c r="BP8729"/>
      <c r="BQ8729"/>
      <c r="BR8729"/>
      <c r="BS8729"/>
      <c r="BT8729"/>
      <c r="BU8729"/>
      <c r="BV8729"/>
      <c r="BW8729"/>
      <c r="BX8729"/>
      <c r="BY8729"/>
      <c r="BZ8729"/>
      <c r="CA8729"/>
      <c r="CB8729"/>
      <c r="CC8729"/>
      <c r="CD8729"/>
      <c r="CE8729"/>
      <c r="CF8729"/>
      <c r="CG8729"/>
      <c r="CH8729"/>
      <c r="CI8729"/>
      <c r="CJ8729"/>
    </row>
    <row r="8730" spans="39:88" x14ac:dyDescent="0.3"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  <c r="BF8730"/>
      <c r="BG8730"/>
      <c r="BH8730"/>
      <c r="BI8730"/>
      <c r="BJ8730"/>
      <c r="BK8730"/>
      <c r="BL8730"/>
      <c r="BM8730"/>
      <c r="BN8730"/>
      <c r="BO8730"/>
      <c r="BP8730"/>
      <c r="BQ8730"/>
      <c r="BR8730"/>
      <c r="BS8730"/>
      <c r="BT8730"/>
      <c r="BU8730"/>
      <c r="BV8730"/>
      <c r="BW8730"/>
      <c r="BX8730"/>
      <c r="BY8730"/>
      <c r="BZ8730"/>
      <c r="CA8730"/>
      <c r="CB8730"/>
      <c r="CC8730"/>
      <c r="CD8730"/>
      <c r="CE8730"/>
      <c r="CF8730"/>
      <c r="CG8730"/>
      <c r="CH8730"/>
      <c r="CI8730"/>
      <c r="CJ8730"/>
    </row>
    <row r="8731" spans="39:88" x14ac:dyDescent="0.3"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  <c r="BF8731"/>
      <c r="BG8731"/>
      <c r="BH8731"/>
      <c r="BI8731"/>
      <c r="BJ8731"/>
      <c r="BK8731"/>
      <c r="BL8731"/>
      <c r="BM8731"/>
      <c r="BN8731"/>
      <c r="BO8731"/>
      <c r="BP8731"/>
      <c r="BQ8731"/>
      <c r="BR8731"/>
      <c r="BS8731"/>
      <c r="BT8731"/>
      <c r="BU8731"/>
      <c r="BV8731"/>
      <c r="BW8731"/>
      <c r="BX8731"/>
      <c r="BY8731"/>
      <c r="BZ8731"/>
      <c r="CA8731"/>
      <c r="CB8731"/>
      <c r="CC8731"/>
      <c r="CD8731"/>
      <c r="CE8731"/>
      <c r="CF8731"/>
      <c r="CG8731"/>
      <c r="CH8731"/>
      <c r="CI8731"/>
      <c r="CJ8731"/>
    </row>
    <row r="8732" spans="39:88" x14ac:dyDescent="0.3"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  <c r="BF8732"/>
      <c r="BG8732"/>
      <c r="BH8732"/>
      <c r="BI8732"/>
      <c r="BJ8732"/>
      <c r="BK8732"/>
      <c r="BL8732"/>
      <c r="BM8732"/>
      <c r="BN8732"/>
      <c r="BO8732"/>
      <c r="BP8732"/>
      <c r="BQ8732"/>
      <c r="BR8732"/>
      <c r="BS8732"/>
      <c r="BT8732"/>
      <c r="BU8732"/>
      <c r="BV8732"/>
      <c r="BW8732"/>
      <c r="BX8732"/>
      <c r="BY8732"/>
      <c r="BZ8732"/>
      <c r="CA8732"/>
      <c r="CB8732"/>
      <c r="CC8732"/>
      <c r="CD8732"/>
      <c r="CE8732"/>
      <c r="CF8732"/>
      <c r="CG8732"/>
      <c r="CH8732"/>
      <c r="CI8732"/>
      <c r="CJ8732"/>
    </row>
    <row r="8733" spans="39:88" x14ac:dyDescent="0.3"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  <c r="BF8733"/>
      <c r="BG8733"/>
      <c r="BH8733"/>
      <c r="BI8733"/>
      <c r="BJ8733"/>
      <c r="BK8733"/>
      <c r="BL8733"/>
      <c r="BM8733"/>
      <c r="BN8733"/>
      <c r="BO8733"/>
      <c r="BP8733"/>
      <c r="BQ8733"/>
      <c r="BR8733"/>
      <c r="BS8733"/>
      <c r="BT8733"/>
      <c r="BU8733"/>
      <c r="BV8733"/>
      <c r="BW8733"/>
      <c r="BX8733"/>
      <c r="BY8733"/>
      <c r="BZ8733"/>
      <c r="CA8733"/>
      <c r="CB8733"/>
      <c r="CC8733"/>
      <c r="CD8733"/>
      <c r="CE8733"/>
      <c r="CF8733"/>
      <c r="CG8733"/>
      <c r="CH8733"/>
      <c r="CI8733"/>
      <c r="CJ8733"/>
    </row>
    <row r="8734" spans="39:88" x14ac:dyDescent="0.3"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  <c r="BF8734"/>
      <c r="BG8734"/>
      <c r="BH8734"/>
      <c r="BI8734"/>
      <c r="BJ8734"/>
      <c r="BK8734"/>
      <c r="BL8734"/>
      <c r="BM8734"/>
      <c r="BN8734"/>
      <c r="BO8734"/>
      <c r="BP8734"/>
      <c r="BQ8734"/>
      <c r="BR8734"/>
      <c r="BS8734"/>
      <c r="BT8734"/>
      <c r="BU8734"/>
      <c r="BV8734"/>
      <c r="BW8734"/>
      <c r="BX8734"/>
      <c r="BY8734"/>
      <c r="BZ8734"/>
      <c r="CA8734"/>
      <c r="CB8734"/>
      <c r="CC8734"/>
      <c r="CD8734"/>
      <c r="CE8734"/>
      <c r="CF8734"/>
      <c r="CG8734"/>
      <c r="CH8734"/>
      <c r="CI8734"/>
      <c r="CJ8734"/>
    </row>
    <row r="8735" spans="39:88" x14ac:dyDescent="0.3"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  <c r="BF8735"/>
      <c r="BG8735"/>
      <c r="BH8735"/>
      <c r="BI8735"/>
      <c r="BJ8735"/>
      <c r="BK8735"/>
      <c r="BL8735"/>
      <c r="BM8735"/>
      <c r="BN8735"/>
      <c r="BO8735"/>
      <c r="BP8735"/>
      <c r="BQ8735"/>
      <c r="BR8735"/>
      <c r="BS8735"/>
      <c r="BT8735"/>
      <c r="BU8735"/>
      <c r="BV8735"/>
      <c r="BW8735"/>
      <c r="BX8735"/>
      <c r="BY8735"/>
      <c r="BZ8735"/>
      <c r="CA8735"/>
      <c r="CB8735"/>
      <c r="CC8735"/>
      <c r="CD8735"/>
      <c r="CE8735"/>
      <c r="CF8735"/>
      <c r="CG8735"/>
      <c r="CH8735"/>
      <c r="CI8735"/>
      <c r="CJ8735"/>
    </row>
    <row r="8736" spans="39:88" x14ac:dyDescent="0.3"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  <c r="BF8736"/>
      <c r="BG8736"/>
      <c r="BH8736"/>
      <c r="BI8736"/>
      <c r="BJ8736"/>
      <c r="BK8736"/>
      <c r="BL8736"/>
      <c r="BM8736"/>
      <c r="BN8736"/>
      <c r="BO8736"/>
      <c r="BP8736"/>
      <c r="BQ8736"/>
      <c r="BR8736"/>
      <c r="BS8736"/>
      <c r="BT8736"/>
      <c r="BU8736"/>
      <c r="BV8736"/>
      <c r="BW8736"/>
      <c r="BX8736"/>
      <c r="BY8736"/>
      <c r="BZ8736"/>
      <c r="CA8736"/>
      <c r="CB8736"/>
      <c r="CC8736"/>
      <c r="CD8736"/>
      <c r="CE8736"/>
      <c r="CF8736"/>
      <c r="CG8736"/>
      <c r="CH8736"/>
      <c r="CI8736"/>
      <c r="CJ8736"/>
    </row>
    <row r="8737" spans="39:88" x14ac:dyDescent="0.3"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  <c r="BF8737"/>
      <c r="BG8737"/>
      <c r="BH8737"/>
      <c r="BI8737"/>
      <c r="BJ8737"/>
      <c r="BK8737"/>
      <c r="BL8737"/>
      <c r="BM8737"/>
      <c r="BN8737"/>
      <c r="BO8737"/>
      <c r="BP8737"/>
      <c r="BQ8737"/>
      <c r="BR8737"/>
      <c r="BS8737"/>
      <c r="BT8737"/>
      <c r="BU8737"/>
      <c r="BV8737"/>
      <c r="BW8737"/>
      <c r="BX8737"/>
      <c r="BY8737"/>
      <c r="BZ8737"/>
      <c r="CA8737"/>
      <c r="CB8737"/>
      <c r="CC8737"/>
      <c r="CD8737"/>
      <c r="CE8737"/>
      <c r="CF8737"/>
      <c r="CG8737"/>
      <c r="CH8737"/>
      <c r="CI8737"/>
      <c r="CJ8737"/>
    </row>
    <row r="8738" spans="39:88" x14ac:dyDescent="0.3"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  <c r="BF8738"/>
      <c r="BG8738"/>
      <c r="BH8738"/>
      <c r="BI8738"/>
      <c r="BJ8738"/>
      <c r="BK8738"/>
      <c r="BL8738"/>
      <c r="BM8738"/>
      <c r="BN8738"/>
      <c r="BO8738"/>
      <c r="BP8738"/>
      <c r="BQ8738"/>
      <c r="BR8738"/>
      <c r="BS8738"/>
      <c r="BT8738"/>
      <c r="BU8738"/>
      <c r="BV8738"/>
      <c r="BW8738"/>
      <c r="BX8738"/>
      <c r="BY8738"/>
      <c r="BZ8738"/>
      <c r="CA8738"/>
      <c r="CB8738"/>
      <c r="CC8738"/>
      <c r="CD8738"/>
      <c r="CE8738"/>
      <c r="CF8738"/>
      <c r="CG8738"/>
      <c r="CH8738"/>
      <c r="CI8738"/>
      <c r="CJ8738"/>
    </row>
    <row r="8739" spans="39:88" x14ac:dyDescent="0.3"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  <c r="BF8739"/>
      <c r="BG8739"/>
      <c r="BH8739"/>
      <c r="BI8739"/>
      <c r="BJ8739"/>
      <c r="BK8739"/>
      <c r="BL8739"/>
      <c r="BM8739"/>
      <c r="BN8739"/>
      <c r="BO8739"/>
      <c r="BP8739"/>
      <c r="BQ8739"/>
      <c r="BR8739"/>
      <c r="BS8739"/>
      <c r="BT8739"/>
      <c r="BU8739"/>
      <c r="BV8739"/>
      <c r="BW8739"/>
      <c r="BX8739"/>
      <c r="BY8739"/>
      <c r="BZ8739"/>
      <c r="CA8739"/>
      <c r="CB8739"/>
      <c r="CC8739"/>
      <c r="CD8739"/>
      <c r="CE8739"/>
      <c r="CF8739"/>
      <c r="CG8739"/>
      <c r="CH8739"/>
      <c r="CI8739"/>
      <c r="CJ8739"/>
    </row>
    <row r="8740" spans="39:88" x14ac:dyDescent="0.3"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  <c r="BF8740"/>
      <c r="BG8740"/>
      <c r="BH8740"/>
      <c r="BI8740"/>
      <c r="BJ8740"/>
      <c r="BK8740"/>
      <c r="BL8740"/>
      <c r="BM8740"/>
      <c r="BN8740"/>
      <c r="BO8740"/>
      <c r="BP8740"/>
      <c r="BQ8740"/>
      <c r="BR8740"/>
      <c r="BS8740"/>
      <c r="BT8740"/>
      <c r="BU8740"/>
      <c r="BV8740"/>
      <c r="BW8740"/>
      <c r="BX8740"/>
      <c r="BY8740"/>
      <c r="BZ8740"/>
      <c r="CA8740"/>
      <c r="CB8740"/>
      <c r="CC8740"/>
      <c r="CD8740"/>
      <c r="CE8740"/>
      <c r="CF8740"/>
      <c r="CG8740"/>
      <c r="CH8740"/>
      <c r="CI8740"/>
      <c r="CJ8740"/>
    </row>
    <row r="8741" spans="39:88" x14ac:dyDescent="0.3"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  <c r="BF8741"/>
      <c r="BG8741"/>
      <c r="BH8741"/>
      <c r="BI8741"/>
      <c r="BJ8741"/>
      <c r="BK8741"/>
      <c r="BL8741"/>
      <c r="BM8741"/>
      <c r="BN8741"/>
      <c r="BO8741"/>
      <c r="BP8741"/>
      <c r="BQ8741"/>
      <c r="BR8741"/>
      <c r="BS8741"/>
      <c r="BT8741"/>
      <c r="BU8741"/>
      <c r="BV8741"/>
      <c r="BW8741"/>
      <c r="BX8741"/>
      <c r="BY8741"/>
      <c r="BZ8741"/>
      <c r="CA8741"/>
      <c r="CB8741"/>
      <c r="CC8741"/>
      <c r="CD8741"/>
      <c r="CE8741"/>
      <c r="CF8741"/>
      <c r="CG8741"/>
      <c r="CH8741"/>
      <c r="CI8741"/>
      <c r="CJ8741"/>
    </row>
    <row r="8742" spans="39:88" x14ac:dyDescent="0.3"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  <c r="BF8742"/>
      <c r="BG8742"/>
      <c r="BH8742"/>
      <c r="BI8742"/>
      <c r="BJ8742"/>
      <c r="BK8742"/>
      <c r="BL8742"/>
      <c r="BM8742"/>
      <c r="BN8742"/>
      <c r="BO8742"/>
      <c r="BP8742"/>
      <c r="BQ8742"/>
      <c r="BR8742"/>
      <c r="BS8742"/>
      <c r="BT8742"/>
      <c r="BU8742"/>
      <c r="BV8742"/>
      <c r="BW8742"/>
      <c r="BX8742"/>
      <c r="BY8742"/>
      <c r="BZ8742"/>
      <c r="CA8742"/>
      <c r="CB8742"/>
      <c r="CC8742"/>
      <c r="CD8742"/>
      <c r="CE8742"/>
      <c r="CF8742"/>
      <c r="CG8742"/>
      <c r="CH8742"/>
      <c r="CI8742"/>
      <c r="CJ8742"/>
    </row>
    <row r="8743" spans="39:88" x14ac:dyDescent="0.3"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  <c r="BF8743"/>
      <c r="BG8743"/>
      <c r="BH8743"/>
      <c r="BI8743"/>
      <c r="BJ8743"/>
      <c r="BK8743"/>
      <c r="BL8743"/>
      <c r="BM8743"/>
      <c r="BN8743"/>
      <c r="BO8743"/>
      <c r="BP8743"/>
      <c r="BQ8743"/>
      <c r="BR8743"/>
      <c r="BS8743"/>
      <c r="BT8743"/>
      <c r="BU8743"/>
      <c r="BV8743"/>
      <c r="BW8743"/>
      <c r="BX8743"/>
      <c r="BY8743"/>
      <c r="BZ8743"/>
      <c r="CA8743"/>
      <c r="CB8743"/>
      <c r="CC8743"/>
      <c r="CD8743"/>
      <c r="CE8743"/>
      <c r="CF8743"/>
      <c r="CG8743"/>
      <c r="CH8743"/>
      <c r="CI8743"/>
      <c r="CJ8743"/>
    </row>
    <row r="8744" spans="39:88" x14ac:dyDescent="0.3"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  <c r="BF8744"/>
      <c r="BG8744"/>
      <c r="BH8744"/>
      <c r="BI8744"/>
      <c r="BJ8744"/>
      <c r="BK8744"/>
      <c r="BL8744"/>
      <c r="BM8744"/>
      <c r="BN8744"/>
      <c r="BO8744"/>
      <c r="BP8744"/>
      <c r="BQ8744"/>
      <c r="BR8744"/>
      <c r="BS8744"/>
      <c r="BT8744"/>
      <c r="BU8744"/>
      <c r="BV8744"/>
      <c r="BW8744"/>
      <c r="BX8744"/>
      <c r="BY8744"/>
      <c r="BZ8744"/>
      <c r="CA8744"/>
      <c r="CB8744"/>
      <c r="CC8744"/>
      <c r="CD8744"/>
      <c r="CE8744"/>
      <c r="CF8744"/>
      <c r="CG8744"/>
      <c r="CH8744"/>
      <c r="CI8744"/>
      <c r="CJ8744"/>
    </row>
    <row r="8745" spans="39:88" x14ac:dyDescent="0.3"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  <c r="BF8745"/>
      <c r="BG8745"/>
      <c r="BH8745"/>
      <c r="BI8745"/>
      <c r="BJ8745"/>
      <c r="BK8745"/>
      <c r="BL8745"/>
      <c r="BM8745"/>
      <c r="BN8745"/>
      <c r="BO8745"/>
      <c r="BP8745"/>
      <c r="BQ8745"/>
      <c r="BR8745"/>
      <c r="BS8745"/>
      <c r="BT8745"/>
      <c r="BU8745"/>
      <c r="BV8745"/>
      <c r="BW8745"/>
      <c r="BX8745"/>
      <c r="BY8745"/>
      <c r="BZ8745"/>
      <c r="CA8745"/>
      <c r="CB8745"/>
      <c r="CC8745"/>
      <c r="CD8745"/>
      <c r="CE8745"/>
      <c r="CF8745"/>
      <c r="CG8745"/>
      <c r="CH8745"/>
      <c r="CI8745"/>
      <c r="CJ8745"/>
    </row>
    <row r="8746" spans="39:88" x14ac:dyDescent="0.3"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  <c r="BF8746"/>
      <c r="BG8746"/>
      <c r="BH8746"/>
      <c r="BI8746"/>
      <c r="BJ8746"/>
      <c r="BK8746"/>
      <c r="BL8746"/>
      <c r="BM8746"/>
      <c r="BN8746"/>
      <c r="BO8746"/>
      <c r="BP8746"/>
      <c r="BQ8746"/>
      <c r="BR8746"/>
      <c r="BS8746"/>
      <c r="BT8746"/>
      <c r="BU8746"/>
      <c r="BV8746"/>
      <c r="BW8746"/>
      <c r="BX8746"/>
      <c r="BY8746"/>
      <c r="BZ8746"/>
      <c r="CA8746"/>
      <c r="CB8746"/>
      <c r="CC8746"/>
      <c r="CD8746"/>
      <c r="CE8746"/>
      <c r="CF8746"/>
      <c r="CG8746"/>
      <c r="CH8746"/>
      <c r="CI8746"/>
      <c r="CJ8746"/>
    </row>
    <row r="8747" spans="39:88" x14ac:dyDescent="0.3"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  <c r="BF8747"/>
      <c r="BG8747"/>
      <c r="BH8747"/>
      <c r="BI8747"/>
      <c r="BJ8747"/>
      <c r="BK8747"/>
      <c r="BL8747"/>
      <c r="BM8747"/>
      <c r="BN8747"/>
      <c r="BO8747"/>
      <c r="BP8747"/>
      <c r="BQ8747"/>
      <c r="BR8747"/>
      <c r="BS8747"/>
      <c r="BT8747"/>
      <c r="BU8747"/>
      <c r="BV8747"/>
      <c r="BW8747"/>
      <c r="BX8747"/>
      <c r="BY8747"/>
      <c r="BZ8747"/>
      <c r="CA8747"/>
      <c r="CB8747"/>
      <c r="CC8747"/>
      <c r="CD8747"/>
      <c r="CE8747"/>
      <c r="CF8747"/>
      <c r="CG8747"/>
      <c r="CH8747"/>
      <c r="CI8747"/>
      <c r="CJ8747"/>
    </row>
    <row r="8748" spans="39:88" x14ac:dyDescent="0.3"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  <c r="BF8748"/>
      <c r="BG8748"/>
      <c r="BH8748"/>
      <c r="BI8748"/>
      <c r="BJ8748"/>
      <c r="BK8748"/>
      <c r="BL8748"/>
      <c r="BM8748"/>
      <c r="BN8748"/>
      <c r="BO8748"/>
      <c r="BP8748"/>
      <c r="BQ8748"/>
      <c r="BR8748"/>
      <c r="BS8748"/>
      <c r="BT8748"/>
      <c r="BU8748"/>
      <c r="BV8748"/>
      <c r="BW8748"/>
      <c r="BX8748"/>
      <c r="BY8748"/>
      <c r="BZ8748"/>
      <c r="CA8748"/>
      <c r="CB8748"/>
      <c r="CC8748"/>
      <c r="CD8748"/>
      <c r="CE8748"/>
      <c r="CF8748"/>
      <c r="CG8748"/>
      <c r="CH8748"/>
      <c r="CI8748"/>
      <c r="CJ8748"/>
    </row>
    <row r="8749" spans="39:88" x14ac:dyDescent="0.3"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  <c r="BF8749"/>
      <c r="BG8749"/>
      <c r="BH8749"/>
      <c r="BI8749"/>
      <c r="BJ8749"/>
      <c r="BK8749"/>
      <c r="BL8749"/>
      <c r="BM8749"/>
      <c r="BN8749"/>
      <c r="BO8749"/>
      <c r="BP8749"/>
      <c r="BQ8749"/>
      <c r="BR8749"/>
      <c r="BS8749"/>
      <c r="BT8749"/>
      <c r="BU8749"/>
      <c r="BV8749"/>
      <c r="BW8749"/>
      <c r="BX8749"/>
      <c r="BY8749"/>
      <c r="BZ8749"/>
      <c r="CA8749"/>
      <c r="CB8749"/>
      <c r="CC8749"/>
      <c r="CD8749"/>
      <c r="CE8749"/>
      <c r="CF8749"/>
      <c r="CG8749"/>
      <c r="CH8749"/>
      <c r="CI8749"/>
      <c r="CJ8749"/>
    </row>
    <row r="8750" spans="39:88" x14ac:dyDescent="0.3"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  <c r="BF8750"/>
      <c r="BG8750"/>
      <c r="BH8750"/>
      <c r="BI8750"/>
      <c r="BJ8750"/>
      <c r="BK8750"/>
      <c r="BL8750"/>
      <c r="BM8750"/>
      <c r="BN8750"/>
      <c r="BO8750"/>
      <c r="BP8750"/>
      <c r="BQ8750"/>
      <c r="BR8750"/>
      <c r="BS8750"/>
      <c r="BT8750"/>
      <c r="BU8750"/>
      <c r="BV8750"/>
      <c r="BW8750"/>
      <c r="BX8750"/>
      <c r="BY8750"/>
      <c r="BZ8750"/>
      <c r="CA8750"/>
      <c r="CB8750"/>
      <c r="CC8750"/>
      <c r="CD8750"/>
      <c r="CE8750"/>
      <c r="CF8750"/>
      <c r="CG8750"/>
      <c r="CH8750"/>
      <c r="CI8750"/>
      <c r="CJ8750"/>
    </row>
    <row r="8751" spans="39:88" x14ac:dyDescent="0.3"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  <c r="BF8751"/>
      <c r="BG8751"/>
      <c r="BH8751"/>
      <c r="BI8751"/>
      <c r="BJ8751"/>
      <c r="BK8751"/>
      <c r="BL8751"/>
      <c r="BM8751"/>
      <c r="BN8751"/>
      <c r="BO8751"/>
      <c r="BP8751"/>
      <c r="BQ8751"/>
      <c r="BR8751"/>
      <c r="BS8751"/>
      <c r="BT8751"/>
      <c r="BU8751"/>
      <c r="BV8751"/>
      <c r="BW8751"/>
      <c r="BX8751"/>
      <c r="BY8751"/>
      <c r="BZ8751"/>
      <c r="CA8751"/>
      <c r="CB8751"/>
      <c r="CC8751"/>
      <c r="CD8751"/>
      <c r="CE8751"/>
      <c r="CF8751"/>
      <c r="CG8751"/>
      <c r="CH8751"/>
      <c r="CI8751"/>
      <c r="CJ8751"/>
    </row>
    <row r="8752" spans="39:88" x14ac:dyDescent="0.3"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  <c r="BF8752"/>
      <c r="BG8752"/>
      <c r="BH8752"/>
      <c r="BI8752"/>
      <c r="BJ8752"/>
      <c r="BK8752"/>
      <c r="BL8752"/>
      <c r="BM8752"/>
      <c r="BN8752"/>
      <c r="BO8752"/>
      <c r="BP8752"/>
      <c r="BQ8752"/>
      <c r="BR8752"/>
      <c r="BS8752"/>
      <c r="BT8752"/>
      <c r="BU8752"/>
      <c r="BV8752"/>
      <c r="BW8752"/>
      <c r="BX8752"/>
      <c r="BY8752"/>
      <c r="BZ8752"/>
      <c r="CA8752"/>
      <c r="CB8752"/>
      <c r="CC8752"/>
      <c r="CD8752"/>
      <c r="CE8752"/>
      <c r="CF8752"/>
      <c r="CG8752"/>
      <c r="CH8752"/>
      <c r="CI8752"/>
      <c r="CJ8752"/>
    </row>
    <row r="8753" spans="39:88" x14ac:dyDescent="0.3"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  <c r="BF8753"/>
      <c r="BG8753"/>
      <c r="BH8753"/>
      <c r="BI8753"/>
      <c r="BJ8753"/>
      <c r="BK8753"/>
      <c r="BL8753"/>
      <c r="BM8753"/>
      <c r="BN8753"/>
      <c r="BO8753"/>
      <c r="BP8753"/>
      <c r="BQ8753"/>
      <c r="BR8753"/>
      <c r="BS8753"/>
      <c r="BT8753"/>
      <c r="BU8753"/>
      <c r="BV8753"/>
      <c r="BW8753"/>
      <c r="BX8753"/>
      <c r="BY8753"/>
      <c r="BZ8753"/>
      <c r="CA8753"/>
      <c r="CB8753"/>
      <c r="CC8753"/>
      <c r="CD8753"/>
      <c r="CE8753"/>
      <c r="CF8753"/>
      <c r="CG8753"/>
      <c r="CH8753"/>
      <c r="CI8753"/>
      <c r="CJ8753"/>
    </row>
    <row r="8754" spans="39:88" x14ac:dyDescent="0.3"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  <c r="BF8754"/>
      <c r="BG8754"/>
      <c r="BH8754"/>
      <c r="BI8754"/>
      <c r="BJ8754"/>
      <c r="BK8754"/>
      <c r="BL8754"/>
      <c r="BM8754"/>
      <c r="BN8754"/>
      <c r="BO8754"/>
      <c r="BP8754"/>
      <c r="BQ8754"/>
      <c r="BR8754"/>
      <c r="BS8754"/>
      <c r="BT8754"/>
      <c r="BU8754"/>
      <c r="BV8754"/>
      <c r="BW8754"/>
      <c r="BX8754"/>
      <c r="BY8754"/>
      <c r="BZ8754"/>
      <c r="CA8754"/>
      <c r="CB8754"/>
      <c r="CC8754"/>
      <c r="CD8754"/>
      <c r="CE8754"/>
      <c r="CF8754"/>
      <c r="CG8754"/>
      <c r="CH8754"/>
      <c r="CI8754"/>
      <c r="CJ8754"/>
    </row>
    <row r="8755" spans="39:88" x14ac:dyDescent="0.3"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  <c r="BF8755"/>
      <c r="BG8755"/>
      <c r="BH8755"/>
      <c r="BI8755"/>
      <c r="BJ8755"/>
      <c r="BK8755"/>
      <c r="BL8755"/>
      <c r="BM8755"/>
      <c r="BN8755"/>
      <c r="BO8755"/>
      <c r="BP8755"/>
      <c r="BQ8755"/>
      <c r="BR8755"/>
      <c r="BS8755"/>
      <c r="BT8755"/>
      <c r="BU8755"/>
      <c r="BV8755"/>
      <c r="BW8755"/>
      <c r="BX8755"/>
      <c r="BY8755"/>
      <c r="BZ8755"/>
      <c r="CA8755"/>
      <c r="CB8755"/>
      <c r="CC8755"/>
      <c r="CD8755"/>
      <c r="CE8755"/>
      <c r="CF8755"/>
      <c r="CG8755"/>
      <c r="CH8755"/>
      <c r="CI8755"/>
      <c r="CJ8755"/>
    </row>
    <row r="8756" spans="39:88" x14ac:dyDescent="0.3"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  <c r="BF8756"/>
      <c r="BG8756"/>
      <c r="BH8756"/>
      <c r="BI8756"/>
      <c r="BJ8756"/>
      <c r="BK8756"/>
      <c r="BL8756"/>
      <c r="BM8756"/>
      <c r="BN8756"/>
      <c r="BO8756"/>
      <c r="BP8756"/>
      <c r="BQ8756"/>
      <c r="BR8756"/>
      <c r="BS8756"/>
      <c r="BT8756"/>
      <c r="BU8756"/>
      <c r="BV8756"/>
      <c r="BW8756"/>
      <c r="BX8756"/>
      <c r="BY8756"/>
      <c r="BZ8756"/>
      <c r="CA8756"/>
      <c r="CB8756"/>
      <c r="CC8756"/>
      <c r="CD8756"/>
      <c r="CE8756"/>
      <c r="CF8756"/>
      <c r="CG8756"/>
      <c r="CH8756"/>
      <c r="CI8756"/>
      <c r="CJ8756"/>
    </row>
    <row r="8757" spans="39:88" x14ac:dyDescent="0.3"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  <c r="BF8757"/>
      <c r="BG8757"/>
      <c r="BH8757"/>
      <c r="BI8757"/>
      <c r="BJ8757"/>
      <c r="BK8757"/>
      <c r="BL8757"/>
      <c r="BM8757"/>
      <c r="BN8757"/>
      <c r="BO8757"/>
      <c r="BP8757"/>
      <c r="BQ8757"/>
      <c r="BR8757"/>
      <c r="BS8757"/>
      <c r="BT8757"/>
      <c r="BU8757"/>
      <c r="BV8757"/>
      <c r="BW8757"/>
      <c r="BX8757"/>
      <c r="BY8757"/>
      <c r="BZ8757"/>
      <c r="CA8757"/>
      <c r="CB8757"/>
      <c r="CC8757"/>
      <c r="CD8757"/>
      <c r="CE8757"/>
      <c r="CF8757"/>
      <c r="CG8757"/>
      <c r="CH8757"/>
      <c r="CI8757"/>
      <c r="CJ8757"/>
    </row>
    <row r="8758" spans="39:88" x14ac:dyDescent="0.3"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  <c r="BF8758"/>
      <c r="BG8758"/>
      <c r="BH8758"/>
      <c r="BI8758"/>
      <c r="BJ8758"/>
      <c r="BK8758"/>
      <c r="BL8758"/>
      <c r="BM8758"/>
      <c r="BN8758"/>
      <c r="BO8758"/>
      <c r="BP8758"/>
      <c r="BQ8758"/>
      <c r="BR8758"/>
      <c r="BS8758"/>
      <c r="BT8758"/>
      <c r="BU8758"/>
      <c r="BV8758"/>
      <c r="BW8758"/>
      <c r="BX8758"/>
      <c r="BY8758"/>
      <c r="BZ8758"/>
      <c r="CA8758"/>
      <c r="CB8758"/>
      <c r="CC8758"/>
      <c r="CD8758"/>
      <c r="CE8758"/>
      <c r="CF8758"/>
      <c r="CG8758"/>
      <c r="CH8758"/>
      <c r="CI8758"/>
      <c r="CJ8758"/>
    </row>
    <row r="8759" spans="39:88" x14ac:dyDescent="0.3"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  <c r="BF8759"/>
      <c r="BG8759"/>
      <c r="BH8759"/>
      <c r="BI8759"/>
      <c r="BJ8759"/>
      <c r="BK8759"/>
      <c r="BL8759"/>
      <c r="BM8759"/>
      <c r="BN8759"/>
      <c r="BO8759"/>
      <c r="BP8759"/>
      <c r="BQ8759"/>
      <c r="BR8759"/>
      <c r="BS8759"/>
      <c r="BT8759"/>
      <c r="BU8759"/>
      <c r="BV8759"/>
      <c r="BW8759"/>
      <c r="BX8759"/>
      <c r="BY8759"/>
      <c r="BZ8759"/>
      <c r="CA8759"/>
      <c r="CB8759"/>
      <c r="CC8759"/>
      <c r="CD8759"/>
      <c r="CE8759"/>
      <c r="CF8759"/>
      <c r="CG8759"/>
      <c r="CH8759"/>
      <c r="CI8759"/>
      <c r="CJ8759"/>
    </row>
    <row r="8760" spans="39:88" x14ac:dyDescent="0.3"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  <c r="BF8760"/>
      <c r="BG8760"/>
      <c r="BH8760"/>
      <c r="BI8760"/>
      <c r="BJ8760"/>
      <c r="BK8760"/>
      <c r="BL8760"/>
      <c r="BM8760"/>
      <c r="BN8760"/>
      <c r="BO8760"/>
      <c r="BP8760"/>
      <c r="BQ8760"/>
      <c r="BR8760"/>
      <c r="BS8760"/>
      <c r="BT8760"/>
      <c r="BU8760"/>
      <c r="BV8760"/>
      <c r="BW8760"/>
      <c r="BX8760"/>
      <c r="BY8760"/>
      <c r="BZ8760"/>
      <c r="CA8760"/>
      <c r="CB8760"/>
      <c r="CC8760"/>
      <c r="CD8760"/>
      <c r="CE8760"/>
      <c r="CF8760"/>
      <c r="CG8760"/>
      <c r="CH8760"/>
      <c r="CI8760"/>
      <c r="CJ8760"/>
    </row>
    <row r="8761" spans="39:88" x14ac:dyDescent="0.3"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  <c r="BF8761"/>
      <c r="BG8761"/>
      <c r="BH8761"/>
      <c r="BI8761"/>
      <c r="BJ8761"/>
      <c r="BK8761"/>
      <c r="BL8761"/>
      <c r="BM8761"/>
      <c r="BN8761"/>
      <c r="BO8761"/>
      <c r="BP8761"/>
      <c r="BQ8761"/>
      <c r="BR8761"/>
      <c r="BS8761"/>
      <c r="BT8761"/>
      <c r="BU8761"/>
      <c r="BV8761"/>
      <c r="BW8761"/>
      <c r="BX8761"/>
      <c r="BY8761"/>
      <c r="BZ8761"/>
      <c r="CA8761"/>
      <c r="CB8761"/>
      <c r="CC8761"/>
      <c r="CD8761"/>
      <c r="CE8761"/>
      <c r="CF8761"/>
      <c r="CG8761"/>
      <c r="CH8761"/>
      <c r="CI8761"/>
      <c r="CJ8761"/>
    </row>
    <row r="8762" spans="39:88" x14ac:dyDescent="0.3"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  <c r="BF8762"/>
      <c r="BG8762"/>
      <c r="BH8762"/>
      <c r="BI8762"/>
      <c r="BJ8762"/>
      <c r="BK8762"/>
      <c r="BL8762"/>
      <c r="BM8762"/>
      <c r="BN8762"/>
      <c r="BO8762"/>
      <c r="BP8762"/>
      <c r="BQ8762"/>
      <c r="BR8762"/>
      <c r="BS8762"/>
      <c r="BT8762"/>
      <c r="BU8762"/>
      <c r="BV8762"/>
      <c r="BW8762"/>
      <c r="BX8762"/>
      <c r="BY8762"/>
      <c r="BZ8762"/>
      <c r="CA8762"/>
      <c r="CB8762"/>
      <c r="CC8762"/>
      <c r="CD8762"/>
      <c r="CE8762"/>
      <c r="CF8762"/>
      <c r="CG8762"/>
      <c r="CH8762"/>
      <c r="CI8762"/>
      <c r="CJ8762"/>
    </row>
    <row r="8763" spans="39:88" x14ac:dyDescent="0.3"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  <c r="BF8763"/>
      <c r="BG8763"/>
      <c r="BH8763"/>
      <c r="BI8763"/>
      <c r="BJ8763"/>
      <c r="BK8763"/>
      <c r="BL8763"/>
      <c r="BM8763"/>
      <c r="BN8763"/>
      <c r="BO8763"/>
      <c r="BP8763"/>
      <c r="BQ8763"/>
      <c r="BR8763"/>
      <c r="BS8763"/>
      <c r="BT8763"/>
      <c r="BU8763"/>
      <c r="BV8763"/>
      <c r="BW8763"/>
      <c r="BX8763"/>
      <c r="BY8763"/>
      <c r="BZ8763"/>
      <c r="CA8763"/>
      <c r="CB8763"/>
      <c r="CC8763"/>
      <c r="CD8763"/>
      <c r="CE8763"/>
      <c r="CF8763"/>
      <c r="CG8763"/>
      <c r="CH8763"/>
      <c r="CI8763"/>
      <c r="CJ8763"/>
    </row>
    <row r="8764" spans="39:88" x14ac:dyDescent="0.3"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  <c r="BF8764"/>
      <c r="BG8764"/>
      <c r="BH8764"/>
      <c r="BI8764"/>
      <c r="BJ8764"/>
      <c r="BK8764"/>
      <c r="BL8764"/>
      <c r="BM8764"/>
      <c r="BN8764"/>
      <c r="BO8764"/>
      <c r="BP8764"/>
      <c r="BQ8764"/>
      <c r="BR8764"/>
      <c r="BS8764"/>
      <c r="BT8764"/>
      <c r="BU8764"/>
      <c r="BV8764"/>
      <c r="BW8764"/>
      <c r="BX8764"/>
      <c r="BY8764"/>
      <c r="BZ8764"/>
      <c r="CA8764"/>
      <c r="CB8764"/>
      <c r="CC8764"/>
      <c r="CD8764"/>
      <c r="CE8764"/>
      <c r="CF8764"/>
      <c r="CG8764"/>
      <c r="CH8764"/>
      <c r="CI8764"/>
      <c r="CJ8764"/>
    </row>
    <row r="8765" spans="39:88" x14ac:dyDescent="0.3"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  <c r="BF8765"/>
      <c r="BG8765"/>
      <c r="BH8765"/>
      <c r="BI8765"/>
      <c r="BJ8765"/>
      <c r="BK8765"/>
      <c r="BL8765"/>
      <c r="BM8765"/>
      <c r="BN8765"/>
      <c r="BO8765"/>
      <c r="BP8765"/>
      <c r="BQ8765"/>
      <c r="BR8765"/>
      <c r="BS8765"/>
      <c r="BT8765"/>
      <c r="BU8765"/>
      <c r="BV8765"/>
      <c r="BW8765"/>
      <c r="BX8765"/>
      <c r="BY8765"/>
      <c r="BZ8765"/>
      <c r="CA8765"/>
      <c r="CB8765"/>
      <c r="CC8765"/>
      <c r="CD8765"/>
      <c r="CE8765"/>
      <c r="CF8765"/>
      <c r="CG8765"/>
      <c r="CH8765"/>
      <c r="CI8765"/>
      <c r="CJ8765"/>
    </row>
    <row r="8766" spans="39:88" x14ac:dyDescent="0.3"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  <c r="BF8766"/>
      <c r="BG8766"/>
      <c r="BH8766"/>
      <c r="BI8766"/>
      <c r="BJ8766"/>
      <c r="BK8766"/>
      <c r="BL8766"/>
      <c r="BM8766"/>
      <c r="BN8766"/>
      <c r="BO8766"/>
      <c r="BP8766"/>
      <c r="BQ8766"/>
      <c r="BR8766"/>
      <c r="BS8766"/>
      <c r="BT8766"/>
      <c r="BU8766"/>
      <c r="BV8766"/>
      <c r="BW8766"/>
      <c r="BX8766"/>
      <c r="BY8766"/>
      <c r="BZ8766"/>
      <c r="CA8766"/>
      <c r="CB8766"/>
      <c r="CC8766"/>
      <c r="CD8766"/>
      <c r="CE8766"/>
      <c r="CF8766"/>
      <c r="CG8766"/>
      <c r="CH8766"/>
      <c r="CI8766"/>
      <c r="CJ8766"/>
    </row>
    <row r="8767" spans="39:88" x14ac:dyDescent="0.3"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  <c r="BF8767"/>
      <c r="BG8767"/>
      <c r="BH8767"/>
      <c r="BI8767"/>
      <c r="BJ8767"/>
      <c r="BK8767"/>
      <c r="BL8767"/>
      <c r="BM8767"/>
      <c r="BN8767"/>
      <c r="BO8767"/>
      <c r="BP8767"/>
      <c r="BQ8767"/>
      <c r="BR8767"/>
      <c r="BS8767"/>
      <c r="BT8767"/>
      <c r="BU8767"/>
      <c r="BV8767"/>
      <c r="BW8767"/>
      <c r="BX8767"/>
      <c r="BY8767"/>
      <c r="BZ8767"/>
      <c r="CA8767"/>
      <c r="CB8767"/>
      <c r="CC8767"/>
      <c r="CD8767"/>
      <c r="CE8767"/>
      <c r="CF8767"/>
      <c r="CG8767"/>
      <c r="CH8767"/>
      <c r="CI8767"/>
      <c r="CJ8767"/>
    </row>
    <row r="8768" spans="39:88" x14ac:dyDescent="0.3"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  <c r="BF8768"/>
      <c r="BG8768"/>
      <c r="BH8768"/>
      <c r="BI8768"/>
      <c r="BJ8768"/>
      <c r="BK8768"/>
      <c r="BL8768"/>
      <c r="BM8768"/>
      <c r="BN8768"/>
      <c r="BO8768"/>
      <c r="BP8768"/>
      <c r="BQ8768"/>
      <c r="BR8768"/>
      <c r="BS8768"/>
      <c r="BT8768"/>
      <c r="BU8768"/>
      <c r="BV8768"/>
      <c r="BW8768"/>
      <c r="BX8768"/>
      <c r="BY8768"/>
      <c r="BZ8768"/>
      <c r="CA8768"/>
      <c r="CB8768"/>
      <c r="CC8768"/>
      <c r="CD8768"/>
      <c r="CE8768"/>
      <c r="CF8768"/>
      <c r="CG8768"/>
      <c r="CH8768"/>
      <c r="CI8768"/>
      <c r="CJ8768"/>
    </row>
    <row r="8769" spans="39:88" x14ac:dyDescent="0.3"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  <c r="BF8769"/>
      <c r="BG8769"/>
      <c r="BH8769"/>
      <c r="BI8769"/>
      <c r="BJ8769"/>
      <c r="BK8769"/>
      <c r="BL8769"/>
      <c r="BM8769"/>
      <c r="BN8769"/>
      <c r="BO8769"/>
      <c r="BP8769"/>
      <c r="BQ8769"/>
      <c r="BR8769"/>
      <c r="BS8769"/>
      <c r="BT8769"/>
      <c r="BU8769"/>
      <c r="BV8769"/>
      <c r="BW8769"/>
      <c r="BX8769"/>
      <c r="BY8769"/>
      <c r="BZ8769"/>
      <c r="CA8769"/>
      <c r="CB8769"/>
      <c r="CC8769"/>
      <c r="CD8769"/>
      <c r="CE8769"/>
      <c r="CF8769"/>
      <c r="CG8769"/>
      <c r="CH8769"/>
      <c r="CI8769"/>
      <c r="CJ8769"/>
    </row>
    <row r="8770" spans="39:88" x14ac:dyDescent="0.3"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  <c r="BF8770"/>
      <c r="BG8770"/>
      <c r="BH8770"/>
      <c r="BI8770"/>
      <c r="BJ8770"/>
      <c r="BK8770"/>
      <c r="BL8770"/>
      <c r="BM8770"/>
      <c r="BN8770"/>
      <c r="BO8770"/>
      <c r="BP8770"/>
      <c r="BQ8770"/>
      <c r="BR8770"/>
      <c r="BS8770"/>
      <c r="BT8770"/>
      <c r="BU8770"/>
      <c r="BV8770"/>
      <c r="BW8770"/>
      <c r="BX8770"/>
      <c r="BY8770"/>
      <c r="BZ8770"/>
      <c r="CA8770"/>
      <c r="CB8770"/>
      <c r="CC8770"/>
      <c r="CD8770"/>
      <c r="CE8770"/>
      <c r="CF8770"/>
      <c r="CG8770"/>
      <c r="CH8770"/>
      <c r="CI8770"/>
      <c r="CJ8770"/>
    </row>
    <row r="8771" spans="39:88" x14ac:dyDescent="0.3"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  <c r="BF8771"/>
      <c r="BG8771"/>
      <c r="BH8771"/>
      <c r="BI8771"/>
      <c r="BJ8771"/>
      <c r="BK8771"/>
      <c r="BL8771"/>
      <c r="BM8771"/>
      <c r="BN8771"/>
      <c r="BO8771"/>
      <c r="BP8771"/>
      <c r="BQ8771"/>
      <c r="BR8771"/>
      <c r="BS8771"/>
      <c r="BT8771"/>
      <c r="BU8771"/>
      <c r="BV8771"/>
      <c r="BW8771"/>
      <c r="BX8771"/>
      <c r="BY8771"/>
      <c r="BZ8771"/>
      <c r="CA8771"/>
      <c r="CB8771"/>
      <c r="CC8771"/>
      <c r="CD8771"/>
      <c r="CE8771"/>
      <c r="CF8771"/>
      <c r="CG8771"/>
      <c r="CH8771"/>
      <c r="CI8771"/>
      <c r="CJ8771"/>
    </row>
    <row r="8772" spans="39:88" x14ac:dyDescent="0.3"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  <c r="BF8772"/>
      <c r="BG8772"/>
      <c r="BH8772"/>
      <c r="BI8772"/>
      <c r="BJ8772"/>
      <c r="BK8772"/>
      <c r="BL8772"/>
      <c r="BM8772"/>
      <c r="BN8772"/>
      <c r="BO8772"/>
      <c r="BP8772"/>
      <c r="BQ8772"/>
      <c r="BR8772"/>
      <c r="BS8772"/>
      <c r="BT8772"/>
      <c r="BU8772"/>
      <c r="BV8772"/>
      <c r="BW8772"/>
      <c r="BX8772"/>
      <c r="BY8772"/>
      <c r="BZ8772"/>
      <c r="CA8772"/>
      <c r="CB8772"/>
      <c r="CC8772"/>
      <c r="CD8772"/>
      <c r="CE8772"/>
      <c r="CF8772"/>
      <c r="CG8772"/>
      <c r="CH8772"/>
      <c r="CI8772"/>
      <c r="CJ8772"/>
    </row>
    <row r="8773" spans="39:88" x14ac:dyDescent="0.3"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  <c r="BF8773"/>
      <c r="BG8773"/>
      <c r="BH8773"/>
      <c r="BI8773"/>
      <c r="BJ8773"/>
      <c r="BK8773"/>
      <c r="BL8773"/>
      <c r="BM8773"/>
      <c r="BN8773"/>
      <c r="BO8773"/>
      <c r="BP8773"/>
      <c r="BQ8773"/>
      <c r="BR8773"/>
      <c r="BS8773"/>
      <c r="BT8773"/>
      <c r="BU8773"/>
      <c r="BV8773"/>
      <c r="BW8773"/>
      <c r="BX8773"/>
      <c r="BY8773"/>
      <c r="BZ8773"/>
      <c r="CA8773"/>
      <c r="CB8773"/>
      <c r="CC8773"/>
      <c r="CD8773"/>
      <c r="CE8773"/>
      <c r="CF8773"/>
      <c r="CG8773"/>
      <c r="CH8773"/>
      <c r="CI8773"/>
      <c r="CJ8773"/>
    </row>
    <row r="8774" spans="39:88" x14ac:dyDescent="0.3"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  <c r="BF8774"/>
      <c r="BG8774"/>
      <c r="BH8774"/>
      <c r="BI8774"/>
      <c r="BJ8774"/>
      <c r="BK8774"/>
      <c r="BL8774"/>
      <c r="BM8774"/>
      <c r="BN8774"/>
      <c r="BO8774"/>
      <c r="BP8774"/>
      <c r="BQ8774"/>
      <c r="BR8774"/>
      <c r="BS8774"/>
      <c r="BT8774"/>
      <c r="BU8774"/>
      <c r="BV8774"/>
      <c r="BW8774"/>
      <c r="BX8774"/>
      <c r="BY8774"/>
      <c r="BZ8774"/>
      <c r="CA8774"/>
      <c r="CB8774"/>
      <c r="CC8774"/>
      <c r="CD8774"/>
      <c r="CE8774"/>
      <c r="CF8774"/>
      <c r="CG8774"/>
      <c r="CH8774"/>
      <c r="CI8774"/>
      <c r="CJ8774"/>
    </row>
    <row r="8775" spans="39:88" x14ac:dyDescent="0.3"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  <c r="BF8775"/>
      <c r="BG8775"/>
      <c r="BH8775"/>
      <c r="BI8775"/>
      <c r="BJ8775"/>
      <c r="BK8775"/>
      <c r="BL8775"/>
      <c r="BM8775"/>
      <c r="BN8775"/>
      <c r="BO8775"/>
      <c r="BP8775"/>
      <c r="BQ8775"/>
      <c r="BR8775"/>
      <c r="BS8775"/>
      <c r="BT8775"/>
      <c r="BU8775"/>
      <c r="BV8775"/>
      <c r="BW8775"/>
      <c r="BX8775"/>
      <c r="BY8775"/>
      <c r="BZ8775"/>
      <c r="CA8775"/>
      <c r="CB8775"/>
      <c r="CC8775"/>
      <c r="CD8775"/>
      <c r="CE8775"/>
      <c r="CF8775"/>
      <c r="CG8775"/>
      <c r="CH8775"/>
      <c r="CI8775"/>
      <c r="CJ8775"/>
    </row>
    <row r="8776" spans="39:88" x14ac:dyDescent="0.3"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  <c r="BF8776"/>
      <c r="BG8776"/>
      <c r="BH8776"/>
      <c r="BI8776"/>
      <c r="BJ8776"/>
      <c r="BK8776"/>
      <c r="BL8776"/>
      <c r="BM8776"/>
      <c r="BN8776"/>
      <c r="BO8776"/>
      <c r="BP8776"/>
      <c r="BQ8776"/>
      <c r="BR8776"/>
      <c r="BS8776"/>
      <c r="BT8776"/>
      <c r="BU8776"/>
      <c r="BV8776"/>
      <c r="BW8776"/>
      <c r="BX8776"/>
      <c r="BY8776"/>
      <c r="BZ8776"/>
      <c r="CA8776"/>
      <c r="CB8776"/>
      <c r="CC8776"/>
      <c r="CD8776"/>
      <c r="CE8776"/>
      <c r="CF8776"/>
      <c r="CG8776"/>
      <c r="CH8776"/>
      <c r="CI8776"/>
      <c r="CJ8776"/>
    </row>
    <row r="8777" spans="39:88" x14ac:dyDescent="0.3"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  <c r="BF8777"/>
      <c r="BG8777"/>
      <c r="BH8777"/>
      <c r="BI8777"/>
      <c r="BJ8777"/>
      <c r="BK8777"/>
      <c r="BL8777"/>
      <c r="BM8777"/>
      <c r="BN8777"/>
      <c r="BO8777"/>
      <c r="BP8777"/>
      <c r="BQ8777"/>
      <c r="BR8777"/>
      <c r="BS8777"/>
      <c r="BT8777"/>
      <c r="BU8777"/>
      <c r="BV8777"/>
      <c r="BW8777"/>
      <c r="BX8777"/>
      <c r="BY8777"/>
      <c r="BZ8777"/>
      <c r="CA8777"/>
      <c r="CB8777"/>
      <c r="CC8777"/>
      <c r="CD8777"/>
      <c r="CE8777"/>
      <c r="CF8777"/>
      <c r="CG8777"/>
      <c r="CH8777"/>
      <c r="CI8777"/>
      <c r="CJ8777"/>
    </row>
    <row r="8778" spans="39:88" x14ac:dyDescent="0.3"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  <c r="BF8778"/>
      <c r="BG8778"/>
      <c r="BH8778"/>
      <c r="BI8778"/>
      <c r="BJ8778"/>
      <c r="BK8778"/>
      <c r="BL8778"/>
      <c r="BM8778"/>
      <c r="BN8778"/>
      <c r="BO8778"/>
      <c r="BP8778"/>
      <c r="BQ8778"/>
      <c r="BR8778"/>
      <c r="BS8778"/>
      <c r="BT8778"/>
      <c r="BU8778"/>
      <c r="BV8778"/>
      <c r="BW8778"/>
      <c r="BX8778"/>
      <c r="BY8778"/>
      <c r="BZ8778"/>
      <c r="CA8778"/>
      <c r="CB8778"/>
      <c r="CC8778"/>
      <c r="CD8778"/>
      <c r="CE8778"/>
      <c r="CF8778"/>
      <c r="CG8778"/>
      <c r="CH8778"/>
      <c r="CI8778"/>
      <c r="CJ8778"/>
    </row>
    <row r="8779" spans="39:88" x14ac:dyDescent="0.3"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  <c r="BF8779"/>
      <c r="BG8779"/>
      <c r="BH8779"/>
      <c r="BI8779"/>
      <c r="BJ8779"/>
      <c r="BK8779"/>
      <c r="BL8779"/>
      <c r="BM8779"/>
      <c r="BN8779"/>
      <c r="BO8779"/>
      <c r="BP8779"/>
      <c r="BQ8779"/>
      <c r="BR8779"/>
      <c r="BS8779"/>
      <c r="BT8779"/>
      <c r="BU8779"/>
      <c r="BV8779"/>
      <c r="BW8779"/>
      <c r="BX8779"/>
      <c r="BY8779"/>
      <c r="BZ8779"/>
      <c r="CA8779"/>
      <c r="CB8779"/>
      <c r="CC8779"/>
      <c r="CD8779"/>
      <c r="CE8779"/>
      <c r="CF8779"/>
      <c r="CG8779"/>
      <c r="CH8779"/>
      <c r="CI8779"/>
      <c r="CJ8779"/>
    </row>
    <row r="8780" spans="39:88" x14ac:dyDescent="0.3"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  <c r="BF8780"/>
      <c r="BG8780"/>
      <c r="BH8780"/>
      <c r="BI8780"/>
      <c r="BJ8780"/>
      <c r="BK8780"/>
      <c r="BL8780"/>
      <c r="BM8780"/>
      <c r="BN8780"/>
      <c r="BO8780"/>
      <c r="BP8780"/>
      <c r="BQ8780"/>
      <c r="BR8780"/>
      <c r="BS8780"/>
      <c r="BT8780"/>
      <c r="BU8780"/>
      <c r="BV8780"/>
      <c r="BW8780"/>
      <c r="BX8780"/>
      <c r="BY8780"/>
      <c r="BZ8780"/>
      <c r="CA8780"/>
      <c r="CB8780"/>
      <c r="CC8780"/>
      <c r="CD8780"/>
      <c r="CE8780"/>
      <c r="CF8780"/>
      <c r="CG8780"/>
      <c r="CH8780"/>
      <c r="CI8780"/>
      <c r="CJ8780"/>
    </row>
    <row r="8781" spans="39:88" x14ac:dyDescent="0.3"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  <c r="BF8781"/>
      <c r="BG8781"/>
      <c r="BH8781"/>
      <c r="BI8781"/>
      <c r="BJ8781"/>
      <c r="BK8781"/>
      <c r="BL8781"/>
      <c r="BM8781"/>
      <c r="BN8781"/>
      <c r="BO8781"/>
      <c r="BP8781"/>
      <c r="BQ8781"/>
      <c r="BR8781"/>
      <c r="BS8781"/>
      <c r="BT8781"/>
      <c r="BU8781"/>
      <c r="BV8781"/>
      <c r="BW8781"/>
      <c r="BX8781"/>
      <c r="BY8781"/>
      <c r="BZ8781"/>
      <c r="CA8781"/>
      <c r="CB8781"/>
      <c r="CC8781"/>
      <c r="CD8781"/>
      <c r="CE8781"/>
      <c r="CF8781"/>
      <c r="CG8781"/>
      <c r="CH8781"/>
      <c r="CI8781"/>
      <c r="CJ8781"/>
    </row>
    <row r="8782" spans="39:88" x14ac:dyDescent="0.3"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  <c r="BF8782"/>
      <c r="BG8782"/>
      <c r="BH8782"/>
      <c r="BI8782"/>
      <c r="BJ8782"/>
      <c r="BK8782"/>
      <c r="BL8782"/>
      <c r="BM8782"/>
      <c r="BN8782"/>
      <c r="BO8782"/>
      <c r="BP8782"/>
      <c r="BQ8782"/>
      <c r="BR8782"/>
      <c r="BS8782"/>
      <c r="BT8782"/>
      <c r="BU8782"/>
      <c r="BV8782"/>
      <c r="BW8782"/>
      <c r="BX8782"/>
      <c r="BY8782"/>
      <c r="BZ8782"/>
      <c r="CA8782"/>
      <c r="CB8782"/>
      <c r="CC8782"/>
      <c r="CD8782"/>
      <c r="CE8782"/>
      <c r="CF8782"/>
      <c r="CG8782"/>
      <c r="CH8782"/>
      <c r="CI8782"/>
      <c r="CJ8782"/>
    </row>
    <row r="8783" spans="39:88" x14ac:dyDescent="0.3"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  <c r="BF8783"/>
      <c r="BG8783"/>
      <c r="BH8783"/>
      <c r="BI8783"/>
      <c r="BJ8783"/>
      <c r="BK8783"/>
      <c r="BL8783"/>
      <c r="BM8783"/>
      <c r="BN8783"/>
      <c r="BO8783"/>
      <c r="BP8783"/>
      <c r="BQ8783"/>
      <c r="BR8783"/>
      <c r="BS8783"/>
      <c r="BT8783"/>
      <c r="BU8783"/>
      <c r="BV8783"/>
      <c r="BW8783"/>
      <c r="BX8783"/>
      <c r="BY8783"/>
      <c r="BZ8783"/>
      <c r="CA8783"/>
      <c r="CB8783"/>
      <c r="CC8783"/>
      <c r="CD8783"/>
      <c r="CE8783"/>
      <c r="CF8783"/>
      <c r="CG8783"/>
      <c r="CH8783"/>
      <c r="CI8783"/>
      <c r="CJ8783"/>
    </row>
    <row r="8784" spans="39:88" x14ac:dyDescent="0.3"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  <c r="BF8784"/>
      <c r="BG8784"/>
      <c r="BH8784"/>
      <c r="BI8784"/>
      <c r="BJ8784"/>
      <c r="BK8784"/>
      <c r="BL8784"/>
      <c r="BM8784"/>
      <c r="BN8784"/>
      <c r="BO8784"/>
      <c r="BP8784"/>
      <c r="BQ8784"/>
      <c r="BR8784"/>
      <c r="BS8784"/>
      <c r="BT8784"/>
      <c r="BU8784"/>
      <c r="BV8784"/>
      <c r="BW8784"/>
      <c r="BX8784"/>
      <c r="BY8784"/>
      <c r="BZ8784"/>
      <c r="CA8784"/>
      <c r="CB8784"/>
      <c r="CC8784"/>
      <c r="CD8784"/>
      <c r="CE8784"/>
      <c r="CF8784"/>
      <c r="CG8784"/>
      <c r="CH8784"/>
      <c r="CI8784"/>
      <c r="CJ8784"/>
    </row>
    <row r="8785" spans="39:88" x14ac:dyDescent="0.3"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  <c r="BF8785"/>
      <c r="BG8785"/>
      <c r="BH8785"/>
      <c r="BI8785"/>
      <c r="BJ8785"/>
      <c r="BK8785"/>
      <c r="BL8785"/>
      <c r="BM8785"/>
      <c r="BN8785"/>
      <c r="BO8785"/>
      <c r="BP8785"/>
      <c r="BQ8785"/>
      <c r="BR8785"/>
      <c r="BS8785"/>
      <c r="BT8785"/>
      <c r="BU8785"/>
      <c r="BV8785"/>
      <c r="BW8785"/>
      <c r="BX8785"/>
      <c r="BY8785"/>
      <c r="BZ8785"/>
      <c r="CA8785"/>
      <c r="CB8785"/>
      <c r="CC8785"/>
      <c r="CD8785"/>
      <c r="CE8785"/>
      <c r="CF8785"/>
      <c r="CG8785"/>
      <c r="CH8785"/>
      <c r="CI8785"/>
      <c r="CJ8785"/>
    </row>
    <row r="8786" spans="39:88" x14ac:dyDescent="0.3"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  <c r="BF8786"/>
      <c r="BG8786"/>
      <c r="BH8786"/>
      <c r="BI8786"/>
      <c r="BJ8786"/>
      <c r="BK8786"/>
      <c r="BL8786"/>
      <c r="BM8786"/>
      <c r="BN8786"/>
      <c r="BO8786"/>
      <c r="BP8786"/>
      <c r="BQ8786"/>
      <c r="BR8786"/>
      <c r="BS8786"/>
      <c r="BT8786"/>
      <c r="BU8786"/>
      <c r="BV8786"/>
      <c r="BW8786"/>
      <c r="BX8786"/>
      <c r="BY8786"/>
      <c r="BZ8786"/>
      <c r="CA8786"/>
      <c r="CB8786"/>
      <c r="CC8786"/>
      <c r="CD8786"/>
      <c r="CE8786"/>
      <c r="CF8786"/>
      <c r="CG8786"/>
      <c r="CH8786"/>
      <c r="CI8786"/>
      <c r="CJ8786"/>
    </row>
    <row r="8787" spans="39:88" x14ac:dyDescent="0.3"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  <c r="BF8787"/>
      <c r="BG8787"/>
      <c r="BH8787"/>
      <c r="BI8787"/>
      <c r="BJ8787"/>
      <c r="BK8787"/>
      <c r="BL8787"/>
      <c r="BM8787"/>
      <c r="BN8787"/>
      <c r="BO8787"/>
      <c r="BP8787"/>
      <c r="BQ8787"/>
      <c r="BR8787"/>
      <c r="BS8787"/>
      <c r="BT8787"/>
      <c r="BU8787"/>
      <c r="BV8787"/>
      <c r="BW8787"/>
      <c r="BX8787"/>
      <c r="BY8787"/>
      <c r="BZ8787"/>
      <c r="CA8787"/>
      <c r="CB8787"/>
      <c r="CC8787"/>
      <c r="CD8787"/>
      <c r="CE8787"/>
      <c r="CF8787"/>
      <c r="CG8787"/>
      <c r="CH8787"/>
      <c r="CI8787"/>
      <c r="CJ8787"/>
    </row>
    <row r="8788" spans="39:88" x14ac:dyDescent="0.3"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  <c r="BF8788"/>
      <c r="BG8788"/>
      <c r="BH8788"/>
      <c r="BI8788"/>
      <c r="BJ8788"/>
      <c r="BK8788"/>
      <c r="BL8788"/>
      <c r="BM8788"/>
      <c r="BN8788"/>
      <c r="BO8788"/>
      <c r="BP8788"/>
      <c r="BQ8788"/>
      <c r="BR8788"/>
      <c r="BS8788"/>
      <c r="BT8788"/>
      <c r="BU8788"/>
      <c r="BV8788"/>
      <c r="BW8788"/>
      <c r="BX8788"/>
      <c r="BY8788"/>
      <c r="BZ8788"/>
      <c r="CA8788"/>
      <c r="CB8788"/>
      <c r="CC8788"/>
      <c r="CD8788"/>
      <c r="CE8788"/>
      <c r="CF8788"/>
      <c r="CG8788"/>
      <c r="CH8788"/>
      <c r="CI8788"/>
      <c r="CJ8788"/>
    </row>
    <row r="8789" spans="39:88" x14ac:dyDescent="0.3"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  <c r="BF8789"/>
      <c r="BG8789"/>
      <c r="BH8789"/>
      <c r="BI8789"/>
      <c r="BJ8789"/>
      <c r="BK8789"/>
      <c r="BL8789"/>
      <c r="BM8789"/>
      <c r="BN8789"/>
      <c r="BO8789"/>
      <c r="BP8789"/>
      <c r="BQ8789"/>
      <c r="BR8789"/>
      <c r="BS8789"/>
      <c r="BT8789"/>
      <c r="BU8789"/>
      <c r="BV8789"/>
      <c r="BW8789"/>
      <c r="BX8789"/>
      <c r="BY8789"/>
      <c r="BZ8789"/>
      <c r="CA8789"/>
      <c r="CB8789"/>
      <c r="CC8789"/>
      <c r="CD8789"/>
      <c r="CE8789"/>
      <c r="CF8789"/>
      <c r="CG8789"/>
      <c r="CH8789"/>
      <c r="CI8789"/>
      <c r="CJ8789"/>
    </row>
    <row r="8790" spans="39:88" x14ac:dyDescent="0.3"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  <c r="BF8790"/>
      <c r="BG8790"/>
      <c r="BH8790"/>
      <c r="BI8790"/>
      <c r="BJ8790"/>
      <c r="BK8790"/>
      <c r="BL8790"/>
      <c r="BM8790"/>
      <c r="BN8790"/>
      <c r="BO8790"/>
      <c r="BP8790"/>
      <c r="BQ8790"/>
      <c r="BR8790"/>
      <c r="BS8790"/>
      <c r="BT8790"/>
      <c r="BU8790"/>
      <c r="BV8790"/>
      <c r="BW8790"/>
      <c r="BX8790"/>
      <c r="BY8790"/>
      <c r="BZ8790"/>
      <c r="CA8790"/>
      <c r="CB8790"/>
      <c r="CC8790"/>
      <c r="CD8790"/>
      <c r="CE8790"/>
      <c r="CF8790"/>
      <c r="CG8790"/>
      <c r="CH8790"/>
      <c r="CI8790"/>
      <c r="CJ8790"/>
    </row>
    <row r="8791" spans="39:88" x14ac:dyDescent="0.3"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  <c r="BF8791"/>
      <c r="BG8791"/>
      <c r="BH8791"/>
      <c r="BI8791"/>
      <c r="BJ8791"/>
      <c r="BK8791"/>
      <c r="BL8791"/>
      <c r="BM8791"/>
      <c r="BN8791"/>
      <c r="BO8791"/>
      <c r="BP8791"/>
      <c r="BQ8791"/>
      <c r="BR8791"/>
      <c r="BS8791"/>
      <c r="BT8791"/>
      <c r="BU8791"/>
      <c r="BV8791"/>
      <c r="BW8791"/>
      <c r="BX8791"/>
      <c r="BY8791"/>
      <c r="BZ8791"/>
      <c r="CA8791"/>
      <c r="CB8791"/>
      <c r="CC8791"/>
      <c r="CD8791"/>
      <c r="CE8791"/>
      <c r="CF8791"/>
      <c r="CG8791"/>
      <c r="CH8791"/>
      <c r="CI8791"/>
      <c r="CJ8791"/>
    </row>
    <row r="8792" spans="39:88" x14ac:dyDescent="0.3"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  <c r="BF8792"/>
      <c r="BG8792"/>
      <c r="BH8792"/>
      <c r="BI8792"/>
      <c r="BJ8792"/>
      <c r="BK8792"/>
      <c r="BL8792"/>
      <c r="BM8792"/>
      <c r="BN8792"/>
      <c r="BO8792"/>
      <c r="BP8792"/>
      <c r="BQ8792"/>
      <c r="BR8792"/>
      <c r="BS8792"/>
      <c r="BT8792"/>
      <c r="BU8792"/>
      <c r="BV8792"/>
      <c r="BW8792"/>
      <c r="BX8792"/>
      <c r="BY8792"/>
      <c r="BZ8792"/>
      <c r="CA8792"/>
      <c r="CB8792"/>
      <c r="CC8792"/>
      <c r="CD8792"/>
      <c r="CE8792"/>
      <c r="CF8792"/>
      <c r="CG8792"/>
      <c r="CH8792"/>
      <c r="CI8792"/>
      <c r="CJ8792"/>
    </row>
    <row r="8793" spans="39:88" x14ac:dyDescent="0.3"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  <c r="BF8793"/>
      <c r="BG8793"/>
      <c r="BH8793"/>
      <c r="BI8793"/>
      <c r="BJ8793"/>
      <c r="BK8793"/>
      <c r="BL8793"/>
      <c r="BM8793"/>
      <c r="BN8793"/>
      <c r="BO8793"/>
      <c r="BP8793"/>
      <c r="BQ8793"/>
      <c r="BR8793"/>
      <c r="BS8793"/>
      <c r="BT8793"/>
      <c r="BU8793"/>
      <c r="BV8793"/>
      <c r="BW8793"/>
      <c r="BX8793"/>
      <c r="BY8793"/>
      <c r="BZ8793"/>
      <c r="CA8793"/>
      <c r="CB8793"/>
      <c r="CC8793"/>
      <c r="CD8793"/>
      <c r="CE8793"/>
      <c r="CF8793"/>
      <c r="CG8793"/>
      <c r="CH8793"/>
      <c r="CI8793"/>
      <c r="CJ8793"/>
    </row>
    <row r="8794" spans="39:88" x14ac:dyDescent="0.3"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  <c r="BF8794"/>
      <c r="BG8794"/>
      <c r="BH8794"/>
      <c r="BI8794"/>
      <c r="BJ8794"/>
      <c r="BK8794"/>
      <c r="BL8794"/>
      <c r="BM8794"/>
      <c r="BN8794"/>
      <c r="BO8794"/>
      <c r="BP8794"/>
      <c r="BQ8794"/>
      <c r="BR8794"/>
      <c r="BS8794"/>
      <c r="BT8794"/>
      <c r="BU8794"/>
      <c r="BV8794"/>
      <c r="BW8794"/>
      <c r="BX8794"/>
      <c r="BY8794"/>
      <c r="BZ8794"/>
      <c r="CA8794"/>
      <c r="CB8794"/>
      <c r="CC8794"/>
      <c r="CD8794"/>
      <c r="CE8794"/>
      <c r="CF8794"/>
      <c r="CG8794"/>
      <c r="CH8794"/>
      <c r="CI8794"/>
      <c r="CJ8794"/>
    </row>
    <row r="8795" spans="39:88" x14ac:dyDescent="0.3"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  <c r="BF8795"/>
      <c r="BG8795"/>
      <c r="BH8795"/>
      <c r="BI8795"/>
      <c r="BJ8795"/>
      <c r="BK8795"/>
      <c r="BL8795"/>
      <c r="BM8795"/>
      <c r="BN8795"/>
      <c r="BO8795"/>
      <c r="BP8795"/>
      <c r="BQ8795"/>
      <c r="BR8795"/>
      <c r="BS8795"/>
      <c r="BT8795"/>
      <c r="BU8795"/>
      <c r="BV8795"/>
      <c r="BW8795"/>
      <c r="BX8795"/>
      <c r="BY8795"/>
      <c r="BZ8795"/>
      <c r="CA8795"/>
      <c r="CB8795"/>
      <c r="CC8795"/>
      <c r="CD8795"/>
      <c r="CE8795"/>
      <c r="CF8795"/>
      <c r="CG8795"/>
      <c r="CH8795"/>
      <c r="CI8795"/>
      <c r="CJ8795"/>
    </row>
    <row r="8796" spans="39:88" x14ac:dyDescent="0.3"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  <c r="BF8796"/>
      <c r="BG8796"/>
      <c r="BH8796"/>
      <c r="BI8796"/>
      <c r="BJ8796"/>
      <c r="BK8796"/>
      <c r="BL8796"/>
      <c r="BM8796"/>
      <c r="BN8796"/>
      <c r="BO8796"/>
      <c r="BP8796"/>
      <c r="BQ8796"/>
      <c r="BR8796"/>
      <c r="BS8796"/>
      <c r="BT8796"/>
      <c r="BU8796"/>
      <c r="BV8796"/>
      <c r="BW8796"/>
      <c r="BX8796"/>
      <c r="BY8796"/>
      <c r="BZ8796"/>
      <c r="CA8796"/>
      <c r="CB8796"/>
      <c r="CC8796"/>
      <c r="CD8796"/>
      <c r="CE8796"/>
      <c r="CF8796"/>
      <c r="CG8796"/>
      <c r="CH8796"/>
      <c r="CI8796"/>
      <c r="CJ8796"/>
    </row>
    <row r="8797" spans="39:88" x14ac:dyDescent="0.3"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  <c r="BF8797"/>
      <c r="BG8797"/>
      <c r="BH8797"/>
      <c r="BI8797"/>
      <c r="BJ8797"/>
      <c r="BK8797"/>
      <c r="BL8797"/>
      <c r="BM8797"/>
      <c r="BN8797"/>
      <c r="BO8797"/>
      <c r="BP8797"/>
      <c r="BQ8797"/>
      <c r="BR8797"/>
      <c r="BS8797"/>
      <c r="BT8797"/>
      <c r="BU8797"/>
      <c r="BV8797"/>
      <c r="BW8797"/>
      <c r="BX8797"/>
      <c r="BY8797"/>
      <c r="BZ8797"/>
      <c r="CA8797"/>
      <c r="CB8797"/>
      <c r="CC8797"/>
      <c r="CD8797"/>
      <c r="CE8797"/>
      <c r="CF8797"/>
      <c r="CG8797"/>
      <c r="CH8797"/>
      <c r="CI8797"/>
      <c r="CJ8797"/>
    </row>
    <row r="8798" spans="39:88" x14ac:dyDescent="0.3"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  <c r="BF8798"/>
      <c r="BG8798"/>
      <c r="BH8798"/>
      <c r="BI8798"/>
      <c r="BJ8798"/>
      <c r="BK8798"/>
      <c r="BL8798"/>
      <c r="BM8798"/>
      <c r="BN8798"/>
      <c r="BO8798"/>
      <c r="BP8798"/>
      <c r="BQ8798"/>
      <c r="BR8798"/>
      <c r="BS8798"/>
      <c r="BT8798"/>
      <c r="BU8798"/>
      <c r="BV8798"/>
      <c r="BW8798"/>
      <c r="BX8798"/>
      <c r="BY8798"/>
      <c r="BZ8798"/>
      <c r="CA8798"/>
      <c r="CB8798"/>
      <c r="CC8798"/>
      <c r="CD8798"/>
      <c r="CE8798"/>
      <c r="CF8798"/>
      <c r="CG8798"/>
      <c r="CH8798"/>
      <c r="CI8798"/>
      <c r="CJ8798"/>
    </row>
    <row r="8799" spans="39:88" x14ac:dyDescent="0.3"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  <c r="BF8799"/>
      <c r="BG8799"/>
      <c r="BH8799"/>
      <c r="BI8799"/>
      <c r="BJ8799"/>
      <c r="BK8799"/>
      <c r="BL8799"/>
      <c r="BM8799"/>
      <c r="BN8799"/>
      <c r="BO8799"/>
      <c r="BP8799"/>
      <c r="BQ8799"/>
      <c r="BR8799"/>
      <c r="BS8799"/>
      <c r="BT8799"/>
      <c r="BU8799"/>
      <c r="BV8799"/>
      <c r="BW8799"/>
      <c r="BX8799"/>
      <c r="BY8799"/>
      <c r="BZ8799"/>
      <c r="CA8799"/>
      <c r="CB8799"/>
      <c r="CC8799"/>
      <c r="CD8799"/>
      <c r="CE8799"/>
      <c r="CF8799"/>
      <c r="CG8799"/>
      <c r="CH8799"/>
      <c r="CI8799"/>
      <c r="CJ8799"/>
    </row>
    <row r="8800" spans="39:88" x14ac:dyDescent="0.3"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  <c r="BF8800"/>
      <c r="BG8800"/>
      <c r="BH8800"/>
      <c r="BI8800"/>
      <c r="BJ8800"/>
      <c r="BK8800"/>
      <c r="BL8800"/>
      <c r="BM8800"/>
      <c r="BN8800"/>
      <c r="BO8800"/>
      <c r="BP8800"/>
      <c r="BQ8800"/>
      <c r="BR8800"/>
      <c r="BS8800"/>
      <c r="BT8800"/>
      <c r="BU8800"/>
      <c r="BV8800"/>
      <c r="BW8800"/>
      <c r="BX8800"/>
      <c r="BY8800"/>
      <c r="BZ8800"/>
      <c r="CA8800"/>
      <c r="CB8800"/>
      <c r="CC8800"/>
      <c r="CD8800"/>
      <c r="CE8800"/>
      <c r="CF8800"/>
      <c r="CG8800"/>
      <c r="CH8800"/>
      <c r="CI8800"/>
      <c r="CJ8800"/>
    </row>
    <row r="8801" spans="39:88" x14ac:dyDescent="0.3"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  <c r="BF8801"/>
      <c r="BG8801"/>
      <c r="BH8801"/>
      <c r="BI8801"/>
      <c r="BJ8801"/>
      <c r="BK8801"/>
      <c r="BL8801"/>
      <c r="BM8801"/>
      <c r="BN8801"/>
      <c r="BO8801"/>
      <c r="BP8801"/>
      <c r="BQ8801"/>
      <c r="BR8801"/>
      <c r="BS8801"/>
      <c r="BT8801"/>
      <c r="BU8801"/>
      <c r="BV8801"/>
      <c r="BW8801"/>
      <c r="BX8801"/>
      <c r="BY8801"/>
      <c r="BZ8801"/>
      <c r="CA8801"/>
      <c r="CB8801"/>
      <c r="CC8801"/>
      <c r="CD8801"/>
      <c r="CE8801"/>
      <c r="CF8801"/>
      <c r="CG8801"/>
      <c r="CH8801"/>
      <c r="CI8801"/>
      <c r="CJ8801"/>
    </row>
    <row r="8802" spans="39:88" x14ac:dyDescent="0.3"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  <c r="BF8802"/>
      <c r="BG8802"/>
      <c r="BH8802"/>
      <c r="BI8802"/>
      <c r="BJ8802"/>
      <c r="BK8802"/>
      <c r="BL8802"/>
      <c r="BM8802"/>
      <c r="BN8802"/>
      <c r="BO8802"/>
      <c r="BP8802"/>
      <c r="BQ8802"/>
      <c r="BR8802"/>
      <c r="BS8802"/>
      <c r="BT8802"/>
      <c r="BU8802"/>
      <c r="BV8802"/>
      <c r="BW8802"/>
      <c r="BX8802"/>
      <c r="BY8802"/>
      <c r="BZ8802"/>
      <c r="CA8802"/>
      <c r="CB8802"/>
      <c r="CC8802"/>
      <c r="CD8802"/>
      <c r="CE8802"/>
      <c r="CF8802"/>
      <c r="CG8802"/>
      <c r="CH8802"/>
      <c r="CI8802"/>
      <c r="CJ8802"/>
    </row>
    <row r="8803" spans="39:88" x14ac:dyDescent="0.3"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  <c r="BF8803"/>
      <c r="BG8803"/>
      <c r="BH8803"/>
      <c r="BI8803"/>
      <c r="BJ8803"/>
      <c r="BK8803"/>
      <c r="BL8803"/>
      <c r="BM8803"/>
      <c r="BN8803"/>
      <c r="BO8803"/>
      <c r="BP8803"/>
      <c r="BQ8803"/>
      <c r="BR8803"/>
      <c r="BS8803"/>
      <c r="BT8803"/>
      <c r="BU8803"/>
      <c r="BV8803"/>
      <c r="BW8803"/>
      <c r="BX8803"/>
      <c r="BY8803"/>
      <c r="BZ8803"/>
      <c r="CA8803"/>
      <c r="CB8803"/>
      <c r="CC8803"/>
      <c r="CD8803"/>
      <c r="CE8803"/>
      <c r="CF8803"/>
      <c r="CG8803"/>
      <c r="CH8803"/>
      <c r="CI8803"/>
      <c r="CJ8803"/>
    </row>
    <row r="8804" spans="39:88" x14ac:dyDescent="0.3"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  <c r="BF8804"/>
      <c r="BG8804"/>
      <c r="BH8804"/>
      <c r="BI8804"/>
      <c r="BJ8804"/>
      <c r="BK8804"/>
      <c r="BL8804"/>
      <c r="BM8804"/>
      <c r="BN8804"/>
      <c r="BO8804"/>
      <c r="BP8804"/>
      <c r="BQ8804"/>
      <c r="BR8804"/>
      <c r="BS8804"/>
      <c r="BT8804"/>
      <c r="BU8804"/>
      <c r="BV8804"/>
      <c r="BW8804"/>
      <c r="BX8804"/>
      <c r="BY8804"/>
      <c r="BZ8804"/>
      <c r="CA8804"/>
      <c r="CB8804"/>
      <c r="CC8804"/>
      <c r="CD8804"/>
      <c r="CE8804"/>
      <c r="CF8804"/>
      <c r="CG8804"/>
      <c r="CH8804"/>
      <c r="CI8804"/>
      <c r="CJ8804"/>
    </row>
    <row r="8805" spans="39:88" x14ac:dyDescent="0.3"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  <c r="BF8805"/>
      <c r="BG8805"/>
      <c r="BH8805"/>
      <c r="BI8805"/>
      <c r="BJ8805"/>
      <c r="BK8805"/>
      <c r="BL8805"/>
      <c r="BM8805"/>
      <c r="BN8805"/>
      <c r="BO8805"/>
      <c r="BP8805"/>
      <c r="BQ8805"/>
      <c r="BR8805"/>
      <c r="BS8805"/>
      <c r="BT8805"/>
      <c r="BU8805"/>
      <c r="BV8805"/>
      <c r="BW8805"/>
      <c r="BX8805"/>
      <c r="BY8805"/>
      <c r="BZ8805"/>
      <c r="CA8805"/>
      <c r="CB8805"/>
      <c r="CC8805"/>
      <c r="CD8805"/>
      <c r="CE8805"/>
      <c r="CF8805"/>
      <c r="CG8805"/>
      <c r="CH8805"/>
      <c r="CI8805"/>
      <c r="CJ8805"/>
    </row>
    <row r="8806" spans="39:88" x14ac:dyDescent="0.3"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  <c r="BF8806"/>
      <c r="BG8806"/>
      <c r="BH8806"/>
      <c r="BI8806"/>
      <c r="BJ8806"/>
      <c r="BK8806"/>
      <c r="BL8806"/>
      <c r="BM8806"/>
      <c r="BN8806"/>
      <c r="BO8806"/>
      <c r="BP8806"/>
      <c r="BQ8806"/>
      <c r="BR8806"/>
      <c r="BS8806"/>
      <c r="BT8806"/>
      <c r="BU8806"/>
      <c r="BV8806"/>
      <c r="BW8806"/>
      <c r="BX8806"/>
      <c r="BY8806"/>
      <c r="BZ8806"/>
      <c r="CA8806"/>
      <c r="CB8806"/>
      <c r="CC8806"/>
      <c r="CD8806"/>
      <c r="CE8806"/>
      <c r="CF8806"/>
      <c r="CG8806"/>
      <c r="CH8806"/>
      <c r="CI8806"/>
      <c r="CJ8806"/>
    </row>
    <row r="8807" spans="39:88" x14ac:dyDescent="0.3"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  <c r="BF8807"/>
      <c r="BG8807"/>
      <c r="BH8807"/>
      <c r="BI8807"/>
      <c r="BJ8807"/>
      <c r="BK8807"/>
      <c r="BL8807"/>
      <c r="BM8807"/>
      <c r="BN8807"/>
      <c r="BO8807"/>
      <c r="BP8807"/>
      <c r="BQ8807"/>
      <c r="BR8807"/>
      <c r="BS8807"/>
      <c r="BT8807"/>
      <c r="BU8807"/>
      <c r="BV8807"/>
      <c r="BW8807"/>
      <c r="BX8807"/>
      <c r="BY8807"/>
      <c r="BZ8807"/>
      <c r="CA8807"/>
      <c r="CB8807"/>
      <c r="CC8807"/>
      <c r="CD8807"/>
      <c r="CE8807"/>
      <c r="CF8807"/>
      <c r="CG8807"/>
      <c r="CH8807"/>
      <c r="CI8807"/>
      <c r="CJ8807"/>
    </row>
    <row r="8808" spans="39:88" x14ac:dyDescent="0.3"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  <c r="BF8808"/>
      <c r="BG8808"/>
      <c r="BH8808"/>
      <c r="BI8808"/>
      <c r="BJ8808"/>
      <c r="BK8808"/>
      <c r="BL8808"/>
      <c r="BM8808"/>
      <c r="BN8808"/>
      <c r="BO8808"/>
      <c r="BP8808"/>
      <c r="BQ8808"/>
      <c r="BR8808"/>
      <c r="BS8808"/>
      <c r="BT8808"/>
      <c r="BU8808"/>
      <c r="BV8808"/>
      <c r="BW8808"/>
      <c r="BX8808"/>
      <c r="BY8808"/>
      <c r="BZ8808"/>
      <c r="CA8808"/>
      <c r="CB8808"/>
      <c r="CC8808"/>
      <c r="CD8808"/>
      <c r="CE8808"/>
      <c r="CF8808"/>
      <c r="CG8808"/>
      <c r="CH8808"/>
      <c r="CI8808"/>
      <c r="CJ8808"/>
    </row>
    <row r="8809" spans="39:88" x14ac:dyDescent="0.3"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  <c r="BF8809"/>
      <c r="BG8809"/>
      <c r="BH8809"/>
      <c r="BI8809"/>
      <c r="BJ8809"/>
      <c r="BK8809"/>
      <c r="BL8809"/>
      <c r="BM8809"/>
      <c r="BN8809"/>
      <c r="BO8809"/>
      <c r="BP8809"/>
      <c r="BQ8809"/>
      <c r="BR8809"/>
      <c r="BS8809"/>
      <c r="BT8809"/>
      <c r="BU8809"/>
      <c r="BV8809"/>
      <c r="BW8809"/>
      <c r="BX8809"/>
      <c r="BY8809"/>
      <c r="BZ8809"/>
      <c r="CA8809"/>
      <c r="CB8809"/>
      <c r="CC8809"/>
      <c r="CD8809"/>
      <c r="CE8809"/>
      <c r="CF8809"/>
      <c r="CG8809"/>
      <c r="CH8809"/>
      <c r="CI8809"/>
      <c r="CJ8809"/>
    </row>
    <row r="8810" spans="39:88" x14ac:dyDescent="0.3"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  <c r="BF8810"/>
      <c r="BG8810"/>
      <c r="BH8810"/>
      <c r="BI8810"/>
      <c r="BJ8810"/>
      <c r="BK8810"/>
      <c r="BL8810"/>
      <c r="BM8810"/>
      <c r="BN8810"/>
      <c r="BO8810"/>
      <c r="BP8810"/>
      <c r="BQ8810"/>
      <c r="BR8810"/>
      <c r="BS8810"/>
      <c r="BT8810"/>
      <c r="BU8810"/>
      <c r="BV8810"/>
      <c r="BW8810"/>
      <c r="BX8810"/>
      <c r="BY8810"/>
      <c r="BZ8810"/>
      <c r="CA8810"/>
      <c r="CB8810"/>
      <c r="CC8810"/>
      <c r="CD8810"/>
      <c r="CE8810"/>
      <c r="CF8810"/>
      <c r="CG8810"/>
      <c r="CH8810"/>
      <c r="CI8810"/>
      <c r="CJ8810"/>
    </row>
    <row r="8811" spans="39:88" x14ac:dyDescent="0.3"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  <c r="BF8811"/>
      <c r="BG8811"/>
      <c r="BH8811"/>
      <c r="BI8811"/>
      <c r="BJ8811"/>
      <c r="BK8811"/>
      <c r="BL8811"/>
      <c r="BM8811"/>
      <c r="BN8811"/>
      <c r="BO8811"/>
      <c r="BP8811"/>
      <c r="BQ8811"/>
      <c r="BR8811"/>
      <c r="BS8811"/>
      <c r="BT8811"/>
      <c r="BU8811"/>
      <c r="BV8811"/>
      <c r="BW8811"/>
      <c r="BX8811"/>
      <c r="BY8811"/>
      <c r="BZ8811"/>
      <c r="CA8811"/>
      <c r="CB8811"/>
      <c r="CC8811"/>
      <c r="CD8811"/>
      <c r="CE8811"/>
      <c r="CF8811"/>
      <c r="CG8811"/>
      <c r="CH8811"/>
      <c r="CI8811"/>
      <c r="CJ8811"/>
    </row>
    <row r="8812" spans="39:88" x14ac:dyDescent="0.3"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  <c r="BF8812"/>
      <c r="BG8812"/>
      <c r="BH8812"/>
      <c r="BI8812"/>
      <c r="BJ8812"/>
      <c r="BK8812"/>
      <c r="BL8812"/>
      <c r="BM8812"/>
      <c r="BN8812"/>
      <c r="BO8812"/>
      <c r="BP8812"/>
      <c r="BQ8812"/>
      <c r="BR8812"/>
      <c r="BS8812"/>
      <c r="BT8812"/>
      <c r="BU8812"/>
      <c r="BV8812"/>
      <c r="BW8812"/>
      <c r="BX8812"/>
      <c r="BY8812"/>
      <c r="BZ8812"/>
      <c r="CA8812"/>
      <c r="CB8812"/>
      <c r="CC8812"/>
      <c r="CD8812"/>
      <c r="CE8812"/>
      <c r="CF8812"/>
      <c r="CG8812"/>
      <c r="CH8812"/>
      <c r="CI8812"/>
      <c r="CJ8812"/>
    </row>
    <row r="8813" spans="39:88" x14ac:dyDescent="0.3"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  <c r="BF8813"/>
      <c r="BG8813"/>
      <c r="BH8813"/>
      <c r="BI8813"/>
      <c r="BJ8813"/>
      <c r="BK8813"/>
      <c r="BL8813"/>
      <c r="BM8813"/>
      <c r="BN8813"/>
      <c r="BO8813"/>
      <c r="BP8813"/>
      <c r="BQ8813"/>
      <c r="BR8813"/>
      <c r="BS8813"/>
      <c r="BT8813"/>
      <c r="BU8813"/>
      <c r="BV8813"/>
      <c r="BW8813"/>
      <c r="BX8813"/>
      <c r="BY8813"/>
      <c r="BZ8813"/>
      <c r="CA8813"/>
      <c r="CB8813"/>
      <c r="CC8813"/>
      <c r="CD8813"/>
      <c r="CE8813"/>
      <c r="CF8813"/>
      <c r="CG8813"/>
      <c r="CH8813"/>
      <c r="CI8813"/>
      <c r="CJ8813"/>
    </row>
    <row r="8814" spans="39:88" x14ac:dyDescent="0.3"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  <c r="BF8814"/>
      <c r="BG8814"/>
      <c r="BH8814"/>
      <c r="BI8814"/>
      <c r="BJ8814"/>
      <c r="BK8814"/>
      <c r="BL8814"/>
      <c r="BM8814"/>
      <c r="BN8814"/>
      <c r="BO8814"/>
      <c r="BP8814"/>
      <c r="BQ8814"/>
      <c r="BR8814"/>
      <c r="BS8814"/>
      <c r="BT8814"/>
      <c r="BU8814"/>
      <c r="BV8814"/>
      <c r="BW8814"/>
      <c r="BX8814"/>
      <c r="BY8814"/>
      <c r="BZ8814"/>
      <c r="CA8814"/>
      <c r="CB8814"/>
      <c r="CC8814"/>
      <c r="CD8814"/>
      <c r="CE8814"/>
      <c r="CF8814"/>
      <c r="CG8814"/>
      <c r="CH8814"/>
      <c r="CI8814"/>
      <c r="CJ8814"/>
    </row>
    <row r="8815" spans="39:88" x14ac:dyDescent="0.3"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  <c r="BF8815"/>
      <c r="BG8815"/>
      <c r="BH8815"/>
      <c r="BI8815"/>
      <c r="BJ8815"/>
      <c r="BK8815"/>
      <c r="BL8815"/>
      <c r="BM8815"/>
      <c r="BN8815"/>
      <c r="BO8815"/>
      <c r="BP8815"/>
      <c r="BQ8815"/>
      <c r="BR8815"/>
      <c r="BS8815"/>
      <c r="BT8815"/>
      <c r="BU8815"/>
      <c r="BV8815"/>
      <c r="BW8815"/>
      <c r="BX8815"/>
      <c r="BY8815"/>
      <c r="BZ8815"/>
      <c r="CA8815"/>
      <c r="CB8815"/>
      <c r="CC8815"/>
      <c r="CD8815"/>
      <c r="CE8815"/>
      <c r="CF8815"/>
      <c r="CG8815"/>
      <c r="CH8815"/>
      <c r="CI8815"/>
      <c r="CJ8815"/>
    </row>
    <row r="8816" spans="39:88" x14ac:dyDescent="0.3"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  <c r="BF8816"/>
      <c r="BG8816"/>
      <c r="BH8816"/>
      <c r="BI8816"/>
      <c r="BJ8816"/>
      <c r="BK8816"/>
      <c r="BL8816"/>
      <c r="BM8816"/>
      <c r="BN8816"/>
      <c r="BO8816"/>
      <c r="BP8816"/>
      <c r="BQ8816"/>
      <c r="BR8816"/>
      <c r="BS8816"/>
      <c r="BT8816"/>
      <c r="BU8816"/>
      <c r="BV8816"/>
      <c r="BW8816"/>
      <c r="BX8816"/>
      <c r="BY8816"/>
      <c r="BZ8816"/>
      <c r="CA8816"/>
      <c r="CB8816"/>
      <c r="CC8816"/>
      <c r="CD8816"/>
      <c r="CE8816"/>
      <c r="CF8816"/>
      <c r="CG8816"/>
      <c r="CH8816"/>
      <c r="CI8816"/>
      <c r="CJ8816"/>
    </row>
    <row r="8817" spans="39:88" x14ac:dyDescent="0.3"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  <c r="BF8817"/>
      <c r="BG8817"/>
      <c r="BH8817"/>
      <c r="BI8817"/>
      <c r="BJ8817"/>
      <c r="BK8817"/>
      <c r="BL8817"/>
      <c r="BM8817"/>
      <c r="BN8817"/>
      <c r="BO8817"/>
      <c r="BP8817"/>
      <c r="BQ8817"/>
      <c r="BR8817"/>
      <c r="BS8817"/>
      <c r="BT8817"/>
      <c r="BU8817"/>
      <c r="BV8817"/>
      <c r="BW8817"/>
      <c r="BX8817"/>
      <c r="BY8817"/>
      <c r="BZ8817"/>
      <c r="CA8817"/>
      <c r="CB8817"/>
      <c r="CC8817"/>
      <c r="CD8817"/>
      <c r="CE8817"/>
      <c r="CF8817"/>
      <c r="CG8817"/>
      <c r="CH8817"/>
      <c r="CI8817"/>
      <c r="CJ8817"/>
    </row>
    <row r="8818" spans="39:88" x14ac:dyDescent="0.3"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  <c r="BF8818"/>
      <c r="BG8818"/>
      <c r="BH8818"/>
      <c r="BI8818"/>
      <c r="BJ8818"/>
      <c r="BK8818"/>
      <c r="BL8818"/>
      <c r="BM8818"/>
      <c r="BN8818"/>
      <c r="BO8818"/>
      <c r="BP8818"/>
      <c r="BQ8818"/>
      <c r="BR8818"/>
      <c r="BS8818"/>
      <c r="BT8818"/>
      <c r="BU8818"/>
      <c r="BV8818"/>
      <c r="BW8818"/>
      <c r="BX8818"/>
      <c r="BY8818"/>
      <c r="BZ8818"/>
      <c r="CA8818"/>
      <c r="CB8818"/>
      <c r="CC8818"/>
      <c r="CD8818"/>
      <c r="CE8818"/>
      <c r="CF8818"/>
      <c r="CG8818"/>
      <c r="CH8818"/>
      <c r="CI8818"/>
      <c r="CJ8818"/>
    </row>
    <row r="8819" spans="39:88" x14ac:dyDescent="0.3"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  <c r="BF8819"/>
      <c r="BG8819"/>
      <c r="BH8819"/>
      <c r="BI8819"/>
      <c r="BJ8819"/>
      <c r="BK8819"/>
      <c r="BL8819"/>
      <c r="BM8819"/>
      <c r="BN8819"/>
      <c r="BO8819"/>
      <c r="BP8819"/>
      <c r="BQ8819"/>
      <c r="BR8819"/>
      <c r="BS8819"/>
      <c r="BT8819"/>
      <c r="BU8819"/>
      <c r="BV8819"/>
      <c r="BW8819"/>
      <c r="BX8819"/>
      <c r="BY8819"/>
      <c r="BZ8819"/>
      <c r="CA8819"/>
      <c r="CB8819"/>
      <c r="CC8819"/>
      <c r="CD8819"/>
      <c r="CE8819"/>
      <c r="CF8819"/>
      <c r="CG8819"/>
      <c r="CH8819"/>
      <c r="CI8819"/>
      <c r="CJ8819"/>
    </row>
    <row r="8820" spans="39:88" x14ac:dyDescent="0.3"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  <c r="BF8820"/>
      <c r="BG8820"/>
      <c r="BH8820"/>
      <c r="BI8820"/>
      <c r="BJ8820"/>
      <c r="BK8820"/>
      <c r="BL8820"/>
      <c r="BM8820"/>
      <c r="BN8820"/>
      <c r="BO8820"/>
      <c r="BP8820"/>
      <c r="BQ8820"/>
      <c r="BR8820"/>
      <c r="BS8820"/>
      <c r="BT8820"/>
      <c r="BU8820"/>
      <c r="BV8820"/>
      <c r="BW8820"/>
      <c r="BX8820"/>
      <c r="BY8820"/>
      <c r="BZ8820"/>
      <c r="CA8820"/>
      <c r="CB8820"/>
      <c r="CC8820"/>
      <c r="CD8820"/>
      <c r="CE8820"/>
      <c r="CF8820"/>
      <c r="CG8820"/>
      <c r="CH8820"/>
      <c r="CI8820"/>
      <c r="CJ8820"/>
    </row>
    <row r="8821" spans="39:88" x14ac:dyDescent="0.3"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  <c r="BF8821"/>
      <c r="BG8821"/>
      <c r="BH8821"/>
      <c r="BI8821"/>
      <c r="BJ8821"/>
      <c r="BK8821"/>
      <c r="BL8821"/>
      <c r="BM8821"/>
      <c r="BN8821"/>
      <c r="BO8821"/>
      <c r="BP8821"/>
      <c r="BQ8821"/>
      <c r="BR8821"/>
      <c r="BS8821"/>
      <c r="BT8821"/>
      <c r="BU8821"/>
      <c r="BV8821"/>
      <c r="BW8821"/>
      <c r="BX8821"/>
      <c r="BY8821"/>
      <c r="BZ8821"/>
      <c r="CA8821"/>
      <c r="CB8821"/>
      <c r="CC8821"/>
      <c r="CD8821"/>
      <c r="CE8821"/>
      <c r="CF8821"/>
      <c r="CG8821"/>
      <c r="CH8821"/>
      <c r="CI8821"/>
      <c r="CJ8821"/>
    </row>
    <row r="8822" spans="39:88" x14ac:dyDescent="0.3"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  <c r="BF8822"/>
      <c r="BG8822"/>
      <c r="BH8822"/>
      <c r="BI8822"/>
      <c r="BJ8822"/>
      <c r="BK8822"/>
      <c r="BL8822"/>
      <c r="BM8822"/>
      <c r="BN8822"/>
      <c r="BO8822"/>
      <c r="BP8822"/>
      <c r="BQ8822"/>
      <c r="BR8822"/>
      <c r="BS8822"/>
      <c r="BT8822"/>
      <c r="BU8822"/>
      <c r="BV8822"/>
      <c r="BW8822"/>
      <c r="BX8822"/>
      <c r="BY8822"/>
      <c r="BZ8822"/>
      <c r="CA8822"/>
      <c r="CB8822"/>
      <c r="CC8822"/>
      <c r="CD8822"/>
      <c r="CE8822"/>
      <c r="CF8822"/>
      <c r="CG8822"/>
      <c r="CH8822"/>
      <c r="CI8822"/>
      <c r="CJ8822"/>
    </row>
    <row r="8823" spans="39:88" x14ac:dyDescent="0.3"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  <c r="BF8823"/>
      <c r="BG8823"/>
      <c r="BH8823"/>
      <c r="BI8823"/>
      <c r="BJ8823"/>
      <c r="BK8823"/>
      <c r="BL8823"/>
      <c r="BM8823"/>
      <c r="BN8823"/>
      <c r="BO8823"/>
      <c r="BP8823"/>
      <c r="BQ8823"/>
      <c r="BR8823"/>
      <c r="BS8823"/>
      <c r="BT8823"/>
      <c r="BU8823"/>
      <c r="BV8823"/>
      <c r="BW8823"/>
      <c r="BX8823"/>
      <c r="BY8823"/>
      <c r="BZ8823"/>
      <c r="CA8823"/>
      <c r="CB8823"/>
      <c r="CC8823"/>
      <c r="CD8823"/>
      <c r="CE8823"/>
      <c r="CF8823"/>
      <c r="CG8823"/>
      <c r="CH8823"/>
      <c r="CI8823"/>
      <c r="CJ8823"/>
    </row>
    <row r="8824" spans="39:88" x14ac:dyDescent="0.3"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  <c r="BF8824"/>
      <c r="BG8824"/>
      <c r="BH8824"/>
      <c r="BI8824"/>
      <c r="BJ8824"/>
      <c r="BK8824"/>
      <c r="BL8824"/>
      <c r="BM8824"/>
      <c r="BN8824"/>
      <c r="BO8824"/>
      <c r="BP8824"/>
      <c r="BQ8824"/>
      <c r="BR8824"/>
      <c r="BS8824"/>
      <c r="BT8824"/>
      <c r="BU8824"/>
      <c r="BV8824"/>
      <c r="BW8824"/>
      <c r="BX8824"/>
      <c r="BY8824"/>
      <c r="BZ8824"/>
      <c r="CA8824"/>
      <c r="CB8824"/>
      <c r="CC8824"/>
      <c r="CD8824"/>
      <c r="CE8824"/>
      <c r="CF8824"/>
      <c r="CG8824"/>
      <c r="CH8824"/>
      <c r="CI8824"/>
      <c r="CJ8824"/>
    </row>
    <row r="8825" spans="39:88" x14ac:dyDescent="0.3"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  <c r="BF8825"/>
      <c r="BG8825"/>
      <c r="BH8825"/>
      <c r="BI8825"/>
      <c r="BJ8825"/>
      <c r="BK8825"/>
      <c r="BL8825"/>
      <c r="BM8825"/>
      <c r="BN8825"/>
      <c r="BO8825"/>
      <c r="BP8825"/>
      <c r="BQ8825"/>
      <c r="BR8825"/>
      <c r="BS8825"/>
      <c r="BT8825"/>
      <c r="BU8825"/>
      <c r="BV8825"/>
      <c r="BW8825"/>
      <c r="BX8825"/>
      <c r="BY8825"/>
      <c r="BZ8825"/>
      <c r="CA8825"/>
      <c r="CB8825"/>
      <c r="CC8825"/>
      <c r="CD8825"/>
      <c r="CE8825"/>
      <c r="CF8825"/>
      <c r="CG8825"/>
      <c r="CH8825"/>
      <c r="CI8825"/>
      <c r="CJ8825"/>
    </row>
    <row r="8826" spans="39:88" x14ac:dyDescent="0.3"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  <c r="BF8826"/>
      <c r="BG8826"/>
      <c r="BH8826"/>
      <c r="BI8826"/>
      <c r="BJ8826"/>
      <c r="BK8826"/>
      <c r="BL8826"/>
      <c r="BM8826"/>
      <c r="BN8826"/>
      <c r="BO8826"/>
      <c r="BP8826"/>
      <c r="BQ8826"/>
      <c r="BR8826"/>
      <c r="BS8826"/>
      <c r="BT8826"/>
      <c r="BU8826"/>
      <c r="BV8826"/>
      <c r="BW8826"/>
      <c r="BX8826"/>
      <c r="BY8826"/>
      <c r="BZ8826"/>
      <c r="CA8826"/>
      <c r="CB8826"/>
      <c r="CC8826"/>
      <c r="CD8826"/>
      <c r="CE8826"/>
      <c r="CF8826"/>
      <c r="CG8826"/>
      <c r="CH8826"/>
      <c r="CI8826"/>
      <c r="CJ8826"/>
    </row>
    <row r="8827" spans="39:88" x14ac:dyDescent="0.3"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  <c r="BF8827"/>
      <c r="BG8827"/>
      <c r="BH8827"/>
      <c r="BI8827"/>
      <c r="BJ8827"/>
      <c r="BK8827"/>
      <c r="BL8827"/>
      <c r="BM8827"/>
      <c r="BN8827"/>
      <c r="BO8827"/>
      <c r="BP8827"/>
      <c r="BQ8827"/>
      <c r="BR8827"/>
      <c r="BS8827"/>
      <c r="BT8827"/>
      <c r="BU8827"/>
      <c r="BV8827"/>
      <c r="BW8827"/>
      <c r="BX8827"/>
      <c r="BY8827"/>
      <c r="BZ8827"/>
      <c r="CA8827"/>
      <c r="CB8827"/>
      <c r="CC8827"/>
      <c r="CD8827"/>
      <c r="CE8827"/>
      <c r="CF8827"/>
      <c r="CG8827"/>
      <c r="CH8827"/>
      <c r="CI8827"/>
      <c r="CJ8827"/>
    </row>
    <row r="8828" spans="39:88" x14ac:dyDescent="0.3"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  <c r="BF8828"/>
      <c r="BG8828"/>
      <c r="BH8828"/>
      <c r="BI8828"/>
      <c r="BJ8828"/>
      <c r="BK8828"/>
      <c r="BL8828"/>
      <c r="BM8828"/>
      <c r="BN8828"/>
      <c r="BO8828"/>
      <c r="BP8828"/>
      <c r="BQ8828"/>
      <c r="BR8828"/>
      <c r="BS8828"/>
      <c r="BT8828"/>
      <c r="BU8828"/>
      <c r="BV8828"/>
      <c r="BW8828"/>
      <c r="BX8828"/>
      <c r="BY8828"/>
      <c r="BZ8828"/>
      <c r="CA8828"/>
      <c r="CB8828"/>
      <c r="CC8828"/>
      <c r="CD8828"/>
      <c r="CE8828"/>
      <c r="CF8828"/>
      <c r="CG8828"/>
      <c r="CH8828"/>
      <c r="CI8828"/>
      <c r="CJ8828"/>
    </row>
    <row r="8829" spans="39:88" x14ac:dyDescent="0.3"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  <c r="BF8829"/>
      <c r="BG8829"/>
      <c r="BH8829"/>
      <c r="BI8829"/>
      <c r="BJ8829"/>
      <c r="BK8829"/>
      <c r="BL8829"/>
      <c r="BM8829"/>
      <c r="BN8829"/>
      <c r="BO8829"/>
      <c r="BP8829"/>
      <c r="BQ8829"/>
      <c r="BR8829"/>
      <c r="BS8829"/>
      <c r="BT8829"/>
      <c r="BU8829"/>
      <c r="BV8829"/>
      <c r="BW8829"/>
      <c r="BX8829"/>
      <c r="BY8829"/>
      <c r="BZ8829"/>
      <c r="CA8829"/>
      <c r="CB8829"/>
      <c r="CC8829"/>
      <c r="CD8829"/>
      <c r="CE8829"/>
      <c r="CF8829"/>
      <c r="CG8829"/>
      <c r="CH8829"/>
      <c r="CI8829"/>
      <c r="CJ8829"/>
    </row>
    <row r="8830" spans="39:88" x14ac:dyDescent="0.3"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  <c r="BF8830"/>
      <c r="BG8830"/>
      <c r="BH8830"/>
      <c r="BI8830"/>
      <c r="BJ8830"/>
      <c r="BK8830"/>
      <c r="BL8830"/>
      <c r="BM8830"/>
      <c r="BN8830"/>
      <c r="BO8830"/>
      <c r="BP8830"/>
      <c r="BQ8830"/>
      <c r="BR8830"/>
      <c r="BS8830"/>
      <c r="BT8830"/>
      <c r="BU8830"/>
      <c r="BV8830"/>
      <c r="BW8830"/>
      <c r="BX8830"/>
      <c r="BY8830"/>
      <c r="BZ8830"/>
      <c r="CA8830"/>
      <c r="CB8830"/>
      <c r="CC8830"/>
      <c r="CD8830"/>
      <c r="CE8830"/>
      <c r="CF8830"/>
      <c r="CG8830"/>
      <c r="CH8830"/>
      <c r="CI8830"/>
      <c r="CJ8830"/>
    </row>
    <row r="8831" spans="39:88" x14ac:dyDescent="0.3"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  <c r="BF8831"/>
      <c r="BG8831"/>
      <c r="BH8831"/>
      <c r="BI8831"/>
      <c r="BJ8831"/>
      <c r="BK8831"/>
      <c r="BL8831"/>
      <c r="BM8831"/>
      <c r="BN8831"/>
      <c r="BO8831"/>
      <c r="BP8831"/>
      <c r="BQ8831"/>
      <c r="BR8831"/>
      <c r="BS8831"/>
      <c r="BT8831"/>
      <c r="BU8831"/>
      <c r="BV8831"/>
      <c r="BW8831"/>
      <c r="BX8831"/>
      <c r="BY8831"/>
      <c r="BZ8831"/>
      <c r="CA8831"/>
      <c r="CB8831"/>
      <c r="CC8831"/>
      <c r="CD8831"/>
      <c r="CE8831"/>
      <c r="CF8831"/>
      <c r="CG8831"/>
      <c r="CH8831"/>
      <c r="CI8831"/>
      <c r="CJ8831"/>
    </row>
    <row r="8832" spans="39:88" x14ac:dyDescent="0.3"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  <c r="BF8832"/>
      <c r="BG8832"/>
      <c r="BH8832"/>
      <c r="BI8832"/>
      <c r="BJ8832"/>
      <c r="BK8832"/>
      <c r="BL8832"/>
      <c r="BM8832"/>
      <c r="BN8832"/>
      <c r="BO8832"/>
      <c r="BP8832"/>
      <c r="BQ8832"/>
      <c r="BR8832"/>
      <c r="BS8832"/>
      <c r="BT8832"/>
      <c r="BU8832"/>
      <c r="BV8832"/>
      <c r="BW8832"/>
      <c r="BX8832"/>
      <c r="BY8832"/>
      <c r="BZ8832"/>
      <c r="CA8832"/>
      <c r="CB8832"/>
      <c r="CC8832"/>
      <c r="CD8832"/>
      <c r="CE8832"/>
      <c r="CF8832"/>
      <c r="CG8832"/>
      <c r="CH8832"/>
      <c r="CI8832"/>
      <c r="CJ8832"/>
    </row>
    <row r="8833" spans="39:88" x14ac:dyDescent="0.3"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  <c r="BF8833"/>
      <c r="BG8833"/>
      <c r="BH8833"/>
      <c r="BI8833"/>
      <c r="BJ8833"/>
      <c r="BK8833"/>
      <c r="BL8833"/>
      <c r="BM8833"/>
      <c r="BN8833"/>
      <c r="BO8833"/>
      <c r="BP8833"/>
      <c r="BQ8833"/>
      <c r="BR8833"/>
      <c r="BS8833"/>
      <c r="BT8833"/>
      <c r="BU8833"/>
      <c r="BV8833"/>
      <c r="BW8833"/>
      <c r="BX8833"/>
      <c r="BY8833"/>
      <c r="BZ8833"/>
      <c r="CA8833"/>
      <c r="CB8833"/>
      <c r="CC8833"/>
      <c r="CD8833"/>
      <c r="CE8833"/>
      <c r="CF8833"/>
      <c r="CG8833"/>
      <c r="CH8833"/>
      <c r="CI8833"/>
      <c r="CJ8833"/>
    </row>
    <row r="8834" spans="39:88" x14ac:dyDescent="0.3"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  <c r="BF8834"/>
      <c r="BG8834"/>
      <c r="BH8834"/>
      <c r="BI8834"/>
      <c r="BJ8834"/>
      <c r="BK8834"/>
      <c r="BL8834"/>
      <c r="BM8834"/>
      <c r="BN8834"/>
      <c r="BO8834"/>
      <c r="BP8834"/>
      <c r="BQ8834"/>
      <c r="BR8834"/>
      <c r="BS8834"/>
      <c r="BT8834"/>
      <c r="BU8834"/>
      <c r="BV8834"/>
      <c r="BW8834"/>
      <c r="BX8834"/>
      <c r="BY8834"/>
      <c r="BZ8834"/>
      <c r="CA8834"/>
      <c r="CB8834"/>
      <c r="CC8834"/>
      <c r="CD8834"/>
      <c r="CE8834"/>
      <c r="CF8834"/>
      <c r="CG8834"/>
      <c r="CH8834"/>
      <c r="CI8834"/>
      <c r="CJ8834"/>
    </row>
    <row r="8835" spans="39:88" x14ac:dyDescent="0.3"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  <c r="BF8835"/>
      <c r="BG8835"/>
      <c r="BH8835"/>
      <c r="BI8835"/>
      <c r="BJ8835"/>
      <c r="BK8835"/>
      <c r="BL8835"/>
      <c r="BM8835"/>
      <c r="BN8835"/>
      <c r="BO8835"/>
      <c r="BP8835"/>
      <c r="BQ8835"/>
      <c r="BR8835"/>
      <c r="BS8835"/>
      <c r="BT8835"/>
      <c r="BU8835"/>
      <c r="BV8835"/>
      <c r="BW8835"/>
      <c r="BX8835"/>
      <c r="BY8835"/>
      <c r="BZ8835"/>
      <c r="CA8835"/>
      <c r="CB8835"/>
      <c r="CC8835"/>
      <c r="CD8835"/>
      <c r="CE8835"/>
      <c r="CF8835"/>
      <c r="CG8835"/>
      <c r="CH8835"/>
      <c r="CI8835"/>
      <c r="CJ8835"/>
    </row>
    <row r="8836" spans="39:88" x14ac:dyDescent="0.3"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  <c r="BF8836"/>
      <c r="BG8836"/>
      <c r="BH8836"/>
      <c r="BI8836"/>
      <c r="BJ8836"/>
      <c r="BK8836"/>
      <c r="BL8836"/>
      <c r="BM8836"/>
      <c r="BN8836"/>
      <c r="BO8836"/>
      <c r="BP8836"/>
      <c r="BQ8836"/>
      <c r="BR8836"/>
      <c r="BS8836"/>
      <c r="BT8836"/>
      <c r="BU8836"/>
      <c r="BV8836"/>
      <c r="BW8836"/>
      <c r="BX8836"/>
      <c r="BY8836"/>
      <c r="BZ8836"/>
      <c r="CA8836"/>
      <c r="CB8836"/>
      <c r="CC8836"/>
      <c r="CD8836"/>
      <c r="CE8836"/>
      <c r="CF8836"/>
      <c r="CG8836"/>
      <c r="CH8836"/>
      <c r="CI8836"/>
      <c r="CJ8836"/>
    </row>
    <row r="8837" spans="39:88" x14ac:dyDescent="0.3"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  <c r="BF8837"/>
      <c r="BG8837"/>
      <c r="BH8837"/>
      <c r="BI8837"/>
      <c r="BJ8837"/>
      <c r="BK8837"/>
      <c r="BL8837"/>
      <c r="BM8837"/>
      <c r="BN8837"/>
      <c r="BO8837"/>
      <c r="BP8837"/>
      <c r="BQ8837"/>
      <c r="BR8837"/>
      <c r="BS8837"/>
      <c r="BT8837"/>
      <c r="BU8837"/>
      <c r="BV8837"/>
      <c r="BW8837"/>
      <c r="BX8837"/>
      <c r="BY8837"/>
      <c r="BZ8837"/>
      <c r="CA8837"/>
      <c r="CB8837"/>
      <c r="CC8837"/>
      <c r="CD8837"/>
      <c r="CE8837"/>
      <c r="CF8837"/>
      <c r="CG8837"/>
      <c r="CH8837"/>
      <c r="CI8837"/>
      <c r="CJ8837"/>
    </row>
    <row r="8838" spans="39:88" x14ac:dyDescent="0.3"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  <c r="BF8838"/>
      <c r="BG8838"/>
      <c r="BH8838"/>
      <c r="BI8838"/>
      <c r="BJ8838"/>
      <c r="BK8838"/>
      <c r="BL8838"/>
      <c r="BM8838"/>
      <c r="BN8838"/>
      <c r="BO8838"/>
      <c r="BP8838"/>
      <c r="BQ8838"/>
      <c r="BR8838"/>
      <c r="BS8838"/>
      <c r="BT8838"/>
      <c r="BU8838"/>
      <c r="BV8838"/>
      <c r="BW8838"/>
      <c r="BX8838"/>
      <c r="BY8838"/>
      <c r="BZ8838"/>
      <c r="CA8838"/>
      <c r="CB8838"/>
      <c r="CC8838"/>
      <c r="CD8838"/>
      <c r="CE8838"/>
      <c r="CF8838"/>
      <c r="CG8838"/>
      <c r="CH8838"/>
      <c r="CI8838"/>
      <c r="CJ8838"/>
    </row>
    <row r="8839" spans="39:88" x14ac:dyDescent="0.3"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  <c r="BF8839"/>
      <c r="BG8839"/>
      <c r="BH8839"/>
      <c r="BI8839"/>
      <c r="BJ8839"/>
      <c r="BK8839"/>
      <c r="BL8839"/>
      <c r="BM8839"/>
      <c r="BN8839"/>
      <c r="BO8839"/>
      <c r="BP8839"/>
      <c r="BQ8839"/>
      <c r="BR8839"/>
      <c r="BS8839"/>
      <c r="BT8839"/>
      <c r="BU8839"/>
      <c r="BV8839"/>
      <c r="BW8839"/>
      <c r="BX8839"/>
      <c r="BY8839"/>
      <c r="BZ8839"/>
      <c r="CA8839"/>
      <c r="CB8839"/>
      <c r="CC8839"/>
      <c r="CD8839"/>
      <c r="CE8839"/>
      <c r="CF8839"/>
      <c r="CG8839"/>
      <c r="CH8839"/>
      <c r="CI8839"/>
      <c r="CJ8839"/>
    </row>
    <row r="8840" spans="39:88" x14ac:dyDescent="0.3"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  <c r="BF8840"/>
      <c r="BG8840"/>
      <c r="BH8840"/>
      <c r="BI8840"/>
      <c r="BJ8840"/>
      <c r="BK8840"/>
      <c r="BL8840"/>
      <c r="BM8840"/>
      <c r="BN8840"/>
      <c r="BO8840"/>
      <c r="BP8840"/>
      <c r="BQ8840"/>
      <c r="BR8840"/>
      <c r="BS8840"/>
      <c r="BT8840"/>
      <c r="BU8840"/>
      <c r="BV8840"/>
      <c r="BW8840"/>
      <c r="BX8840"/>
      <c r="BY8840"/>
      <c r="BZ8840"/>
      <c r="CA8840"/>
      <c r="CB8840"/>
      <c r="CC8840"/>
      <c r="CD8840"/>
      <c r="CE8840"/>
      <c r="CF8840"/>
      <c r="CG8840"/>
      <c r="CH8840"/>
      <c r="CI8840"/>
      <c r="CJ8840"/>
    </row>
    <row r="8841" spans="39:88" x14ac:dyDescent="0.3"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  <c r="BF8841"/>
      <c r="BG8841"/>
      <c r="BH8841"/>
      <c r="BI8841"/>
      <c r="BJ8841"/>
      <c r="BK8841"/>
      <c r="BL8841"/>
      <c r="BM8841"/>
      <c r="BN8841"/>
      <c r="BO8841"/>
      <c r="BP8841"/>
      <c r="BQ8841"/>
      <c r="BR8841"/>
      <c r="BS8841"/>
      <c r="BT8841"/>
      <c r="BU8841"/>
      <c r="BV8841"/>
      <c r="BW8841"/>
      <c r="BX8841"/>
      <c r="BY8841"/>
      <c r="BZ8841"/>
      <c r="CA8841"/>
      <c r="CB8841"/>
      <c r="CC8841"/>
      <c r="CD8841"/>
      <c r="CE8841"/>
      <c r="CF8841"/>
      <c r="CG8841"/>
      <c r="CH8841"/>
      <c r="CI8841"/>
      <c r="CJ8841"/>
    </row>
    <row r="8842" spans="39:88" x14ac:dyDescent="0.3"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  <c r="BF8842"/>
      <c r="BG8842"/>
      <c r="BH8842"/>
      <c r="BI8842"/>
      <c r="BJ8842"/>
      <c r="BK8842"/>
      <c r="BL8842"/>
      <c r="BM8842"/>
      <c r="BN8842"/>
      <c r="BO8842"/>
      <c r="BP8842"/>
      <c r="BQ8842"/>
      <c r="BR8842"/>
      <c r="BS8842"/>
      <c r="BT8842"/>
      <c r="BU8842"/>
      <c r="BV8842"/>
      <c r="BW8842"/>
      <c r="BX8842"/>
      <c r="BY8842"/>
      <c r="BZ8842"/>
      <c r="CA8842"/>
      <c r="CB8842"/>
      <c r="CC8842"/>
      <c r="CD8842"/>
      <c r="CE8842"/>
      <c r="CF8842"/>
      <c r="CG8842"/>
      <c r="CH8842"/>
      <c r="CI8842"/>
      <c r="CJ8842"/>
    </row>
    <row r="8843" spans="39:88" x14ac:dyDescent="0.3"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  <c r="BF8843"/>
      <c r="BG8843"/>
      <c r="BH8843"/>
      <c r="BI8843"/>
      <c r="BJ8843"/>
      <c r="BK8843"/>
      <c r="BL8843"/>
      <c r="BM8843"/>
      <c r="BN8843"/>
      <c r="BO8843"/>
      <c r="BP8843"/>
      <c r="BQ8843"/>
      <c r="BR8843"/>
      <c r="BS8843"/>
      <c r="BT8843"/>
      <c r="BU8843"/>
      <c r="BV8843"/>
      <c r="BW8843"/>
      <c r="BX8843"/>
      <c r="BY8843"/>
      <c r="BZ8843"/>
      <c r="CA8843"/>
      <c r="CB8843"/>
      <c r="CC8843"/>
      <c r="CD8843"/>
      <c r="CE8843"/>
      <c r="CF8843"/>
      <c r="CG8843"/>
      <c r="CH8843"/>
      <c r="CI8843"/>
      <c r="CJ8843"/>
    </row>
    <row r="8844" spans="39:88" x14ac:dyDescent="0.3"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  <c r="BF8844"/>
      <c r="BG8844"/>
      <c r="BH8844"/>
      <c r="BI8844"/>
      <c r="BJ8844"/>
      <c r="BK8844"/>
      <c r="BL8844"/>
      <c r="BM8844"/>
      <c r="BN8844"/>
      <c r="BO8844"/>
      <c r="BP8844"/>
      <c r="BQ8844"/>
      <c r="BR8844"/>
      <c r="BS8844"/>
      <c r="BT8844"/>
      <c r="BU8844"/>
      <c r="BV8844"/>
      <c r="BW8844"/>
      <c r="BX8844"/>
      <c r="BY8844"/>
      <c r="BZ8844"/>
      <c r="CA8844"/>
      <c r="CB8844"/>
      <c r="CC8844"/>
      <c r="CD8844"/>
      <c r="CE8844"/>
      <c r="CF8844"/>
      <c r="CG8844"/>
      <c r="CH8844"/>
      <c r="CI8844"/>
      <c r="CJ8844"/>
    </row>
    <row r="8845" spans="39:88" x14ac:dyDescent="0.3"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  <c r="BF8845"/>
      <c r="BG8845"/>
      <c r="BH8845"/>
      <c r="BI8845"/>
      <c r="BJ8845"/>
      <c r="BK8845"/>
      <c r="BL8845"/>
      <c r="BM8845"/>
      <c r="BN8845"/>
      <c r="BO8845"/>
      <c r="BP8845"/>
      <c r="BQ8845"/>
      <c r="BR8845"/>
      <c r="BS8845"/>
      <c r="BT8845"/>
      <c r="BU8845"/>
      <c r="BV8845"/>
      <c r="BW8845"/>
      <c r="BX8845"/>
      <c r="BY8845"/>
      <c r="BZ8845"/>
      <c r="CA8845"/>
      <c r="CB8845"/>
      <c r="CC8845"/>
      <c r="CD8845"/>
      <c r="CE8845"/>
      <c r="CF8845"/>
      <c r="CG8845"/>
      <c r="CH8845"/>
      <c r="CI8845"/>
      <c r="CJ8845"/>
    </row>
    <row r="8846" spans="39:88" x14ac:dyDescent="0.3"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  <c r="BF8846"/>
      <c r="BG8846"/>
      <c r="BH8846"/>
      <c r="BI8846"/>
      <c r="BJ8846"/>
      <c r="BK8846"/>
      <c r="BL8846"/>
      <c r="BM8846"/>
      <c r="BN8846"/>
      <c r="BO8846"/>
      <c r="BP8846"/>
      <c r="BQ8846"/>
      <c r="BR8846"/>
      <c r="BS8846"/>
      <c r="BT8846"/>
      <c r="BU8846"/>
      <c r="BV8846"/>
      <c r="BW8846"/>
      <c r="BX8846"/>
      <c r="BY8846"/>
      <c r="BZ8846"/>
      <c r="CA8846"/>
      <c r="CB8846"/>
      <c r="CC8846"/>
      <c r="CD8846"/>
      <c r="CE8846"/>
      <c r="CF8846"/>
      <c r="CG8846"/>
      <c r="CH8846"/>
      <c r="CI8846"/>
      <c r="CJ8846"/>
    </row>
    <row r="8847" spans="39:88" x14ac:dyDescent="0.3"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  <c r="BF8847"/>
      <c r="BG8847"/>
      <c r="BH8847"/>
      <c r="BI8847"/>
      <c r="BJ8847"/>
      <c r="BK8847"/>
      <c r="BL8847"/>
      <c r="BM8847"/>
      <c r="BN8847"/>
      <c r="BO8847"/>
      <c r="BP8847"/>
      <c r="BQ8847"/>
      <c r="BR8847"/>
      <c r="BS8847"/>
      <c r="BT8847"/>
      <c r="BU8847"/>
      <c r="BV8847"/>
      <c r="BW8847"/>
      <c r="BX8847"/>
      <c r="BY8847"/>
      <c r="BZ8847"/>
      <c r="CA8847"/>
      <c r="CB8847"/>
      <c r="CC8847"/>
      <c r="CD8847"/>
      <c r="CE8847"/>
      <c r="CF8847"/>
      <c r="CG8847"/>
      <c r="CH8847"/>
      <c r="CI8847"/>
      <c r="CJ8847"/>
    </row>
    <row r="8848" spans="39:88" x14ac:dyDescent="0.3"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  <c r="BF8848"/>
      <c r="BG8848"/>
      <c r="BH8848"/>
      <c r="BI8848"/>
      <c r="BJ8848"/>
      <c r="BK8848"/>
      <c r="BL8848"/>
      <c r="BM8848"/>
      <c r="BN8848"/>
      <c r="BO8848"/>
      <c r="BP8848"/>
      <c r="BQ8848"/>
      <c r="BR8848"/>
      <c r="BS8848"/>
      <c r="BT8848"/>
      <c r="BU8848"/>
      <c r="BV8848"/>
      <c r="BW8848"/>
      <c r="BX8848"/>
      <c r="BY8848"/>
      <c r="BZ8848"/>
      <c r="CA8848"/>
      <c r="CB8848"/>
      <c r="CC8848"/>
      <c r="CD8848"/>
      <c r="CE8848"/>
      <c r="CF8848"/>
      <c r="CG8848"/>
      <c r="CH8848"/>
      <c r="CI8848"/>
      <c r="CJ8848"/>
    </row>
    <row r="8849" spans="39:88" x14ac:dyDescent="0.3"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  <c r="BF8849"/>
      <c r="BG8849"/>
      <c r="BH8849"/>
      <c r="BI8849"/>
      <c r="BJ8849"/>
      <c r="BK8849"/>
      <c r="BL8849"/>
      <c r="BM8849"/>
      <c r="BN8849"/>
      <c r="BO8849"/>
      <c r="BP8849"/>
      <c r="BQ8849"/>
      <c r="BR8849"/>
      <c r="BS8849"/>
      <c r="BT8849"/>
      <c r="BU8849"/>
      <c r="BV8849"/>
      <c r="BW8849"/>
      <c r="BX8849"/>
      <c r="BY8849"/>
      <c r="BZ8849"/>
      <c r="CA8849"/>
      <c r="CB8849"/>
      <c r="CC8849"/>
      <c r="CD8849"/>
      <c r="CE8849"/>
      <c r="CF8849"/>
      <c r="CG8849"/>
      <c r="CH8849"/>
      <c r="CI8849"/>
      <c r="CJ8849"/>
    </row>
    <row r="8850" spans="39:88" x14ac:dyDescent="0.3"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  <c r="BF8850"/>
      <c r="BG8850"/>
      <c r="BH8850"/>
      <c r="BI8850"/>
      <c r="BJ8850"/>
      <c r="BK8850"/>
      <c r="BL8850"/>
      <c r="BM8850"/>
      <c r="BN8850"/>
      <c r="BO8850"/>
      <c r="BP8850"/>
      <c r="BQ8850"/>
      <c r="BR8850"/>
      <c r="BS8850"/>
      <c r="BT8850"/>
      <c r="BU8850"/>
      <c r="BV8850"/>
      <c r="BW8850"/>
      <c r="BX8850"/>
      <c r="BY8850"/>
      <c r="BZ8850"/>
      <c r="CA8850"/>
      <c r="CB8850"/>
      <c r="CC8850"/>
      <c r="CD8850"/>
      <c r="CE8850"/>
      <c r="CF8850"/>
      <c r="CG8850"/>
      <c r="CH8850"/>
      <c r="CI8850"/>
      <c r="CJ8850"/>
    </row>
    <row r="8851" spans="39:88" x14ac:dyDescent="0.3"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  <c r="BF8851"/>
      <c r="BG8851"/>
      <c r="BH8851"/>
      <c r="BI8851"/>
      <c r="BJ8851"/>
      <c r="BK8851"/>
      <c r="BL8851"/>
      <c r="BM8851"/>
      <c r="BN8851"/>
      <c r="BO8851"/>
      <c r="BP8851"/>
      <c r="BQ8851"/>
      <c r="BR8851"/>
      <c r="BS8851"/>
      <c r="BT8851"/>
      <c r="BU8851"/>
      <c r="BV8851"/>
      <c r="BW8851"/>
      <c r="BX8851"/>
      <c r="BY8851"/>
      <c r="BZ8851"/>
      <c r="CA8851"/>
      <c r="CB8851"/>
      <c r="CC8851"/>
      <c r="CD8851"/>
      <c r="CE8851"/>
      <c r="CF8851"/>
      <c r="CG8851"/>
      <c r="CH8851"/>
      <c r="CI8851"/>
      <c r="CJ8851"/>
    </row>
    <row r="8852" spans="39:88" x14ac:dyDescent="0.3"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  <c r="BF8852"/>
      <c r="BG8852"/>
      <c r="BH8852"/>
      <c r="BI8852"/>
      <c r="BJ8852"/>
      <c r="BK8852"/>
      <c r="BL8852"/>
      <c r="BM8852"/>
      <c r="BN8852"/>
      <c r="BO8852"/>
      <c r="BP8852"/>
      <c r="BQ8852"/>
      <c r="BR8852"/>
      <c r="BS8852"/>
      <c r="BT8852"/>
      <c r="BU8852"/>
      <c r="BV8852"/>
      <c r="BW8852"/>
      <c r="BX8852"/>
      <c r="BY8852"/>
      <c r="BZ8852"/>
      <c r="CA8852"/>
      <c r="CB8852"/>
      <c r="CC8852"/>
      <c r="CD8852"/>
      <c r="CE8852"/>
      <c r="CF8852"/>
      <c r="CG8852"/>
      <c r="CH8852"/>
      <c r="CI8852"/>
      <c r="CJ8852"/>
    </row>
    <row r="8853" spans="39:88" x14ac:dyDescent="0.3"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  <c r="BF8853"/>
      <c r="BG8853"/>
      <c r="BH8853"/>
      <c r="BI8853"/>
      <c r="BJ8853"/>
      <c r="BK8853"/>
      <c r="BL8853"/>
      <c r="BM8853"/>
      <c r="BN8853"/>
      <c r="BO8853"/>
      <c r="BP8853"/>
      <c r="BQ8853"/>
      <c r="BR8853"/>
      <c r="BS8853"/>
      <c r="BT8853"/>
      <c r="BU8853"/>
      <c r="BV8853"/>
      <c r="BW8853"/>
      <c r="BX8853"/>
      <c r="BY8853"/>
      <c r="BZ8853"/>
      <c r="CA8853"/>
      <c r="CB8853"/>
      <c r="CC8853"/>
      <c r="CD8853"/>
      <c r="CE8853"/>
      <c r="CF8853"/>
      <c r="CG8853"/>
      <c r="CH8853"/>
      <c r="CI8853"/>
      <c r="CJ8853"/>
    </row>
    <row r="8854" spans="39:88" x14ac:dyDescent="0.3"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  <c r="BF8854"/>
      <c r="BG8854"/>
      <c r="BH8854"/>
      <c r="BI8854"/>
      <c r="BJ8854"/>
      <c r="BK8854"/>
      <c r="BL8854"/>
      <c r="BM8854"/>
      <c r="BN8854"/>
      <c r="BO8854"/>
      <c r="BP8854"/>
      <c r="BQ8854"/>
      <c r="BR8854"/>
      <c r="BS8854"/>
      <c r="BT8854"/>
      <c r="BU8854"/>
      <c r="BV8854"/>
      <c r="BW8854"/>
      <c r="BX8854"/>
      <c r="BY8854"/>
      <c r="BZ8854"/>
      <c r="CA8854"/>
      <c r="CB8854"/>
      <c r="CC8854"/>
      <c r="CD8854"/>
      <c r="CE8854"/>
      <c r="CF8854"/>
      <c r="CG8854"/>
      <c r="CH8854"/>
      <c r="CI8854"/>
      <c r="CJ8854"/>
    </row>
    <row r="8855" spans="39:88" x14ac:dyDescent="0.3"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  <c r="BF8855"/>
      <c r="BG8855"/>
      <c r="BH8855"/>
      <c r="BI8855"/>
      <c r="BJ8855"/>
      <c r="BK8855"/>
      <c r="BL8855"/>
      <c r="BM8855"/>
      <c r="BN8855"/>
      <c r="BO8855"/>
      <c r="BP8855"/>
      <c r="BQ8855"/>
      <c r="BR8855"/>
      <c r="BS8855"/>
      <c r="BT8855"/>
      <c r="BU8855"/>
      <c r="BV8855"/>
      <c r="BW8855"/>
      <c r="BX8855"/>
      <c r="BY8855"/>
      <c r="BZ8855"/>
      <c r="CA8855"/>
      <c r="CB8855"/>
      <c r="CC8855"/>
      <c r="CD8855"/>
      <c r="CE8855"/>
      <c r="CF8855"/>
      <c r="CG8855"/>
      <c r="CH8855"/>
      <c r="CI8855"/>
      <c r="CJ8855"/>
    </row>
    <row r="8856" spans="39:88" x14ac:dyDescent="0.3"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  <c r="BF8856"/>
      <c r="BG8856"/>
      <c r="BH8856"/>
      <c r="BI8856"/>
      <c r="BJ8856"/>
      <c r="BK8856"/>
      <c r="BL8856"/>
      <c r="BM8856"/>
      <c r="BN8856"/>
      <c r="BO8856"/>
      <c r="BP8856"/>
      <c r="BQ8856"/>
      <c r="BR8856"/>
      <c r="BS8856"/>
      <c r="BT8856"/>
      <c r="BU8856"/>
      <c r="BV8856"/>
      <c r="BW8856"/>
      <c r="BX8856"/>
      <c r="BY8856"/>
      <c r="BZ8856"/>
      <c r="CA8856"/>
      <c r="CB8856"/>
      <c r="CC8856"/>
      <c r="CD8856"/>
      <c r="CE8856"/>
      <c r="CF8856"/>
      <c r="CG8856"/>
      <c r="CH8856"/>
      <c r="CI8856"/>
      <c r="CJ8856"/>
    </row>
    <row r="8857" spans="39:88" x14ac:dyDescent="0.3"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  <c r="BF8857"/>
      <c r="BG8857"/>
      <c r="BH8857"/>
      <c r="BI8857"/>
      <c r="BJ8857"/>
      <c r="BK8857"/>
      <c r="BL8857"/>
      <c r="BM8857"/>
      <c r="BN8857"/>
      <c r="BO8857"/>
      <c r="BP8857"/>
      <c r="BQ8857"/>
      <c r="BR8857"/>
      <c r="BS8857"/>
      <c r="BT8857"/>
      <c r="BU8857"/>
      <c r="BV8857"/>
      <c r="BW8857"/>
      <c r="BX8857"/>
      <c r="BY8857"/>
      <c r="BZ8857"/>
      <c r="CA8857"/>
      <c r="CB8857"/>
      <c r="CC8857"/>
      <c r="CD8857"/>
      <c r="CE8857"/>
      <c r="CF8857"/>
      <c r="CG8857"/>
      <c r="CH8857"/>
      <c r="CI8857"/>
      <c r="CJ8857"/>
    </row>
    <row r="8858" spans="39:88" x14ac:dyDescent="0.3"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  <c r="BF8858"/>
      <c r="BG8858"/>
      <c r="BH8858"/>
      <c r="BI8858"/>
      <c r="BJ8858"/>
      <c r="BK8858"/>
      <c r="BL8858"/>
      <c r="BM8858"/>
      <c r="BN8858"/>
      <c r="BO8858"/>
      <c r="BP8858"/>
      <c r="BQ8858"/>
      <c r="BR8858"/>
      <c r="BS8858"/>
      <c r="BT8858"/>
      <c r="BU8858"/>
      <c r="BV8858"/>
      <c r="BW8858"/>
      <c r="BX8858"/>
      <c r="BY8858"/>
      <c r="BZ8858"/>
      <c r="CA8858"/>
      <c r="CB8858"/>
      <c r="CC8858"/>
      <c r="CD8858"/>
      <c r="CE8858"/>
      <c r="CF8858"/>
      <c r="CG8858"/>
      <c r="CH8858"/>
      <c r="CI8858"/>
      <c r="CJ8858"/>
    </row>
    <row r="8859" spans="39:88" x14ac:dyDescent="0.3"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  <c r="BF8859"/>
      <c r="BG8859"/>
      <c r="BH8859"/>
      <c r="BI8859"/>
      <c r="BJ8859"/>
      <c r="BK8859"/>
      <c r="BL8859"/>
      <c r="BM8859"/>
      <c r="BN8859"/>
      <c r="BO8859"/>
      <c r="BP8859"/>
      <c r="BQ8859"/>
      <c r="BR8859"/>
      <c r="BS8859"/>
      <c r="BT8859"/>
      <c r="BU8859"/>
      <c r="BV8859"/>
      <c r="BW8859"/>
      <c r="BX8859"/>
      <c r="BY8859"/>
      <c r="BZ8859"/>
      <c r="CA8859"/>
      <c r="CB8859"/>
      <c r="CC8859"/>
      <c r="CD8859"/>
      <c r="CE8859"/>
      <c r="CF8859"/>
      <c r="CG8859"/>
      <c r="CH8859"/>
      <c r="CI8859"/>
      <c r="CJ8859"/>
    </row>
    <row r="8860" spans="39:88" x14ac:dyDescent="0.3"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  <c r="BF8860"/>
      <c r="BG8860"/>
      <c r="BH8860"/>
      <c r="BI8860"/>
      <c r="BJ8860"/>
      <c r="BK8860"/>
      <c r="BL8860"/>
      <c r="BM8860"/>
      <c r="BN8860"/>
      <c r="BO8860"/>
      <c r="BP8860"/>
      <c r="BQ8860"/>
      <c r="BR8860"/>
      <c r="BS8860"/>
      <c r="BT8860"/>
      <c r="BU8860"/>
      <c r="BV8860"/>
      <c r="BW8860"/>
      <c r="BX8860"/>
      <c r="BY8860"/>
      <c r="BZ8860"/>
      <c r="CA8860"/>
      <c r="CB8860"/>
      <c r="CC8860"/>
      <c r="CD8860"/>
      <c r="CE8860"/>
      <c r="CF8860"/>
      <c r="CG8860"/>
      <c r="CH8860"/>
      <c r="CI8860"/>
      <c r="CJ8860"/>
    </row>
    <row r="8861" spans="39:88" x14ac:dyDescent="0.3"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  <c r="BF8861"/>
      <c r="BG8861"/>
      <c r="BH8861"/>
      <c r="BI8861"/>
      <c r="BJ8861"/>
      <c r="BK8861"/>
      <c r="BL8861"/>
      <c r="BM8861"/>
      <c r="BN8861"/>
      <c r="BO8861"/>
      <c r="BP8861"/>
      <c r="BQ8861"/>
      <c r="BR8861"/>
      <c r="BS8861"/>
      <c r="BT8861"/>
      <c r="BU8861"/>
      <c r="BV8861"/>
      <c r="BW8861"/>
      <c r="BX8861"/>
      <c r="BY8861"/>
      <c r="BZ8861"/>
      <c r="CA8861"/>
      <c r="CB8861"/>
      <c r="CC8861"/>
      <c r="CD8861"/>
      <c r="CE8861"/>
      <c r="CF8861"/>
      <c r="CG8861"/>
      <c r="CH8861"/>
      <c r="CI8861"/>
      <c r="CJ8861"/>
    </row>
    <row r="8862" spans="39:88" x14ac:dyDescent="0.3"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  <c r="BF8862"/>
      <c r="BG8862"/>
      <c r="BH8862"/>
      <c r="BI8862"/>
      <c r="BJ8862"/>
      <c r="BK8862"/>
      <c r="BL8862"/>
      <c r="BM8862"/>
      <c r="BN8862"/>
      <c r="BO8862"/>
      <c r="BP8862"/>
      <c r="BQ8862"/>
      <c r="BR8862"/>
      <c r="BS8862"/>
      <c r="BT8862"/>
      <c r="BU8862"/>
      <c r="BV8862"/>
      <c r="BW8862"/>
      <c r="BX8862"/>
      <c r="BY8862"/>
      <c r="BZ8862"/>
      <c r="CA8862"/>
      <c r="CB8862"/>
      <c r="CC8862"/>
      <c r="CD8862"/>
      <c r="CE8862"/>
      <c r="CF8862"/>
      <c r="CG8862"/>
      <c r="CH8862"/>
      <c r="CI8862"/>
      <c r="CJ8862"/>
    </row>
    <row r="8863" spans="39:88" x14ac:dyDescent="0.3"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  <c r="BF8863"/>
      <c r="BG8863"/>
      <c r="BH8863"/>
      <c r="BI8863"/>
      <c r="BJ8863"/>
      <c r="BK8863"/>
      <c r="BL8863"/>
      <c r="BM8863"/>
      <c r="BN8863"/>
      <c r="BO8863"/>
      <c r="BP8863"/>
      <c r="BQ8863"/>
      <c r="BR8863"/>
      <c r="BS8863"/>
      <c r="BT8863"/>
      <c r="BU8863"/>
      <c r="BV8863"/>
      <c r="BW8863"/>
      <c r="BX8863"/>
      <c r="BY8863"/>
      <c r="BZ8863"/>
      <c r="CA8863"/>
      <c r="CB8863"/>
      <c r="CC8863"/>
      <c r="CD8863"/>
      <c r="CE8863"/>
      <c r="CF8863"/>
      <c r="CG8863"/>
      <c r="CH8863"/>
      <c r="CI8863"/>
      <c r="CJ8863"/>
    </row>
    <row r="8864" spans="39:88" x14ac:dyDescent="0.3"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  <c r="BF8864"/>
      <c r="BG8864"/>
      <c r="BH8864"/>
      <c r="BI8864"/>
      <c r="BJ8864"/>
      <c r="BK8864"/>
      <c r="BL8864"/>
      <c r="BM8864"/>
      <c r="BN8864"/>
      <c r="BO8864"/>
      <c r="BP8864"/>
      <c r="BQ8864"/>
      <c r="BR8864"/>
      <c r="BS8864"/>
      <c r="BT8864"/>
      <c r="BU8864"/>
      <c r="BV8864"/>
      <c r="BW8864"/>
      <c r="BX8864"/>
      <c r="BY8864"/>
      <c r="BZ8864"/>
      <c r="CA8864"/>
      <c r="CB8864"/>
      <c r="CC8864"/>
      <c r="CD8864"/>
      <c r="CE8864"/>
      <c r="CF8864"/>
      <c r="CG8864"/>
      <c r="CH8864"/>
      <c r="CI8864"/>
      <c r="CJ8864"/>
    </row>
    <row r="8865" spans="39:88" x14ac:dyDescent="0.3"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  <c r="BF8865"/>
      <c r="BG8865"/>
      <c r="BH8865"/>
      <c r="BI8865"/>
      <c r="BJ8865"/>
      <c r="BK8865"/>
      <c r="BL8865"/>
      <c r="BM8865"/>
      <c r="BN8865"/>
      <c r="BO8865"/>
      <c r="BP8865"/>
      <c r="BQ8865"/>
      <c r="BR8865"/>
      <c r="BS8865"/>
      <c r="BT8865"/>
      <c r="BU8865"/>
      <c r="BV8865"/>
      <c r="BW8865"/>
      <c r="BX8865"/>
      <c r="BY8865"/>
      <c r="BZ8865"/>
      <c r="CA8865"/>
      <c r="CB8865"/>
      <c r="CC8865"/>
      <c r="CD8865"/>
      <c r="CE8865"/>
      <c r="CF8865"/>
      <c r="CG8865"/>
      <c r="CH8865"/>
      <c r="CI8865"/>
      <c r="CJ8865"/>
    </row>
    <row r="8866" spans="39:88" x14ac:dyDescent="0.3"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  <c r="BF8866"/>
      <c r="BG8866"/>
      <c r="BH8866"/>
      <c r="BI8866"/>
      <c r="BJ8866"/>
      <c r="BK8866"/>
      <c r="BL8866"/>
      <c r="BM8866"/>
      <c r="BN8866"/>
      <c r="BO8866"/>
      <c r="BP8866"/>
      <c r="BQ8866"/>
      <c r="BR8866"/>
      <c r="BS8866"/>
      <c r="BT8866"/>
      <c r="BU8866"/>
      <c r="BV8866"/>
      <c r="BW8866"/>
      <c r="BX8866"/>
      <c r="BY8866"/>
      <c r="BZ8866"/>
      <c r="CA8866"/>
      <c r="CB8866"/>
      <c r="CC8866"/>
      <c r="CD8866"/>
      <c r="CE8866"/>
      <c r="CF8866"/>
      <c r="CG8866"/>
      <c r="CH8866"/>
      <c r="CI8866"/>
      <c r="CJ8866"/>
    </row>
    <row r="8867" spans="39:88" x14ac:dyDescent="0.3"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  <c r="BF8867"/>
      <c r="BG8867"/>
      <c r="BH8867"/>
      <c r="BI8867"/>
      <c r="BJ8867"/>
      <c r="BK8867"/>
      <c r="BL8867"/>
      <c r="BM8867"/>
      <c r="BN8867"/>
      <c r="BO8867"/>
      <c r="BP8867"/>
      <c r="BQ8867"/>
      <c r="BR8867"/>
      <c r="BS8867"/>
      <c r="BT8867"/>
      <c r="BU8867"/>
      <c r="BV8867"/>
      <c r="BW8867"/>
      <c r="BX8867"/>
      <c r="BY8867"/>
      <c r="BZ8867"/>
      <c r="CA8867"/>
      <c r="CB8867"/>
      <c r="CC8867"/>
      <c r="CD8867"/>
      <c r="CE8867"/>
      <c r="CF8867"/>
      <c r="CG8867"/>
      <c r="CH8867"/>
      <c r="CI8867"/>
      <c r="CJ8867"/>
    </row>
    <row r="8868" spans="39:88" x14ac:dyDescent="0.3"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  <c r="BF8868"/>
      <c r="BG8868"/>
      <c r="BH8868"/>
      <c r="BI8868"/>
      <c r="BJ8868"/>
      <c r="BK8868"/>
      <c r="BL8868"/>
      <c r="BM8868"/>
      <c r="BN8868"/>
      <c r="BO8868"/>
      <c r="BP8868"/>
      <c r="BQ8868"/>
      <c r="BR8868"/>
      <c r="BS8868"/>
      <c r="BT8868"/>
      <c r="BU8868"/>
      <c r="BV8868"/>
      <c r="BW8868"/>
      <c r="BX8868"/>
      <c r="BY8868"/>
      <c r="BZ8868"/>
      <c r="CA8868"/>
      <c r="CB8868"/>
      <c r="CC8868"/>
      <c r="CD8868"/>
      <c r="CE8868"/>
      <c r="CF8868"/>
      <c r="CG8868"/>
      <c r="CH8868"/>
      <c r="CI8868"/>
      <c r="CJ8868"/>
    </row>
    <row r="8869" spans="39:88" x14ac:dyDescent="0.3"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  <c r="BF8869"/>
      <c r="BG8869"/>
      <c r="BH8869"/>
      <c r="BI8869"/>
      <c r="BJ8869"/>
      <c r="BK8869"/>
      <c r="BL8869"/>
      <c r="BM8869"/>
      <c r="BN8869"/>
      <c r="BO8869"/>
      <c r="BP8869"/>
      <c r="BQ8869"/>
      <c r="BR8869"/>
      <c r="BS8869"/>
      <c r="BT8869"/>
      <c r="BU8869"/>
      <c r="BV8869"/>
      <c r="BW8869"/>
      <c r="BX8869"/>
      <c r="BY8869"/>
      <c r="BZ8869"/>
      <c r="CA8869"/>
      <c r="CB8869"/>
      <c r="CC8869"/>
      <c r="CD8869"/>
      <c r="CE8869"/>
      <c r="CF8869"/>
      <c r="CG8869"/>
      <c r="CH8869"/>
      <c r="CI8869"/>
      <c r="CJ8869"/>
    </row>
    <row r="8870" spans="39:88" x14ac:dyDescent="0.3"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  <c r="BF8870"/>
      <c r="BG8870"/>
      <c r="BH8870"/>
      <c r="BI8870"/>
      <c r="BJ8870"/>
      <c r="BK8870"/>
      <c r="BL8870"/>
      <c r="BM8870"/>
      <c r="BN8870"/>
      <c r="BO8870"/>
      <c r="BP8870"/>
      <c r="BQ8870"/>
      <c r="BR8870"/>
      <c r="BS8870"/>
      <c r="BT8870"/>
      <c r="BU8870"/>
      <c r="BV8870"/>
      <c r="BW8870"/>
      <c r="BX8870"/>
      <c r="BY8870"/>
      <c r="BZ8870"/>
      <c r="CA8870"/>
      <c r="CB8870"/>
      <c r="CC8870"/>
      <c r="CD8870"/>
      <c r="CE8870"/>
      <c r="CF8870"/>
      <c r="CG8870"/>
      <c r="CH8870"/>
      <c r="CI8870"/>
      <c r="CJ8870"/>
    </row>
    <row r="8871" spans="39:88" x14ac:dyDescent="0.3"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  <c r="BF8871"/>
      <c r="BG8871"/>
      <c r="BH8871"/>
      <c r="BI8871"/>
      <c r="BJ8871"/>
      <c r="BK8871"/>
      <c r="BL8871"/>
      <c r="BM8871"/>
      <c r="BN8871"/>
      <c r="BO8871"/>
      <c r="BP8871"/>
      <c r="BQ8871"/>
      <c r="BR8871"/>
      <c r="BS8871"/>
      <c r="BT8871"/>
      <c r="BU8871"/>
      <c r="BV8871"/>
      <c r="BW8871"/>
      <c r="BX8871"/>
      <c r="BY8871"/>
      <c r="BZ8871"/>
      <c r="CA8871"/>
      <c r="CB8871"/>
      <c r="CC8871"/>
      <c r="CD8871"/>
      <c r="CE8871"/>
      <c r="CF8871"/>
      <c r="CG8871"/>
      <c r="CH8871"/>
      <c r="CI8871"/>
      <c r="CJ8871"/>
    </row>
    <row r="8872" spans="39:88" x14ac:dyDescent="0.3"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  <c r="BF8872"/>
      <c r="BG8872"/>
      <c r="BH8872"/>
      <c r="BI8872"/>
      <c r="BJ8872"/>
      <c r="BK8872"/>
      <c r="BL8872"/>
      <c r="BM8872"/>
      <c r="BN8872"/>
      <c r="BO8872"/>
      <c r="BP8872"/>
      <c r="BQ8872"/>
      <c r="BR8872"/>
      <c r="BS8872"/>
      <c r="BT8872"/>
      <c r="BU8872"/>
      <c r="BV8872"/>
      <c r="BW8872"/>
      <c r="BX8872"/>
      <c r="BY8872"/>
      <c r="BZ8872"/>
      <c r="CA8872"/>
      <c r="CB8872"/>
      <c r="CC8872"/>
      <c r="CD8872"/>
      <c r="CE8872"/>
      <c r="CF8872"/>
      <c r="CG8872"/>
      <c r="CH8872"/>
      <c r="CI8872"/>
      <c r="CJ8872"/>
    </row>
    <row r="8873" spans="39:88" x14ac:dyDescent="0.3"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  <c r="BF8873"/>
      <c r="BG8873"/>
      <c r="BH8873"/>
      <c r="BI8873"/>
      <c r="BJ8873"/>
      <c r="BK8873"/>
      <c r="BL8873"/>
      <c r="BM8873"/>
      <c r="BN8873"/>
      <c r="BO8873"/>
      <c r="BP8873"/>
      <c r="BQ8873"/>
      <c r="BR8873"/>
      <c r="BS8873"/>
      <c r="BT8873"/>
      <c r="BU8873"/>
      <c r="BV8873"/>
      <c r="BW8873"/>
      <c r="BX8873"/>
      <c r="BY8873"/>
      <c r="BZ8873"/>
      <c r="CA8873"/>
      <c r="CB8873"/>
      <c r="CC8873"/>
      <c r="CD8873"/>
      <c r="CE8873"/>
      <c r="CF8873"/>
      <c r="CG8873"/>
      <c r="CH8873"/>
      <c r="CI8873"/>
      <c r="CJ8873"/>
    </row>
    <row r="8874" spans="39:88" x14ac:dyDescent="0.3"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  <c r="BF8874"/>
      <c r="BG8874"/>
      <c r="BH8874"/>
      <c r="BI8874"/>
      <c r="BJ8874"/>
      <c r="BK8874"/>
      <c r="BL8874"/>
      <c r="BM8874"/>
      <c r="BN8874"/>
      <c r="BO8874"/>
      <c r="BP8874"/>
      <c r="BQ8874"/>
      <c r="BR8874"/>
      <c r="BS8874"/>
      <c r="BT8874"/>
      <c r="BU8874"/>
      <c r="BV8874"/>
      <c r="BW8874"/>
      <c r="BX8874"/>
      <c r="BY8874"/>
      <c r="BZ8874"/>
      <c r="CA8874"/>
      <c r="CB8874"/>
      <c r="CC8874"/>
      <c r="CD8874"/>
      <c r="CE8874"/>
      <c r="CF8874"/>
      <c r="CG8874"/>
      <c r="CH8874"/>
      <c r="CI8874"/>
      <c r="CJ8874"/>
    </row>
    <row r="8875" spans="39:88" x14ac:dyDescent="0.3"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  <c r="BF8875"/>
      <c r="BG8875"/>
      <c r="BH8875"/>
      <c r="BI8875"/>
      <c r="BJ8875"/>
      <c r="BK8875"/>
      <c r="BL8875"/>
      <c r="BM8875"/>
      <c r="BN8875"/>
      <c r="BO8875"/>
      <c r="BP8875"/>
      <c r="BQ8875"/>
      <c r="BR8875"/>
      <c r="BS8875"/>
      <c r="BT8875"/>
      <c r="BU8875"/>
      <c r="BV8875"/>
      <c r="BW8875"/>
      <c r="BX8875"/>
      <c r="BY8875"/>
      <c r="BZ8875"/>
      <c r="CA8875"/>
      <c r="CB8875"/>
      <c r="CC8875"/>
      <c r="CD8875"/>
      <c r="CE8875"/>
      <c r="CF8875"/>
      <c r="CG8875"/>
      <c r="CH8875"/>
      <c r="CI8875"/>
      <c r="CJ8875"/>
    </row>
    <row r="8876" spans="39:88" x14ac:dyDescent="0.3"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  <c r="BF8876"/>
      <c r="BG8876"/>
      <c r="BH8876"/>
      <c r="BI8876"/>
      <c r="BJ8876"/>
      <c r="BK8876"/>
      <c r="BL8876"/>
      <c r="BM8876"/>
      <c r="BN8876"/>
      <c r="BO8876"/>
      <c r="BP8876"/>
      <c r="BQ8876"/>
      <c r="BR8876"/>
      <c r="BS8876"/>
      <c r="BT8876"/>
      <c r="BU8876"/>
      <c r="BV8876"/>
      <c r="BW8876"/>
      <c r="BX8876"/>
      <c r="BY8876"/>
      <c r="BZ8876"/>
      <c r="CA8876"/>
      <c r="CB8876"/>
      <c r="CC8876"/>
      <c r="CD8876"/>
      <c r="CE8876"/>
      <c r="CF8876"/>
      <c r="CG8876"/>
      <c r="CH8876"/>
      <c r="CI8876"/>
      <c r="CJ8876"/>
    </row>
    <row r="8877" spans="39:88" x14ac:dyDescent="0.3"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  <c r="BF8877"/>
      <c r="BG8877"/>
      <c r="BH8877"/>
      <c r="BI8877"/>
      <c r="BJ8877"/>
      <c r="BK8877"/>
      <c r="BL8877"/>
      <c r="BM8877"/>
      <c r="BN8877"/>
      <c r="BO8877"/>
      <c r="BP8877"/>
      <c r="BQ8877"/>
      <c r="BR8877"/>
      <c r="BS8877"/>
      <c r="BT8877"/>
      <c r="BU8877"/>
      <c r="BV8877"/>
      <c r="BW8877"/>
      <c r="BX8877"/>
      <c r="BY8877"/>
      <c r="BZ8877"/>
      <c r="CA8877"/>
      <c r="CB8877"/>
      <c r="CC8877"/>
      <c r="CD8877"/>
      <c r="CE8877"/>
      <c r="CF8877"/>
      <c r="CG8877"/>
      <c r="CH8877"/>
      <c r="CI8877"/>
      <c r="CJ8877"/>
    </row>
    <row r="8878" spans="39:88" x14ac:dyDescent="0.3"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  <c r="BF8878"/>
      <c r="BG8878"/>
      <c r="BH8878"/>
      <c r="BI8878"/>
      <c r="BJ8878"/>
      <c r="BK8878"/>
      <c r="BL8878"/>
      <c r="BM8878"/>
      <c r="BN8878"/>
      <c r="BO8878"/>
      <c r="BP8878"/>
      <c r="BQ8878"/>
      <c r="BR8878"/>
      <c r="BS8878"/>
      <c r="BT8878"/>
      <c r="BU8878"/>
      <c r="BV8878"/>
      <c r="BW8878"/>
      <c r="BX8878"/>
      <c r="BY8878"/>
      <c r="BZ8878"/>
      <c r="CA8878"/>
      <c r="CB8878"/>
      <c r="CC8878"/>
      <c r="CD8878"/>
      <c r="CE8878"/>
      <c r="CF8878"/>
      <c r="CG8878"/>
      <c r="CH8878"/>
      <c r="CI8878"/>
      <c r="CJ8878"/>
    </row>
    <row r="8879" spans="39:88" x14ac:dyDescent="0.3"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  <c r="BF8879"/>
      <c r="BG8879"/>
      <c r="BH8879"/>
      <c r="BI8879"/>
      <c r="BJ8879"/>
      <c r="BK8879"/>
      <c r="BL8879"/>
      <c r="BM8879"/>
      <c r="BN8879"/>
      <c r="BO8879"/>
      <c r="BP8879"/>
      <c r="BQ8879"/>
      <c r="BR8879"/>
      <c r="BS8879"/>
      <c r="BT8879"/>
      <c r="BU8879"/>
      <c r="BV8879"/>
      <c r="BW8879"/>
      <c r="BX8879"/>
      <c r="BY8879"/>
      <c r="BZ8879"/>
      <c r="CA8879"/>
      <c r="CB8879"/>
      <c r="CC8879"/>
      <c r="CD8879"/>
      <c r="CE8879"/>
      <c r="CF8879"/>
      <c r="CG8879"/>
      <c r="CH8879"/>
      <c r="CI8879"/>
      <c r="CJ8879"/>
    </row>
    <row r="8880" spans="39:88" x14ac:dyDescent="0.3"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  <c r="BF8880"/>
      <c r="BG8880"/>
      <c r="BH8880"/>
      <c r="BI8880"/>
      <c r="BJ8880"/>
      <c r="BK8880"/>
      <c r="BL8880"/>
      <c r="BM8880"/>
      <c r="BN8880"/>
      <c r="BO8880"/>
      <c r="BP8880"/>
      <c r="BQ8880"/>
      <c r="BR8880"/>
      <c r="BS8880"/>
      <c r="BT8880"/>
      <c r="BU8880"/>
      <c r="BV8880"/>
      <c r="BW8880"/>
      <c r="BX8880"/>
      <c r="BY8880"/>
      <c r="BZ8880"/>
      <c r="CA8880"/>
      <c r="CB8880"/>
      <c r="CC8880"/>
      <c r="CD8880"/>
      <c r="CE8880"/>
      <c r="CF8880"/>
      <c r="CG8880"/>
      <c r="CH8880"/>
      <c r="CI8880"/>
      <c r="CJ8880"/>
    </row>
    <row r="8881" spans="39:88" x14ac:dyDescent="0.3"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  <c r="BF8881"/>
      <c r="BG8881"/>
      <c r="BH8881"/>
      <c r="BI8881"/>
      <c r="BJ8881"/>
      <c r="BK8881"/>
      <c r="BL8881"/>
      <c r="BM8881"/>
      <c r="BN8881"/>
      <c r="BO8881"/>
      <c r="BP8881"/>
      <c r="BQ8881"/>
      <c r="BR8881"/>
      <c r="BS8881"/>
      <c r="BT8881"/>
      <c r="BU8881"/>
      <c r="BV8881"/>
      <c r="BW8881"/>
      <c r="BX8881"/>
      <c r="BY8881"/>
      <c r="BZ8881"/>
      <c r="CA8881"/>
      <c r="CB8881"/>
      <c r="CC8881"/>
      <c r="CD8881"/>
      <c r="CE8881"/>
      <c r="CF8881"/>
      <c r="CG8881"/>
      <c r="CH8881"/>
      <c r="CI8881"/>
      <c r="CJ8881"/>
    </row>
    <row r="8882" spans="39:88" x14ac:dyDescent="0.3"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  <c r="BF8882"/>
      <c r="BG8882"/>
      <c r="BH8882"/>
      <c r="BI8882"/>
      <c r="BJ8882"/>
      <c r="BK8882"/>
      <c r="BL8882"/>
      <c r="BM8882"/>
      <c r="BN8882"/>
      <c r="BO8882"/>
      <c r="BP8882"/>
      <c r="BQ8882"/>
      <c r="BR8882"/>
      <c r="BS8882"/>
      <c r="BT8882"/>
      <c r="BU8882"/>
      <c r="BV8882"/>
      <c r="BW8882"/>
      <c r="BX8882"/>
      <c r="BY8882"/>
      <c r="BZ8882"/>
      <c r="CA8882"/>
      <c r="CB8882"/>
      <c r="CC8882"/>
      <c r="CD8882"/>
      <c r="CE8882"/>
      <c r="CF8882"/>
      <c r="CG8882"/>
      <c r="CH8882"/>
      <c r="CI8882"/>
      <c r="CJ8882"/>
    </row>
    <row r="8883" spans="39:88" x14ac:dyDescent="0.3"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  <c r="BF8883"/>
      <c r="BG8883"/>
      <c r="BH8883"/>
      <c r="BI8883"/>
      <c r="BJ8883"/>
      <c r="BK8883"/>
      <c r="BL8883"/>
      <c r="BM8883"/>
      <c r="BN8883"/>
      <c r="BO8883"/>
      <c r="BP8883"/>
      <c r="BQ8883"/>
      <c r="BR8883"/>
      <c r="BS8883"/>
      <c r="BT8883"/>
      <c r="BU8883"/>
      <c r="BV8883"/>
      <c r="BW8883"/>
      <c r="BX8883"/>
      <c r="BY8883"/>
      <c r="BZ8883"/>
      <c r="CA8883"/>
      <c r="CB8883"/>
      <c r="CC8883"/>
      <c r="CD8883"/>
      <c r="CE8883"/>
      <c r="CF8883"/>
      <c r="CG8883"/>
      <c r="CH8883"/>
      <c r="CI8883"/>
      <c r="CJ8883"/>
    </row>
    <row r="8884" spans="39:88" x14ac:dyDescent="0.3"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  <c r="BF8884"/>
      <c r="BG8884"/>
      <c r="BH8884"/>
      <c r="BI8884"/>
      <c r="BJ8884"/>
      <c r="BK8884"/>
      <c r="BL8884"/>
      <c r="BM8884"/>
      <c r="BN8884"/>
      <c r="BO8884"/>
      <c r="BP8884"/>
      <c r="BQ8884"/>
      <c r="BR8884"/>
      <c r="BS8884"/>
      <c r="BT8884"/>
      <c r="BU8884"/>
      <c r="BV8884"/>
      <c r="BW8884"/>
      <c r="BX8884"/>
      <c r="BY8884"/>
      <c r="BZ8884"/>
      <c r="CA8884"/>
      <c r="CB8884"/>
      <c r="CC8884"/>
      <c r="CD8884"/>
      <c r="CE8884"/>
      <c r="CF8884"/>
      <c r="CG8884"/>
      <c r="CH8884"/>
      <c r="CI8884"/>
      <c r="CJ8884"/>
    </row>
    <row r="8885" spans="39:88" x14ac:dyDescent="0.3"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  <c r="BF8885"/>
      <c r="BG8885"/>
      <c r="BH8885"/>
      <c r="BI8885"/>
      <c r="BJ8885"/>
      <c r="BK8885"/>
      <c r="BL8885"/>
      <c r="BM8885"/>
      <c r="BN8885"/>
      <c r="BO8885"/>
      <c r="BP8885"/>
      <c r="BQ8885"/>
      <c r="BR8885"/>
      <c r="BS8885"/>
      <c r="BT8885"/>
      <c r="BU8885"/>
      <c r="BV8885"/>
      <c r="BW8885"/>
      <c r="BX8885"/>
      <c r="BY8885"/>
      <c r="BZ8885"/>
      <c r="CA8885"/>
      <c r="CB8885"/>
      <c r="CC8885"/>
      <c r="CD8885"/>
      <c r="CE8885"/>
      <c r="CF8885"/>
      <c r="CG8885"/>
      <c r="CH8885"/>
      <c r="CI8885"/>
      <c r="CJ8885"/>
    </row>
    <row r="8886" spans="39:88" x14ac:dyDescent="0.3"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  <c r="BF8886"/>
      <c r="BG8886"/>
      <c r="BH8886"/>
      <c r="BI8886"/>
      <c r="BJ8886"/>
      <c r="BK8886"/>
      <c r="BL8886"/>
      <c r="BM8886"/>
      <c r="BN8886"/>
      <c r="BO8886"/>
      <c r="BP8886"/>
      <c r="BQ8886"/>
      <c r="BR8886"/>
      <c r="BS8886"/>
      <c r="BT8886"/>
      <c r="BU8886"/>
      <c r="BV8886"/>
      <c r="BW8886"/>
      <c r="BX8886"/>
      <c r="BY8886"/>
      <c r="BZ8886"/>
      <c r="CA8886"/>
      <c r="CB8886"/>
      <c r="CC8886"/>
      <c r="CD8886"/>
      <c r="CE8886"/>
      <c r="CF8886"/>
      <c r="CG8886"/>
      <c r="CH8886"/>
      <c r="CI8886"/>
      <c r="CJ8886"/>
    </row>
    <row r="8887" spans="39:88" x14ac:dyDescent="0.3"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  <c r="BF8887"/>
      <c r="BG8887"/>
      <c r="BH8887"/>
      <c r="BI8887"/>
      <c r="BJ8887"/>
      <c r="BK8887"/>
      <c r="BL8887"/>
      <c r="BM8887"/>
      <c r="BN8887"/>
      <c r="BO8887"/>
      <c r="BP8887"/>
      <c r="BQ8887"/>
      <c r="BR8887"/>
      <c r="BS8887"/>
      <c r="BT8887"/>
      <c r="BU8887"/>
      <c r="BV8887"/>
      <c r="BW8887"/>
      <c r="BX8887"/>
      <c r="BY8887"/>
      <c r="BZ8887"/>
      <c r="CA8887"/>
      <c r="CB8887"/>
      <c r="CC8887"/>
      <c r="CD8887"/>
      <c r="CE8887"/>
      <c r="CF8887"/>
      <c r="CG8887"/>
      <c r="CH8887"/>
      <c r="CI8887"/>
      <c r="CJ8887"/>
    </row>
    <row r="8888" spans="39:88" x14ac:dyDescent="0.3"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  <c r="BF8888"/>
      <c r="BG8888"/>
      <c r="BH8888"/>
      <c r="BI8888"/>
      <c r="BJ8888"/>
      <c r="BK8888"/>
      <c r="BL8888"/>
      <c r="BM8888"/>
      <c r="BN8888"/>
      <c r="BO8888"/>
      <c r="BP8888"/>
      <c r="BQ8888"/>
      <c r="BR8888"/>
      <c r="BS8888"/>
      <c r="BT8888"/>
      <c r="BU8888"/>
      <c r="BV8888"/>
      <c r="BW8888"/>
      <c r="BX8888"/>
      <c r="BY8888"/>
      <c r="BZ8888"/>
      <c r="CA8888"/>
      <c r="CB8888"/>
      <c r="CC8888"/>
      <c r="CD8888"/>
      <c r="CE8888"/>
      <c r="CF8888"/>
      <c r="CG8888"/>
      <c r="CH8888"/>
      <c r="CI8888"/>
      <c r="CJ8888"/>
    </row>
    <row r="8889" spans="39:88" x14ac:dyDescent="0.3"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  <c r="BF8889"/>
      <c r="BG8889"/>
      <c r="BH8889"/>
      <c r="BI8889"/>
      <c r="BJ8889"/>
      <c r="BK8889"/>
      <c r="BL8889"/>
      <c r="BM8889"/>
      <c r="BN8889"/>
      <c r="BO8889"/>
      <c r="BP8889"/>
      <c r="BQ8889"/>
      <c r="BR8889"/>
      <c r="BS8889"/>
      <c r="BT8889"/>
      <c r="BU8889"/>
      <c r="BV8889"/>
      <c r="BW8889"/>
      <c r="BX8889"/>
      <c r="BY8889"/>
      <c r="BZ8889"/>
      <c r="CA8889"/>
      <c r="CB8889"/>
      <c r="CC8889"/>
      <c r="CD8889"/>
      <c r="CE8889"/>
      <c r="CF8889"/>
      <c r="CG8889"/>
      <c r="CH8889"/>
      <c r="CI8889"/>
      <c r="CJ8889"/>
    </row>
    <row r="8890" spans="39:88" x14ac:dyDescent="0.3"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  <c r="BF8890"/>
      <c r="BG8890"/>
      <c r="BH8890"/>
      <c r="BI8890"/>
      <c r="BJ8890"/>
      <c r="BK8890"/>
      <c r="BL8890"/>
      <c r="BM8890"/>
      <c r="BN8890"/>
      <c r="BO8890"/>
      <c r="BP8890"/>
      <c r="BQ8890"/>
      <c r="BR8890"/>
      <c r="BS8890"/>
      <c r="BT8890"/>
      <c r="BU8890"/>
      <c r="BV8890"/>
      <c r="BW8890"/>
      <c r="BX8890"/>
      <c r="BY8890"/>
      <c r="BZ8890"/>
      <c r="CA8890"/>
      <c r="CB8890"/>
      <c r="CC8890"/>
      <c r="CD8890"/>
      <c r="CE8890"/>
      <c r="CF8890"/>
      <c r="CG8890"/>
      <c r="CH8890"/>
      <c r="CI8890"/>
      <c r="CJ8890"/>
    </row>
    <row r="8891" spans="39:88" x14ac:dyDescent="0.3"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  <c r="BF8891"/>
      <c r="BG8891"/>
      <c r="BH8891"/>
      <c r="BI8891"/>
      <c r="BJ8891"/>
      <c r="BK8891"/>
      <c r="BL8891"/>
      <c r="BM8891"/>
      <c r="BN8891"/>
      <c r="BO8891"/>
      <c r="BP8891"/>
      <c r="BQ8891"/>
      <c r="BR8891"/>
      <c r="BS8891"/>
      <c r="BT8891"/>
      <c r="BU8891"/>
      <c r="BV8891"/>
      <c r="BW8891"/>
      <c r="BX8891"/>
      <c r="BY8891"/>
      <c r="BZ8891"/>
      <c r="CA8891"/>
      <c r="CB8891"/>
      <c r="CC8891"/>
      <c r="CD8891"/>
      <c r="CE8891"/>
      <c r="CF8891"/>
      <c r="CG8891"/>
      <c r="CH8891"/>
      <c r="CI8891"/>
      <c r="CJ8891"/>
    </row>
    <row r="8892" spans="39:88" x14ac:dyDescent="0.3"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  <c r="BF8892"/>
      <c r="BG8892"/>
      <c r="BH8892"/>
      <c r="BI8892"/>
      <c r="BJ8892"/>
      <c r="BK8892"/>
      <c r="BL8892"/>
      <c r="BM8892"/>
      <c r="BN8892"/>
      <c r="BO8892"/>
      <c r="BP8892"/>
      <c r="BQ8892"/>
      <c r="BR8892"/>
      <c r="BS8892"/>
      <c r="BT8892"/>
      <c r="BU8892"/>
      <c r="BV8892"/>
      <c r="BW8892"/>
      <c r="BX8892"/>
      <c r="BY8892"/>
      <c r="BZ8892"/>
      <c r="CA8892"/>
      <c r="CB8892"/>
      <c r="CC8892"/>
      <c r="CD8892"/>
      <c r="CE8892"/>
      <c r="CF8892"/>
      <c r="CG8892"/>
      <c r="CH8892"/>
      <c r="CI8892"/>
      <c r="CJ8892"/>
    </row>
    <row r="8893" spans="39:88" x14ac:dyDescent="0.3"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  <c r="BF8893"/>
      <c r="BG8893"/>
      <c r="BH8893"/>
      <c r="BI8893"/>
      <c r="BJ8893"/>
      <c r="BK8893"/>
      <c r="BL8893"/>
      <c r="BM8893"/>
      <c r="BN8893"/>
      <c r="BO8893"/>
      <c r="BP8893"/>
      <c r="BQ8893"/>
      <c r="BR8893"/>
      <c r="BS8893"/>
      <c r="BT8893"/>
      <c r="BU8893"/>
      <c r="BV8893"/>
      <c r="BW8893"/>
      <c r="BX8893"/>
      <c r="BY8893"/>
      <c r="BZ8893"/>
      <c r="CA8893"/>
      <c r="CB8893"/>
      <c r="CC8893"/>
      <c r="CD8893"/>
      <c r="CE8893"/>
      <c r="CF8893"/>
      <c r="CG8893"/>
      <c r="CH8893"/>
      <c r="CI8893"/>
      <c r="CJ8893"/>
    </row>
    <row r="8894" spans="39:88" x14ac:dyDescent="0.3"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  <c r="BF8894"/>
      <c r="BG8894"/>
      <c r="BH8894"/>
      <c r="BI8894"/>
      <c r="BJ8894"/>
      <c r="BK8894"/>
      <c r="BL8894"/>
      <c r="BM8894"/>
      <c r="BN8894"/>
      <c r="BO8894"/>
      <c r="BP8894"/>
      <c r="BQ8894"/>
      <c r="BR8894"/>
      <c r="BS8894"/>
      <c r="BT8894"/>
      <c r="BU8894"/>
      <c r="BV8894"/>
      <c r="BW8894"/>
      <c r="BX8894"/>
      <c r="BY8894"/>
      <c r="BZ8894"/>
      <c r="CA8894"/>
      <c r="CB8894"/>
      <c r="CC8894"/>
      <c r="CD8894"/>
      <c r="CE8894"/>
      <c r="CF8894"/>
      <c r="CG8894"/>
      <c r="CH8894"/>
      <c r="CI8894"/>
      <c r="CJ8894"/>
    </row>
    <row r="8895" spans="39:88" x14ac:dyDescent="0.3"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  <c r="BF8895"/>
      <c r="BG8895"/>
      <c r="BH8895"/>
      <c r="BI8895"/>
      <c r="BJ8895"/>
      <c r="BK8895"/>
      <c r="BL8895"/>
      <c r="BM8895"/>
      <c r="BN8895"/>
      <c r="BO8895"/>
      <c r="BP8895"/>
      <c r="BQ8895"/>
      <c r="BR8895"/>
      <c r="BS8895"/>
      <c r="BT8895"/>
      <c r="BU8895"/>
      <c r="BV8895"/>
      <c r="BW8895"/>
      <c r="BX8895"/>
      <c r="BY8895"/>
      <c r="BZ8895"/>
      <c r="CA8895"/>
      <c r="CB8895"/>
      <c r="CC8895"/>
      <c r="CD8895"/>
      <c r="CE8895"/>
      <c r="CF8895"/>
      <c r="CG8895"/>
      <c r="CH8895"/>
      <c r="CI8895"/>
      <c r="CJ8895"/>
    </row>
    <row r="8896" spans="39:88" x14ac:dyDescent="0.3"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  <c r="BF8896"/>
      <c r="BG8896"/>
      <c r="BH8896"/>
      <c r="BI8896"/>
      <c r="BJ8896"/>
      <c r="BK8896"/>
      <c r="BL8896"/>
      <c r="BM8896"/>
      <c r="BN8896"/>
      <c r="BO8896"/>
      <c r="BP8896"/>
      <c r="BQ8896"/>
      <c r="BR8896"/>
      <c r="BS8896"/>
      <c r="BT8896"/>
      <c r="BU8896"/>
      <c r="BV8896"/>
      <c r="BW8896"/>
      <c r="BX8896"/>
      <c r="BY8896"/>
      <c r="BZ8896"/>
      <c r="CA8896"/>
      <c r="CB8896"/>
      <c r="CC8896"/>
      <c r="CD8896"/>
      <c r="CE8896"/>
      <c r="CF8896"/>
      <c r="CG8896"/>
      <c r="CH8896"/>
      <c r="CI8896"/>
      <c r="CJ8896"/>
    </row>
    <row r="8897" spans="39:88" x14ac:dyDescent="0.3"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  <c r="BF8897"/>
      <c r="BG8897"/>
      <c r="BH8897"/>
      <c r="BI8897"/>
      <c r="BJ8897"/>
      <c r="BK8897"/>
      <c r="BL8897"/>
      <c r="BM8897"/>
      <c r="BN8897"/>
      <c r="BO8897"/>
      <c r="BP8897"/>
      <c r="BQ8897"/>
      <c r="BR8897"/>
      <c r="BS8897"/>
      <c r="BT8897"/>
      <c r="BU8897"/>
      <c r="BV8897"/>
      <c r="BW8897"/>
      <c r="BX8897"/>
      <c r="BY8897"/>
      <c r="BZ8897"/>
      <c r="CA8897"/>
      <c r="CB8897"/>
      <c r="CC8897"/>
      <c r="CD8897"/>
      <c r="CE8897"/>
      <c r="CF8897"/>
      <c r="CG8897"/>
      <c r="CH8897"/>
      <c r="CI8897"/>
      <c r="CJ8897"/>
    </row>
    <row r="8898" spans="39:88" x14ac:dyDescent="0.3"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  <c r="BF8898"/>
      <c r="BG8898"/>
      <c r="BH8898"/>
      <c r="BI8898"/>
      <c r="BJ8898"/>
      <c r="BK8898"/>
      <c r="BL8898"/>
      <c r="BM8898"/>
      <c r="BN8898"/>
      <c r="BO8898"/>
      <c r="BP8898"/>
      <c r="BQ8898"/>
      <c r="BR8898"/>
      <c r="BS8898"/>
      <c r="BT8898"/>
      <c r="BU8898"/>
      <c r="BV8898"/>
      <c r="BW8898"/>
      <c r="BX8898"/>
      <c r="BY8898"/>
      <c r="BZ8898"/>
      <c r="CA8898"/>
      <c r="CB8898"/>
      <c r="CC8898"/>
      <c r="CD8898"/>
      <c r="CE8898"/>
      <c r="CF8898"/>
      <c r="CG8898"/>
      <c r="CH8898"/>
      <c r="CI8898"/>
      <c r="CJ8898"/>
    </row>
    <row r="8899" spans="39:88" x14ac:dyDescent="0.3"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  <c r="BF8899"/>
      <c r="BG8899"/>
      <c r="BH8899"/>
      <c r="BI8899"/>
      <c r="BJ8899"/>
      <c r="BK8899"/>
      <c r="BL8899"/>
      <c r="BM8899"/>
      <c r="BN8899"/>
      <c r="BO8899"/>
      <c r="BP8899"/>
      <c r="BQ8899"/>
      <c r="BR8899"/>
      <c r="BS8899"/>
      <c r="BT8899"/>
      <c r="BU8899"/>
      <c r="BV8899"/>
      <c r="BW8899"/>
      <c r="BX8899"/>
      <c r="BY8899"/>
      <c r="BZ8899"/>
      <c r="CA8899"/>
      <c r="CB8899"/>
      <c r="CC8899"/>
      <c r="CD8899"/>
      <c r="CE8899"/>
      <c r="CF8899"/>
      <c r="CG8899"/>
      <c r="CH8899"/>
      <c r="CI8899"/>
      <c r="CJ8899"/>
    </row>
    <row r="8900" spans="39:88" x14ac:dyDescent="0.3"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  <c r="BF8900"/>
      <c r="BG8900"/>
      <c r="BH8900"/>
      <c r="BI8900"/>
      <c r="BJ8900"/>
      <c r="BK8900"/>
      <c r="BL8900"/>
      <c r="BM8900"/>
      <c r="BN8900"/>
      <c r="BO8900"/>
      <c r="BP8900"/>
      <c r="BQ8900"/>
      <c r="BR8900"/>
      <c r="BS8900"/>
      <c r="BT8900"/>
      <c r="BU8900"/>
      <c r="BV8900"/>
      <c r="BW8900"/>
      <c r="BX8900"/>
      <c r="BY8900"/>
      <c r="BZ8900"/>
      <c r="CA8900"/>
      <c r="CB8900"/>
      <c r="CC8900"/>
      <c r="CD8900"/>
      <c r="CE8900"/>
      <c r="CF8900"/>
      <c r="CG8900"/>
      <c r="CH8900"/>
      <c r="CI8900"/>
      <c r="CJ8900"/>
    </row>
    <row r="8901" spans="39:88" x14ac:dyDescent="0.3"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  <c r="BF8901"/>
      <c r="BG8901"/>
      <c r="BH8901"/>
      <c r="BI8901"/>
      <c r="BJ8901"/>
      <c r="BK8901"/>
      <c r="BL8901"/>
      <c r="BM8901"/>
      <c r="BN8901"/>
      <c r="BO8901"/>
      <c r="BP8901"/>
      <c r="BQ8901"/>
      <c r="BR8901"/>
      <c r="BS8901"/>
      <c r="BT8901"/>
      <c r="BU8901"/>
      <c r="BV8901"/>
      <c r="BW8901"/>
      <c r="BX8901"/>
      <c r="BY8901"/>
      <c r="BZ8901"/>
      <c r="CA8901"/>
      <c r="CB8901"/>
      <c r="CC8901"/>
      <c r="CD8901"/>
      <c r="CE8901"/>
      <c r="CF8901"/>
      <c r="CG8901"/>
      <c r="CH8901"/>
      <c r="CI8901"/>
      <c r="CJ8901"/>
    </row>
    <row r="8902" spans="39:88" x14ac:dyDescent="0.3"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  <c r="BF8902"/>
      <c r="BG8902"/>
      <c r="BH8902"/>
      <c r="BI8902"/>
      <c r="BJ8902"/>
      <c r="BK8902"/>
      <c r="BL8902"/>
      <c r="BM8902"/>
      <c r="BN8902"/>
      <c r="BO8902"/>
      <c r="BP8902"/>
      <c r="BQ8902"/>
      <c r="BR8902"/>
      <c r="BS8902"/>
      <c r="BT8902"/>
      <c r="BU8902"/>
      <c r="BV8902"/>
      <c r="BW8902"/>
      <c r="BX8902"/>
      <c r="BY8902"/>
      <c r="BZ8902"/>
      <c r="CA8902"/>
      <c r="CB8902"/>
      <c r="CC8902"/>
      <c r="CD8902"/>
      <c r="CE8902"/>
      <c r="CF8902"/>
      <c r="CG8902"/>
      <c r="CH8902"/>
      <c r="CI8902"/>
      <c r="CJ8902"/>
    </row>
    <row r="8903" spans="39:88" x14ac:dyDescent="0.3"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  <c r="BF8903"/>
      <c r="BG8903"/>
      <c r="BH8903"/>
      <c r="BI8903"/>
      <c r="BJ8903"/>
      <c r="BK8903"/>
      <c r="BL8903"/>
      <c r="BM8903"/>
      <c r="BN8903"/>
      <c r="BO8903"/>
      <c r="BP8903"/>
      <c r="BQ8903"/>
      <c r="BR8903"/>
      <c r="BS8903"/>
      <c r="BT8903"/>
      <c r="BU8903"/>
      <c r="BV8903"/>
      <c r="BW8903"/>
      <c r="BX8903"/>
      <c r="BY8903"/>
      <c r="BZ8903"/>
      <c r="CA8903"/>
      <c r="CB8903"/>
      <c r="CC8903"/>
      <c r="CD8903"/>
      <c r="CE8903"/>
      <c r="CF8903"/>
      <c r="CG8903"/>
      <c r="CH8903"/>
      <c r="CI8903"/>
      <c r="CJ8903"/>
    </row>
    <row r="8904" spans="39:88" x14ac:dyDescent="0.3"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  <c r="BF8904"/>
      <c r="BG8904"/>
      <c r="BH8904"/>
      <c r="BI8904"/>
      <c r="BJ8904"/>
      <c r="BK8904"/>
      <c r="BL8904"/>
      <c r="BM8904"/>
      <c r="BN8904"/>
      <c r="BO8904"/>
      <c r="BP8904"/>
      <c r="BQ8904"/>
      <c r="BR8904"/>
      <c r="BS8904"/>
      <c r="BT8904"/>
      <c r="BU8904"/>
      <c r="BV8904"/>
      <c r="BW8904"/>
      <c r="BX8904"/>
      <c r="BY8904"/>
      <c r="BZ8904"/>
      <c r="CA8904"/>
      <c r="CB8904"/>
      <c r="CC8904"/>
      <c r="CD8904"/>
      <c r="CE8904"/>
      <c r="CF8904"/>
      <c r="CG8904"/>
      <c r="CH8904"/>
      <c r="CI8904"/>
      <c r="CJ8904"/>
    </row>
    <row r="8905" spans="39:88" x14ac:dyDescent="0.3"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  <c r="BF8905"/>
      <c r="BG8905"/>
      <c r="BH8905"/>
      <c r="BI8905"/>
      <c r="BJ8905"/>
      <c r="BK8905"/>
      <c r="BL8905"/>
      <c r="BM8905"/>
      <c r="BN8905"/>
      <c r="BO8905"/>
      <c r="BP8905"/>
      <c r="BQ8905"/>
      <c r="BR8905"/>
      <c r="BS8905"/>
      <c r="BT8905"/>
      <c r="BU8905"/>
      <c r="BV8905"/>
      <c r="BW8905"/>
      <c r="BX8905"/>
      <c r="BY8905"/>
      <c r="BZ8905"/>
      <c r="CA8905"/>
      <c r="CB8905"/>
      <c r="CC8905"/>
      <c r="CD8905"/>
      <c r="CE8905"/>
      <c r="CF8905"/>
      <c r="CG8905"/>
      <c r="CH8905"/>
      <c r="CI8905"/>
      <c r="CJ8905"/>
    </row>
    <row r="8906" spans="39:88" x14ac:dyDescent="0.3"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  <c r="BF8906"/>
      <c r="BG8906"/>
      <c r="BH8906"/>
      <c r="BI8906"/>
      <c r="BJ8906"/>
      <c r="BK8906"/>
      <c r="BL8906"/>
      <c r="BM8906"/>
      <c r="BN8906"/>
      <c r="BO8906"/>
      <c r="BP8906"/>
      <c r="BQ8906"/>
      <c r="BR8906"/>
      <c r="BS8906"/>
      <c r="BT8906"/>
      <c r="BU8906"/>
      <c r="BV8906"/>
      <c r="BW8906"/>
      <c r="BX8906"/>
      <c r="BY8906"/>
      <c r="BZ8906"/>
      <c r="CA8906"/>
      <c r="CB8906"/>
      <c r="CC8906"/>
      <c r="CD8906"/>
      <c r="CE8906"/>
      <c r="CF8906"/>
      <c r="CG8906"/>
      <c r="CH8906"/>
      <c r="CI8906"/>
      <c r="CJ8906"/>
    </row>
    <row r="8907" spans="39:88" x14ac:dyDescent="0.3"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  <c r="BF8907"/>
      <c r="BG8907"/>
      <c r="BH8907"/>
      <c r="BI8907"/>
      <c r="BJ8907"/>
      <c r="BK8907"/>
      <c r="BL8907"/>
      <c r="BM8907"/>
      <c r="BN8907"/>
      <c r="BO8907"/>
      <c r="BP8907"/>
      <c r="BQ8907"/>
      <c r="BR8907"/>
      <c r="BS8907"/>
      <c r="BT8907"/>
      <c r="BU8907"/>
      <c r="BV8907"/>
      <c r="BW8907"/>
      <c r="BX8907"/>
      <c r="BY8907"/>
      <c r="BZ8907"/>
      <c r="CA8907"/>
      <c r="CB8907"/>
      <c r="CC8907"/>
      <c r="CD8907"/>
      <c r="CE8907"/>
      <c r="CF8907"/>
      <c r="CG8907"/>
      <c r="CH8907"/>
      <c r="CI8907"/>
      <c r="CJ8907"/>
    </row>
    <row r="8908" spans="39:88" x14ac:dyDescent="0.3"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  <c r="BF8908"/>
      <c r="BG8908"/>
      <c r="BH8908"/>
      <c r="BI8908"/>
      <c r="BJ8908"/>
      <c r="BK8908"/>
      <c r="BL8908"/>
      <c r="BM8908"/>
      <c r="BN8908"/>
      <c r="BO8908"/>
      <c r="BP8908"/>
      <c r="BQ8908"/>
      <c r="BR8908"/>
      <c r="BS8908"/>
      <c r="BT8908"/>
      <c r="BU8908"/>
      <c r="BV8908"/>
      <c r="BW8908"/>
      <c r="BX8908"/>
      <c r="BY8908"/>
      <c r="BZ8908"/>
      <c r="CA8908"/>
      <c r="CB8908"/>
      <c r="CC8908"/>
      <c r="CD8908"/>
      <c r="CE8908"/>
      <c r="CF8908"/>
      <c r="CG8908"/>
      <c r="CH8908"/>
      <c r="CI8908"/>
      <c r="CJ8908"/>
    </row>
    <row r="8909" spans="39:88" x14ac:dyDescent="0.3"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  <c r="BF8909"/>
      <c r="BG8909"/>
      <c r="BH8909"/>
      <c r="BI8909"/>
      <c r="BJ8909"/>
      <c r="BK8909"/>
      <c r="BL8909"/>
      <c r="BM8909"/>
      <c r="BN8909"/>
      <c r="BO8909"/>
      <c r="BP8909"/>
      <c r="BQ8909"/>
      <c r="BR8909"/>
      <c r="BS8909"/>
      <c r="BT8909"/>
      <c r="BU8909"/>
      <c r="BV8909"/>
      <c r="BW8909"/>
      <c r="BX8909"/>
      <c r="BY8909"/>
      <c r="BZ8909"/>
      <c r="CA8909"/>
      <c r="CB8909"/>
      <c r="CC8909"/>
      <c r="CD8909"/>
      <c r="CE8909"/>
      <c r="CF8909"/>
      <c r="CG8909"/>
      <c r="CH8909"/>
      <c r="CI8909"/>
      <c r="CJ8909"/>
    </row>
    <row r="8910" spans="39:88" x14ac:dyDescent="0.3"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  <c r="BF8910"/>
      <c r="BG8910"/>
      <c r="BH8910"/>
      <c r="BI8910"/>
      <c r="BJ8910"/>
      <c r="BK8910"/>
      <c r="BL8910"/>
      <c r="BM8910"/>
      <c r="BN8910"/>
      <c r="BO8910"/>
      <c r="BP8910"/>
      <c r="BQ8910"/>
      <c r="BR8910"/>
      <c r="BS8910"/>
      <c r="BT8910"/>
      <c r="BU8910"/>
      <c r="BV8910"/>
      <c r="BW8910"/>
      <c r="BX8910"/>
      <c r="BY8910"/>
      <c r="BZ8910"/>
      <c r="CA8910"/>
      <c r="CB8910"/>
      <c r="CC8910"/>
      <c r="CD8910"/>
      <c r="CE8910"/>
      <c r="CF8910"/>
      <c r="CG8910"/>
      <c r="CH8910"/>
      <c r="CI8910"/>
      <c r="CJ8910"/>
    </row>
    <row r="8911" spans="39:88" x14ac:dyDescent="0.3"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  <c r="BF8911"/>
      <c r="BG8911"/>
      <c r="BH8911"/>
      <c r="BI8911"/>
      <c r="BJ8911"/>
      <c r="BK8911"/>
      <c r="BL8911"/>
      <c r="BM8911"/>
      <c r="BN8911"/>
      <c r="BO8911"/>
      <c r="BP8911"/>
      <c r="BQ8911"/>
      <c r="BR8911"/>
      <c r="BS8911"/>
      <c r="BT8911"/>
      <c r="BU8911"/>
      <c r="BV8911"/>
      <c r="BW8911"/>
      <c r="BX8911"/>
      <c r="BY8911"/>
      <c r="BZ8911"/>
      <c r="CA8911"/>
      <c r="CB8911"/>
      <c r="CC8911"/>
      <c r="CD8911"/>
      <c r="CE8911"/>
      <c r="CF8911"/>
      <c r="CG8911"/>
      <c r="CH8911"/>
      <c r="CI8911"/>
      <c r="CJ8911"/>
    </row>
    <row r="8912" spans="39:88" x14ac:dyDescent="0.3"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  <c r="BF8912"/>
      <c r="BG8912"/>
      <c r="BH8912"/>
      <c r="BI8912"/>
      <c r="BJ8912"/>
      <c r="BK8912"/>
      <c r="BL8912"/>
      <c r="BM8912"/>
      <c r="BN8912"/>
      <c r="BO8912"/>
      <c r="BP8912"/>
      <c r="BQ8912"/>
      <c r="BR8912"/>
      <c r="BS8912"/>
      <c r="BT8912"/>
      <c r="BU8912"/>
      <c r="BV8912"/>
      <c r="BW8912"/>
      <c r="BX8912"/>
      <c r="BY8912"/>
      <c r="BZ8912"/>
      <c r="CA8912"/>
      <c r="CB8912"/>
      <c r="CC8912"/>
      <c r="CD8912"/>
      <c r="CE8912"/>
      <c r="CF8912"/>
      <c r="CG8912"/>
      <c r="CH8912"/>
      <c r="CI8912"/>
      <c r="CJ8912"/>
    </row>
    <row r="8913" spans="39:88" x14ac:dyDescent="0.3"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  <c r="BF8913"/>
      <c r="BG8913"/>
      <c r="BH8913"/>
      <c r="BI8913"/>
      <c r="BJ8913"/>
      <c r="BK8913"/>
      <c r="BL8913"/>
      <c r="BM8913"/>
      <c r="BN8913"/>
      <c r="BO8913"/>
      <c r="BP8913"/>
      <c r="BQ8913"/>
      <c r="BR8913"/>
      <c r="BS8913"/>
      <c r="BT8913"/>
      <c r="BU8913"/>
      <c r="BV8913"/>
      <c r="BW8913"/>
      <c r="BX8913"/>
      <c r="BY8913"/>
      <c r="BZ8913"/>
      <c r="CA8913"/>
      <c r="CB8913"/>
      <c r="CC8913"/>
      <c r="CD8913"/>
      <c r="CE8913"/>
      <c r="CF8913"/>
      <c r="CG8913"/>
      <c r="CH8913"/>
      <c r="CI8913"/>
      <c r="CJ8913"/>
    </row>
    <row r="8914" spans="39:88" x14ac:dyDescent="0.3"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  <c r="BF8914"/>
      <c r="BG8914"/>
      <c r="BH8914"/>
      <c r="BI8914"/>
      <c r="BJ8914"/>
      <c r="BK8914"/>
      <c r="BL8914"/>
      <c r="BM8914"/>
      <c r="BN8914"/>
      <c r="BO8914"/>
      <c r="BP8914"/>
      <c r="BQ8914"/>
      <c r="BR8914"/>
      <c r="BS8914"/>
      <c r="BT8914"/>
      <c r="BU8914"/>
      <c r="BV8914"/>
      <c r="BW8914"/>
      <c r="BX8914"/>
      <c r="BY8914"/>
      <c r="BZ8914"/>
      <c r="CA8914"/>
      <c r="CB8914"/>
      <c r="CC8914"/>
      <c r="CD8914"/>
      <c r="CE8914"/>
      <c r="CF8914"/>
      <c r="CG8914"/>
      <c r="CH8914"/>
      <c r="CI8914"/>
      <c r="CJ8914"/>
    </row>
    <row r="8915" spans="39:88" x14ac:dyDescent="0.3"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  <c r="BF8915"/>
      <c r="BG8915"/>
      <c r="BH8915"/>
      <c r="BI8915"/>
      <c r="BJ8915"/>
      <c r="BK8915"/>
      <c r="BL8915"/>
      <c r="BM8915"/>
      <c r="BN8915"/>
      <c r="BO8915"/>
      <c r="BP8915"/>
      <c r="BQ8915"/>
      <c r="BR8915"/>
      <c r="BS8915"/>
      <c r="BT8915"/>
      <c r="BU8915"/>
      <c r="BV8915"/>
      <c r="BW8915"/>
      <c r="BX8915"/>
      <c r="BY8915"/>
      <c r="BZ8915"/>
      <c r="CA8915"/>
      <c r="CB8915"/>
      <c r="CC8915"/>
      <c r="CD8915"/>
      <c r="CE8915"/>
      <c r="CF8915"/>
      <c r="CG8915"/>
      <c r="CH8915"/>
      <c r="CI8915"/>
      <c r="CJ8915"/>
    </row>
    <row r="8916" spans="39:88" x14ac:dyDescent="0.3"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  <c r="BF8916"/>
      <c r="BG8916"/>
      <c r="BH8916"/>
      <c r="BI8916"/>
      <c r="BJ8916"/>
      <c r="BK8916"/>
      <c r="BL8916"/>
      <c r="BM8916"/>
      <c r="BN8916"/>
      <c r="BO8916"/>
      <c r="BP8916"/>
      <c r="BQ8916"/>
      <c r="BR8916"/>
      <c r="BS8916"/>
      <c r="BT8916"/>
      <c r="BU8916"/>
      <c r="BV8916"/>
      <c r="BW8916"/>
      <c r="BX8916"/>
      <c r="BY8916"/>
      <c r="BZ8916"/>
      <c r="CA8916"/>
      <c r="CB8916"/>
      <c r="CC8916"/>
      <c r="CD8916"/>
      <c r="CE8916"/>
      <c r="CF8916"/>
      <c r="CG8916"/>
      <c r="CH8916"/>
      <c r="CI8916"/>
      <c r="CJ8916"/>
    </row>
    <row r="8917" spans="39:88" x14ac:dyDescent="0.3"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  <c r="BF8917"/>
      <c r="BG8917"/>
      <c r="BH8917"/>
      <c r="BI8917"/>
      <c r="BJ8917"/>
      <c r="BK8917"/>
      <c r="BL8917"/>
      <c r="BM8917"/>
      <c r="BN8917"/>
      <c r="BO8917"/>
      <c r="BP8917"/>
      <c r="BQ8917"/>
      <c r="BR8917"/>
      <c r="BS8917"/>
      <c r="BT8917"/>
      <c r="BU8917"/>
      <c r="BV8917"/>
      <c r="BW8917"/>
      <c r="BX8917"/>
      <c r="BY8917"/>
      <c r="BZ8917"/>
      <c r="CA8917"/>
      <c r="CB8917"/>
      <c r="CC8917"/>
      <c r="CD8917"/>
      <c r="CE8917"/>
      <c r="CF8917"/>
      <c r="CG8917"/>
      <c r="CH8917"/>
      <c r="CI8917"/>
      <c r="CJ8917"/>
    </row>
    <row r="8918" spans="39:88" x14ac:dyDescent="0.3"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  <c r="BF8918"/>
      <c r="BG8918"/>
      <c r="BH8918"/>
      <c r="BI8918"/>
      <c r="BJ8918"/>
      <c r="BK8918"/>
      <c r="BL8918"/>
      <c r="BM8918"/>
      <c r="BN8918"/>
      <c r="BO8918"/>
      <c r="BP8918"/>
      <c r="BQ8918"/>
      <c r="BR8918"/>
      <c r="BS8918"/>
      <c r="BT8918"/>
      <c r="BU8918"/>
      <c r="BV8918"/>
      <c r="BW8918"/>
      <c r="BX8918"/>
      <c r="BY8918"/>
      <c r="BZ8918"/>
      <c r="CA8918"/>
      <c r="CB8918"/>
      <c r="CC8918"/>
      <c r="CD8918"/>
      <c r="CE8918"/>
      <c r="CF8918"/>
      <c r="CG8918"/>
      <c r="CH8918"/>
      <c r="CI8918"/>
      <c r="CJ8918"/>
    </row>
    <row r="8919" spans="39:88" x14ac:dyDescent="0.3"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  <c r="BF8919"/>
      <c r="BG8919"/>
      <c r="BH8919"/>
      <c r="BI8919"/>
      <c r="BJ8919"/>
      <c r="BK8919"/>
      <c r="BL8919"/>
      <c r="BM8919"/>
      <c r="BN8919"/>
      <c r="BO8919"/>
      <c r="BP8919"/>
      <c r="BQ8919"/>
      <c r="BR8919"/>
      <c r="BS8919"/>
      <c r="BT8919"/>
      <c r="BU8919"/>
      <c r="BV8919"/>
      <c r="BW8919"/>
      <c r="BX8919"/>
      <c r="BY8919"/>
      <c r="BZ8919"/>
      <c r="CA8919"/>
      <c r="CB8919"/>
      <c r="CC8919"/>
      <c r="CD8919"/>
      <c r="CE8919"/>
      <c r="CF8919"/>
      <c r="CG8919"/>
      <c r="CH8919"/>
      <c r="CI8919"/>
      <c r="CJ8919"/>
    </row>
    <row r="8920" spans="39:88" x14ac:dyDescent="0.3"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  <c r="BF8920"/>
      <c r="BG8920"/>
      <c r="BH8920"/>
      <c r="BI8920"/>
      <c r="BJ8920"/>
      <c r="BK8920"/>
      <c r="BL8920"/>
      <c r="BM8920"/>
      <c r="BN8920"/>
      <c r="BO8920"/>
      <c r="BP8920"/>
      <c r="BQ8920"/>
      <c r="BR8920"/>
      <c r="BS8920"/>
      <c r="BT8920"/>
      <c r="BU8920"/>
      <c r="BV8920"/>
      <c r="BW8920"/>
      <c r="BX8920"/>
      <c r="BY8920"/>
      <c r="BZ8920"/>
      <c r="CA8920"/>
      <c r="CB8920"/>
      <c r="CC8920"/>
      <c r="CD8920"/>
      <c r="CE8920"/>
      <c r="CF8920"/>
      <c r="CG8920"/>
      <c r="CH8920"/>
      <c r="CI8920"/>
      <c r="CJ8920"/>
    </row>
    <row r="8921" spans="39:88" x14ac:dyDescent="0.3"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  <c r="BF8921"/>
      <c r="BG8921"/>
      <c r="BH8921"/>
      <c r="BI8921"/>
      <c r="BJ8921"/>
      <c r="BK8921"/>
      <c r="BL8921"/>
      <c r="BM8921"/>
      <c r="BN8921"/>
      <c r="BO8921"/>
      <c r="BP8921"/>
      <c r="BQ8921"/>
      <c r="BR8921"/>
      <c r="BS8921"/>
      <c r="BT8921"/>
      <c r="BU8921"/>
      <c r="BV8921"/>
      <c r="BW8921"/>
      <c r="BX8921"/>
      <c r="BY8921"/>
      <c r="BZ8921"/>
      <c r="CA8921"/>
      <c r="CB8921"/>
      <c r="CC8921"/>
      <c r="CD8921"/>
      <c r="CE8921"/>
      <c r="CF8921"/>
      <c r="CG8921"/>
      <c r="CH8921"/>
      <c r="CI8921"/>
      <c r="CJ8921"/>
    </row>
    <row r="8922" spans="39:88" x14ac:dyDescent="0.3"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  <c r="BF8922"/>
      <c r="BG8922"/>
      <c r="BH8922"/>
      <c r="BI8922"/>
      <c r="BJ8922"/>
      <c r="BK8922"/>
      <c r="BL8922"/>
      <c r="BM8922"/>
      <c r="BN8922"/>
      <c r="BO8922"/>
      <c r="BP8922"/>
      <c r="BQ8922"/>
      <c r="BR8922"/>
      <c r="BS8922"/>
      <c r="BT8922"/>
      <c r="BU8922"/>
      <c r="BV8922"/>
      <c r="BW8922"/>
      <c r="BX8922"/>
      <c r="BY8922"/>
      <c r="BZ8922"/>
      <c r="CA8922"/>
      <c r="CB8922"/>
      <c r="CC8922"/>
      <c r="CD8922"/>
      <c r="CE8922"/>
      <c r="CF8922"/>
      <c r="CG8922"/>
      <c r="CH8922"/>
      <c r="CI8922"/>
      <c r="CJ8922"/>
    </row>
    <row r="8923" spans="39:88" x14ac:dyDescent="0.3"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  <c r="BF8923"/>
      <c r="BG8923"/>
      <c r="BH8923"/>
      <c r="BI8923"/>
      <c r="BJ8923"/>
      <c r="BK8923"/>
      <c r="BL8923"/>
      <c r="BM8923"/>
      <c r="BN8923"/>
      <c r="BO8923"/>
      <c r="BP8923"/>
      <c r="BQ8923"/>
      <c r="BR8923"/>
      <c r="BS8923"/>
      <c r="BT8923"/>
      <c r="BU8923"/>
      <c r="BV8923"/>
      <c r="BW8923"/>
      <c r="BX8923"/>
      <c r="BY8923"/>
      <c r="BZ8923"/>
      <c r="CA8923"/>
      <c r="CB8923"/>
      <c r="CC8923"/>
      <c r="CD8923"/>
      <c r="CE8923"/>
      <c r="CF8923"/>
      <c r="CG8923"/>
      <c r="CH8923"/>
      <c r="CI8923"/>
      <c r="CJ8923"/>
    </row>
    <row r="8924" spans="39:88" x14ac:dyDescent="0.3"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  <c r="BF8924"/>
      <c r="BG8924"/>
      <c r="BH8924"/>
      <c r="BI8924"/>
      <c r="BJ8924"/>
      <c r="BK8924"/>
      <c r="BL8924"/>
      <c r="BM8924"/>
      <c r="BN8924"/>
      <c r="BO8924"/>
      <c r="BP8924"/>
      <c r="BQ8924"/>
      <c r="BR8924"/>
      <c r="BS8924"/>
      <c r="BT8924"/>
      <c r="BU8924"/>
      <c r="BV8924"/>
      <c r="BW8924"/>
      <c r="BX8924"/>
      <c r="BY8924"/>
      <c r="BZ8924"/>
      <c r="CA8924"/>
      <c r="CB8924"/>
      <c r="CC8924"/>
      <c r="CD8924"/>
      <c r="CE8924"/>
      <c r="CF8924"/>
      <c r="CG8924"/>
      <c r="CH8924"/>
      <c r="CI8924"/>
      <c r="CJ8924"/>
    </row>
    <row r="8925" spans="39:88" x14ac:dyDescent="0.3"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  <c r="BF8925"/>
      <c r="BG8925"/>
      <c r="BH8925"/>
      <c r="BI8925"/>
      <c r="BJ8925"/>
      <c r="BK8925"/>
      <c r="BL8925"/>
      <c r="BM8925"/>
      <c r="BN8925"/>
      <c r="BO8925"/>
      <c r="BP8925"/>
      <c r="BQ8925"/>
      <c r="BR8925"/>
      <c r="BS8925"/>
      <c r="BT8925"/>
      <c r="BU8925"/>
      <c r="BV8925"/>
      <c r="BW8925"/>
      <c r="BX8925"/>
      <c r="BY8925"/>
      <c r="BZ8925"/>
      <c r="CA8925"/>
      <c r="CB8925"/>
      <c r="CC8925"/>
      <c r="CD8925"/>
      <c r="CE8925"/>
      <c r="CF8925"/>
      <c r="CG8925"/>
      <c r="CH8925"/>
      <c r="CI8925"/>
      <c r="CJ8925"/>
    </row>
    <row r="8926" spans="39:88" x14ac:dyDescent="0.3"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  <c r="BF8926"/>
      <c r="BG8926"/>
      <c r="BH8926"/>
      <c r="BI8926"/>
      <c r="BJ8926"/>
      <c r="BK8926"/>
      <c r="BL8926"/>
      <c r="BM8926"/>
      <c r="BN8926"/>
      <c r="BO8926"/>
      <c r="BP8926"/>
      <c r="BQ8926"/>
      <c r="BR8926"/>
      <c r="BS8926"/>
      <c r="BT8926"/>
      <c r="BU8926"/>
      <c r="BV8926"/>
      <c r="BW8926"/>
      <c r="BX8926"/>
      <c r="BY8926"/>
      <c r="BZ8926"/>
      <c r="CA8926"/>
      <c r="CB8926"/>
      <c r="CC8926"/>
      <c r="CD8926"/>
      <c r="CE8926"/>
      <c r="CF8926"/>
      <c r="CG8926"/>
      <c r="CH8926"/>
      <c r="CI8926"/>
      <c r="CJ8926"/>
    </row>
    <row r="8927" spans="39:88" x14ac:dyDescent="0.3"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  <c r="BF8927"/>
      <c r="BG8927"/>
      <c r="BH8927"/>
      <c r="BI8927"/>
      <c r="BJ8927"/>
      <c r="BK8927"/>
      <c r="BL8927"/>
      <c r="BM8927"/>
      <c r="BN8927"/>
      <c r="BO8927"/>
      <c r="BP8927"/>
      <c r="BQ8927"/>
      <c r="BR8927"/>
      <c r="BS8927"/>
      <c r="BT8927"/>
      <c r="BU8927"/>
      <c r="BV8927"/>
      <c r="BW8927"/>
      <c r="BX8927"/>
      <c r="BY8927"/>
      <c r="BZ8927"/>
      <c r="CA8927"/>
      <c r="CB8927"/>
      <c r="CC8927"/>
      <c r="CD8927"/>
      <c r="CE8927"/>
      <c r="CF8927"/>
      <c r="CG8927"/>
      <c r="CH8927"/>
      <c r="CI8927"/>
      <c r="CJ8927"/>
    </row>
    <row r="8928" spans="39:88" x14ac:dyDescent="0.3"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  <c r="BF8928"/>
      <c r="BG8928"/>
      <c r="BH8928"/>
      <c r="BI8928"/>
      <c r="BJ8928"/>
      <c r="BK8928"/>
      <c r="BL8928"/>
      <c r="BM8928"/>
      <c r="BN8928"/>
      <c r="BO8928"/>
      <c r="BP8928"/>
      <c r="BQ8928"/>
      <c r="BR8928"/>
      <c r="BS8928"/>
      <c r="BT8928"/>
      <c r="BU8928"/>
      <c r="BV8928"/>
      <c r="BW8928"/>
      <c r="BX8928"/>
      <c r="BY8928"/>
      <c r="BZ8928"/>
      <c r="CA8928"/>
      <c r="CB8928"/>
      <c r="CC8928"/>
      <c r="CD8928"/>
      <c r="CE8928"/>
      <c r="CF8928"/>
      <c r="CG8928"/>
      <c r="CH8928"/>
      <c r="CI8928"/>
      <c r="CJ8928"/>
    </row>
    <row r="8929" spans="39:88" x14ac:dyDescent="0.3"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  <c r="BF8929"/>
      <c r="BG8929"/>
      <c r="BH8929"/>
      <c r="BI8929"/>
      <c r="BJ8929"/>
      <c r="BK8929"/>
      <c r="BL8929"/>
      <c r="BM8929"/>
      <c r="BN8929"/>
      <c r="BO8929"/>
      <c r="BP8929"/>
      <c r="BQ8929"/>
      <c r="BR8929"/>
      <c r="BS8929"/>
      <c r="BT8929"/>
      <c r="BU8929"/>
      <c r="BV8929"/>
      <c r="BW8929"/>
      <c r="BX8929"/>
      <c r="BY8929"/>
      <c r="BZ8929"/>
      <c r="CA8929"/>
      <c r="CB8929"/>
      <c r="CC8929"/>
      <c r="CD8929"/>
      <c r="CE8929"/>
      <c r="CF8929"/>
      <c r="CG8929"/>
      <c r="CH8929"/>
      <c r="CI8929"/>
      <c r="CJ8929"/>
    </row>
    <row r="8930" spans="39:88" x14ac:dyDescent="0.3"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  <c r="BF8930"/>
      <c r="BG8930"/>
      <c r="BH8930"/>
      <c r="BI8930"/>
      <c r="BJ8930"/>
      <c r="BK8930"/>
      <c r="BL8930"/>
      <c r="BM8930"/>
      <c r="BN8930"/>
      <c r="BO8930"/>
      <c r="BP8930"/>
      <c r="BQ8930"/>
      <c r="BR8930"/>
      <c r="BS8930"/>
      <c r="BT8930"/>
      <c r="BU8930"/>
      <c r="BV8930"/>
      <c r="BW8930"/>
      <c r="BX8930"/>
      <c r="BY8930"/>
      <c r="BZ8930"/>
      <c r="CA8930"/>
      <c r="CB8930"/>
      <c r="CC8930"/>
      <c r="CD8930"/>
      <c r="CE8930"/>
      <c r="CF8930"/>
      <c r="CG8930"/>
      <c r="CH8930"/>
      <c r="CI8930"/>
      <c r="CJ8930"/>
    </row>
    <row r="8931" spans="39:88" x14ac:dyDescent="0.3"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  <c r="BF8931"/>
      <c r="BG8931"/>
      <c r="BH8931"/>
      <c r="BI8931"/>
      <c r="BJ8931"/>
      <c r="BK8931"/>
      <c r="BL8931"/>
      <c r="BM8931"/>
      <c r="BN8931"/>
      <c r="BO8931"/>
      <c r="BP8931"/>
      <c r="BQ8931"/>
      <c r="BR8931"/>
      <c r="BS8931"/>
      <c r="BT8931"/>
      <c r="BU8931"/>
      <c r="BV8931"/>
      <c r="BW8931"/>
      <c r="BX8931"/>
      <c r="BY8931"/>
      <c r="BZ8931"/>
      <c r="CA8931"/>
      <c r="CB8931"/>
      <c r="CC8931"/>
      <c r="CD8931"/>
      <c r="CE8931"/>
      <c r="CF8931"/>
      <c r="CG8931"/>
      <c r="CH8931"/>
      <c r="CI8931"/>
      <c r="CJ8931"/>
    </row>
    <row r="8932" spans="39:88" x14ac:dyDescent="0.3"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  <c r="BF8932"/>
      <c r="BG8932"/>
      <c r="BH8932"/>
      <c r="BI8932"/>
      <c r="BJ8932"/>
      <c r="BK8932"/>
      <c r="BL8932"/>
      <c r="BM8932"/>
      <c r="BN8932"/>
      <c r="BO8932"/>
      <c r="BP8932"/>
      <c r="BQ8932"/>
      <c r="BR8932"/>
      <c r="BS8932"/>
      <c r="BT8932"/>
      <c r="BU8932"/>
      <c r="BV8932"/>
      <c r="BW8932"/>
      <c r="BX8932"/>
      <c r="BY8932"/>
      <c r="BZ8932"/>
      <c r="CA8932"/>
      <c r="CB8932"/>
      <c r="CC8932"/>
      <c r="CD8932"/>
      <c r="CE8932"/>
      <c r="CF8932"/>
      <c r="CG8932"/>
      <c r="CH8932"/>
      <c r="CI8932"/>
      <c r="CJ8932"/>
    </row>
    <row r="8933" spans="39:88" x14ac:dyDescent="0.3"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  <c r="BF8933"/>
      <c r="BG8933"/>
      <c r="BH8933"/>
      <c r="BI8933"/>
      <c r="BJ8933"/>
      <c r="BK8933"/>
      <c r="BL8933"/>
      <c r="BM8933"/>
      <c r="BN8933"/>
      <c r="BO8933"/>
      <c r="BP8933"/>
      <c r="BQ8933"/>
      <c r="BR8933"/>
      <c r="BS8933"/>
      <c r="BT8933"/>
      <c r="BU8933"/>
      <c r="BV8933"/>
      <c r="BW8933"/>
      <c r="BX8933"/>
      <c r="BY8933"/>
      <c r="BZ8933"/>
      <c r="CA8933"/>
      <c r="CB8933"/>
      <c r="CC8933"/>
      <c r="CD8933"/>
      <c r="CE8933"/>
      <c r="CF8933"/>
      <c r="CG8933"/>
      <c r="CH8933"/>
      <c r="CI8933"/>
      <c r="CJ8933"/>
    </row>
    <row r="8934" spans="39:88" x14ac:dyDescent="0.3"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  <c r="BF8934"/>
      <c r="BG8934"/>
      <c r="BH8934"/>
      <c r="BI8934"/>
      <c r="BJ8934"/>
      <c r="BK8934"/>
      <c r="BL8934"/>
      <c r="BM8934"/>
      <c r="BN8934"/>
      <c r="BO8934"/>
      <c r="BP8934"/>
      <c r="BQ8934"/>
      <c r="BR8934"/>
      <c r="BS8934"/>
      <c r="BT8934"/>
      <c r="BU8934"/>
      <c r="BV8934"/>
      <c r="BW8934"/>
      <c r="BX8934"/>
      <c r="BY8934"/>
      <c r="BZ8934"/>
      <c r="CA8934"/>
      <c r="CB8934"/>
      <c r="CC8934"/>
      <c r="CD8934"/>
      <c r="CE8934"/>
      <c r="CF8934"/>
      <c r="CG8934"/>
      <c r="CH8934"/>
      <c r="CI8934"/>
      <c r="CJ8934"/>
    </row>
    <row r="8935" spans="39:88" x14ac:dyDescent="0.3"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  <c r="BF8935"/>
      <c r="BG8935"/>
      <c r="BH8935"/>
      <c r="BI8935"/>
      <c r="BJ8935"/>
      <c r="BK8935"/>
      <c r="BL8935"/>
      <c r="BM8935"/>
      <c r="BN8935"/>
      <c r="BO8935"/>
      <c r="BP8935"/>
      <c r="BQ8935"/>
      <c r="BR8935"/>
      <c r="BS8935"/>
      <c r="BT8935"/>
      <c r="BU8935"/>
      <c r="BV8935"/>
      <c r="BW8935"/>
      <c r="BX8935"/>
      <c r="BY8935"/>
      <c r="BZ8935"/>
      <c r="CA8935"/>
      <c r="CB8935"/>
      <c r="CC8935"/>
      <c r="CD8935"/>
      <c r="CE8935"/>
      <c r="CF8935"/>
      <c r="CG8935"/>
      <c r="CH8935"/>
      <c r="CI8935"/>
      <c r="CJ8935"/>
    </row>
    <row r="8936" spans="39:88" x14ac:dyDescent="0.3"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  <c r="BF8936"/>
      <c r="BG8936"/>
      <c r="BH8936"/>
      <c r="BI8936"/>
      <c r="BJ8936"/>
      <c r="BK8936"/>
      <c r="BL8936"/>
      <c r="BM8936"/>
      <c r="BN8936"/>
      <c r="BO8936"/>
      <c r="BP8936"/>
      <c r="BQ8936"/>
      <c r="BR8936"/>
      <c r="BS8936"/>
      <c r="BT8936"/>
      <c r="BU8936"/>
      <c r="BV8936"/>
      <c r="BW8936"/>
      <c r="BX8936"/>
      <c r="BY8936"/>
      <c r="BZ8936"/>
      <c r="CA8936"/>
      <c r="CB8936"/>
      <c r="CC8936"/>
      <c r="CD8936"/>
      <c r="CE8936"/>
      <c r="CF8936"/>
      <c r="CG8936"/>
      <c r="CH8936"/>
      <c r="CI8936"/>
      <c r="CJ8936"/>
    </row>
    <row r="8937" spans="39:88" x14ac:dyDescent="0.3"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  <c r="BF8937"/>
      <c r="BG8937"/>
      <c r="BH8937"/>
      <c r="BI8937"/>
      <c r="BJ8937"/>
      <c r="BK8937"/>
      <c r="BL8937"/>
      <c r="BM8937"/>
      <c r="BN8937"/>
      <c r="BO8937"/>
      <c r="BP8937"/>
      <c r="BQ8937"/>
      <c r="BR8937"/>
      <c r="BS8937"/>
      <c r="BT8937"/>
      <c r="BU8937"/>
      <c r="BV8937"/>
      <c r="BW8937"/>
      <c r="BX8937"/>
      <c r="BY8937"/>
      <c r="BZ8937"/>
      <c r="CA8937"/>
      <c r="CB8937"/>
      <c r="CC8937"/>
      <c r="CD8937"/>
      <c r="CE8937"/>
      <c r="CF8937"/>
      <c r="CG8937"/>
      <c r="CH8937"/>
      <c r="CI8937"/>
      <c r="CJ8937"/>
    </row>
    <row r="8938" spans="39:88" x14ac:dyDescent="0.3"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  <c r="BF8938"/>
      <c r="BG8938"/>
      <c r="BH8938"/>
      <c r="BI8938"/>
      <c r="BJ8938"/>
      <c r="BK8938"/>
      <c r="BL8938"/>
      <c r="BM8938"/>
      <c r="BN8938"/>
      <c r="BO8938"/>
      <c r="BP8938"/>
      <c r="BQ8938"/>
      <c r="BR8938"/>
      <c r="BS8938"/>
      <c r="BT8938"/>
      <c r="BU8938"/>
      <c r="BV8938"/>
      <c r="BW8938"/>
      <c r="BX8938"/>
      <c r="BY8938"/>
      <c r="BZ8938"/>
      <c r="CA8938"/>
      <c r="CB8938"/>
      <c r="CC8938"/>
      <c r="CD8938"/>
      <c r="CE8938"/>
      <c r="CF8938"/>
      <c r="CG8938"/>
      <c r="CH8938"/>
      <c r="CI8938"/>
      <c r="CJ8938"/>
    </row>
    <row r="8939" spans="39:88" x14ac:dyDescent="0.3"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  <c r="BF8939"/>
      <c r="BG8939"/>
      <c r="BH8939"/>
      <c r="BI8939"/>
      <c r="BJ8939"/>
      <c r="BK8939"/>
      <c r="BL8939"/>
      <c r="BM8939"/>
      <c r="BN8939"/>
      <c r="BO8939"/>
      <c r="BP8939"/>
      <c r="BQ8939"/>
      <c r="BR8939"/>
      <c r="BS8939"/>
      <c r="BT8939"/>
      <c r="BU8939"/>
      <c r="BV8939"/>
      <c r="BW8939"/>
      <c r="BX8939"/>
      <c r="BY8939"/>
      <c r="BZ8939"/>
      <c r="CA8939"/>
      <c r="CB8939"/>
      <c r="CC8939"/>
      <c r="CD8939"/>
      <c r="CE8939"/>
      <c r="CF8939"/>
      <c r="CG8939"/>
      <c r="CH8939"/>
      <c r="CI8939"/>
      <c r="CJ8939"/>
    </row>
    <row r="8940" spans="39:88" x14ac:dyDescent="0.3"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  <c r="BF8940"/>
      <c r="BG8940"/>
      <c r="BH8940"/>
      <c r="BI8940"/>
      <c r="BJ8940"/>
      <c r="BK8940"/>
      <c r="BL8940"/>
      <c r="BM8940"/>
      <c r="BN8940"/>
      <c r="BO8940"/>
      <c r="BP8940"/>
      <c r="BQ8940"/>
      <c r="BR8940"/>
      <c r="BS8940"/>
      <c r="BT8940"/>
      <c r="BU8940"/>
      <c r="BV8940"/>
      <c r="BW8940"/>
      <c r="BX8940"/>
      <c r="BY8940"/>
      <c r="BZ8940"/>
      <c r="CA8940"/>
      <c r="CB8940"/>
      <c r="CC8940"/>
      <c r="CD8940"/>
      <c r="CE8940"/>
      <c r="CF8940"/>
      <c r="CG8940"/>
      <c r="CH8940"/>
      <c r="CI8940"/>
      <c r="CJ8940"/>
    </row>
    <row r="8941" spans="39:88" x14ac:dyDescent="0.3"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  <c r="BF8941"/>
      <c r="BG8941"/>
      <c r="BH8941"/>
      <c r="BI8941"/>
      <c r="BJ8941"/>
      <c r="BK8941"/>
      <c r="BL8941"/>
      <c r="BM8941"/>
      <c r="BN8941"/>
      <c r="BO8941"/>
      <c r="BP8941"/>
      <c r="BQ8941"/>
      <c r="BR8941"/>
      <c r="BS8941"/>
      <c r="BT8941"/>
      <c r="BU8941"/>
      <c r="BV8941"/>
      <c r="BW8941"/>
      <c r="BX8941"/>
      <c r="BY8941"/>
      <c r="BZ8941"/>
      <c r="CA8941"/>
      <c r="CB8941"/>
      <c r="CC8941"/>
      <c r="CD8941"/>
      <c r="CE8941"/>
      <c r="CF8941"/>
      <c r="CG8941"/>
      <c r="CH8941"/>
      <c r="CI8941"/>
      <c r="CJ8941"/>
    </row>
    <row r="8942" spans="39:88" x14ac:dyDescent="0.3"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  <c r="BF8942"/>
      <c r="BG8942"/>
      <c r="BH8942"/>
      <c r="BI8942"/>
      <c r="BJ8942"/>
      <c r="BK8942"/>
      <c r="BL8942"/>
      <c r="BM8942"/>
      <c r="BN8942"/>
      <c r="BO8942"/>
      <c r="BP8942"/>
      <c r="BQ8942"/>
      <c r="BR8942"/>
      <c r="BS8942"/>
      <c r="BT8942"/>
      <c r="BU8942"/>
      <c r="BV8942"/>
      <c r="BW8942"/>
      <c r="BX8942"/>
      <c r="BY8942"/>
      <c r="BZ8942"/>
      <c r="CA8942"/>
      <c r="CB8942"/>
      <c r="CC8942"/>
      <c r="CD8942"/>
      <c r="CE8942"/>
      <c r="CF8942"/>
      <c r="CG8942"/>
      <c r="CH8942"/>
      <c r="CI8942"/>
      <c r="CJ8942"/>
    </row>
    <row r="8943" spans="39:88" x14ac:dyDescent="0.3"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  <c r="BF8943"/>
      <c r="BG8943"/>
      <c r="BH8943"/>
      <c r="BI8943"/>
      <c r="BJ8943"/>
      <c r="BK8943"/>
      <c r="BL8943"/>
      <c r="BM8943"/>
      <c r="BN8943"/>
      <c r="BO8943"/>
      <c r="BP8943"/>
      <c r="BQ8943"/>
      <c r="BR8943"/>
      <c r="BS8943"/>
      <c r="BT8943"/>
      <c r="BU8943"/>
      <c r="BV8943"/>
      <c r="BW8943"/>
      <c r="BX8943"/>
      <c r="BY8943"/>
      <c r="BZ8943"/>
      <c r="CA8943"/>
      <c r="CB8943"/>
      <c r="CC8943"/>
      <c r="CD8943"/>
      <c r="CE8943"/>
      <c r="CF8943"/>
      <c r="CG8943"/>
      <c r="CH8943"/>
      <c r="CI8943"/>
      <c r="CJ8943"/>
    </row>
    <row r="8944" spans="39:88" x14ac:dyDescent="0.3"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  <c r="BF8944"/>
      <c r="BG8944"/>
      <c r="BH8944"/>
      <c r="BI8944"/>
      <c r="BJ8944"/>
      <c r="BK8944"/>
      <c r="BL8944"/>
      <c r="BM8944"/>
      <c r="BN8944"/>
      <c r="BO8944"/>
      <c r="BP8944"/>
      <c r="BQ8944"/>
      <c r="BR8944"/>
      <c r="BS8944"/>
      <c r="BT8944"/>
      <c r="BU8944"/>
      <c r="BV8944"/>
      <c r="BW8944"/>
      <c r="BX8944"/>
      <c r="BY8944"/>
      <c r="BZ8944"/>
      <c r="CA8944"/>
      <c r="CB8944"/>
      <c r="CC8944"/>
      <c r="CD8944"/>
      <c r="CE8944"/>
      <c r="CF8944"/>
      <c r="CG8944"/>
      <c r="CH8944"/>
      <c r="CI8944"/>
      <c r="CJ8944"/>
    </row>
    <row r="8945" spans="39:88" x14ac:dyDescent="0.3"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  <c r="BF8945"/>
      <c r="BG8945"/>
      <c r="BH8945"/>
      <c r="BI8945"/>
      <c r="BJ8945"/>
      <c r="BK8945"/>
      <c r="BL8945"/>
      <c r="BM8945"/>
      <c r="BN8945"/>
      <c r="BO8945"/>
      <c r="BP8945"/>
      <c r="BQ8945"/>
      <c r="BR8945"/>
      <c r="BS8945"/>
      <c r="BT8945"/>
      <c r="BU8945"/>
      <c r="BV8945"/>
      <c r="BW8945"/>
      <c r="BX8945"/>
      <c r="BY8945"/>
      <c r="BZ8945"/>
      <c r="CA8945"/>
      <c r="CB8945"/>
      <c r="CC8945"/>
      <c r="CD8945"/>
      <c r="CE8945"/>
      <c r="CF8945"/>
      <c r="CG8945"/>
      <c r="CH8945"/>
      <c r="CI8945"/>
      <c r="CJ8945"/>
    </row>
    <row r="8946" spans="39:88" x14ac:dyDescent="0.3"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  <c r="BF8946"/>
      <c r="BG8946"/>
      <c r="BH8946"/>
      <c r="BI8946"/>
      <c r="BJ8946"/>
      <c r="BK8946"/>
      <c r="BL8946"/>
      <c r="BM8946"/>
      <c r="BN8946"/>
      <c r="BO8946"/>
      <c r="BP8946"/>
      <c r="BQ8946"/>
      <c r="BR8946"/>
      <c r="BS8946"/>
      <c r="BT8946"/>
      <c r="BU8946"/>
      <c r="BV8946"/>
      <c r="BW8946"/>
      <c r="BX8946"/>
      <c r="BY8946"/>
      <c r="BZ8946"/>
      <c r="CA8946"/>
      <c r="CB8946"/>
      <c r="CC8946"/>
      <c r="CD8946"/>
      <c r="CE8946"/>
      <c r="CF8946"/>
      <c r="CG8946"/>
      <c r="CH8946"/>
      <c r="CI8946"/>
      <c r="CJ8946"/>
    </row>
    <row r="8947" spans="39:88" x14ac:dyDescent="0.3"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  <c r="BF8947"/>
      <c r="BG8947"/>
      <c r="BH8947"/>
      <c r="BI8947"/>
      <c r="BJ8947"/>
      <c r="BK8947"/>
      <c r="BL8947"/>
      <c r="BM8947"/>
      <c r="BN8947"/>
      <c r="BO8947"/>
      <c r="BP8947"/>
      <c r="BQ8947"/>
      <c r="BR8947"/>
      <c r="BS8947"/>
      <c r="BT8947"/>
      <c r="BU8947"/>
      <c r="BV8947"/>
      <c r="BW8947"/>
      <c r="BX8947"/>
      <c r="BY8947"/>
      <c r="BZ8947"/>
      <c r="CA8947"/>
      <c r="CB8947"/>
      <c r="CC8947"/>
      <c r="CD8947"/>
      <c r="CE8947"/>
      <c r="CF8947"/>
      <c r="CG8947"/>
      <c r="CH8947"/>
      <c r="CI8947"/>
      <c r="CJ8947"/>
    </row>
    <row r="8948" spans="39:88" x14ac:dyDescent="0.3"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  <c r="BF8948"/>
      <c r="BG8948"/>
      <c r="BH8948"/>
      <c r="BI8948"/>
      <c r="BJ8948"/>
      <c r="BK8948"/>
      <c r="BL8948"/>
      <c r="BM8948"/>
      <c r="BN8948"/>
      <c r="BO8948"/>
      <c r="BP8948"/>
      <c r="BQ8948"/>
      <c r="BR8948"/>
      <c r="BS8948"/>
      <c r="BT8948"/>
      <c r="BU8948"/>
      <c r="BV8948"/>
      <c r="BW8948"/>
      <c r="BX8948"/>
      <c r="BY8948"/>
      <c r="BZ8948"/>
      <c r="CA8948"/>
      <c r="CB8948"/>
      <c r="CC8948"/>
      <c r="CD8948"/>
      <c r="CE8948"/>
      <c r="CF8948"/>
      <c r="CG8948"/>
      <c r="CH8948"/>
      <c r="CI8948"/>
      <c r="CJ8948"/>
    </row>
    <row r="8949" spans="39:88" x14ac:dyDescent="0.3"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  <c r="BF8949"/>
      <c r="BG8949"/>
      <c r="BH8949"/>
      <c r="BI8949"/>
      <c r="BJ8949"/>
      <c r="BK8949"/>
      <c r="BL8949"/>
      <c r="BM8949"/>
      <c r="BN8949"/>
      <c r="BO8949"/>
      <c r="BP8949"/>
      <c r="BQ8949"/>
      <c r="BR8949"/>
      <c r="BS8949"/>
      <c r="BT8949"/>
      <c r="BU8949"/>
      <c r="BV8949"/>
      <c r="BW8949"/>
      <c r="BX8949"/>
      <c r="BY8949"/>
      <c r="BZ8949"/>
      <c r="CA8949"/>
      <c r="CB8949"/>
      <c r="CC8949"/>
      <c r="CD8949"/>
      <c r="CE8949"/>
      <c r="CF8949"/>
      <c r="CG8949"/>
      <c r="CH8949"/>
      <c r="CI8949"/>
      <c r="CJ8949"/>
    </row>
    <row r="8950" spans="39:88" x14ac:dyDescent="0.3"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  <c r="BF8950"/>
      <c r="BG8950"/>
      <c r="BH8950"/>
      <c r="BI8950"/>
      <c r="BJ8950"/>
      <c r="BK8950"/>
      <c r="BL8950"/>
      <c r="BM8950"/>
      <c r="BN8950"/>
      <c r="BO8950"/>
      <c r="BP8950"/>
      <c r="BQ8950"/>
      <c r="BR8950"/>
      <c r="BS8950"/>
      <c r="BT8950"/>
      <c r="BU8950"/>
      <c r="BV8950"/>
      <c r="BW8950"/>
      <c r="BX8950"/>
      <c r="BY8950"/>
      <c r="BZ8950"/>
      <c r="CA8950"/>
      <c r="CB8950"/>
      <c r="CC8950"/>
      <c r="CD8950"/>
      <c r="CE8950"/>
      <c r="CF8950"/>
      <c r="CG8950"/>
      <c r="CH8950"/>
      <c r="CI8950"/>
      <c r="CJ8950"/>
    </row>
    <row r="8951" spans="39:88" x14ac:dyDescent="0.3"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  <c r="BF8951"/>
      <c r="BG8951"/>
      <c r="BH8951"/>
      <c r="BI8951"/>
      <c r="BJ8951"/>
      <c r="BK8951"/>
      <c r="BL8951"/>
      <c r="BM8951"/>
      <c r="BN8951"/>
      <c r="BO8951"/>
      <c r="BP8951"/>
      <c r="BQ8951"/>
      <c r="BR8951"/>
      <c r="BS8951"/>
      <c r="BT8951"/>
      <c r="BU8951"/>
      <c r="BV8951"/>
      <c r="BW8951"/>
      <c r="BX8951"/>
      <c r="BY8951"/>
      <c r="BZ8951"/>
      <c r="CA8951"/>
      <c r="CB8951"/>
      <c r="CC8951"/>
      <c r="CD8951"/>
      <c r="CE8951"/>
      <c r="CF8951"/>
      <c r="CG8951"/>
      <c r="CH8951"/>
      <c r="CI8951"/>
      <c r="CJ8951"/>
    </row>
    <row r="8952" spans="39:88" x14ac:dyDescent="0.3"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  <c r="BF8952"/>
      <c r="BG8952"/>
      <c r="BH8952"/>
      <c r="BI8952"/>
      <c r="BJ8952"/>
      <c r="BK8952"/>
      <c r="BL8952"/>
      <c r="BM8952"/>
      <c r="BN8952"/>
      <c r="BO8952"/>
      <c r="BP8952"/>
      <c r="BQ8952"/>
      <c r="BR8952"/>
      <c r="BS8952"/>
      <c r="BT8952"/>
      <c r="BU8952"/>
      <c r="BV8952"/>
      <c r="BW8952"/>
      <c r="BX8952"/>
      <c r="BY8952"/>
      <c r="BZ8952"/>
      <c r="CA8952"/>
      <c r="CB8952"/>
      <c r="CC8952"/>
      <c r="CD8952"/>
      <c r="CE8952"/>
      <c r="CF8952"/>
      <c r="CG8952"/>
      <c r="CH8952"/>
      <c r="CI8952"/>
      <c r="CJ8952"/>
    </row>
    <row r="8953" spans="39:88" x14ac:dyDescent="0.3"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  <c r="BF8953"/>
      <c r="BG8953"/>
      <c r="BH8953"/>
      <c r="BI8953"/>
      <c r="BJ8953"/>
      <c r="BK8953"/>
      <c r="BL8953"/>
      <c r="BM8953"/>
      <c r="BN8953"/>
      <c r="BO8953"/>
      <c r="BP8953"/>
      <c r="BQ8953"/>
      <c r="BR8953"/>
      <c r="BS8953"/>
      <c r="BT8953"/>
      <c r="BU8953"/>
      <c r="BV8953"/>
      <c r="BW8953"/>
      <c r="BX8953"/>
      <c r="BY8953"/>
      <c r="BZ8953"/>
      <c r="CA8953"/>
      <c r="CB8953"/>
      <c r="CC8953"/>
      <c r="CD8953"/>
      <c r="CE8953"/>
      <c r="CF8953"/>
      <c r="CG8953"/>
      <c r="CH8953"/>
      <c r="CI8953"/>
      <c r="CJ8953"/>
    </row>
    <row r="8954" spans="39:88" x14ac:dyDescent="0.3"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  <c r="BF8954"/>
      <c r="BG8954"/>
      <c r="BH8954"/>
      <c r="BI8954"/>
      <c r="BJ8954"/>
      <c r="BK8954"/>
      <c r="BL8954"/>
      <c r="BM8954"/>
      <c r="BN8954"/>
      <c r="BO8954"/>
      <c r="BP8954"/>
      <c r="BQ8954"/>
      <c r="BR8954"/>
      <c r="BS8954"/>
      <c r="BT8954"/>
      <c r="BU8954"/>
      <c r="BV8954"/>
      <c r="BW8954"/>
      <c r="BX8954"/>
      <c r="BY8954"/>
      <c r="BZ8954"/>
      <c r="CA8954"/>
      <c r="CB8954"/>
      <c r="CC8954"/>
      <c r="CD8954"/>
      <c r="CE8954"/>
      <c r="CF8954"/>
      <c r="CG8954"/>
      <c r="CH8954"/>
      <c r="CI8954"/>
      <c r="CJ8954"/>
    </row>
    <row r="8955" spans="39:88" x14ac:dyDescent="0.3"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  <c r="BF8955"/>
      <c r="BG8955"/>
      <c r="BH8955"/>
      <c r="BI8955"/>
      <c r="BJ8955"/>
      <c r="BK8955"/>
      <c r="BL8955"/>
      <c r="BM8955"/>
      <c r="BN8955"/>
      <c r="BO8955"/>
      <c r="BP8955"/>
      <c r="BQ8955"/>
      <c r="BR8955"/>
      <c r="BS8955"/>
      <c r="BT8955"/>
      <c r="BU8955"/>
      <c r="BV8955"/>
      <c r="BW8955"/>
      <c r="BX8955"/>
      <c r="BY8955"/>
      <c r="BZ8955"/>
      <c r="CA8955"/>
      <c r="CB8955"/>
      <c r="CC8955"/>
      <c r="CD8955"/>
      <c r="CE8955"/>
      <c r="CF8955"/>
      <c r="CG8955"/>
      <c r="CH8955"/>
      <c r="CI8955"/>
      <c r="CJ8955"/>
    </row>
    <row r="8956" spans="39:88" x14ac:dyDescent="0.3"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  <c r="BF8956"/>
      <c r="BG8956"/>
      <c r="BH8956"/>
      <c r="BI8956"/>
      <c r="BJ8956"/>
      <c r="BK8956"/>
      <c r="BL8956"/>
      <c r="BM8956"/>
      <c r="BN8956"/>
      <c r="BO8956"/>
      <c r="BP8956"/>
      <c r="BQ8956"/>
      <c r="BR8956"/>
      <c r="BS8956"/>
      <c r="BT8956"/>
      <c r="BU8956"/>
      <c r="BV8956"/>
      <c r="BW8956"/>
      <c r="BX8956"/>
      <c r="BY8956"/>
      <c r="BZ8956"/>
      <c r="CA8956"/>
      <c r="CB8956"/>
      <c r="CC8956"/>
      <c r="CD8956"/>
      <c r="CE8956"/>
      <c r="CF8956"/>
      <c r="CG8956"/>
      <c r="CH8956"/>
      <c r="CI8956"/>
      <c r="CJ8956"/>
    </row>
    <row r="8957" spans="39:88" x14ac:dyDescent="0.3"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  <c r="BF8957"/>
      <c r="BG8957"/>
      <c r="BH8957"/>
      <c r="BI8957"/>
      <c r="BJ8957"/>
      <c r="BK8957"/>
      <c r="BL8957"/>
      <c r="BM8957"/>
      <c r="BN8957"/>
      <c r="BO8957"/>
      <c r="BP8957"/>
      <c r="BQ8957"/>
      <c r="BR8957"/>
      <c r="BS8957"/>
      <c r="BT8957"/>
      <c r="BU8957"/>
      <c r="BV8957"/>
      <c r="BW8957"/>
      <c r="BX8957"/>
      <c r="BY8957"/>
      <c r="BZ8957"/>
      <c r="CA8957"/>
      <c r="CB8957"/>
      <c r="CC8957"/>
      <c r="CD8957"/>
      <c r="CE8957"/>
      <c r="CF8957"/>
      <c r="CG8957"/>
      <c r="CH8957"/>
      <c r="CI8957"/>
      <c r="CJ8957"/>
    </row>
    <row r="8958" spans="39:88" x14ac:dyDescent="0.3"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  <c r="BF8958"/>
      <c r="BG8958"/>
      <c r="BH8958"/>
      <c r="BI8958"/>
      <c r="BJ8958"/>
      <c r="BK8958"/>
      <c r="BL8958"/>
      <c r="BM8958"/>
      <c r="BN8958"/>
      <c r="BO8958"/>
      <c r="BP8958"/>
      <c r="BQ8958"/>
      <c r="BR8958"/>
      <c r="BS8958"/>
      <c r="BT8958"/>
      <c r="BU8958"/>
      <c r="BV8958"/>
      <c r="BW8958"/>
      <c r="BX8958"/>
      <c r="BY8958"/>
      <c r="BZ8958"/>
      <c r="CA8958"/>
      <c r="CB8958"/>
      <c r="CC8958"/>
      <c r="CD8958"/>
      <c r="CE8958"/>
      <c r="CF8958"/>
      <c r="CG8958"/>
      <c r="CH8958"/>
      <c r="CI8958"/>
      <c r="CJ8958"/>
    </row>
    <row r="8959" spans="39:88" x14ac:dyDescent="0.3"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  <c r="BF8959"/>
      <c r="BG8959"/>
      <c r="BH8959"/>
      <c r="BI8959"/>
      <c r="BJ8959"/>
      <c r="BK8959"/>
      <c r="BL8959"/>
      <c r="BM8959"/>
      <c r="BN8959"/>
      <c r="BO8959"/>
      <c r="BP8959"/>
      <c r="BQ8959"/>
      <c r="BR8959"/>
      <c r="BS8959"/>
      <c r="BT8959"/>
      <c r="BU8959"/>
      <c r="BV8959"/>
      <c r="BW8959"/>
      <c r="BX8959"/>
      <c r="BY8959"/>
      <c r="BZ8959"/>
      <c r="CA8959"/>
      <c r="CB8959"/>
      <c r="CC8959"/>
      <c r="CD8959"/>
      <c r="CE8959"/>
      <c r="CF8959"/>
      <c r="CG8959"/>
      <c r="CH8959"/>
      <c r="CI8959"/>
      <c r="CJ8959"/>
    </row>
    <row r="8960" spans="39:88" x14ac:dyDescent="0.3"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  <c r="BF8960"/>
      <c r="BG8960"/>
      <c r="BH8960"/>
      <c r="BI8960"/>
      <c r="BJ8960"/>
      <c r="BK8960"/>
      <c r="BL8960"/>
      <c r="BM8960"/>
      <c r="BN8960"/>
      <c r="BO8960"/>
      <c r="BP8960"/>
      <c r="BQ8960"/>
      <c r="BR8960"/>
      <c r="BS8960"/>
      <c r="BT8960"/>
      <c r="BU8960"/>
      <c r="BV8960"/>
      <c r="BW8960"/>
      <c r="BX8960"/>
      <c r="BY8960"/>
      <c r="BZ8960"/>
      <c r="CA8960"/>
      <c r="CB8960"/>
      <c r="CC8960"/>
      <c r="CD8960"/>
      <c r="CE8960"/>
      <c r="CF8960"/>
      <c r="CG8960"/>
      <c r="CH8960"/>
      <c r="CI8960"/>
      <c r="CJ8960"/>
    </row>
    <row r="8961" spans="39:88" x14ac:dyDescent="0.3"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  <c r="BF8961"/>
      <c r="BG8961"/>
      <c r="BH8961"/>
      <c r="BI8961"/>
      <c r="BJ8961"/>
      <c r="BK8961"/>
      <c r="BL8961"/>
      <c r="BM8961"/>
      <c r="BN8961"/>
      <c r="BO8961"/>
      <c r="BP8961"/>
      <c r="BQ8961"/>
      <c r="BR8961"/>
      <c r="BS8961"/>
      <c r="BT8961"/>
      <c r="BU8961"/>
      <c r="BV8961"/>
      <c r="BW8961"/>
      <c r="BX8961"/>
      <c r="BY8961"/>
      <c r="BZ8961"/>
      <c r="CA8961"/>
      <c r="CB8961"/>
      <c r="CC8961"/>
      <c r="CD8961"/>
      <c r="CE8961"/>
      <c r="CF8961"/>
      <c r="CG8961"/>
      <c r="CH8961"/>
      <c r="CI8961"/>
      <c r="CJ8961"/>
    </row>
    <row r="8962" spans="39:88" x14ac:dyDescent="0.3"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  <c r="BF8962"/>
      <c r="BG8962"/>
      <c r="BH8962"/>
      <c r="BI8962"/>
      <c r="BJ8962"/>
      <c r="BK8962"/>
      <c r="BL8962"/>
      <c r="BM8962"/>
      <c r="BN8962"/>
      <c r="BO8962"/>
      <c r="BP8962"/>
      <c r="BQ8962"/>
      <c r="BR8962"/>
      <c r="BS8962"/>
      <c r="BT8962"/>
      <c r="BU8962"/>
      <c r="BV8962"/>
      <c r="BW8962"/>
      <c r="BX8962"/>
      <c r="BY8962"/>
      <c r="BZ8962"/>
      <c r="CA8962"/>
      <c r="CB8962"/>
      <c r="CC8962"/>
      <c r="CD8962"/>
      <c r="CE8962"/>
      <c r="CF8962"/>
      <c r="CG8962"/>
      <c r="CH8962"/>
      <c r="CI8962"/>
      <c r="CJ8962"/>
    </row>
    <row r="8963" spans="39:88" x14ac:dyDescent="0.3"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  <c r="BF8963"/>
      <c r="BG8963"/>
      <c r="BH8963"/>
      <c r="BI8963"/>
      <c r="BJ8963"/>
      <c r="BK8963"/>
      <c r="BL8963"/>
      <c r="BM8963"/>
      <c r="BN8963"/>
      <c r="BO8963"/>
      <c r="BP8963"/>
      <c r="BQ8963"/>
      <c r="BR8963"/>
      <c r="BS8963"/>
      <c r="BT8963"/>
      <c r="BU8963"/>
      <c r="BV8963"/>
      <c r="BW8963"/>
      <c r="BX8963"/>
      <c r="BY8963"/>
      <c r="BZ8963"/>
      <c r="CA8963"/>
      <c r="CB8963"/>
      <c r="CC8963"/>
      <c r="CD8963"/>
      <c r="CE8963"/>
      <c r="CF8963"/>
      <c r="CG8963"/>
      <c r="CH8963"/>
      <c r="CI8963"/>
      <c r="CJ8963"/>
    </row>
    <row r="8964" spans="39:88" x14ac:dyDescent="0.3"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  <c r="BF8964"/>
      <c r="BG8964"/>
      <c r="BH8964"/>
      <c r="BI8964"/>
      <c r="BJ8964"/>
      <c r="BK8964"/>
      <c r="BL8964"/>
      <c r="BM8964"/>
      <c r="BN8964"/>
      <c r="BO8964"/>
      <c r="BP8964"/>
      <c r="BQ8964"/>
      <c r="BR8964"/>
      <c r="BS8964"/>
      <c r="BT8964"/>
      <c r="BU8964"/>
      <c r="BV8964"/>
      <c r="BW8964"/>
      <c r="BX8964"/>
      <c r="BY8964"/>
      <c r="BZ8964"/>
      <c r="CA8964"/>
      <c r="CB8964"/>
      <c r="CC8964"/>
      <c r="CD8964"/>
      <c r="CE8964"/>
      <c r="CF8964"/>
      <c r="CG8964"/>
      <c r="CH8964"/>
      <c r="CI8964"/>
      <c r="CJ8964"/>
    </row>
    <row r="8965" spans="39:88" x14ac:dyDescent="0.3"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  <c r="BF8965"/>
      <c r="BG8965"/>
      <c r="BH8965"/>
      <c r="BI8965"/>
      <c r="BJ8965"/>
      <c r="BK8965"/>
      <c r="BL8965"/>
      <c r="BM8965"/>
      <c r="BN8965"/>
      <c r="BO8965"/>
      <c r="BP8965"/>
      <c r="BQ8965"/>
      <c r="BR8965"/>
      <c r="BS8965"/>
      <c r="BT8965"/>
      <c r="BU8965"/>
      <c r="BV8965"/>
      <c r="BW8965"/>
      <c r="BX8965"/>
      <c r="BY8965"/>
      <c r="BZ8965"/>
      <c r="CA8965"/>
      <c r="CB8965"/>
      <c r="CC8965"/>
      <c r="CD8965"/>
      <c r="CE8965"/>
      <c r="CF8965"/>
      <c r="CG8965"/>
      <c r="CH8965"/>
      <c r="CI8965"/>
      <c r="CJ8965"/>
    </row>
    <row r="8966" spans="39:88" x14ac:dyDescent="0.3"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  <c r="BF8966"/>
      <c r="BG8966"/>
      <c r="BH8966"/>
      <c r="BI8966"/>
      <c r="BJ8966"/>
      <c r="BK8966"/>
      <c r="BL8966"/>
      <c r="BM8966"/>
      <c r="BN8966"/>
      <c r="BO8966"/>
      <c r="BP8966"/>
      <c r="BQ8966"/>
      <c r="BR8966"/>
      <c r="BS8966"/>
      <c r="BT8966"/>
      <c r="BU8966"/>
      <c r="BV8966"/>
      <c r="BW8966"/>
      <c r="BX8966"/>
      <c r="BY8966"/>
      <c r="BZ8966"/>
      <c r="CA8966"/>
      <c r="CB8966"/>
      <c r="CC8966"/>
      <c r="CD8966"/>
      <c r="CE8966"/>
      <c r="CF8966"/>
      <c r="CG8966"/>
      <c r="CH8966"/>
      <c r="CI8966"/>
      <c r="CJ8966"/>
    </row>
    <row r="8967" spans="39:88" x14ac:dyDescent="0.3"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  <c r="BF8967"/>
      <c r="BG8967"/>
      <c r="BH8967"/>
      <c r="BI8967"/>
      <c r="BJ8967"/>
      <c r="BK8967"/>
      <c r="BL8967"/>
      <c r="BM8967"/>
      <c r="BN8967"/>
      <c r="BO8967"/>
      <c r="BP8967"/>
      <c r="BQ8967"/>
      <c r="BR8967"/>
      <c r="BS8967"/>
      <c r="BT8967"/>
      <c r="BU8967"/>
      <c r="BV8967"/>
      <c r="BW8967"/>
      <c r="BX8967"/>
      <c r="BY8967"/>
      <c r="BZ8967"/>
      <c r="CA8967"/>
      <c r="CB8967"/>
      <c r="CC8967"/>
      <c r="CD8967"/>
      <c r="CE8967"/>
      <c r="CF8967"/>
      <c r="CG8967"/>
      <c r="CH8967"/>
      <c r="CI8967"/>
      <c r="CJ8967"/>
    </row>
    <row r="8968" spans="39:88" x14ac:dyDescent="0.3"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  <c r="BF8968"/>
      <c r="BG8968"/>
      <c r="BH8968"/>
      <c r="BI8968"/>
      <c r="BJ8968"/>
      <c r="BK8968"/>
      <c r="BL8968"/>
      <c r="BM8968"/>
      <c r="BN8968"/>
      <c r="BO8968"/>
      <c r="BP8968"/>
      <c r="BQ8968"/>
      <c r="BR8968"/>
      <c r="BS8968"/>
      <c r="BT8968"/>
      <c r="BU8968"/>
      <c r="BV8968"/>
      <c r="BW8968"/>
      <c r="BX8968"/>
      <c r="BY8968"/>
      <c r="BZ8968"/>
      <c r="CA8968"/>
      <c r="CB8968"/>
      <c r="CC8968"/>
      <c r="CD8968"/>
      <c r="CE8968"/>
      <c r="CF8968"/>
      <c r="CG8968"/>
      <c r="CH8968"/>
      <c r="CI8968"/>
      <c r="CJ8968"/>
    </row>
    <row r="8969" spans="39:88" x14ac:dyDescent="0.3"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  <c r="BF8969"/>
      <c r="BG8969"/>
      <c r="BH8969"/>
      <c r="BI8969"/>
      <c r="BJ8969"/>
      <c r="BK8969"/>
      <c r="BL8969"/>
      <c r="BM8969"/>
      <c r="BN8969"/>
      <c r="BO8969"/>
      <c r="BP8969"/>
      <c r="BQ8969"/>
      <c r="BR8969"/>
      <c r="BS8969"/>
      <c r="BT8969"/>
      <c r="BU8969"/>
      <c r="BV8969"/>
      <c r="BW8969"/>
      <c r="BX8969"/>
      <c r="BY8969"/>
      <c r="BZ8969"/>
      <c r="CA8969"/>
      <c r="CB8969"/>
      <c r="CC8969"/>
      <c r="CD8969"/>
      <c r="CE8969"/>
      <c r="CF8969"/>
      <c r="CG8969"/>
      <c r="CH8969"/>
      <c r="CI8969"/>
      <c r="CJ8969"/>
    </row>
    <row r="8970" spans="39:88" x14ac:dyDescent="0.3"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  <c r="BF8970"/>
      <c r="BG8970"/>
      <c r="BH8970"/>
      <c r="BI8970"/>
      <c r="BJ8970"/>
      <c r="BK8970"/>
      <c r="BL8970"/>
      <c r="BM8970"/>
      <c r="BN8970"/>
      <c r="BO8970"/>
      <c r="BP8970"/>
      <c r="BQ8970"/>
      <c r="BR8970"/>
      <c r="BS8970"/>
      <c r="BT8970"/>
      <c r="BU8970"/>
      <c r="BV8970"/>
      <c r="BW8970"/>
      <c r="BX8970"/>
      <c r="BY8970"/>
      <c r="BZ8970"/>
      <c r="CA8970"/>
      <c r="CB8970"/>
      <c r="CC8970"/>
      <c r="CD8970"/>
      <c r="CE8970"/>
      <c r="CF8970"/>
      <c r="CG8970"/>
      <c r="CH8970"/>
      <c r="CI8970"/>
      <c r="CJ8970"/>
    </row>
    <row r="8971" spans="39:88" x14ac:dyDescent="0.3"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  <c r="BF8971"/>
      <c r="BG8971"/>
      <c r="BH8971"/>
      <c r="BI8971"/>
      <c r="BJ8971"/>
      <c r="BK8971"/>
      <c r="BL8971"/>
      <c r="BM8971"/>
      <c r="BN8971"/>
      <c r="BO8971"/>
      <c r="BP8971"/>
      <c r="BQ8971"/>
      <c r="BR8971"/>
      <c r="BS8971"/>
      <c r="BT8971"/>
      <c r="BU8971"/>
      <c r="BV8971"/>
      <c r="BW8971"/>
      <c r="BX8971"/>
      <c r="BY8971"/>
      <c r="BZ8971"/>
      <c r="CA8971"/>
      <c r="CB8971"/>
      <c r="CC8971"/>
      <c r="CD8971"/>
      <c r="CE8971"/>
      <c r="CF8971"/>
      <c r="CG8971"/>
      <c r="CH8971"/>
      <c r="CI8971"/>
      <c r="CJ8971"/>
    </row>
    <row r="8972" spans="39:88" x14ac:dyDescent="0.3"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  <c r="BF8972"/>
      <c r="BG8972"/>
      <c r="BH8972"/>
      <c r="BI8972"/>
      <c r="BJ8972"/>
      <c r="BK8972"/>
      <c r="BL8972"/>
      <c r="BM8972"/>
      <c r="BN8972"/>
      <c r="BO8972"/>
      <c r="BP8972"/>
      <c r="BQ8972"/>
      <c r="BR8972"/>
      <c r="BS8972"/>
      <c r="BT8972"/>
      <c r="BU8972"/>
      <c r="BV8972"/>
      <c r="BW8972"/>
      <c r="BX8972"/>
      <c r="BY8972"/>
      <c r="BZ8972"/>
      <c r="CA8972"/>
      <c r="CB8972"/>
      <c r="CC8972"/>
      <c r="CD8972"/>
      <c r="CE8972"/>
      <c r="CF8972"/>
      <c r="CG8972"/>
      <c r="CH8972"/>
      <c r="CI8972"/>
      <c r="CJ8972"/>
    </row>
    <row r="8973" spans="39:88" x14ac:dyDescent="0.3"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  <c r="BF8973"/>
      <c r="BG8973"/>
      <c r="BH8973"/>
      <c r="BI8973"/>
      <c r="BJ8973"/>
      <c r="BK8973"/>
      <c r="BL8973"/>
      <c r="BM8973"/>
      <c r="BN8973"/>
      <c r="BO8973"/>
      <c r="BP8973"/>
      <c r="BQ8973"/>
      <c r="BR8973"/>
      <c r="BS8973"/>
      <c r="BT8973"/>
      <c r="BU8973"/>
      <c r="BV8973"/>
      <c r="BW8973"/>
      <c r="BX8973"/>
      <c r="BY8973"/>
      <c r="BZ8973"/>
      <c r="CA8973"/>
      <c r="CB8973"/>
      <c r="CC8973"/>
      <c r="CD8973"/>
      <c r="CE8973"/>
      <c r="CF8973"/>
      <c r="CG8973"/>
      <c r="CH8973"/>
      <c r="CI8973"/>
      <c r="CJ8973"/>
    </row>
    <row r="8974" spans="39:88" x14ac:dyDescent="0.3"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  <c r="BF8974"/>
      <c r="BG8974"/>
      <c r="BH8974"/>
      <c r="BI8974"/>
      <c r="BJ8974"/>
      <c r="BK8974"/>
      <c r="BL8974"/>
      <c r="BM8974"/>
      <c r="BN8974"/>
      <c r="BO8974"/>
      <c r="BP8974"/>
      <c r="BQ8974"/>
      <c r="BR8974"/>
      <c r="BS8974"/>
      <c r="BT8974"/>
      <c r="BU8974"/>
      <c r="BV8974"/>
      <c r="BW8974"/>
      <c r="BX8974"/>
      <c r="BY8974"/>
      <c r="BZ8974"/>
      <c r="CA8974"/>
      <c r="CB8974"/>
      <c r="CC8974"/>
      <c r="CD8974"/>
      <c r="CE8974"/>
      <c r="CF8974"/>
      <c r="CG8974"/>
      <c r="CH8974"/>
      <c r="CI8974"/>
      <c r="CJ8974"/>
    </row>
    <row r="8975" spans="39:88" x14ac:dyDescent="0.3"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  <c r="BF8975"/>
      <c r="BG8975"/>
      <c r="BH8975"/>
      <c r="BI8975"/>
      <c r="BJ8975"/>
      <c r="BK8975"/>
      <c r="BL8975"/>
      <c r="BM8975"/>
      <c r="BN8975"/>
      <c r="BO8975"/>
      <c r="BP8975"/>
      <c r="BQ8975"/>
      <c r="BR8975"/>
      <c r="BS8975"/>
      <c r="BT8975"/>
      <c r="BU8975"/>
      <c r="BV8975"/>
      <c r="BW8975"/>
      <c r="BX8975"/>
      <c r="BY8975"/>
      <c r="BZ8975"/>
      <c r="CA8975"/>
      <c r="CB8975"/>
      <c r="CC8975"/>
      <c r="CD8975"/>
      <c r="CE8975"/>
      <c r="CF8975"/>
      <c r="CG8975"/>
      <c r="CH8975"/>
      <c r="CI8975"/>
      <c r="CJ8975"/>
    </row>
    <row r="8976" spans="39:88" x14ac:dyDescent="0.3"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  <c r="BF8976"/>
      <c r="BG8976"/>
      <c r="BH8976"/>
      <c r="BI8976"/>
      <c r="BJ8976"/>
      <c r="BK8976"/>
      <c r="BL8976"/>
      <c r="BM8976"/>
      <c r="BN8976"/>
      <c r="BO8976"/>
      <c r="BP8976"/>
      <c r="BQ8976"/>
      <c r="BR8976"/>
      <c r="BS8976"/>
      <c r="BT8976"/>
      <c r="BU8976"/>
      <c r="BV8976"/>
      <c r="BW8976"/>
      <c r="BX8976"/>
      <c r="BY8976"/>
      <c r="BZ8976"/>
      <c r="CA8976"/>
      <c r="CB8976"/>
      <c r="CC8976"/>
      <c r="CD8976"/>
      <c r="CE8976"/>
      <c r="CF8976"/>
      <c r="CG8976"/>
      <c r="CH8976"/>
      <c r="CI8976"/>
      <c r="CJ8976"/>
    </row>
    <row r="8977" spans="39:88" x14ac:dyDescent="0.3"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  <c r="BF8977"/>
      <c r="BG8977"/>
      <c r="BH8977"/>
      <c r="BI8977"/>
      <c r="BJ8977"/>
      <c r="BK8977"/>
      <c r="BL8977"/>
      <c r="BM8977"/>
      <c r="BN8977"/>
      <c r="BO8977"/>
      <c r="BP8977"/>
      <c r="BQ8977"/>
      <c r="BR8977"/>
      <c r="BS8977"/>
      <c r="BT8977"/>
      <c r="BU8977"/>
      <c r="BV8977"/>
      <c r="BW8977"/>
      <c r="BX8977"/>
      <c r="BY8977"/>
      <c r="BZ8977"/>
      <c r="CA8977"/>
      <c r="CB8977"/>
      <c r="CC8977"/>
      <c r="CD8977"/>
      <c r="CE8977"/>
      <c r="CF8977"/>
      <c r="CG8977"/>
      <c r="CH8977"/>
      <c r="CI8977"/>
      <c r="CJ8977"/>
    </row>
    <row r="8978" spans="39:88" x14ac:dyDescent="0.3"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  <c r="BF8978"/>
      <c r="BG8978"/>
      <c r="BH8978"/>
      <c r="BI8978"/>
      <c r="BJ8978"/>
      <c r="BK8978"/>
      <c r="BL8978"/>
      <c r="BM8978"/>
      <c r="BN8978"/>
      <c r="BO8978"/>
      <c r="BP8978"/>
      <c r="BQ8978"/>
      <c r="BR8978"/>
      <c r="BS8978"/>
      <c r="BT8978"/>
      <c r="BU8978"/>
      <c r="BV8978"/>
      <c r="BW8978"/>
      <c r="BX8978"/>
      <c r="BY8978"/>
      <c r="BZ8978"/>
      <c r="CA8978"/>
      <c r="CB8978"/>
      <c r="CC8978"/>
      <c r="CD8978"/>
      <c r="CE8978"/>
      <c r="CF8978"/>
      <c r="CG8978"/>
      <c r="CH8978"/>
      <c r="CI8978"/>
      <c r="CJ8978"/>
    </row>
    <row r="8979" spans="39:88" x14ac:dyDescent="0.3"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  <c r="BF8979"/>
      <c r="BG8979"/>
      <c r="BH8979"/>
      <c r="BI8979"/>
      <c r="BJ8979"/>
      <c r="BK8979"/>
      <c r="BL8979"/>
      <c r="BM8979"/>
      <c r="BN8979"/>
      <c r="BO8979"/>
      <c r="BP8979"/>
      <c r="BQ8979"/>
      <c r="BR8979"/>
      <c r="BS8979"/>
      <c r="BT8979"/>
      <c r="BU8979"/>
      <c r="BV8979"/>
      <c r="BW8979"/>
      <c r="BX8979"/>
      <c r="BY8979"/>
      <c r="BZ8979"/>
      <c r="CA8979"/>
      <c r="CB8979"/>
      <c r="CC8979"/>
      <c r="CD8979"/>
      <c r="CE8979"/>
      <c r="CF8979"/>
      <c r="CG8979"/>
      <c r="CH8979"/>
      <c r="CI8979"/>
      <c r="CJ8979"/>
    </row>
    <row r="8980" spans="39:88" x14ac:dyDescent="0.3"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  <c r="BF8980"/>
      <c r="BG8980"/>
      <c r="BH8980"/>
      <c r="BI8980"/>
      <c r="BJ8980"/>
      <c r="BK8980"/>
      <c r="BL8980"/>
      <c r="BM8980"/>
      <c r="BN8980"/>
      <c r="BO8980"/>
      <c r="BP8980"/>
      <c r="BQ8980"/>
      <c r="BR8980"/>
      <c r="BS8980"/>
      <c r="BT8980"/>
      <c r="BU8980"/>
      <c r="BV8980"/>
      <c r="BW8980"/>
      <c r="BX8980"/>
      <c r="BY8980"/>
      <c r="BZ8980"/>
      <c r="CA8980"/>
      <c r="CB8980"/>
      <c r="CC8980"/>
      <c r="CD8980"/>
      <c r="CE8980"/>
      <c r="CF8980"/>
      <c r="CG8980"/>
      <c r="CH8980"/>
      <c r="CI8980"/>
      <c r="CJ8980"/>
    </row>
    <row r="8981" spans="39:88" x14ac:dyDescent="0.3"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  <c r="BF8981"/>
      <c r="BG8981"/>
      <c r="BH8981"/>
      <c r="BI8981"/>
      <c r="BJ8981"/>
      <c r="BK8981"/>
      <c r="BL8981"/>
      <c r="BM8981"/>
      <c r="BN8981"/>
      <c r="BO8981"/>
      <c r="BP8981"/>
      <c r="BQ8981"/>
      <c r="BR8981"/>
      <c r="BS8981"/>
      <c r="BT8981"/>
      <c r="BU8981"/>
      <c r="BV8981"/>
      <c r="BW8981"/>
      <c r="BX8981"/>
      <c r="BY8981"/>
      <c r="BZ8981"/>
      <c r="CA8981"/>
      <c r="CB8981"/>
      <c r="CC8981"/>
      <c r="CD8981"/>
      <c r="CE8981"/>
      <c r="CF8981"/>
      <c r="CG8981"/>
      <c r="CH8981"/>
      <c r="CI8981"/>
      <c r="CJ8981"/>
    </row>
    <row r="8982" spans="39:88" x14ac:dyDescent="0.3"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  <c r="BF8982"/>
      <c r="BG8982"/>
      <c r="BH8982"/>
      <c r="BI8982"/>
      <c r="BJ8982"/>
      <c r="BK8982"/>
      <c r="BL8982"/>
      <c r="BM8982"/>
      <c r="BN8982"/>
      <c r="BO8982"/>
      <c r="BP8982"/>
      <c r="BQ8982"/>
      <c r="BR8982"/>
      <c r="BS8982"/>
      <c r="BT8982"/>
      <c r="BU8982"/>
      <c r="BV8982"/>
      <c r="BW8982"/>
      <c r="BX8982"/>
      <c r="BY8982"/>
      <c r="BZ8982"/>
      <c r="CA8982"/>
      <c r="CB8982"/>
      <c r="CC8982"/>
      <c r="CD8982"/>
      <c r="CE8982"/>
      <c r="CF8982"/>
      <c r="CG8982"/>
      <c r="CH8982"/>
      <c r="CI8982"/>
      <c r="CJ8982"/>
    </row>
    <row r="8983" spans="39:88" x14ac:dyDescent="0.3"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  <c r="BF8983"/>
      <c r="BG8983"/>
      <c r="BH8983"/>
      <c r="BI8983"/>
      <c r="BJ8983"/>
      <c r="BK8983"/>
      <c r="BL8983"/>
      <c r="BM8983"/>
      <c r="BN8983"/>
      <c r="BO8983"/>
      <c r="BP8983"/>
      <c r="BQ8983"/>
      <c r="BR8983"/>
      <c r="BS8983"/>
      <c r="BT8983"/>
      <c r="BU8983"/>
      <c r="BV8983"/>
      <c r="BW8983"/>
      <c r="BX8983"/>
      <c r="BY8983"/>
      <c r="BZ8983"/>
      <c r="CA8983"/>
      <c r="CB8983"/>
      <c r="CC8983"/>
      <c r="CD8983"/>
      <c r="CE8983"/>
      <c r="CF8983"/>
      <c r="CG8983"/>
      <c r="CH8983"/>
      <c r="CI8983"/>
      <c r="CJ8983"/>
    </row>
    <row r="8984" spans="39:88" x14ac:dyDescent="0.3"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  <c r="BF8984"/>
      <c r="BG8984"/>
      <c r="BH8984"/>
      <c r="BI8984"/>
      <c r="BJ8984"/>
      <c r="BK8984"/>
      <c r="BL8984"/>
      <c r="BM8984"/>
      <c r="BN8984"/>
      <c r="BO8984"/>
      <c r="BP8984"/>
      <c r="BQ8984"/>
      <c r="BR8984"/>
      <c r="BS8984"/>
      <c r="BT8984"/>
      <c r="BU8984"/>
      <c r="BV8984"/>
      <c r="BW8984"/>
      <c r="BX8984"/>
      <c r="BY8984"/>
      <c r="BZ8984"/>
      <c r="CA8984"/>
      <c r="CB8984"/>
      <c r="CC8984"/>
      <c r="CD8984"/>
      <c r="CE8984"/>
      <c r="CF8984"/>
      <c r="CG8984"/>
      <c r="CH8984"/>
      <c r="CI8984"/>
      <c r="CJ8984"/>
    </row>
    <row r="8985" spans="39:88" x14ac:dyDescent="0.3"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  <c r="BF8985"/>
      <c r="BG8985"/>
      <c r="BH8985"/>
      <c r="BI8985"/>
      <c r="BJ8985"/>
      <c r="BK8985"/>
      <c r="BL8985"/>
      <c r="BM8985"/>
      <c r="BN8985"/>
      <c r="BO8985"/>
      <c r="BP8985"/>
      <c r="BQ8985"/>
      <c r="BR8985"/>
      <c r="BS8985"/>
      <c r="BT8985"/>
      <c r="BU8985"/>
      <c r="BV8985"/>
      <c r="BW8985"/>
      <c r="BX8985"/>
      <c r="BY8985"/>
      <c r="BZ8985"/>
      <c r="CA8985"/>
      <c r="CB8985"/>
      <c r="CC8985"/>
      <c r="CD8985"/>
      <c r="CE8985"/>
      <c r="CF8985"/>
      <c r="CG8985"/>
      <c r="CH8985"/>
      <c r="CI8985"/>
      <c r="CJ8985"/>
    </row>
    <row r="8986" spans="39:88" x14ac:dyDescent="0.3"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  <c r="BF8986"/>
      <c r="BG8986"/>
      <c r="BH8986"/>
      <c r="BI8986"/>
      <c r="BJ8986"/>
      <c r="BK8986"/>
      <c r="BL8986"/>
      <c r="BM8986"/>
      <c r="BN8986"/>
      <c r="BO8986"/>
      <c r="BP8986"/>
      <c r="BQ8986"/>
      <c r="BR8986"/>
      <c r="BS8986"/>
      <c r="BT8986"/>
      <c r="BU8986"/>
      <c r="BV8986"/>
      <c r="BW8986"/>
      <c r="BX8986"/>
      <c r="BY8986"/>
      <c r="BZ8986"/>
      <c r="CA8986"/>
      <c r="CB8986"/>
      <c r="CC8986"/>
      <c r="CD8986"/>
      <c r="CE8986"/>
      <c r="CF8986"/>
      <c r="CG8986"/>
      <c r="CH8986"/>
      <c r="CI8986"/>
      <c r="CJ8986"/>
    </row>
    <row r="8987" spans="39:88" x14ac:dyDescent="0.3"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  <c r="BF8987"/>
      <c r="BG8987"/>
      <c r="BH8987"/>
      <c r="BI8987"/>
      <c r="BJ8987"/>
      <c r="BK8987"/>
      <c r="BL8987"/>
      <c r="BM8987"/>
      <c r="BN8987"/>
      <c r="BO8987"/>
      <c r="BP8987"/>
      <c r="BQ8987"/>
      <c r="BR8987"/>
      <c r="BS8987"/>
      <c r="BT8987"/>
      <c r="BU8987"/>
      <c r="BV8987"/>
      <c r="BW8987"/>
      <c r="BX8987"/>
      <c r="BY8987"/>
      <c r="BZ8987"/>
      <c r="CA8987"/>
      <c r="CB8987"/>
      <c r="CC8987"/>
      <c r="CD8987"/>
      <c r="CE8987"/>
      <c r="CF8987"/>
      <c r="CG8987"/>
      <c r="CH8987"/>
      <c r="CI8987"/>
      <c r="CJ8987"/>
    </row>
    <row r="8988" spans="39:88" x14ac:dyDescent="0.3"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  <c r="BF8988"/>
      <c r="BG8988"/>
      <c r="BH8988"/>
      <c r="BI8988"/>
      <c r="BJ8988"/>
      <c r="BK8988"/>
      <c r="BL8988"/>
      <c r="BM8988"/>
      <c r="BN8988"/>
      <c r="BO8988"/>
      <c r="BP8988"/>
      <c r="BQ8988"/>
      <c r="BR8988"/>
      <c r="BS8988"/>
      <c r="BT8988"/>
      <c r="BU8988"/>
      <c r="BV8988"/>
      <c r="BW8988"/>
      <c r="BX8988"/>
      <c r="BY8988"/>
      <c r="BZ8988"/>
      <c r="CA8988"/>
      <c r="CB8988"/>
      <c r="CC8988"/>
      <c r="CD8988"/>
      <c r="CE8988"/>
      <c r="CF8988"/>
      <c r="CG8988"/>
      <c r="CH8988"/>
      <c r="CI8988"/>
      <c r="CJ8988"/>
    </row>
    <row r="8989" spans="39:88" x14ac:dyDescent="0.3"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  <c r="BF8989"/>
      <c r="BG8989"/>
      <c r="BH8989"/>
      <c r="BI8989"/>
      <c r="BJ8989"/>
      <c r="BK8989"/>
      <c r="BL8989"/>
      <c r="BM8989"/>
      <c r="BN8989"/>
      <c r="BO8989"/>
      <c r="BP8989"/>
      <c r="BQ8989"/>
      <c r="BR8989"/>
      <c r="BS8989"/>
      <c r="BT8989"/>
      <c r="BU8989"/>
      <c r="BV8989"/>
      <c r="BW8989"/>
      <c r="BX8989"/>
      <c r="BY8989"/>
      <c r="BZ8989"/>
      <c r="CA8989"/>
      <c r="CB8989"/>
      <c r="CC8989"/>
      <c r="CD8989"/>
      <c r="CE8989"/>
      <c r="CF8989"/>
      <c r="CG8989"/>
      <c r="CH8989"/>
      <c r="CI8989"/>
      <c r="CJ8989"/>
    </row>
    <row r="8990" spans="39:88" x14ac:dyDescent="0.3"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  <c r="BF8990"/>
      <c r="BG8990"/>
      <c r="BH8990"/>
      <c r="BI8990"/>
      <c r="BJ8990"/>
      <c r="BK8990"/>
      <c r="BL8990"/>
      <c r="BM8990"/>
      <c r="BN8990"/>
      <c r="BO8990"/>
      <c r="BP8990"/>
      <c r="BQ8990"/>
      <c r="BR8990"/>
      <c r="BS8990"/>
      <c r="BT8990"/>
      <c r="BU8990"/>
      <c r="BV8990"/>
      <c r="BW8990"/>
      <c r="BX8990"/>
      <c r="BY8990"/>
      <c r="BZ8990"/>
      <c r="CA8990"/>
      <c r="CB8990"/>
      <c r="CC8990"/>
      <c r="CD8990"/>
      <c r="CE8990"/>
      <c r="CF8990"/>
      <c r="CG8990"/>
      <c r="CH8990"/>
      <c r="CI8990"/>
      <c r="CJ8990"/>
    </row>
    <row r="8991" spans="39:88" x14ac:dyDescent="0.3"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  <c r="BF8991"/>
      <c r="BG8991"/>
      <c r="BH8991"/>
      <c r="BI8991"/>
      <c r="BJ8991"/>
      <c r="BK8991"/>
      <c r="BL8991"/>
      <c r="BM8991"/>
      <c r="BN8991"/>
      <c r="BO8991"/>
      <c r="BP8991"/>
      <c r="BQ8991"/>
      <c r="BR8991"/>
      <c r="BS8991"/>
      <c r="BT8991"/>
      <c r="BU8991"/>
      <c r="BV8991"/>
      <c r="BW8991"/>
      <c r="BX8991"/>
      <c r="BY8991"/>
      <c r="BZ8991"/>
      <c r="CA8991"/>
      <c r="CB8991"/>
      <c r="CC8991"/>
      <c r="CD8991"/>
      <c r="CE8991"/>
      <c r="CF8991"/>
      <c r="CG8991"/>
      <c r="CH8991"/>
      <c r="CI8991"/>
      <c r="CJ8991"/>
    </row>
    <row r="8992" spans="39:88" x14ac:dyDescent="0.3"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  <c r="BF8992"/>
      <c r="BG8992"/>
      <c r="BH8992"/>
      <c r="BI8992"/>
      <c r="BJ8992"/>
      <c r="BK8992"/>
      <c r="BL8992"/>
      <c r="BM8992"/>
      <c r="BN8992"/>
      <c r="BO8992"/>
      <c r="BP8992"/>
      <c r="BQ8992"/>
      <c r="BR8992"/>
      <c r="BS8992"/>
      <c r="BT8992"/>
      <c r="BU8992"/>
      <c r="BV8992"/>
      <c r="BW8992"/>
      <c r="BX8992"/>
      <c r="BY8992"/>
      <c r="BZ8992"/>
      <c r="CA8992"/>
      <c r="CB8992"/>
      <c r="CC8992"/>
      <c r="CD8992"/>
      <c r="CE8992"/>
      <c r="CF8992"/>
      <c r="CG8992"/>
      <c r="CH8992"/>
      <c r="CI8992"/>
      <c r="CJ8992"/>
    </row>
    <row r="8993" spans="39:88" x14ac:dyDescent="0.3"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  <c r="BF8993"/>
      <c r="BG8993"/>
      <c r="BH8993"/>
      <c r="BI8993"/>
      <c r="BJ8993"/>
      <c r="BK8993"/>
      <c r="BL8993"/>
      <c r="BM8993"/>
      <c r="BN8993"/>
      <c r="BO8993"/>
      <c r="BP8993"/>
      <c r="BQ8993"/>
      <c r="BR8993"/>
      <c r="BS8993"/>
      <c r="BT8993"/>
      <c r="BU8993"/>
      <c r="BV8993"/>
      <c r="BW8993"/>
      <c r="BX8993"/>
      <c r="BY8993"/>
      <c r="BZ8993"/>
      <c r="CA8993"/>
      <c r="CB8993"/>
      <c r="CC8993"/>
      <c r="CD8993"/>
      <c r="CE8993"/>
      <c r="CF8993"/>
      <c r="CG8993"/>
      <c r="CH8993"/>
      <c r="CI8993"/>
      <c r="CJ8993"/>
    </row>
    <row r="8994" spans="39:88" x14ac:dyDescent="0.3"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  <c r="BF8994"/>
      <c r="BG8994"/>
      <c r="BH8994"/>
      <c r="BI8994"/>
      <c r="BJ8994"/>
      <c r="BK8994"/>
      <c r="BL8994"/>
      <c r="BM8994"/>
      <c r="BN8994"/>
      <c r="BO8994"/>
      <c r="BP8994"/>
      <c r="BQ8994"/>
      <c r="BR8994"/>
      <c r="BS8994"/>
      <c r="BT8994"/>
      <c r="BU8994"/>
      <c r="BV8994"/>
      <c r="BW8994"/>
      <c r="BX8994"/>
      <c r="BY8994"/>
      <c r="BZ8994"/>
      <c r="CA8994"/>
      <c r="CB8994"/>
      <c r="CC8994"/>
      <c r="CD8994"/>
      <c r="CE8994"/>
      <c r="CF8994"/>
      <c r="CG8994"/>
      <c r="CH8994"/>
      <c r="CI8994"/>
      <c r="CJ8994"/>
    </row>
    <row r="8995" spans="39:88" x14ac:dyDescent="0.3"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  <c r="BF8995"/>
      <c r="BG8995"/>
      <c r="BH8995"/>
      <c r="BI8995"/>
      <c r="BJ8995"/>
      <c r="BK8995"/>
      <c r="BL8995"/>
      <c r="BM8995"/>
      <c r="BN8995"/>
      <c r="BO8995"/>
      <c r="BP8995"/>
      <c r="BQ8995"/>
      <c r="BR8995"/>
      <c r="BS8995"/>
      <c r="BT8995"/>
      <c r="BU8995"/>
      <c r="BV8995"/>
      <c r="BW8995"/>
      <c r="BX8995"/>
      <c r="BY8995"/>
      <c r="BZ8995"/>
      <c r="CA8995"/>
      <c r="CB8995"/>
      <c r="CC8995"/>
      <c r="CD8995"/>
      <c r="CE8995"/>
      <c r="CF8995"/>
      <c r="CG8995"/>
      <c r="CH8995"/>
      <c r="CI8995"/>
      <c r="CJ8995"/>
    </row>
    <row r="8996" spans="39:88" x14ac:dyDescent="0.3"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  <c r="BF8996"/>
      <c r="BG8996"/>
      <c r="BH8996"/>
      <c r="BI8996"/>
      <c r="BJ8996"/>
      <c r="BK8996"/>
      <c r="BL8996"/>
      <c r="BM8996"/>
      <c r="BN8996"/>
      <c r="BO8996"/>
      <c r="BP8996"/>
      <c r="BQ8996"/>
      <c r="BR8996"/>
      <c r="BS8996"/>
      <c r="BT8996"/>
      <c r="BU8996"/>
      <c r="BV8996"/>
      <c r="BW8996"/>
      <c r="BX8996"/>
      <c r="BY8996"/>
      <c r="BZ8996"/>
      <c r="CA8996"/>
      <c r="CB8996"/>
      <c r="CC8996"/>
      <c r="CD8996"/>
      <c r="CE8996"/>
      <c r="CF8996"/>
      <c r="CG8996"/>
      <c r="CH8996"/>
      <c r="CI8996"/>
      <c r="CJ8996"/>
    </row>
    <row r="8997" spans="39:88" x14ac:dyDescent="0.3"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  <c r="BF8997"/>
      <c r="BG8997"/>
      <c r="BH8997"/>
      <c r="BI8997"/>
      <c r="BJ8997"/>
      <c r="BK8997"/>
      <c r="BL8997"/>
      <c r="BM8997"/>
      <c r="BN8997"/>
      <c r="BO8997"/>
      <c r="BP8997"/>
      <c r="BQ8997"/>
      <c r="BR8997"/>
      <c r="BS8997"/>
      <c r="BT8997"/>
      <c r="BU8997"/>
      <c r="BV8997"/>
      <c r="BW8997"/>
      <c r="BX8997"/>
      <c r="BY8997"/>
      <c r="BZ8997"/>
      <c r="CA8997"/>
      <c r="CB8997"/>
      <c r="CC8997"/>
      <c r="CD8997"/>
      <c r="CE8997"/>
      <c r="CF8997"/>
      <c r="CG8997"/>
      <c r="CH8997"/>
      <c r="CI8997"/>
      <c r="CJ8997"/>
    </row>
    <row r="8998" spans="39:88" x14ac:dyDescent="0.3"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  <c r="BF8998"/>
      <c r="BG8998"/>
      <c r="BH8998"/>
      <c r="BI8998"/>
      <c r="BJ8998"/>
      <c r="BK8998"/>
      <c r="BL8998"/>
      <c r="BM8998"/>
      <c r="BN8998"/>
      <c r="BO8998"/>
      <c r="BP8998"/>
      <c r="BQ8998"/>
      <c r="BR8998"/>
      <c r="BS8998"/>
      <c r="BT8998"/>
      <c r="BU8998"/>
      <c r="BV8998"/>
      <c r="BW8998"/>
      <c r="BX8998"/>
      <c r="BY8998"/>
      <c r="BZ8998"/>
      <c r="CA8998"/>
      <c r="CB8998"/>
      <c r="CC8998"/>
      <c r="CD8998"/>
      <c r="CE8998"/>
      <c r="CF8998"/>
      <c r="CG8998"/>
      <c r="CH8998"/>
      <c r="CI8998"/>
      <c r="CJ8998"/>
    </row>
    <row r="8999" spans="39:88" x14ac:dyDescent="0.3"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  <c r="BF8999"/>
      <c r="BG8999"/>
      <c r="BH8999"/>
      <c r="BI8999"/>
      <c r="BJ8999"/>
      <c r="BK8999"/>
      <c r="BL8999"/>
      <c r="BM8999"/>
      <c r="BN8999"/>
      <c r="BO8999"/>
      <c r="BP8999"/>
      <c r="BQ8999"/>
      <c r="BR8999"/>
      <c r="BS8999"/>
      <c r="BT8999"/>
      <c r="BU8999"/>
      <c r="BV8999"/>
      <c r="BW8999"/>
      <c r="BX8999"/>
      <c r="BY8999"/>
      <c r="BZ8999"/>
      <c r="CA8999"/>
      <c r="CB8999"/>
      <c r="CC8999"/>
      <c r="CD8999"/>
      <c r="CE8999"/>
      <c r="CF8999"/>
      <c r="CG8999"/>
      <c r="CH8999"/>
      <c r="CI8999"/>
      <c r="CJ8999"/>
    </row>
    <row r="9000" spans="39:88" x14ac:dyDescent="0.3"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  <c r="BF9000"/>
      <c r="BG9000"/>
      <c r="BH9000"/>
      <c r="BI9000"/>
      <c r="BJ9000"/>
      <c r="BK9000"/>
      <c r="BL9000"/>
      <c r="BM9000"/>
      <c r="BN9000"/>
      <c r="BO9000"/>
      <c r="BP9000"/>
      <c r="BQ9000"/>
      <c r="BR9000"/>
      <c r="BS9000"/>
      <c r="BT9000"/>
      <c r="BU9000"/>
      <c r="BV9000"/>
      <c r="BW9000"/>
      <c r="BX9000"/>
      <c r="BY9000"/>
      <c r="BZ9000"/>
      <c r="CA9000"/>
      <c r="CB9000"/>
      <c r="CC9000"/>
      <c r="CD9000"/>
      <c r="CE9000"/>
      <c r="CF9000"/>
      <c r="CG9000"/>
      <c r="CH9000"/>
      <c r="CI9000"/>
      <c r="CJ9000"/>
    </row>
    <row r="9001" spans="39:88" x14ac:dyDescent="0.3"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  <c r="BF9001"/>
      <c r="BG9001"/>
      <c r="BH9001"/>
      <c r="BI9001"/>
      <c r="BJ9001"/>
      <c r="BK9001"/>
      <c r="BL9001"/>
      <c r="BM9001"/>
      <c r="BN9001"/>
      <c r="BO9001"/>
      <c r="BP9001"/>
      <c r="BQ9001"/>
      <c r="BR9001"/>
      <c r="BS9001"/>
      <c r="BT9001"/>
      <c r="BU9001"/>
      <c r="BV9001"/>
      <c r="BW9001"/>
      <c r="BX9001"/>
      <c r="BY9001"/>
      <c r="BZ9001"/>
      <c r="CA9001"/>
      <c r="CB9001"/>
      <c r="CC9001"/>
      <c r="CD9001"/>
      <c r="CE9001"/>
      <c r="CF9001"/>
      <c r="CG9001"/>
      <c r="CH9001"/>
      <c r="CI9001"/>
      <c r="CJ9001"/>
    </row>
    <row r="9002" spans="39:88" x14ac:dyDescent="0.3"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  <c r="BF9002"/>
      <c r="BG9002"/>
      <c r="BH9002"/>
      <c r="BI9002"/>
      <c r="BJ9002"/>
      <c r="BK9002"/>
      <c r="BL9002"/>
      <c r="BM9002"/>
      <c r="BN9002"/>
      <c r="BO9002"/>
      <c r="BP9002"/>
      <c r="BQ9002"/>
      <c r="BR9002"/>
      <c r="BS9002"/>
      <c r="BT9002"/>
      <c r="BU9002"/>
      <c r="BV9002"/>
      <c r="BW9002"/>
      <c r="BX9002"/>
      <c r="BY9002"/>
      <c r="BZ9002"/>
      <c r="CA9002"/>
      <c r="CB9002"/>
      <c r="CC9002"/>
      <c r="CD9002"/>
      <c r="CE9002"/>
      <c r="CF9002"/>
      <c r="CG9002"/>
      <c r="CH9002"/>
      <c r="CI9002"/>
      <c r="CJ9002"/>
    </row>
    <row r="9003" spans="39:88" x14ac:dyDescent="0.3"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  <c r="BF9003"/>
      <c r="BG9003"/>
      <c r="BH9003"/>
      <c r="BI9003"/>
      <c r="BJ9003"/>
      <c r="BK9003"/>
      <c r="BL9003"/>
      <c r="BM9003"/>
      <c r="BN9003"/>
      <c r="BO9003"/>
      <c r="BP9003"/>
      <c r="BQ9003"/>
      <c r="BR9003"/>
      <c r="BS9003"/>
      <c r="BT9003"/>
      <c r="BU9003"/>
      <c r="BV9003"/>
      <c r="BW9003"/>
      <c r="BX9003"/>
      <c r="BY9003"/>
      <c r="BZ9003"/>
      <c r="CA9003"/>
      <c r="CB9003"/>
      <c r="CC9003"/>
      <c r="CD9003"/>
      <c r="CE9003"/>
      <c r="CF9003"/>
      <c r="CG9003"/>
      <c r="CH9003"/>
      <c r="CI9003"/>
      <c r="CJ9003"/>
    </row>
    <row r="9004" spans="39:88" x14ac:dyDescent="0.3"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  <c r="BF9004"/>
      <c r="BG9004"/>
      <c r="BH9004"/>
      <c r="BI9004"/>
      <c r="BJ9004"/>
      <c r="BK9004"/>
      <c r="BL9004"/>
      <c r="BM9004"/>
      <c r="BN9004"/>
      <c r="BO9004"/>
      <c r="BP9004"/>
      <c r="BQ9004"/>
      <c r="BR9004"/>
      <c r="BS9004"/>
      <c r="BT9004"/>
      <c r="BU9004"/>
      <c r="BV9004"/>
      <c r="BW9004"/>
      <c r="BX9004"/>
      <c r="BY9004"/>
      <c r="BZ9004"/>
      <c r="CA9004"/>
      <c r="CB9004"/>
      <c r="CC9004"/>
      <c r="CD9004"/>
      <c r="CE9004"/>
      <c r="CF9004"/>
      <c r="CG9004"/>
      <c r="CH9004"/>
      <c r="CI9004"/>
      <c r="CJ9004"/>
    </row>
    <row r="9005" spans="39:88" x14ac:dyDescent="0.3"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  <c r="BF9005"/>
      <c r="BG9005"/>
      <c r="BH9005"/>
      <c r="BI9005"/>
      <c r="BJ9005"/>
      <c r="BK9005"/>
      <c r="BL9005"/>
      <c r="BM9005"/>
      <c r="BN9005"/>
      <c r="BO9005"/>
      <c r="BP9005"/>
      <c r="BQ9005"/>
      <c r="BR9005"/>
      <c r="BS9005"/>
      <c r="BT9005"/>
      <c r="BU9005"/>
      <c r="BV9005"/>
      <c r="BW9005"/>
      <c r="BX9005"/>
      <c r="BY9005"/>
      <c r="BZ9005"/>
      <c r="CA9005"/>
      <c r="CB9005"/>
      <c r="CC9005"/>
      <c r="CD9005"/>
      <c r="CE9005"/>
      <c r="CF9005"/>
      <c r="CG9005"/>
      <c r="CH9005"/>
      <c r="CI9005"/>
      <c r="CJ9005"/>
    </row>
    <row r="9006" spans="39:88" x14ac:dyDescent="0.3"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  <c r="BF9006"/>
      <c r="BG9006"/>
      <c r="BH9006"/>
      <c r="BI9006"/>
      <c r="BJ9006"/>
      <c r="BK9006"/>
      <c r="BL9006"/>
      <c r="BM9006"/>
      <c r="BN9006"/>
      <c r="BO9006"/>
      <c r="BP9006"/>
      <c r="BQ9006"/>
      <c r="BR9006"/>
      <c r="BS9006"/>
      <c r="BT9006"/>
      <c r="BU9006"/>
      <c r="BV9006"/>
      <c r="BW9006"/>
      <c r="BX9006"/>
      <c r="BY9006"/>
      <c r="BZ9006"/>
      <c r="CA9006"/>
      <c r="CB9006"/>
      <c r="CC9006"/>
      <c r="CD9006"/>
      <c r="CE9006"/>
      <c r="CF9006"/>
      <c r="CG9006"/>
      <c r="CH9006"/>
      <c r="CI9006"/>
      <c r="CJ9006"/>
    </row>
    <row r="9007" spans="39:88" x14ac:dyDescent="0.3"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  <c r="BF9007"/>
      <c r="BG9007"/>
      <c r="BH9007"/>
      <c r="BI9007"/>
      <c r="BJ9007"/>
      <c r="BK9007"/>
      <c r="BL9007"/>
      <c r="BM9007"/>
      <c r="BN9007"/>
      <c r="BO9007"/>
      <c r="BP9007"/>
      <c r="BQ9007"/>
      <c r="BR9007"/>
      <c r="BS9007"/>
      <c r="BT9007"/>
      <c r="BU9007"/>
      <c r="BV9007"/>
      <c r="BW9007"/>
      <c r="BX9007"/>
      <c r="BY9007"/>
      <c r="BZ9007"/>
      <c r="CA9007"/>
      <c r="CB9007"/>
      <c r="CC9007"/>
      <c r="CD9007"/>
      <c r="CE9007"/>
      <c r="CF9007"/>
      <c r="CG9007"/>
      <c r="CH9007"/>
      <c r="CI9007"/>
      <c r="CJ9007"/>
    </row>
    <row r="9008" spans="39:88" x14ac:dyDescent="0.3"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  <c r="BF9008"/>
      <c r="BG9008"/>
      <c r="BH9008"/>
      <c r="BI9008"/>
      <c r="BJ9008"/>
      <c r="BK9008"/>
      <c r="BL9008"/>
      <c r="BM9008"/>
      <c r="BN9008"/>
      <c r="BO9008"/>
      <c r="BP9008"/>
      <c r="BQ9008"/>
      <c r="BR9008"/>
      <c r="BS9008"/>
      <c r="BT9008"/>
      <c r="BU9008"/>
      <c r="BV9008"/>
      <c r="BW9008"/>
      <c r="BX9008"/>
      <c r="BY9008"/>
      <c r="BZ9008"/>
      <c r="CA9008"/>
      <c r="CB9008"/>
      <c r="CC9008"/>
      <c r="CD9008"/>
      <c r="CE9008"/>
      <c r="CF9008"/>
      <c r="CG9008"/>
      <c r="CH9008"/>
      <c r="CI9008"/>
      <c r="CJ9008"/>
    </row>
    <row r="9009" spans="39:88" x14ac:dyDescent="0.3"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  <c r="BF9009"/>
      <c r="BG9009"/>
      <c r="BH9009"/>
      <c r="BI9009"/>
      <c r="BJ9009"/>
      <c r="BK9009"/>
      <c r="BL9009"/>
      <c r="BM9009"/>
      <c r="BN9009"/>
      <c r="BO9009"/>
      <c r="BP9009"/>
      <c r="BQ9009"/>
      <c r="BR9009"/>
      <c r="BS9009"/>
      <c r="BT9009"/>
      <c r="BU9009"/>
      <c r="BV9009"/>
      <c r="BW9009"/>
      <c r="BX9009"/>
      <c r="BY9009"/>
      <c r="BZ9009"/>
      <c r="CA9009"/>
      <c r="CB9009"/>
      <c r="CC9009"/>
      <c r="CD9009"/>
      <c r="CE9009"/>
      <c r="CF9009"/>
      <c r="CG9009"/>
      <c r="CH9009"/>
      <c r="CI9009"/>
      <c r="CJ9009"/>
    </row>
    <row r="9010" spans="39:88" x14ac:dyDescent="0.3"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  <c r="BF9010"/>
      <c r="BG9010"/>
      <c r="BH9010"/>
      <c r="BI9010"/>
      <c r="BJ9010"/>
      <c r="BK9010"/>
      <c r="BL9010"/>
      <c r="BM9010"/>
      <c r="BN9010"/>
      <c r="BO9010"/>
      <c r="BP9010"/>
      <c r="BQ9010"/>
      <c r="BR9010"/>
      <c r="BS9010"/>
      <c r="BT9010"/>
      <c r="BU9010"/>
      <c r="BV9010"/>
      <c r="BW9010"/>
      <c r="BX9010"/>
      <c r="BY9010"/>
      <c r="BZ9010"/>
      <c r="CA9010"/>
      <c r="CB9010"/>
      <c r="CC9010"/>
      <c r="CD9010"/>
      <c r="CE9010"/>
      <c r="CF9010"/>
      <c r="CG9010"/>
      <c r="CH9010"/>
      <c r="CI9010"/>
      <c r="CJ9010"/>
    </row>
    <row r="9011" spans="39:88" x14ac:dyDescent="0.3"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  <c r="BF9011"/>
      <c r="BG9011"/>
      <c r="BH9011"/>
      <c r="BI9011"/>
      <c r="BJ9011"/>
      <c r="BK9011"/>
      <c r="BL9011"/>
      <c r="BM9011"/>
      <c r="BN9011"/>
      <c r="BO9011"/>
      <c r="BP9011"/>
      <c r="BQ9011"/>
      <c r="BR9011"/>
      <c r="BS9011"/>
      <c r="BT9011"/>
      <c r="BU9011"/>
      <c r="BV9011"/>
      <c r="BW9011"/>
      <c r="BX9011"/>
      <c r="BY9011"/>
      <c r="BZ9011"/>
      <c r="CA9011"/>
      <c r="CB9011"/>
      <c r="CC9011"/>
      <c r="CD9011"/>
      <c r="CE9011"/>
      <c r="CF9011"/>
      <c r="CG9011"/>
      <c r="CH9011"/>
      <c r="CI9011"/>
      <c r="CJ9011"/>
    </row>
    <row r="9012" spans="39:88" x14ac:dyDescent="0.3"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  <c r="BF9012"/>
      <c r="BG9012"/>
      <c r="BH9012"/>
      <c r="BI9012"/>
      <c r="BJ9012"/>
      <c r="BK9012"/>
      <c r="BL9012"/>
      <c r="BM9012"/>
      <c r="BN9012"/>
      <c r="BO9012"/>
      <c r="BP9012"/>
      <c r="BQ9012"/>
      <c r="BR9012"/>
      <c r="BS9012"/>
      <c r="BT9012"/>
      <c r="BU9012"/>
      <c r="BV9012"/>
      <c r="BW9012"/>
      <c r="BX9012"/>
      <c r="BY9012"/>
      <c r="BZ9012"/>
      <c r="CA9012"/>
      <c r="CB9012"/>
      <c r="CC9012"/>
      <c r="CD9012"/>
      <c r="CE9012"/>
      <c r="CF9012"/>
      <c r="CG9012"/>
      <c r="CH9012"/>
      <c r="CI9012"/>
      <c r="CJ9012"/>
    </row>
    <row r="9013" spans="39:88" x14ac:dyDescent="0.3"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  <c r="BF9013"/>
      <c r="BG9013"/>
      <c r="BH9013"/>
      <c r="BI9013"/>
      <c r="BJ9013"/>
      <c r="BK9013"/>
      <c r="BL9013"/>
      <c r="BM9013"/>
      <c r="BN9013"/>
      <c r="BO9013"/>
      <c r="BP9013"/>
      <c r="BQ9013"/>
      <c r="BR9013"/>
      <c r="BS9013"/>
      <c r="BT9013"/>
      <c r="BU9013"/>
      <c r="BV9013"/>
      <c r="BW9013"/>
      <c r="BX9013"/>
      <c r="BY9013"/>
      <c r="BZ9013"/>
      <c r="CA9013"/>
      <c r="CB9013"/>
      <c r="CC9013"/>
      <c r="CD9013"/>
      <c r="CE9013"/>
      <c r="CF9013"/>
      <c r="CG9013"/>
      <c r="CH9013"/>
      <c r="CI9013"/>
      <c r="CJ9013"/>
    </row>
    <row r="9014" spans="39:88" x14ac:dyDescent="0.3"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  <c r="BF9014"/>
      <c r="BG9014"/>
      <c r="BH9014"/>
      <c r="BI9014"/>
      <c r="BJ9014"/>
      <c r="BK9014"/>
      <c r="BL9014"/>
      <c r="BM9014"/>
      <c r="BN9014"/>
      <c r="BO9014"/>
      <c r="BP9014"/>
      <c r="BQ9014"/>
      <c r="BR9014"/>
      <c r="BS9014"/>
      <c r="BT9014"/>
      <c r="BU9014"/>
      <c r="BV9014"/>
      <c r="BW9014"/>
      <c r="BX9014"/>
      <c r="BY9014"/>
      <c r="BZ9014"/>
      <c r="CA9014"/>
      <c r="CB9014"/>
      <c r="CC9014"/>
      <c r="CD9014"/>
      <c r="CE9014"/>
      <c r="CF9014"/>
      <c r="CG9014"/>
      <c r="CH9014"/>
      <c r="CI9014"/>
      <c r="CJ9014"/>
    </row>
    <row r="9015" spans="39:88" x14ac:dyDescent="0.3"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  <c r="BF9015"/>
      <c r="BG9015"/>
      <c r="BH9015"/>
      <c r="BI9015"/>
      <c r="BJ9015"/>
      <c r="BK9015"/>
      <c r="BL9015"/>
      <c r="BM9015"/>
      <c r="BN9015"/>
      <c r="BO9015"/>
      <c r="BP9015"/>
      <c r="BQ9015"/>
      <c r="BR9015"/>
      <c r="BS9015"/>
      <c r="BT9015"/>
      <c r="BU9015"/>
      <c r="BV9015"/>
      <c r="BW9015"/>
      <c r="BX9015"/>
      <c r="BY9015"/>
      <c r="BZ9015"/>
      <c r="CA9015"/>
      <c r="CB9015"/>
      <c r="CC9015"/>
      <c r="CD9015"/>
      <c r="CE9015"/>
      <c r="CF9015"/>
      <c r="CG9015"/>
      <c r="CH9015"/>
      <c r="CI9015"/>
      <c r="CJ9015"/>
    </row>
    <row r="9016" spans="39:88" x14ac:dyDescent="0.3"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  <c r="BF9016"/>
      <c r="BG9016"/>
      <c r="BH9016"/>
      <c r="BI9016"/>
      <c r="BJ9016"/>
      <c r="BK9016"/>
      <c r="BL9016"/>
      <c r="BM9016"/>
      <c r="BN9016"/>
      <c r="BO9016"/>
      <c r="BP9016"/>
      <c r="BQ9016"/>
      <c r="BR9016"/>
      <c r="BS9016"/>
      <c r="BT9016"/>
      <c r="BU9016"/>
      <c r="BV9016"/>
      <c r="BW9016"/>
      <c r="BX9016"/>
      <c r="BY9016"/>
      <c r="BZ9016"/>
      <c r="CA9016"/>
      <c r="CB9016"/>
      <c r="CC9016"/>
      <c r="CD9016"/>
      <c r="CE9016"/>
      <c r="CF9016"/>
      <c r="CG9016"/>
      <c r="CH9016"/>
      <c r="CI9016"/>
      <c r="CJ9016"/>
    </row>
    <row r="9017" spans="39:88" x14ac:dyDescent="0.3"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  <c r="BF9017"/>
      <c r="BG9017"/>
      <c r="BH9017"/>
      <c r="BI9017"/>
      <c r="BJ9017"/>
      <c r="BK9017"/>
      <c r="BL9017"/>
      <c r="BM9017"/>
      <c r="BN9017"/>
      <c r="BO9017"/>
      <c r="BP9017"/>
      <c r="BQ9017"/>
      <c r="BR9017"/>
      <c r="BS9017"/>
      <c r="BT9017"/>
      <c r="BU9017"/>
      <c r="BV9017"/>
      <c r="BW9017"/>
      <c r="BX9017"/>
      <c r="BY9017"/>
      <c r="BZ9017"/>
      <c r="CA9017"/>
      <c r="CB9017"/>
      <c r="CC9017"/>
      <c r="CD9017"/>
      <c r="CE9017"/>
      <c r="CF9017"/>
      <c r="CG9017"/>
      <c r="CH9017"/>
      <c r="CI9017"/>
      <c r="CJ9017"/>
    </row>
    <row r="9018" spans="39:88" x14ac:dyDescent="0.3"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  <c r="BF9018"/>
      <c r="BG9018"/>
      <c r="BH9018"/>
      <c r="BI9018"/>
      <c r="BJ9018"/>
      <c r="BK9018"/>
      <c r="BL9018"/>
      <c r="BM9018"/>
      <c r="BN9018"/>
      <c r="BO9018"/>
      <c r="BP9018"/>
      <c r="BQ9018"/>
      <c r="BR9018"/>
      <c r="BS9018"/>
      <c r="BT9018"/>
      <c r="BU9018"/>
      <c r="BV9018"/>
      <c r="BW9018"/>
      <c r="BX9018"/>
      <c r="BY9018"/>
      <c r="BZ9018"/>
      <c r="CA9018"/>
      <c r="CB9018"/>
      <c r="CC9018"/>
      <c r="CD9018"/>
      <c r="CE9018"/>
      <c r="CF9018"/>
      <c r="CG9018"/>
      <c r="CH9018"/>
      <c r="CI9018"/>
      <c r="CJ9018"/>
    </row>
    <row r="9019" spans="39:88" x14ac:dyDescent="0.3"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  <c r="BF9019"/>
      <c r="BG9019"/>
      <c r="BH9019"/>
      <c r="BI9019"/>
      <c r="BJ9019"/>
      <c r="BK9019"/>
      <c r="BL9019"/>
      <c r="BM9019"/>
      <c r="BN9019"/>
      <c r="BO9019"/>
      <c r="BP9019"/>
      <c r="BQ9019"/>
      <c r="BR9019"/>
      <c r="BS9019"/>
      <c r="BT9019"/>
      <c r="BU9019"/>
      <c r="BV9019"/>
      <c r="BW9019"/>
      <c r="BX9019"/>
      <c r="BY9019"/>
      <c r="BZ9019"/>
      <c r="CA9019"/>
      <c r="CB9019"/>
      <c r="CC9019"/>
      <c r="CD9019"/>
      <c r="CE9019"/>
      <c r="CF9019"/>
      <c r="CG9019"/>
      <c r="CH9019"/>
      <c r="CI9019"/>
      <c r="CJ9019"/>
    </row>
    <row r="9020" spans="39:88" x14ac:dyDescent="0.3"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  <c r="BF9020"/>
      <c r="BG9020"/>
      <c r="BH9020"/>
      <c r="BI9020"/>
      <c r="BJ9020"/>
      <c r="BK9020"/>
      <c r="BL9020"/>
      <c r="BM9020"/>
      <c r="BN9020"/>
      <c r="BO9020"/>
      <c r="BP9020"/>
      <c r="BQ9020"/>
      <c r="BR9020"/>
      <c r="BS9020"/>
      <c r="BT9020"/>
      <c r="BU9020"/>
      <c r="BV9020"/>
      <c r="BW9020"/>
      <c r="BX9020"/>
      <c r="BY9020"/>
      <c r="BZ9020"/>
      <c r="CA9020"/>
      <c r="CB9020"/>
      <c r="CC9020"/>
      <c r="CD9020"/>
      <c r="CE9020"/>
      <c r="CF9020"/>
      <c r="CG9020"/>
      <c r="CH9020"/>
      <c r="CI9020"/>
      <c r="CJ9020"/>
    </row>
    <row r="9021" spans="39:88" x14ac:dyDescent="0.3"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  <c r="BF9021"/>
      <c r="BG9021"/>
      <c r="BH9021"/>
      <c r="BI9021"/>
      <c r="BJ9021"/>
      <c r="BK9021"/>
      <c r="BL9021"/>
      <c r="BM9021"/>
      <c r="BN9021"/>
      <c r="BO9021"/>
      <c r="BP9021"/>
      <c r="BQ9021"/>
      <c r="BR9021"/>
      <c r="BS9021"/>
      <c r="BT9021"/>
      <c r="BU9021"/>
      <c r="BV9021"/>
      <c r="BW9021"/>
      <c r="BX9021"/>
      <c r="BY9021"/>
      <c r="BZ9021"/>
      <c r="CA9021"/>
      <c r="CB9021"/>
      <c r="CC9021"/>
      <c r="CD9021"/>
      <c r="CE9021"/>
      <c r="CF9021"/>
      <c r="CG9021"/>
      <c r="CH9021"/>
      <c r="CI9021"/>
      <c r="CJ9021"/>
    </row>
    <row r="9022" spans="39:88" x14ac:dyDescent="0.3"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  <c r="BF9022"/>
      <c r="BG9022"/>
      <c r="BH9022"/>
      <c r="BI9022"/>
      <c r="BJ9022"/>
      <c r="BK9022"/>
      <c r="BL9022"/>
      <c r="BM9022"/>
      <c r="BN9022"/>
      <c r="BO9022"/>
      <c r="BP9022"/>
      <c r="BQ9022"/>
      <c r="BR9022"/>
      <c r="BS9022"/>
      <c r="BT9022"/>
      <c r="BU9022"/>
      <c r="BV9022"/>
      <c r="BW9022"/>
      <c r="BX9022"/>
      <c r="BY9022"/>
      <c r="BZ9022"/>
      <c r="CA9022"/>
      <c r="CB9022"/>
      <c r="CC9022"/>
      <c r="CD9022"/>
      <c r="CE9022"/>
      <c r="CF9022"/>
      <c r="CG9022"/>
      <c r="CH9022"/>
      <c r="CI9022"/>
      <c r="CJ9022"/>
    </row>
    <row r="9023" spans="39:88" x14ac:dyDescent="0.3"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  <c r="BF9023"/>
      <c r="BG9023"/>
      <c r="BH9023"/>
      <c r="BI9023"/>
      <c r="BJ9023"/>
      <c r="BK9023"/>
      <c r="BL9023"/>
      <c r="BM9023"/>
      <c r="BN9023"/>
      <c r="BO9023"/>
      <c r="BP9023"/>
      <c r="BQ9023"/>
      <c r="BR9023"/>
      <c r="BS9023"/>
      <c r="BT9023"/>
      <c r="BU9023"/>
      <c r="BV9023"/>
      <c r="BW9023"/>
      <c r="BX9023"/>
      <c r="BY9023"/>
      <c r="BZ9023"/>
      <c r="CA9023"/>
      <c r="CB9023"/>
      <c r="CC9023"/>
      <c r="CD9023"/>
      <c r="CE9023"/>
      <c r="CF9023"/>
      <c r="CG9023"/>
      <c r="CH9023"/>
      <c r="CI9023"/>
      <c r="CJ9023"/>
    </row>
    <row r="9024" spans="39:88" x14ac:dyDescent="0.3"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  <c r="BF9024"/>
      <c r="BG9024"/>
      <c r="BH9024"/>
      <c r="BI9024"/>
      <c r="BJ9024"/>
      <c r="BK9024"/>
      <c r="BL9024"/>
      <c r="BM9024"/>
      <c r="BN9024"/>
      <c r="BO9024"/>
      <c r="BP9024"/>
      <c r="BQ9024"/>
      <c r="BR9024"/>
      <c r="BS9024"/>
      <c r="BT9024"/>
      <c r="BU9024"/>
      <c r="BV9024"/>
      <c r="BW9024"/>
      <c r="BX9024"/>
      <c r="BY9024"/>
      <c r="BZ9024"/>
      <c r="CA9024"/>
      <c r="CB9024"/>
      <c r="CC9024"/>
      <c r="CD9024"/>
      <c r="CE9024"/>
      <c r="CF9024"/>
      <c r="CG9024"/>
      <c r="CH9024"/>
      <c r="CI9024"/>
      <c r="CJ9024"/>
    </row>
    <row r="9025" spans="39:88" x14ac:dyDescent="0.3"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  <c r="BF9025"/>
      <c r="BG9025"/>
      <c r="BH9025"/>
      <c r="BI9025"/>
      <c r="BJ9025"/>
      <c r="BK9025"/>
      <c r="BL9025"/>
      <c r="BM9025"/>
      <c r="BN9025"/>
      <c r="BO9025"/>
      <c r="BP9025"/>
      <c r="BQ9025"/>
      <c r="BR9025"/>
      <c r="BS9025"/>
      <c r="BT9025"/>
      <c r="BU9025"/>
      <c r="BV9025"/>
      <c r="BW9025"/>
      <c r="BX9025"/>
      <c r="BY9025"/>
      <c r="BZ9025"/>
      <c r="CA9025"/>
      <c r="CB9025"/>
      <c r="CC9025"/>
      <c r="CD9025"/>
      <c r="CE9025"/>
      <c r="CF9025"/>
      <c r="CG9025"/>
      <c r="CH9025"/>
      <c r="CI9025"/>
      <c r="CJ9025"/>
    </row>
    <row r="9026" spans="39:88" x14ac:dyDescent="0.3"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  <c r="BF9026"/>
      <c r="BG9026"/>
      <c r="BH9026"/>
      <c r="BI9026"/>
      <c r="BJ9026"/>
      <c r="BK9026"/>
      <c r="BL9026"/>
      <c r="BM9026"/>
      <c r="BN9026"/>
      <c r="BO9026"/>
      <c r="BP9026"/>
      <c r="BQ9026"/>
      <c r="BR9026"/>
      <c r="BS9026"/>
      <c r="BT9026"/>
      <c r="BU9026"/>
      <c r="BV9026"/>
      <c r="BW9026"/>
      <c r="BX9026"/>
      <c r="BY9026"/>
      <c r="BZ9026"/>
      <c r="CA9026"/>
      <c r="CB9026"/>
      <c r="CC9026"/>
      <c r="CD9026"/>
      <c r="CE9026"/>
      <c r="CF9026"/>
      <c r="CG9026"/>
      <c r="CH9026"/>
      <c r="CI9026"/>
      <c r="CJ9026"/>
    </row>
    <row r="9027" spans="39:88" x14ac:dyDescent="0.3"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  <c r="BF9027"/>
      <c r="BG9027"/>
      <c r="BH9027"/>
      <c r="BI9027"/>
      <c r="BJ9027"/>
      <c r="BK9027"/>
      <c r="BL9027"/>
      <c r="BM9027"/>
      <c r="BN9027"/>
      <c r="BO9027"/>
      <c r="BP9027"/>
      <c r="BQ9027"/>
      <c r="BR9027"/>
      <c r="BS9027"/>
      <c r="BT9027"/>
      <c r="BU9027"/>
      <c r="BV9027"/>
      <c r="BW9027"/>
      <c r="BX9027"/>
      <c r="BY9027"/>
      <c r="BZ9027"/>
      <c r="CA9027"/>
      <c r="CB9027"/>
      <c r="CC9027"/>
      <c r="CD9027"/>
      <c r="CE9027"/>
      <c r="CF9027"/>
      <c r="CG9027"/>
      <c r="CH9027"/>
      <c r="CI9027"/>
      <c r="CJ9027"/>
    </row>
    <row r="9028" spans="39:88" x14ac:dyDescent="0.3"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  <c r="BF9028"/>
      <c r="BG9028"/>
      <c r="BH9028"/>
      <c r="BI9028"/>
      <c r="BJ9028"/>
      <c r="BK9028"/>
      <c r="BL9028"/>
      <c r="BM9028"/>
      <c r="BN9028"/>
      <c r="BO9028"/>
      <c r="BP9028"/>
      <c r="BQ9028"/>
      <c r="BR9028"/>
      <c r="BS9028"/>
      <c r="BT9028"/>
      <c r="BU9028"/>
      <c r="BV9028"/>
      <c r="BW9028"/>
      <c r="BX9028"/>
      <c r="BY9028"/>
      <c r="BZ9028"/>
      <c r="CA9028"/>
      <c r="CB9028"/>
      <c r="CC9028"/>
      <c r="CD9028"/>
      <c r="CE9028"/>
      <c r="CF9028"/>
      <c r="CG9028"/>
      <c r="CH9028"/>
      <c r="CI9028"/>
      <c r="CJ9028"/>
    </row>
    <row r="9029" spans="39:88" x14ac:dyDescent="0.3"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  <c r="BF9029"/>
      <c r="BG9029"/>
      <c r="BH9029"/>
      <c r="BI9029"/>
      <c r="BJ9029"/>
      <c r="BK9029"/>
      <c r="BL9029"/>
      <c r="BM9029"/>
      <c r="BN9029"/>
      <c r="BO9029"/>
      <c r="BP9029"/>
      <c r="BQ9029"/>
      <c r="BR9029"/>
      <c r="BS9029"/>
      <c r="BT9029"/>
      <c r="BU9029"/>
      <c r="BV9029"/>
      <c r="BW9029"/>
      <c r="BX9029"/>
      <c r="BY9029"/>
      <c r="BZ9029"/>
      <c r="CA9029"/>
      <c r="CB9029"/>
      <c r="CC9029"/>
      <c r="CD9029"/>
      <c r="CE9029"/>
      <c r="CF9029"/>
      <c r="CG9029"/>
      <c r="CH9029"/>
      <c r="CI9029"/>
      <c r="CJ9029"/>
    </row>
    <row r="9030" spans="39:88" x14ac:dyDescent="0.3"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  <c r="BF9030"/>
      <c r="BG9030"/>
      <c r="BH9030"/>
      <c r="BI9030"/>
      <c r="BJ9030"/>
      <c r="BK9030"/>
      <c r="BL9030"/>
      <c r="BM9030"/>
      <c r="BN9030"/>
      <c r="BO9030"/>
      <c r="BP9030"/>
      <c r="BQ9030"/>
      <c r="BR9030"/>
      <c r="BS9030"/>
      <c r="BT9030"/>
      <c r="BU9030"/>
      <c r="BV9030"/>
      <c r="BW9030"/>
      <c r="BX9030"/>
      <c r="BY9030"/>
      <c r="BZ9030"/>
      <c r="CA9030"/>
      <c r="CB9030"/>
      <c r="CC9030"/>
      <c r="CD9030"/>
      <c r="CE9030"/>
      <c r="CF9030"/>
      <c r="CG9030"/>
      <c r="CH9030"/>
      <c r="CI9030"/>
      <c r="CJ9030"/>
    </row>
    <row r="9031" spans="39:88" x14ac:dyDescent="0.3"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  <c r="BF9031"/>
      <c r="BG9031"/>
      <c r="BH9031"/>
      <c r="BI9031"/>
      <c r="BJ9031"/>
      <c r="BK9031"/>
      <c r="BL9031"/>
      <c r="BM9031"/>
      <c r="BN9031"/>
      <c r="BO9031"/>
      <c r="BP9031"/>
      <c r="BQ9031"/>
      <c r="BR9031"/>
      <c r="BS9031"/>
      <c r="BT9031"/>
      <c r="BU9031"/>
      <c r="BV9031"/>
      <c r="BW9031"/>
      <c r="BX9031"/>
      <c r="BY9031"/>
      <c r="BZ9031"/>
      <c r="CA9031"/>
      <c r="CB9031"/>
      <c r="CC9031"/>
      <c r="CD9031"/>
      <c r="CE9031"/>
      <c r="CF9031"/>
      <c r="CG9031"/>
      <c r="CH9031"/>
      <c r="CI9031"/>
      <c r="CJ9031"/>
    </row>
    <row r="9032" spans="39:88" x14ac:dyDescent="0.3"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  <c r="BF9032"/>
      <c r="BG9032"/>
      <c r="BH9032"/>
      <c r="BI9032"/>
      <c r="BJ9032"/>
      <c r="BK9032"/>
      <c r="BL9032"/>
      <c r="BM9032"/>
      <c r="BN9032"/>
      <c r="BO9032"/>
      <c r="BP9032"/>
      <c r="BQ9032"/>
      <c r="BR9032"/>
      <c r="BS9032"/>
      <c r="BT9032"/>
      <c r="BU9032"/>
      <c r="BV9032"/>
      <c r="BW9032"/>
      <c r="BX9032"/>
      <c r="BY9032"/>
      <c r="BZ9032"/>
      <c r="CA9032"/>
      <c r="CB9032"/>
      <c r="CC9032"/>
      <c r="CD9032"/>
      <c r="CE9032"/>
      <c r="CF9032"/>
      <c r="CG9032"/>
      <c r="CH9032"/>
      <c r="CI9032"/>
      <c r="CJ9032"/>
    </row>
    <row r="9033" spans="39:88" x14ac:dyDescent="0.3"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  <c r="BF9033"/>
      <c r="BG9033"/>
      <c r="BH9033"/>
      <c r="BI9033"/>
      <c r="BJ9033"/>
      <c r="BK9033"/>
      <c r="BL9033"/>
      <c r="BM9033"/>
      <c r="BN9033"/>
      <c r="BO9033"/>
      <c r="BP9033"/>
      <c r="BQ9033"/>
      <c r="BR9033"/>
      <c r="BS9033"/>
      <c r="BT9033"/>
      <c r="BU9033"/>
      <c r="BV9033"/>
      <c r="BW9033"/>
      <c r="BX9033"/>
      <c r="BY9033"/>
      <c r="BZ9033"/>
      <c r="CA9033"/>
      <c r="CB9033"/>
      <c r="CC9033"/>
      <c r="CD9033"/>
      <c r="CE9033"/>
      <c r="CF9033"/>
      <c r="CG9033"/>
      <c r="CH9033"/>
      <c r="CI9033"/>
      <c r="CJ9033"/>
    </row>
    <row r="9034" spans="39:88" x14ac:dyDescent="0.3"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  <c r="BF9034"/>
      <c r="BG9034"/>
      <c r="BH9034"/>
      <c r="BI9034"/>
      <c r="BJ9034"/>
      <c r="BK9034"/>
      <c r="BL9034"/>
      <c r="BM9034"/>
      <c r="BN9034"/>
      <c r="BO9034"/>
      <c r="BP9034"/>
      <c r="BQ9034"/>
      <c r="BR9034"/>
      <c r="BS9034"/>
      <c r="BT9034"/>
      <c r="BU9034"/>
      <c r="BV9034"/>
      <c r="BW9034"/>
      <c r="BX9034"/>
      <c r="BY9034"/>
      <c r="BZ9034"/>
      <c r="CA9034"/>
      <c r="CB9034"/>
      <c r="CC9034"/>
      <c r="CD9034"/>
      <c r="CE9034"/>
      <c r="CF9034"/>
      <c r="CG9034"/>
      <c r="CH9034"/>
      <c r="CI9034"/>
      <c r="CJ9034"/>
    </row>
    <row r="9035" spans="39:88" x14ac:dyDescent="0.3"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  <c r="BF9035"/>
      <c r="BG9035"/>
      <c r="BH9035"/>
      <c r="BI9035"/>
      <c r="BJ9035"/>
      <c r="BK9035"/>
      <c r="BL9035"/>
      <c r="BM9035"/>
      <c r="BN9035"/>
      <c r="BO9035"/>
      <c r="BP9035"/>
      <c r="BQ9035"/>
      <c r="BR9035"/>
      <c r="BS9035"/>
      <c r="BT9035"/>
      <c r="BU9035"/>
      <c r="BV9035"/>
      <c r="BW9035"/>
      <c r="BX9035"/>
      <c r="BY9035"/>
      <c r="BZ9035"/>
      <c r="CA9035"/>
      <c r="CB9035"/>
      <c r="CC9035"/>
      <c r="CD9035"/>
      <c r="CE9035"/>
      <c r="CF9035"/>
      <c r="CG9035"/>
      <c r="CH9035"/>
      <c r="CI9035"/>
      <c r="CJ9035"/>
    </row>
    <row r="9036" spans="39:88" x14ac:dyDescent="0.3"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  <c r="BF9036"/>
      <c r="BG9036"/>
      <c r="BH9036"/>
      <c r="BI9036"/>
      <c r="BJ9036"/>
      <c r="BK9036"/>
      <c r="BL9036"/>
      <c r="BM9036"/>
      <c r="BN9036"/>
      <c r="BO9036"/>
      <c r="BP9036"/>
      <c r="BQ9036"/>
      <c r="BR9036"/>
      <c r="BS9036"/>
      <c r="BT9036"/>
      <c r="BU9036"/>
      <c r="BV9036"/>
      <c r="BW9036"/>
      <c r="BX9036"/>
      <c r="BY9036"/>
      <c r="BZ9036"/>
      <c r="CA9036"/>
      <c r="CB9036"/>
      <c r="CC9036"/>
      <c r="CD9036"/>
      <c r="CE9036"/>
      <c r="CF9036"/>
      <c r="CG9036"/>
      <c r="CH9036"/>
      <c r="CI9036"/>
      <c r="CJ9036"/>
    </row>
    <row r="9037" spans="39:88" x14ac:dyDescent="0.3"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  <c r="BF9037"/>
      <c r="BG9037"/>
      <c r="BH9037"/>
      <c r="BI9037"/>
      <c r="BJ9037"/>
      <c r="BK9037"/>
      <c r="BL9037"/>
      <c r="BM9037"/>
      <c r="BN9037"/>
      <c r="BO9037"/>
      <c r="BP9037"/>
      <c r="BQ9037"/>
      <c r="BR9037"/>
      <c r="BS9037"/>
      <c r="BT9037"/>
      <c r="BU9037"/>
      <c r="BV9037"/>
      <c r="BW9037"/>
      <c r="BX9037"/>
      <c r="BY9037"/>
      <c r="BZ9037"/>
      <c r="CA9037"/>
      <c r="CB9037"/>
      <c r="CC9037"/>
      <c r="CD9037"/>
      <c r="CE9037"/>
      <c r="CF9037"/>
      <c r="CG9037"/>
      <c r="CH9037"/>
      <c r="CI9037"/>
      <c r="CJ9037"/>
    </row>
    <row r="9038" spans="39:88" x14ac:dyDescent="0.3"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  <c r="BF9038"/>
      <c r="BG9038"/>
      <c r="BH9038"/>
      <c r="BI9038"/>
      <c r="BJ9038"/>
      <c r="BK9038"/>
      <c r="BL9038"/>
      <c r="BM9038"/>
      <c r="BN9038"/>
      <c r="BO9038"/>
      <c r="BP9038"/>
      <c r="BQ9038"/>
      <c r="BR9038"/>
      <c r="BS9038"/>
      <c r="BT9038"/>
      <c r="BU9038"/>
      <c r="BV9038"/>
      <c r="BW9038"/>
      <c r="BX9038"/>
      <c r="BY9038"/>
      <c r="BZ9038"/>
      <c r="CA9038"/>
      <c r="CB9038"/>
      <c r="CC9038"/>
      <c r="CD9038"/>
      <c r="CE9038"/>
      <c r="CF9038"/>
      <c r="CG9038"/>
      <c r="CH9038"/>
      <c r="CI9038"/>
      <c r="CJ9038"/>
    </row>
    <row r="9039" spans="39:88" x14ac:dyDescent="0.3"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  <c r="BF9039"/>
      <c r="BG9039"/>
      <c r="BH9039"/>
      <c r="BI9039"/>
      <c r="BJ9039"/>
      <c r="BK9039"/>
      <c r="BL9039"/>
      <c r="BM9039"/>
      <c r="BN9039"/>
      <c r="BO9039"/>
      <c r="BP9039"/>
      <c r="BQ9039"/>
      <c r="BR9039"/>
      <c r="BS9039"/>
      <c r="BT9039"/>
      <c r="BU9039"/>
      <c r="BV9039"/>
      <c r="BW9039"/>
      <c r="BX9039"/>
      <c r="BY9039"/>
      <c r="BZ9039"/>
      <c r="CA9039"/>
      <c r="CB9039"/>
      <c r="CC9039"/>
      <c r="CD9039"/>
      <c r="CE9039"/>
      <c r="CF9039"/>
      <c r="CG9039"/>
      <c r="CH9039"/>
      <c r="CI9039"/>
      <c r="CJ9039"/>
    </row>
    <row r="9040" spans="39:88" x14ac:dyDescent="0.3"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  <c r="BF9040"/>
      <c r="BG9040"/>
      <c r="BH9040"/>
      <c r="BI9040"/>
      <c r="BJ9040"/>
      <c r="BK9040"/>
      <c r="BL9040"/>
      <c r="BM9040"/>
      <c r="BN9040"/>
      <c r="BO9040"/>
      <c r="BP9040"/>
      <c r="BQ9040"/>
      <c r="BR9040"/>
      <c r="BS9040"/>
      <c r="BT9040"/>
      <c r="BU9040"/>
      <c r="BV9040"/>
      <c r="BW9040"/>
      <c r="BX9040"/>
      <c r="BY9040"/>
      <c r="BZ9040"/>
      <c r="CA9040"/>
      <c r="CB9040"/>
      <c r="CC9040"/>
      <c r="CD9040"/>
      <c r="CE9040"/>
      <c r="CF9040"/>
      <c r="CG9040"/>
      <c r="CH9040"/>
      <c r="CI9040"/>
      <c r="CJ9040"/>
    </row>
    <row r="9041" spans="39:88" x14ac:dyDescent="0.3"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  <c r="BF9041"/>
      <c r="BG9041"/>
      <c r="BH9041"/>
      <c r="BI9041"/>
      <c r="BJ9041"/>
      <c r="BK9041"/>
      <c r="BL9041"/>
      <c r="BM9041"/>
      <c r="BN9041"/>
      <c r="BO9041"/>
      <c r="BP9041"/>
      <c r="BQ9041"/>
      <c r="BR9041"/>
      <c r="BS9041"/>
      <c r="BT9041"/>
      <c r="BU9041"/>
      <c r="BV9041"/>
      <c r="BW9041"/>
      <c r="BX9041"/>
      <c r="BY9041"/>
      <c r="BZ9041"/>
      <c r="CA9041"/>
      <c r="CB9041"/>
      <c r="CC9041"/>
      <c r="CD9041"/>
      <c r="CE9041"/>
      <c r="CF9041"/>
      <c r="CG9041"/>
      <c r="CH9041"/>
      <c r="CI9041"/>
      <c r="CJ9041"/>
    </row>
    <row r="9042" spans="39:88" x14ac:dyDescent="0.3"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  <c r="BF9042"/>
      <c r="BG9042"/>
      <c r="BH9042"/>
      <c r="BI9042"/>
      <c r="BJ9042"/>
      <c r="BK9042"/>
      <c r="BL9042"/>
      <c r="BM9042"/>
      <c r="BN9042"/>
      <c r="BO9042"/>
      <c r="BP9042"/>
      <c r="BQ9042"/>
      <c r="BR9042"/>
      <c r="BS9042"/>
      <c r="BT9042"/>
      <c r="BU9042"/>
      <c r="BV9042"/>
      <c r="BW9042"/>
      <c r="BX9042"/>
      <c r="BY9042"/>
      <c r="BZ9042"/>
      <c r="CA9042"/>
      <c r="CB9042"/>
      <c r="CC9042"/>
      <c r="CD9042"/>
      <c r="CE9042"/>
      <c r="CF9042"/>
      <c r="CG9042"/>
      <c r="CH9042"/>
      <c r="CI9042"/>
      <c r="CJ9042"/>
    </row>
    <row r="9043" spans="39:88" x14ac:dyDescent="0.3"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  <c r="BF9043"/>
      <c r="BG9043"/>
      <c r="BH9043"/>
      <c r="BI9043"/>
      <c r="BJ9043"/>
      <c r="BK9043"/>
      <c r="BL9043"/>
      <c r="BM9043"/>
      <c r="BN9043"/>
      <c r="BO9043"/>
      <c r="BP9043"/>
      <c r="BQ9043"/>
      <c r="BR9043"/>
      <c r="BS9043"/>
      <c r="BT9043"/>
      <c r="BU9043"/>
      <c r="BV9043"/>
      <c r="BW9043"/>
      <c r="BX9043"/>
      <c r="BY9043"/>
      <c r="BZ9043"/>
      <c r="CA9043"/>
      <c r="CB9043"/>
      <c r="CC9043"/>
      <c r="CD9043"/>
      <c r="CE9043"/>
      <c r="CF9043"/>
      <c r="CG9043"/>
      <c r="CH9043"/>
      <c r="CI9043"/>
      <c r="CJ9043"/>
    </row>
    <row r="9044" spans="39:88" x14ac:dyDescent="0.3"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  <c r="BF9044"/>
      <c r="BG9044"/>
      <c r="BH9044"/>
      <c r="BI9044"/>
      <c r="BJ9044"/>
      <c r="BK9044"/>
      <c r="BL9044"/>
      <c r="BM9044"/>
      <c r="BN9044"/>
      <c r="BO9044"/>
      <c r="BP9044"/>
      <c r="BQ9044"/>
      <c r="BR9044"/>
      <c r="BS9044"/>
      <c r="BT9044"/>
      <c r="BU9044"/>
      <c r="BV9044"/>
      <c r="BW9044"/>
      <c r="BX9044"/>
      <c r="BY9044"/>
      <c r="BZ9044"/>
      <c r="CA9044"/>
      <c r="CB9044"/>
      <c r="CC9044"/>
      <c r="CD9044"/>
      <c r="CE9044"/>
      <c r="CF9044"/>
      <c r="CG9044"/>
      <c r="CH9044"/>
      <c r="CI9044"/>
      <c r="CJ9044"/>
    </row>
    <row r="9045" spans="39:88" x14ac:dyDescent="0.3"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  <c r="BF9045"/>
      <c r="BG9045"/>
      <c r="BH9045"/>
      <c r="BI9045"/>
      <c r="BJ9045"/>
      <c r="BK9045"/>
      <c r="BL9045"/>
      <c r="BM9045"/>
      <c r="BN9045"/>
      <c r="BO9045"/>
      <c r="BP9045"/>
      <c r="BQ9045"/>
      <c r="BR9045"/>
      <c r="BS9045"/>
      <c r="BT9045"/>
      <c r="BU9045"/>
      <c r="BV9045"/>
      <c r="BW9045"/>
      <c r="BX9045"/>
      <c r="BY9045"/>
      <c r="BZ9045"/>
      <c r="CA9045"/>
      <c r="CB9045"/>
      <c r="CC9045"/>
      <c r="CD9045"/>
      <c r="CE9045"/>
      <c r="CF9045"/>
      <c r="CG9045"/>
      <c r="CH9045"/>
      <c r="CI9045"/>
      <c r="CJ9045"/>
    </row>
    <row r="9046" spans="39:88" x14ac:dyDescent="0.3"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  <c r="BF9046"/>
      <c r="BG9046"/>
      <c r="BH9046"/>
      <c r="BI9046"/>
      <c r="BJ9046"/>
      <c r="BK9046"/>
      <c r="BL9046"/>
      <c r="BM9046"/>
      <c r="BN9046"/>
      <c r="BO9046"/>
      <c r="BP9046"/>
      <c r="BQ9046"/>
      <c r="BR9046"/>
      <c r="BS9046"/>
      <c r="BT9046"/>
      <c r="BU9046"/>
      <c r="BV9046"/>
      <c r="BW9046"/>
      <c r="BX9046"/>
      <c r="BY9046"/>
      <c r="BZ9046"/>
      <c r="CA9046"/>
      <c r="CB9046"/>
      <c r="CC9046"/>
      <c r="CD9046"/>
      <c r="CE9046"/>
      <c r="CF9046"/>
      <c r="CG9046"/>
      <c r="CH9046"/>
      <c r="CI9046"/>
      <c r="CJ9046"/>
    </row>
    <row r="9047" spans="39:88" x14ac:dyDescent="0.3"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  <c r="BF9047"/>
      <c r="BG9047"/>
      <c r="BH9047"/>
      <c r="BI9047"/>
      <c r="BJ9047"/>
      <c r="BK9047"/>
      <c r="BL9047"/>
      <c r="BM9047"/>
      <c r="BN9047"/>
      <c r="BO9047"/>
      <c r="BP9047"/>
      <c r="BQ9047"/>
      <c r="BR9047"/>
      <c r="BS9047"/>
      <c r="BT9047"/>
      <c r="BU9047"/>
      <c r="BV9047"/>
      <c r="BW9047"/>
      <c r="BX9047"/>
      <c r="BY9047"/>
      <c r="BZ9047"/>
      <c r="CA9047"/>
      <c r="CB9047"/>
      <c r="CC9047"/>
      <c r="CD9047"/>
      <c r="CE9047"/>
      <c r="CF9047"/>
      <c r="CG9047"/>
      <c r="CH9047"/>
      <c r="CI9047"/>
      <c r="CJ9047"/>
    </row>
    <row r="9048" spans="39:88" x14ac:dyDescent="0.3"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  <c r="BF9048"/>
      <c r="BG9048"/>
      <c r="BH9048"/>
      <c r="BI9048"/>
      <c r="BJ9048"/>
      <c r="BK9048"/>
      <c r="BL9048"/>
      <c r="BM9048"/>
      <c r="BN9048"/>
      <c r="BO9048"/>
      <c r="BP9048"/>
      <c r="BQ9048"/>
      <c r="BR9048"/>
      <c r="BS9048"/>
      <c r="BT9048"/>
      <c r="BU9048"/>
      <c r="BV9048"/>
      <c r="BW9048"/>
      <c r="BX9048"/>
      <c r="BY9048"/>
      <c r="BZ9048"/>
      <c r="CA9048"/>
      <c r="CB9048"/>
      <c r="CC9048"/>
      <c r="CD9048"/>
      <c r="CE9048"/>
      <c r="CF9048"/>
      <c r="CG9048"/>
      <c r="CH9048"/>
      <c r="CI9048"/>
      <c r="CJ9048"/>
    </row>
    <row r="9049" spans="39:88" x14ac:dyDescent="0.3"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  <c r="BF9049"/>
      <c r="BG9049"/>
      <c r="BH9049"/>
      <c r="BI9049"/>
      <c r="BJ9049"/>
      <c r="BK9049"/>
      <c r="BL9049"/>
      <c r="BM9049"/>
      <c r="BN9049"/>
      <c r="BO9049"/>
      <c r="BP9049"/>
      <c r="BQ9049"/>
      <c r="BR9049"/>
      <c r="BS9049"/>
      <c r="BT9049"/>
      <c r="BU9049"/>
      <c r="BV9049"/>
      <c r="BW9049"/>
      <c r="BX9049"/>
      <c r="BY9049"/>
      <c r="BZ9049"/>
      <c r="CA9049"/>
      <c r="CB9049"/>
      <c r="CC9049"/>
      <c r="CD9049"/>
      <c r="CE9049"/>
      <c r="CF9049"/>
      <c r="CG9049"/>
      <c r="CH9049"/>
      <c r="CI9049"/>
      <c r="CJ9049"/>
    </row>
    <row r="9050" spans="39:88" x14ac:dyDescent="0.3"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  <c r="BF9050"/>
      <c r="BG9050"/>
      <c r="BH9050"/>
      <c r="BI9050"/>
      <c r="BJ9050"/>
      <c r="BK9050"/>
      <c r="BL9050"/>
      <c r="BM9050"/>
      <c r="BN9050"/>
      <c r="BO9050"/>
      <c r="BP9050"/>
      <c r="BQ9050"/>
      <c r="BR9050"/>
      <c r="BS9050"/>
      <c r="BT9050"/>
      <c r="BU9050"/>
      <c r="BV9050"/>
      <c r="BW9050"/>
      <c r="BX9050"/>
      <c r="BY9050"/>
      <c r="BZ9050"/>
      <c r="CA9050"/>
      <c r="CB9050"/>
      <c r="CC9050"/>
      <c r="CD9050"/>
      <c r="CE9050"/>
      <c r="CF9050"/>
      <c r="CG9050"/>
      <c r="CH9050"/>
      <c r="CI9050"/>
      <c r="CJ9050"/>
    </row>
    <row r="9051" spans="39:88" x14ac:dyDescent="0.3"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  <c r="BF9051"/>
      <c r="BG9051"/>
      <c r="BH9051"/>
      <c r="BI9051"/>
      <c r="BJ9051"/>
      <c r="BK9051"/>
      <c r="BL9051"/>
      <c r="BM9051"/>
      <c r="BN9051"/>
      <c r="BO9051"/>
      <c r="BP9051"/>
      <c r="BQ9051"/>
      <c r="BR9051"/>
      <c r="BS9051"/>
      <c r="BT9051"/>
      <c r="BU9051"/>
      <c r="BV9051"/>
      <c r="BW9051"/>
      <c r="BX9051"/>
      <c r="BY9051"/>
      <c r="BZ9051"/>
      <c r="CA9051"/>
      <c r="CB9051"/>
      <c r="CC9051"/>
      <c r="CD9051"/>
      <c r="CE9051"/>
      <c r="CF9051"/>
      <c r="CG9051"/>
      <c r="CH9051"/>
      <c r="CI9051"/>
      <c r="CJ9051"/>
    </row>
    <row r="9052" spans="39:88" x14ac:dyDescent="0.3"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  <c r="BF9052"/>
      <c r="BG9052"/>
      <c r="BH9052"/>
      <c r="BI9052"/>
      <c r="BJ9052"/>
      <c r="BK9052"/>
      <c r="BL9052"/>
      <c r="BM9052"/>
      <c r="BN9052"/>
      <c r="BO9052"/>
      <c r="BP9052"/>
      <c r="BQ9052"/>
      <c r="BR9052"/>
      <c r="BS9052"/>
      <c r="BT9052"/>
      <c r="BU9052"/>
      <c r="BV9052"/>
      <c r="BW9052"/>
      <c r="BX9052"/>
      <c r="BY9052"/>
      <c r="BZ9052"/>
      <c r="CA9052"/>
      <c r="CB9052"/>
      <c r="CC9052"/>
      <c r="CD9052"/>
      <c r="CE9052"/>
      <c r="CF9052"/>
      <c r="CG9052"/>
      <c r="CH9052"/>
      <c r="CI9052"/>
      <c r="CJ9052"/>
    </row>
    <row r="9053" spans="39:88" x14ac:dyDescent="0.3"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  <c r="BF9053"/>
      <c r="BG9053"/>
      <c r="BH9053"/>
      <c r="BI9053"/>
      <c r="BJ9053"/>
      <c r="BK9053"/>
      <c r="BL9053"/>
      <c r="BM9053"/>
      <c r="BN9053"/>
      <c r="BO9053"/>
      <c r="BP9053"/>
      <c r="BQ9053"/>
      <c r="BR9053"/>
      <c r="BS9053"/>
      <c r="BT9053"/>
      <c r="BU9053"/>
      <c r="BV9053"/>
      <c r="BW9053"/>
      <c r="BX9053"/>
      <c r="BY9053"/>
      <c r="BZ9053"/>
      <c r="CA9053"/>
      <c r="CB9053"/>
      <c r="CC9053"/>
      <c r="CD9053"/>
      <c r="CE9053"/>
      <c r="CF9053"/>
      <c r="CG9053"/>
      <c r="CH9053"/>
      <c r="CI9053"/>
      <c r="CJ9053"/>
    </row>
    <row r="9054" spans="39:88" x14ac:dyDescent="0.3"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  <c r="BF9054"/>
      <c r="BG9054"/>
      <c r="BH9054"/>
      <c r="BI9054"/>
      <c r="BJ9054"/>
      <c r="BK9054"/>
      <c r="BL9054"/>
      <c r="BM9054"/>
      <c r="BN9054"/>
      <c r="BO9054"/>
      <c r="BP9054"/>
      <c r="BQ9054"/>
      <c r="BR9054"/>
      <c r="BS9054"/>
      <c r="BT9054"/>
      <c r="BU9054"/>
      <c r="BV9054"/>
      <c r="BW9054"/>
      <c r="BX9054"/>
      <c r="BY9054"/>
      <c r="BZ9054"/>
      <c r="CA9054"/>
      <c r="CB9054"/>
      <c r="CC9054"/>
      <c r="CD9054"/>
      <c r="CE9054"/>
      <c r="CF9054"/>
      <c r="CG9054"/>
      <c r="CH9054"/>
      <c r="CI9054"/>
      <c r="CJ9054"/>
    </row>
    <row r="9055" spans="39:88" x14ac:dyDescent="0.3"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  <c r="BF9055"/>
      <c r="BG9055"/>
      <c r="BH9055"/>
      <c r="BI9055"/>
      <c r="BJ9055"/>
      <c r="BK9055"/>
      <c r="BL9055"/>
      <c r="BM9055"/>
      <c r="BN9055"/>
      <c r="BO9055"/>
      <c r="BP9055"/>
      <c r="BQ9055"/>
      <c r="BR9055"/>
      <c r="BS9055"/>
      <c r="BT9055"/>
      <c r="BU9055"/>
      <c r="BV9055"/>
      <c r="BW9055"/>
      <c r="BX9055"/>
      <c r="BY9055"/>
      <c r="BZ9055"/>
      <c r="CA9055"/>
      <c r="CB9055"/>
      <c r="CC9055"/>
      <c r="CD9055"/>
      <c r="CE9055"/>
      <c r="CF9055"/>
      <c r="CG9055"/>
      <c r="CH9055"/>
      <c r="CI9055"/>
      <c r="CJ9055"/>
    </row>
    <row r="9056" spans="39:88" x14ac:dyDescent="0.3"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  <c r="BF9056"/>
      <c r="BG9056"/>
      <c r="BH9056"/>
      <c r="BI9056"/>
      <c r="BJ9056"/>
      <c r="BK9056"/>
      <c r="BL9056"/>
      <c r="BM9056"/>
      <c r="BN9056"/>
      <c r="BO9056"/>
      <c r="BP9056"/>
      <c r="BQ9056"/>
      <c r="BR9056"/>
      <c r="BS9056"/>
      <c r="BT9056"/>
      <c r="BU9056"/>
      <c r="BV9056"/>
      <c r="BW9056"/>
      <c r="BX9056"/>
      <c r="BY9056"/>
      <c r="BZ9056"/>
      <c r="CA9056"/>
      <c r="CB9056"/>
      <c r="CC9056"/>
      <c r="CD9056"/>
      <c r="CE9056"/>
      <c r="CF9056"/>
      <c r="CG9056"/>
      <c r="CH9056"/>
      <c r="CI9056"/>
      <c r="CJ9056"/>
    </row>
    <row r="9057" spans="39:88" x14ac:dyDescent="0.3"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  <c r="BF9057"/>
      <c r="BG9057"/>
      <c r="BH9057"/>
      <c r="BI9057"/>
      <c r="BJ9057"/>
      <c r="BK9057"/>
      <c r="BL9057"/>
      <c r="BM9057"/>
      <c r="BN9057"/>
      <c r="BO9057"/>
      <c r="BP9057"/>
      <c r="BQ9057"/>
      <c r="BR9057"/>
      <c r="BS9057"/>
      <c r="BT9057"/>
      <c r="BU9057"/>
      <c r="BV9057"/>
      <c r="BW9057"/>
      <c r="BX9057"/>
      <c r="BY9057"/>
      <c r="BZ9057"/>
      <c r="CA9057"/>
      <c r="CB9057"/>
      <c r="CC9057"/>
      <c r="CD9057"/>
      <c r="CE9057"/>
      <c r="CF9057"/>
      <c r="CG9057"/>
      <c r="CH9057"/>
      <c r="CI9057"/>
      <c r="CJ9057"/>
    </row>
    <row r="9058" spans="39:88" x14ac:dyDescent="0.3"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  <c r="BF9058"/>
      <c r="BG9058"/>
      <c r="BH9058"/>
      <c r="BI9058"/>
      <c r="BJ9058"/>
      <c r="BK9058"/>
      <c r="BL9058"/>
      <c r="BM9058"/>
      <c r="BN9058"/>
      <c r="BO9058"/>
      <c r="BP9058"/>
      <c r="BQ9058"/>
      <c r="BR9058"/>
      <c r="BS9058"/>
      <c r="BT9058"/>
      <c r="BU9058"/>
      <c r="BV9058"/>
      <c r="BW9058"/>
      <c r="BX9058"/>
      <c r="BY9058"/>
      <c r="BZ9058"/>
      <c r="CA9058"/>
      <c r="CB9058"/>
      <c r="CC9058"/>
      <c r="CD9058"/>
      <c r="CE9058"/>
      <c r="CF9058"/>
      <c r="CG9058"/>
      <c r="CH9058"/>
      <c r="CI9058"/>
      <c r="CJ9058"/>
    </row>
    <row r="9059" spans="39:88" x14ac:dyDescent="0.3"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  <c r="BF9059"/>
      <c r="BG9059"/>
      <c r="BH9059"/>
      <c r="BI9059"/>
      <c r="BJ9059"/>
      <c r="BK9059"/>
      <c r="BL9059"/>
      <c r="BM9059"/>
      <c r="BN9059"/>
      <c r="BO9059"/>
      <c r="BP9059"/>
      <c r="BQ9059"/>
      <c r="BR9059"/>
      <c r="BS9059"/>
      <c r="BT9059"/>
      <c r="BU9059"/>
      <c r="BV9059"/>
      <c r="BW9059"/>
      <c r="BX9059"/>
      <c r="BY9059"/>
      <c r="BZ9059"/>
      <c r="CA9059"/>
      <c r="CB9059"/>
      <c r="CC9059"/>
      <c r="CD9059"/>
      <c r="CE9059"/>
      <c r="CF9059"/>
      <c r="CG9059"/>
      <c r="CH9059"/>
      <c r="CI9059"/>
      <c r="CJ9059"/>
    </row>
    <row r="9060" spans="39:88" x14ac:dyDescent="0.3"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  <c r="BF9060"/>
      <c r="BG9060"/>
      <c r="BH9060"/>
      <c r="BI9060"/>
      <c r="BJ9060"/>
      <c r="BK9060"/>
      <c r="BL9060"/>
      <c r="BM9060"/>
      <c r="BN9060"/>
      <c r="BO9060"/>
      <c r="BP9060"/>
      <c r="BQ9060"/>
      <c r="BR9060"/>
      <c r="BS9060"/>
      <c r="BT9060"/>
      <c r="BU9060"/>
      <c r="BV9060"/>
      <c r="BW9060"/>
      <c r="BX9060"/>
      <c r="BY9060"/>
      <c r="BZ9060"/>
      <c r="CA9060"/>
      <c r="CB9060"/>
      <c r="CC9060"/>
      <c r="CD9060"/>
      <c r="CE9060"/>
      <c r="CF9060"/>
      <c r="CG9060"/>
      <c r="CH9060"/>
      <c r="CI9060"/>
      <c r="CJ9060"/>
    </row>
    <row r="9061" spans="39:88" x14ac:dyDescent="0.3"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  <c r="BF9061"/>
      <c r="BG9061"/>
      <c r="BH9061"/>
      <c r="BI9061"/>
      <c r="BJ9061"/>
      <c r="BK9061"/>
      <c r="BL9061"/>
      <c r="BM9061"/>
      <c r="BN9061"/>
      <c r="BO9061"/>
      <c r="BP9061"/>
      <c r="BQ9061"/>
      <c r="BR9061"/>
      <c r="BS9061"/>
      <c r="BT9061"/>
      <c r="BU9061"/>
      <c r="BV9061"/>
      <c r="BW9061"/>
      <c r="BX9061"/>
      <c r="BY9061"/>
      <c r="BZ9061"/>
      <c r="CA9061"/>
      <c r="CB9061"/>
      <c r="CC9061"/>
      <c r="CD9061"/>
      <c r="CE9061"/>
      <c r="CF9061"/>
      <c r="CG9061"/>
      <c r="CH9061"/>
      <c r="CI9061"/>
      <c r="CJ9061"/>
    </row>
    <row r="9062" spans="39:88" x14ac:dyDescent="0.3"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  <c r="BF9062"/>
      <c r="BG9062"/>
      <c r="BH9062"/>
      <c r="BI9062"/>
      <c r="BJ9062"/>
      <c r="BK9062"/>
      <c r="BL9062"/>
      <c r="BM9062"/>
      <c r="BN9062"/>
      <c r="BO9062"/>
      <c r="BP9062"/>
      <c r="BQ9062"/>
      <c r="BR9062"/>
      <c r="BS9062"/>
      <c r="BT9062"/>
      <c r="BU9062"/>
      <c r="BV9062"/>
      <c r="BW9062"/>
      <c r="BX9062"/>
      <c r="BY9062"/>
      <c r="BZ9062"/>
      <c r="CA9062"/>
      <c r="CB9062"/>
      <c r="CC9062"/>
      <c r="CD9062"/>
      <c r="CE9062"/>
      <c r="CF9062"/>
      <c r="CG9062"/>
      <c r="CH9062"/>
      <c r="CI9062"/>
      <c r="CJ9062"/>
    </row>
    <row r="9063" spans="39:88" x14ac:dyDescent="0.3"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  <c r="BF9063"/>
      <c r="BG9063"/>
      <c r="BH9063"/>
      <c r="BI9063"/>
      <c r="BJ9063"/>
      <c r="BK9063"/>
      <c r="BL9063"/>
      <c r="BM9063"/>
      <c r="BN9063"/>
      <c r="BO9063"/>
      <c r="BP9063"/>
      <c r="BQ9063"/>
      <c r="BR9063"/>
      <c r="BS9063"/>
      <c r="BT9063"/>
      <c r="BU9063"/>
      <c r="BV9063"/>
      <c r="BW9063"/>
      <c r="BX9063"/>
      <c r="BY9063"/>
      <c r="BZ9063"/>
      <c r="CA9063"/>
      <c r="CB9063"/>
      <c r="CC9063"/>
      <c r="CD9063"/>
      <c r="CE9063"/>
      <c r="CF9063"/>
      <c r="CG9063"/>
      <c r="CH9063"/>
      <c r="CI9063"/>
      <c r="CJ9063"/>
    </row>
    <row r="9064" spans="39:88" x14ac:dyDescent="0.3"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  <c r="BF9064"/>
      <c r="BG9064"/>
      <c r="BH9064"/>
      <c r="BI9064"/>
      <c r="BJ9064"/>
      <c r="BK9064"/>
      <c r="BL9064"/>
      <c r="BM9064"/>
      <c r="BN9064"/>
      <c r="BO9064"/>
      <c r="BP9064"/>
      <c r="BQ9064"/>
      <c r="BR9064"/>
      <c r="BS9064"/>
      <c r="BT9064"/>
      <c r="BU9064"/>
      <c r="BV9064"/>
      <c r="BW9064"/>
      <c r="BX9064"/>
      <c r="BY9064"/>
      <c r="BZ9064"/>
      <c r="CA9064"/>
      <c r="CB9064"/>
      <c r="CC9064"/>
      <c r="CD9064"/>
      <c r="CE9064"/>
      <c r="CF9064"/>
      <c r="CG9064"/>
      <c r="CH9064"/>
      <c r="CI9064"/>
      <c r="CJ9064"/>
    </row>
    <row r="9065" spans="39:88" x14ac:dyDescent="0.3"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  <c r="BF9065"/>
      <c r="BG9065"/>
      <c r="BH9065"/>
      <c r="BI9065"/>
      <c r="BJ9065"/>
      <c r="BK9065"/>
      <c r="BL9065"/>
      <c r="BM9065"/>
      <c r="BN9065"/>
      <c r="BO9065"/>
      <c r="BP9065"/>
      <c r="BQ9065"/>
      <c r="BR9065"/>
      <c r="BS9065"/>
      <c r="BT9065"/>
      <c r="BU9065"/>
      <c r="BV9065"/>
      <c r="BW9065"/>
      <c r="BX9065"/>
      <c r="BY9065"/>
      <c r="BZ9065"/>
      <c r="CA9065"/>
      <c r="CB9065"/>
      <c r="CC9065"/>
      <c r="CD9065"/>
      <c r="CE9065"/>
      <c r="CF9065"/>
      <c r="CG9065"/>
      <c r="CH9065"/>
      <c r="CI9065"/>
      <c r="CJ9065"/>
    </row>
    <row r="9066" spans="39:88" x14ac:dyDescent="0.3"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  <c r="BF9066"/>
      <c r="BG9066"/>
      <c r="BH9066"/>
      <c r="BI9066"/>
      <c r="BJ9066"/>
      <c r="BK9066"/>
      <c r="BL9066"/>
      <c r="BM9066"/>
      <c r="BN9066"/>
      <c r="BO9066"/>
      <c r="BP9066"/>
      <c r="BQ9066"/>
      <c r="BR9066"/>
      <c r="BS9066"/>
      <c r="BT9066"/>
      <c r="BU9066"/>
      <c r="BV9066"/>
      <c r="BW9066"/>
      <c r="BX9066"/>
      <c r="BY9066"/>
      <c r="BZ9066"/>
      <c r="CA9066"/>
      <c r="CB9066"/>
      <c r="CC9066"/>
      <c r="CD9066"/>
      <c r="CE9066"/>
      <c r="CF9066"/>
      <c r="CG9066"/>
      <c r="CH9066"/>
      <c r="CI9066"/>
      <c r="CJ9066"/>
    </row>
    <row r="9067" spans="39:88" x14ac:dyDescent="0.3"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  <c r="BF9067"/>
      <c r="BG9067"/>
      <c r="BH9067"/>
      <c r="BI9067"/>
      <c r="BJ9067"/>
      <c r="BK9067"/>
      <c r="BL9067"/>
      <c r="BM9067"/>
      <c r="BN9067"/>
      <c r="BO9067"/>
      <c r="BP9067"/>
      <c r="BQ9067"/>
      <c r="BR9067"/>
      <c r="BS9067"/>
      <c r="BT9067"/>
      <c r="BU9067"/>
      <c r="BV9067"/>
      <c r="BW9067"/>
      <c r="BX9067"/>
      <c r="BY9067"/>
      <c r="BZ9067"/>
      <c r="CA9067"/>
      <c r="CB9067"/>
      <c r="CC9067"/>
      <c r="CD9067"/>
      <c r="CE9067"/>
      <c r="CF9067"/>
      <c r="CG9067"/>
      <c r="CH9067"/>
      <c r="CI9067"/>
      <c r="CJ9067"/>
    </row>
    <row r="9068" spans="39:88" x14ac:dyDescent="0.3"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  <c r="BF9068"/>
      <c r="BG9068"/>
      <c r="BH9068"/>
      <c r="BI9068"/>
      <c r="BJ9068"/>
      <c r="BK9068"/>
      <c r="BL9068"/>
      <c r="BM9068"/>
      <c r="BN9068"/>
      <c r="BO9068"/>
      <c r="BP9068"/>
      <c r="BQ9068"/>
      <c r="BR9068"/>
      <c r="BS9068"/>
      <c r="BT9068"/>
      <c r="BU9068"/>
      <c r="BV9068"/>
      <c r="BW9068"/>
      <c r="BX9068"/>
      <c r="BY9068"/>
      <c r="BZ9068"/>
      <c r="CA9068"/>
      <c r="CB9068"/>
      <c r="CC9068"/>
      <c r="CD9068"/>
      <c r="CE9068"/>
      <c r="CF9068"/>
      <c r="CG9068"/>
      <c r="CH9068"/>
      <c r="CI9068"/>
      <c r="CJ9068"/>
    </row>
    <row r="9069" spans="39:88" x14ac:dyDescent="0.3"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  <c r="BF9069"/>
      <c r="BG9069"/>
      <c r="BH9069"/>
      <c r="BI9069"/>
      <c r="BJ9069"/>
      <c r="BK9069"/>
      <c r="BL9069"/>
      <c r="BM9069"/>
      <c r="BN9069"/>
      <c r="BO9069"/>
      <c r="BP9069"/>
      <c r="BQ9069"/>
      <c r="BR9069"/>
      <c r="BS9069"/>
      <c r="BT9069"/>
      <c r="BU9069"/>
      <c r="BV9069"/>
      <c r="BW9069"/>
      <c r="BX9069"/>
      <c r="BY9069"/>
      <c r="BZ9069"/>
      <c r="CA9069"/>
      <c r="CB9069"/>
      <c r="CC9069"/>
      <c r="CD9069"/>
      <c r="CE9069"/>
      <c r="CF9069"/>
      <c r="CG9069"/>
      <c r="CH9069"/>
      <c r="CI9069"/>
      <c r="CJ9069"/>
    </row>
    <row r="9070" spans="39:88" x14ac:dyDescent="0.3"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  <c r="BF9070"/>
      <c r="BG9070"/>
      <c r="BH9070"/>
      <c r="BI9070"/>
      <c r="BJ9070"/>
      <c r="BK9070"/>
      <c r="BL9070"/>
      <c r="BM9070"/>
      <c r="BN9070"/>
      <c r="BO9070"/>
      <c r="BP9070"/>
      <c r="BQ9070"/>
      <c r="BR9070"/>
      <c r="BS9070"/>
      <c r="BT9070"/>
      <c r="BU9070"/>
      <c r="BV9070"/>
      <c r="BW9070"/>
      <c r="BX9070"/>
      <c r="BY9070"/>
      <c r="BZ9070"/>
      <c r="CA9070"/>
      <c r="CB9070"/>
      <c r="CC9070"/>
      <c r="CD9070"/>
      <c r="CE9070"/>
      <c r="CF9070"/>
      <c r="CG9070"/>
      <c r="CH9070"/>
      <c r="CI9070"/>
      <c r="CJ9070"/>
    </row>
    <row r="9071" spans="39:88" x14ac:dyDescent="0.3"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  <c r="BF9071"/>
      <c r="BG9071"/>
      <c r="BH9071"/>
      <c r="BI9071"/>
      <c r="BJ9071"/>
      <c r="BK9071"/>
      <c r="BL9071"/>
      <c r="BM9071"/>
      <c r="BN9071"/>
      <c r="BO9071"/>
      <c r="BP9071"/>
      <c r="BQ9071"/>
      <c r="BR9071"/>
      <c r="BS9071"/>
      <c r="BT9071"/>
      <c r="BU9071"/>
      <c r="BV9071"/>
      <c r="BW9071"/>
      <c r="BX9071"/>
      <c r="BY9071"/>
      <c r="BZ9071"/>
      <c r="CA9071"/>
      <c r="CB9071"/>
      <c r="CC9071"/>
      <c r="CD9071"/>
      <c r="CE9071"/>
      <c r="CF9071"/>
      <c r="CG9071"/>
      <c r="CH9071"/>
      <c r="CI9071"/>
      <c r="CJ9071"/>
    </row>
    <row r="9072" spans="39:88" x14ac:dyDescent="0.3"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  <c r="BF9072"/>
      <c r="BG9072"/>
      <c r="BH9072"/>
      <c r="BI9072"/>
      <c r="BJ9072"/>
      <c r="BK9072"/>
      <c r="BL9072"/>
      <c r="BM9072"/>
      <c r="BN9072"/>
      <c r="BO9072"/>
      <c r="BP9072"/>
      <c r="BQ9072"/>
      <c r="BR9072"/>
      <c r="BS9072"/>
      <c r="BT9072"/>
      <c r="BU9072"/>
      <c r="BV9072"/>
      <c r="BW9072"/>
      <c r="BX9072"/>
      <c r="BY9072"/>
      <c r="BZ9072"/>
      <c r="CA9072"/>
      <c r="CB9072"/>
      <c r="CC9072"/>
      <c r="CD9072"/>
      <c r="CE9072"/>
      <c r="CF9072"/>
      <c r="CG9072"/>
      <c r="CH9072"/>
      <c r="CI9072"/>
      <c r="CJ9072"/>
    </row>
    <row r="9073" spans="39:88" x14ac:dyDescent="0.3"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  <c r="BF9073"/>
      <c r="BG9073"/>
      <c r="BH9073"/>
      <c r="BI9073"/>
      <c r="BJ9073"/>
      <c r="BK9073"/>
      <c r="BL9073"/>
      <c r="BM9073"/>
      <c r="BN9073"/>
      <c r="BO9073"/>
      <c r="BP9073"/>
      <c r="BQ9073"/>
      <c r="BR9073"/>
      <c r="BS9073"/>
      <c r="BT9073"/>
      <c r="BU9073"/>
      <c r="BV9073"/>
      <c r="BW9073"/>
      <c r="BX9073"/>
      <c r="BY9073"/>
      <c r="BZ9073"/>
      <c r="CA9073"/>
      <c r="CB9073"/>
      <c r="CC9073"/>
      <c r="CD9073"/>
      <c r="CE9073"/>
      <c r="CF9073"/>
      <c r="CG9073"/>
      <c r="CH9073"/>
      <c r="CI9073"/>
      <c r="CJ9073"/>
    </row>
    <row r="9074" spans="39:88" x14ac:dyDescent="0.3"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  <c r="BF9074"/>
      <c r="BG9074"/>
      <c r="BH9074"/>
      <c r="BI9074"/>
      <c r="BJ9074"/>
      <c r="BK9074"/>
      <c r="BL9074"/>
      <c r="BM9074"/>
      <c r="BN9074"/>
      <c r="BO9074"/>
      <c r="BP9074"/>
      <c r="BQ9074"/>
      <c r="BR9074"/>
      <c r="BS9074"/>
      <c r="BT9074"/>
      <c r="BU9074"/>
      <c r="BV9074"/>
      <c r="BW9074"/>
      <c r="BX9074"/>
      <c r="BY9074"/>
      <c r="BZ9074"/>
      <c r="CA9074"/>
      <c r="CB9074"/>
      <c r="CC9074"/>
      <c r="CD9074"/>
      <c r="CE9074"/>
      <c r="CF9074"/>
      <c r="CG9074"/>
      <c r="CH9074"/>
      <c r="CI9074"/>
      <c r="CJ9074"/>
    </row>
    <row r="9075" spans="39:88" x14ac:dyDescent="0.3"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  <c r="BF9075"/>
      <c r="BG9075"/>
      <c r="BH9075"/>
      <c r="BI9075"/>
      <c r="BJ9075"/>
      <c r="BK9075"/>
      <c r="BL9075"/>
      <c r="BM9075"/>
      <c r="BN9075"/>
      <c r="BO9075"/>
      <c r="BP9075"/>
      <c r="BQ9075"/>
      <c r="BR9075"/>
      <c r="BS9075"/>
      <c r="BT9075"/>
      <c r="BU9075"/>
      <c r="BV9075"/>
      <c r="BW9075"/>
      <c r="BX9075"/>
      <c r="BY9075"/>
      <c r="BZ9075"/>
      <c r="CA9075"/>
      <c r="CB9075"/>
      <c r="CC9075"/>
      <c r="CD9075"/>
      <c r="CE9075"/>
      <c r="CF9075"/>
      <c r="CG9075"/>
      <c r="CH9075"/>
      <c r="CI9075"/>
      <c r="CJ9075"/>
    </row>
    <row r="9076" spans="39:88" x14ac:dyDescent="0.3"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  <c r="BF9076"/>
      <c r="BG9076"/>
      <c r="BH9076"/>
      <c r="BI9076"/>
      <c r="BJ9076"/>
      <c r="BK9076"/>
      <c r="BL9076"/>
      <c r="BM9076"/>
      <c r="BN9076"/>
      <c r="BO9076"/>
      <c r="BP9076"/>
      <c r="BQ9076"/>
      <c r="BR9076"/>
      <c r="BS9076"/>
      <c r="BT9076"/>
      <c r="BU9076"/>
      <c r="BV9076"/>
      <c r="BW9076"/>
      <c r="BX9076"/>
      <c r="BY9076"/>
      <c r="BZ9076"/>
      <c r="CA9076"/>
      <c r="CB9076"/>
      <c r="CC9076"/>
      <c r="CD9076"/>
      <c r="CE9076"/>
      <c r="CF9076"/>
      <c r="CG9076"/>
      <c r="CH9076"/>
      <c r="CI9076"/>
      <c r="CJ9076"/>
    </row>
    <row r="9077" spans="39:88" x14ac:dyDescent="0.3"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  <c r="BF9077"/>
      <c r="BG9077"/>
      <c r="BH9077"/>
      <c r="BI9077"/>
      <c r="BJ9077"/>
      <c r="BK9077"/>
      <c r="BL9077"/>
      <c r="BM9077"/>
      <c r="BN9077"/>
      <c r="BO9077"/>
      <c r="BP9077"/>
      <c r="BQ9077"/>
      <c r="BR9077"/>
      <c r="BS9077"/>
      <c r="BT9077"/>
      <c r="BU9077"/>
      <c r="BV9077"/>
      <c r="BW9077"/>
      <c r="BX9077"/>
      <c r="BY9077"/>
      <c r="BZ9077"/>
      <c r="CA9077"/>
      <c r="CB9077"/>
      <c r="CC9077"/>
      <c r="CD9077"/>
      <c r="CE9077"/>
      <c r="CF9077"/>
      <c r="CG9077"/>
      <c r="CH9077"/>
      <c r="CI9077"/>
      <c r="CJ9077"/>
    </row>
    <row r="9078" spans="39:88" x14ac:dyDescent="0.3"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  <c r="BF9078"/>
      <c r="BG9078"/>
      <c r="BH9078"/>
      <c r="BI9078"/>
      <c r="BJ9078"/>
      <c r="BK9078"/>
      <c r="BL9078"/>
      <c r="BM9078"/>
      <c r="BN9078"/>
      <c r="BO9078"/>
      <c r="BP9078"/>
      <c r="BQ9078"/>
      <c r="BR9078"/>
      <c r="BS9078"/>
      <c r="BT9078"/>
      <c r="BU9078"/>
      <c r="BV9078"/>
      <c r="BW9078"/>
      <c r="BX9078"/>
      <c r="BY9078"/>
      <c r="BZ9078"/>
      <c r="CA9078"/>
      <c r="CB9078"/>
      <c r="CC9078"/>
      <c r="CD9078"/>
      <c r="CE9078"/>
      <c r="CF9078"/>
      <c r="CG9078"/>
      <c r="CH9078"/>
      <c r="CI9078"/>
      <c r="CJ9078"/>
    </row>
    <row r="9079" spans="39:88" x14ac:dyDescent="0.3"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  <c r="BF9079"/>
      <c r="BG9079"/>
      <c r="BH9079"/>
      <c r="BI9079"/>
      <c r="BJ9079"/>
      <c r="BK9079"/>
      <c r="BL9079"/>
      <c r="BM9079"/>
      <c r="BN9079"/>
      <c r="BO9079"/>
      <c r="BP9079"/>
      <c r="BQ9079"/>
      <c r="BR9079"/>
      <c r="BS9079"/>
      <c r="BT9079"/>
      <c r="BU9079"/>
      <c r="BV9079"/>
      <c r="BW9079"/>
      <c r="BX9079"/>
      <c r="BY9079"/>
      <c r="BZ9079"/>
      <c r="CA9079"/>
      <c r="CB9079"/>
      <c r="CC9079"/>
      <c r="CD9079"/>
      <c r="CE9079"/>
      <c r="CF9079"/>
      <c r="CG9079"/>
      <c r="CH9079"/>
      <c r="CI9079"/>
      <c r="CJ9079"/>
    </row>
    <row r="9080" spans="39:88" x14ac:dyDescent="0.3"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  <c r="BF9080"/>
      <c r="BG9080"/>
      <c r="BH9080"/>
      <c r="BI9080"/>
      <c r="BJ9080"/>
      <c r="BK9080"/>
      <c r="BL9080"/>
      <c r="BM9080"/>
      <c r="BN9080"/>
      <c r="BO9080"/>
      <c r="BP9080"/>
      <c r="BQ9080"/>
      <c r="BR9080"/>
      <c r="BS9080"/>
      <c r="BT9080"/>
      <c r="BU9080"/>
      <c r="BV9080"/>
      <c r="BW9080"/>
      <c r="BX9080"/>
      <c r="BY9080"/>
      <c r="BZ9080"/>
      <c r="CA9080"/>
      <c r="CB9080"/>
      <c r="CC9080"/>
      <c r="CD9080"/>
      <c r="CE9080"/>
      <c r="CF9080"/>
      <c r="CG9080"/>
      <c r="CH9080"/>
      <c r="CI9080"/>
      <c r="CJ9080"/>
    </row>
    <row r="9081" spans="39:88" x14ac:dyDescent="0.3"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  <c r="BF9081"/>
      <c r="BG9081"/>
      <c r="BH9081"/>
      <c r="BI9081"/>
      <c r="BJ9081"/>
      <c r="BK9081"/>
      <c r="BL9081"/>
      <c r="BM9081"/>
      <c r="BN9081"/>
      <c r="BO9081"/>
      <c r="BP9081"/>
      <c r="BQ9081"/>
      <c r="BR9081"/>
      <c r="BS9081"/>
      <c r="BT9081"/>
      <c r="BU9081"/>
      <c r="BV9081"/>
      <c r="BW9081"/>
      <c r="BX9081"/>
      <c r="BY9081"/>
      <c r="BZ9081"/>
      <c r="CA9081"/>
      <c r="CB9081"/>
      <c r="CC9081"/>
      <c r="CD9081"/>
      <c r="CE9081"/>
      <c r="CF9081"/>
      <c r="CG9081"/>
      <c r="CH9081"/>
      <c r="CI9081"/>
      <c r="CJ9081"/>
    </row>
    <row r="9082" spans="39:88" x14ac:dyDescent="0.3"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  <c r="BF9082"/>
      <c r="BG9082"/>
      <c r="BH9082"/>
      <c r="BI9082"/>
      <c r="BJ9082"/>
      <c r="BK9082"/>
      <c r="BL9082"/>
      <c r="BM9082"/>
      <c r="BN9082"/>
      <c r="BO9082"/>
      <c r="BP9082"/>
      <c r="BQ9082"/>
      <c r="BR9082"/>
      <c r="BS9082"/>
      <c r="BT9082"/>
      <c r="BU9082"/>
      <c r="BV9082"/>
      <c r="BW9082"/>
      <c r="BX9082"/>
      <c r="BY9082"/>
      <c r="BZ9082"/>
      <c r="CA9082"/>
      <c r="CB9082"/>
      <c r="CC9082"/>
      <c r="CD9082"/>
      <c r="CE9082"/>
      <c r="CF9082"/>
      <c r="CG9082"/>
      <c r="CH9082"/>
      <c r="CI9082"/>
      <c r="CJ9082"/>
    </row>
    <row r="9083" spans="39:88" x14ac:dyDescent="0.3"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  <c r="BF9083"/>
      <c r="BG9083"/>
      <c r="BH9083"/>
      <c r="BI9083"/>
      <c r="BJ9083"/>
      <c r="BK9083"/>
      <c r="BL9083"/>
      <c r="BM9083"/>
      <c r="BN9083"/>
      <c r="BO9083"/>
      <c r="BP9083"/>
      <c r="BQ9083"/>
      <c r="BR9083"/>
      <c r="BS9083"/>
      <c r="BT9083"/>
      <c r="BU9083"/>
      <c r="BV9083"/>
      <c r="BW9083"/>
      <c r="BX9083"/>
      <c r="BY9083"/>
      <c r="BZ9083"/>
      <c r="CA9083"/>
      <c r="CB9083"/>
      <c r="CC9083"/>
      <c r="CD9083"/>
      <c r="CE9083"/>
      <c r="CF9083"/>
      <c r="CG9083"/>
      <c r="CH9083"/>
      <c r="CI9083"/>
      <c r="CJ9083"/>
    </row>
    <row r="9084" spans="39:88" x14ac:dyDescent="0.3"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  <c r="BF9084"/>
      <c r="BG9084"/>
      <c r="BH9084"/>
      <c r="BI9084"/>
      <c r="BJ9084"/>
      <c r="BK9084"/>
      <c r="BL9084"/>
      <c r="BM9084"/>
      <c r="BN9084"/>
      <c r="BO9084"/>
      <c r="BP9084"/>
      <c r="BQ9084"/>
      <c r="BR9084"/>
      <c r="BS9084"/>
      <c r="BT9084"/>
      <c r="BU9084"/>
      <c r="BV9084"/>
      <c r="BW9084"/>
      <c r="BX9084"/>
      <c r="BY9084"/>
      <c r="BZ9084"/>
      <c r="CA9084"/>
      <c r="CB9084"/>
      <c r="CC9084"/>
      <c r="CD9084"/>
      <c r="CE9084"/>
      <c r="CF9084"/>
      <c r="CG9084"/>
      <c r="CH9084"/>
      <c r="CI9084"/>
      <c r="CJ9084"/>
    </row>
    <row r="9085" spans="39:88" x14ac:dyDescent="0.3"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  <c r="BF9085"/>
      <c r="BG9085"/>
      <c r="BH9085"/>
      <c r="BI9085"/>
      <c r="BJ9085"/>
      <c r="BK9085"/>
      <c r="BL9085"/>
      <c r="BM9085"/>
      <c r="BN9085"/>
      <c r="BO9085"/>
      <c r="BP9085"/>
      <c r="BQ9085"/>
      <c r="BR9085"/>
      <c r="BS9085"/>
      <c r="BT9085"/>
      <c r="BU9085"/>
      <c r="BV9085"/>
      <c r="BW9085"/>
      <c r="BX9085"/>
      <c r="BY9085"/>
      <c r="BZ9085"/>
      <c r="CA9085"/>
      <c r="CB9085"/>
      <c r="CC9085"/>
      <c r="CD9085"/>
      <c r="CE9085"/>
      <c r="CF9085"/>
      <c r="CG9085"/>
      <c r="CH9085"/>
      <c r="CI9085"/>
      <c r="CJ9085"/>
    </row>
    <row r="9086" spans="39:88" x14ac:dyDescent="0.3"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  <c r="BF9086"/>
      <c r="BG9086"/>
      <c r="BH9086"/>
      <c r="BI9086"/>
      <c r="BJ9086"/>
      <c r="BK9086"/>
      <c r="BL9086"/>
      <c r="BM9086"/>
      <c r="BN9086"/>
      <c r="BO9086"/>
      <c r="BP9086"/>
      <c r="BQ9086"/>
      <c r="BR9086"/>
      <c r="BS9086"/>
      <c r="BT9086"/>
      <c r="BU9086"/>
      <c r="BV9086"/>
      <c r="BW9086"/>
      <c r="BX9086"/>
      <c r="BY9086"/>
      <c r="BZ9086"/>
      <c r="CA9086"/>
      <c r="CB9086"/>
      <c r="CC9086"/>
      <c r="CD9086"/>
      <c r="CE9086"/>
      <c r="CF9086"/>
      <c r="CG9086"/>
      <c r="CH9086"/>
      <c r="CI9086"/>
      <c r="CJ9086"/>
    </row>
    <row r="9087" spans="39:88" x14ac:dyDescent="0.3"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  <c r="BF9087"/>
      <c r="BG9087"/>
      <c r="BH9087"/>
      <c r="BI9087"/>
      <c r="BJ9087"/>
      <c r="BK9087"/>
      <c r="BL9087"/>
      <c r="BM9087"/>
      <c r="BN9087"/>
      <c r="BO9087"/>
      <c r="BP9087"/>
      <c r="BQ9087"/>
      <c r="BR9087"/>
      <c r="BS9087"/>
      <c r="BT9087"/>
      <c r="BU9087"/>
      <c r="BV9087"/>
      <c r="BW9087"/>
      <c r="BX9087"/>
      <c r="BY9087"/>
      <c r="BZ9087"/>
      <c r="CA9087"/>
      <c r="CB9087"/>
      <c r="CC9087"/>
      <c r="CD9087"/>
      <c r="CE9087"/>
      <c r="CF9087"/>
      <c r="CG9087"/>
      <c r="CH9087"/>
      <c r="CI9087"/>
      <c r="CJ9087"/>
    </row>
    <row r="9088" spans="39:88" x14ac:dyDescent="0.3"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  <c r="BF9088"/>
      <c r="BG9088"/>
      <c r="BH9088"/>
      <c r="BI9088"/>
      <c r="BJ9088"/>
      <c r="BK9088"/>
      <c r="BL9088"/>
      <c r="BM9088"/>
      <c r="BN9088"/>
      <c r="BO9088"/>
      <c r="BP9088"/>
      <c r="BQ9088"/>
      <c r="BR9088"/>
      <c r="BS9088"/>
      <c r="BT9088"/>
      <c r="BU9088"/>
      <c r="BV9088"/>
      <c r="BW9088"/>
      <c r="BX9088"/>
      <c r="BY9088"/>
      <c r="BZ9088"/>
      <c r="CA9088"/>
      <c r="CB9088"/>
      <c r="CC9088"/>
      <c r="CD9088"/>
      <c r="CE9088"/>
      <c r="CF9088"/>
      <c r="CG9088"/>
      <c r="CH9088"/>
      <c r="CI9088"/>
      <c r="CJ9088"/>
    </row>
    <row r="9089" spans="39:88" x14ac:dyDescent="0.3"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  <c r="BF9089"/>
      <c r="BG9089"/>
      <c r="BH9089"/>
      <c r="BI9089"/>
      <c r="BJ9089"/>
      <c r="BK9089"/>
      <c r="BL9089"/>
      <c r="BM9089"/>
      <c r="BN9089"/>
      <c r="BO9089"/>
      <c r="BP9089"/>
      <c r="BQ9089"/>
      <c r="BR9089"/>
      <c r="BS9089"/>
      <c r="BT9089"/>
      <c r="BU9089"/>
      <c r="BV9089"/>
      <c r="BW9089"/>
      <c r="BX9089"/>
      <c r="BY9089"/>
      <c r="BZ9089"/>
      <c r="CA9089"/>
      <c r="CB9089"/>
      <c r="CC9089"/>
      <c r="CD9089"/>
      <c r="CE9089"/>
      <c r="CF9089"/>
      <c r="CG9089"/>
      <c r="CH9089"/>
      <c r="CI9089"/>
      <c r="CJ9089"/>
    </row>
    <row r="9090" spans="39:88" x14ac:dyDescent="0.3"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  <c r="BF9090"/>
      <c r="BG9090"/>
      <c r="BH9090"/>
      <c r="BI9090"/>
      <c r="BJ9090"/>
      <c r="BK9090"/>
      <c r="BL9090"/>
      <c r="BM9090"/>
      <c r="BN9090"/>
      <c r="BO9090"/>
      <c r="BP9090"/>
      <c r="BQ9090"/>
      <c r="BR9090"/>
      <c r="BS9090"/>
      <c r="BT9090"/>
      <c r="BU9090"/>
      <c r="BV9090"/>
      <c r="BW9090"/>
      <c r="BX9090"/>
      <c r="BY9090"/>
      <c r="BZ9090"/>
      <c r="CA9090"/>
      <c r="CB9090"/>
      <c r="CC9090"/>
      <c r="CD9090"/>
      <c r="CE9090"/>
      <c r="CF9090"/>
      <c r="CG9090"/>
      <c r="CH9090"/>
      <c r="CI9090"/>
      <c r="CJ9090"/>
    </row>
    <row r="9091" spans="39:88" x14ac:dyDescent="0.3"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  <c r="BF9091"/>
      <c r="BG9091"/>
      <c r="BH9091"/>
      <c r="BI9091"/>
      <c r="BJ9091"/>
      <c r="BK9091"/>
      <c r="BL9091"/>
      <c r="BM9091"/>
      <c r="BN9091"/>
      <c r="BO9091"/>
      <c r="BP9091"/>
      <c r="BQ9091"/>
      <c r="BR9091"/>
      <c r="BS9091"/>
      <c r="BT9091"/>
      <c r="BU9091"/>
      <c r="BV9091"/>
      <c r="BW9091"/>
      <c r="BX9091"/>
      <c r="BY9091"/>
      <c r="BZ9091"/>
      <c r="CA9091"/>
      <c r="CB9091"/>
      <c r="CC9091"/>
      <c r="CD9091"/>
      <c r="CE9091"/>
      <c r="CF9091"/>
      <c r="CG9091"/>
      <c r="CH9091"/>
      <c r="CI9091"/>
      <c r="CJ9091"/>
    </row>
    <row r="9092" spans="39:88" x14ac:dyDescent="0.3"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  <c r="BF9092"/>
      <c r="BG9092"/>
      <c r="BH9092"/>
      <c r="BI9092"/>
      <c r="BJ9092"/>
      <c r="BK9092"/>
      <c r="BL9092"/>
      <c r="BM9092"/>
      <c r="BN9092"/>
      <c r="BO9092"/>
      <c r="BP9092"/>
      <c r="BQ9092"/>
      <c r="BR9092"/>
      <c r="BS9092"/>
      <c r="BT9092"/>
      <c r="BU9092"/>
      <c r="BV9092"/>
      <c r="BW9092"/>
      <c r="BX9092"/>
      <c r="BY9092"/>
      <c r="BZ9092"/>
      <c r="CA9092"/>
      <c r="CB9092"/>
      <c r="CC9092"/>
      <c r="CD9092"/>
      <c r="CE9092"/>
      <c r="CF9092"/>
      <c r="CG9092"/>
      <c r="CH9092"/>
      <c r="CI9092"/>
      <c r="CJ9092"/>
    </row>
    <row r="9093" spans="39:88" x14ac:dyDescent="0.3"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  <c r="BF9093"/>
      <c r="BG9093"/>
      <c r="BH9093"/>
      <c r="BI9093"/>
      <c r="BJ9093"/>
      <c r="BK9093"/>
      <c r="BL9093"/>
      <c r="BM9093"/>
      <c r="BN9093"/>
      <c r="BO9093"/>
      <c r="BP9093"/>
      <c r="BQ9093"/>
      <c r="BR9093"/>
      <c r="BS9093"/>
      <c r="BT9093"/>
      <c r="BU9093"/>
      <c r="BV9093"/>
      <c r="BW9093"/>
      <c r="BX9093"/>
      <c r="BY9093"/>
      <c r="BZ9093"/>
      <c r="CA9093"/>
      <c r="CB9093"/>
      <c r="CC9093"/>
      <c r="CD9093"/>
      <c r="CE9093"/>
      <c r="CF9093"/>
      <c r="CG9093"/>
      <c r="CH9093"/>
      <c r="CI9093"/>
      <c r="CJ9093"/>
    </row>
    <row r="9094" spans="39:88" x14ac:dyDescent="0.3"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  <c r="BF9094"/>
      <c r="BG9094"/>
      <c r="BH9094"/>
      <c r="BI9094"/>
      <c r="BJ9094"/>
      <c r="BK9094"/>
      <c r="BL9094"/>
      <c r="BM9094"/>
      <c r="BN9094"/>
      <c r="BO9094"/>
      <c r="BP9094"/>
      <c r="BQ9094"/>
      <c r="BR9094"/>
      <c r="BS9094"/>
      <c r="BT9094"/>
      <c r="BU9094"/>
      <c r="BV9094"/>
      <c r="BW9094"/>
      <c r="BX9094"/>
      <c r="BY9094"/>
      <c r="BZ9094"/>
      <c r="CA9094"/>
      <c r="CB9094"/>
      <c r="CC9094"/>
      <c r="CD9094"/>
      <c r="CE9094"/>
      <c r="CF9094"/>
      <c r="CG9094"/>
      <c r="CH9094"/>
      <c r="CI9094"/>
      <c r="CJ9094"/>
    </row>
    <row r="9095" spans="39:88" x14ac:dyDescent="0.3"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  <c r="BF9095"/>
      <c r="BG9095"/>
      <c r="BH9095"/>
      <c r="BI9095"/>
      <c r="BJ9095"/>
      <c r="BK9095"/>
      <c r="BL9095"/>
      <c r="BM9095"/>
      <c r="BN9095"/>
      <c r="BO9095"/>
      <c r="BP9095"/>
      <c r="BQ9095"/>
      <c r="BR9095"/>
      <c r="BS9095"/>
      <c r="BT9095"/>
      <c r="BU9095"/>
      <c r="BV9095"/>
      <c r="BW9095"/>
      <c r="BX9095"/>
      <c r="BY9095"/>
      <c r="BZ9095"/>
      <c r="CA9095"/>
      <c r="CB9095"/>
      <c r="CC9095"/>
      <c r="CD9095"/>
      <c r="CE9095"/>
      <c r="CF9095"/>
      <c r="CG9095"/>
      <c r="CH9095"/>
      <c r="CI9095"/>
      <c r="CJ9095"/>
    </row>
    <row r="9096" spans="39:88" x14ac:dyDescent="0.3"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  <c r="BF9096"/>
      <c r="BG9096"/>
      <c r="BH9096"/>
      <c r="BI9096"/>
      <c r="BJ9096"/>
      <c r="BK9096"/>
      <c r="BL9096"/>
      <c r="BM9096"/>
      <c r="BN9096"/>
      <c r="BO9096"/>
      <c r="BP9096"/>
      <c r="BQ9096"/>
      <c r="BR9096"/>
      <c r="BS9096"/>
      <c r="BT9096"/>
      <c r="BU9096"/>
      <c r="BV9096"/>
      <c r="BW9096"/>
      <c r="BX9096"/>
      <c r="BY9096"/>
      <c r="BZ9096"/>
      <c r="CA9096"/>
      <c r="CB9096"/>
      <c r="CC9096"/>
      <c r="CD9096"/>
      <c r="CE9096"/>
      <c r="CF9096"/>
      <c r="CG9096"/>
      <c r="CH9096"/>
      <c r="CI9096"/>
      <c r="CJ9096"/>
    </row>
    <row r="9097" spans="39:88" x14ac:dyDescent="0.3"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  <c r="BF9097"/>
      <c r="BG9097"/>
      <c r="BH9097"/>
      <c r="BI9097"/>
      <c r="BJ9097"/>
      <c r="BK9097"/>
      <c r="BL9097"/>
      <c r="BM9097"/>
      <c r="BN9097"/>
      <c r="BO9097"/>
      <c r="BP9097"/>
      <c r="BQ9097"/>
      <c r="BR9097"/>
      <c r="BS9097"/>
      <c r="BT9097"/>
      <c r="BU9097"/>
      <c r="BV9097"/>
      <c r="BW9097"/>
      <c r="BX9097"/>
      <c r="BY9097"/>
      <c r="BZ9097"/>
      <c r="CA9097"/>
      <c r="CB9097"/>
      <c r="CC9097"/>
      <c r="CD9097"/>
      <c r="CE9097"/>
      <c r="CF9097"/>
      <c r="CG9097"/>
      <c r="CH9097"/>
      <c r="CI9097"/>
      <c r="CJ9097"/>
    </row>
    <row r="9098" spans="39:88" x14ac:dyDescent="0.3"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  <c r="BF9098"/>
      <c r="BG9098"/>
      <c r="BH9098"/>
      <c r="BI9098"/>
      <c r="BJ9098"/>
      <c r="BK9098"/>
      <c r="BL9098"/>
      <c r="BM9098"/>
      <c r="BN9098"/>
      <c r="BO9098"/>
      <c r="BP9098"/>
      <c r="BQ9098"/>
      <c r="BR9098"/>
      <c r="BS9098"/>
      <c r="BT9098"/>
      <c r="BU9098"/>
      <c r="BV9098"/>
      <c r="BW9098"/>
      <c r="BX9098"/>
      <c r="BY9098"/>
      <c r="BZ9098"/>
      <c r="CA9098"/>
      <c r="CB9098"/>
      <c r="CC9098"/>
      <c r="CD9098"/>
      <c r="CE9098"/>
      <c r="CF9098"/>
      <c r="CG9098"/>
      <c r="CH9098"/>
      <c r="CI9098"/>
      <c r="CJ9098"/>
    </row>
    <row r="9099" spans="39:88" x14ac:dyDescent="0.3"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  <c r="BF9099"/>
      <c r="BG9099"/>
      <c r="BH9099"/>
      <c r="BI9099"/>
      <c r="BJ9099"/>
      <c r="BK9099"/>
      <c r="BL9099"/>
      <c r="BM9099"/>
      <c r="BN9099"/>
      <c r="BO9099"/>
      <c r="BP9099"/>
      <c r="BQ9099"/>
      <c r="BR9099"/>
      <c r="BS9099"/>
      <c r="BT9099"/>
      <c r="BU9099"/>
      <c r="BV9099"/>
      <c r="BW9099"/>
      <c r="BX9099"/>
      <c r="BY9099"/>
      <c r="BZ9099"/>
      <c r="CA9099"/>
      <c r="CB9099"/>
      <c r="CC9099"/>
      <c r="CD9099"/>
      <c r="CE9099"/>
      <c r="CF9099"/>
      <c r="CG9099"/>
      <c r="CH9099"/>
      <c r="CI9099"/>
      <c r="CJ9099"/>
    </row>
    <row r="9100" spans="39:88" x14ac:dyDescent="0.3"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  <c r="BF9100"/>
      <c r="BG9100"/>
      <c r="BH9100"/>
      <c r="BI9100"/>
      <c r="BJ9100"/>
      <c r="BK9100"/>
      <c r="BL9100"/>
      <c r="BM9100"/>
      <c r="BN9100"/>
      <c r="BO9100"/>
      <c r="BP9100"/>
      <c r="BQ9100"/>
      <c r="BR9100"/>
      <c r="BS9100"/>
      <c r="BT9100"/>
      <c r="BU9100"/>
      <c r="BV9100"/>
      <c r="BW9100"/>
      <c r="BX9100"/>
      <c r="BY9100"/>
      <c r="BZ9100"/>
      <c r="CA9100"/>
      <c r="CB9100"/>
      <c r="CC9100"/>
      <c r="CD9100"/>
      <c r="CE9100"/>
      <c r="CF9100"/>
      <c r="CG9100"/>
      <c r="CH9100"/>
      <c r="CI9100"/>
      <c r="CJ9100"/>
    </row>
    <row r="9101" spans="39:88" x14ac:dyDescent="0.3"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  <c r="BF9101"/>
      <c r="BG9101"/>
      <c r="BH9101"/>
      <c r="BI9101"/>
      <c r="BJ9101"/>
      <c r="BK9101"/>
      <c r="BL9101"/>
      <c r="BM9101"/>
      <c r="BN9101"/>
      <c r="BO9101"/>
      <c r="BP9101"/>
      <c r="BQ9101"/>
      <c r="BR9101"/>
      <c r="BS9101"/>
      <c r="BT9101"/>
      <c r="BU9101"/>
      <c r="BV9101"/>
      <c r="BW9101"/>
      <c r="BX9101"/>
      <c r="BY9101"/>
      <c r="BZ9101"/>
      <c r="CA9101"/>
      <c r="CB9101"/>
      <c r="CC9101"/>
      <c r="CD9101"/>
      <c r="CE9101"/>
      <c r="CF9101"/>
      <c r="CG9101"/>
      <c r="CH9101"/>
      <c r="CI9101"/>
      <c r="CJ9101"/>
    </row>
    <row r="9102" spans="39:88" x14ac:dyDescent="0.3"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  <c r="BF9102"/>
      <c r="BG9102"/>
      <c r="BH9102"/>
      <c r="BI9102"/>
      <c r="BJ9102"/>
      <c r="BK9102"/>
      <c r="BL9102"/>
      <c r="BM9102"/>
      <c r="BN9102"/>
      <c r="BO9102"/>
      <c r="BP9102"/>
      <c r="BQ9102"/>
      <c r="BR9102"/>
      <c r="BS9102"/>
      <c r="BT9102"/>
      <c r="BU9102"/>
      <c r="BV9102"/>
      <c r="BW9102"/>
      <c r="BX9102"/>
      <c r="BY9102"/>
      <c r="BZ9102"/>
      <c r="CA9102"/>
      <c r="CB9102"/>
      <c r="CC9102"/>
      <c r="CD9102"/>
      <c r="CE9102"/>
      <c r="CF9102"/>
      <c r="CG9102"/>
      <c r="CH9102"/>
      <c r="CI9102"/>
      <c r="CJ9102"/>
    </row>
    <row r="9103" spans="39:88" x14ac:dyDescent="0.3"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  <c r="BF9103"/>
      <c r="BG9103"/>
      <c r="BH9103"/>
      <c r="BI9103"/>
      <c r="BJ9103"/>
      <c r="BK9103"/>
      <c r="BL9103"/>
      <c r="BM9103"/>
      <c r="BN9103"/>
      <c r="BO9103"/>
      <c r="BP9103"/>
      <c r="BQ9103"/>
      <c r="BR9103"/>
      <c r="BS9103"/>
      <c r="BT9103"/>
      <c r="BU9103"/>
      <c r="BV9103"/>
      <c r="BW9103"/>
      <c r="BX9103"/>
      <c r="BY9103"/>
      <c r="BZ9103"/>
      <c r="CA9103"/>
      <c r="CB9103"/>
      <c r="CC9103"/>
      <c r="CD9103"/>
      <c r="CE9103"/>
      <c r="CF9103"/>
      <c r="CG9103"/>
      <c r="CH9103"/>
      <c r="CI9103"/>
      <c r="CJ9103"/>
    </row>
    <row r="9104" spans="39:88" x14ac:dyDescent="0.3"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  <c r="BF9104"/>
      <c r="BG9104"/>
      <c r="BH9104"/>
      <c r="BI9104"/>
      <c r="BJ9104"/>
      <c r="BK9104"/>
      <c r="BL9104"/>
      <c r="BM9104"/>
      <c r="BN9104"/>
      <c r="BO9104"/>
      <c r="BP9104"/>
      <c r="BQ9104"/>
      <c r="BR9104"/>
      <c r="BS9104"/>
      <c r="BT9104"/>
      <c r="BU9104"/>
      <c r="BV9104"/>
      <c r="BW9104"/>
      <c r="BX9104"/>
      <c r="BY9104"/>
      <c r="BZ9104"/>
      <c r="CA9104"/>
      <c r="CB9104"/>
      <c r="CC9104"/>
      <c r="CD9104"/>
      <c r="CE9104"/>
      <c r="CF9104"/>
      <c r="CG9104"/>
      <c r="CH9104"/>
      <c r="CI9104"/>
      <c r="CJ9104"/>
    </row>
    <row r="9105" spans="39:88" x14ac:dyDescent="0.3"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  <c r="BF9105"/>
      <c r="BG9105"/>
      <c r="BH9105"/>
      <c r="BI9105"/>
      <c r="BJ9105"/>
      <c r="BK9105"/>
      <c r="BL9105"/>
      <c r="BM9105"/>
      <c r="BN9105"/>
      <c r="BO9105"/>
      <c r="BP9105"/>
      <c r="BQ9105"/>
      <c r="BR9105"/>
      <c r="BS9105"/>
      <c r="BT9105"/>
      <c r="BU9105"/>
      <c r="BV9105"/>
      <c r="BW9105"/>
      <c r="BX9105"/>
      <c r="BY9105"/>
      <c r="BZ9105"/>
      <c r="CA9105"/>
      <c r="CB9105"/>
      <c r="CC9105"/>
      <c r="CD9105"/>
      <c r="CE9105"/>
      <c r="CF9105"/>
      <c r="CG9105"/>
      <c r="CH9105"/>
      <c r="CI9105"/>
      <c r="CJ9105"/>
    </row>
    <row r="9106" spans="39:88" x14ac:dyDescent="0.3"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  <c r="BF9106"/>
      <c r="BG9106"/>
      <c r="BH9106"/>
      <c r="BI9106"/>
      <c r="BJ9106"/>
      <c r="BK9106"/>
      <c r="BL9106"/>
      <c r="BM9106"/>
      <c r="BN9106"/>
      <c r="BO9106"/>
      <c r="BP9106"/>
      <c r="BQ9106"/>
      <c r="BR9106"/>
      <c r="BS9106"/>
      <c r="BT9106"/>
      <c r="BU9106"/>
      <c r="BV9106"/>
      <c r="BW9106"/>
      <c r="BX9106"/>
      <c r="BY9106"/>
      <c r="BZ9106"/>
      <c r="CA9106"/>
      <c r="CB9106"/>
      <c r="CC9106"/>
      <c r="CD9106"/>
      <c r="CE9106"/>
      <c r="CF9106"/>
      <c r="CG9106"/>
      <c r="CH9106"/>
      <c r="CI9106"/>
      <c r="CJ9106"/>
    </row>
    <row r="9107" spans="39:88" x14ac:dyDescent="0.3"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  <c r="BF9107"/>
      <c r="BG9107"/>
      <c r="BH9107"/>
      <c r="BI9107"/>
      <c r="BJ9107"/>
      <c r="BK9107"/>
      <c r="BL9107"/>
      <c r="BM9107"/>
      <c r="BN9107"/>
      <c r="BO9107"/>
      <c r="BP9107"/>
      <c r="BQ9107"/>
      <c r="BR9107"/>
      <c r="BS9107"/>
      <c r="BT9107"/>
      <c r="BU9107"/>
      <c r="BV9107"/>
      <c r="BW9107"/>
      <c r="BX9107"/>
      <c r="BY9107"/>
      <c r="BZ9107"/>
      <c r="CA9107"/>
      <c r="CB9107"/>
      <c r="CC9107"/>
      <c r="CD9107"/>
      <c r="CE9107"/>
      <c r="CF9107"/>
      <c r="CG9107"/>
      <c r="CH9107"/>
      <c r="CI9107"/>
      <c r="CJ9107"/>
    </row>
    <row r="9108" spans="39:88" x14ac:dyDescent="0.3"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  <c r="BF9108"/>
      <c r="BG9108"/>
      <c r="BH9108"/>
      <c r="BI9108"/>
      <c r="BJ9108"/>
      <c r="BK9108"/>
      <c r="BL9108"/>
      <c r="BM9108"/>
      <c r="BN9108"/>
      <c r="BO9108"/>
      <c r="BP9108"/>
      <c r="BQ9108"/>
      <c r="BR9108"/>
      <c r="BS9108"/>
      <c r="BT9108"/>
      <c r="BU9108"/>
      <c r="BV9108"/>
      <c r="BW9108"/>
      <c r="BX9108"/>
      <c r="BY9108"/>
      <c r="BZ9108"/>
      <c r="CA9108"/>
      <c r="CB9108"/>
      <c r="CC9108"/>
      <c r="CD9108"/>
      <c r="CE9108"/>
      <c r="CF9108"/>
      <c r="CG9108"/>
      <c r="CH9108"/>
      <c r="CI9108"/>
      <c r="CJ9108"/>
    </row>
    <row r="9109" spans="39:88" x14ac:dyDescent="0.3"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  <c r="BF9109"/>
      <c r="BG9109"/>
      <c r="BH9109"/>
      <c r="BI9109"/>
      <c r="BJ9109"/>
      <c r="BK9109"/>
      <c r="BL9109"/>
      <c r="BM9109"/>
      <c r="BN9109"/>
      <c r="BO9109"/>
      <c r="BP9109"/>
      <c r="BQ9109"/>
      <c r="BR9109"/>
      <c r="BS9109"/>
      <c r="BT9109"/>
      <c r="BU9109"/>
      <c r="BV9109"/>
      <c r="BW9109"/>
      <c r="BX9109"/>
      <c r="BY9109"/>
      <c r="BZ9109"/>
      <c r="CA9109"/>
      <c r="CB9109"/>
      <c r="CC9109"/>
      <c r="CD9109"/>
      <c r="CE9109"/>
      <c r="CF9109"/>
      <c r="CG9109"/>
      <c r="CH9109"/>
      <c r="CI9109"/>
      <c r="CJ9109"/>
    </row>
    <row r="9110" spans="39:88" x14ac:dyDescent="0.3"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  <c r="BF9110"/>
      <c r="BG9110"/>
      <c r="BH9110"/>
      <c r="BI9110"/>
      <c r="BJ9110"/>
      <c r="BK9110"/>
      <c r="BL9110"/>
      <c r="BM9110"/>
      <c r="BN9110"/>
      <c r="BO9110"/>
      <c r="BP9110"/>
      <c r="BQ9110"/>
      <c r="BR9110"/>
      <c r="BS9110"/>
      <c r="BT9110"/>
      <c r="BU9110"/>
      <c r="BV9110"/>
      <c r="BW9110"/>
      <c r="BX9110"/>
      <c r="BY9110"/>
      <c r="BZ9110"/>
      <c r="CA9110"/>
      <c r="CB9110"/>
      <c r="CC9110"/>
      <c r="CD9110"/>
      <c r="CE9110"/>
      <c r="CF9110"/>
      <c r="CG9110"/>
      <c r="CH9110"/>
      <c r="CI9110"/>
      <c r="CJ9110"/>
    </row>
    <row r="9111" spans="39:88" x14ac:dyDescent="0.3"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  <c r="BF9111"/>
      <c r="BG9111"/>
      <c r="BH9111"/>
      <c r="BI9111"/>
      <c r="BJ9111"/>
      <c r="BK9111"/>
      <c r="BL9111"/>
      <c r="BM9111"/>
      <c r="BN9111"/>
      <c r="BO9111"/>
      <c r="BP9111"/>
      <c r="BQ9111"/>
      <c r="BR9111"/>
      <c r="BS9111"/>
      <c r="BT9111"/>
      <c r="BU9111"/>
      <c r="BV9111"/>
      <c r="BW9111"/>
      <c r="BX9111"/>
      <c r="BY9111"/>
      <c r="BZ9111"/>
      <c r="CA9111"/>
      <c r="CB9111"/>
      <c r="CC9111"/>
      <c r="CD9111"/>
      <c r="CE9111"/>
      <c r="CF9111"/>
      <c r="CG9111"/>
      <c r="CH9111"/>
      <c r="CI9111"/>
      <c r="CJ9111"/>
    </row>
    <row r="9112" spans="39:88" x14ac:dyDescent="0.3"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  <c r="BF9112"/>
      <c r="BG9112"/>
      <c r="BH9112"/>
      <c r="BI9112"/>
      <c r="BJ9112"/>
      <c r="BK9112"/>
      <c r="BL9112"/>
      <c r="BM9112"/>
      <c r="BN9112"/>
      <c r="BO9112"/>
      <c r="BP9112"/>
      <c r="BQ9112"/>
      <c r="BR9112"/>
      <c r="BS9112"/>
      <c r="BT9112"/>
      <c r="BU9112"/>
      <c r="BV9112"/>
      <c r="BW9112"/>
      <c r="BX9112"/>
      <c r="BY9112"/>
      <c r="BZ9112"/>
      <c r="CA9112"/>
      <c r="CB9112"/>
      <c r="CC9112"/>
      <c r="CD9112"/>
      <c r="CE9112"/>
      <c r="CF9112"/>
      <c r="CG9112"/>
      <c r="CH9112"/>
      <c r="CI9112"/>
      <c r="CJ9112"/>
    </row>
    <row r="9113" spans="39:88" x14ac:dyDescent="0.3"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  <c r="BF9113"/>
      <c r="BG9113"/>
      <c r="BH9113"/>
      <c r="BI9113"/>
      <c r="BJ9113"/>
      <c r="BK9113"/>
      <c r="BL9113"/>
      <c r="BM9113"/>
      <c r="BN9113"/>
      <c r="BO9113"/>
      <c r="BP9113"/>
      <c r="BQ9113"/>
      <c r="BR9113"/>
      <c r="BS9113"/>
      <c r="BT9113"/>
      <c r="BU9113"/>
      <c r="BV9113"/>
      <c r="BW9113"/>
      <c r="BX9113"/>
      <c r="BY9113"/>
      <c r="BZ9113"/>
      <c r="CA9113"/>
      <c r="CB9113"/>
      <c r="CC9113"/>
      <c r="CD9113"/>
      <c r="CE9113"/>
      <c r="CF9113"/>
      <c r="CG9113"/>
      <c r="CH9113"/>
      <c r="CI9113"/>
      <c r="CJ9113"/>
    </row>
    <row r="9114" spans="39:88" x14ac:dyDescent="0.3"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  <c r="BF9114"/>
      <c r="BG9114"/>
      <c r="BH9114"/>
      <c r="BI9114"/>
      <c r="BJ9114"/>
      <c r="BK9114"/>
      <c r="BL9114"/>
      <c r="BM9114"/>
      <c r="BN9114"/>
      <c r="BO9114"/>
      <c r="BP9114"/>
      <c r="BQ9114"/>
      <c r="BR9114"/>
      <c r="BS9114"/>
      <c r="BT9114"/>
      <c r="BU9114"/>
      <c r="BV9114"/>
      <c r="BW9114"/>
      <c r="BX9114"/>
      <c r="BY9114"/>
      <c r="BZ9114"/>
      <c r="CA9114"/>
      <c r="CB9114"/>
      <c r="CC9114"/>
      <c r="CD9114"/>
      <c r="CE9114"/>
      <c r="CF9114"/>
      <c r="CG9114"/>
      <c r="CH9114"/>
      <c r="CI9114"/>
      <c r="CJ9114"/>
    </row>
    <row r="9115" spans="39:88" x14ac:dyDescent="0.3"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  <c r="BF9115"/>
      <c r="BG9115"/>
      <c r="BH9115"/>
      <c r="BI9115"/>
      <c r="BJ9115"/>
      <c r="BK9115"/>
      <c r="BL9115"/>
      <c r="BM9115"/>
      <c r="BN9115"/>
      <c r="BO9115"/>
      <c r="BP9115"/>
      <c r="BQ9115"/>
      <c r="BR9115"/>
      <c r="BS9115"/>
      <c r="BT9115"/>
      <c r="BU9115"/>
      <c r="BV9115"/>
      <c r="BW9115"/>
      <c r="BX9115"/>
      <c r="BY9115"/>
      <c r="BZ9115"/>
      <c r="CA9115"/>
      <c r="CB9115"/>
      <c r="CC9115"/>
      <c r="CD9115"/>
      <c r="CE9115"/>
      <c r="CF9115"/>
      <c r="CG9115"/>
      <c r="CH9115"/>
      <c r="CI9115"/>
      <c r="CJ9115"/>
    </row>
    <row r="9116" spans="39:88" x14ac:dyDescent="0.3"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  <c r="BF9116"/>
      <c r="BG9116"/>
      <c r="BH9116"/>
      <c r="BI9116"/>
      <c r="BJ9116"/>
      <c r="BK9116"/>
      <c r="BL9116"/>
      <c r="BM9116"/>
      <c r="BN9116"/>
      <c r="BO9116"/>
      <c r="BP9116"/>
      <c r="BQ9116"/>
      <c r="BR9116"/>
      <c r="BS9116"/>
      <c r="BT9116"/>
      <c r="BU9116"/>
      <c r="BV9116"/>
      <c r="BW9116"/>
      <c r="BX9116"/>
      <c r="BY9116"/>
      <c r="BZ9116"/>
      <c r="CA9116"/>
      <c r="CB9116"/>
      <c r="CC9116"/>
      <c r="CD9116"/>
      <c r="CE9116"/>
      <c r="CF9116"/>
      <c r="CG9116"/>
      <c r="CH9116"/>
      <c r="CI9116"/>
      <c r="CJ9116"/>
    </row>
    <row r="9117" spans="39:88" x14ac:dyDescent="0.3"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  <c r="BF9117"/>
      <c r="BG9117"/>
      <c r="BH9117"/>
      <c r="BI9117"/>
      <c r="BJ9117"/>
      <c r="BK9117"/>
      <c r="BL9117"/>
      <c r="BM9117"/>
      <c r="BN9117"/>
      <c r="BO9117"/>
      <c r="BP9117"/>
      <c r="BQ9117"/>
      <c r="BR9117"/>
      <c r="BS9117"/>
      <c r="BT9117"/>
      <c r="BU9117"/>
      <c r="BV9117"/>
      <c r="BW9117"/>
      <c r="BX9117"/>
      <c r="BY9117"/>
      <c r="BZ9117"/>
      <c r="CA9117"/>
      <c r="CB9117"/>
      <c r="CC9117"/>
      <c r="CD9117"/>
      <c r="CE9117"/>
      <c r="CF9117"/>
      <c r="CG9117"/>
      <c r="CH9117"/>
      <c r="CI9117"/>
      <c r="CJ9117"/>
    </row>
    <row r="9118" spans="39:88" x14ac:dyDescent="0.3"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  <c r="BF9118"/>
      <c r="BG9118"/>
      <c r="BH9118"/>
      <c r="BI9118"/>
      <c r="BJ9118"/>
      <c r="BK9118"/>
      <c r="BL9118"/>
      <c r="BM9118"/>
      <c r="BN9118"/>
      <c r="BO9118"/>
      <c r="BP9118"/>
      <c r="BQ9118"/>
      <c r="BR9118"/>
      <c r="BS9118"/>
      <c r="BT9118"/>
      <c r="BU9118"/>
      <c r="BV9118"/>
      <c r="BW9118"/>
      <c r="BX9118"/>
      <c r="BY9118"/>
      <c r="BZ9118"/>
      <c r="CA9118"/>
      <c r="CB9118"/>
      <c r="CC9118"/>
      <c r="CD9118"/>
      <c r="CE9118"/>
      <c r="CF9118"/>
      <c r="CG9118"/>
      <c r="CH9118"/>
      <c r="CI9118"/>
      <c r="CJ9118"/>
    </row>
    <row r="9119" spans="39:88" x14ac:dyDescent="0.3"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  <c r="BF9119"/>
      <c r="BG9119"/>
      <c r="BH9119"/>
      <c r="BI9119"/>
      <c r="BJ9119"/>
      <c r="BK9119"/>
      <c r="BL9119"/>
      <c r="BM9119"/>
      <c r="BN9119"/>
      <c r="BO9119"/>
      <c r="BP9119"/>
      <c r="BQ9119"/>
      <c r="BR9119"/>
      <c r="BS9119"/>
      <c r="BT9119"/>
      <c r="BU9119"/>
      <c r="BV9119"/>
      <c r="BW9119"/>
      <c r="BX9119"/>
      <c r="BY9119"/>
      <c r="BZ9119"/>
      <c r="CA9119"/>
      <c r="CB9119"/>
      <c r="CC9119"/>
      <c r="CD9119"/>
      <c r="CE9119"/>
      <c r="CF9119"/>
      <c r="CG9119"/>
      <c r="CH9119"/>
      <c r="CI9119"/>
      <c r="CJ9119"/>
    </row>
    <row r="9120" spans="39:88" x14ac:dyDescent="0.3"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  <c r="BF9120"/>
      <c r="BG9120"/>
      <c r="BH9120"/>
      <c r="BI9120"/>
      <c r="BJ9120"/>
      <c r="BK9120"/>
      <c r="BL9120"/>
      <c r="BM9120"/>
      <c r="BN9120"/>
      <c r="BO9120"/>
      <c r="BP9120"/>
      <c r="BQ9120"/>
      <c r="BR9120"/>
      <c r="BS9120"/>
      <c r="BT9120"/>
      <c r="BU9120"/>
      <c r="BV9120"/>
      <c r="BW9120"/>
      <c r="BX9120"/>
      <c r="BY9120"/>
      <c r="BZ9120"/>
      <c r="CA9120"/>
      <c r="CB9120"/>
      <c r="CC9120"/>
      <c r="CD9120"/>
      <c r="CE9120"/>
      <c r="CF9120"/>
      <c r="CG9120"/>
      <c r="CH9120"/>
      <c r="CI9120"/>
      <c r="CJ9120"/>
    </row>
    <row r="9121" spans="39:88" x14ac:dyDescent="0.3"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  <c r="BF9121"/>
      <c r="BG9121"/>
      <c r="BH9121"/>
      <c r="BI9121"/>
      <c r="BJ9121"/>
      <c r="BK9121"/>
      <c r="BL9121"/>
      <c r="BM9121"/>
      <c r="BN9121"/>
      <c r="BO9121"/>
      <c r="BP9121"/>
      <c r="BQ9121"/>
      <c r="BR9121"/>
      <c r="BS9121"/>
      <c r="BT9121"/>
      <c r="BU9121"/>
      <c r="BV9121"/>
      <c r="BW9121"/>
      <c r="BX9121"/>
      <c r="BY9121"/>
      <c r="BZ9121"/>
      <c r="CA9121"/>
      <c r="CB9121"/>
      <c r="CC9121"/>
      <c r="CD9121"/>
      <c r="CE9121"/>
      <c r="CF9121"/>
      <c r="CG9121"/>
      <c r="CH9121"/>
      <c r="CI9121"/>
      <c r="CJ9121"/>
    </row>
    <row r="9122" spans="39:88" x14ac:dyDescent="0.3"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  <c r="BF9122"/>
      <c r="BG9122"/>
      <c r="BH9122"/>
      <c r="BI9122"/>
      <c r="BJ9122"/>
      <c r="BK9122"/>
      <c r="BL9122"/>
      <c r="BM9122"/>
      <c r="BN9122"/>
      <c r="BO9122"/>
      <c r="BP9122"/>
      <c r="BQ9122"/>
      <c r="BR9122"/>
      <c r="BS9122"/>
      <c r="BT9122"/>
      <c r="BU9122"/>
      <c r="BV9122"/>
      <c r="BW9122"/>
      <c r="BX9122"/>
      <c r="BY9122"/>
      <c r="BZ9122"/>
      <c r="CA9122"/>
      <c r="CB9122"/>
      <c r="CC9122"/>
      <c r="CD9122"/>
      <c r="CE9122"/>
      <c r="CF9122"/>
      <c r="CG9122"/>
      <c r="CH9122"/>
      <c r="CI9122"/>
      <c r="CJ9122"/>
    </row>
    <row r="9123" spans="39:88" x14ac:dyDescent="0.3"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  <c r="BF9123"/>
      <c r="BG9123"/>
      <c r="BH9123"/>
      <c r="BI9123"/>
      <c r="BJ9123"/>
      <c r="BK9123"/>
      <c r="BL9123"/>
      <c r="BM9123"/>
      <c r="BN9123"/>
      <c r="BO9123"/>
      <c r="BP9123"/>
      <c r="BQ9123"/>
      <c r="BR9123"/>
      <c r="BS9123"/>
      <c r="BT9123"/>
      <c r="BU9123"/>
      <c r="BV9123"/>
      <c r="BW9123"/>
      <c r="BX9123"/>
      <c r="BY9123"/>
      <c r="BZ9123"/>
      <c r="CA9123"/>
      <c r="CB9123"/>
      <c r="CC9123"/>
      <c r="CD9123"/>
      <c r="CE9123"/>
      <c r="CF9123"/>
      <c r="CG9123"/>
      <c r="CH9123"/>
      <c r="CI9123"/>
      <c r="CJ9123"/>
    </row>
    <row r="9124" spans="39:88" x14ac:dyDescent="0.3"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  <c r="BF9124"/>
      <c r="BG9124"/>
      <c r="BH9124"/>
      <c r="BI9124"/>
      <c r="BJ9124"/>
      <c r="BK9124"/>
      <c r="BL9124"/>
      <c r="BM9124"/>
      <c r="BN9124"/>
      <c r="BO9124"/>
      <c r="BP9124"/>
      <c r="BQ9124"/>
      <c r="BR9124"/>
      <c r="BS9124"/>
      <c r="BT9124"/>
      <c r="BU9124"/>
      <c r="BV9124"/>
      <c r="BW9124"/>
      <c r="BX9124"/>
      <c r="BY9124"/>
      <c r="BZ9124"/>
      <c r="CA9124"/>
      <c r="CB9124"/>
      <c r="CC9124"/>
      <c r="CD9124"/>
      <c r="CE9124"/>
      <c r="CF9124"/>
      <c r="CG9124"/>
      <c r="CH9124"/>
      <c r="CI9124"/>
      <c r="CJ9124"/>
    </row>
    <row r="9125" spans="39:88" x14ac:dyDescent="0.3"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  <c r="BF9125"/>
      <c r="BG9125"/>
      <c r="BH9125"/>
      <c r="BI9125"/>
      <c r="BJ9125"/>
      <c r="BK9125"/>
      <c r="BL9125"/>
      <c r="BM9125"/>
      <c r="BN9125"/>
      <c r="BO9125"/>
      <c r="BP9125"/>
      <c r="BQ9125"/>
      <c r="BR9125"/>
      <c r="BS9125"/>
      <c r="BT9125"/>
      <c r="BU9125"/>
      <c r="BV9125"/>
      <c r="BW9125"/>
      <c r="BX9125"/>
      <c r="BY9125"/>
      <c r="BZ9125"/>
      <c r="CA9125"/>
      <c r="CB9125"/>
      <c r="CC9125"/>
      <c r="CD9125"/>
      <c r="CE9125"/>
      <c r="CF9125"/>
      <c r="CG9125"/>
      <c r="CH9125"/>
      <c r="CI9125"/>
      <c r="CJ9125"/>
    </row>
    <row r="9126" spans="39:88" x14ac:dyDescent="0.3"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  <c r="BF9126"/>
      <c r="BG9126"/>
      <c r="BH9126"/>
      <c r="BI9126"/>
      <c r="BJ9126"/>
      <c r="BK9126"/>
      <c r="BL9126"/>
      <c r="BM9126"/>
      <c r="BN9126"/>
      <c r="BO9126"/>
      <c r="BP9126"/>
      <c r="BQ9126"/>
      <c r="BR9126"/>
      <c r="BS9126"/>
      <c r="BT9126"/>
      <c r="BU9126"/>
      <c r="BV9126"/>
      <c r="BW9126"/>
      <c r="BX9126"/>
      <c r="BY9126"/>
      <c r="BZ9126"/>
      <c r="CA9126"/>
      <c r="CB9126"/>
      <c r="CC9126"/>
      <c r="CD9126"/>
      <c r="CE9126"/>
      <c r="CF9126"/>
      <c r="CG9126"/>
      <c r="CH9126"/>
      <c r="CI9126"/>
      <c r="CJ9126"/>
    </row>
    <row r="9127" spans="39:88" x14ac:dyDescent="0.3"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  <c r="BF9127"/>
      <c r="BG9127"/>
      <c r="BH9127"/>
      <c r="BI9127"/>
      <c r="BJ9127"/>
      <c r="BK9127"/>
      <c r="BL9127"/>
      <c r="BM9127"/>
      <c r="BN9127"/>
      <c r="BO9127"/>
      <c r="BP9127"/>
      <c r="BQ9127"/>
      <c r="BR9127"/>
      <c r="BS9127"/>
      <c r="BT9127"/>
      <c r="BU9127"/>
      <c r="BV9127"/>
      <c r="BW9127"/>
      <c r="BX9127"/>
      <c r="BY9127"/>
      <c r="BZ9127"/>
      <c r="CA9127"/>
      <c r="CB9127"/>
      <c r="CC9127"/>
      <c r="CD9127"/>
      <c r="CE9127"/>
      <c r="CF9127"/>
      <c r="CG9127"/>
      <c r="CH9127"/>
      <c r="CI9127"/>
      <c r="CJ9127"/>
    </row>
    <row r="9128" spans="39:88" x14ac:dyDescent="0.3"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  <c r="BF9128"/>
      <c r="BG9128"/>
      <c r="BH9128"/>
      <c r="BI9128"/>
      <c r="BJ9128"/>
      <c r="BK9128"/>
      <c r="BL9128"/>
      <c r="BM9128"/>
      <c r="BN9128"/>
      <c r="BO9128"/>
      <c r="BP9128"/>
      <c r="BQ9128"/>
      <c r="BR9128"/>
      <c r="BS9128"/>
      <c r="BT9128"/>
      <c r="BU9128"/>
      <c r="BV9128"/>
      <c r="BW9128"/>
      <c r="BX9128"/>
      <c r="BY9128"/>
      <c r="BZ9128"/>
      <c r="CA9128"/>
      <c r="CB9128"/>
      <c r="CC9128"/>
      <c r="CD9128"/>
      <c r="CE9128"/>
      <c r="CF9128"/>
      <c r="CG9128"/>
      <c r="CH9128"/>
      <c r="CI9128"/>
      <c r="CJ9128"/>
    </row>
    <row r="9129" spans="39:88" x14ac:dyDescent="0.3"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  <c r="BF9129"/>
      <c r="BG9129"/>
      <c r="BH9129"/>
      <c r="BI9129"/>
      <c r="BJ9129"/>
      <c r="BK9129"/>
      <c r="BL9129"/>
      <c r="BM9129"/>
      <c r="BN9129"/>
      <c r="BO9129"/>
      <c r="BP9129"/>
      <c r="BQ9129"/>
      <c r="BR9129"/>
      <c r="BS9129"/>
      <c r="BT9129"/>
      <c r="BU9129"/>
      <c r="BV9129"/>
      <c r="BW9129"/>
      <c r="BX9129"/>
      <c r="BY9129"/>
      <c r="BZ9129"/>
      <c r="CA9129"/>
      <c r="CB9129"/>
      <c r="CC9129"/>
      <c r="CD9129"/>
      <c r="CE9129"/>
      <c r="CF9129"/>
      <c r="CG9129"/>
      <c r="CH9129"/>
      <c r="CI9129"/>
      <c r="CJ9129"/>
    </row>
    <row r="9130" spans="39:88" x14ac:dyDescent="0.3"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  <c r="BF9130"/>
      <c r="BG9130"/>
      <c r="BH9130"/>
      <c r="BI9130"/>
      <c r="BJ9130"/>
      <c r="BK9130"/>
      <c r="BL9130"/>
      <c r="BM9130"/>
      <c r="BN9130"/>
      <c r="BO9130"/>
      <c r="BP9130"/>
      <c r="BQ9130"/>
      <c r="BR9130"/>
      <c r="BS9130"/>
      <c r="BT9130"/>
      <c r="BU9130"/>
      <c r="BV9130"/>
      <c r="BW9130"/>
      <c r="BX9130"/>
      <c r="BY9130"/>
      <c r="BZ9130"/>
      <c r="CA9130"/>
      <c r="CB9130"/>
      <c r="CC9130"/>
      <c r="CD9130"/>
      <c r="CE9130"/>
      <c r="CF9130"/>
      <c r="CG9130"/>
      <c r="CH9130"/>
      <c r="CI9130"/>
      <c r="CJ9130"/>
    </row>
    <row r="9131" spans="39:88" x14ac:dyDescent="0.3"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  <c r="BF9131"/>
      <c r="BG9131"/>
      <c r="BH9131"/>
      <c r="BI9131"/>
      <c r="BJ9131"/>
      <c r="BK9131"/>
      <c r="BL9131"/>
      <c r="BM9131"/>
      <c r="BN9131"/>
      <c r="BO9131"/>
      <c r="BP9131"/>
      <c r="BQ9131"/>
      <c r="BR9131"/>
      <c r="BS9131"/>
      <c r="BT9131"/>
      <c r="BU9131"/>
      <c r="BV9131"/>
      <c r="BW9131"/>
      <c r="BX9131"/>
      <c r="BY9131"/>
      <c r="BZ9131"/>
      <c r="CA9131"/>
      <c r="CB9131"/>
      <c r="CC9131"/>
      <c r="CD9131"/>
      <c r="CE9131"/>
      <c r="CF9131"/>
      <c r="CG9131"/>
      <c r="CH9131"/>
      <c r="CI9131"/>
      <c r="CJ9131"/>
    </row>
    <row r="9132" spans="39:88" x14ac:dyDescent="0.3"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  <c r="BF9132"/>
      <c r="BG9132"/>
      <c r="BH9132"/>
      <c r="BI9132"/>
      <c r="BJ9132"/>
      <c r="BK9132"/>
      <c r="BL9132"/>
      <c r="BM9132"/>
      <c r="BN9132"/>
      <c r="BO9132"/>
      <c r="BP9132"/>
      <c r="BQ9132"/>
      <c r="BR9132"/>
      <c r="BS9132"/>
      <c r="BT9132"/>
      <c r="BU9132"/>
      <c r="BV9132"/>
      <c r="BW9132"/>
      <c r="BX9132"/>
      <c r="BY9132"/>
      <c r="BZ9132"/>
      <c r="CA9132"/>
      <c r="CB9132"/>
      <c r="CC9132"/>
      <c r="CD9132"/>
      <c r="CE9132"/>
      <c r="CF9132"/>
      <c r="CG9132"/>
      <c r="CH9132"/>
      <c r="CI9132"/>
      <c r="CJ9132"/>
    </row>
    <row r="9133" spans="39:88" x14ac:dyDescent="0.3"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  <c r="BF9133"/>
      <c r="BG9133"/>
      <c r="BH9133"/>
      <c r="BI9133"/>
      <c r="BJ9133"/>
      <c r="BK9133"/>
      <c r="BL9133"/>
      <c r="BM9133"/>
      <c r="BN9133"/>
      <c r="BO9133"/>
      <c r="BP9133"/>
      <c r="BQ9133"/>
      <c r="BR9133"/>
      <c r="BS9133"/>
      <c r="BT9133"/>
      <c r="BU9133"/>
      <c r="BV9133"/>
      <c r="BW9133"/>
      <c r="BX9133"/>
      <c r="BY9133"/>
      <c r="BZ9133"/>
      <c r="CA9133"/>
      <c r="CB9133"/>
      <c r="CC9133"/>
      <c r="CD9133"/>
      <c r="CE9133"/>
      <c r="CF9133"/>
      <c r="CG9133"/>
      <c r="CH9133"/>
      <c r="CI9133"/>
      <c r="CJ9133"/>
    </row>
    <row r="9134" spans="39:88" x14ac:dyDescent="0.3"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  <c r="BF9134"/>
      <c r="BG9134"/>
      <c r="BH9134"/>
      <c r="BI9134"/>
      <c r="BJ9134"/>
      <c r="BK9134"/>
      <c r="BL9134"/>
      <c r="BM9134"/>
      <c r="BN9134"/>
      <c r="BO9134"/>
      <c r="BP9134"/>
      <c r="BQ9134"/>
      <c r="BR9134"/>
      <c r="BS9134"/>
      <c r="BT9134"/>
      <c r="BU9134"/>
      <c r="BV9134"/>
      <c r="BW9134"/>
      <c r="BX9134"/>
      <c r="BY9134"/>
      <c r="BZ9134"/>
      <c r="CA9134"/>
      <c r="CB9134"/>
      <c r="CC9134"/>
      <c r="CD9134"/>
      <c r="CE9134"/>
      <c r="CF9134"/>
      <c r="CG9134"/>
      <c r="CH9134"/>
      <c r="CI9134"/>
      <c r="CJ9134"/>
    </row>
    <row r="9135" spans="39:88" x14ac:dyDescent="0.3"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  <c r="BF9135"/>
      <c r="BG9135"/>
      <c r="BH9135"/>
      <c r="BI9135"/>
      <c r="BJ9135"/>
      <c r="BK9135"/>
      <c r="BL9135"/>
      <c r="BM9135"/>
      <c r="BN9135"/>
      <c r="BO9135"/>
      <c r="BP9135"/>
      <c r="BQ9135"/>
      <c r="BR9135"/>
      <c r="BS9135"/>
      <c r="BT9135"/>
      <c r="BU9135"/>
      <c r="BV9135"/>
      <c r="BW9135"/>
      <c r="BX9135"/>
      <c r="BY9135"/>
      <c r="BZ9135"/>
      <c r="CA9135"/>
      <c r="CB9135"/>
      <c r="CC9135"/>
      <c r="CD9135"/>
      <c r="CE9135"/>
      <c r="CF9135"/>
      <c r="CG9135"/>
      <c r="CH9135"/>
      <c r="CI9135"/>
      <c r="CJ9135"/>
    </row>
    <row r="9136" spans="39:88" x14ac:dyDescent="0.3"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  <c r="BF9136"/>
      <c r="BG9136"/>
      <c r="BH9136"/>
      <c r="BI9136"/>
      <c r="BJ9136"/>
      <c r="BK9136"/>
      <c r="BL9136"/>
      <c r="BM9136"/>
      <c r="BN9136"/>
      <c r="BO9136"/>
      <c r="BP9136"/>
      <c r="BQ9136"/>
      <c r="BR9136"/>
      <c r="BS9136"/>
      <c r="BT9136"/>
      <c r="BU9136"/>
      <c r="BV9136"/>
      <c r="BW9136"/>
      <c r="BX9136"/>
      <c r="BY9136"/>
      <c r="BZ9136"/>
      <c r="CA9136"/>
      <c r="CB9136"/>
      <c r="CC9136"/>
      <c r="CD9136"/>
      <c r="CE9136"/>
      <c r="CF9136"/>
      <c r="CG9136"/>
      <c r="CH9136"/>
      <c r="CI9136"/>
      <c r="CJ9136"/>
    </row>
    <row r="9137" spans="39:88" x14ac:dyDescent="0.3"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  <c r="BF9137"/>
      <c r="BG9137"/>
      <c r="BH9137"/>
      <c r="BI9137"/>
      <c r="BJ9137"/>
      <c r="BK9137"/>
      <c r="BL9137"/>
      <c r="BM9137"/>
      <c r="BN9137"/>
      <c r="BO9137"/>
      <c r="BP9137"/>
      <c r="BQ9137"/>
      <c r="BR9137"/>
      <c r="BS9137"/>
      <c r="BT9137"/>
      <c r="BU9137"/>
      <c r="BV9137"/>
      <c r="BW9137"/>
      <c r="BX9137"/>
      <c r="BY9137"/>
      <c r="BZ9137"/>
      <c r="CA9137"/>
      <c r="CB9137"/>
      <c r="CC9137"/>
      <c r="CD9137"/>
      <c r="CE9137"/>
      <c r="CF9137"/>
      <c r="CG9137"/>
      <c r="CH9137"/>
      <c r="CI9137"/>
      <c r="CJ9137"/>
    </row>
    <row r="9138" spans="39:88" x14ac:dyDescent="0.3"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  <c r="BF9138"/>
      <c r="BG9138"/>
      <c r="BH9138"/>
      <c r="BI9138"/>
      <c r="BJ9138"/>
      <c r="BK9138"/>
      <c r="BL9138"/>
      <c r="BM9138"/>
      <c r="BN9138"/>
      <c r="BO9138"/>
      <c r="BP9138"/>
      <c r="BQ9138"/>
      <c r="BR9138"/>
      <c r="BS9138"/>
      <c r="BT9138"/>
      <c r="BU9138"/>
      <c r="BV9138"/>
      <c r="BW9138"/>
      <c r="BX9138"/>
      <c r="BY9138"/>
      <c r="BZ9138"/>
      <c r="CA9138"/>
      <c r="CB9138"/>
      <c r="CC9138"/>
      <c r="CD9138"/>
      <c r="CE9138"/>
      <c r="CF9138"/>
      <c r="CG9138"/>
      <c r="CH9138"/>
      <c r="CI9138"/>
      <c r="CJ9138"/>
    </row>
    <row r="9139" spans="39:88" x14ac:dyDescent="0.3"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  <c r="BF9139"/>
      <c r="BG9139"/>
      <c r="BH9139"/>
      <c r="BI9139"/>
      <c r="BJ9139"/>
      <c r="BK9139"/>
      <c r="BL9139"/>
      <c r="BM9139"/>
      <c r="BN9139"/>
      <c r="BO9139"/>
      <c r="BP9139"/>
      <c r="BQ9139"/>
      <c r="BR9139"/>
      <c r="BS9139"/>
      <c r="BT9139"/>
      <c r="BU9139"/>
      <c r="BV9139"/>
      <c r="BW9139"/>
      <c r="BX9139"/>
      <c r="BY9139"/>
      <c r="BZ9139"/>
      <c r="CA9139"/>
      <c r="CB9139"/>
      <c r="CC9139"/>
      <c r="CD9139"/>
      <c r="CE9139"/>
      <c r="CF9139"/>
      <c r="CG9139"/>
      <c r="CH9139"/>
      <c r="CI9139"/>
      <c r="CJ9139"/>
    </row>
    <row r="9140" spans="39:88" x14ac:dyDescent="0.3"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  <c r="BF9140"/>
      <c r="BG9140"/>
      <c r="BH9140"/>
      <c r="BI9140"/>
      <c r="BJ9140"/>
      <c r="BK9140"/>
      <c r="BL9140"/>
      <c r="BM9140"/>
      <c r="BN9140"/>
      <c r="BO9140"/>
      <c r="BP9140"/>
      <c r="BQ9140"/>
      <c r="BR9140"/>
      <c r="BS9140"/>
      <c r="BT9140"/>
      <c r="BU9140"/>
      <c r="BV9140"/>
      <c r="BW9140"/>
      <c r="BX9140"/>
      <c r="BY9140"/>
      <c r="BZ9140"/>
      <c r="CA9140"/>
      <c r="CB9140"/>
      <c r="CC9140"/>
      <c r="CD9140"/>
      <c r="CE9140"/>
      <c r="CF9140"/>
      <c r="CG9140"/>
      <c r="CH9140"/>
      <c r="CI9140"/>
      <c r="CJ9140"/>
    </row>
    <row r="9141" spans="39:88" x14ac:dyDescent="0.3"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  <c r="BF9141"/>
      <c r="BG9141"/>
      <c r="BH9141"/>
      <c r="BI9141"/>
      <c r="BJ9141"/>
      <c r="BK9141"/>
      <c r="BL9141"/>
      <c r="BM9141"/>
      <c r="BN9141"/>
      <c r="BO9141"/>
      <c r="BP9141"/>
      <c r="BQ9141"/>
      <c r="BR9141"/>
      <c r="BS9141"/>
      <c r="BT9141"/>
      <c r="BU9141"/>
      <c r="BV9141"/>
      <c r="BW9141"/>
      <c r="BX9141"/>
      <c r="BY9141"/>
      <c r="BZ9141"/>
      <c r="CA9141"/>
      <c r="CB9141"/>
      <c r="CC9141"/>
      <c r="CD9141"/>
      <c r="CE9141"/>
      <c r="CF9141"/>
      <c r="CG9141"/>
      <c r="CH9141"/>
      <c r="CI9141"/>
      <c r="CJ9141"/>
    </row>
    <row r="9142" spans="39:88" x14ac:dyDescent="0.3"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  <c r="BF9142"/>
      <c r="BG9142"/>
      <c r="BH9142"/>
      <c r="BI9142"/>
      <c r="BJ9142"/>
      <c r="BK9142"/>
      <c r="BL9142"/>
      <c r="BM9142"/>
      <c r="BN9142"/>
      <c r="BO9142"/>
      <c r="BP9142"/>
      <c r="BQ9142"/>
      <c r="BR9142"/>
      <c r="BS9142"/>
      <c r="BT9142"/>
      <c r="BU9142"/>
      <c r="BV9142"/>
      <c r="BW9142"/>
      <c r="BX9142"/>
      <c r="BY9142"/>
      <c r="BZ9142"/>
      <c r="CA9142"/>
      <c r="CB9142"/>
      <c r="CC9142"/>
      <c r="CD9142"/>
      <c r="CE9142"/>
      <c r="CF9142"/>
      <c r="CG9142"/>
      <c r="CH9142"/>
      <c r="CI9142"/>
      <c r="CJ9142"/>
    </row>
    <row r="9143" spans="39:88" x14ac:dyDescent="0.3"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  <c r="BF9143"/>
      <c r="BG9143"/>
      <c r="BH9143"/>
      <c r="BI9143"/>
      <c r="BJ9143"/>
      <c r="BK9143"/>
      <c r="BL9143"/>
      <c r="BM9143"/>
      <c r="BN9143"/>
      <c r="BO9143"/>
      <c r="BP9143"/>
      <c r="BQ9143"/>
      <c r="BR9143"/>
      <c r="BS9143"/>
      <c r="BT9143"/>
      <c r="BU9143"/>
      <c r="BV9143"/>
      <c r="BW9143"/>
      <c r="BX9143"/>
      <c r="BY9143"/>
      <c r="BZ9143"/>
      <c r="CA9143"/>
      <c r="CB9143"/>
      <c r="CC9143"/>
      <c r="CD9143"/>
      <c r="CE9143"/>
      <c r="CF9143"/>
      <c r="CG9143"/>
      <c r="CH9143"/>
      <c r="CI9143"/>
      <c r="CJ9143"/>
    </row>
    <row r="9144" spans="39:88" x14ac:dyDescent="0.3"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  <c r="BF9144"/>
      <c r="BG9144"/>
      <c r="BH9144"/>
      <c r="BI9144"/>
      <c r="BJ9144"/>
      <c r="BK9144"/>
      <c r="BL9144"/>
      <c r="BM9144"/>
      <c r="BN9144"/>
      <c r="BO9144"/>
      <c r="BP9144"/>
      <c r="BQ9144"/>
      <c r="BR9144"/>
      <c r="BS9144"/>
      <c r="BT9144"/>
      <c r="BU9144"/>
      <c r="BV9144"/>
      <c r="BW9144"/>
      <c r="BX9144"/>
      <c r="BY9144"/>
      <c r="BZ9144"/>
      <c r="CA9144"/>
      <c r="CB9144"/>
      <c r="CC9144"/>
      <c r="CD9144"/>
      <c r="CE9144"/>
      <c r="CF9144"/>
      <c r="CG9144"/>
      <c r="CH9144"/>
      <c r="CI9144"/>
      <c r="CJ9144"/>
    </row>
    <row r="9145" spans="39:88" x14ac:dyDescent="0.3"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  <c r="BF9145"/>
      <c r="BG9145"/>
      <c r="BH9145"/>
      <c r="BI9145"/>
      <c r="BJ9145"/>
      <c r="BK9145"/>
      <c r="BL9145"/>
      <c r="BM9145"/>
      <c r="BN9145"/>
      <c r="BO9145"/>
      <c r="BP9145"/>
      <c r="BQ9145"/>
      <c r="BR9145"/>
      <c r="BS9145"/>
      <c r="BT9145"/>
      <c r="BU9145"/>
      <c r="BV9145"/>
      <c r="BW9145"/>
      <c r="BX9145"/>
      <c r="BY9145"/>
      <c r="BZ9145"/>
      <c r="CA9145"/>
      <c r="CB9145"/>
      <c r="CC9145"/>
      <c r="CD9145"/>
      <c r="CE9145"/>
      <c r="CF9145"/>
      <c r="CG9145"/>
      <c r="CH9145"/>
      <c r="CI9145"/>
      <c r="CJ9145"/>
    </row>
    <row r="9146" spans="39:88" x14ac:dyDescent="0.3"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  <c r="BF9146"/>
      <c r="BG9146"/>
      <c r="BH9146"/>
      <c r="BI9146"/>
      <c r="BJ9146"/>
      <c r="BK9146"/>
      <c r="BL9146"/>
      <c r="BM9146"/>
      <c r="BN9146"/>
      <c r="BO9146"/>
      <c r="BP9146"/>
      <c r="BQ9146"/>
      <c r="BR9146"/>
      <c r="BS9146"/>
      <c r="BT9146"/>
      <c r="BU9146"/>
      <c r="BV9146"/>
      <c r="BW9146"/>
      <c r="BX9146"/>
      <c r="BY9146"/>
      <c r="BZ9146"/>
      <c r="CA9146"/>
      <c r="CB9146"/>
      <c r="CC9146"/>
      <c r="CD9146"/>
      <c r="CE9146"/>
      <c r="CF9146"/>
      <c r="CG9146"/>
      <c r="CH9146"/>
      <c r="CI9146"/>
      <c r="CJ9146"/>
    </row>
    <row r="9147" spans="39:88" x14ac:dyDescent="0.3"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  <c r="BF9147"/>
      <c r="BG9147"/>
      <c r="BH9147"/>
      <c r="BI9147"/>
      <c r="BJ9147"/>
      <c r="BK9147"/>
      <c r="BL9147"/>
      <c r="BM9147"/>
      <c r="BN9147"/>
      <c r="BO9147"/>
      <c r="BP9147"/>
      <c r="BQ9147"/>
      <c r="BR9147"/>
      <c r="BS9147"/>
      <c r="BT9147"/>
      <c r="BU9147"/>
      <c r="BV9147"/>
      <c r="BW9147"/>
      <c r="BX9147"/>
      <c r="BY9147"/>
      <c r="BZ9147"/>
      <c r="CA9147"/>
      <c r="CB9147"/>
      <c r="CC9147"/>
      <c r="CD9147"/>
      <c r="CE9147"/>
      <c r="CF9147"/>
      <c r="CG9147"/>
      <c r="CH9147"/>
      <c r="CI9147"/>
      <c r="CJ9147"/>
    </row>
    <row r="9148" spans="39:88" x14ac:dyDescent="0.3"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  <c r="BF9148"/>
      <c r="BG9148"/>
      <c r="BH9148"/>
      <c r="BI9148"/>
      <c r="BJ9148"/>
      <c r="BK9148"/>
      <c r="BL9148"/>
      <c r="BM9148"/>
      <c r="BN9148"/>
      <c r="BO9148"/>
      <c r="BP9148"/>
      <c r="BQ9148"/>
      <c r="BR9148"/>
      <c r="BS9148"/>
      <c r="BT9148"/>
      <c r="BU9148"/>
      <c r="BV9148"/>
      <c r="BW9148"/>
      <c r="BX9148"/>
      <c r="BY9148"/>
      <c r="BZ9148"/>
      <c r="CA9148"/>
      <c r="CB9148"/>
      <c r="CC9148"/>
      <c r="CD9148"/>
      <c r="CE9148"/>
      <c r="CF9148"/>
      <c r="CG9148"/>
      <c r="CH9148"/>
      <c r="CI9148"/>
      <c r="CJ9148"/>
    </row>
    <row r="9149" spans="39:88" x14ac:dyDescent="0.3"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  <c r="BF9149"/>
      <c r="BG9149"/>
      <c r="BH9149"/>
      <c r="BI9149"/>
      <c r="BJ9149"/>
      <c r="BK9149"/>
      <c r="BL9149"/>
      <c r="BM9149"/>
      <c r="BN9149"/>
      <c r="BO9149"/>
      <c r="BP9149"/>
      <c r="BQ9149"/>
      <c r="BR9149"/>
      <c r="BS9149"/>
      <c r="BT9149"/>
      <c r="BU9149"/>
      <c r="BV9149"/>
      <c r="BW9149"/>
      <c r="BX9149"/>
      <c r="BY9149"/>
      <c r="BZ9149"/>
      <c r="CA9149"/>
      <c r="CB9149"/>
      <c r="CC9149"/>
      <c r="CD9149"/>
      <c r="CE9149"/>
      <c r="CF9149"/>
      <c r="CG9149"/>
      <c r="CH9149"/>
      <c r="CI9149"/>
      <c r="CJ9149"/>
    </row>
    <row r="9150" spans="39:88" x14ac:dyDescent="0.3"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  <c r="BF9150"/>
      <c r="BG9150"/>
      <c r="BH9150"/>
      <c r="BI9150"/>
      <c r="BJ9150"/>
      <c r="BK9150"/>
      <c r="BL9150"/>
      <c r="BM9150"/>
      <c r="BN9150"/>
      <c r="BO9150"/>
      <c r="BP9150"/>
      <c r="BQ9150"/>
      <c r="BR9150"/>
      <c r="BS9150"/>
      <c r="BT9150"/>
      <c r="BU9150"/>
      <c r="BV9150"/>
      <c r="BW9150"/>
      <c r="BX9150"/>
      <c r="BY9150"/>
      <c r="BZ9150"/>
      <c r="CA9150"/>
      <c r="CB9150"/>
      <c r="CC9150"/>
      <c r="CD9150"/>
      <c r="CE9150"/>
      <c r="CF9150"/>
      <c r="CG9150"/>
      <c r="CH9150"/>
      <c r="CI9150"/>
      <c r="CJ9150"/>
    </row>
    <row r="9151" spans="39:88" x14ac:dyDescent="0.3"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  <c r="BF9151"/>
      <c r="BG9151"/>
      <c r="BH9151"/>
      <c r="BI9151"/>
      <c r="BJ9151"/>
      <c r="BK9151"/>
      <c r="BL9151"/>
      <c r="BM9151"/>
      <c r="BN9151"/>
      <c r="BO9151"/>
      <c r="BP9151"/>
      <c r="BQ9151"/>
      <c r="BR9151"/>
      <c r="BS9151"/>
      <c r="BT9151"/>
      <c r="BU9151"/>
      <c r="BV9151"/>
      <c r="BW9151"/>
      <c r="BX9151"/>
      <c r="BY9151"/>
      <c r="BZ9151"/>
      <c r="CA9151"/>
      <c r="CB9151"/>
      <c r="CC9151"/>
      <c r="CD9151"/>
      <c r="CE9151"/>
      <c r="CF9151"/>
      <c r="CG9151"/>
      <c r="CH9151"/>
      <c r="CI9151"/>
      <c r="CJ9151"/>
    </row>
    <row r="9152" spans="39:88" x14ac:dyDescent="0.3"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  <c r="BF9152"/>
      <c r="BG9152"/>
      <c r="BH9152"/>
      <c r="BI9152"/>
      <c r="BJ9152"/>
      <c r="BK9152"/>
      <c r="BL9152"/>
      <c r="BM9152"/>
      <c r="BN9152"/>
      <c r="BO9152"/>
      <c r="BP9152"/>
      <c r="BQ9152"/>
      <c r="BR9152"/>
      <c r="BS9152"/>
      <c r="BT9152"/>
      <c r="BU9152"/>
      <c r="BV9152"/>
      <c r="BW9152"/>
      <c r="BX9152"/>
      <c r="BY9152"/>
      <c r="BZ9152"/>
      <c r="CA9152"/>
      <c r="CB9152"/>
      <c r="CC9152"/>
      <c r="CD9152"/>
      <c r="CE9152"/>
      <c r="CF9152"/>
      <c r="CG9152"/>
      <c r="CH9152"/>
      <c r="CI9152"/>
      <c r="CJ9152"/>
    </row>
    <row r="9153" spans="39:88" x14ac:dyDescent="0.3"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  <c r="BF9153"/>
      <c r="BG9153"/>
      <c r="BH9153"/>
      <c r="BI9153"/>
      <c r="BJ9153"/>
      <c r="BK9153"/>
      <c r="BL9153"/>
      <c r="BM9153"/>
      <c r="BN9153"/>
      <c r="BO9153"/>
      <c r="BP9153"/>
      <c r="BQ9153"/>
      <c r="BR9153"/>
      <c r="BS9153"/>
      <c r="BT9153"/>
      <c r="BU9153"/>
      <c r="BV9153"/>
      <c r="BW9153"/>
      <c r="BX9153"/>
      <c r="BY9153"/>
      <c r="BZ9153"/>
      <c r="CA9153"/>
      <c r="CB9153"/>
      <c r="CC9153"/>
      <c r="CD9153"/>
      <c r="CE9153"/>
      <c r="CF9153"/>
      <c r="CG9153"/>
      <c r="CH9153"/>
      <c r="CI9153"/>
      <c r="CJ9153"/>
    </row>
    <row r="9154" spans="39:88" x14ac:dyDescent="0.3"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  <c r="BF9154"/>
      <c r="BG9154"/>
      <c r="BH9154"/>
      <c r="BI9154"/>
      <c r="BJ9154"/>
      <c r="BK9154"/>
      <c r="BL9154"/>
      <c r="BM9154"/>
      <c r="BN9154"/>
      <c r="BO9154"/>
      <c r="BP9154"/>
      <c r="BQ9154"/>
      <c r="BR9154"/>
      <c r="BS9154"/>
      <c r="BT9154"/>
      <c r="BU9154"/>
      <c r="BV9154"/>
      <c r="BW9154"/>
      <c r="BX9154"/>
      <c r="BY9154"/>
      <c r="BZ9154"/>
      <c r="CA9154"/>
      <c r="CB9154"/>
      <c r="CC9154"/>
      <c r="CD9154"/>
      <c r="CE9154"/>
      <c r="CF9154"/>
      <c r="CG9154"/>
      <c r="CH9154"/>
      <c r="CI9154"/>
      <c r="CJ9154"/>
    </row>
    <row r="9155" spans="39:88" x14ac:dyDescent="0.3"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  <c r="BF9155"/>
      <c r="BG9155"/>
      <c r="BH9155"/>
      <c r="BI9155"/>
      <c r="BJ9155"/>
      <c r="BK9155"/>
      <c r="BL9155"/>
      <c r="BM9155"/>
      <c r="BN9155"/>
      <c r="BO9155"/>
      <c r="BP9155"/>
      <c r="BQ9155"/>
      <c r="BR9155"/>
      <c r="BS9155"/>
      <c r="BT9155"/>
      <c r="BU9155"/>
      <c r="BV9155"/>
      <c r="BW9155"/>
      <c r="BX9155"/>
      <c r="BY9155"/>
      <c r="BZ9155"/>
      <c r="CA9155"/>
      <c r="CB9155"/>
      <c r="CC9155"/>
      <c r="CD9155"/>
      <c r="CE9155"/>
      <c r="CF9155"/>
      <c r="CG9155"/>
      <c r="CH9155"/>
      <c r="CI9155"/>
      <c r="CJ9155"/>
    </row>
    <row r="9156" spans="39:88" x14ac:dyDescent="0.3"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  <c r="BF9156"/>
      <c r="BG9156"/>
      <c r="BH9156"/>
      <c r="BI9156"/>
      <c r="BJ9156"/>
      <c r="BK9156"/>
      <c r="BL9156"/>
      <c r="BM9156"/>
      <c r="BN9156"/>
      <c r="BO9156"/>
      <c r="BP9156"/>
      <c r="BQ9156"/>
      <c r="BR9156"/>
      <c r="BS9156"/>
      <c r="BT9156"/>
      <c r="BU9156"/>
      <c r="BV9156"/>
      <c r="BW9156"/>
      <c r="BX9156"/>
      <c r="BY9156"/>
      <c r="BZ9156"/>
      <c r="CA9156"/>
      <c r="CB9156"/>
      <c r="CC9156"/>
      <c r="CD9156"/>
      <c r="CE9156"/>
      <c r="CF9156"/>
      <c r="CG9156"/>
      <c r="CH9156"/>
      <c r="CI9156"/>
      <c r="CJ9156"/>
    </row>
    <row r="9157" spans="39:88" x14ac:dyDescent="0.3"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  <c r="BF9157"/>
      <c r="BG9157"/>
      <c r="BH9157"/>
      <c r="BI9157"/>
      <c r="BJ9157"/>
      <c r="BK9157"/>
      <c r="BL9157"/>
      <c r="BM9157"/>
      <c r="BN9157"/>
      <c r="BO9157"/>
      <c r="BP9157"/>
      <c r="BQ9157"/>
      <c r="BR9157"/>
      <c r="BS9157"/>
      <c r="BT9157"/>
      <c r="BU9157"/>
      <c r="BV9157"/>
      <c r="BW9157"/>
      <c r="BX9157"/>
      <c r="BY9157"/>
      <c r="BZ9157"/>
      <c r="CA9157"/>
      <c r="CB9157"/>
      <c r="CC9157"/>
      <c r="CD9157"/>
      <c r="CE9157"/>
      <c r="CF9157"/>
      <c r="CG9157"/>
      <c r="CH9157"/>
      <c r="CI9157"/>
      <c r="CJ9157"/>
    </row>
    <row r="9158" spans="39:88" x14ac:dyDescent="0.3"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  <c r="BF9158"/>
      <c r="BG9158"/>
      <c r="BH9158"/>
      <c r="BI9158"/>
      <c r="BJ9158"/>
      <c r="BK9158"/>
      <c r="BL9158"/>
      <c r="BM9158"/>
      <c r="BN9158"/>
      <c r="BO9158"/>
      <c r="BP9158"/>
      <c r="BQ9158"/>
      <c r="BR9158"/>
      <c r="BS9158"/>
      <c r="BT9158"/>
      <c r="BU9158"/>
      <c r="BV9158"/>
      <c r="BW9158"/>
      <c r="BX9158"/>
      <c r="BY9158"/>
      <c r="BZ9158"/>
      <c r="CA9158"/>
      <c r="CB9158"/>
      <c r="CC9158"/>
      <c r="CD9158"/>
      <c r="CE9158"/>
      <c r="CF9158"/>
      <c r="CG9158"/>
      <c r="CH9158"/>
      <c r="CI9158"/>
      <c r="CJ9158"/>
    </row>
    <row r="9159" spans="39:88" x14ac:dyDescent="0.3"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  <c r="BF9159"/>
      <c r="BG9159"/>
      <c r="BH9159"/>
      <c r="BI9159"/>
      <c r="BJ9159"/>
      <c r="BK9159"/>
      <c r="BL9159"/>
      <c r="BM9159"/>
      <c r="BN9159"/>
      <c r="BO9159"/>
      <c r="BP9159"/>
      <c r="BQ9159"/>
      <c r="BR9159"/>
      <c r="BS9159"/>
      <c r="BT9159"/>
      <c r="BU9159"/>
      <c r="BV9159"/>
      <c r="BW9159"/>
      <c r="BX9159"/>
      <c r="BY9159"/>
      <c r="BZ9159"/>
      <c r="CA9159"/>
      <c r="CB9159"/>
      <c r="CC9159"/>
      <c r="CD9159"/>
      <c r="CE9159"/>
      <c r="CF9159"/>
      <c r="CG9159"/>
      <c r="CH9159"/>
      <c r="CI9159"/>
      <c r="CJ9159"/>
    </row>
    <row r="9160" spans="39:88" x14ac:dyDescent="0.3"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  <c r="BF9160"/>
      <c r="BG9160"/>
      <c r="BH9160"/>
      <c r="BI9160"/>
      <c r="BJ9160"/>
      <c r="BK9160"/>
      <c r="BL9160"/>
      <c r="BM9160"/>
      <c r="BN9160"/>
      <c r="BO9160"/>
      <c r="BP9160"/>
      <c r="BQ9160"/>
      <c r="BR9160"/>
      <c r="BS9160"/>
      <c r="BT9160"/>
      <c r="BU9160"/>
      <c r="BV9160"/>
      <c r="BW9160"/>
      <c r="BX9160"/>
      <c r="BY9160"/>
      <c r="BZ9160"/>
      <c r="CA9160"/>
      <c r="CB9160"/>
      <c r="CC9160"/>
      <c r="CD9160"/>
      <c r="CE9160"/>
      <c r="CF9160"/>
      <c r="CG9160"/>
      <c r="CH9160"/>
      <c r="CI9160"/>
      <c r="CJ9160"/>
    </row>
    <row r="9161" spans="39:88" x14ac:dyDescent="0.3"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  <c r="BF9161"/>
      <c r="BG9161"/>
      <c r="BH9161"/>
      <c r="BI9161"/>
      <c r="BJ9161"/>
      <c r="BK9161"/>
      <c r="BL9161"/>
      <c r="BM9161"/>
      <c r="BN9161"/>
      <c r="BO9161"/>
      <c r="BP9161"/>
      <c r="BQ9161"/>
      <c r="BR9161"/>
      <c r="BS9161"/>
      <c r="BT9161"/>
      <c r="BU9161"/>
      <c r="BV9161"/>
      <c r="BW9161"/>
      <c r="BX9161"/>
      <c r="BY9161"/>
      <c r="BZ9161"/>
      <c r="CA9161"/>
      <c r="CB9161"/>
      <c r="CC9161"/>
      <c r="CD9161"/>
      <c r="CE9161"/>
      <c r="CF9161"/>
      <c r="CG9161"/>
      <c r="CH9161"/>
      <c r="CI9161"/>
      <c r="CJ9161"/>
    </row>
    <row r="9162" spans="39:88" x14ac:dyDescent="0.3"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  <c r="BF9162"/>
      <c r="BG9162"/>
      <c r="BH9162"/>
      <c r="BI9162"/>
      <c r="BJ9162"/>
      <c r="BK9162"/>
      <c r="BL9162"/>
      <c r="BM9162"/>
      <c r="BN9162"/>
      <c r="BO9162"/>
      <c r="BP9162"/>
      <c r="BQ9162"/>
      <c r="BR9162"/>
      <c r="BS9162"/>
      <c r="BT9162"/>
      <c r="BU9162"/>
      <c r="BV9162"/>
      <c r="BW9162"/>
      <c r="BX9162"/>
      <c r="BY9162"/>
      <c r="BZ9162"/>
      <c r="CA9162"/>
      <c r="CB9162"/>
      <c r="CC9162"/>
      <c r="CD9162"/>
      <c r="CE9162"/>
      <c r="CF9162"/>
      <c r="CG9162"/>
      <c r="CH9162"/>
      <c r="CI9162"/>
      <c r="CJ9162"/>
    </row>
    <row r="9163" spans="39:88" x14ac:dyDescent="0.3"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  <c r="BF9163"/>
      <c r="BG9163"/>
      <c r="BH9163"/>
      <c r="BI9163"/>
      <c r="BJ9163"/>
      <c r="BK9163"/>
      <c r="BL9163"/>
      <c r="BM9163"/>
      <c r="BN9163"/>
      <c r="BO9163"/>
      <c r="BP9163"/>
      <c r="BQ9163"/>
      <c r="BR9163"/>
      <c r="BS9163"/>
      <c r="BT9163"/>
      <c r="BU9163"/>
      <c r="BV9163"/>
      <c r="BW9163"/>
      <c r="BX9163"/>
      <c r="BY9163"/>
      <c r="BZ9163"/>
      <c r="CA9163"/>
      <c r="CB9163"/>
      <c r="CC9163"/>
      <c r="CD9163"/>
      <c r="CE9163"/>
      <c r="CF9163"/>
      <c r="CG9163"/>
      <c r="CH9163"/>
      <c r="CI9163"/>
      <c r="CJ9163"/>
    </row>
    <row r="9164" spans="39:88" x14ac:dyDescent="0.3"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  <c r="BF9164"/>
      <c r="BG9164"/>
      <c r="BH9164"/>
      <c r="BI9164"/>
      <c r="BJ9164"/>
      <c r="BK9164"/>
      <c r="BL9164"/>
      <c r="BM9164"/>
      <c r="BN9164"/>
      <c r="BO9164"/>
      <c r="BP9164"/>
      <c r="BQ9164"/>
      <c r="BR9164"/>
      <c r="BS9164"/>
      <c r="BT9164"/>
      <c r="BU9164"/>
      <c r="BV9164"/>
      <c r="BW9164"/>
      <c r="BX9164"/>
      <c r="BY9164"/>
      <c r="BZ9164"/>
      <c r="CA9164"/>
      <c r="CB9164"/>
      <c r="CC9164"/>
      <c r="CD9164"/>
      <c r="CE9164"/>
      <c r="CF9164"/>
      <c r="CG9164"/>
      <c r="CH9164"/>
      <c r="CI9164"/>
      <c r="CJ9164"/>
    </row>
    <row r="9165" spans="39:88" x14ac:dyDescent="0.3"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  <c r="BF9165"/>
      <c r="BG9165"/>
      <c r="BH9165"/>
      <c r="BI9165"/>
      <c r="BJ9165"/>
      <c r="BK9165"/>
      <c r="BL9165"/>
      <c r="BM9165"/>
      <c r="BN9165"/>
      <c r="BO9165"/>
      <c r="BP9165"/>
      <c r="BQ9165"/>
      <c r="BR9165"/>
      <c r="BS9165"/>
      <c r="BT9165"/>
      <c r="BU9165"/>
      <c r="BV9165"/>
      <c r="BW9165"/>
      <c r="BX9165"/>
      <c r="BY9165"/>
      <c r="BZ9165"/>
      <c r="CA9165"/>
      <c r="CB9165"/>
      <c r="CC9165"/>
      <c r="CD9165"/>
      <c r="CE9165"/>
      <c r="CF9165"/>
      <c r="CG9165"/>
      <c r="CH9165"/>
      <c r="CI9165"/>
      <c r="CJ9165"/>
    </row>
    <row r="9166" spans="39:88" x14ac:dyDescent="0.3"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  <c r="BF9166"/>
      <c r="BG9166"/>
      <c r="BH9166"/>
      <c r="BI9166"/>
      <c r="BJ9166"/>
      <c r="BK9166"/>
      <c r="BL9166"/>
      <c r="BM9166"/>
      <c r="BN9166"/>
      <c r="BO9166"/>
      <c r="BP9166"/>
      <c r="BQ9166"/>
      <c r="BR9166"/>
      <c r="BS9166"/>
      <c r="BT9166"/>
      <c r="BU9166"/>
      <c r="BV9166"/>
      <c r="BW9166"/>
      <c r="BX9166"/>
      <c r="BY9166"/>
      <c r="BZ9166"/>
      <c r="CA9166"/>
      <c r="CB9166"/>
      <c r="CC9166"/>
      <c r="CD9166"/>
      <c r="CE9166"/>
      <c r="CF9166"/>
      <c r="CG9166"/>
      <c r="CH9166"/>
      <c r="CI9166"/>
      <c r="CJ9166"/>
    </row>
    <row r="9167" spans="39:88" x14ac:dyDescent="0.3"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  <c r="BF9167"/>
      <c r="BG9167"/>
      <c r="BH9167"/>
      <c r="BI9167"/>
      <c r="BJ9167"/>
      <c r="BK9167"/>
      <c r="BL9167"/>
      <c r="BM9167"/>
      <c r="BN9167"/>
      <c r="BO9167"/>
      <c r="BP9167"/>
      <c r="BQ9167"/>
      <c r="BR9167"/>
      <c r="BS9167"/>
      <c r="BT9167"/>
      <c r="BU9167"/>
      <c r="BV9167"/>
      <c r="BW9167"/>
      <c r="BX9167"/>
      <c r="BY9167"/>
      <c r="BZ9167"/>
      <c r="CA9167"/>
      <c r="CB9167"/>
      <c r="CC9167"/>
      <c r="CD9167"/>
      <c r="CE9167"/>
      <c r="CF9167"/>
      <c r="CG9167"/>
      <c r="CH9167"/>
      <c r="CI9167"/>
      <c r="CJ9167"/>
    </row>
    <row r="9168" spans="39:88" x14ac:dyDescent="0.3"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  <c r="BF9168"/>
      <c r="BG9168"/>
      <c r="BH9168"/>
      <c r="BI9168"/>
      <c r="BJ9168"/>
      <c r="BK9168"/>
      <c r="BL9168"/>
      <c r="BM9168"/>
      <c r="BN9168"/>
      <c r="BO9168"/>
      <c r="BP9168"/>
      <c r="BQ9168"/>
      <c r="BR9168"/>
      <c r="BS9168"/>
      <c r="BT9168"/>
      <c r="BU9168"/>
      <c r="BV9168"/>
      <c r="BW9168"/>
      <c r="BX9168"/>
      <c r="BY9168"/>
      <c r="BZ9168"/>
      <c r="CA9168"/>
      <c r="CB9168"/>
      <c r="CC9168"/>
      <c r="CD9168"/>
      <c r="CE9168"/>
      <c r="CF9168"/>
      <c r="CG9168"/>
      <c r="CH9168"/>
      <c r="CI9168"/>
      <c r="CJ9168"/>
    </row>
    <row r="9169" spans="39:88" x14ac:dyDescent="0.3"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  <c r="BF9169"/>
      <c r="BG9169"/>
      <c r="BH9169"/>
      <c r="BI9169"/>
      <c r="BJ9169"/>
      <c r="BK9169"/>
      <c r="BL9169"/>
      <c r="BM9169"/>
      <c r="BN9169"/>
      <c r="BO9169"/>
      <c r="BP9169"/>
      <c r="BQ9169"/>
      <c r="BR9169"/>
      <c r="BS9169"/>
      <c r="BT9169"/>
      <c r="BU9169"/>
      <c r="BV9169"/>
      <c r="BW9169"/>
      <c r="BX9169"/>
      <c r="BY9169"/>
      <c r="BZ9169"/>
      <c r="CA9169"/>
      <c r="CB9169"/>
      <c r="CC9169"/>
      <c r="CD9169"/>
      <c r="CE9169"/>
      <c r="CF9169"/>
      <c r="CG9169"/>
      <c r="CH9169"/>
      <c r="CI9169"/>
      <c r="CJ9169"/>
    </row>
    <row r="9170" spans="39:88" x14ac:dyDescent="0.3"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  <c r="BF9170"/>
      <c r="BG9170"/>
      <c r="BH9170"/>
      <c r="BI9170"/>
      <c r="BJ9170"/>
      <c r="BK9170"/>
      <c r="BL9170"/>
      <c r="BM9170"/>
      <c r="BN9170"/>
      <c r="BO9170"/>
      <c r="BP9170"/>
      <c r="BQ9170"/>
      <c r="BR9170"/>
      <c r="BS9170"/>
      <c r="BT9170"/>
      <c r="BU9170"/>
      <c r="BV9170"/>
      <c r="BW9170"/>
      <c r="BX9170"/>
      <c r="BY9170"/>
      <c r="BZ9170"/>
      <c r="CA9170"/>
      <c r="CB9170"/>
      <c r="CC9170"/>
      <c r="CD9170"/>
      <c r="CE9170"/>
      <c r="CF9170"/>
      <c r="CG9170"/>
      <c r="CH9170"/>
      <c r="CI9170"/>
      <c r="CJ9170"/>
    </row>
    <row r="9171" spans="39:88" x14ac:dyDescent="0.3"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  <c r="BF9171"/>
      <c r="BG9171"/>
      <c r="BH9171"/>
      <c r="BI9171"/>
      <c r="BJ9171"/>
      <c r="BK9171"/>
      <c r="BL9171"/>
      <c r="BM9171"/>
      <c r="BN9171"/>
      <c r="BO9171"/>
      <c r="BP9171"/>
      <c r="BQ9171"/>
      <c r="BR9171"/>
      <c r="BS9171"/>
      <c r="BT9171"/>
      <c r="BU9171"/>
      <c r="BV9171"/>
      <c r="BW9171"/>
      <c r="BX9171"/>
      <c r="BY9171"/>
      <c r="BZ9171"/>
      <c r="CA9171"/>
      <c r="CB9171"/>
      <c r="CC9171"/>
      <c r="CD9171"/>
      <c r="CE9171"/>
      <c r="CF9171"/>
      <c r="CG9171"/>
      <c r="CH9171"/>
      <c r="CI9171"/>
      <c r="CJ9171"/>
    </row>
    <row r="9172" spans="39:88" x14ac:dyDescent="0.3"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  <c r="BF9172"/>
      <c r="BG9172"/>
      <c r="BH9172"/>
      <c r="BI9172"/>
      <c r="BJ9172"/>
      <c r="BK9172"/>
      <c r="BL9172"/>
      <c r="BM9172"/>
      <c r="BN9172"/>
      <c r="BO9172"/>
      <c r="BP9172"/>
      <c r="BQ9172"/>
      <c r="BR9172"/>
      <c r="BS9172"/>
      <c r="BT9172"/>
      <c r="BU9172"/>
      <c r="BV9172"/>
      <c r="BW9172"/>
      <c r="BX9172"/>
      <c r="BY9172"/>
      <c r="BZ9172"/>
      <c r="CA9172"/>
      <c r="CB9172"/>
      <c r="CC9172"/>
      <c r="CD9172"/>
      <c r="CE9172"/>
      <c r="CF9172"/>
      <c r="CG9172"/>
      <c r="CH9172"/>
      <c r="CI9172"/>
      <c r="CJ9172"/>
    </row>
    <row r="9173" spans="39:88" x14ac:dyDescent="0.3"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  <c r="BF9173"/>
      <c r="BG9173"/>
      <c r="BH9173"/>
      <c r="BI9173"/>
      <c r="BJ9173"/>
      <c r="BK9173"/>
      <c r="BL9173"/>
      <c r="BM9173"/>
      <c r="BN9173"/>
      <c r="BO9173"/>
      <c r="BP9173"/>
      <c r="BQ9173"/>
      <c r="BR9173"/>
      <c r="BS9173"/>
      <c r="BT9173"/>
      <c r="BU9173"/>
      <c r="BV9173"/>
      <c r="BW9173"/>
      <c r="BX9173"/>
      <c r="BY9173"/>
      <c r="BZ9173"/>
      <c r="CA9173"/>
      <c r="CB9173"/>
      <c r="CC9173"/>
      <c r="CD9173"/>
      <c r="CE9173"/>
      <c r="CF9173"/>
      <c r="CG9173"/>
      <c r="CH9173"/>
      <c r="CI9173"/>
      <c r="CJ9173"/>
    </row>
    <row r="9174" spans="39:88" x14ac:dyDescent="0.3"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  <c r="BF9174"/>
      <c r="BG9174"/>
      <c r="BH9174"/>
      <c r="BI9174"/>
      <c r="BJ9174"/>
      <c r="BK9174"/>
      <c r="BL9174"/>
      <c r="BM9174"/>
      <c r="BN9174"/>
      <c r="BO9174"/>
      <c r="BP9174"/>
      <c r="BQ9174"/>
      <c r="BR9174"/>
      <c r="BS9174"/>
      <c r="BT9174"/>
      <c r="BU9174"/>
      <c r="BV9174"/>
      <c r="BW9174"/>
      <c r="BX9174"/>
      <c r="BY9174"/>
      <c r="BZ9174"/>
      <c r="CA9174"/>
      <c r="CB9174"/>
      <c r="CC9174"/>
      <c r="CD9174"/>
      <c r="CE9174"/>
      <c r="CF9174"/>
      <c r="CG9174"/>
      <c r="CH9174"/>
      <c r="CI9174"/>
      <c r="CJ9174"/>
    </row>
    <row r="9175" spans="39:88" x14ac:dyDescent="0.3"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  <c r="BF9175"/>
      <c r="BG9175"/>
      <c r="BH9175"/>
      <c r="BI9175"/>
      <c r="BJ9175"/>
      <c r="BK9175"/>
      <c r="BL9175"/>
      <c r="BM9175"/>
      <c r="BN9175"/>
      <c r="BO9175"/>
      <c r="BP9175"/>
      <c r="BQ9175"/>
      <c r="BR9175"/>
      <c r="BS9175"/>
      <c r="BT9175"/>
      <c r="BU9175"/>
      <c r="BV9175"/>
      <c r="BW9175"/>
      <c r="BX9175"/>
      <c r="BY9175"/>
      <c r="BZ9175"/>
      <c r="CA9175"/>
      <c r="CB9175"/>
      <c r="CC9175"/>
      <c r="CD9175"/>
      <c r="CE9175"/>
      <c r="CF9175"/>
      <c r="CG9175"/>
      <c r="CH9175"/>
      <c r="CI9175"/>
      <c r="CJ9175"/>
    </row>
    <row r="9176" spans="39:88" x14ac:dyDescent="0.3"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  <c r="BF9176"/>
      <c r="BG9176"/>
      <c r="BH9176"/>
      <c r="BI9176"/>
      <c r="BJ9176"/>
      <c r="BK9176"/>
      <c r="BL9176"/>
      <c r="BM9176"/>
      <c r="BN9176"/>
      <c r="BO9176"/>
      <c r="BP9176"/>
      <c r="BQ9176"/>
      <c r="BR9176"/>
      <c r="BS9176"/>
      <c r="BT9176"/>
      <c r="BU9176"/>
      <c r="BV9176"/>
      <c r="BW9176"/>
      <c r="BX9176"/>
      <c r="BY9176"/>
      <c r="BZ9176"/>
      <c r="CA9176"/>
      <c r="CB9176"/>
      <c r="CC9176"/>
      <c r="CD9176"/>
      <c r="CE9176"/>
      <c r="CF9176"/>
      <c r="CG9176"/>
      <c r="CH9176"/>
      <c r="CI9176"/>
      <c r="CJ9176"/>
    </row>
    <row r="9177" spans="39:88" x14ac:dyDescent="0.3"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  <c r="BF9177"/>
      <c r="BG9177"/>
      <c r="BH9177"/>
      <c r="BI9177"/>
      <c r="BJ9177"/>
      <c r="BK9177"/>
      <c r="BL9177"/>
      <c r="BM9177"/>
      <c r="BN9177"/>
      <c r="BO9177"/>
      <c r="BP9177"/>
      <c r="BQ9177"/>
      <c r="BR9177"/>
      <c r="BS9177"/>
      <c r="BT9177"/>
      <c r="BU9177"/>
      <c r="BV9177"/>
      <c r="BW9177"/>
      <c r="BX9177"/>
      <c r="BY9177"/>
      <c r="BZ9177"/>
      <c r="CA9177"/>
      <c r="CB9177"/>
      <c r="CC9177"/>
      <c r="CD9177"/>
      <c r="CE9177"/>
      <c r="CF9177"/>
      <c r="CG9177"/>
      <c r="CH9177"/>
      <c r="CI9177"/>
      <c r="CJ9177"/>
    </row>
    <row r="9178" spans="39:88" x14ac:dyDescent="0.3"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  <c r="BF9178"/>
      <c r="BG9178"/>
      <c r="BH9178"/>
      <c r="BI9178"/>
      <c r="BJ9178"/>
      <c r="BK9178"/>
      <c r="BL9178"/>
      <c r="BM9178"/>
      <c r="BN9178"/>
      <c r="BO9178"/>
      <c r="BP9178"/>
      <c r="BQ9178"/>
      <c r="BR9178"/>
      <c r="BS9178"/>
      <c r="BT9178"/>
      <c r="BU9178"/>
      <c r="BV9178"/>
      <c r="BW9178"/>
      <c r="BX9178"/>
      <c r="BY9178"/>
      <c r="BZ9178"/>
      <c r="CA9178"/>
      <c r="CB9178"/>
      <c r="CC9178"/>
      <c r="CD9178"/>
      <c r="CE9178"/>
      <c r="CF9178"/>
      <c r="CG9178"/>
      <c r="CH9178"/>
      <c r="CI9178"/>
      <c r="CJ9178"/>
    </row>
    <row r="9179" spans="39:88" x14ac:dyDescent="0.3"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  <c r="BF9179"/>
      <c r="BG9179"/>
      <c r="BH9179"/>
      <c r="BI9179"/>
      <c r="BJ9179"/>
      <c r="BK9179"/>
      <c r="BL9179"/>
      <c r="BM9179"/>
      <c r="BN9179"/>
      <c r="BO9179"/>
      <c r="BP9179"/>
      <c r="BQ9179"/>
      <c r="BR9179"/>
      <c r="BS9179"/>
      <c r="BT9179"/>
      <c r="BU9179"/>
      <c r="BV9179"/>
      <c r="BW9179"/>
      <c r="BX9179"/>
      <c r="BY9179"/>
      <c r="BZ9179"/>
      <c r="CA9179"/>
      <c r="CB9179"/>
      <c r="CC9179"/>
      <c r="CD9179"/>
      <c r="CE9179"/>
      <c r="CF9179"/>
      <c r="CG9179"/>
      <c r="CH9179"/>
      <c r="CI9179"/>
      <c r="CJ9179"/>
    </row>
    <row r="9180" spans="39:88" x14ac:dyDescent="0.3"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  <c r="BF9180"/>
      <c r="BG9180"/>
      <c r="BH9180"/>
      <c r="BI9180"/>
      <c r="BJ9180"/>
      <c r="BK9180"/>
      <c r="BL9180"/>
      <c r="BM9180"/>
      <c r="BN9180"/>
      <c r="BO9180"/>
      <c r="BP9180"/>
      <c r="BQ9180"/>
      <c r="BR9180"/>
      <c r="BS9180"/>
      <c r="BT9180"/>
      <c r="BU9180"/>
      <c r="BV9180"/>
      <c r="BW9180"/>
      <c r="BX9180"/>
      <c r="BY9180"/>
      <c r="BZ9180"/>
      <c r="CA9180"/>
      <c r="CB9180"/>
      <c r="CC9180"/>
      <c r="CD9180"/>
      <c r="CE9180"/>
      <c r="CF9180"/>
      <c r="CG9180"/>
      <c r="CH9180"/>
      <c r="CI9180"/>
      <c r="CJ9180"/>
    </row>
    <row r="9181" spans="39:88" x14ac:dyDescent="0.3"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  <c r="BF9181"/>
      <c r="BG9181"/>
      <c r="BH9181"/>
      <c r="BI9181"/>
      <c r="BJ9181"/>
      <c r="BK9181"/>
      <c r="BL9181"/>
      <c r="BM9181"/>
      <c r="BN9181"/>
      <c r="BO9181"/>
      <c r="BP9181"/>
      <c r="BQ9181"/>
      <c r="BR9181"/>
      <c r="BS9181"/>
      <c r="BT9181"/>
      <c r="BU9181"/>
      <c r="BV9181"/>
      <c r="BW9181"/>
      <c r="BX9181"/>
      <c r="BY9181"/>
      <c r="BZ9181"/>
      <c r="CA9181"/>
      <c r="CB9181"/>
      <c r="CC9181"/>
      <c r="CD9181"/>
      <c r="CE9181"/>
      <c r="CF9181"/>
      <c r="CG9181"/>
      <c r="CH9181"/>
      <c r="CI9181"/>
      <c r="CJ9181"/>
    </row>
    <row r="9182" spans="39:88" x14ac:dyDescent="0.3"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  <c r="BF9182"/>
      <c r="BG9182"/>
      <c r="BH9182"/>
      <c r="BI9182"/>
      <c r="BJ9182"/>
      <c r="BK9182"/>
      <c r="BL9182"/>
      <c r="BM9182"/>
      <c r="BN9182"/>
      <c r="BO9182"/>
      <c r="BP9182"/>
      <c r="BQ9182"/>
      <c r="BR9182"/>
      <c r="BS9182"/>
      <c r="BT9182"/>
      <c r="BU9182"/>
      <c r="BV9182"/>
      <c r="BW9182"/>
      <c r="BX9182"/>
      <c r="BY9182"/>
      <c r="BZ9182"/>
      <c r="CA9182"/>
      <c r="CB9182"/>
      <c r="CC9182"/>
      <c r="CD9182"/>
      <c r="CE9182"/>
      <c r="CF9182"/>
      <c r="CG9182"/>
      <c r="CH9182"/>
      <c r="CI9182"/>
      <c r="CJ9182"/>
    </row>
    <row r="9183" spans="39:88" x14ac:dyDescent="0.3"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  <c r="BF9183"/>
      <c r="BG9183"/>
      <c r="BH9183"/>
      <c r="BI9183"/>
      <c r="BJ9183"/>
      <c r="BK9183"/>
      <c r="BL9183"/>
      <c r="BM9183"/>
      <c r="BN9183"/>
      <c r="BO9183"/>
      <c r="BP9183"/>
      <c r="BQ9183"/>
      <c r="BR9183"/>
      <c r="BS9183"/>
      <c r="BT9183"/>
      <c r="BU9183"/>
      <c r="BV9183"/>
      <c r="BW9183"/>
      <c r="BX9183"/>
      <c r="BY9183"/>
      <c r="BZ9183"/>
      <c r="CA9183"/>
      <c r="CB9183"/>
      <c r="CC9183"/>
      <c r="CD9183"/>
      <c r="CE9183"/>
      <c r="CF9183"/>
      <c r="CG9183"/>
      <c r="CH9183"/>
      <c r="CI9183"/>
      <c r="CJ9183"/>
    </row>
    <row r="9184" spans="39:88" x14ac:dyDescent="0.3"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  <c r="BF9184"/>
      <c r="BG9184"/>
      <c r="BH9184"/>
      <c r="BI9184"/>
      <c r="BJ9184"/>
      <c r="BK9184"/>
      <c r="BL9184"/>
      <c r="BM9184"/>
      <c r="BN9184"/>
      <c r="BO9184"/>
      <c r="BP9184"/>
      <c r="BQ9184"/>
      <c r="BR9184"/>
      <c r="BS9184"/>
      <c r="BT9184"/>
      <c r="BU9184"/>
      <c r="BV9184"/>
      <c r="BW9184"/>
      <c r="BX9184"/>
      <c r="BY9184"/>
      <c r="BZ9184"/>
      <c r="CA9184"/>
      <c r="CB9184"/>
      <c r="CC9184"/>
      <c r="CD9184"/>
      <c r="CE9184"/>
      <c r="CF9184"/>
      <c r="CG9184"/>
      <c r="CH9184"/>
      <c r="CI9184"/>
      <c r="CJ9184"/>
    </row>
    <row r="9185" spans="39:88" x14ac:dyDescent="0.3"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  <c r="BF9185"/>
      <c r="BG9185"/>
      <c r="BH9185"/>
      <c r="BI9185"/>
      <c r="BJ9185"/>
      <c r="BK9185"/>
      <c r="BL9185"/>
      <c r="BM9185"/>
      <c r="BN9185"/>
      <c r="BO9185"/>
      <c r="BP9185"/>
      <c r="BQ9185"/>
      <c r="BR9185"/>
      <c r="BS9185"/>
      <c r="BT9185"/>
      <c r="BU9185"/>
      <c r="BV9185"/>
      <c r="BW9185"/>
      <c r="BX9185"/>
      <c r="BY9185"/>
      <c r="BZ9185"/>
      <c r="CA9185"/>
      <c r="CB9185"/>
      <c r="CC9185"/>
      <c r="CD9185"/>
      <c r="CE9185"/>
      <c r="CF9185"/>
      <c r="CG9185"/>
      <c r="CH9185"/>
      <c r="CI9185"/>
      <c r="CJ9185"/>
    </row>
    <row r="9186" spans="39:88" x14ac:dyDescent="0.3"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  <c r="BF9186"/>
      <c r="BG9186"/>
      <c r="BH9186"/>
      <c r="BI9186"/>
      <c r="BJ9186"/>
      <c r="BK9186"/>
      <c r="BL9186"/>
      <c r="BM9186"/>
      <c r="BN9186"/>
      <c r="BO9186"/>
      <c r="BP9186"/>
      <c r="BQ9186"/>
      <c r="BR9186"/>
      <c r="BS9186"/>
      <c r="BT9186"/>
      <c r="BU9186"/>
      <c r="BV9186"/>
      <c r="BW9186"/>
      <c r="BX9186"/>
      <c r="BY9186"/>
      <c r="BZ9186"/>
      <c r="CA9186"/>
      <c r="CB9186"/>
      <c r="CC9186"/>
      <c r="CD9186"/>
      <c r="CE9186"/>
      <c r="CF9186"/>
      <c r="CG9186"/>
      <c r="CH9186"/>
      <c r="CI9186"/>
      <c r="CJ9186"/>
    </row>
    <row r="9187" spans="39:88" x14ac:dyDescent="0.3"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  <c r="BF9187"/>
      <c r="BG9187"/>
      <c r="BH9187"/>
      <c r="BI9187"/>
      <c r="BJ9187"/>
      <c r="BK9187"/>
      <c r="BL9187"/>
      <c r="BM9187"/>
      <c r="BN9187"/>
      <c r="BO9187"/>
      <c r="BP9187"/>
      <c r="BQ9187"/>
      <c r="BR9187"/>
      <c r="BS9187"/>
      <c r="BT9187"/>
      <c r="BU9187"/>
      <c r="BV9187"/>
      <c r="BW9187"/>
      <c r="BX9187"/>
      <c r="BY9187"/>
      <c r="BZ9187"/>
      <c r="CA9187"/>
      <c r="CB9187"/>
      <c r="CC9187"/>
      <c r="CD9187"/>
      <c r="CE9187"/>
      <c r="CF9187"/>
      <c r="CG9187"/>
      <c r="CH9187"/>
      <c r="CI9187"/>
      <c r="CJ9187"/>
    </row>
    <row r="9188" spans="39:88" x14ac:dyDescent="0.3"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  <c r="BF9188"/>
      <c r="BG9188"/>
      <c r="BH9188"/>
      <c r="BI9188"/>
      <c r="BJ9188"/>
      <c r="BK9188"/>
      <c r="BL9188"/>
      <c r="BM9188"/>
      <c r="BN9188"/>
      <c r="BO9188"/>
      <c r="BP9188"/>
      <c r="BQ9188"/>
      <c r="BR9188"/>
      <c r="BS9188"/>
      <c r="BT9188"/>
      <c r="BU9188"/>
      <c r="BV9188"/>
      <c r="BW9188"/>
      <c r="BX9188"/>
      <c r="BY9188"/>
      <c r="BZ9188"/>
      <c r="CA9188"/>
      <c r="CB9188"/>
      <c r="CC9188"/>
      <c r="CD9188"/>
      <c r="CE9188"/>
      <c r="CF9188"/>
      <c r="CG9188"/>
      <c r="CH9188"/>
      <c r="CI9188"/>
      <c r="CJ9188"/>
    </row>
    <row r="9189" spans="39:88" x14ac:dyDescent="0.3"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  <c r="BF9189"/>
      <c r="BG9189"/>
      <c r="BH9189"/>
      <c r="BI9189"/>
      <c r="BJ9189"/>
      <c r="BK9189"/>
      <c r="BL9189"/>
      <c r="BM9189"/>
      <c r="BN9189"/>
      <c r="BO9189"/>
      <c r="BP9189"/>
      <c r="BQ9189"/>
      <c r="BR9189"/>
      <c r="BS9189"/>
      <c r="BT9189"/>
      <c r="BU9189"/>
      <c r="BV9189"/>
      <c r="BW9189"/>
      <c r="BX9189"/>
      <c r="BY9189"/>
      <c r="BZ9189"/>
      <c r="CA9189"/>
      <c r="CB9189"/>
      <c r="CC9189"/>
      <c r="CD9189"/>
      <c r="CE9189"/>
      <c r="CF9189"/>
      <c r="CG9189"/>
      <c r="CH9189"/>
      <c r="CI9189"/>
      <c r="CJ9189"/>
    </row>
    <row r="9190" spans="39:88" x14ac:dyDescent="0.3"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  <c r="BF9190"/>
      <c r="BG9190"/>
      <c r="BH9190"/>
      <c r="BI9190"/>
      <c r="BJ9190"/>
      <c r="BK9190"/>
      <c r="BL9190"/>
      <c r="BM9190"/>
      <c r="BN9190"/>
      <c r="BO9190"/>
      <c r="BP9190"/>
      <c r="BQ9190"/>
      <c r="BR9190"/>
      <c r="BS9190"/>
      <c r="BT9190"/>
      <c r="BU9190"/>
      <c r="BV9190"/>
      <c r="BW9190"/>
      <c r="BX9190"/>
      <c r="BY9190"/>
      <c r="BZ9190"/>
      <c r="CA9190"/>
      <c r="CB9190"/>
      <c r="CC9190"/>
      <c r="CD9190"/>
      <c r="CE9190"/>
      <c r="CF9190"/>
      <c r="CG9190"/>
      <c r="CH9190"/>
      <c r="CI9190"/>
      <c r="CJ9190"/>
    </row>
    <row r="9191" spans="39:88" x14ac:dyDescent="0.3"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  <c r="BF9191"/>
      <c r="BG9191"/>
      <c r="BH9191"/>
      <c r="BI9191"/>
      <c r="BJ9191"/>
      <c r="BK9191"/>
      <c r="BL9191"/>
      <c r="BM9191"/>
      <c r="BN9191"/>
      <c r="BO9191"/>
      <c r="BP9191"/>
      <c r="BQ9191"/>
      <c r="BR9191"/>
      <c r="BS9191"/>
      <c r="BT9191"/>
      <c r="BU9191"/>
      <c r="BV9191"/>
      <c r="BW9191"/>
      <c r="BX9191"/>
      <c r="BY9191"/>
      <c r="BZ9191"/>
      <c r="CA9191"/>
      <c r="CB9191"/>
      <c r="CC9191"/>
      <c r="CD9191"/>
      <c r="CE9191"/>
      <c r="CF9191"/>
      <c r="CG9191"/>
      <c r="CH9191"/>
      <c r="CI9191"/>
      <c r="CJ9191"/>
    </row>
    <row r="9192" spans="39:88" x14ac:dyDescent="0.3"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  <c r="BF9192"/>
      <c r="BG9192"/>
      <c r="BH9192"/>
      <c r="BI9192"/>
      <c r="BJ9192"/>
      <c r="BK9192"/>
      <c r="BL9192"/>
      <c r="BM9192"/>
      <c r="BN9192"/>
      <c r="BO9192"/>
      <c r="BP9192"/>
      <c r="BQ9192"/>
      <c r="BR9192"/>
      <c r="BS9192"/>
      <c r="BT9192"/>
      <c r="BU9192"/>
      <c r="BV9192"/>
      <c r="BW9192"/>
      <c r="BX9192"/>
      <c r="BY9192"/>
      <c r="BZ9192"/>
      <c r="CA9192"/>
      <c r="CB9192"/>
      <c r="CC9192"/>
      <c r="CD9192"/>
      <c r="CE9192"/>
      <c r="CF9192"/>
      <c r="CG9192"/>
      <c r="CH9192"/>
      <c r="CI9192"/>
      <c r="CJ9192"/>
    </row>
    <row r="9193" spans="39:88" x14ac:dyDescent="0.3"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  <c r="BF9193"/>
      <c r="BG9193"/>
      <c r="BH9193"/>
      <c r="BI9193"/>
      <c r="BJ9193"/>
      <c r="BK9193"/>
      <c r="BL9193"/>
      <c r="BM9193"/>
      <c r="BN9193"/>
      <c r="BO9193"/>
      <c r="BP9193"/>
      <c r="BQ9193"/>
      <c r="BR9193"/>
      <c r="BS9193"/>
      <c r="BT9193"/>
      <c r="BU9193"/>
      <c r="BV9193"/>
      <c r="BW9193"/>
      <c r="BX9193"/>
      <c r="BY9193"/>
      <c r="BZ9193"/>
      <c r="CA9193"/>
      <c r="CB9193"/>
      <c r="CC9193"/>
      <c r="CD9193"/>
      <c r="CE9193"/>
      <c r="CF9193"/>
      <c r="CG9193"/>
      <c r="CH9193"/>
      <c r="CI9193"/>
      <c r="CJ9193"/>
    </row>
    <row r="9194" spans="39:88" x14ac:dyDescent="0.3"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  <c r="BF9194"/>
      <c r="BG9194"/>
      <c r="BH9194"/>
      <c r="BI9194"/>
      <c r="BJ9194"/>
      <c r="BK9194"/>
      <c r="BL9194"/>
      <c r="BM9194"/>
      <c r="BN9194"/>
      <c r="BO9194"/>
      <c r="BP9194"/>
      <c r="BQ9194"/>
      <c r="BR9194"/>
      <c r="BS9194"/>
      <c r="BT9194"/>
      <c r="BU9194"/>
      <c r="BV9194"/>
      <c r="BW9194"/>
      <c r="BX9194"/>
      <c r="BY9194"/>
      <c r="BZ9194"/>
      <c r="CA9194"/>
      <c r="CB9194"/>
      <c r="CC9194"/>
      <c r="CD9194"/>
      <c r="CE9194"/>
      <c r="CF9194"/>
      <c r="CG9194"/>
      <c r="CH9194"/>
      <c r="CI9194"/>
      <c r="CJ9194"/>
    </row>
    <row r="9195" spans="39:88" x14ac:dyDescent="0.3"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  <c r="BF9195"/>
      <c r="BG9195"/>
      <c r="BH9195"/>
      <c r="BI9195"/>
      <c r="BJ9195"/>
      <c r="BK9195"/>
      <c r="BL9195"/>
      <c r="BM9195"/>
      <c r="BN9195"/>
      <c r="BO9195"/>
      <c r="BP9195"/>
      <c r="BQ9195"/>
      <c r="BR9195"/>
      <c r="BS9195"/>
      <c r="BT9195"/>
      <c r="BU9195"/>
      <c r="BV9195"/>
      <c r="BW9195"/>
      <c r="BX9195"/>
      <c r="BY9195"/>
      <c r="BZ9195"/>
      <c r="CA9195"/>
      <c r="CB9195"/>
      <c r="CC9195"/>
      <c r="CD9195"/>
      <c r="CE9195"/>
      <c r="CF9195"/>
      <c r="CG9195"/>
      <c r="CH9195"/>
      <c r="CI9195"/>
      <c r="CJ9195"/>
    </row>
    <row r="9196" spans="39:88" x14ac:dyDescent="0.3"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  <c r="BF9196"/>
      <c r="BG9196"/>
      <c r="BH9196"/>
      <c r="BI9196"/>
      <c r="BJ9196"/>
      <c r="BK9196"/>
      <c r="BL9196"/>
      <c r="BM9196"/>
      <c r="BN9196"/>
      <c r="BO9196"/>
      <c r="BP9196"/>
      <c r="BQ9196"/>
      <c r="BR9196"/>
      <c r="BS9196"/>
      <c r="BT9196"/>
      <c r="BU9196"/>
      <c r="BV9196"/>
      <c r="BW9196"/>
      <c r="BX9196"/>
      <c r="BY9196"/>
      <c r="BZ9196"/>
      <c r="CA9196"/>
      <c r="CB9196"/>
      <c r="CC9196"/>
      <c r="CD9196"/>
      <c r="CE9196"/>
      <c r="CF9196"/>
      <c r="CG9196"/>
      <c r="CH9196"/>
      <c r="CI9196"/>
      <c r="CJ9196"/>
    </row>
    <row r="9197" spans="39:88" x14ac:dyDescent="0.3"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  <c r="BF9197"/>
      <c r="BG9197"/>
      <c r="BH9197"/>
      <c r="BI9197"/>
      <c r="BJ9197"/>
      <c r="BK9197"/>
      <c r="BL9197"/>
      <c r="BM9197"/>
      <c r="BN9197"/>
      <c r="BO9197"/>
      <c r="BP9197"/>
      <c r="BQ9197"/>
      <c r="BR9197"/>
      <c r="BS9197"/>
      <c r="BT9197"/>
      <c r="BU9197"/>
      <c r="BV9197"/>
      <c r="BW9197"/>
      <c r="BX9197"/>
      <c r="BY9197"/>
      <c r="BZ9197"/>
      <c r="CA9197"/>
      <c r="CB9197"/>
      <c r="CC9197"/>
      <c r="CD9197"/>
      <c r="CE9197"/>
      <c r="CF9197"/>
      <c r="CG9197"/>
      <c r="CH9197"/>
      <c r="CI9197"/>
      <c r="CJ9197"/>
    </row>
    <row r="9198" spans="39:88" x14ac:dyDescent="0.3"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  <c r="BF9198"/>
      <c r="BG9198"/>
      <c r="BH9198"/>
      <c r="BI9198"/>
      <c r="BJ9198"/>
      <c r="BK9198"/>
      <c r="BL9198"/>
      <c r="BM9198"/>
      <c r="BN9198"/>
      <c r="BO9198"/>
      <c r="BP9198"/>
      <c r="BQ9198"/>
      <c r="BR9198"/>
      <c r="BS9198"/>
      <c r="BT9198"/>
      <c r="BU9198"/>
      <c r="BV9198"/>
      <c r="BW9198"/>
      <c r="BX9198"/>
      <c r="BY9198"/>
      <c r="BZ9198"/>
      <c r="CA9198"/>
      <c r="CB9198"/>
      <c r="CC9198"/>
      <c r="CD9198"/>
      <c r="CE9198"/>
      <c r="CF9198"/>
      <c r="CG9198"/>
      <c r="CH9198"/>
      <c r="CI9198"/>
      <c r="CJ9198"/>
    </row>
    <row r="9199" spans="39:88" x14ac:dyDescent="0.3"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  <c r="BF9199"/>
      <c r="BG9199"/>
      <c r="BH9199"/>
      <c r="BI9199"/>
      <c r="BJ9199"/>
      <c r="BK9199"/>
      <c r="BL9199"/>
      <c r="BM9199"/>
      <c r="BN9199"/>
      <c r="BO9199"/>
      <c r="BP9199"/>
      <c r="BQ9199"/>
      <c r="BR9199"/>
      <c r="BS9199"/>
      <c r="BT9199"/>
      <c r="BU9199"/>
      <c r="BV9199"/>
      <c r="BW9199"/>
      <c r="BX9199"/>
      <c r="BY9199"/>
      <c r="BZ9199"/>
      <c r="CA9199"/>
      <c r="CB9199"/>
      <c r="CC9199"/>
      <c r="CD9199"/>
      <c r="CE9199"/>
      <c r="CF9199"/>
      <c r="CG9199"/>
      <c r="CH9199"/>
      <c r="CI9199"/>
      <c r="CJ9199"/>
    </row>
    <row r="9200" spans="39:88" x14ac:dyDescent="0.3"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  <c r="BF9200"/>
      <c r="BG9200"/>
      <c r="BH9200"/>
      <c r="BI9200"/>
      <c r="BJ9200"/>
      <c r="BK9200"/>
      <c r="BL9200"/>
      <c r="BM9200"/>
      <c r="BN9200"/>
      <c r="BO9200"/>
      <c r="BP9200"/>
      <c r="BQ9200"/>
      <c r="BR9200"/>
      <c r="BS9200"/>
      <c r="BT9200"/>
      <c r="BU9200"/>
      <c r="BV9200"/>
      <c r="BW9200"/>
      <c r="BX9200"/>
      <c r="BY9200"/>
      <c r="BZ9200"/>
      <c r="CA9200"/>
      <c r="CB9200"/>
      <c r="CC9200"/>
      <c r="CD9200"/>
      <c r="CE9200"/>
      <c r="CF9200"/>
      <c r="CG9200"/>
      <c r="CH9200"/>
      <c r="CI9200"/>
      <c r="CJ9200"/>
    </row>
    <row r="9201" spans="39:88" x14ac:dyDescent="0.3"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  <c r="BF9201"/>
      <c r="BG9201"/>
      <c r="BH9201"/>
      <c r="BI9201"/>
      <c r="BJ9201"/>
      <c r="BK9201"/>
      <c r="BL9201"/>
      <c r="BM9201"/>
      <c r="BN9201"/>
      <c r="BO9201"/>
      <c r="BP9201"/>
      <c r="BQ9201"/>
      <c r="BR9201"/>
      <c r="BS9201"/>
      <c r="BT9201"/>
      <c r="BU9201"/>
      <c r="BV9201"/>
      <c r="BW9201"/>
      <c r="BX9201"/>
      <c r="BY9201"/>
      <c r="BZ9201"/>
      <c r="CA9201"/>
      <c r="CB9201"/>
      <c r="CC9201"/>
      <c r="CD9201"/>
      <c r="CE9201"/>
      <c r="CF9201"/>
      <c r="CG9201"/>
      <c r="CH9201"/>
      <c r="CI9201"/>
      <c r="CJ9201"/>
    </row>
    <row r="9202" spans="39:88" x14ac:dyDescent="0.3"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  <c r="BF9202"/>
      <c r="BG9202"/>
      <c r="BH9202"/>
      <c r="BI9202"/>
      <c r="BJ9202"/>
      <c r="BK9202"/>
      <c r="BL9202"/>
      <c r="BM9202"/>
      <c r="BN9202"/>
      <c r="BO9202"/>
      <c r="BP9202"/>
      <c r="BQ9202"/>
      <c r="BR9202"/>
      <c r="BS9202"/>
      <c r="BT9202"/>
      <c r="BU9202"/>
      <c r="BV9202"/>
      <c r="BW9202"/>
      <c r="BX9202"/>
      <c r="BY9202"/>
      <c r="BZ9202"/>
      <c r="CA9202"/>
      <c r="CB9202"/>
      <c r="CC9202"/>
      <c r="CD9202"/>
      <c r="CE9202"/>
      <c r="CF9202"/>
      <c r="CG9202"/>
      <c r="CH9202"/>
      <c r="CI9202"/>
      <c r="CJ9202"/>
    </row>
    <row r="9203" spans="39:88" x14ac:dyDescent="0.3"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  <c r="BF9203"/>
      <c r="BG9203"/>
      <c r="BH9203"/>
      <c r="BI9203"/>
      <c r="BJ9203"/>
      <c r="BK9203"/>
      <c r="BL9203"/>
      <c r="BM9203"/>
      <c r="BN9203"/>
      <c r="BO9203"/>
      <c r="BP9203"/>
      <c r="BQ9203"/>
      <c r="BR9203"/>
      <c r="BS9203"/>
      <c r="BT9203"/>
      <c r="BU9203"/>
      <c r="BV9203"/>
      <c r="BW9203"/>
      <c r="BX9203"/>
      <c r="BY9203"/>
      <c r="BZ9203"/>
      <c r="CA9203"/>
      <c r="CB9203"/>
      <c r="CC9203"/>
      <c r="CD9203"/>
      <c r="CE9203"/>
      <c r="CF9203"/>
      <c r="CG9203"/>
      <c r="CH9203"/>
      <c r="CI9203"/>
      <c r="CJ9203"/>
    </row>
    <row r="9204" spans="39:88" x14ac:dyDescent="0.3"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  <c r="BF9204"/>
      <c r="BG9204"/>
      <c r="BH9204"/>
      <c r="BI9204"/>
      <c r="BJ9204"/>
      <c r="BK9204"/>
      <c r="BL9204"/>
      <c r="BM9204"/>
      <c r="BN9204"/>
      <c r="BO9204"/>
      <c r="BP9204"/>
      <c r="BQ9204"/>
      <c r="BR9204"/>
      <c r="BS9204"/>
      <c r="BT9204"/>
      <c r="BU9204"/>
      <c r="BV9204"/>
      <c r="BW9204"/>
      <c r="BX9204"/>
      <c r="BY9204"/>
      <c r="BZ9204"/>
      <c r="CA9204"/>
      <c r="CB9204"/>
      <c r="CC9204"/>
      <c r="CD9204"/>
      <c r="CE9204"/>
      <c r="CF9204"/>
      <c r="CG9204"/>
      <c r="CH9204"/>
      <c r="CI9204"/>
      <c r="CJ9204"/>
    </row>
    <row r="9205" spans="39:88" x14ac:dyDescent="0.3"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  <c r="BF9205"/>
      <c r="BG9205"/>
      <c r="BH9205"/>
      <c r="BI9205"/>
      <c r="BJ9205"/>
      <c r="BK9205"/>
      <c r="BL9205"/>
      <c r="BM9205"/>
      <c r="BN9205"/>
      <c r="BO9205"/>
      <c r="BP9205"/>
      <c r="BQ9205"/>
      <c r="BR9205"/>
      <c r="BS9205"/>
      <c r="BT9205"/>
      <c r="BU9205"/>
      <c r="BV9205"/>
      <c r="BW9205"/>
      <c r="BX9205"/>
      <c r="BY9205"/>
      <c r="BZ9205"/>
      <c r="CA9205"/>
      <c r="CB9205"/>
      <c r="CC9205"/>
      <c r="CD9205"/>
      <c r="CE9205"/>
      <c r="CF9205"/>
      <c r="CG9205"/>
      <c r="CH9205"/>
      <c r="CI9205"/>
      <c r="CJ9205"/>
    </row>
    <row r="9206" spans="39:88" x14ac:dyDescent="0.3"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  <c r="BF9206"/>
      <c r="BG9206"/>
      <c r="BH9206"/>
      <c r="BI9206"/>
      <c r="BJ9206"/>
      <c r="BK9206"/>
      <c r="BL9206"/>
      <c r="BM9206"/>
      <c r="BN9206"/>
      <c r="BO9206"/>
      <c r="BP9206"/>
      <c r="BQ9206"/>
      <c r="BR9206"/>
      <c r="BS9206"/>
      <c r="BT9206"/>
      <c r="BU9206"/>
      <c r="BV9206"/>
      <c r="BW9206"/>
      <c r="BX9206"/>
      <c r="BY9206"/>
      <c r="BZ9206"/>
      <c r="CA9206"/>
      <c r="CB9206"/>
      <c r="CC9206"/>
      <c r="CD9206"/>
      <c r="CE9206"/>
      <c r="CF9206"/>
      <c r="CG9206"/>
      <c r="CH9206"/>
      <c r="CI9206"/>
      <c r="CJ9206"/>
    </row>
    <row r="9207" spans="39:88" x14ac:dyDescent="0.3"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  <c r="BF9207"/>
      <c r="BG9207"/>
      <c r="BH9207"/>
      <c r="BI9207"/>
      <c r="BJ9207"/>
      <c r="BK9207"/>
      <c r="BL9207"/>
      <c r="BM9207"/>
      <c r="BN9207"/>
      <c r="BO9207"/>
      <c r="BP9207"/>
      <c r="BQ9207"/>
      <c r="BR9207"/>
      <c r="BS9207"/>
      <c r="BT9207"/>
      <c r="BU9207"/>
      <c r="BV9207"/>
      <c r="BW9207"/>
      <c r="BX9207"/>
      <c r="BY9207"/>
      <c r="BZ9207"/>
      <c r="CA9207"/>
      <c r="CB9207"/>
      <c r="CC9207"/>
      <c r="CD9207"/>
      <c r="CE9207"/>
      <c r="CF9207"/>
      <c r="CG9207"/>
      <c r="CH9207"/>
      <c r="CI9207"/>
      <c r="CJ9207"/>
    </row>
    <row r="9208" spans="39:88" x14ac:dyDescent="0.3"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  <c r="BF9208"/>
      <c r="BG9208"/>
      <c r="BH9208"/>
      <c r="BI9208"/>
      <c r="BJ9208"/>
      <c r="BK9208"/>
      <c r="BL9208"/>
      <c r="BM9208"/>
      <c r="BN9208"/>
      <c r="BO9208"/>
      <c r="BP9208"/>
      <c r="BQ9208"/>
      <c r="BR9208"/>
      <c r="BS9208"/>
      <c r="BT9208"/>
      <c r="BU9208"/>
      <c r="BV9208"/>
      <c r="BW9208"/>
      <c r="BX9208"/>
      <c r="BY9208"/>
      <c r="BZ9208"/>
      <c r="CA9208"/>
      <c r="CB9208"/>
      <c r="CC9208"/>
      <c r="CD9208"/>
      <c r="CE9208"/>
      <c r="CF9208"/>
      <c r="CG9208"/>
      <c r="CH9208"/>
      <c r="CI9208"/>
      <c r="CJ9208"/>
    </row>
    <row r="9209" spans="39:88" x14ac:dyDescent="0.3"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  <c r="BF9209"/>
      <c r="BG9209"/>
      <c r="BH9209"/>
      <c r="BI9209"/>
      <c r="BJ9209"/>
      <c r="BK9209"/>
      <c r="BL9209"/>
      <c r="BM9209"/>
      <c r="BN9209"/>
      <c r="BO9209"/>
      <c r="BP9209"/>
      <c r="BQ9209"/>
      <c r="BR9209"/>
      <c r="BS9209"/>
      <c r="BT9209"/>
      <c r="BU9209"/>
      <c r="BV9209"/>
      <c r="BW9209"/>
      <c r="BX9209"/>
      <c r="BY9209"/>
      <c r="BZ9209"/>
      <c r="CA9209"/>
      <c r="CB9209"/>
      <c r="CC9209"/>
      <c r="CD9209"/>
      <c r="CE9209"/>
      <c r="CF9209"/>
      <c r="CG9209"/>
      <c r="CH9209"/>
      <c r="CI9209"/>
      <c r="CJ9209"/>
    </row>
    <row r="9210" spans="39:88" x14ac:dyDescent="0.3"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  <c r="BF9210"/>
      <c r="BG9210"/>
      <c r="BH9210"/>
      <c r="BI9210"/>
      <c r="BJ9210"/>
      <c r="BK9210"/>
      <c r="BL9210"/>
      <c r="BM9210"/>
      <c r="BN9210"/>
      <c r="BO9210"/>
      <c r="BP9210"/>
      <c r="BQ9210"/>
      <c r="BR9210"/>
      <c r="BS9210"/>
      <c r="BT9210"/>
      <c r="BU9210"/>
      <c r="BV9210"/>
      <c r="BW9210"/>
      <c r="BX9210"/>
      <c r="BY9210"/>
      <c r="BZ9210"/>
      <c r="CA9210"/>
      <c r="CB9210"/>
      <c r="CC9210"/>
      <c r="CD9210"/>
      <c r="CE9210"/>
      <c r="CF9210"/>
      <c r="CG9210"/>
      <c r="CH9210"/>
      <c r="CI9210"/>
      <c r="CJ9210"/>
    </row>
    <row r="9211" spans="39:88" x14ac:dyDescent="0.3"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  <c r="BF9211"/>
      <c r="BG9211"/>
      <c r="BH9211"/>
      <c r="BI9211"/>
      <c r="BJ9211"/>
      <c r="BK9211"/>
      <c r="BL9211"/>
      <c r="BM9211"/>
      <c r="BN9211"/>
      <c r="BO9211"/>
      <c r="BP9211"/>
      <c r="BQ9211"/>
      <c r="BR9211"/>
      <c r="BS9211"/>
      <c r="BT9211"/>
      <c r="BU9211"/>
      <c r="BV9211"/>
      <c r="BW9211"/>
      <c r="BX9211"/>
      <c r="BY9211"/>
      <c r="BZ9211"/>
      <c r="CA9211"/>
      <c r="CB9211"/>
      <c r="CC9211"/>
      <c r="CD9211"/>
      <c r="CE9211"/>
      <c r="CF9211"/>
      <c r="CG9211"/>
      <c r="CH9211"/>
      <c r="CI9211"/>
      <c r="CJ9211"/>
    </row>
    <row r="9212" spans="39:88" x14ac:dyDescent="0.3"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  <c r="BF9212"/>
      <c r="BG9212"/>
      <c r="BH9212"/>
      <c r="BI9212"/>
      <c r="BJ9212"/>
      <c r="BK9212"/>
      <c r="BL9212"/>
      <c r="BM9212"/>
      <c r="BN9212"/>
      <c r="BO9212"/>
      <c r="BP9212"/>
      <c r="BQ9212"/>
      <c r="BR9212"/>
      <c r="BS9212"/>
      <c r="BT9212"/>
      <c r="BU9212"/>
      <c r="BV9212"/>
      <c r="BW9212"/>
      <c r="BX9212"/>
      <c r="BY9212"/>
      <c r="BZ9212"/>
      <c r="CA9212"/>
      <c r="CB9212"/>
      <c r="CC9212"/>
      <c r="CD9212"/>
      <c r="CE9212"/>
      <c r="CF9212"/>
      <c r="CG9212"/>
      <c r="CH9212"/>
      <c r="CI9212"/>
      <c r="CJ9212"/>
    </row>
    <row r="9213" spans="39:88" x14ac:dyDescent="0.3"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  <c r="BF9213"/>
      <c r="BG9213"/>
      <c r="BH9213"/>
      <c r="BI9213"/>
      <c r="BJ9213"/>
      <c r="BK9213"/>
      <c r="BL9213"/>
      <c r="BM9213"/>
      <c r="BN9213"/>
      <c r="BO9213"/>
      <c r="BP9213"/>
      <c r="BQ9213"/>
      <c r="BR9213"/>
      <c r="BS9213"/>
      <c r="BT9213"/>
      <c r="BU9213"/>
      <c r="BV9213"/>
      <c r="BW9213"/>
      <c r="BX9213"/>
      <c r="BY9213"/>
      <c r="BZ9213"/>
      <c r="CA9213"/>
      <c r="CB9213"/>
      <c r="CC9213"/>
      <c r="CD9213"/>
      <c r="CE9213"/>
      <c r="CF9213"/>
      <c r="CG9213"/>
      <c r="CH9213"/>
      <c r="CI9213"/>
      <c r="CJ9213"/>
    </row>
    <row r="9214" spans="39:88" x14ac:dyDescent="0.3"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  <c r="BF9214"/>
      <c r="BG9214"/>
      <c r="BH9214"/>
      <c r="BI9214"/>
      <c r="BJ9214"/>
      <c r="BK9214"/>
      <c r="BL9214"/>
      <c r="BM9214"/>
      <c r="BN9214"/>
      <c r="BO9214"/>
      <c r="BP9214"/>
      <c r="BQ9214"/>
      <c r="BR9214"/>
      <c r="BS9214"/>
      <c r="BT9214"/>
      <c r="BU9214"/>
      <c r="BV9214"/>
      <c r="BW9214"/>
      <c r="BX9214"/>
      <c r="BY9214"/>
      <c r="BZ9214"/>
      <c r="CA9214"/>
      <c r="CB9214"/>
      <c r="CC9214"/>
      <c r="CD9214"/>
      <c r="CE9214"/>
      <c r="CF9214"/>
      <c r="CG9214"/>
      <c r="CH9214"/>
      <c r="CI9214"/>
      <c r="CJ9214"/>
    </row>
    <row r="9215" spans="39:88" x14ac:dyDescent="0.3"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  <c r="BF9215"/>
      <c r="BG9215"/>
      <c r="BH9215"/>
      <c r="BI9215"/>
      <c r="BJ9215"/>
      <c r="BK9215"/>
      <c r="BL9215"/>
      <c r="BM9215"/>
      <c r="BN9215"/>
      <c r="BO9215"/>
      <c r="BP9215"/>
      <c r="BQ9215"/>
      <c r="BR9215"/>
      <c r="BS9215"/>
      <c r="BT9215"/>
      <c r="BU9215"/>
      <c r="BV9215"/>
      <c r="BW9215"/>
      <c r="BX9215"/>
      <c r="BY9215"/>
      <c r="BZ9215"/>
      <c r="CA9215"/>
      <c r="CB9215"/>
      <c r="CC9215"/>
      <c r="CD9215"/>
      <c r="CE9215"/>
      <c r="CF9215"/>
      <c r="CG9215"/>
      <c r="CH9215"/>
      <c r="CI9215"/>
      <c r="CJ9215"/>
    </row>
    <row r="9216" spans="39:88" x14ac:dyDescent="0.3"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  <c r="BF9216"/>
      <c r="BG9216"/>
      <c r="BH9216"/>
      <c r="BI9216"/>
      <c r="BJ9216"/>
      <c r="BK9216"/>
      <c r="BL9216"/>
      <c r="BM9216"/>
      <c r="BN9216"/>
      <c r="BO9216"/>
      <c r="BP9216"/>
      <c r="BQ9216"/>
      <c r="BR9216"/>
      <c r="BS9216"/>
      <c r="BT9216"/>
      <c r="BU9216"/>
      <c r="BV9216"/>
      <c r="BW9216"/>
      <c r="BX9216"/>
      <c r="BY9216"/>
      <c r="BZ9216"/>
      <c r="CA9216"/>
      <c r="CB9216"/>
      <c r="CC9216"/>
      <c r="CD9216"/>
      <c r="CE9216"/>
      <c r="CF9216"/>
      <c r="CG9216"/>
      <c r="CH9216"/>
      <c r="CI9216"/>
      <c r="CJ9216"/>
    </row>
    <row r="9217" spans="39:88" x14ac:dyDescent="0.3"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  <c r="BF9217"/>
      <c r="BG9217"/>
      <c r="BH9217"/>
      <c r="BI9217"/>
      <c r="BJ9217"/>
      <c r="BK9217"/>
      <c r="BL9217"/>
      <c r="BM9217"/>
      <c r="BN9217"/>
      <c r="BO9217"/>
      <c r="BP9217"/>
      <c r="BQ9217"/>
      <c r="BR9217"/>
      <c r="BS9217"/>
      <c r="BT9217"/>
      <c r="BU9217"/>
      <c r="BV9217"/>
      <c r="BW9217"/>
      <c r="BX9217"/>
      <c r="BY9217"/>
      <c r="BZ9217"/>
      <c r="CA9217"/>
      <c r="CB9217"/>
      <c r="CC9217"/>
      <c r="CD9217"/>
      <c r="CE9217"/>
      <c r="CF9217"/>
      <c r="CG9217"/>
      <c r="CH9217"/>
      <c r="CI9217"/>
      <c r="CJ9217"/>
    </row>
    <row r="9218" spans="39:88" x14ac:dyDescent="0.3"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  <c r="BF9218"/>
      <c r="BG9218"/>
      <c r="BH9218"/>
      <c r="BI9218"/>
      <c r="BJ9218"/>
      <c r="BK9218"/>
      <c r="BL9218"/>
      <c r="BM9218"/>
      <c r="BN9218"/>
      <c r="BO9218"/>
      <c r="BP9218"/>
      <c r="BQ9218"/>
      <c r="BR9218"/>
      <c r="BS9218"/>
      <c r="BT9218"/>
      <c r="BU9218"/>
      <c r="BV9218"/>
      <c r="BW9218"/>
      <c r="BX9218"/>
      <c r="BY9218"/>
      <c r="BZ9218"/>
      <c r="CA9218"/>
      <c r="CB9218"/>
      <c r="CC9218"/>
      <c r="CD9218"/>
      <c r="CE9218"/>
      <c r="CF9218"/>
      <c r="CG9218"/>
      <c r="CH9218"/>
      <c r="CI9218"/>
      <c r="CJ9218"/>
    </row>
    <row r="9219" spans="39:88" x14ac:dyDescent="0.3"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  <c r="BF9219"/>
      <c r="BG9219"/>
      <c r="BH9219"/>
      <c r="BI9219"/>
      <c r="BJ9219"/>
      <c r="BK9219"/>
      <c r="BL9219"/>
      <c r="BM9219"/>
      <c r="BN9219"/>
      <c r="BO9219"/>
      <c r="BP9219"/>
      <c r="BQ9219"/>
      <c r="BR9219"/>
      <c r="BS9219"/>
      <c r="BT9219"/>
      <c r="BU9219"/>
      <c r="BV9219"/>
      <c r="BW9219"/>
      <c r="BX9219"/>
      <c r="BY9219"/>
      <c r="BZ9219"/>
      <c r="CA9219"/>
      <c r="CB9219"/>
      <c r="CC9219"/>
      <c r="CD9219"/>
      <c r="CE9219"/>
      <c r="CF9219"/>
      <c r="CG9219"/>
      <c r="CH9219"/>
      <c r="CI9219"/>
      <c r="CJ9219"/>
    </row>
    <row r="9220" spans="39:88" x14ac:dyDescent="0.3"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  <c r="BF9220"/>
      <c r="BG9220"/>
      <c r="BH9220"/>
      <c r="BI9220"/>
      <c r="BJ9220"/>
      <c r="BK9220"/>
      <c r="BL9220"/>
      <c r="BM9220"/>
      <c r="BN9220"/>
      <c r="BO9220"/>
      <c r="BP9220"/>
      <c r="BQ9220"/>
      <c r="BR9220"/>
      <c r="BS9220"/>
      <c r="BT9220"/>
      <c r="BU9220"/>
      <c r="BV9220"/>
      <c r="BW9220"/>
      <c r="BX9220"/>
      <c r="BY9220"/>
      <c r="BZ9220"/>
      <c r="CA9220"/>
      <c r="CB9220"/>
      <c r="CC9220"/>
      <c r="CD9220"/>
      <c r="CE9220"/>
      <c r="CF9220"/>
      <c r="CG9220"/>
      <c r="CH9220"/>
      <c r="CI9220"/>
      <c r="CJ9220"/>
    </row>
    <row r="9221" spans="39:88" x14ac:dyDescent="0.3"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  <c r="BF9221"/>
      <c r="BG9221"/>
      <c r="BH9221"/>
      <c r="BI9221"/>
      <c r="BJ9221"/>
      <c r="BK9221"/>
      <c r="BL9221"/>
      <c r="BM9221"/>
      <c r="BN9221"/>
      <c r="BO9221"/>
      <c r="BP9221"/>
      <c r="BQ9221"/>
      <c r="BR9221"/>
      <c r="BS9221"/>
      <c r="BT9221"/>
      <c r="BU9221"/>
      <c r="BV9221"/>
      <c r="BW9221"/>
      <c r="BX9221"/>
      <c r="BY9221"/>
      <c r="BZ9221"/>
      <c r="CA9221"/>
      <c r="CB9221"/>
      <c r="CC9221"/>
      <c r="CD9221"/>
      <c r="CE9221"/>
      <c r="CF9221"/>
      <c r="CG9221"/>
      <c r="CH9221"/>
      <c r="CI9221"/>
      <c r="CJ9221"/>
    </row>
    <row r="9222" spans="39:88" x14ac:dyDescent="0.3"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  <c r="BF9222"/>
      <c r="BG9222"/>
      <c r="BH9222"/>
      <c r="BI9222"/>
      <c r="BJ9222"/>
      <c r="BK9222"/>
      <c r="BL9222"/>
      <c r="BM9222"/>
      <c r="BN9222"/>
      <c r="BO9222"/>
      <c r="BP9222"/>
      <c r="BQ9222"/>
      <c r="BR9222"/>
      <c r="BS9222"/>
      <c r="BT9222"/>
      <c r="BU9222"/>
      <c r="BV9222"/>
      <c r="BW9222"/>
      <c r="BX9222"/>
      <c r="BY9222"/>
      <c r="BZ9222"/>
      <c r="CA9222"/>
      <c r="CB9222"/>
      <c r="CC9222"/>
      <c r="CD9222"/>
      <c r="CE9222"/>
      <c r="CF9222"/>
      <c r="CG9222"/>
      <c r="CH9222"/>
      <c r="CI9222"/>
      <c r="CJ9222"/>
    </row>
    <row r="9223" spans="39:88" x14ac:dyDescent="0.3"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  <c r="BF9223"/>
      <c r="BG9223"/>
      <c r="BH9223"/>
      <c r="BI9223"/>
      <c r="BJ9223"/>
      <c r="BK9223"/>
      <c r="BL9223"/>
      <c r="BM9223"/>
      <c r="BN9223"/>
      <c r="BO9223"/>
      <c r="BP9223"/>
      <c r="BQ9223"/>
      <c r="BR9223"/>
      <c r="BS9223"/>
      <c r="BT9223"/>
      <c r="BU9223"/>
      <c r="BV9223"/>
      <c r="BW9223"/>
      <c r="BX9223"/>
      <c r="BY9223"/>
      <c r="BZ9223"/>
      <c r="CA9223"/>
      <c r="CB9223"/>
      <c r="CC9223"/>
      <c r="CD9223"/>
      <c r="CE9223"/>
      <c r="CF9223"/>
      <c r="CG9223"/>
      <c r="CH9223"/>
      <c r="CI9223"/>
      <c r="CJ9223"/>
    </row>
    <row r="9224" spans="39:88" x14ac:dyDescent="0.3"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  <c r="BF9224"/>
      <c r="BG9224"/>
      <c r="BH9224"/>
      <c r="BI9224"/>
      <c r="BJ9224"/>
      <c r="BK9224"/>
      <c r="BL9224"/>
      <c r="BM9224"/>
      <c r="BN9224"/>
      <c r="BO9224"/>
      <c r="BP9224"/>
      <c r="BQ9224"/>
      <c r="BR9224"/>
      <c r="BS9224"/>
      <c r="BT9224"/>
      <c r="BU9224"/>
      <c r="BV9224"/>
      <c r="BW9224"/>
      <c r="BX9224"/>
      <c r="BY9224"/>
      <c r="BZ9224"/>
      <c r="CA9224"/>
      <c r="CB9224"/>
      <c r="CC9224"/>
      <c r="CD9224"/>
      <c r="CE9224"/>
      <c r="CF9224"/>
      <c r="CG9224"/>
      <c r="CH9224"/>
      <c r="CI9224"/>
      <c r="CJ9224"/>
    </row>
    <row r="9225" spans="39:88" x14ac:dyDescent="0.3"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  <c r="BF9225"/>
      <c r="BG9225"/>
      <c r="BH9225"/>
      <c r="BI9225"/>
      <c r="BJ9225"/>
      <c r="BK9225"/>
      <c r="BL9225"/>
      <c r="BM9225"/>
      <c r="BN9225"/>
      <c r="BO9225"/>
      <c r="BP9225"/>
      <c r="BQ9225"/>
      <c r="BR9225"/>
      <c r="BS9225"/>
      <c r="BT9225"/>
      <c r="BU9225"/>
      <c r="BV9225"/>
      <c r="BW9225"/>
      <c r="BX9225"/>
      <c r="BY9225"/>
      <c r="BZ9225"/>
      <c r="CA9225"/>
      <c r="CB9225"/>
      <c r="CC9225"/>
      <c r="CD9225"/>
      <c r="CE9225"/>
      <c r="CF9225"/>
      <c r="CG9225"/>
      <c r="CH9225"/>
      <c r="CI9225"/>
      <c r="CJ9225"/>
    </row>
    <row r="9226" spans="39:88" x14ac:dyDescent="0.3"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  <c r="BF9226"/>
      <c r="BG9226"/>
      <c r="BH9226"/>
      <c r="BI9226"/>
      <c r="BJ9226"/>
      <c r="BK9226"/>
      <c r="BL9226"/>
      <c r="BM9226"/>
      <c r="BN9226"/>
      <c r="BO9226"/>
      <c r="BP9226"/>
      <c r="BQ9226"/>
      <c r="BR9226"/>
      <c r="BS9226"/>
      <c r="BT9226"/>
      <c r="BU9226"/>
      <c r="BV9226"/>
      <c r="BW9226"/>
      <c r="BX9226"/>
      <c r="BY9226"/>
      <c r="BZ9226"/>
      <c r="CA9226"/>
      <c r="CB9226"/>
      <c r="CC9226"/>
      <c r="CD9226"/>
      <c r="CE9226"/>
      <c r="CF9226"/>
      <c r="CG9226"/>
      <c r="CH9226"/>
      <c r="CI9226"/>
      <c r="CJ9226"/>
    </row>
    <row r="9227" spans="39:88" x14ac:dyDescent="0.3"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  <c r="BF9227"/>
      <c r="BG9227"/>
      <c r="BH9227"/>
      <c r="BI9227"/>
      <c r="BJ9227"/>
      <c r="BK9227"/>
      <c r="BL9227"/>
      <c r="BM9227"/>
      <c r="BN9227"/>
      <c r="BO9227"/>
      <c r="BP9227"/>
      <c r="BQ9227"/>
      <c r="BR9227"/>
      <c r="BS9227"/>
      <c r="BT9227"/>
      <c r="BU9227"/>
      <c r="BV9227"/>
      <c r="BW9227"/>
      <c r="BX9227"/>
      <c r="BY9227"/>
      <c r="BZ9227"/>
      <c r="CA9227"/>
      <c r="CB9227"/>
      <c r="CC9227"/>
      <c r="CD9227"/>
      <c r="CE9227"/>
      <c r="CF9227"/>
      <c r="CG9227"/>
      <c r="CH9227"/>
      <c r="CI9227"/>
      <c r="CJ9227"/>
    </row>
    <row r="9228" spans="39:88" x14ac:dyDescent="0.3"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  <c r="BF9228"/>
      <c r="BG9228"/>
      <c r="BH9228"/>
      <c r="BI9228"/>
      <c r="BJ9228"/>
      <c r="BK9228"/>
      <c r="BL9228"/>
      <c r="BM9228"/>
      <c r="BN9228"/>
      <c r="BO9228"/>
      <c r="BP9228"/>
      <c r="BQ9228"/>
      <c r="BR9228"/>
      <c r="BS9228"/>
      <c r="BT9228"/>
      <c r="BU9228"/>
      <c r="BV9228"/>
      <c r="BW9228"/>
      <c r="BX9228"/>
      <c r="BY9228"/>
      <c r="BZ9228"/>
      <c r="CA9228"/>
      <c r="CB9228"/>
      <c r="CC9228"/>
      <c r="CD9228"/>
      <c r="CE9228"/>
      <c r="CF9228"/>
      <c r="CG9228"/>
      <c r="CH9228"/>
      <c r="CI9228"/>
      <c r="CJ9228"/>
    </row>
    <row r="9229" spans="39:88" x14ac:dyDescent="0.3"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  <c r="BF9229"/>
      <c r="BG9229"/>
      <c r="BH9229"/>
      <c r="BI9229"/>
      <c r="BJ9229"/>
      <c r="BK9229"/>
      <c r="BL9229"/>
      <c r="BM9229"/>
      <c r="BN9229"/>
      <c r="BO9229"/>
      <c r="BP9229"/>
      <c r="BQ9229"/>
      <c r="BR9229"/>
      <c r="BS9229"/>
      <c r="BT9229"/>
      <c r="BU9229"/>
      <c r="BV9229"/>
      <c r="BW9229"/>
      <c r="BX9229"/>
      <c r="BY9229"/>
      <c r="BZ9229"/>
      <c r="CA9229"/>
      <c r="CB9229"/>
      <c r="CC9229"/>
      <c r="CD9229"/>
      <c r="CE9229"/>
      <c r="CF9229"/>
      <c r="CG9229"/>
      <c r="CH9229"/>
      <c r="CI9229"/>
      <c r="CJ9229"/>
    </row>
    <row r="9230" spans="39:88" x14ac:dyDescent="0.3"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  <c r="BF9230"/>
      <c r="BG9230"/>
      <c r="BH9230"/>
      <c r="BI9230"/>
      <c r="BJ9230"/>
      <c r="BK9230"/>
      <c r="BL9230"/>
      <c r="BM9230"/>
      <c r="BN9230"/>
      <c r="BO9230"/>
      <c r="BP9230"/>
      <c r="BQ9230"/>
      <c r="BR9230"/>
      <c r="BS9230"/>
      <c r="BT9230"/>
      <c r="BU9230"/>
      <c r="BV9230"/>
      <c r="BW9230"/>
      <c r="BX9230"/>
      <c r="BY9230"/>
      <c r="BZ9230"/>
      <c r="CA9230"/>
      <c r="CB9230"/>
      <c r="CC9230"/>
      <c r="CD9230"/>
      <c r="CE9230"/>
      <c r="CF9230"/>
      <c r="CG9230"/>
      <c r="CH9230"/>
      <c r="CI9230"/>
      <c r="CJ9230"/>
    </row>
    <row r="9231" spans="39:88" x14ac:dyDescent="0.3"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  <c r="BF9231"/>
      <c r="BG9231"/>
      <c r="BH9231"/>
      <c r="BI9231"/>
      <c r="BJ9231"/>
      <c r="BK9231"/>
      <c r="BL9231"/>
      <c r="BM9231"/>
      <c r="BN9231"/>
      <c r="BO9231"/>
      <c r="BP9231"/>
      <c r="BQ9231"/>
      <c r="BR9231"/>
      <c r="BS9231"/>
      <c r="BT9231"/>
      <c r="BU9231"/>
      <c r="BV9231"/>
      <c r="BW9231"/>
      <c r="BX9231"/>
      <c r="BY9231"/>
      <c r="BZ9231"/>
      <c r="CA9231"/>
      <c r="CB9231"/>
      <c r="CC9231"/>
      <c r="CD9231"/>
      <c r="CE9231"/>
      <c r="CF9231"/>
      <c r="CG9231"/>
      <c r="CH9231"/>
      <c r="CI9231"/>
      <c r="CJ9231"/>
    </row>
    <row r="9232" spans="39:88" x14ac:dyDescent="0.3"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  <c r="BF9232"/>
      <c r="BG9232"/>
      <c r="BH9232"/>
      <c r="BI9232"/>
      <c r="BJ9232"/>
      <c r="BK9232"/>
      <c r="BL9232"/>
      <c r="BM9232"/>
      <c r="BN9232"/>
      <c r="BO9232"/>
      <c r="BP9232"/>
      <c r="BQ9232"/>
      <c r="BR9232"/>
      <c r="BS9232"/>
      <c r="BT9232"/>
      <c r="BU9232"/>
      <c r="BV9232"/>
      <c r="BW9232"/>
      <c r="BX9232"/>
      <c r="BY9232"/>
      <c r="BZ9232"/>
      <c r="CA9232"/>
      <c r="CB9232"/>
      <c r="CC9232"/>
      <c r="CD9232"/>
      <c r="CE9232"/>
      <c r="CF9232"/>
      <c r="CG9232"/>
      <c r="CH9232"/>
      <c r="CI9232"/>
      <c r="CJ9232"/>
    </row>
    <row r="9233" spans="39:88" x14ac:dyDescent="0.3"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  <c r="BF9233"/>
      <c r="BG9233"/>
      <c r="BH9233"/>
      <c r="BI9233"/>
      <c r="BJ9233"/>
      <c r="BK9233"/>
      <c r="BL9233"/>
      <c r="BM9233"/>
      <c r="BN9233"/>
      <c r="BO9233"/>
      <c r="BP9233"/>
      <c r="BQ9233"/>
      <c r="BR9233"/>
      <c r="BS9233"/>
      <c r="BT9233"/>
      <c r="BU9233"/>
      <c r="BV9233"/>
      <c r="BW9233"/>
      <c r="BX9233"/>
      <c r="BY9233"/>
      <c r="BZ9233"/>
      <c r="CA9233"/>
      <c r="CB9233"/>
      <c r="CC9233"/>
      <c r="CD9233"/>
      <c r="CE9233"/>
      <c r="CF9233"/>
      <c r="CG9233"/>
      <c r="CH9233"/>
      <c r="CI9233"/>
      <c r="CJ9233"/>
    </row>
    <row r="9234" spans="39:88" x14ac:dyDescent="0.3"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  <c r="BF9234"/>
      <c r="BG9234"/>
      <c r="BH9234"/>
      <c r="BI9234"/>
      <c r="BJ9234"/>
      <c r="BK9234"/>
      <c r="BL9234"/>
      <c r="BM9234"/>
      <c r="BN9234"/>
      <c r="BO9234"/>
      <c r="BP9234"/>
      <c r="BQ9234"/>
      <c r="BR9234"/>
      <c r="BS9234"/>
      <c r="BT9234"/>
      <c r="BU9234"/>
      <c r="BV9234"/>
      <c r="BW9234"/>
      <c r="BX9234"/>
      <c r="BY9234"/>
      <c r="BZ9234"/>
      <c r="CA9234"/>
      <c r="CB9234"/>
      <c r="CC9234"/>
      <c r="CD9234"/>
      <c r="CE9234"/>
      <c r="CF9234"/>
      <c r="CG9234"/>
      <c r="CH9234"/>
      <c r="CI9234"/>
      <c r="CJ9234"/>
    </row>
    <row r="9235" spans="39:88" x14ac:dyDescent="0.3"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  <c r="BF9235"/>
      <c r="BG9235"/>
      <c r="BH9235"/>
      <c r="BI9235"/>
      <c r="BJ9235"/>
      <c r="BK9235"/>
      <c r="BL9235"/>
      <c r="BM9235"/>
      <c r="BN9235"/>
      <c r="BO9235"/>
      <c r="BP9235"/>
      <c r="BQ9235"/>
      <c r="BR9235"/>
      <c r="BS9235"/>
      <c r="BT9235"/>
      <c r="BU9235"/>
      <c r="BV9235"/>
      <c r="BW9235"/>
      <c r="BX9235"/>
      <c r="BY9235"/>
      <c r="BZ9235"/>
      <c r="CA9235"/>
      <c r="CB9235"/>
      <c r="CC9235"/>
      <c r="CD9235"/>
      <c r="CE9235"/>
      <c r="CF9235"/>
      <c r="CG9235"/>
      <c r="CH9235"/>
      <c r="CI9235"/>
      <c r="CJ9235"/>
    </row>
    <row r="9236" spans="39:88" x14ac:dyDescent="0.3"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  <c r="BF9236"/>
      <c r="BG9236"/>
      <c r="BH9236"/>
      <c r="BI9236"/>
      <c r="BJ9236"/>
      <c r="BK9236"/>
      <c r="BL9236"/>
      <c r="BM9236"/>
      <c r="BN9236"/>
      <c r="BO9236"/>
      <c r="BP9236"/>
      <c r="BQ9236"/>
      <c r="BR9236"/>
      <c r="BS9236"/>
      <c r="BT9236"/>
      <c r="BU9236"/>
      <c r="BV9236"/>
      <c r="BW9236"/>
      <c r="BX9236"/>
      <c r="BY9236"/>
      <c r="BZ9236"/>
      <c r="CA9236"/>
      <c r="CB9236"/>
      <c r="CC9236"/>
      <c r="CD9236"/>
      <c r="CE9236"/>
      <c r="CF9236"/>
      <c r="CG9236"/>
      <c r="CH9236"/>
      <c r="CI9236"/>
      <c r="CJ9236"/>
    </row>
    <row r="9237" spans="39:88" x14ac:dyDescent="0.3"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  <c r="BF9237"/>
      <c r="BG9237"/>
      <c r="BH9237"/>
      <c r="BI9237"/>
      <c r="BJ9237"/>
      <c r="BK9237"/>
      <c r="BL9237"/>
      <c r="BM9237"/>
      <c r="BN9237"/>
      <c r="BO9237"/>
      <c r="BP9237"/>
      <c r="BQ9237"/>
      <c r="BR9237"/>
      <c r="BS9237"/>
      <c r="BT9237"/>
      <c r="BU9237"/>
      <c r="BV9237"/>
      <c r="BW9237"/>
      <c r="BX9237"/>
      <c r="BY9237"/>
      <c r="BZ9237"/>
      <c r="CA9237"/>
      <c r="CB9237"/>
      <c r="CC9237"/>
      <c r="CD9237"/>
      <c r="CE9237"/>
      <c r="CF9237"/>
      <c r="CG9237"/>
      <c r="CH9237"/>
      <c r="CI9237"/>
      <c r="CJ9237"/>
    </row>
    <row r="9238" spans="39:88" x14ac:dyDescent="0.3"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  <c r="BF9238"/>
      <c r="BG9238"/>
      <c r="BH9238"/>
      <c r="BI9238"/>
      <c r="BJ9238"/>
      <c r="BK9238"/>
      <c r="BL9238"/>
      <c r="BM9238"/>
      <c r="BN9238"/>
      <c r="BO9238"/>
      <c r="BP9238"/>
      <c r="BQ9238"/>
      <c r="BR9238"/>
      <c r="BS9238"/>
      <c r="BT9238"/>
      <c r="BU9238"/>
      <c r="BV9238"/>
      <c r="BW9238"/>
      <c r="BX9238"/>
      <c r="BY9238"/>
      <c r="BZ9238"/>
      <c r="CA9238"/>
      <c r="CB9238"/>
      <c r="CC9238"/>
      <c r="CD9238"/>
      <c r="CE9238"/>
      <c r="CF9238"/>
      <c r="CG9238"/>
      <c r="CH9238"/>
      <c r="CI9238"/>
      <c r="CJ9238"/>
    </row>
    <row r="9239" spans="39:88" x14ac:dyDescent="0.3"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  <c r="BF9239"/>
      <c r="BG9239"/>
      <c r="BH9239"/>
      <c r="BI9239"/>
      <c r="BJ9239"/>
      <c r="BK9239"/>
      <c r="BL9239"/>
      <c r="BM9239"/>
      <c r="BN9239"/>
      <c r="BO9239"/>
      <c r="BP9239"/>
      <c r="BQ9239"/>
      <c r="BR9239"/>
      <c r="BS9239"/>
      <c r="BT9239"/>
      <c r="BU9239"/>
      <c r="BV9239"/>
      <c r="BW9239"/>
      <c r="BX9239"/>
      <c r="BY9239"/>
      <c r="BZ9239"/>
      <c r="CA9239"/>
      <c r="CB9239"/>
      <c r="CC9239"/>
      <c r="CD9239"/>
      <c r="CE9239"/>
      <c r="CF9239"/>
      <c r="CG9239"/>
      <c r="CH9239"/>
      <c r="CI9239"/>
      <c r="CJ9239"/>
    </row>
    <row r="9240" spans="39:88" x14ac:dyDescent="0.3"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  <c r="BF9240"/>
      <c r="BG9240"/>
      <c r="BH9240"/>
      <c r="BI9240"/>
      <c r="BJ9240"/>
      <c r="BK9240"/>
      <c r="BL9240"/>
      <c r="BM9240"/>
      <c r="BN9240"/>
      <c r="BO9240"/>
      <c r="BP9240"/>
      <c r="BQ9240"/>
      <c r="BR9240"/>
      <c r="BS9240"/>
      <c r="BT9240"/>
      <c r="BU9240"/>
      <c r="BV9240"/>
      <c r="BW9240"/>
      <c r="BX9240"/>
      <c r="BY9240"/>
      <c r="BZ9240"/>
      <c r="CA9240"/>
      <c r="CB9240"/>
      <c r="CC9240"/>
      <c r="CD9240"/>
      <c r="CE9240"/>
      <c r="CF9240"/>
      <c r="CG9240"/>
      <c r="CH9240"/>
      <c r="CI9240"/>
      <c r="CJ9240"/>
    </row>
    <row r="9241" spans="39:88" x14ac:dyDescent="0.3"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  <c r="BF9241"/>
      <c r="BG9241"/>
      <c r="BH9241"/>
      <c r="BI9241"/>
      <c r="BJ9241"/>
      <c r="BK9241"/>
      <c r="BL9241"/>
      <c r="BM9241"/>
      <c r="BN9241"/>
      <c r="BO9241"/>
      <c r="BP9241"/>
      <c r="BQ9241"/>
      <c r="BR9241"/>
      <c r="BS9241"/>
      <c r="BT9241"/>
      <c r="BU9241"/>
      <c r="BV9241"/>
      <c r="BW9241"/>
      <c r="BX9241"/>
      <c r="BY9241"/>
      <c r="BZ9241"/>
      <c r="CA9241"/>
      <c r="CB9241"/>
      <c r="CC9241"/>
      <c r="CD9241"/>
      <c r="CE9241"/>
      <c r="CF9241"/>
      <c r="CG9241"/>
      <c r="CH9241"/>
      <c r="CI9241"/>
      <c r="CJ9241"/>
    </row>
    <row r="9242" spans="39:88" x14ac:dyDescent="0.3"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  <c r="BF9242"/>
      <c r="BG9242"/>
      <c r="BH9242"/>
      <c r="BI9242"/>
      <c r="BJ9242"/>
      <c r="BK9242"/>
      <c r="BL9242"/>
      <c r="BM9242"/>
      <c r="BN9242"/>
      <c r="BO9242"/>
      <c r="BP9242"/>
      <c r="BQ9242"/>
      <c r="BR9242"/>
      <c r="BS9242"/>
      <c r="BT9242"/>
      <c r="BU9242"/>
      <c r="BV9242"/>
      <c r="BW9242"/>
      <c r="BX9242"/>
      <c r="BY9242"/>
      <c r="BZ9242"/>
      <c r="CA9242"/>
      <c r="CB9242"/>
      <c r="CC9242"/>
      <c r="CD9242"/>
      <c r="CE9242"/>
      <c r="CF9242"/>
      <c r="CG9242"/>
      <c r="CH9242"/>
      <c r="CI9242"/>
      <c r="CJ9242"/>
    </row>
    <row r="9243" spans="39:88" x14ac:dyDescent="0.3"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  <c r="BF9243"/>
      <c r="BG9243"/>
      <c r="BH9243"/>
      <c r="BI9243"/>
      <c r="BJ9243"/>
      <c r="BK9243"/>
      <c r="BL9243"/>
      <c r="BM9243"/>
      <c r="BN9243"/>
      <c r="BO9243"/>
      <c r="BP9243"/>
      <c r="BQ9243"/>
      <c r="BR9243"/>
      <c r="BS9243"/>
      <c r="BT9243"/>
      <c r="BU9243"/>
      <c r="BV9243"/>
      <c r="BW9243"/>
      <c r="BX9243"/>
      <c r="BY9243"/>
      <c r="BZ9243"/>
      <c r="CA9243"/>
      <c r="CB9243"/>
      <c r="CC9243"/>
      <c r="CD9243"/>
      <c r="CE9243"/>
      <c r="CF9243"/>
      <c r="CG9243"/>
      <c r="CH9243"/>
      <c r="CI9243"/>
      <c r="CJ9243"/>
    </row>
    <row r="9244" spans="39:88" x14ac:dyDescent="0.3"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  <c r="BF9244"/>
      <c r="BG9244"/>
      <c r="BH9244"/>
      <c r="BI9244"/>
      <c r="BJ9244"/>
      <c r="BK9244"/>
      <c r="BL9244"/>
      <c r="BM9244"/>
      <c r="BN9244"/>
      <c r="BO9244"/>
      <c r="BP9244"/>
      <c r="BQ9244"/>
      <c r="BR9244"/>
      <c r="BS9244"/>
      <c r="BT9244"/>
      <c r="BU9244"/>
      <c r="BV9244"/>
      <c r="BW9244"/>
      <c r="BX9244"/>
      <c r="BY9244"/>
      <c r="BZ9244"/>
      <c r="CA9244"/>
      <c r="CB9244"/>
      <c r="CC9244"/>
      <c r="CD9244"/>
      <c r="CE9244"/>
      <c r="CF9244"/>
      <c r="CG9244"/>
      <c r="CH9244"/>
      <c r="CI9244"/>
      <c r="CJ9244"/>
    </row>
    <row r="9245" spans="39:88" x14ac:dyDescent="0.3"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  <c r="BF9245"/>
      <c r="BG9245"/>
      <c r="BH9245"/>
      <c r="BI9245"/>
      <c r="BJ9245"/>
      <c r="BK9245"/>
      <c r="BL9245"/>
      <c r="BM9245"/>
      <c r="BN9245"/>
      <c r="BO9245"/>
      <c r="BP9245"/>
      <c r="BQ9245"/>
      <c r="BR9245"/>
      <c r="BS9245"/>
      <c r="BT9245"/>
      <c r="BU9245"/>
      <c r="BV9245"/>
      <c r="BW9245"/>
      <c r="BX9245"/>
      <c r="BY9245"/>
      <c r="BZ9245"/>
      <c r="CA9245"/>
      <c r="CB9245"/>
      <c r="CC9245"/>
      <c r="CD9245"/>
      <c r="CE9245"/>
      <c r="CF9245"/>
      <c r="CG9245"/>
      <c r="CH9245"/>
      <c r="CI9245"/>
      <c r="CJ9245"/>
    </row>
    <row r="9246" spans="39:88" x14ac:dyDescent="0.3"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  <c r="BF9246"/>
      <c r="BG9246"/>
      <c r="BH9246"/>
      <c r="BI9246"/>
      <c r="BJ9246"/>
      <c r="BK9246"/>
      <c r="BL9246"/>
      <c r="BM9246"/>
      <c r="BN9246"/>
      <c r="BO9246"/>
      <c r="BP9246"/>
      <c r="BQ9246"/>
      <c r="BR9246"/>
      <c r="BS9246"/>
      <c r="BT9246"/>
      <c r="BU9246"/>
      <c r="BV9246"/>
      <c r="BW9246"/>
      <c r="BX9246"/>
      <c r="BY9246"/>
      <c r="BZ9246"/>
      <c r="CA9246"/>
      <c r="CB9246"/>
      <c r="CC9246"/>
      <c r="CD9246"/>
      <c r="CE9246"/>
      <c r="CF9246"/>
      <c r="CG9246"/>
      <c r="CH9246"/>
      <c r="CI9246"/>
      <c r="CJ9246"/>
    </row>
    <row r="9247" spans="39:88" x14ac:dyDescent="0.3"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  <c r="BF9247"/>
      <c r="BG9247"/>
      <c r="BH9247"/>
      <c r="BI9247"/>
      <c r="BJ9247"/>
      <c r="BK9247"/>
      <c r="BL9247"/>
      <c r="BM9247"/>
      <c r="BN9247"/>
      <c r="BO9247"/>
      <c r="BP9247"/>
      <c r="BQ9247"/>
      <c r="BR9247"/>
      <c r="BS9247"/>
      <c r="BT9247"/>
      <c r="BU9247"/>
      <c r="BV9247"/>
      <c r="BW9247"/>
      <c r="BX9247"/>
      <c r="BY9247"/>
      <c r="BZ9247"/>
      <c r="CA9247"/>
      <c r="CB9247"/>
      <c r="CC9247"/>
      <c r="CD9247"/>
      <c r="CE9247"/>
      <c r="CF9247"/>
      <c r="CG9247"/>
      <c r="CH9247"/>
      <c r="CI9247"/>
      <c r="CJ9247"/>
    </row>
    <row r="9248" spans="39:88" x14ac:dyDescent="0.3"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  <c r="BF9248"/>
      <c r="BG9248"/>
      <c r="BH9248"/>
      <c r="BI9248"/>
      <c r="BJ9248"/>
      <c r="BK9248"/>
      <c r="BL9248"/>
      <c r="BM9248"/>
      <c r="BN9248"/>
      <c r="BO9248"/>
      <c r="BP9248"/>
      <c r="BQ9248"/>
      <c r="BR9248"/>
      <c r="BS9248"/>
      <c r="BT9248"/>
      <c r="BU9248"/>
      <c r="BV9248"/>
      <c r="BW9248"/>
      <c r="BX9248"/>
      <c r="BY9248"/>
      <c r="BZ9248"/>
      <c r="CA9248"/>
      <c r="CB9248"/>
      <c r="CC9248"/>
      <c r="CD9248"/>
      <c r="CE9248"/>
      <c r="CF9248"/>
      <c r="CG9248"/>
      <c r="CH9248"/>
      <c r="CI9248"/>
      <c r="CJ9248"/>
    </row>
    <row r="9249" spans="39:88" x14ac:dyDescent="0.3"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  <c r="BF9249"/>
      <c r="BG9249"/>
      <c r="BH9249"/>
      <c r="BI9249"/>
      <c r="BJ9249"/>
      <c r="BK9249"/>
      <c r="BL9249"/>
      <c r="BM9249"/>
      <c r="BN9249"/>
      <c r="BO9249"/>
      <c r="BP9249"/>
      <c r="BQ9249"/>
      <c r="BR9249"/>
      <c r="BS9249"/>
      <c r="BT9249"/>
      <c r="BU9249"/>
      <c r="BV9249"/>
      <c r="BW9249"/>
      <c r="BX9249"/>
      <c r="BY9249"/>
      <c r="BZ9249"/>
      <c r="CA9249"/>
      <c r="CB9249"/>
      <c r="CC9249"/>
      <c r="CD9249"/>
      <c r="CE9249"/>
      <c r="CF9249"/>
      <c r="CG9249"/>
      <c r="CH9249"/>
      <c r="CI9249"/>
      <c r="CJ9249"/>
    </row>
    <row r="9250" spans="39:88" x14ac:dyDescent="0.3"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  <c r="BF9250"/>
      <c r="BG9250"/>
      <c r="BH9250"/>
      <c r="BI9250"/>
      <c r="BJ9250"/>
      <c r="BK9250"/>
      <c r="BL9250"/>
      <c r="BM9250"/>
      <c r="BN9250"/>
      <c r="BO9250"/>
      <c r="BP9250"/>
      <c r="BQ9250"/>
      <c r="BR9250"/>
      <c r="BS9250"/>
      <c r="BT9250"/>
      <c r="BU9250"/>
      <c r="BV9250"/>
      <c r="BW9250"/>
      <c r="BX9250"/>
      <c r="BY9250"/>
      <c r="BZ9250"/>
      <c r="CA9250"/>
      <c r="CB9250"/>
      <c r="CC9250"/>
      <c r="CD9250"/>
      <c r="CE9250"/>
      <c r="CF9250"/>
      <c r="CG9250"/>
      <c r="CH9250"/>
      <c r="CI9250"/>
      <c r="CJ9250"/>
    </row>
    <row r="9251" spans="39:88" x14ac:dyDescent="0.3"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  <c r="BF9251"/>
      <c r="BG9251"/>
      <c r="BH9251"/>
      <c r="BI9251"/>
      <c r="BJ9251"/>
      <c r="BK9251"/>
      <c r="BL9251"/>
      <c r="BM9251"/>
      <c r="BN9251"/>
      <c r="BO9251"/>
      <c r="BP9251"/>
      <c r="BQ9251"/>
      <c r="BR9251"/>
      <c r="BS9251"/>
      <c r="BT9251"/>
      <c r="BU9251"/>
      <c r="BV9251"/>
      <c r="BW9251"/>
      <c r="BX9251"/>
      <c r="BY9251"/>
      <c r="BZ9251"/>
      <c r="CA9251"/>
      <c r="CB9251"/>
      <c r="CC9251"/>
      <c r="CD9251"/>
      <c r="CE9251"/>
      <c r="CF9251"/>
      <c r="CG9251"/>
      <c r="CH9251"/>
      <c r="CI9251"/>
      <c r="CJ9251"/>
    </row>
    <row r="9252" spans="39:88" x14ac:dyDescent="0.3"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  <c r="BF9252"/>
      <c r="BG9252"/>
      <c r="BH9252"/>
      <c r="BI9252"/>
      <c r="BJ9252"/>
      <c r="BK9252"/>
      <c r="BL9252"/>
      <c r="BM9252"/>
      <c r="BN9252"/>
      <c r="BO9252"/>
      <c r="BP9252"/>
      <c r="BQ9252"/>
      <c r="BR9252"/>
      <c r="BS9252"/>
      <c r="BT9252"/>
      <c r="BU9252"/>
      <c r="BV9252"/>
      <c r="BW9252"/>
      <c r="BX9252"/>
      <c r="BY9252"/>
      <c r="BZ9252"/>
      <c r="CA9252"/>
      <c r="CB9252"/>
      <c r="CC9252"/>
      <c r="CD9252"/>
      <c r="CE9252"/>
      <c r="CF9252"/>
      <c r="CG9252"/>
      <c r="CH9252"/>
      <c r="CI9252"/>
      <c r="CJ9252"/>
    </row>
    <row r="9253" spans="39:88" x14ac:dyDescent="0.3"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  <c r="BF9253"/>
      <c r="BG9253"/>
      <c r="BH9253"/>
      <c r="BI9253"/>
      <c r="BJ9253"/>
      <c r="BK9253"/>
      <c r="BL9253"/>
      <c r="BM9253"/>
      <c r="BN9253"/>
      <c r="BO9253"/>
      <c r="BP9253"/>
      <c r="BQ9253"/>
      <c r="BR9253"/>
      <c r="BS9253"/>
      <c r="BT9253"/>
      <c r="BU9253"/>
      <c r="BV9253"/>
      <c r="BW9253"/>
      <c r="BX9253"/>
      <c r="BY9253"/>
      <c r="BZ9253"/>
      <c r="CA9253"/>
      <c r="CB9253"/>
      <c r="CC9253"/>
      <c r="CD9253"/>
      <c r="CE9253"/>
      <c r="CF9253"/>
      <c r="CG9253"/>
      <c r="CH9253"/>
      <c r="CI9253"/>
      <c r="CJ9253"/>
    </row>
    <row r="9254" spans="39:88" x14ac:dyDescent="0.3"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  <c r="BF9254"/>
      <c r="BG9254"/>
      <c r="BH9254"/>
      <c r="BI9254"/>
      <c r="BJ9254"/>
      <c r="BK9254"/>
      <c r="BL9254"/>
      <c r="BM9254"/>
      <c r="BN9254"/>
      <c r="BO9254"/>
      <c r="BP9254"/>
      <c r="BQ9254"/>
      <c r="BR9254"/>
      <c r="BS9254"/>
      <c r="BT9254"/>
      <c r="BU9254"/>
      <c r="BV9254"/>
      <c r="BW9254"/>
      <c r="BX9254"/>
      <c r="BY9254"/>
      <c r="BZ9254"/>
      <c r="CA9254"/>
      <c r="CB9254"/>
      <c r="CC9254"/>
      <c r="CD9254"/>
      <c r="CE9254"/>
      <c r="CF9254"/>
      <c r="CG9254"/>
      <c r="CH9254"/>
      <c r="CI9254"/>
      <c r="CJ9254"/>
    </row>
    <row r="9255" spans="39:88" x14ac:dyDescent="0.3"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  <c r="BF9255"/>
      <c r="BG9255"/>
      <c r="BH9255"/>
      <c r="BI9255"/>
      <c r="BJ9255"/>
      <c r="BK9255"/>
      <c r="BL9255"/>
      <c r="BM9255"/>
      <c r="BN9255"/>
      <c r="BO9255"/>
      <c r="BP9255"/>
      <c r="BQ9255"/>
      <c r="BR9255"/>
      <c r="BS9255"/>
      <c r="BT9255"/>
      <c r="BU9255"/>
      <c r="BV9255"/>
      <c r="BW9255"/>
      <c r="BX9255"/>
      <c r="BY9255"/>
      <c r="BZ9255"/>
      <c r="CA9255"/>
      <c r="CB9255"/>
      <c r="CC9255"/>
      <c r="CD9255"/>
      <c r="CE9255"/>
      <c r="CF9255"/>
      <c r="CG9255"/>
      <c r="CH9255"/>
      <c r="CI9255"/>
      <c r="CJ9255"/>
    </row>
    <row r="9256" spans="39:88" x14ac:dyDescent="0.3"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  <c r="BF9256"/>
      <c r="BG9256"/>
      <c r="BH9256"/>
      <c r="BI9256"/>
      <c r="BJ9256"/>
      <c r="BK9256"/>
      <c r="BL9256"/>
      <c r="BM9256"/>
      <c r="BN9256"/>
      <c r="BO9256"/>
      <c r="BP9256"/>
      <c r="BQ9256"/>
      <c r="BR9256"/>
      <c r="BS9256"/>
      <c r="BT9256"/>
      <c r="BU9256"/>
      <c r="BV9256"/>
      <c r="BW9256"/>
      <c r="BX9256"/>
      <c r="BY9256"/>
      <c r="BZ9256"/>
      <c r="CA9256"/>
      <c r="CB9256"/>
      <c r="CC9256"/>
      <c r="CD9256"/>
      <c r="CE9256"/>
      <c r="CF9256"/>
      <c r="CG9256"/>
      <c r="CH9256"/>
      <c r="CI9256"/>
      <c r="CJ9256"/>
    </row>
    <row r="9257" spans="39:88" x14ac:dyDescent="0.3"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  <c r="BF9257"/>
      <c r="BG9257"/>
      <c r="BH9257"/>
      <c r="BI9257"/>
      <c r="BJ9257"/>
      <c r="BK9257"/>
      <c r="BL9257"/>
      <c r="BM9257"/>
      <c r="BN9257"/>
      <c r="BO9257"/>
      <c r="BP9257"/>
      <c r="BQ9257"/>
      <c r="BR9257"/>
      <c r="BS9257"/>
      <c r="BT9257"/>
      <c r="BU9257"/>
      <c r="BV9257"/>
      <c r="BW9257"/>
      <c r="BX9257"/>
      <c r="BY9257"/>
      <c r="BZ9257"/>
      <c r="CA9257"/>
      <c r="CB9257"/>
      <c r="CC9257"/>
      <c r="CD9257"/>
      <c r="CE9257"/>
      <c r="CF9257"/>
      <c r="CG9257"/>
      <c r="CH9257"/>
      <c r="CI9257"/>
      <c r="CJ9257"/>
    </row>
    <row r="9258" spans="39:88" x14ac:dyDescent="0.3"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  <c r="BF9258"/>
      <c r="BG9258"/>
      <c r="BH9258"/>
      <c r="BI9258"/>
      <c r="BJ9258"/>
      <c r="BK9258"/>
      <c r="BL9258"/>
      <c r="BM9258"/>
      <c r="BN9258"/>
      <c r="BO9258"/>
      <c r="BP9258"/>
      <c r="BQ9258"/>
      <c r="BR9258"/>
      <c r="BS9258"/>
      <c r="BT9258"/>
      <c r="BU9258"/>
      <c r="BV9258"/>
      <c r="BW9258"/>
      <c r="BX9258"/>
      <c r="BY9258"/>
      <c r="BZ9258"/>
      <c r="CA9258"/>
      <c r="CB9258"/>
      <c r="CC9258"/>
      <c r="CD9258"/>
      <c r="CE9258"/>
      <c r="CF9258"/>
      <c r="CG9258"/>
      <c r="CH9258"/>
      <c r="CI9258"/>
      <c r="CJ9258"/>
    </row>
    <row r="9259" spans="39:88" x14ac:dyDescent="0.3"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  <c r="BF9259"/>
      <c r="BG9259"/>
      <c r="BH9259"/>
      <c r="BI9259"/>
      <c r="BJ9259"/>
      <c r="BK9259"/>
      <c r="BL9259"/>
      <c r="BM9259"/>
      <c r="BN9259"/>
      <c r="BO9259"/>
      <c r="BP9259"/>
      <c r="BQ9259"/>
      <c r="BR9259"/>
      <c r="BS9259"/>
      <c r="BT9259"/>
      <c r="BU9259"/>
      <c r="BV9259"/>
      <c r="BW9259"/>
      <c r="BX9259"/>
      <c r="BY9259"/>
      <c r="BZ9259"/>
      <c r="CA9259"/>
      <c r="CB9259"/>
      <c r="CC9259"/>
      <c r="CD9259"/>
      <c r="CE9259"/>
      <c r="CF9259"/>
      <c r="CG9259"/>
      <c r="CH9259"/>
      <c r="CI9259"/>
      <c r="CJ9259"/>
    </row>
    <row r="9260" spans="39:88" x14ac:dyDescent="0.3"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  <c r="BF9260"/>
      <c r="BG9260"/>
      <c r="BH9260"/>
      <c r="BI9260"/>
      <c r="BJ9260"/>
      <c r="BK9260"/>
      <c r="BL9260"/>
      <c r="BM9260"/>
      <c r="BN9260"/>
      <c r="BO9260"/>
      <c r="BP9260"/>
      <c r="BQ9260"/>
      <c r="BR9260"/>
      <c r="BS9260"/>
      <c r="BT9260"/>
      <c r="BU9260"/>
      <c r="BV9260"/>
      <c r="BW9260"/>
      <c r="BX9260"/>
      <c r="BY9260"/>
      <c r="BZ9260"/>
      <c r="CA9260"/>
      <c r="CB9260"/>
      <c r="CC9260"/>
      <c r="CD9260"/>
      <c r="CE9260"/>
      <c r="CF9260"/>
      <c r="CG9260"/>
      <c r="CH9260"/>
      <c r="CI9260"/>
      <c r="CJ9260"/>
    </row>
    <row r="9261" spans="39:88" x14ac:dyDescent="0.3"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  <c r="BF9261"/>
      <c r="BG9261"/>
      <c r="BH9261"/>
      <c r="BI9261"/>
      <c r="BJ9261"/>
      <c r="BK9261"/>
      <c r="BL9261"/>
      <c r="BM9261"/>
      <c r="BN9261"/>
      <c r="BO9261"/>
      <c r="BP9261"/>
      <c r="BQ9261"/>
      <c r="BR9261"/>
      <c r="BS9261"/>
      <c r="BT9261"/>
      <c r="BU9261"/>
      <c r="BV9261"/>
      <c r="BW9261"/>
      <c r="BX9261"/>
      <c r="BY9261"/>
      <c r="BZ9261"/>
      <c r="CA9261"/>
      <c r="CB9261"/>
      <c r="CC9261"/>
      <c r="CD9261"/>
      <c r="CE9261"/>
      <c r="CF9261"/>
      <c r="CG9261"/>
      <c r="CH9261"/>
      <c r="CI9261"/>
      <c r="CJ9261"/>
    </row>
    <row r="9262" spans="39:88" x14ac:dyDescent="0.3"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  <c r="BF9262"/>
      <c r="BG9262"/>
      <c r="BH9262"/>
      <c r="BI9262"/>
      <c r="BJ9262"/>
      <c r="BK9262"/>
      <c r="BL9262"/>
      <c r="BM9262"/>
      <c r="BN9262"/>
      <c r="BO9262"/>
      <c r="BP9262"/>
      <c r="BQ9262"/>
      <c r="BR9262"/>
      <c r="BS9262"/>
      <c r="BT9262"/>
      <c r="BU9262"/>
      <c r="BV9262"/>
      <c r="BW9262"/>
      <c r="BX9262"/>
      <c r="BY9262"/>
      <c r="BZ9262"/>
      <c r="CA9262"/>
      <c r="CB9262"/>
      <c r="CC9262"/>
      <c r="CD9262"/>
      <c r="CE9262"/>
      <c r="CF9262"/>
      <c r="CG9262"/>
      <c r="CH9262"/>
      <c r="CI9262"/>
      <c r="CJ9262"/>
    </row>
    <row r="9263" spans="39:88" x14ac:dyDescent="0.3"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  <c r="BF9263"/>
      <c r="BG9263"/>
      <c r="BH9263"/>
      <c r="BI9263"/>
      <c r="BJ9263"/>
      <c r="BK9263"/>
      <c r="BL9263"/>
      <c r="BM9263"/>
      <c r="BN9263"/>
      <c r="BO9263"/>
      <c r="BP9263"/>
      <c r="BQ9263"/>
      <c r="BR9263"/>
      <c r="BS9263"/>
      <c r="BT9263"/>
      <c r="BU9263"/>
      <c r="BV9263"/>
      <c r="BW9263"/>
      <c r="BX9263"/>
      <c r="BY9263"/>
      <c r="BZ9263"/>
      <c r="CA9263"/>
      <c r="CB9263"/>
      <c r="CC9263"/>
      <c r="CD9263"/>
      <c r="CE9263"/>
      <c r="CF9263"/>
      <c r="CG9263"/>
      <c r="CH9263"/>
      <c r="CI9263"/>
      <c r="CJ9263"/>
    </row>
    <row r="9264" spans="39:88" x14ac:dyDescent="0.3"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  <c r="BF9264"/>
      <c r="BG9264"/>
      <c r="BH9264"/>
      <c r="BI9264"/>
      <c r="BJ9264"/>
      <c r="BK9264"/>
      <c r="BL9264"/>
      <c r="BM9264"/>
      <c r="BN9264"/>
      <c r="BO9264"/>
      <c r="BP9264"/>
      <c r="BQ9264"/>
      <c r="BR9264"/>
      <c r="BS9264"/>
      <c r="BT9264"/>
      <c r="BU9264"/>
      <c r="BV9264"/>
      <c r="BW9264"/>
      <c r="BX9264"/>
      <c r="BY9264"/>
      <c r="BZ9264"/>
      <c r="CA9264"/>
      <c r="CB9264"/>
      <c r="CC9264"/>
      <c r="CD9264"/>
      <c r="CE9264"/>
      <c r="CF9264"/>
      <c r="CG9264"/>
      <c r="CH9264"/>
      <c r="CI9264"/>
      <c r="CJ9264"/>
    </row>
    <row r="9265" spans="39:88" x14ac:dyDescent="0.3"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  <c r="BF9265"/>
      <c r="BG9265"/>
      <c r="BH9265"/>
      <c r="BI9265"/>
      <c r="BJ9265"/>
      <c r="BK9265"/>
      <c r="BL9265"/>
      <c r="BM9265"/>
      <c r="BN9265"/>
      <c r="BO9265"/>
      <c r="BP9265"/>
      <c r="BQ9265"/>
      <c r="BR9265"/>
      <c r="BS9265"/>
      <c r="BT9265"/>
      <c r="BU9265"/>
      <c r="BV9265"/>
      <c r="BW9265"/>
      <c r="BX9265"/>
      <c r="BY9265"/>
      <c r="BZ9265"/>
      <c r="CA9265"/>
      <c r="CB9265"/>
      <c r="CC9265"/>
      <c r="CD9265"/>
      <c r="CE9265"/>
      <c r="CF9265"/>
      <c r="CG9265"/>
      <c r="CH9265"/>
      <c r="CI9265"/>
      <c r="CJ9265"/>
    </row>
    <row r="9266" spans="39:88" x14ac:dyDescent="0.3"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  <c r="BF9266"/>
      <c r="BG9266"/>
      <c r="BH9266"/>
      <c r="BI9266"/>
      <c r="BJ9266"/>
      <c r="BK9266"/>
      <c r="BL9266"/>
      <c r="BM9266"/>
      <c r="BN9266"/>
      <c r="BO9266"/>
      <c r="BP9266"/>
      <c r="BQ9266"/>
      <c r="BR9266"/>
      <c r="BS9266"/>
      <c r="BT9266"/>
      <c r="BU9266"/>
      <c r="BV9266"/>
      <c r="BW9266"/>
      <c r="BX9266"/>
      <c r="BY9266"/>
      <c r="BZ9266"/>
      <c r="CA9266"/>
      <c r="CB9266"/>
      <c r="CC9266"/>
      <c r="CD9266"/>
      <c r="CE9266"/>
      <c r="CF9266"/>
      <c r="CG9266"/>
      <c r="CH9266"/>
      <c r="CI9266"/>
      <c r="CJ9266"/>
    </row>
    <row r="9267" spans="39:88" x14ac:dyDescent="0.3"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  <c r="BF9267"/>
      <c r="BG9267"/>
      <c r="BH9267"/>
      <c r="BI9267"/>
      <c r="BJ9267"/>
      <c r="BK9267"/>
      <c r="BL9267"/>
      <c r="BM9267"/>
      <c r="BN9267"/>
      <c r="BO9267"/>
      <c r="BP9267"/>
      <c r="BQ9267"/>
      <c r="BR9267"/>
      <c r="BS9267"/>
      <c r="BT9267"/>
      <c r="BU9267"/>
      <c r="BV9267"/>
      <c r="BW9267"/>
      <c r="BX9267"/>
      <c r="BY9267"/>
      <c r="BZ9267"/>
      <c r="CA9267"/>
      <c r="CB9267"/>
      <c r="CC9267"/>
      <c r="CD9267"/>
      <c r="CE9267"/>
      <c r="CF9267"/>
      <c r="CG9267"/>
      <c r="CH9267"/>
      <c r="CI9267"/>
      <c r="CJ9267"/>
    </row>
    <row r="9268" spans="39:88" x14ac:dyDescent="0.3"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  <c r="BF9268"/>
      <c r="BG9268"/>
      <c r="BH9268"/>
      <c r="BI9268"/>
      <c r="BJ9268"/>
      <c r="BK9268"/>
      <c r="BL9268"/>
      <c r="BM9268"/>
      <c r="BN9268"/>
      <c r="BO9268"/>
      <c r="BP9268"/>
      <c r="BQ9268"/>
      <c r="BR9268"/>
      <c r="BS9268"/>
      <c r="BT9268"/>
      <c r="BU9268"/>
      <c r="BV9268"/>
      <c r="BW9268"/>
      <c r="BX9268"/>
      <c r="BY9268"/>
      <c r="BZ9268"/>
      <c r="CA9268"/>
      <c r="CB9268"/>
      <c r="CC9268"/>
      <c r="CD9268"/>
      <c r="CE9268"/>
      <c r="CF9268"/>
      <c r="CG9268"/>
      <c r="CH9268"/>
      <c r="CI9268"/>
      <c r="CJ9268"/>
    </row>
    <row r="9269" spans="39:88" x14ac:dyDescent="0.3"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  <c r="BF9269"/>
      <c r="BG9269"/>
      <c r="BH9269"/>
      <c r="BI9269"/>
      <c r="BJ9269"/>
      <c r="BK9269"/>
      <c r="BL9269"/>
      <c r="BM9269"/>
      <c r="BN9269"/>
      <c r="BO9269"/>
      <c r="BP9269"/>
      <c r="BQ9269"/>
      <c r="BR9269"/>
      <c r="BS9269"/>
      <c r="BT9269"/>
      <c r="BU9269"/>
      <c r="BV9269"/>
      <c r="BW9269"/>
      <c r="BX9269"/>
      <c r="BY9269"/>
      <c r="BZ9269"/>
      <c r="CA9269"/>
      <c r="CB9269"/>
      <c r="CC9269"/>
      <c r="CD9269"/>
      <c r="CE9269"/>
      <c r="CF9269"/>
      <c r="CG9269"/>
      <c r="CH9269"/>
      <c r="CI9269"/>
      <c r="CJ9269"/>
    </row>
    <row r="9270" spans="39:88" x14ac:dyDescent="0.3"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  <c r="BF9270"/>
      <c r="BG9270"/>
      <c r="BH9270"/>
      <c r="BI9270"/>
      <c r="BJ9270"/>
      <c r="BK9270"/>
      <c r="BL9270"/>
      <c r="BM9270"/>
      <c r="BN9270"/>
      <c r="BO9270"/>
      <c r="BP9270"/>
      <c r="BQ9270"/>
      <c r="BR9270"/>
      <c r="BS9270"/>
      <c r="BT9270"/>
      <c r="BU9270"/>
      <c r="BV9270"/>
      <c r="BW9270"/>
      <c r="BX9270"/>
      <c r="BY9270"/>
      <c r="BZ9270"/>
      <c r="CA9270"/>
      <c r="CB9270"/>
      <c r="CC9270"/>
      <c r="CD9270"/>
      <c r="CE9270"/>
      <c r="CF9270"/>
      <c r="CG9270"/>
      <c r="CH9270"/>
      <c r="CI9270"/>
      <c r="CJ9270"/>
    </row>
    <row r="9271" spans="39:88" x14ac:dyDescent="0.3"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  <c r="BF9271"/>
      <c r="BG9271"/>
      <c r="BH9271"/>
      <c r="BI9271"/>
      <c r="BJ9271"/>
      <c r="BK9271"/>
      <c r="BL9271"/>
      <c r="BM9271"/>
      <c r="BN9271"/>
      <c r="BO9271"/>
      <c r="BP9271"/>
      <c r="BQ9271"/>
      <c r="BR9271"/>
      <c r="BS9271"/>
      <c r="BT9271"/>
      <c r="BU9271"/>
      <c r="BV9271"/>
      <c r="BW9271"/>
      <c r="BX9271"/>
      <c r="BY9271"/>
      <c r="BZ9271"/>
      <c r="CA9271"/>
      <c r="CB9271"/>
      <c r="CC9271"/>
      <c r="CD9271"/>
      <c r="CE9271"/>
      <c r="CF9271"/>
      <c r="CG9271"/>
      <c r="CH9271"/>
      <c r="CI9271"/>
      <c r="CJ9271"/>
    </row>
    <row r="9272" spans="39:88" x14ac:dyDescent="0.3"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  <c r="BF9272"/>
      <c r="BG9272"/>
      <c r="BH9272"/>
      <c r="BI9272"/>
      <c r="BJ9272"/>
      <c r="BK9272"/>
      <c r="BL9272"/>
      <c r="BM9272"/>
      <c r="BN9272"/>
      <c r="BO9272"/>
      <c r="BP9272"/>
      <c r="BQ9272"/>
      <c r="BR9272"/>
      <c r="BS9272"/>
      <c r="BT9272"/>
      <c r="BU9272"/>
      <c r="BV9272"/>
      <c r="BW9272"/>
      <c r="BX9272"/>
      <c r="BY9272"/>
      <c r="BZ9272"/>
      <c r="CA9272"/>
      <c r="CB9272"/>
      <c r="CC9272"/>
      <c r="CD9272"/>
      <c r="CE9272"/>
      <c r="CF9272"/>
      <c r="CG9272"/>
      <c r="CH9272"/>
      <c r="CI9272"/>
      <c r="CJ9272"/>
    </row>
    <row r="9273" spans="39:88" x14ac:dyDescent="0.3"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  <c r="BF9273"/>
      <c r="BG9273"/>
      <c r="BH9273"/>
      <c r="BI9273"/>
      <c r="BJ9273"/>
      <c r="BK9273"/>
      <c r="BL9273"/>
      <c r="BM9273"/>
      <c r="BN9273"/>
      <c r="BO9273"/>
      <c r="BP9273"/>
      <c r="BQ9273"/>
      <c r="BR9273"/>
      <c r="BS9273"/>
      <c r="BT9273"/>
      <c r="BU9273"/>
      <c r="BV9273"/>
      <c r="BW9273"/>
      <c r="BX9273"/>
      <c r="BY9273"/>
      <c r="BZ9273"/>
      <c r="CA9273"/>
      <c r="CB9273"/>
      <c r="CC9273"/>
      <c r="CD9273"/>
      <c r="CE9273"/>
      <c r="CF9273"/>
      <c r="CG9273"/>
      <c r="CH9273"/>
      <c r="CI9273"/>
      <c r="CJ9273"/>
    </row>
    <row r="9274" spans="39:88" x14ac:dyDescent="0.3"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  <c r="BF9274"/>
      <c r="BG9274"/>
      <c r="BH9274"/>
      <c r="BI9274"/>
      <c r="BJ9274"/>
      <c r="BK9274"/>
      <c r="BL9274"/>
      <c r="BM9274"/>
      <c r="BN9274"/>
      <c r="BO9274"/>
      <c r="BP9274"/>
      <c r="BQ9274"/>
      <c r="BR9274"/>
      <c r="BS9274"/>
      <c r="BT9274"/>
      <c r="BU9274"/>
      <c r="BV9274"/>
      <c r="BW9274"/>
      <c r="BX9274"/>
      <c r="BY9274"/>
      <c r="BZ9274"/>
      <c r="CA9274"/>
      <c r="CB9274"/>
      <c r="CC9274"/>
      <c r="CD9274"/>
      <c r="CE9274"/>
      <c r="CF9274"/>
      <c r="CG9274"/>
      <c r="CH9274"/>
      <c r="CI9274"/>
      <c r="CJ9274"/>
    </row>
    <row r="9275" spans="39:88" x14ac:dyDescent="0.3"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  <c r="BF9275"/>
      <c r="BG9275"/>
      <c r="BH9275"/>
      <c r="BI9275"/>
      <c r="BJ9275"/>
      <c r="BK9275"/>
      <c r="BL9275"/>
      <c r="BM9275"/>
      <c r="BN9275"/>
      <c r="BO9275"/>
      <c r="BP9275"/>
      <c r="BQ9275"/>
      <c r="BR9275"/>
      <c r="BS9275"/>
      <c r="BT9275"/>
      <c r="BU9275"/>
      <c r="BV9275"/>
      <c r="BW9275"/>
      <c r="BX9275"/>
      <c r="BY9275"/>
      <c r="BZ9275"/>
      <c r="CA9275"/>
      <c r="CB9275"/>
      <c r="CC9275"/>
      <c r="CD9275"/>
      <c r="CE9275"/>
      <c r="CF9275"/>
      <c r="CG9275"/>
      <c r="CH9275"/>
      <c r="CI9275"/>
      <c r="CJ9275"/>
    </row>
    <row r="9276" spans="39:88" x14ac:dyDescent="0.3"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  <c r="BF9276"/>
      <c r="BG9276"/>
      <c r="BH9276"/>
      <c r="BI9276"/>
      <c r="BJ9276"/>
      <c r="BK9276"/>
      <c r="BL9276"/>
      <c r="BM9276"/>
      <c r="BN9276"/>
      <c r="BO9276"/>
      <c r="BP9276"/>
      <c r="BQ9276"/>
      <c r="BR9276"/>
      <c r="BS9276"/>
      <c r="BT9276"/>
      <c r="BU9276"/>
      <c r="BV9276"/>
      <c r="BW9276"/>
      <c r="BX9276"/>
      <c r="BY9276"/>
      <c r="BZ9276"/>
      <c r="CA9276"/>
      <c r="CB9276"/>
      <c r="CC9276"/>
      <c r="CD9276"/>
      <c r="CE9276"/>
      <c r="CF9276"/>
      <c r="CG9276"/>
      <c r="CH9276"/>
      <c r="CI9276"/>
      <c r="CJ9276"/>
    </row>
    <row r="9277" spans="39:88" x14ac:dyDescent="0.3"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  <c r="BF9277"/>
      <c r="BG9277"/>
      <c r="BH9277"/>
      <c r="BI9277"/>
      <c r="BJ9277"/>
      <c r="BK9277"/>
      <c r="BL9277"/>
      <c r="BM9277"/>
      <c r="BN9277"/>
      <c r="BO9277"/>
      <c r="BP9277"/>
      <c r="BQ9277"/>
      <c r="BR9277"/>
      <c r="BS9277"/>
      <c r="BT9277"/>
      <c r="BU9277"/>
      <c r="BV9277"/>
      <c r="BW9277"/>
      <c r="BX9277"/>
      <c r="BY9277"/>
      <c r="BZ9277"/>
      <c r="CA9277"/>
      <c r="CB9277"/>
      <c r="CC9277"/>
      <c r="CD9277"/>
      <c r="CE9277"/>
      <c r="CF9277"/>
      <c r="CG9277"/>
      <c r="CH9277"/>
      <c r="CI9277"/>
      <c r="CJ9277"/>
    </row>
    <row r="9278" spans="39:88" x14ac:dyDescent="0.3"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  <c r="BF9278"/>
      <c r="BG9278"/>
      <c r="BH9278"/>
      <c r="BI9278"/>
      <c r="BJ9278"/>
      <c r="BK9278"/>
      <c r="BL9278"/>
      <c r="BM9278"/>
      <c r="BN9278"/>
      <c r="BO9278"/>
      <c r="BP9278"/>
      <c r="BQ9278"/>
      <c r="BR9278"/>
      <c r="BS9278"/>
      <c r="BT9278"/>
      <c r="BU9278"/>
      <c r="BV9278"/>
      <c r="BW9278"/>
      <c r="BX9278"/>
      <c r="BY9278"/>
      <c r="BZ9278"/>
      <c r="CA9278"/>
      <c r="CB9278"/>
      <c r="CC9278"/>
      <c r="CD9278"/>
      <c r="CE9278"/>
      <c r="CF9278"/>
      <c r="CG9278"/>
      <c r="CH9278"/>
      <c r="CI9278"/>
      <c r="CJ9278"/>
    </row>
    <row r="9279" spans="39:88" x14ac:dyDescent="0.3"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  <c r="BF9279"/>
      <c r="BG9279"/>
      <c r="BH9279"/>
      <c r="BI9279"/>
      <c r="BJ9279"/>
      <c r="BK9279"/>
      <c r="BL9279"/>
      <c r="BM9279"/>
      <c r="BN9279"/>
      <c r="BO9279"/>
      <c r="BP9279"/>
      <c r="BQ9279"/>
      <c r="BR9279"/>
      <c r="BS9279"/>
      <c r="BT9279"/>
      <c r="BU9279"/>
      <c r="BV9279"/>
      <c r="BW9279"/>
      <c r="BX9279"/>
      <c r="BY9279"/>
      <c r="BZ9279"/>
      <c r="CA9279"/>
      <c r="CB9279"/>
      <c r="CC9279"/>
      <c r="CD9279"/>
      <c r="CE9279"/>
      <c r="CF9279"/>
      <c r="CG9279"/>
      <c r="CH9279"/>
      <c r="CI9279"/>
      <c r="CJ9279"/>
    </row>
    <row r="9280" spans="39:88" x14ac:dyDescent="0.3"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  <c r="BF9280"/>
      <c r="BG9280"/>
      <c r="BH9280"/>
      <c r="BI9280"/>
      <c r="BJ9280"/>
      <c r="BK9280"/>
      <c r="BL9280"/>
      <c r="BM9280"/>
      <c r="BN9280"/>
      <c r="BO9280"/>
      <c r="BP9280"/>
      <c r="BQ9280"/>
      <c r="BR9280"/>
      <c r="BS9280"/>
      <c r="BT9280"/>
      <c r="BU9280"/>
      <c r="BV9280"/>
      <c r="BW9280"/>
      <c r="BX9280"/>
      <c r="BY9280"/>
      <c r="BZ9280"/>
      <c r="CA9280"/>
      <c r="CB9280"/>
      <c r="CC9280"/>
      <c r="CD9280"/>
      <c r="CE9280"/>
      <c r="CF9280"/>
      <c r="CG9280"/>
      <c r="CH9280"/>
      <c r="CI9280"/>
      <c r="CJ9280"/>
    </row>
    <row r="9281" spans="39:88" x14ac:dyDescent="0.3"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  <c r="BF9281"/>
      <c r="BG9281"/>
      <c r="BH9281"/>
      <c r="BI9281"/>
      <c r="BJ9281"/>
      <c r="BK9281"/>
      <c r="BL9281"/>
      <c r="BM9281"/>
      <c r="BN9281"/>
      <c r="BO9281"/>
      <c r="BP9281"/>
      <c r="BQ9281"/>
      <c r="BR9281"/>
      <c r="BS9281"/>
      <c r="BT9281"/>
      <c r="BU9281"/>
      <c r="BV9281"/>
      <c r="BW9281"/>
      <c r="BX9281"/>
      <c r="BY9281"/>
      <c r="BZ9281"/>
      <c r="CA9281"/>
      <c r="CB9281"/>
      <c r="CC9281"/>
      <c r="CD9281"/>
      <c r="CE9281"/>
      <c r="CF9281"/>
      <c r="CG9281"/>
      <c r="CH9281"/>
      <c r="CI9281"/>
      <c r="CJ9281"/>
    </row>
    <row r="9282" spans="39:88" x14ac:dyDescent="0.3"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  <c r="BF9282"/>
      <c r="BG9282"/>
      <c r="BH9282"/>
      <c r="BI9282"/>
      <c r="BJ9282"/>
      <c r="BK9282"/>
      <c r="BL9282"/>
      <c r="BM9282"/>
      <c r="BN9282"/>
      <c r="BO9282"/>
      <c r="BP9282"/>
      <c r="BQ9282"/>
      <c r="BR9282"/>
      <c r="BS9282"/>
      <c r="BT9282"/>
      <c r="BU9282"/>
      <c r="BV9282"/>
      <c r="BW9282"/>
      <c r="BX9282"/>
      <c r="BY9282"/>
      <c r="BZ9282"/>
      <c r="CA9282"/>
      <c r="CB9282"/>
      <c r="CC9282"/>
      <c r="CD9282"/>
      <c r="CE9282"/>
      <c r="CF9282"/>
      <c r="CG9282"/>
      <c r="CH9282"/>
      <c r="CI9282"/>
      <c r="CJ9282"/>
    </row>
    <row r="9283" spans="39:88" x14ac:dyDescent="0.3"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  <c r="BF9283"/>
      <c r="BG9283"/>
      <c r="BH9283"/>
      <c r="BI9283"/>
      <c r="BJ9283"/>
      <c r="BK9283"/>
      <c r="BL9283"/>
      <c r="BM9283"/>
      <c r="BN9283"/>
      <c r="BO9283"/>
      <c r="BP9283"/>
      <c r="BQ9283"/>
      <c r="BR9283"/>
      <c r="BS9283"/>
      <c r="BT9283"/>
      <c r="BU9283"/>
      <c r="BV9283"/>
      <c r="BW9283"/>
      <c r="BX9283"/>
      <c r="BY9283"/>
      <c r="BZ9283"/>
      <c r="CA9283"/>
      <c r="CB9283"/>
      <c r="CC9283"/>
      <c r="CD9283"/>
      <c r="CE9283"/>
      <c r="CF9283"/>
      <c r="CG9283"/>
      <c r="CH9283"/>
      <c r="CI9283"/>
      <c r="CJ9283"/>
    </row>
    <row r="9284" spans="39:88" x14ac:dyDescent="0.3"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  <c r="BF9284"/>
      <c r="BG9284"/>
      <c r="BH9284"/>
      <c r="BI9284"/>
      <c r="BJ9284"/>
      <c r="BK9284"/>
      <c r="BL9284"/>
      <c r="BM9284"/>
      <c r="BN9284"/>
      <c r="BO9284"/>
      <c r="BP9284"/>
      <c r="BQ9284"/>
      <c r="BR9284"/>
      <c r="BS9284"/>
      <c r="BT9284"/>
      <c r="BU9284"/>
      <c r="BV9284"/>
      <c r="BW9284"/>
      <c r="BX9284"/>
      <c r="BY9284"/>
      <c r="BZ9284"/>
      <c r="CA9284"/>
      <c r="CB9284"/>
      <c r="CC9284"/>
      <c r="CD9284"/>
      <c r="CE9284"/>
      <c r="CF9284"/>
      <c r="CG9284"/>
      <c r="CH9284"/>
      <c r="CI9284"/>
      <c r="CJ9284"/>
    </row>
    <row r="9285" spans="39:88" x14ac:dyDescent="0.3"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  <c r="BF9285"/>
      <c r="BG9285"/>
      <c r="BH9285"/>
      <c r="BI9285"/>
      <c r="BJ9285"/>
      <c r="BK9285"/>
      <c r="BL9285"/>
      <c r="BM9285"/>
      <c r="BN9285"/>
      <c r="BO9285"/>
      <c r="BP9285"/>
      <c r="BQ9285"/>
      <c r="BR9285"/>
      <c r="BS9285"/>
      <c r="BT9285"/>
      <c r="BU9285"/>
      <c r="BV9285"/>
      <c r="BW9285"/>
      <c r="BX9285"/>
      <c r="BY9285"/>
      <c r="BZ9285"/>
      <c r="CA9285"/>
      <c r="CB9285"/>
      <c r="CC9285"/>
      <c r="CD9285"/>
      <c r="CE9285"/>
      <c r="CF9285"/>
      <c r="CG9285"/>
      <c r="CH9285"/>
      <c r="CI9285"/>
      <c r="CJ9285"/>
    </row>
    <row r="9286" spans="39:88" x14ac:dyDescent="0.3"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  <c r="BF9286"/>
      <c r="BG9286"/>
      <c r="BH9286"/>
      <c r="BI9286"/>
      <c r="BJ9286"/>
      <c r="BK9286"/>
      <c r="BL9286"/>
      <c r="BM9286"/>
      <c r="BN9286"/>
      <c r="BO9286"/>
      <c r="BP9286"/>
      <c r="BQ9286"/>
      <c r="BR9286"/>
      <c r="BS9286"/>
      <c r="BT9286"/>
      <c r="BU9286"/>
      <c r="BV9286"/>
      <c r="BW9286"/>
      <c r="BX9286"/>
      <c r="BY9286"/>
      <c r="BZ9286"/>
      <c r="CA9286"/>
      <c r="CB9286"/>
      <c r="CC9286"/>
      <c r="CD9286"/>
      <c r="CE9286"/>
      <c r="CF9286"/>
      <c r="CG9286"/>
      <c r="CH9286"/>
      <c r="CI9286"/>
      <c r="CJ9286"/>
    </row>
    <row r="9287" spans="39:88" x14ac:dyDescent="0.3"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  <c r="BF9287"/>
      <c r="BG9287"/>
      <c r="BH9287"/>
      <c r="BI9287"/>
      <c r="BJ9287"/>
      <c r="BK9287"/>
      <c r="BL9287"/>
      <c r="BM9287"/>
      <c r="BN9287"/>
      <c r="BO9287"/>
      <c r="BP9287"/>
      <c r="BQ9287"/>
      <c r="BR9287"/>
      <c r="BS9287"/>
      <c r="BT9287"/>
      <c r="BU9287"/>
      <c r="BV9287"/>
      <c r="BW9287"/>
      <c r="BX9287"/>
      <c r="BY9287"/>
      <c r="BZ9287"/>
      <c r="CA9287"/>
      <c r="CB9287"/>
      <c r="CC9287"/>
      <c r="CD9287"/>
      <c r="CE9287"/>
      <c r="CF9287"/>
      <c r="CG9287"/>
      <c r="CH9287"/>
      <c r="CI9287"/>
      <c r="CJ9287"/>
    </row>
    <row r="9288" spans="39:88" x14ac:dyDescent="0.3"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  <c r="BF9288"/>
      <c r="BG9288"/>
      <c r="BH9288"/>
      <c r="BI9288"/>
      <c r="BJ9288"/>
      <c r="BK9288"/>
      <c r="BL9288"/>
      <c r="BM9288"/>
      <c r="BN9288"/>
      <c r="BO9288"/>
      <c r="BP9288"/>
      <c r="BQ9288"/>
      <c r="BR9288"/>
      <c r="BS9288"/>
      <c r="BT9288"/>
      <c r="BU9288"/>
      <c r="BV9288"/>
      <c r="BW9288"/>
      <c r="BX9288"/>
      <c r="BY9288"/>
      <c r="BZ9288"/>
      <c r="CA9288"/>
      <c r="CB9288"/>
      <c r="CC9288"/>
      <c r="CD9288"/>
      <c r="CE9288"/>
      <c r="CF9288"/>
      <c r="CG9288"/>
      <c r="CH9288"/>
      <c r="CI9288"/>
      <c r="CJ9288"/>
    </row>
    <row r="9289" spans="39:88" x14ac:dyDescent="0.3"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  <c r="BF9289"/>
      <c r="BG9289"/>
      <c r="BH9289"/>
      <c r="BI9289"/>
      <c r="BJ9289"/>
      <c r="BK9289"/>
      <c r="BL9289"/>
      <c r="BM9289"/>
      <c r="BN9289"/>
      <c r="BO9289"/>
      <c r="BP9289"/>
      <c r="BQ9289"/>
      <c r="BR9289"/>
      <c r="BS9289"/>
      <c r="BT9289"/>
      <c r="BU9289"/>
      <c r="BV9289"/>
      <c r="BW9289"/>
      <c r="BX9289"/>
      <c r="BY9289"/>
      <c r="BZ9289"/>
      <c r="CA9289"/>
      <c r="CB9289"/>
      <c r="CC9289"/>
      <c r="CD9289"/>
      <c r="CE9289"/>
      <c r="CF9289"/>
      <c r="CG9289"/>
      <c r="CH9289"/>
      <c r="CI9289"/>
      <c r="CJ9289"/>
    </row>
    <row r="9290" spans="39:88" x14ac:dyDescent="0.3"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  <c r="BF9290"/>
      <c r="BG9290"/>
      <c r="BH9290"/>
      <c r="BI9290"/>
      <c r="BJ9290"/>
      <c r="BK9290"/>
      <c r="BL9290"/>
      <c r="BM9290"/>
      <c r="BN9290"/>
      <c r="BO9290"/>
      <c r="BP9290"/>
      <c r="BQ9290"/>
      <c r="BR9290"/>
      <c r="BS9290"/>
      <c r="BT9290"/>
      <c r="BU9290"/>
      <c r="BV9290"/>
      <c r="BW9290"/>
      <c r="BX9290"/>
      <c r="BY9290"/>
      <c r="BZ9290"/>
      <c r="CA9290"/>
      <c r="CB9290"/>
      <c r="CC9290"/>
      <c r="CD9290"/>
      <c r="CE9290"/>
      <c r="CF9290"/>
      <c r="CG9290"/>
      <c r="CH9290"/>
      <c r="CI9290"/>
      <c r="CJ9290"/>
    </row>
    <row r="9291" spans="39:88" x14ac:dyDescent="0.3"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  <c r="BF9291"/>
      <c r="BG9291"/>
      <c r="BH9291"/>
      <c r="BI9291"/>
      <c r="BJ9291"/>
      <c r="BK9291"/>
      <c r="BL9291"/>
      <c r="BM9291"/>
      <c r="BN9291"/>
      <c r="BO9291"/>
      <c r="BP9291"/>
      <c r="BQ9291"/>
      <c r="BR9291"/>
      <c r="BS9291"/>
      <c r="BT9291"/>
      <c r="BU9291"/>
      <c r="BV9291"/>
      <c r="BW9291"/>
      <c r="BX9291"/>
      <c r="BY9291"/>
      <c r="BZ9291"/>
      <c r="CA9291"/>
      <c r="CB9291"/>
      <c r="CC9291"/>
      <c r="CD9291"/>
      <c r="CE9291"/>
      <c r="CF9291"/>
      <c r="CG9291"/>
      <c r="CH9291"/>
      <c r="CI9291"/>
      <c r="CJ9291"/>
    </row>
    <row r="9292" spans="39:88" x14ac:dyDescent="0.3"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  <c r="BF9292"/>
      <c r="BG9292"/>
      <c r="BH9292"/>
      <c r="BI9292"/>
      <c r="BJ9292"/>
      <c r="BK9292"/>
      <c r="BL9292"/>
      <c r="BM9292"/>
      <c r="BN9292"/>
      <c r="BO9292"/>
      <c r="BP9292"/>
      <c r="BQ9292"/>
      <c r="BR9292"/>
      <c r="BS9292"/>
      <c r="BT9292"/>
      <c r="BU9292"/>
      <c r="BV9292"/>
      <c r="BW9292"/>
      <c r="BX9292"/>
      <c r="BY9292"/>
      <c r="BZ9292"/>
      <c r="CA9292"/>
      <c r="CB9292"/>
      <c r="CC9292"/>
      <c r="CD9292"/>
      <c r="CE9292"/>
      <c r="CF9292"/>
      <c r="CG9292"/>
      <c r="CH9292"/>
      <c r="CI9292"/>
      <c r="CJ9292"/>
    </row>
    <row r="9293" spans="39:88" x14ac:dyDescent="0.3"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  <c r="BF9293"/>
      <c r="BG9293"/>
      <c r="BH9293"/>
      <c r="BI9293"/>
      <c r="BJ9293"/>
      <c r="BK9293"/>
      <c r="BL9293"/>
      <c r="BM9293"/>
      <c r="BN9293"/>
      <c r="BO9293"/>
      <c r="BP9293"/>
      <c r="BQ9293"/>
      <c r="BR9293"/>
      <c r="BS9293"/>
      <c r="BT9293"/>
      <c r="BU9293"/>
      <c r="BV9293"/>
      <c r="BW9293"/>
      <c r="BX9293"/>
      <c r="BY9293"/>
      <c r="BZ9293"/>
      <c r="CA9293"/>
      <c r="CB9293"/>
      <c r="CC9293"/>
      <c r="CD9293"/>
      <c r="CE9293"/>
      <c r="CF9293"/>
      <c r="CG9293"/>
      <c r="CH9293"/>
      <c r="CI9293"/>
      <c r="CJ9293"/>
    </row>
    <row r="9294" spans="39:88" x14ac:dyDescent="0.3"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  <c r="BF9294"/>
      <c r="BG9294"/>
      <c r="BH9294"/>
      <c r="BI9294"/>
      <c r="BJ9294"/>
      <c r="BK9294"/>
      <c r="BL9294"/>
      <c r="BM9294"/>
      <c r="BN9294"/>
      <c r="BO9294"/>
      <c r="BP9294"/>
      <c r="BQ9294"/>
      <c r="BR9294"/>
      <c r="BS9294"/>
      <c r="BT9294"/>
      <c r="BU9294"/>
      <c r="BV9294"/>
      <c r="BW9294"/>
      <c r="BX9294"/>
      <c r="BY9294"/>
      <c r="BZ9294"/>
      <c r="CA9294"/>
      <c r="CB9294"/>
      <c r="CC9294"/>
      <c r="CD9294"/>
      <c r="CE9294"/>
      <c r="CF9294"/>
      <c r="CG9294"/>
      <c r="CH9294"/>
      <c r="CI9294"/>
      <c r="CJ9294"/>
    </row>
    <row r="9295" spans="39:88" x14ac:dyDescent="0.3"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  <c r="BF9295"/>
      <c r="BG9295"/>
      <c r="BH9295"/>
      <c r="BI9295"/>
      <c r="BJ9295"/>
      <c r="BK9295"/>
      <c r="BL9295"/>
      <c r="BM9295"/>
      <c r="BN9295"/>
      <c r="BO9295"/>
      <c r="BP9295"/>
      <c r="BQ9295"/>
      <c r="BR9295"/>
      <c r="BS9295"/>
      <c r="BT9295"/>
      <c r="BU9295"/>
      <c r="BV9295"/>
      <c r="BW9295"/>
      <c r="BX9295"/>
      <c r="BY9295"/>
      <c r="BZ9295"/>
      <c r="CA9295"/>
      <c r="CB9295"/>
      <c r="CC9295"/>
      <c r="CD9295"/>
      <c r="CE9295"/>
      <c r="CF9295"/>
      <c r="CG9295"/>
      <c r="CH9295"/>
      <c r="CI9295"/>
      <c r="CJ9295"/>
    </row>
    <row r="9296" spans="39:88" x14ac:dyDescent="0.3"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  <c r="BF9296"/>
      <c r="BG9296"/>
      <c r="BH9296"/>
      <c r="BI9296"/>
      <c r="BJ9296"/>
      <c r="BK9296"/>
      <c r="BL9296"/>
      <c r="BM9296"/>
      <c r="BN9296"/>
      <c r="BO9296"/>
      <c r="BP9296"/>
      <c r="BQ9296"/>
      <c r="BR9296"/>
      <c r="BS9296"/>
      <c r="BT9296"/>
      <c r="BU9296"/>
      <c r="BV9296"/>
      <c r="BW9296"/>
      <c r="BX9296"/>
      <c r="BY9296"/>
      <c r="BZ9296"/>
      <c r="CA9296"/>
      <c r="CB9296"/>
      <c r="CC9296"/>
      <c r="CD9296"/>
      <c r="CE9296"/>
      <c r="CF9296"/>
      <c r="CG9296"/>
      <c r="CH9296"/>
      <c r="CI9296"/>
      <c r="CJ9296"/>
    </row>
    <row r="9297" spans="39:88" x14ac:dyDescent="0.3"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  <c r="BF9297"/>
      <c r="BG9297"/>
      <c r="BH9297"/>
      <c r="BI9297"/>
      <c r="BJ9297"/>
      <c r="BK9297"/>
      <c r="BL9297"/>
      <c r="BM9297"/>
      <c r="BN9297"/>
      <c r="BO9297"/>
      <c r="BP9297"/>
      <c r="BQ9297"/>
      <c r="BR9297"/>
      <c r="BS9297"/>
      <c r="BT9297"/>
      <c r="BU9297"/>
      <c r="BV9297"/>
      <c r="BW9297"/>
      <c r="BX9297"/>
      <c r="BY9297"/>
      <c r="BZ9297"/>
      <c r="CA9297"/>
      <c r="CB9297"/>
      <c r="CC9297"/>
      <c r="CD9297"/>
      <c r="CE9297"/>
      <c r="CF9297"/>
      <c r="CG9297"/>
      <c r="CH9297"/>
      <c r="CI9297"/>
      <c r="CJ9297"/>
    </row>
    <row r="9298" spans="39:88" x14ac:dyDescent="0.3"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  <c r="BF9298"/>
      <c r="BG9298"/>
      <c r="BH9298"/>
      <c r="BI9298"/>
      <c r="BJ9298"/>
      <c r="BK9298"/>
      <c r="BL9298"/>
      <c r="BM9298"/>
      <c r="BN9298"/>
      <c r="BO9298"/>
      <c r="BP9298"/>
      <c r="BQ9298"/>
      <c r="BR9298"/>
      <c r="BS9298"/>
      <c r="BT9298"/>
      <c r="BU9298"/>
      <c r="BV9298"/>
      <c r="BW9298"/>
      <c r="BX9298"/>
      <c r="BY9298"/>
      <c r="BZ9298"/>
      <c r="CA9298"/>
      <c r="CB9298"/>
      <c r="CC9298"/>
      <c r="CD9298"/>
      <c r="CE9298"/>
      <c r="CF9298"/>
      <c r="CG9298"/>
      <c r="CH9298"/>
      <c r="CI9298"/>
      <c r="CJ9298"/>
    </row>
    <row r="9299" spans="39:88" x14ac:dyDescent="0.3"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  <c r="BF9299"/>
      <c r="BG9299"/>
      <c r="BH9299"/>
      <c r="BI9299"/>
      <c r="BJ9299"/>
      <c r="BK9299"/>
      <c r="BL9299"/>
      <c r="BM9299"/>
      <c r="BN9299"/>
      <c r="BO9299"/>
      <c r="BP9299"/>
      <c r="BQ9299"/>
      <c r="BR9299"/>
      <c r="BS9299"/>
      <c r="BT9299"/>
      <c r="BU9299"/>
      <c r="BV9299"/>
      <c r="BW9299"/>
      <c r="BX9299"/>
      <c r="BY9299"/>
      <c r="BZ9299"/>
      <c r="CA9299"/>
      <c r="CB9299"/>
      <c r="CC9299"/>
      <c r="CD9299"/>
      <c r="CE9299"/>
      <c r="CF9299"/>
      <c r="CG9299"/>
      <c r="CH9299"/>
      <c r="CI9299"/>
      <c r="CJ9299"/>
    </row>
    <row r="9300" spans="39:88" x14ac:dyDescent="0.3"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  <c r="BF9300"/>
      <c r="BG9300"/>
      <c r="BH9300"/>
      <c r="BI9300"/>
      <c r="BJ9300"/>
      <c r="BK9300"/>
      <c r="BL9300"/>
      <c r="BM9300"/>
      <c r="BN9300"/>
      <c r="BO9300"/>
      <c r="BP9300"/>
      <c r="BQ9300"/>
      <c r="BR9300"/>
      <c r="BS9300"/>
      <c r="BT9300"/>
      <c r="BU9300"/>
      <c r="BV9300"/>
      <c r="BW9300"/>
      <c r="BX9300"/>
      <c r="BY9300"/>
      <c r="BZ9300"/>
      <c r="CA9300"/>
      <c r="CB9300"/>
      <c r="CC9300"/>
      <c r="CD9300"/>
      <c r="CE9300"/>
      <c r="CF9300"/>
      <c r="CG9300"/>
      <c r="CH9300"/>
      <c r="CI9300"/>
      <c r="CJ9300"/>
    </row>
    <row r="9301" spans="39:88" x14ac:dyDescent="0.3"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  <c r="BF9301"/>
      <c r="BG9301"/>
      <c r="BH9301"/>
      <c r="BI9301"/>
      <c r="BJ9301"/>
      <c r="BK9301"/>
      <c r="BL9301"/>
      <c r="BM9301"/>
      <c r="BN9301"/>
      <c r="BO9301"/>
      <c r="BP9301"/>
      <c r="BQ9301"/>
      <c r="BR9301"/>
      <c r="BS9301"/>
      <c r="BT9301"/>
      <c r="BU9301"/>
      <c r="BV9301"/>
      <c r="BW9301"/>
      <c r="BX9301"/>
      <c r="BY9301"/>
      <c r="BZ9301"/>
      <c r="CA9301"/>
      <c r="CB9301"/>
      <c r="CC9301"/>
      <c r="CD9301"/>
      <c r="CE9301"/>
      <c r="CF9301"/>
      <c r="CG9301"/>
      <c r="CH9301"/>
      <c r="CI9301"/>
      <c r="CJ9301"/>
    </row>
    <row r="9302" spans="39:88" x14ac:dyDescent="0.3"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  <c r="BF9302"/>
      <c r="BG9302"/>
      <c r="BH9302"/>
      <c r="BI9302"/>
      <c r="BJ9302"/>
      <c r="BK9302"/>
      <c r="BL9302"/>
      <c r="BM9302"/>
      <c r="BN9302"/>
      <c r="BO9302"/>
      <c r="BP9302"/>
      <c r="BQ9302"/>
      <c r="BR9302"/>
      <c r="BS9302"/>
      <c r="BT9302"/>
      <c r="BU9302"/>
      <c r="BV9302"/>
      <c r="BW9302"/>
      <c r="BX9302"/>
      <c r="BY9302"/>
      <c r="BZ9302"/>
      <c r="CA9302"/>
      <c r="CB9302"/>
      <c r="CC9302"/>
      <c r="CD9302"/>
      <c r="CE9302"/>
      <c r="CF9302"/>
      <c r="CG9302"/>
      <c r="CH9302"/>
      <c r="CI9302"/>
      <c r="CJ9302"/>
    </row>
    <row r="9303" spans="39:88" x14ac:dyDescent="0.3"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  <c r="BF9303"/>
      <c r="BG9303"/>
      <c r="BH9303"/>
      <c r="BI9303"/>
      <c r="BJ9303"/>
      <c r="BK9303"/>
      <c r="BL9303"/>
      <c r="BM9303"/>
      <c r="BN9303"/>
      <c r="BO9303"/>
      <c r="BP9303"/>
      <c r="BQ9303"/>
      <c r="BR9303"/>
      <c r="BS9303"/>
      <c r="BT9303"/>
      <c r="BU9303"/>
      <c r="BV9303"/>
      <c r="BW9303"/>
      <c r="BX9303"/>
      <c r="BY9303"/>
      <c r="BZ9303"/>
      <c r="CA9303"/>
      <c r="CB9303"/>
      <c r="CC9303"/>
      <c r="CD9303"/>
      <c r="CE9303"/>
      <c r="CF9303"/>
      <c r="CG9303"/>
      <c r="CH9303"/>
      <c r="CI9303"/>
      <c r="CJ9303"/>
    </row>
    <row r="9304" spans="39:88" x14ac:dyDescent="0.3"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  <c r="BF9304"/>
      <c r="BG9304"/>
      <c r="BH9304"/>
      <c r="BI9304"/>
      <c r="BJ9304"/>
      <c r="BK9304"/>
      <c r="BL9304"/>
      <c r="BM9304"/>
      <c r="BN9304"/>
      <c r="BO9304"/>
      <c r="BP9304"/>
      <c r="BQ9304"/>
      <c r="BR9304"/>
      <c r="BS9304"/>
      <c r="BT9304"/>
      <c r="BU9304"/>
      <c r="BV9304"/>
      <c r="BW9304"/>
      <c r="BX9304"/>
      <c r="BY9304"/>
      <c r="BZ9304"/>
      <c r="CA9304"/>
      <c r="CB9304"/>
      <c r="CC9304"/>
      <c r="CD9304"/>
      <c r="CE9304"/>
      <c r="CF9304"/>
      <c r="CG9304"/>
      <c r="CH9304"/>
      <c r="CI9304"/>
      <c r="CJ9304"/>
    </row>
    <row r="9305" spans="39:88" x14ac:dyDescent="0.3"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  <c r="BF9305"/>
      <c r="BG9305"/>
      <c r="BH9305"/>
      <c r="BI9305"/>
      <c r="BJ9305"/>
      <c r="BK9305"/>
      <c r="BL9305"/>
      <c r="BM9305"/>
      <c r="BN9305"/>
      <c r="BO9305"/>
      <c r="BP9305"/>
      <c r="BQ9305"/>
      <c r="BR9305"/>
      <c r="BS9305"/>
      <c r="BT9305"/>
      <c r="BU9305"/>
      <c r="BV9305"/>
      <c r="BW9305"/>
      <c r="BX9305"/>
      <c r="BY9305"/>
      <c r="BZ9305"/>
      <c r="CA9305"/>
      <c r="CB9305"/>
      <c r="CC9305"/>
      <c r="CD9305"/>
      <c r="CE9305"/>
      <c r="CF9305"/>
      <c r="CG9305"/>
      <c r="CH9305"/>
      <c r="CI9305"/>
      <c r="CJ9305"/>
    </row>
    <row r="9306" spans="39:88" x14ac:dyDescent="0.3"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  <c r="BF9306"/>
      <c r="BG9306"/>
      <c r="BH9306"/>
      <c r="BI9306"/>
      <c r="BJ9306"/>
      <c r="BK9306"/>
      <c r="BL9306"/>
      <c r="BM9306"/>
      <c r="BN9306"/>
      <c r="BO9306"/>
      <c r="BP9306"/>
      <c r="BQ9306"/>
      <c r="BR9306"/>
      <c r="BS9306"/>
      <c r="BT9306"/>
      <c r="BU9306"/>
      <c r="BV9306"/>
      <c r="BW9306"/>
      <c r="BX9306"/>
      <c r="BY9306"/>
      <c r="BZ9306"/>
      <c r="CA9306"/>
      <c r="CB9306"/>
      <c r="CC9306"/>
      <c r="CD9306"/>
      <c r="CE9306"/>
      <c r="CF9306"/>
      <c r="CG9306"/>
      <c r="CH9306"/>
      <c r="CI9306"/>
      <c r="CJ9306"/>
    </row>
    <row r="9307" spans="39:88" x14ac:dyDescent="0.3"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  <c r="BF9307"/>
      <c r="BG9307"/>
      <c r="BH9307"/>
      <c r="BI9307"/>
      <c r="BJ9307"/>
      <c r="BK9307"/>
      <c r="BL9307"/>
      <c r="BM9307"/>
      <c r="BN9307"/>
      <c r="BO9307"/>
      <c r="BP9307"/>
      <c r="BQ9307"/>
      <c r="BR9307"/>
      <c r="BS9307"/>
      <c r="BT9307"/>
      <c r="BU9307"/>
      <c r="BV9307"/>
      <c r="BW9307"/>
      <c r="BX9307"/>
      <c r="BY9307"/>
      <c r="BZ9307"/>
      <c r="CA9307"/>
      <c r="CB9307"/>
      <c r="CC9307"/>
      <c r="CD9307"/>
      <c r="CE9307"/>
      <c r="CF9307"/>
      <c r="CG9307"/>
      <c r="CH9307"/>
      <c r="CI9307"/>
      <c r="CJ9307"/>
    </row>
    <row r="9308" spans="39:88" x14ac:dyDescent="0.3"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  <c r="BF9308"/>
      <c r="BG9308"/>
      <c r="BH9308"/>
      <c r="BI9308"/>
      <c r="BJ9308"/>
      <c r="BK9308"/>
      <c r="BL9308"/>
      <c r="BM9308"/>
      <c r="BN9308"/>
      <c r="BO9308"/>
      <c r="BP9308"/>
      <c r="BQ9308"/>
      <c r="BR9308"/>
      <c r="BS9308"/>
      <c r="BT9308"/>
      <c r="BU9308"/>
      <c r="BV9308"/>
      <c r="BW9308"/>
      <c r="BX9308"/>
      <c r="BY9308"/>
      <c r="BZ9308"/>
      <c r="CA9308"/>
      <c r="CB9308"/>
      <c r="CC9308"/>
      <c r="CD9308"/>
      <c r="CE9308"/>
      <c r="CF9308"/>
      <c r="CG9308"/>
      <c r="CH9308"/>
      <c r="CI9308"/>
      <c r="CJ9308"/>
    </row>
    <row r="9309" spans="39:88" x14ac:dyDescent="0.3"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  <c r="BF9309"/>
      <c r="BG9309"/>
      <c r="BH9309"/>
      <c r="BI9309"/>
      <c r="BJ9309"/>
      <c r="BK9309"/>
      <c r="BL9309"/>
      <c r="BM9309"/>
      <c r="BN9309"/>
      <c r="BO9309"/>
      <c r="BP9309"/>
      <c r="BQ9309"/>
      <c r="BR9309"/>
      <c r="BS9309"/>
      <c r="BT9309"/>
      <c r="BU9309"/>
      <c r="BV9309"/>
      <c r="BW9309"/>
      <c r="BX9309"/>
      <c r="BY9309"/>
      <c r="BZ9309"/>
      <c r="CA9309"/>
      <c r="CB9309"/>
      <c r="CC9309"/>
      <c r="CD9309"/>
      <c r="CE9309"/>
      <c r="CF9309"/>
      <c r="CG9309"/>
      <c r="CH9309"/>
      <c r="CI9309"/>
      <c r="CJ9309"/>
    </row>
    <row r="9310" spans="39:88" x14ac:dyDescent="0.3"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  <c r="BF9310"/>
      <c r="BG9310"/>
      <c r="BH9310"/>
      <c r="BI9310"/>
      <c r="BJ9310"/>
      <c r="BK9310"/>
      <c r="BL9310"/>
      <c r="BM9310"/>
      <c r="BN9310"/>
      <c r="BO9310"/>
      <c r="BP9310"/>
      <c r="BQ9310"/>
      <c r="BR9310"/>
      <c r="BS9310"/>
      <c r="BT9310"/>
      <c r="BU9310"/>
      <c r="BV9310"/>
      <c r="BW9310"/>
      <c r="BX9310"/>
      <c r="BY9310"/>
      <c r="BZ9310"/>
      <c r="CA9310"/>
      <c r="CB9310"/>
      <c r="CC9310"/>
      <c r="CD9310"/>
      <c r="CE9310"/>
      <c r="CF9310"/>
      <c r="CG9310"/>
      <c r="CH9310"/>
      <c r="CI9310"/>
      <c r="CJ9310"/>
    </row>
    <row r="9311" spans="39:88" x14ac:dyDescent="0.3"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  <c r="BF9311"/>
      <c r="BG9311"/>
      <c r="BH9311"/>
      <c r="BI9311"/>
      <c r="BJ9311"/>
      <c r="BK9311"/>
      <c r="BL9311"/>
      <c r="BM9311"/>
      <c r="BN9311"/>
      <c r="BO9311"/>
      <c r="BP9311"/>
      <c r="BQ9311"/>
      <c r="BR9311"/>
      <c r="BS9311"/>
      <c r="BT9311"/>
      <c r="BU9311"/>
      <c r="BV9311"/>
      <c r="BW9311"/>
      <c r="BX9311"/>
      <c r="BY9311"/>
      <c r="BZ9311"/>
      <c r="CA9311"/>
      <c r="CB9311"/>
      <c r="CC9311"/>
      <c r="CD9311"/>
      <c r="CE9311"/>
      <c r="CF9311"/>
      <c r="CG9311"/>
      <c r="CH9311"/>
      <c r="CI9311"/>
      <c r="CJ9311"/>
    </row>
    <row r="9312" spans="39:88" x14ac:dyDescent="0.3"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  <c r="BF9312"/>
      <c r="BG9312"/>
      <c r="BH9312"/>
      <c r="BI9312"/>
      <c r="BJ9312"/>
      <c r="BK9312"/>
      <c r="BL9312"/>
      <c r="BM9312"/>
      <c r="BN9312"/>
      <c r="BO9312"/>
      <c r="BP9312"/>
      <c r="BQ9312"/>
      <c r="BR9312"/>
      <c r="BS9312"/>
      <c r="BT9312"/>
      <c r="BU9312"/>
      <c r="BV9312"/>
      <c r="BW9312"/>
      <c r="BX9312"/>
      <c r="BY9312"/>
      <c r="BZ9312"/>
      <c r="CA9312"/>
      <c r="CB9312"/>
      <c r="CC9312"/>
      <c r="CD9312"/>
      <c r="CE9312"/>
      <c r="CF9312"/>
      <c r="CG9312"/>
      <c r="CH9312"/>
      <c r="CI9312"/>
      <c r="CJ9312"/>
    </row>
    <row r="9313" spans="39:88" x14ac:dyDescent="0.3"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  <c r="BF9313"/>
      <c r="BG9313"/>
      <c r="BH9313"/>
      <c r="BI9313"/>
      <c r="BJ9313"/>
      <c r="BK9313"/>
      <c r="BL9313"/>
      <c r="BM9313"/>
      <c r="BN9313"/>
      <c r="BO9313"/>
      <c r="BP9313"/>
      <c r="BQ9313"/>
      <c r="BR9313"/>
      <c r="BS9313"/>
      <c r="BT9313"/>
      <c r="BU9313"/>
      <c r="BV9313"/>
      <c r="BW9313"/>
      <c r="BX9313"/>
      <c r="BY9313"/>
      <c r="BZ9313"/>
      <c r="CA9313"/>
      <c r="CB9313"/>
      <c r="CC9313"/>
      <c r="CD9313"/>
      <c r="CE9313"/>
      <c r="CF9313"/>
      <c r="CG9313"/>
      <c r="CH9313"/>
      <c r="CI9313"/>
      <c r="CJ9313"/>
    </row>
    <row r="9314" spans="39:88" x14ac:dyDescent="0.3"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  <c r="BF9314"/>
      <c r="BG9314"/>
      <c r="BH9314"/>
      <c r="BI9314"/>
      <c r="BJ9314"/>
      <c r="BK9314"/>
      <c r="BL9314"/>
      <c r="BM9314"/>
      <c r="BN9314"/>
      <c r="BO9314"/>
      <c r="BP9314"/>
      <c r="BQ9314"/>
      <c r="BR9314"/>
      <c r="BS9314"/>
      <c r="BT9314"/>
      <c r="BU9314"/>
      <c r="BV9314"/>
      <c r="BW9314"/>
      <c r="BX9314"/>
      <c r="BY9314"/>
      <c r="BZ9314"/>
      <c r="CA9314"/>
      <c r="CB9314"/>
      <c r="CC9314"/>
      <c r="CD9314"/>
      <c r="CE9314"/>
      <c r="CF9314"/>
      <c r="CG9314"/>
      <c r="CH9314"/>
      <c r="CI9314"/>
      <c r="CJ9314"/>
    </row>
    <row r="9315" spans="39:88" x14ac:dyDescent="0.3"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  <c r="BF9315"/>
      <c r="BG9315"/>
      <c r="BH9315"/>
      <c r="BI9315"/>
      <c r="BJ9315"/>
      <c r="BK9315"/>
      <c r="BL9315"/>
      <c r="BM9315"/>
      <c r="BN9315"/>
      <c r="BO9315"/>
      <c r="BP9315"/>
      <c r="BQ9315"/>
      <c r="BR9315"/>
      <c r="BS9315"/>
      <c r="BT9315"/>
      <c r="BU9315"/>
      <c r="BV9315"/>
      <c r="BW9315"/>
      <c r="BX9315"/>
      <c r="BY9315"/>
      <c r="BZ9315"/>
      <c r="CA9315"/>
      <c r="CB9315"/>
      <c r="CC9315"/>
      <c r="CD9315"/>
      <c r="CE9315"/>
      <c r="CF9315"/>
      <c r="CG9315"/>
      <c r="CH9315"/>
      <c r="CI9315"/>
      <c r="CJ9315"/>
    </row>
    <row r="9316" spans="39:88" x14ac:dyDescent="0.3"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  <c r="BF9316"/>
      <c r="BG9316"/>
      <c r="BH9316"/>
      <c r="BI9316"/>
      <c r="BJ9316"/>
      <c r="BK9316"/>
      <c r="BL9316"/>
      <c r="BM9316"/>
      <c r="BN9316"/>
      <c r="BO9316"/>
      <c r="BP9316"/>
      <c r="BQ9316"/>
      <c r="BR9316"/>
      <c r="BS9316"/>
      <c r="BT9316"/>
      <c r="BU9316"/>
      <c r="BV9316"/>
      <c r="BW9316"/>
      <c r="BX9316"/>
      <c r="BY9316"/>
      <c r="BZ9316"/>
      <c r="CA9316"/>
      <c r="CB9316"/>
      <c r="CC9316"/>
      <c r="CD9316"/>
      <c r="CE9316"/>
      <c r="CF9316"/>
      <c r="CG9316"/>
      <c r="CH9316"/>
      <c r="CI9316"/>
      <c r="CJ9316"/>
    </row>
    <row r="9317" spans="39:88" x14ac:dyDescent="0.3"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  <c r="BF9317"/>
      <c r="BG9317"/>
      <c r="BH9317"/>
      <c r="BI9317"/>
      <c r="BJ9317"/>
      <c r="BK9317"/>
      <c r="BL9317"/>
      <c r="BM9317"/>
      <c r="BN9317"/>
      <c r="BO9317"/>
      <c r="BP9317"/>
      <c r="BQ9317"/>
      <c r="BR9317"/>
      <c r="BS9317"/>
      <c r="BT9317"/>
      <c r="BU9317"/>
      <c r="BV9317"/>
      <c r="BW9317"/>
      <c r="BX9317"/>
      <c r="BY9317"/>
      <c r="BZ9317"/>
      <c r="CA9317"/>
      <c r="CB9317"/>
      <c r="CC9317"/>
      <c r="CD9317"/>
      <c r="CE9317"/>
      <c r="CF9317"/>
      <c r="CG9317"/>
      <c r="CH9317"/>
      <c r="CI9317"/>
      <c r="CJ9317"/>
    </row>
    <row r="9318" spans="39:88" x14ac:dyDescent="0.3"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  <c r="BF9318"/>
      <c r="BG9318"/>
      <c r="BH9318"/>
      <c r="BI9318"/>
      <c r="BJ9318"/>
      <c r="BK9318"/>
      <c r="BL9318"/>
      <c r="BM9318"/>
      <c r="BN9318"/>
      <c r="BO9318"/>
      <c r="BP9318"/>
      <c r="BQ9318"/>
      <c r="BR9318"/>
      <c r="BS9318"/>
      <c r="BT9318"/>
      <c r="BU9318"/>
      <c r="BV9318"/>
      <c r="BW9318"/>
      <c r="BX9318"/>
      <c r="BY9318"/>
      <c r="BZ9318"/>
      <c r="CA9318"/>
      <c r="CB9318"/>
      <c r="CC9318"/>
      <c r="CD9318"/>
      <c r="CE9318"/>
      <c r="CF9318"/>
      <c r="CG9318"/>
      <c r="CH9318"/>
      <c r="CI9318"/>
      <c r="CJ9318"/>
    </row>
    <row r="9319" spans="39:88" x14ac:dyDescent="0.3"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  <c r="BF9319"/>
      <c r="BG9319"/>
      <c r="BH9319"/>
      <c r="BI9319"/>
      <c r="BJ9319"/>
      <c r="BK9319"/>
      <c r="BL9319"/>
      <c r="BM9319"/>
      <c r="BN9319"/>
      <c r="BO9319"/>
      <c r="BP9319"/>
      <c r="BQ9319"/>
      <c r="BR9319"/>
      <c r="BS9319"/>
      <c r="BT9319"/>
      <c r="BU9319"/>
      <c r="BV9319"/>
      <c r="BW9319"/>
      <c r="BX9319"/>
      <c r="BY9319"/>
      <c r="BZ9319"/>
      <c r="CA9319"/>
      <c r="CB9319"/>
      <c r="CC9319"/>
      <c r="CD9319"/>
      <c r="CE9319"/>
      <c r="CF9319"/>
      <c r="CG9319"/>
      <c r="CH9319"/>
      <c r="CI9319"/>
      <c r="CJ9319"/>
    </row>
    <row r="9320" spans="39:88" x14ac:dyDescent="0.3"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  <c r="BF9320"/>
      <c r="BG9320"/>
      <c r="BH9320"/>
      <c r="BI9320"/>
      <c r="BJ9320"/>
      <c r="BK9320"/>
      <c r="BL9320"/>
      <c r="BM9320"/>
      <c r="BN9320"/>
      <c r="BO9320"/>
      <c r="BP9320"/>
      <c r="BQ9320"/>
      <c r="BR9320"/>
      <c r="BS9320"/>
      <c r="BT9320"/>
      <c r="BU9320"/>
      <c r="BV9320"/>
      <c r="BW9320"/>
      <c r="BX9320"/>
      <c r="BY9320"/>
      <c r="BZ9320"/>
      <c r="CA9320"/>
      <c r="CB9320"/>
      <c r="CC9320"/>
      <c r="CD9320"/>
      <c r="CE9320"/>
      <c r="CF9320"/>
      <c r="CG9320"/>
      <c r="CH9320"/>
      <c r="CI9320"/>
      <c r="CJ9320"/>
    </row>
    <row r="9321" spans="39:88" x14ac:dyDescent="0.3"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  <c r="BF9321"/>
      <c r="BG9321"/>
      <c r="BH9321"/>
      <c r="BI9321"/>
      <c r="BJ9321"/>
      <c r="BK9321"/>
      <c r="BL9321"/>
      <c r="BM9321"/>
      <c r="BN9321"/>
      <c r="BO9321"/>
      <c r="BP9321"/>
      <c r="BQ9321"/>
      <c r="BR9321"/>
      <c r="BS9321"/>
      <c r="BT9321"/>
      <c r="BU9321"/>
      <c r="BV9321"/>
      <c r="BW9321"/>
      <c r="BX9321"/>
      <c r="BY9321"/>
      <c r="BZ9321"/>
      <c r="CA9321"/>
      <c r="CB9321"/>
      <c r="CC9321"/>
      <c r="CD9321"/>
      <c r="CE9321"/>
      <c r="CF9321"/>
      <c r="CG9321"/>
      <c r="CH9321"/>
      <c r="CI9321"/>
      <c r="CJ9321"/>
    </row>
    <row r="9322" spans="39:88" x14ac:dyDescent="0.3"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  <c r="BF9322"/>
      <c r="BG9322"/>
      <c r="BH9322"/>
      <c r="BI9322"/>
      <c r="BJ9322"/>
      <c r="BK9322"/>
      <c r="BL9322"/>
      <c r="BM9322"/>
      <c r="BN9322"/>
      <c r="BO9322"/>
      <c r="BP9322"/>
      <c r="BQ9322"/>
      <c r="BR9322"/>
      <c r="BS9322"/>
      <c r="BT9322"/>
      <c r="BU9322"/>
      <c r="BV9322"/>
      <c r="BW9322"/>
      <c r="BX9322"/>
      <c r="BY9322"/>
      <c r="BZ9322"/>
      <c r="CA9322"/>
      <c r="CB9322"/>
      <c r="CC9322"/>
      <c r="CD9322"/>
      <c r="CE9322"/>
      <c r="CF9322"/>
      <c r="CG9322"/>
      <c r="CH9322"/>
      <c r="CI9322"/>
      <c r="CJ9322"/>
    </row>
    <row r="9323" spans="39:88" x14ac:dyDescent="0.3"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  <c r="BF9323"/>
      <c r="BG9323"/>
      <c r="BH9323"/>
      <c r="BI9323"/>
      <c r="BJ9323"/>
      <c r="BK9323"/>
      <c r="BL9323"/>
      <c r="BM9323"/>
      <c r="BN9323"/>
      <c r="BO9323"/>
      <c r="BP9323"/>
      <c r="BQ9323"/>
      <c r="BR9323"/>
      <c r="BS9323"/>
      <c r="BT9323"/>
      <c r="BU9323"/>
      <c r="BV9323"/>
      <c r="BW9323"/>
      <c r="BX9323"/>
      <c r="BY9323"/>
      <c r="BZ9323"/>
      <c r="CA9323"/>
      <c r="CB9323"/>
      <c r="CC9323"/>
      <c r="CD9323"/>
      <c r="CE9323"/>
      <c r="CF9323"/>
      <c r="CG9323"/>
      <c r="CH9323"/>
      <c r="CI9323"/>
      <c r="CJ9323"/>
    </row>
    <row r="9324" spans="39:88" x14ac:dyDescent="0.3"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  <c r="BF9324"/>
      <c r="BG9324"/>
      <c r="BH9324"/>
      <c r="BI9324"/>
      <c r="BJ9324"/>
      <c r="BK9324"/>
      <c r="BL9324"/>
      <c r="BM9324"/>
      <c r="BN9324"/>
      <c r="BO9324"/>
      <c r="BP9324"/>
      <c r="BQ9324"/>
      <c r="BR9324"/>
      <c r="BS9324"/>
      <c r="BT9324"/>
      <c r="BU9324"/>
      <c r="BV9324"/>
      <c r="BW9324"/>
      <c r="BX9324"/>
      <c r="BY9324"/>
      <c r="BZ9324"/>
      <c r="CA9324"/>
      <c r="CB9324"/>
      <c r="CC9324"/>
      <c r="CD9324"/>
      <c r="CE9324"/>
      <c r="CF9324"/>
      <c r="CG9324"/>
      <c r="CH9324"/>
      <c r="CI9324"/>
      <c r="CJ9324"/>
    </row>
    <row r="9325" spans="39:88" x14ac:dyDescent="0.3"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  <c r="BF9325"/>
      <c r="BG9325"/>
      <c r="BH9325"/>
      <c r="BI9325"/>
      <c r="BJ9325"/>
      <c r="BK9325"/>
      <c r="BL9325"/>
      <c r="BM9325"/>
      <c r="BN9325"/>
      <c r="BO9325"/>
      <c r="BP9325"/>
      <c r="BQ9325"/>
      <c r="BR9325"/>
      <c r="BS9325"/>
      <c r="BT9325"/>
      <c r="BU9325"/>
      <c r="BV9325"/>
      <c r="BW9325"/>
      <c r="BX9325"/>
      <c r="BY9325"/>
      <c r="BZ9325"/>
      <c r="CA9325"/>
      <c r="CB9325"/>
      <c r="CC9325"/>
      <c r="CD9325"/>
      <c r="CE9325"/>
      <c r="CF9325"/>
      <c r="CG9325"/>
      <c r="CH9325"/>
      <c r="CI9325"/>
      <c r="CJ9325"/>
    </row>
    <row r="9326" spans="39:88" x14ac:dyDescent="0.3"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  <c r="BF9326"/>
      <c r="BG9326"/>
      <c r="BH9326"/>
      <c r="BI9326"/>
      <c r="BJ9326"/>
      <c r="BK9326"/>
      <c r="BL9326"/>
      <c r="BM9326"/>
      <c r="BN9326"/>
      <c r="BO9326"/>
      <c r="BP9326"/>
      <c r="BQ9326"/>
      <c r="BR9326"/>
      <c r="BS9326"/>
      <c r="BT9326"/>
      <c r="BU9326"/>
      <c r="BV9326"/>
      <c r="BW9326"/>
      <c r="BX9326"/>
      <c r="BY9326"/>
      <c r="BZ9326"/>
      <c r="CA9326"/>
      <c r="CB9326"/>
      <c r="CC9326"/>
      <c r="CD9326"/>
      <c r="CE9326"/>
      <c r="CF9326"/>
      <c r="CG9326"/>
      <c r="CH9326"/>
      <c r="CI9326"/>
      <c r="CJ9326"/>
    </row>
    <row r="9327" spans="39:88" x14ac:dyDescent="0.3"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  <c r="BF9327"/>
      <c r="BG9327"/>
      <c r="BH9327"/>
      <c r="BI9327"/>
      <c r="BJ9327"/>
      <c r="BK9327"/>
      <c r="BL9327"/>
      <c r="BM9327"/>
      <c r="BN9327"/>
      <c r="BO9327"/>
      <c r="BP9327"/>
      <c r="BQ9327"/>
      <c r="BR9327"/>
      <c r="BS9327"/>
      <c r="BT9327"/>
      <c r="BU9327"/>
      <c r="BV9327"/>
      <c r="BW9327"/>
      <c r="BX9327"/>
      <c r="BY9327"/>
      <c r="BZ9327"/>
      <c r="CA9327"/>
      <c r="CB9327"/>
      <c r="CC9327"/>
      <c r="CD9327"/>
      <c r="CE9327"/>
      <c r="CF9327"/>
      <c r="CG9327"/>
      <c r="CH9327"/>
      <c r="CI9327"/>
      <c r="CJ9327"/>
    </row>
    <row r="9328" spans="39:88" x14ac:dyDescent="0.3"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  <c r="BF9328"/>
      <c r="BG9328"/>
      <c r="BH9328"/>
      <c r="BI9328"/>
      <c r="BJ9328"/>
      <c r="BK9328"/>
      <c r="BL9328"/>
      <c r="BM9328"/>
      <c r="BN9328"/>
      <c r="BO9328"/>
      <c r="BP9328"/>
      <c r="BQ9328"/>
      <c r="BR9328"/>
      <c r="BS9328"/>
      <c r="BT9328"/>
      <c r="BU9328"/>
      <c r="BV9328"/>
      <c r="BW9328"/>
      <c r="BX9328"/>
      <c r="BY9328"/>
      <c r="BZ9328"/>
      <c r="CA9328"/>
      <c r="CB9328"/>
      <c r="CC9328"/>
      <c r="CD9328"/>
      <c r="CE9328"/>
      <c r="CF9328"/>
      <c r="CG9328"/>
      <c r="CH9328"/>
      <c r="CI9328"/>
      <c r="CJ9328"/>
    </row>
    <row r="9329" spans="39:88" x14ac:dyDescent="0.3"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  <c r="BF9329"/>
      <c r="BG9329"/>
      <c r="BH9329"/>
      <c r="BI9329"/>
      <c r="BJ9329"/>
      <c r="BK9329"/>
      <c r="BL9329"/>
      <c r="BM9329"/>
      <c r="BN9329"/>
      <c r="BO9329"/>
      <c r="BP9329"/>
      <c r="BQ9329"/>
      <c r="BR9329"/>
      <c r="BS9329"/>
      <c r="BT9329"/>
      <c r="BU9329"/>
      <c r="BV9329"/>
      <c r="BW9329"/>
      <c r="BX9329"/>
      <c r="BY9329"/>
      <c r="BZ9329"/>
      <c r="CA9329"/>
      <c r="CB9329"/>
      <c r="CC9329"/>
      <c r="CD9329"/>
      <c r="CE9329"/>
      <c r="CF9329"/>
      <c r="CG9329"/>
      <c r="CH9329"/>
      <c r="CI9329"/>
      <c r="CJ9329"/>
    </row>
    <row r="9330" spans="39:88" x14ac:dyDescent="0.3"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  <c r="BF9330"/>
      <c r="BG9330"/>
      <c r="BH9330"/>
      <c r="BI9330"/>
      <c r="BJ9330"/>
      <c r="BK9330"/>
      <c r="BL9330"/>
      <c r="BM9330"/>
      <c r="BN9330"/>
      <c r="BO9330"/>
      <c r="BP9330"/>
      <c r="BQ9330"/>
      <c r="BR9330"/>
      <c r="BS9330"/>
      <c r="BT9330"/>
      <c r="BU9330"/>
      <c r="BV9330"/>
      <c r="BW9330"/>
      <c r="BX9330"/>
      <c r="BY9330"/>
      <c r="BZ9330"/>
      <c r="CA9330"/>
      <c r="CB9330"/>
      <c r="CC9330"/>
      <c r="CD9330"/>
      <c r="CE9330"/>
      <c r="CF9330"/>
      <c r="CG9330"/>
      <c r="CH9330"/>
      <c r="CI9330"/>
      <c r="CJ9330"/>
    </row>
    <row r="9331" spans="39:88" x14ac:dyDescent="0.3"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  <c r="BF9331"/>
      <c r="BG9331"/>
      <c r="BH9331"/>
      <c r="BI9331"/>
      <c r="BJ9331"/>
      <c r="BK9331"/>
      <c r="BL9331"/>
      <c r="BM9331"/>
      <c r="BN9331"/>
      <c r="BO9331"/>
      <c r="BP9331"/>
      <c r="BQ9331"/>
      <c r="BR9331"/>
      <c r="BS9331"/>
      <c r="BT9331"/>
      <c r="BU9331"/>
      <c r="BV9331"/>
      <c r="BW9331"/>
      <c r="BX9331"/>
      <c r="BY9331"/>
      <c r="BZ9331"/>
      <c r="CA9331"/>
      <c r="CB9331"/>
      <c r="CC9331"/>
      <c r="CD9331"/>
      <c r="CE9331"/>
      <c r="CF9331"/>
      <c r="CG9331"/>
      <c r="CH9331"/>
      <c r="CI9331"/>
      <c r="CJ9331"/>
    </row>
    <row r="9332" spans="39:88" x14ac:dyDescent="0.3"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  <c r="BF9332"/>
      <c r="BG9332"/>
      <c r="BH9332"/>
      <c r="BI9332"/>
      <c r="BJ9332"/>
      <c r="BK9332"/>
      <c r="BL9332"/>
      <c r="BM9332"/>
      <c r="BN9332"/>
      <c r="BO9332"/>
      <c r="BP9332"/>
      <c r="BQ9332"/>
      <c r="BR9332"/>
      <c r="BS9332"/>
      <c r="BT9332"/>
      <c r="BU9332"/>
      <c r="BV9332"/>
      <c r="BW9332"/>
      <c r="BX9332"/>
      <c r="BY9332"/>
      <c r="BZ9332"/>
      <c r="CA9332"/>
      <c r="CB9332"/>
      <c r="CC9332"/>
      <c r="CD9332"/>
      <c r="CE9332"/>
      <c r="CF9332"/>
      <c r="CG9332"/>
      <c r="CH9332"/>
      <c r="CI9332"/>
      <c r="CJ9332"/>
    </row>
    <row r="9333" spans="39:88" x14ac:dyDescent="0.3"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  <c r="BF9333"/>
      <c r="BG9333"/>
      <c r="BH9333"/>
      <c r="BI9333"/>
      <c r="BJ9333"/>
      <c r="BK9333"/>
      <c r="BL9333"/>
      <c r="BM9333"/>
      <c r="BN9333"/>
      <c r="BO9333"/>
      <c r="BP9333"/>
      <c r="BQ9333"/>
      <c r="BR9333"/>
      <c r="BS9333"/>
      <c r="BT9333"/>
      <c r="BU9333"/>
      <c r="BV9333"/>
      <c r="BW9333"/>
      <c r="BX9333"/>
      <c r="BY9333"/>
      <c r="BZ9333"/>
      <c r="CA9333"/>
      <c r="CB9333"/>
      <c r="CC9333"/>
      <c r="CD9333"/>
      <c r="CE9333"/>
      <c r="CF9333"/>
      <c r="CG9333"/>
      <c r="CH9333"/>
      <c r="CI9333"/>
      <c r="CJ9333"/>
    </row>
    <row r="9334" spans="39:88" x14ac:dyDescent="0.3"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  <c r="BF9334"/>
      <c r="BG9334"/>
      <c r="BH9334"/>
      <c r="BI9334"/>
      <c r="BJ9334"/>
      <c r="BK9334"/>
      <c r="BL9334"/>
      <c r="BM9334"/>
      <c r="BN9334"/>
      <c r="BO9334"/>
      <c r="BP9334"/>
      <c r="BQ9334"/>
      <c r="BR9334"/>
      <c r="BS9334"/>
      <c r="BT9334"/>
      <c r="BU9334"/>
      <c r="BV9334"/>
      <c r="BW9334"/>
      <c r="BX9334"/>
      <c r="BY9334"/>
      <c r="BZ9334"/>
      <c r="CA9334"/>
      <c r="CB9334"/>
      <c r="CC9334"/>
      <c r="CD9334"/>
      <c r="CE9334"/>
      <c r="CF9334"/>
      <c r="CG9334"/>
      <c r="CH9334"/>
      <c r="CI9334"/>
      <c r="CJ9334"/>
    </row>
    <row r="9335" spans="39:88" x14ac:dyDescent="0.3"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  <c r="BF9335"/>
      <c r="BG9335"/>
      <c r="BH9335"/>
      <c r="BI9335"/>
      <c r="BJ9335"/>
      <c r="BK9335"/>
      <c r="BL9335"/>
      <c r="BM9335"/>
      <c r="BN9335"/>
      <c r="BO9335"/>
      <c r="BP9335"/>
      <c r="BQ9335"/>
      <c r="BR9335"/>
      <c r="BS9335"/>
      <c r="BT9335"/>
      <c r="BU9335"/>
      <c r="BV9335"/>
      <c r="BW9335"/>
      <c r="BX9335"/>
      <c r="BY9335"/>
      <c r="BZ9335"/>
      <c r="CA9335"/>
      <c r="CB9335"/>
      <c r="CC9335"/>
      <c r="CD9335"/>
      <c r="CE9335"/>
      <c r="CF9335"/>
      <c r="CG9335"/>
      <c r="CH9335"/>
      <c r="CI9335"/>
      <c r="CJ9335"/>
    </row>
    <row r="9336" spans="39:88" x14ac:dyDescent="0.3"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  <c r="BF9336"/>
      <c r="BG9336"/>
      <c r="BH9336"/>
      <c r="BI9336"/>
      <c r="BJ9336"/>
      <c r="BK9336"/>
      <c r="BL9336"/>
      <c r="BM9336"/>
      <c r="BN9336"/>
      <c r="BO9336"/>
      <c r="BP9336"/>
      <c r="BQ9336"/>
      <c r="BR9336"/>
      <c r="BS9336"/>
      <c r="BT9336"/>
      <c r="BU9336"/>
      <c r="BV9336"/>
      <c r="BW9336"/>
      <c r="BX9336"/>
      <c r="BY9336"/>
      <c r="BZ9336"/>
      <c r="CA9336"/>
      <c r="CB9336"/>
      <c r="CC9336"/>
      <c r="CD9336"/>
      <c r="CE9336"/>
      <c r="CF9336"/>
      <c r="CG9336"/>
      <c r="CH9336"/>
      <c r="CI9336"/>
      <c r="CJ9336"/>
    </row>
    <row r="9337" spans="39:88" x14ac:dyDescent="0.3"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  <c r="BF9337"/>
      <c r="BG9337"/>
      <c r="BH9337"/>
      <c r="BI9337"/>
      <c r="BJ9337"/>
      <c r="BK9337"/>
      <c r="BL9337"/>
      <c r="BM9337"/>
      <c r="BN9337"/>
      <c r="BO9337"/>
      <c r="BP9337"/>
      <c r="BQ9337"/>
      <c r="BR9337"/>
      <c r="BS9337"/>
      <c r="BT9337"/>
      <c r="BU9337"/>
      <c r="BV9337"/>
      <c r="BW9337"/>
      <c r="BX9337"/>
      <c r="BY9337"/>
      <c r="BZ9337"/>
      <c r="CA9337"/>
      <c r="CB9337"/>
      <c r="CC9337"/>
      <c r="CD9337"/>
      <c r="CE9337"/>
      <c r="CF9337"/>
      <c r="CG9337"/>
      <c r="CH9337"/>
      <c r="CI9337"/>
      <c r="CJ9337"/>
    </row>
    <row r="9338" spans="39:88" x14ac:dyDescent="0.3"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  <c r="BF9338"/>
      <c r="BG9338"/>
      <c r="BH9338"/>
      <c r="BI9338"/>
      <c r="BJ9338"/>
      <c r="BK9338"/>
      <c r="BL9338"/>
      <c r="BM9338"/>
      <c r="BN9338"/>
      <c r="BO9338"/>
      <c r="BP9338"/>
      <c r="BQ9338"/>
      <c r="BR9338"/>
      <c r="BS9338"/>
      <c r="BT9338"/>
      <c r="BU9338"/>
      <c r="BV9338"/>
      <c r="BW9338"/>
      <c r="BX9338"/>
      <c r="BY9338"/>
      <c r="BZ9338"/>
      <c r="CA9338"/>
      <c r="CB9338"/>
      <c r="CC9338"/>
      <c r="CD9338"/>
      <c r="CE9338"/>
      <c r="CF9338"/>
      <c r="CG9338"/>
      <c r="CH9338"/>
      <c r="CI9338"/>
      <c r="CJ9338"/>
    </row>
    <row r="9339" spans="39:88" x14ac:dyDescent="0.3"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  <c r="BF9339"/>
      <c r="BG9339"/>
      <c r="BH9339"/>
      <c r="BI9339"/>
      <c r="BJ9339"/>
      <c r="BK9339"/>
      <c r="BL9339"/>
      <c r="BM9339"/>
      <c r="BN9339"/>
      <c r="BO9339"/>
      <c r="BP9339"/>
      <c r="BQ9339"/>
      <c r="BR9339"/>
      <c r="BS9339"/>
      <c r="BT9339"/>
      <c r="BU9339"/>
      <c r="BV9339"/>
      <c r="BW9339"/>
      <c r="BX9339"/>
      <c r="BY9339"/>
      <c r="BZ9339"/>
      <c r="CA9339"/>
      <c r="CB9339"/>
      <c r="CC9339"/>
      <c r="CD9339"/>
      <c r="CE9339"/>
      <c r="CF9339"/>
      <c r="CG9339"/>
      <c r="CH9339"/>
      <c r="CI9339"/>
      <c r="CJ9339"/>
    </row>
    <row r="9340" spans="39:88" x14ac:dyDescent="0.3"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  <c r="BF9340"/>
      <c r="BG9340"/>
      <c r="BH9340"/>
      <c r="BI9340"/>
      <c r="BJ9340"/>
      <c r="BK9340"/>
      <c r="BL9340"/>
      <c r="BM9340"/>
      <c r="BN9340"/>
      <c r="BO9340"/>
      <c r="BP9340"/>
      <c r="BQ9340"/>
      <c r="BR9340"/>
      <c r="BS9340"/>
      <c r="BT9340"/>
      <c r="BU9340"/>
      <c r="BV9340"/>
      <c r="BW9340"/>
      <c r="BX9340"/>
      <c r="BY9340"/>
      <c r="BZ9340"/>
      <c r="CA9340"/>
      <c r="CB9340"/>
      <c r="CC9340"/>
      <c r="CD9340"/>
      <c r="CE9340"/>
      <c r="CF9340"/>
      <c r="CG9340"/>
      <c r="CH9340"/>
      <c r="CI9340"/>
      <c r="CJ9340"/>
    </row>
    <row r="9341" spans="39:88" x14ac:dyDescent="0.3"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  <c r="BF9341"/>
      <c r="BG9341"/>
      <c r="BH9341"/>
      <c r="BI9341"/>
      <c r="BJ9341"/>
      <c r="BK9341"/>
      <c r="BL9341"/>
      <c r="BM9341"/>
      <c r="BN9341"/>
      <c r="BO9341"/>
      <c r="BP9341"/>
      <c r="BQ9341"/>
      <c r="BR9341"/>
      <c r="BS9341"/>
      <c r="BT9341"/>
      <c r="BU9341"/>
      <c r="BV9341"/>
      <c r="BW9341"/>
      <c r="BX9341"/>
      <c r="BY9341"/>
      <c r="BZ9341"/>
      <c r="CA9341"/>
      <c r="CB9341"/>
      <c r="CC9341"/>
      <c r="CD9341"/>
      <c r="CE9341"/>
      <c r="CF9341"/>
      <c r="CG9341"/>
      <c r="CH9341"/>
      <c r="CI9341"/>
      <c r="CJ9341"/>
    </row>
    <row r="9342" spans="39:88" x14ac:dyDescent="0.3"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  <c r="BF9342"/>
      <c r="BG9342"/>
      <c r="BH9342"/>
      <c r="BI9342"/>
      <c r="BJ9342"/>
      <c r="BK9342"/>
      <c r="BL9342"/>
      <c r="BM9342"/>
      <c r="BN9342"/>
      <c r="BO9342"/>
      <c r="BP9342"/>
      <c r="BQ9342"/>
      <c r="BR9342"/>
      <c r="BS9342"/>
      <c r="BT9342"/>
      <c r="BU9342"/>
      <c r="BV9342"/>
      <c r="BW9342"/>
      <c r="BX9342"/>
      <c r="BY9342"/>
      <c r="BZ9342"/>
      <c r="CA9342"/>
      <c r="CB9342"/>
      <c r="CC9342"/>
      <c r="CD9342"/>
      <c r="CE9342"/>
      <c r="CF9342"/>
      <c r="CG9342"/>
      <c r="CH9342"/>
      <c r="CI9342"/>
      <c r="CJ9342"/>
    </row>
    <row r="9343" spans="39:88" x14ac:dyDescent="0.3"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  <c r="BF9343"/>
      <c r="BG9343"/>
      <c r="BH9343"/>
      <c r="BI9343"/>
      <c r="BJ9343"/>
      <c r="BK9343"/>
      <c r="BL9343"/>
      <c r="BM9343"/>
      <c r="BN9343"/>
      <c r="BO9343"/>
      <c r="BP9343"/>
      <c r="BQ9343"/>
      <c r="BR9343"/>
      <c r="BS9343"/>
      <c r="BT9343"/>
      <c r="BU9343"/>
      <c r="BV9343"/>
      <c r="BW9343"/>
      <c r="BX9343"/>
      <c r="BY9343"/>
      <c r="BZ9343"/>
      <c r="CA9343"/>
      <c r="CB9343"/>
      <c r="CC9343"/>
      <c r="CD9343"/>
      <c r="CE9343"/>
      <c r="CF9343"/>
      <c r="CG9343"/>
      <c r="CH9343"/>
      <c r="CI9343"/>
      <c r="CJ9343"/>
    </row>
    <row r="9344" spans="39:88" x14ac:dyDescent="0.3"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  <c r="BF9344"/>
      <c r="BG9344"/>
      <c r="BH9344"/>
      <c r="BI9344"/>
      <c r="BJ9344"/>
      <c r="BK9344"/>
      <c r="BL9344"/>
      <c r="BM9344"/>
      <c r="BN9344"/>
      <c r="BO9344"/>
      <c r="BP9344"/>
      <c r="BQ9344"/>
      <c r="BR9344"/>
      <c r="BS9344"/>
      <c r="BT9344"/>
      <c r="BU9344"/>
      <c r="BV9344"/>
      <c r="BW9344"/>
      <c r="BX9344"/>
      <c r="BY9344"/>
      <c r="BZ9344"/>
      <c r="CA9344"/>
      <c r="CB9344"/>
      <c r="CC9344"/>
      <c r="CD9344"/>
      <c r="CE9344"/>
      <c r="CF9344"/>
      <c r="CG9344"/>
      <c r="CH9344"/>
      <c r="CI9344"/>
      <c r="CJ9344"/>
    </row>
    <row r="9345" spans="39:88" x14ac:dyDescent="0.3"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  <c r="BF9345"/>
      <c r="BG9345"/>
      <c r="BH9345"/>
      <c r="BI9345"/>
      <c r="BJ9345"/>
      <c r="BK9345"/>
      <c r="BL9345"/>
      <c r="BM9345"/>
      <c r="BN9345"/>
      <c r="BO9345"/>
      <c r="BP9345"/>
      <c r="BQ9345"/>
      <c r="BR9345"/>
      <c r="BS9345"/>
      <c r="BT9345"/>
      <c r="BU9345"/>
      <c r="BV9345"/>
      <c r="BW9345"/>
      <c r="BX9345"/>
      <c r="BY9345"/>
      <c r="BZ9345"/>
      <c r="CA9345"/>
      <c r="CB9345"/>
      <c r="CC9345"/>
      <c r="CD9345"/>
      <c r="CE9345"/>
      <c r="CF9345"/>
      <c r="CG9345"/>
      <c r="CH9345"/>
      <c r="CI9345"/>
      <c r="CJ9345"/>
    </row>
    <row r="9346" spans="39:88" x14ac:dyDescent="0.3"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  <c r="BF9346"/>
      <c r="BG9346"/>
      <c r="BH9346"/>
      <c r="BI9346"/>
      <c r="BJ9346"/>
      <c r="BK9346"/>
      <c r="BL9346"/>
      <c r="BM9346"/>
      <c r="BN9346"/>
      <c r="BO9346"/>
      <c r="BP9346"/>
      <c r="BQ9346"/>
      <c r="BR9346"/>
      <c r="BS9346"/>
      <c r="BT9346"/>
      <c r="BU9346"/>
      <c r="BV9346"/>
      <c r="BW9346"/>
      <c r="BX9346"/>
      <c r="BY9346"/>
      <c r="BZ9346"/>
      <c r="CA9346"/>
      <c r="CB9346"/>
      <c r="CC9346"/>
      <c r="CD9346"/>
      <c r="CE9346"/>
      <c r="CF9346"/>
      <c r="CG9346"/>
      <c r="CH9346"/>
      <c r="CI9346"/>
      <c r="CJ9346"/>
    </row>
    <row r="9347" spans="39:88" x14ac:dyDescent="0.3"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  <c r="BF9347"/>
      <c r="BG9347"/>
      <c r="BH9347"/>
      <c r="BI9347"/>
      <c r="BJ9347"/>
      <c r="BK9347"/>
      <c r="BL9347"/>
      <c r="BM9347"/>
      <c r="BN9347"/>
      <c r="BO9347"/>
      <c r="BP9347"/>
      <c r="BQ9347"/>
      <c r="BR9347"/>
      <c r="BS9347"/>
      <c r="BT9347"/>
      <c r="BU9347"/>
      <c r="BV9347"/>
      <c r="BW9347"/>
      <c r="BX9347"/>
      <c r="BY9347"/>
      <c r="BZ9347"/>
      <c r="CA9347"/>
      <c r="CB9347"/>
      <c r="CC9347"/>
      <c r="CD9347"/>
      <c r="CE9347"/>
      <c r="CF9347"/>
      <c r="CG9347"/>
      <c r="CH9347"/>
      <c r="CI9347"/>
      <c r="CJ9347"/>
    </row>
    <row r="9348" spans="39:88" x14ac:dyDescent="0.3"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  <c r="BF9348"/>
      <c r="BG9348"/>
      <c r="BH9348"/>
      <c r="BI9348"/>
      <c r="BJ9348"/>
      <c r="BK9348"/>
      <c r="BL9348"/>
      <c r="BM9348"/>
      <c r="BN9348"/>
      <c r="BO9348"/>
      <c r="BP9348"/>
      <c r="BQ9348"/>
      <c r="BR9348"/>
      <c r="BS9348"/>
      <c r="BT9348"/>
      <c r="BU9348"/>
      <c r="BV9348"/>
      <c r="BW9348"/>
      <c r="BX9348"/>
      <c r="BY9348"/>
      <c r="BZ9348"/>
      <c r="CA9348"/>
      <c r="CB9348"/>
      <c r="CC9348"/>
      <c r="CD9348"/>
      <c r="CE9348"/>
      <c r="CF9348"/>
      <c r="CG9348"/>
      <c r="CH9348"/>
      <c r="CI9348"/>
      <c r="CJ9348"/>
    </row>
    <row r="9349" spans="39:88" x14ac:dyDescent="0.3"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  <c r="BF9349"/>
      <c r="BG9349"/>
      <c r="BH9349"/>
      <c r="BI9349"/>
      <c r="BJ9349"/>
      <c r="BK9349"/>
      <c r="BL9349"/>
      <c r="BM9349"/>
      <c r="BN9349"/>
      <c r="BO9349"/>
      <c r="BP9349"/>
      <c r="BQ9349"/>
      <c r="BR9349"/>
      <c r="BS9349"/>
      <c r="BT9349"/>
      <c r="BU9349"/>
      <c r="BV9349"/>
      <c r="BW9349"/>
      <c r="BX9349"/>
      <c r="BY9349"/>
      <c r="BZ9349"/>
      <c r="CA9349"/>
      <c r="CB9349"/>
      <c r="CC9349"/>
      <c r="CD9349"/>
      <c r="CE9349"/>
      <c r="CF9349"/>
      <c r="CG9349"/>
      <c r="CH9349"/>
      <c r="CI9349"/>
      <c r="CJ9349"/>
    </row>
    <row r="9350" spans="39:88" x14ac:dyDescent="0.3"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  <c r="BF9350"/>
      <c r="BG9350"/>
      <c r="BH9350"/>
      <c r="BI9350"/>
      <c r="BJ9350"/>
      <c r="BK9350"/>
      <c r="BL9350"/>
      <c r="BM9350"/>
      <c r="BN9350"/>
      <c r="BO9350"/>
      <c r="BP9350"/>
      <c r="BQ9350"/>
      <c r="BR9350"/>
      <c r="BS9350"/>
      <c r="BT9350"/>
      <c r="BU9350"/>
      <c r="BV9350"/>
      <c r="BW9350"/>
      <c r="BX9350"/>
      <c r="BY9350"/>
      <c r="BZ9350"/>
      <c r="CA9350"/>
      <c r="CB9350"/>
      <c r="CC9350"/>
      <c r="CD9350"/>
      <c r="CE9350"/>
      <c r="CF9350"/>
      <c r="CG9350"/>
      <c r="CH9350"/>
      <c r="CI9350"/>
      <c r="CJ9350"/>
    </row>
    <row r="9351" spans="39:88" x14ac:dyDescent="0.3"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  <c r="BF9351"/>
      <c r="BG9351"/>
      <c r="BH9351"/>
      <c r="BI9351"/>
      <c r="BJ9351"/>
      <c r="BK9351"/>
      <c r="BL9351"/>
      <c r="BM9351"/>
      <c r="BN9351"/>
      <c r="BO9351"/>
      <c r="BP9351"/>
      <c r="BQ9351"/>
      <c r="BR9351"/>
      <c r="BS9351"/>
      <c r="BT9351"/>
      <c r="BU9351"/>
      <c r="BV9351"/>
      <c r="BW9351"/>
      <c r="BX9351"/>
      <c r="BY9351"/>
      <c r="BZ9351"/>
      <c r="CA9351"/>
      <c r="CB9351"/>
      <c r="CC9351"/>
      <c r="CD9351"/>
      <c r="CE9351"/>
      <c r="CF9351"/>
      <c r="CG9351"/>
      <c r="CH9351"/>
      <c r="CI9351"/>
      <c r="CJ9351"/>
    </row>
    <row r="9352" spans="39:88" x14ac:dyDescent="0.3"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  <c r="BF9352"/>
      <c r="BG9352"/>
      <c r="BH9352"/>
      <c r="BI9352"/>
      <c r="BJ9352"/>
      <c r="BK9352"/>
      <c r="BL9352"/>
      <c r="BM9352"/>
      <c r="BN9352"/>
      <c r="BO9352"/>
      <c r="BP9352"/>
      <c r="BQ9352"/>
      <c r="BR9352"/>
      <c r="BS9352"/>
      <c r="BT9352"/>
      <c r="BU9352"/>
      <c r="BV9352"/>
      <c r="BW9352"/>
      <c r="BX9352"/>
      <c r="BY9352"/>
      <c r="BZ9352"/>
      <c r="CA9352"/>
      <c r="CB9352"/>
      <c r="CC9352"/>
      <c r="CD9352"/>
      <c r="CE9352"/>
      <c r="CF9352"/>
      <c r="CG9352"/>
      <c r="CH9352"/>
      <c r="CI9352"/>
      <c r="CJ9352"/>
    </row>
    <row r="9353" spans="39:88" x14ac:dyDescent="0.3"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  <c r="BF9353"/>
      <c r="BG9353"/>
      <c r="BH9353"/>
      <c r="BI9353"/>
      <c r="BJ9353"/>
      <c r="BK9353"/>
      <c r="BL9353"/>
      <c r="BM9353"/>
      <c r="BN9353"/>
      <c r="BO9353"/>
      <c r="BP9353"/>
      <c r="BQ9353"/>
      <c r="BR9353"/>
      <c r="BS9353"/>
      <c r="BT9353"/>
      <c r="BU9353"/>
      <c r="BV9353"/>
      <c r="BW9353"/>
      <c r="BX9353"/>
      <c r="BY9353"/>
      <c r="BZ9353"/>
      <c r="CA9353"/>
      <c r="CB9353"/>
      <c r="CC9353"/>
      <c r="CD9353"/>
      <c r="CE9353"/>
      <c r="CF9353"/>
      <c r="CG9353"/>
      <c r="CH9353"/>
      <c r="CI9353"/>
      <c r="CJ9353"/>
    </row>
    <row r="9354" spans="39:88" x14ac:dyDescent="0.3"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  <c r="BF9354"/>
      <c r="BG9354"/>
      <c r="BH9354"/>
      <c r="BI9354"/>
      <c r="BJ9354"/>
      <c r="BK9354"/>
      <c r="BL9354"/>
      <c r="BM9354"/>
      <c r="BN9354"/>
      <c r="BO9354"/>
      <c r="BP9354"/>
      <c r="BQ9354"/>
      <c r="BR9354"/>
      <c r="BS9354"/>
      <c r="BT9354"/>
      <c r="BU9354"/>
      <c r="BV9354"/>
      <c r="BW9354"/>
      <c r="BX9354"/>
      <c r="BY9354"/>
      <c r="BZ9354"/>
      <c r="CA9354"/>
      <c r="CB9354"/>
      <c r="CC9354"/>
      <c r="CD9354"/>
      <c r="CE9354"/>
      <c r="CF9354"/>
      <c r="CG9354"/>
      <c r="CH9354"/>
      <c r="CI9354"/>
      <c r="CJ9354"/>
    </row>
    <row r="9355" spans="39:88" x14ac:dyDescent="0.3"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  <c r="BF9355"/>
      <c r="BG9355"/>
      <c r="BH9355"/>
      <c r="BI9355"/>
      <c r="BJ9355"/>
      <c r="BK9355"/>
      <c r="BL9355"/>
      <c r="BM9355"/>
      <c r="BN9355"/>
      <c r="BO9355"/>
      <c r="BP9355"/>
      <c r="BQ9355"/>
      <c r="BR9355"/>
      <c r="BS9355"/>
      <c r="BT9355"/>
      <c r="BU9355"/>
      <c r="BV9355"/>
      <c r="BW9355"/>
      <c r="BX9355"/>
      <c r="BY9355"/>
      <c r="BZ9355"/>
      <c r="CA9355"/>
      <c r="CB9355"/>
      <c r="CC9355"/>
      <c r="CD9355"/>
      <c r="CE9355"/>
      <c r="CF9355"/>
      <c r="CG9355"/>
      <c r="CH9355"/>
      <c r="CI9355"/>
      <c r="CJ9355"/>
    </row>
    <row r="9356" spans="39:88" x14ac:dyDescent="0.3"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  <c r="BF9356"/>
      <c r="BG9356"/>
      <c r="BH9356"/>
      <c r="BI9356"/>
      <c r="BJ9356"/>
      <c r="BK9356"/>
      <c r="BL9356"/>
      <c r="BM9356"/>
      <c r="BN9356"/>
      <c r="BO9356"/>
      <c r="BP9356"/>
      <c r="BQ9356"/>
      <c r="BR9356"/>
      <c r="BS9356"/>
      <c r="BT9356"/>
      <c r="BU9356"/>
      <c r="BV9356"/>
      <c r="BW9356"/>
      <c r="BX9356"/>
      <c r="BY9356"/>
      <c r="BZ9356"/>
      <c r="CA9356"/>
      <c r="CB9356"/>
      <c r="CC9356"/>
      <c r="CD9356"/>
      <c r="CE9356"/>
      <c r="CF9356"/>
      <c r="CG9356"/>
      <c r="CH9356"/>
      <c r="CI9356"/>
      <c r="CJ9356"/>
    </row>
    <row r="9357" spans="39:88" x14ac:dyDescent="0.3"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  <c r="BF9357"/>
      <c r="BG9357"/>
      <c r="BH9357"/>
      <c r="BI9357"/>
      <c r="BJ9357"/>
      <c r="BK9357"/>
      <c r="BL9357"/>
      <c r="BM9357"/>
      <c r="BN9357"/>
      <c r="BO9357"/>
      <c r="BP9357"/>
      <c r="BQ9357"/>
      <c r="BR9357"/>
      <c r="BS9357"/>
      <c r="BT9357"/>
      <c r="BU9357"/>
      <c r="BV9357"/>
      <c r="BW9357"/>
      <c r="BX9357"/>
      <c r="BY9357"/>
      <c r="BZ9357"/>
      <c r="CA9357"/>
      <c r="CB9357"/>
      <c r="CC9357"/>
      <c r="CD9357"/>
      <c r="CE9357"/>
      <c r="CF9357"/>
      <c r="CG9357"/>
      <c r="CH9357"/>
      <c r="CI9357"/>
      <c r="CJ9357"/>
    </row>
    <row r="9358" spans="39:88" x14ac:dyDescent="0.3"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  <c r="BF9358"/>
      <c r="BG9358"/>
      <c r="BH9358"/>
      <c r="BI9358"/>
      <c r="BJ9358"/>
      <c r="BK9358"/>
      <c r="BL9358"/>
      <c r="BM9358"/>
      <c r="BN9358"/>
      <c r="BO9358"/>
      <c r="BP9358"/>
      <c r="BQ9358"/>
      <c r="BR9358"/>
      <c r="BS9358"/>
      <c r="BT9358"/>
      <c r="BU9358"/>
      <c r="BV9358"/>
      <c r="BW9358"/>
      <c r="BX9358"/>
      <c r="BY9358"/>
      <c r="BZ9358"/>
      <c r="CA9358"/>
      <c r="CB9358"/>
      <c r="CC9358"/>
      <c r="CD9358"/>
      <c r="CE9358"/>
      <c r="CF9358"/>
      <c r="CG9358"/>
      <c r="CH9358"/>
      <c r="CI9358"/>
      <c r="CJ9358"/>
    </row>
    <row r="9359" spans="39:88" x14ac:dyDescent="0.3"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  <c r="BF9359"/>
      <c r="BG9359"/>
      <c r="BH9359"/>
      <c r="BI9359"/>
      <c r="BJ9359"/>
      <c r="BK9359"/>
      <c r="BL9359"/>
      <c r="BM9359"/>
      <c r="BN9359"/>
      <c r="BO9359"/>
      <c r="BP9359"/>
      <c r="BQ9359"/>
      <c r="BR9359"/>
      <c r="BS9359"/>
      <c r="BT9359"/>
      <c r="BU9359"/>
      <c r="BV9359"/>
      <c r="BW9359"/>
      <c r="BX9359"/>
      <c r="BY9359"/>
      <c r="BZ9359"/>
      <c r="CA9359"/>
      <c r="CB9359"/>
      <c r="CC9359"/>
      <c r="CD9359"/>
      <c r="CE9359"/>
      <c r="CF9359"/>
      <c r="CG9359"/>
      <c r="CH9359"/>
      <c r="CI9359"/>
      <c r="CJ9359"/>
    </row>
    <row r="9360" spans="39:88" x14ac:dyDescent="0.3"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  <c r="BF9360"/>
      <c r="BG9360"/>
      <c r="BH9360"/>
      <c r="BI9360"/>
      <c r="BJ9360"/>
      <c r="BK9360"/>
      <c r="BL9360"/>
      <c r="BM9360"/>
      <c r="BN9360"/>
      <c r="BO9360"/>
      <c r="BP9360"/>
      <c r="BQ9360"/>
      <c r="BR9360"/>
      <c r="BS9360"/>
      <c r="BT9360"/>
      <c r="BU9360"/>
      <c r="BV9360"/>
      <c r="BW9360"/>
      <c r="BX9360"/>
      <c r="BY9360"/>
      <c r="BZ9360"/>
      <c r="CA9360"/>
      <c r="CB9360"/>
      <c r="CC9360"/>
      <c r="CD9360"/>
      <c r="CE9360"/>
      <c r="CF9360"/>
      <c r="CG9360"/>
      <c r="CH9360"/>
      <c r="CI9360"/>
      <c r="CJ9360"/>
    </row>
    <row r="9361" spans="39:88" x14ac:dyDescent="0.3"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  <c r="BF9361"/>
      <c r="BG9361"/>
      <c r="BH9361"/>
      <c r="BI9361"/>
      <c r="BJ9361"/>
      <c r="BK9361"/>
      <c r="BL9361"/>
      <c r="BM9361"/>
      <c r="BN9361"/>
      <c r="BO9361"/>
      <c r="BP9361"/>
      <c r="BQ9361"/>
      <c r="BR9361"/>
      <c r="BS9361"/>
      <c r="BT9361"/>
      <c r="BU9361"/>
      <c r="BV9361"/>
      <c r="BW9361"/>
      <c r="BX9361"/>
      <c r="BY9361"/>
      <c r="BZ9361"/>
      <c r="CA9361"/>
      <c r="CB9361"/>
      <c r="CC9361"/>
      <c r="CD9361"/>
      <c r="CE9361"/>
      <c r="CF9361"/>
      <c r="CG9361"/>
      <c r="CH9361"/>
      <c r="CI9361"/>
      <c r="CJ9361"/>
    </row>
    <row r="9362" spans="39:88" x14ac:dyDescent="0.3"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  <c r="BF9362"/>
      <c r="BG9362"/>
      <c r="BH9362"/>
      <c r="BI9362"/>
      <c r="BJ9362"/>
      <c r="BK9362"/>
      <c r="BL9362"/>
      <c r="BM9362"/>
      <c r="BN9362"/>
      <c r="BO9362"/>
      <c r="BP9362"/>
      <c r="BQ9362"/>
      <c r="BR9362"/>
      <c r="BS9362"/>
      <c r="BT9362"/>
      <c r="BU9362"/>
      <c r="BV9362"/>
      <c r="BW9362"/>
      <c r="BX9362"/>
      <c r="BY9362"/>
      <c r="BZ9362"/>
      <c r="CA9362"/>
      <c r="CB9362"/>
      <c r="CC9362"/>
      <c r="CD9362"/>
      <c r="CE9362"/>
      <c r="CF9362"/>
      <c r="CG9362"/>
      <c r="CH9362"/>
      <c r="CI9362"/>
      <c r="CJ9362"/>
    </row>
    <row r="9363" spans="39:88" x14ac:dyDescent="0.3"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  <c r="BF9363"/>
      <c r="BG9363"/>
      <c r="BH9363"/>
      <c r="BI9363"/>
      <c r="BJ9363"/>
      <c r="BK9363"/>
      <c r="BL9363"/>
      <c r="BM9363"/>
      <c r="BN9363"/>
      <c r="BO9363"/>
      <c r="BP9363"/>
      <c r="BQ9363"/>
      <c r="BR9363"/>
      <c r="BS9363"/>
      <c r="BT9363"/>
      <c r="BU9363"/>
      <c r="BV9363"/>
      <c r="BW9363"/>
      <c r="BX9363"/>
      <c r="BY9363"/>
      <c r="BZ9363"/>
      <c r="CA9363"/>
      <c r="CB9363"/>
      <c r="CC9363"/>
      <c r="CD9363"/>
      <c r="CE9363"/>
      <c r="CF9363"/>
      <c r="CG9363"/>
      <c r="CH9363"/>
      <c r="CI9363"/>
      <c r="CJ9363"/>
    </row>
    <row r="9364" spans="39:88" x14ac:dyDescent="0.3"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  <c r="BF9364"/>
      <c r="BG9364"/>
      <c r="BH9364"/>
      <c r="BI9364"/>
      <c r="BJ9364"/>
      <c r="BK9364"/>
      <c r="BL9364"/>
      <c r="BM9364"/>
      <c r="BN9364"/>
      <c r="BO9364"/>
      <c r="BP9364"/>
      <c r="BQ9364"/>
      <c r="BR9364"/>
      <c r="BS9364"/>
      <c r="BT9364"/>
      <c r="BU9364"/>
      <c r="BV9364"/>
      <c r="BW9364"/>
      <c r="BX9364"/>
      <c r="BY9364"/>
      <c r="BZ9364"/>
      <c r="CA9364"/>
      <c r="CB9364"/>
      <c r="CC9364"/>
      <c r="CD9364"/>
      <c r="CE9364"/>
      <c r="CF9364"/>
      <c r="CG9364"/>
      <c r="CH9364"/>
      <c r="CI9364"/>
      <c r="CJ9364"/>
    </row>
    <row r="9365" spans="39:88" x14ac:dyDescent="0.3"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  <c r="BF9365"/>
      <c r="BG9365"/>
      <c r="BH9365"/>
      <c r="BI9365"/>
      <c r="BJ9365"/>
      <c r="BK9365"/>
      <c r="BL9365"/>
      <c r="BM9365"/>
      <c r="BN9365"/>
      <c r="BO9365"/>
      <c r="BP9365"/>
      <c r="BQ9365"/>
      <c r="BR9365"/>
      <c r="BS9365"/>
      <c r="BT9365"/>
      <c r="BU9365"/>
      <c r="BV9365"/>
      <c r="BW9365"/>
      <c r="BX9365"/>
      <c r="BY9365"/>
      <c r="BZ9365"/>
      <c r="CA9365"/>
      <c r="CB9365"/>
      <c r="CC9365"/>
      <c r="CD9365"/>
      <c r="CE9365"/>
      <c r="CF9365"/>
      <c r="CG9365"/>
      <c r="CH9365"/>
      <c r="CI9365"/>
      <c r="CJ9365"/>
    </row>
    <row r="9366" spans="39:88" x14ac:dyDescent="0.3"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  <c r="BF9366"/>
      <c r="BG9366"/>
      <c r="BH9366"/>
      <c r="BI9366"/>
      <c r="BJ9366"/>
      <c r="BK9366"/>
      <c r="BL9366"/>
      <c r="BM9366"/>
      <c r="BN9366"/>
      <c r="BO9366"/>
      <c r="BP9366"/>
      <c r="BQ9366"/>
      <c r="BR9366"/>
      <c r="BS9366"/>
      <c r="BT9366"/>
      <c r="BU9366"/>
      <c r="BV9366"/>
      <c r="BW9366"/>
      <c r="BX9366"/>
      <c r="BY9366"/>
      <c r="BZ9366"/>
      <c r="CA9366"/>
      <c r="CB9366"/>
      <c r="CC9366"/>
      <c r="CD9366"/>
      <c r="CE9366"/>
      <c r="CF9366"/>
      <c r="CG9366"/>
      <c r="CH9366"/>
      <c r="CI9366"/>
      <c r="CJ9366"/>
    </row>
    <row r="9367" spans="39:88" x14ac:dyDescent="0.3"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  <c r="BF9367"/>
      <c r="BG9367"/>
      <c r="BH9367"/>
      <c r="BI9367"/>
      <c r="BJ9367"/>
      <c r="BK9367"/>
      <c r="BL9367"/>
      <c r="BM9367"/>
      <c r="BN9367"/>
      <c r="BO9367"/>
      <c r="BP9367"/>
      <c r="BQ9367"/>
      <c r="BR9367"/>
      <c r="BS9367"/>
      <c r="BT9367"/>
      <c r="BU9367"/>
      <c r="BV9367"/>
      <c r="BW9367"/>
      <c r="BX9367"/>
      <c r="BY9367"/>
      <c r="BZ9367"/>
      <c r="CA9367"/>
      <c r="CB9367"/>
      <c r="CC9367"/>
      <c r="CD9367"/>
      <c r="CE9367"/>
      <c r="CF9367"/>
      <c r="CG9367"/>
      <c r="CH9367"/>
      <c r="CI9367"/>
      <c r="CJ9367"/>
    </row>
    <row r="9368" spans="39:88" x14ac:dyDescent="0.3"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  <c r="BF9368"/>
      <c r="BG9368"/>
      <c r="BH9368"/>
      <c r="BI9368"/>
      <c r="BJ9368"/>
      <c r="BK9368"/>
      <c r="BL9368"/>
      <c r="BM9368"/>
      <c r="BN9368"/>
      <c r="BO9368"/>
      <c r="BP9368"/>
      <c r="BQ9368"/>
      <c r="BR9368"/>
      <c r="BS9368"/>
      <c r="BT9368"/>
      <c r="BU9368"/>
      <c r="BV9368"/>
      <c r="BW9368"/>
      <c r="BX9368"/>
      <c r="BY9368"/>
      <c r="BZ9368"/>
      <c r="CA9368"/>
      <c r="CB9368"/>
      <c r="CC9368"/>
      <c r="CD9368"/>
      <c r="CE9368"/>
      <c r="CF9368"/>
      <c r="CG9368"/>
      <c r="CH9368"/>
      <c r="CI9368"/>
      <c r="CJ9368"/>
    </row>
    <row r="9369" spans="39:88" x14ac:dyDescent="0.3"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  <c r="BF9369"/>
      <c r="BG9369"/>
      <c r="BH9369"/>
      <c r="BI9369"/>
      <c r="BJ9369"/>
      <c r="BK9369"/>
      <c r="BL9369"/>
      <c r="BM9369"/>
      <c r="BN9369"/>
      <c r="BO9369"/>
      <c r="BP9369"/>
      <c r="BQ9369"/>
      <c r="BR9369"/>
      <c r="BS9369"/>
      <c r="BT9369"/>
      <c r="BU9369"/>
      <c r="BV9369"/>
      <c r="BW9369"/>
      <c r="BX9369"/>
      <c r="BY9369"/>
      <c r="BZ9369"/>
      <c r="CA9369"/>
      <c r="CB9369"/>
      <c r="CC9369"/>
      <c r="CD9369"/>
      <c r="CE9369"/>
      <c r="CF9369"/>
      <c r="CG9369"/>
      <c r="CH9369"/>
      <c r="CI9369"/>
      <c r="CJ9369"/>
    </row>
    <row r="9370" spans="39:88" x14ac:dyDescent="0.3"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  <c r="BF9370"/>
      <c r="BG9370"/>
      <c r="BH9370"/>
      <c r="BI9370"/>
      <c r="BJ9370"/>
      <c r="BK9370"/>
      <c r="BL9370"/>
      <c r="BM9370"/>
      <c r="BN9370"/>
      <c r="BO9370"/>
      <c r="BP9370"/>
      <c r="BQ9370"/>
      <c r="BR9370"/>
      <c r="BS9370"/>
      <c r="BT9370"/>
      <c r="BU9370"/>
      <c r="BV9370"/>
      <c r="BW9370"/>
      <c r="BX9370"/>
      <c r="BY9370"/>
      <c r="BZ9370"/>
      <c r="CA9370"/>
      <c r="CB9370"/>
      <c r="CC9370"/>
      <c r="CD9370"/>
      <c r="CE9370"/>
      <c r="CF9370"/>
      <c r="CG9370"/>
      <c r="CH9370"/>
      <c r="CI9370"/>
      <c r="CJ9370"/>
    </row>
    <row r="9371" spans="39:88" x14ac:dyDescent="0.3"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  <c r="BF9371"/>
      <c r="BG9371"/>
      <c r="BH9371"/>
      <c r="BI9371"/>
      <c r="BJ9371"/>
      <c r="BK9371"/>
      <c r="BL9371"/>
      <c r="BM9371"/>
      <c r="BN9371"/>
      <c r="BO9371"/>
      <c r="BP9371"/>
      <c r="BQ9371"/>
      <c r="BR9371"/>
      <c r="BS9371"/>
      <c r="BT9371"/>
      <c r="BU9371"/>
      <c r="BV9371"/>
      <c r="BW9371"/>
      <c r="BX9371"/>
      <c r="BY9371"/>
      <c r="BZ9371"/>
      <c r="CA9371"/>
      <c r="CB9371"/>
      <c r="CC9371"/>
      <c r="CD9371"/>
      <c r="CE9371"/>
      <c r="CF9371"/>
      <c r="CG9371"/>
      <c r="CH9371"/>
      <c r="CI9371"/>
      <c r="CJ9371"/>
    </row>
    <row r="9372" spans="39:88" x14ac:dyDescent="0.3"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  <c r="BF9372"/>
      <c r="BG9372"/>
      <c r="BH9372"/>
      <c r="BI9372"/>
      <c r="BJ9372"/>
      <c r="BK9372"/>
      <c r="BL9372"/>
      <c r="BM9372"/>
      <c r="BN9372"/>
      <c r="BO9372"/>
      <c r="BP9372"/>
      <c r="BQ9372"/>
      <c r="BR9372"/>
      <c r="BS9372"/>
      <c r="BT9372"/>
      <c r="BU9372"/>
      <c r="BV9372"/>
      <c r="BW9372"/>
      <c r="BX9372"/>
      <c r="BY9372"/>
      <c r="BZ9372"/>
      <c r="CA9372"/>
      <c r="CB9372"/>
      <c r="CC9372"/>
      <c r="CD9372"/>
      <c r="CE9372"/>
      <c r="CF9372"/>
      <c r="CG9372"/>
      <c r="CH9372"/>
      <c r="CI9372"/>
      <c r="CJ9372"/>
    </row>
    <row r="9373" spans="39:88" x14ac:dyDescent="0.3"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  <c r="BF9373"/>
      <c r="BG9373"/>
      <c r="BH9373"/>
      <c r="BI9373"/>
      <c r="BJ9373"/>
      <c r="BK9373"/>
      <c r="BL9373"/>
      <c r="BM9373"/>
      <c r="BN9373"/>
      <c r="BO9373"/>
      <c r="BP9373"/>
      <c r="BQ9373"/>
      <c r="BR9373"/>
      <c r="BS9373"/>
      <c r="BT9373"/>
      <c r="BU9373"/>
      <c r="BV9373"/>
      <c r="BW9373"/>
      <c r="BX9373"/>
      <c r="BY9373"/>
      <c r="BZ9373"/>
      <c r="CA9373"/>
      <c r="CB9373"/>
      <c r="CC9373"/>
      <c r="CD9373"/>
      <c r="CE9373"/>
      <c r="CF9373"/>
      <c r="CG9373"/>
      <c r="CH9373"/>
      <c r="CI9373"/>
      <c r="CJ9373"/>
    </row>
    <row r="9374" spans="39:88" x14ac:dyDescent="0.3"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  <c r="BF9374"/>
      <c r="BG9374"/>
      <c r="BH9374"/>
      <c r="BI9374"/>
      <c r="BJ9374"/>
      <c r="BK9374"/>
      <c r="BL9374"/>
      <c r="BM9374"/>
      <c r="BN9374"/>
      <c r="BO9374"/>
      <c r="BP9374"/>
      <c r="BQ9374"/>
      <c r="BR9374"/>
      <c r="BS9374"/>
      <c r="BT9374"/>
      <c r="BU9374"/>
      <c r="BV9374"/>
      <c r="BW9374"/>
      <c r="BX9374"/>
      <c r="BY9374"/>
      <c r="BZ9374"/>
      <c r="CA9374"/>
      <c r="CB9374"/>
      <c r="CC9374"/>
      <c r="CD9374"/>
      <c r="CE9374"/>
      <c r="CF9374"/>
      <c r="CG9374"/>
      <c r="CH9374"/>
      <c r="CI9374"/>
      <c r="CJ9374"/>
    </row>
    <row r="9375" spans="39:88" x14ac:dyDescent="0.3"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  <c r="BF9375"/>
      <c r="BG9375"/>
      <c r="BH9375"/>
      <c r="BI9375"/>
      <c r="BJ9375"/>
      <c r="BK9375"/>
      <c r="BL9375"/>
      <c r="BM9375"/>
      <c r="BN9375"/>
      <c r="BO9375"/>
      <c r="BP9375"/>
      <c r="BQ9375"/>
      <c r="BR9375"/>
      <c r="BS9375"/>
      <c r="BT9375"/>
      <c r="BU9375"/>
      <c r="BV9375"/>
      <c r="BW9375"/>
      <c r="BX9375"/>
      <c r="BY9375"/>
      <c r="BZ9375"/>
      <c r="CA9375"/>
      <c r="CB9375"/>
      <c r="CC9375"/>
      <c r="CD9375"/>
      <c r="CE9375"/>
      <c r="CF9375"/>
      <c r="CG9375"/>
      <c r="CH9375"/>
      <c r="CI9375"/>
      <c r="CJ9375"/>
    </row>
    <row r="9376" spans="39:88" x14ac:dyDescent="0.3"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  <c r="BF9376"/>
      <c r="BG9376"/>
      <c r="BH9376"/>
      <c r="BI9376"/>
      <c r="BJ9376"/>
      <c r="BK9376"/>
      <c r="BL9376"/>
      <c r="BM9376"/>
      <c r="BN9376"/>
      <c r="BO9376"/>
      <c r="BP9376"/>
      <c r="BQ9376"/>
      <c r="BR9376"/>
      <c r="BS9376"/>
      <c r="BT9376"/>
      <c r="BU9376"/>
      <c r="BV9376"/>
      <c r="BW9376"/>
      <c r="BX9376"/>
      <c r="BY9376"/>
      <c r="BZ9376"/>
      <c r="CA9376"/>
      <c r="CB9376"/>
      <c r="CC9376"/>
      <c r="CD9376"/>
      <c r="CE9376"/>
      <c r="CF9376"/>
      <c r="CG9376"/>
      <c r="CH9376"/>
      <c r="CI9376"/>
      <c r="CJ9376"/>
    </row>
    <row r="9377" spans="39:88" x14ac:dyDescent="0.3"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  <c r="BF9377"/>
      <c r="BG9377"/>
      <c r="BH9377"/>
      <c r="BI9377"/>
      <c r="BJ9377"/>
      <c r="BK9377"/>
      <c r="BL9377"/>
      <c r="BM9377"/>
      <c r="BN9377"/>
      <c r="BO9377"/>
      <c r="BP9377"/>
      <c r="BQ9377"/>
      <c r="BR9377"/>
      <c r="BS9377"/>
      <c r="BT9377"/>
      <c r="BU9377"/>
      <c r="BV9377"/>
      <c r="BW9377"/>
      <c r="BX9377"/>
      <c r="BY9377"/>
      <c r="BZ9377"/>
      <c r="CA9377"/>
      <c r="CB9377"/>
      <c r="CC9377"/>
      <c r="CD9377"/>
      <c r="CE9377"/>
      <c r="CF9377"/>
      <c r="CG9377"/>
      <c r="CH9377"/>
      <c r="CI9377"/>
      <c r="CJ9377"/>
    </row>
    <row r="9378" spans="39:88" x14ac:dyDescent="0.3"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  <c r="BF9378"/>
      <c r="BG9378"/>
      <c r="BH9378"/>
      <c r="BI9378"/>
      <c r="BJ9378"/>
      <c r="BK9378"/>
      <c r="BL9378"/>
      <c r="BM9378"/>
      <c r="BN9378"/>
      <c r="BO9378"/>
      <c r="BP9378"/>
      <c r="BQ9378"/>
      <c r="BR9378"/>
      <c r="BS9378"/>
      <c r="BT9378"/>
      <c r="BU9378"/>
      <c r="BV9378"/>
      <c r="BW9378"/>
      <c r="BX9378"/>
      <c r="BY9378"/>
      <c r="BZ9378"/>
      <c r="CA9378"/>
      <c r="CB9378"/>
      <c r="CC9378"/>
      <c r="CD9378"/>
      <c r="CE9378"/>
      <c r="CF9378"/>
      <c r="CG9378"/>
      <c r="CH9378"/>
      <c r="CI9378"/>
      <c r="CJ9378"/>
    </row>
    <row r="9379" spans="39:88" x14ac:dyDescent="0.3"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  <c r="BF9379"/>
      <c r="BG9379"/>
      <c r="BH9379"/>
      <c r="BI9379"/>
      <c r="BJ9379"/>
      <c r="BK9379"/>
      <c r="BL9379"/>
      <c r="BM9379"/>
      <c r="BN9379"/>
      <c r="BO9379"/>
      <c r="BP9379"/>
      <c r="BQ9379"/>
      <c r="BR9379"/>
      <c r="BS9379"/>
      <c r="BT9379"/>
      <c r="BU9379"/>
      <c r="BV9379"/>
      <c r="BW9379"/>
      <c r="BX9379"/>
      <c r="BY9379"/>
      <c r="BZ9379"/>
      <c r="CA9379"/>
      <c r="CB9379"/>
      <c r="CC9379"/>
      <c r="CD9379"/>
      <c r="CE9379"/>
      <c r="CF9379"/>
      <c r="CG9379"/>
      <c r="CH9379"/>
      <c r="CI9379"/>
      <c r="CJ9379"/>
    </row>
    <row r="9380" spans="39:88" x14ac:dyDescent="0.3"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  <c r="BF9380"/>
      <c r="BG9380"/>
      <c r="BH9380"/>
      <c r="BI9380"/>
      <c r="BJ9380"/>
      <c r="BK9380"/>
      <c r="BL9380"/>
      <c r="BM9380"/>
      <c r="BN9380"/>
      <c r="BO9380"/>
      <c r="BP9380"/>
      <c r="BQ9380"/>
      <c r="BR9380"/>
      <c r="BS9380"/>
      <c r="BT9380"/>
      <c r="BU9380"/>
      <c r="BV9380"/>
      <c r="BW9380"/>
      <c r="BX9380"/>
      <c r="BY9380"/>
      <c r="BZ9380"/>
      <c r="CA9380"/>
      <c r="CB9380"/>
      <c r="CC9380"/>
      <c r="CD9380"/>
      <c r="CE9380"/>
      <c r="CF9380"/>
      <c r="CG9380"/>
      <c r="CH9380"/>
      <c r="CI9380"/>
      <c r="CJ9380"/>
    </row>
    <row r="9381" spans="39:88" x14ac:dyDescent="0.3"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  <c r="BF9381"/>
      <c r="BG9381"/>
      <c r="BH9381"/>
      <c r="BI9381"/>
      <c r="BJ9381"/>
      <c r="BK9381"/>
      <c r="BL9381"/>
      <c r="BM9381"/>
      <c r="BN9381"/>
      <c r="BO9381"/>
      <c r="BP9381"/>
      <c r="BQ9381"/>
      <c r="BR9381"/>
      <c r="BS9381"/>
      <c r="BT9381"/>
      <c r="BU9381"/>
      <c r="BV9381"/>
      <c r="BW9381"/>
      <c r="BX9381"/>
      <c r="BY9381"/>
      <c r="BZ9381"/>
      <c r="CA9381"/>
      <c r="CB9381"/>
      <c r="CC9381"/>
      <c r="CD9381"/>
      <c r="CE9381"/>
      <c r="CF9381"/>
      <c r="CG9381"/>
      <c r="CH9381"/>
      <c r="CI9381"/>
      <c r="CJ9381"/>
    </row>
    <row r="9382" spans="39:88" x14ac:dyDescent="0.3"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  <c r="BF9382"/>
      <c r="BG9382"/>
      <c r="BH9382"/>
      <c r="BI9382"/>
      <c r="BJ9382"/>
      <c r="BK9382"/>
      <c r="BL9382"/>
      <c r="BM9382"/>
      <c r="BN9382"/>
      <c r="BO9382"/>
      <c r="BP9382"/>
      <c r="BQ9382"/>
      <c r="BR9382"/>
      <c r="BS9382"/>
      <c r="BT9382"/>
      <c r="BU9382"/>
      <c r="BV9382"/>
      <c r="BW9382"/>
      <c r="BX9382"/>
      <c r="BY9382"/>
      <c r="BZ9382"/>
      <c r="CA9382"/>
      <c r="CB9382"/>
      <c r="CC9382"/>
      <c r="CD9382"/>
      <c r="CE9382"/>
      <c r="CF9382"/>
      <c r="CG9382"/>
      <c r="CH9382"/>
      <c r="CI9382"/>
      <c r="CJ9382"/>
    </row>
    <row r="9383" spans="39:88" x14ac:dyDescent="0.3"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  <c r="BF9383"/>
      <c r="BG9383"/>
      <c r="BH9383"/>
      <c r="BI9383"/>
      <c r="BJ9383"/>
      <c r="BK9383"/>
      <c r="BL9383"/>
      <c r="BM9383"/>
      <c r="BN9383"/>
      <c r="BO9383"/>
      <c r="BP9383"/>
      <c r="BQ9383"/>
      <c r="BR9383"/>
      <c r="BS9383"/>
      <c r="BT9383"/>
      <c r="BU9383"/>
      <c r="BV9383"/>
      <c r="BW9383"/>
      <c r="BX9383"/>
      <c r="BY9383"/>
      <c r="BZ9383"/>
      <c r="CA9383"/>
      <c r="CB9383"/>
      <c r="CC9383"/>
      <c r="CD9383"/>
      <c r="CE9383"/>
      <c r="CF9383"/>
      <c r="CG9383"/>
      <c r="CH9383"/>
      <c r="CI9383"/>
      <c r="CJ9383"/>
    </row>
    <row r="9384" spans="39:88" x14ac:dyDescent="0.3"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  <c r="BF9384"/>
      <c r="BG9384"/>
      <c r="BH9384"/>
      <c r="BI9384"/>
      <c r="BJ9384"/>
      <c r="BK9384"/>
      <c r="BL9384"/>
      <c r="BM9384"/>
      <c r="BN9384"/>
      <c r="BO9384"/>
      <c r="BP9384"/>
      <c r="BQ9384"/>
      <c r="BR9384"/>
      <c r="BS9384"/>
      <c r="BT9384"/>
      <c r="BU9384"/>
      <c r="BV9384"/>
      <c r="BW9384"/>
      <c r="BX9384"/>
      <c r="BY9384"/>
      <c r="BZ9384"/>
      <c r="CA9384"/>
      <c r="CB9384"/>
      <c r="CC9384"/>
      <c r="CD9384"/>
      <c r="CE9384"/>
      <c r="CF9384"/>
      <c r="CG9384"/>
      <c r="CH9384"/>
      <c r="CI9384"/>
      <c r="CJ9384"/>
    </row>
    <row r="9385" spans="39:88" x14ac:dyDescent="0.3"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  <c r="BF9385"/>
      <c r="BG9385"/>
      <c r="BH9385"/>
      <c r="BI9385"/>
      <c r="BJ9385"/>
      <c r="BK9385"/>
      <c r="BL9385"/>
      <c r="BM9385"/>
      <c r="BN9385"/>
      <c r="BO9385"/>
      <c r="BP9385"/>
      <c r="BQ9385"/>
      <c r="BR9385"/>
      <c r="BS9385"/>
      <c r="BT9385"/>
      <c r="BU9385"/>
      <c r="BV9385"/>
      <c r="BW9385"/>
      <c r="BX9385"/>
      <c r="BY9385"/>
      <c r="BZ9385"/>
      <c r="CA9385"/>
      <c r="CB9385"/>
      <c r="CC9385"/>
      <c r="CD9385"/>
      <c r="CE9385"/>
      <c r="CF9385"/>
      <c r="CG9385"/>
      <c r="CH9385"/>
      <c r="CI9385"/>
      <c r="CJ9385"/>
    </row>
    <row r="9386" spans="39:88" x14ac:dyDescent="0.3"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  <c r="BF9386"/>
      <c r="BG9386"/>
      <c r="BH9386"/>
      <c r="BI9386"/>
      <c r="BJ9386"/>
      <c r="BK9386"/>
      <c r="BL9386"/>
      <c r="BM9386"/>
      <c r="BN9386"/>
      <c r="BO9386"/>
      <c r="BP9386"/>
      <c r="BQ9386"/>
      <c r="BR9386"/>
      <c r="BS9386"/>
      <c r="BT9386"/>
      <c r="BU9386"/>
      <c r="BV9386"/>
      <c r="BW9386"/>
      <c r="BX9386"/>
      <c r="BY9386"/>
      <c r="BZ9386"/>
      <c r="CA9386"/>
      <c r="CB9386"/>
      <c r="CC9386"/>
      <c r="CD9386"/>
      <c r="CE9386"/>
      <c r="CF9386"/>
      <c r="CG9386"/>
      <c r="CH9386"/>
      <c r="CI9386"/>
      <c r="CJ9386"/>
    </row>
    <row r="9387" spans="39:88" x14ac:dyDescent="0.3"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  <c r="BF9387"/>
      <c r="BG9387"/>
      <c r="BH9387"/>
      <c r="BI9387"/>
      <c r="BJ9387"/>
      <c r="BK9387"/>
      <c r="BL9387"/>
      <c r="BM9387"/>
      <c r="BN9387"/>
      <c r="BO9387"/>
      <c r="BP9387"/>
      <c r="BQ9387"/>
      <c r="BR9387"/>
      <c r="BS9387"/>
      <c r="BT9387"/>
      <c r="BU9387"/>
      <c r="BV9387"/>
      <c r="BW9387"/>
      <c r="BX9387"/>
      <c r="BY9387"/>
      <c r="BZ9387"/>
      <c r="CA9387"/>
      <c r="CB9387"/>
      <c r="CC9387"/>
      <c r="CD9387"/>
      <c r="CE9387"/>
      <c r="CF9387"/>
      <c r="CG9387"/>
      <c r="CH9387"/>
      <c r="CI9387"/>
      <c r="CJ9387"/>
    </row>
    <row r="9388" spans="39:88" x14ac:dyDescent="0.3"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  <c r="BF9388"/>
      <c r="BG9388"/>
      <c r="BH9388"/>
      <c r="BI9388"/>
      <c r="BJ9388"/>
      <c r="BK9388"/>
      <c r="BL9388"/>
      <c r="BM9388"/>
      <c r="BN9388"/>
      <c r="BO9388"/>
      <c r="BP9388"/>
      <c r="BQ9388"/>
      <c r="BR9388"/>
      <c r="BS9388"/>
      <c r="BT9388"/>
      <c r="BU9388"/>
      <c r="BV9388"/>
      <c r="BW9388"/>
      <c r="BX9388"/>
      <c r="BY9388"/>
      <c r="BZ9388"/>
      <c r="CA9388"/>
      <c r="CB9388"/>
      <c r="CC9388"/>
      <c r="CD9388"/>
      <c r="CE9388"/>
      <c r="CF9388"/>
      <c r="CG9388"/>
      <c r="CH9388"/>
      <c r="CI9388"/>
      <c r="CJ9388"/>
    </row>
    <row r="9389" spans="39:88" x14ac:dyDescent="0.3"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  <c r="BF9389"/>
      <c r="BG9389"/>
      <c r="BH9389"/>
      <c r="BI9389"/>
      <c r="BJ9389"/>
      <c r="BK9389"/>
      <c r="BL9389"/>
      <c r="BM9389"/>
      <c r="BN9389"/>
      <c r="BO9389"/>
      <c r="BP9389"/>
      <c r="BQ9389"/>
      <c r="BR9389"/>
      <c r="BS9389"/>
      <c r="BT9389"/>
      <c r="BU9389"/>
      <c r="BV9389"/>
      <c r="BW9389"/>
      <c r="BX9389"/>
      <c r="BY9389"/>
      <c r="BZ9389"/>
      <c r="CA9389"/>
      <c r="CB9389"/>
      <c r="CC9389"/>
      <c r="CD9389"/>
      <c r="CE9389"/>
      <c r="CF9389"/>
      <c r="CG9389"/>
      <c r="CH9389"/>
      <c r="CI9389"/>
      <c r="CJ9389"/>
    </row>
    <row r="9390" spans="39:88" x14ac:dyDescent="0.3"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  <c r="BF9390"/>
      <c r="BG9390"/>
      <c r="BH9390"/>
      <c r="BI9390"/>
      <c r="BJ9390"/>
      <c r="BK9390"/>
      <c r="BL9390"/>
      <c r="BM9390"/>
      <c r="BN9390"/>
      <c r="BO9390"/>
      <c r="BP9390"/>
      <c r="BQ9390"/>
      <c r="BR9390"/>
      <c r="BS9390"/>
      <c r="BT9390"/>
      <c r="BU9390"/>
      <c r="BV9390"/>
      <c r="BW9390"/>
      <c r="BX9390"/>
      <c r="BY9390"/>
      <c r="BZ9390"/>
      <c r="CA9390"/>
      <c r="CB9390"/>
      <c r="CC9390"/>
      <c r="CD9390"/>
      <c r="CE9390"/>
      <c r="CF9390"/>
      <c r="CG9390"/>
      <c r="CH9390"/>
      <c r="CI9390"/>
      <c r="CJ9390"/>
    </row>
    <row r="9391" spans="39:88" x14ac:dyDescent="0.3"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  <c r="BF9391"/>
      <c r="BG9391"/>
      <c r="BH9391"/>
      <c r="BI9391"/>
      <c r="BJ9391"/>
      <c r="BK9391"/>
      <c r="BL9391"/>
      <c r="BM9391"/>
      <c r="BN9391"/>
      <c r="BO9391"/>
      <c r="BP9391"/>
      <c r="BQ9391"/>
      <c r="BR9391"/>
      <c r="BS9391"/>
      <c r="BT9391"/>
      <c r="BU9391"/>
      <c r="BV9391"/>
      <c r="BW9391"/>
      <c r="BX9391"/>
      <c r="BY9391"/>
      <c r="BZ9391"/>
      <c r="CA9391"/>
      <c r="CB9391"/>
      <c r="CC9391"/>
      <c r="CD9391"/>
      <c r="CE9391"/>
      <c r="CF9391"/>
      <c r="CG9391"/>
      <c r="CH9391"/>
      <c r="CI9391"/>
      <c r="CJ9391"/>
    </row>
    <row r="9392" spans="39:88" x14ac:dyDescent="0.3"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  <c r="BF9392"/>
      <c r="BG9392"/>
      <c r="BH9392"/>
      <c r="BI9392"/>
      <c r="BJ9392"/>
      <c r="BK9392"/>
      <c r="BL9392"/>
      <c r="BM9392"/>
      <c r="BN9392"/>
      <c r="BO9392"/>
      <c r="BP9392"/>
      <c r="BQ9392"/>
      <c r="BR9392"/>
      <c r="BS9392"/>
      <c r="BT9392"/>
      <c r="BU9392"/>
      <c r="BV9392"/>
      <c r="BW9392"/>
      <c r="BX9392"/>
      <c r="BY9392"/>
      <c r="BZ9392"/>
      <c r="CA9392"/>
      <c r="CB9392"/>
      <c r="CC9392"/>
      <c r="CD9392"/>
      <c r="CE9392"/>
      <c r="CF9392"/>
      <c r="CG9392"/>
      <c r="CH9392"/>
      <c r="CI9392"/>
      <c r="CJ9392"/>
    </row>
    <row r="9393" spans="39:88" x14ac:dyDescent="0.3"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  <c r="BF9393"/>
      <c r="BG9393"/>
      <c r="BH9393"/>
      <c r="BI9393"/>
      <c r="BJ9393"/>
      <c r="BK9393"/>
      <c r="BL9393"/>
      <c r="BM9393"/>
      <c r="BN9393"/>
      <c r="BO9393"/>
      <c r="BP9393"/>
      <c r="BQ9393"/>
      <c r="BR9393"/>
      <c r="BS9393"/>
      <c r="BT9393"/>
      <c r="BU9393"/>
      <c r="BV9393"/>
      <c r="BW9393"/>
      <c r="BX9393"/>
      <c r="BY9393"/>
      <c r="BZ9393"/>
      <c r="CA9393"/>
      <c r="CB9393"/>
      <c r="CC9393"/>
      <c r="CD9393"/>
      <c r="CE9393"/>
      <c r="CF9393"/>
      <c r="CG9393"/>
      <c r="CH9393"/>
      <c r="CI9393"/>
      <c r="CJ9393"/>
    </row>
    <row r="9394" spans="39:88" x14ac:dyDescent="0.3"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  <c r="BF9394"/>
      <c r="BG9394"/>
      <c r="BH9394"/>
      <c r="BI9394"/>
      <c r="BJ9394"/>
      <c r="BK9394"/>
      <c r="BL9394"/>
      <c r="BM9394"/>
      <c r="BN9394"/>
      <c r="BO9394"/>
      <c r="BP9394"/>
      <c r="BQ9394"/>
      <c r="BR9394"/>
      <c r="BS9394"/>
      <c r="BT9394"/>
      <c r="BU9394"/>
      <c r="BV9394"/>
      <c r="BW9394"/>
      <c r="BX9394"/>
      <c r="BY9394"/>
      <c r="BZ9394"/>
      <c r="CA9394"/>
      <c r="CB9394"/>
      <c r="CC9394"/>
      <c r="CD9394"/>
      <c r="CE9394"/>
      <c r="CF9394"/>
      <c r="CG9394"/>
      <c r="CH9394"/>
      <c r="CI9394"/>
      <c r="CJ9394"/>
    </row>
    <row r="9395" spans="39:88" x14ac:dyDescent="0.3"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  <c r="BF9395"/>
      <c r="BG9395"/>
      <c r="BH9395"/>
      <c r="BI9395"/>
      <c r="BJ9395"/>
      <c r="BK9395"/>
      <c r="BL9395"/>
      <c r="BM9395"/>
      <c r="BN9395"/>
      <c r="BO9395"/>
      <c r="BP9395"/>
      <c r="BQ9395"/>
      <c r="BR9395"/>
      <c r="BS9395"/>
      <c r="BT9395"/>
      <c r="BU9395"/>
      <c r="BV9395"/>
      <c r="BW9395"/>
      <c r="BX9395"/>
      <c r="BY9395"/>
      <c r="BZ9395"/>
      <c r="CA9395"/>
      <c r="CB9395"/>
      <c r="CC9395"/>
      <c r="CD9395"/>
      <c r="CE9395"/>
      <c r="CF9395"/>
      <c r="CG9395"/>
      <c r="CH9395"/>
      <c r="CI9395"/>
      <c r="CJ9395"/>
    </row>
    <row r="9396" spans="39:88" x14ac:dyDescent="0.3"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  <c r="BF9396"/>
      <c r="BG9396"/>
      <c r="BH9396"/>
      <c r="BI9396"/>
      <c r="BJ9396"/>
      <c r="BK9396"/>
      <c r="BL9396"/>
      <c r="BM9396"/>
      <c r="BN9396"/>
      <c r="BO9396"/>
      <c r="BP9396"/>
      <c r="BQ9396"/>
      <c r="BR9396"/>
      <c r="BS9396"/>
      <c r="BT9396"/>
      <c r="BU9396"/>
      <c r="BV9396"/>
      <c r="BW9396"/>
      <c r="BX9396"/>
      <c r="BY9396"/>
      <c r="BZ9396"/>
      <c r="CA9396"/>
      <c r="CB9396"/>
      <c r="CC9396"/>
      <c r="CD9396"/>
      <c r="CE9396"/>
      <c r="CF9396"/>
      <c r="CG9396"/>
      <c r="CH9396"/>
      <c r="CI9396"/>
      <c r="CJ9396"/>
    </row>
    <row r="9397" spans="39:88" x14ac:dyDescent="0.3"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  <c r="BF9397"/>
      <c r="BG9397"/>
      <c r="BH9397"/>
      <c r="BI9397"/>
      <c r="BJ9397"/>
      <c r="BK9397"/>
      <c r="BL9397"/>
      <c r="BM9397"/>
      <c r="BN9397"/>
      <c r="BO9397"/>
      <c r="BP9397"/>
      <c r="BQ9397"/>
      <c r="BR9397"/>
      <c r="BS9397"/>
      <c r="BT9397"/>
      <c r="BU9397"/>
      <c r="BV9397"/>
      <c r="BW9397"/>
      <c r="BX9397"/>
      <c r="BY9397"/>
      <c r="BZ9397"/>
      <c r="CA9397"/>
      <c r="CB9397"/>
      <c r="CC9397"/>
      <c r="CD9397"/>
      <c r="CE9397"/>
      <c r="CF9397"/>
      <c r="CG9397"/>
      <c r="CH9397"/>
      <c r="CI9397"/>
      <c r="CJ9397"/>
    </row>
    <row r="9398" spans="39:88" x14ac:dyDescent="0.3"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  <c r="BF9398"/>
      <c r="BG9398"/>
      <c r="BH9398"/>
      <c r="BI9398"/>
      <c r="BJ9398"/>
      <c r="BK9398"/>
      <c r="BL9398"/>
      <c r="BM9398"/>
      <c r="BN9398"/>
      <c r="BO9398"/>
      <c r="BP9398"/>
      <c r="BQ9398"/>
      <c r="BR9398"/>
      <c r="BS9398"/>
      <c r="BT9398"/>
      <c r="BU9398"/>
      <c r="BV9398"/>
      <c r="BW9398"/>
      <c r="BX9398"/>
      <c r="BY9398"/>
      <c r="BZ9398"/>
      <c r="CA9398"/>
      <c r="CB9398"/>
      <c r="CC9398"/>
      <c r="CD9398"/>
      <c r="CE9398"/>
      <c r="CF9398"/>
      <c r="CG9398"/>
      <c r="CH9398"/>
      <c r="CI9398"/>
      <c r="CJ9398"/>
    </row>
    <row r="9399" spans="39:88" x14ac:dyDescent="0.3"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  <c r="BF9399"/>
      <c r="BG9399"/>
      <c r="BH9399"/>
      <c r="BI9399"/>
      <c r="BJ9399"/>
      <c r="BK9399"/>
      <c r="BL9399"/>
      <c r="BM9399"/>
      <c r="BN9399"/>
      <c r="BO9399"/>
      <c r="BP9399"/>
      <c r="BQ9399"/>
      <c r="BR9399"/>
      <c r="BS9399"/>
      <c r="BT9399"/>
      <c r="BU9399"/>
      <c r="BV9399"/>
      <c r="BW9399"/>
      <c r="BX9399"/>
      <c r="BY9399"/>
      <c r="BZ9399"/>
      <c r="CA9399"/>
      <c r="CB9399"/>
      <c r="CC9399"/>
      <c r="CD9399"/>
      <c r="CE9399"/>
      <c r="CF9399"/>
      <c r="CG9399"/>
      <c r="CH9399"/>
      <c r="CI9399"/>
      <c r="CJ9399"/>
    </row>
    <row r="9400" spans="39:88" x14ac:dyDescent="0.3"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  <c r="BF9400"/>
      <c r="BG9400"/>
      <c r="BH9400"/>
      <c r="BI9400"/>
      <c r="BJ9400"/>
      <c r="BK9400"/>
      <c r="BL9400"/>
      <c r="BM9400"/>
      <c r="BN9400"/>
      <c r="BO9400"/>
      <c r="BP9400"/>
      <c r="BQ9400"/>
      <c r="BR9400"/>
      <c r="BS9400"/>
      <c r="BT9400"/>
      <c r="BU9400"/>
      <c r="BV9400"/>
      <c r="BW9400"/>
      <c r="BX9400"/>
      <c r="BY9400"/>
      <c r="BZ9400"/>
      <c r="CA9400"/>
      <c r="CB9400"/>
      <c r="CC9400"/>
      <c r="CD9400"/>
      <c r="CE9400"/>
      <c r="CF9400"/>
      <c r="CG9400"/>
      <c r="CH9400"/>
      <c r="CI9400"/>
      <c r="CJ9400"/>
    </row>
    <row r="9401" spans="39:88" x14ac:dyDescent="0.3"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  <c r="BF9401"/>
      <c r="BG9401"/>
      <c r="BH9401"/>
      <c r="BI9401"/>
      <c r="BJ9401"/>
      <c r="BK9401"/>
      <c r="BL9401"/>
      <c r="BM9401"/>
      <c r="BN9401"/>
      <c r="BO9401"/>
      <c r="BP9401"/>
      <c r="BQ9401"/>
      <c r="BR9401"/>
      <c r="BS9401"/>
      <c r="BT9401"/>
      <c r="BU9401"/>
      <c r="BV9401"/>
      <c r="BW9401"/>
      <c r="BX9401"/>
      <c r="BY9401"/>
      <c r="BZ9401"/>
      <c r="CA9401"/>
      <c r="CB9401"/>
      <c r="CC9401"/>
      <c r="CD9401"/>
      <c r="CE9401"/>
      <c r="CF9401"/>
      <c r="CG9401"/>
      <c r="CH9401"/>
      <c r="CI9401"/>
      <c r="CJ9401"/>
    </row>
    <row r="9402" spans="39:88" x14ac:dyDescent="0.3"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  <c r="BF9402"/>
      <c r="BG9402"/>
      <c r="BH9402"/>
      <c r="BI9402"/>
      <c r="BJ9402"/>
      <c r="BK9402"/>
      <c r="BL9402"/>
      <c r="BM9402"/>
      <c r="BN9402"/>
      <c r="BO9402"/>
      <c r="BP9402"/>
      <c r="BQ9402"/>
      <c r="BR9402"/>
      <c r="BS9402"/>
      <c r="BT9402"/>
      <c r="BU9402"/>
      <c r="BV9402"/>
      <c r="BW9402"/>
      <c r="BX9402"/>
      <c r="BY9402"/>
      <c r="BZ9402"/>
      <c r="CA9402"/>
      <c r="CB9402"/>
      <c r="CC9402"/>
      <c r="CD9402"/>
      <c r="CE9402"/>
      <c r="CF9402"/>
      <c r="CG9402"/>
      <c r="CH9402"/>
      <c r="CI9402"/>
      <c r="CJ9402"/>
    </row>
    <row r="9403" spans="39:88" x14ac:dyDescent="0.3"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  <c r="BF9403"/>
      <c r="BG9403"/>
      <c r="BH9403"/>
      <c r="BI9403"/>
      <c r="BJ9403"/>
      <c r="BK9403"/>
      <c r="BL9403"/>
      <c r="BM9403"/>
      <c r="BN9403"/>
      <c r="BO9403"/>
      <c r="BP9403"/>
      <c r="BQ9403"/>
      <c r="BR9403"/>
      <c r="BS9403"/>
      <c r="BT9403"/>
      <c r="BU9403"/>
      <c r="BV9403"/>
      <c r="BW9403"/>
      <c r="BX9403"/>
      <c r="BY9403"/>
      <c r="BZ9403"/>
      <c r="CA9403"/>
      <c r="CB9403"/>
      <c r="CC9403"/>
      <c r="CD9403"/>
      <c r="CE9403"/>
      <c r="CF9403"/>
      <c r="CG9403"/>
      <c r="CH9403"/>
      <c r="CI9403"/>
      <c r="CJ9403"/>
    </row>
    <row r="9404" spans="39:88" x14ac:dyDescent="0.3"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  <c r="BF9404"/>
      <c r="BG9404"/>
      <c r="BH9404"/>
      <c r="BI9404"/>
      <c r="BJ9404"/>
      <c r="BK9404"/>
      <c r="BL9404"/>
      <c r="BM9404"/>
      <c r="BN9404"/>
      <c r="BO9404"/>
      <c r="BP9404"/>
      <c r="BQ9404"/>
      <c r="BR9404"/>
      <c r="BS9404"/>
      <c r="BT9404"/>
      <c r="BU9404"/>
      <c r="BV9404"/>
      <c r="BW9404"/>
      <c r="BX9404"/>
      <c r="BY9404"/>
      <c r="BZ9404"/>
      <c r="CA9404"/>
      <c r="CB9404"/>
      <c r="CC9404"/>
      <c r="CD9404"/>
      <c r="CE9404"/>
      <c r="CF9404"/>
      <c r="CG9404"/>
      <c r="CH9404"/>
      <c r="CI9404"/>
      <c r="CJ9404"/>
    </row>
    <row r="9405" spans="39:88" x14ac:dyDescent="0.3"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  <c r="BF9405"/>
      <c r="BG9405"/>
      <c r="BH9405"/>
      <c r="BI9405"/>
      <c r="BJ9405"/>
      <c r="BK9405"/>
      <c r="BL9405"/>
      <c r="BM9405"/>
      <c r="BN9405"/>
      <c r="BO9405"/>
      <c r="BP9405"/>
      <c r="BQ9405"/>
      <c r="BR9405"/>
      <c r="BS9405"/>
      <c r="BT9405"/>
      <c r="BU9405"/>
      <c r="BV9405"/>
      <c r="BW9405"/>
      <c r="BX9405"/>
      <c r="BY9405"/>
      <c r="BZ9405"/>
      <c r="CA9405"/>
      <c r="CB9405"/>
      <c r="CC9405"/>
      <c r="CD9405"/>
      <c r="CE9405"/>
      <c r="CF9405"/>
      <c r="CG9405"/>
      <c r="CH9405"/>
      <c r="CI9405"/>
      <c r="CJ9405"/>
    </row>
    <row r="9406" spans="39:88" x14ac:dyDescent="0.3"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  <c r="BF9406"/>
      <c r="BG9406"/>
      <c r="BH9406"/>
      <c r="BI9406"/>
      <c r="BJ9406"/>
      <c r="BK9406"/>
      <c r="BL9406"/>
      <c r="BM9406"/>
      <c r="BN9406"/>
      <c r="BO9406"/>
      <c r="BP9406"/>
      <c r="BQ9406"/>
      <c r="BR9406"/>
      <c r="BS9406"/>
      <c r="BT9406"/>
      <c r="BU9406"/>
      <c r="BV9406"/>
      <c r="BW9406"/>
      <c r="BX9406"/>
      <c r="BY9406"/>
      <c r="BZ9406"/>
      <c r="CA9406"/>
      <c r="CB9406"/>
      <c r="CC9406"/>
      <c r="CD9406"/>
      <c r="CE9406"/>
      <c r="CF9406"/>
      <c r="CG9406"/>
      <c r="CH9406"/>
      <c r="CI9406"/>
      <c r="CJ9406"/>
    </row>
    <row r="9407" spans="39:88" x14ac:dyDescent="0.3"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  <c r="BF9407"/>
      <c r="BG9407"/>
      <c r="BH9407"/>
      <c r="BI9407"/>
      <c r="BJ9407"/>
      <c r="BK9407"/>
      <c r="BL9407"/>
      <c r="BM9407"/>
      <c r="BN9407"/>
      <c r="BO9407"/>
      <c r="BP9407"/>
      <c r="BQ9407"/>
      <c r="BR9407"/>
      <c r="BS9407"/>
      <c r="BT9407"/>
      <c r="BU9407"/>
      <c r="BV9407"/>
      <c r="BW9407"/>
      <c r="BX9407"/>
      <c r="BY9407"/>
      <c r="BZ9407"/>
      <c r="CA9407"/>
      <c r="CB9407"/>
      <c r="CC9407"/>
      <c r="CD9407"/>
      <c r="CE9407"/>
      <c r="CF9407"/>
      <c r="CG9407"/>
      <c r="CH9407"/>
      <c r="CI9407"/>
      <c r="CJ9407"/>
    </row>
    <row r="9408" spans="39:88" x14ac:dyDescent="0.3"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  <c r="BF9408"/>
      <c r="BG9408"/>
      <c r="BH9408"/>
      <c r="BI9408"/>
      <c r="BJ9408"/>
      <c r="BK9408"/>
      <c r="BL9408"/>
      <c r="BM9408"/>
      <c r="BN9408"/>
      <c r="BO9408"/>
      <c r="BP9408"/>
      <c r="BQ9408"/>
      <c r="BR9408"/>
      <c r="BS9408"/>
      <c r="BT9408"/>
      <c r="BU9408"/>
      <c r="BV9408"/>
      <c r="BW9408"/>
      <c r="BX9408"/>
      <c r="BY9408"/>
      <c r="BZ9408"/>
      <c r="CA9408"/>
      <c r="CB9408"/>
      <c r="CC9408"/>
      <c r="CD9408"/>
      <c r="CE9408"/>
      <c r="CF9408"/>
      <c r="CG9408"/>
      <c r="CH9408"/>
      <c r="CI9408"/>
      <c r="CJ9408"/>
    </row>
    <row r="9409" spans="39:88" x14ac:dyDescent="0.3"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  <c r="BF9409"/>
      <c r="BG9409"/>
      <c r="BH9409"/>
      <c r="BI9409"/>
      <c r="BJ9409"/>
      <c r="BK9409"/>
      <c r="BL9409"/>
      <c r="BM9409"/>
      <c r="BN9409"/>
      <c r="BO9409"/>
      <c r="BP9409"/>
      <c r="BQ9409"/>
      <c r="BR9409"/>
      <c r="BS9409"/>
      <c r="BT9409"/>
      <c r="BU9409"/>
      <c r="BV9409"/>
      <c r="BW9409"/>
      <c r="BX9409"/>
      <c r="BY9409"/>
      <c r="BZ9409"/>
      <c r="CA9409"/>
      <c r="CB9409"/>
      <c r="CC9409"/>
      <c r="CD9409"/>
      <c r="CE9409"/>
      <c r="CF9409"/>
      <c r="CG9409"/>
      <c r="CH9409"/>
      <c r="CI9409"/>
      <c r="CJ9409"/>
    </row>
    <row r="9410" spans="39:88" x14ac:dyDescent="0.3"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  <c r="BF9410"/>
      <c r="BG9410"/>
      <c r="BH9410"/>
      <c r="BI9410"/>
      <c r="BJ9410"/>
      <c r="BK9410"/>
      <c r="BL9410"/>
      <c r="BM9410"/>
      <c r="BN9410"/>
      <c r="BO9410"/>
      <c r="BP9410"/>
      <c r="BQ9410"/>
      <c r="BR9410"/>
      <c r="BS9410"/>
      <c r="BT9410"/>
      <c r="BU9410"/>
      <c r="BV9410"/>
      <c r="BW9410"/>
      <c r="BX9410"/>
      <c r="BY9410"/>
      <c r="BZ9410"/>
      <c r="CA9410"/>
      <c r="CB9410"/>
      <c r="CC9410"/>
      <c r="CD9410"/>
      <c r="CE9410"/>
      <c r="CF9410"/>
      <c r="CG9410"/>
      <c r="CH9410"/>
      <c r="CI9410"/>
      <c r="CJ9410"/>
    </row>
    <row r="9411" spans="39:88" x14ac:dyDescent="0.3"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  <c r="BF9411"/>
      <c r="BG9411"/>
      <c r="BH9411"/>
      <c r="BI9411"/>
      <c r="BJ9411"/>
      <c r="BK9411"/>
      <c r="BL9411"/>
      <c r="BM9411"/>
      <c r="BN9411"/>
      <c r="BO9411"/>
      <c r="BP9411"/>
      <c r="BQ9411"/>
      <c r="BR9411"/>
      <c r="BS9411"/>
      <c r="BT9411"/>
      <c r="BU9411"/>
      <c r="BV9411"/>
      <c r="BW9411"/>
      <c r="BX9411"/>
      <c r="BY9411"/>
      <c r="BZ9411"/>
      <c r="CA9411"/>
      <c r="CB9411"/>
      <c r="CC9411"/>
      <c r="CD9411"/>
      <c r="CE9411"/>
      <c r="CF9411"/>
      <c r="CG9411"/>
      <c r="CH9411"/>
      <c r="CI9411"/>
      <c r="CJ9411"/>
    </row>
    <row r="9412" spans="39:88" x14ac:dyDescent="0.3"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  <c r="BF9412"/>
      <c r="BG9412"/>
      <c r="BH9412"/>
      <c r="BI9412"/>
      <c r="BJ9412"/>
      <c r="BK9412"/>
      <c r="BL9412"/>
      <c r="BM9412"/>
      <c r="BN9412"/>
      <c r="BO9412"/>
      <c r="BP9412"/>
      <c r="BQ9412"/>
      <c r="BR9412"/>
      <c r="BS9412"/>
      <c r="BT9412"/>
      <c r="BU9412"/>
      <c r="BV9412"/>
      <c r="BW9412"/>
      <c r="BX9412"/>
      <c r="BY9412"/>
      <c r="BZ9412"/>
      <c r="CA9412"/>
      <c r="CB9412"/>
      <c r="CC9412"/>
      <c r="CD9412"/>
      <c r="CE9412"/>
      <c r="CF9412"/>
      <c r="CG9412"/>
      <c r="CH9412"/>
      <c r="CI9412"/>
      <c r="CJ9412"/>
    </row>
    <row r="9413" spans="39:88" x14ac:dyDescent="0.3"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  <c r="BF9413"/>
      <c r="BG9413"/>
      <c r="BH9413"/>
      <c r="BI9413"/>
      <c r="BJ9413"/>
      <c r="BK9413"/>
      <c r="BL9413"/>
      <c r="BM9413"/>
      <c r="BN9413"/>
      <c r="BO9413"/>
      <c r="BP9413"/>
      <c r="BQ9413"/>
      <c r="BR9413"/>
      <c r="BS9413"/>
      <c r="BT9413"/>
      <c r="BU9413"/>
      <c r="BV9413"/>
      <c r="BW9413"/>
      <c r="BX9413"/>
      <c r="BY9413"/>
      <c r="BZ9413"/>
      <c r="CA9413"/>
      <c r="CB9413"/>
      <c r="CC9413"/>
      <c r="CD9413"/>
      <c r="CE9413"/>
      <c r="CF9413"/>
      <c r="CG9413"/>
      <c r="CH9413"/>
      <c r="CI9413"/>
      <c r="CJ9413"/>
    </row>
    <row r="9414" spans="39:88" x14ac:dyDescent="0.3"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  <c r="BF9414"/>
      <c r="BG9414"/>
      <c r="BH9414"/>
      <c r="BI9414"/>
      <c r="BJ9414"/>
      <c r="BK9414"/>
      <c r="BL9414"/>
      <c r="BM9414"/>
      <c r="BN9414"/>
      <c r="BO9414"/>
      <c r="BP9414"/>
      <c r="BQ9414"/>
      <c r="BR9414"/>
      <c r="BS9414"/>
      <c r="BT9414"/>
      <c r="BU9414"/>
      <c r="BV9414"/>
      <c r="BW9414"/>
      <c r="BX9414"/>
      <c r="BY9414"/>
      <c r="BZ9414"/>
      <c r="CA9414"/>
      <c r="CB9414"/>
      <c r="CC9414"/>
      <c r="CD9414"/>
      <c r="CE9414"/>
      <c r="CF9414"/>
      <c r="CG9414"/>
      <c r="CH9414"/>
      <c r="CI9414"/>
      <c r="CJ9414"/>
    </row>
    <row r="9415" spans="39:88" x14ac:dyDescent="0.3"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  <c r="BF9415"/>
      <c r="BG9415"/>
      <c r="BH9415"/>
      <c r="BI9415"/>
      <c r="BJ9415"/>
      <c r="BK9415"/>
      <c r="BL9415"/>
      <c r="BM9415"/>
      <c r="BN9415"/>
      <c r="BO9415"/>
      <c r="BP9415"/>
      <c r="BQ9415"/>
      <c r="BR9415"/>
      <c r="BS9415"/>
      <c r="BT9415"/>
      <c r="BU9415"/>
      <c r="BV9415"/>
      <c r="BW9415"/>
      <c r="BX9415"/>
      <c r="BY9415"/>
      <c r="BZ9415"/>
      <c r="CA9415"/>
      <c r="CB9415"/>
      <c r="CC9415"/>
      <c r="CD9415"/>
      <c r="CE9415"/>
      <c r="CF9415"/>
      <c r="CG9415"/>
      <c r="CH9415"/>
      <c r="CI9415"/>
      <c r="CJ9415"/>
    </row>
    <row r="9416" spans="39:88" x14ac:dyDescent="0.3"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  <c r="BF9416"/>
      <c r="BG9416"/>
      <c r="BH9416"/>
      <c r="BI9416"/>
      <c r="BJ9416"/>
      <c r="BK9416"/>
      <c r="BL9416"/>
      <c r="BM9416"/>
      <c r="BN9416"/>
      <c r="BO9416"/>
      <c r="BP9416"/>
      <c r="BQ9416"/>
      <c r="BR9416"/>
      <c r="BS9416"/>
      <c r="BT9416"/>
      <c r="BU9416"/>
      <c r="BV9416"/>
      <c r="BW9416"/>
      <c r="BX9416"/>
      <c r="BY9416"/>
      <c r="BZ9416"/>
      <c r="CA9416"/>
      <c r="CB9416"/>
      <c r="CC9416"/>
      <c r="CD9416"/>
      <c r="CE9416"/>
      <c r="CF9416"/>
      <c r="CG9416"/>
      <c r="CH9416"/>
      <c r="CI9416"/>
      <c r="CJ9416"/>
    </row>
    <row r="9417" spans="39:88" x14ac:dyDescent="0.3"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  <c r="BF9417"/>
      <c r="BG9417"/>
      <c r="BH9417"/>
      <c r="BI9417"/>
      <c r="BJ9417"/>
      <c r="BK9417"/>
      <c r="BL9417"/>
      <c r="BM9417"/>
      <c r="BN9417"/>
      <c r="BO9417"/>
      <c r="BP9417"/>
      <c r="BQ9417"/>
      <c r="BR9417"/>
      <c r="BS9417"/>
      <c r="BT9417"/>
      <c r="BU9417"/>
      <c r="BV9417"/>
      <c r="BW9417"/>
      <c r="BX9417"/>
      <c r="BY9417"/>
      <c r="BZ9417"/>
      <c r="CA9417"/>
      <c r="CB9417"/>
      <c r="CC9417"/>
      <c r="CD9417"/>
      <c r="CE9417"/>
      <c r="CF9417"/>
      <c r="CG9417"/>
      <c r="CH9417"/>
      <c r="CI9417"/>
      <c r="CJ9417"/>
    </row>
    <row r="9418" spans="39:88" x14ac:dyDescent="0.3"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  <c r="BF9418"/>
      <c r="BG9418"/>
      <c r="BH9418"/>
      <c r="BI9418"/>
      <c r="BJ9418"/>
      <c r="BK9418"/>
      <c r="BL9418"/>
      <c r="BM9418"/>
      <c r="BN9418"/>
      <c r="BO9418"/>
      <c r="BP9418"/>
      <c r="BQ9418"/>
      <c r="BR9418"/>
      <c r="BS9418"/>
      <c r="BT9418"/>
      <c r="BU9418"/>
      <c r="BV9418"/>
      <c r="BW9418"/>
      <c r="BX9418"/>
      <c r="BY9418"/>
      <c r="BZ9418"/>
      <c r="CA9418"/>
      <c r="CB9418"/>
      <c r="CC9418"/>
      <c r="CD9418"/>
      <c r="CE9418"/>
      <c r="CF9418"/>
      <c r="CG9418"/>
      <c r="CH9418"/>
      <c r="CI9418"/>
      <c r="CJ9418"/>
    </row>
    <row r="9419" spans="39:88" x14ac:dyDescent="0.3"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  <c r="BF9419"/>
      <c r="BG9419"/>
      <c r="BH9419"/>
      <c r="BI9419"/>
      <c r="BJ9419"/>
      <c r="BK9419"/>
      <c r="BL9419"/>
      <c r="BM9419"/>
      <c r="BN9419"/>
      <c r="BO9419"/>
      <c r="BP9419"/>
      <c r="BQ9419"/>
      <c r="BR9419"/>
      <c r="BS9419"/>
      <c r="BT9419"/>
      <c r="BU9419"/>
      <c r="BV9419"/>
      <c r="BW9419"/>
      <c r="BX9419"/>
      <c r="BY9419"/>
      <c r="BZ9419"/>
      <c r="CA9419"/>
      <c r="CB9419"/>
      <c r="CC9419"/>
      <c r="CD9419"/>
      <c r="CE9419"/>
      <c r="CF9419"/>
      <c r="CG9419"/>
      <c r="CH9419"/>
      <c r="CI9419"/>
      <c r="CJ9419"/>
    </row>
    <row r="9420" spans="39:88" x14ac:dyDescent="0.3"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  <c r="BF9420"/>
      <c r="BG9420"/>
      <c r="BH9420"/>
      <c r="BI9420"/>
      <c r="BJ9420"/>
      <c r="BK9420"/>
      <c r="BL9420"/>
      <c r="BM9420"/>
      <c r="BN9420"/>
      <c r="BO9420"/>
      <c r="BP9420"/>
      <c r="BQ9420"/>
      <c r="BR9420"/>
      <c r="BS9420"/>
      <c r="BT9420"/>
      <c r="BU9420"/>
      <c r="BV9420"/>
      <c r="BW9420"/>
      <c r="BX9420"/>
      <c r="BY9420"/>
      <c r="BZ9420"/>
      <c r="CA9420"/>
      <c r="CB9420"/>
      <c r="CC9420"/>
      <c r="CD9420"/>
      <c r="CE9420"/>
      <c r="CF9420"/>
      <c r="CG9420"/>
      <c r="CH9420"/>
      <c r="CI9420"/>
      <c r="CJ9420"/>
    </row>
    <row r="9421" spans="39:88" x14ac:dyDescent="0.3"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  <c r="BF9421"/>
      <c r="BG9421"/>
      <c r="BH9421"/>
      <c r="BI9421"/>
      <c r="BJ9421"/>
      <c r="BK9421"/>
      <c r="BL9421"/>
      <c r="BM9421"/>
      <c r="BN9421"/>
      <c r="BO9421"/>
      <c r="BP9421"/>
      <c r="BQ9421"/>
      <c r="BR9421"/>
      <c r="BS9421"/>
      <c r="BT9421"/>
      <c r="BU9421"/>
      <c r="BV9421"/>
      <c r="BW9421"/>
      <c r="BX9421"/>
      <c r="BY9421"/>
      <c r="BZ9421"/>
      <c r="CA9421"/>
      <c r="CB9421"/>
      <c r="CC9421"/>
      <c r="CD9421"/>
      <c r="CE9421"/>
      <c r="CF9421"/>
      <c r="CG9421"/>
      <c r="CH9421"/>
      <c r="CI9421"/>
      <c r="CJ9421"/>
    </row>
    <row r="9422" spans="39:88" x14ac:dyDescent="0.3"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  <c r="BF9422"/>
      <c r="BG9422"/>
      <c r="BH9422"/>
      <c r="BI9422"/>
      <c r="BJ9422"/>
      <c r="BK9422"/>
      <c r="BL9422"/>
      <c r="BM9422"/>
      <c r="BN9422"/>
      <c r="BO9422"/>
      <c r="BP9422"/>
      <c r="BQ9422"/>
      <c r="BR9422"/>
      <c r="BS9422"/>
      <c r="BT9422"/>
      <c r="BU9422"/>
      <c r="BV9422"/>
      <c r="BW9422"/>
      <c r="BX9422"/>
      <c r="BY9422"/>
      <c r="BZ9422"/>
      <c r="CA9422"/>
      <c r="CB9422"/>
      <c r="CC9422"/>
      <c r="CD9422"/>
      <c r="CE9422"/>
      <c r="CF9422"/>
      <c r="CG9422"/>
      <c r="CH9422"/>
      <c r="CI9422"/>
      <c r="CJ9422"/>
    </row>
    <row r="9423" spans="39:88" x14ac:dyDescent="0.3"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  <c r="BF9423"/>
      <c r="BG9423"/>
      <c r="BH9423"/>
      <c r="BI9423"/>
      <c r="BJ9423"/>
      <c r="BK9423"/>
      <c r="BL9423"/>
      <c r="BM9423"/>
      <c r="BN9423"/>
      <c r="BO9423"/>
      <c r="BP9423"/>
      <c r="BQ9423"/>
      <c r="BR9423"/>
      <c r="BS9423"/>
      <c r="BT9423"/>
      <c r="BU9423"/>
      <c r="BV9423"/>
      <c r="BW9423"/>
      <c r="BX9423"/>
      <c r="BY9423"/>
      <c r="BZ9423"/>
      <c r="CA9423"/>
      <c r="CB9423"/>
      <c r="CC9423"/>
      <c r="CD9423"/>
      <c r="CE9423"/>
      <c r="CF9423"/>
      <c r="CG9423"/>
      <c r="CH9423"/>
      <c r="CI9423"/>
      <c r="CJ9423"/>
    </row>
    <row r="9424" spans="39:88" x14ac:dyDescent="0.3"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  <c r="BF9424"/>
      <c r="BG9424"/>
      <c r="BH9424"/>
      <c r="BI9424"/>
      <c r="BJ9424"/>
      <c r="BK9424"/>
      <c r="BL9424"/>
      <c r="BM9424"/>
      <c r="BN9424"/>
      <c r="BO9424"/>
      <c r="BP9424"/>
      <c r="BQ9424"/>
      <c r="BR9424"/>
      <c r="BS9424"/>
      <c r="BT9424"/>
      <c r="BU9424"/>
      <c r="BV9424"/>
      <c r="BW9424"/>
      <c r="BX9424"/>
      <c r="BY9424"/>
      <c r="BZ9424"/>
      <c r="CA9424"/>
      <c r="CB9424"/>
      <c r="CC9424"/>
      <c r="CD9424"/>
      <c r="CE9424"/>
      <c r="CF9424"/>
      <c r="CG9424"/>
      <c r="CH9424"/>
      <c r="CI9424"/>
      <c r="CJ9424"/>
    </row>
    <row r="9425" spans="39:88" x14ac:dyDescent="0.3"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  <c r="BF9425"/>
      <c r="BG9425"/>
      <c r="BH9425"/>
      <c r="BI9425"/>
      <c r="BJ9425"/>
      <c r="BK9425"/>
      <c r="BL9425"/>
      <c r="BM9425"/>
      <c r="BN9425"/>
      <c r="BO9425"/>
      <c r="BP9425"/>
      <c r="BQ9425"/>
      <c r="BR9425"/>
      <c r="BS9425"/>
      <c r="BT9425"/>
      <c r="BU9425"/>
      <c r="BV9425"/>
      <c r="BW9425"/>
      <c r="BX9425"/>
      <c r="BY9425"/>
      <c r="BZ9425"/>
      <c r="CA9425"/>
      <c r="CB9425"/>
      <c r="CC9425"/>
      <c r="CD9425"/>
      <c r="CE9425"/>
      <c r="CF9425"/>
      <c r="CG9425"/>
      <c r="CH9425"/>
      <c r="CI9425"/>
      <c r="CJ9425"/>
    </row>
    <row r="9426" spans="39:88" x14ac:dyDescent="0.3"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  <c r="BF9426"/>
      <c r="BG9426"/>
      <c r="BH9426"/>
      <c r="BI9426"/>
      <c r="BJ9426"/>
      <c r="BK9426"/>
      <c r="BL9426"/>
      <c r="BM9426"/>
      <c r="BN9426"/>
      <c r="BO9426"/>
      <c r="BP9426"/>
      <c r="BQ9426"/>
      <c r="BR9426"/>
      <c r="BS9426"/>
      <c r="BT9426"/>
      <c r="BU9426"/>
      <c r="BV9426"/>
      <c r="BW9426"/>
      <c r="BX9426"/>
      <c r="BY9426"/>
      <c r="BZ9426"/>
      <c r="CA9426"/>
      <c r="CB9426"/>
      <c r="CC9426"/>
      <c r="CD9426"/>
      <c r="CE9426"/>
      <c r="CF9426"/>
      <c r="CG9426"/>
      <c r="CH9426"/>
      <c r="CI9426"/>
      <c r="CJ9426"/>
    </row>
    <row r="9427" spans="39:88" x14ac:dyDescent="0.3"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  <c r="BF9427"/>
      <c r="BG9427"/>
      <c r="BH9427"/>
      <c r="BI9427"/>
      <c r="BJ9427"/>
      <c r="BK9427"/>
      <c r="BL9427"/>
      <c r="BM9427"/>
      <c r="BN9427"/>
      <c r="BO9427"/>
      <c r="BP9427"/>
      <c r="BQ9427"/>
      <c r="BR9427"/>
      <c r="BS9427"/>
      <c r="BT9427"/>
      <c r="BU9427"/>
      <c r="BV9427"/>
      <c r="BW9427"/>
      <c r="BX9427"/>
      <c r="BY9427"/>
      <c r="BZ9427"/>
      <c r="CA9427"/>
      <c r="CB9427"/>
      <c r="CC9427"/>
      <c r="CD9427"/>
      <c r="CE9427"/>
      <c r="CF9427"/>
      <c r="CG9427"/>
      <c r="CH9427"/>
      <c r="CI9427"/>
      <c r="CJ9427"/>
    </row>
    <row r="9428" spans="39:88" x14ac:dyDescent="0.3"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  <c r="BF9428"/>
      <c r="BG9428"/>
      <c r="BH9428"/>
      <c r="BI9428"/>
      <c r="BJ9428"/>
      <c r="BK9428"/>
      <c r="BL9428"/>
      <c r="BM9428"/>
      <c r="BN9428"/>
      <c r="BO9428"/>
      <c r="BP9428"/>
      <c r="BQ9428"/>
      <c r="BR9428"/>
      <c r="BS9428"/>
      <c r="BT9428"/>
      <c r="BU9428"/>
      <c r="BV9428"/>
      <c r="BW9428"/>
      <c r="BX9428"/>
      <c r="BY9428"/>
      <c r="BZ9428"/>
      <c r="CA9428"/>
      <c r="CB9428"/>
      <c r="CC9428"/>
      <c r="CD9428"/>
      <c r="CE9428"/>
      <c r="CF9428"/>
      <c r="CG9428"/>
      <c r="CH9428"/>
      <c r="CI9428"/>
      <c r="CJ9428"/>
    </row>
    <row r="9429" spans="39:88" x14ac:dyDescent="0.3"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  <c r="BF9429"/>
      <c r="BG9429"/>
      <c r="BH9429"/>
      <c r="BI9429"/>
      <c r="BJ9429"/>
      <c r="BK9429"/>
      <c r="BL9429"/>
      <c r="BM9429"/>
      <c r="BN9429"/>
      <c r="BO9429"/>
      <c r="BP9429"/>
      <c r="BQ9429"/>
      <c r="BR9429"/>
      <c r="BS9429"/>
      <c r="BT9429"/>
      <c r="BU9429"/>
      <c r="BV9429"/>
      <c r="BW9429"/>
      <c r="BX9429"/>
      <c r="BY9429"/>
      <c r="BZ9429"/>
      <c r="CA9429"/>
      <c r="CB9429"/>
      <c r="CC9429"/>
      <c r="CD9429"/>
      <c r="CE9429"/>
      <c r="CF9429"/>
      <c r="CG9429"/>
      <c r="CH9429"/>
      <c r="CI9429"/>
      <c r="CJ9429"/>
    </row>
    <row r="9430" spans="39:88" x14ac:dyDescent="0.3"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  <c r="BF9430"/>
      <c r="BG9430"/>
      <c r="BH9430"/>
      <c r="BI9430"/>
      <c r="BJ9430"/>
      <c r="BK9430"/>
      <c r="BL9430"/>
      <c r="BM9430"/>
      <c r="BN9430"/>
      <c r="BO9430"/>
      <c r="BP9430"/>
      <c r="BQ9430"/>
      <c r="BR9430"/>
      <c r="BS9430"/>
      <c r="BT9430"/>
      <c r="BU9430"/>
      <c r="BV9430"/>
      <c r="BW9430"/>
      <c r="BX9430"/>
      <c r="BY9430"/>
      <c r="BZ9430"/>
      <c r="CA9430"/>
      <c r="CB9430"/>
      <c r="CC9430"/>
      <c r="CD9430"/>
      <c r="CE9430"/>
      <c r="CF9430"/>
      <c r="CG9430"/>
      <c r="CH9430"/>
      <c r="CI9430"/>
      <c r="CJ9430"/>
    </row>
    <row r="9431" spans="39:88" x14ac:dyDescent="0.3"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  <c r="BF9431"/>
      <c r="BG9431"/>
      <c r="BH9431"/>
      <c r="BI9431"/>
      <c r="BJ9431"/>
      <c r="BK9431"/>
      <c r="BL9431"/>
      <c r="BM9431"/>
      <c r="BN9431"/>
      <c r="BO9431"/>
      <c r="BP9431"/>
      <c r="BQ9431"/>
      <c r="BR9431"/>
      <c r="BS9431"/>
      <c r="BT9431"/>
      <c r="BU9431"/>
      <c r="BV9431"/>
      <c r="BW9431"/>
      <c r="BX9431"/>
      <c r="BY9431"/>
      <c r="BZ9431"/>
      <c r="CA9431"/>
      <c r="CB9431"/>
      <c r="CC9431"/>
      <c r="CD9431"/>
      <c r="CE9431"/>
      <c r="CF9431"/>
      <c r="CG9431"/>
      <c r="CH9431"/>
      <c r="CI9431"/>
      <c r="CJ9431"/>
    </row>
    <row r="9432" spans="39:88" x14ac:dyDescent="0.3"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  <c r="BF9432"/>
      <c r="BG9432"/>
      <c r="BH9432"/>
      <c r="BI9432"/>
      <c r="BJ9432"/>
      <c r="BK9432"/>
      <c r="BL9432"/>
      <c r="BM9432"/>
      <c r="BN9432"/>
      <c r="BO9432"/>
      <c r="BP9432"/>
      <c r="BQ9432"/>
      <c r="BR9432"/>
      <c r="BS9432"/>
      <c r="BT9432"/>
      <c r="BU9432"/>
      <c r="BV9432"/>
      <c r="BW9432"/>
      <c r="BX9432"/>
      <c r="BY9432"/>
      <c r="BZ9432"/>
      <c r="CA9432"/>
      <c r="CB9432"/>
      <c r="CC9432"/>
      <c r="CD9432"/>
      <c r="CE9432"/>
      <c r="CF9432"/>
      <c r="CG9432"/>
      <c r="CH9432"/>
      <c r="CI9432"/>
      <c r="CJ9432"/>
    </row>
    <row r="9433" spans="39:88" x14ac:dyDescent="0.3"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  <c r="BF9433"/>
      <c r="BG9433"/>
      <c r="BH9433"/>
      <c r="BI9433"/>
      <c r="BJ9433"/>
      <c r="BK9433"/>
      <c r="BL9433"/>
      <c r="BM9433"/>
      <c r="BN9433"/>
      <c r="BO9433"/>
      <c r="BP9433"/>
      <c r="BQ9433"/>
      <c r="BR9433"/>
      <c r="BS9433"/>
      <c r="BT9433"/>
      <c r="BU9433"/>
      <c r="BV9433"/>
      <c r="BW9433"/>
      <c r="BX9433"/>
      <c r="BY9433"/>
      <c r="BZ9433"/>
      <c r="CA9433"/>
      <c r="CB9433"/>
      <c r="CC9433"/>
      <c r="CD9433"/>
      <c r="CE9433"/>
      <c r="CF9433"/>
      <c r="CG9433"/>
      <c r="CH9433"/>
      <c r="CI9433"/>
      <c r="CJ9433"/>
    </row>
    <row r="9434" spans="39:88" x14ac:dyDescent="0.3"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  <c r="BF9434"/>
      <c r="BG9434"/>
      <c r="BH9434"/>
      <c r="BI9434"/>
      <c r="BJ9434"/>
      <c r="BK9434"/>
      <c r="BL9434"/>
      <c r="BM9434"/>
      <c r="BN9434"/>
      <c r="BO9434"/>
      <c r="BP9434"/>
      <c r="BQ9434"/>
      <c r="BR9434"/>
      <c r="BS9434"/>
      <c r="BT9434"/>
      <c r="BU9434"/>
      <c r="BV9434"/>
      <c r="BW9434"/>
      <c r="BX9434"/>
      <c r="BY9434"/>
      <c r="BZ9434"/>
      <c r="CA9434"/>
      <c r="CB9434"/>
      <c r="CC9434"/>
      <c r="CD9434"/>
      <c r="CE9434"/>
      <c r="CF9434"/>
      <c r="CG9434"/>
      <c r="CH9434"/>
      <c r="CI9434"/>
      <c r="CJ9434"/>
    </row>
    <row r="9435" spans="39:88" x14ac:dyDescent="0.3"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  <c r="BF9435"/>
      <c r="BG9435"/>
      <c r="BH9435"/>
      <c r="BI9435"/>
      <c r="BJ9435"/>
      <c r="BK9435"/>
      <c r="BL9435"/>
      <c r="BM9435"/>
      <c r="BN9435"/>
      <c r="BO9435"/>
      <c r="BP9435"/>
      <c r="BQ9435"/>
      <c r="BR9435"/>
      <c r="BS9435"/>
      <c r="BT9435"/>
      <c r="BU9435"/>
      <c r="BV9435"/>
      <c r="BW9435"/>
      <c r="BX9435"/>
      <c r="BY9435"/>
      <c r="BZ9435"/>
      <c r="CA9435"/>
      <c r="CB9435"/>
      <c r="CC9435"/>
      <c r="CD9435"/>
      <c r="CE9435"/>
      <c r="CF9435"/>
      <c r="CG9435"/>
      <c r="CH9435"/>
      <c r="CI9435"/>
      <c r="CJ9435"/>
    </row>
    <row r="9436" spans="39:88" x14ac:dyDescent="0.3"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  <c r="BF9436"/>
      <c r="BG9436"/>
      <c r="BH9436"/>
      <c r="BI9436"/>
      <c r="BJ9436"/>
      <c r="BK9436"/>
      <c r="BL9436"/>
      <c r="BM9436"/>
      <c r="BN9436"/>
      <c r="BO9436"/>
      <c r="BP9436"/>
      <c r="BQ9436"/>
      <c r="BR9436"/>
      <c r="BS9436"/>
      <c r="BT9436"/>
      <c r="BU9436"/>
      <c r="BV9436"/>
      <c r="BW9436"/>
      <c r="BX9436"/>
      <c r="BY9436"/>
      <c r="BZ9436"/>
      <c r="CA9436"/>
      <c r="CB9436"/>
      <c r="CC9436"/>
      <c r="CD9436"/>
      <c r="CE9436"/>
      <c r="CF9436"/>
      <c r="CG9436"/>
      <c r="CH9436"/>
      <c r="CI9436"/>
      <c r="CJ9436"/>
    </row>
    <row r="9437" spans="39:88" x14ac:dyDescent="0.3"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  <c r="BF9437"/>
      <c r="BG9437"/>
      <c r="BH9437"/>
      <c r="BI9437"/>
      <c r="BJ9437"/>
      <c r="BK9437"/>
      <c r="BL9437"/>
      <c r="BM9437"/>
      <c r="BN9437"/>
      <c r="BO9437"/>
      <c r="BP9437"/>
      <c r="BQ9437"/>
      <c r="BR9437"/>
      <c r="BS9437"/>
      <c r="BT9437"/>
      <c r="BU9437"/>
      <c r="BV9437"/>
      <c r="BW9437"/>
      <c r="BX9437"/>
      <c r="BY9437"/>
      <c r="BZ9437"/>
      <c r="CA9437"/>
      <c r="CB9437"/>
      <c r="CC9437"/>
      <c r="CD9437"/>
      <c r="CE9437"/>
      <c r="CF9437"/>
      <c r="CG9437"/>
      <c r="CH9437"/>
      <c r="CI9437"/>
      <c r="CJ9437"/>
    </row>
    <row r="9438" spans="39:88" x14ac:dyDescent="0.3"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  <c r="BF9438"/>
      <c r="BG9438"/>
      <c r="BH9438"/>
      <c r="BI9438"/>
      <c r="BJ9438"/>
      <c r="BK9438"/>
      <c r="BL9438"/>
      <c r="BM9438"/>
      <c r="BN9438"/>
      <c r="BO9438"/>
      <c r="BP9438"/>
      <c r="BQ9438"/>
      <c r="BR9438"/>
      <c r="BS9438"/>
      <c r="BT9438"/>
      <c r="BU9438"/>
      <c r="BV9438"/>
      <c r="BW9438"/>
      <c r="BX9438"/>
      <c r="BY9438"/>
      <c r="BZ9438"/>
      <c r="CA9438"/>
      <c r="CB9438"/>
      <c r="CC9438"/>
      <c r="CD9438"/>
      <c r="CE9438"/>
      <c r="CF9438"/>
      <c r="CG9438"/>
      <c r="CH9438"/>
      <c r="CI9438"/>
      <c r="CJ9438"/>
    </row>
    <row r="9439" spans="39:88" x14ac:dyDescent="0.3"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  <c r="BF9439"/>
      <c r="BG9439"/>
      <c r="BH9439"/>
      <c r="BI9439"/>
      <c r="BJ9439"/>
      <c r="BK9439"/>
      <c r="BL9439"/>
      <c r="BM9439"/>
      <c r="BN9439"/>
      <c r="BO9439"/>
      <c r="BP9439"/>
      <c r="BQ9439"/>
      <c r="BR9439"/>
      <c r="BS9439"/>
      <c r="BT9439"/>
      <c r="BU9439"/>
      <c r="BV9439"/>
      <c r="BW9439"/>
      <c r="BX9439"/>
      <c r="BY9439"/>
      <c r="BZ9439"/>
      <c r="CA9439"/>
      <c r="CB9439"/>
      <c r="CC9439"/>
      <c r="CD9439"/>
      <c r="CE9439"/>
      <c r="CF9439"/>
      <c r="CG9439"/>
      <c r="CH9439"/>
      <c r="CI9439"/>
      <c r="CJ9439"/>
    </row>
    <row r="9440" spans="39:88" x14ac:dyDescent="0.3"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  <c r="BF9440"/>
      <c r="BG9440"/>
      <c r="BH9440"/>
      <c r="BI9440"/>
      <c r="BJ9440"/>
      <c r="BK9440"/>
      <c r="BL9440"/>
      <c r="BM9440"/>
      <c r="BN9440"/>
      <c r="BO9440"/>
      <c r="BP9440"/>
      <c r="BQ9440"/>
      <c r="BR9440"/>
      <c r="BS9440"/>
      <c r="BT9440"/>
      <c r="BU9440"/>
      <c r="BV9440"/>
      <c r="BW9440"/>
      <c r="BX9440"/>
      <c r="BY9440"/>
      <c r="BZ9440"/>
      <c r="CA9440"/>
      <c r="CB9440"/>
      <c r="CC9440"/>
      <c r="CD9440"/>
      <c r="CE9440"/>
      <c r="CF9440"/>
      <c r="CG9440"/>
      <c r="CH9440"/>
      <c r="CI9440"/>
      <c r="CJ9440"/>
    </row>
    <row r="9441" spans="39:88" x14ac:dyDescent="0.3"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  <c r="BF9441"/>
      <c r="BG9441"/>
      <c r="BH9441"/>
      <c r="BI9441"/>
      <c r="BJ9441"/>
      <c r="BK9441"/>
      <c r="BL9441"/>
      <c r="BM9441"/>
      <c r="BN9441"/>
      <c r="BO9441"/>
      <c r="BP9441"/>
      <c r="BQ9441"/>
      <c r="BR9441"/>
      <c r="BS9441"/>
      <c r="BT9441"/>
      <c r="BU9441"/>
      <c r="BV9441"/>
      <c r="BW9441"/>
      <c r="BX9441"/>
      <c r="BY9441"/>
      <c r="BZ9441"/>
      <c r="CA9441"/>
      <c r="CB9441"/>
      <c r="CC9441"/>
      <c r="CD9441"/>
      <c r="CE9441"/>
      <c r="CF9441"/>
      <c r="CG9441"/>
      <c r="CH9441"/>
      <c r="CI9441"/>
      <c r="CJ9441"/>
    </row>
    <row r="9442" spans="39:88" x14ac:dyDescent="0.3"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  <c r="BF9442"/>
      <c r="BG9442"/>
      <c r="BH9442"/>
      <c r="BI9442"/>
      <c r="BJ9442"/>
      <c r="BK9442"/>
      <c r="BL9442"/>
      <c r="BM9442"/>
      <c r="BN9442"/>
      <c r="BO9442"/>
      <c r="BP9442"/>
      <c r="BQ9442"/>
      <c r="BR9442"/>
      <c r="BS9442"/>
      <c r="BT9442"/>
      <c r="BU9442"/>
      <c r="BV9442"/>
      <c r="BW9442"/>
      <c r="BX9442"/>
      <c r="BY9442"/>
      <c r="BZ9442"/>
      <c r="CA9442"/>
      <c r="CB9442"/>
      <c r="CC9442"/>
      <c r="CD9442"/>
      <c r="CE9442"/>
      <c r="CF9442"/>
      <c r="CG9442"/>
      <c r="CH9442"/>
      <c r="CI9442"/>
      <c r="CJ9442"/>
    </row>
    <row r="9443" spans="39:88" x14ac:dyDescent="0.3"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  <c r="BF9443"/>
      <c r="BG9443"/>
      <c r="BH9443"/>
      <c r="BI9443"/>
      <c r="BJ9443"/>
      <c r="BK9443"/>
      <c r="BL9443"/>
      <c r="BM9443"/>
      <c r="BN9443"/>
      <c r="BO9443"/>
      <c r="BP9443"/>
      <c r="BQ9443"/>
      <c r="BR9443"/>
      <c r="BS9443"/>
      <c r="BT9443"/>
      <c r="BU9443"/>
      <c r="BV9443"/>
      <c r="BW9443"/>
      <c r="BX9443"/>
      <c r="BY9443"/>
      <c r="BZ9443"/>
      <c r="CA9443"/>
      <c r="CB9443"/>
      <c r="CC9443"/>
      <c r="CD9443"/>
      <c r="CE9443"/>
      <c r="CF9443"/>
      <c r="CG9443"/>
      <c r="CH9443"/>
      <c r="CI9443"/>
      <c r="CJ9443"/>
    </row>
    <row r="9444" spans="39:88" x14ac:dyDescent="0.3"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  <c r="BF9444"/>
      <c r="BG9444"/>
      <c r="BH9444"/>
      <c r="BI9444"/>
      <c r="BJ9444"/>
      <c r="BK9444"/>
      <c r="BL9444"/>
      <c r="BM9444"/>
      <c r="BN9444"/>
      <c r="BO9444"/>
      <c r="BP9444"/>
      <c r="BQ9444"/>
      <c r="BR9444"/>
      <c r="BS9444"/>
      <c r="BT9444"/>
      <c r="BU9444"/>
      <c r="BV9444"/>
      <c r="BW9444"/>
      <c r="BX9444"/>
      <c r="BY9444"/>
      <c r="BZ9444"/>
      <c r="CA9444"/>
      <c r="CB9444"/>
      <c r="CC9444"/>
      <c r="CD9444"/>
      <c r="CE9444"/>
      <c r="CF9444"/>
      <c r="CG9444"/>
      <c r="CH9444"/>
      <c r="CI9444"/>
      <c r="CJ9444"/>
    </row>
    <row r="9445" spans="39:88" x14ac:dyDescent="0.3"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  <c r="BF9445"/>
      <c r="BG9445"/>
      <c r="BH9445"/>
      <c r="BI9445"/>
      <c r="BJ9445"/>
      <c r="BK9445"/>
      <c r="BL9445"/>
      <c r="BM9445"/>
      <c r="BN9445"/>
      <c r="BO9445"/>
      <c r="BP9445"/>
      <c r="BQ9445"/>
      <c r="BR9445"/>
      <c r="BS9445"/>
      <c r="BT9445"/>
      <c r="BU9445"/>
      <c r="BV9445"/>
      <c r="BW9445"/>
      <c r="BX9445"/>
      <c r="BY9445"/>
      <c r="BZ9445"/>
      <c r="CA9445"/>
      <c r="CB9445"/>
      <c r="CC9445"/>
      <c r="CD9445"/>
      <c r="CE9445"/>
      <c r="CF9445"/>
      <c r="CG9445"/>
      <c r="CH9445"/>
      <c r="CI9445"/>
      <c r="CJ9445"/>
    </row>
    <row r="9446" spans="39:88" x14ac:dyDescent="0.3"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  <c r="BF9446"/>
      <c r="BG9446"/>
      <c r="BH9446"/>
      <c r="BI9446"/>
      <c r="BJ9446"/>
      <c r="BK9446"/>
      <c r="BL9446"/>
      <c r="BM9446"/>
      <c r="BN9446"/>
      <c r="BO9446"/>
      <c r="BP9446"/>
      <c r="BQ9446"/>
      <c r="BR9446"/>
      <c r="BS9446"/>
      <c r="BT9446"/>
      <c r="BU9446"/>
      <c r="BV9446"/>
      <c r="BW9446"/>
      <c r="BX9446"/>
      <c r="BY9446"/>
      <c r="BZ9446"/>
      <c r="CA9446"/>
      <c r="CB9446"/>
      <c r="CC9446"/>
      <c r="CD9446"/>
      <c r="CE9446"/>
      <c r="CF9446"/>
      <c r="CG9446"/>
      <c r="CH9446"/>
      <c r="CI9446"/>
      <c r="CJ9446"/>
    </row>
    <row r="9447" spans="39:88" x14ac:dyDescent="0.3"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  <c r="BF9447"/>
      <c r="BG9447"/>
      <c r="BH9447"/>
      <c r="BI9447"/>
      <c r="BJ9447"/>
      <c r="BK9447"/>
      <c r="BL9447"/>
      <c r="BM9447"/>
      <c r="BN9447"/>
      <c r="BO9447"/>
      <c r="BP9447"/>
      <c r="BQ9447"/>
      <c r="BR9447"/>
      <c r="BS9447"/>
      <c r="BT9447"/>
      <c r="BU9447"/>
      <c r="BV9447"/>
      <c r="BW9447"/>
      <c r="BX9447"/>
      <c r="BY9447"/>
      <c r="BZ9447"/>
      <c r="CA9447"/>
      <c r="CB9447"/>
      <c r="CC9447"/>
      <c r="CD9447"/>
      <c r="CE9447"/>
      <c r="CF9447"/>
      <c r="CG9447"/>
      <c r="CH9447"/>
      <c r="CI9447"/>
      <c r="CJ9447"/>
    </row>
    <row r="9448" spans="39:88" x14ac:dyDescent="0.3"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  <c r="BF9448"/>
      <c r="BG9448"/>
      <c r="BH9448"/>
      <c r="BI9448"/>
      <c r="BJ9448"/>
      <c r="BK9448"/>
      <c r="BL9448"/>
      <c r="BM9448"/>
      <c r="BN9448"/>
      <c r="BO9448"/>
      <c r="BP9448"/>
      <c r="BQ9448"/>
      <c r="BR9448"/>
      <c r="BS9448"/>
      <c r="BT9448"/>
      <c r="BU9448"/>
      <c r="BV9448"/>
      <c r="BW9448"/>
      <c r="BX9448"/>
      <c r="BY9448"/>
      <c r="BZ9448"/>
      <c r="CA9448"/>
      <c r="CB9448"/>
      <c r="CC9448"/>
      <c r="CD9448"/>
      <c r="CE9448"/>
      <c r="CF9448"/>
      <c r="CG9448"/>
      <c r="CH9448"/>
      <c r="CI9448"/>
      <c r="CJ9448"/>
    </row>
    <row r="9449" spans="39:88" x14ac:dyDescent="0.3"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  <c r="BF9449"/>
      <c r="BG9449"/>
      <c r="BH9449"/>
      <c r="BI9449"/>
      <c r="BJ9449"/>
      <c r="BK9449"/>
      <c r="BL9449"/>
      <c r="BM9449"/>
      <c r="BN9449"/>
      <c r="BO9449"/>
      <c r="BP9449"/>
      <c r="BQ9449"/>
      <c r="BR9449"/>
      <c r="BS9449"/>
      <c r="BT9449"/>
      <c r="BU9449"/>
      <c r="BV9449"/>
      <c r="BW9449"/>
      <c r="BX9449"/>
      <c r="BY9449"/>
      <c r="BZ9449"/>
      <c r="CA9449"/>
      <c r="CB9449"/>
      <c r="CC9449"/>
      <c r="CD9449"/>
      <c r="CE9449"/>
      <c r="CF9449"/>
      <c r="CG9449"/>
      <c r="CH9449"/>
      <c r="CI9449"/>
      <c r="CJ9449"/>
    </row>
    <row r="9450" spans="39:88" x14ac:dyDescent="0.3"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  <c r="BF9450"/>
      <c r="BG9450"/>
      <c r="BH9450"/>
      <c r="BI9450"/>
      <c r="BJ9450"/>
      <c r="BK9450"/>
      <c r="BL9450"/>
      <c r="BM9450"/>
      <c r="BN9450"/>
      <c r="BO9450"/>
      <c r="BP9450"/>
      <c r="BQ9450"/>
      <c r="BR9450"/>
      <c r="BS9450"/>
      <c r="BT9450"/>
      <c r="BU9450"/>
      <c r="BV9450"/>
      <c r="BW9450"/>
      <c r="BX9450"/>
      <c r="BY9450"/>
      <c r="BZ9450"/>
      <c r="CA9450"/>
      <c r="CB9450"/>
      <c r="CC9450"/>
      <c r="CD9450"/>
      <c r="CE9450"/>
      <c r="CF9450"/>
      <c r="CG9450"/>
      <c r="CH9450"/>
      <c r="CI9450"/>
      <c r="CJ9450"/>
    </row>
    <row r="9451" spans="39:88" x14ac:dyDescent="0.3"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  <c r="BF9451"/>
      <c r="BG9451"/>
      <c r="BH9451"/>
      <c r="BI9451"/>
      <c r="BJ9451"/>
      <c r="BK9451"/>
      <c r="BL9451"/>
      <c r="BM9451"/>
      <c r="BN9451"/>
      <c r="BO9451"/>
      <c r="BP9451"/>
      <c r="BQ9451"/>
      <c r="BR9451"/>
      <c r="BS9451"/>
      <c r="BT9451"/>
      <c r="BU9451"/>
      <c r="BV9451"/>
      <c r="BW9451"/>
      <c r="BX9451"/>
      <c r="BY9451"/>
      <c r="BZ9451"/>
      <c r="CA9451"/>
      <c r="CB9451"/>
      <c r="CC9451"/>
      <c r="CD9451"/>
      <c r="CE9451"/>
      <c r="CF9451"/>
      <c r="CG9451"/>
      <c r="CH9451"/>
      <c r="CI9451"/>
      <c r="CJ9451"/>
    </row>
    <row r="9452" spans="39:88" x14ac:dyDescent="0.3"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  <c r="BF9452"/>
      <c r="BG9452"/>
      <c r="BH9452"/>
      <c r="BI9452"/>
      <c r="BJ9452"/>
      <c r="BK9452"/>
      <c r="BL9452"/>
      <c r="BM9452"/>
      <c r="BN9452"/>
      <c r="BO9452"/>
      <c r="BP9452"/>
      <c r="BQ9452"/>
      <c r="BR9452"/>
      <c r="BS9452"/>
      <c r="BT9452"/>
      <c r="BU9452"/>
      <c r="BV9452"/>
      <c r="BW9452"/>
      <c r="BX9452"/>
      <c r="BY9452"/>
      <c r="BZ9452"/>
      <c r="CA9452"/>
      <c r="CB9452"/>
      <c r="CC9452"/>
      <c r="CD9452"/>
      <c r="CE9452"/>
      <c r="CF9452"/>
      <c r="CG9452"/>
      <c r="CH9452"/>
      <c r="CI9452"/>
      <c r="CJ9452"/>
    </row>
    <row r="9453" spans="39:88" x14ac:dyDescent="0.3"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  <c r="BF9453"/>
      <c r="BG9453"/>
      <c r="BH9453"/>
      <c r="BI9453"/>
      <c r="BJ9453"/>
      <c r="BK9453"/>
      <c r="BL9453"/>
      <c r="BM9453"/>
      <c r="BN9453"/>
      <c r="BO9453"/>
      <c r="BP9453"/>
      <c r="BQ9453"/>
      <c r="BR9453"/>
      <c r="BS9453"/>
      <c r="BT9453"/>
      <c r="BU9453"/>
      <c r="BV9453"/>
      <c r="BW9453"/>
      <c r="BX9453"/>
      <c r="BY9453"/>
      <c r="BZ9453"/>
      <c r="CA9453"/>
      <c r="CB9453"/>
      <c r="CC9453"/>
      <c r="CD9453"/>
      <c r="CE9453"/>
      <c r="CF9453"/>
      <c r="CG9453"/>
      <c r="CH9453"/>
      <c r="CI9453"/>
      <c r="CJ9453"/>
    </row>
    <row r="9454" spans="39:88" x14ac:dyDescent="0.3"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  <c r="BF9454"/>
      <c r="BG9454"/>
      <c r="BH9454"/>
      <c r="BI9454"/>
      <c r="BJ9454"/>
      <c r="BK9454"/>
      <c r="BL9454"/>
      <c r="BM9454"/>
      <c r="BN9454"/>
      <c r="BO9454"/>
      <c r="BP9454"/>
      <c r="BQ9454"/>
      <c r="BR9454"/>
      <c r="BS9454"/>
      <c r="BT9454"/>
      <c r="BU9454"/>
      <c r="BV9454"/>
      <c r="BW9454"/>
      <c r="BX9454"/>
      <c r="BY9454"/>
      <c r="BZ9454"/>
      <c r="CA9454"/>
      <c r="CB9454"/>
      <c r="CC9454"/>
      <c r="CD9454"/>
      <c r="CE9454"/>
      <c r="CF9454"/>
      <c r="CG9454"/>
      <c r="CH9454"/>
      <c r="CI9454"/>
      <c r="CJ9454"/>
    </row>
    <row r="9455" spans="39:88" x14ac:dyDescent="0.3"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  <c r="BF9455"/>
      <c r="BG9455"/>
      <c r="BH9455"/>
      <c r="BI9455"/>
      <c r="BJ9455"/>
      <c r="BK9455"/>
      <c r="BL9455"/>
      <c r="BM9455"/>
      <c r="BN9455"/>
      <c r="BO9455"/>
      <c r="BP9455"/>
      <c r="BQ9455"/>
      <c r="BR9455"/>
      <c r="BS9455"/>
      <c r="BT9455"/>
      <c r="BU9455"/>
      <c r="BV9455"/>
      <c r="BW9455"/>
      <c r="BX9455"/>
      <c r="BY9455"/>
      <c r="BZ9455"/>
      <c r="CA9455"/>
      <c r="CB9455"/>
      <c r="CC9455"/>
      <c r="CD9455"/>
      <c r="CE9455"/>
      <c r="CF9455"/>
      <c r="CG9455"/>
      <c r="CH9455"/>
      <c r="CI9455"/>
      <c r="CJ9455"/>
    </row>
    <row r="9456" spans="39:88" x14ac:dyDescent="0.3"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  <c r="BF9456"/>
      <c r="BG9456"/>
      <c r="BH9456"/>
      <c r="BI9456"/>
      <c r="BJ9456"/>
      <c r="BK9456"/>
      <c r="BL9456"/>
      <c r="BM9456"/>
      <c r="BN9456"/>
      <c r="BO9456"/>
      <c r="BP9456"/>
      <c r="BQ9456"/>
      <c r="BR9456"/>
      <c r="BS9456"/>
      <c r="BT9456"/>
      <c r="BU9456"/>
      <c r="BV9456"/>
      <c r="BW9456"/>
      <c r="BX9456"/>
      <c r="BY9456"/>
      <c r="BZ9456"/>
      <c r="CA9456"/>
      <c r="CB9456"/>
      <c r="CC9456"/>
      <c r="CD9456"/>
      <c r="CE9456"/>
      <c r="CF9456"/>
      <c r="CG9456"/>
      <c r="CH9456"/>
      <c r="CI9456"/>
      <c r="CJ9456"/>
    </row>
    <row r="9457" spans="39:88" x14ac:dyDescent="0.3"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  <c r="BF9457"/>
      <c r="BG9457"/>
      <c r="BH9457"/>
      <c r="BI9457"/>
      <c r="BJ9457"/>
      <c r="BK9457"/>
      <c r="BL9457"/>
      <c r="BM9457"/>
      <c r="BN9457"/>
      <c r="BO9457"/>
      <c r="BP9457"/>
      <c r="BQ9457"/>
      <c r="BR9457"/>
      <c r="BS9457"/>
      <c r="BT9457"/>
      <c r="BU9457"/>
      <c r="BV9457"/>
      <c r="BW9457"/>
      <c r="BX9457"/>
      <c r="BY9457"/>
      <c r="BZ9457"/>
      <c r="CA9457"/>
      <c r="CB9457"/>
      <c r="CC9457"/>
      <c r="CD9457"/>
      <c r="CE9457"/>
      <c r="CF9457"/>
      <c r="CG9457"/>
      <c r="CH9457"/>
      <c r="CI9457"/>
      <c r="CJ9457"/>
    </row>
    <row r="9458" spans="39:88" x14ac:dyDescent="0.3"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  <c r="BF9458"/>
      <c r="BG9458"/>
      <c r="BH9458"/>
      <c r="BI9458"/>
      <c r="BJ9458"/>
      <c r="BK9458"/>
      <c r="BL9458"/>
      <c r="BM9458"/>
      <c r="BN9458"/>
      <c r="BO9458"/>
      <c r="BP9458"/>
      <c r="BQ9458"/>
      <c r="BR9458"/>
      <c r="BS9458"/>
      <c r="BT9458"/>
      <c r="BU9458"/>
      <c r="BV9458"/>
      <c r="BW9458"/>
      <c r="BX9458"/>
      <c r="BY9458"/>
      <c r="BZ9458"/>
      <c r="CA9458"/>
      <c r="CB9458"/>
      <c r="CC9458"/>
      <c r="CD9458"/>
      <c r="CE9458"/>
      <c r="CF9458"/>
      <c r="CG9458"/>
      <c r="CH9458"/>
      <c r="CI9458"/>
      <c r="CJ9458"/>
    </row>
    <row r="9459" spans="39:88" x14ac:dyDescent="0.3"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  <c r="BF9459"/>
      <c r="BG9459"/>
      <c r="BH9459"/>
      <c r="BI9459"/>
      <c r="BJ9459"/>
      <c r="BK9459"/>
      <c r="BL9459"/>
      <c r="BM9459"/>
      <c r="BN9459"/>
      <c r="BO9459"/>
      <c r="BP9459"/>
      <c r="BQ9459"/>
      <c r="BR9459"/>
      <c r="BS9459"/>
      <c r="BT9459"/>
      <c r="BU9459"/>
      <c r="BV9459"/>
      <c r="BW9459"/>
      <c r="BX9459"/>
      <c r="BY9459"/>
      <c r="BZ9459"/>
      <c r="CA9459"/>
      <c r="CB9459"/>
      <c r="CC9459"/>
      <c r="CD9459"/>
      <c r="CE9459"/>
      <c r="CF9459"/>
      <c r="CG9459"/>
      <c r="CH9459"/>
      <c r="CI9459"/>
      <c r="CJ9459"/>
    </row>
    <row r="9460" spans="39:88" x14ac:dyDescent="0.3"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  <c r="BF9460"/>
      <c r="BG9460"/>
      <c r="BH9460"/>
      <c r="BI9460"/>
      <c r="BJ9460"/>
      <c r="BK9460"/>
      <c r="BL9460"/>
      <c r="BM9460"/>
      <c r="BN9460"/>
      <c r="BO9460"/>
      <c r="BP9460"/>
      <c r="BQ9460"/>
      <c r="BR9460"/>
      <c r="BS9460"/>
      <c r="BT9460"/>
      <c r="BU9460"/>
      <c r="BV9460"/>
      <c r="BW9460"/>
      <c r="BX9460"/>
      <c r="BY9460"/>
      <c r="BZ9460"/>
      <c r="CA9460"/>
      <c r="CB9460"/>
      <c r="CC9460"/>
      <c r="CD9460"/>
      <c r="CE9460"/>
      <c r="CF9460"/>
      <c r="CG9460"/>
      <c r="CH9460"/>
      <c r="CI9460"/>
      <c r="CJ9460"/>
    </row>
    <row r="9461" spans="39:88" x14ac:dyDescent="0.3"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  <c r="BF9461"/>
      <c r="BG9461"/>
      <c r="BH9461"/>
      <c r="BI9461"/>
      <c r="BJ9461"/>
      <c r="BK9461"/>
      <c r="BL9461"/>
      <c r="BM9461"/>
      <c r="BN9461"/>
      <c r="BO9461"/>
      <c r="BP9461"/>
      <c r="BQ9461"/>
      <c r="BR9461"/>
      <c r="BS9461"/>
      <c r="BT9461"/>
      <c r="BU9461"/>
      <c r="BV9461"/>
      <c r="BW9461"/>
      <c r="BX9461"/>
      <c r="BY9461"/>
      <c r="BZ9461"/>
      <c r="CA9461"/>
      <c r="CB9461"/>
      <c r="CC9461"/>
      <c r="CD9461"/>
      <c r="CE9461"/>
      <c r="CF9461"/>
      <c r="CG9461"/>
      <c r="CH9461"/>
      <c r="CI9461"/>
      <c r="CJ9461"/>
    </row>
    <row r="9462" spans="39:88" x14ac:dyDescent="0.3"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  <c r="BF9462"/>
      <c r="BG9462"/>
      <c r="BH9462"/>
      <c r="BI9462"/>
      <c r="BJ9462"/>
      <c r="BK9462"/>
      <c r="BL9462"/>
      <c r="BM9462"/>
      <c r="BN9462"/>
      <c r="BO9462"/>
      <c r="BP9462"/>
      <c r="BQ9462"/>
      <c r="BR9462"/>
      <c r="BS9462"/>
      <c r="BT9462"/>
      <c r="BU9462"/>
      <c r="BV9462"/>
      <c r="BW9462"/>
      <c r="BX9462"/>
      <c r="BY9462"/>
      <c r="BZ9462"/>
      <c r="CA9462"/>
      <c r="CB9462"/>
      <c r="CC9462"/>
      <c r="CD9462"/>
      <c r="CE9462"/>
      <c r="CF9462"/>
      <c r="CG9462"/>
      <c r="CH9462"/>
      <c r="CI9462"/>
      <c r="CJ9462"/>
    </row>
    <row r="9463" spans="39:88" x14ac:dyDescent="0.3"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  <c r="BF9463"/>
      <c r="BG9463"/>
      <c r="BH9463"/>
      <c r="BI9463"/>
      <c r="BJ9463"/>
      <c r="BK9463"/>
      <c r="BL9463"/>
      <c r="BM9463"/>
      <c r="BN9463"/>
      <c r="BO9463"/>
      <c r="BP9463"/>
      <c r="BQ9463"/>
      <c r="BR9463"/>
      <c r="BS9463"/>
      <c r="BT9463"/>
      <c r="BU9463"/>
      <c r="BV9463"/>
      <c r="BW9463"/>
      <c r="BX9463"/>
      <c r="BY9463"/>
      <c r="BZ9463"/>
      <c r="CA9463"/>
      <c r="CB9463"/>
      <c r="CC9463"/>
      <c r="CD9463"/>
      <c r="CE9463"/>
      <c r="CF9463"/>
      <c r="CG9463"/>
      <c r="CH9463"/>
      <c r="CI9463"/>
      <c r="CJ9463"/>
    </row>
    <row r="9464" spans="39:88" x14ac:dyDescent="0.3"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  <c r="BF9464"/>
      <c r="BG9464"/>
      <c r="BH9464"/>
      <c r="BI9464"/>
      <c r="BJ9464"/>
      <c r="BK9464"/>
      <c r="BL9464"/>
      <c r="BM9464"/>
      <c r="BN9464"/>
      <c r="BO9464"/>
      <c r="BP9464"/>
      <c r="BQ9464"/>
      <c r="BR9464"/>
      <c r="BS9464"/>
      <c r="BT9464"/>
      <c r="BU9464"/>
      <c r="BV9464"/>
      <c r="BW9464"/>
      <c r="BX9464"/>
      <c r="BY9464"/>
      <c r="BZ9464"/>
      <c r="CA9464"/>
      <c r="CB9464"/>
      <c r="CC9464"/>
      <c r="CD9464"/>
      <c r="CE9464"/>
      <c r="CF9464"/>
      <c r="CG9464"/>
      <c r="CH9464"/>
      <c r="CI9464"/>
      <c r="CJ9464"/>
    </row>
    <row r="9465" spans="39:88" x14ac:dyDescent="0.3"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  <c r="BF9465"/>
      <c r="BG9465"/>
      <c r="BH9465"/>
      <c r="BI9465"/>
      <c r="BJ9465"/>
      <c r="BK9465"/>
      <c r="BL9465"/>
      <c r="BM9465"/>
      <c r="BN9465"/>
      <c r="BO9465"/>
      <c r="BP9465"/>
      <c r="BQ9465"/>
      <c r="BR9465"/>
      <c r="BS9465"/>
      <c r="BT9465"/>
      <c r="BU9465"/>
      <c r="BV9465"/>
      <c r="BW9465"/>
      <c r="BX9465"/>
      <c r="BY9465"/>
      <c r="BZ9465"/>
      <c r="CA9465"/>
      <c r="CB9465"/>
      <c r="CC9465"/>
      <c r="CD9465"/>
      <c r="CE9465"/>
      <c r="CF9465"/>
      <c r="CG9465"/>
      <c r="CH9465"/>
      <c r="CI9465"/>
      <c r="CJ9465"/>
    </row>
    <row r="9466" spans="39:88" x14ac:dyDescent="0.3"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  <c r="BF9466"/>
      <c r="BG9466"/>
      <c r="BH9466"/>
      <c r="BI9466"/>
      <c r="BJ9466"/>
      <c r="BK9466"/>
      <c r="BL9466"/>
      <c r="BM9466"/>
      <c r="BN9466"/>
      <c r="BO9466"/>
      <c r="BP9466"/>
      <c r="BQ9466"/>
      <c r="BR9466"/>
      <c r="BS9466"/>
      <c r="BT9466"/>
      <c r="BU9466"/>
      <c r="BV9466"/>
      <c r="BW9466"/>
      <c r="BX9466"/>
      <c r="BY9466"/>
      <c r="BZ9466"/>
      <c r="CA9466"/>
      <c r="CB9466"/>
      <c r="CC9466"/>
      <c r="CD9466"/>
      <c r="CE9466"/>
      <c r="CF9466"/>
      <c r="CG9466"/>
      <c r="CH9466"/>
      <c r="CI9466"/>
      <c r="CJ9466"/>
    </row>
    <row r="9467" spans="39:88" x14ac:dyDescent="0.3"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  <c r="BF9467"/>
      <c r="BG9467"/>
      <c r="BH9467"/>
      <c r="BI9467"/>
      <c r="BJ9467"/>
      <c r="BK9467"/>
      <c r="BL9467"/>
      <c r="BM9467"/>
      <c r="BN9467"/>
      <c r="BO9467"/>
      <c r="BP9467"/>
      <c r="BQ9467"/>
      <c r="BR9467"/>
      <c r="BS9467"/>
      <c r="BT9467"/>
      <c r="BU9467"/>
      <c r="BV9467"/>
      <c r="BW9467"/>
      <c r="BX9467"/>
      <c r="BY9467"/>
      <c r="BZ9467"/>
      <c r="CA9467"/>
      <c r="CB9467"/>
      <c r="CC9467"/>
      <c r="CD9467"/>
      <c r="CE9467"/>
      <c r="CF9467"/>
      <c r="CG9467"/>
      <c r="CH9467"/>
      <c r="CI9467"/>
      <c r="CJ9467"/>
    </row>
    <row r="9468" spans="39:88" x14ac:dyDescent="0.3"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  <c r="BF9468"/>
      <c r="BG9468"/>
      <c r="BH9468"/>
      <c r="BI9468"/>
      <c r="BJ9468"/>
      <c r="BK9468"/>
      <c r="BL9468"/>
      <c r="BM9468"/>
      <c r="BN9468"/>
      <c r="BO9468"/>
      <c r="BP9468"/>
      <c r="BQ9468"/>
      <c r="BR9468"/>
      <c r="BS9468"/>
      <c r="BT9468"/>
      <c r="BU9468"/>
      <c r="BV9468"/>
      <c r="BW9468"/>
      <c r="BX9468"/>
      <c r="BY9468"/>
      <c r="BZ9468"/>
      <c r="CA9468"/>
      <c r="CB9468"/>
      <c r="CC9468"/>
      <c r="CD9468"/>
      <c r="CE9468"/>
      <c r="CF9468"/>
      <c r="CG9468"/>
      <c r="CH9468"/>
      <c r="CI9468"/>
      <c r="CJ9468"/>
    </row>
    <row r="9469" spans="39:88" x14ac:dyDescent="0.3"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  <c r="BF9469"/>
      <c r="BG9469"/>
      <c r="BH9469"/>
      <c r="BI9469"/>
      <c r="BJ9469"/>
      <c r="BK9469"/>
      <c r="BL9469"/>
      <c r="BM9469"/>
      <c r="BN9469"/>
      <c r="BO9469"/>
      <c r="BP9469"/>
      <c r="BQ9469"/>
      <c r="BR9469"/>
      <c r="BS9469"/>
      <c r="BT9469"/>
      <c r="BU9469"/>
      <c r="BV9469"/>
      <c r="BW9469"/>
      <c r="BX9469"/>
      <c r="BY9469"/>
      <c r="BZ9469"/>
      <c r="CA9469"/>
      <c r="CB9469"/>
      <c r="CC9469"/>
      <c r="CD9469"/>
      <c r="CE9469"/>
      <c r="CF9469"/>
      <c r="CG9469"/>
      <c r="CH9469"/>
      <c r="CI9469"/>
      <c r="CJ9469"/>
    </row>
    <row r="9470" spans="39:88" x14ac:dyDescent="0.3"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  <c r="BF9470"/>
      <c r="BG9470"/>
      <c r="BH9470"/>
      <c r="BI9470"/>
      <c r="BJ9470"/>
      <c r="BK9470"/>
      <c r="BL9470"/>
      <c r="BM9470"/>
      <c r="BN9470"/>
      <c r="BO9470"/>
      <c r="BP9470"/>
      <c r="BQ9470"/>
      <c r="BR9470"/>
      <c r="BS9470"/>
      <c r="BT9470"/>
      <c r="BU9470"/>
      <c r="BV9470"/>
      <c r="BW9470"/>
      <c r="BX9470"/>
      <c r="BY9470"/>
      <c r="BZ9470"/>
      <c r="CA9470"/>
      <c r="CB9470"/>
      <c r="CC9470"/>
      <c r="CD9470"/>
      <c r="CE9470"/>
      <c r="CF9470"/>
      <c r="CG9470"/>
      <c r="CH9470"/>
      <c r="CI9470"/>
      <c r="CJ9470"/>
    </row>
    <row r="9471" spans="39:88" x14ac:dyDescent="0.3"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  <c r="BF9471"/>
      <c r="BG9471"/>
      <c r="BH9471"/>
      <c r="BI9471"/>
      <c r="BJ9471"/>
      <c r="BK9471"/>
      <c r="BL9471"/>
      <c r="BM9471"/>
      <c r="BN9471"/>
      <c r="BO9471"/>
      <c r="BP9471"/>
      <c r="BQ9471"/>
      <c r="BR9471"/>
      <c r="BS9471"/>
      <c r="BT9471"/>
      <c r="BU9471"/>
      <c r="BV9471"/>
      <c r="BW9471"/>
      <c r="BX9471"/>
      <c r="BY9471"/>
      <c r="BZ9471"/>
      <c r="CA9471"/>
      <c r="CB9471"/>
      <c r="CC9471"/>
      <c r="CD9471"/>
      <c r="CE9471"/>
      <c r="CF9471"/>
      <c r="CG9471"/>
      <c r="CH9471"/>
      <c r="CI9471"/>
      <c r="CJ9471"/>
    </row>
    <row r="9472" spans="39:88" x14ac:dyDescent="0.3"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  <c r="BF9472"/>
      <c r="BG9472"/>
      <c r="BH9472"/>
      <c r="BI9472"/>
      <c r="BJ9472"/>
      <c r="BK9472"/>
      <c r="BL9472"/>
      <c r="BM9472"/>
      <c r="BN9472"/>
      <c r="BO9472"/>
      <c r="BP9472"/>
      <c r="BQ9472"/>
      <c r="BR9472"/>
      <c r="BS9472"/>
      <c r="BT9472"/>
      <c r="BU9472"/>
      <c r="BV9472"/>
      <c r="BW9472"/>
      <c r="BX9472"/>
      <c r="BY9472"/>
      <c r="BZ9472"/>
      <c r="CA9472"/>
      <c r="CB9472"/>
      <c r="CC9472"/>
      <c r="CD9472"/>
      <c r="CE9472"/>
      <c r="CF9472"/>
      <c r="CG9472"/>
      <c r="CH9472"/>
      <c r="CI9472"/>
      <c r="CJ9472"/>
    </row>
    <row r="9473" spans="39:88" x14ac:dyDescent="0.3"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  <c r="BF9473"/>
      <c r="BG9473"/>
      <c r="BH9473"/>
      <c r="BI9473"/>
      <c r="BJ9473"/>
      <c r="BK9473"/>
      <c r="BL9473"/>
      <c r="BM9473"/>
      <c r="BN9473"/>
      <c r="BO9473"/>
      <c r="BP9473"/>
      <c r="BQ9473"/>
      <c r="BR9473"/>
      <c r="BS9473"/>
      <c r="BT9473"/>
      <c r="BU9473"/>
      <c r="BV9473"/>
      <c r="BW9473"/>
      <c r="BX9473"/>
      <c r="BY9473"/>
      <c r="BZ9473"/>
      <c r="CA9473"/>
      <c r="CB9473"/>
      <c r="CC9473"/>
      <c r="CD9473"/>
      <c r="CE9473"/>
      <c r="CF9473"/>
      <c r="CG9473"/>
      <c r="CH9473"/>
      <c r="CI9473"/>
      <c r="CJ9473"/>
    </row>
    <row r="9474" spans="39:88" x14ac:dyDescent="0.3"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  <c r="BF9474"/>
      <c r="BG9474"/>
      <c r="BH9474"/>
      <c r="BI9474"/>
      <c r="BJ9474"/>
      <c r="BK9474"/>
      <c r="BL9474"/>
      <c r="BM9474"/>
      <c r="BN9474"/>
      <c r="BO9474"/>
      <c r="BP9474"/>
      <c r="BQ9474"/>
      <c r="BR9474"/>
      <c r="BS9474"/>
      <c r="BT9474"/>
      <c r="BU9474"/>
      <c r="BV9474"/>
      <c r="BW9474"/>
      <c r="BX9474"/>
      <c r="BY9474"/>
      <c r="BZ9474"/>
      <c r="CA9474"/>
      <c r="CB9474"/>
      <c r="CC9474"/>
      <c r="CD9474"/>
      <c r="CE9474"/>
      <c r="CF9474"/>
      <c r="CG9474"/>
      <c r="CH9474"/>
      <c r="CI9474"/>
      <c r="CJ9474"/>
    </row>
    <row r="9475" spans="39:88" x14ac:dyDescent="0.3"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  <c r="BF9475"/>
      <c r="BG9475"/>
      <c r="BH9475"/>
      <c r="BI9475"/>
      <c r="BJ9475"/>
      <c r="BK9475"/>
      <c r="BL9475"/>
      <c r="BM9475"/>
      <c r="BN9475"/>
      <c r="BO9475"/>
      <c r="BP9475"/>
      <c r="BQ9475"/>
      <c r="BR9475"/>
      <c r="BS9475"/>
      <c r="BT9475"/>
      <c r="BU9475"/>
      <c r="BV9475"/>
      <c r="BW9475"/>
      <c r="BX9475"/>
      <c r="BY9475"/>
      <c r="BZ9475"/>
      <c r="CA9475"/>
      <c r="CB9475"/>
      <c r="CC9475"/>
      <c r="CD9475"/>
      <c r="CE9475"/>
      <c r="CF9475"/>
      <c r="CG9475"/>
      <c r="CH9475"/>
      <c r="CI9475"/>
      <c r="CJ9475"/>
    </row>
    <row r="9476" spans="39:88" x14ac:dyDescent="0.3"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  <c r="BF9476"/>
      <c r="BG9476"/>
      <c r="BH9476"/>
      <c r="BI9476"/>
      <c r="BJ9476"/>
      <c r="BK9476"/>
      <c r="BL9476"/>
      <c r="BM9476"/>
      <c r="BN9476"/>
      <c r="BO9476"/>
      <c r="BP9476"/>
      <c r="BQ9476"/>
      <c r="BR9476"/>
      <c r="BS9476"/>
      <c r="BT9476"/>
      <c r="BU9476"/>
      <c r="BV9476"/>
      <c r="BW9476"/>
      <c r="BX9476"/>
      <c r="BY9476"/>
      <c r="BZ9476"/>
      <c r="CA9476"/>
      <c r="CB9476"/>
      <c r="CC9476"/>
      <c r="CD9476"/>
      <c r="CE9476"/>
      <c r="CF9476"/>
      <c r="CG9476"/>
      <c r="CH9476"/>
      <c r="CI9476"/>
      <c r="CJ9476"/>
    </row>
    <row r="9477" spans="39:88" x14ac:dyDescent="0.3"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  <c r="BF9477"/>
      <c r="BG9477"/>
      <c r="BH9477"/>
      <c r="BI9477"/>
      <c r="BJ9477"/>
      <c r="BK9477"/>
      <c r="BL9477"/>
      <c r="BM9477"/>
      <c r="BN9477"/>
      <c r="BO9477"/>
      <c r="BP9477"/>
      <c r="BQ9477"/>
      <c r="BR9477"/>
      <c r="BS9477"/>
      <c r="BT9477"/>
      <c r="BU9477"/>
      <c r="BV9477"/>
      <c r="BW9477"/>
      <c r="BX9477"/>
      <c r="BY9477"/>
      <c r="BZ9477"/>
      <c r="CA9477"/>
      <c r="CB9477"/>
      <c r="CC9477"/>
      <c r="CD9477"/>
      <c r="CE9477"/>
      <c r="CF9477"/>
      <c r="CG9477"/>
      <c r="CH9477"/>
      <c r="CI9477"/>
      <c r="CJ9477"/>
    </row>
    <row r="9478" spans="39:88" x14ac:dyDescent="0.3"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  <c r="BF9478"/>
      <c r="BG9478"/>
      <c r="BH9478"/>
      <c r="BI9478"/>
      <c r="BJ9478"/>
      <c r="BK9478"/>
      <c r="BL9478"/>
      <c r="BM9478"/>
      <c r="BN9478"/>
      <c r="BO9478"/>
      <c r="BP9478"/>
      <c r="BQ9478"/>
      <c r="BR9478"/>
      <c r="BS9478"/>
      <c r="BT9478"/>
      <c r="BU9478"/>
      <c r="BV9478"/>
      <c r="BW9478"/>
      <c r="BX9478"/>
      <c r="BY9478"/>
      <c r="BZ9478"/>
      <c r="CA9478"/>
      <c r="CB9478"/>
      <c r="CC9478"/>
      <c r="CD9478"/>
      <c r="CE9478"/>
      <c r="CF9478"/>
      <c r="CG9478"/>
      <c r="CH9478"/>
      <c r="CI9478"/>
      <c r="CJ9478"/>
    </row>
    <row r="9479" spans="39:88" x14ac:dyDescent="0.3"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  <c r="BF9479"/>
      <c r="BG9479"/>
      <c r="BH9479"/>
      <c r="BI9479"/>
      <c r="BJ9479"/>
      <c r="BK9479"/>
      <c r="BL9479"/>
      <c r="BM9479"/>
      <c r="BN9479"/>
      <c r="BO9479"/>
      <c r="BP9479"/>
      <c r="BQ9479"/>
      <c r="BR9479"/>
      <c r="BS9479"/>
      <c r="BT9479"/>
      <c r="BU9479"/>
      <c r="BV9479"/>
      <c r="BW9479"/>
      <c r="BX9479"/>
      <c r="BY9479"/>
      <c r="BZ9479"/>
      <c r="CA9479"/>
      <c r="CB9479"/>
      <c r="CC9479"/>
      <c r="CD9479"/>
      <c r="CE9479"/>
      <c r="CF9479"/>
      <c r="CG9479"/>
      <c r="CH9479"/>
      <c r="CI9479"/>
      <c r="CJ9479"/>
    </row>
    <row r="9480" spans="39:88" x14ac:dyDescent="0.3"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  <c r="BF9480"/>
      <c r="BG9480"/>
      <c r="BH9480"/>
      <c r="BI9480"/>
      <c r="BJ9480"/>
      <c r="BK9480"/>
      <c r="BL9480"/>
      <c r="BM9480"/>
      <c r="BN9480"/>
      <c r="BO9480"/>
      <c r="BP9480"/>
      <c r="BQ9480"/>
      <c r="BR9480"/>
      <c r="BS9480"/>
      <c r="BT9480"/>
      <c r="BU9480"/>
      <c r="BV9480"/>
      <c r="BW9480"/>
      <c r="BX9480"/>
      <c r="BY9480"/>
      <c r="BZ9480"/>
      <c r="CA9480"/>
      <c r="CB9480"/>
      <c r="CC9480"/>
      <c r="CD9480"/>
      <c r="CE9480"/>
      <c r="CF9480"/>
      <c r="CG9480"/>
      <c r="CH9480"/>
      <c r="CI9480"/>
      <c r="CJ9480"/>
    </row>
    <row r="9481" spans="39:88" x14ac:dyDescent="0.3"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  <c r="BF9481"/>
      <c r="BG9481"/>
      <c r="BH9481"/>
      <c r="BI9481"/>
      <c r="BJ9481"/>
      <c r="BK9481"/>
      <c r="BL9481"/>
      <c r="BM9481"/>
      <c r="BN9481"/>
      <c r="BO9481"/>
      <c r="BP9481"/>
      <c r="BQ9481"/>
      <c r="BR9481"/>
      <c r="BS9481"/>
      <c r="BT9481"/>
      <c r="BU9481"/>
      <c r="BV9481"/>
      <c r="BW9481"/>
      <c r="BX9481"/>
      <c r="BY9481"/>
      <c r="BZ9481"/>
      <c r="CA9481"/>
      <c r="CB9481"/>
      <c r="CC9481"/>
      <c r="CD9481"/>
      <c r="CE9481"/>
      <c r="CF9481"/>
      <c r="CG9481"/>
      <c r="CH9481"/>
      <c r="CI9481"/>
      <c r="CJ9481"/>
    </row>
    <row r="9482" spans="39:88" x14ac:dyDescent="0.3"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  <c r="BF9482"/>
      <c r="BG9482"/>
      <c r="BH9482"/>
      <c r="BI9482"/>
      <c r="BJ9482"/>
      <c r="BK9482"/>
      <c r="BL9482"/>
      <c r="BM9482"/>
      <c r="BN9482"/>
      <c r="BO9482"/>
      <c r="BP9482"/>
      <c r="BQ9482"/>
      <c r="BR9482"/>
      <c r="BS9482"/>
      <c r="BT9482"/>
      <c r="BU9482"/>
      <c r="BV9482"/>
      <c r="BW9482"/>
      <c r="BX9482"/>
      <c r="BY9482"/>
      <c r="BZ9482"/>
      <c r="CA9482"/>
      <c r="CB9482"/>
      <c r="CC9482"/>
      <c r="CD9482"/>
      <c r="CE9482"/>
      <c r="CF9482"/>
      <c r="CG9482"/>
      <c r="CH9482"/>
      <c r="CI9482"/>
      <c r="CJ9482"/>
    </row>
    <row r="9483" spans="39:88" x14ac:dyDescent="0.3"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  <c r="BF9483"/>
      <c r="BG9483"/>
      <c r="BH9483"/>
      <c r="BI9483"/>
      <c r="BJ9483"/>
      <c r="BK9483"/>
      <c r="BL9483"/>
      <c r="BM9483"/>
      <c r="BN9483"/>
      <c r="BO9483"/>
      <c r="BP9483"/>
      <c r="BQ9483"/>
      <c r="BR9483"/>
      <c r="BS9483"/>
      <c r="BT9483"/>
      <c r="BU9483"/>
      <c r="BV9483"/>
      <c r="BW9483"/>
      <c r="BX9483"/>
      <c r="BY9483"/>
      <c r="BZ9483"/>
      <c r="CA9483"/>
      <c r="CB9483"/>
      <c r="CC9483"/>
      <c r="CD9483"/>
      <c r="CE9483"/>
      <c r="CF9483"/>
      <c r="CG9483"/>
      <c r="CH9483"/>
      <c r="CI9483"/>
      <c r="CJ9483"/>
    </row>
    <row r="9484" spans="39:88" x14ac:dyDescent="0.3"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  <c r="BF9484"/>
      <c r="BG9484"/>
      <c r="BH9484"/>
      <c r="BI9484"/>
      <c r="BJ9484"/>
      <c r="BK9484"/>
      <c r="BL9484"/>
      <c r="BM9484"/>
      <c r="BN9484"/>
      <c r="BO9484"/>
      <c r="BP9484"/>
      <c r="BQ9484"/>
      <c r="BR9484"/>
      <c r="BS9484"/>
      <c r="BT9484"/>
      <c r="BU9484"/>
      <c r="BV9484"/>
      <c r="BW9484"/>
      <c r="BX9484"/>
      <c r="BY9484"/>
      <c r="BZ9484"/>
      <c r="CA9484"/>
      <c r="CB9484"/>
      <c r="CC9484"/>
      <c r="CD9484"/>
      <c r="CE9484"/>
      <c r="CF9484"/>
      <c r="CG9484"/>
      <c r="CH9484"/>
      <c r="CI9484"/>
      <c r="CJ9484"/>
    </row>
    <row r="9485" spans="39:88" x14ac:dyDescent="0.3"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  <c r="BF9485"/>
      <c r="BG9485"/>
      <c r="BH9485"/>
      <c r="BI9485"/>
      <c r="BJ9485"/>
      <c r="BK9485"/>
      <c r="BL9485"/>
      <c r="BM9485"/>
      <c r="BN9485"/>
      <c r="BO9485"/>
      <c r="BP9485"/>
      <c r="BQ9485"/>
      <c r="BR9485"/>
      <c r="BS9485"/>
      <c r="BT9485"/>
      <c r="BU9485"/>
      <c r="BV9485"/>
      <c r="BW9485"/>
      <c r="BX9485"/>
      <c r="BY9485"/>
      <c r="BZ9485"/>
      <c r="CA9485"/>
      <c r="CB9485"/>
      <c r="CC9485"/>
      <c r="CD9485"/>
      <c r="CE9485"/>
      <c r="CF9485"/>
      <c r="CG9485"/>
      <c r="CH9485"/>
      <c r="CI9485"/>
      <c r="CJ9485"/>
    </row>
    <row r="9486" spans="39:88" x14ac:dyDescent="0.3"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  <c r="BF9486"/>
      <c r="BG9486"/>
      <c r="BH9486"/>
      <c r="BI9486"/>
      <c r="BJ9486"/>
      <c r="BK9486"/>
      <c r="BL9486"/>
      <c r="BM9486"/>
      <c r="BN9486"/>
      <c r="BO9486"/>
      <c r="BP9486"/>
      <c r="BQ9486"/>
      <c r="BR9486"/>
      <c r="BS9486"/>
      <c r="BT9486"/>
      <c r="BU9486"/>
      <c r="BV9486"/>
      <c r="BW9486"/>
      <c r="BX9486"/>
      <c r="BY9486"/>
      <c r="BZ9486"/>
      <c r="CA9486"/>
      <c r="CB9486"/>
      <c r="CC9486"/>
      <c r="CD9486"/>
      <c r="CE9486"/>
      <c r="CF9486"/>
      <c r="CG9486"/>
      <c r="CH9486"/>
      <c r="CI9486"/>
      <c r="CJ9486"/>
    </row>
    <row r="9487" spans="39:88" x14ac:dyDescent="0.3"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  <c r="BF9487"/>
      <c r="BG9487"/>
      <c r="BH9487"/>
      <c r="BI9487"/>
      <c r="BJ9487"/>
      <c r="BK9487"/>
      <c r="BL9487"/>
      <c r="BM9487"/>
      <c r="BN9487"/>
      <c r="BO9487"/>
      <c r="BP9487"/>
      <c r="BQ9487"/>
      <c r="BR9487"/>
      <c r="BS9487"/>
      <c r="BT9487"/>
      <c r="BU9487"/>
      <c r="BV9487"/>
      <c r="BW9487"/>
      <c r="BX9487"/>
      <c r="BY9487"/>
      <c r="BZ9487"/>
      <c r="CA9487"/>
      <c r="CB9487"/>
      <c r="CC9487"/>
      <c r="CD9487"/>
      <c r="CE9487"/>
      <c r="CF9487"/>
      <c r="CG9487"/>
      <c r="CH9487"/>
      <c r="CI9487"/>
      <c r="CJ9487"/>
    </row>
    <row r="9488" spans="39:88" x14ac:dyDescent="0.3"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  <c r="BF9488"/>
      <c r="BG9488"/>
      <c r="BH9488"/>
      <c r="BI9488"/>
      <c r="BJ9488"/>
      <c r="BK9488"/>
      <c r="BL9488"/>
      <c r="BM9488"/>
      <c r="BN9488"/>
      <c r="BO9488"/>
      <c r="BP9488"/>
      <c r="BQ9488"/>
      <c r="BR9488"/>
      <c r="BS9488"/>
      <c r="BT9488"/>
      <c r="BU9488"/>
      <c r="BV9488"/>
      <c r="BW9488"/>
      <c r="BX9488"/>
      <c r="BY9488"/>
      <c r="BZ9488"/>
      <c r="CA9488"/>
      <c r="CB9488"/>
      <c r="CC9488"/>
      <c r="CD9488"/>
      <c r="CE9488"/>
      <c r="CF9488"/>
      <c r="CG9488"/>
      <c r="CH9488"/>
      <c r="CI9488"/>
      <c r="CJ9488"/>
    </row>
    <row r="9489" spans="39:88" x14ac:dyDescent="0.3"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  <c r="BF9489"/>
      <c r="BG9489"/>
      <c r="BH9489"/>
      <c r="BI9489"/>
      <c r="BJ9489"/>
      <c r="BK9489"/>
      <c r="BL9489"/>
      <c r="BM9489"/>
      <c r="BN9489"/>
      <c r="BO9489"/>
      <c r="BP9489"/>
      <c r="BQ9489"/>
      <c r="BR9489"/>
      <c r="BS9489"/>
      <c r="BT9489"/>
      <c r="BU9489"/>
      <c r="BV9489"/>
      <c r="BW9489"/>
      <c r="BX9489"/>
      <c r="BY9489"/>
      <c r="BZ9489"/>
      <c r="CA9489"/>
      <c r="CB9489"/>
      <c r="CC9489"/>
      <c r="CD9489"/>
      <c r="CE9489"/>
      <c r="CF9489"/>
      <c r="CG9489"/>
      <c r="CH9489"/>
      <c r="CI9489"/>
      <c r="CJ9489"/>
    </row>
    <row r="9490" spans="39:88" x14ac:dyDescent="0.3"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  <c r="BF9490"/>
      <c r="BG9490"/>
      <c r="BH9490"/>
      <c r="BI9490"/>
      <c r="BJ9490"/>
      <c r="BK9490"/>
      <c r="BL9490"/>
      <c r="BM9490"/>
      <c r="BN9490"/>
      <c r="BO9490"/>
      <c r="BP9490"/>
      <c r="BQ9490"/>
      <c r="BR9490"/>
      <c r="BS9490"/>
      <c r="BT9490"/>
      <c r="BU9490"/>
      <c r="BV9490"/>
      <c r="BW9490"/>
      <c r="BX9490"/>
      <c r="BY9490"/>
      <c r="BZ9490"/>
      <c r="CA9490"/>
      <c r="CB9490"/>
      <c r="CC9490"/>
      <c r="CD9490"/>
      <c r="CE9490"/>
      <c r="CF9490"/>
      <c r="CG9490"/>
      <c r="CH9490"/>
      <c r="CI9490"/>
      <c r="CJ9490"/>
    </row>
    <row r="9491" spans="39:88" x14ac:dyDescent="0.3"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  <c r="BF9491"/>
      <c r="BG9491"/>
      <c r="BH9491"/>
      <c r="BI9491"/>
      <c r="BJ9491"/>
      <c r="BK9491"/>
      <c r="BL9491"/>
      <c r="BM9491"/>
      <c r="BN9491"/>
      <c r="BO9491"/>
      <c r="BP9491"/>
      <c r="BQ9491"/>
      <c r="BR9491"/>
      <c r="BS9491"/>
      <c r="BT9491"/>
      <c r="BU9491"/>
      <c r="BV9491"/>
      <c r="BW9491"/>
      <c r="BX9491"/>
      <c r="BY9491"/>
      <c r="BZ9491"/>
      <c r="CA9491"/>
      <c r="CB9491"/>
      <c r="CC9491"/>
      <c r="CD9491"/>
      <c r="CE9491"/>
      <c r="CF9491"/>
      <c r="CG9491"/>
      <c r="CH9491"/>
      <c r="CI9491"/>
      <c r="CJ9491"/>
    </row>
    <row r="9492" spans="39:88" x14ac:dyDescent="0.3"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  <c r="BF9492"/>
      <c r="BG9492"/>
      <c r="BH9492"/>
      <c r="BI9492"/>
      <c r="BJ9492"/>
      <c r="BK9492"/>
      <c r="BL9492"/>
      <c r="BM9492"/>
      <c r="BN9492"/>
      <c r="BO9492"/>
      <c r="BP9492"/>
      <c r="BQ9492"/>
      <c r="BR9492"/>
      <c r="BS9492"/>
      <c r="BT9492"/>
      <c r="BU9492"/>
      <c r="BV9492"/>
      <c r="BW9492"/>
      <c r="BX9492"/>
      <c r="BY9492"/>
      <c r="BZ9492"/>
      <c r="CA9492"/>
      <c r="CB9492"/>
      <c r="CC9492"/>
      <c r="CD9492"/>
      <c r="CE9492"/>
      <c r="CF9492"/>
      <c r="CG9492"/>
      <c r="CH9492"/>
      <c r="CI9492"/>
      <c r="CJ9492"/>
    </row>
    <row r="9493" spans="39:88" x14ac:dyDescent="0.3"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  <c r="BF9493"/>
      <c r="BG9493"/>
      <c r="BH9493"/>
      <c r="BI9493"/>
      <c r="BJ9493"/>
      <c r="BK9493"/>
      <c r="BL9493"/>
      <c r="BM9493"/>
      <c r="BN9493"/>
      <c r="BO9493"/>
      <c r="BP9493"/>
      <c r="BQ9493"/>
      <c r="BR9493"/>
      <c r="BS9493"/>
      <c r="BT9493"/>
      <c r="BU9493"/>
      <c r="BV9493"/>
      <c r="BW9493"/>
      <c r="BX9493"/>
      <c r="BY9493"/>
      <c r="BZ9493"/>
      <c r="CA9493"/>
      <c r="CB9493"/>
      <c r="CC9493"/>
      <c r="CD9493"/>
      <c r="CE9493"/>
      <c r="CF9493"/>
      <c r="CG9493"/>
      <c r="CH9493"/>
      <c r="CI9493"/>
      <c r="CJ9493"/>
    </row>
    <row r="9494" spans="39:88" x14ac:dyDescent="0.3"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  <c r="BF9494"/>
      <c r="BG9494"/>
      <c r="BH9494"/>
      <c r="BI9494"/>
      <c r="BJ9494"/>
      <c r="BK9494"/>
      <c r="BL9494"/>
      <c r="BM9494"/>
      <c r="BN9494"/>
      <c r="BO9494"/>
      <c r="BP9494"/>
      <c r="BQ9494"/>
      <c r="BR9494"/>
      <c r="BS9494"/>
      <c r="BT9494"/>
      <c r="BU9494"/>
      <c r="BV9494"/>
      <c r="BW9494"/>
      <c r="BX9494"/>
      <c r="BY9494"/>
      <c r="BZ9494"/>
      <c r="CA9494"/>
      <c r="CB9494"/>
      <c r="CC9494"/>
      <c r="CD9494"/>
      <c r="CE9494"/>
      <c r="CF9494"/>
      <c r="CG9494"/>
      <c r="CH9494"/>
      <c r="CI9494"/>
      <c r="CJ9494"/>
    </row>
    <row r="9495" spans="39:88" x14ac:dyDescent="0.3"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  <c r="BF9495"/>
      <c r="BG9495"/>
      <c r="BH9495"/>
      <c r="BI9495"/>
      <c r="BJ9495"/>
      <c r="BK9495"/>
      <c r="BL9495"/>
      <c r="BM9495"/>
      <c r="BN9495"/>
      <c r="BO9495"/>
      <c r="BP9495"/>
      <c r="BQ9495"/>
      <c r="BR9495"/>
      <c r="BS9495"/>
      <c r="BT9495"/>
      <c r="BU9495"/>
      <c r="BV9495"/>
      <c r="BW9495"/>
      <c r="BX9495"/>
      <c r="BY9495"/>
      <c r="BZ9495"/>
      <c r="CA9495"/>
      <c r="CB9495"/>
      <c r="CC9495"/>
      <c r="CD9495"/>
      <c r="CE9495"/>
      <c r="CF9495"/>
      <c r="CG9495"/>
      <c r="CH9495"/>
      <c r="CI9495"/>
      <c r="CJ9495"/>
    </row>
    <row r="9496" spans="39:88" x14ac:dyDescent="0.3"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  <c r="BF9496"/>
      <c r="BG9496"/>
      <c r="BH9496"/>
      <c r="BI9496"/>
      <c r="BJ9496"/>
      <c r="BK9496"/>
      <c r="BL9496"/>
      <c r="BM9496"/>
      <c r="BN9496"/>
      <c r="BO9496"/>
      <c r="BP9496"/>
      <c r="BQ9496"/>
      <c r="BR9496"/>
      <c r="BS9496"/>
      <c r="BT9496"/>
      <c r="BU9496"/>
      <c r="BV9496"/>
      <c r="BW9496"/>
      <c r="BX9496"/>
      <c r="BY9496"/>
      <c r="BZ9496"/>
      <c r="CA9496"/>
      <c r="CB9496"/>
      <c r="CC9496"/>
      <c r="CD9496"/>
      <c r="CE9496"/>
      <c r="CF9496"/>
      <c r="CG9496"/>
      <c r="CH9496"/>
      <c r="CI9496"/>
      <c r="CJ9496"/>
    </row>
    <row r="9497" spans="39:88" x14ac:dyDescent="0.3"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  <c r="BF9497"/>
      <c r="BG9497"/>
      <c r="BH9497"/>
      <c r="BI9497"/>
      <c r="BJ9497"/>
      <c r="BK9497"/>
      <c r="BL9497"/>
      <c r="BM9497"/>
      <c r="BN9497"/>
      <c r="BO9497"/>
      <c r="BP9497"/>
      <c r="BQ9497"/>
      <c r="BR9497"/>
      <c r="BS9497"/>
      <c r="BT9497"/>
      <c r="BU9497"/>
      <c r="BV9497"/>
      <c r="BW9497"/>
      <c r="BX9497"/>
      <c r="BY9497"/>
      <c r="BZ9497"/>
      <c r="CA9497"/>
      <c r="CB9497"/>
      <c r="CC9497"/>
      <c r="CD9497"/>
      <c r="CE9497"/>
      <c r="CF9497"/>
      <c r="CG9497"/>
      <c r="CH9497"/>
      <c r="CI9497"/>
      <c r="CJ9497"/>
    </row>
    <row r="9498" spans="39:88" x14ac:dyDescent="0.3"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  <c r="BF9498"/>
      <c r="BG9498"/>
      <c r="BH9498"/>
      <c r="BI9498"/>
      <c r="BJ9498"/>
      <c r="BK9498"/>
      <c r="BL9498"/>
      <c r="BM9498"/>
      <c r="BN9498"/>
      <c r="BO9498"/>
      <c r="BP9498"/>
      <c r="BQ9498"/>
      <c r="BR9498"/>
      <c r="BS9498"/>
      <c r="BT9498"/>
      <c r="BU9498"/>
      <c r="BV9498"/>
      <c r="BW9498"/>
      <c r="BX9498"/>
      <c r="BY9498"/>
      <c r="BZ9498"/>
      <c r="CA9498"/>
      <c r="CB9498"/>
      <c r="CC9498"/>
      <c r="CD9498"/>
      <c r="CE9498"/>
      <c r="CF9498"/>
      <c r="CG9498"/>
      <c r="CH9498"/>
      <c r="CI9498"/>
      <c r="CJ9498"/>
    </row>
    <row r="9499" spans="39:88" x14ac:dyDescent="0.3"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  <c r="BF9499"/>
      <c r="BG9499"/>
      <c r="BH9499"/>
      <c r="BI9499"/>
      <c r="BJ9499"/>
      <c r="BK9499"/>
      <c r="BL9499"/>
      <c r="BM9499"/>
      <c r="BN9499"/>
      <c r="BO9499"/>
      <c r="BP9499"/>
      <c r="BQ9499"/>
      <c r="BR9499"/>
      <c r="BS9499"/>
      <c r="BT9499"/>
      <c r="BU9499"/>
      <c r="BV9499"/>
      <c r="BW9499"/>
      <c r="BX9499"/>
      <c r="BY9499"/>
      <c r="BZ9499"/>
      <c r="CA9499"/>
      <c r="CB9499"/>
      <c r="CC9499"/>
      <c r="CD9499"/>
      <c r="CE9499"/>
      <c r="CF9499"/>
      <c r="CG9499"/>
      <c r="CH9499"/>
      <c r="CI9499"/>
      <c r="CJ9499"/>
    </row>
    <row r="9500" spans="39:88" x14ac:dyDescent="0.3"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  <c r="BF9500"/>
      <c r="BG9500"/>
      <c r="BH9500"/>
      <c r="BI9500"/>
      <c r="BJ9500"/>
      <c r="BK9500"/>
      <c r="BL9500"/>
      <c r="BM9500"/>
      <c r="BN9500"/>
      <c r="BO9500"/>
      <c r="BP9500"/>
      <c r="BQ9500"/>
      <c r="BR9500"/>
      <c r="BS9500"/>
      <c r="BT9500"/>
      <c r="BU9500"/>
      <c r="BV9500"/>
      <c r="BW9500"/>
      <c r="BX9500"/>
      <c r="BY9500"/>
      <c r="BZ9500"/>
      <c r="CA9500"/>
      <c r="CB9500"/>
      <c r="CC9500"/>
      <c r="CD9500"/>
      <c r="CE9500"/>
      <c r="CF9500"/>
      <c r="CG9500"/>
      <c r="CH9500"/>
      <c r="CI9500"/>
      <c r="CJ9500"/>
    </row>
    <row r="9501" spans="39:88" x14ac:dyDescent="0.3"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  <c r="BF9501"/>
      <c r="BG9501"/>
      <c r="BH9501"/>
      <c r="BI9501"/>
      <c r="BJ9501"/>
      <c r="BK9501"/>
      <c r="BL9501"/>
      <c r="BM9501"/>
      <c r="BN9501"/>
      <c r="BO9501"/>
      <c r="BP9501"/>
      <c r="BQ9501"/>
      <c r="BR9501"/>
      <c r="BS9501"/>
      <c r="BT9501"/>
      <c r="BU9501"/>
      <c r="BV9501"/>
      <c r="BW9501"/>
      <c r="BX9501"/>
      <c r="BY9501"/>
      <c r="BZ9501"/>
      <c r="CA9501"/>
      <c r="CB9501"/>
      <c r="CC9501"/>
      <c r="CD9501"/>
      <c r="CE9501"/>
      <c r="CF9501"/>
      <c r="CG9501"/>
      <c r="CH9501"/>
      <c r="CI9501"/>
      <c r="CJ9501"/>
    </row>
    <row r="9502" spans="39:88" x14ac:dyDescent="0.3"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  <c r="BF9502"/>
      <c r="BG9502"/>
      <c r="BH9502"/>
      <c r="BI9502"/>
      <c r="BJ9502"/>
      <c r="BK9502"/>
      <c r="BL9502"/>
      <c r="BM9502"/>
      <c r="BN9502"/>
      <c r="BO9502"/>
      <c r="BP9502"/>
      <c r="BQ9502"/>
      <c r="BR9502"/>
      <c r="BS9502"/>
      <c r="BT9502"/>
      <c r="BU9502"/>
      <c r="BV9502"/>
      <c r="BW9502"/>
      <c r="BX9502"/>
      <c r="BY9502"/>
      <c r="BZ9502"/>
      <c r="CA9502"/>
      <c r="CB9502"/>
      <c r="CC9502"/>
      <c r="CD9502"/>
      <c r="CE9502"/>
      <c r="CF9502"/>
      <c r="CG9502"/>
      <c r="CH9502"/>
      <c r="CI9502"/>
      <c r="CJ9502"/>
    </row>
    <row r="9503" spans="39:88" x14ac:dyDescent="0.3"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  <c r="BF9503"/>
      <c r="BG9503"/>
      <c r="BH9503"/>
      <c r="BI9503"/>
      <c r="BJ9503"/>
      <c r="BK9503"/>
      <c r="BL9503"/>
      <c r="BM9503"/>
      <c r="BN9503"/>
      <c r="BO9503"/>
      <c r="BP9503"/>
      <c r="BQ9503"/>
      <c r="BR9503"/>
      <c r="BS9503"/>
      <c r="BT9503"/>
      <c r="BU9503"/>
      <c r="BV9503"/>
      <c r="BW9503"/>
      <c r="BX9503"/>
      <c r="BY9503"/>
      <c r="BZ9503"/>
      <c r="CA9503"/>
      <c r="CB9503"/>
      <c r="CC9503"/>
      <c r="CD9503"/>
      <c r="CE9503"/>
      <c r="CF9503"/>
      <c r="CG9503"/>
      <c r="CH9503"/>
      <c r="CI9503"/>
      <c r="CJ9503"/>
    </row>
    <row r="9504" spans="39:88" x14ac:dyDescent="0.3"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  <c r="BF9504"/>
      <c r="BG9504"/>
      <c r="BH9504"/>
      <c r="BI9504"/>
      <c r="BJ9504"/>
      <c r="BK9504"/>
      <c r="BL9504"/>
      <c r="BM9504"/>
      <c r="BN9504"/>
      <c r="BO9504"/>
      <c r="BP9504"/>
      <c r="BQ9504"/>
      <c r="BR9504"/>
      <c r="BS9504"/>
      <c r="BT9504"/>
      <c r="BU9504"/>
      <c r="BV9504"/>
      <c r="BW9504"/>
      <c r="BX9504"/>
      <c r="BY9504"/>
      <c r="BZ9504"/>
      <c r="CA9504"/>
      <c r="CB9504"/>
      <c r="CC9504"/>
      <c r="CD9504"/>
      <c r="CE9504"/>
      <c r="CF9504"/>
      <c r="CG9504"/>
      <c r="CH9504"/>
      <c r="CI9504"/>
      <c r="CJ9504"/>
    </row>
    <row r="9505" spans="39:88" x14ac:dyDescent="0.3"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  <c r="BF9505"/>
      <c r="BG9505"/>
      <c r="BH9505"/>
      <c r="BI9505"/>
      <c r="BJ9505"/>
      <c r="BK9505"/>
      <c r="BL9505"/>
      <c r="BM9505"/>
      <c r="BN9505"/>
      <c r="BO9505"/>
      <c r="BP9505"/>
      <c r="BQ9505"/>
      <c r="BR9505"/>
      <c r="BS9505"/>
      <c r="BT9505"/>
      <c r="BU9505"/>
      <c r="BV9505"/>
      <c r="BW9505"/>
      <c r="BX9505"/>
      <c r="BY9505"/>
      <c r="BZ9505"/>
      <c r="CA9505"/>
      <c r="CB9505"/>
      <c r="CC9505"/>
      <c r="CD9505"/>
      <c r="CE9505"/>
      <c r="CF9505"/>
      <c r="CG9505"/>
      <c r="CH9505"/>
      <c r="CI9505"/>
      <c r="CJ9505"/>
    </row>
    <row r="9506" spans="39:88" x14ac:dyDescent="0.3"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  <c r="BF9506"/>
      <c r="BG9506"/>
      <c r="BH9506"/>
      <c r="BI9506"/>
      <c r="BJ9506"/>
      <c r="BK9506"/>
      <c r="BL9506"/>
      <c r="BM9506"/>
      <c r="BN9506"/>
      <c r="BO9506"/>
      <c r="BP9506"/>
      <c r="BQ9506"/>
      <c r="BR9506"/>
      <c r="BS9506"/>
      <c r="BT9506"/>
      <c r="BU9506"/>
      <c r="BV9506"/>
      <c r="BW9506"/>
      <c r="BX9506"/>
      <c r="BY9506"/>
      <c r="BZ9506"/>
      <c r="CA9506"/>
      <c r="CB9506"/>
      <c r="CC9506"/>
      <c r="CD9506"/>
      <c r="CE9506"/>
      <c r="CF9506"/>
      <c r="CG9506"/>
      <c r="CH9506"/>
      <c r="CI9506"/>
      <c r="CJ9506"/>
    </row>
    <row r="9507" spans="39:88" x14ac:dyDescent="0.3"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  <c r="BF9507"/>
      <c r="BG9507"/>
      <c r="BH9507"/>
      <c r="BI9507"/>
      <c r="BJ9507"/>
      <c r="BK9507"/>
      <c r="BL9507"/>
      <c r="BM9507"/>
      <c r="BN9507"/>
      <c r="BO9507"/>
      <c r="BP9507"/>
      <c r="BQ9507"/>
      <c r="BR9507"/>
      <c r="BS9507"/>
      <c r="BT9507"/>
      <c r="BU9507"/>
      <c r="BV9507"/>
      <c r="BW9507"/>
      <c r="BX9507"/>
      <c r="BY9507"/>
      <c r="BZ9507"/>
      <c r="CA9507"/>
      <c r="CB9507"/>
      <c r="CC9507"/>
      <c r="CD9507"/>
      <c r="CE9507"/>
      <c r="CF9507"/>
      <c r="CG9507"/>
      <c r="CH9507"/>
      <c r="CI9507"/>
      <c r="CJ9507"/>
    </row>
    <row r="9508" spans="39:88" x14ac:dyDescent="0.3"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  <c r="BF9508"/>
      <c r="BG9508"/>
      <c r="BH9508"/>
      <c r="BI9508"/>
      <c r="BJ9508"/>
      <c r="BK9508"/>
      <c r="BL9508"/>
      <c r="BM9508"/>
      <c r="BN9508"/>
      <c r="BO9508"/>
      <c r="BP9508"/>
      <c r="BQ9508"/>
      <c r="BR9508"/>
      <c r="BS9508"/>
      <c r="BT9508"/>
      <c r="BU9508"/>
      <c r="BV9508"/>
      <c r="BW9508"/>
      <c r="BX9508"/>
      <c r="BY9508"/>
      <c r="BZ9508"/>
      <c r="CA9508"/>
      <c r="CB9508"/>
      <c r="CC9508"/>
      <c r="CD9508"/>
      <c r="CE9508"/>
      <c r="CF9508"/>
      <c r="CG9508"/>
      <c r="CH9508"/>
      <c r="CI9508"/>
      <c r="CJ9508"/>
    </row>
    <row r="9509" spans="39:88" x14ac:dyDescent="0.3"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  <c r="BF9509"/>
      <c r="BG9509"/>
      <c r="BH9509"/>
      <c r="BI9509"/>
      <c r="BJ9509"/>
      <c r="BK9509"/>
      <c r="BL9509"/>
      <c r="BM9509"/>
      <c r="BN9509"/>
      <c r="BO9509"/>
      <c r="BP9509"/>
      <c r="BQ9509"/>
      <c r="BR9509"/>
      <c r="BS9509"/>
      <c r="BT9509"/>
      <c r="BU9509"/>
      <c r="BV9509"/>
      <c r="BW9509"/>
      <c r="BX9509"/>
      <c r="BY9509"/>
      <c r="BZ9509"/>
      <c r="CA9509"/>
      <c r="CB9509"/>
      <c r="CC9509"/>
      <c r="CD9509"/>
      <c r="CE9509"/>
      <c r="CF9509"/>
      <c r="CG9509"/>
      <c r="CH9509"/>
      <c r="CI9509"/>
      <c r="CJ9509"/>
    </row>
    <row r="9510" spans="39:88" x14ac:dyDescent="0.3"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  <c r="BF9510"/>
      <c r="BG9510"/>
      <c r="BH9510"/>
      <c r="BI9510"/>
      <c r="BJ9510"/>
      <c r="BK9510"/>
      <c r="BL9510"/>
      <c r="BM9510"/>
      <c r="BN9510"/>
      <c r="BO9510"/>
      <c r="BP9510"/>
      <c r="BQ9510"/>
      <c r="BR9510"/>
      <c r="BS9510"/>
      <c r="BT9510"/>
      <c r="BU9510"/>
      <c r="BV9510"/>
      <c r="BW9510"/>
      <c r="BX9510"/>
      <c r="BY9510"/>
      <c r="BZ9510"/>
      <c r="CA9510"/>
      <c r="CB9510"/>
      <c r="CC9510"/>
      <c r="CD9510"/>
      <c r="CE9510"/>
      <c r="CF9510"/>
      <c r="CG9510"/>
      <c r="CH9510"/>
      <c r="CI9510"/>
      <c r="CJ9510"/>
    </row>
    <row r="9511" spans="39:88" x14ac:dyDescent="0.3"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  <c r="BF9511"/>
      <c r="BG9511"/>
      <c r="BH9511"/>
      <c r="BI9511"/>
      <c r="BJ9511"/>
      <c r="BK9511"/>
      <c r="BL9511"/>
      <c r="BM9511"/>
      <c r="BN9511"/>
      <c r="BO9511"/>
      <c r="BP9511"/>
      <c r="BQ9511"/>
      <c r="BR9511"/>
      <c r="BS9511"/>
      <c r="BT9511"/>
      <c r="BU9511"/>
      <c r="BV9511"/>
      <c r="BW9511"/>
      <c r="BX9511"/>
      <c r="BY9511"/>
      <c r="BZ9511"/>
      <c r="CA9511"/>
      <c r="CB9511"/>
      <c r="CC9511"/>
      <c r="CD9511"/>
      <c r="CE9511"/>
      <c r="CF9511"/>
      <c r="CG9511"/>
      <c r="CH9511"/>
      <c r="CI9511"/>
      <c r="CJ9511"/>
    </row>
    <row r="9512" spans="39:88" x14ac:dyDescent="0.3"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  <c r="BF9512"/>
      <c r="BG9512"/>
      <c r="BH9512"/>
      <c r="BI9512"/>
      <c r="BJ9512"/>
      <c r="BK9512"/>
      <c r="BL9512"/>
      <c r="BM9512"/>
      <c r="BN9512"/>
      <c r="BO9512"/>
      <c r="BP9512"/>
      <c r="BQ9512"/>
      <c r="BR9512"/>
      <c r="BS9512"/>
      <c r="BT9512"/>
      <c r="BU9512"/>
      <c r="BV9512"/>
      <c r="BW9512"/>
      <c r="BX9512"/>
      <c r="BY9512"/>
      <c r="BZ9512"/>
      <c r="CA9512"/>
      <c r="CB9512"/>
      <c r="CC9512"/>
      <c r="CD9512"/>
      <c r="CE9512"/>
      <c r="CF9512"/>
      <c r="CG9512"/>
      <c r="CH9512"/>
      <c r="CI9512"/>
      <c r="CJ9512"/>
    </row>
    <row r="9513" spans="39:88" x14ac:dyDescent="0.3"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  <c r="BF9513"/>
      <c r="BG9513"/>
      <c r="BH9513"/>
      <c r="BI9513"/>
      <c r="BJ9513"/>
      <c r="BK9513"/>
      <c r="BL9513"/>
      <c r="BM9513"/>
      <c r="BN9513"/>
      <c r="BO9513"/>
      <c r="BP9513"/>
      <c r="BQ9513"/>
      <c r="BR9513"/>
      <c r="BS9513"/>
      <c r="BT9513"/>
      <c r="BU9513"/>
      <c r="BV9513"/>
      <c r="BW9513"/>
      <c r="BX9513"/>
      <c r="BY9513"/>
      <c r="BZ9513"/>
      <c r="CA9513"/>
      <c r="CB9513"/>
      <c r="CC9513"/>
      <c r="CD9513"/>
      <c r="CE9513"/>
      <c r="CF9513"/>
      <c r="CG9513"/>
      <c r="CH9513"/>
      <c r="CI9513"/>
      <c r="CJ9513"/>
    </row>
    <row r="9514" spans="39:88" x14ac:dyDescent="0.3"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  <c r="BF9514"/>
      <c r="BG9514"/>
      <c r="BH9514"/>
      <c r="BI9514"/>
      <c r="BJ9514"/>
      <c r="BK9514"/>
      <c r="BL9514"/>
      <c r="BM9514"/>
      <c r="BN9514"/>
      <c r="BO9514"/>
      <c r="BP9514"/>
      <c r="BQ9514"/>
      <c r="BR9514"/>
      <c r="BS9514"/>
      <c r="BT9514"/>
      <c r="BU9514"/>
      <c r="BV9514"/>
      <c r="BW9514"/>
      <c r="BX9514"/>
      <c r="BY9514"/>
      <c r="BZ9514"/>
      <c r="CA9514"/>
      <c r="CB9514"/>
      <c r="CC9514"/>
      <c r="CD9514"/>
      <c r="CE9514"/>
      <c r="CF9514"/>
      <c r="CG9514"/>
      <c r="CH9514"/>
      <c r="CI9514"/>
      <c r="CJ9514"/>
    </row>
    <row r="9515" spans="39:88" x14ac:dyDescent="0.3"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  <c r="BF9515"/>
      <c r="BG9515"/>
      <c r="BH9515"/>
      <c r="BI9515"/>
      <c r="BJ9515"/>
      <c r="BK9515"/>
      <c r="BL9515"/>
      <c r="BM9515"/>
      <c r="BN9515"/>
      <c r="BO9515"/>
      <c r="BP9515"/>
      <c r="BQ9515"/>
      <c r="BR9515"/>
      <c r="BS9515"/>
      <c r="BT9515"/>
      <c r="BU9515"/>
      <c r="BV9515"/>
      <c r="BW9515"/>
      <c r="BX9515"/>
      <c r="BY9515"/>
      <c r="BZ9515"/>
      <c r="CA9515"/>
      <c r="CB9515"/>
      <c r="CC9515"/>
      <c r="CD9515"/>
      <c r="CE9515"/>
      <c r="CF9515"/>
      <c r="CG9515"/>
      <c r="CH9515"/>
      <c r="CI9515"/>
      <c r="CJ9515"/>
    </row>
    <row r="9516" spans="39:88" x14ac:dyDescent="0.3"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  <c r="BF9516"/>
      <c r="BG9516"/>
      <c r="BH9516"/>
      <c r="BI9516"/>
      <c r="BJ9516"/>
      <c r="BK9516"/>
      <c r="BL9516"/>
      <c r="BM9516"/>
      <c r="BN9516"/>
      <c r="BO9516"/>
      <c r="BP9516"/>
      <c r="BQ9516"/>
      <c r="BR9516"/>
      <c r="BS9516"/>
      <c r="BT9516"/>
      <c r="BU9516"/>
      <c r="BV9516"/>
      <c r="BW9516"/>
      <c r="BX9516"/>
      <c r="BY9516"/>
      <c r="BZ9516"/>
      <c r="CA9516"/>
      <c r="CB9516"/>
      <c r="CC9516"/>
      <c r="CD9516"/>
      <c r="CE9516"/>
      <c r="CF9516"/>
      <c r="CG9516"/>
      <c r="CH9516"/>
      <c r="CI9516"/>
      <c r="CJ9516"/>
    </row>
    <row r="9517" spans="39:88" x14ac:dyDescent="0.3"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  <c r="BF9517"/>
      <c r="BG9517"/>
      <c r="BH9517"/>
      <c r="BI9517"/>
      <c r="BJ9517"/>
      <c r="BK9517"/>
      <c r="BL9517"/>
      <c r="BM9517"/>
      <c r="BN9517"/>
      <c r="BO9517"/>
      <c r="BP9517"/>
      <c r="BQ9517"/>
      <c r="BR9517"/>
      <c r="BS9517"/>
      <c r="BT9517"/>
      <c r="BU9517"/>
      <c r="BV9517"/>
      <c r="BW9517"/>
      <c r="BX9517"/>
      <c r="BY9517"/>
      <c r="BZ9517"/>
      <c r="CA9517"/>
      <c r="CB9517"/>
      <c r="CC9517"/>
      <c r="CD9517"/>
      <c r="CE9517"/>
      <c r="CF9517"/>
      <c r="CG9517"/>
      <c r="CH9517"/>
      <c r="CI9517"/>
      <c r="CJ9517"/>
    </row>
    <row r="9518" spans="39:88" x14ac:dyDescent="0.3"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  <c r="BF9518"/>
      <c r="BG9518"/>
      <c r="BH9518"/>
      <c r="BI9518"/>
      <c r="BJ9518"/>
      <c r="BK9518"/>
      <c r="BL9518"/>
      <c r="BM9518"/>
      <c r="BN9518"/>
      <c r="BO9518"/>
      <c r="BP9518"/>
      <c r="BQ9518"/>
      <c r="BR9518"/>
      <c r="BS9518"/>
      <c r="BT9518"/>
      <c r="BU9518"/>
      <c r="BV9518"/>
      <c r="BW9518"/>
      <c r="BX9518"/>
      <c r="BY9518"/>
      <c r="BZ9518"/>
      <c r="CA9518"/>
      <c r="CB9518"/>
      <c r="CC9518"/>
      <c r="CD9518"/>
      <c r="CE9518"/>
      <c r="CF9518"/>
      <c r="CG9518"/>
      <c r="CH9518"/>
      <c r="CI9518"/>
      <c r="CJ9518"/>
    </row>
    <row r="9519" spans="39:88" x14ac:dyDescent="0.3"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  <c r="BF9519"/>
      <c r="BG9519"/>
      <c r="BH9519"/>
      <c r="BI9519"/>
      <c r="BJ9519"/>
      <c r="BK9519"/>
      <c r="BL9519"/>
      <c r="BM9519"/>
      <c r="BN9519"/>
      <c r="BO9519"/>
      <c r="BP9519"/>
      <c r="BQ9519"/>
      <c r="BR9519"/>
      <c r="BS9519"/>
      <c r="BT9519"/>
      <c r="BU9519"/>
      <c r="BV9519"/>
      <c r="BW9519"/>
      <c r="BX9519"/>
      <c r="BY9519"/>
      <c r="BZ9519"/>
      <c r="CA9519"/>
      <c r="CB9519"/>
      <c r="CC9519"/>
      <c r="CD9519"/>
      <c r="CE9519"/>
      <c r="CF9519"/>
      <c r="CG9519"/>
      <c r="CH9519"/>
      <c r="CI9519"/>
      <c r="CJ9519"/>
    </row>
    <row r="9520" spans="39:88" x14ac:dyDescent="0.3"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  <c r="BF9520"/>
      <c r="BG9520"/>
      <c r="BH9520"/>
      <c r="BI9520"/>
      <c r="BJ9520"/>
      <c r="BK9520"/>
      <c r="BL9520"/>
      <c r="BM9520"/>
      <c r="BN9520"/>
      <c r="BO9520"/>
      <c r="BP9520"/>
      <c r="BQ9520"/>
      <c r="BR9520"/>
      <c r="BS9520"/>
      <c r="BT9520"/>
      <c r="BU9520"/>
      <c r="BV9520"/>
      <c r="BW9520"/>
      <c r="BX9520"/>
      <c r="BY9520"/>
      <c r="BZ9520"/>
      <c r="CA9520"/>
      <c r="CB9520"/>
      <c r="CC9520"/>
      <c r="CD9520"/>
      <c r="CE9520"/>
      <c r="CF9520"/>
      <c r="CG9520"/>
      <c r="CH9520"/>
      <c r="CI9520"/>
      <c r="CJ9520"/>
    </row>
    <row r="9521" spans="39:88" x14ac:dyDescent="0.3"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  <c r="BF9521"/>
      <c r="BG9521"/>
      <c r="BH9521"/>
      <c r="BI9521"/>
      <c r="BJ9521"/>
      <c r="BK9521"/>
      <c r="BL9521"/>
      <c r="BM9521"/>
      <c r="BN9521"/>
      <c r="BO9521"/>
      <c r="BP9521"/>
      <c r="BQ9521"/>
      <c r="BR9521"/>
      <c r="BS9521"/>
      <c r="BT9521"/>
      <c r="BU9521"/>
      <c r="BV9521"/>
      <c r="BW9521"/>
      <c r="BX9521"/>
      <c r="BY9521"/>
      <c r="BZ9521"/>
      <c r="CA9521"/>
      <c r="CB9521"/>
      <c r="CC9521"/>
      <c r="CD9521"/>
      <c r="CE9521"/>
      <c r="CF9521"/>
      <c r="CG9521"/>
      <c r="CH9521"/>
      <c r="CI9521"/>
      <c r="CJ9521"/>
    </row>
    <row r="9522" spans="39:88" x14ac:dyDescent="0.3"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  <c r="BF9522"/>
      <c r="BG9522"/>
      <c r="BH9522"/>
      <c r="BI9522"/>
      <c r="BJ9522"/>
      <c r="BK9522"/>
      <c r="BL9522"/>
      <c r="BM9522"/>
      <c r="BN9522"/>
      <c r="BO9522"/>
      <c r="BP9522"/>
      <c r="BQ9522"/>
      <c r="BR9522"/>
      <c r="BS9522"/>
      <c r="BT9522"/>
      <c r="BU9522"/>
      <c r="BV9522"/>
      <c r="BW9522"/>
      <c r="BX9522"/>
      <c r="BY9522"/>
      <c r="BZ9522"/>
      <c r="CA9522"/>
      <c r="CB9522"/>
      <c r="CC9522"/>
      <c r="CD9522"/>
      <c r="CE9522"/>
      <c r="CF9522"/>
      <c r="CG9522"/>
      <c r="CH9522"/>
      <c r="CI9522"/>
      <c r="CJ9522"/>
    </row>
    <row r="9523" spans="39:88" x14ac:dyDescent="0.3"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  <c r="BF9523"/>
      <c r="BG9523"/>
      <c r="BH9523"/>
      <c r="BI9523"/>
      <c r="BJ9523"/>
      <c r="BK9523"/>
      <c r="BL9523"/>
      <c r="BM9523"/>
      <c r="BN9523"/>
      <c r="BO9523"/>
      <c r="BP9523"/>
      <c r="BQ9523"/>
      <c r="BR9523"/>
      <c r="BS9523"/>
      <c r="BT9523"/>
      <c r="BU9523"/>
      <c r="BV9523"/>
      <c r="BW9523"/>
      <c r="BX9523"/>
      <c r="BY9523"/>
      <c r="BZ9523"/>
      <c r="CA9523"/>
      <c r="CB9523"/>
      <c r="CC9523"/>
      <c r="CD9523"/>
      <c r="CE9523"/>
      <c r="CF9523"/>
      <c r="CG9523"/>
      <c r="CH9523"/>
      <c r="CI9523"/>
      <c r="CJ9523"/>
    </row>
    <row r="9524" spans="39:88" x14ac:dyDescent="0.3"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  <c r="BF9524"/>
      <c r="BG9524"/>
      <c r="BH9524"/>
      <c r="BI9524"/>
      <c r="BJ9524"/>
      <c r="BK9524"/>
      <c r="BL9524"/>
      <c r="BM9524"/>
      <c r="BN9524"/>
      <c r="BO9524"/>
      <c r="BP9524"/>
      <c r="BQ9524"/>
      <c r="BR9524"/>
      <c r="BS9524"/>
      <c r="BT9524"/>
      <c r="BU9524"/>
      <c r="BV9524"/>
      <c r="BW9524"/>
      <c r="BX9524"/>
      <c r="BY9524"/>
      <c r="BZ9524"/>
      <c r="CA9524"/>
      <c r="CB9524"/>
      <c r="CC9524"/>
      <c r="CD9524"/>
      <c r="CE9524"/>
      <c r="CF9524"/>
      <c r="CG9524"/>
      <c r="CH9524"/>
      <c r="CI9524"/>
      <c r="CJ9524"/>
    </row>
    <row r="9525" spans="39:88" x14ac:dyDescent="0.3"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  <c r="BF9525"/>
      <c r="BG9525"/>
      <c r="BH9525"/>
      <c r="BI9525"/>
      <c r="BJ9525"/>
      <c r="BK9525"/>
      <c r="BL9525"/>
      <c r="BM9525"/>
      <c r="BN9525"/>
      <c r="BO9525"/>
      <c r="BP9525"/>
      <c r="BQ9525"/>
      <c r="BR9525"/>
      <c r="BS9525"/>
      <c r="BT9525"/>
      <c r="BU9525"/>
      <c r="BV9525"/>
      <c r="BW9525"/>
      <c r="BX9525"/>
      <c r="BY9525"/>
      <c r="BZ9525"/>
      <c r="CA9525"/>
      <c r="CB9525"/>
      <c r="CC9525"/>
      <c r="CD9525"/>
      <c r="CE9525"/>
      <c r="CF9525"/>
      <c r="CG9525"/>
      <c r="CH9525"/>
      <c r="CI9525"/>
      <c r="CJ9525"/>
    </row>
    <row r="9526" spans="39:88" x14ac:dyDescent="0.3"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  <c r="BF9526"/>
      <c r="BG9526"/>
      <c r="BH9526"/>
      <c r="BI9526"/>
      <c r="BJ9526"/>
      <c r="BK9526"/>
      <c r="BL9526"/>
      <c r="BM9526"/>
      <c r="BN9526"/>
      <c r="BO9526"/>
      <c r="BP9526"/>
      <c r="BQ9526"/>
      <c r="BR9526"/>
      <c r="BS9526"/>
      <c r="BT9526"/>
      <c r="BU9526"/>
      <c r="BV9526"/>
      <c r="BW9526"/>
      <c r="BX9526"/>
      <c r="BY9526"/>
      <c r="BZ9526"/>
      <c r="CA9526"/>
      <c r="CB9526"/>
      <c r="CC9526"/>
      <c r="CD9526"/>
      <c r="CE9526"/>
      <c r="CF9526"/>
      <c r="CG9526"/>
      <c r="CH9526"/>
      <c r="CI9526"/>
      <c r="CJ9526"/>
    </row>
    <row r="9527" spans="39:88" x14ac:dyDescent="0.3"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  <c r="BF9527"/>
      <c r="BG9527"/>
      <c r="BH9527"/>
      <c r="BI9527"/>
      <c r="BJ9527"/>
      <c r="BK9527"/>
      <c r="BL9527"/>
      <c r="BM9527"/>
      <c r="BN9527"/>
      <c r="BO9527"/>
      <c r="BP9527"/>
      <c r="BQ9527"/>
      <c r="BR9527"/>
      <c r="BS9527"/>
      <c r="BT9527"/>
      <c r="BU9527"/>
      <c r="BV9527"/>
      <c r="BW9527"/>
      <c r="BX9527"/>
      <c r="BY9527"/>
      <c r="BZ9527"/>
      <c r="CA9527"/>
      <c r="CB9527"/>
      <c r="CC9527"/>
      <c r="CD9527"/>
      <c r="CE9527"/>
      <c r="CF9527"/>
      <c r="CG9527"/>
      <c r="CH9527"/>
      <c r="CI9527"/>
      <c r="CJ9527"/>
    </row>
    <row r="9528" spans="39:88" x14ac:dyDescent="0.3"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  <c r="BF9528"/>
      <c r="BG9528"/>
      <c r="BH9528"/>
      <c r="BI9528"/>
      <c r="BJ9528"/>
      <c r="BK9528"/>
      <c r="BL9528"/>
      <c r="BM9528"/>
      <c r="BN9528"/>
      <c r="BO9528"/>
      <c r="BP9528"/>
      <c r="BQ9528"/>
      <c r="BR9528"/>
      <c r="BS9528"/>
      <c r="BT9528"/>
      <c r="BU9528"/>
      <c r="BV9528"/>
      <c r="BW9528"/>
      <c r="BX9528"/>
      <c r="BY9528"/>
      <c r="BZ9528"/>
      <c r="CA9528"/>
      <c r="CB9528"/>
      <c r="CC9528"/>
      <c r="CD9528"/>
      <c r="CE9528"/>
      <c r="CF9528"/>
      <c r="CG9528"/>
      <c r="CH9528"/>
      <c r="CI9528"/>
      <c r="CJ9528"/>
    </row>
    <row r="9529" spans="39:88" x14ac:dyDescent="0.3"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  <c r="BF9529"/>
      <c r="BG9529"/>
      <c r="BH9529"/>
      <c r="BI9529"/>
      <c r="BJ9529"/>
      <c r="BK9529"/>
      <c r="BL9529"/>
      <c r="BM9529"/>
      <c r="BN9529"/>
      <c r="BO9529"/>
      <c r="BP9529"/>
      <c r="BQ9529"/>
      <c r="BR9529"/>
      <c r="BS9529"/>
      <c r="BT9529"/>
      <c r="BU9529"/>
      <c r="BV9529"/>
      <c r="BW9529"/>
      <c r="BX9529"/>
      <c r="BY9529"/>
      <c r="BZ9529"/>
      <c r="CA9529"/>
      <c r="CB9529"/>
      <c r="CC9529"/>
      <c r="CD9529"/>
      <c r="CE9529"/>
      <c r="CF9529"/>
      <c r="CG9529"/>
      <c r="CH9529"/>
      <c r="CI9529"/>
      <c r="CJ9529"/>
    </row>
    <row r="9530" spans="39:88" x14ac:dyDescent="0.3"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  <c r="BF9530"/>
      <c r="BG9530"/>
      <c r="BH9530"/>
      <c r="BI9530"/>
      <c r="BJ9530"/>
      <c r="BK9530"/>
      <c r="BL9530"/>
      <c r="BM9530"/>
      <c r="BN9530"/>
      <c r="BO9530"/>
      <c r="BP9530"/>
      <c r="BQ9530"/>
      <c r="BR9530"/>
      <c r="BS9530"/>
      <c r="BT9530"/>
      <c r="BU9530"/>
      <c r="BV9530"/>
      <c r="BW9530"/>
      <c r="BX9530"/>
      <c r="BY9530"/>
      <c r="BZ9530"/>
      <c r="CA9530"/>
      <c r="CB9530"/>
      <c r="CC9530"/>
      <c r="CD9530"/>
      <c r="CE9530"/>
      <c r="CF9530"/>
      <c r="CG9530"/>
      <c r="CH9530"/>
      <c r="CI9530"/>
      <c r="CJ9530"/>
    </row>
    <row r="9531" spans="39:88" x14ac:dyDescent="0.3"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  <c r="BF9531"/>
      <c r="BG9531"/>
      <c r="BH9531"/>
      <c r="BI9531"/>
      <c r="BJ9531"/>
      <c r="BK9531"/>
      <c r="BL9531"/>
      <c r="BM9531"/>
      <c r="BN9531"/>
      <c r="BO9531"/>
      <c r="BP9531"/>
      <c r="BQ9531"/>
      <c r="BR9531"/>
      <c r="BS9531"/>
      <c r="BT9531"/>
      <c r="BU9531"/>
      <c r="BV9531"/>
      <c r="BW9531"/>
      <c r="BX9531"/>
      <c r="BY9531"/>
      <c r="BZ9531"/>
      <c r="CA9531"/>
      <c r="CB9531"/>
      <c r="CC9531"/>
      <c r="CD9531"/>
      <c r="CE9531"/>
      <c r="CF9531"/>
      <c r="CG9531"/>
      <c r="CH9531"/>
      <c r="CI9531"/>
      <c r="CJ9531"/>
    </row>
    <row r="9532" spans="39:88" x14ac:dyDescent="0.3"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  <c r="BF9532"/>
      <c r="BG9532"/>
      <c r="BH9532"/>
      <c r="BI9532"/>
      <c r="BJ9532"/>
      <c r="BK9532"/>
      <c r="BL9532"/>
      <c r="BM9532"/>
      <c r="BN9532"/>
      <c r="BO9532"/>
      <c r="BP9532"/>
      <c r="BQ9532"/>
      <c r="BR9532"/>
      <c r="BS9532"/>
      <c r="BT9532"/>
      <c r="BU9532"/>
      <c r="BV9532"/>
      <c r="BW9532"/>
      <c r="BX9532"/>
      <c r="BY9532"/>
      <c r="BZ9532"/>
      <c r="CA9532"/>
      <c r="CB9532"/>
      <c r="CC9532"/>
      <c r="CD9532"/>
      <c r="CE9532"/>
      <c r="CF9532"/>
      <c r="CG9532"/>
      <c r="CH9532"/>
      <c r="CI9532"/>
      <c r="CJ9532"/>
    </row>
    <row r="9533" spans="39:88" x14ac:dyDescent="0.3"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  <c r="BF9533"/>
      <c r="BG9533"/>
      <c r="BH9533"/>
      <c r="BI9533"/>
      <c r="BJ9533"/>
      <c r="BK9533"/>
      <c r="BL9533"/>
      <c r="BM9533"/>
      <c r="BN9533"/>
      <c r="BO9533"/>
      <c r="BP9533"/>
      <c r="BQ9533"/>
      <c r="BR9533"/>
      <c r="BS9533"/>
      <c r="BT9533"/>
      <c r="BU9533"/>
      <c r="BV9533"/>
      <c r="BW9533"/>
      <c r="BX9533"/>
      <c r="BY9533"/>
      <c r="BZ9533"/>
      <c r="CA9533"/>
      <c r="CB9533"/>
      <c r="CC9533"/>
      <c r="CD9533"/>
      <c r="CE9533"/>
      <c r="CF9533"/>
      <c r="CG9533"/>
      <c r="CH9533"/>
      <c r="CI9533"/>
      <c r="CJ9533"/>
    </row>
    <row r="9534" spans="39:88" x14ac:dyDescent="0.3"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  <c r="BF9534"/>
      <c r="BG9534"/>
      <c r="BH9534"/>
      <c r="BI9534"/>
      <c r="BJ9534"/>
      <c r="BK9534"/>
      <c r="BL9534"/>
      <c r="BM9534"/>
      <c r="BN9534"/>
      <c r="BO9534"/>
      <c r="BP9534"/>
      <c r="BQ9534"/>
      <c r="BR9534"/>
      <c r="BS9534"/>
      <c r="BT9534"/>
      <c r="BU9534"/>
      <c r="BV9534"/>
      <c r="BW9534"/>
      <c r="BX9534"/>
      <c r="BY9534"/>
      <c r="BZ9534"/>
      <c r="CA9534"/>
      <c r="CB9534"/>
      <c r="CC9534"/>
      <c r="CD9534"/>
      <c r="CE9534"/>
      <c r="CF9534"/>
      <c r="CG9534"/>
      <c r="CH9534"/>
      <c r="CI9534"/>
      <c r="CJ9534"/>
    </row>
    <row r="9535" spans="39:88" x14ac:dyDescent="0.3"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  <c r="BF9535"/>
      <c r="BG9535"/>
      <c r="BH9535"/>
      <c r="BI9535"/>
      <c r="BJ9535"/>
      <c r="BK9535"/>
      <c r="BL9535"/>
      <c r="BM9535"/>
      <c r="BN9535"/>
      <c r="BO9535"/>
      <c r="BP9535"/>
      <c r="BQ9535"/>
      <c r="BR9535"/>
      <c r="BS9535"/>
      <c r="BT9535"/>
      <c r="BU9535"/>
      <c r="BV9535"/>
      <c r="BW9535"/>
      <c r="BX9535"/>
      <c r="BY9535"/>
      <c r="BZ9535"/>
      <c r="CA9535"/>
      <c r="CB9535"/>
      <c r="CC9535"/>
      <c r="CD9535"/>
      <c r="CE9535"/>
      <c r="CF9535"/>
      <c r="CG9535"/>
      <c r="CH9535"/>
      <c r="CI9535"/>
      <c r="CJ9535"/>
    </row>
    <row r="9536" spans="39:88" x14ac:dyDescent="0.3"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  <c r="BF9536"/>
      <c r="BG9536"/>
      <c r="BH9536"/>
      <c r="BI9536"/>
      <c r="BJ9536"/>
      <c r="BK9536"/>
      <c r="BL9536"/>
      <c r="BM9536"/>
      <c r="BN9536"/>
      <c r="BO9536"/>
      <c r="BP9536"/>
      <c r="BQ9536"/>
      <c r="BR9536"/>
      <c r="BS9536"/>
      <c r="BT9536"/>
      <c r="BU9536"/>
      <c r="BV9536"/>
      <c r="BW9536"/>
      <c r="BX9536"/>
      <c r="BY9536"/>
      <c r="BZ9536"/>
      <c r="CA9536"/>
      <c r="CB9536"/>
      <c r="CC9536"/>
      <c r="CD9536"/>
      <c r="CE9536"/>
      <c r="CF9536"/>
      <c r="CG9536"/>
      <c r="CH9536"/>
      <c r="CI9536"/>
      <c r="CJ9536"/>
    </row>
    <row r="9537" spans="39:88" x14ac:dyDescent="0.3"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  <c r="BF9537"/>
      <c r="BG9537"/>
      <c r="BH9537"/>
      <c r="BI9537"/>
      <c r="BJ9537"/>
      <c r="BK9537"/>
      <c r="BL9537"/>
      <c r="BM9537"/>
      <c r="BN9537"/>
      <c r="BO9537"/>
      <c r="BP9537"/>
      <c r="BQ9537"/>
      <c r="BR9537"/>
      <c r="BS9537"/>
      <c r="BT9537"/>
      <c r="BU9537"/>
      <c r="BV9537"/>
      <c r="BW9537"/>
      <c r="BX9537"/>
      <c r="BY9537"/>
      <c r="BZ9537"/>
      <c r="CA9537"/>
      <c r="CB9537"/>
      <c r="CC9537"/>
      <c r="CD9537"/>
      <c r="CE9537"/>
      <c r="CF9537"/>
      <c r="CG9537"/>
      <c r="CH9537"/>
      <c r="CI9537"/>
      <c r="CJ9537"/>
    </row>
    <row r="9538" spans="39:88" x14ac:dyDescent="0.3"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  <c r="BF9538"/>
      <c r="BG9538"/>
      <c r="BH9538"/>
      <c r="BI9538"/>
      <c r="BJ9538"/>
      <c r="BK9538"/>
      <c r="BL9538"/>
      <c r="BM9538"/>
      <c r="BN9538"/>
      <c r="BO9538"/>
      <c r="BP9538"/>
      <c r="BQ9538"/>
      <c r="BR9538"/>
      <c r="BS9538"/>
      <c r="BT9538"/>
      <c r="BU9538"/>
      <c r="BV9538"/>
      <c r="BW9538"/>
      <c r="BX9538"/>
      <c r="BY9538"/>
      <c r="BZ9538"/>
      <c r="CA9538"/>
      <c r="CB9538"/>
      <c r="CC9538"/>
      <c r="CD9538"/>
      <c r="CE9538"/>
      <c r="CF9538"/>
      <c r="CG9538"/>
      <c r="CH9538"/>
      <c r="CI9538"/>
      <c r="CJ9538"/>
    </row>
    <row r="9539" spans="39:88" x14ac:dyDescent="0.3"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  <c r="BF9539"/>
      <c r="BG9539"/>
      <c r="BH9539"/>
      <c r="BI9539"/>
      <c r="BJ9539"/>
      <c r="BK9539"/>
      <c r="BL9539"/>
      <c r="BM9539"/>
      <c r="BN9539"/>
      <c r="BO9539"/>
      <c r="BP9539"/>
      <c r="BQ9539"/>
      <c r="BR9539"/>
      <c r="BS9539"/>
      <c r="BT9539"/>
      <c r="BU9539"/>
      <c r="BV9539"/>
      <c r="BW9539"/>
      <c r="BX9539"/>
      <c r="BY9539"/>
      <c r="BZ9539"/>
      <c r="CA9539"/>
      <c r="CB9539"/>
      <c r="CC9539"/>
      <c r="CD9539"/>
      <c r="CE9539"/>
      <c r="CF9539"/>
      <c r="CG9539"/>
      <c r="CH9539"/>
      <c r="CI9539"/>
      <c r="CJ9539"/>
    </row>
    <row r="9540" spans="39:88" x14ac:dyDescent="0.3"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  <c r="BF9540"/>
      <c r="BG9540"/>
      <c r="BH9540"/>
      <c r="BI9540"/>
      <c r="BJ9540"/>
      <c r="BK9540"/>
      <c r="BL9540"/>
      <c r="BM9540"/>
      <c r="BN9540"/>
      <c r="BO9540"/>
      <c r="BP9540"/>
      <c r="BQ9540"/>
      <c r="BR9540"/>
      <c r="BS9540"/>
      <c r="BT9540"/>
      <c r="BU9540"/>
      <c r="BV9540"/>
      <c r="BW9540"/>
      <c r="BX9540"/>
      <c r="BY9540"/>
      <c r="BZ9540"/>
      <c r="CA9540"/>
      <c r="CB9540"/>
      <c r="CC9540"/>
      <c r="CD9540"/>
      <c r="CE9540"/>
      <c r="CF9540"/>
      <c r="CG9540"/>
      <c r="CH9540"/>
      <c r="CI9540"/>
      <c r="CJ9540"/>
    </row>
    <row r="9541" spans="39:88" x14ac:dyDescent="0.3"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  <c r="BF9541"/>
      <c r="BG9541"/>
      <c r="BH9541"/>
      <c r="BI9541"/>
      <c r="BJ9541"/>
      <c r="BK9541"/>
      <c r="BL9541"/>
      <c r="BM9541"/>
      <c r="BN9541"/>
      <c r="BO9541"/>
      <c r="BP9541"/>
      <c r="BQ9541"/>
      <c r="BR9541"/>
      <c r="BS9541"/>
      <c r="BT9541"/>
      <c r="BU9541"/>
      <c r="BV9541"/>
      <c r="BW9541"/>
      <c r="BX9541"/>
      <c r="BY9541"/>
      <c r="BZ9541"/>
      <c r="CA9541"/>
      <c r="CB9541"/>
      <c r="CC9541"/>
      <c r="CD9541"/>
      <c r="CE9541"/>
      <c r="CF9541"/>
      <c r="CG9541"/>
      <c r="CH9541"/>
      <c r="CI9541"/>
      <c r="CJ9541"/>
    </row>
    <row r="9542" spans="39:88" x14ac:dyDescent="0.3"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  <c r="BF9542"/>
      <c r="BG9542"/>
      <c r="BH9542"/>
      <c r="BI9542"/>
      <c r="BJ9542"/>
      <c r="BK9542"/>
      <c r="BL9542"/>
      <c r="BM9542"/>
      <c r="BN9542"/>
      <c r="BO9542"/>
      <c r="BP9542"/>
      <c r="BQ9542"/>
      <c r="BR9542"/>
      <c r="BS9542"/>
      <c r="BT9542"/>
      <c r="BU9542"/>
      <c r="BV9542"/>
      <c r="BW9542"/>
      <c r="BX9542"/>
      <c r="BY9542"/>
      <c r="BZ9542"/>
      <c r="CA9542"/>
      <c r="CB9542"/>
      <c r="CC9542"/>
      <c r="CD9542"/>
      <c r="CE9542"/>
      <c r="CF9542"/>
      <c r="CG9542"/>
      <c r="CH9542"/>
      <c r="CI9542"/>
      <c r="CJ9542"/>
    </row>
    <row r="9543" spans="39:88" x14ac:dyDescent="0.3"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  <c r="BF9543"/>
      <c r="BG9543"/>
      <c r="BH9543"/>
      <c r="BI9543"/>
      <c r="BJ9543"/>
      <c r="BK9543"/>
      <c r="BL9543"/>
      <c r="BM9543"/>
      <c r="BN9543"/>
      <c r="BO9543"/>
      <c r="BP9543"/>
      <c r="BQ9543"/>
      <c r="BR9543"/>
      <c r="BS9543"/>
      <c r="BT9543"/>
      <c r="BU9543"/>
      <c r="BV9543"/>
      <c r="BW9543"/>
      <c r="BX9543"/>
      <c r="BY9543"/>
      <c r="BZ9543"/>
      <c r="CA9543"/>
      <c r="CB9543"/>
      <c r="CC9543"/>
      <c r="CD9543"/>
      <c r="CE9543"/>
      <c r="CF9543"/>
      <c r="CG9543"/>
      <c r="CH9543"/>
      <c r="CI9543"/>
      <c r="CJ9543"/>
    </row>
    <row r="9544" spans="39:88" x14ac:dyDescent="0.3"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  <c r="BF9544"/>
      <c r="BG9544"/>
      <c r="BH9544"/>
      <c r="BI9544"/>
      <c r="BJ9544"/>
      <c r="BK9544"/>
      <c r="BL9544"/>
      <c r="BM9544"/>
      <c r="BN9544"/>
      <c r="BO9544"/>
      <c r="BP9544"/>
      <c r="BQ9544"/>
      <c r="BR9544"/>
      <c r="BS9544"/>
      <c r="BT9544"/>
      <c r="BU9544"/>
      <c r="BV9544"/>
      <c r="BW9544"/>
      <c r="BX9544"/>
      <c r="BY9544"/>
      <c r="BZ9544"/>
      <c r="CA9544"/>
      <c r="CB9544"/>
      <c r="CC9544"/>
      <c r="CD9544"/>
      <c r="CE9544"/>
      <c r="CF9544"/>
      <c r="CG9544"/>
      <c r="CH9544"/>
      <c r="CI9544"/>
      <c r="CJ9544"/>
    </row>
    <row r="9545" spans="39:88" x14ac:dyDescent="0.3"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  <c r="BF9545"/>
      <c r="BG9545"/>
      <c r="BH9545"/>
      <c r="BI9545"/>
      <c r="BJ9545"/>
      <c r="BK9545"/>
      <c r="BL9545"/>
      <c r="BM9545"/>
      <c r="BN9545"/>
      <c r="BO9545"/>
      <c r="BP9545"/>
      <c r="BQ9545"/>
      <c r="BR9545"/>
      <c r="BS9545"/>
      <c r="BT9545"/>
      <c r="BU9545"/>
      <c r="BV9545"/>
      <c r="BW9545"/>
      <c r="BX9545"/>
      <c r="BY9545"/>
      <c r="BZ9545"/>
      <c r="CA9545"/>
      <c r="CB9545"/>
      <c r="CC9545"/>
      <c r="CD9545"/>
      <c r="CE9545"/>
      <c r="CF9545"/>
      <c r="CG9545"/>
      <c r="CH9545"/>
      <c r="CI9545"/>
      <c r="CJ9545"/>
    </row>
    <row r="9546" spans="39:88" x14ac:dyDescent="0.3"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  <c r="BF9546"/>
      <c r="BG9546"/>
      <c r="BH9546"/>
      <c r="BI9546"/>
      <c r="BJ9546"/>
      <c r="BK9546"/>
      <c r="BL9546"/>
      <c r="BM9546"/>
      <c r="BN9546"/>
      <c r="BO9546"/>
      <c r="BP9546"/>
      <c r="BQ9546"/>
      <c r="BR9546"/>
      <c r="BS9546"/>
      <c r="BT9546"/>
      <c r="BU9546"/>
      <c r="BV9546"/>
      <c r="BW9546"/>
      <c r="BX9546"/>
      <c r="BY9546"/>
      <c r="BZ9546"/>
      <c r="CA9546"/>
      <c r="CB9546"/>
      <c r="CC9546"/>
      <c r="CD9546"/>
      <c r="CE9546"/>
      <c r="CF9546"/>
      <c r="CG9546"/>
      <c r="CH9546"/>
      <c r="CI9546"/>
      <c r="CJ9546"/>
    </row>
    <row r="9547" spans="39:88" x14ac:dyDescent="0.3"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  <c r="BF9547"/>
      <c r="BG9547"/>
      <c r="BH9547"/>
      <c r="BI9547"/>
      <c r="BJ9547"/>
      <c r="BK9547"/>
      <c r="BL9547"/>
      <c r="BM9547"/>
      <c r="BN9547"/>
      <c r="BO9547"/>
      <c r="BP9547"/>
      <c r="BQ9547"/>
      <c r="BR9547"/>
      <c r="BS9547"/>
      <c r="BT9547"/>
      <c r="BU9547"/>
      <c r="BV9547"/>
      <c r="BW9547"/>
      <c r="BX9547"/>
      <c r="BY9547"/>
      <c r="BZ9547"/>
      <c r="CA9547"/>
      <c r="CB9547"/>
      <c r="CC9547"/>
      <c r="CD9547"/>
      <c r="CE9547"/>
      <c r="CF9547"/>
      <c r="CG9547"/>
      <c r="CH9547"/>
      <c r="CI9547"/>
      <c r="CJ9547"/>
    </row>
    <row r="9548" spans="39:88" x14ac:dyDescent="0.3"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  <c r="BF9548"/>
      <c r="BG9548"/>
      <c r="BH9548"/>
      <c r="BI9548"/>
      <c r="BJ9548"/>
      <c r="BK9548"/>
      <c r="BL9548"/>
      <c r="BM9548"/>
      <c r="BN9548"/>
      <c r="BO9548"/>
      <c r="BP9548"/>
      <c r="BQ9548"/>
      <c r="BR9548"/>
      <c r="BS9548"/>
      <c r="BT9548"/>
      <c r="BU9548"/>
      <c r="BV9548"/>
      <c r="BW9548"/>
      <c r="BX9548"/>
      <c r="BY9548"/>
      <c r="BZ9548"/>
      <c r="CA9548"/>
      <c r="CB9548"/>
      <c r="CC9548"/>
      <c r="CD9548"/>
      <c r="CE9548"/>
      <c r="CF9548"/>
      <c r="CG9548"/>
      <c r="CH9548"/>
      <c r="CI9548"/>
      <c r="CJ9548"/>
    </row>
    <row r="9549" spans="39:88" x14ac:dyDescent="0.3"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  <c r="BF9549"/>
      <c r="BG9549"/>
      <c r="BH9549"/>
      <c r="BI9549"/>
      <c r="BJ9549"/>
      <c r="BK9549"/>
      <c r="BL9549"/>
      <c r="BM9549"/>
      <c r="BN9549"/>
      <c r="BO9549"/>
      <c r="BP9549"/>
      <c r="BQ9549"/>
      <c r="BR9549"/>
      <c r="BS9549"/>
      <c r="BT9549"/>
      <c r="BU9549"/>
      <c r="BV9549"/>
      <c r="BW9549"/>
      <c r="BX9549"/>
      <c r="BY9549"/>
      <c r="BZ9549"/>
      <c r="CA9549"/>
      <c r="CB9549"/>
      <c r="CC9549"/>
      <c r="CD9549"/>
      <c r="CE9549"/>
      <c r="CF9549"/>
      <c r="CG9549"/>
      <c r="CH9549"/>
      <c r="CI9549"/>
      <c r="CJ9549"/>
    </row>
    <row r="9550" spans="39:88" x14ac:dyDescent="0.3"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  <c r="BF9550"/>
      <c r="BG9550"/>
      <c r="BH9550"/>
      <c r="BI9550"/>
      <c r="BJ9550"/>
      <c r="BK9550"/>
      <c r="BL9550"/>
      <c r="BM9550"/>
      <c r="BN9550"/>
      <c r="BO9550"/>
      <c r="BP9550"/>
      <c r="BQ9550"/>
      <c r="BR9550"/>
      <c r="BS9550"/>
      <c r="BT9550"/>
      <c r="BU9550"/>
      <c r="BV9550"/>
      <c r="BW9550"/>
      <c r="BX9550"/>
      <c r="BY9550"/>
      <c r="BZ9550"/>
      <c r="CA9550"/>
      <c r="CB9550"/>
      <c r="CC9550"/>
      <c r="CD9550"/>
      <c r="CE9550"/>
      <c r="CF9550"/>
      <c r="CG9550"/>
      <c r="CH9550"/>
      <c r="CI9550"/>
      <c r="CJ9550"/>
    </row>
    <row r="9551" spans="39:88" x14ac:dyDescent="0.3"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  <c r="BF9551"/>
      <c r="BG9551"/>
      <c r="BH9551"/>
      <c r="BI9551"/>
      <c r="BJ9551"/>
      <c r="BK9551"/>
      <c r="BL9551"/>
      <c r="BM9551"/>
      <c r="BN9551"/>
      <c r="BO9551"/>
      <c r="BP9551"/>
      <c r="BQ9551"/>
      <c r="BR9551"/>
      <c r="BS9551"/>
      <c r="BT9551"/>
      <c r="BU9551"/>
      <c r="BV9551"/>
      <c r="BW9551"/>
      <c r="BX9551"/>
      <c r="BY9551"/>
      <c r="BZ9551"/>
      <c r="CA9551"/>
      <c r="CB9551"/>
      <c r="CC9551"/>
      <c r="CD9551"/>
      <c r="CE9551"/>
      <c r="CF9551"/>
      <c r="CG9551"/>
      <c r="CH9551"/>
      <c r="CI9551"/>
      <c r="CJ9551"/>
    </row>
    <row r="9552" spans="39:88" x14ac:dyDescent="0.3"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  <c r="BF9552"/>
      <c r="BG9552"/>
      <c r="BH9552"/>
      <c r="BI9552"/>
      <c r="BJ9552"/>
      <c r="BK9552"/>
      <c r="BL9552"/>
      <c r="BM9552"/>
      <c r="BN9552"/>
      <c r="BO9552"/>
      <c r="BP9552"/>
      <c r="BQ9552"/>
      <c r="BR9552"/>
      <c r="BS9552"/>
      <c r="BT9552"/>
      <c r="BU9552"/>
      <c r="BV9552"/>
      <c r="BW9552"/>
      <c r="BX9552"/>
      <c r="BY9552"/>
      <c r="BZ9552"/>
      <c r="CA9552"/>
      <c r="CB9552"/>
      <c r="CC9552"/>
      <c r="CD9552"/>
      <c r="CE9552"/>
      <c r="CF9552"/>
      <c r="CG9552"/>
      <c r="CH9552"/>
      <c r="CI9552"/>
      <c r="CJ9552"/>
    </row>
    <row r="9553" spans="39:88" x14ac:dyDescent="0.3"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  <c r="BF9553"/>
      <c r="BG9553"/>
      <c r="BH9553"/>
      <c r="BI9553"/>
      <c r="BJ9553"/>
      <c r="BK9553"/>
      <c r="BL9553"/>
      <c r="BM9553"/>
      <c r="BN9553"/>
      <c r="BO9553"/>
      <c r="BP9553"/>
      <c r="BQ9553"/>
      <c r="BR9553"/>
      <c r="BS9553"/>
      <c r="BT9553"/>
      <c r="BU9553"/>
      <c r="BV9553"/>
      <c r="BW9553"/>
      <c r="BX9553"/>
      <c r="BY9553"/>
      <c r="BZ9553"/>
      <c r="CA9553"/>
      <c r="CB9553"/>
      <c r="CC9553"/>
      <c r="CD9553"/>
      <c r="CE9553"/>
      <c r="CF9553"/>
      <c r="CG9553"/>
      <c r="CH9553"/>
      <c r="CI9553"/>
      <c r="CJ9553"/>
    </row>
    <row r="9554" spans="39:88" x14ac:dyDescent="0.3"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  <c r="BF9554"/>
      <c r="BG9554"/>
      <c r="BH9554"/>
      <c r="BI9554"/>
      <c r="BJ9554"/>
      <c r="BK9554"/>
      <c r="BL9554"/>
      <c r="BM9554"/>
      <c r="BN9554"/>
      <c r="BO9554"/>
      <c r="BP9554"/>
      <c r="BQ9554"/>
      <c r="BR9554"/>
      <c r="BS9554"/>
      <c r="BT9554"/>
      <c r="BU9554"/>
      <c r="BV9554"/>
      <c r="BW9554"/>
      <c r="BX9554"/>
      <c r="BY9554"/>
      <c r="BZ9554"/>
      <c r="CA9554"/>
      <c r="CB9554"/>
      <c r="CC9554"/>
      <c r="CD9554"/>
      <c r="CE9554"/>
      <c r="CF9554"/>
      <c r="CG9554"/>
      <c r="CH9554"/>
      <c r="CI9554"/>
      <c r="CJ9554"/>
    </row>
    <row r="9555" spans="39:88" x14ac:dyDescent="0.3"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  <c r="BF9555"/>
      <c r="BG9555"/>
      <c r="BH9555"/>
      <c r="BI9555"/>
      <c r="BJ9555"/>
      <c r="BK9555"/>
      <c r="BL9555"/>
      <c r="BM9555"/>
      <c r="BN9555"/>
      <c r="BO9555"/>
      <c r="BP9555"/>
      <c r="BQ9555"/>
      <c r="BR9555"/>
      <c r="BS9555"/>
      <c r="BT9555"/>
      <c r="BU9555"/>
      <c r="BV9555"/>
      <c r="BW9555"/>
      <c r="BX9555"/>
      <c r="BY9555"/>
      <c r="BZ9555"/>
      <c r="CA9555"/>
      <c r="CB9555"/>
      <c r="CC9555"/>
      <c r="CD9555"/>
      <c r="CE9555"/>
      <c r="CF9555"/>
      <c r="CG9555"/>
      <c r="CH9555"/>
      <c r="CI9555"/>
      <c r="CJ9555"/>
    </row>
    <row r="9556" spans="39:88" x14ac:dyDescent="0.3"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  <c r="BF9556"/>
      <c r="BG9556"/>
      <c r="BH9556"/>
      <c r="BI9556"/>
      <c r="BJ9556"/>
      <c r="BK9556"/>
      <c r="BL9556"/>
      <c r="BM9556"/>
      <c r="BN9556"/>
      <c r="BO9556"/>
      <c r="BP9556"/>
      <c r="BQ9556"/>
      <c r="BR9556"/>
      <c r="BS9556"/>
      <c r="BT9556"/>
      <c r="BU9556"/>
      <c r="BV9556"/>
      <c r="BW9556"/>
      <c r="BX9556"/>
      <c r="BY9556"/>
      <c r="BZ9556"/>
      <c r="CA9556"/>
      <c r="CB9556"/>
      <c r="CC9556"/>
      <c r="CD9556"/>
      <c r="CE9556"/>
      <c r="CF9556"/>
      <c r="CG9556"/>
      <c r="CH9556"/>
      <c r="CI9556"/>
      <c r="CJ9556"/>
    </row>
    <row r="9557" spans="39:88" x14ac:dyDescent="0.3"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  <c r="BF9557"/>
      <c r="BG9557"/>
      <c r="BH9557"/>
      <c r="BI9557"/>
      <c r="BJ9557"/>
      <c r="BK9557"/>
      <c r="BL9557"/>
      <c r="BM9557"/>
      <c r="BN9557"/>
      <c r="BO9557"/>
      <c r="BP9557"/>
      <c r="BQ9557"/>
      <c r="BR9557"/>
      <c r="BS9557"/>
      <c r="BT9557"/>
      <c r="BU9557"/>
      <c r="BV9557"/>
      <c r="BW9557"/>
      <c r="BX9557"/>
      <c r="BY9557"/>
      <c r="BZ9557"/>
      <c r="CA9557"/>
      <c r="CB9557"/>
      <c r="CC9557"/>
      <c r="CD9557"/>
      <c r="CE9557"/>
      <c r="CF9557"/>
      <c r="CG9557"/>
      <c r="CH9557"/>
      <c r="CI9557"/>
      <c r="CJ9557"/>
    </row>
    <row r="9558" spans="39:88" x14ac:dyDescent="0.3"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  <c r="BF9558"/>
      <c r="BG9558"/>
      <c r="BH9558"/>
      <c r="BI9558"/>
      <c r="BJ9558"/>
      <c r="BK9558"/>
      <c r="BL9558"/>
      <c r="BM9558"/>
      <c r="BN9558"/>
      <c r="BO9558"/>
      <c r="BP9558"/>
      <c r="BQ9558"/>
      <c r="BR9558"/>
      <c r="BS9558"/>
      <c r="BT9558"/>
      <c r="BU9558"/>
      <c r="BV9558"/>
      <c r="BW9558"/>
      <c r="BX9558"/>
      <c r="BY9558"/>
      <c r="BZ9558"/>
      <c r="CA9558"/>
      <c r="CB9558"/>
      <c r="CC9558"/>
      <c r="CD9558"/>
      <c r="CE9558"/>
      <c r="CF9558"/>
      <c r="CG9558"/>
      <c r="CH9558"/>
      <c r="CI9558"/>
      <c r="CJ9558"/>
    </row>
    <row r="9559" spans="39:88" x14ac:dyDescent="0.3"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  <c r="BF9559"/>
      <c r="BG9559"/>
      <c r="BH9559"/>
      <c r="BI9559"/>
      <c r="BJ9559"/>
      <c r="BK9559"/>
      <c r="BL9559"/>
      <c r="BM9559"/>
      <c r="BN9559"/>
      <c r="BO9559"/>
      <c r="BP9559"/>
      <c r="BQ9559"/>
      <c r="BR9559"/>
      <c r="BS9559"/>
      <c r="BT9559"/>
      <c r="BU9559"/>
      <c r="BV9559"/>
      <c r="BW9559"/>
      <c r="BX9559"/>
      <c r="BY9559"/>
      <c r="BZ9559"/>
      <c r="CA9559"/>
      <c r="CB9559"/>
      <c r="CC9559"/>
      <c r="CD9559"/>
      <c r="CE9559"/>
      <c r="CF9559"/>
      <c r="CG9559"/>
      <c r="CH9559"/>
      <c r="CI9559"/>
      <c r="CJ9559"/>
    </row>
    <row r="9560" spans="39:88" x14ac:dyDescent="0.3"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  <c r="BF9560"/>
      <c r="BG9560"/>
      <c r="BH9560"/>
      <c r="BI9560"/>
      <c r="BJ9560"/>
      <c r="BK9560"/>
      <c r="BL9560"/>
      <c r="BM9560"/>
      <c r="BN9560"/>
      <c r="BO9560"/>
      <c r="BP9560"/>
      <c r="BQ9560"/>
      <c r="BR9560"/>
      <c r="BS9560"/>
      <c r="BT9560"/>
      <c r="BU9560"/>
      <c r="BV9560"/>
      <c r="BW9560"/>
      <c r="BX9560"/>
      <c r="BY9560"/>
      <c r="BZ9560"/>
      <c r="CA9560"/>
      <c r="CB9560"/>
      <c r="CC9560"/>
      <c r="CD9560"/>
      <c r="CE9560"/>
      <c r="CF9560"/>
      <c r="CG9560"/>
      <c r="CH9560"/>
      <c r="CI9560"/>
      <c r="CJ9560"/>
    </row>
    <row r="9561" spans="39:88" x14ac:dyDescent="0.3"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  <c r="BF9561"/>
      <c r="BG9561"/>
      <c r="BH9561"/>
      <c r="BI9561"/>
      <c r="BJ9561"/>
      <c r="BK9561"/>
      <c r="BL9561"/>
      <c r="BM9561"/>
      <c r="BN9561"/>
      <c r="BO9561"/>
      <c r="BP9561"/>
      <c r="BQ9561"/>
      <c r="BR9561"/>
      <c r="BS9561"/>
      <c r="BT9561"/>
      <c r="BU9561"/>
      <c r="BV9561"/>
      <c r="BW9561"/>
      <c r="BX9561"/>
      <c r="BY9561"/>
      <c r="BZ9561"/>
      <c r="CA9561"/>
      <c r="CB9561"/>
      <c r="CC9561"/>
      <c r="CD9561"/>
      <c r="CE9561"/>
      <c r="CF9561"/>
      <c r="CG9561"/>
      <c r="CH9561"/>
      <c r="CI9561"/>
      <c r="CJ9561"/>
    </row>
    <row r="9562" spans="39:88" x14ac:dyDescent="0.3"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  <c r="BF9562"/>
      <c r="BG9562"/>
      <c r="BH9562"/>
      <c r="BI9562"/>
      <c r="BJ9562"/>
      <c r="BK9562"/>
      <c r="BL9562"/>
      <c r="BM9562"/>
      <c r="BN9562"/>
      <c r="BO9562"/>
      <c r="BP9562"/>
      <c r="BQ9562"/>
      <c r="BR9562"/>
      <c r="BS9562"/>
      <c r="BT9562"/>
      <c r="BU9562"/>
      <c r="BV9562"/>
      <c r="BW9562"/>
      <c r="BX9562"/>
      <c r="BY9562"/>
      <c r="BZ9562"/>
      <c r="CA9562"/>
      <c r="CB9562"/>
      <c r="CC9562"/>
      <c r="CD9562"/>
      <c r="CE9562"/>
      <c r="CF9562"/>
      <c r="CG9562"/>
      <c r="CH9562"/>
      <c r="CI9562"/>
      <c r="CJ9562"/>
    </row>
    <row r="9563" spans="39:88" x14ac:dyDescent="0.3"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  <c r="BF9563"/>
      <c r="BG9563"/>
      <c r="BH9563"/>
      <c r="BI9563"/>
      <c r="BJ9563"/>
      <c r="BK9563"/>
      <c r="BL9563"/>
      <c r="BM9563"/>
      <c r="BN9563"/>
      <c r="BO9563"/>
      <c r="BP9563"/>
      <c r="BQ9563"/>
      <c r="BR9563"/>
      <c r="BS9563"/>
      <c r="BT9563"/>
      <c r="BU9563"/>
      <c r="BV9563"/>
      <c r="BW9563"/>
      <c r="BX9563"/>
      <c r="BY9563"/>
      <c r="BZ9563"/>
      <c r="CA9563"/>
      <c r="CB9563"/>
      <c r="CC9563"/>
      <c r="CD9563"/>
      <c r="CE9563"/>
      <c r="CF9563"/>
      <c r="CG9563"/>
      <c r="CH9563"/>
      <c r="CI9563"/>
      <c r="CJ9563"/>
    </row>
    <row r="9564" spans="39:88" x14ac:dyDescent="0.3"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  <c r="BF9564"/>
      <c r="BG9564"/>
      <c r="BH9564"/>
      <c r="BI9564"/>
      <c r="BJ9564"/>
      <c r="BK9564"/>
      <c r="BL9564"/>
      <c r="BM9564"/>
      <c r="BN9564"/>
      <c r="BO9564"/>
      <c r="BP9564"/>
      <c r="BQ9564"/>
      <c r="BR9564"/>
      <c r="BS9564"/>
      <c r="BT9564"/>
      <c r="BU9564"/>
      <c r="BV9564"/>
      <c r="BW9564"/>
      <c r="BX9564"/>
      <c r="BY9564"/>
      <c r="BZ9564"/>
      <c r="CA9564"/>
      <c r="CB9564"/>
      <c r="CC9564"/>
      <c r="CD9564"/>
      <c r="CE9564"/>
      <c r="CF9564"/>
      <c r="CG9564"/>
      <c r="CH9564"/>
      <c r="CI9564"/>
      <c r="CJ9564"/>
    </row>
    <row r="9565" spans="39:88" x14ac:dyDescent="0.3"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  <c r="BF9565"/>
      <c r="BG9565"/>
      <c r="BH9565"/>
      <c r="BI9565"/>
      <c r="BJ9565"/>
      <c r="BK9565"/>
      <c r="BL9565"/>
      <c r="BM9565"/>
      <c r="BN9565"/>
      <c r="BO9565"/>
      <c r="BP9565"/>
      <c r="BQ9565"/>
      <c r="BR9565"/>
      <c r="BS9565"/>
      <c r="BT9565"/>
      <c r="BU9565"/>
      <c r="BV9565"/>
      <c r="BW9565"/>
      <c r="BX9565"/>
      <c r="BY9565"/>
      <c r="BZ9565"/>
      <c r="CA9565"/>
      <c r="CB9565"/>
      <c r="CC9565"/>
      <c r="CD9565"/>
      <c r="CE9565"/>
      <c r="CF9565"/>
      <c r="CG9565"/>
      <c r="CH9565"/>
      <c r="CI9565"/>
      <c r="CJ9565"/>
    </row>
    <row r="9566" spans="39:88" x14ac:dyDescent="0.3"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  <c r="BF9566"/>
      <c r="BG9566"/>
      <c r="BH9566"/>
      <c r="BI9566"/>
      <c r="BJ9566"/>
      <c r="BK9566"/>
      <c r="BL9566"/>
      <c r="BM9566"/>
      <c r="BN9566"/>
      <c r="BO9566"/>
      <c r="BP9566"/>
      <c r="BQ9566"/>
      <c r="BR9566"/>
      <c r="BS9566"/>
      <c r="BT9566"/>
      <c r="BU9566"/>
      <c r="BV9566"/>
      <c r="BW9566"/>
      <c r="BX9566"/>
      <c r="BY9566"/>
      <c r="BZ9566"/>
      <c r="CA9566"/>
      <c r="CB9566"/>
      <c r="CC9566"/>
      <c r="CD9566"/>
      <c r="CE9566"/>
      <c r="CF9566"/>
      <c r="CG9566"/>
      <c r="CH9566"/>
      <c r="CI9566"/>
      <c r="CJ9566"/>
    </row>
    <row r="9567" spans="39:88" x14ac:dyDescent="0.3"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  <c r="BF9567"/>
      <c r="BG9567"/>
      <c r="BH9567"/>
      <c r="BI9567"/>
      <c r="BJ9567"/>
      <c r="BK9567"/>
      <c r="BL9567"/>
      <c r="BM9567"/>
      <c r="BN9567"/>
      <c r="BO9567"/>
      <c r="BP9567"/>
      <c r="BQ9567"/>
      <c r="BR9567"/>
      <c r="BS9567"/>
      <c r="BT9567"/>
      <c r="BU9567"/>
      <c r="BV9567"/>
      <c r="BW9567"/>
      <c r="BX9567"/>
      <c r="BY9567"/>
      <c r="BZ9567"/>
      <c r="CA9567"/>
      <c r="CB9567"/>
      <c r="CC9567"/>
      <c r="CD9567"/>
      <c r="CE9567"/>
      <c r="CF9567"/>
      <c r="CG9567"/>
      <c r="CH9567"/>
      <c r="CI9567"/>
      <c r="CJ9567"/>
    </row>
    <row r="9568" spans="39:88" x14ac:dyDescent="0.3"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  <c r="BF9568"/>
      <c r="BG9568"/>
      <c r="BH9568"/>
      <c r="BI9568"/>
      <c r="BJ9568"/>
      <c r="BK9568"/>
      <c r="BL9568"/>
      <c r="BM9568"/>
      <c r="BN9568"/>
      <c r="BO9568"/>
      <c r="BP9568"/>
      <c r="BQ9568"/>
      <c r="BR9568"/>
      <c r="BS9568"/>
      <c r="BT9568"/>
      <c r="BU9568"/>
      <c r="BV9568"/>
      <c r="BW9568"/>
      <c r="BX9568"/>
      <c r="BY9568"/>
      <c r="BZ9568"/>
      <c r="CA9568"/>
      <c r="CB9568"/>
      <c r="CC9568"/>
      <c r="CD9568"/>
      <c r="CE9568"/>
      <c r="CF9568"/>
      <c r="CG9568"/>
      <c r="CH9568"/>
      <c r="CI9568"/>
      <c r="CJ9568"/>
    </row>
    <row r="9569" spans="39:88" x14ac:dyDescent="0.3"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  <c r="BF9569"/>
      <c r="BG9569"/>
      <c r="BH9569"/>
      <c r="BI9569"/>
      <c r="BJ9569"/>
      <c r="BK9569"/>
      <c r="BL9569"/>
      <c r="BM9569"/>
      <c r="BN9569"/>
      <c r="BO9569"/>
      <c r="BP9569"/>
      <c r="BQ9569"/>
      <c r="BR9569"/>
      <c r="BS9569"/>
      <c r="BT9569"/>
      <c r="BU9569"/>
      <c r="BV9569"/>
      <c r="BW9569"/>
      <c r="BX9569"/>
      <c r="BY9569"/>
      <c r="BZ9569"/>
      <c r="CA9569"/>
      <c r="CB9569"/>
      <c r="CC9569"/>
      <c r="CD9569"/>
      <c r="CE9569"/>
      <c r="CF9569"/>
      <c r="CG9569"/>
      <c r="CH9569"/>
      <c r="CI9569"/>
      <c r="CJ9569"/>
    </row>
    <row r="9570" spans="39:88" x14ac:dyDescent="0.3"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  <c r="BF9570"/>
      <c r="BG9570"/>
      <c r="BH9570"/>
      <c r="BI9570"/>
      <c r="BJ9570"/>
      <c r="BK9570"/>
      <c r="BL9570"/>
      <c r="BM9570"/>
      <c r="BN9570"/>
      <c r="BO9570"/>
      <c r="BP9570"/>
      <c r="BQ9570"/>
      <c r="BR9570"/>
      <c r="BS9570"/>
      <c r="BT9570"/>
      <c r="BU9570"/>
      <c r="BV9570"/>
      <c r="BW9570"/>
      <c r="BX9570"/>
      <c r="BY9570"/>
      <c r="BZ9570"/>
      <c r="CA9570"/>
      <c r="CB9570"/>
      <c r="CC9570"/>
      <c r="CD9570"/>
      <c r="CE9570"/>
      <c r="CF9570"/>
      <c r="CG9570"/>
      <c r="CH9570"/>
      <c r="CI9570"/>
      <c r="CJ9570"/>
    </row>
    <row r="9571" spans="39:88" x14ac:dyDescent="0.3"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  <c r="BF9571"/>
      <c r="BG9571"/>
      <c r="BH9571"/>
      <c r="BI9571"/>
      <c r="BJ9571"/>
      <c r="BK9571"/>
      <c r="BL9571"/>
      <c r="BM9571"/>
      <c r="BN9571"/>
      <c r="BO9571"/>
      <c r="BP9571"/>
      <c r="BQ9571"/>
      <c r="BR9571"/>
      <c r="BS9571"/>
      <c r="BT9571"/>
      <c r="BU9571"/>
      <c r="BV9571"/>
      <c r="BW9571"/>
      <c r="BX9571"/>
      <c r="BY9571"/>
      <c r="BZ9571"/>
      <c r="CA9571"/>
      <c r="CB9571"/>
      <c r="CC9571"/>
      <c r="CD9571"/>
      <c r="CE9571"/>
      <c r="CF9571"/>
      <c r="CG9571"/>
      <c r="CH9571"/>
      <c r="CI9571"/>
      <c r="CJ9571"/>
    </row>
    <row r="9572" spans="39:88" x14ac:dyDescent="0.3"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  <c r="BF9572"/>
      <c r="BG9572"/>
      <c r="BH9572"/>
      <c r="BI9572"/>
      <c r="BJ9572"/>
      <c r="BK9572"/>
      <c r="BL9572"/>
      <c r="BM9572"/>
      <c r="BN9572"/>
      <c r="BO9572"/>
      <c r="BP9572"/>
      <c r="BQ9572"/>
      <c r="BR9572"/>
      <c r="BS9572"/>
      <c r="BT9572"/>
      <c r="BU9572"/>
      <c r="BV9572"/>
      <c r="BW9572"/>
      <c r="BX9572"/>
      <c r="BY9572"/>
      <c r="BZ9572"/>
      <c r="CA9572"/>
      <c r="CB9572"/>
      <c r="CC9572"/>
      <c r="CD9572"/>
      <c r="CE9572"/>
      <c r="CF9572"/>
      <c r="CG9572"/>
      <c r="CH9572"/>
      <c r="CI9572"/>
      <c r="CJ9572"/>
    </row>
    <row r="9573" spans="39:88" x14ac:dyDescent="0.3"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  <c r="BF9573"/>
      <c r="BG9573"/>
      <c r="BH9573"/>
      <c r="BI9573"/>
      <c r="BJ9573"/>
      <c r="BK9573"/>
      <c r="BL9573"/>
      <c r="BM9573"/>
      <c r="BN9573"/>
      <c r="BO9573"/>
      <c r="BP9573"/>
      <c r="BQ9573"/>
      <c r="BR9573"/>
      <c r="BS9573"/>
      <c r="BT9573"/>
      <c r="BU9573"/>
      <c r="BV9573"/>
      <c r="BW9573"/>
      <c r="BX9573"/>
      <c r="BY9573"/>
      <c r="BZ9573"/>
      <c r="CA9573"/>
      <c r="CB9573"/>
      <c r="CC9573"/>
      <c r="CD9573"/>
      <c r="CE9573"/>
      <c r="CF9573"/>
      <c r="CG9573"/>
      <c r="CH9573"/>
      <c r="CI9573"/>
      <c r="CJ9573"/>
    </row>
    <row r="9574" spans="39:88" x14ac:dyDescent="0.3"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  <c r="BF9574"/>
      <c r="BG9574"/>
      <c r="BH9574"/>
      <c r="BI9574"/>
      <c r="BJ9574"/>
      <c r="BK9574"/>
      <c r="BL9574"/>
      <c r="BM9574"/>
      <c r="BN9574"/>
      <c r="BO9574"/>
      <c r="BP9574"/>
      <c r="BQ9574"/>
      <c r="BR9574"/>
      <c r="BS9574"/>
      <c r="BT9574"/>
      <c r="BU9574"/>
      <c r="BV9574"/>
      <c r="BW9574"/>
      <c r="BX9574"/>
      <c r="BY9574"/>
      <c r="BZ9574"/>
      <c r="CA9574"/>
      <c r="CB9574"/>
      <c r="CC9574"/>
      <c r="CD9574"/>
      <c r="CE9574"/>
      <c r="CF9574"/>
      <c r="CG9574"/>
      <c r="CH9574"/>
      <c r="CI9574"/>
      <c r="CJ9574"/>
    </row>
    <row r="9575" spans="39:88" x14ac:dyDescent="0.3"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  <c r="BF9575"/>
      <c r="BG9575"/>
      <c r="BH9575"/>
      <c r="BI9575"/>
      <c r="BJ9575"/>
      <c r="BK9575"/>
      <c r="BL9575"/>
      <c r="BM9575"/>
      <c r="BN9575"/>
      <c r="BO9575"/>
      <c r="BP9575"/>
      <c r="BQ9575"/>
      <c r="BR9575"/>
      <c r="BS9575"/>
      <c r="BT9575"/>
      <c r="BU9575"/>
      <c r="BV9575"/>
      <c r="BW9575"/>
      <c r="BX9575"/>
      <c r="BY9575"/>
      <c r="BZ9575"/>
      <c r="CA9575"/>
      <c r="CB9575"/>
      <c r="CC9575"/>
      <c r="CD9575"/>
      <c r="CE9575"/>
      <c r="CF9575"/>
      <c r="CG9575"/>
      <c r="CH9575"/>
      <c r="CI9575"/>
      <c r="CJ9575"/>
    </row>
    <row r="9576" spans="39:88" x14ac:dyDescent="0.3"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  <c r="BF9576"/>
      <c r="BG9576"/>
      <c r="BH9576"/>
      <c r="BI9576"/>
      <c r="BJ9576"/>
      <c r="BK9576"/>
      <c r="BL9576"/>
      <c r="BM9576"/>
      <c r="BN9576"/>
      <c r="BO9576"/>
      <c r="BP9576"/>
      <c r="BQ9576"/>
      <c r="BR9576"/>
      <c r="BS9576"/>
      <c r="BT9576"/>
      <c r="BU9576"/>
      <c r="BV9576"/>
      <c r="BW9576"/>
      <c r="BX9576"/>
      <c r="BY9576"/>
      <c r="BZ9576"/>
      <c r="CA9576"/>
      <c r="CB9576"/>
      <c r="CC9576"/>
      <c r="CD9576"/>
      <c r="CE9576"/>
      <c r="CF9576"/>
      <c r="CG9576"/>
      <c r="CH9576"/>
      <c r="CI9576"/>
      <c r="CJ9576"/>
    </row>
    <row r="9577" spans="39:88" x14ac:dyDescent="0.3"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  <c r="BF9577"/>
      <c r="BG9577"/>
      <c r="BH9577"/>
      <c r="BI9577"/>
      <c r="BJ9577"/>
      <c r="BK9577"/>
      <c r="BL9577"/>
      <c r="BM9577"/>
      <c r="BN9577"/>
      <c r="BO9577"/>
      <c r="BP9577"/>
      <c r="BQ9577"/>
      <c r="BR9577"/>
      <c r="BS9577"/>
      <c r="BT9577"/>
      <c r="BU9577"/>
      <c r="BV9577"/>
      <c r="BW9577"/>
      <c r="BX9577"/>
      <c r="BY9577"/>
      <c r="BZ9577"/>
      <c r="CA9577"/>
      <c r="CB9577"/>
      <c r="CC9577"/>
      <c r="CD9577"/>
      <c r="CE9577"/>
      <c r="CF9577"/>
      <c r="CG9577"/>
      <c r="CH9577"/>
      <c r="CI9577"/>
      <c r="CJ9577"/>
    </row>
    <row r="9578" spans="39:88" x14ac:dyDescent="0.3"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  <c r="BF9578"/>
      <c r="BG9578"/>
      <c r="BH9578"/>
      <c r="BI9578"/>
      <c r="BJ9578"/>
      <c r="BK9578"/>
      <c r="BL9578"/>
      <c r="BM9578"/>
      <c r="BN9578"/>
      <c r="BO9578"/>
      <c r="BP9578"/>
      <c r="BQ9578"/>
      <c r="BR9578"/>
      <c r="BS9578"/>
      <c r="BT9578"/>
      <c r="BU9578"/>
      <c r="BV9578"/>
      <c r="BW9578"/>
      <c r="BX9578"/>
      <c r="BY9578"/>
      <c r="BZ9578"/>
      <c r="CA9578"/>
      <c r="CB9578"/>
      <c r="CC9578"/>
      <c r="CD9578"/>
      <c r="CE9578"/>
      <c r="CF9578"/>
      <c r="CG9578"/>
      <c r="CH9578"/>
      <c r="CI9578"/>
      <c r="CJ9578"/>
    </row>
    <row r="9579" spans="39:88" x14ac:dyDescent="0.3"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  <c r="BF9579"/>
      <c r="BG9579"/>
      <c r="BH9579"/>
      <c r="BI9579"/>
      <c r="BJ9579"/>
      <c r="BK9579"/>
      <c r="BL9579"/>
      <c r="BM9579"/>
      <c r="BN9579"/>
      <c r="BO9579"/>
      <c r="BP9579"/>
      <c r="BQ9579"/>
      <c r="BR9579"/>
      <c r="BS9579"/>
      <c r="BT9579"/>
      <c r="BU9579"/>
      <c r="BV9579"/>
      <c r="BW9579"/>
      <c r="BX9579"/>
      <c r="BY9579"/>
      <c r="BZ9579"/>
      <c r="CA9579"/>
      <c r="CB9579"/>
      <c r="CC9579"/>
      <c r="CD9579"/>
      <c r="CE9579"/>
      <c r="CF9579"/>
      <c r="CG9579"/>
      <c r="CH9579"/>
      <c r="CI9579"/>
      <c r="CJ9579"/>
    </row>
    <row r="9580" spans="39:88" x14ac:dyDescent="0.3"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  <c r="BF9580"/>
      <c r="BG9580"/>
      <c r="BH9580"/>
      <c r="BI9580"/>
      <c r="BJ9580"/>
      <c r="BK9580"/>
      <c r="BL9580"/>
      <c r="BM9580"/>
      <c r="BN9580"/>
      <c r="BO9580"/>
      <c r="BP9580"/>
      <c r="BQ9580"/>
      <c r="BR9580"/>
      <c r="BS9580"/>
      <c r="BT9580"/>
      <c r="BU9580"/>
      <c r="BV9580"/>
      <c r="BW9580"/>
      <c r="BX9580"/>
      <c r="BY9580"/>
      <c r="BZ9580"/>
      <c r="CA9580"/>
      <c r="CB9580"/>
      <c r="CC9580"/>
      <c r="CD9580"/>
      <c r="CE9580"/>
      <c r="CF9580"/>
      <c r="CG9580"/>
      <c r="CH9580"/>
      <c r="CI9580"/>
      <c r="CJ9580"/>
    </row>
    <row r="9581" spans="39:88" x14ac:dyDescent="0.3"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  <c r="BF9581"/>
      <c r="BG9581"/>
      <c r="BH9581"/>
      <c r="BI9581"/>
      <c r="BJ9581"/>
      <c r="BK9581"/>
      <c r="BL9581"/>
      <c r="BM9581"/>
      <c r="BN9581"/>
      <c r="BO9581"/>
      <c r="BP9581"/>
      <c r="BQ9581"/>
      <c r="BR9581"/>
      <c r="BS9581"/>
      <c r="BT9581"/>
      <c r="BU9581"/>
      <c r="BV9581"/>
      <c r="BW9581"/>
      <c r="BX9581"/>
      <c r="BY9581"/>
      <c r="BZ9581"/>
      <c r="CA9581"/>
      <c r="CB9581"/>
      <c r="CC9581"/>
      <c r="CD9581"/>
      <c r="CE9581"/>
      <c r="CF9581"/>
      <c r="CG9581"/>
      <c r="CH9581"/>
      <c r="CI9581"/>
      <c r="CJ9581"/>
    </row>
    <row r="9582" spans="39:88" x14ac:dyDescent="0.3"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  <c r="BF9582"/>
      <c r="BG9582"/>
      <c r="BH9582"/>
      <c r="BI9582"/>
      <c r="BJ9582"/>
      <c r="BK9582"/>
      <c r="BL9582"/>
      <c r="BM9582"/>
      <c r="BN9582"/>
      <c r="BO9582"/>
      <c r="BP9582"/>
      <c r="BQ9582"/>
      <c r="BR9582"/>
      <c r="BS9582"/>
      <c r="BT9582"/>
      <c r="BU9582"/>
      <c r="BV9582"/>
      <c r="BW9582"/>
      <c r="BX9582"/>
      <c r="BY9582"/>
      <c r="BZ9582"/>
      <c r="CA9582"/>
      <c r="CB9582"/>
      <c r="CC9582"/>
      <c r="CD9582"/>
      <c r="CE9582"/>
      <c r="CF9582"/>
      <c r="CG9582"/>
      <c r="CH9582"/>
      <c r="CI9582"/>
      <c r="CJ9582"/>
    </row>
    <row r="9583" spans="39:88" x14ac:dyDescent="0.3"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  <c r="BF9583"/>
      <c r="BG9583"/>
      <c r="BH9583"/>
      <c r="BI9583"/>
      <c r="BJ9583"/>
      <c r="BK9583"/>
      <c r="BL9583"/>
      <c r="BM9583"/>
      <c r="BN9583"/>
      <c r="BO9583"/>
      <c r="BP9583"/>
      <c r="BQ9583"/>
      <c r="BR9583"/>
      <c r="BS9583"/>
      <c r="BT9583"/>
      <c r="BU9583"/>
      <c r="BV9583"/>
      <c r="BW9583"/>
      <c r="BX9583"/>
      <c r="BY9583"/>
      <c r="BZ9583"/>
      <c r="CA9583"/>
      <c r="CB9583"/>
      <c r="CC9583"/>
      <c r="CD9583"/>
      <c r="CE9583"/>
      <c r="CF9583"/>
      <c r="CG9583"/>
      <c r="CH9583"/>
      <c r="CI9583"/>
      <c r="CJ9583"/>
    </row>
    <row r="9584" spans="39:88" x14ac:dyDescent="0.3"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  <c r="BF9584"/>
      <c r="BG9584"/>
      <c r="BH9584"/>
      <c r="BI9584"/>
      <c r="BJ9584"/>
      <c r="BK9584"/>
      <c r="BL9584"/>
      <c r="BM9584"/>
      <c r="BN9584"/>
      <c r="BO9584"/>
      <c r="BP9584"/>
      <c r="BQ9584"/>
      <c r="BR9584"/>
      <c r="BS9584"/>
      <c r="BT9584"/>
      <c r="BU9584"/>
      <c r="BV9584"/>
      <c r="BW9584"/>
      <c r="BX9584"/>
      <c r="BY9584"/>
      <c r="BZ9584"/>
      <c r="CA9584"/>
      <c r="CB9584"/>
      <c r="CC9584"/>
      <c r="CD9584"/>
      <c r="CE9584"/>
      <c r="CF9584"/>
      <c r="CG9584"/>
      <c r="CH9584"/>
      <c r="CI9584"/>
      <c r="CJ9584"/>
    </row>
    <row r="9585" spans="39:88" x14ac:dyDescent="0.3"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  <c r="BF9585"/>
      <c r="BG9585"/>
      <c r="BH9585"/>
      <c r="BI9585"/>
      <c r="BJ9585"/>
      <c r="BK9585"/>
      <c r="BL9585"/>
      <c r="BM9585"/>
      <c r="BN9585"/>
      <c r="BO9585"/>
      <c r="BP9585"/>
      <c r="BQ9585"/>
      <c r="BR9585"/>
      <c r="BS9585"/>
      <c r="BT9585"/>
      <c r="BU9585"/>
      <c r="BV9585"/>
      <c r="BW9585"/>
      <c r="BX9585"/>
      <c r="BY9585"/>
      <c r="BZ9585"/>
      <c r="CA9585"/>
      <c r="CB9585"/>
      <c r="CC9585"/>
      <c r="CD9585"/>
      <c r="CE9585"/>
      <c r="CF9585"/>
      <c r="CG9585"/>
      <c r="CH9585"/>
      <c r="CI9585"/>
      <c r="CJ9585"/>
    </row>
    <row r="9586" spans="39:88" x14ac:dyDescent="0.3"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  <c r="BF9586"/>
      <c r="BG9586"/>
      <c r="BH9586"/>
      <c r="BI9586"/>
      <c r="BJ9586"/>
      <c r="BK9586"/>
      <c r="BL9586"/>
      <c r="BM9586"/>
      <c r="BN9586"/>
      <c r="BO9586"/>
      <c r="BP9586"/>
      <c r="BQ9586"/>
      <c r="BR9586"/>
      <c r="BS9586"/>
      <c r="BT9586"/>
      <c r="BU9586"/>
      <c r="BV9586"/>
      <c r="BW9586"/>
      <c r="BX9586"/>
      <c r="BY9586"/>
      <c r="BZ9586"/>
      <c r="CA9586"/>
      <c r="CB9586"/>
      <c r="CC9586"/>
      <c r="CD9586"/>
      <c r="CE9586"/>
      <c r="CF9586"/>
      <c r="CG9586"/>
      <c r="CH9586"/>
      <c r="CI9586"/>
      <c r="CJ9586"/>
    </row>
    <row r="9587" spans="39:88" x14ac:dyDescent="0.3"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  <c r="BF9587"/>
      <c r="BG9587"/>
      <c r="BH9587"/>
      <c r="BI9587"/>
      <c r="BJ9587"/>
      <c r="BK9587"/>
      <c r="BL9587"/>
      <c r="BM9587"/>
      <c r="BN9587"/>
      <c r="BO9587"/>
      <c r="BP9587"/>
      <c r="BQ9587"/>
      <c r="BR9587"/>
      <c r="BS9587"/>
      <c r="BT9587"/>
      <c r="BU9587"/>
      <c r="BV9587"/>
      <c r="BW9587"/>
      <c r="BX9587"/>
      <c r="BY9587"/>
      <c r="BZ9587"/>
      <c r="CA9587"/>
      <c r="CB9587"/>
      <c r="CC9587"/>
      <c r="CD9587"/>
      <c r="CE9587"/>
      <c r="CF9587"/>
      <c r="CG9587"/>
      <c r="CH9587"/>
      <c r="CI9587"/>
      <c r="CJ9587"/>
    </row>
    <row r="9588" spans="39:88" x14ac:dyDescent="0.3"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  <c r="BF9588"/>
      <c r="BG9588"/>
      <c r="BH9588"/>
      <c r="BI9588"/>
      <c r="BJ9588"/>
      <c r="BK9588"/>
      <c r="BL9588"/>
      <c r="BM9588"/>
      <c r="BN9588"/>
      <c r="BO9588"/>
      <c r="BP9588"/>
      <c r="BQ9588"/>
      <c r="BR9588"/>
      <c r="BS9588"/>
      <c r="BT9588"/>
      <c r="BU9588"/>
      <c r="BV9588"/>
      <c r="BW9588"/>
      <c r="BX9588"/>
      <c r="BY9588"/>
      <c r="BZ9588"/>
      <c r="CA9588"/>
      <c r="CB9588"/>
      <c r="CC9588"/>
      <c r="CD9588"/>
      <c r="CE9588"/>
      <c r="CF9588"/>
      <c r="CG9588"/>
      <c r="CH9588"/>
      <c r="CI9588"/>
      <c r="CJ9588"/>
    </row>
    <row r="9589" spans="39:88" x14ac:dyDescent="0.3"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  <c r="BF9589"/>
      <c r="BG9589"/>
      <c r="BH9589"/>
      <c r="BI9589"/>
      <c r="BJ9589"/>
      <c r="BK9589"/>
      <c r="BL9589"/>
      <c r="BM9589"/>
      <c r="BN9589"/>
      <c r="BO9589"/>
      <c r="BP9589"/>
      <c r="BQ9589"/>
      <c r="BR9589"/>
      <c r="BS9589"/>
      <c r="BT9589"/>
      <c r="BU9589"/>
      <c r="BV9589"/>
      <c r="BW9589"/>
      <c r="BX9589"/>
      <c r="BY9589"/>
      <c r="BZ9589"/>
      <c r="CA9589"/>
      <c r="CB9589"/>
      <c r="CC9589"/>
      <c r="CD9589"/>
      <c r="CE9589"/>
      <c r="CF9589"/>
      <c r="CG9589"/>
      <c r="CH9589"/>
      <c r="CI9589"/>
      <c r="CJ9589"/>
    </row>
    <row r="9590" spans="39:88" x14ac:dyDescent="0.3"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  <c r="BF9590"/>
      <c r="BG9590"/>
      <c r="BH9590"/>
      <c r="BI9590"/>
      <c r="BJ9590"/>
      <c r="BK9590"/>
      <c r="BL9590"/>
      <c r="BM9590"/>
      <c r="BN9590"/>
      <c r="BO9590"/>
      <c r="BP9590"/>
      <c r="BQ9590"/>
      <c r="BR9590"/>
      <c r="BS9590"/>
      <c r="BT9590"/>
      <c r="BU9590"/>
      <c r="BV9590"/>
      <c r="BW9590"/>
      <c r="BX9590"/>
      <c r="BY9590"/>
      <c r="BZ9590"/>
      <c r="CA9590"/>
      <c r="CB9590"/>
      <c r="CC9590"/>
      <c r="CD9590"/>
      <c r="CE9590"/>
      <c r="CF9590"/>
      <c r="CG9590"/>
      <c r="CH9590"/>
      <c r="CI9590"/>
      <c r="CJ9590"/>
    </row>
    <row r="9591" spans="39:88" x14ac:dyDescent="0.3"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  <c r="BF9591"/>
      <c r="BG9591"/>
      <c r="BH9591"/>
      <c r="BI9591"/>
      <c r="BJ9591"/>
      <c r="BK9591"/>
      <c r="BL9591"/>
      <c r="BM9591"/>
      <c r="BN9591"/>
      <c r="BO9591"/>
      <c r="BP9591"/>
      <c r="BQ9591"/>
      <c r="BR9591"/>
      <c r="BS9591"/>
      <c r="BT9591"/>
      <c r="BU9591"/>
      <c r="BV9591"/>
      <c r="BW9591"/>
      <c r="BX9591"/>
      <c r="BY9591"/>
      <c r="BZ9591"/>
      <c r="CA9591"/>
      <c r="CB9591"/>
      <c r="CC9591"/>
      <c r="CD9591"/>
      <c r="CE9591"/>
      <c r="CF9591"/>
      <c r="CG9591"/>
      <c r="CH9591"/>
      <c r="CI9591"/>
      <c r="CJ9591"/>
    </row>
    <row r="9592" spans="39:88" x14ac:dyDescent="0.3"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  <c r="BF9592"/>
      <c r="BG9592"/>
      <c r="BH9592"/>
      <c r="BI9592"/>
      <c r="BJ9592"/>
      <c r="BK9592"/>
      <c r="BL9592"/>
      <c r="BM9592"/>
      <c r="BN9592"/>
      <c r="BO9592"/>
      <c r="BP9592"/>
      <c r="BQ9592"/>
      <c r="BR9592"/>
      <c r="BS9592"/>
      <c r="BT9592"/>
      <c r="BU9592"/>
      <c r="BV9592"/>
      <c r="BW9592"/>
      <c r="BX9592"/>
      <c r="BY9592"/>
      <c r="BZ9592"/>
      <c r="CA9592"/>
      <c r="CB9592"/>
      <c r="CC9592"/>
      <c r="CD9592"/>
      <c r="CE9592"/>
      <c r="CF9592"/>
      <c r="CG9592"/>
      <c r="CH9592"/>
      <c r="CI9592"/>
      <c r="CJ9592"/>
    </row>
    <row r="9593" spans="39:88" x14ac:dyDescent="0.3"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  <c r="BF9593"/>
      <c r="BG9593"/>
      <c r="BH9593"/>
      <c r="BI9593"/>
      <c r="BJ9593"/>
      <c r="BK9593"/>
      <c r="BL9593"/>
      <c r="BM9593"/>
      <c r="BN9593"/>
      <c r="BO9593"/>
      <c r="BP9593"/>
      <c r="BQ9593"/>
      <c r="BR9593"/>
      <c r="BS9593"/>
      <c r="BT9593"/>
      <c r="BU9593"/>
      <c r="BV9593"/>
      <c r="BW9593"/>
      <c r="BX9593"/>
      <c r="BY9593"/>
      <c r="BZ9593"/>
      <c r="CA9593"/>
      <c r="CB9593"/>
      <c r="CC9593"/>
      <c r="CD9593"/>
      <c r="CE9593"/>
      <c r="CF9593"/>
      <c r="CG9593"/>
      <c r="CH9593"/>
      <c r="CI9593"/>
      <c r="CJ9593"/>
    </row>
    <row r="9594" spans="39:88" x14ac:dyDescent="0.3"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  <c r="BF9594"/>
      <c r="BG9594"/>
      <c r="BH9594"/>
      <c r="BI9594"/>
      <c r="BJ9594"/>
      <c r="BK9594"/>
      <c r="BL9594"/>
      <c r="BM9594"/>
      <c r="BN9594"/>
      <c r="BO9594"/>
      <c r="BP9594"/>
      <c r="BQ9594"/>
      <c r="BR9594"/>
      <c r="BS9594"/>
      <c r="BT9594"/>
      <c r="BU9594"/>
      <c r="BV9594"/>
      <c r="BW9594"/>
      <c r="BX9594"/>
      <c r="BY9594"/>
      <c r="BZ9594"/>
      <c r="CA9594"/>
      <c r="CB9594"/>
      <c r="CC9594"/>
      <c r="CD9594"/>
      <c r="CE9594"/>
      <c r="CF9594"/>
      <c r="CG9594"/>
      <c r="CH9594"/>
      <c r="CI9594"/>
      <c r="CJ9594"/>
    </row>
    <row r="9595" spans="39:88" x14ac:dyDescent="0.3"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  <c r="BF9595"/>
      <c r="BG9595"/>
      <c r="BH9595"/>
      <c r="BI9595"/>
      <c r="BJ9595"/>
      <c r="BK9595"/>
      <c r="BL9595"/>
      <c r="BM9595"/>
      <c r="BN9595"/>
      <c r="BO9595"/>
      <c r="BP9595"/>
      <c r="BQ9595"/>
      <c r="BR9595"/>
      <c r="BS9595"/>
      <c r="BT9595"/>
      <c r="BU9595"/>
      <c r="BV9595"/>
      <c r="BW9595"/>
      <c r="BX9595"/>
      <c r="BY9595"/>
      <c r="BZ9595"/>
      <c r="CA9595"/>
      <c r="CB9595"/>
      <c r="CC9595"/>
      <c r="CD9595"/>
      <c r="CE9595"/>
      <c r="CF9595"/>
      <c r="CG9595"/>
      <c r="CH9595"/>
      <c r="CI9595"/>
      <c r="CJ9595"/>
    </row>
    <row r="9596" spans="39:88" x14ac:dyDescent="0.3"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  <c r="BF9596"/>
      <c r="BG9596"/>
      <c r="BH9596"/>
      <c r="BI9596"/>
      <c r="BJ9596"/>
      <c r="BK9596"/>
      <c r="BL9596"/>
      <c r="BM9596"/>
      <c r="BN9596"/>
      <c r="BO9596"/>
      <c r="BP9596"/>
      <c r="BQ9596"/>
      <c r="BR9596"/>
      <c r="BS9596"/>
      <c r="BT9596"/>
      <c r="BU9596"/>
      <c r="BV9596"/>
      <c r="BW9596"/>
      <c r="BX9596"/>
      <c r="BY9596"/>
      <c r="BZ9596"/>
      <c r="CA9596"/>
      <c r="CB9596"/>
      <c r="CC9596"/>
      <c r="CD9596"/>
      <c r="CE9596"/>
      <c r="CF9596"/>
      <c r="CG9596"/>
      <c r="CH9596"/>
      <c r="CI9596"/>
      <c r="CJ9596"/>
    </row>
    <row r="9597" spans="39:88" x14ac:dyDescent="0.3"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  <c r="BF9597"/>
      <c r="BG9597"/>
      <c r="BH9597"/>
      <c r="BI9597"/>
      <c r="BJ9597"/>
      <c r="BK9597"/>
      <c r="BL9597"/>
      <c r="BM9597"/>
      <c r="BN9597"/>
      <c r="BO9597"/>
      <c r="BP9597"/>
      <c r="BQ9597"/>
      <c r="BR9597"/>
      <c r="BS9597"/>
      <c r="BT9597"/>
      <c r="BU9597"/>
      <c r="BV9597"/>
      <c r="BW9597"/>
      <c r="BX9597"/>
      <c r="BY9597"/>
      <c r="BZ9597"/>
      <c r="CA9597"/>
      <c r="CB9597"/>
      <c r="CC9597"/>
      <c r="CD9597"/>
      <c r="CE9597"/>
      <c r="CF9597"/>
      <c r="CG9597"/>
      <c r="CH9597"/>
      <c r="CI9597"/>
      <c r="CJ9597"/>
    </row>
    <row r="9598" spans="39:88" x14ac:dyDescent="0.3"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  <c r="BF9598"/>
      <c r="BG9598"/>
      <c r="BH9598"/>
      <c r="BI9598"/>
      <c r="BJ9598"/>
      <c r="BK9598"/>
      <c r="BL9598"/>
      <c r="BM9598"/>
      <c r="BN9598"/>
      <c r="BO9598"/>
      <c r="BP9598"/>
      <c r="BQ9598"/>
      <c r="BR9598"/>
      <c r="BS9598"/>
      <c r="BT9598"/>
      <c r="BU9598"/>
      <c r="BV9598"/>
      <c r="BW9598"/>
      <c r="BX9598"/>
      <c r="BY9598"/>
      <c r="BZ9598"/>
      <c r="CA9598"/>
      <c r="CB9598"/>
      <c r="CC9598"/>
      <c r="CD9598"/>
      <c r="CE9598"/>
      <c r="CF9598"/>
      <c r="CG9598"/>
      <c r="CH9598"/>
      <c r="CI9598"/>
      <c r="CJ9598"/>
    </row>
    <row r="9599" spans="39:88" x14ac:dyDescent="0.3"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  <c r="BF9599"/>
      <c r="BG9599"/>
      <c r="BH9599"/>
      <c r="BI9599"/>
      <c r="BJ9599"/>
      <c r="BK9599"/>
      <c r="BL9599"/>
      <c r="BM9599"/>
      <c r="BN9599"/>
      <c r="BO9599"/>
      <c r="BP9599"/>
      <c r="BQ9599"/>
      <c r="BR9599"/>
      <c r="BS9599"/>
      <c r="BT9599"/>
      <c r="BU9599"/>
      <c r="BV9599"/>
      <c r="BW9599"/>
      <c r="BX9599"/>
      <c r="BY9599"/>
      <c r="BZ9599"/>
      <c r="CA9599"/>
      <c r="CB9599"/>
      <c r="CC9599"/>
      <c r="CD9599"/>
      <c r="CE9599"/>
      <c r="CF9599"/>
      <c r="CG9599"/>
      <c r="CH9599"/>
      <c r="CI9599"/>
      <c r="CJ9599"/>
    </row>
    <row r="9600" spans="39:88" x14ac:dyDescent="0.3"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  <c r="BF9600"/>
      <c r="BG9600"/>
      <c r="BH9600"/>
      <c r="BI9600"/>
      <c r="BJ9600"/>
      <c r="BK9600"/>
      <c r="BL9600"/>
      <c r="BM9600"/>
      <c r="BN9600"/>
      <c r="BO9600"/>
      <c r="BP9600"/>
      <c r="BQ9600"/>
      <c r="BR9600"/>
      <c r="BS9600"/>
      <c r="BT9600"/>
      <c r="BU9600"/>
      <c r="BV9600"/>
      <c r="BW9600"/>
      <c r="BX9600"/>
      <c r="BY9600"/>
      <c r="BZ9600"/>
      <c r="CA9600"/>
      <c r="CB9600"/>
      <c r="CC9600"/>
      <c r="CD9600"/>
      <c r="CE9600"/>
      <c r="CF9600"/>
      <c r="CG9600"/>
      <c r="CH9600"/>
      <c r="CI9600"/>
      <c r="CJ9600"/>
    </row>
    <row r="9601" spans="39:88" x14ac:dyDescent="0.3"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  <c r="BF9601"/>
      <c r="BG9601"/>
      <c r="BH9601"/>
      <c r="BI9601"/>
      <c r="BJ9601"/>
      <c r="BK9601"/>
      <c r="BL9601"/>
      <c r="BM9601"/>
      <c r="BN9601"/>
      <c r="BO9601"/>
      <c r="BP9601"/>
      <c r="BQ9601"/>
      <c r="BR9601"/>
      <c r="BS9601"/>
      <c r="BT9601"/>
      <c r="BU9601"/>
      <c r="BV9601"/>
      <c r="BW9601"/>
      <c r="BX9601"/>
      <c r="BY9601"/>
      <c r="BZ9601"/>
      <c r="CA9601"/>
      <c r="CB9601"/>
      <c r="CC9601"/>
      <c r="CD9601"/>
      <c r="CE9601"/>
      <c r="CF9601"/>
      <c r="CG9601"/>
      <c r="CH9601"/>
      <c r="CI9601"/>
      <c r="CJ9601"/>
    </row>
    <row r="9602" spans="39:88" x14ac:dyDescent="0.3"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  <c r="BF9602"/>
      <c r="BG9602"/>
      <c r="BH9602"/>
      <c r="BI9602"/>
      <c r="BJ9602"/>
      <c r="BK9602"/>
      <c r="BL9602"/>
      <c r="BM9602"/>
      <c r="BN9602"/>
      <c r="BO9602"/>
      <c r="BP9602"/>
      <c r="BQ9602"/>
      <c r="BR9602"/>
      <c r="BS9602"/>
      <c r="BT9602"/>
      <c r="BU9602"/>
      <c r="BV9602"/>
      <c r="BW9602"/>
      <c r="BX9602"/>
      <c r="BY9602"/>
      <c r="BZ9602"/>
      <c r="CA9602"/>
      <c r="CB9602"/>
      <c r="CC9602"/>
      <c r="CD9602"/>
      <c r="CE9602"/>
      <c r="CF9602"/>
      <c r="CG9602"/>
      <c r="CH9602"/>
      <c r="CI9602"/>
      <c r="CJ9602"/>
    </row>
    <row r="9603" spans="39:88" x14ac:dyDescent="0.3"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  <c r="BF9603"/>
      <c r="BG9603"/>
      <c r="BH9603"/>
      <c r="BI9603"/>
      <c r="BJ9603"/>
      <c r="BK9603"/>
      <c r="BL9603"/>
      <c r="BM9603"/>
      <c r="BN9603"/>
      <c r="BO9603"/>
      <c r="BP9603"/>
      <c r="BQ9603"/>
      <c r="BR9603"/>
      <c r="BS9603"/>
      <c r="BT9603"/>
      <c r="BU9603"/>
      <c r="BV9603"/>
      <c r="BW9603"/>
      <c r="BX9603"/>
      <c r="BY9603"/>
      <c r="BZ9603"/>
      <c r="CA9603"/>
      <c r="CB9603"/>
      <c r="CC9603"/>
      <c r="CD9603"/>
      <c r="CE9603"/>
      <c r="CF9603"/>
      <c r="CG9603"/>
      <c r="CH9603"/>
      <c r="CI9603"/>
      <c r="CJ9603"/>
    </row>
    <row r="9604" spans="39:88" x14ac:dyDescent="0.3"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  <c r="BF9604"/>
      <c r="BG9604"/>
      <c r="BH9604"/>
      <c r="BI9604"/>
      <c r="BJ9604"/>
      <c r="BK9604"/>
      <c r="BL9604"/>
      <c r="BM9604"/>
      <c r="BN9604"/>
      <c r="BO9604"/>
      <c r="BP9604"/>
      <c r="BQ9604"/>
      <c r="BR9604"/>
      <c r="BS9604"/>
      <c r="BT9604"/>
      <c r="BU9604"/>
      <c r="BV9604"/>
      <c r="BW9604"/>
      <c r="BX9604"/>
      <c r="BY9604"/>
      <c r="BZ9604"/>
      <c r="CA9604"/>
      <c r="CB9604"/>
      <c r="CC9604"/>
      <c r="CD9604"/>
      <c r="CE9604"/>
      <c r="CF9604"/>
      <c r="CG9604"/>
      <c r="CH9604"/>
      <c r="CI9604"/>
      <c r="CJ9604"/>
    </row>
    <row r="9605" spans="39:88" x14ac:dyDescent="0.3"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  <c r="BF9605"/>
      <c r="BG9605"/>
      <c r="BH9605"/>
      <c r="BI9605"/>
      <c r="BJ9605"/>
      <c r="BK9605"/>
      <c r="BL9605"/>
      <c r="BM9605"/>
      <c r="BN9605"/>
      <c r="BO9605"/>
      <c r="BP9605"/>
      <c r="BQ9605"/>
      <c r="BR9605"/>
      <c r="BS9605"/>
      <c r="BT9605"/>
      <c r="BU9605"/>
      <c r="BV9605"/>
      <c r="BW9605"/>
      <c r="BX9605"/>
      <c r="BY9605"/>
      <c r="BZ9605"/>
      <c r="CA9605"/>
      <c r="CB9605"/>
      <c r="CC9605"/>
      <c r="CD9605"/>
      <c r="CE9605"/>
      <c r="CF9605"/>
      <c r="CG9605"/>
      <c r="CH9605"/>
      <c r="CI9605"/>
      <c r="CJ9605"/>
    </row>
    <row r="9606" spans="39:88" x14ac:dyDescent="0.3"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  <c r="BF9606"/>
      <c r="BG9606"/>
      <c r="BH9606"/>
      <c r="BI9606"/>
      <c r="BJ9606"/>
      <c r="BK9606"/>
      <c r="BL9606"/>
      <c r="BM9606"/>
      <c r="BN9606"/>
      <c r="BO9606"/>
      <c r="BP9606"/>
      <c r="BQ9606"/>
      <c r="BR9606"/>
      <c r="BS9606"/>
      <c r="BT9606"/>
      <c r="BU9606"/>
      <c r="BV9606"/>
      <c r="BW9606"/>
      <c r="BX9606"/>
      <c r="BY9606"/>
      <c r="BZ9606"/>
      <c r="CA9606"/>
      <c r="CB9606"/>
      <c r="CC9606"/>
      <c r="CD9606"/>
      <c r="CE9606"/>
      <c r="CF9606"/>
      <c r="CG9606"/>
      <c r="CH9606"/>
      <c r="CI9606"/>
      <c r="CJ9606"/>
    </row>
    <row r="9607" spans="39:88" x14ac:dyDescent="0.3"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  <c r="BF9607"/>
      <c r="BG9607"/>
      <c r="BH9607"/>
      <c r="BI9607"/>
      <c r="BJ9607"/>
      <c r="BK9607"/>
      <c r="BL9607"/>
      <c r="BM9607"/>
      <c r="BN9607"/>
      <c r="BO9607"/>
      <c r="BP9607"/>
      <c r="BQ9607"/>
      <c r="BR9607"/>
      <c r="BS9607"/>
      <c r="BT9607"/>
      <c r="BU9607"/>
      <c r="BV9607"/>
      <c r="BW9607"/>
      <c r="BX9607"/>
      <c r="BY9607"/>
      <c r="BZ9607"/>
      <c r="CA9607"/>
      <c r="CB9607"/>
      <c r="CC9607"/>
      <c r="CD9607"/>
      <c r="CE9607"/>
      <c r="CF9607"/>
      <c r="CG9607"/>
      <c r="CH9607"/>
      <c r="CI9607"/>
      <c r="CJ9607"/>
    </row>
    <row r="9608" spans="39:88" x14ac:dyDescent="0.3"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  <c r="BF9608"/>
      <c r="BG9608"/>
      <c r="BH9608"/>
      <c r="BI9608"/>
      <c r="BJ9608"/>
      <c r="BK9608"/>
      <c r="BL9608"/>
      <c r="BM9608"/>
      <c r="BN9608"/>
      <c r="BO9608"/>
      <c r="BP9608"/>
      <c r="BQ9608"/>
      <c r="BR9608"/>
      <c r="BS9608"/>
      <c r="BT9608"/>
      <c r="BU9608"/>
      <c r="BV9608"/>
      <c r="BW9608"/>
      <c r="BX9608"/>
      <c r="BY9608"/>
      <c r="BZ9608"/>
      <c r="CA9608"/>
      <c r="CB9608"/>
      <c r="CC9608"/>
      <c r="CD9608"/>
      <c r="CE9608"/>
      <c r="CF9608"/>
      <c r="CG9608"/>
      <c r="CH9608"/>
      <c r="CI9608"/>
      <c r="CJ9608"/>
    </row>
    <row r="9609" spans="39:88" x14ac:dyDescent="0.3"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  <c r="BF9609"/>
      <c r="BG9609"/>
      <c r="BH9609"/>
      <c r="BI9609"/>
      <c r="BJ9609"/>
      <c r="BK9609"/>
      <c r="BL9609"/>
      <c r="BM9609"/>
      <c r="BN9609"/>
      <c r="BO9609"/>
      <c r="BP9609"/>
      <c r="BQ9609"/>
      <c r="BR9609"/>
      <c r="BS9609"/>
      <c r="BT9609"/>
      <c r="BU9609"/>
      <c r="BV9609"/>
      <c r="BW9609"/>
      <c r="BX9609"/>
      <c r="BY9609"/>
      <c r="BZ9609"/>
      <c r="CA9609"/>
      <c r="CB9609"/>
      <c r="CC9609"/>
      <c r="CD9609"/>
      <c r="CE9609"/>
      <c r="CF9609"/>
      <c r="CG9609"/>
      <c r="CH9609"/>
      <c r="CI9609"/>
      <c r="CJ9609"/>
    </row>
    <row r="9610" spans="39:88" x14ac:dyDescent="0.3"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  <c r="BF9610"/>
      <c r="BG9610"/>
      <c r="BH9610"/>
      <c r="BI9610"/>
      <c r="BJ9610"/>
      <c r="BK9610"/>
      <c r="BL9610"/>
      <c r="BM9610"/>
      <c r="BN9610"/>
      <c r="BO9610"/>
      <c r="BP9610"/>
      <c r="BQ9610"/>
      <c r="BR9610"/>
      <c r="BS9610"/>
      <c r="BT9610"/>
      <c r="BU9610"/>
      <c r="BV9610"/>
      <c r="BW9610"/>
      <c r="BX9610"/>
      <c r="BY9610"/>
      <c r="BZ9610"/>
      <c r="CA9610"/>
      <c r="CB9610"/>
      <c r="CC9610"/>
      <c r="CD9610"/>
      <c r="CE9610"/>
      <c r="CF9610"/>
      <c r="CG9610"/>
      <c r="CH9610"/>
      <c r="CI9610"/>
      <c r="CJ9610"/>
    </row>
    <row r="9611" spans="39:88" x14ac:dyDescent="0.3"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  <c r="BF9611"/>
      <c r="BG9611"/>
      <c r="BH9611"/>
      <c r="BI9611"/>
      <c r="BJ9611"/>
      <c r="BK9611"/>
      <c r="BL9611"/>
      <c r="BM9611"/>
      <c r="BN9611"/>
      <c r="BO9611"/>
      <c r="BP9611"/>
      <c r="BQ9611"/>
      <c r="BR9611"/>
      <c r="BS9611"/>
      <c r="BT9611"/>
      <c r="BU9611"/>
      <c r="BV9611"/>
      <c r="BW9611"/>
      <c r="BX9611"/>
      <c r="BY9611"/>
      <c r="BZ9611"/>
      <c r="CA9611"/>
      <c r="CB9611"/>
      <c r="CC9611"/>
      <c r="CD9611"/>
      <c r="CE9611"/>
      <c r="CF9611"/>
      <c r="CG9611"/>
      <c r="CH9611"/>
      <c r="CI9611"/>
      <c r="CJ9611"/>
    </row>
    <row r="9612" spans="39:88" x14ac:dyDescent="0.3"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  <c r="BF9612"/>
      <c r="BG9612"/>
      <c r="BH9612"/>
      <c r="BI9612"/>
      <c r="BJ9612"/>
      <c r="BK9612"/>
      <c r="BL9612"/>
      <c r="BM9612"/>
      <c r="BN9612"/>
      <c r="BO9612"/>
      <c r="BP9612"/>
      <c r="BQ9612"/>
      <c r="BR9612"/>
      <c r="BS9612"/>
      <c r="BT9612"/>
      <c r="BU9612"/>
      <c r="BV9612"/>
      <c r="BW9612"/>
      <c r="BX9612"/>
      <c r="BY9612"/>
      <c r="BZ9612"/>
      <c r="CA9612"/>
      <c r="CB9612"/>
      <c r="CC9612"/>
      <c r="CD9612"/>
      <c r="CE9612"/>
      <c r="CF9612"/>
      <c r="CG9612"/>
      <c r="CH9612"/>
      <c r="CI9612"/>
      <c r="CJ9612"/>
    </row>
    <row r="9613" spans="39:88" x14ac:dyDescent="0.3"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  <c r="BF9613"/>
      <c r="BG9613"/>
      <c r="BH9613"/>
      <c r="BI9613"/>
      <c r="BJ9613"/>
      <c r="BK9613"/>
      <c r="BL9613"/>
      <c r="BM9613"/>
      <c r="BN9613"/>
      <c r="BO9613"/>
      <c r="BP9613"/>
      <c r="BQ9613"/>
      <c r="BR9613"/>
      <c r="BS9613"/>
      <c r="BT9613"/>
      <c r="BU9613"/>
      <c r="BV9613"/>
      <c r="BW9613"/>
      <c r="BX9613"/>
      <c r="BY9613"/>
      <c r="BZ9613"/>
      <c r="CA9613"/>
      <c r="CB9613"/>
      <c r="CC9613"/>
      <c r="CD9613"/>
      <c r="CE9613"/>
      <c r="CF9613"/>
      <c r="CG9613"/>
      <c r="CH9613"/>
      <c r="CI9613"/>
      <c r="CJ9613"/>
    </row>
    <row r="9614" spans="39:88" x14ac:dyDescent="0.3"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  <c r="BF9614"/>
      <c r="BG9614"/>
      <c r="BH9614"/>
      <c r="BI9614"/>
      <c r="BJ9614"/>
      <c r="BK9614"/>
      <c r="BL9614"/>
      <c r="BM9614"/>
      <c r="BN9614"/>
      <c r="BO9614"/>
      <c r="BP9614"/>
      <c r="BQ9614"/>
      <c r="BR9614"/>
      <c r="BS9614"/>
      <c r="BT9614"/>
      <c r="BU9614"/>
      <c r="BV9614"/>
      <c r="BW9614"/>
      <c r="BX9614"/>
      <c r="BY9614"/>
      <c r="BZ9614"/>
      <c r="CA9614"/>
      <c r="CB9614"/>
      <c r="CC9614"/>
      <c r="CD9614"/>
      <c r="CE9614"/>
      <c r="CF9614"/>
      <c r="CG9614"/>
      <c r="CH9614"/>
      <c r="CI9614"/>
      <c r="CJ9614"/>
    </row>
    <row r="9615" spans="39:88" x14ac:dyDescent="0.3"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  <c r="BF9615"/>
      <c r="BG9615"/>
      <c r="BH9615"/>
      <c r="BI9615"/>
      <c r="BJ9615"/>
      <c r="BK9615"/>
      <c r="BL9615"/>
      <c r="BM9615"/>
      <c r="BN9615"/>
      <c r="BO9615"/>
      <c r="BP9615"/>
      <c r="BQ9615"/>
      <c r="BR9615"/>
      <c r="BS9615"/>
      <c r="BT9615"/>
      <c r="BU9615"/>
      <c r="BV9615"/>
      <c r="BW9615"/>
      <c r="BX9615"/>
      <c r="BY9615"/>
      <c r="BZ9615"/>
      <c r="CA9615"/>
      <c r="CB9615"/>
      <c r="CC9615"/>
      <c r="CD9615"/>
      <c r="CE9615"/>
      <c r="CF9615"/>
      <c r="CG9615"/>
      <c r="CH9615"/>
      <c r="CI9615"/>
      <c r="CJ9615"/>
    </row>
    <row r="9616" spans="39:88" x14ac:dyDescent="0.3"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  <c r="BF9616"/>
      <c r="BG9616"/>
      <c r="BH9616"/>
      <c r="BI9616"/>
      <c r="BJ9616"/>
      <c r="BK9616"/>
      <c r="BL9616"/>
      <c r="BM9616"/>
      <c r="BN9616"/>
      <c r="BO9616"/>
      <c r="BP9616"/>
      <c r="BQ9616"/>
      <c r="BR9616"/>
      <c r="BS9616"/>
      <c r="BT9616"/>
      <c r="BU9616"/>
      <c r="BV9616"/>
      <c r="BW9616"/>
      <c r="BX9616"/>
      <c r="BY9616"/>
      <c r="BZ9616"/>
      <c r="CA9616"/>
      <c r="CB9616"/>
      <c r="CC9616"/>
      <c r="CD9616"/>
      <c r="CE9616"/>
      <c r="CF9616"/>
      <c r="CG9616"/>
      <c r="CH9616"/>
      <c r="CI9616"/>
      <c r="CJ9616"/>
    </row>
    <row r="9617" spans="39:88" x14ac:dyDescent="0.3"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  <c r="BF9617"/>
      <c r="BG9617"/>
      <c r="BH9617"/>
      <c r="BI9617"/>
      <c r="BJ9617"/>
      <c r="BK9617"/>
      <c r="BL9617"/>
      <c r="BM9617"/>
      <c r="BN9617"/>
      <c r="BO9617"/>
      <c r="BP9617"/>
      <c r="BQ9617"/>
      <c r="BR9617"/>
      <c r="BS9617"/>
      <c r="BT9617"/>
      <c r="BU9617"/>
      <c r="BV9617"/>
      <c r="BW9617"/>
      <c r="BX9617"/>
      <c r="BY9617"/>
      <c r="BZ9617"/>
      <c r="CA9617"/>
      <c r="CB9617"/>
      <c r="CC9617"/>
      <c r="CD9617"/>
      <c r="CE9617"/>
      <c r="CF9617"/>
      <c r="CG9617"/>
      <c r="CH9617"/>
      <c r="CI9617"/>
      <c r="CJ9617"/>
    </row>
    <row r="9618" spans="39:88" x14ac:dyDescent="0.3"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  <c r="BF9618"/>
      <c r="BG9618"/>
      <c r="BH9618"/>
      <c r="BI9618"/>
      <c r="BJ9618"/>
      <c r="BK9618"/>
      <c r="BL9618"/>
      <c r="BM9618"/>
      <c r="BN9618"/>
      <c r="BO9618"/>
      <c r="BP9618"/>
      <c r="BQ9618"/>
      <c r="BR9618"/>
      <c r="BS9618"/>
      <c r="BT9618"/>
      <c r="BU9618"/>
      <c r="BV9618"/>
      <c r="BW9618"/>
      <c r="BX9618"/>
      <c r="BY9618"/>
      <c r="BZ9618"/>
      <c r="CA9618"/>
      <c r="CB9618"/>
      <c r="CC9618"/>
      <c r="CD9618"/>
      <c r="CE9618"/>
      <c r="CF9618"/>
      <c r="CG9618"/>
      <c r="CH9618"/>
      <c r="CI9618"/>
      <c r="CJ9618"/>
    </row>
    <row r="9619" spans="39:88" x14ac:dyDescent="0.3"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  <c r="BF9619"/>
      <c r="BG9619"/>
      <c r="BH9619"/>
      <c r="BI9619"/>
      <c r="BJ9619"/>
      <c r="BK9619"/>
      <c r="BL9619"/>
      <c r="BM9619"/>
      <c r="BN9619"/>
      <c r="BO9619"/>
      <c r="BP9619"/>
      <c r="BQ9619"/>
      <c r="BR9619"/>
      <c r="BS9619"/>
      <c r="BT9619"/>
      <c r="BU9619"/>
      <c r="BV9619"/>
      <c r="BW9619"/>
      <c r="BX9619"/>
      <c r="BY9619"/>
      <c r="BZ9619"/>
      <c r="CA9619"/>
      <c r="CB9619"/>
      <c r="CC9619"/>
      <c r="CD9619"/>
      <c r="CE9619"/>
      <c r="CF9619"/>
      <c r="CG9619"/>
      <c r="CH9619"/>
      <c r="CI9619"/>
      <c r="CJ9619"/>
    </row>
    <row r="9620" spans="39:88" x14ac:dyDescent="0.3"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  <c r="BF9620"/>
      <c r="BG9620"/>
      <c r="BH9620"/>
      <c r="BI9620"/>
      <c r="BJ9620"/>
      <c r="BK9620"/>
      <c r="BL9620"/>
      <c r="BM9620"/>
      <c r="BN9620"/>
      <c r="BO9620"/>
      <c r="BP9620"/>
      <c r="BQ9620"/>
      <c r="BR9620"/>
      <c r="BS9620"/>
      <c r="BT9620"/>
      <c r="BU9620"/>
      <c r="BV9620"/>
      <c r="BW9620"/>
      <c r="BX9620"/>
      <c r="BY9620"/>
      <c r="BZ9620"/>
      <c r="CA9620"/>
      <c r="CB9620"/>
      <c r="CC9620"/>
      <c r="CD9620"/>
      <c r="CE9620"/>
      <c r="CF9620"/>
      <c r="CG9620"/>
      <c r="CH9620"/>
      <c r="CI9620"/>
      <c r="CJ9620"/>
    </row>
    <row r="9621" spans="39:88" x14ac:dyDescent="0.3"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  <c r="BF9621"/>
      <c r="BG9621"/>
      <c r="BH9621"/>
      <c r="BI9621"/>
      <c r="BJ9621"/>
      <c r="BK9621"/>
      <c r="BL9621"/>
      <c r="BM9621"/>
      <c r="BN9621"/>
      <c r="BO9621"/>
      <c r="BP9621"/>
      <c r="BQ9621"/>
      <c r="BR9621"/>
      <c r="BS9621"/>
      <c r="BT9621"/>
      <c r="BU9621"/>
      <c r="BV9621"/>
      <c r="BW9621"/>
      <c r="BX9621"/>
      <c r="BY9621"/>
      <c r="BZ9621"/>
      <c r="CA9621"/>
      <c r="CB9621"/>
      <c r="CC9621"/>
      <c r="CD9621"/>
      <c r="CE9621"/>
      <c r="CF9621"/>
      <c r="CG9621"/>
      <c r="CH9621"/>
      <c r="CI9621"/>
      <c r="CJ9621"/>
    </row>
    <row r="9622" spans="39:88" x14ac:dyDescent="0.3"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  <c r="BF9622"/>
      <c r="BG9622"/>
      <c r="BH9622"/>
      <c r="BI9622"/>
      <c r="BJ9622"/>
      <c r="BK9622"/>
      <c r="BL9622"/>
      <c r="BM9622"/>
      <c r="BN9622"/>
      <c r="BO9622"/>
      <c r="BP9622"/>
      <c r="BQ9622"/>
      <c r="BR9622"/>
      <c r="BS9622"/>
      <c r="BT9622"/>
      <c r="BU9622"/>
      <c r="BV9622"/>
      <c r="BW9622"/>
      <c r="BX9622"/>
      <c r="BY9622"/>
      <c r="BZ9622"/>
      <c r="CA9622"/>
      <c r="CB9622"/>
      <c r="CC9622"/>
      <c r="CD9622"/>
      <c r="CE9622"/>
      <c r="CF9622"/>
      <c r="CG9622"/>
      <c r="CH9622"/>
      <c r="CI9622"/>
      <c r="CJ9622"/>
    </row>
    <row r="9623" spans="39:88" x14ac:dyDescent="0.3"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  <c r="BF9623"/>
      <c r="BG9623"/>
      <c r="BH9623"/>
      <c r="BI9623"/>
      <c r="BJ9623"/>
      <c r="BK9623"/>
      <c r="BL9623"/>
      <c r="BM9623"/>
      <c r="BN9623"/>
      <c r="BO9623"/>
      <c r="BP9623"/>
      <c r="BQ9623"/>
      <c r="BR9623"/>
      <c r="BS9623"/>
      <c r="BT9623"/>
      <c r="BU9623"/>
      <c r="BV9623"/>
      <c r="BW9623"/>
      <c r="BX9623"/>
      <c r="BY9623"/>
      <c r="BZ9623"/>
      <c r="CA9623"/>
      <c r="CB9623"/>
      <c r="CC9623"/>
      <c r="CD9623"/>
      <c r="CE9623"/>
      <c r="CF9623"/>
      <c r="CG9623"/>
      <c r="CH9623"/>
      <c r="CI9623"/>
      <c r="CJ9623"/>
    </row>
    <row r="9624" spans="39:88" x14ac:dyDescent="0.3"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  <c r="BF9624"/>
      <c r="BG9624"/>
      <c r="BH9624"/>
      <c r="BI9624"/>
      <c r="BJ9624"/>
      <c r="BK9624"/>
      <c r="BL9624"/>
      <c r="BM9624"/>
      <c r="BN9624"/>
      <c r="BO9624"/>
      <c r="BP9624"/>
      <c r="BQ9624"/>
      <c r="BR9624"/>
      <c r="BS9624"/>
      <c r="BT9624"/>
      <c r="BU9624"/>
      <c r="BV9624"/>
      <c r="BW9624"/>
      <c r="BX9624"/>
      <c r="BY9624"/>
      <c r="BZ9624"/>
      <c r="CA9624"/>
      <c r="CB9624"/>
      <c r="CC9624"/>
      <c r="CD9624"/>
      <c r="CE9624"/>
      <c r="CF9624"/>
      <c r="CG9624"/>
      <c r="CH9624"/>
      <c r="CI9624"/>
      <c r="CJ9624"/>
    </row>
    <row r="9625" spans="39:88" x14ac:dyDescent="0.3"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  <c r="BF9625"/>
      <c r="BG9625"/>
      <c r="BH9625"/>
      <c r="BI9625"/>
      <c r="BJ9625"/>
      <c r="BK9625"/>
      <c r="BL9625"/>
      <c r="BM9625"/>
      <c r="BN9625"/>
      <c r="BO9625"/>
      <c r="BP9625"/>
      <c r="BQ9625"/>
      <c r="BR9625"/>
      <c r="BS9625"/>
      <c r="BT9625"/>
      <c r="BU9625"/>
      <c r="BV9625"/>
      <c r="BW9625"/>
      <c r="BX9625"/>
      <c r="BY9625"/>
      <c r="BZ9625"/>
      <c r="CA9625"/>
      <c r="CB9625"/>
      <c r="CC9625"/>
      <c r="CD9625"/>
      <c r="CE9625"/>
      <c r="CF9625"/>
      <c r="CG9625"/>
      <c r="CH9625"/>
      <c r="CI9625"/>
      <c r="CJ9625"/>
    </row>
    <row r="9626" spans="39:88" x14ac:dyDescent="0.3"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  <c r="BF9626"/>
      <c r="BG9626"/>
      <c r="BH9626"/>
      <c r="BI9626"/>
      <c r="BJ9626"/>
      <c r="BK9626"/>
      <c r="BL9626"/>
      <c r="BM9626"/>
      <c r="BN9626"/>
      <c r="BO9626"/>
      <c r="BP9626"/>
      <c r="BQ9626"/>
      <c r="BR9626"/>
      <c r="BS9626"/>
      <c r="BT9626"/>
      <c r="BU9626"/>
      <c r="BV9626"/>
      <c r="BW9626"/>
      <c r="BX9626"/>
      <c r="BY9626"/>
      <c r="BZ9626"/>
      <c r="CA9626"/>
      <c r="CB9626"/>
      <c r="CC9626"/>
      <c r="CD9626"/>
      <c r="CE9626"/>
      <c r="CF9626"/>
      <c r="CG9626"/>
      <c r="CH9626"/>
      <c r="CI9626"/>
      <c r="CJ9626"/>
    </row>
    <row r="9627" spans="39:88" x14ac:dyDescent="0.3"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  <c r="BF9627"/>
      <c r="BG9627"/>
      <c r="BH9627"/>
      <c r="BI9627"/>
      <c r="BJ9627"/>
      <c r="BK9627"/>
      <c r="BL9627"/>
      <c r="BM9627"/>
      <c r="BN9627"/>
      <c r="BO9627"/>
      <c r="BP9627"/>
      <c r="BQ9627"/>
      <c r="BR9627"/>
      <c r="BS9627"/>
      <c r="BT9627"/>
      <c r="BU9627"/>
      <c r="BV9627"/>
      <c r="BW9627"/>
      <c r="BX9627"/>
      <c r="BY9627"/>
      <c r="BZ9627"/>
      <c r="CA9627"/>
      <c r="CB9627"/>
      <c r="CC9627"/>
      <c r="CD9627"/>
      <c r="CE9627"/>
      <c r="CF9627"/>
      <c r="CG9627"/>
      <c r="CH9627"/>
      <c r="CI9627"/>
      <c r="CJ9627"/>
    </row>
    <row r="9628" spans="39:88" x14ac:dyDescent="0.3"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  <c r="BF9628"/>
      <c r="BG9628"/>
      <c r="BH9628"/>
      <c r="BI9628"/>
      <c r="BJ9628"/>
      <c r="BK9628"/>
      <c r="BL9628"/>
      <c r="BM9628"/>
      <c r="BN9628"/>
      <c r="BO9628"/>
      <c r="BP9628"/>
      <c r="BQ9628"/>
      <c r="BR9628"/>
      <c r="BS9628"/>
      <c r="BT9628"/>
      <c r="BU9628"/>
      <c r="BV9628"/>
      <c r="BW9628"/>
      <c r="BX9628"/>
      <c r="BY9628"/>
      <c r="BZ9628"/>
      <c r="CA9628"/>
      <c r="CB9628"/>
      <c r="CC9628"/>
      <c r="CD9628"/>
      <c r="CE9628"/>
      <c r="CF9628"/>
      <c r="CG9628"/>
      <c r="CH9628"/>
      <c r="CI9628"/>
      <c r="CJ9628"/>
    </row>
    <row r="9629" spans="39:88" x14ac:dyDescent="0.3"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  <c r="BF9629"/>
      <c r="BG9629"/>
      <c r="BH9629"/>
      <c r="BI9629"/>
      <c r="BJ9629"/>
      <c r="BK9629"/>
      <c r="BL9629"/>
      <c r="BM9629"/>
      <c r="BN9629"/>
      <c r="BO9629"/>
      <c r="BP9629"/>
      <c r="BQ9629"/>
      <c r="BR9629"/>
      <c r="BS9629"/>
      <c r="BT9629"/>
      <c r="BU9629"/>
      <c r="BV9629"/>
      <c r="BW9629"/>
      <c r="BX9629"/>
      <c r="BY9629"/>
      <c r="BZ9629"/>
      <c r="CA9629"/>
      <c r="CB9629"/>
      <c r="CC9629"/>
      <c r="CD9629"/>
      <c r="CE9629"/>
      <c r="CF9629"/>
      <c r="CG9629"/>
      <c r="CH9629"/>
      <c r="CI9629"/>
      <c r="CJ9629"/>
    </row>
    <row r="9630" spans="39:88" x14ac:dyDescent="0.3"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  <c r="BF9630"/>
      <c r="BG9630"/>
      <c r="BH9630"/>
      <c r="BI9630"/>
      <c r="BJ9630"/>
      <c r="BK9630"/>
      <c r="BL9630"/>
      <c r="BM9630"/>
      <c r="BN9630"/>
      <c r="BO9630"/>
      <c r="BP9630"/>
      <c r="BQ9630"/>
      <c r="BR9630"/>
      <c r="BS9630"/>
      <c r="BT9630"/>
      <c r="BU9630"/>
      <c r="BV9630"/>
      <c r="BW9630"/>
      <c r="BX9630"/>
      <c r="BY9630"/>
      <c r="BZ9630"/>
      <c r="CA9630"/>
      <c r="CB9630"/>
      <c r="CC9630"/>
      <c r="CD9630"/>
      <c r="CE9630"/>
      <c r="CF9630"/>
      <c r="CG9630"/>
      <c r="CH9630"/>
      <c r="CI9630"/>
      <c r="CJ9630"/>
    </row>
    <row r="9631" spans="39:88" x14ac:dyDescent="0.3"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  <c r="BF9631"/>
      <c r="BG9631"/>
      <c r="BH9631"/>
      <c r="BI9631"/>
      <c r="BJ9631"/>
      <c r="BK9631"/>
      <c r="BL9631"/>
      <c r="BM9631"/>
      <c r="BN9631"/>
      <c r="BO9631"/>
      <c r="BP9631"/>
      <c r="BQ9631"/>
      <c r="BR9631"/>
      <c r="BS9631"/>
      <c r="BT9631"/>
      <c r="BU9631"/>
      <c r="BV9631"/>
      <c r="BW9631"/>
      <c r="BX9631"/>
      <c r="BY9631"/>
      <c r="BZ9631"/>
      <c r="CA9631"/>
      <c r="CB9631"/>
      <c r="CC9631"/>
      <c r="CD9631"/>
      <c r="CE9631"/>
      <c r="CF9631"/>
      <c r="CG9631"/>
      <c r="CH9631"/>
      <c r="CI9631"/>
      <c r="CJ9631"/>
    </row>
    <row r="9632" spans="39:88" x14ac:dyDescent="0.3"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  <c r="BF9632"/>
      <c r="BG9632"/>
      <c r="BH9632"/>
      <c r="BI9632"/>
      <c r="BJ9632"/>
      <c r="BK9632"/>
      <c r="BL9632"/>
      <c r="BM9632"/>
      <c r="BN9632"/>
      <c r="BO9632"/>
      <c r="BP9632"/>
      <c r="BQ9632"/>
      <c r="BR9632"/>
      <c r="BS9632"/>
      <c r="BT9632"/>
      <c r="BU9632"/>
      <c r="BV9632"/>
      <c r="BW9632"/>
      <c r="BX9632"/>
      <c r="BY9632"/>
      <c r="BZ9632"/>
      <c r="CA9632"/>
      <c r="CB9632"/>
      <c r="CC9632"/>
      <c r="CD9632"/>
      <c r="CE9632"/>
      <c r="CF9632"/>
      <c r="CG9632"/>
      <c r="CH9632"/>
      <c r="CI9632"/>
      <c r="CJ9632"/>
    </row>
    <row r="9633" spans="39:88" x14ac:dyDescent="0.3"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  <c r="BF9633"/>
      <c r="BG9633"/>
      <c r="BH9633"/>
      <c r="BI9633"/>
      <c r="BJ9633"/>
      <c r="BK9633"/>
      <c r="BL9633"/>
      <c r="BM9633"/>
      <c r="BN9633"/>
      <c r="BO9633"/>
      <c r="BP9633"/>
      <c r="BQ9633"/>
      <c r="BR9633"/>
      <c r="BS9633"/>
      <c r="BT9633"/>
      <c r="BU9633"/>
      <c r="BV9633"/>
      <c r="BW9633"/>
      <c r="BX9633"/>
      <c r="BY9633"/>
      <c r="BZ9633"/>
      <c r="CA9633"/>
      <c r="CB9633"/>
      <c r="CC9633"/>
      <c r="CD9633"/>
      <c r="CE9633"/>
      <c r="CF9633"/>
      <c r="CG9633"/>
      <c r="CH9633"/>
      <c r="CI9633"/>
      <c r="CJ9633"/>
    </row>
    <row r="9634" spans="39:88" x14ac:dyDescent="0.3"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  <c r="BF9634"/>
      <c r="BG9634"/>
      <c r="BH9634"/>
      <c r="BI9634"/>
      <c r="BJ9634"/>
      <c r="BK9634"/>
      <c r="BL9634"/>
      <c r="BM9634"/>
      <c r="BN9634"/>
      <c r="BO9634"/>
      <c r="BP9634"/>
      <c r="BQ9634"/>
      <c r="BR9634"/>
      <c r="BS9634"/>
      <c r="BT9634"/>
      <c r="BU9634"/>
      <c r="BV9634"/>
      <c r="BW9634"/>
      <c r="BX9634"/>
      <c r="BY9634"/>
      <c r="BZ9634"/>
      <c r="CA9634"/>
      <c r="CB9634"/>
      <c r="CC9634"/>
      <c r="CD9634"/>
      <c r="CE9634"/>
      <c r="CF9634"/>
      <c r="CG9634"/>
      <c r="CH9634"/>
      <c r="CI9634"/>
      <c r="CJ9634"/>
    </row>
    <row r="9635" spans="39:88" x14ac:dyDescent="0.3"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  <c r="BF9635"/>
      <c r="BG9635"/>
      <c r="BH9635"/>
      <c r="BI9635"/>
      <c r="BJ9635"/>
      <c r="BK9635"/>
      <c r="BL9635"/>
      <c r="BM9635"/>
      <c r="BN9635"/>
      <c r="BO9635"/>
      <c r="BP9635"/>
      <c r="BQ9635"/>
      <c r="BR9635"/>
      <c r="BS9635"/>
      <c r="BT9635"/>
      <c r="BU9635"/>
      <c r="BV9635"/>
      <c r="BW9635"/>
      <c r="BX9635"/>
      <c r="BY9635"/>
      <c r="BZ9635"/>
      <c r="CA9635"/>
      <c r="CB9635"/>
      <c r="CC9635"/>
      <c r="CD9635"/>
      <c r="CE9635"/>
      <c r="CF9635"/>
      <c r="CG9635"/>
      <c r="CH9635"/>
      <c r="CI9635"/>
      <c r="CJ9635"/>
    </row>
    <row r="9636" spans="39:88" x14ac:dyDescent="0.3"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  <c r="BF9636"/>
      <c r="BG9636"/>
      <c r="BH9636"/>
      <c r="BI9636"/>
      <c r="BJ9636"/>
      <c r="BK9636"/>
      <c r="BL9636"/>
      <c r="BM9636"/>
      <c r="BN9636"/>
      <c r="BO9636"/>
      <c r="BP9636"/>
      <c r="BQ9636"/>
      <c r="BR9636"/>
      <c r="BS9636"/>
      <c r="BT9636"/>
      <c r="BU9636"/>
      <c r="BV9636"/>
      <c r="BW9636"/>
      <c r="BX9636"/>
      <c r="BY9636"/>
      <c r="BZ9636"/>
      <c r="CA9636"/>
      <c r="CB9636"/>
      <c r="CC9636"/>
      <c r="CD9636"/>
      <c r="CE9636"/>
      <c r="CF9636"/>
      <c r="CG9636"/>
      <c r="CH9636"/>
      <c r="CI9636"/>
      <c r="CJ9636"/>
    </row>
    <row r="9637" spans="39:88" x14ac:dyDescent="0.3"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  <c r="BF9637"/>
      <c r="BG9637"/>
      <c r="BH9637"/>
      <c r="BI9637"/>
      <c r="BJ9637"/>
      <c r="BK9637"/>
      <c r="BL9637"/>
      <c r="BM9637"/>
      <c r="BN9637"/>
      <c r="BO9637"/>
      <c r="BP9637"/>
      <c r="BQ9637"/>
      <c r="BR9637"/>
      <c r="BS9637"/>
      <c r="BT9637"/>
      <c r="BU9637"/>
      <c r="BV9637"/>
      <c r="BW9637"/>
      <c r="BX9637"/>
      <c r="BY9637"/>
      <c r="BZ9637"/>
      <c r="CA9637"/>
      <c r="CB9637"/>
      <c r="CC9637"/>
      <c r="CD9637"/>
      <c r="CE9637"/>
      <c r="CF9637"/>
      <c r="CG9637"/>
      <c r="CH9637"/>
      <c r="CI9637"/>
      <c r="CJ9637"/>
    </row>
    <row r="9638" spans="39:88" x14ac:dyDescent="0.3"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  <c r="BF9638"/>
      <c r="BG9638"/>
      <c r="BH9638"/>
      <c r="BI9638"/>
      <c r="BJ9638"/>
      <c r="BK9638"/>
      <c r="BL9638"/>
      <c r="BM9638"/>
      <c r="BN9638"/>
      <c r="BO9638"/>
      <c r="BP9638"/>
      <c r="BQ9638"/>
      <c r="BR9638"/>
      <c r="BS9638"/>
      <c r="BT9638"/>
      <c r="BU9638"/>
      <c r="BV9638"/>
      <c r="BW9638"/>
      <c r="BX9638"/>
      <c r="BY9638"/>
      <c r="BZ9638"/>
      <c r="CA9638"/>
      <c r="CB9638"/>
      <c r="CC9638"/>
      <c r="CD9638"/>
      <c r="CE9638"/>
      <c r="CF9638"/>
      <c r="CG9638"/>
      <c r="CH9638"/>
      <c r="CI9638"/>
      <c r="CJ9638"/>
    </row>
    <row r="9639" spans="39:88" x14ac:dyDescent="0.3"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  <c r="BF9639"/>
      <c r="BG9639"/>
      <c r="BH9639"/>
      <c r="BI9639"/>
      <c r="BJ9639"/>
      <c r="BK9639"/>
      <c r="BL9639"/>
      <c r="BM9639"/>
      <c r="BN9639"/>
      <c r="BO9639"/>
      <c r="BP9639"/>
      <c r="BQ9639"/>
      <c r="BR9639"/>
      <c r="BS9639"/>
      <c r="BT9639"/>
      <c r="BU9639"/>
      <c r="BV9639"/>
      <c r="BW9639"/>
      <c r="BX9639"/>
      <c r="BY9639"/>
      <c r="BZ9639"/>
      <c r="CA9639"/>
      <c r="CB9639"/>
      <c r="CC9639"/>
      <c r="CD9639"/>
      <c r="CE9639"/>
      <c r="CF9639"/>
      <c r="CG9639"/>
      <c r="CH9639"/>
      <c r="CI9639"/>
      <c r="CJ9639"/>
    </row>
    <row r="9640" spans="39:88" x14ac:dyDescent="0.3"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  <c r="BF9640"/>
      <c r="BG9640"/>
      <c r="BH9640"/>
      <c r="BI9640"/>
      <c r="BJ9640"/>
      <c r="BK9640"/>
      <c r="BL9640"/>
      <c r="BM9640"/>
      <c r="BN9640"/>
      <c r="BO9640"/>
      <c r="BP9640"/>
      <c r="BQ9640"/>
      <c r="BR9640"/>
      <c r="BS9640"/>
      <c r="BT9640"/>
      <c r="BU9640"/>
      <c r="BV9640"/>
      <c r="BW9640"/>
      <c r="BX9640"/>
      <c r="BY9640"/>
      <c r="BZ9640"/>
      <c r="CA9640"/>
      <c r="CB9640"/>
      <c r="CC9640"/>
      <c r="CD9640"/>
      <c r="CE9640"/>
      <c r="CF9640"/>
      <c r="CG9640"/>
      <c r="CH9640"/>
      <c r="CI9640"/>
      <c r="CJ9640"/>
    </row>
    <row r="9641" spans="39:88" x14ac:dyDescent="0.3"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  <c r="BF9641"/>
      <c r="BG9641"/>
      <c r="BH9641"/>
      <c r="BI9641"/>
      <c r="BJ9641"/>
      <c r="BK9641"/>
      <c r="BL9641"/>
      <c r="BM9641"/>
      <c r="BN9641"/>
      <c r="BO9641"/>
      <c r="BP9641"/>
      <c r="BQ9641"/>
      <c r="BR9641"/>
      <c r="BS9641"/>
      <c r="BT9641"/>
      <c r="BU9641"/>
      <c r="BV9641"/>
      <c r="BW9641"/>
      <c r="BX9641"/>
      <c r="BY9641"/>
      <c r="BZ9641"/>
      <c r="CA9641"/>
      <c r="CB9641"/>
      <c r="CC9641"/>
      <c r="CD9641"/>
      <c r="CE9641"/>
      <c r="CF9641"/>
      <c r="CG9641"/>
      <c r="CH9641"/>
      <c r="CI9641"/>
      <c r="CJ9641"/>
    </row>
    <row r="9642" spans="39:88" x14ac:dyDescent="0.3"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  <c r="BF9642"/>
      <c r="BG9642"/>
      <c r="BH9642"/>
      <c r="BI9642"/>
      <c r="BJ9642"/>
      <c r="BK9642"/>
      <c r="BL9642"/>
      <c r="BM9642"/>
      <c r="BN9642"/>
      <c r="BO9642"/>
      <c r="BP9642"/>
      <c r="BQ9642"/>
      <c r="BR9642"/>
      <c r="BS9642"/>
      <c r="BT9642"/>
      <c r="BU9642"/>
      <c r="BV9642"/>
      <c r="BW9642"/>
      <c r="BX9642"/>
      <c r="BY9642"/>
      <c r="BZ9642"/>
      <c r="CA9642"/>
      <c r="CB9642"/>
      <c r="CC9642"/>
      <c r="CD9642"/>
      <c r="CE9642"/>
      <c r="CF9642"/>
      <c r="CG9642"/>
      <c r="CH9642"/>
      <c r="CI9642"/>
      <c r="CJ9642"/>
    </row>
    <row r="9643" spans="39:88" x14ac:dyDescent="0.3"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  <c r="BF9643"/>
      <c r="BG9643"/>
      <c r="BH9643"/>
      <c r="BI9643"/>
      <c r="BJ9643"/>
      <c r="BK9643"/>
      <c r="BL9643"/>
      <c r="BM9643"/>
      <c r="BN9643"/>
      <c r="BO9643"/>
      <c r="BP9643"/>
      <c r="BQ9643"/>
      <c r="BR9643"/>
      <c r="BS9643"/>
      <c r="BT9643"/>
      <c r="BU9643"/>
      <c r="BV9643"/>
      <c r="BW9643"/>
      <c r="BX9643"/>
      <c r="BY9643"/>
      <c r="BZ9643"/>
      <c r="CA9643"/>
      <c r="CB9643"/>
      <c r="CC9643"/>
      <c r="CD9643"/>
      <c r="CE9643"/>
      <c r="CF9643"/>
      <c r="CG9643"/>
      <c r="CH9643"/>
      <c r="CI9643"/>
      <c r="CJ9643"/>
    </row>
    <row r="9644" spans="39:88" x14ac:dyDescent="0.3"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  <c r="BF9644"/>
      <c r="BG9644"/>
      <c r="BH9644"/>
      <c r="BI9644"/>
      <c r="BJ9644"/>
      <c r="BK9644"/>
      <c r="BL9644"/>
      <c r="BM9644"/>
      <c r="BN9644"/>
      <c r="BO9644"/>
      <c r="BP9644"/>
      <c r="BQ9644"/>
      <c r="BR9644"/>
      <c r="BS9644"/>
      <c r="BT9644"/>
      <c r="BU9644"/>
      <c r="BV9644"/>
      <c r="BW9644"/>
      <c r="BX9644"/>
      <c r="BY9644"/>
      <c r="BZ9644"/>
      <c r="CA9644"/>
      <c r="CB9644"/>
      <c r="CC9644"/>
      <c r="CD9644"/>
      <c r="CE9644"/>
      <c r="CF9644"/>
      <c r="CG9644"/>
      <c r="CH9644"/>
      <c r="CI9644"/>
      <c r="CJ9644"/>
    </row>
    <row r="9645" spans="39:88" x14ac:dyDescent="0.3"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  <c r="BF9645"/>
      <c r="BG9645"/>
      <c r="BH9645"/>
      <c r="BI9645"/>
      <c r="BJ9645"/>
      <c r="BK9645"/>
      <c r="BL9645"/>
      <c r="BM9645"/>
      <c r="BN9645"/>
      <c r="BO9645"/>
      <c r="BP9645"/>
      <c r="BQ9645"/>
      <c r="BR9645"/>
      <c r="BS9645"/>
      <c r="BT9645"/>
      <c r="BU9645"/>
      <c r="BV9645"/>
      <c r="BW9645"/>
      <c r="BX9645"/>
      <c r="BY9645"/>
      <c r="BZ9645"/>
      <c r="CA9645"/>
      <c r="CB9645"/>
      <c r="CC9645"/>
      <c r="CD9645"/>
      <c r="CE9645"/>
      <c r="CF9645"/>
      <c r="CG9645"/>
      <c r="CH9645"/>
      <c r="CI9645"/>
      <c r="CJ9645"/>
    </row>
    <row r="9646" spans="39:88" x14ac:dyDescent="0.3"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  <c r="BF9646"/>
      <c r="BG9646"/>
      <c r="BH9646"/>
      <c r="BI9646"/>
      <c r="BJ9646"/>
      <c r="BK9646"/>
      <c r="BL9646"/>
      <c r="BM9646"/>
      <c r="BN9646"/>
      <c r="BO9646"/>
      <c r="BP9646"/>
      <c r="BQ9646"/>
      <c r="BR9646"/>
      <c r="BS9646"/>
      <c r="BT9646"/>
      <c r="BU9646"/>
      <c r="BV9646"/>
      <c r="BW9646"/>
      <c r="BX9646"/>
      <c r="BY9646"/>
      <c r="BZ9646"/>
      <c r="CA9646"/>
      <c r="CB9646"/>
      <c r="CC9646"/>
      <c r="CD9646"/>
      <c r="CE9646"/>
      <c r="CF9646"/>
      <c r="CG9646"/>
      <c r="CH9646"/>
      <c r="CI9646"/>
      <c r="CJ9646"/>
    </row>
    <row r="9647" spans="39:88" x14ac:dyDescent="0.3"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  <c r="BF9647"/>
      <c r="BG9647"/>
      <c r="BH9647"/>
      <c r="BI9647"/>
      <c r="BJ9647"/>
      <c r="BK9647"/>
      <c r="BL9647"/>
      <c r="BM9647"/>
      <c r="BN9647"/>
      <c r="BO9647"/>
      <c r="BP9647"/>
      <c r="BQ9647"/>
      <c r="BR9647"/>
      <c r="BS9647"/>
      <c r="BT9647"/>
      <c r="BU9647"/>
      <c r="BV9647"/>
      <c r="BW9647"/>
      <c r="BX9647"/>
      <c r="BY9647"/>
      <c r="BZ9647"/>
      <c r="CA9647"/>
      <c r="CB9647"/>
      <c r="CC9647"/>
      <c r="CD9647"/>
      <c r="CE9647"/>
      <c r="CF9647"/>
      <c r="CG9647"/>
      <c r="CH9647"/>
      <c r="CI9647"/>
      <c r="CJ9647"/>
    </row>
    <row r="9648" spans="39:88" x14ac:dyDescent="0.3"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  <c r="BF9648"/>
      <c r="BG9648"/>
      <c r="BH9648"/>
      <c r="BI9648"/>
      <c r="BJ9648"/>
      <c r="BK9648"/>
      <c r="BL9648"/>
      <c r="BM9648"/>
      <c r="BN9648"/>
      <c r="BO9648"/>
      <c r="BP9648"/>
      <c r="BQ9648"/>
      <c r="BR9648"/>
      <c r="BS9648"/>
      <c r="BT9648"/>
      <c r="BU9648"/>
      <c r="BV9648"/>
      <c r="BW9648"/>
      <c r="BX9648"/>
      <c r="BY9648"/>
      <c r="BZ9648"/>
      <c r="CA9648"/>
      <c r="CB9648"/>
      <c r="CC9648"/>
      <c r="CD9648"/>
      <c r="CE9648"/>
      <c r="CF9648"/>
      <c r="CG9648"/>
      <c r="CH9648"/>
      <c r="CI9648"/>
      <c r="CJ9648"/>
    </row>
    <row r="9649" spans="39:88" x14ac:dyDescent="0.3"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  <c r="BF9649"/>
      <c r="BG9649"/>
      <c r="BH9649"/>
      <c r="BI9649"/>
      <c r="BJ9649"/>
      <c r="BK9649"/>
      <c r="BL9649"/>
      <c r="BM9649"/>
      <c r="BN9649"/>
      <c r="BO9649"/>
      <c r="BP9649"/>
      <c r="BQ9649"/>
      <c r="BR9649"/>
      <c r="BS9649"/>
      <c r="BT9649"/>
      <c r="BU9649"/>
      <c r="BV9649"/>
      <c r="BW9649"/>
      <c r="BX9649"/>
      <c r="BY9649"/>
      <c r="BZ9649"/>
      <c r="CA9649"/>
      <c r="CB9649"/>
      <c r="CC9649"/>
      <c r="CD9649"/>
      <c r="CE9649"/>
      <c r="CF9649"/>
      <c r="CG9649"/>
      <c r="CH9649"/>
      <c r="CI9649"/>
      <c r="CJ9649"/>
    </row>
    <row r="9650" spans="39:88" x14ac:dyDescent="0.3"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  <c r="BF9650"/>
      <c r="BG9650"/>
      <c r="BH9650"/>
      <c r="BI9650"/>
      <c r="BJ9650"/>
      <c r="BK9650"/>
      <c r="BL9650"/>
      <c r="BM9650"/>
      <c r="BN9650"/>
      <c r="BO9650"/>
      <c r="BP9650"/>
      <c r="BQ9650"/>
      <c r="BR9650"/>
      <c r="BS9650"/>
      <c r="BT9650"/>
      <c r="BU9650"/>
      <c r="BV9650"/>
      <c r="BW9650"/>
      <c r="BX9650"/>
      <c r="BY9650"/>
      <c r="BZ9650"/>
      <c r="CA9650"/>
      <c r="CB9650"/>
      <c r="CC9650"/>
      <c r="CD9650"/>
      <c r="CE9650"/>
      <c r="CF9650"/>
      <c r="CG9650"/>
      <c r="CH9650"/>
      <c r="CI9650"/>
      <c r="CJ9650"/>
    </row>
    <row r="9651" spans="39:88" x14ac:dyDescent="0.3"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  <c r="BF9651"/>
      <c r="BG9651"/>
      <c r="BH9651"/>
      <c r="BI9651"/>
      <c r="BJ9651"/>
      <c r="BK9651"/>
      <c r="BL9651"/>
      <c r="BM9651"/>
      <c r="BN9651"/>
      <c r="BO9651"/>
      <c r="BP9651"/>
      <c r="BQ9651"/>
      <c r="BR9651"/>
      <c r="BS9651"/>
      <c r="BT9651"/>
      <c r="BU9651"/>
      <c r="BV9651"/>
      <c r="BW9651"/>
      <c r="BX9651"/>
      <c r="BY9651"/>
      <c r="BZ9651"/>
      <c r="CA9651"/>
      <c r="CB9651"/>
      <c r="CC9651"/>
      <c r="CD9651"/>
      <c r="CE9651"/>
      <c r="CF9651"/>
      <c r="CG9651"/>
      <c r="CH9651"/>
      <c r="CI9651"/>
      <c r="CJ9651"/>
    </row>
    <row r="9652" spans="39:88" x14ac:dyDescent="0.3"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  <c r="BF9652"/>
      <c r="BG9652"/>
      <c r="BH9652"/>
      <c r="BI9652"/>
      <c r="BJ9652"/>
      <c r="BK9652"/>
      <c r="BL9652"/>
      <c r="BM9652"/>
      <c r="BN9652"/>
      <c r="BO9652"/>
      <c r="BP9652"/>
      <c r="BQ9652"/>
      <c r="BR9652"/>
      <c r="BS9652"/>
      <c r="BT9652"/>
      <c r="BU9652"/>
      <c r="BV9652"/>
      <c r="BW9652"/>
      <c r="BX9652"/>
      <c r="BY9652"/>
      <c r="BZ9652"/>
      <c r="CA9652"/>
      <c r="CB9652"/>
      <c r="CC9652"/>
      <c r="CD9652"/>
      <c r="CE9652"/>
      <c r="CF9652"/>
      <c r="CG9652"/>
      <c r="CH9652"/>
      <c r="CI9652"/>
      <c r="CJ9652"/>
    </row>
    <row r="9653" spans="39:88" x14ac:dyDescent="0.3"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  <c r="BF9653"/>
      <c r="BG9653"/>
      <c r="BH9653"/>
      <c r="BI9653"/>
      <c r="BJ9653"/>
      <c r="BK9653"/>
      <c r="BL9653"/>
      <c r="BM9653"/>
      <c r="BN9653"/>
      <c r="BO9653"/>
      <c r="BP9653"/>
      <c r="BQ9653"/>
      <c r="BR9653"/>
      <c r="BS9653"/>
      <c r="BT9653"/>
      <c r="BU9653"/>
      <c r="BV9653"/>
      <c r="BW9653"/>
      <c r="BX9653"/>
      <c r="BY9653"/>
      <c r="BZ9653"/>
      <c r="CA9653"/>
      <c r="CB9653"/>
      <c r="CC9653"/>
      <c r="CD9653"/>
      <c r="CE9653"/>
      <c r="CF9653"/>
      <c r="CG9653"/>
      <c r="CH9653"/>
      <c r="CI9653"/>
      <c r="CJ9653"/>
    </row>
    <row r="9654" spans="39:88" x14ac:dyDescent="0.3"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  <c r="BF9654"/>
      <c r="BG9654"/>
      <c r="BH9654"/>
      <c r="BI9654"/>
      <c r="BJ9654"/>
      <c r="BK9654"/>
      <c r="BL9654"/>
      <c r="BM9654"/>
      <c r="BN9654"/>
      <c r="BO9654"/>
      <c r="BP9654"/>
      <c r="BQ9654"/>
      <c r="BR9654"/>
      <c r="BS9654"/>
      <c r="BT9654"/>
      <c r="BU9654"/>
      <c r="BV9654"/>
      <c r="BW9654"/>
      <c r="BX9654"/>
      <c r="BY9654"/>
      <c r="BZ9654"/>
      <c r="CA9654"/>
      <c r="CB9654"/>
      <c r="CC9654"/>
      <c r="CD9654"/>
      <c r="CE9654"/>
      <c r="CF9654"/>
      <c r="CG9654"/>
      <c r="CH9654"/>
      <c r="CI9654"/>
      <c r="CJ9654"/>
    </row>
    <row r="9655" spans="39:88" x14ac:dyDescent="0.3"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  <c r="BF9655"/>
      <c r="BG9655"/>
      <c r="BH9655"/>
      <c r="BI9655"/>
      <c r="BJ9655"/>
      <c r="BK9655"/>
      <c r="BL9655"/>
      <c r="BM9655"/>
      <c r="BN9655"/>
      <c r="BO9655"/>
      <c r="BP9655"/>
      <c r="BQ9655"/>
      <c r="BR9655"/>
      <c r="BS9655"/>
      <c r="BT9655"/>
      <c r="BU9655"/>
      <c r="BV9655"/>
      <c r="BW9655"/>
      <c r="BX9655"/>
      <c r="BY9655"/>
      <c r="BZ9655"/>
      <c r="CA9655"/>
      <c r="CB9655"/>
      <c r="CC9655"/>
      <c r="CD9655"/>
      <c r="CE9655"/>
      <c r="CF9655"/>
      <c r="CG9655"/>
      <c r="CH9655"/>
      <c r="CI9655"/>
      <c r="CJ9655"/>
    </row>
    <row r="9656" spans="39:88" x14ac:dyDescent="0.3"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  <c r="BF9656"/>
      <c r="BG9656"/>
      <c r="BH9656"/>
      <c r="BI9656"/>
      <c r="BJ9656"/>
      <c r="BK9656"/>
      <c r="BL9656"/>
      <c r="BM9656"/>
      <c r="BN9656"/>
      <c r="BO9656"/>
      <c r="BP9656"/>
      <c r="BQ9656"/>
      <c r="BR9656"/>
      <c r="BS9656"/>
      <c r="BT9656"/>
      <c r="BU9656"/>
      <c r="BV9656"/>
      <c r="BW9656"/>
      <c r="BX9656"/>
      <c r="BY9656"/>
      <c r="BZ9656"/>
      <c r="CA9656"/>
      <c r="CB9656"/>
      <c r="CC9656"/>
      <c r="CD9656"/>
      <c r="CE9656"/>
      <c r="CF9656"/>
      <c r="CG9656"/>
      <c r="CH9656"/>
      <c r="CI9656"/>
      <c r="CJ9656"/>
    </row>
    <row r="9657" spans="39:88" x14ac:dyDescent="0.3"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  <c r="BF9657"/>
      <c r="BG9657"/>
      <c r="BH9657"/>
      <c r="BI9657"/>
      <c r="BJ9657"/>
      <c r="BK9657"/>
      <c r="BL9657"/>
      <c r="BM9657"/>
      <c r="BN9657"/>
      <c r="BO9657"/>
      <c r="BP9657"/>
      <c r="BQ9657"/>
      <c r="BR9657"/>
      <c r="BS9657"/>
      <c r="BT9657"/>
      <c r="BU9657"/>
      <c r="BV9657"/>
      <c r="BW9657"/>
      <c r="BX9657"/>
      <c r="BY9657"/>
      <c r="BZ9657"/>
      <c r="CA9657"/>
      <c r="CB9657"/>
      <c r="CC9657"/>
      <c r="CD9657"/>
      <c r="CE9657"/>
      <c r="CF9657"/>
      <c r="CG9657"/>
      <c r="CH9657"/>
      <c r="CI9657"/>
      <c r="CJ9657"/>
    </row>
    <row r="9658" spans="39:88" x14ac:dyDescent="0.3"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  <c r="BF9658"/>
      <c r="BG9658"/>
      <c r="BH9658"/>
      <c r="BI9658"/>
      <c r="BJ9658"/>
      <c r="BK9658"/>
      <c r="BL9658"/>
      <c r="BM9658"/>
      <c r="BN9658"/>
      <c r="BO9658"/>
      <c r="BP9658"/>
      <c r="BQ9658"/>
      <c r="BR9658"/>
      <c r="BS9658"/>
      <c r="BT9658"/>
      <c r="BU9658"/>
      <c r="BV9658"/>
      <c r="BW9658"/>
      <c r="BX9658"/>
      <c r="BY9658"/>
      <c r="BZ9658"/>
      <c r="CA9658"/>
      <c r="CB9658"/>
      <c r="CC9658"/>
      <c r="CD9658"/>
      <c r="CE9658"/>
      <c r="CF9658"/>
      <c r="CG9658"/>
      <c r="CH9658"/>
      <c r="CI9658"/>
      <c r="CJ9658"/>
    </row>
    <row r="9659" spans="39:88" x14ac:dyDescent="0.3"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  <c r="BF9659"/>
      <c r="BG9659"/>
      <c r="BH9659"/>
      <c r="BI9659"/>
      <c r="BJ9659"/>
      <c r="BK9659"/>
      <c r="BL9659"/>
      <c r="BM9659"/>
      <c r="BN9659"/>
      <c r="BO9659"/>
      <c r="BP9659"/>
      <c r="BQ9659"/>
      <c r="BR9659"/>
      <c r="BS9659"/>
      <c r="BT9659"/>
      <c r="BU9659"/>
      <c r="BV9659"/>
      <c r="BW9659"/>
      <c r="BX9659"/>
      <c r="BY9659"/>
      <c r="BZ9659"/>
      <c r="CA9659"/>
      <c r="CB9659"/>
      <c r="CC9659"/>
      <c r="CD9659"/>
      <c r="CE9659"/>
      <c r="CF9659"/>
      <c r="CG9659"/>
      <c r="CH9659"/>
      <c r="CI9659"/>
      <c r="CJ9659"/>
    </row>
    <row r="9660" spans="39:88" x14ac:dyDescent="0.3"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  <c r="BF9660"/>
      <c r="BG9660"/>
      <c r="BH9660"/>
      <c r="BI9660"/>
      <c r="BJ9660"/>
      <c r="BK9660"/>
      <c r="BL9660"/>
      <c r="BM9660"/>
      <c r="BN9660"/>
      <c r="BO9660"/>
      <c r="BP9660"/>
      <c r="BQ9660"/>
      <c r="BR9660"/>
      <c r="BS9660"/>
      <c r="BT9660"/>
      <c r="BU9660"/>
      <c r="BV9660"/>
      <c r="BW9660"/>
      <c r="BX9660"/>
      <c r="BY9660"/>
      <c r="BZ9660"/>
      <c r="CA9660"/>
      <c r="CB9660"/>
      <c r="CC9660"/>
      <c r="CD9660"/>
      <c r="CE9660"/>
      <c r="CF9660"/>
      <c r="CG9660"/>
      <c r="CH9660"/>
      <c r="CI9660"/>
      <c r="CJ9660"/>
    </row>
    <row r="9661" spans="39:88" x14ac:dyDescent="0.3"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  <c r="BF9661"/>
      <c r="BG9661"/>
      <c r="BH9661"/>
      <c r="BI9661"/>
      <c r="BJ9661"/>
      <c r="BK9661"/>
      <c r="BL9661"/>
      <c r="BM9661"/>
      <c r="BN9661"/>
      <c r="BO9661"/>
      <c r="BP9661"/>
      <c r="BQ9661"/>
      <c r="BR9661"/>
      <c r="BS9661"/>
      <c r="BT9661"/>
      <c r="BU9661"/>
      <c r="BV9661"/>
      <c r="BW9661"/>
      <c r="BX9661"/>
      <c r="BY9661"/>
      <c r="BZ9661"/>
      <c r="CA9661"/>
      <c r="CB9661"/>
      <c r="CC9661"/>
      <c r="CD9661"/>
      <c r="CE9661"/>
      <c r="CF9661"/>
      <c r="CG9661"/>
      <c r="CH9661"/>
      <c r="CI9661"/>
      <c r="CJ9661"/>
    </row>
    <row r="9662" spans="39:88" x14ac:dyDescent="0.3"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  <c r="BF9662"/>
      <c r="BG9662"/>
      <c r="BH9662"/>
      <c r="BI9662"/>
      <c r="BJ9662"/>
      <c r="BK9662"/>
      <c r="BL9662"/>
      <c r="BM9662"/>
      <c r="BN9662"/>
      <c r="BO9662"/>
      <c r="BP9662"/>
      <c r="BQ9662"/>
      <c r="BR9662"/>
      <c r="BS9662"/>
      <c r="BT9662"/>
      <c r="BU9662"/>
      <c r="BV9662"/>
      <c r="BW9662"/>
      <c r="BX9662"/>
      <c r="BY9662"/>
      <c r="BZ9662"/>
      <c r="CA9662"/>
      <c r="CB9662"/>
      <c r="CC9662"/>
      <c r="CD9662"/>
      <c r="CE9662"/>
      <c r="CF9662"/>
      <c r="CG9662"/>
      <c r="CH9662"/>
      <c r="CI9662"/>
      <c r="CJ9662"/>
    </row>
    <row r="9663" spans="39:88" x14ac:dyDescent="0.3"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  <c r="BF9663"/>
      <c r="BG9663"/>
      <c r="BH9663"/>
      <c r="BI9663"/>
      <c r="BJ9663"/>
      <c r="BK9663"/>
      <c r="BL9663"/>
      <c r="BM9663"/>
      <c r="BN9663"/>
      <c r="BO9663"/>
      <c r="BP9663"/>
      <c r="BQ9663"/>
      <c r="BR9663"/>
      <c r="BS9663"/>
      <c r="BT9663"/>
      <c r="BU9663"/>
      <c r="BV9663"/>
      <c r="BW9663"/>
      <c r="BX9663"/>
      <c r="BY9663"/>
      <c r="BZ9663"/>
      <c r="CA9663"/>
      <c r="CB9663"/>
      <c r="CC9663"/>
      <c r="CD9663"/>
      <c r="CE9663"/>
      <c r="CF9663"/>
      <c r="CG9663"/>
      <c r="CH9663"/>
      <c r="CI9663"/>
      <c r="CJ9663"/>
    </row>
    <row r="9664" spans="39:88" x14ac:dyDescent="0.3"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  <c r="BF9664"/>
      <c r="BG9664"/>
      <c r="BH9664"/>
      <c r="BI9664"/>
      <c r="BJ9664"/>
      <c r="BK9664"/>
      <c r="BL9664"/>
      <c r="BM9664"/>
      <c r="BN9664"/>
      <c r="BO9664"/>
      <c r="BP9664"/>
      <c r="BQ9664"/>
      <c r="BR9664"/>
      <c r="BS9664"/>
      <c r="BT9664"/>
      <c r="BU9664"/>
      <c r="BV9664"/>
      <c r="BW9664"/>
      <c r="BX9664"/>
      <c r="BY9664"/>
      <c r="BZ9664"/>
      <c r="CA9664"/>
      <c r="CB9664"/>
      <c r="CC9664"/>
      <c r="CD9664"/>
      <c r="CE9664"/>
      <c r="CF9664"/>
      <c r="CG9664"/>
      <c r="CH9664"/>
      <c r="CI9664"/>
      <c r="CJ9664"/>
    </row>
    <row r="9665" spans="39:88" x14ac:dyDescent="0.3"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  <c r="BF9665"/>
      <c r="BG9665"/>
      <c r="BH9665"/>
      <c r="BI9665"/>
      <c r="BJ9665"/>
      <c r="BK9665"/>
      <c r="BL9665"/>
      <c r="BM9665"/>
      <c r="BN9665"/>
      <c r="BO9665"/>
      <c r="BP9665"/>
      <c r="BQ9665"/>
      <c r="BR9665"/>
      <c r="BS9665"/>
      <c r="BT9665"/>
      <c r="BU9665"/>
      <c r="BV9665"/>
      <c r="BW9665"/>
      <c r="BX9665"/>
      <c r="BY9665"/>
      <c r="BZ9665"/>
      <c r="CA9665"/>
      <c r="CB9665"/>
      <c r="CC9665"/>
      <c r="CD9665"/>
      <c r="CE9665"/>
      <c r="CF9665"/>
      <c r="CG9665"/>
      <c r="CH9665"/>
      <c r="CI9665"/>
      <c r="CJ9665"/>
    </row>
    <row r="9666" spans="39:88" x14ac:dyDescent="0.3"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  <c r="BF9666"/>
      <c r="BG9666"/>
      <c r="BH9666"/>
      <c r="BI9666"/>
      <c r="BJ9666"/>
      <c r="BK9666"/>
      <c r="BL9666"/>
      <c r="BM9666"/>
      <c r="BN9666"/>
      <c r="BO9666"/>
      <c r="BP9666"/>
      <c r="BQ9666"/>
      <c r="BR9666"/>
      <c r="BS9666"/>
      <c r="BT9666"/>
      <c r="BU9666"/>
      <c r="BV9666"/>
      <c r="BW9666"/>
      <c r="BX9666"/>
      <c r="BY9666"/>
      <c r="BZ9666"/>
      <c r="CA9666"/>
      <c r="CB9666"/>
      <c r="CC9666"/>
      <c r="CD9666"/>
      <c r="CE9666"/>
      <c r="CF9666"/>
      <c r="CG9666"/>
      <c r="CH9666"/>
      <c r="CI9666"/>
      <c r="CJ9666"/>
    </row>
    <row r="9667" spans="39:88" x14ac:dyDescent="0.3"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  <c r="BF9667"/>
      <c r="BG9667"/>
      <c r="BH9667"/>
      <c r="BI9667"/>
      <c r="BJ9667"/>
      <c r="BK9667"/>
      <c r="BL9667"/>
      <c r="BM9667"/>
      <c r="BN9667"/>
      <c r="BO9667"/>
      <c r="BP9667"/>
      <c r="BQ9667"/>
      <c r="BR9667"/>
      <c r="BS9667"/>
      <c r="BT9667"/>
      <c r="BU9667"/>
      <c r="BV9667"/>
      <c r="BW9667"/>
      <c r="BX9667"/>
      <c r="BY9667"/>
      <c r="BZ9667"/>
      <c r="CA9667"/>
      <c r="CB9667"/>
      <c r="CC9667"/>
      <c r="CD9667"/>
      <c r="CE9667"/>
      <c r="CF9667"/>
      <c r="CG9667"/>
      <c r="CH9667"/>
      <c r="CI9667"/>
      <c r="CJ9667"/>
    </row>
    <row r="9668" spans="39:88" x14ac:dyDescent="0.3"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  <c r="BF9668"/>
      <c r="BG9668"/>
      <c r="BH9668"/>
      <c r="BI9668"/>
      <c r="BJ9668"/>
      <c r="BK9668"/>
      <c r="BL9668"/>
      <c r="BM9668"/>
      <c r="BN9668"/>
      <c r="BO9668"/>
      <c r="BP9668"/>
      <c r="BQ9668"/>
      <c r="BR9668"/>
      <c r="BS9668"/>
      <c r="BT9668"/>
      <c r="BU9668"/>
      <c r="BV9668"/>
      <c r="BW9668"/>
      <c r="BX9668"/>
      <c r="BY9668"/>
      <c r="BZ9668"/>
      <c r="CA9668"/>
      <c r="CB9668"/>
      <c r="CC9668"/>
      <c r="CD9668"/>
      <c r="CE9668"/>
      <c r="CF9668"/>
      <c r="CG9668"/>
      <c r="CH9668"/>
      <c r="CI9668"/>
      <c r="CJ9668"/>
    </row>
    <row r="9669" spans="39:88" x14ac:dyDescent="0.3"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  <c r="BF9669"/>
      <c r="BG9669"/>
      <c r="BH9669"/>
      <c r="BI9669"/>
      <c r="BJ9669"/>
      <c r="BK9669"/>
      <c r="BL9669"/>
      <c r="BM9669"/>
      <c r="BN9669"/>
      <c r="BO9669"/>
      <c r="BP9669"/>
      <c r="BQ9669"/>
      <c r="BR9669"/>
      <c r="BS9669"/>
      <c r="BT9669"/>
      <c r="BU9669"/>
      <c r="BV9669"/>
      <c r="BW9669"/>
      <c r="BX9669"/>
      <c r="BY9669"/>
      <c r="BZ9669"/>
      <c r="CA9669"/>
      <c r="CB9669"/>
      <c r="CC9669"/>
      <c r="CD9669"/>
      <c r="CE9669"/>
      <c r="CF9669"/>
      <c r="CG9669"/>
      <c r="CH9669"/>
      <c r="CI9669"/>
      <c r="CJ9669"/>
    </row>
    <row r="9670" spans="39:88" x14ac:dyDescent="0.3"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  <c r="BF9670"/>
      <c r="BG9670"/>
      <c r="BH9670"/>
      <c r="BI9670"/>
      <c r="BJ9670"/>
      <c r="BK9670"/>
      <c r="BL9670"/>
      <c r="BM9670"/>
      <c r="BN9670"/>
      <c r="BO9670"/>
      <c r="BP9670"/>
      <c r="BQ9670"/>
      <c r="BR9670"/>
      <c r="BS9670"/>
      <c r="BT9670"/>
      <c r="BU9670"/>
      <c r="BV9670"/>
      <c r="BW9670"/>
      <c r="BX9670"/>
      <c r="BY9670"/>
      <c r="BZ9670"/>
      <c r="CA9670"/>
      <c r="CB9670"/>
      <c r="CC9670"/>
      <c r="CD9670"/>
      <c r="CE9670"/>
      <c r="CF9670"/>
      <c r="CG9670"/>
      <c r="CH9670"/>
      <c r="CI9670"/>
      <c r="CJ9670"/>
    </row>
    <row r="9671" spans="39:88" x14ac:dyDescent="0.3"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  <c r="BF9671"/>
      <c r="BG9671"/>
      <c r="BH9671"/>
      <c r="BI9671"/>
      <c r="BJ9671"/>
      <c r="BK9671"/>
      <c r="BL9671"/>
      <c r="BM9671"/>
      <c r="BN9671"/>
      <c r="BO9671"/>
      <c r="BP9671"/>
      <c r="BQ9671"/>
      <c r="BR9671"/>
      <c r="BS9671"/>
      <c r="BT9671"/>
      <c r="BU9671"/>
      <c r="BV9671"/>
      <c r="BW9671"/>
      <c r="BX9671"/>
      <c r="BY9671"/>
      <c r="BZ9671"/>
      <c r="CA9671"/>
      <c r="CB9671"/>
      <c r="CC9671"/>
      <c r="CD9671"/>
      <c r="CE9671"/>
      <c r="CF9671"/>
      <c r="CG9671"/>
      <c r="CH9671"/>
      <c r="CI9671"/>
      <c r="CJ9671"/>
    </row>
    <row r="9672" spans="39:88" x14ac:dyDescent="0.3"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  <c r="BF9672"/>
      <c r="BG9672"/>
      <c r="BH9672"/>
      <c r="BI9672"/>
      <c r="BJ9672"/>
      <c r="BK9672"/>
      <c r="BL9672"/>
      <c r="BM9672"/>
      <c r="BN9672"/>
      <c r="BO9672"/>
      <c r="BP9672"/>
      <c r="BQ9672"/>
      <c r="BR9672"/>
      <c r="BS9672"/>
      <c r="BT9672"/>
      <c r="BU9672"/>
      <c r="BV9672"/>
      <c r="BW9672"/>
      <c r="BX9672"/>
      <c r="BY9672"/>
      <c r="BZ9672"/>
      <c r="CA9672"/>
      <c r="CB9672"/>
      <c r="CC9672"/>
      <c r="CD9672"/>
      <c r="CE9672"/>
      <c r="CF9672"/>
      <c r="CG9672"/>
      <c r="CH9672"/>
      <c r="CI9672"/>
      <c r="CJ9672"/>
    </row>
    <row r="9673" spans="39:88" x14ac:dyDescent="0.3"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  <c r="BF9673"/>
      <c r="BG9673"/>
      <c r="BH9673"/>
      <c r="BI9673"/>
      <c r="BJ9673"/>
      <c r="BK9673"/>
      <c r="BL9673"/>
      <c r="BM9673"/>
      <c r="BN9673"/>
      <c r="BO9673"/>
      <c r="BP9673"/>
      <c r="BQ9673"/>
      <c r="BR9673"/>
      <c r="BS9673"/>
      <c r="BT9673"/>
      <c r="BU9673"/>
      <c r="BV9673"/>
      <c r="BW9673"/>
      <c r="BX9673"/>
      <c r="BY9673"/>
      <c r="BZ9673"/>
      <c r="CA9673"/>
      <c r="CB9673"/>
      <c r="CC9673"/>
      <c r="CD9673"/>
      <c r="CE9673"/>
      <c r="CF9673"/>
      <c r="CG9673"/>
      <c r="CH9673"/>
      <c r="CI9673"/>
      <c r="CJ9673"/>
    </row>
    <row r="9674" spans="39:88" x14ac:dyDescent="0.3"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  <c r="BF9674"/>
      <c r="BG9674"/>
      <c r="BH9674"/>
      <c r="BI9674"/>
      <c r="BJ9674"/>
      <c r="BK9674"/>
      <c r="BL9674"/>
      <c r="BM9674"/>
      <c r="BN9674"/>
      <c r="BO9674"/>
      <c r="BP9674"/>
      <c r="BQ9674"/>
      <c r="BR9674"/>
      <c r="BS9674"/>
      <c r="BT9674"/>
      <c r="BU9674"/>
      <c r="BV9674"/>
      <c r="BW9674"/>
      <c r="BX9674"/>
      <c r="BY9674"/>
      <c r="BZ9674"/>
      <c r="CA9674"/>
      <c r="CB9674"/>
      <c r="CC9674"/>
      <c r="CD9674"/>
      <c r="CE9674"/>
      <c r="CF9674"/>
      <c r="CG9674"/>
      <c r="CH9674"/>
      <c r="CI9674"/>
      <c r="CJ9674"/>
    </row>
    <row r="9675" spans="39:88" x14ac:dyDescent="0.3"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  <c r="BF9675"/>
      <c r="BG9675"/>
      <c r="BH9675"/>
      <c r="BI9675"/>
      <c r="BJ9675"/>
      <c r="BK9675"/>
      <c r="BL9675"/>
      <c r="BM9675"/>
      <c r="BN9675"/>
      <c r="BO9675"/>
      <c r="BP9675"/>
      <c r="BQ9675"/>
      <c r="BR9675"/>
      <c r="BS9675"/>
      <c r="BT9675"/>
      <c r="BU9675"/>
      <c r="BV9675"/>
      <c r="BW9675"/>
      <c r="BX9675"/>
      <c r="BY9675"/>
      <c r="BZ9675"/>
      <c r="CA9675"/>
      <c r="CB9675"/>
      <c r="CC9675"/>
      <c r="CD9675"/>
      <c r="CE9675"/>
      <c r="CF9675"/>
      <c r="CG9675"/>
      <c r="CH9675"/>
      <c r="CI9675"/>
      <c r="CJ9675"/>
    </row>
    <row r="9676" spans="39:88" x14ac:dyDescent="0.3"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  <c r="BF9676"/>
      <c r="BG9676"/>
      <c r="BH9676"/>
      <c r="BI9676"/>
      <c r="BJ9676"/>
      <c r="BK9676"/>
      <c r="BL9676"/>
      <c r="BM9676"/>
      <c r="BN9676"/>
      <c r="BO9676"/>
      <c r="BP9676"/>
      <c r="BQ9676"/>
      <c r="BR9676"/>
      <c r="BS9676"/>
      <c r="BT9676"/>
      <c r="BU9676"/>
      <c r="BV9676"/>
      <c r="BW9676"/>
      <c r="BX9676"/>
      <c r="BY9676"/>
      <c r="BZ9676"/>
      <c r="CA9676"/>
      <c r="CB9676"/>
      <c r="CC9676"/>
      <c r="CD9676"/>
      <c r="CE9676"/>
      <c r="CF9676"/>
      <c r="CG9676"/>
      <c r="CH9676"/>
      <c r="CI9676"/>
      <c r="CJ9676"/>
    </row>
    <row r="9677" spans="39:88" x14ac:dyDescent="0.3"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  <c r="BF9677"/>
      <c r="BG9677"/>
      <c r="BH9677"/>
      <c r="BI9677"/>
      <c r="BJ9677"/>
      <c r="BK9677"/>
      <c r="BL9677"/>
      <c r="BM9677"/>
      <c r="BN9677"/>
      <c r="BO9677"/>
      <c r="BP9677"/>
      <c r="BQ9677"/>
      <c r="BR9677"/>
      <c r="BS9677"/>
      <c r="BT9677"/>
      <c r="BU9677"/>
      <c r="BV9677"/>
      <c r="BW9677"/>
      <c r="BX9677"/>
      <c r="BY9677"/>
      <c r="BZ9677"/>
      <c r="CA9677"/>
      <c r="CB9677"/>
      <c r="CC9677"/>
      <c r="CD9677"/>
      <c r="CE9677"/>
      <c r="CF9677"/>
      <c r="CG9677"/>
      <c r="CH9677"/>
      <c r="CI9677"/>
      <c r="CJ9677"/>
    </row>
    <row r="9678" spans="39:88" x14ac:dyDescent="0.3"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  <c r="BF9678"/>
      <c r="BG9678"/>
      <c r="BH9678"/>
      <c r="BI9678"/>
      <c r="BJ9678"/>
      <c r="BK9678"/>
      <c r="BL9678"/>
      <c r="BM9678"/>
      <c r="BN9678"/>
      <c r="BO9678"/>
      <c r="BP9678"/>
      <c r="BQ9678"/>
      <c r="BR9678"/>
      <c r="BS9678"/>
      <c r="BT9678"/>
      <c r="BU9678"/>
      <c r="BV9678"/>
      <c r="BW9678"/>
      <c r="BX9678"/>
      <c r="BY9678"/>
      <c r="BZ9678"/>
      <c r="CA9678"/>
      <c r="CB9678"/>
      <c r="CC9678"/>
      <c r="CD9678"/>
      <c r="CE9678"/>
      <c r="CF9678"/>
      <c r="CG9678"/>
      <c r="CH9678"/>
      <c r="CI9678"/>
      <c r="CJ9678"/>
    </row>
    <row r="9679" spans="39:88" x14ac:dyDescent="0.3"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  <c r="BF9679"/>
      <c r="BG9679"/>
      <c r="BH9679"/>
      <c r="BI9679"/>
      <c r="BJ9679"/>
      <c r="BK9679"/>
      <c r="BL9679"/>
      <c r="BM9679"/>
      <c r="BN9679"/>
      <c r="BO9679"/>
      <c r="BP9679"/>
      <c r="BQ9679"/>
      <c r="BR9679"/>
      <c r="BS9679"/>
      <c r="BT9679"/>
      <c r="BU9679"/>
      <c r="BV9679"/>
      <c r="BW9679"/>
      <c r="BX9679"/>
      <c r="BY9679"/>
      <c r="BZ9679"/>
      <c r="CA9679"/>
      <c r="CB9679"/>
      <c r="CC9679"/>
      <c r="CD9679"/>
      <c r="CE9679"/>
      <c r="CF9679"/>
      <c r="CG9679"/>
      <c r="CH9679"/>
      <c r="CI9679"/>
      <c r="CJ9679"/>
    </row>
    <row r="9680" spans="39:88" x14ac:dyDescent="0.3"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  <c r="BF9680"/>
      <c r="BG9680"/>
      <c r="BH9680"/>
      <c r="BI9680"/>
      <c r="BJ9680"/>
      <c r="BK9680"/>
      <c r="BL9680"/>
      <c r="BM9680"/>
      <c r="BN9680"/>
      <c r="BO9680"/>
      <c r="BP9680"/>
      <c r="BQ9680"/>
      <c r="BR9680"/>
      <c r="BS9680"/>
      <c r="BT9680"/>
      <c r="BU9680"/>
      <c r="BV9680"/>
      <c r="BW9680"/>
      <c r="BX9680"/>
      <c r="BY9680"/>
      <c r="BZ9680"/>
      <c r="CA9680"/>
      <c r="CB9680"/>
      <c r="CC9680"/>
      <c r="CD9680"/>
      <c r="CE9680"/>
      <c r="CF9680"/>
      <c r="CG9680"/>
      <c r="CH9680"/>
      <c r="CI9680"/>
      <c r="CJ9680"/>
    </row>
    <row r="9681" spans="39:88" x14ac:dyDescent="0.3"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  <c r="BF9681"/>
      <c r="BG9681"/>
      <c r="BH9681"/>
      <c r="BI9681"/>
      <c r="BJ9681"/>
      <c r="BK9681"/>
      <c r="BL9681"/>
      <c r="BM9681"/>
      <c r="BN9681"/>
      <c r="BO9681"/>
      <c r="BP9681"/>
      <c r="BQ9681"/>
      <c r="BR9681"/>
      <c r="BS9681"/>
      <c r="BT9681"/>
      <c r="BU9681"/>
      <c r="BV9681"/>
      <c r="BW9681"/>
      <c r="BX9681"/>
      <c r="BY9681"/>
      <c r="BZ9681"/>
      <c r="CA9681"/>
      <c r="CB9681"/>
      <c r="CC9681"/>
      <c r="CD9681"/>
      <c r="CE9681"/>
      <c r="CF9681"/>
      <c r="CG9681"/>
      <c r="CH9681"/>
      <c r="CI9681"/>
      <c r="CJ9681"/>
    </row>
    <row r="9682" spans="39:88" x14ac:dyDescent="0.3"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  <c r="BF9682"/>
      <c r="BG9682"/>
      <c r="BH9682"/>
      <c r="BI9682"/>
      <c r="BJ9682"/>
      <c r="BK9682"/>
      <c r="BL9682"/>
      <c r="BM9682"/>
      <c r="BN9682"/>
      <c r="BO9682"/>
      <c r="BP9682"/>
      <c r="BQ9682"/>
      <c r="BR9682"/>
      <c r="BS9682"/>
      <c r="BT9682"/>
      <c r="BU9682"/>
      <c r="BV9682"/>
      <c r="BW9682"/>
      <c r="BX9682"/>
      <c r="BY9682"/>
      <c r="BZ9682"/>
      <c r="CA9682"/>
      <c r="CB9682"/>
      <c r="CC9682"/>
      <c r="CD9682"/>
      <c r="CE9682"/>
      <c r="CF9682"/>
      <c r="CG9682"/>
      <c r="CH9682"/>
      <c r="CI9682"/>
      <c r="CJ9682"/>
    </row>
    <row r="9683" spans="39:88" x14ac:dyDescent="0.3"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  <c r="BF9683"/>
      <c r="BG9683"/>
      <c r="BH9683"/>
      <c r="BI9683"/>
      <c r="BJ9683"/>
      <c r="BK9683"/>
      <c r="BL9683"/>
      <c r="BM9683"/>
      <c r="BN9683"/>
      <c r="BO9683"/>
      <c r="BP9683"/>
      <c r="BQ9683"/>
      <c r="BR9683"/>
      <c r="BS9683"/>
      <c r="BT9683"/>
      <c r="BU9683"/>
      <c r="BV9683"/>
      <c r="BW9683"/>
      <c r="BX9683"/>
      <c r="BY9683"/>
      <c r="BZ9683"/>
      <c r="CA9683"/>
      <c r="CB9683"/>
      <c r="CC9683"/>
      <c r="CD9683"/>
      <c r="CE9683"/>
      <c r="CF9683"/>
      <c r="CG9683"/>
      <c r="CH9683"/>
      <c r="CI9683"/>
      <c r="CJ9683"/>
    </row>
    <row r="9684" spans="39:88" x14ac:dyDescent="0.3"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  <c r="BF9684"/>
      <c r="BG9684"/>
      <c r="BH9684"/>
      <c r="BI9684"/>
      <c r="BJ9684"/>
      <c r="BK9684"/>
      <c r="BL9684"/>
      <c r="BM9684"/>
      <c r="BN9684"/>
      <c r="BO9684"/>
      <c r="BP9684"/>
      <c r="BQ9684"/>
      <c r="BR9684"/>
      <c r="BS9684"/>
      <c r="BT9684"/>
      <c r="BU9684"/>
      <c r="BV9684"/>
      <c r="BW9684"/>
      <c r="BX9684"/>
      <c r="BY9684"/>
      <c r="BZ9684"/>
      <c r="CA9684"/>
      <c r="CB9684"/>
      <c r="CC9684"/>
      <c r="CD9684"/>
      <c r="CE9684"/>
      <c r="CF9684"/>
      <c r="CG9684"/>
      <c r="CH9684"/>
      <c r="CI9684"/>
      <c r="CJ9684"/>
    </row>
    <row r="9685" spans="39:88" x14ac:dyDescent="0.3"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  <c r="BF9685"/>
      <c r="BG9685"/>
      <c r="BH9685"/>
      <c r="BI9685"/>
      <c r="BJ9685"/>
      <c r="BK9685"/>
      <c r="BL9685"/>
      <c r="BM9685"/>
      <c r="BN9685"/>
      <c r="BO9685"/>
      <c r="BP9685"/>
      <c r="BQ9685"/>
      <c r="BR9685"/>
      <c r="BS9685"/>
      <c r="BT9685"/>
      <c r="BU9685"/>
      <c r="BV9685"/>
      <c r="BW9685"/>
      <c r="BX9685"/>
      <c r="BY9685"/>
      <c r="BZ9685"/>
      <c r="CA9685"/>
      <c r="CB9685"/>
      <c r="CC9685"/>
      <c r="CD9685"/>
      <c r="CE9685"/>
      <c r="CF9685"/>
      <c r="CG9685"/>
      <c r="CH9685"/>
      <c r="CI9685"/>
      <c r="CJ9685"/>
    </row>
    <row r="9686" spans="39:88" x14ac:dyDescent="0.3"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  <c r="BF9686"/>
      <c r="BG9686"/>
      <c r="BH9686"/>
      <c r="BI9686"/>
      <c r="BJ9686"/>
      <c r="BK9686"/>
      <c r="BL9686"/>
      <c r="BM9686"/>
      <c r="BN9686"/>
      <c r="BO9686"/>
      <c r="BP9686"/>
      <c r="BQ9686"/>
      <c r="BR9686"/>
      <c r="BS9686"/>
      <c r="BT9686"/>
      <c r="BU9686"/>
      <c r="BV9686"/>
      <c r="BW9686"/>
      <c r="BX9686"/>
      <c r="BY9686"/>
      <c r="BZ9686"/>
      <c r="CA9686"/>
      <c r="CB9686"/>
      <c r="CC9686"/>
      <c r="CD9686"/>
      <c r="CE9686"/>
      <c r="CF9686"/>
      <c r="CG9686"/>
      <c r="CH9686"/>
      <c r="CI9686"/>
      <c r="CJ9686"/>
    </row>
    <row r="9687" spans="39:88" x14ac:dyDescent="0.3"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  <c r="BF9687"/>
      <c r="BG9687"/>
      <c r="BH9687"/>
      <c r="BI9687"/>
      <c r="BJ9687"/>
      <c r="BK9687"/>
      <c r="BL9687"/>
      <c r="BM9687"/>
      <c r="BN9687"/>
      <c r="BO9687"/>
      <c r="BP9687"/>
      <c r="BQ9687"/>
      <c r="BR9687"/>
      <c r="BS9687"/>
      <c r="BT9687"/>
      <c r="BU9687"/>
      <c r="BV9687"/>
      <c r="BW9687"/>
      <c r="BX9687"/>
      <c r="BY9687"/>
      <c r="BZ9687"/>
      <c r="CA9687"/>
      <c r="CB9687"/>
      <c r="CC9687"/>
      <c r="CD9687"/>
      <c r="CE9687"/>
      <c r="CF9687"/>
      <c r="CG9687"/>
      <c r="CH9687"/>
      <c r="CI9687"/>
      <c r="CJ9687"/>
    </row>
    <row r="9688" spans="39:88" x14ac:dyDescent="0.3"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  <c r="BF9688"/>
      <c r="BG9688"/>
      <c r="BH9688"/>
      <c r="BI9688"/>
      <c r="BJ9688"/>
      <c r="BK9688"/>
      <c r="BL9688"/>
      <c r="BM9688"/>
      <c r="BN9688"/>
      <c r="BO9688"/>
      <c r="BP9688"/>
      <c r="BQ9688"/>
      <c r="BR9688"/>
      <c r="BS9688"/>
      <c r="BT9688"/>
      <c r="BU9688"/>
      <c r="BV9688"/>
      <c r="BW9688"/>
      <c r="BX9688"/>
      <c r="BY9688"/>
      <c r="BZ9688"/>
      <c r="CA9688"/>
      <c r="CB9688"/>
      <c r="CC9688"/>
      <c r="CD9688"/>
      <c r="CE9688"/>
      <c r="CF9688"/>
      <c r="CG9688"/>
      <c r="CH9688"/>
      <c r="CI9688"/>
      <c r="CJ9688"/>
    </row>
    <row r="9689" spans="39:88" x14ac:dyDescent="0.3"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  <c r="BF9689"/>
      <c r="BG9689"/>
      <c r="BH9689"/>
      <c r="BI9689"/>
      <c r="BJ9689"/>
      <c r="BK9689"/>
      <c r="BL9689"/>
      <c r="BM9689"/>
      <c r="BN9689"/>
      <c r="BO9689"/>
      <c r="BP9689"/>
      <c r="BQ9689"/>
      <c r="BR9689"/>
      <c r="BS9689"/>
      <c r="BT9689"/>
      <c r="BU9689"/>
      <c r="BV9689"/>
      <c r="BW9689"/>
      <c r="BX9689"/>
      <c r="BY9689"/>
      <c r="BZ9689"/>
      <c r="CA9689"/>
      <c r="CB9689"/>
      <c r="CC9689"/>
      <c r="CD9689"/>
      <c r="CE9689"/>
      <c r="CF9689"/>
      <c r="CG9689"/>
      <c r="CH9689"/>
      <c r="CI9689"/>
      <c r="CJ9689"/>
    </row>
    <row r="9690" spans="39:88" x14ac:dyDescent="0.3"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  <c r="BF9690"/>
      <c r="BG9690"/>
      <c r="BH9690"/>
      <c r="BI9690"/>
      <c r="BJ9690"/>
      <c r="BK9690"/>
      <c r="BL9690"/>
      <c r="BM9690"/>
      <c r="BN9690"/>
      <c r="BO9690"/>
      <c r="BP9690"/>
      <c r="BQ9690"/>
      <c r="BR9690"/>
      <c r="BS9690"/>
      <c r="BT9690"/>
      <c r="BU9690"/>
      <c r="BV9690"/>
      <c r="BW9690"/>
      <c r="BX9690"/>
      <c r="BY9690"/>
      <c r="BZ9690"/>
      <c r="CA9690"/>
      <c r="CB9690"/>
      <c r="CC9690"/>
      <c r="CD9690"/>
      <c r="CE9690"/>
      <c r="CF9690"/>
      <c r="CG9690"/>
      <c r="CH9690"/>
      <c r="CI9690"/>
      <c r="CJ9690"/>
    </row>
    <row r="9691" spans="39:88" x14ac:dyDescent="0.3"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  <c r="BF9691"/>
      <c r="BG9691"/>
      <c r="BH9691"/>
      <c r="BI9691"/>
      <c r="BJ9691"/>
      <c r="BK9691"/>
      <c r="BL9691"/>
      <c r="BM9691"/>
      <c r="BN9691"/>
      <c r="BO9691"/>
      <c r="BP9691"/>
      <c r="BQ9691"/>
      <c r="BR9691"/>
      <c r="BS9691"/>
      <c r="BT9691"/>
      <c r="BU9691"/>
      <c r="BV9691"/>
      <c r="BW9691"/>
      <c r="BX9691"/>
      <c r="BY9691"/>
      <c r="BZ9691"/>
      <c r="CA9691"/>
      <c r="CB9691"/>
      <c r="CC9691"/>
      <c r="CD9691"/>
      <c r="CE9691"/>
      <c r="CF9691"/>
      <c r="CG9691"/>
      <c r="CH9691"/>
      <c r="CI9691"/>
      <c r="CJ9691"/>
    </row>
    <row r="9692" spans="39:88" x14ac:dyDescent="0.3"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  <c r="BF9692"/>
      <c r="BG9692"/>
      <c r="BH9692"/>
      <c r="BI9692"/>
      <c r="BJ9692"/>
      <c r="BK9692"/>
      <c r="BL9692"/>
      <c r="BM9692"/>
      <c r="BN9692"/>
      <c r="BO9692"/>
      <c r="BP9692"/>
      <c r="BQ9692"/>
      <c r="BR9692"/>
      <c r="BS9692"/>
      <c r="BT9692"/>
      <c r="BU9692"/>
      <c r="BV9692"/>
      <c r="BW9692"/>
      <c r="BX9692"/>
      <c r="BY9692"/>
      <c r="BZ9692"/>
      <c r="CA9692"/>
      <c r="CB9692"/>
      <c r="CC9692"/>
      <c r="CD9692"/>
      <c r="CE9692"/>
      <c r="CF9692"/>
      <c r="CG9692"/>
      <c r="CH9692"/>
      <c r="CI9692"/>
      <c r="CJ9692"/>
    </row>
    <row r="9693" spans="39:88" x14ac:dyDescent="0.3"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  <c r="BF9693"/>
      <c r="BG9693"/>
      <c r="BH9693"/>
      <c r="BI9693"/>
      <c r="BJ9693"/>
      <c r="BK9693"/>
      <c r="BL9693"/>
      <c r="BM9693"/>
      <c r="BN9693"/>
      <c r="BO9693"/>
      <c r="BP9693"/>
      <c r="BQ9693"/>
      <c r="BR9693"/>
      <c r="BS9693"/>
      <c r="BT9693"/>
      <c r="BU9693"/>
      <c r="BV9693"/>
      <c r="BW9693"/>
      <c r="BX9693"/>
      <c r="BY9693"/>
      <c r="BZ9693"/>
      <c r="CA9693"/>
      <c r="CB9693"/>
      <c r="CC9693"/>
      <c r="CD9693"/>
      <c r="CE9693"/>
      <c r="CF9693"/>
      <c r="CG9693"/>
      <c r="CH9693"/>
      <c r="CI9693"/>
      <c r="CJ9693"/>
    </row>
    <row r="9694" spans="39:88" x14ac:dyDescent="0.3"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  <c r="BF9694"/>
      <c r="BG9694"/>
      <c r="BH9694"/>
      <c r="BI9694"/>
      <c r="BJ9694"/>
      <c r="BK9694"/>
      <c r="BL9694"/>
      <c r="BM9694"/>
      <c r="BN9694"/>
      <c r="BO9694"/>
      <c r="BP9694"/>
      <c r="BQ9694"/>
      <c r="BR9694"/>
      <c r="BS9694"/>
      <c r="BT9694"/>
      <c r="BU9694"/>
      <c r="BV9694"/>
      <c r="BW9694"/>
      <c r="BX9694"/>
      <c r="BY9694"/>
      <c r="BZ9694"/>
      <c r="CA9694"/>
      <c r="CB9694"/>
      <c r="CC9694"/>
      <c r="CD9694"/>
      <c r="CE9694"/>
      <c r="CF9694"/>
      <c r="CG9694"/>
      <c r="CH9694"/>
      <c r="CI9694"/>
      <c r="CJ9694"/>
    </row>
    <row r="9695" spans="39:88" x14ac:dyDescent="0.3"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  <c r="BF9695"/>
      <c r="BG9695"/>
      <c r="BH9695"/>
      <c r="BI9695"/>
      <c r="BJ9695"/>
      <c r="BK9695"/>
      <c r="BL9695"/>
      <c r="BM9695"/>
      <c r="BN9695"/>
      <c r="BO9695"/>
      <c r="BP9695"/>
      <c r="BQ9695"/>
      <c r="BR9695"/>
      <c r="BS9695"/>
      <c r="BT9695"/>
      <c r="BU9695"/>
      <c r="BV9695"/>
      <c r="BW9695"/>
      <c r="BX9695"/>
      <c r="BY9695"/>
      <c r="BZ9695"/>
      <c r="CA9695"/>
      <c r="CB9695"/>
      <c r="CC9695"/>
      <c r="CD9695"/>
      <c r="CE9695"/>
      <c r="CF9695"/>
      <c r="CG9695"/>
      <c r="CH9695"/>
      <c r="CI9695"/>
      <c r="CJ9695"/>
    </row>
    <row r="9696" spans="39:88" x14ac:dyDescent="0.3"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  <c r="BF9696"/>
      <c r="BG9696"/>
      <c r="BH9696"/>
      <c r="BI9696"/>
      <c r="BJ9696"/>
      <c r="BK9696"/>
      <c r="BL9696"/>
      <c r="BM9696"/>
      <c r="BN9696"/>
      <c r="BO9696"/>
      <c r="BP9696"/>
      <c r="BQ9696"/>
      <c r="BR9696"/>
      <c r="BS9696"/>
      <c r="BT9696"/>
      <c r="BU9696"/>
      <c r="BV9696"/>
      <c r="BW9696"/>
      <c r="BX9696"/>
      <c r="BY9696"/>
      <c r="BZ9696"/>
      <c r="CA9696"/>
      <c r="CB9696"/>
      <c r="CC9696"/>
      <c r="CD9696"/>
      <c r="CE9696"/>
      <c r="CF9696"/>
      <c r="CG9696"/>
      <c r="CH9696"/>
      <c r="CI9696"/>
      <c r="CJ9696"/>
    </row>
    <row r="9697" spans="39:88" x14ac:dyDescent="0.3"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  <c r="BF9697"/>
      <c r="BG9697"/>
      <c r="BH9697"/>
      <c r="BI9697"/>
      <c r="BJ9697"/>
      <c r="BK9697"/>
      <c r="BL9697"/>
      <c r="BM9697"/>
      <c r="BN9697"/>
      <c r="BO9697"/>
      <c r="BP9697"/>
      <c r="BQ9697"/>
      <c r="BR9697"/>
      <c r="BS9697"/>
      <c r="BT9697"/>
      <c r="BU9697"/>
      <c r="BV9697"/>
      <c r="BW9697"/>
      <c r="BX9697"/>
      <c r="BY9697"/>
      <c r="BZ9697"/>
      <c r="CA9697"/>
      <c r="CB9697"/>
      <c r="CC9697"/>
      <c r="CD9697"/>
      <c r="CE9697"/>
      <c r="CF9697"/>
      <c r="CG9697"/>
      <c r="CH9697"/>
      <c r="CI9697"/>
      <c r="CJ9697"/>
    </row>
    <row r="9698" spans="39:88" x14ac:dyDescent="0.3"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  <c r="BF9698"/>
      <c r="BG9698"/>
      <c r="BH9698"/>
      <c r="BI9698"/>
      <c r="BJ9698"/>
      <c r="BK9698"/>
      <c r="BL9698"/>
      <c r="BM9698"/>
      <c r="BN9698"/>
      <c r="BO9698"/>
      <c r="BP9698"/>
      <c r="BQ9698"/>
      <c r="BR9698"/>
      <c r="BS9698"/>
      <c r="BT9698"/>
      <c r="BU9698"/>
      <c r="BV9698"/>
      <c r="BW9698"/>
      <c r="BX9698"/>
      <c r="BY9698"/>
      <c r="BZ9698"/>
      <c r="CA9698"/>
      <c r="CB9698"/>
      <c r="CC9698"/>
      <c r="CD9698"/>
      <c r="CE9698"/>
      <c r="CF9698"/>
      <c r="CG9698"/>
      <c r="CH9698"/>
      <c r="CI9698"/>
      <c r="CJ9698"/>
    </row>
    <row r="9699" spans="39:88" x14ac:dyDescent="0.3"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  <c r="BF9699"/>
      <c r="BG9699"/>
      <c r="BH9699"/>
      <c r="BI9699"/>
      <c r="BJ9699"/>
      <c r="BK9699"/>
      <c r="BL9699"/>
      <c r="BM9699"/>
      <c r="BN9699"/>
      <c r="BO9699"/>
      <c r="BP9699"/>
      <c r="BQ9699"/>
      <c r="BR9699"/>
      <c r="BS9699"/>
      <c r="BT9699"/>
      <c r="BU9699"/>
      <c r="BV9699"/>
      <c r="BW9699"/>
      <c r="BX9699"/>
      <c r="BY9699"/>
      <c r="BZ9699"/>
      <c r="CA9699"/>
      <c r="CB9699"/>
      <c r="CC9699"/>
      <c r="CD9699"/>
      <c r="CE9699"/>
      <c r="CF9699"/>
      <c r="CG9699"/>
      <c r="CH9699"/>
      <c r="CI9699"/>
      <c r="CJ9699"/>
    </row>
    <row r="9700" spans="39:88" x14ac:dyDescent="0.3"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  <c r="BF9700"/>
      <c r="BG9700"/>
      <c r="BH9700"/>
      <c r="BI9700"/>
      <c r="BJ9700"/>
      <c r="BK9700"/>
      <c r="BL9700"/>
      <c r="BM9700"/>
      <c r="BN9700"/>
      <c r="BO9700"/>
      <c r="BP9700"/>
      <c r="BQ9700"/>
      <c r="BR9700"/>
      <c r="BS9700"/>
      <c r="BT9700"/>
      <c r="BU9700"/>
      <c r="BV9700"/>
      <c r="BW9700"/>
      <c r="BX9700"/>
      <c r="BY9700"/>
      <c r="BZ9700"/>
      <c r="CA9700"/>
      <c r="CB9700"/>
      <c r="CC9700"/>
      <c r="CD9700"/>
      <c r="CE9700"/>
      <c r="CF9700"/>
      <c r="CG9700"/>
      <c r="CH9700"/>
      <c r="CI9700"/>
      <c r="CJ9700"/>
    </row>
    <row r="9701" spans="39:88" x14ac:dyDescent="0.3"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  <c r="BF9701"/>
      <c r="BG9701"/>
      <c r="BH9701"/>
      <c r="BI9701"/>
      <c r="BJ9701"/>
      <c r="BK9701"/>
      <c r="BL9701"/>
      <c r="BM9701"/>
      <c r="BN9701"/>
      <c r="BO9701"/>
      <c r="BP9701"/>
      <c r="BQ9701"/>
      <c r="BR9701"/>
      <c r="BS9701"/>
      <c r="BT9701"/>
      <c r="BU9701"/>
      <c r="BV9701"/>
      <c r="BW9701"/>
      <c r="BX9701"/>
      <c r="BY9701"/>
      <c r="BZ9701"/>
      <c r="CA9701"/>
      <c r="CB9701"/>
      <c r="CC9701"/>
      <c r="CD9701"/>
      <c r="CE9701"/>
      <c r="CF9701"/>
      <c r="CG9701"/>
      <c r="CH9701"/>
      <c r="CI9701"/>
      <c r="CJ9701"/>
    </row>
    <row r="9702" spans="39:88" x14ac:dyDescent="0.3"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  <c r="BF9702"/>
      <c r="BG9702"/>
      <c r="BH9702"/>
      <c r="BI9702"/>
      <c r="BJ9702"/>
      <c r="BK9702"/>
      <c r="BL9702"/>
      <c r="BM9702"/>
      <c r="BN9702"/>
      <c r="BO9702"/>
      <c r="BP9702"/>
      <c r="BQ9702"/>
      <c r="BR9702"/>
      <c r="BS9702"/>
      <c r="BT9702"/>
      <c r="BU9702"/>
      <c r="BV9702"/>
      <c r="BW9702"/>
      <c r="BX9702"/>
      <c r="BY9702"/>
      <c r="BZ9702"/>
      <c r="CA9702"/>
      <c r="CB9702"/>
      <c r="CC9702"/>
      <c r="CD9702"/>
      <c r="CE9702"/>
      <c r="CF9702"/>
      <c r="CG9702"/>
      <c r="CH9702"/>
      <c r="CI9702"/>
      <c r="CJ9702"/>
    </row>
    <row r="9703" spans="39:88" x14ac:dyDescent="0.3"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  <c r="BF9703"/>
      <c r="BG9703"/>
      <c r="BH9703"/>
      <c r="BI9703"/>
      <c r="BJ9703"/>
      <c r="BK9703"/>
      <c r="BL9703"/>
      <c r="BM9703"/>
      <c r="BN9703"/>
      <c r="BO9703"/>
      <c r="BP9703"/>
      <c r="BQ9703"/>
      <c r="BR9703"/>
      <c r="BS9703"/>
      <c r="BT9703"/>
      <c r="BU9703"/>
      <c r="BV9703"/>
      <c r="BW9703"/>
      <c r="BX9703"/>
      <c r="BY9703"/>
      <c r="BZ9703"/>
      <c r="CA9703"/>
      <c r="CB9703"/>
      <c r="CC9703"/>
      <c r="CD9703"/>
      <c r="CE9703"/>
      <c r="CF9703"/>
      <c r="CG9703"/>
      <c r="CH9703"/>
      <c r="CI9703"/>
      <c r="CJ9703"/>
    </row>
    <row r="9704" spans="39:88" x14ac:dyDescent="0.3"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  <c r="BF9704"/>
      <c r="BG9704"/>
      <c r="BH9704"/>
      <c r="BI9704"/>
      <c r="BJ9704"/>
      <c r="BK9704"/>
      <c r="BL9704"/>
      <c r="BM9704"/>
      <c r="BN9704"/>
      <c r="BO9704"/>
      <c r="BP9704"/>
      <c r="BQ9704"/>
      <c r="BR9704"/>
      <c r="BS9704"/>
      <c r="BT9704"/>
      <c r="BU9704"/>
      <c r="BV9704"/>
      <c r="BW9704"/>
      <c r="BX9704"/>
      <c r="BY9704"/>
      <c r="BZ9704"/>
      <c r="CA9704"/>
      <c r="CB9704"/>
      <c r="CC9704"/>
      <c r="CD9704"/>
      <c r="CE9704"/>
      <c r="CF9704"/>
      <c r="CG9704"/>
      <c r="CH9704"/>
      <c r="CI9704"/>
      <c r="CJ9704"/>
    </row>
    <row r="9705" spans="39:88" x14ac:dyDescent="0.3"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  <c r="BF9705"/>
      <c r="BG9705"/>
      <c r="BH9705"/>
      <c r="BI9705"/>
      <c r="BJ9705"/>
      <c r="BK9705"/>
      <c r="BL9705"/>
      <c r="BM9705"/>
      <c r="BN9705"/>
      <c r="BO9705"/>
      <c r="BP9705"/>
      <c r="BQ9705"/>
      <c r="BR9705"/>
      <c r="BS9705"/>
      <c r="BT9705"/>
      <c r="BU9705"/>
      <c r="BV9705"/>
      <c r="BW9705"/>
      <c r="BX9705"/>
      <c r="BY9705"/>
      <c r="BZ9705"/>
      <c r="CA9705"/>
      <c r="CB9705"/>
      <c r="CC9705"/>
      <c r="CD9705"/>
      <c r="CE9705"/>
      <c r="CF9705"/>
      <c r="CG9705"/>
      <c r="CH9705"/>
      <c r="CI9705"/>
      <c r="CJ9705"/>
    </row>
    <row r="9706" spans="39:88" x14ac:dyDescent="0.3"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  <c r="BF9706"/>
      <c r="BG9706"/>
      <c r="BH9706"/>
      <c r="BI9706"/>
      <c r="BJ9706"/>
      <c r="BK9706"/>
      <c r="BL9706"/>
      <c r="BM9706"/>
      <c r="BN9706"/>
      <c r="BO9706"/>
      <c r="BP9706"/>
      <c r="BQ9706"/>
      <c r="BR9706"/>
      <c r="BS9706"/>
      <c r="BT9706"/>
      <c r="BU9706"/>
      <c r="BV9706"/>
      <c r="BW9706"/>
      <c r="BX9706"/>
      <c r="BY9706"/>
      <c r="BZ9706"/>
      <c r="CA9706"/>
      <c r="CB9706"/>
      <c r="CC9706"/>
      <c r="CD9706"/>
      <c r="CE9706"/>
      <c r="CF9706"/>
      <c r="CG9706"/>
      <c r="CH9706"/>
      <c r="CI9706"/>
      <c r="CJ9706"/>
    </row>
    <row r="9707" spans="39:88" x14ac:dyDescent="0.3"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  <c r="BF9707"/>
      <c r="BG9707"/>
      <c r="BH9707"/>
      <c r="BI9707"/>
      <c r="BJ9707"/>
      <c r="BK9707"/>
      <c r="BL9707"/>
      <c r="BM9707"/>
      <c r="BN9707"/>
      <c r="BO9707"/>
      <c r="BP9707"/>
      <c r="BQ9707"/>
      <c r="BR9707"/>
      <c r="BS9707"/>
      <c r="BT9707"/>
      <c r="BU9707"/>
      <c r="BV9707"/>
      <c r="BW9707"/>
      <c r="BX9707"/>
      <c r="BY9707"/>
      <c r="BZ9707"/>
      <c r="CA9707"/>
      <c r="CB9707"/>
      <c r="CC9707"/>
      <c r="CD9707"/>
      <c r="CE9707"/>
      <c r="CF9707"/>
      <c r="CG9707"/>
      <c r="CH9707"/>
      <c r="CI9707"/>
      <c r="CJ9707"/>
    </row>
    <row r="9708" spans="39:88" x14ac:dyDescent="0.3"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  <c r="BF9708"/>
      <c r="BG9708"/>
      <c r="BH9708"/>
      <c r="BI9708"/>
      <c r="BJ9708"/>
      <c r="BK9708"/>
      <c r="BL9708"/>
      <c r="BM9708"/>
      <c r="BN9708"/>
      <c r="BO9708"/>
      <c r="BP9708"/>
      <c r="BQ9708"/>
      <c r="BR9708"/>
      <c r="BS9708"/>
      <c r="BT9708"/>
      <c r="BU9708"/>
      <c r="BV9708"/>
      <c r="BW9708"/>
      <c r="BX9708"/>
      <c r="BY9708"/>
      <c r="BZ9708"/>
      <c r="CA9708"/>
      <c r="CB9708"/>
      <c r="CC9708"/>
      <c r="CD9708"/>
      <c r="CE9708"/>
      <c r="CF9708"/>
      <c r="CG9708"/>
      <c r="CH9708"/>
      <c r="CI9708"/>
      <c r="CJ9708"/>
    </row>
    <row r="9709" spans="39:88" x14ac:dyDescent="0.3"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  <c r="BF9709"/>
      <c r="BG9709"/>
      <c r="BH9709"/>
      <c r="BI9709"/>
      <c r="BJ9709"/>
      <c r="BK9709"/>
      <c r="BL9709"/>
      <c r="BM9709"/>
      <c r="BN9709"/>
      <c r="BO9709"/>
      <c r="BP9709"/>
      <c r="BQ9709"/>
      <c r="BR9709"/>
      <c r="BS9709"/>
      <c r="BT9709"/>
      <c r="BU9709"/>
      <c r="BV9709"/>
      <c r="BW9709"/>
      <c r="BX9709"/>
      <c r="BY9709"/>
      <c r="BZ9709"/>
      <c r="CA9709"/>
      <c r="CB9709"/>
      <c r="CC9709"/>
      <c r="CD9709"/>
      <c r="CE9709"/>
      <c r="CF9709"/>
      <c r="CG9709"/>
      <c r="CH9709"/>
      <c r="CI9709"/>
      <c r="CJ9709"/>
    </row>
    <row r="9710" spans="39:88" x14ac:dyDescent="0.3"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  <c r="BF9710"/>
      <c r="BG9710"/>
      <c r="BH9710"/>
      <c r="BI9710"/>
      <c r="BJ9710"/>
      <c r="BK9710"/>
      <c r="BL9710"/>
      <c r="BM9710"/>
      <c r="BN9710"/>
      <c r="BO9710"/>
      <c r="BP9710"/>
      <c r="BQ9710"/>
      <c r="BR9710"/>
      <c r="BS9710"/>
      <c r="BT9710"/>
      <c r="BU9710"/>
      <c r="BV9710"/>
      <c r="BW9710"/>
      <c r="BX9710"/>
      <c r="BY9710"/>
      <c r="BZ9710"/>
      <c r="CA9710"/>
      <c r="CB9710"/>
      <c r="CC9710"/>
      <c r="CD9710"/>
      <c r="CE9710"/>
      <c r="CF9710"/>
      <c r="CG9710"/>
      <c r="CH9710"/>
      <c r="CI9710"/>
      <c r="CJ9710"/>
    </row>
    <row r="9711" spans="39:88" x14ac:dyDescent="0.3"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  <c r="BF9711"/>
      <c r="BG9711"/>
      <c r="BH9711"/>
      <c r="BI9711"/>
      <c r="BJ9711"/>
      <c r="BK9711"/>
      <c r="BL9711"/>
      <c r="BM9711"/>
      <c r="BN9711"/>
      <c r="BO9711"/>
      <c r="BP9711"/>
      <c r="BQ9711"/>
      <c r="BR9711"/>
      <c r="BS9711"/>
      <c r="BT9711"/>
      <c r="BU9711"/>
      <c r="BV9711"/>
      <c r="BW9711"/>
      <c r="BX9711"/>
      <c r="BY9711"/>
      <c r="BZ9711"/>
      <c r="CA9711"/>
      <c r="CB9711"/>
      <c r="CC9711"/>
      <c r="CD9711"/>
      <c r="CE9711"/>
      <c r="CF9711"/>
      <c r="CG9711"/>
      <c r="CH9711"/>
      <c r="CI9711"/>
      <c r="CJ9711"/>
    </row>
    <row r="9712" spans="39:88" x14ac:dyDescent="0.3"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  <c r="BF9712"/>
      <c r="BG9712"/>
      <c r="BH9712"/>
      <c r="BI9712"/>
      <c r="BJ9712"/>
      <c r="BK9712"/>
      <c r="BL9712"/>
      <c r="BM9712"/>
      <c r="BN9712"/>
      <c r="BO9712"/>
      <c r="BP9712"/>
      <c r="BQ9712"/>
      <c r="BR9712"/>
      <c r="BS9712"/>
      <c r="BT9712"/>
      <c r="BU9712"/>
      <c r="BV9712"/>
      <c r="BW9712"/>
      <c r="BX9712"/>
      <c r="BY9712"/>
      <c r="BZ9712"/>
      <c r="CA9712"/>
      <c r="CB9712"/>
      <c r="CC9712"/>
      <c r="CD9712"/>
      <c r="CE9712"/>
      <c r="CF9712"/>
      <c r="CG9712"/>
      <c r="CH9712"/>
      <c r="CI9712"/>
      <c r="CJ9712"/>
    </row>
    <row r="9713" spans="39:88" x14ac:dyDescent="0.3"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  <c r="BF9713"/>
      <c r="BG9713"/>
      <c r="BH9713"/>
      <c r="BI9713"/>
      <c r="BJ9713"/>
      <c r="BK9713"/>
      <c r="BL9713"/>
      <c r="BM9713"/>
      <c r="BN9713"/>
      <c r="BO9713"/>
      <c r="BP9713"/>
      <c r="BQ9713"/>
      <c r="BR9713"/>
      <c r="BS9713"/>
      <c r="BT9713"/>
      <c r="BU9713"/>
      <c r="BV9713"/>
      <c r="BW9713"/>
      <c r="BX9713"/>
      <c r="BY9713"/>
      <c r="BZ9713"/>
      <c r="CA9713"/>
      <c r="CB9713"/>
      <c r="CC9713"/>
      <c r="CD9713"/>
      <c r="CE9713"/>
      <c r="CF9713"/>
      <c r="CG9713"/>
      <c r="CH9713"/>
      <c r="CI9713"/>
      <c r="CJ9713"/>
    </row>
    <row r="9714" spans="39:88" x14ac:dyDescent="0.3"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  <c r="BF9714"/>
      <c r="BG9714"/>
      <c r="BH9714"/>
      <c r="BI9714"/>
      <c r="BJ9714"/>
      <c r="BK9714"/>
      <c r="BL9714"/>
      <c r="BM9714"/>
      <c r="BN9714"/>
      <c r="BO9714"/>
      <c r="BP9714"/>
      <c r="BQ9714"/>
      <c r="BR9714"/>
      <c r="BS9714"/>
      <c r="BT9714"/>
      <c r="BU9714"/>
      <c r="BV9714"/>
      <c r="BW9714"/>
      <c r="BX9714"/>
      <c r="BY9714"/>
      <c r="BZ9714"/>
      <c r="CA9714"/>
      <c r="CB9714"/>
      <c r="CC9714"/>
      <c r="CD9714"/>
      <c r="CE9714"/>
      <c r="CF9714"/>
      <c r="CG9714"/>
      <c r="CH9714"/>
      <c r="CI9714"/>
      <c r="CJ9714"/>
    </row>
    <row r="9715" spans="39:88" x14ac:dyDescent="0.3"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  <c r="BF9715"/>
      <c r="BG9715"/>
      <c r="BH9715"/>
      <c r="BI9715"/>
      <c r="BJ9715"/>
      <c r="BK9715"/>
      <c r="BL9715"/>
      <c r="BM9715"/>
      <c r="BN9715"/>
      <c r="BO9715"/>
      <c r="BP9715"/>
      <c r="BQ9715"/>
      <c r="BR9715"/>
      <c r="BS9715"/>
      <c r="BT9715"/>
      <c r="BU9715"/>
      <c r="BV9715"/>
      <c r="BW9715"/>
      <c r="BX9715"/>
      <c r="BY9715"/>
      <c r="BZ9715"/>
      <c r="CA9715"/>
      <c r="CB9715"/>
      <c r="CC9715"/>
      <c r="CD9715"/>
      <c r="CE9715"/>
      <c r="CF9715"/>
      <c r="CG9715"/>
      <c r="CH9715"/>
      <c r="CI9715"/>
      <c r="CJ9715"/>
    </row>
    <row r="9716" spans="39:88" x14ac:dyDescent="0.3"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  <c r="BF9716"/>
      <c r="BG9716"/>
      <c r="BH9716"/>
      <c r="BI9716"/>
      <c r="BJ9716"/>
      <c r="BK9716"/>
      <c r="BL9716"/>
      <c r="BM9716"/>
      <c r="BN9716"/>
      <c r="BO9716"/>
      <c r="BP9716"/>
      <c r="BQ9716"/>
      <c r="BR9716"/>
      <c r="BS9716"/>
      <c r="BT9716"/>
      <c r="BU9716"/>
      <c r="BV9716"/>
      <c r="BW9716"/>
      <c r="BX9716"/>
      <c r="BY9716"/>
      <c r="BZ9716"/>
      <c r="CA9716"/>
      <c r="CB9716"/>
      <c r="CC9716"/>
      <c r="CD9716"/>
      <c r="CE9716"/>
      <c r="CF9716"/>
      <c r="CG9716"/>
      <c r="CH9716"/>
      <c r="CI9716"/>
      <c r="CJ9716"/>
    </row>
    <row r="9717" spans="39:88" x14ac:dyDescent="0.3"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  <c r="BF9717"/>
      <c r="BG9717"/>
      <c r="BH9717"/>
      <c r="BI9717"/>
      <c r="BJ9717"/>
      <c r="BK9717"/>
      <c r="BL9717"/>
      <c r="BM9717"/>
      <c r="BN9717"/>
      <c r="BO9717"/>
      <c r="BP9717"/>
      <c r="BQ9717"/>
      <c r="BR9717"/>
      <c r="BS9717"/>
      <c r="BT9717"/>
      <c r="BU9717"/>
      <c r="BV9717"/>
      <c r="BW9717"/>
      <c r="BX9717"/>
      <c r="BY9717"/>
      <c r="BZ9717"/>
      <c r="CA9717"/>
      <c r="CB9717"/>
      <c r="CC9717"/>
      <c r="CD9717"/>
      <c r="CE9717"/>
      <c r="CF9717"/>
      <c r="CG9717"/>
      <c r="CH9717"/>
      <c r="CI9717"/>
      <c r="CJ9717"/>
    </row>
    <row r="9718" spans="39:88" x14ac:dyDescent="0.3"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  <c r="BF9718"/>
      <c r="BG9718"/>
      <c r="BH9718"/>
      <c r="BI9718"/>
      <c r="BJ9718"/>
      <c r="BK9718"/>
      <c r="BL9718"/>
      <c r="BM9718"/>
      <c r="BN9718"/>
      <c r="BO9718"/>
      <c r="BP9718"/>
      <c r="BQ9718"/>
      <c r="BR9718"/>
      <c r="BS9718"/>
      <c r="BT9718"/>
      <c r="BU9718"/>
      <c r="BV9718"/>
      <c r="BW9718"/>
      <c r="BX9718"/>
      <c r="BY9718"/>
      <c r="BZ9718"/>
      <c r="CA9718"/>
      <c r="CB9718"/>
      <c r="CC9718"/>
      <c r="CD9718"/>
      <c r="CE9718"/>
      <c r="CF9718"/>
      <c r="CG9718"/>
      <c r="CH9718"/>
      <c r="CI9718"/>
      <c r="CJ9718"/>
    </row>
    <row r="9719" spans="39:88" x14ac:dyDescent="0.3"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  <c r="BF9719"/>
      <c r="BG9719"/>
      <c r="BH9719"/>
      <c r="BI9719"/>
      <c r="BJ9719"/>
      <c r="BK9719"/>
      <c r="BL9719"/>
      <c r="BM9719"/>
      <c r="BN9719"/>
      <c r="BO9719"/>
      <c r="BP9719"/>
      <c r="BQ9719"/>
      <c r="BR9719"/>
      <c r="BS9719"/>
      <c r="BT9719"/>
      <c r="BU9719"/>
      <c r="BV9719"/>
      <c r="BW9719"/>
      <c r="BX9719"/>
      <c r="BY9719"/>
      <c r="BZ9719"/>
      <c r="CA9719"/>
      <c r="CB9719"/>
      <c r="CC9719"/>
      <c r="CD9719"/>
      <c r="CE9719"/>
      <c r="CF9719"/>
      <c r="CG9719"/>
      <c r="CH9719"/>
      <c r="CI9719"/>
      <c r="CJ9719"/>
    </row>
    <row r="9720" spans="39:88" x14ac:dyDescent="0.3"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  <c r="BF9720"/>
      <c r="BG9720"/>
      <c r="BH9720"/>
      <c r="BI9720"/>
      <c r="BJ9720"/>
      <c r="BK9720"/>
      <c r="BL9720"/>
      <c r="BM9720"/>
      <c r="BN9720"/>
      <c r="BO9720"/>
      <c r="BP9720"/>
      <c r="BQ9720"/>
      <c r="BR9720"/>
      <c r="BS9720"/>
      <c r="BT9720"/>
      <c r="BU9720"/>
      <c r="BV9720"/>
      <c r="BW9720"/>
      <c r="BX9720"/>
      <c r="BY9720"/>
      <c r="BZ9720"/>
      <c r="CA9720"/>
      <c r="CB9720"/>
      <c r="CC9720"/>
      <c r="CD9720"/>
      <c r="CE9720"/>
      <c r="CF9720"/>
      <c r="CG9720"/>
      <c r="CH9720"/>
      <c r="CI9720"/>
      <c r="CJ9720"/>
    </row>
    <row r="9721" spans="39:88" x14ac:dyDescent="0.3"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  <c r="BF9721"/>
      <c r="BG9721"/>
      <c r="BH9721"/>
      <c r="BI9721"/>
      <c r="BJ9721"/>
      <c r="BK9721"/>
      <c r="BL9721"/>
      <c r="BM9721"/>
      <c r="BN9721"/>
      <c r="BO9721"/>
      <c r="BP9721"/>
      <c r="BQ9721"/>
      <c r="BR9721"/>
      <c r="BS9721"/>
      <c r="BT9721"/>
      <c r="BU9721"/>
      <c r="BV9721"/>
      <c r="BW9721"/>
      <c r="BX9721"/>
      <c r="BY9721"/>
      <c r="BZ9721"/>
      <c r="CA9721"/>
      <c r="CB9721"/>
      <c r="CC9721"/>
      <c r="CD9721"/>
      <c r="CE9721"/>
      <c r="CF9721"/>
      <c r="CG9721"/>
      <c r="CH9721"/>
      <c r="CI9721"/>
      <c r="CJ9721"/>
    </row>
    <row r="9722" spans="39:88" x14ac:dyDescent="0.3"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  <c r="BF9722"/>
      <c r="BG9722"/>
      <c r="BH9722"/>
      <c r="BI9722"/>
      <c r="BJ9722"/>
      <c r="BK9722"/>
      <c r="BL9722"/>
      <c r="BM9722"/>
      <c r="BN9722"/>
      <c r="BO9722"/>
      <c r="BP9722"/>
      <c r="BQ9722"/>
      <c r="BR9722"/>
      <c r="BS9722"/>
      <c r="BT9722"/>
      <c r="BU9722"/>
      <c r="BV9722"/>
      <c r="BW9722"/>
      <c r="BX9722"/>
      <c r="BY9722"/>
      <c r="BZ9722"/>
      <c r="CA9722"/>
      <c r="CB9722"/>
      <c r="CC9722"/>
      <c r="CD9722"/>
      <c r="CE9722"/>
      <c r="CF9722"/>
      <c r="CG9722"/>
      <c r="CH9722"/>
      <c r="CI9722"/>
      <c r="CJ9722"/>
    </row>
    <row r="9723" spans="39:88" x14ac:dyDescent="0.3"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  <c r="BF9723"/>
      <c r="BG9723"/>
      <c r="BH9723"/>
      <c r="BI9723"/>
      <c r="BJ9723"/>
      <c r="BK9723"/>
      <c r="BL9723"/>
      <c r="BM9723"/>
      <c r="BN9723"/>
      <c r="BO9723"/>
      <c r="BP9723"/>
      <c r="BQ9723"/>
      <c r="BR9723"/>
      <c r="BS9723"/>
      <c r="BT9723"/>
      <c r="BU9723"/>
      <c r="BV9723"/>
      <c r="BW9723"/>
      <c r="BX9723"/>
      <c r="BY9723"/>
      <c r="BZ9723"/>
      <c r="CA9723"/>
      <c r="CB9723"/>
      <c r="CC9723"/>
      <c r="CD9723"/>
      <c r="CE9723"/>
      <c r="CF9723"/>
      <c r="CG9723"/>
      <c r="CH9723"/>
      <c r="CI9723"/>
      <c r="CJ9723"/>
    </row>
    <row r="9724" spans="39:88" x14ac:dyDescent="0.3"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  <c r="BF9724"/>
      <c r="BG9724"/>
      <c r="BH9724"/>
      <c r="BI9724"/>
      <c r="BJ9724"/>
      <c r="BK9724"/>
      <c r="BL9724"/>
      <c r="BM9724"/>
      <c r="BN9724"/>
      <c r="BO9724"/>
      <c r="BP9724"/>
      <c r="BQ9724"/>
      <c r="BR9724"/>
      <c r="BS9724"/>
      <c r="BT9724"/>
      <c r="BU9724"/>
      <c r="BV9724"/>
      <c r="BW9724"/>
      <c r="BX9724"/>
      <c r="BY9724"/>
      <c r="BZ9724"/>
      <c r="CA9724"/>
      <c r="CB9724"/>
      <c r="CC9724"/>
      <c r="CD9724"/>
      <c r="CE9724"/>
      <c r="CF9724"/>
      <c r="CG9724"/>
      <c r="CH9724"/>
      <c r="CI9724"/>
      <c r="CJ9724"/>
    </row>
    <row r="9725" spans="39:88" x14ac:dyDescent="0.3"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  <c r="BF9725"/>
      <c r="BG9725"/>
      <c r="BH9725"/>
      <c r="BI9725"/>
      <c r="BJ9725"/>
      <c r="BK9725"/>
      <c r="BL9725"/>
      <c r="BM9725"/>
      <c r="BN9725"/>
      <c r="BO9725"/>
      <c r="BP9725"/>
      <c r="BQ9725"/>
      <c r="BR9725"/>
      <c r="BS9725"/>
      <c r="BT9725"/>
      <c r="BU9725"/>
      <c r="BV9725"/>
      <c r="BW9725"/>
      <c r="BX9725"/>
      <c r="BY9725"/>
      <c r="BZ9725"/>
      <c r="CA9725"/>
      <c r="CB9725"/>
      <c r="CC9725"/>
      <c r="CD9725"/>
      <c r="CE9725"/>
      <c r="CF9725"/>
      <c r="CG9725"/>
      <c r="CH9725"/>
      <c r="CI9725"/>
      <c r="CJ9725"/>
    </row>
    <row r="9726" spans="39:88" x14ac:dyDescent="0.3"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  <c r="BF9726"/>
      <c r="BG9726"/>
      <c r="BH9726"/>
      <c r="BI9726"/>
      <c r="BJ9726"/>
      <c r="BK9726"/>
      <c r="BL9726"/>
      <c r="BM9726"/>
      <c r="BN9726"/>
      <c r="BO9726"/>
      <c r="BP9726"/>
      <c r="BQ9726"/>
      <c r="BR9726"/>
      <c r="BS9726"/>
      <c r="BT9726"/>
      <c r="BU9726"/>
      <c r="BV9726"/>
      <c r="BW9726"/>
      <c r="BX9726"/>
      <c r="BY9726"/>
      <c r="BZ9726"/>
      <c r="CA9726"/>
      <c r="CB9726"/>
      <c r="CC9726"/>
      <c r="CD9726"/>
      <c r="CE9726"/>
      <c r="CF9726"/>
      <c r="CG9726"/>
      <c r="CH9726"/>
      <c r="CI9726"/>
      <c r="CJ9726"/>
    </row>
    <row r="9727" spans="39:88" x14ac:dyDescent="0.3"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  <c r="BF9727"/>
      <c r="BG9727"/>
      <c r="BH9727"/>
      <c r="BI9727"/>
      <c r="BJ9727"/>
      <c r="BK9727"/>
      <c r="BL9727"/>
      <c r="BM9727"/>
      <c r="BN9727"/>
      <c r="BO9727"/>
      <c r="BP9727"/>
      <c r="BQ9727"/>
      <c r="BR9727"/>
      <c r="BS9727"/>
      <c r="BT9727"/>
      <c r="BU9727"/>
      <c r="BV9727"/>
      <c r="BW9727"/>
      <c r="BX9727"/>
      <c r="BY9727"/>
      <c r="BZ9727"/>
      <c r="CA9727"/>
      <c r="CB9727"/>
      <c r="CC9727"/>
      <c r="CD9727"/>
      <c r="CE9727"/>
      <c r="CF9727"/>
      <c r="CG9727"/>
      <c r="CH9727"/>
      <c r="CI9727"/>
      <c r="CJ9727"/>
    </row>
    <row r="9728" spans="39:88" x14ac:dyDescent="0.3"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  <c r="BF9728"/>
      <c r="BG9728"/>
      <c r="BH9728"/>
      <c r="BI9728"/>
      <c r="BJ9728"/>
      <c r="BK9728"/>
      <c r="BL9728"/>
      <c r="BM9728"/>
      <c r="BN9728"/>
      <c r="BO9728"/>
      <c r="BP9728"/>
      <c r="BQ9728"/>
      <c r="BR9728"/>
      <c r="BS9728"/>
      <c r="BT9728"/>
      <c r="BU9728"/>
      <c r="BV9728"/>
      <c r="BW9728"/>
      <c r="BX9728"/>
      <c r="BY9728"/>
      <c r="BZ9728"/>
      <c r="CA9728"/>
      <c r="CB9728"/>
      <c r="CC9728"/>
      <c r="CD9728"/>
      <c r="CE9728"/>
      <c r="CF9728"/>
      <c r="CG9728"/>
      <c r="CH9728"/>
      <c r="CI9728"/>
      <c r="CJ9728"/>
    </row>
    <row r="9729" spans="39:88" x14ac:dyDescent="0.3"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  <c r="BF9729"/>
      <c r="BG9729"/>
      <c r="BH9729"/>
      <c r="BI9729"/>
      <c r="BJ9729"/>
      <c r="BK9729"/>
      <c r="BL9729"/>
      <c r="BM9729"/>
      <c r="BN9729"/>
      <c r="BO9729"/>
      <c r="BP9729"/>
      <c r="BQ9729"/>
      <c r="BR9729"/>
      <c r="BS9729"/>
      <c r="BT9729"/>
      <c r="BU9729"/>
      <c r="BV9729"/>
      <c r="BW9729"/>
      <c r="BX9729"/>
      <c r="BY9729"/>
      <c r="BZ9729"/>
      <c r="CA9729"/>
      <c r="CB9729"/>
      <c r="CC9729"/>
      <c r="CD9729"/>
      <c r="CE9729"/>
      <c r="CF9729"/>
      <c r="CG9729"/>
      <c r="CH9729"/>
      <c r="CI9729"/>
      <c r="CJ9729"/>
    </row>
    <row r="9730" spans="39:88" x14ac:dyDescent="0.3"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  <c r="BF9730"/>
      <c r="BG9730"/>
      <c r="BH9730"/>
      <c r="BI9730"/>
      <c r="BJ9730"/>
      <c r="BK9730"/>
      <c r="BL9730"/>
      <c r="BM9730"/>
      <c r="BN9730"/>
      <c r="BO9730"/>
      <c r="BP9730"/>
      <c r="BQ9730"/>
      <c r="BR9730"/>
      <c r="BS9730"/>
      <c r="BT9730"/>
      <c r="BU9730"/>
      <c r="BV9730"/>
      <c r="BW9730"/>
      <c r="BX9730"/>
      <c r="BY9730"/>
      <c r="BZ9730"/>
      <c r="CA9730"/>
      <c r="CB9730"/>
      <c r="CC9730"/>
      <c r="CD9730"/>
      <c r="CE9730"/>
      <c r="CF9730"/>
      <c r="CG9730"/>
      <c r="CH9730"/>
      <c r="CI9730"/>
      <c r="CJ9730"/>
    </row>
    <row r="9731" spans="39:88" x14ac:dyDescent="0.3"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  <c r="BF9731"/>
      <c r="BG9731"/>
      <c r="BH9731"/>
      <c r="BI9731"/>
      <c r="BJ9731"/>
      <c r="BK9731"/>
      <c r="BL9731"/>
      <c r="BM9731"/>
      <c r="BN9731"/>
      <c r="BO9731"/>
      <c r="BP9731"/>
      <c r="BQ9731"/>
      <c r="BR9731"/>
      <c r="BS9731"/>
      <c r="BT9731"/>
      <c r="BU9731"/>
      <c r="BV9731"/>
      <c r="BW9731"/>
      <c r="BX9731"/>
      <c r="BY9731"/>
      <c r="BZ9731"/>
      <c r="CA9731"/>
      <c r="CB9731"/>
      <c r="CC9731"/>
      <c r="CD9731"/>
      <c r="CE9731"/>
      <c r="CF9731"/>
      <c r="CG9731"/>
      <c r="CH9731"/>
      <c r="CI9731"/>
      <c r="CJ9731"/>
    </row>
    <row r="9732" spans="39:88" x14ac:dyDescent="0.3"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  <c r="BF9732"/>
      <c r="BG9732"/>
      <c r="BH9732"/>
      <c r="BI9732"/>
      <c r="BJ9732"/>
      <c r="BK9732"/>
      <c r="BL9732"/>
      <c r="BM9732"/>
      <c r="BN9732"/>
      <c r="BO9732"/>
      <c r="BP9732"/>
      <c r="BQ9732"/>
      <c r="BR9732"/>
      <c r="BS9732"/>
      <c r="BT9732"/>
      <c r="BU9732"/>
      <c r="BV9732"/>
      <c r="BW9732"/>
      <c r="BX9732"/>
      <c r="BY9732"/>
      <c r="BZ9732"/>
      <c r="CA9732"/>
      <c r="CB9732"/>
      <c r="CC9732"/>
      <c r="CD9732"/>
      <c r="CE9732"/>
      <c r="CF9732"/>
      <c r="CG9732"/>
      <c r="CH9732"/>
      <c r="CI9732"/>
      <c r="CJ9732"/>
    </row>
    <row r="9733" spans="39:88" x14ac:dyDescent="0.3"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  <c r="BF9733"/>
      <c r="BG9733"/>
      <c r="BH9733"/>
      <c r="BI9733"/>
      <c r="BJ9733"/>
      <c r="BK9733"/>
      <c r="BL9733"/>
      <c r="BM9733"/>
      <c r="BN9733"/>
      <c r="BO9733"/>
      <c r="BP9733"/>
      <c r="BQ9733"/>
      <c r="BR9733"/>
      <c r="BS9733"/>
      <c r="BT9733"/>
      <c r="BU9733"/>
      <c r="BV9733"/>
      <c r="BW9733"/>
      <c r="BX9733"/>
      <c r="BY9733"/>
      <c r="BZ9733"/>
      <c r="CA9733"/>
      <c r="CB9733"/>
      <c r="CC9733"/>
      <c r="CD9733"/>
      <c r="CE9733"/>
      <c r="CF9733"/>
      <c r="CG9733"/>
      <c r="CH9733"/>
      <c r="CI9733"/>
      <c r="CJ9733"/>
    </row>
    <row r="9734" spans="39:88" x14ac:dyDescent="0.3"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  <c r="BF9734"/>
      <c r="BG9734"/>
      <c r="BH9734"/>
      <c r="BI9734"/>
      <c r="BJ9734"/>
      <c r="BK9734"/>
      <c r="BL9734"/>
      <c r="BM9734"/>
      <c r="BN9734"/>
      <c r="BO9734"/>
      <c r="BP9734"/>
      <c r="BQ9734"/>
      <c r="BR9734"/>
      <c r="BS9734"/>
      <c r="BT9734"/>
      <c r="BU9734"/>
      <c r="BV9734"/>
      <c r="BW9734"/>
      <c r="BX9734"/>
      <c r="BY9734"/>
      <c r="BZ9734"/>
      <c r="CA9734"/>
      <c r="CB9734"/>
      <c r="CC9734"/>
      <c r="CD9734"/>
      <c r="CE9734"/>
      <c r="CF9734"/>
      <c r="CG9734"/>
      <c r="CH9734"/>
      <c r="CI9734"/>
      <c r="CJ9734"/>
    </row>
    <row r="9735" spans="39:88" x14ac:dyDescent="0.3"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  <c r="BF9735"/>
      <c r="BG9735"/>
      <c r="BH9735"/>
      <c r="BI9735"/>
      <c r="BJ9735"/>
      <c r="BK9735"/>
      <c r="BL9735"/>
      <c r="BM9735"/>
      <c r="BN9735"/>
      <c r="BO9735"/>
      <c r="BP9735"/>
      <c r="BQ9735"/>
      <c r="BR9735"/>
      <c r="BS9735"/>
      <c r="BT9735"/>
      <c r="BU9735"/>
      <c r="BV9735"/>
      <c r="BW9735"/>
      <c r="BX9735"/>
      <c r="BY9735"/>
      <c r="BZ9735"/>
      <c r="CA9735"/>
      <c r="CB9735"/>
      <c r="CC9735"/>
      <c r="CD9735"/>
      <c r="CE9735"/>
      <c r="CF9735"/>
      <c r="CG9735"/>
      <c r="CH9735"/>
      <c r="CI9735"/>
      <c r="CJ9735"/>
    </row>
    <row r="9736" spans="39:88" x14ac:dyDescent="0.3"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  <c r="BF9736"/>
      <c r="BG9736"/>
      <c r="BH9736"/>
      <c r="BI9736"/>
      <c r="BJ9736"/>
      <c r="BK9736"/>
      <c r="BL9736"/>
      <c r="BM9736"/>
      <c r="BN9736"/>
      <c r="BO9736"/>
      <c r="BP9736"/>
      <c r="BQ9736"/>
      <c r="BR9736"/>
      <c r="BS9736"/>
      <c r="BT9736"/>
      <c r="BU9736"/>
      <c r="BV9736"/>
      <c r="BW9736"/>
      <c r="BX9736"/>
      <c r="BY9736"/>
      <c r="BZ9736"/>
      <c r="CA9736"/>
      <c r="CB9736"/>
      <c r="CC9736"/>
      <c r="CD9736"/>
      <c r="CE9736"/>
      <c r="CF9736"/>
      <c r="CG9736"/>
      <c r="CH9736"/>
      <c r="CI9736"/>
      <c r="CJ9736"/>
    </row>
    <row r="9737" spans="39:88" x14ac:dyDescent="0.3"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  <c r="BF9737"/>
      <c r="BG9737"/>
      <c r="BH9737"/>
      <c r="BI9737"/>
      <c r="BJ9737"/>
      <c r="BK9737"/>
      <c r="BL9737"/>
      <c r="BM9737"/>
      <c r="BN9737"/>
      <c r="BO9737"/>
      <c r="BP9737"/>
      <c r="BQ9737"/>
      <c r="BR9737"/>
      <c r="BS9737"/>
      <c r="BT9737"/>
      <c r="BU9737"/>
      <c r="BV9737"/>
      <c r="BW9737"/>
      <c r="BX9737"/>
      <c r="BY9737"/>
      <c r="BZ9737"/>
      <c r="CA9737"/>
      <c r="CB9737"/>
      <c r="CC9737"/>
      <c r="CD9737"/>
      <c r="CE9737"/>
      <c r="CF9737"/>
      <c r="CG9737"/>
      <c r="CH9737"/>
      <c r="CI9737"/>
      <c r="CJ9737"/>
    </row>
    <row r="9738" spans="39:88" x14ac:dyDescent="0.3"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  <c r="BF9738"/>
      <c r="BG9738"/>
      <c r="BH9738"/>
      <c r="BI9738"/>
      <c r="BJ9738"/>
      <c r="BK9738"/>
      <c r="BL9738"/>
      <c r="BM9738"/>
      <c r="BN9738"/>
      <c r="BO9738"/>
      <c r="BP9738"/>
      <c r="BQ9738"/>
      <c r="BR9738"/>
      <c r="BS9738"/>
      <c r="BT9738"/>
      <c r="BU9738"/>
      <c r="BV9738"/>
      <c r="BW9738"/>
      <c r="BX9738"/>
      <c r="BY9738"/>
      <c r="BZ9738"/>
      <c r="CA9738"/>
      <c r="CB9738"/>
      <c r="CC9738"/>
      <c r="CD9738"/>
      <c r="CE9738"/>
      <c r="CF9738"/>
      <c r="CG9738"/>
      <c r="CH9738"/>
      <c r="CI9738"/>
      <c r="CJ9738"/>
    </row>
    <row r="9739" spans="39:88" x14ac:dyDescent="0.3"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  <c r="BF9739"/>
      <c r="BG9739"/>
      <c r="BH9739"/>
      <c r="BI9739"/>
      <c r="BJ9739"/>
      <c r="BK9739"/>
      <c r="BL9739"/>
      <c r="BM9739"/>
      <c r="BN9739"/>
      <c r="BO9739"/>
      <c r="BP9739"/>
      <c r="BQ9739"/>
      <c r="BR9739"/>
      <c r="BS9739"/>
      <c r="BT9739"/>
      <c r="BU9739"/>
      <c r="BV9739"/>
      <c r="BW9739"/>
      <c r="BX9739"/>
      <c r="BY9739"/>
      <c r="BZ9739"/>
      <c r="CA9739"/>
      <c r="CB9739"/>
      <c r="CC9739"/>
      <c r="CD9739"/>
      <c r="CE9739"/>
      <c r="CF9739"/>
      <c r="CG9739"/>
      <c r="CH9739"/>
      <c r="CI9739"/>
      <c r="CJ9739"/>
    </row>
    <row r="9740" spans="39:88" x14ac:dyDescent="0.3"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  <c r="BF9740"/>
      <c r="BG9740"/>
      <c r="BH9740"/>
      <c r="BI9740"/>
      <c r="BJ9740"/>
      <c r="BK9740"/>
      <c r="BL9740"/>
      <c r="BM9740"/>
      <c r="BN9740"/>
      <c r="BO9740"/>
      <c r="BP9740"/>
      <c r="BQ9740"/>
      <c r="BR9740"/>
      <c r="BS9740"/>
      <c r="BT9740"/>
      <c r="BU9740"/>
      <c r="BV9740"/>
      <c r="BW9740"/>
      <c r="BX9740"/>
      <c r="BY9740"/>
      <c r="BZ9740"/>
      <c r="CA9740"/>
      <c r="CB9740"/>
      <c r="CC9740"/>
      <c r="CD9740"/>
      <c r="CE9740"/>
      <c r="CF9740"/>
      <c r="CG9740"/>
      <c r="CH9740"/>
      <c r="CI9740"/>
      <c r="CJ9740"/>
    </row>
    <row r="9741" spans="39:88" x14ac:dyDescent="0.3"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  <c r="BF9741"/>
      <c r="BG9741"/>
      <c r="BH9741"/>
      <c r="BI9741"/>
      <c r="BJ9741"/>
      <c r="BK9741"/>
      <c r="BL9741"/>
      <c r="BM9741"/>
      <c r="BN9741"/>
      <c r="BO9741"/>
      <c r="BP9741"/>
      <c r="BQ9741"/>
      <c r="BR9741"/>
      <c r="BS9741"/>
      <c r="BT9741"/>
      <c r="BU9741"/>
      <c r="BV9741"/>
      <c r="BW9741"/>
      <c r="BX9741"/>
      <c r="BY9741"/>
      <c r="BZ9741"/>
      <c r="CA9741"/>
      <c r="CB9741"/>
      <c r="CC9741"/>
      <c r="CD9741"/>
      <c r="CE9741"/>
      <c r="CF9741"/>
      <c r="CG9741"/>
      <c r="CH9741"/>
      <c r="CI9741"/>
      <c r="CJ9741"/>
    </row>
    <row r="9742" spans="39:88" x14ac:dyDescent="0.3"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  <c r="BF9742"/>
      <c r="BG9742"/>
      <c r="BH9742"/>
      <c r="BI9742"/>
      <c r="BJ9742"/>
      <c r="BK9742"/>
      <c r="BL9742"/>
      <c r="BM9742"/>
      <c r="BN9742"/>
      <c r="BO9742"/>
      <c r="BP9742"/>
      <c r="BQ9742"/>
      <c r="BR9742"/>
      <c r="BS9742"/>
      <c r="BT9742"/>
      <c r="BU9742"/>
      <c r="BV9742"/>
      <c r="BW9742"/>
      <c r="BX9742"/>
      <c r="BY9742"/>
      <c r="BZ9742"/>
      <c r="CA9742"/>
      <c r="CB9742"/>
      <c r="CC9742"/>
      <c r="CD9742"/>
      <c r="CE9742"/>
      <c r="CF9742"/>
      <c r="CG9742"/>
      <c r="CH9742"/>
      <c r="CI9742"/>
      <c r="CJ9742"/>
    </row>
    <row r="9743" spans="39:88" x14ac:dyDescent="0.3"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  <c r="BF9743"/>
      <c r="BG9743"/>
      <c r="BH9743"/>
      <c r="BI9743"/>
      <c r="BJ9743"/>
      <c r="BK9743"/>
      <c r="BL9743"/>
      <c r="BM9743"/>
      <c r="BN9743"/>
      <c r="BO9743"/>
      <c r="BP9743"/>
      <c r="BQ9743"/>
      <c r="BR9743"/>
      <c r="BS9743"/>
      <c r="BT9743"/>
      <c r="BU9743"/>
      <c r="BV9743"/>
      <c r="BW9743"/>
      <c r="BX9743"/>
      <c r="BY9743"/>
      <c r="BZ9743"/>
      <c r="CA9743"/>
      <c r="CB9743"/>
      <c r="CC9743"/>
      <c r="CD9743"/>
      <c r="CE9743"/>
      <c r="CF9743"/>
      <c r="CG9743"/>
      <c r="CH9743"/>
      <c r="CI9743"/>
      <c r="CJ9743"/>
    </row>
    <row r="9744" spans="39:88" x14ac:dyDescent="0.3"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  <c r="BF9744"/>
      <c r="BG9744"/>
      <c r="BH9744"/>
      <c r="BI9744"/>
      <c r="BJ9744"/>
      <c r="BK9744"/>
      <c r="BL9744"/>
      <c r="BM9744"/>
      <c r="BN9744"/>
      <c r="BO9744"/>
      <c r="BP9744"/>
      <c r="BQ9744"/>
      <c r="BR9744"/>
      <c r="BS9744"/>
      <c r="BT9744"/>
      <c r="BU9744"/>
      <c r="BV9744"/>
      <c r="BW9744"/>
      <c r="BX9744"/>
      <c r="BY9744"/>
      <c r="BZ9744"/>
      <c r="CA9744"/>
      <c r="CB9744"/>
      <c r="CC9744"/>
      <c r="CD9744"/>
      <c r="CE9744"/>
      <c r="CF9744"/>
      <c r="CG9744"/>
      <c r="CH9744"/>
      <c r="CI9744"/>
      <c r="CJ9744"/>
    </row>
    <row r="9745" spans="39:88" x14ac:dyDescent="0.3"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  <c r="BF9745"/>
      <c r="BG9745"/>
      <c r="BH9745"/>
      <c r="BI9745"/>
      <c r="BJ9745"/>
      <c r="BK9745"/>
      <c r="BL9745"/>
      <c r="BM9745"/>
      <c r="BN9745"/>
      <c r="BO9745"/>
      <c r="BP9745"/>
      <c r="BQ9745"/>
      <c r="BR9745"/>
      <c r="BS9745"/>
      <c r="BT9745"/>
      <c r="BU9745"/>
      <c r="BV9745"/>
      <c r="BW9745"/>
      <c r="BX9745"/>
      <c r="BY9745"/>
      <c r="BZ9745"/>
      <c r="CA9745"/>
      <c r="CB9745"/>
      <c r="CC9745"/>
      <c r="CD9745"/>
      <c r="CE9745"/>
      <c r="CF9745"/>
      <c r="CG9745"/>
      <c r="CH9745"/>
      <c r="CI9745"/>
      <c r="CJ9745"/>
    </row>
    <row r="9746" spans="39:88" x14ac:dyDescent="0.3"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  <c r="BF9746"/>
      <c r="BG9746"/>
      <c r="BH9746"/>
      <c r="BI9746"/>
      <c r="BJ9746"/>
      <c r="BK9746"/>
      <c r="BL9746"/>
      <c r="BM9746"/>
      <c r="BN9746"/>
      <c r="BO9746"/>
      <c r="BP9746"/>
      <c r="BQ9746"/>
      <c r="BR9746"/>
      <c r="BS9746"/>
      <c r="BT9746"/>
      <c r="BU9746"/>
      <c r="BV9746"/>
      <c r="BW9746"/>
      <c r="BX9746"/>
      <c r="BY9746"/>
      <c r="BZ9746"/>
      <c r="CA9746"/>
      <c r="CB9746"/>
      <c r="CC9746"/>
      <c r="CD9746"/>
      <c r="CE9746"/>
      <c r="CF9746"/>
      <c r="CG9746"/>
      <c r="CH9746"/>
      <c r="CI9746"/>
      <c r="CJ9746"/>
    </row>
    <row r="9747" spans="39:88" x14ac:dyDescent="0.3"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  <c r="BF9747"/>
      <c r="BG9747"/>
      <c r="BH9747"/>
      <c r="BI9747"/>
      <c r="BJ9747"/>
      <c r="BK9747"/>
      <c r="BL9747"/>
      <c r="BM9747"/>
      <c r="BN9747"/>
      <c r="BO9747"/>
      <c r="BP9747"/>
      <c r="BQ9747"/>
      <c r="BR9747"/>
      <c r="BS9747"/>
      <c r="BT9747"/>
      <c r="BU9747"/>
      <c r="BV9747"/>
      <c r="BW9747"/>
      <c r="BX9747"/>
      <c r="BY9747"/>
      <c r="BZ9747"/>
      <c r="CA9747"/>
      <c r="CB9747"/>
      <c r="CC9747"/>
      <c r="CD9747"/>
      <c r="CE9747"/>
      <c r="CF9747"/>
      <c r="CG9747"/>
      <c r="CH9747"/>
      <c r="CI9747"/>
      <c r="CJ9747"/>
    </row>
    <row r="9748" spans="39:88" x14ac:dyDescent="0.3"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  <c r="BF9748"/>
      <c r="BG9748"/>
      <c r="BH9748"/>
      <c r="BI9748"/>
      <c r="BJ9748"/>
      <c r="BK9748"/>
      <c r="BL9748"/>
      <c r="BM9748"/>
      <c r="BN9748"/>
      <c r="BO9748"/>
      <c r="BP9748"/>
      <c r="BQ9748"/>
      <c r="BR9748"/>
      <c r="BS9748"/>
      <c r="BT9748"/>
      <c r="BU9748"/>
      <c r="BV9748"/>
      <c r="BW9748"/>
      <c r="BX9748"/>
      <c r="BY9748"/>
      <c r="BZ9748"/>
      <c r="CA9748"/>
      <c r="CB9748"/>
      <c r="CC9748"/>
      <c r="CD9748"/>
      <c r="CE9748"/>
      <c r="CF9748"/>
      <c r="CG9748"/>
      <c r="CH9748"/>
      <c r="CI9748"/>
      <c r="CJ9748"/>
    </row>
    <row r="9749" spans="39:88" x14ac:dyDescent="0.3"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  <c r="BF9749"/>
      <c r="BG9749"/>
      <c r="BH9749"/>
      <c r="BI9749"/>
      <c r="BJ9749"/>
      <c r="BK9749"/>
      <c r="BL9749"/>
      <c r="BM9749"/>
      <c r="BN9749"/>
      <c r="BO9749"/>
      <c r="BP9749"/>
      <c r="BQ9749"/>
      <c r="BR9749"/>
      <c r="BS9749"/>
      <c r="BT9749"/>
      <c r="BU9749"/>
      <c r="BV9749"/>
      <c r="BW9749"/>
      <c r="BX9749"/>
      <c r="BY9749"/>
      <c r="BZ9749"/>
      <c r="CA9749"/>
      <c r="CB9749"/>
      <c r="CC9749"/>
      <c r="CD9749"/>
      <c r="CE9749"/>
      <c r="CF9749"/>
      <c r="CG9749"/>
      <c r="CH9749"/>
      <c r="CI9749"/>
      <c r="CJ9749"/>
    </row>
    <row r="9750" spans="39:88" x14ac:dyDescent="0.3"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  <c r="BF9750"/>
      <c r="BG9750"/>
      <c r="BH9750"/>
      <c r="BI9750"/>
      <c r="BJ9750"/>
      <c r="BK9750"/>
      <c r="BL9750"/>
      <c r="BM9750"/>
      <c r="BN9750"/>
      <c r="BO9750"/>
      <c r="BP9750"/>
      <c r="BQ9750"/>
      <c r="BR9750"/>
      <c r="BS9750"/>
      <c r="BT9750"/>
      <c r="BU9750"/>
      <c r="BV9750"/>
      <c r="BW9750"/>
      <c r="BX9750"/>
      <c r="BY9750"/>
      <c r="BZ9750"/>
      <c r="CA9750"/>
      <c r="CB9750"/>
      <c r="CC9750"/>
      <c r="CD9750"/>
      <c r="CE9750"/>
      <c r="CF9750"/>
      <c r="CG9750"/>
      <c r="CH9750"/>
      <c r="CI9750"/>
      <c r="CJ9750"/>
    </row>
    <row r="9751" spans="39:88" x14ac:dyDescent="0.3"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  <c r="BF9751"/>
      <c r="BG9751"/>
      <c r="BH9751"/>
      <c r="BI9751"/>
      <c r="BJ9751"/>
      <c r="BK9751"/>
      <c r="BL9751"/>
      <c r="BM9751"/>
      <c r="BN9751"/>
      <c r="BO9751"/>
      <c r="BP9751"/>
      <c r="BQ9751"/>
      <c r="BR9751"/>
      <c r="BS9751"/>
      <c r="BT9751"/>
      <c r="BU9751"/>
      <c r="BV9751"/>
      <c r="BW9751"/>
      <c r="BX9751"/>
      <c r="BY9751"/>
      <c r="BZ9751"/>
      <c r="CA9751"/>
      <c r="CB9751"/>
      <c r="CC9751"/>
      <c r="CD9751"/>
      <c r="CE9751"/>
      <c r="CF9751"/>
      <c r="CG9751"/>
      <c r="CH9751"/>
      <c r="CI9751"/>
      <c r="CJ9751"/>
    </row>
    <row r="9752" spans="39:88" x14ac:dyDescent="0.3"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  <c r="BF9752"/>
      <c r="BG9752"/>
      <c r="BH9752"/>
      <c r="BI9752"/>
      <c r="BJ9752"/>
      <c r="BK9752"/>
      <c r="BL9752"/>
      <c r="BM9752"/>
      <c r="BN9752"/>
      <c r="BO9752"/>
      <c r="BP9752"/>
      <c r="BQ9752"/>
      <c r="BR9752"/>
      <c r="BS9752"/>
      <c r="BT9752"/>
      <c r="BU9752"/>
      <c r="BV9752"/>
      <c r="BW9752"/>
      <c r="BX9752"/>
      <c r="BY9752"/>
      <c r="BZ9752"/>
      <c r="CA9752"/>
      <c r="CB9752"/>
      <c r="CC9752"/>
      <c r="CD9752"/>
      <c r="CE9752"/>
      <c r="CF9752"/>
      <c r="CG9752"/>
      <c r="CH9752"/>
      <c r="CI9752"/>
      <c r="CJ9752"/>
    </row>
    <row r="9753" spans="39:88" x14ac:dyDescent="0.3"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  <c r="BF9753"/>
      <c r="BG9753"/>
      <c r="BH9753"/>
      <c r="BI9753"/>
      <c r="BJ9753"/>
      <c r="BK9753"/>
      <c r="BL9753"/>
      <c r="BM9753"/>
      <c r="BN9753"/>
      <c r="BO9753"/>
      <c r="BP9753"/>
      <c r="BQ9753"/>
      <c r="BR9753"/>
      <c r="BS9753"/>
      <c r="BT9753"/>
      <c r="BU9753"/>
      <c r="BV9753"/>
      <c r="BW9753"/>
      <c r="BX9753"/>
      <c r="BY9753"/>
      <c r="BZ9753"/>
      <c r="CA9753"/>
      <c r="CB9753"/>
      <c r="CC9753"/>
      <c r="CD9753"/>
      <c r="CE9753"/>
      <c r="CF9753"/>
      <c r="CG9753"/>
      <c r="CH9753"/>
      <c r="CI9753"/>
      <c r="CJ9753"/>
    </row>
    <row r="9754" spans="39:88" x14ac:dyDescent="0.3"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  <c r="BF9754"/>
      <c r="BG9754"/>
      <c r="BH9754"/>
      <c r="BI9754"/>
      <c r="BJ9754"/>
      <c r="BK9754"/>
      <c r="BL9754"/>
      <c r="BM9754"/>
      <c r="BN9754"/>
      <c r="BO9754"/>
      <c r="BP9754"/>
      <c r="BQ9754"/>
      <c r="BR9754"/>
      <c r="BS9754"/>
      <c r="BT9754"/>
      <c r="BU9754"/>
      <c r="BV9754"/>
      <c r="BW9754"/>
      <c r="BX9754"/>
      <c r="BY9754"/>
      <c r="BZ9754"/>
      <c r="CA9754"/>
      <c r="CB9754"/>
      <c r="CC9754"/>
      <c r="CD9754"/>
      <c r="CE9754"/>
      <c r="CF9754"/>
      <c r="CG9754"/>
      <c r="CH9754"/>
      <c r="CI9754"/>
      <c r="CJ9754"/>
    </row>
    <row r="9755" spans="39:88" x14ac:dyDescent="0.3"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  <c r="BF9755"/>
      <c r="BG9755"/>
      <c r="BH9755"/>
      <c r="BI9755"/>
      <c r="BJ9755"/>
      <c r="BK9755"/>
      <c r="BL9755"/>
      <c r="BM9755"/>
      <c r="BN9755"/>
      <c r="BO9755"/>
      <c r="BP9755"/>
      <c r="BQ9755"/>
      <c r="BR9755"/>
      <c r="BS9755"/>
      <c r="BT9755"/>
      <c r="BU9755"/>
      <c r="BV9755"/>
      <c r="BW9755"/>
      <c r="BX9755"/>
      <c r="BY9755"/>
      <c r="BZ9755"/>
      <c r="CA9755"/>
      <c r="CB9755"/>
      <c r="CC9755"/>
      <c r="CD9755"/>
      <c r="CE9755"/>
      <c r="CF9755"/>
      <c r="CG9755"/>
      <c r="CH9755"/>
      <c r="CI9755"/>
      <c r="CJ9755"/>
    </row>
    <row r="9756" spans="39:88" x14ac:dyDescent="0.3"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  <c r="BF9756"/>
      <c r="BG9756"/>
      <c r="BH9756"/>
      <c r="BI9756"/>
      <c r="BJ9756"/>
      <c r="BK9756"/>
      <c r="BL9756"/>
      <c r="BM9756"/>
      <c r="BN9756"/>
      <c r="BO9756"/>
      <c r="BP9756"/>
      <c r="BQ9756"/>
      <c r="BR9756"/>
      <c r="BS9756"/>
      <c r="BT9756"/>
      <c r="BU9756"/>
      <c r="BV9756"/>
      <c r="BW9756"/>
      <c r="BX9756"/>
      <c r="BY9756"/>
      <c r="BZ9756"/>
      <c r="CA9756"/>
      <c r="CB9756"/>
      <c r="CC9756"/>
      <c r="CD9756"/>
      <c r="CE9756"/>
      <c r="CF9756"/>
      <c r="CG9756"/>
      <c r="CH9756"/>
      <c r="CI9756"/>
      <c r="CJ9756"/>
    </row>
    <row r="9757" spans="39:88" x14ac:dyDescent="0.3"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  <c r="BF9757"/>
      <c r="BG9757"/>
      <c r="BH9757"/>
      <c r="BI9757"/>
      <c r="BJ9757"/>
      <c r="BK9757"/>
      <c r="BL9757"/>
      <c r="BM9757"/>
      <c r="BN9757"/>
      <c r="BO9757"/>
      <c r="BP9757"/>
      <c r="BQ9757"/>
      <c r="BR9757"/>
      <c r="BS9757"/>
      <c r="BT9757"/>
      <c r="BU9757"/>
      <c r="BV9757"/>
      <c r="BW9757"/>
      <c r="BX9757"/>
      <c r="BY9757"/>
      <c r="BZ9757"/>
      <c r="CA9757"/>
      <c r="CB9757"/>
      <c r="CC9757"/>
      <c r="CD9757"/>
      <c r="CE9757"/>
      <c r="CF9757"/>
      <c r="CG9757"/>
      <c r="CH9757"/>
      <c r="CI9757"/>
      <c r="CJ9757"/>
    </row>
    <row r="9758" spans="39:88" x14ac:dyDescent="0.3"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  <c r="BF9758"/>
      <c r="BG9758"/>
      <c r="BH9758"/>
      <c r="BI9758"/>
      <c r="BJ9758"/>
      <c r="BK9758"/>
      <c r="BL9758"/>
      <c r="BM9758"/>
      <c r="BN9758"/>
      <c r="BO9758"/>
      <c r="BP9758"/>
      <c r="BQ9758"/>
      <c r="BR9758"/>
      <c r="BS9758"/>
      <c r="BT9758"/>
      <c r="BU9758"/>
      <c r="BV9758"/>
      <c r="BW9758"/>
      <c r="BX9758"/>
      <c r="BY9758"/>
      <c r="BZ9758"/>
      <c r="CA9758"/>
      <c r="CB9758"/>
      <c r="CC9758"/>
      <c r="CD9758"/>
      <c r="CE9758"/>
      <c r="CF9758"/>
      <c r="CG9758"/>
      <c r="CH9758"/>
      <c r="CI9758"/>
      <c r="CJ9758"/>
    </row>
    <row r="9759" spans="39:88" x14ac:dyDescent="0.3"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  <c r="BF9759"/>
      <c r="BG9759"/>
      <c r="BH9759"/>
      <c r="BI9759"/>
      <c r="BJ9759"/>
      <c r="BK9759"/>
      <c r="BL9759"/>
      <c r="BM9759"/>
      <c r="BN9759"/>
      <c r="BO9759"/>
      <c r="BP9759"/>
      <c r="BQ9759"/>
      <c r="BR9759"/>
      <c r="BS9759"/>
      <c r="BT9759"/>
      <c r="BU9759"/>
      <c r="BV9759"/>
      <c r="BW9759"/>
      <c r="BX9759"/>
      <c r="BY9759"/>
      <c r="BZ9759"/>
      <c r="CA9759"/>
      <c r="CB9759"/>
      <c r="CC9759"/>
      <c r="CD9759"/>
      <c r="CE9759"/>
      <c r="CF9759"/>
      <c r="CG9759"/>
      <c r="CH9759"/>
      <c r="CI9759"/>
      <c r="CJ9759"/>
    </row>
    <row r="9760" spans="39:88" x14ac:dyDescent="0.3"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  <c r="BF9760"/>
      <c r="BG9760"/>
      <c r="BH9760"/>
      <c r="BI9760"/>
      <c r="BJ9760"/>
      <c r="BK9760"/>
      <c r="BL9760"/>
      <c r="BM9760"/>
      <c r="BN9760"/>
      <c r="BO9760"/>
      <c r="BP9760"/>
      <c r="BQ9760"/>
      <c r="BR9760"/>
      <c r="BS9760"/>
      <c r="BT9760"/>
      <c r="BU9760"/>
      <c r="BV9760"/>
      <c r="BW9760"/>
      <c r="BX9760"/>
      <c r="BY9760"/>
      <c r="BZ9760"/>
      <c r="CA9760"/>
      <c r="CB9760"/>
      <c r="CC9760"/>
      <c r="CD9760"/>
      <c r="CE9760"/>
      <c r="CF9760"/>
      <c r="CG9760"/>
      <c r="CH9760"/>
      <c r="CI9760"/>
      <c r="CJ9760"/>
    </row>
    <row r="9761" spans="39:88" x14ac:dyDescent="0.3"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  <c r="BF9761"/>
      <c r="BG9761"/>
      <c r="BH9761"/>
      <c r="BI9761"/>
      <c r="BJ9761"/>
      <c r="BK9761"/>
      <c r="BL9761"/>
      <c r="BM9761"/>
      <c r="BN9761"/>
      <c r="BO9761"/>
      <c r="BP9761"/>
      <c r="BQ9761"/>
      <c r="BR9761"/>
      <c r="BS9761"/>
      <c r="BT9761"/>
      <c r="BU9761"/>
      <c r="BV9761"/>
      <c r="BW9761"/>
      <c r="BX9761"/>
      <c r="BY9761"/>
      <c r="BZ9761"/>
      <c r="CA9761"/>
      <c r="CB9761"/>
      <c r="CC9761"/>
      <c r="CD9761"/>
      <c r="CE9761"/>
      <c r="CF9761"/>
      <c r="CG9761"/>
      <c r="CH9761"/>
      <c r="CI9761"/>
      <c r="CJ9761"/>
    </row>
    <row r="9762" spans="39:88" x14ac:dyDescent="0.3"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  <c r="BF9762"/>
      <c r="BG9762"/>
      <c r="BH9762"/>
      <c r="BI9762"/>
      <c r="BJ9762"/>
      <c r="BK9762"/>
      <c r="BL9762"/>
      <c r="BM9762"/>
      <c r="BN9762"/>
      <c r="BO9762"/>
      <c r="BP9762"/>
      <c r="BQ9762"/>
      <c r="BR9762"/>
      <c r="BS9762"/>
      <c r="BT9762"/>
      <c r="BU9762"/>
      <c r="BV9762"/>
      <c r="BW9762"/>
      <c r="BX9762"/>
      <c r="BY9762"/>
      <c r="BZ9762"/>
      <c r="CA9762"/>
      <c r="CB9762"/>
      <c r="CC9762"/>
      <c r="CD9762"/>
      <c r="CE9762"/>
      <c r="CF9762"/>
      <c r="CG9762"/>
      <c r="CH9762"/>
      <c r="CI9762"/>
      <c r="CJ9762"/>
    </row>
    <row r="9763" spans="39:88" x14ac:dyDescent="0.3"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  <c r="BF9763"/>
      <c r="BG9763"/>
      <c r="BH9763"/>
      <c r="BI9763"/>
      <c r="BJ9763"/>
      <c r="BK9763"/>
      <c r="BL9763"/>
      <c r="BM9763"/>
      <c r="BN9763"/>
      <c r="BO9763"/>
      <c r="BP9763"/>
      <c r="BQ9763"/>
      <c r="BR9763"/>
      <c r="BS9763"/>
      <c r="BT9763"/>
      <c r="BU9763"/>
      <c r="BV9763"/>
      <c r="BW9763"/>
      <c r="BX9763"/>
      <c r="BY9763"/>
      <c r="BZ9763"/>
      <c r="CA9763"/>
      <c r="CB9763"/>
      <c r="CC9763"/>
      <c r="CD9763"/>
      <c r="CE9763"/>
      <c r="CF9763"/>
      <c r="CG9763"/>
      <c r="CH9763"/>
      <c r="CI9763"/>
      <c r="CJ9763"/>
    </row>
    <row r="9764" spans="39:88" x14ac:dyDescent="0.3"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  <c r="BF9764"/>
      <c r="BG9764"/>
      <c r="BH9764"/>
      <c r="BI9764"/>
      <c r="BJ9764"/>
      <c r="BK9764"/>
      <c r="BL9764"/>
      <c r="BM9764"/>
      <c r="BN9764"/>
      <c r="BO9764"/>
      <c r="BP9764"/>
      <c r="BQ9764"/>
      <c r="BR9764"/>
      <c r="BS9764"/>
      <c r="BT9764"/>
      <c r="BU9764"/>
      <c r="BV9764"/>
      <c r="BW9764"/>
      <c r="BX9764"/>
      <c r="BY9764"/>
      <c r="BZ9764"/>
      <c r="CA9764"/>
      <c r="CB9764"/>
      <c r="CC9764"/>
      <c r="CD9764"/>
      <c r="CE9764"/>
      <c r="CF9764"/>
      <c r="CG9764"/>
      <c r="CH9764"/>
      <c r="CI9764"/>
      <c r="CJ9764"/>
    </row>
    <row r="9765" spans="39:88" x14ac:dyDescent="0.3"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  <c r="BF9765"/>
      <c r="BG9765"/>
      <c r="BH9765"/>
      <c r="BI9765"/>
      <c r="BJ9765"/>
      <c r="BK9765"/>
      <c r="BL9765"/>
      <c r="BM9765"/>
      <c r="BN9765"/>
      <c r="BO9765"/>
      <c r="BP9765"/>
      <c r="BQ9765"/>
      <c r="BR9765"/>
      <c r="BS9765"/>
      <c r="BT9765"/>
      <c r="BU9765"/>
      <c r="BV9765"/>
      <c r="BW9765"/>
      <c r="BX9765"/>
      <c r="BY9765"/>
      <c r="BZ9765"/>
      <c r="CA9765"/>
      <c r="CB9765"/>
      <c r="CC9765"/>
      <c r="CD9765"/>
      <c r="CE9765"/>
      <c r="CF9765"/>
      <c r="CG9765"/>
      <c r="CH9765"/>
      <c r="CI9765"/>
      <c r="CJ9765"/>
    </row>
    <row r="9766" spans="39:88" x14ac:dyDescent="0.3"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  <c r="BF9766"/>
      <c r="BG9766"/>
      <c r="BH9766"/>
      <c r="BI9766"/>
      <c r="BJ9766"/>
      <c r="BK9766"/>
      <c r="BL9766"/>
      <c r="BM9766"/>
      <c r="BN9766"/>
      <c r="BO9766"/>
      <c r="BP9766"/>
      <c r="BQ9766"/>
      <c r="BR9766"/>
      <c r="BS9766"/>
      <c r="BT9766"/>
      <c r="BU9766"/>
      <c r="BV9766"/>
      <c r="BW9766"/>
      <c r="BX9766"/>
      <c r="BY9766"/>
      <c r="BZ9766"/>
      <c r="CA9766"/>
      <c r="CB9766"/>
      <c r="CC9766"/>
      <c r="CD9766"/>
      <c r="CE9766"/>
      <c r="CF9766"/>
      <c r="CG9766"/>
      <c r="CH9766"/>
      <c r="CI9766"/>
      <c r="CJ9766"/>
    </row>
    <row r="9767" spans="39:88" x14ac:dyDescent="0.3"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  <c r="BF9767"/>
      <c r="BG9767"/>
      <c r="BH9767"/>
      <c r="BI9767"/>
      <c r="BJ9767"/>
      <c r="BK9767"/>
      <c r="BL9767"/>
      <c r="BM9767"/>
      <c r="BN9767"/>
      <c r="BO9767"/>
      <c r="BP9767"/>
      <c r="BQ9767"/>
      <c r="BR9767"/>
      <c r="BS9767"/>
      <c r="BT9767"/>
      <c r="BU9767"/>
      <c r="BV9767"/>
      <c r="BW9767"/>
      <c r="BX9767"/>
      <c r="BY9767"/>
      <c r="BZ9767"/>
      <c r="CA9767"/>
      <c r="CB9767"/>
      <c r="CC9767"/>
      <c r="CD9767"/>
      <c r="CE9767"/>
      <c r="CF9767"/>
      <c r="CG9767"/>
      <c r="CH9767"/>
      <c r="CI9767"/>
      <c r="CJ9767"/>
    </row>
    <row r="9768" spans="39:88" x14ac:dyDescent="0.3"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  <c r="BF9768"/>
      <c r="BG9768"/>
      <c r="BH9768"/>
      <c r="BI9768"/>
      <c r="BJ9768"/>
      <c r="BK9768"/>
      <c r="BL9768"/>
      <c r="BM9768"/>
      <c r="BN9768"/>
      <c r="BO9768"/>
      <c r="BP9768"/>
      <c r="BQ9768"/>
      <c r="BR9768"/>
      <c r="BS9768"/>
      <c r="BT9768"/>
      <c r="BU9768"/>
      <c r="BV9768"/>
      <c r="BW9768"/>
      <c r="BX9768"/>
      <c r="BY9768"/>
      <c r="BZ9768"/>
      <c r="CA9768"/>
      <c r="CB9768"/>
      <c r="CC9768"/>
      <c r="CD9768"/>
      <c r="CE9768"/>
      <c r="CF9768"/>
      <c r="CG9768"/>
      <c r="CH9768"/>
      <c r="CI9768"/>
      <c r="CJ9768"/>
    </row>
    <row r="9769" spans="39:88" x14ac:dyDescent="0.3"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  <c r="BF9769"/>
      <c r="BG9769"/>
      <c r="BH9769"/>
      <c r="BI9769"/>
      <c r="BJ9769"/>
      <c r="BK9769"/>
      <c r="BL9769"/>
      <c r="BM9769"/>
      <c r="BN9769"/>
      <c r="BO9769"/>
      <c r="BP9769"/>
      <c r="BQ9769"/>
      <c r="BR9769"/>
      <c r="BS9769"/>
      <c r="BT9769"/>
      <c r="BU9769"/>
      <c r="BV9769"/>
      <c r="BW9769"/>
      <c r="BX9769"/>
      <c r="BY9769"/>
      <c r="BZ9769"/>
      <c r="CA9769"/>
      <c r="CB9769"/>
      <c r="CC9769"/>
      <c r="CD9769"/>
      <c r="CE9769"/>
      <c r="CF9769"/>
      <c r="CG9769"/>
      <c r="CH9769"/>
      <c r="CI9769"/>
      <c r="CJ9769"/>
    </row>
    <row r="9770" spans="39:88" x14ac:dyDescent="0.3"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  <c r="BF9770"/>
      <c r="BG9770"/>
      <c r="BH9770"/>
      <c r="BI9770"/>
      <c r="BJ9770"/>
      <c r="BK9770"/>
      <c r="BL9770"/>
      <c r="BM9770"/>
      <c r="BN9770"/>
      <c r="BO9770"/>
      <c r="BP9770"/>
      <c r="BQ9770"/>
      <c r="BR9770"/>
      <c r="BS9770"/>
      <c r="BT9770"/>
      <c r="BU9770"/>
      <c r="BV9770"/>
      <c r="BW9770"/>
      <c r="BX9770"/>
      <c r="BY9770"/>
      <c r="BZ9770"/>
      <c r="CA9770"/>
      <c r="CB9770"/>
      <c r="CC9770"/>
      <c r="CD9770"/>
      <c r="CE9770"/>
      <c r="CF9770"/>
      <c r="CG9770"/>
      <c r="CH9770"/>
      <c r="CI9770"/>
      <c r="CJ9770"/>
    </row>
    <row r="9771" spans="39:88" x14ac:dyDescent="0.3"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  <c r="BF9771"/>
      <c r="BG9771"/>
      <c r="BH9771"/>
      <c r="BI9771"/>
      <c r="BJ9771"/>
      <c r="BK9771"/>
      <c r="BL9771"/>
      <c r="BM9771"/>
      <c r="BN9771"/>
      <c r="BO9771"/>
      <c r="BP9771"/>
      <c r="BQ9771"/>
      <c r="BR9771"/>
      <c r="BS9771"/>
      <c r="BT9771"/>
      <c r="BU9771"/>
      <c r="BV9771"/>
      <c r="BW9771"/>
      <c r="BX9771"/>
      <c r="BY9771"/>
      <c r="BZ9771"/>
      <c r="CA9771"/>
      <c r="CB9771"/>
      <c r="CC9771"/>
      <c r="CD9771"/>
      <c r="CE9771"/>
      <c r="CF9771"/>
      <c r="CG9771"/>
      <c r="CH9771"/>
      <c r="CI9771"/>
      <c r="CJ9771"/>
    </row>
    <row r="9772" spans="39:88" x14ac:dyDescent="0.3"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  <c r="BF9772"/>
      <c r="BG9772"/>
      <c r="BH9772"/>
      <c r="BI9772"/>
      <c r="BJ9772"/>
      <c r="BK9772"/>
      <c r="BL9772"/>
      <c r="BM9772"/>
      <c r="BN9772"/>
      <c r="BO9772"/>
      <c r="BP9772"/>
      <c r="BQ9772"/>
      <c r="BR9772"/>
      <c r="BS9772"/>
      <c r="BT9772"/>
      <c r="BU9772"/>
      <c r="BV9772"/>
      <c r="BW9772"/>
      <c r="BX9772"/>
      <c r="BY9772"/>
      <c r="BZ9772"/>
      <c r="CA9772"/>
      <c r="CB9772"/>
      <c r="CC9772"/>
      <c r="CD9772"/>
      <c r="CE9772"/>
      <c r="CF9772"/>
      <c r="CG9772"/>
      <c r="CH9772"/>
      <c r="CI9772"/>
      <c r="CJ9772"/>
    </row>
    <row r="9773" spans="39:88" x14ac:dyDescent="0.3"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  <c r="BF9773"/>
      <c r="BG9773"/>
      <c r="BH9773"/>
      <c r="BI9773"/>
      <c r="BJ9773"/>
      <c r="BK9773"/>
      <c r="BL9773"/>
      <c r="BM9773"/>
      <c r="BN9773"/>
      <c r="BO9773"/>
      <c r="BP9773"/>
      <c r="BQ9773"/>
      <c r="BR9773"/>
      <c r="BS9773"/>
      <c r="BT9773"/>
      <c r="BU9773"/>
      <c r="BV9773"/>
      <c r="BW9773"/>
      <c r="BX9773"/>
      <c r="BY9773"/>
      <c r="BZ9773"/>
      <c r="CA9773"/>
      <c r="CB9773"/>
      <c r="CC9773"/>
      <c r="CD9773"/>
      <c r="CE9773"/>
      <c r="CF9773"/>
      <c r="CG9773"/>
      <c r="CH9773"/>
      <c r="CI9773"/>
      <c r="CJ9773"/>
    </row>
    <row r="9774" spans="39:88" x14ac:dyDescent="0.3"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  <c r="BF9774"/>
      <c r="BG9774"/>
      <c r="BH9774"/>
      <c r="BI9774"/>
      <c r="BJ9774"/>
      <c r="BK9774"/>
      <c r="BL9774"/>
      <c r="BM9774"/>
      <c r="BN9774"/>
      <c r="BO9774"/>
      <c r="BP9774"/>
      <c r="BQ9774"/>
      <c r="BR9774"/>
      <c r="BS9774"/>
      <c r="BT9774"/>
      <c r="BU9774"/>
      <c r="BV9774"/>
      <c r="BW9774"/>
      <c r="BX9774"/>
      <c r="BY9774"/>
      <c r="BZ9774"/>
      <c r="CA9774"/>
      <c r="CB9774"/>
      <c r="CC9774"/>
      <c r="CD9774"/>
      <c r="CE9774"/>
      <c r="CF9774"/>
      <c r="CG9774"/>
      <c r="CH9774"/>
      <c r="CI9774"/>
      <c r="CJ9774"/>
    </row>
    <row r="9775" spans="39:88" x14ac:dyDescent="0.3"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  <c r="BF9775"/>
      <c r="BG9775"/>
      <c r="BH9775"/>
      <c r="BI9775"/>
      <c r="BJ9775"/>
      <c r="BK9775"/>
      <c r="BL9775"/>
      <c r="BM9775"/>
      <c r="BN9775"/>
      <c r="BO9775"/>
      <c r="BP9775"/>
      <c r="BQ9775"/>
      <c r="BR9775"/>
      <c r="BS9775"/>
      <c r="BT9775"/>
      <c r="BU9775"/>
      <c r="BV9775"/>
      <c r="BW9775"/>
      <c r="BX9775"/>
      <c r="BY9775"/>
      <c r="BZ9775"/>
      <c r="CA9775"/>
      <c r="CB9775"/>
      <c r="CC9775"/>
      <c r="CD9775"/>
      <c r="CE9775"/>
      <c r="CF9775"/>
      <c r="CG9775"/>
      <c r="CH9775"/>
      <c r="CI9775"/>
      <c r="CJ9775"/>
    </row>
    <row r="9776" spans="39:88" x14ac:dyDescent="0.3"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  <c r="BF9776"/>
      <c r="BG9776"/>
      <c r="BH9776"/>
      <c r="BI9776"/>
      <c r="BJ9776"/>
      <c r="BK9776"/>
      <c r="BL9776"/>
      <c r="BM9776"/>
      <c r="BN9776"/>
      <c r="BO9776"/>
      <c r="BP9776"/>
      <c r="BQ9776"/>
      <c r="BR9776"/>
      <c r="BS9776"/>
      <c r="BT9776"/>
      <c r="BU9776"/>
      <c r="BV9776"/>
      <c r="BW9776"/>
      <c r="BX9776"/>
      <c r="BY9776"/>
      <c r="BZ9776"/>
      <c r="CA9776"/>
      <c r="CB9776"/>
      <c r="CC9776"/>
      <c r="CD9776"/>
      <c r="CE9776"/>
      <c r="CF9776"/>
      <c r="CG9776"/>
      <c r="CH9776"/>
      <c r="CI9776"/>
      <c r="CJ9776"/>
    </row>
    <row r="9777" spans="39:88" x14ac:dyDescent="0.3"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  <c r="BF9777"/>
      <c r="BG9777"/>
      <c r="BH9777"/>
      <c r="BI9777"/>
      <c r="BJ9777"/>
      <c r="BK9777"/>
      <c r="BL9777"/>
      <c r="BM9777"/>
      <c r="BN9777"/>
      <c r="BO9777"/>
      <c r="BP9777"/>
      <c r="BQ9777"/>
      <c r="BR9777"/>
      <c r="BS9777"/>
      <c r="BT9777"/>
      <c r="BU9777"/>
      <c r="BV9777"/>
      <c r="BW9777"/>
      <c r="BX9777"/>
      <c r="BY9777"/>
      <c r="BZ9777"/>
      <c r="CA9777"/>
      <c r="CB9777"/>
      <c r="CC9777"/>
      <c r="CD9777"/>
      <c r="CE9777"/>
      <c r="CF9777"/>
      <c r="CG9777"/>
      <c r="CH9777"/>
      <c r="CI9777"/>
      <c r="CJ9777"/>
    </row>
    <row r="9778" spans="39:88" x14ac:dyDescent="0.3"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  <c r="BF9778"/>
      <c r="BG9778"/>
      <c r="BH9778"/>
      <c r="BI9778"/>
      <c r="BJ9778"/>
      <c r="BK9778"/>
      <c r="BL9778"/>
      <c r="BM9778"/>
      <c r="BN9778"/>
      <c r="BO9778"/>
      <c r="BP9778"/>
      <c r="BQ9778"/>
      <c r="BR9778"/>
      <c r="BS9778"/>
      <c r="BT9778"/>
      <c r="BU9778"/>
      <c r="BV9778"/>
      <c r="BW9778"/>
      <c r="BX9778"/>
      <c r="BY9778"/>
      <c r="BZ9778"/>
      <c r="CA9778"/>
      <c r="CB9778"/>
      <c r="CC9778"/>
      <c r="CD9778"/>
      <c r="CE9778"/>
      <c r="CF9778"/>
      <c r="CG9778"/>
      <c r="CH9778"/>
      <c r="CI9778"/>
      <c r="CJ9778"/>
    </row>
    <row r="9779" spans="39:88" x14ac:dyDescent="0.3"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  <c r="BF9779"/>
      <c r="BG9779"/>
      <c r="BH9779"/>
      <c r="BI9779"/>
      <c r="BJ9779"/>
      <c r="BK9779"/>
      <c r="BL9779"/>
      <c r="BM9779"/>
      <c r="BN9779"/>
      <c r="BO9779"/>
      <c r="BP9779"/>
      <c r="BQ9779"/>
      <c r="BR9779"/>
      <c r="BS9779"/>
      <c r="BT9779"/>
      <c r="BU9779"/>
      <c r="BV9779"/>
      <c r="BW9779"/>
      <c r="BX9779"/>
      <c r="BY9779"/>
      <c r="BZ9779"/>
      <c r="CA9779"/>
      <c r="CB9779"/>
      <c r="CC9779"/>
      <c r="CD9779"/>
      <c r="CE9779"/>
      <c r="CF9779"/>
      <c r="CG9779"/>
      <c r="CH9779"/>
      <c r="CI9779"/>
      <c r="CJ9779"/>
    </row>
    <row r="9780" spans="39:88" x14ac:dyDescent="0.3"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  <c r="BF9780"/>
      <c r="BG9780"/>
      <c r="BH9780"/>
      <c r="BI9780"/>
      <c r="BJ9780"/>
      <c r="BK9780"/>
      <c r="BL9780"/>
      <c r="BM9780"/>
      <c r="BN9780"/>
      <c r="BO9780"/>
      <c r="BP9780"/>
      <c r="BQ9780"/>
      <c r="BR9780"/>
      <c r="BS9780"/>
      <c r="BT9780"/>
      <c r="BU9780"/>
      <c r="BV9780"/>
      <c r="BW9780"/>
      <c r="BX9780"/>
      <c r="BY9780"/>
      <c r="BZ9780"/>
      <c r="CA9780"/>
      <c r="CB9780"/>
      <c r="CC9780"/>
      <c r="CD9780"/>
      <c r="CE9780"/>
      <c r="CF9780"/>
      <c r="CG9780"/>
      <c r="CH9780"/>
      <c r="CI9780"/>
      <c r="CJ9780"/>
    </row>
    <row r="9781" spans="39:88" x14ac:dyDescent="0.3"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  <c r="BF9781"/>
      <c r="BG9781"/>
      <c r="BH9781"/>
      <c r="BI9781"/>
      <c r="BJ9781"/>
      <c r="BK9781"/>
      <c r="BL9781"/>
      <c r="BM9781"/>
      <c r="BN9781"/>
      <c r="BO9781"/>
      <c r="BP9781"/>
      <c r="BQ9781"/>
      <c r="BR9781"/>
      <c r="BS9781"/>
      <c r="BT9781"/>
      <c r="BU9781"/>
      <c r="BV9781"/>
      <c r="BW9781"/>
      <c r="BX9781"/>
      <c r="BY9781"/>
      <c r="BZ9781"/>
      <c r="CA9781"/>
      <c r="CB9781"/>
      <c r="CC9781"/>
      <c r="CD9781"/>
      <c r="CE9781"/>
      <c r="CF9781"/>
      <c r="CG9781"/>
      <c r="CH9781"/>
      <c r="CI9781"/>
      <c r="CJ9781"/>
    </row>
    <row r="9782" spans="39:88" x14ac:dyDescent="0.3"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  <c r="BF9782"/>
      <c r="BG9782"/>
      <c r="BH9782"/>
      <c r="BI9782"/>
      <c r="BJ9782"/>
      <c r="BK9782"/>
      <c r="BL9782"/>
      <c r="BM9782"/>
      <c r="BN9782"/>
      <c r="BO9782"/>
      <c r="BP9782"/>
      <c r="BQ9782"/>
      <c r="BR9782"/>
      <c r="BS9782"/>
      <c r="BT9782"/>
      <c r="BU9782"/>
      <c r="BV9782"/>
      <c r="BW9782"/>
      <c r="BX9782"/>
      <c r="BY9782"/>
      <c r="BZ9782"/>
      <c r="CA9782"/>
      <c r="CB9782"/>
      <c r="CC9782"/>
      <c r="CD9782"/>
      <c r="CE9782"/>
      <c r="CF9782"/>
      <c r="CG9782"/>
      <c r="CH9782"/>
      <c r="CI9782"/>
      <c r="CJ9782"/>
    </row>
    <row r="9783" spans="39:88" x14ac:dyDescent="0.3"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  <c r="BF9783"/>
      <c r="BG9783"/>
      <c r="BH9783"/>
      <c r="BI9783"/>
      <c r="BJ9783"/>
      <c r="BK9783"/>
      <c r="BL9783"/>
      <c r="BM9783"/>
      <c r="BN9783"/>
      <c r="BO9783"/>
      <c r="BP9783"/>
      <c r="BQ9783"/>
      <c r="BR9783"/>
      <c r="BS9783"/>
      <c r="BT9783"/>
      <c r="BU9783"/>
      <c r="BV9783"/>
      <c r="BW9783"/>
      <c r="BX9783"/>
      <c r="BY9783"/>
      <c r="BZ9783"/>
      <c r="CA9783"/>
      <c r="CB9783"/>
      <c r="CC9783"/>
      <c r="CD9783"/>
      <c r="CE9783"/>
      <c r="CF9783"/>
      <c r="CG9783"/>
      <c r="CH9783"/>
      <c r="CI9783"/>
      <c r="CJ9783"/>
    </row>
    <row r="9784" spans="39:88" x14ac:dyDescent="0.3"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  <c r="BF9784"/>
      <c r="BG9784"/>
      <c r="BH9784"/>
      <c r="BI9784"/>
      <c r="BJ9784"/>
      <c r="BK9784"/>
      <c r="BL9784"/>
      <c r="BM9784"/>
      <c r="BN9784"/>
      <c r="BO9784"/>
      <c r="BP9784"/>
      <c r="BQ9784"/>
      <c r="BR9784"/>
      <c r="BS9784"/>
      <c r="BT9784"/>
      <c r="BU9784"/>
      <c r="BV9784"/>
      <c r="BW9784"/>
      <c r="BX9784"/>
      <c r="BY9784"/>
      <c r="BZ9784"/>
      <c r="CA9784"/>
      <c r="CB9784"/>
      <c r="CC9784"/>
      <c r="CD9784"/>
      <c r="CE9784"/>
      <c r="CF9784"/>
      <c r="CG9784"/>
      <c r="CH9784"/>
      <c r="CI9784"/>
      <c r="CJ9784"/>
    </row>
    <row r="9785" spans="39:88" x14ac:dyDescent="0.3"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  <c r="BF9785"/>
      <c r="BG9785"/>
      <c r="BH9785"/>
      <c r="BI9785"/>
      <c r="BJ9785"/>
      <c r="BK9785"/>
      <c r="BL9785"/>
      <c r="BM9785"/>
      <c r="BN9785"/>
      <c r="BO9785"/>
      <c r="BP9785"/>
      <c r="BQ9785"/>
      <c r="BR9785"/>
      <c r="BS9785"/>
      <c r="BT9785"/>
      <c r="BU9785"/>
      <c r="BV9785"/>
      <c r="BW9785"/>
      <c r="BX9785"/>
      <c r="BY9785"/>
      <c r="BZ9785"/>
      <c r="CA9785"/>
      <c r="CB9785"/>
      <c r="CC9785"/>
      <c r="CD9785"/>
      <c r="CE9785"/>
      <c r="CF9785"/>
      <c r="CG9785"/>
      <c r="CH9785"/>
      <c r="CI9785"/>
      <c r="CJ9785"/>
    </row>
    <row r="9786" spans="39:88" x14ac:dyDescent="0.3"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  <c r="BF9786"/>
      <c r="BG9786"/>
      <c r="BH9786"/>
      <c r="BI9786"/>
      <c r="BJ9786"/>
      <c r="BK9786"/>
      <c r="BL9786"/>
      <c r="BM9786"/>
      <c r="BN9786"/>
      <c r="BO9786"/>
      <c r="BP9786"/>
      <c r="BQ9786"/>
      <c r="BR9786"/>
      <c r="BS9786"/>
      <c r="BT9786"/>
      <c r="BU9786"/>
      <c r="BV9786"/>
      <c r="BW9786"/>
      <c r="BX9786"/>
      <c r="BY9786"/>
      <c r="BZ9786"/>
      <c r="CA9786"/>
      <c r="CB9786"/>
      <c r="CC9786"/>
      <c r="CD9786"/>
      <c r="CE9786"/>
      <c r="CF9786"/>
      <c r="CG9786"/>
      <c r="CH9786"/>
      <c r="CI9786"/>
      <c r="CJ9786"/>
    </row>
    <row r="9787" spans="39:88" x14ac:dyDescent="0.3"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  <c r="BF9787"/>
      <c r="BG9787"/>
      <c r="BH9787"/>
      <c r="BI9787"/>
      <c r="BJ9787"/>
      <c r="BK9787"/>
      <c r="BL9787"/>
      <c r="BM9787"/>
      <c r="BN9787"/>
      <c r="BO9787"/>
      <c r="BP9787"/>
      <c r="BQ9787"/>
      <c r="BR9787"/>
      <c r="BS9787"/>
      <c r="BT9787"/>
      <c r="BU9787"/>
      <c r="BV9787"/>
      <c r="BW9787"/>
      <c r="BX9787"/>
      <c r="BY9787"/>
      <c r="BZ9787"/>
      <c r="CA9787"/>
      <c r="CB9787"/>
      <c r="CC9787"/>
      <c r="CD9787"/>
      <c r="CE9787"/>
      <c r="CF9787"/>
      <c r="CG9787"/>
      <c r="CH9787"/>
      <c r="CI9787"/>
      <c r="CJ9787"/>
    </row>
    <row r="9788" spans="39:88" x14ac:dyDescent="0.3"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  <c r="BF9788"/>
      <c r="BG9788"/>
      <c r="BH9788"/>
      <c r="BI9788"/>
      <c r="BJ9788"/>
      <c r="BK9788"/>
      <c r="BL9788"/>
      <c r="BM9788"/>
      <c r="BN9788"/>
      <c r="BO9788"/>
      <c r="BP9788"/>
      <c r="BQ9788"/>
      <c r="BR9788"/>
      <c r="BS9788"/>
      <c r="BT9788"/>
      <c r="BU9788"/>
      <c r="BV9788"/>
      <c r="BW9788"/>
      <c r="BX9788"/>
      <c r="BY9788"/>
      <c r="BZ9788"/>
      <c r="CA9788"/>
      <c r="CB9788"/>
      <c r="CC9788"/>
      <c r="CD9788"/>
      <c r="CE9788"/>
      <c r="CF9788"/>
      <c r="CG9788"/>
      <c r="CH9788"/>
      <c r="CI9788"/>
      <c r="CJ9788"/>
    </row>
    <row r="9789" spans="39:88" x14ac:dyDescent="0.3"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  <c r="BF9789"/>
      <c r="BG9789"/>
      <c r="BH9789"/>
      <c r="BI9789"/>
      <c r="BJ9789"/>
      <c r="BK9789"/>
      <c r="BL9789"/>
      <c r="BM9789"/>
      <c r="BN9789"/>
      <c r="BO9789"/>
      <c r="BP9789"/>
      <c r="BQ9789"/>
      <c r="BR9789"/>
      <c r="BS9789"/>
      <c r="BT9789"/>
      <c r="BU9789"/>
      <c r="BV9789"/>
      <c r="BW9789"/>
      <c r="BX9789"/>
      <c r="BY9789"/>
      <c r="BZ9789"/>
      <c r="CA9789"/>
      <c r="CB9789"/>
      <c r="CC9789"/>
      <c r="CD9789"/>
      <c r="CE9789"/>
      <c r="CF9789"/>
      <c r="CG9789"/>
      <c r="CH9789"/>
      <c r="CI9789"/>
      <c r="CJ9789"/>
    </row>
    <row r="9790" spans="39:88" x14ac:dyDescent="0.3"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  <c r="BF9790"/>
      <c r="BG9790"/>
      <c r="BH9790"/>
      <c r="BI9790"/>
      <c r="BJ9790"/>
      <c r="BK9790"/>
      <c r="BL9790"/>
      <c r="BM9790"/>
      <c r="BN9790"/>
      <c r="BO9790"/>
      <c r="BP9790"/>
      <c r="BQ9790"/>
      <c r="BR9790"/>
      <c r="BS9790"/>
      <c r="BT9790"/>
      <c r="BU9790"/>
      <c r="BV9790"/>
      <c r="BW9790"/>
      <c r="BX9790"/>
      <c r="BY9790"/>
      <c r="BZ9790"/>
      <c r="CA9790"/>
      <c r="CB9790"/>
      <c r="CC9790"/>
      <c r="CD9790"/>
      <c r="CE9790"/>
      <c r="CF9790"/>
      <c r="CG9790"/>
      <c r="CH9790"/>
      <c r="CI9790"/>
      <c r="CJ9790"/>
    </row>
    <row r="9791" spans="39:88" x14ac:dyDescent="0.3"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  <c r="BF9791"/>
      <c r="BG9791"/>
      <c r="BH9791"/>
      <c r="BI9791"/>
      <c r="BJ9791"/>
      <c r="BK9791"/>
      <c r="BL9791"/>
      <c r="BM9791"/>
      <c r="BN9791"/>
      <c r="BO9791"/>
      <c r="BP9791"/>
      <c r="BQ9791"/>
      <c r="BR9791"/>
      <c r="BS9791"/>
      <c r="BT9791"/>
      <c r="BU9791"/>
      <c r="BV9791"/>
      <c r="BW9791"/>
      <c r="BX9791"/>
      <c r="BY9791"/>
      <c r="BZ9791"/>
      <c r="CA9791"/>
      <c r="CB9791"/>
      <c r="CC9791"/>
      <c r="CD9791"/>
      <c r="CE9791"/>
      <c r="CF9791"/>
      <c r="CG9791"/>
      <c r="CH9791"/>
      <c r="CI9791"/>
      <c r="CJ9791"/>
    </row>
    <row r="9792" spans="39:88" x14ac:dyDescent="0.3"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  <c r="BF9792"/>
      <c r="BG9792"/>
      <c r="BH9792"/>
      <c r="BI9792"/>
      <c r="BJ9792"/>
      <c r="BK9792"/>
      <c r="BL9792"/>
      <c r="BM9792"/>
      <c r="BN9792"/>
      <c r="BO9792"/>
      <c r="BP9792"/>
      <c r="BQ9792"/>
      <c r="BR9792"/>
      <c r="BS9792"/>
      <c r="BT9792"/>
      <c r="BU9792"/>
      <c r="BV9792"/>
      <c r="BW9792"/>
      <c r="BX9792"/>
      <c r="BY9792"/>
      <c r="BZ9792"/>
      <c r="CA9792"/>
      <c r="CB9792"/>
      <c r="CC9792"/>
      <c r="CD9792"/>
      <c r="CE9792"/>
      <c r="CF9792"/>
      <c r="CG9792"/>
      <c r="CH9792"/>
      <c r="CI9792"/>
      <c r="CJ9792"/>
    </row>
    <row r="9793" spans="39:88" x14ac:dyDescent="0.3"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  <c r="BF9793"/>
      <c r="BG9793"/>
      <c r="BH9793"/>
      <c r="BI9793"/>
      <c r="BJ9793"/>
      <c r="BK9793"/>
      <c r="BL9793"/>
      <c r="BM9793"/>
      <c r="BN9793"/>
      <c r="BO9793"/>
      <c r="BP9793"/>
      <c r="BQ9793"/>
      <c r="BR9793"/>
      <c r="BS9793"/>
      <c r="BT9793"/>
      <c r="BU9793"/>
      <c r="BV9793"/>
      <c r="BW9793"/>
      <c r="BX9793"/>
      <c r="BY9793"/>
      <c r="BZ9793"/>
      <c r="CA9793"/>
      <c r="CB9793"/>
      <c r="CC9793"/>
      <c r="CD9793"/>
      <c r="CE9793"/>
      <c r="CF9793"/>
      <c r="CG9793"/>
      <c r="CH9793"/>
      <c r="CI9793"/>
      <c r="CJ9793"/>
    </row>
    <row r="9794" spans="39:88" x14ac:dyDescent="0.3"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  <c r="BF9794"/>
      <c r="BG9794"/>
      <c r="BH9794"/>
      <c r="BI9794"/>
      <c r="BJ9794"/>
      <c r="BK9794"/>
      <c r="BL9794"/>
      <c r="BM9794"/>
      <c r="BN9794"/>
      <c r="BO9794"/>
      <c r="BP9794"/>
      <c r="BQ9794"/>
      <c r="BR9794"/>
      <c r="BS9794"/>
      <c r="BT9794"/>
      <c r="BU9794"/>
      <c r="BV9794"/>
      <c r="BW9794"/>
      <c r="BX9794"/>
      <c r="BY9794"/>
      <c r="BZ9794"/>
      <c r="CA9794"/>
      <c r="CB9794"/>
      <c r="CC9794"/>
      <c r="CD9794"/>
      <c r="CE9794"/>
      <c r="CF9794"/>
      <c r="CG9794"/>
      <c r="CH9794"/>
      <c r="CI9794"/>
      <c r="CJ9794"/>
    </row>
    <row r="9795" spans="39:88" x14ac:dyDescent="0.3"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  <c r="BF9795"/>
      <c r="BG9795"/>
      <c r="BH9795"/>
      <c r="BI9795"/>
      <c r="BJ9795"/>
      <c r="BK9795"/>
      <c r="BL9795"/>
      <c r="BM9795"/>
      <c r="BN9795"/>
      <c r="BO9795"/>
      <c r="BP9795"/>
      <c r="BQ9795"/>
      <c r="BR9795"/>
      <c r="BS9795"/>
      <c r="BT9795"/>
      <c r="BU9795"/>
      <c r="BV9795"/>
      <c r="BW9795"/>
      <c r="BX9795"/>
      <c r="BY9795"/>
      <c r="BZ9795"/>
      <c r="CA9795"/>
      <c r="CB9795"/>
      <c r="CC9795"/>
      <c r="CD9795"/>
      <c r="CE9795"/>
      <c r="CF9795"/>
      <c r="CG9795"/>
      <c r="CH9795"/>
      <c r="CI9795"/>
      <c r="CJ9795"/>
    </row>
    <row r="9796" spans="39:88" x14ac:dyDescent="0.3"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  <c r="BF9796"/>
      <c r="BG9796"/>
      <c r="BH9796"/>
      <c r="BI9796"/>
      <c r="BJ9796"/>
      <c r="BK9796"/>
      <c r="BL9796"/>
      <c r="BM9796"/>
      <c r="BN9796"/>
      <c r="BO9796"/>
      <c r="BP9796"/>
      <c r="BQ9796"/>
      <c r="BR9796"/>
      <c r="BS9796"/>
      <c r="BT9796"/>
      <c r="BU9796"/>
      <c r="BV9796"/>
      <c r="BW9796"/>
      <c r="BX9796"/>
      <c r="BY9796"/>
      <c r="BZ9796"/>
      <c r="CA9796"/>
      <c r="CB9796"/>
      <c r="CC9796"/>
      <c r="CD9796"/>
      <c r="CE9796"/>
      <c r="CF9796"/>
      <c r="CG9796"/>
      <c r="CH9796"/>
      <c r="CI9796"/>
      <c r="CJ9796"/>
    </row>
    <row r="9797" spans="39:88" x14ac:dyDescent="0.3"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  <c r="BF9797"/>
      <c r="BG9797"/>
      <c r="BH9797"/>
      <c r="BI9797"/>
      <c r="BJ9797"/>
      <c r="BK9797"/>
      <c r="BL9797"/>
      <c r="BM9797"/>
      <c r="BN9797"/>
      <c r="BO9797"/>
      <c r="BP9797"/>
      <c r="BQ9797"/>
      <c r="BR9797"/>
      <c r="BS9797"/>
      <c r="BT9797"/>
      <c r="BU9797"/>
      <c r="BV9797"/>
      <c r="BW9797"/>
      <c r="BX9797"/>
      <c r="BY9797"/>
      <c r="BZ9797"/>
      <c r="CA9797"/>
      <c r="CB9797"/>
      <c r="CC9797"/>
      <c r="CD9797"/>
      <c r="CE9797"/>
      <c r="CF9797"/>
      <c r="CG9797"/>
      <c r="CH9797"/>
      <c r="CI9797"/>
      <c r="CJ9797"/>
    </row>
    <row r="9798" spans="39:88" x14ac:dyDescent="0.3"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  <c r="BF9798"/>
      <c r="BG9798"/>
      <c r="BH9798"/>
      <c r="BI9798"/>
      <c r="BJ9798"/>
      <c r="BK9798"/>
      <c r="BL9798"/>
      <c r="BM9798"/>
      <c r="BN9798"/>
      <c r="BO9798"/>
      <c r="BP9798"/>
      <c r="BQ9798"/>
      <c r="BR9798"/>
      <c r="BS9798"/>
      <c r="BT9798"/>
      <c r="BU9798"/>
      <c r="BV9798"/>
      <c r="BW9798"/>
      <c r="BX9798"/>
      <c r="BY9798"/>
      <c r="BZ9798"/>
      <c r="CA9798"/>
      <c r="CB9798"/>
      <c r="CC9798"/>
      <c r="CD9798"/>
      <c r="CE9798"/>
      <c r="CF9798"/>
      <c r="CG9798"/>
      <c r="CH9798"/>
      <c r="CI9798"/>
      <c r="CJ9798"/>
    </row>
    <row r="9799" spans="39:88" x14ac:dyDescent="0.3"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  <c r="BF9799"/>
      <c r="BG9799"/>
      <c r="BH9799"/>
      <c r="BI9799"/>
      <c r="BJ9799"/>
      <c r="BK9799"/>
      <c r="BL9799"/>
      <c r="BM9799"/>
      <c r="BN9799"/>
      <c r="BO9799"/>
      <c r="BP9799"/>
      <c r="BQ9799"/>
      <c r="BR9799"/>
      <c r="BS9799"/>
      <c r="BT9799"/>
      <c r="BU9799"/>
      <c r="BV9799"/>
      <c r="BW9799"/>
      <c r="BX9799"/>
      <c r="BY9799"/>
      <c r="BZ9799"/>
      <c r="CA9799"/>
      <c r="CB9799"/>
      <c r="CC9799"/>
      <c r="CD9799"/>
      <c r="CE9799"/>
      <c r="CF9799"/>
      <c r="CG9799"/>
      <c r="CH9799"/>
      <c r="CI9799"/>
      <c r="CJ9799"/>
    </row>
    <row r="9800" spans="39:88" x14ac:dyDescent="0.3"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  <c r="BF9800"/>
      <c r="BG9800"/>
      <c r="BH9800"/>
      <c r="BI9800"/>
      <c r="BJ9800"/>
      <c r="BK9800"/>
      <c r="BL9800"/>
      <c r="BM9800"/>
      <c r="BN9800"/>
      <c r="BO9800"/>
      <c r="BP9800"/>
      <c r="BQ9800"/>
      <c r="BR9800"/>
      <c r="BS9800"/>
      <c r="BT9800"/>
      <c r="BU9800"/>
      <c r="BV9800"/>
      <c r="BW9800"/>
      <c r="BX9800"/>
      <c r="BY9800"/>
      <c r="BZ9800"/>
      <c r="CA9800"/>
      <c r="CB9800"/>
      <c r="CC9800"/>
      <c r="CD9800"/>
      <c r="CE9800"/>
      <c r="CF9800"/>
      <c r="CG9800"/>
      <c r="CH9800"/>
      <c r="CI9800"/>
      <c r="CJ9800"/>
    </row>
    <row r="9801" spans="39:88" x14ac:dyDescent="0.3"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  <c r="BF9801"/>
      <c r="BG9801"/>
      <c r="BH9801"/>
      <c r="BI9801"/>
      <c r="BJ9801"/>
      <c r="BK9801"/>
      <c r="BL9801"/>
      <c r="BM9801"/>
      <c r="BN9801"/>
      <c r="BO9801"/>
      <c r="BP9801"/>
      <c r="BQ9801"/>
      <c r="BR9801"/>
      <c r="BS9801"/>
      <c r="BT9801"/>
      <c r="BU9801"/>
      <c r="BV9801"/>
      <c r="BW9801"/>
      <c r="BX9801"/>
      <c r="BY9801"/>
      <c r="BZ9801"/>
      <c r="CA9801"/>
      <c r="CB9801"/>
      <c r="CC9801"/>
      <c r="CD9801"/>
      <c r="CE9801"/>
      <c r="CF9801"/>
      <c r="CG9801"/>
      <c r="CH9801"/>
      <c r="CI9801"/>
      <c r="CJ9801"/>
    </row>
    <row r="9802" spans="39:88" x14ac:dyDescent="0.3"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  <c r="BF9802"/>
      <c r="BG9802"/>
      <c r="BH9802"/>
      <c r="BI9802"/>
      <c r="BJ9802"/>
      <c r="BK9802"/>
      <c r="BL9802"/>
      <c r="BM9802"/>
      <c r="BN9802"/>
      <c r="BO9802"/>
      <c r="BP9802"/>
      <c r="BQ9802"/>
      <c r="BR9802"/>
      <c r="BS9802"/>
      <c r="BT9802"/>
      <c r="BU9802"/>
      <c r="BV9802"/>
      <c r="BW9802"/>
      <c r="BX9802"/>
      <c r="BY9802"/>
      <c r="BZ9802"/>
      <c r="CA9802"/>
      <c r="CB9802"/>
      <c r="CC9802"/>
      <c r="CD9802"/>
      <c r="CE9802"/>
      <c r="CF9802"/>
      <c r="CG9802"/>
      <c r="CH9802"/>
      <c r="CI9802"/>
      <c r="CJ9802"/>
    </row>
    <row r="9803" spans="39:88" x14ac:dyDescent="0.3"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  <c r="BF9803"/>
      <c r="BG9803"/>
      <c r="BH9803"/>
      <c r="BI9803"/>
      <c r="BJ9803"/>
      <c r="BK9803"/>
      <c r="BL9803"/>
      <c r="BM9803"/>
      <c r="BN9803"/>
      <c r="BO9803"/>
      <c r="BP9803"/>
      <c r="BQ9803"/>
      <c r="BR9803"/>
      <c r="BS9803"/>
      <c r="BT9803"/>
      <c r="BU9803"/>
      <c r="BV9803"/>
      <c r="BW9803"/>
      <c r="BX9803"/>
      <c r="BY9803"/>
      <c r="BZ9803"/>
      <c r="CA9803"/>
      <c r="CB9803"/>
      <c r="CC9803"/>
      <c r="CD9803"/>
      <c r="CE9803"/>
      <c r="CF9803"/>
      <c r="CG9803"/>
      <c r="CH9803"/>
      <c r="CI9803"/>
      <c r="CJ9803"/>
    </row>
    <row r="9804" spans="39:88" x14ac:dyDescent="0.3"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  <c r="BF9804"/>
      <c r="BG9804"/>
      <c r="BH9804"/>
      <c r="BI9804"/>
      <c r="BJ9804"/>
      <c r="BK9804"/>
      <c r="BL9804"/>
      <c r="BM9804"/>
      <c r="BN9804"/>
      <c r="BO9804"/>
      <c r="BP9804"/>
      <c r="BQ9804"/>
      <c r="BR9804"/>
      <c r="BS9804"/>
      <c r="BT9804"/>
      <c r="BU9804"/>
      <c r="BV9804"/>
      <c r="BW9804"/>
      <c r="BX9804"/>
      <c r="BY9804"/>
      <c r="BZ9804"/>
      <c r="CA9804"/>
      <c r="CB9804"/>
      <c r="CC9804"/>
      <c r="CD9804"/>
      <c r="CE9804"/>
      <c r="CF9804"/>
      <c r="CG9804"/>
      <c r="CH9804"/>
      <c r="CI9804"/>
      <c r="CJ9804"/>
    </row>
    <row r="9805" spans="39:88" x14ac:dyDescent="0.3"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  <c r="BF9805"/>
      <c r="BG9805"/>
      <c r="BH9805"/>
      <c r="BI9805"/>
      <c r="BJ9805"/>
      <c r="BK9805"/>
      <c r="BL9805"/>
      <c r="BM9805"/>
      <c r="BN9805"/>
      <c r="BO9805"/>
      <c r="BP9805"/>
      <c r="BQ9805"/>
      <c r="BR9805"/>
      <c r="BS9805"/>
      <c r="BT9805"/>
      <c r="BU9805"/>
      <c r="BV9805"/>
      <c r="BW9805"/>
      <c r="BX9805"/>
      <c r="BY9805"/>
      <c r="BZ9805"/>
      <c r="CA9805"/>
      <c r="CB9805"/>
      <c r="CC9805"/>
      <c r="CD9805"/>
      <c r="CE9805"/>
      <c r="CF9805"/>
      <c r="CG9805"/>
      <c r="CH9805"/>
      <c r="CI9805"/>
      <c r="CJ9805"/>
    </row>
    <row r="9806" spans="39:88" x14ac:dyDescent="0.3"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  <c r="BF9806"/>
      <c r="BG9806"/>
      <c r="BH9806"/>
      <c r="BI9806"/>
      <c r="BJ9806"/>
      <c r="BK9806"/>
      <c r="BL9806"/>
      <c r="BM9806"/>
      <c r="BN9806"/>
      <c r="BO9806"/>
      <c r="BP9806"/>
      <c r="BQ9806"/>
      <c r="BR9806"/>
      <c r="BS9806"/>
      <c r="BT9806"/>
      <c r="BU9806"/>
      <c r="BV9806"/>
      <c r="BW9806"/>
      <c r="BX9806"/>
      <c r="BY9806"/>
      <c r="BZ9806"/>
      <c r="CA9806"/>
      <c r="CB9806"/>
      <c r="CC9806"/>
      <c r="CD9806"/>
      <c r="CE9806"/>
      <c r="CF9806"/>
      <c r="CG9806"/>
      <c r="CH9806"/>
      <c r="CI9806"/>
      <c r="CJ9806"/>
    </row>
    <row r="9807" spans="39:88" x14ac:dyDescent="0.3"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  <c r="BF9807"/>
      <c r="BG9807"/>
      <c r="BH9807"/>
      <c r="BI9807"/>
      <c r="BJ9807"/>
      <c r="BK9807"/>
      <c r="BL9807"/>
      <c r="BM9807"/>
      <c r="BN9807"/>
      <c r="BO9807"/>
      <c r="BP9807"/>
      <c r="BQ9807"/>
      <c r="BR9807"/>
      <c r="BS9807"/>
      <c r="BT9807"/>
      <c r="BU9807"/>
      <c r="BV9807"/>
      <c r="BW9807"/>
      <c r="BX9807"/>
      <c r="BY9807"/>
      <c r="BZ9807"/>
      <c r="CA9807"/>
      <c r="CB9807"/>
      <c r="CC9807"/>
      <c r="CD9807"/>
      <c r="CE9807"/>
      <c r="CF9807"/>
      <c r="CG9807"/>
      <c r="CH9807"/>
      <c r="CI9807"/>
      <c r="CJ9807"/>
    </row>
    <row r="9808" spans="39:88" x14ac:dyDescent="0.3"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  <c r="BF9808"/>
      <c r="BG9808"/>
      <c r="BH9808"/>
      <c r="BI9808"/>
      <c r="BJ9808"/>
      <c r="BK9808"/>
      <c r="BL9808"/>
      <c r="BM9808"/>
      <c r="BN9808"/>
      <c r="BO9808"/>
      <c r="BP9808"/>
      <c r="BQ9808"/>
      <c r="BR9808"/>
      <c r="BS9808"/>
      <c r="BT9808"/>
      <c r="BU9808"/>
      <c r="BV9808"/>
      <c r="BW9808"/>
      <c r="BX9808"/>
      <c r="BY9808"/>
      <c r="BZ9808"/>
      <c r="CA9808"/>
      <c r="CB9808"/>
      <c r="CC9808"/>
      <c r="CD9808"/>
      <c r="CE9808"/>
      <c r="CF9808"/>
      <c r="CG9808"/>
      <c r="CH9808"/>
      <c r="CI9808"/>
      <c r="CJ9808"/>
    </row>
    <row r="9809" spans="39:88" x14ac:dyDescent="0.3"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  <c r="BF9809"/>
      <c r="BG9809"/>
      <c r="BH9809"/>
      <c r="BI9809"/>
      <c r="BJ9809"/>
      <c r="BK9809"/>
      <c r="BL9809"/>
      <c r="BM9809"/>
      <c r="BN9809"/>
      <c r="BO9809"/>
      <c r="BP9809"/>
      <c r="BQ9809"/>
      <c r="BR9809"/>
      <c r="BS9809"/>
      <c r="BT9809"/>
      <c r="BU9809"/>
      <c r="BV9809"/>
      <c r="BW9809"/>
      <c r="BX9809"/>
      <c r="BY9809"/>
      <c r="BZ9809"/>
      <c r="CA9809"/>
      <c r="CB9809"/>
      <c r="CC9809"/>
      <c r="CD9809"/>
      <c r="CE9809"/>
      <c r="CF9809"/>
      <c r="CG9809"/>
      <c r="CH9809"/>
      <c r="CI9809"/>
      <c r="CJ9809"/>
    </row>
    <row r="9810" spans="39:88" x14ac:dyDescent="0.3"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  <c r="BF9810"/>
      <c r="BG9810"/>
      <c r="BH9810"/>
      <c r="BI9810"/>
      <c r="BJ9810"/>
      <c r="BK9810"/>
      <c r="BL9810"/>
      <c r="BM9810"/>
      <c r="BN9810"/>
      <c r="BO9810"/>
      <c r="BP9810"/>
      <c r="BQ9810"/>
      <c r="BR9810"/>
      <c r="BS9810"/>
      <c r="BT9810"/>
      <c r="BU9810"/>
      <c r="BV9810"/>
      <c r="BW9810"/>
      <c r="BX9810"/>
      <c r="BY9810"/>
      <c r="BZ9810"/>
      <c r="CA9810"/>
      <c r="CB9810"/>
      <c r="CC9810"/>
      <c r="CD9810"/>
      <c r="CE9810"/>
      <c r="CF9810"/>
      <c r="CG9810"/>
      <c r="CH9810"/>
      <c r="CI9810"/>
      <c r="CJ9810"/>
    </row>
    <row r="9811" spans="39:88" x14ac:dyDescent="0.3"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  <c r="BF9811"/>
      <c r="BG9811"/>
      <c r="BH9811"/>
      <c r="BI9811"/>
      <c r="BJ9811"/>
      <c r="BK9811"/>
      <c r="BL9811"/>
      <c r="BM9811"/>
      <c r="BN9811"/>
      <c r="BO9811"/>
      <c r="BP9811"/>
      <c r="BQ9811"/>
      <c r="BR9811"/>
      <c r="BS9811"/>
      <c r="BT9811"/>
      <c r="BU9811"/>
      <c r="BV9811"/>
      <c r="BW9811"/>
      <c r="BX9811"/>
      <c r="BY9811"/>
      <c r="BZ9811"/>
      <c r="CA9811"/>
      <c r="CB9811"/>
      <c r="CC9811"/>
      <c r="CD9811"/>
      <c r="CE9811"/>
      <c r="CF9811"/>
      <c r="CG9811"/>
      <c r="CH9811"/>
      <c r="CI9811"/>
      <c r="CJ9811"/>
    </row>
    <row r="9812" spans="39:88" x14ac:dyDescent="0.3"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  <c r="BF9812"/>
      <c r="BG9812"/>
      <c r="BH9812"/>
      <c r="BI9812"/>
      <c r="BJ9812"/>
      <c r="BK9812"/>
      <c r="BL9812"/>
      <c r="BM9812"/>
      <c r="BN9812"/>
      <c r="BO9812"/>
      <c r="BP9812"/>
      <c r="BQ9812"/>
      <c r="BR9812"/>
      <c r="BS9812"/>
      <c r="BT9812"/>
      <c r="BU9812"/>
      <c r="BV9812"/>
      <c r="BW9812"/>
      <c r="BX9812"/>
      <c r="BY9812"/>
      <c r="BZ9812"/>
      <c r="CA9812"/>
      <c r="CB9812"/>
      <c r="CC9812"/>
      <c r="CD9812"/>
      <c r="CE9812"/>
      <c r="CF9812"/>
      <c r="CG9812"/>
      <c r="CH9812"/>
      <c r="CI9812"/>
      <c r="CJ9812"/>
    </row>
    <row r="9813" spans="39:88" x14ac:dyDescent="0.3"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  <c r="BF9813"/>
      <c r="BG9813"/>
      <c r="BH9813"/>
      <c r="BI9813"/>
      <c r="BJ9813"/>
      <c r="BK9813"/>
      <c r="BL9813"/>
      <c r="BM9813"/>
      <c r="BN9813"/>
      <c r="BO9813"/>
      <c r="BP9813"/>
      <c r="BQ9813"/>
      <c r="BR9813"/>
      <c r="BS9813"/>
      <c r="BT9813"/>
      <c r="BU9813"/>
      <c r="BV9813"/>
      <c r="BW9813"/>
      <c r="BX9813"/>
      <c r="BY9813"/>
      <c r="BZ9813"/>
      <c r="CA9813"/>
      <c r="CB9813"/>
      <c r="CC9813"/>
      <c r="CD9813"/>
      <c r="CE9813"/>
      <c r="CF9813"/>
      <c r="CG9813"/>
      <c r="CH9813"/>
      <c r="CI9813"/>
      <c r="CJ9813"/>
    </row>
    <row r="9814" spans="39:88" x14ac:dyDescent="0.3"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  <c r="BF9814"/>
      <c r="BG9814"/>
      <c r="BH9814"/>
      <c r="BI9814"/>
      <c r="BJ9814"/>
      <c r="BK9814"/>
      <c r="BL9814"/>
      <c r="BM9814"/>
      <c r="BN9814"/>
      <c r="BO9814"/>
      <c r="BP9814"/>
      <c r="BQ9814"/>
      <c r="BR9814"/>
      <c r="BS9814"/>
      <c r="BT9814"/>
      <c r="BU9814"/>
      <c r="BV9814"/>
      <c r="BW9814"/>
      <c r="BX9814"/>
      <c r="BY9814"/>
      <c r="BZ9814"/>
      <c r="CA9814"/>
      <c r="CB9814"/>
      <c r="CC9814"/>
      <c r="CD9814"/>
      <c r="CE9814"/>
      <c r="CF9814"/>
      <c r="CG9814"/>
      <c r="CH9814"/>
      <c r="CI9814"/>
      <c r="CJ9814"/>
    </row>
    <row r="9815" spans="39:88" x14ac:dyDescent="0.3"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  <c r="BF9815"/>
      <c r="BG9815"/>
      <c r="BH9815"/>
      <c r="BI9815"/>
      <c r="BJ9815"/>
      <c r="BK9815"/>
      <c r="BL9815"/>
      <c r="BM9815"/>
      <c r="BN9815"/>
      <c r="BO9815"/>
      <c r="BP9815"/>
      <c r="BQ9815"/>
      <c r="BR9815"/>
      <c r="BS9815"/>
      <c r="BT9815"/>
      <c r="BU9815"/>
      <c r="BV9815"/>
      <c r="BW9815"/>
      <c r="BX9815"/>
      <c r="BY9815"/>
      <c r="BZ9815"/>
      <c r="CA9815"/>
      <c r="CB9815"/>
      <c r="CC9815"/>
      <c r="CD9815"/>
      <c r="CE9815"/>
      <c r="CF9815"/>
      <c r="CG9815"/>
      <c r="CH9815"/>
      <c r="CI9815"/>
      <c r="CJ9815"/>
    </row>
    <row r="9816" spans="39:88" x14ac:dyDescent="0.3"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  <c r="BF9816"/>
      <c r="BG9816"/>
      <c r="BH9816"/>
      <c r="BI9816"/>
      <c r="BJ9816"/>
      <c r="BK9816"/>
      <c r="BL9816"/>
      <c r="BM9816"/>
      <c r="BN9816"/>
      <c r="BO9816"/>
      <c r="BP9816"/>
      <c r="BQ9816"/>
      <c r="BR9816"/>
      <c r="BS9816"/>
      <c r="BT9816"/>
      <c r="BU9816"/>
      <c r="BV9816"/>
      <c r="BW9816"/>
      <c r="BX9816"/>
      <c r="BY9816"/>
      <c r="BZ9816"/>
      <c r="CA9816"/>
      <c r="CB9816"/>
      <c r="CC9816"/>
      <c r="CD9816"/>
      <c r="CE9816"/>
      <c r="CF9816"/>
      <c r="CG9816"/>
      <c r="CH9816"/>
      <c r="CI9816"/>
      <c r="CJ9816"/>
    </row>
    <row r="9817" spans="39:88" x14ac:dyDescent="0.3"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  <c r="BF9817"/>
      <c r="BG9817"/>
      <c r="BH9817"/>
      <c r="BI9817"/>
      <c r="BJ9817"/>
      <c r="BK9817"/>
      <c r="BL9817"/>
      <c r="BM9817"/>
      <c r="BN9817"/>
      <c r="BO9817"/>
      <c r="BP9817"/>
      <c r="BQ9817"/>
      <c r="BR9817"/>
      <c r="BS9817"/>
      <c r="BT9817"/>
      <c r="BU9817"/>
      <c r="BV9817"/>
      <c r="BW9817"/>
      <c r="BX9817"/>
      <c r="BY9817"/>
      <c r="BZ9817"/>
      <c r="CA9817"/>
      <c r="CB9817"/>
      <c r="CC9817"/>
      <c r="CD9817"/>
      <c r="CE9817"/>
      <c r="CF9817"/>
      <c r="CG9817"/>
      <c r="CH9817"/>
      <c r="CI9817"/>
      <c r="CJ9817"/>
    </row>
    <row r="9818" spans="39:88" x14ac:dyDescent="0.3"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  <c r="BF9818"/>
      <c r="BG9818"/>
      <c r="BH9818"/>
      <c r="BI9818"/>
      <c r="BJ9818"/>
      <c r="BK9818"/>
      <c r="BL9818"/>
      <c r="BM9818"/>
      <c r="BN9818"/>
      <c r="BO9818"/>
      <c r="BP9818"/>
      <c r="BQ9818"/>
      <c r="BR9818"/>
      <c r="BS9818"/>
      <c r="BT9818"/>
      <c r="BU9818"/>
      <c r="BV9818"/>
      <c r="BW9818"/>
      <c r="BX9818"/>
      <c r="BY9818"/>
      <c r="BZ9818"/>
      <c r="CA9818"/>
      <c r="CB9818"/>
      <c r="CC9818"/>
      <c r="CD9818"/>
      <c r="CE9818"/>
      <c r="CF9818"/>
      <c r="CG9818"/>
      <c r="CH9818"/>
      <c r="CI9818"/>
      <c r="CJ9818"/>
    </row>
    <row r="9819" spans="39:88" x14ac:dyDescent="0.3"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  <c r="BF9819"/>
      <c r="BG9819"/>
      <c r="BH9819"/>
      <c r="BI9819"/>
      <c r="BJ9819"/>
      <c r="BK9819"/>
      <c r="BL9819"/>
      <c r="BM9819"/>
      <c r="BN9819"/>
      <c r="BO9819"/>
      <c r="BP9819"/>
      <c r="BQ9819"/>
      <c r="BR9819"/>
      <c r="BS9819"/>
      <c r="BT9819"/>
      <c r="BU9819"/>
      <c r="BV9819"/>
      <c r="BW9819"/>
      <c r="BX9819"/>
      <c r="BY9819"/>
      <c r="BZ9819"/>
      <c r="CA9819"/>
      <c r="CB9819"/>
      <c r="CC9819"/>
      <c r="CD9819"/>
      <c r="CE9819"/>
      <c r="CF9819"/>
      <c r="CG9819"/>
      <c r="CH9819"/>
      <c r="CI9819"/>
      <c r="CJ9819"/>
    </row>
    <row r="9820" spans="39:88" x14ac:dyDescent="0.3"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  <c r="BF9820"/>
      <c r="BG9820"/>
      <c r="BH9820"/>
      <c r="BI9820"/>
      <c r="BJ9820"/>
      <c r="BK9820"/>
      <c r="BL9820"/>
      <c r="BM9820"/>
      <c r="BN9820"/>
      <c r="BO9820"/>
      <c r="BP9820"/>
      <c r="BQ9820"/>
      <c r="BR9820"/>
      <c r="BS9820"/>
      <c r="BT9820"/>
      <c r="BU9820"/>
      <c r="BV9820"/>
      <c r="BW9820"/>
      <c r="BX9820"/>
      <c r="BY9820"/>
      <c r="BZ9820"/>
      <c r="CA9820"/>
      <c r="CB9820"/>
      <c r="CC9820"/>
      <c r="CD9820"/>
      <c r="CE9820"/>
      <c r="CF9820"/>
      <c r="CG9820"/>
      <c r="CH9820"/>
      <c r="CI9820"/>
      <c r="CJ9820"/>
    </row>
    <row r="9821" spans="39:88" x14ac:dyDescent="0.3"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  <c r="BF9821"/>
      <c r="BG9821"/>
      <c r="BH9821"/>
      <c r="BI9821"/>
      <c r="BJ9821"/>
      <c r="BK9821"/>
      <c r="BL9821"/>
      <c r="BM9821"/>
      <c r="BN9821"/>
      <c r="BO9821"/>
      <c r="BP9821"/>
      <c r="BQ9821"/>
      <c r="BR9821"/>
      <c r="BS9821"/>
      <c r="BT9821"/>
      <c r="BU9821"/>
      <c r="BV9821"/>
      <c r="BW9821"/>
      <c r="BX9821"/>
      <c r="BY9821"/>
      <c r="BZ9821"/>
      <c r="CA9821"/>
      <c r="CB9821"/>
      <c r="CC9821"/>
      <c r="CD9821"/>
      <c r="CE9821"/>
      <c r="CF9821"/>
      <c r="CG9821"/>
      <c r="CH9821"/>
      <c r="CI9821"/>
      <c r="CJ9821"/>
    </row>
    <row r="9822" spans="39:88" x14ac:dyDescent="0.3"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  <c r="BF9822"/>
      <c r="BG9822"/>
      <c r="BH9822"/>
      <c r="BI9822"/>
      <c r="BJ9822"/>
      <c r="BK9822"/>
      <c r="BL9822"/>
      <c r="BM9822"/>
      <c r="BN9822"/>
      <c r="BO9822"/>
      <c r="BP9822"/>
      <c r="BQ9822"/>
      <c r="BR9822"/>
      <c r="BS9822"/>
      <c r="BT9822"/>
      <c r="BU9822"/>
      <c r="BV9822"/>
      <c r="BW9822"/>
      <c r="BX9822"/>
      <c r="BY9822"/>
      <c r="BZ9822"/>
      <c r="CA9822"/>
      <c r="CB9822"/>
      <c r="CC9822"/>
      <c r="CD9822"/>
      <c r="CE9822"/>
      <c r="CF9822"/>
      <c r="CG9822"/>
      <c r="CH9822"/>
      <c r="CI9822"/>
      <c r="CJ9822"/>
    </row>
    <row r="9823" spans="39:88" x14ac:dyDescent="0.3"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  <c r="BF9823"/>
      <c r="BG9823"/>
      <c r="BH9823"/>
      <c r="BI9823"/>
      <c r="BJ9823"/>
      <c r="BK9823"/>
      <c r="BL9823"/>
      <c r="BM9823"/>
      <c r="BN9823"/>
      <c r="BO9823"/>
      <c r="BP9823"/>
      <c r="BQ9823"/>
      <c r="BR9823"/>
      <c r="BS9823"/>
      <c r="BT9823"/>
      <c r="BU9823"/>
      <c r="BV9823"/>
      <c r="BW9823"/>
      <c r="BX9823"/>
      <c r="BY9823"/>
      <c r="BZ9823"/>
      <c r="CA9823"/>
      <c r="CB9823"/>
      <c r="CC9823"/>
      <c r="CD9823"/>
      <c r="CE9823"/>
      <c r="CF9823"/>
      <c r="CG9823"/>
      <c r="CH9823"/>
      <c r="CI9823"/>
      <c r="CJ9823"/>
    </row>
    <row r="9824" spans="39:88" x14ac:dyDescent="0.3"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  <c r="BF9824"/>
      <c r="BG9824"/>
      <c r="BH9824"/>
      <c r="BI9824"/>
      <c r="BJ9824"/>
      <c r="BK9824"/>
      <c r="BL9824"/>
      <c r="BM9824"/>
      <c r="BN9824"/>
      <c r="BO9824"/>
      <c r="BP9824"/>
      <c r="BQ9824"/>
      <c r="BR9824"/>
      <c r="BS9824"/>
      <c r="BT9824"/>
      <c r="BU9824"/>
      <c r="BV9824"/>
      <c r="BW9824"/>
      <c r="BX9824"/>
      <c r="BY9824"/>
      <c r="BZ9824"/>
      <c r="CA9824"/>
      <c r="CB9824"/>
      <c r="CC9824"/>
      <c r="CD9824"/>
      <c r="CE9824"/>
      <c r="CF9824"/>
      <c r="CG9824"/>
      <c r="CH9824"/>
      <c r="CI9824"/>
      <c r="CJ9824"/>
    </row>
    <row r="9825" spans="39:88" x14ac:dyDescent="0.3"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  <c r="BF9825"/>
      <c r="BG9825"/>
      <c r="BH9825"/>
      <c r="BI9825"/>
      <c r="BJ9825"/>
      <c r="BK9825"/>
      <c r="BL9825"/>
      <c r="BM9825"/>
      <c r="BN9825"/>
      <c r="BO9825"/>
      <c r="BP9825"/>
      <c r="BQ9825"/>
      <c r="BR9825"/>
      <c r="BS9825"/>
      <c r="BT9825"/>
      <c r="BU9825"/>
      <c r="BV9825"/>
      <c r="BW9825"/>
      <c r="BX9825"/>
      <c r="BY9825"/>
      <c r="BZ9825"/>
      <c r="CA9825"/>
      <c r="CB9825"/>
      <c r="CC9825"/>
      <c r="CD9825"/>
      <c r="CE9825"/>
      <c r="CF9825"/>
      <c r="CG9825"/>
      <c r="CH9825"/>
      <c r="CI9825"/>
      <c r="CJ9825"/>
    </row>
    <row r="9826" spans="39:88" x14ac:dyDescent="0.3"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  <c r="BF9826"/>
      <c r="BG9826"/>
      <c r="BH9826"/>
      <c r="BI9826"/>
      <c r="BJ9826"/>
      <c r="BK9826"/>
      <c r="BL9826"/>
      <c r="BM9826"/>
      <c r="BN9826"/>
      <c r="BO9826"/>
      <c r="BP9826"/>
      <c r="BQ9826"/>
      <c r="BR9826"/>
      <c r="BS9826"/>
      <c r="BT9826"/>
      <c r="BU9826"/>
      <c r="BV9826"/>
      <c r="BW9826"/>
      <c r="BX9826"/>
      <c r="BY9826"/>
      <c r="BZ9826"/>
      <c r="CA9826"/>
      <c r="CB9826"/>
      <c r="CC9826"/>
      <c r="CD9826"/>
      <c r="CE9826"/>
      <c r="CF9826"/>
      <c r="CG9826"/>
      <c r="CH9826"/>
      <c r="CI9826"/>
      <c r="CJ9826"/>
    </row>
    <row r="9827" spans="39:88" x14ac:dyDescent="0.3"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  <c r="BF9827"/>
      <c r="BG9827"/>
      <c r="BH9827"/>
      <c r="BI9827"/>
      <c r="BJ9827"/>
      <c r="BK9827"/>
      <c r="BL9827"/>
      <c r="BM9827"/>
      <c r="BN9827"/>
      <c r="BO9827"/>
      <c r="BP9827"/>
      <c r="BQ9827"/>
      <c r="BR9827"/>
      <c r="BS9827"/>
      <c r="BT9827"/>
      <c r="BU9827"/>
      <c r="BV9827"/>
      <c r="BW9827"/>
      <c r="BX9827"/>
      <c r="BY9827"/>
      <c r="BZ9827"/>
      <c r="CA9827"/>
      <c r="CB9827"/>
      <c r="CC9827"/>
      <c r="CD9827"/>
      <c r="CE9827"/>
      <c r="CF9827"/>
      <c r="CG9827"/>
      <c r="CH9827"/>
      <c r="CI9827"/>
      <c r="CJ9827"/>
    </row>
    <row r="9828" spans="39:88" x14ac:dyDescent="0.3"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  <c r="BF9828"/>
      <c r="BG9828"/>
      <c r="BH9828"/>
      <c r="BI9828"/>
      <c r="BJ9828"/>
      <c r="BK9828"/>
      <c r="BL9828"/>
      <c r="BM9828"/>
      <c r="BN9828"/>
      <c r="BO9828"/>
      <c r="BP9828"/>
      <c r="BQ9828"/>
      <c r="BR9828"/>
      <c r="BS9828"/>
      <c r="BT9828"/>
      <c r="BU9828"/>
      <c r="BV9828"/>
      <c r="BW9828"/>
      <c r="BX9828"/>
      <c r="BY9828"/>
      <c r="BZ9828"/>
      <c r="CA9828"/>
      <c r="CB9828"/>
      <c r="CC9828"/>
      <c r="CD9828"/>
      <c r="CE9828"/>
      <c r="CF9828"/>
      <c r="CG9828"/>
      <c r="CH9828"/>
      <c r="CI9828"/>
      <c r="CJ9828"/>
    </row>
    <row r="9829" spans="39:88" x14ac:dyDescent="0.3"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  <c r="BF9829"/>
      <c r="BG9829"/>
      <c r="BH9829"/>
      <c r="BI9829"/>
      <c r="BJ9829"/>
      <c r="BK9829"/>
      <c r="BL9829"/>
      <c r="BM9829"/>
      <c r="BN9829"/>
      <c r="BO9829"/>
      <c r="BP9829"/>
      <c r="BQ9829"/>
      <c r="BR9829"/>
      <c r="BS9829"/>
      <c r="BT9829"/>
      <c r="BU9829"/>
      <c r="BV9829"/>
      <c r="BW9829"/>
      <c r="BX9829"/>
      <c r="BY9829"/>
      <c r="BZ9829"/>
      <c r="CA9829"/>
      <c r="CB9829"/>
      <c r="CC9829"/>
      <c r="CD9829"/>
      <c r="CE9829"/>
      <c r="CF9829"/>
      <c r="CG9829"/>
      <c r="CH9829"/>
      <c r="CI9829"/>
      <c r="CJ9829"/>
    </row>
    <row r="9830" spans="39:88" x14ac:dyDescent="0.3"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  <c r="BF9830"/>
      <c r="BG9830"/>
      <c r="BH9830"/>
      <c r="BI9830"/>
      <c r="BJ9830"/>
      <c r="BK9830"/>
      <c r="BL9830"/>
      <c r="BM9830"/>
      <c r="BN9830"/>
      <c r="BO9830"/>
      <c r="BP9830"/>
      <c r="BQ9830"/>
      <c r="BR9830"/>
      <c r="BS9830"/>
      <c r="BT9830"/>
      <c r="BU9830"/>
      <c r="BV9830"/>
      <c r="BW9830"/>
      <c r="BX9830"/>
      <c r="BY9830"/>
      <c r="BZ9830"/>
      <c r="CA9830"/>
      <c r="CB9830"/>
      <c r="CC9830"/>
      <c r="CD9830"/>
      <c r="CE9830"/>
      <c r="CF9830"/>
      <c r="CG9830"/>
      <c r="CH9830"/>
      <c r="CI9830"/>
      <c r="CJ9830"/>
    </row>
    <row r="9831" spans="39:88" x14ac:dyDescent="0.3"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  <c r="BF9831"/>
      <c r="BG9831"/>
      <c r="BH9831"/>
      <c r="BI9831"/>
      <c r="BJ9831"/>
      <c r="BK9831"/>
      <c r="BL9831"/>
      <c r="BM9831"/>
      <c r="BN9831"/>
      <c r="BO9831"/>
      <c r="BP9831"/>
      <c r="BQ9831"/>
      <c r="BR9831"/>
      <c r="BS9831"/>
      <c r="BT9831"/>
      <c r="BU9831"/>
      <c r="BV9831"/>
      <c r="BW9831"/>
      <c r="BX9831"/>
      <c r="BY9831"/>
      <c r="BZ9831"/>
      <c r="CA9831"/>
      <c r="CB9831"/>
      <c r="CC9831"/>
      <c r="CD9831"/>
      <c r="CE9831"/>
      <c r="CF9831"/>
      <c r="CG9831"/>
      <c r="CH9831"/>
      <c r="CI9831"/>
      <c r="CJ9831"/>
    </row>
    <row r="9832" spans="39:88" x14ac:dyDescent="0.3"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  <c r="BF9832"/>
      <c r="BG9832"/>
      <c r="BH9832"/>
      <c r="BI9832"/>
      <c r="BJ9832"/>
      <c r="BK9832"/>
      <c r="BL9832"/>
      <c r="BM9832"/>
      <c r="BN9832"/>
      <c r="BO9832"/>
      <c r="BP9832"/>
      <c r="BQ9832"/>
      <c r="BR9832"/>
      <c r="BS9832"/>
      <c r="BT9832"/>
      <c r="BU9832"/>
      <c r="BV9832"/>
      <c r="BW9832"/>
      <c r="BX9832"/>
      <c r="BY9832"/>
      <c r="BZ9832"/>
      <c r="CA9832"/>
      <c r="CB9832"/>
      <c r="CC9832"/>
      <c r="CD9832"/>
      <c r="CE9832"/>
      <c r="CF9832"/>
      <c r="CG9832"/>
      <c r="CH9832"/>
      <c r="CI9832"/>
      <c r="CJ9832"/>
    </row>
    <row r="9833" spans="39:88" x14ac:dyDescent="0.3"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  <c r="BF9833"/>
      <c r="BG9833"/>
      <c r="BH9833"/>
      <c r="BI9833"/>
      <c r="BJ9833"/>
      <c r="BK9833"/>
      <c r="BL9833"/>
      <c r="BM9833"/>
      <c r="BN9833"/>
      <c r="BO9833"/>
      <c r="BP9833"/>
      <c r="BQ9833"/>
      <c r="BR9833"/>
      <c r="BS9833"/>
      <c r="BT9833"/>
      <c r="BU9833"/>
      <c r="BV9833"/>
      <c r="BW9833"/>
      <c r="BX9833"/>
      <c r="BY9833"/>
      <c r="BZ9833"/>
      <c r="CA9833"/>
      <c r="CB9833"/>
      <c r="CC9833"/>
      <c r="CD9833"/>
      <c r="CE9833"/>
      <c r="CF9833"/>
      <c r="CG9833"/>
      <c r="CH9833"/>
      <c r="CI9833"/>
      <c r="CJ9833"/>
    </row>
    <row r="9834" spans="39:88" x14ac:dyDescent="0.3"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  <c r="BF9834"/>
      <c r="BG9834"/>
      <c r="BH9834"/>
      <c r="BI9834"/>
      <c r="BJ9834"/>
      <c r="BK9834"/>
      <c r="BL9834"/>
      <c r="BM9834"/>
      <c r="BN9834"/>
      <c r="BO9834"/>
      <c r="BP9834"/>
      <c r="BQ9834"/>
      <c r="BR9834"/>
      <c r="BS9834"/>
      <c r="BT9834"/>
      <c r="BU9834"/>
      <c r="BV9834"/>
      <c r="BW9834"/>
      <c r="BX9834"/>
      <c r="BY9834"/>
      <c r="BZ9834"/>
      <c r="CA9834"/>
      <c r="CB9834"/>
      <c r="CC9834"/>
      <c r="CD9834"/>
      <c r="CE9834"/>
      <c r="CF9834"/>
      <c r="CG9834"/>
      <c r="CH9834"/>
      <c r="CI9834"/>
      <c r="CJ9834"/>
    </row>
    <row r="9835" spans="39:88" x14ac:dyDescent="0.3"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  <c r="BF9835"/>
      <c r="BG9835"/>
      <c r="BH9835"/>
      <c r="BI9835"/>
      <c r="BJ9835"/>
      <c r="BK9835"/>
      <c r="BL9835"/>
      <c r="BM9835"/>
      <c r="BN9835"/>
      <c r="BO9835"/>
      <c r="BP9835"/>
      <c r="BQ9835"/>
      <c r="BR9835"/>
      <c r="BS9835"/>
      <c r="BT9835"/>
      <c r="BU9835"/>
      <c r="BV9835"/>
      <c r="BW9835"/>
      <c r="BX9835"/>
      <c r="BY9835"/>
      <c r="BZ9835"/>
      <c r="CA9835"/>
      <c r="CB9835"/>
      <c r="CC9835"/>
      <c r="CD9835"/>
      <c r="CE9835"/>
      <c r="CF9835"/>
      <c r="CG9835"/>
      <c r="CH9835"/>
      <c r="CI9835"/>
      <c r="CJ9835"/>
    </row>
    <row r="9836" spans="39:88" x14ac:dyDescent="0.3"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  <c r="BF9836"/>
      <c r="BG9836"/>
      <c r="BH9836"/>
      <c r="BI9836"/>
      <c r="BJ9836"/>
      <c r="BK9836"/>
      <c r="BL9836"/>
      <c r="BM9836"/>
      <c r="BN9836"/>
      <c r="BO9836"/>
      <c r="BP9836"/>
      <c r="BQ9836"/>
      <c r="BR9836"/>
      <c r="BS9836"/>
      <c r="BT9836"/>
      <c r="BU9836"/>
      <c r="BV9836"/>
      <c r="BW9836"/>
      <c r="BX9836"/>
      <c r="BY9836"/>
      <c r="BZ9836"/>
      <c r="CA9836"/>
      <c r="CB9836"/>
      <c r="CC9836"/>
      <c r="CD9836"/>
      <c r="CE9836"/>
      <c r="CF9836"/>
      <c r="CG9836"/>
      <c r="CH9836"/>
      <c r="CI9836"/>
      <c r="CJ9836"/>
    </row>
    <row r="9837" spans="39:88" x14ac:dyDescent="0.3"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  <c r="BF9837"/>
      <c r="BG9837"/>
      <c r="BH9837"/>
      <c r="BI9837"/>
      <c r="BJ9837"/>
      <c r="BK9837"/>
      <c r="BL9837"/>
      <c r="BM9837"/>
      <c r="BN9837"/>
      <c r="BO9837"/>
      <c r="BP9837"/>
      <c r="BQ9837"/>
      <c r="BR9837"/>
      <c r="BS9837"/>
      <c r="BT9837"/>
      <c r="BU9837"/>
      <c r="BV9837"/>
      <c r="BW9837"/>
      <c r="BX9837"/>
      <c r="BY9837"/>
      <c r="BZ9837"/>
      <c r="CA9837"/>
      <c r="CB9837"/>
      <c r="CC9837"/>
      <c r="CD9837"/>
      <c r="CE9837"/>
      <c r="CF9837"/>
      <c r="CG9837"/>
      <c r="CH9837"/>
      <c r="CI9837"/>
      <c r="CJ9837"/>
    </row>
    <row r="9838" spans="39:88" x14ac:dyDescent="0.3"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  <c r="BF9838"/>
      <c r="BG9838"/>
      <c r="BH9838"/>
      <c r="BI9838"/>
      <c r="BJ9838"/>
      <c r="BK9838"/>
      <c r="BL9838"/>
      <c r="BM9838"/>
      <c r="BN9838"/>
      <c r="BO9838"/>
      <c r="BP9838"/>
      <c r="BQ9838"/>
      <c r="BR9838"/>
      <c r="BS9838"/>
      <c r="BT9838"/>
      <c r="BU9838"/>
      <c r="BV9838"/>
      <c r="BW9838"/>
      <c r="BX9838"/>
      <c r="BY9838"/>
      <c r="BZ9838"/>
      <c r="CA9838"/>
      <c r="CB9838"/>
      <c r="CC9838"/>
      <c r="CD9838"/>
      <c r="CE9838"/>
      <c r="CF9838"/>
      <c r="CG9838"/>
      <c r="CH9838"/>
      <c r="CI9838"/>
      <c r="CJ9838"/>
    </row>
    <row r="9839" spans="39:88" x14ac:dyDescent="0.3"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  <c r="BF9839"/>
      <c r="BG9839"/>
      <c r="BH9839"/>
      <c r="BI9839"/>
      <c r="BJ9839"/>
      <c r="BK9839"/>
      <c r="BL9839"/>
      <c r="BM9839"/>
      <c r="BN9839"/>
      <c r="BO9839"/>
      <c r="BP9839"/>
      <c r="BQ9839"/>
      <c r="BR9839"/>
      <c r="BS9839"/>
      <c r="BT9839"/>
      <c r="BU9839"/>
      <c r="BV9839"/>
      <c r="BW9839"/>
      <c r="BX9839"/>
      <c r="BY9839"/>
      <c r="BZ9839"/>
      <c r="CA9839"/>
      <c r="CB9839"/>
      <c r="CC9839"/>
      <c r="CD9839"/>
      <c r="CE9839"/>
      <c r="CF9839"/>
      <c r="CG9839"/>
      <c r="CH9839"/>
      <c r="CI9839"/>
      <c r="CJ9839"/>
    </row>
    <row r="9840" spans="39:88" x14ac:dyDescent="0.3"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  <c r="BF9840"/>
      <c r="BG9840"/>
      <c r="BH9840"/>
      <c r="BI9840"/>
      <c r="BJ9840"/>
      <c r="BK9840"/>
      <c r="BL9840"/>
      <c r="BM9840"/>
      <c r="BN9840"/>
      <c r="BO9840"/>
      <c r="BP9840"/>
      <c r="BQ9840"/>
      <c r="BR9840"/>
      <c r="BS9840"/>
      <c r="BT9840"/>
      <c r="BU9840"/>
      <c r="BV9840"/>
      <c r="BW9840"/>
      <c r="BX9840"/>
      <c r="BY9840"/>
      <c r="BZ9840"/>
      <c r="CA9840"/>
      <c r="CB9840"/>
      <c r="CC9840"/>
      <c r="CD9840"/>
      <c r="CE9840"/>
      <c r="CF9840"/>
      <c r="CG9840"/>
      <c r="CH9840"/>
      <c r="CI9840"/>
      <c r="CJ9840"/>
    </row>
    <row r="9841" spans="39:88" x14ac:dyDescent="0.3"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  <c r="BF9841"/>
      <c r="BG9841"/>
      <c r="BH9841"/>
      <c r="BI9841"/>
      <c r="BJ9841"/>
      <c r="BK9841"/>
      <c r="BL9841"/>
      <c r="BM9841"/>
      <c r="BN9841"/>
      <c r="BO9841"/>
      <c r="BP9841"/>
      <c r="BQ9841"/>
      <c r="BR9841"/>
      <c r="BS9841"/>
      <c r="BT9841"/>
      <c r="BU9841"/>
      <c r="BV9841"/>
      <c r="BW9841"/>
      <c r="BX9841"/>
      <c r="BY9841"/>
      <c r="BZ9841"/>
      <c r="CA9841"/>
      <c r="CB9841"/>
      <c r="CC9841"/>
      <c r="CD9841"/>
      <c r="CE9841"/>
      <c r="CF9841"/>
      <c r="CG9841"/>
      <c r="CH9841"/>
      <c r="CI9841"/>
      <c r="CJ9841"/>
    </row>
    <row r="9842" spans="39:88" x14ac:dyDescent="0.3"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  <c r="BF9842"/>
      <c r="BG9842"/>
      <c r="BH9842"/>
      <c r="BI9842"/>
      <c r="BJ9842"/>
      <c r="BK9842"/>
      <c r="BL9842"/>
      <c r="BM9842"/>
      <c r="BN9842"/>
      <c r="BO9842"/>
      <c r="BP9842"/>
      <c r="BQ9842"/>
      <c r="BR9842"/>
      <c r="BS9842"/>
      <c r="BT9842"/>
      <c r="BU9842"/>
      <c r="BV9842"/>
      <c r="BW9842"/>
      <c r="BX9842"/>
      <c r="BY9842"/>
      <c r="BZ9842"/>
      <c r="CA9842"/>
      <c r="CB9842"/>
      <c r="CC9842"/>
      <c r="CD9842"/>
      <c r="CE9842"/>
      <c r="CF9842"/>
      <c r="CG9842"/>
      <c r="CH9842"/>
      <c r="CI9842"/>
      <c r="CJ9842"/>
    </row>
    <row r="9843" spans="39:88" x14ac:dyDescent="0.3"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  <c r="BF9843"/>
      <c r="BG9843"/>
      <c r="BH9843"/>
      <c r="BI9843"/>
      <c r="BJ9843"/>
      <c r="BK9843"/>
      <c r="BL9843"/>
      <c r="BM9843"/>
      <c r="BN9843"/>
      <c r="BO9843"/>
      <c r="BP9843"/>
      <c r="BQ9843"/>
      <c r="BR9843"/>
      <c r="BS9843"/>
      <c r="BT9843"/>
      <c r="BU9843"/>
      <c r="BV9843"/>
      <c r="BW9843"/>
      <c r="BX9843"/>
      <c r="BY9843"/>
      <c r="BZ9843"/>
      <c r="CA9843"/>
      <c r="CB9843"/>
      <c r="CC9843"/>
      <c r="CD9843"/>
      <c r="CE9843"/>
      <c r="CF9843"/>
      <c r="CG9843"/>
      <c r="CH9843"/>
      <c r="CI9843"/>
      <c r="CJ9843"/>
    </row>
    <row r="9844" spans="39:88" x14ac:dyDescent="0.3"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  <c r="BF9844"/>
      <c r="BG9844"/>
      <c r="BH9844"/>
      <c r="BI9844"/>
      <c r="BJ9844"/>
      <c r="BK9844"/>
      <c r="BL9844"/>
      <c r="BM9844"/>
      <c r="BN9844"/>
      <c r="BO9844"/>
      <c r="BP9844"/>
      <c r="BQ9844"/>
      <c r="BR9844"/>
      <c r="BS9844"/>
      <c r="BT9844"/>
      <c r="BU9844"/>
      <c r="BV9844"/>
      <c r="BW9844"/>
      <c r="BX9844"/>
      <c r="BY9844"/>
      <c r="BZ9844"/>
      <c r="CA9844"/>
      <c r="CB9844"/>
      <c r="CC9844"/>
      <c r="CD9844"/>
      <c r="CE9844"/>
      <c r="CF9844"/>
      <c r="CG9844"/>
      <c r="CH9844"/>
      <c r="CI9844"/>
      <c r="CJ9844"/>
    </row>
    <row r="9845" spans="39:88" x14ac:dyDescent="0.3"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  <c r="BF9845"/>
      <c r="BG9845"/>
      <c r="BH9845"/>
      <c r="BI9845"/>
      <c r="BJ9845"/>
      <c r="BK9845"/>
      <c r="BL9845"/>
      <c r="BM9845"/>
      <c r="BN9845"/>
      <c r="BO9845"/>
      <c r="BP9845"/>
      <c r="BQ9845"/>
      <c r="BR9845"/>
      <c r="BS9845"/>
      <c r="BT9845"/>
      <c r="BU9845"/>
      <c r="BV9845"/>
      <c r="BW9845"/>
      <c r="BX9845"/>
      <c r="BY9845"/>
      <c r="BZ9845"/>
      <c r="CA9845"/>
      <c r="CB9845"/>
      <c r="CC9845"/>
      <c r="CD9845"/>
      <c r="CE9845"/>
      <c r="CF9845"/>
      <c r="CG9845"/>
      <c r="CH9845"/>
      <c r="CI9845"/>
      <c r="CJ9845"/>
    </row>
    <row r="9846" spans="39:88" x14ac:dyDescent="0.3"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  <c r="BF9846"/>
      <c r="BG9846"/>
      <c r="BH9846"/>
      <c r="BI9846"/>
      <c r="BJ9846"/>
      <c r="BK9846"/>
      <c r="BL9846"/>
      <c r="BM9846"/>
      <c r="BN9846"/>
      <c r="BO9846"/>
      <c r="BP9846"/>
      <c r="BQ9846"/>
      <c r="BR9846"/>
      <c r="BS9846"/>
      <c r="BT9846"/>
      <c r="BU9846"/>
      <c r="BV9846"/>
      <c r="BW9846"/>
      <c r="BX9846"/>
      <c r="BY9846"/>
      <c r="BZ9846"/>
      <c r="CA9846"/>
      <c r="CB9846"/>
      <c r="CC9846"/>
      <c r="CD9846"/>
      <c r="CE9846"/>
      <c r="CF9846"/>
      <c r="CG9846"/>
      <c r="CH9846"/>
      <c r="CI9846"/>
      <c r="CJ9846"/>
    </row>
    <row r="9847" spans="39:88" x14ac:dyDescent="0.3"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  <c r="BF9847"/>
      <c r="BG9847"/>
      <c r="BH9847"/>
      <c r="BI9847"/>
      <c r="BJ9847"/>
      <c r="BK9847"/>
      <c r="BL9847"/>
      <c r="BM9847"/>
      <c r="BN9847"/>
      <c r="BO9847"/>
      <c r="BP9847"/>
      <c r="BQ9847"/>
      <c r="BR9847"/>
      <c r="BS9847"/>
      <c r="BT9847"/>
      <c r="BU9847"/>
      <c r="BV9847"/>
      <c r="BW9847"/>
      <c r="BX9847"/>
      <c r="BY9847"/>
      <c r="BZ9847"/>
      <c r="CA9847"/>
      <c r="CB9847"/>
      <c r="CC9847"/>
      <c r="CD9847"/>
      <c r="CE9847"/>
      <c r="CF9847"/>
      <c r="CG9847"/>
      <c r="CH9847"/>
      <c r="CI9847"/>
      <c r="CJ9847"/>
    </row>
    <row r="9848" spans="39:88" x14ac:dyDescent="0.3"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  <c r="BF9848"/>
      <c r="BG9848"/>
      <c r="BH9848"/>
      <c r="BI9848"/>
      <c r="BJ9848"/>
      <c r="BK9848"/>
      <c r="BL9848"/>
      <c r="BM9848"/>
      <c r="BN9848"/>
      <c r="BO9848"/>
      <c r="BP9848"/>
      <c r="BQ9848"/>
      <c r="BR9848"/>
      <c r="BS9848"/>
      <c r="BT9848"/>
      <c r="BU9848"/>
      <c r="BV9848"/>
      <c r="BW9848"/>
      <c r="BX9848"/>
      <c r="BY9848"/>
      <c r="BZ9848"/>
      <c r="CA9848"/>
      <c r="CB9848"/>
      <c r="CC9848"/>
      <c r="CD9848"/>
      <c r="CE9848"/>
      <c r="CF9848"/>
      <c r="CG9848"/>
      <c r="CH9848"/>
      <c r="CI9848"/>
      <c r="CJ9848"/>
    </row>
    <row r="9849" spans="39:88" x14ac:dyDescent="0.3"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  <c r="BF9849"/>
      <c r="BG9849"/>
      <c r="BH9849"/>
      <c r="BI9849"/>
      <c r="BJ9849"/>
      <c r="BK9849"/>
      <c r="BL9849"/>
      <c r="BM9849"/>
      <c r="BN9849"/>
      <c r="BO9849"/>
      <c r="BP9849"/>
      <c r="BQ9849"/>
      <c r="BR9849"/>
      <c r="BS9849"/>
      <c r="BT9849"/>
      <c r="BU9849"/>
      <c r="BV9849"/>
      <c r="BW9849"/>
      <c r="BX9849"/>
      <c r="BY9849"/>
      <c r="BZ9849"/>
      <c r="CA9849"/>
      <c r="CB9849"/>
      <c r="CC9849"/>
      <c r="CD9849"/>
      <c r="CE9849"/>
      <c r="CF9849"/>
      <c r="CG9849"/>
      <c r="CH9849"/>
      <c r="CI9849"/>
      <c r="CJ9849"/>
    </row>
    <row r="9850" spans="39:88" x14ac:dyDescent="0.3"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  <c r="BF9850"/>
      <c r="BG9850"/>
      <c r="BH9850"/>
      <c r="BI9850"/>
      <c r="BJ9850"/>
      <c r="BK9850"/>
      <c r="BL9850"/>
      <c r="BM9850"/>
      <c r="BN9850"/>
      <c r="BO9850"/>
      <c r="BP9850"/>
      <c r="BQ9850"/>
      <c r="BR9850"/>
      <c r="BS9850"/>
      <c r="BT9850"/>
      <c r="BU9850"/>
      <c r="BV9850"/>
      <c r="BW9850"/>
      <c r="BX9850"/>
      <c r="BY9850"/>
      <c r="BZ9850"/>
      <c r="CA9850"/>
      <c r="CB9850"/>
      <c r="CC9850"/>
      <c r="CD9850"/>
      <c r="CE9850"/>
      <c r="CF9850"/>
      <c r="CG9850"/>
      <c r="CH9850"/>
      <c r="CI9850"/>
      <c r="CJ9850"/>
    </row>
    <row r="9851" spans="39:88" x14ac:dyDescent="0.3"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  <c r="BF9851"/>
      <c r="BG9851"/>
      <c r="BH9851"/>
      <c r="BI9851"/>
      <c r="BJ9851"/>
      <c r="BK9851"/>
      <c r="BL9851"/>
      <c r="BM9851"/>
      <c r="BN9851"/>
      <c r="BO9851"/>
      <c r="BP9851"/>
      <c r="BQ9851"/>
      <c r="BR9851"/>
      <c r="BS9851"/>
      <c r="BT9851"/>
      <c r="BU9851"/>
      <c r="BV9851"/>
      <c r="BW9851"/>
      <c r="BX9851"/>
      <c r="BY9851"/>
      <c r="BZ9851"/>
      <c r="CA9851"/>
      <c r="CB9851"/>
      <c r="CC9851"/>
      <c r="CD9851"/>
      <c r="CE9851"/>
      <c r="CF9851"/>
      <c r="CG9851"/>
      <c r="CH9851"/>
      <c r="CI9851"/>
      <c r="CJ9851"/>
    </row>
    <row r="9852" spans="39:88" x14ac:dyDescent="0.3"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  <c r="BF9852"/>
      <c r="BG9852"/>
      <c r="BH9852"/>
      <c r="BI9852"/>
      <c r="BJ9852"/>
      <c r="BK9852"/>
      <c r="BL9852"/>
      <c r="BM9852"/>
      <c r="BN9852"/>
      <c r="BO9852"/>
      <c r="BP9852"/>
      <c r="BQ9852"/>
      <c r="BR9852"/>
      <c r="BS9852"/>
      <c r="BT9852"/>
      <c r="BU9852"/>
      <c r="BV9852"/>
      <c r="BW9852"/>
      <c r="BX9852"/>
      <c r="BY9852"/>
      <c r="BZ9852"/>
      <c r="CA9852"/>
      <c r="CB9852"/>
      <c r="CC9852"/>
      <c r="CD9852"/>
      <c r="CE9852"/>
      <c r="CF9852"/>
      <c r="CG9852"/>
      <c r="CH9852"/>
      <c r="CI9852"/>
      <c r="CJ9852"/>
    </row>
    <row r="9853" spans="39:88" x14ac:dyDescent="0.3"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  <c r="BF9853"/>
      <c r="BG9853"/>
      <c r="BH9853"/>
      <c r="BI9853"/>
      <c r="BJ9853"/>
      <c r="BK9853"/>
      <c r="BL9853"/>
      <c r="BM9853"/>
      <c r="BN9853"/>
      <c r="BO9853"/>
      <c r="BP9853"/>
      <c r="BQ9853"/>
      <c r="BR9853"/>
      <c r="BS9853"/>
      <c r="BT9853"/>
      <c r="BU9853"/>
      <c r="BV9853"/>
      <c r="BW9853"/>
      <c r="BX9853"/>
      <c r="BY9853"/>
      <c r="BZ9853"/>
      <c r="CA9853"/>
      <c r="CB9853"/>
      <c r="CC9853"/>
      <c r="CD9853"/>
      <c r="CE9853"/>
      <c r="CF9853"/>
      <c r="CG9853"/>
      <c r="CH9853"/>
      <c r="CI9853"/>
      <c r="CJ9853"/>
    </row>
    <row r="9854" spans="39:88" x14ac:dyDescent="0.3"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  <c r="BF9854"/>
      <c r="BG9854"/>
      <c r="BH9854"/>
      <c r="BI9854"/>
      <c r="BJ9854"/>
      <c r="BK9854"/>
      <c r="BL9854"/>
      <c r="BM9854"/>
      <c r="BN9854"/>
      <c r="BO9854"/>
      <c r="BP9854"/>
      <c r="BQ9854"/>
      <c r="BR9854"/>
      <c r="BS9854"/>
      <c r="BT9854"/>
      <c r="BU9854"/>
      <c r="BV9854"/>
      <c r="BW9854"/>
      <c r="BX9854"/>
      <c r="BY9854"/>
      <c r="BZ9854"/>
      <c r="CA9854"/>
      <c r="CB9854"/>
      <c r="CC9854"/>
      <c r="CD9854"/>
      <c r="CE9854"/>
      <c r="CF9854"/>
      <c r="CG9854"/>
      <c r="CH9854"/>
      <c r="CI9854"/>
      <c r="CJ9854"/>
    </row>
    <row r="9855" spans="39:88" x14ac:dyDescent="0.3"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  <c r="BF9855"/>
      <c r="BG9855"/>
      <c r="BH9855"/>
      <c r="BI9855"/>
      <c r="BJ9855"/>
      <c r="BK9855"/>
      <c r="BL9855"/>
      <c r="BM9855"/>
      <c r="BN9855"/>
      <c r="BO9855"/>
      <c r="BP9855"/>
      <c r="BQ9855"/>
      <c r="BR9855"/>
      <c r="BS9855"/>
      <c r="BT9855"/>
      <c r="BU9855"/>
      <c r="BV9855"/>
      <c r="BW9855"/>
      <c r="BX9855"/>
      <c r="BY9855"/>
      <c r="BZ9855"/>
      <c r="CA9855"/>
      <c r="CB9855"/>
      <c r="CC9855"/>
      <c r="CD9855"/>
      <c r="CE9855"/>
      <c r="CF9855"/>
      <c r="CG9855"/>
      <c r="CH9855"/>
      <c r="CI9855"/>
      <c r="CJ9855"/>
    </row>
    <row r="9856" spans="39:88" x14ac:dyDescent="0.3"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  <c r="BF9856"/>
      <c r="BG9856"/>
      <c r="BH9856"/>
      <c r="BI9856"/>
      <c r="BJ9856"/>
      <c r="BK9856"/>
      <c r="BL9856"/>
      <c r="BM9856"/>
      <c r="BN9856"/>
      <c r="BO9856"/>
      <c r="BP9856"/>
      <c r="BQ9856"/>
      <c r="BR9856"/>
      <c r="BS9856"/>
      <c r="BT9856"/>
      <c r="BU9856"/>
      <c r="BV9856"/>
      <c r="BW9856"/>
      <c r="BX9856"/>
      <c r="BY9856"/>
      <c r="BZ9856"/>
      <c r="CA9856"/>
      <c r="CB9856"/>
      <c r="CC9856"/>
      <c r="CD9856"/>
      <c r="CE9856"/>
      <c r="CF9856"/>
      <c r="CG9856"/>
      <c r="CH9856"/>
      <c r="CI9856"/>
      <c r="CJ9856"/>
    </row>
    <row r="9857" spans="39:88" x14ac:dyDescent="0.3"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  <c r="BF9857"/>
      <c r="BG9857"/>
      <c r="BH9857"/>
      <c r="BI9857"/>
      <c r="BJ9857"/>
      <c r="BK9857"/>
      <c r="BL9857"/>
      <c r="BM9857"/>
      <c r="BN9857"/>
      <c r="BO9857"/>
      <c r="BP9857"/>
      <c r="BQ9857"/>
      <c r="BR9857"/>
      <c r="BS9857"/>
      <c r="BT9857"/>
      <c r="BU9857"/>
      <c r="BV9857"/>
      <c r="BW9857"/>
      <c r="BX9857"/>
      <c r="BY9857"/>
      <c r="BZ9857"/>
      <c r="CA9857"/>
      <c r="CB9857"/>
      <c r="CC9857"/>
      <c r="CD9857"/>
      <c r="CE9857"/>
      <c r="CF9857"/>
      <c r="CG9857"/>
      <c r="CH9857"/>
      <c r="CI9857"/>
      <c r="CJ9857"/>
    </row>
    <row r="9858" spans="39:88" x14ac:dyDescent="0.3"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  <c r="BF9858"/>
      <c r="BG9858"/>
      <c r="BH9858"/>
      <c r="BI9858"/>
      <c r="BJ9858"/>
      <c r="BK9858"/>
      <c r="BL9858"/>
      <c r="BM9858"/>
      <c r="BN9858"/>
      <c r="BO9858"/>
      <c r="BP9858"/>
      <c r="BQ9858"/>
      <c r="BR9858"/>
      <c r="BS9858"/>
      <c r="BT9858"/>
      <c r="BU9858"/>
      <c r="BV9858"/>
      <c r="BW9858"/>
      <c r="BX9858"/>
      <c r="BY9858"/>
      <c r="BZ9858"/>
      <c r="CA9858"/>
      <c r="CB9858"/>
      <c r="CC9858"/>
      <c r="CD9858"/>
      <c r="CE9858"/>
      <c r="CF9858"/>
      <c r="CG9858"/>
      <c r="CH9858"/>
      <c r="CI9858"/>
      <c r="CJ9858"/>
    </row>
    <row r="9859" spans="39:88" x14ac:dyDescent="0.3"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  <c r="BF9859"/>
      <c r="BG9859"/>
      <c r="BH9859"/>
      <c r="BI9859"/>
      <c r="BJ9859"/>
      <c r="BK9859"/>
      <c r="BL9859"/>
      <c r="BM9859"/>
      <c r="BN9859"/>
      <c r="BO9859"/>
      <c r="BP9859"/>
      <c r="BQ9859"/>
      <c r="BR9859"/>
      <c r="BS9859"/>
      <c r="BT9859"/>
      <c r="BU9859"/>
      <c r="BV9859"/>
      <c r="BW9859"/>
      <c r="BX9859"/>
      <c r="BY9859"/>
      <c r="BZ9859"/>
      <c r="CA9859"/>
      <c r="CB9859"/>
      <c r="CC9859"/>
      <c r="CD9859"/>
      <c r="CE9859"/>
      <c r="CF9859"/>
      <c r="CG9859"/>
      <c r="CH9859"/>
      <c r="CI9859"/>
      <c r="CJ9859"/>
    </row>
    <row r="9860" spans="39:88" x14ac:dyDescent="0.3"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  <c r="BF9860"/>
      <c r="BG9860"/>
      <c r="BH9860"/>
      <c r="BI9860"/>
      <c r="BJ9860"/>
      <c r="BK9860"/>
      <c r="BL9860"/>
      <c r="BM9860"/>
      <c r="BN9860"/>
      <c r="BO9860"/>
      <c r="BP9860"/>
      <c r="BQ9860"/>
      <c r="BR9860"/>
      <c r="BS9860"/>
      <c r="BT9860"/>
      <c r="BU9860"/>
      <c r="BV9860"/>
      <c r="BW9860"/>
      <c r="BX9860"/>
      <c r="BY9860"/>
      <c r="BZ9860"/>
      <c r="CA9860"/>
      <c r="CB9860"/>
      <c r="CC9860"/>
      <c r="CD9860"/>
      <c r="CE9860"/>
      <c r="CF9860"/>
      <c r="CG9860"/>
      <c r="CH9860"/>
      <c r="CI9860"/>
      <c r="CJ9860"/>
    </row>
    <row r="9861" spans="39:88" x14ac:dyDescent="0.3"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  <c r="BF9861"/>
      <c r="BG9861"/>
      <c r="BH9861"/>
      <c r="BI9861"/>
      <c r="BJ9861"/>
      <c r="BK9861"/>
      <c r="BL9861"/>
      <c r="BM9861"/>
      <c r="BN9861"/>
      <c r="BO9861"/>
      <c r="BP9861"/>
      <c r="BQ9861"/>
      <c r="BR9861"/>
      <c r="BS9861"/>
      <c r="BT9861"/>
      <c r="BU9861"/>
      <c r="BV9861"/>
      <c r="BW9861"/>
      <c r="BX9861"/>
      <c r="BY9861"/>
      <c r="BZ9861"/>
      <c r="CA9861"/>
      <c r="CB9861"/>
      <c r="CC9861"/>
      <c r="CD9861"/>
      <c r="CE9861"/>
      <c r="CF9861"/>
      <c r="CG9861"/>
      <c r="CH9861"/>
      <c r="CI9861"/>
      <c r="CJ9861"/>
    </row>
    <row r="9862" spans="39:88" x14ac:dyDescent="0.3"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  <c r="BF9862"/>
      <c r="BG9862"/>
      <c r="BH9862"/>
      <c r="BI9862"/>
      <c r="BJ9862"/>
      <c r="BK9862"/>
      <c r="BL9862"/>
      <c r="BM9862"/>
      <c r="BN9862"/>
      <c r="BO9862"/>
      <c r="BP9862"/>
      <c r="BQ9862"/>
      <c r="BR9862"/>
      <c r="BS9862"/>
      <c r="BT9862"/>
      <c r="BU9862"/>
      <c r="BV9862"/>
      <c r="BW9862"/>
      <c r="BX9862"/>
      <c r="BY9862"/>
      <c r="BZ9862"/>
      <c r="CA9862"/>
      <c r="CB9862"/>
      <c r="CC9862"/>
      <c r="CD9862"/>
      <c r="CE9862"/>
      <c r="CF9862"/>
      <c r="CG9862"/>
      <c r="CH9862"/>
      <c r="CI9862"/>
      <c r="CJ9862"/>
    </row>
    <row r="9863" spans="39:88" x14ac:dyDescent="0.3"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  <c r="BF9863"/>
      <c r="BG9863"/>
      <c r="BH9863"/>
      <c r="BI9863"/>
      <c r="BJ9863"/>
      <c r="BK9863"/>
      <c r="BL9863"/>
      <c r="BM9863"/>
      <c r="BN9863"/>
      <c r="BO9863"/>
      <c r="BP9863"/>
      <c r="BQ9863"/>
      <c r="BR9863"/>
      <c r="BS9863"/>
      <c r="BT9863"/>
      <c r="BU9863"/>
      <c r="BV9863"/>
      <c r="BW9863"/>
      <c r="BX9863"/>
      <c r="BY9863"/>
      <c r="BZ9863"/>
      <c r="CA9863"/>
      <c r="CB9863"/>
      <c r="CC9863"/>
      <c r="CD9863"/>
      <c r="CE9863"/>
      <c r="CF9863"/>
      <c r="CG9863"/>
      <c r="CH9863"/>
      <c r="CI9863"/>
      <c r="CJ9863"/>
    </row>
    <row r="9864" spans="39:88" x14ac:dyDescent="0.3"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  <c r="BF9864"/>
      <c r="BG9864"/>
      <c r="BH9864"/>
      <c r="BI9864"/>
      <c r="BJ9864"/>
      <c r="BK9864"/>
      <c r="BL9864"/>
      <c r="BM9864"/>
      <c r="BN9864"/>
      <c r="BO9864"/>
      <c r="BP9864"/>
      <c r="BQ9864"/>
      <c r="BR9864"/>
      <c r="BS9864"/>
      <c r="BT9864"/>
      <c r="BU9864"/>
      <c r="BV9864"/>
      <c r="BW9864"/>
      <c r="BX9864"/>
      <c r="BY9864"/>
      <c r="BZ9864"/>
      <c r="CA9864"/>
      <c r="CB9864"/>
      <c r="CC9864"/>
      <c r="CD9864"/>
      <c r="CE9864"/>
      <c r="CF9864"/>
      <c r="CG9864"/>
      <c r="CH9864"/>
      <c r="CI9864"/>
      <c r="CJ9864"/>
    </row>
    <row r="9865" spans="39:88" x14ac:dyDescent="0.3"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  <c r="BE9865"/>
      <c r="BF9865"/>
      <c r="BG9865"/>
      <c r="BH9865"/>
      <c r="BI9865"/>
      <c r="BJ9865"/>
      <c r="BK9865"/>
      <c r="BL9865"/>
      <c r="BM9865"/>
      <c r="BN9865"/>
      <c r="BO9865"/>
      <c r="BP9865"/>
      <c r="BQ9865"/>
      <c r="BR9865"/>
      <c r="BS9865"/>
      <c r="BT9865"/>
      <c r="BU9865"/>
      <c r="BV9865"/>
      <c r="BW9865"/>
      <c r="BX9865"/>
      <c r="BY9865"/>
      <c r="BZ9865"/>
      <c r="CA9865"/>
      <c r="CB9865"/>
      <c r="CC9865"/>
      <c r="CD9865"/>
      <c r="CE9865"/>
      <c r="CF9865"/>
      <c r="CG9865"/>
      <c r="CH9865"/>
      <c r="CI9865"/>
      <c r="CJ9865"/>
    </row>
    <row r="9866" spans="39:88" x14ac:dyDescent="0.3"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  <c r="BE9866"/>
      <c r="BF9866"/>
      <c r="BG9866"/>
      <c r="BH9866"/>
      <c r="BI9866"/>
      <c r="BJ9866"/>
      <c r="BK9866"/>
      <c r="BL9866"/>
      <c r="BM9866"/>
      <c r="BN9866"/>
      <c r="BO9866"/>
      <c r="BP9866"/>
      <c r="BQ9866"/>
      <c r="BR9866"/>
      <c r="BS9866"/>
      <c r="BT9866"/>
      <c r="BU9866"/>
      <c r="BV9866"/>
      <c r="BW9866"/>
      <c r="BX9866"/>
      <c r="BY9866"/>
      <c r="BZ9866"/>
      <c r="CA9866"/>
      <c r="CB9866"/>
      <c r="CC9866"/>
      <c r="CD9866"/>
      <c r="CE9866"/>
      <c r="CF9866"/>
      <c r="CG9866"/>
      <c r="CH9866"/>
      <c r="CI9866"/>
      <c r="CJ9866"/>
    </row>
    <row r="9867" spans="39:88" x14ac:dyDescent="0.3"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  <c r="BE9867"/>
      <c r="BF9867"/>
      <c r="BG9867"/>
      <c r="BH9867"/>
      <c r="BI9867"/>
      <c r="BJ9867"/>
      <c r="BK9867"/>
      <c r="BL9867"/>
      <c r="BM9867"/>
      <c r="BN9867"/>
      <c r="BO9867"/>
      <c r="BP9867"/>
      <c r="BQ9867"/>
      <c r="BR9867"/>
      <c r="BS9867"/>
      <c r="BT9867"/>
      <c r="BU9867"/>
      <c r="BV9867"/>
      <c r="BW9867"/>
      <c r="BX9867"/>
      <c r="BY9867"/>
      <c r="BZ9867"/>
      <c r="CA9867"/>
      <c r="CB9867"/>
      <c r="CC9867"/>
      <c r="CD9867"/>
      <c r="CE9867"/>
      <c r="CF9867"/>
      <c r="CG9867"/>
      <c r="CH9867"/>
      <c r="CI9867"/>
      <c r="CJ9867"/>
    </row>
    <row r="9868" spans="39:88" x14ac:dyDescent="0.3"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  <c r="BE9868"/>
      <c r="BF9868"/>
      <c r="BG9868"/>
      <c r="BH9868"/>
      <c r="BI9868"/>
      <c r="BJ9868"/>
      <c r="BK9868"/>
      <c r="BL9868"/>
      <c r="BM9868"/>
      <c r="BN9868"/>
      <c r="BO9868"/>
      <c r="BP9868"/>
      <c r="BQ9868"/>
      <c r="BR9868"/>
      <c r="BS9868"/>
      <c r="BT9868"/>
      <c r="BU9868"/>
      <c r="BV9868"/>
      <c r="BW9868"/>
      <c r="BX9868"/>
      <c r="BY9868"/>
      <c r="BZ9868"/>
      <c r="CA9868"/>
      <c r="CB9868"/>
      <c r="CC9868"/>
      <c r="CD9868"/>
      <c r="CE9868"/>
      <c r="CF9868"/>
      <c r="CG9868"/>
      <c r="CH9868"/>
      <c r="CI9868"/>
      <c r="CJ9868"/>
    </row>
    <row r="9869" spans="39:88" x14ac:dyDescent="0.3"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  <c r="BE9869"/>
      <c r="BF9869"/>
      <c r="BG9869"/>
      <c r="BH9869"/>
      <c r="BI9869"/>
      <c r="BJ9869"/>
      <c r="BK9869"/>
      <c r="BL9869"/>
      <c r="BM9869"/>
      <c r="BN9869"/>
      <c r="BO9869"/>
      <c r="BP9869"/>
      <c r="BQ9869"/>
      <c r="BR9869"/>
      <c r="BS9869"/>
      <c r="BT9869"/>
      <c r="BU9869"/>
      <c r="BV9869"/>
      <c r="BW9869"/>
      <c r="BX9869"/>
      <c r="BY9869"/>
      <c r="BZ9869"/>
      <c r="CA9869"/>
      <c r="CB9869"/>
      <c r="CC9869"/>
      <c r="CD9869"/>
      <c r="CE9869"/>
      <c r="CF9869"/>
      <c r="CG9869"/>
      <c r="CH9869"/>
      <c r="CI9869"/>
      <c r="CJ9869"/>
    </row>
    <row r="9870" spans="39:88" x14ac:dyDescent="0.3"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  <c r="BE9870"/>
      <c r="BF9870"/>
      <c r="BG9870"/>
      <c r="BH9870"/>
      <c r="BI9870"/>
      <c r="BJ9870"/>
      <c r="BK9870"/>
      <c r="BL9870"/>
      <c r="BM9870"/>
      <c r="BN9870"/>
      <c r="BO9870"/>
      <c r="BP9870"/>
      <c r="BQ9870"/>
      <c r="BR9870"/>
      <c r="BS9870"/>
      <c r="BT9870"/>
      <c r="BU9870"/>
      <c r="BV9870"/>
      <c r="BW9870"/>
      <c r="BX9870"/>
      <c r="BY9870"/>
      <c r="BZ9870"/>
      <c r="CA9870"/>
      <c r="CB9870"/>
      <c r="CC9870"/>
      <c r="CD9870"/>
      <c r="CE9870"/>
      <c r="CF9870"/>
      <c r="CG9870"/>
      <c r="CH9870"/>
      <c r="CI9870"/>
      <c r="CJ9870"/>
    </row>
    <row r="9871" spans="39:88" x14ac:dyDescent="0.3"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  <c r="BE9871"/>
      <c r="BF9871"/>
      <c r="BG9871"/>
      <c r="BH9871"/>
      <c r="BI9871"/>
      <c r="BJ9871"/>
      <c r="BK9871"/>
      <c r="BL9871"/>
      <c r="BM9871"/>
      <c r="BN9871"/>
      <c r="BO9871"/>
      <c r="BP9871"/>
      <c r="BQ9871"/>
      <c r="BR9871"/>
      <c r="BS9871"/>
      <c r="BT9871"/>
      <c r="BU9871"/>
      <c r="BV9871"/>
      <c r="BW9871"/>
      <c r="BX9871"/>
      <c r="BY9871"/>
      <c r="BZ9871"/>
      <c r="CA9871"/>
      <c r="CB9871"/>
      <c r="CC9871"/>
      <c r="CD9871"/>
      <c r="CE9871"/>
      <c r="CF9871"/>
      <c r="CG9871"/>
      <c r="CH9871"/>
      <c r="CI9871"/>
      <c r="CJ9871"/>
    </row>
    <row r="9872" spans="39:88" x14ac:dyDescent="0.3"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  <c r="BE9872"/>
      <c r="BF9872"/>
      <c r="BG9872"/>
      <c r="BH9872"/>
      <c r="BI9872"/>
      <c r="BJ9872"/>
      <c r="BK9872"/>
      <c r="BL9872"/>
      <c r="BM9872"/>
      <c r="BN9872"/>
      <c r="BO9872"/>
      <c r="BP9872"/>
      <c r="BQ9872"/>
      <c r="BR9872"/>
      <c r="BS9872"/>
      <c r="BT9872"/>
      <c r="BU9872"/>
      <c r="BV9872"/>
      <c r="BW9872"/>
      <c r="BX9872"/>
      <c r="BY9872"/>
      <c r="BZ9872"/>
      <c r="CA9872"/>
      <c r="CB9872"/>
      <c r="CC9872"/>
      <c r="CD9872"/>
      <c r="CE9872"/>
      <c r="CF9872"/>
      <c r="CG9872"/>
      <c r="CH9872"/>
      <c r="CI9872"/>
      <c r="CJ9872"/>
    </row>
    <row r="9873" spans="39:88" x14ac:dyDescent="0.3"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  <c r="BE9873"/>
      <c r="BF9873"/>
      <c r="BG9873"/>
      <c r="BH9873"/>
      <c r="BI9873"/>
      <c r="BJ9873"/>
      <c r="BK9873"/>
      <c r="BL9873"/>
      <c r="BM9873"/>
      <c r="BN9873"/>
      <c r="BO9873"/>
      <c r="BP9873"/>
      <c r="BQ9873"/>
      <c r="BR9873"/>
      <c r="BS9873"/>
      <c r="BT9873"/>
      <c r="BU9873"/>
      <c r="BV9873"/>
      <c r="BW9873"/>
      <c r="BX9873"/>
      <c r="BY9873"/>
      <c r="BZ9873"/>
      <c r="CA9873"/>
      <c r="CB9873"/>
      <c r="CC9873"/>
      <c r="CD9873"/>
      <c r="CE9873"/>
      <c r="CF9873"/>
      <c r="CG9873"/>
      <c r="CH9873"/>
      <c r="CI9873"/>
      <c r="CJ9873"/>
    </row>
    <row r="9874" spans="39:88" x14ac:dyDescent="0.3"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  <c r="BE9874"/>
      <c r="BF9874"/>
      <c r="BG9874"/>
      <c r="BH9874"/>
      <c r="BI9874"/>
      <c r="BJ9874"/>
      <c r="BK9874"/>
      <c r="BL9874"/>
      <c r="BM9874"/>
      <c r="BN9874"/>
      <c r="BO9874"/>
      <c r="BP9874"/>
      <c r="BQ9874"/>
      <c r="BR9874"/>
      <c r="BS9874"/>
      <c r="BT9874"/>
      <c r="BU9874"/>
      <c r="BV9874"/>
      <c r="BW9874"/>
      <c r="BX9874"/>
      <c r="BY9874"/>
      <c r="BZ9874"/>
      <c r="CA9874"/>
      <c r="CB9874"/>
      <c r="CC9874"/>
      <c r="CD9874"/>
      <c r="CE9874"/>
      <c r="CF9874"/>
      <c r="CG9874"/>
      <c r="CH9874"/>
      <c r="CI9874"/>
      <c r="CJ9874"/>
    </row>
    <row r="9875" spans="39:88" x14ac:dyDescent="0.3"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  <c r="BE9875"/>
      <c r="BF9875"/>
      <c r="BG9875"/>
      <c r="BH9875"/>
      <c r="BI9875"/>
      <c r="BJ9875"/>
      <c r="BK9875"/>
      <c r="BL9875"/>
      <c r="BM9875"/>
      <c r="BN9875"/>
      <c r="BO9875"/>
      <c r="BP9875"/>
      <c r="BQ9875"/>
      <c r="BR9875"/>
      <c r="BS9875"/>
      <c r="BT9875"/>
      <c r="BU9875"/>
      <c r="BV9875"/>
      <c r="BW9875"/>
      <c r="BX9875"/>
      <c r="BY9875"/>
      <c r="BZ9875"/>
      <c r="CA9875"/>
      <c r="CB9875"/>
      <c r="CC9875"/>
      <c r="CD9875"/>
      <c r="CE9875"/>
      <c r="CF9875"/>
      <c r="CG9875"/>
      <c r="CH9875"/>
      <c r="CI9875"/>
      <c r="CJ9875"/>
    </row>
    <row r="9876" spans="39:88" x14ac:dyDescent="0.3"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  <c r="BE9876"/>
      <c r="BF9876"/>
      <c r="BG9876"/>
      <c r="BH9876"/>
      <c r="BI9876"/>
      <c r="BJ9876"/>
      <c r="BK9876"/>
      <c r="BL9876"/>
      <c r="BM9876"/>
      <c r="BN9876"/>
      <c r="BO9876"/>
      <c r="BP9876"/>
      <c r="BQ9876"/>
      <c r="BR9876"/>
      <c r="BS9876"/>
      <c r="BT9876"/>
      <c r="BU9876"/>
      <c r="BV9876"/>
      <c r="BW9876"/>
      <c r="BX9876"/>
      <c r="BY9876"/>
      <c r="BZ9876"/>
      <c r="CA9876"/>
      <c r="CB9876"/>
      <c r="CC9876"/>
      <c r="CD9876"/>
      <c r="CE9876"/>
      <c r="CF9876"/>
      <c r="CG9876"/>
      <c r="CH9876"/>
      <c r="CI9876"/>
      <c r="CJ9876"/>
    </row>
    <row r="9877" spans="39:88" x14ac:dyDescent="0.3"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  <c r="BE9877"/>
      <c r="BF9877"/>
      <c r="BG9877"/>
      <c r="BH9877"/>
      <c r="BI9877"/>
      <c r="BJ9877"/>
      <c r="BK9877"/>
      <c r="BL9877"/>
      <c r="BM9877"/>
      <c r="BN9877"/>
      <c r="BO9877"/>
      <c r="BP9877"/>
      <c r="BQ9877"/>
      <c r="BR9877"/>
      <c r="BS9877"/>
      <c r="BT9877"/>
      <c r="BU9877"/>
      <c r="BV9877"/>
      <c r="BW9877"/>
      <c r="BX9877"/>
      <c r="BY9877"/>
      <c r="BZ9877"/>
      <c r="CA9877"/>
      <c r="CB9877"/>
      <c r="CC9877"/>
      <c r="CD9877"/>
      <c r="CE9877"/>
      <c r="CF9877"/>
      <c r="CG9877"/>
      <c r="CH9877"/>
      <c r="CI9877"/>
      <c r="CJ9877"/>
    </row>
    <row r="9878" spans="39:88" x14ac:dyDescent="0.3"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  <c r="BE9878"/>
      <c r="BF9878"/>
      <c r="BG9878"/>
      <c r="BH9878"/>
      <c r="BI9878"/>
      <c r="BJ9878"/>
      <c r="BK9878"/>
      <c r="BL9878"/>
      <c r="BM9878"/>
      <c r="BN9878"/>
      <c r="BO9878"/>
      <c r="BP9878"/>
      <c r="BQ9878"/>
      <c r="BR9878"/>
      <c r="BS9878"/>
      <c r="BT9878"/>
      <c r="BU9878"/>
      <c r="BV9878"/>
      <c r="BW9878"/>
      <c r="BX9878"/>
      <c r="BY9878"/>
      <c r="BZ9878"/>
      <c r="CA9878"/>
      <c r="CB9878"/>
      <c r="CC9878"/>
      <c r="CD9878"/>
      <c r="CE9878"/>
      <c r="CF9878"/>
      <c r="CG9878"/>
      <c r="CH9878"/>
      <c r="CI9878"/>
      <c r="CJ9878"/>
    </row>
    <row r="9879" spans="39:88" x14ac:dyDescent="0.3"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  <c r="BE9879"/>
      <c r="BF9879"/>
      <c r="BG9879"/>
      <c r="BH9879"/>
      <c r="BI9879"/>
      <c r="BJ9879"/>
      <c r="BK9879"/>
      <c r="BL9879"/>
      <c r="BM9879"/>
      <c r="BN9879"/>
      <c r="BO9879"/>
      <c r="BP9879"/>
      <c r="BQ9879"/>
      <c r="BR9879"/>
      <c r="BS9879"/>
      <c r="BT9879"/>
      <c r="BU9879"/>
      <c r="BV9879"/>
      <c r="BW9879"/>
      <c r="BX9879"/>
      <c r="BY9879"/>
      <c r="BZ9879"/>
      <c r="CA9879"/>
      <c r="CB9879"/>
      <c r="CC9879"/>
      <c r="CD9879"/>
      <c r="CE9879"/>
      <c r="CF9879"/>
      <c r="CG9879"/>
      <c r="CH9879"/>
      <c r="CI9879"/>
      <c r="CJ9879"/>
    </row>
    <row r="9880" spans="39:88" x14ac:dyDescent="0.3"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  <c r="BE9880"/>
      <c r="BF9880"/>
      <c r="BG9880"/>
      <c r="BH9880"/>
      <c r="BI9880"/>
      <c r="BJ9880"/>
      <c r="BK9880"/>
      <c r="BL9880"/>
      <c r="BM9880"/>
      <c r="BN9880"/>
      <c r="BO9880"/>
      <c r="BP9880"/>
      <c r="BQ9880"/>
      <c r="BR9880"/>
      <c r="BS9880"/>
      <c r="BT9880"/>
      <c r="BU9880"/>
      <c r="BV9880"/>
      <c r="BW9880"/>
      <c r="BX9880"/>
      <c r="BY9880"/>
      <c r="BZ9880"/>
      <c r="CA9880"/>
      <c r="CB9880"/>
      <c r="CC9880"/>
      <c r="CD9880"/>
      <c r="CE9880"/>
      <c r="CF9880"/>
      <c r="CG9880"/>
      <c r="CH9880"/>
      <c r="CI9880"/>
      <c r="CJ9880"/>
    </row>
    <row r="9881" spans="39:88" x14ac:dyDescent="0.3"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  <c r="BE9881"/>
      <c r="BF9881"/>
      <c r="BG9881"/>
      <c r="BH9881"/>
      <c r="BI9881"/>
      <c r="BJ9881"/>
      <c r="BK9881"/>
      <c r="BL9881"/>
      <c r="BM9881"/>
      <c r="BN9881"/>
      <c r="BO9881"/>
      <c r="BP9881"/>
      <c r="BQ9881"/>
      <c r="BR9881"/>
      <c r="BS9881"/>
      <c r="BT9881"/>
      <c r="BU9881"/>
      <c r="BV9881"/>
      <c r="BW9881"/>
      <c r="BX9881"/>
      <c r="BY9881"/>
      <c r="BZ9881"/>
      <c r="CA9881"/>
      <c r="CB9881"/>
      <c r="CC9881"/>
      <c r="CD9881"/>
      <c r="CE9881"/>
      <c r="CF9881"/>
      <c r="CG9881"/>
      <c r="CH9881"/>
      <c r="CI9881"/>
      <c r="CJ9881"/>
    </row>
    <row r="9882" spans="39:88" x14ac:dyDescent="0.3"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  <c r="BE9882"/>
      <c r="BF9882"/>
      <c r="BG9882"/>
      <c r="BH9882"/>
      <c r="BI9882"/>
      <c r="BJ9882"/>
      <c r="BK9882"/>
      <c r="BL9882"/>
      <c r="BM9882"/>
      <c r="BN9882"/>
      <c r="BO9882"/>
      <c r="BP9882"/>
      <c r="BQ9882"/>
      <c r="BR9882"/>
      <c r="BS9882"/>
      <c r="BT9882"/>
      <c r="BU9882"/>
      <c r="BV9882"/>
      <c r="BW9882"/>
      <c r="BX9882"/>
      <c r="BY9882"/>
      <c r="BZ9882"/>
      <c r="CA9882"/>
      <c r="CB9882"/>
      <c r="CC9882"/>
      <c r="CD9882"/>
      <c r="CE9882"/>
      <c r="CF9882"/>
      <c r="CG9882"/>
      <c r="CH9882"/>
      <c r="CI9882"/>
      <c r="CJ9882"/>
    </row>
    <row r="9883" spans="39:88" x14ac:dyDescent="0.3"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  <c r="BE9883"/>
      <c r="BF9883"/>
      <c r="BG9883"/>
      <c r="BH9883"/>
      <c r="BI9883"/>
      <c r="BJ9883"/>
      <c r="BK9883"/>
      <c r="BL9883"/>
      <c r="BM9883"/>
      <c r="BN9883"/>
      <c r="BO9883"/>
      <c r="BP9883"/>
      <c r="BQ9883"/>
      <c r="BR9883"/>
      <c r="BS9883"/>
      <c r="BT9883"/>
      <c r="BU9883"/>
      <c r="BV9883"/>
      <c r="BW9883"/>
      <c r="BX9883"/>
      <c r="BY9883"/>
      <c r="BZ9883"/>
      <c r="CA9883"/>
      <c r="CB9883"/>
      <c r="CC9883"/>
      <c r="CD9883"/>
      <c r="CE9883"/>
      <c r="CF9883"/>
      <c r="CG9883"/>
      <c r="CH9883"/>
      <c r="CI9883"/>
      <c r="CJ9883"/>
    </row>
    <row r="9884" spans="39:88" x14ac:dyDescent="0.3"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  <c r="BE9884"/>
      <c r="BF9884"/>
      <c r="BG9884"/>
      <c r="BH9884"/>
      <c r="BI9884"/>
      <c r="BJ9884"/>
      <c r="BK9884"/>
      <c r="BL9884"/>
      <c r="BM9884"/>
      <c r="BN9884"/>
      <c r="BO9884"/>
      <c r="BP9884"/>
      <c r="BQ9884"/>
      <c r="BR9884"/>
      <c r="BS9884"/>
      <c r="BT9884"/>
      <c r="BU9884"/>
      <c r="BV9884"/>
      <c r="BW9884"/>
      <c r="BX9884"/>
      <c r="BY9884"/>
      <c r="BZ9884"/>
      <c r="CA9884"/>
      <c r="CB9884"/>
      <c r="CC9884"/>
      <c r="CD9884"/>
      <c r="CE9884"/>
      <c r="CF9884"/>
      <c r="CG9884"/>
      <c r="CH9884"/>
      <c r="CI9884"/>
      <c r="CJ9884"/>
    </row>
    <row r="9885" spans="39:88" x14ac:dyDescent="0.3"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  <c r="BE9885"/>
      <c r="BF9885"/>
      <c r="BG9885"/>
      <c r="BH9885"/>
      <c r="BI9885"/>
      <c r="BJ9885"/>
      <c r="BK9885"/>
      <c r="BL9885"/>
      <c r="BM9885"/>
      <c r="BN9885"/>
      <c r="BO9885"/>
      <c r="BP9885"/>
      <c r="BQ9885"/>
      <c r="BR9885"/>
      <c r="BS9885"/>
      <c r="BT9885"/>
      <c r="BU9885"/>
      <c r="BV9885"/>
      <c r="BW9885"/>
      <c r="BX9885"/>
      <c r="BY9885"/>
      <c r="BZ9885"/>
      <c r="CA9885"/>
      <c r="CB9885"/>
      <c r="CC9885"/>
      <c r="CD9885"/>
      <c r="CE9885"/>
      <c r="CF9885"/>
      <c r="CG9885"/>
      <c r="CH9885"/>
      <c r="CI9885"/>
      <c r="CJ9885"/>
    </row>
    <row r="9886" spans="39:88" x14ac:dyDescent="0.3"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  <c r="BE9886"/>
      <c r="BF9886"/>
      <c r="BG9886"/>
      <c r="BH9886"/>
      <c r="BI9886"/>
      <c r="BJ9886"/>
      <c r="BK9886"/>
      <c r="BL9886"/>
      <c r="BM9886"/>
      <c r="BN9886"/>
      <c r="BO9886"/>
      <c r="BP9886"/>
      <c r="BQ9886"/>
      <c r="BR9886"/>
      <c r="BS9886"/>
      <c r="BT9886"/>
      <c r="BU9886"/>
      <c r="BV9886"/>
      <c r="BW9886"/>
      <c r="BX9886"/>
      <c r="BY9886"/>
      <c r="BZ9886"/>
      <c r="CA9886"/>
      <c r="CB9886"/>
      <c r="CC9886"/>
      <c r="CD9886"/>
      <c r="CE9886"/>
      <c r="CF9886"/>
      <c r="CG9886"/>
      <c r="CH9886"/>
      <c r="CI9886"/>
      <c r="CJ9886"/>
    </row>
    <row r="9887" spans="39:88" x14ac:dyDescent="0.3"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  <c r="BE9887"/>
      <c r="BF9887"/>
      <c r="BG9887"/>
      <c r="BH9887"/>
      <c r="BI9887"/>
      <c r="BJ9887"/>
      <c r="BK9887"/>
      <c r="BL9887"/>
      <c r="BM9887"/>
      <c r="BN9887"/>
      <c r="BO9887"/>
      <c r="BP9887"/>
      <c r="BQ9887"/>
      <c r="BR9887"/>
      <c r="BS9887"/>
      <c r="BT9887"/>
      <c r="BU9887"/>
      <c r="BV9887"/>
      <c r="BW9887"/>
      <c r="BX9887"/>
      <c r="BY9887"/>
      <c r="BZ9887"/>
      <c r="CA9887"/>
      <c r="CB9887"/>
      <c r="CC9887"/>
      <c r="CD9887"/>
      <c r="CE9887"/>
      <c r="CF9887"/>
      <c r="CG9887"/>
      <c r="CH9887"/>
      <c r="CI9887"/>
      <c r="CJ9887"/>
    </row>
    <row r="9888" spans="39:88" x14ac:dyDescent="0.3"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  <c r="BE9888"/>
      <c r="BF9888"/>
      <c r="BG9888"/>
      <c r="BH9888"/>
      <c r="BI9888"/>
      <c r="BJ9888"/>
      <c r="BK9888"/>
      <c r="BL9888"/>
      <c r="BM9888"/>
      <c r="BN9888"/>
      <c r="BO9888"/>
      <c r="BP9888"/>
      <c r="BQ9888"/>
      <c r="BR9888"/>
      <c r="BS9888"/>
      <c r="BT9888"/>
      <c r="BU9888"/>
      <c r="BV9888"/>
      <c r="BW9888"/>
      <c r="BX9888"/>
      <c r="BY9888"/>
      <c r="BZ9888"/>
      <c r="CA9888"/>
      <c r="CB9888"/>
      <c r="CC9888"/>
      <c r="CD9888"/>
      <c r="CE9888"/>
      <c r="CF9888"/>
      <c r="CG9888"/>
      <c r="CH9888"/>
      <c r="CI9888"/>
      <c r="CJ9888"/>
    </row>
    <row r="9889" spans="39:88" x14ac:dyDescent="0.3"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  <c r="BE9889"/>
      <c r="BF9889"/>
      <c r="BG9889"/>
      <c r="BH9889"/>
      <c r="BI9889"/>
      <c r="BJ9889"/>
      <c r="BK9889"/>
      <c r="BL9889"/>
      <c r="BM9889"/>
      <c r="BN9889"/>
      <c r="BO9889"/>
      <c r="BP9889"/>
      <c r="BQ9889"/>
      <c r="BR9889"/>
      <c r="BS9889"/>
      <c r="BT9889"/>
      <c r="BU9889"/>
      <c r="BV9889"/>
      <c r="BW9889"/>
      <c r="BX9889"/>
      <c r="BY9889"/>
      <c r="BZ9889"/>
      <c r="CA9889"/>
      <c r="CB9889"/>
      <c r="CC9889"/>
      <c r="CD9889"/>
      <c r="CE9889"/>
      <c r="CF9889"/>
      <c r="CG9889"/>
      <c r="CH9889"/>
      <c r="CI9889"/>
      <c r="CJ9889"/>
    </row>
    <row r="9890" spans="39:88" x14ac:dyDescent="0.3"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  <c r="BE9890"/>
      <c r="BF9890"/>
      <c r="BG9890"/>
      <c r="BH9890"/>
      <c r="BI9890"/>
      <c r="BJ9890"/>
      <c r="BK9890"/>
      <c r="BL9890"/>
      <c r="BM9890"/>
      <c r="BN9890"/>
      <c r="BO9890"/>
      <c r="BP9890"/>
      <c r="BQ9890"/>
      <c r="BR9890"/>
      <c r="BS9890"/>
      <c r="BT9890"/>
      <c r="BU9890"/>
      <c r="BV9890"/>
      <c r="BW9890"/>
      <c r="BX9890"/>
      <c r="BY9890"/>
      <c r="BZ9890"/>
      <c r="CA9890"/>
      <c r="CB9890"/>
      <c r="CC9890"/>
      <c r="CD9890"/>
      <c r="CE9890"/>
      <c r="CF9890"/>
      <c r="CG9890"/>
      <c r="CH9890"/>
      <c r="CI9890"/>
      <c r="CJ9890"/>
    </row>
    <row r="9891" spans="39:88" x14ac:dyDescent="0.3"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  <c r="BE9891"/>
      <c r="BF9891"/>
      <c r="BG9891"/>
      <c r="BH9891"/>
      <c r="BI9891"/>
      <c r="BJ9891"/>
      <c r="BK9891"/>
      <c r="BL9891"/>
      <c r="BM9891"/>
      <c r="BN9891"/>
      <c r="BO9891"/>
      <c r="BP9891"/>
      <c r="BQ9891"/>
      <c r="BR9891"/>
      <c r="BS9891"/>
      <c r="BT9891"/>
      <c r="BU9891"/>
      <c r="BV9891"/>
      <c r="BW9891"/>
      <c r="BX9891"/>
      <c r="BY9891"/>
      <c r="BZ9891"/>
      <c r="CA9891"/>
      <c r="CB9891"/>
      <c r="CC9891"/>
      <c r="CD9891"/>
      <c r="CE9891"/>
      <c r="CF9891"/>
      <c r="CG9891"/>
      <c r="CH9891"/>
      <c r="CI9891"/>
      <c r="CJ9891"/>
    </row>
    <row r="9892" spans="39:88" x14ac:dyDescent="0.3"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  <c r="BE9892"/>
      <c r="BF9892"/>
      <c r="BG9892"/>
      <c r="BH9892"/>
      <c r="BI9892"/>
      <c r="BJ9892"/>
      <c r="BK9892"/>
      <c r="BL9892"/>
      <c r="BM9892"/>
      <c r="BN9892"/>
      <c r="BO9892"/>
      <c r="BP9892"/>
      <c r="BQ9892"/>
      <c r="BR9892"/>
      <c r="BS9892"/>
      <c r="BT9892"/>
      <c r="BU9892"/>
      <c r="BV9892"/>
      <c r="BW9892"/>
      <c r="BX9892"/>
      <c r="BY9892"/>
      <c r="BZ9892"/>
      <c r="CA9892"/>
      <c r="CB9892"/>
      <c r="CC9892"/>
      <c r="CD9892"/>
      <c r="CE9892"/>
      <c r="CF9892"/>
      <c r="CG9892"/>
      <c r="CH9892"/>
      <c r="CI9892"/>
      <c r="CJ9892"/>
    </row>
    <row r="9893" spans="39:88" x14ac:dyDescent="0.3"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  <c r="BE9893"/>
      <c r="BF9893"/>
      <c r="BG9893"/>
      <c r="BH9893"/>
      <c r="BI9893"/>
      <c r="BJ9893"/>
      <c r="BK9893"/>
      <c r="BL9893"/>
      <c r="BM9893"/>
      <c r="BN9893"/>
      <c r="BO9893"/>
      <c r="BP9893"/>
      <c r="BQ9893"/>
      <c r="BR9893"/>
      <c r="BS9893"/>
      <c r="BT9893"/>
      <c r="BU9893"/>
      <c r="BV9893"/>
      <c r="BW9893"/>
      <c r="BX9893"/>
      <c r="BY9893"/>
      <c r="BZ9893"/>
      <c r="CA9893"/>
      <c r="CB9893"/>
      <c r="CC9893"/>
      <c r="CD9893"/>
      <c r="CE9893"/>
      <c r="CF9893"/>
      <c r="CG9893"/>
      <c r="CH9893"/>
      <c r="CI9893"/>
      <c r="CJ9893"/>
    </row>
    <row r="9894" spans="39:88" x14ac:dyDescent="0.3"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  <c r="BE9894"/>
      <c r="BF9894"/>
      <c r="BG9894"/>
      <c r="BH9894"/>
      <c r="BI9894"/>
      <c r="BJ9894"/>
      <c r="BK9894"/>
      <c r="BL9894"/>
      <c r="BM9894"/>
      <c r="BN9894"/>
      <c r="BO9894"/>
      <c r="BP9894"/>
      <c r="BQ9894"/>
      <c r="BR9894"/>
      <c r="BS9894"/>
      <c r="BT9894"/>
      <c r="BU9894"/>
      <c r="BV9894"/>
      <c r="BW9894"/>
      <c r="BX9894"/>
      <c r="BY9894"/>
      <c r="BZ9894"/>
      <c r="CA9894"/>
      <c r="CB9894"/>
      <c r="CC9894"/>
      <c r="CD9894"/>
      <c r="CE9894"/>
      <c r="CF9894"/>
      <c r="CG9894"/>
      <c r="CH9894"/>
      <c r="CI9894"/>
      <c r="CJ9894"/>
    </row>
    <row r="9895" spans="39:88" x14ac:dyDescent="0.3"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  <c r="BE9895"/>
      <c r="BF9895"/>
      <c r="BG9895"/>
      <c r="BH9895"/>
      <c r="BI9895"/>
      <c r="BJ9895"/>
      <c r="BK9895"/>
      <c r="BL9895"/>
      <c r="BM9895"/>
      <c r="BN9895"/>
      <c r="BO9895"/>
      <c r="BP9895"/>
      <c r="BQ9895"/>
      <c r="BR9895"/>
      <c r="BS9895"/>
      <c r="BT9895"/>
      <c r="BU9895"/>
      <c r="BV9895"/>
      <c r="BW9895"/>
      <c r="BX9895"/>
      <c r="BY9895"/>
      <c r="BZ9895"/>
      <c r="CA9895"/>
      <c r="CB9895"/>
      <c r="CC9895"/>
      <c r="CD9895"/>
      <c r="CE9895"/>
      <c r="CF9895"/>
      <c r="CG9895"/>
      <c r="CH9895"/>
      <c r="CI9895"/>
      <c r="CJ9895"/>
    </row>
    <row r="9896" spans="39:88" x14ac:dyDescent="0.3"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  <c r="BE9896"/>
      <c r="BF9896"/>
      <c r="BG9896"/>
      <c r="BH9896"/>
      <c r="BI9896"/>
      <c r="BJ9896"/>
      <c r="BK9896"/>
      <c r="BL9896"/>
      <c r="BM9896"/>
      <c r="BN9896"/>
      <c r="BO9896"/>
      <c r="BP9896"/>
      <c r="BQ9896"/>
      <c r="BR9896"/>
      <c r="BS9896"/>
      <c r="BT9896"/>
      <c r="BU9896"/>
      <c r="BV9896"/>
      <c r="BW9896"/>
      <c r="BX9896"/>
      <c r="BY9896"/>
      <c r="BZ9896"/>
      <c r="CA9896"/>
      <c r="CB9896"/>
      <c r="CC9896"/>
      <c r="CD9896"/>
      <c r="CE9896"/>
      <c r="CF9896"/>
      <c r="CG9896"/>
      <c r="CH9896"/>
      <c r="CI9896"/>
      <c r="CJ9896"/>
    </row>
    <row r="9897" spans="39:88" x14ac:dyDescent="0.3"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  <c r="BE9897"/>
      <c r="BF9897"/>
      <c r="BG9897"/>
      <c r="BH9897"/>
      <c r="BI9897"/>
      <c r="BJ9897"/>
      <c r="BK9897"/>
      <c r="BL9897"/>
      <c r="BM9897"/>
      <c r="BN9897"/>
      <c r="BO9897"/>
      <c r="BP9897"/>
      <c r="BQ9897"/>
      <c r="BR9897"/>
      <c r="BS9897"/>
      <c r="BT9897"/>
      <c r="BU9897"/>
      <c r="BV9897"/>
      <c r="BW9897"/>
      <c r="BX9897"/>
      <c r="BY9897"/>
      <c r="BZ9897"/>
      <c r="CA9897"/>
      <c r="CB9897"/>
      <c r="CC9897"/>
      <c r="CD9897"/>
      <c r="CE9897"/>
      <c r="CF9897"/>
      <c r="CG9897"/>
      <c r="CH9897"/>
      <c r="CI9897"/>
      <c r="CJ9897"/>
    </row>
    <row r="9898" spans="39:88" x14ac:dyDescent="0.3"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  <c r="BE9898"/>
      <c r="BF9898"/>
      <c r="BG9898"/>
      <c r="BH9898"/>
      <c r="BI9898"/>
      <c r="BJ9898"/>
      <c r="BK9898"/>
      <c r="BL9898"/>
      <c r="BM9898"/>
      <c r="BN9898"/>
      <c r="BO9898"/>
      <c r="BP9898"/>
      <c r="BQ9898"/>
      <c r="BR9898"/>
      <c r="BS9898"/>
      <c r="BT9898"/>
      <c r="BU9898"/>
      <c r="BV9898"/>
      <c r="BW9898"/>
      <c r="BX9898"/>
      <c r="BY9898"/>
      <c r="BZ9898"/>
      <c r="CA9898"/>
      <c r="CB9898"/>
      <c r="CC9898"/>
      <c r="CD9898"/>
      <c r="CE9898"/>
      <c r="CF9898"/>
      <c r="CG9898"/>
      <c r="CH9898"/>
      <c r="CI9898"/>
      <c r="CJ9898"/>
    </row>
    <row r="9899" spans="39:88" x14ac:dyDescent="0.3"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  <c r="BE9899"/>
      <c r="BF9899"/>
      <c r="BG9899"/>
      <c r="BH9899"/>
      <c r="BI9899"/>
      <c r="BJ9899"/>
      <c r="BK9899"/>
      <c r="BL9899"/>
      <c r="BM9899"/>
      <c r="BN9899"/>
      <c r="BO9899"/>
      <c r="BP9899"/>
      <c r="BQ9899"/>
      <c r="BR9899"/>
      <c r="BS9899"/>
      <c r="BT9899"/>
      <c r="BU9899"/>
      <c r="BV9899"/>
      <c r="BW9899"/>
      <c r="BX9899"/>
      <c r="BY9899"/>
      <c r="BZ9899"/>
      <c r="CA9899"/>
      <c r="CB9899"/>
      <c r="CC9899"/>
      <c r="CD9899"/>
      <c r="CE9899"/>
      <c r="CF9899"/>
      <c r="CG9899"/>
      <c r="CH9899"/>
      <c r="CI9899"/>
      <c r="CJ9899"/>
    </row>
    <row r="9900" spans="39:88" x14ac:dyDescent="0.3"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  <c r="BE9900"/>
      <c r="BF9900"/>
      <c r="BG9900"/>
      <c r="BH9900"/>
      <c r="BI9900"/>
      <c r="BJ9900"/>
      <c r="BK9900"/>
      <c r="BL9900"/>
      <c r="BM9900"/>
      <c r="BN9900"/>
      <c r="BO9900"/>
      <c r="BP9900"/>
      <c r="BQ9900"/>
      <c r="BR9900"/>
      <c r="BS9900"/>
      <c r="BT9900"/>
      <c r="BU9900"/>
      <c r="BV9900"/>
      <c r="BW9900"/>
      <c r="BX9900"/>
      <c r="BY9900"/>
      <c r="BZ9900"/>
      <c r="CA9900"/>
      <c r="CB9900"/>
      <c r="CC9900"/>
      <c r="CD9900"/>
      <c r="CE9900"/>
      <c r="CF9900"/>
      <c r="CG9900"/>
      <c r="CH9900"/>
      <c r="CI9900"/>
      <c r="CJ9900"/>
    </row>
    <row r="9901" spans="39:88" x14ac:dyDescent="0.3"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  <c r="BE9901"/>
      <c r="BF9901"/>
      <c r="BG9901"/>
      <c r="BH9901"/>
      <c r="BI9901"/>
      <c r="BJ9901"/>
      <c r="BK9901"/>
      <c r="BL9901"/>
      <c r="BM9901"/>
      <c r="BN9901"/>
      <c r="BO9901"/>
      <c r="BP9901"/>
      <c r="BQ9901"/>
      <c r="BR9901"/>
      <c r="BS9901"/>
      <c r="BT9901"/>
      <c r="BU9901"/>
      <c r="BV9901"/>
      <c r="BW9901"/>
      <c r="BX9901"/>
      <c r="BY9901"/>
      <c r="BZ9901"/>
      <c r="CA9901"/>
      <c r="CB9901"/>
      <c r="CC9901"/>
      <c r="CD9901"/>
      <c r="CE9901"/>
      <c r="CF9901"/>
      <c r="CG9901"/>
      <c r="CH9901"/>
      <c r="CI9901"/>
      <c r="CJ9901"/>
    </row>
    <row r="9902" spans="39:88" x14ac:dyDescent="0.3"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  <c r="BE9902"/>
      <c r="BF9902"/>
      <c r="BG9902"/>
      <c r="BH9902"/>
      <c r="BI9902"/>
      <c r="BJ9902"/>
      <c r="BK9902"/>
      <c r="BL9902"/>
      <c r="BM9902"/>
      <c r="BN9902"/>
      <c r="BO9902"/>
      <c r="BP9902"/>
      <c r="BQ9902"/>
      <c r="BR9902"/>
      <c r="BS9902"/>
      <c r="BT9902"/>
      <c r="BU9902"/>
      <c r="BV9902"/>
      <c r="BW9902"/>
      <c r="BX9902"/>
      <c r="BY9902"/>
      <c r="BZ9902"/>
      <c r="CA9902"/>
      <c r="CB9902"/>
      <c r="CC9902"/>
      <c r="CD9902"/>
      <c r="CE9902"/>
      <c r="CF9902"/>
      <c r="CG9902"/>
      <c r="CH9902"/>
      <c r="CI9902"/>
      <c r="CJ9902"/>
    </row>
    <row r="9903" spans="39:88" x14ac:dyDescent="0.3"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  <c r="BE9903"/>
      <c r="BF9903"/>
      <c r="BG9903"/>
      <c r="BH9903"/>
      <c r="BI9903"/>
      <c r="BJ9903"/>
      <c r="BK9903"/>
      <c r="BL9903"/>
      <c r="BM9903"/>
      <c r="BN9903"/>
      <c r="BO9903"/>
      <c r="BP9903"/>
      <c r="BQ9903"/>
      <c r="BR9903"/>
      <c r="BS9903"/>
      <c r="BT9903"/>
      <c r="BU9903"/>
      <c r="BV9903"/>
      <c r="BW9903"/>
      <c r="BX9903"/>
      <c r="BY9903"/>
      <c r="BZ9903"/>
      <c r="CA9903"/>
      <c r="CB9903"/>
      <c r="CC9903"/>
      <c r="CD9903"/>
      <c r="CE9903"/>
      <c r="CF9903"/>
      <c r="CG9903"/>
      <c r="CH9903"/>
      <c r="CI9903"/>
      <c r="CJ9903"/>
    </row>
    <row r="9904" spans="39:88" x14ac:dyDescent="0.3"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  <c r="BE9904"/>
      <c r="BF9904"/>
      <c r="BG9904"/>
      <c r="BH9904"/>
      <c r="BI9904"/>
      <c r="BJ9904"/>
      <c r="BK9904"/>
      <c r="BL9904"/>
      <c r="BM9904"/>
      <c r="BN9904"/>
      <c r="BO9904"/>
      <c r="BP9904"/>
      <c r="BQ9904"/>
      <c r="BR9904"/>
      <c r="BS9904"/>
      <c r="BT9904"/>
      <c r="BU9904"/>
      <c r="BV9904"/>
      <c r="BW9904"/>
      <c r="BX9904"/>
      <c r="BY9904"/>
      <c r="BZ9904"/>
      <c r="CA9904"/>
      <c r="CB9904"/>
      <c r="CC9904"/>
      <c r="CD9904"/>
      <c r="CE9904"/>
      <c r="CF9904"/>
      <c r="CG9904"/>
      <c r="CH9904"/>
      <c r="CI9904"/>
      <c r="CJ9904"/>
    </row>
    <row r="9905" spans="39:88" x14ac:dyDescent="0.3"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  <c r="BE9905"/>
      <c r="BF9905"/>
      <c r="BG9905"/>
      <c r="BH9905"/>
      <c r="BI9905"/>
      <c r="BJ9905"/>
      <c r="BK9905"/>
      <c r="BL9905"/>
      <c r="BM9905"/>
      <c r="BN9905"/>
      <c r="BO9905"/>
      <c r="BP9905"/>
      <c r="BQ9905"/>
      <c r="BR9905"/>
      <c r="BS9905"/>
      <c r="BT9905"/>
      <c r="BU9905"/>
      <c r="BV9905"/>
      <c r="BW9905"/>
      <c r="BX9905"/>
      <c r="BY9905"/>
      <c r="BZ9905"/>
      <c r="CA9905"/>
      <c r="CB9905"/>
      <c r="CC9905"/>
      <c r="CD9905"/>
      <c r="CE9905"/>
      <c r="CF9905"/>
      <c r="CG9905"/>
      <c r="CH9905"/>
      <c r="CI9905"/>
      <c r="CJ9905"/>
    </row>
    <row r="9906" spans="39:88" x14ac:dyDescent="0.3"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  <c r="BE9906"/>
      <c r="BF9906"/>
      <c r="BG9906"/>
      <c r="BH9906"/>
      <c r="BI9906"/>
      <c r="BJ9906"/>
      <c r="BK9906"/>
      <c r="BL9906"/>
      <c r="BM9906"/>
      <c r="BN9906"/>
      <c r="BO9906"/>
      <c r="BP9906"/>
      <c r="BQ9906"/>
      <c r="BR9906"/>
      <c r="BS9906"/>
      <c r="BT9906"/>
      <c r="BU9906"/>
      <c r="BV9906"/>
      <c r="BW9906"/>
      <c r="BX9906"/>
      <c r="BY9906"/>
      <c r="BZ9906"/>
      <c r="CA9906"/>
      <c r="CB9906"/>
      <c r="CC9906"/>
      <c r="CD9906"/>
      <c r="CE9906"/>
      <c r="CF9906"/>
      <c r="CG9906"/>
      <c r="CH9906"/>
      <c r="CI9906"/>
      <c r="CJ9906"/>
    </row>
    <row r="9907" spans="39:88" x14ac:dyDescent="0.3"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  <c r="BE9907"/>
      <c r="BF9907"/>
      <c r="BG9907"/>
      <c r="BH9907"/>
      <c r="BI9907"/>
      <c r="BJ9907"/>
      <c r="BK9907"/>
      <c r="BL9907"/>
      <c r="BM9907"/>
      <c r="BN9907"/>
      <c r="BO9907"/>
      <c r="BP9907"/>
      <c r="BQ9907"/>
      <c r="BR9907"/>
      <c r="BS9907"/>
      <c r="BT9907"/>
      <c r="BU9907"/>
      <c r="BV9907"/>
      <c r="BW9907"/>
      <c r="BX9907"/>
      <c r="BY9907"/>
      <c r="BZ9907"/>
      <c r="CA9907"/>
      <c r="CB9907"/>
      <c r="CC9907"/>
      <c r="CD9907"/>
      <c r="CE9907"/>
      <c r="CF9907"/>
      <c r="CG9907"/>
      <c r="CH9907"/>
      <c r="CI9907"/>
      <c r="CJ9907"/>
    </row>
    <row r="9908" spans="39:88" x14ac:dyDescent="0.3"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  <c r="BE9908"/>
      <c r="BF9908"/>
      <c r="BG9908"/>
      <c r="BH9908"/>
      <c r="BI9908"/>
      <c r="BJ9908"/>
      <c r="BK9908"/>
      <c r="BL9908"/>
      <c r="BM9908"/>
      <c r="BN9908"/>
      <c r="BO9908"/>
      <c r="BP9908"/>
      <c r="BQ9908"/>
      <c r="BR9908"/>
      <c r="BS9908"/>
      <c r="BT9908"/>
      <c r="BU9908"/>
      <c r="BV9908"/>
      <c r="BW9908"/>
      <c r="BX9908"/>
      <c r="BY9908"/>
      <c r="BZ9908"/>
      <c r="CA9908"/>
      <c r="CB9908"/>
      <c r="CC9908"/>
      <c r="CD9908"/>
      <c r="CE9908"/>
      <c r="CF9908"/>
      <c r="CG9908"/>
      <c r="CH9908"/>
      <c r="CI9908"/>
      <c r="CJ9908"/>
    </row>
    <row r="9909" spans="39:88" x14ac:dyDescent="0.3"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  <c r="BE9909"/>
      <c r="BF9909"/>
      <c r="BG9909"/>
      <c r="BH9909"/>
      <c r="BI9909"/>
      <c r="BJ9909"/>
      <c r="BK9909"/>
      <c r="BL9909"/>
      <c r="BM9909"/>
      <c r="BN9909"/>
      <c r="BO9909"/>
      <c r="BP9909"/>
      <c r="BQ9909"/>
      <c r="BR9909"/>
      <c r="BS9909"/>
      <c r="BT9909"/>
      <c r="BU9909"/>
      <c r="BV9909"/>
      <c r="BW9909"/>
      <c r="BX9909"/>
      <c r="BY9909"/>
      <c r="BZ9909"/>
      <c r="CA9909"/>
      <c r="CB9909"/>
      <c r="CC9909"/>
      <c r="CD9909"/>
      <c r="CE9909"/>
      <c r="CF9909"/>
      <c r="CG9909"/>
      <c r="CH9909"/>
      <c r="CI9909"/>
      <c r="CJ9909"/>
    </row>
    <row r="9910" spans="39:88" x14ac:dyDescent="0.3"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  <c r="BE9910"/>
      <c r="BF9910"/>
      <c r="BG9910"/>
      <c r="BH9910"/>
      <c r="BI9910"/>
      <c r="BJ9910"/>
      <c r="BK9910"/>
      <c r="BL9910"/>
      <c r="BM9910"/>
      <c r="BN9910"/>
      <c r="BO9910"/>
      <c r="BP9910"/>
      <c r="BQ9910"/>
      <c r="BR9910"/>
      <c r="BS9910"/>
      <c r="BT9910"/>
      <c r="BU9910"/>
      <c r="BV9910"/>
      <c r="BW9910"/>
      <c r="BX9910"/>
      <c r="BY9910"/>
      <c r="BZ9910"/>
      <c r="CA9910"/>
      <c r="CB9910"/>
      <c r="CC9910"/>
      <c r="CD9910"/>
      <c r="CE9910"/>
      <c r="CF9910"/>
      <c r="CG9910"/>
      <c r="CH9910"/>
      <c r="CI9910"/>
      <c r="CJ9910"/>
    </row>
    <row r="9911" spans="39:88" x14ac:dyDescent="0.3"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  <c r="BE9911"/>
      <c r="BF9911"/>
      <c r="BG9911"/>
      <c r="BH9911"/>
      <c r="BI9911"/>
      <c r="BJ9911"/>
      <c r="BK9911"/>
      <c r="BL9911"/>
      <c r="BM9911"/>
      <c r="BN9911"/>
      <c r="BO9911"/>
      <c r="BP9911"/>
      <c r="BQ9911"/>
      <c r="BR9911"/>
      <c r="BS9911"/>
      <c r="BT9911"/>
      <c r="BU9911"/>
      <c r="BV9911"/>
      <c r="BW9911"/>
      <c r="BX9911"/>
      <c r="BY9911"/>
      <c r="BZ9911"/>
      <c r="CA9911"/>
      <c r="CB9911"/>
      <c r="CC9911"/>
      <c r="CD9911"/>
      <c r="CE9911"/>
      <c r="CF9911"/>
      <c r="CG9911"/>
      <c r="CH9911"/>
      <c r="CI9911"/>
      <c r="CJ9911"/>
    </row>
    <row r="9912" spans="39:88" x14ac:dyDescent="0.3"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  <c r="BE9912"/>
      <c r="BF9912"/>
      <c r="BG9912"/>
      <c r="BH9912"/>
      <c r="BI9912"/>
      <c r="BJ9912"/>
      <c r="BK9912"/>
      <c r="BL9912"/>
      <c r="BM9912"/>
      <c r="BN9912"/>
      <c r="BO9912"/>
      <c r="BP9912"/>
      <c r="BQ9912"/>
      <c r="BR9912"/>
      <c r="BS9912"/>
      <c r="BT9912"/>
      <c r="BU9912"/>
      <c r="BV9912"/>
      <c r="BW9912"/>
      <c r="BX9912"/>
      <c r="BY9912"/>
      <c r="BZ9912"/>
      <c r="CA9912"/>
      <c r="CB9912"/>
      <c r="CC9912"/>
      <c r="CD9912"/>
      <c r="CE9912"/>
      <c r="CF9912"/>
      <c r="CG9912"/>
      <c r="CH9912"/>
      <c r="CI9912"/>
      <c r="CJ9912"/>
    </row>
    <row r="9913" spans="39:88" x14ac:dyDescent="0.3"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  <c r="BE9913"/>
      <c r="BF9913"/>
      <c r="BG9913"/>
      <c r="BH9913"/>
      <c r="BI9913"/>
      <c r="BJ9913"/>
      <c r="BK9913"/>
      <c r="BL9913"/>
      <c r="BM9913"/>
      <c r="BN9913"/>
      <c r="BO9913"/>
      <c r="BP9913"/>
      <c r="BQ9913"/>
      <c r="BR9913"/>
      <c r="BS9913"/>
      <c r="BT9913"/>
      <c r="BU9913"/>
      <c r="BV9913"/>
      <c r="BW9913"/>
      <c r="BX9913"/>
      <c r="BY9913"/>
      <c r="BZ9913"/>
      <c r="CA9913"/>
      <c r="CB9913"/>
      <c r="CC9913"/>
      <c r="CD9913"/>
      <c r="CE9913"/>
      <c r="CF9913"/>
      <c r="CG9913"/>
      <c r="CH9913"/>
      <c r="CI9913"/>
      <c r="CJ9913"/>
    </row>
    <row r="9914" spans="39:88" x14ac:dyDescent="0.3"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  <c r="BE9914"/>
      <c r="BF9914"/>
      <c r="BG9914"/>
      <c r="BH9914"/>
      <c r="BI9914"/>
      <c r="BJ9914"/>
      <c r="BK9914"/>
      <c r="BL9914"/>
      <c r="BM9914"/>
      <c r="BN9914"/>
      <c r="BO9914"/>
      <c r="BP9914"/>
      <c r="BQ9914"/>
      <c r="BR9914"/>
      <c r="BS9914"/>
      <c r="BT9914"/>
      <c r="BU9914"/>
      <c r="BV9914"/>
      <c r="BW9914"/>
      <c r="BX9914"/>
      <c r="BY9914"/>
      <c r="BZ9914"/>
      <c r="CA9914"/>
      <c r="CB9914"/>
      <c r="CC9914"/>
      <c r="CD9914"/>
      <c r="CE9914"/>
      <c r="CF9914"/>
      <c r="CG9914"/>
      <c r="CH9914"/>
      <c r="CI9914"/>
      <c r="CJ9914"/>
    </row>
    <row r="9915" spans="39:88" x14ac:dyDescent="0.3"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  <c r="BE9915"/>
      <c r="BF9915"/>
      <c r="BG9915"/>
      <c r="BH9915"/>
      <c r="BI9915"/>
      <c r="BJ9915"/>
      <c r="BK9915"/>
      <c r="BL9915"/>
      <c r="BM9915"/>
      <c r="BN9915"/>
      <c r="BO9915"/>
      <c r="BP9915"/>
      <c r="BQ9915"/>
      <c r="BR9915"/>
      <c r="BS9915"/>
      <c r="BT9915"/>
      <c r="BU9915"/>
      <c r="BV9915"/>
      <c r="BW9915"/>
      <c r="BX9915"/>
      <c r="BY9915"/>
      <c r="BZ9915"/>
      <c r="CA9915"/>
      <c r="CB9915"/>
      <c r="CC9915"/>
      <c r="CD9915"/>
      <c r="CE9915"/>
      <c r="CF9915"/>
      <c r="CG9915"/>
      <c r="CH9915"/>
      <c r="CI9915"/>
      <c r="CJ9915"/>
    </row>
    <row r="9916" spans="39:88" x14ac:dyDescent="0.3"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  <c r="BE9916"/>
      <c r="BF9916"/>
      <c r="BG9916"/>
      <c r="BH9916"/>
      <c r="BI9916"/>
      <c r="BJ9916"/>
      <c r="BK9916"/>
      <c r="BL9916"/>
      <c r="BM9916"/>
      <c r="BN9916"/>
      <c r="BO9916"/>
      <c r="BP9916"/>
      <c r="BQ9916"/>
      <c r="BR9916"/>
      <c r="BS9916"/>
      <c r="BT9916"/>
      <c r="BU9916"/>
      <c r="BV9916"/>
      <c r="BW9916"/>
      <c r="BX9916"/>
      <c r="BY9916"/>
      <c r="BZ9916"/>
      <c r="CA9916"/>
      <c r="CB9916"/>
      <c r="CC9916"/>
      <c r="CD9916"/>
      <c r="CE9916"/>
      <c r="CF9916"/>
      <c r="CG9916"/>
      <c r="CH9916"/>
      <c r="CI9916"/>
      <c r="CJ9916"/>
    </row>
    <row r="9917" spans="39:88" x14ac:dyDescent="0.3"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  <c r="BE9917"/>
      <c r="BF9917"/>
      <c r="BG9917"/>
      <c r="BH9917"/>
      <c r="BI9917"/>
      <c r="BJ9917"/>
      <c r="BK9917"/>
      <c r="BL9917"/>
      <c r="BM9917"/>
      <c r="BN9917"/>
      <c r="BO9917"/>
      <c r="BP9917"/>
      <c r="BQ9917"/>
      <c r="BR9917"/>
      <c r="BS9917"/>
      <c r="BT9917"/>
      <c r="BU9917"/>
      <c r="BV9917"/>
      <c r="BW9917"/>
      <c r="BX9917"/>
      <c r="BY9917"/>
      <c r="BZ9917"/>
      <c r="CA9917"/>
      <c r="CB9917"/>
      <c r="CC9917"/>
      <c r="CD9917"/>
      <c r="CE9917"/>
      <c r="CF9917"/>
      <c r="CG9917"/>
      <c r="CH9917"/>
      <c r="CI9917"/>
      <c r="CJ9917"/>
    </row>
    <row r="9918" spans="39:88" x14ac:dyDescent="0.3"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  <c r="BE9918"/>
      <c r="BF9918"/>
      <c r="BG9918"/>
      <c r="BH9918"/>
      <c r="BI9918"/>
      <c r="BJ9918"/>
      <c r="BK9918"/>
      <c r="BL9918"/>
      <c r="BM9918"/>
      <c r="BN9918"/>
      <c r="BO9918"/>
      <c r="BP9918"/>
      <c r="BQ9918"/>
      <c r="BR9918"/>
      <c r="BS9918"/>
      <c r="BT9918"/>
      <c r="BU9918"/>
      <c r="BV9918"/>
      <c r="BW9918"/>
      <c r="BX9918"/>
      <c r="BY9918"/>
      <c r="BZ9918"/>
      <c r="CA9918"/>
      <c r="CB9918"/>
      <c r="CC9918"/>
      <c r="CD9918"/>
      <c r="CE9918"/>
      <c r="CF9918"/>
      <c r="CG9918"/>
      <c r="CH9918"/>
      <c r="CI9918"/>
      <c r="CJ9918"/>
    </row>
    <row r="9919" spans="39:88" x14ac:dyDescent="0.3"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  <c r="BE9919"/>
      <c r="BF9919"/>
      <c r="BG9919"/>
      <c r="BH9919"/>
      <c r="BI9919"/>
      <c r="BJ9919"/>
      <c r="BK9919"/>
      <c r="BL9919"/>
      <c r="BM9919"/>
      <c r="BN9919"/>
      <c r="BO9919"/>
      <c r="BP9919"/>
      <c r="BQ9919"/>
      <c r="BR9919"/>
      <c r="BS9919"/>
      <c r="BT9919"/>
      <c r="BU9919"/>
      <c r="BV9919"/>
      <c r="BW9919"/>
      <c r="BX9919"/>
      <c r="BY9919"/>
      <c r="BZ9919"/>
      <c r="CA9919"/>
      <c r="CB9919"/>
      <c r="CC9919"/>
      <c r="CD9919"/>
      <c r="CE9919"/>
      <c r="CF9919"/>
      <c r="CG9919"/>
      <c r="CH9919"/>
      <c r="CI9919"/>
      <c r="CJ9919"/>
    </row>
    <row r="9920" spans="39:88" x14ac:dyDescent="0.3"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  <c r="BE9920"/>
      <c r="BF9920"/>
      <c r="BG9920"/>
      <c r="BH9920"/>
      <c r="BI9920"/>
      <c r="BJ9920"/>
      <c r="BK9920"/>
      <c r="BL9920"/>
      <c r="BM9920"/>
      <c r="BN9920"/>
      <c r="BO9920"/>
      <c r="BP9920"/>
      <c r="BQ9920"/>
      <c r="BR9920"/>
      <c r="BS9920"/>
      <c r="BT9920"/>
      <c r="BU9920"/>
      <c r="BV9920"/>
      <c r="BW9920"/>
      <c r="BX9920"/>
      <c r="BY9920"/>
      <c r="BZ9920"/>
      <c r="CA9920"/>
      <c r="CB9920"/>
      <c r="CC9920"/>
      <c r="CD9920"/>
      <c r="CE9920"/>
      <c r="CF9920"/>
      <c r="CG9920"/>
      <c r="CH9920"/>
      <c r="CI9920"/>
      <c r="CJ9920"/>
    </row>
    <row r="9921" spans="39:88" x14ac:dyDescent="0.3"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  <c r="BE9921"/>
      <c r="BF9921"/>
      <c r="BG9921"/>
      <c r="BH9921"/>
      <c r="BI9921"/>
      <c r="BJ9921"/>
      <c r="BK9921"/>
      <c r="BL9921"/>
      <c r="BM9921"/>
      <c r="BN9921"/>
      <c r="BO9921"/>
      <c r="BP9921"/>
      <c r="BQ9921"/>
      <c r="BR9921"/>
      <c r="BS9921"/>
      <c r="BT9921"/>
      <c r="BU9921"/>
      <c r="BV9921"/>
      <c r="BW9921"/>
      <c r="BX9921"/>
      <c r="BY9921"/>
      <c r="BZ9921"/>
      <c r="CA9921"/>
      <c r="CB9921"/>
      <c r="CC9921"/>
      <c r="CD9921"/>
      <c r="CE9921"/>
      <c r="CF9921"/>
      <c r="CG9921"/>
      <c r="CH9921"/>
      <c r="CI9921"/>
      <c r="CJ9921"/>
    </row>
    <row r="9922" spans="39:88" x14ac:dyDescent="0.3"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  <c r="BE9922"/>
      <c r="BF9922"/>
      <c r="BG9922"/>
      <c r="BH9922"/>
      <c r="BI9922"/>
      <c r="BJ9922"/>
      <c r="BK9922"/>
      <c r="BL9922"/>
      <c r="BM9922"/>
      <c r="BN9922"/>
      <c r="BO9922"/>
      <c r="BP9922"/>
      <c r="BQ9922"/>
      <c r="BR9922"/>
      <c r="BS9922"/>
      <c r="BT9922"/>
      <c r="BU9922"/>
      <c r="BV9922"/>
      <c r="BW9922"/>
      <c r="BX9922"/>
      <c r="BY9922"/>
      <c r="BZ9922"/>
      <c r="CA9922"/>
      <c r="CB9922"/>
      <c r="CC9922"/>
      <c r="CD9922"/>
      <c r="CE9922"/>
      <c r="CF9922"/>
      <c r="CG9922"/>
      <c r="CH9922"/>
      <c r="CI9922"/>
      <c r="CJ9922"/>
    </row>
    <row r="9923" spans="39:88" x14ac:dyDescent="0.3"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  <c r="BE9923"/>
      <c r="BF9923"/>
      <c r="BG9923"/>
      <c r="BH9923"/>
      <c r="BI9923"/>
      <c r="BJ9923"/>
      <c r="BK9923"/>
      <c r="BL9923"/>
      <c r="BM9923"/>
      <c r="BN9923"/>
      <c r="BO9923"/>
      <c r="BP9923"/>
      <c r="BQ9923"/>
      <c r="BR9923"/>
      <c r="BS9923"/>
      <c r="BT9923"/>
      <c r="BU9923"/>
      <c r="BV9923"/>
      <c r="BW9923"/>
      <c r="BX9923"/>
      <c r="BY9923"/>
      <c r="BZ9923"/>
      <c r="CA9923"/>
      <c r="CB9923"/>
      <c r="CC9923"/>
      <c r="CD9923"/>
      <c r="CE9923"/>
      <c r="CF9923"/>
      <c r="CG9923"/>
      <c r="CH9923"/>
      <c r="CI9923"/>
      <c r="CJ9923"/>
    </row>
    <row r="9924" spans="39:88" x14ac:dyDescent="0.3"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  <c r="BE9924"/>
      <c r="BF9924"/>
      <c r="BG9924"/>
      <c r="BH9924"/>
      <c r="BI9924"/>
      <c r="BJ9924"/>
      <c r="BK9924"/>
      <c r="BL9924"/>
      <c r="BM9924"/>
      <c r="BN9924"/>
      <c r="BO9924"/>
      <c r="BP9924"/>
      <c r="BQ9924"/>
      <c r="BR9924"/>
      <c r="BS9924"/>
      <c r="BT9924"/>
      <c r="BU9924"/>
      <c r="BV9924"/>
      <c r="BW9924"/>
      <c r="BX9924"/>
      <c r="BY9924"/>
      <c r="BZ9924"/>
      <c r="CA9924"/>
      <c r="CB9924"/>
      <c r="CC9924"/>
      <c r="CD9924"/>
      <c r="CE9924"/>
      <c r="CF9924"/>
      <c r="CG9924"/>
      <c r="CH9924"/>
      <c r="CI9924"/>
      <c r="CJ9924"/>
    </row>
    <row r="9925" spans="39:88" x14ac:dyDescent="0.3"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  <c r="BE9925"/>
      <c r="BF9925"/>
      <c r="BG9925"/>
      <c r="BH9925"/>
      <c r="BI9925"/>
      <c r="BJ9925"/>
      <c r="BK9925"/>
      <c r="BL9925"/>
      <c r="BM9925"/>
      <c r="BN9925"/>
      <c r="BO9925"/>
      <c r="BP9925"/>
      <c r="BQ9925"/>
      <c r="BR9925"/>
      <c r="BS9925"/>
      <c r="BT9925"/>
      <c r="BU9925"/>
      <c r="BV9925"/>
      <c r="BW9925"/>
      <c r="BX9925"/>
      <c r="BY9925"/>
      <c r="BZ9925"/>
      <c r="CA9925"/>
      <c r="CB9925"/>
      <c r="CC9925"/>
      <c r="CD9925"/>
      <c r="CE9925"/>
      <c r="CF9925"/>
      <c r="CG9925"/>
      <c r="CH9925"/>
      <c r="CI9925"/>
      <c r="CJ9925"/>
    </row>
    <row r="9926" spans="39:88" x14ac:dyDescent="0.3"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  <c r="BE9926"/>
      <c r="BF9926"/>
      <c r="BG9926"/>
      <c r="BH9926"/>
      <c r="BI9926"/>
      <c r="BJ9926"/>
      <c r="BK9926"/>
      <c r="BL9926"/>
      <c r="BM9926"/>
      <c r="BN9926"/>
      <c r="BO9926"/>
      <c r="BP9926"/>
      <c r="BQ9926"/>
      <c r="BR9926"/>
      <c r="BS9926"/>
      <c r="BT9926"/>
      <c r="BU9926"/>
      <c r="BV9926"/>
      <c r="BW9926"/>
      <c r="BX9926"/>
      <c r="BY9926"/>
      <c r="BZ9926"/>
      <c r="CA9926"/>
      <c r="CB9926"/>
      <c r="CC9926"/>
      <c r="CD9926"/>
      <c r="CE9926"/>
      <c r="CF9926"/>
      <c r="CG9926"/>
      <c r="CH9926"/>
      <c r="CI9926"/>
      <c r="CJ9926"/>
    </row>
    <row r="9927" spans="39:88" x14ac:dyDescent="0.3"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  <c r="BE9927"/>
      <c r="BF9927"/>
      <c r="BG9927"/>
      <c r="BH9927"/>
      <c r="BI9927"/>
      <c r="BJ9927"/>
      <c r="BK9927"/>
      <c r="BL9927"/>
      <c r="BM9927"/>
      <c r="BN9927"/>
      <c r="BO9927"/>
      <c r="BP9927"/>
      <c r="BQ9927"/>
      <c r="BR9927"/>
      <c r="BS9927"/>
      <c r="BT9927"/>
      <c r="BU9927"/>
      <c r="BV9927"/>
      <c r="BW9927"/>
      <c r="BX9927"/>
      <c r="BY9927"/>
      <c r="BZ9927"/>
      <c r="CA9927"/>
      <c r="CB9927"/>
      <c r="CC9927"/>
      <c r="CD9927"/>
      <c r="CE9927"/>
      <c r="CF9927"/>
      <c r="CG9927"/>
      <c r="CH9927"/>
      <c r="CI9927"/>
      <c r="CJ9927"/>
    </row>
    <row r="9928" spans="39:88" x14ac:dyDescent="0.3"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  <c r="BE9928"/>
      <c r="BF9928"/>
      <c r="BG9928"/>
      <c r="BH9928"/>
      <c r="BI9928"/>
      <c r="BJ9928"/>
      <c r="BK9928"/>
      <c r="BL9928"/>
      <c r="BM9928"/>
      <c r="BN9928"/>
      <c r="BO9928"/>
      <c r="BP9928"/>
      <c r="BQ9928"/>
      <c r="BR9928"/>
      <c r="BS9928"/>
      <c r="BT9928"/>
      <c r="BU9928"/>
      <c r="BV9928"/>
      <c r="BW9928"/>
      <c r="BX9928"/>
      <c r="BY9928"/>
      <c r="BZ9928"/>
      <c r="CA9928"/>
      <c r="CB9928"/>
      <c r="CC9928"/>
      <c r="CD9928"/>
      <c r="CE9928"/>
      <c r="CF9928"/>
      <c r="CG9928"/>
      <c r="CH9928"/>
      <c r="CI9928"/>
      <c r="CJ9928"/>
    </row>
    <row r="9929" spans="39:88" x14ac:dyDescent="0.3"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  <c r="BE9929"/>
      <c r="BF9929"/>
      <c r="BG9929"/>
      <c r="BH9929"/>
      <c r="BI9929"/>
      <c r="BJ9929"/>
      <c r="BK9929"/>
      <c r="BL9929"/>
      <c r="BM9929"/>
      <c r="BN9929"/>
      <c r="BO9929"/>
      <c r="BP9929"/>
      <c r="BQ9929"/>
      <c r="BR9929"/>
      <c r="BS9929"/>
      <c r="BT9929"/>
      <c r="BU9929"/>
      <c r="BV9929"/>
      <c r="BW9929"/>
      <c r="BX9929"/>
      <c r="BY9929"/>
      <c r="BZ9929"/>
      <c r="CA9929"/>
      <c r="CB9929"/>
      <c r="CC9929"/>
      <c r="CD9929"/>
      <c r="CE9929"/>
      <c r="CF9929"/>
      <c r="CG9929"/>
      <c r="CH9929"/>
      <c r="CI9929"/>
      <c r="CJ9929"/>
    </row>
    <row r="9930" spans="39:88" x14ac:dyDescent="0.3"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  <c r="BE9930"/>
      <c r="BF9930"/>
      <c r="BG9930"/>
      <c r="BH9930"/>
      <c r="BI9930"/>
      <c r="BJ9930"/>
      <c r="BK9930"/>
      <c r="BL9930"/>
      <c r="BM9930"/>
      <c r="BN9930"/>
      <c r="BO9930"/>
      <c r="BP9930"/>
      <c r="BQ9930"/>
      <c r="BR9930"/>
      <c r="BS9930"/>
      <c r="BT9930"/>
      <c r="BU9930"/>
      <c r="BV9930"/>
      <c r="BW9930"/>
      <c r="BX9930"/>
      <c r="BY9930"/>
      <c r="BZ9930"/>
      <c r="CA9930"/>
      <c r="CB9930"/>
      <c r="CC9930"/>
      <c r="CD9930"/>
      <c r="CE9930"/>
      <c r="CF9930"/>
      <c r="CG9930"/>
      <c r="CH9930"/>
      <c r="CI9930"/>
      <c r="CJ9930"/>
    </row>
    <row r="9931" spans="39:88" x14ac:dyDescent="0.3"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  <c r="BE9931"/>
      <c r="BF9931"/>
      <c r="BG9931"/>
      <c r="BH9931"/>
      <c r="BI9931"/>
      <c r="BJ9931"/>
      <c r="BK9931"/>
      <c r="BL9931"/>
      <c r="BM9931"/>
      <c r="BN9931"/>
      <c r="BO9931"/>
      <c r="BP9931"/>
      <c r="BQ9931"/>
      <c r="BR9931"/>
      <c r="BS9931"/>
      <c r="BT9931"/>
      <c r="BU9931"/>
      <c r="BV9931"/>
      <c r="BW9931"/>
      <c r="BX9931"/>
      <c r="BY9931"/>
      <c r="BZ9931"/>
      <c r="CA9931"/>
      <c r="CB9931"/>
      <c r="CC9931"/>
      <c r="CD9931"/>
      <c r="CE9931"/>
      <c r="CF9931"/>
      <c r="CG9931"/>
      <c r="CH9931"/>
      <c r="CI9931"/>
      <c r="CJ9931"/>
    </row>
    <row r="9932" spans="39:88" x14ac:dyDescent="0.3"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  <c r="BE9932"/>
      <c r="BF9932"/>
      <c r="BG9932"/>
      <c r="BH9932"/>
      <c r="BI9932"/>
      <c r="BJ9932"/>
      <c r="BK9932"/>
      <c r="BL9932"/>
      <c r="BM9932"/>
      <c r="BN9932"/>
      <c r="BO9932"/>
      <c r="BP9932"/>
      <c r="BQ9932"/>
      <c r="BR9932"/>
      <c r="BS9932"/>
      <c r="BT9932"/>
      <c r="BU9932"/>
      <c r="BV9932"/>
      <c r="BW9932"/>
      <c r="BX9932"/>
      <c r="BY9932"/>
      <c r="BZ9932"/>
      <c r="CA9932"/>
      <c r="CB9932"/>
      <c r="CC9932"/>
      <c r="CD9932"/>
      <c r="CE9932"/>
      <c r="CF9932"/>
      <c r="CG9932"/>
      <c r="CH9932"/>
      <c r="CI9932"/>
      <c r="CJ9932"/>
    </row>
    <row r="9933" spans="39:88" x14ac:dyDescent="0.3"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  <c r="BE9933"/>
      <c r="BF9933"/>
      <c r="BG9933"/>
      <c r="BH9933"/>
      <c r="BI9933"/>
      <c r="BJ9933"/>
      <c r="BK9933"/>
      <c r="BL9933"/>
      <c r="BM9933"/>
      <c r="BN9933"/>
      <c r="BO9933"/>
      <c r="BP9933"/>
      <c r="BQ9933"/>
      <c r="BR9933"/>
      <c r="BS9933"/>
      <c r="BT9933"/>
      <c r="BU9933"/>
      <c r="BV9933"/>
      <c r="BW9933"/>
      <c r="BX9933"/>
      <c r="BY9933"/>
      <c r="BZ9933"/>
      <c r="CA9933"/>
      <c r="CB9933"/>
      <c r="CC9933"/>
      <c r="CD9933"/>
      <c r="CE9933"/>
      <c r="CF9933"/>
      <c r="CG9933"/>
      <c r="CH9933"/>
      <c r="CI9933"/>
      <c r="CJ9933"/>
    </row>
    <row r="9934" spans="39:88" x14ac:dyDescent="0.3"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  <c r="BE9934"/>
      <c r="BF9934"/>
      <c r="BG9934"/>
      <c r="BH9934"/>
      <c r="BI9934"/>
      <c r="BJ9934"/>
      <c r="BK9934"/>
      <c r="BL9934"/>
      <c r="BM9934"/>
      <c r="BN9934"/>
      <c r="BO9934"/>
      <c r="BP9934"/>
      <c r="BQ9934"/>
      <c r="BR9934"/>
      <c r="BS9934"/>
      <c r="BT9934"/>
      <c r="BU9934"/>
      <c r="BV9934"/>
      <c r="BW9934"/>
      <c r="BX9934"/>
      <c r="BY9934"/>
      <c r="BZ9934"/>
      <c r="CA9934"/>
      <c r="CB9934"/>
      <c r="CC9934"/>
      <c r="CD9934"/>
      <c r="CE9934"/>
      <c r="CF9934"/>
      <c r="CG9934"/>
      <c r="CH9934"/>
      <c r="CI9934"/>
      <c r="CJ9934"/>
    </row>
    <row r="9935" spans="39:88" x14ac:dyDescent="0.3"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  <c r="BE9935"/>
      <c r="BF9935"/>
      <c r="BG9935"/>
      <c r="BH9935"/>
      <c r="BI9935"/>
      <c r="BJ9935"/>
      <c r="BK9935"/>
      <c r="BL9935"/>
      <c r="BM9935"/>
      <c r="BN9935"/>
      <c r="BO9935"/>
      <c r="BP9935"/>
      <c r="BQ9935"/>
      <c r="BR9935"/>
      <c r="BS9935"/>
      <c r="BT9935"/>
      <c r="BU9935"/>
      <c r="BV9935"/>
      <c r="BW9935"/>
      <c r="BX9935"/>
      <c r="BY9935"/>
      <c r="BZ9935"/>
      <c r="CA9935"/>
      <c r="CB9935"/>
      <c r="CC9935"/>
      <c r="CD9935"/>
      <c r="CE9935"/>
      <c r="CF9935"/>
      <c r="CG9935"/>
      <c r="CH9935"/>
      <c r="CI9935"/>
      <c r="CJ9935"/>
    </row>
    <row r="9936" spans="39:88" x14ac:dyDescent="0.3"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  <c r="BE9936"/>
      <c r="BF9936"/>
      <c r="BG9936"/>
      <c r="BH9936"/>
      <c r="BI9936"/>
      <c r="BJ9936"/>
      <c r="BK9936"/>
      <c r="BL9936"/>
      <c r="BM9936"/>
      <c r="BN9936"/>
      <c r="BO9936"/>
      <c r="BP9936"/>
      <c r="BQ9936"/>
      <c r="BR9936"/>
      <c r="BS9936"/>
      <c r="BT9936"/>
      <c r="BU9936"/>
      <c r="BV9936"/>
      <c r="BW9936"/>
      <c r="BX9936"/>
      <c r="BY9936"/>
      <c r="BZ9936"/>
      <c r="CA9936"/>
      <c r="CB9936"/>
      <c r="CC9936"/>
      <c r="CD9936"/>
      <c r="CE9936"/>
      <c r="CF9936"/>
      <c r="CG9936"/>
      <c r="CH9936"/>
      <c r="CI9936"/>
      <c r="CJ9936"/>
    </row>
    <row r="9937" spans="39:88" x14ac:dyDescent="0.3"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  <c r="BE9937"/>
      <c r="BF9937"/>
      <c r="BG9937"/>
      <c r="BH9937"/>
      <c r="BI9937"/>
      <c r="BJ9937"/>
      <c r="BK9937"/>
      <c r="BL9937"/>
      <c r="BM9937"/>
      <c r="BN9937"/>
      <c r="BO9937"/>
      <c r="BP9937"/>
      <c r="BQ9937"/>
      <c r="BR9937"/>
      <c r="BS9937"/>
      <c r="BT9937"/>
      <c r="BU9937"/>
      <c r="BV9937"/>
      <c r="BW9937"/>
      <c r="BX9937"/>
      <c r="BY9937"/>
      <c r="BZ9937"/>
      <c r="CA9937"/>
      <c r="CB9937"/>
      <c r="CC9937"/>
      <c r="CD9937"/>
      <c r="CE9937"/>
      <c r="CF9937"/>
      <c r="CG9937"/>
      <c r="CH9937"/>
      <c r="CI9937"/>
      <c r="CJ9937"/>
    </row>
    <row r="9938" spans="39:88" x14ac:dyDescent="0.3"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  <c r="BE9938"/>
      <c r="BF9938"/>
      <c r="BG9938"/>
      <c r="BH9938"/>
      <c r="BI9938"/>
      <c r="BJ9938"/>
      <c r="BK9938"/>
      <c r="BL9938"/>
      <c r="BM9938"/>
      <c r="BN9938"/>
      <c r="BO9938"/>
      <c r="BP9938"/>
      <c r="BQ9938"/>
      <c r="BR9938"/>
      <c r="BS9938"/>
      <c r="BT9938"/>
      <c r="BU9938"/>
      <c r="BV9938"/>
      <c r="BW9938"/>
      <c r="BX9938"/>
      <c r="BY9938"/>
      <c r="BZ9938"/>
      <c r="CA9938"/>
      <c r="CB9938"/>
      <c r="CC9938"/>
      <c r="CD9938"/>
      <c r="CE9938"/>
      <c r="CF9938"/>
      <c r="CG9938"/>
      <c r="CH9938"/>
      <c r="CI9938"/>
      <c r="CJ9938"/>
    </row>
    <row r="9939" spans="39:88" x14ac:dyDescent="0.3"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  <c r="BE9939"/>
      <c r="BF9939"/>
      <c r="BG9939"/>
      <c r="BH9939"/>
      <c r="BI9939"/>
      <c r="BJ9939"/>
      <c r="BK9939"/>
      <c r="BL9939"/>
      <c r="BM9939"/>
      <c r="BN9939"/>
      <c r="BO9939"/>
      <c r="BP9939"/>
      <c r="BQ9939"/>
      <c r="BR9939"/>
      <c r="BS9939"/>
      <c r="BT9939"/>
      <c r="BU9939"/>
      <c r="BV9939"/>
      <c r="BW9939"/>
      <c r="BX9939"/>
      <c r="BY9939"/>
      <c r="BZ9939"/>
      <c r="CA9939"/>
      <c r="CB9939"/>
      <c r="CC9939"/>
      <c r="CD9939"/>
      <c r="CE9939"/>
      <c r="CF9939"/>
      <c r="CG9939"/>
      <c r="CH9939"/>
      <c r="CI9939"/>
      <c r="CJ9939"/>
    </row>
    <row r="9940" spans="39:88" x14ac:dyDescent="0.3"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  <c r="BE9940"/>
      <c r="BF9940"/>
      <c r="BG9940"/>
      <c r="BH9940"/>
      <c r="BI9940"/>
      <c r="BJ9940"/>
      <c r="BK9940"/>
      <c r="BL9940"/>
      <c r="BM9940"/>
      <c r="BN9940"/>
      <c r="BO9940"/>
      <c r="BP9940"/>
      <c r="BQ9940"/>
      <c r="BR9940"/>
      <c r="BS9940"/>
      <c r="BT9940"/>
      <c r="BU9940"/>
      <c r="BV9940"/>
      <c r="BW9940"/>
      <c r="BX9940"/>
      <c r="BY9940"/>
      <c r="BZ9940"/>
      <c r="CA9940"/>
      <c r="CB9940"/>
      <c r="CC9940"/>
      <c r="CD9940"/>
      <c r="CE9940"/>
      <c r="CF9940"/>
      <c r="CG9940"/>
      <c r="CH9940"/>
      <c r="CI9940"/>
      <c r="CJ9940"/>
    </row>
    <row r="9941" spans="39:88" x14ac:dyDescent="0.3"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  <c r="BE9941"/>
      <c r="BF9941"/>
      <c r="BG9941"/>
      <c r="BH9941"/>
      <c r="BI9941"/>
      <c r="BJ9941"/>
      <c r="BK9941"/>
      <c r="BL9941"/>
      <c r="BM9941"/>
      <c r="BN9941"/>
      <c r="BO9941"/>
      <c r="BP9941"/>
      <c r="BQ9941"/>
      <c r="BR9941"/>
      <c r="BS9941"/>
      <c r="BT9941"/>
      <c r="BU9941"/>
      <c r="BV9941"/>
      <c r="BW9941"/>
      <c r="BX9941"/>
      <c r="BY9941"/>
      <c r="BZ9941"/>
      <c r="CA9941"/>
      <c r="CB9941"/>
      <c r="CC9941"/>
      <c r="CD9941"/>
      <c r="CE9941"/>
      <c r="CF9941"/>
      <c r="CG9941"/>
      <c r="CH9941"/>
      <c r="CI9941"/>
      <c r="CJ9941"/>
    </row>
    <row r="9942" spans="39:88" x14ac:dyDescent="0.3"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  <c r="BE9942"/>
      <c r="BF9942"/>
      <c r="BG9942"/>
      <c r="BH9942"/>
      <c r="BI9942"/>
      <c r="BJ9942"/>
      <c r="BK9942"/>
      <c r="BL9942"/>
      <c r="BM9942"/>
      <c r="BN9942"/>
      <c r="BO9942"/>
      <c r="BP9942"/>
      <c r="BQ9942"/>
      <c r="BR9942"/>
      <c r="BS9942"/>
      <c r="BT9942"/>
      <c r="BU9942"/>
      <c r="BV9942"/>
      <c r="BW9942"/>
      <c r="BX9942"/>
      <c r="BY9942"/>
      <c r="BZ9942"/>
      <c r="CA9942"/>
      <c r="CB9942"/>
      <c r="CC9942"/>
      <c r="CD9942"/>
      <c r="CE9942"/>
      <c r="CF9942"/>
      <c r="CG9942"/>
      <c r="CH9942"/>
      <c r="CI9942"/>
      <c r="CJ9942"/>
    </row>
    <row r="9943" spans="39:88" x14ac:dyDescent="0.3"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  <c r="BE9943"/>
      <c r="BF9943"/>
      <c r="BG9943"/>
      <c r="BH9943"/>
      <c r="BI9943"/>
      <c r="BJ9943"/>
      <c r="BK9943"/>
      <c r="BL9943"/>
      <c r="BM9943"/>
      <c r="BN9943"/>
      <c r="BO9943"/>
      <c r="BP9943"/>
      <c r="BQ9943"/>
      <c r="BR9943"/>
      <c r="BS9943"/>
      <c r="BT9943"/>
      <c r="BU9943"/>
      <c r="BV9943"/>
      <c r="BW9943"/>
      <c r="BX9943"/>
      <c r="BY9943"/>
      <c r="BZ9943"/>
      <c r="CA9943"/>
      <c r="CB9943"/>
      <c r="CC9943"/>
      <c r="CD9943"/>
      <c r="CE9943"/>
      <c r="CF9943"/>
      <c r="CG9943"/>
      <c r="CH9943"/>
      <c r="CI9943"/>
      <c r="CJ9943"/>
    </row>
    <row r="9944" spans="39:88" x14ac:dyDescent="0.3"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  <c r="BE9944"/>
      <c r="BF9944"/>
      <c r="BG9944"/>
      <c r="BH9944"/>
      <c r="BI9944"/>
      <c r="BJ9944"/>
      <c r="BK9944"/>
      <c r="BL9944"/>
      <c r="BM9944"/>
      <c r="BN9944"/>
      <c r="BO9944"/>
      <c r="BP9944"/>
      <c r="BQ9944"/>
      <c r="BR9944"/>
      <c r="BS9944"/>
      <c r="BT9944"/>
      <c r="BU9944"/>
      <c r="BV9944"/>
      <c r="BW9944"/>
      <c r="BX9944"/>
      <c r="BY9944"/>
      <c r="BZ9944"/>
      <c r="CA9944"/>
      <c r="CB9944"/>
      <c r="CC9944"/>
      <c r="CD9944"/>
      <c r="CE9944"/>
      <c r="CF9944"/>
      <c r="CG9944"/>
      <c r="CH9944"/>
      <c r="CI9944"/>
      <c r="CJ9944"/>
    </row>
    <row r="9945" spans="39:88" x14ac:dyDescent="0.3"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  <c r="BE9945"/>
      <c r="BF9945"/>
      <c r="BG9945"/>
      <c r="BH9945"/>
      <c r="BI9945"/>
      <c r="BJ9945"/>
      <c r="BK9945"/>
      <c r="BL9945"/>
      <c r="BM9945"/>
      <c r="BN9945"/>
      <c r="BO9945"/>
      <c r="BP9945"/>
      <c r="BQ9945"/>
      <c r="BR9945"/>
      <c r="BS9945"/>
      <c r="BT9945"/>
      <c r="BU9945"/>
      <c r="BV9945"/>
      <c r="BW9945"/>
      <c r="BX9945"/>
      <c r="BY9945"/>
      <c r="BZ9945"/>
      <c r="CA9945"/>
      <c r="CB9945"/>
      <c r="CC9945"/>
      <c r="CD9945"/>
      <c r="CE9945"/>
      <c r="CF9945"/>
      <c r="CG9945"/>
      <c r="CH9945"/>
      <c r="CI9945"/>
      <c r="CJ9945"/>
    </row>
    <row r="9946" spans="39:88" x14ac:dyDescent="0.3"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  <c r="BE9946"/>
      <c r="BF9946"/>
      <c r="BG9946"/>
      <c r="BH9946"/>
      <c r="BI9946"/>
      <c r="BJ9946"/>
      <c r="BK9946"/>
      <c r="BL9946"/>
      <c r="BM9946"/>
      <c r="BN9946"/>
      <c r="BO9946"/>
      <c r="BP9946"/>
      <c r="BQ9946"/>
      <c r="BR9946"/>
      <c r="BS9946"/>
      <c r="BT9946"/>
      <c r="BU9946"/>
      <c r="BV9946"/>
      <c r="BW9946"/>
      <c r="BX9946"/>
      <c r="BY9946"/>
      <c r="BZ9946"/>
      <c r="CA9946"/>
      <c r="CB9946"/>
      <c r="CC9946"/>
      <c r="CD9946"/>
      <c r="CE9946"/>
      <c r="CF9946"/>
      <c r="CG9946"/>
      <c r="CH9946"/>
      <c r="CI9946"/>
      <c r="CJ9946"/>
    </row>
    <row r="9947" spans="39:88" x14ac:dyDescent="0.3"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  <c r="BE9947"/>
      <c r="BF9947"/>
      <c r="BG9947"/>
      <c r="BH9947"/>
      <c r="BI9947"/>
      <c r="BJ9947"/>
      <c r="BK9947"/>
      <c r="BL9947"/>
      <c r="BM9947"/>
      <c r="BN9947"/>
      <c r="BO9947"/>
      <c r="BP9947"/>
      <c r="BQ9947"/>
      <c r="BR9947"/>
      <c r="BS9947"/>
      <c r="BT9947"/>
      <c r="BU9947"/>
      <c r="BV9947"/>
      <c r="BW9947"/>
      <c r="BX9947"/>
      <c r="BY9947"/>
      <c r="BZ9947"/>
      <c r="CA9947"/>
      <c r="CB9947"/>
      <c r="CC9947"/>
      <c r="CD9947"/>
      <c r="CE9947"/>
      <c r="CF9947"/>
      <c r="CG9947"/>
      <c r="CH9947"/>
      <c r="CI9947"/>
      <c r="CJ9947"/>
    </row>
    <row r="9948" spans="39:88" x14ac:dyDescent="0.3"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  <c r="BE9948"/>
      <c r="BF9948"/>
      <c r="BG9948"/>
      <c r="BH9948"/>
      <c r="BI9948"/>
      <c r="BJ9948"/>
      <c r="BK9948"/>
      <c r="BL9948"/>
      <c r="BM9948"/>
      <c r="BN9948"/>
      <c r="BO9948"/>
      <c r="BP9948"/>
      <c r="BQ9948"/>
      <c r="BR9948"/>
      <c r="BS9948"/>
      <c r="BT9948"/>
      <c r="BU9948"/>
      <c r="BV9948"/>
      <c r="BW9948"/>
      <c r="BX9948"/>
      <c r="BY9948"/>
      <c r="BZ9948"/>
      <c r="CA9948"/>
      <c r="CB9948"/>
      <c r="CC9948"/>
      <c r="CD9948"/>
      <c r="CE9948"/>
      <c r="CF9948"/>
      <c r="CG9948"/>
      <c r="CH9948"/>
      <c r="CI9948"/>
      <c r="CJ9948"/>
    </row>
    <row r="9949" spans="39:88" x14ac:dyDescent="0.3"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  <c r="BE9949"/>
      <c r="BF9949"/>
      <c r="BG9949"/>
      <c r="BH9949"/>
      <c r="BI9949"/>
      <c r="BJ9949"/>
      <c r="BK9949"/>
      <c r="BL9949"/>
      <c r="BM9949"/>
      <c r="BN9949"/>
      <c r="BO9949"/>
      <c r="BP9949"/>
      <c r="BQ9949"/>
      <c r="BR9949"/>
      <c r="BS9949"/>
      <c r="BT9949"/>
      <c r="BU9949"/>
      <c r="BV9949"/>
      <c r="BW9949"/>
      <c r="BX9949"/>
      <c r="BY9949"/>
      <c r="BZ9949"/>
      <c r="CA9949"/>
      <c r="CB9949"/>
      <c r="CC9949"/>
      <c r="CD9949"/>
      <c r="CE9949"/>
      <c r="CF9949"/>
      <c r="CG9949"/>
      <c r="CH9949"/>
      <c r="CI9949"/>
      <c r="CJ9949"/>
    </row>
    <row r="9950" spans="39:88" x14ac:dyDescent="0.3"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  <c r="BE9950"/>
      <c r="BF9950"/>
      <c r="BG9950"/>
      <c r="BH9950"/>
      <c r="BI9950"/>
      <c r="BJ9950"/>
      <c r="BK9950"/>
      <c r="BL9950"/>
      <c r="BM9950"/>
      <c r="BN9950"/>
      <c r="BO9950"/>
      <c r="BP9950"/>
      <c r="BQ9950"/>
      <c r="BR9950"/>
      <c r="BS9950"/>
      <c r="BT9950"/>
      <c r="BU9950"/>
      <c r="BV9950"/>
      <c r="BW9950"/>
      <c r="BX9950"/>
      <c r="BY9950"/>
      <c r="BZ9950"/>
      <c r="CA9950"/>
      <c r="CB9950"/>
      <c r="CC9950"/>
      <c r="CD9950"/>
      <c r="CE9950"/>
      <c r="CF9950"/>
      <c r="CG9950"/>
      <c r="CH9950"/>
      <c r="CI9950"/>
      <c r="CJ9950"/>
    </row>
    <row r="9951" spans="39:88" x14ac:dyDescent="0.3"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  <c r="BE9951"/>
      <c r="BF9951"/>
      <c r="BG9951"/>
      <c r="BH9951"/>
      <c r="BI9951"/>
      <c r="BJ9951"/>
      <c r="BK9951"/>
      <c r="BL9951"/>
      <c r="BM9951"/>
      <c r="BN9951"/>
      <c r="BO9951"/>
      <c r="BP9951"/>
      <c r="BQ9951"/>
      <c r="BR9951"/>
      <c r="BS9951"/>
      <c r="BT9951"/>
      <c r="BU9951"/>
      <c r="BV9951"/>
      <c r="BW9951"/>
      <c r="BX9951"/>
      <c r="BY9951"/>
      <c r="BZ9951"/>
      <c r="CA9951"/>
      <c r="CB9951"/>
      <c r="CC9951"/>
      <c r="CD9951"/>
      <c r="CE9951"/>
      <c r="CF9951"/>
      <c r="CG9951"/>
      <c r="CH9951"/>
      <c r="CI9951"/>
      <c r="CJ9951"/>
    </row>
    <row r="9952" spans="39:88" x14ac:dyDescent="0.3"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  <c r="BE9952"/>
      <c r="BF9952"/>
      <c r="BG9952"/>
      <c r="BH9952"/>
      <c r="BI9952"/>
      <c r="BJ9952"/>
      <c r="BK9952"/>
      <c r="BL9952"/>
      <c r="BM9952"/>
      <c r="BN9952"/>
      <c r="BO9952"/>
      <c r="BP9952"/>
      <c r="BQ9952"/>
      <c r="BR9952"/>
      <c r="BS9952"/>
      <c r="BT9952"/>
      <c r="BU9952"/>
      <c r="BV9952"/>
      <c r="BW9952"/>
      <c r="BX9952"/>
      <c r="BY9952"/>
      <c r="BZ9952"/>
      <c r="CA9952"/>
      <c r="CB9952"/>
      <c r="CC9952"/>
      <c r="CD9952"/>
      <c r="CE9952"/>
      <c r="CF9952"/>
      <c r="CG9952"/>
      <c r="CH9952"/>
      <c r="CI9952"/>
      <c r="CJ9952"/>
    </row>
    <row r="9953" spans="39:88" x14ac:dyDescent="0.3"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  <c r="BE9953"/>
      <c r="BF9953"/>
      <c r="BG9953"/>
      <c r="BH9953"/>
      <c r="BI9953"/>
      <c r="BJ9953"/>
      <c r="BK9953"/>
      <c r="BL9953"/>
      <c r="BM9953"/>
      <c r="BN9953"/>
      <c r="BO9953"/>
      <c r="BP9953"/>
      <c r="BQ9953"/>
      <c r="BR9953"/>
      <c r="BS9953"/>
      <c r="BT9953"/>
      <c r="BU9953"/>
      <c r="BV9953"/>
      <c r="BW9953"/>
      <c r="BX9953"/>
      <c r="BY9953"/>
      <c r="BZ9953"/>
      <c r="CA9953"/>
      <c r="CB9953"/>
      <c r="CC9953"/>
      <c r="CD9953"/>
      <c r="CE9953"/>
      <c r="CF9953"/>
      <c r="CG9953"/>
      <c r="CH9953"/>
      <c r="CI9953"/>
      <c r="CJ9953"/>
    </row>
    <row r="9954" spans="39:88" x14ac:dyDescent="0.3"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  <c r="BE9954"/>
      <c r="BF9954"/>
      <c r="BG9954"/>
      <c r="BH9954"/>
      <c r="BI9954"/>
      <c r="BJ9954"/>
      <c r="BK9954"/>
      <c r="BL9954"/>
      <c r="BM9954"/>
      <c r="BN9954"/>
      <c r="BO9954"/>
      <c r="BP9954"/>
      <c r="BQ9954"/>
      <c r="BR9954"/>
      <c r="BS9954"/>
      <c r="BT9954"/>
      <c r="BU9954"/>
      <c r="BV9954"/>
      <c r="BW9954"/>
      <c r="BX9954"/>
      <c r="BY9954"/>
      <c r="BZ9954"/>
      <c r="CA9954"/>
      <c r="CB9954"/>
      <c r="CC9954"/>
      <c r="CD9954"/>
      <c r="CE9954"/>
      <c r="CF9954"/>
      <c r="CG9954"/>
      <c r="CH9954"/>
      <c r="CI9954"/>
      <c r="CJ9954"/>
    </row>
    <row r="9955" spans="39:88" x14ac:dyDescent="0.3"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  <c r="BE9955"/>
      <c r="BF9955"/>
      <c r="BG9955"/>
      <c r="BH9955"/>
      <c r="BI9955"/>
      <c r="BJ9955"/>
      <c r="BK9955"/>
      <c r="BL9955"/>
      <c r="BM9955"/>
      <c r="BN9955"/>
      <c r="BO9955"/>
      <c r="BP9955"/>
      <c r="BQ9955"/>
      <c r="BR9955"/>
      <c r="BS9955"/>
      <c r="BT9955"/>
      <c r="BU9955"/>
      <c r="BV9955"/>
      <c r="BW9955"/>
      <c r="BX9955"/>
      <c r="BY9955"/>
      <c r="BZ9955"/>
      <c r="CA9955"/>
      <c r="CB9955"/>
      <c r="CC9955"/>
      <c r="CD9955"/>
      <c r="CE9955"/>
      <c r="CF9955"/>
      <c r="CG9955"/>
      <c r="CH9955"/>
      <c r="CI9955"/>
      <c r="CJ9955"/>
    </row>
    <row r="9956" spans="39:88" x14ac:dyDescent="0.3"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  <c r="BE9956"/>
      <c r="BF9956"/>
      <c r="BG9956"/>
      <c r="BH9956"/>
      <c r="BI9956"/>
      <c r="BJ9956"/>
      <c r="BK9956"/>
      <c r="BL9956"/>
      <c r="BM9956"/>
      <c r="BN9956"/>
      <c r="BO9956"/>
      <c r="BP9956"/>
      <c r="BQ9956"/>
      <c r="BR9956"/>
      <c r="BS9956"/>
      <c r="BT9956"/>
      <c r="BU9956"/>
      <c r="BV9956"/>
      <c r="BW9956"/>
      <c r="BX9956"/>
      <c r="BY9956"/>
      <c r="BZ9956"/>
      <c r="CA9956"/>
      <c r="CB9956"/>
      <c r="CC9956"/>
      <c r="CD9956"/>
      <c r="CE9956"/>
      <c r="CF9956"/>
      <c r="CG9956"/>
      <c r="CH9956"/>
      <c r="CI9956"/>
      <c r="CJ9956"/>
    </row>
    <row r="9957" spans="39:88" x14ac:dyDescent="0.3"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  <c r="BE9957"/>
      <c r="BF9957"/>
      <c r="BG9957"/>
      <c r="BH9957"/>
      <c r="BI9957"/>
      <c r="BJ9957"/>
      <c r="BK9957"/>
      <c r="BL9957"/>
      <c r="BM9957"/>
      <c r="BN9957"/>
      <c r="BO9957"/>
      <c r="BP9957"/>
      <c r="BQ9957"/>
      <c r="BR9957"/>
      <c r="BS9957"/>
      <c r="BT9957"/>
      <c r="BU9957"/>
      <c r="BV9957"/>
      <c r="BW9957"/>
      <c r="BX9957"/>
      <c r="BY9957"/>
      <c r="BZ9957"/>
      <c r="CA9957"/>
      <c r="CB9957"/>
      <c r="CC9957"/>
      <c r="CD9957"/>
      <c r="CE9957"/>
      <c r="CF9957"/>
      <c r="CG9957"/>
      <c r="CH9957"/>
      <c r="CI9957"/>
      <c r="CJ9957"/>
    </row>
    <row r="9958" spans="39:88" x14ac:dyDescent="0.3"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  <c r="BE9958"/>
      <c r="BF9958"/>
      <c r="BG9958"/>
      <c r="BH9958"/>
      <c r="BI9958"/>
      <c r="BJ9958"/>
      <c r="BK9958"/>
      <c r="BL9958"/>
      <c r="BM9958"/>
      <c r="BN9958"/>
      <c r="BO9958"/>
      <c r="BP9958"/>
      <c r="BQ9958"/>
      <c r="BR9958"/>
      <c r="BS9958"/>
      <c r="BT9958"/>
      <c r="BU9958"/>
      <c r="BV9958"/>
      <c r="BW9958"/>
      <c r="BX9958"/>
      <c r="BY9958"/>
      <c r="BZ9958"/>
      <c r="CA9958"/>
      <c r="CB9958"/>
      <c r="CC9958"/>
      <c r="CD9958"/>
      <c r="CE9958"/>
      <c r="CF9958"/>
      <c r="CG9958"/>
      <c r="CH9958"/>
      <c r="CI9958"/>
      <c r="CJ9958"/>
    </row>
    <row r="9959" spans="39:88" x14ac:dyDescent="0.3"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  <c r="BE9959"/>
      <c r="BF9959"/>
      <c r="BG9959"/>
      <c r="BH9959"/>
      <c r="BI9959"/>
      <c r="BJ9959"/>
      <c r="BK9959"/>
      <c r="BL9959"/>
      <c r="BM9959"/>
      <c r="BN9959"/>
      <c r="BO9959"/>
      <c r="BP9959"/>
      <c r="BQ9959"/>
      <c r="BR9959"/>
      <c r="BS9959"/>
      <c r="BT9959"/>
      <c r="BU9959"/>
      <c r="BV9959"/>
      <c r="BW9959"/>
      <c r="BX9959"/>
      <c r="BY9959"/>
      <c r="BZ9959"/>
      <c r="CA9959"/>
      <c r="CB9959"/>
      <c r="CC9959"/>
      <c r="CD9959"/>
      <c r="CE9959"/>
      <c r="CF9959"/>
      <c r="CG9959"/>
      <c r="CH9959"/>
      <c r="CI9959"/>
      <c r="CJ9959"/>
    </row>
    <row r="9960" spans="39:88" x14ac:dyDescent="0.3"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  <c r="BE9960"/>
      <c r="BF9960"/>
      <c r="BG9960"/>
      <c r="BH9960"/>
      <c r="BI9960"/>
      <c r="BJ9960"/>
      <c r="BK9960"/>
      <c r="BL9960"/>
      <c r="BM9960"/>
      <c r="BN9960"/>
      <c r="BO9960"/>
      <c r="BP9960"/>
      <c r="BQ9960"/>
      <c r="BR9960"/>
      <c r="BS9960"/>
      <c r="BT9960"/>
      <c r="BU9960"/>
      <c r="BV9960"/>
      <c r="BW9960"/>
      <c r="BX9960"/>
      <c r="BY9960"/>
      <c r="BZ9960"/>
      <c r="CA9960"/>
      <c r="CB9960"/>
      <c r="CC9960"/>
      <c r="CD9960"/>
      <c r="CE9960"/>
      <c r="CF9960"/>
      <c r="CG9960"/>
      <c r="CH9960"/>
      <c r="CI9960"/>
      <c r="CJ9960"/>
    </row>
    <row r="9961" spans="39:88" x14ac:dyDescent="0.3"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  <c r="BE9961"/>
      <c r="BF9961"/>
      <c r="BG9961"/>
      <c r="BH9961"/>
      <c r="BI9961"/>
      <c r="BJ9961"/>
      <c r="BK9961"/>
      <c r="BL9961"/>
      <c r="BM9961"/>
      <c r="BN9961"/>
      <c r="BO9961"/>
      <c r="BP9961"/>
      <c r="BQ9961"/>
      <c r="BR9961"/>
      <c r="BS9961"/>
      <c r="BT9961"/>
      <c r="BU9961"/>
      <c r="BV9961"/>
      <c r="BW9961"/>
      <c r="BX9961"/>
      <c r="BY9961"/>
      <c r="BZ9961"/>
      <c r="CA9961"/>
      <c r="CB9961"/>
      <c r="CC9961"/>
      <c r="CD9961"/>
      <c r="CE9961"/>
      <c r="CF9961"/>
      <c r="CG9961"/>
      <c r="CH9961"/>
      <c r="CI9961"/>
      <c r="CJ9961"/>
    </row>
    <row r="9962" spans="39:88" x14ac:dyDescent="0.3"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  <c r="BE9962"/>
      <c r="BF9962"/>
      <c r="BG9962"/>
      <c r="BH9962"/>
      <c r="BI9962"/>
      <c r="BJ9962"/>
      <c r="BK9962"/>
      <c r="BL9962"/>
      <c r="BM9962"/>
      <c r="BN9962"/>
      <c r="BO9962"/>
      <c r="BP9962"/>
      <c r="BQ9962"/>
      <c r="BR9962"/>
      <c r="BS9962"/>
      <c r="BT9962"/>
      <c r="BU9962"/>
      <c r="BV9962"/>
      <c r="BW9962"/>
      <c r="BX9962"/>
      <c r="BY9962"/>
      <c r="BZ9962"/>
      <c r="CA9962"/>
      <c r="CB9962"/>
      <c r="CC9962"/>
      <c r="CD9962"/>
      <c r="CE9962"/>
      <c r="CF9962"/>
      <c r="CG9962"/>
      <c r="CH9962"/>
      <c r="CI9962"/>
      <c r="CJ9962"/>
    </row>
    <row r="9963" spans="39:88" x14ac:dyDescent="0.3"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  <c r="BE9963"/>
      <c r="BF9963"/>
      <c r="BG9963"/>
      <c r="BH9963"/>
      <c r="BI9963"/>
      <c r="BJ9963"/>
      <c r="BK9963"/>
      <c r="BL9963"/>
      <c r="BM9963"/>
      <c r="BN9963"/>
      <c r="BO9963"/>
      <c r="BP9963"/>
      <c r="BQ9963"/>
      <c r="BR9963"/>
      <c r="BS9963"/>
      <c r="BT9963"/>
      <c r="BU9963"/>
      <c r="BV9963"/>
      <c r="BW9963"/>
      <c r="BX9963"/>
      <c r="BY9963"/>
      <c r="BZ9963"/>
      <c r="CA9963"/>
      <c r="CB9963"/>
      <c r="CC9963"/>
      <c r="CD9963"/>
      <c r="CE9963"/>
      <c r="CF9963"/>
      <c r="CG9963"/>
      <c r="CH9963"/>
      <c r="CI9963"/>
      <c r="CJ9963"/>
    </row>
    <row r="9964" spans="39:88" x14ac:dyDescent="0.3"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  <c r="BE9964"/>
      <c r="BF9964"/>
      <c r="BG9964"/>
      <c r="BH9964"/>
      <c r="BI9964"/>
      <c r="BJ9964"/>
      <c r="BK9964"/>
      <c r="BL9964"/>
      <c r="BM9964"/>
      <c r="BN9964"/>
      <c r="BO9964"/>
      <c r="BP9964"/>
      <c r="BQ9964"/>
      <c r="BR9964"/>
      <c r="BS9964"/>
      <c r="BT9964"/>
      <c r="BU9964"/>
      <c r="BV9964"/>
      <c r="BW9964"/>
      <c r="BX9964"/>
      <c r="BY9964"/>
      <c r="BZ9964"/>
      <c r="CA9964"/>
      <c r="CB9964"/>
      <c r="CC9964"/>
      <c r="CD9964"/>
      <c r="CE9964"/>
      <c r="CF9964"/>
      <c r="CG9964"/>
      <c r="CH9964"/>
      <c r="CI9964"/>
      <c r="CJ9964"/>
    </row>
    <row r="9965" spans="39:88" x14ac:dyDescent="0.3"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  <c r="BE9965"/>
      <c r="BF9965"/>
      <c r="BG9965"/>
      <c r="BH9965"/>
      <c r="BI9965"/>
      <c r="BJ9965"/>
      <c r="BK9965"/>
      <c r="BL9965"/>
      <c r="BM9965"/>
      <c r="BN9965"/>
      <c r="BO9965"/>
      <c r="BP9965"/>
      <c r="BQ9965"/>
      <c r="BR9965"/>
      <c r="BS9965"/>
      <c r="BT9965"/>
      <c r="BU9965"/>
      <c r="BV9965"/>
      <c r="BW9965"/>
      <c r="BX9965"/>
      <c r="BY9965"/>
      <c r="BZ9965"/>
      <c r="CA9965"/>
      <c r="CB9965"/>
      <c r="CC9965"/>
      <c r="CD9965"/>
      <c r="CE9965"/>
      <c r="CF9965"/>
      <c r="CG9965"/>
      <c r="CH9965"/>
      <c r="CI9965"/>
      <c r="CJ9965"/>
    </row>
    <row r="9966" spans="39:88" x14ac:dyDescent="0.3"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  <c r="BE9966"/>
      <c r="BF9966"/>
      <c r="BG9966"/>
      <c r="BH9966"/>
      <c r="BI9966"/>
      <c r="BJ9966"/>
      <c r="BK9966"/>
      <c r="BL9966"/>
      <c r="BM9966"/>
      <c r="BN9966"/>
      <c r="BO9966"/>
      <c r="BP9966"/>
      <c r="BQ9966"/>
      <c r="BR9966"/>
      <c r="BS9966"/>
      <c r="BT9966"/>
      <c r="BU9966"/>
      <c r="BV9966"/>
      <c r="BW9966"/>
      <c r="BX9966"/>
      <c r="BY9966"/>
      <c r="BZ9966"/>
      <c r="CA9966"/>
      <c r="CB9966"/>
      <c r="CC9966"/>
      <c r="CD9966"/>
      <c r="CE9966"/>
      <c r="CF9966"/>
      <c r="CG9966"/>
      <c r="CH9966"/>
      <c r="CI9966"/>
      <c r="CJ9966"/>
    </row>
    <row r="9967" spans="39:88" x14ac:dyDescent="0.3"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  <c r="BE9967"/>
      <c r="BF9967"/>
      <c r="BG9967"/>
      <c r="BH9967"/>
      <c r="BI9967"/>
      <c r="BJ9967"/>
      <c r="BK9967"/>
      <c r="BL9967"/>
      <c r="BM9967"/>
      <c r="BN9967"/>
      <c r="BO9967"/>
      <c r="BP9967"/>
      <c r="BQ9967"/>
      <c r="BR9967"/>
      <c r="BS9967"/>
      <c r="BT9967"/>
      <c r="BU9967"/>
      <c r="BV9967"/>
      <c r="BW9967"/>
      <c r="BX9967"/>
      <c r="BY9967"/>
      <c r="BZ9967"/>
      <c r="CA9967"/>
      <c r="CB9967"/>
      <c r="CC9967"/>
      <c r="CD9967"/>
      <c r="CE9967"/>
      <c r="CF9967"/>
      <c r="CG9967"/>
      <c r="CH9967"/>
      <c r="CI9967"/>
      <c r="CJ9967"/>
    </row>
    <row r="9968" spans="39:88" x14ac:dyDescent="0.3"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  <c r="BE9968"/>
      <c r="BF9968"/>
      <c r="BG9968"/>
      <c r="BH9968"/>
      <c r="BI9968"/>
      <c r="BJ9968"/>
      <c r="BK9968"/>
      <c r="BL9968"/>
      <c r="BM9968"/>
      <c r="BN9968"/>
      <c r="BO9968"/>
      <c r="BP9968"/>
      <c r="BQ9968"/>
      <c r="BR9968"/>
      <c r="BS9968"/>
      <c r="BT9968"/>
      <c r="BU9968"/>
      <c r="BV9968"/>
      <c r="BW9968"/>
      <c r="BX9968"/>
      <c r="BY9968"/>
      <c r="BZ9968"/>
      <c r="CA9968"/>
      <c r="CB9968"/>
      <c r="CC9968"/>
      <c r="CD9968"/>
      <c r="CE9968"/>
      <c r="CF9968"/>
      <c r="CG9968"/>
      <c r="CH9968"/>
      <c r="CI9968"/>
      <c r="CJ9968"/>
    </row>
    <row r="9969" spans="39:88" x14ac:dyDescent="0.3"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  <c r="BE9969"/>
      <c r="BF9969"/>
      <c r="BG9969"/>
      <c r="BH9969"/>
      <c r="BI9969"/>
      <c r="BJ9969"/>
      <c r="BK9969"/>
      <c r="BL9969"/>
      <c r="BM9969"/>
      <c r="BN9969"/>
      <c r="BO9969"/>
      <c r="BP9969"/>
      <c r="BQ9969"/>
      <c r="BR9969"/>
      <c r="BS9969"/>
      <c r="BT9969"/>
      <c r="BU9969"/>
      <c r="BV9969"/>
      <c r="BW9969"/>
      <c r="BX9969"/>
      <c r="BY9969"/>
      <c r="BZ9969"/>
      <c r="CA9969"/>
      <c r="CB9969"/>
      <c r="CC9969"/>
      <c r="CD9969"/>
      <c r="CE9969"/>
      <c r="CF9969"/>
      <c r="CG9969"/>
      <c r="CH9969"/>
      <c r="CI9969"/>
      <c r="CJ9969"/>
    </row>
    <row r="9970" spans="39:88" x14ac:dyDescent="0.3"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  <c r="BE9970"/>
      <c r="BF9970"/>
      <c r="BG9970"/>
      <c r="BH9970"/>
      <c r="BI9970"/>
      <c r="BJ9970"/>
      <c r="BK9970"/>
      <c r="BL9970"/>
      <c r="BM9970"/>
      <c r="BN9970"/>
      <c r="BO9970"/>
      <c r="BP9970"/>
      <c r="BQ9970"/>
      <c r="BR9970"/>
      <c r="BS9970"/>
      <c r="BT9970"/>
      <c r="BU9970"/>
      <c r="BV9970"/>
      <c r="BW9970"/>
      <c r="BX9970"/>
      <c r="BY9970"/>
      <c r="BZ9970"/>
      <c r="CA9970"/>
      <c r="CB9970"/>
      <c r="CC9970"/>
      <c r="CD9970"/>
      <c r="CE9970"/>
      <c r="CF9970"/>
      <c r="CG9970"/>
      <c r="CH9970"/>
      <c r="CI9970"/>
      <c r="CJ9970"/>
    </row>
    <row r="9971" spans="39:88" x14ac:dyDescent="0.3"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  <c r="BE9971"/>
      <c r="BF9971"/>
      <c r="BG9971"/>
      <c r="BH9971"/>
      <c r="BI9971"/>
      <c r="BJ9971"/>
      <c r="BK9971"/>
      <c r="BL9971"/>
      <c r="BM9971"/>
      <c r="BN9971"/>
      <c r="BO9971"/>
      <c r="BP9971"/>
      <c r="BQ9971"/>
      <c r="BR9971"/>
      <c r="BS9971"/>
      <c r="BT9971"/>
      <c r="BU9971"/>
      <c r="BV9971"/>
      <c r="BW9971"/>
      <c r="BX9971"/>
      <c r="BY9971"/>
      <c r="BZ9971"/>
      <c r="CA9971"/>
      <c r="CB9971"/>
      <c r="CC9971"/>
      <c r="CD9971"/>
      <c r="CE9971"/>
      <c r="CF9971"/>
      <c r="CG9971"/>
      <c r="CH9971"/>
      <c r="CI9971"/>
      <c r="CJ9971"/>
    </row>
    <row r="9972" spans="39:88" x14ac:dyDescent="0.3"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  <c r="BE9972"/>
      <c r="BF9972"/>
      <c r="BG9972"/>
      <c r="BH9972"/>
      <c r="BI9972"/>
      <c r="BJ9972"/>
      <c r="BK9972"/>
      <c r="BL9972"/>
      <c r="BM9972"/>
      <c r="BN9972"/>
      <c r="BO9972"/>
      <c r="BP9972"/>
      <c r="BQ9972"/>
      <c r="BR9972"/>
      <c r="BS9972"/>
      <c r="BT9972"/>
      <c r="BU9972"/>
      <c r="BV9972"/>
      <c r="BW9972"/>
      <c r="BX9972"/>
      <c r="BY9972"/>
      <c r="BZ9972"/>
      <c r="CA9972"/>
      <c r="CB9972"/>
      <c r="CC9972"/>
      <c r="CD9972"/>
      <c r="CE9972"/>
      <c r="CF9972"/>
      <c r="CG9972"/>
      <c r="CH9972"/>
      <c r="CI9972"/>
      <c r="CJ9972"/>
    </row>
    <row r="9973" spans="39:88" x14ac:dyDescent="0.3"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  <c r="BE9973"/>
      <c r="BF9973"/>
      <c r="BG9973"/>
      <c r="BH9973"/>
      <c r="BI9973"/>
      <c r="BJ9973"/>
      <c r="BK9973"/>
      <c r="BL9973"/>
      <c r="BM9973"/>
      <c r="BN9973"/>
      <c r="BO9973"/>
      <c r="BP9973"/>
      <c r="BQ9973"/>
      <c r="BR9973"/>
      <c r="BS9973"/>
      <c r="BT9973"/>
      <c r="BU9973"/>
      <c r="BV9973"/>
      <c r="BW9973"/>
      <c r="BX9973"/>
      <c r="BY9973"/>
      <c r="BZ9973"/>
      <c r="CA9973"/>
      <c r="CB9973"/>
      <c r="CC9973"/>
      <c r="CD9973"/>
      <c r="CE9973"/>
      <c r="CF9973"/>
      <c r="CG9973"/>
      <c r="CH9973"/>
      <c r="CI9973"/>
      <c r="CJ9973"/>
    </row>
    <row r="9974" spans="39:88" x14ac:dyDescent="0.3"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  <c r="BE9974"/>
      <c r="BF9974"/>
      <c r="BG9974"/>
      <c r="BH9974"/>
      <c r="BI9974"/>
      <c r="BJ9974"/>
      <c r="BK9974"/>
      <c r="BL9974"/>
      <c r="BM9974"/>
      <c r="BN9974"/>
      <c r="BO9974"/>
      <c r="BP9974"/>
      <c r="BQ9974"/>
      <c r="BR9974"/>
      <c r="BS9974"/>
      <c r="BT9974"/>
      <c r="BU9974"/>
      <c r="BV9974"/>
      <c r="BW9974"/>
      <c r="BX9974"/>
      <c r="BY9974"/>
      <c r="BZ9974"/>
      <c r="CA9974"/>
      <c r="CB9974"/>
      <c r="CC9974"/>
      <c r="CD9974"/>
      <c r="CE9974"/>
      <c r="CF9974"/>
      <c r="CG9974"/>
      <c r="CH9974"/>
      <c r="CI9974"/>
      <c r="CJ9974"/>
    </row>
    <row r="9975" spans="39:88" x14ac:dyDescent="0.3"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  <c r="BE9975"/>
      <c r="BF9975"/>
      <c r="BG9975"/>
      <c r="BH9975"/>
      <c r="BI9975"/>
      <c r="BJ9975"/>
      <c r="BK9975"/>
      <c r="BL9975"/>
      <c r="BM9975"/>
      <c r="BN9975"/>
      <c r="BO9975"/>
      <c r="BP9975"/>
      <c r="BQ9975"/>
      <c r="BR9975"/>
      <c r="BS9975"/>
      <c r="BT9975"/>
      <c r="BU9975"/>
      <c r="BV9975"/>
      <c r="BW9975"/>
      <c r="BX9975"/>
      <c r="BY9975"/>
      <c r="BZ9975"/>
      <c r="CA9975"/>
      <c r="CB9975"/>
      <c r="CC9975"/>
      <c r="CD9975"/>
      <c r="CE9975"/>
      <c r="CF9975"/>
      <c r="CG9975"/>
      <c r="CH9975"/>
      <c r="CI9975"/>
      <c r="CJ9975"/>
    </row>
    <row r="9976" spans="39:88" x14ac:dyDescent="0.3"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  <c r="BE9976"/>
      <c r="BF9976"/>
      <c r="BG9976"/>
      <c r="BH9976"/>
      <c r="BI9976"/>
      <c r="BJ9976"/>
      <c r="BK9976"/>
      <c r="BL9976"/>
      <c r="BM9976"/>
      <c r="BN9976"/>
      <c r="BO9976"/>
      <c r="BP9976"/>
      <c r="BQ9976"/>
      <c r="BR9976"/>
      <c r="BS9976"/>
      <c r="BT9976"/>
      <c r="BU9976"/>
      <c r="BV9976"/>
      <c r="BW9976"/>
      <c r="BX9976"/>
      <c r="BY9976"/>
      <c r="BZ9976"/>
      <c r="CA9976"/>
      <c r="CB9976"/>
      <c r="CC9976"/>
      <c r="CD9976"/>
      <c r="CE9976"/>
      <c r="CF9976"/>
      <c r="CG9976"/>
      <c r="CH9976"/>
      <c r="CI9976"/>
      <c r="CJ9976"/>
    </row>
    <row r="9977" spans="39:88" x14ac:dyDescent="0.3"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  <c r="BE9977"/>
      <c r="BF9977"/>
      <c r="BG9977"/>
      <c r="BH9977"/>
      <c r="BI9977"/>
      <c r="BJ9977"/>
      <c r="BK9977"/>
      <c r="BL9977"/>
      <c r="BM9977"/>
      <c r="BN9977"/>
      <c r="BO9977"/>
      <c r="BP9977"/>
      <c r="BQ9977"/>
      <c r="BR9977"/>
      <c r="BS9977"/>
      <c r="BT9977"/>
      <c r="BU9977"/>
      <c r="BV9977"/>
      <c r="BW9977"/>
      <c r="BX9977"/>
      <c r="BY9977"/>
      <c r="BZ9977"/>
      <c r="CA9977"/>
      <c r="CB9977"/>
      <c r="CC9977"/>
      <c r="CD9977"/>
      <c r="CE9977"/>
      <c r="CF9977"/>
      <c r="CG9977"/>
      <c r="CH9977"/>
      <c r="CI9977"/>
      <c r="CJ9977"/>
    </row>
    <row r="9978" spans="39:88" x14ac:dyDescent="0.3"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  <c r="BE9978"/>
      <c r="BF9978"/>
      <c r="BG9978"/>
      <c r="BH9978"/>
      <c r="BI9978"/>
      <c r="BJ9978"/>
      <c r="BK9978"/>
      <c r="BL9978"/>
      <c r="BM9978"/>
      <c r="BN9978"/>
      <c r="BO9978"/>
      <c r="BP9978"/>
      <c r="BQ9978"/>
      <c r="BR9978"/>
      <c r="BS9978"/>
      <c r="BT9978"/>
      <c r="BU9978"/>
      <c r="BV9978"/>
      <c r="BW9978"/>
      <c r="BX9978"/>
      <c r="BY9978"/>
      <c r="BZ9978"/>
      <c r="CA9978"/>
      <c r="CB9978"/>
      <c r="CC9978"/>
      <c r="CD9978"/>
      <c r="CE9978"/>
      <c r="CF9978"/>
      <c r="CG9978"/>
      <c r="CH9978"/>
      <c r="CI9978"/>
      <c r="CJ9978"/>
    </row>
    <row r="9979" spans="39:88" x14ac:dyDescent="0.3"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  <c r="BE9979"/>
      <c r="BF9979"/>
      <c r="BG9979"/>
      <c r="BH9979"/>
      <c r="BI9979"/>
      <c r="BJ9979"/>
      <c r="BK9979"/>
      <c r="BL9979"/>
      <c r="BM9979"/>
      <c r="BN9979"/>
      <c r="BO9979"/>
      <c r="BP9979"/>
      <c r="BQ9979"/>
      <c r="BR9979"/>
      <c r="BS9979"/>
      <c r="BT9979"/>
      <c r="BU9979"/>
      <c r="BV9979"/>
      <c r="BW9979"/>
      <c r="BX9979"/>
      <c r="BY9979"/>
      <c r="BZ9979"/>
      <c r="CA9979"/>
      <c r="CB9979"/>
      <c r="CC9979"/>
      <c r="CD9979"/>
      <c r="CE9979"/>
      <c r="CF9979"/>
      <c r="CG9979"/>
      <c r="CH9979"/>
      <c r="CI9979"/>
      <c r="CJ9979"/>
    </row>
    <row r="9980" spans="39:88" x14ac:dyDescent="0.3"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  <c r="BE9980"/>
      <c r="BF9980"/>
      <c r="BG9980"/>
      <c r="BH9980"/>
      <c r="BI9980"/>
      <c r="BJ9980"/>
      <c r="BK9980"/>
      <c r="BL9980"/>
      <c r="BM9980"/>
      <c r="BN9980"/>
      <c r="BO9980"/>
      <c r="BP9980"/>
      <c r="BQ9980"/>
      <c r="BR9980"/>
      <c r="BS9980"/>
      <c r="BT9980"/>
      <c r="BU9980"/>
      <c r="BV9980"/>
      <c r="BW9980"/>
      <c r="BX9980"/>
      <c r="BY9980"/>
      <c r="BZ9980"/>
      <c r="CA9980"/>
      <c r="CB9980"/>
      <c r="CC9980"/>
      <c r="CD9980"/>
      <c r="CE9980"/>
      <c r="CF9980"/>
      <c r="CG9980"/>
      <c r="CH9980"/>
      <c r="CI9980"/>
      <c r="CJ9980"/>
    </row>
    <row r="9981" spans="39:88" x14ac:dyDescent="0.3"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  <c r="BE9981"/>
      <c r="BF9981"/>
      <c r="BG9981"/>
      <c r="BH9981"/>
      <c r="BI9981"/>
      <c r="BJ9981"/>
      <c r="BK9981"/>
      <c r="BL9981"/>
      <c r="BM9981"/>
      <c r="BN9981"/>
      <c r="BO9981"/>
      <c r="BP9981"/>
      <c r="BQ9981"/>
      <c r="BR9981"/>
      <c r="BS9981"/>
      <c r="BT9981"/>
      <c r="BU9981"/>
      <c r="BV9981"/>
      <c r="BW9981"/>
      <c r="BX9981"/>
      <c r="BY9981"/>
      <c r="BZ9981"/>
      <c r="CA9981"/>
      <c r="CB9981"/>
      <c r="CC9981"/>
      <c r="CD9981"/>
      <c r="CE9981"/>
      <c r="CF9981"/>
      <c r="CG9981"/>
      <c r="CH9981"/>
      <c r="CI9981"/>
      <c r="CJ9981"/>
    </row>
    <row r="9982" spans="39:88" x14ac:dyDescent="0.3"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  <c r="BE9982"/>
      <c r="BF9982"/>
      <c r="BG9982"/>
      <c r="BH9982"/>
      <c r="BI9982"/>
      <c r="BJ9982"/>
      <c r="BK9982"/>
      <c r="BL9982"/>
      <c r="BM9982"/>
      <c r="BN9982"/>
      <c r="BO9982"/>
      <c r="BP9982"/>
      <c r="BQ9982"/>
      <c r="BR9982"/>
      <c r="BS9982"/>
      <c r="BT9982"/>
      <c r="BU9982"/>
      <c r="BV9982"/>
      <c r="BW9982"/>
      <c r="BX9982"/>
      <c r="BY9982"/>
      <c r="BZ9982"/>
      <c r="CA9982"/>
      <c r="CB9982"/>
      <c r="CC9982"/>
      <c r="CD9982"/>
      <c r="CE9982"/>
      <c r="CF9982"/>
      <c r="CG9982"/>
      <c r="CH9982"/>
      <c r="CI9982"/>
      <c r="CJ9982"/>
    </row>
    <row r="9983" spans="39:88" x14ac:dyDescent="0.3"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  <c r="BE9983"/>
      <c r="BF9983"/>
      <c r="BG9983"/>
      <c r="BH9983"/>
      <c r="BI9983"/>
      <c r="BJ9983"/>
      <c r="BK9983"/>
      <c r="BL9983"/>
      <c r="BM9983"/>
      <c r="BN9983"/>
      <c r="BO9983"/>
      <c r="BP9983"/>
      <c r="BQ9983"/>
      <c r="BR9983"/>
      <c r="BS9983"/>
      <c r="BT9983"/>
      <c r="BU9983"/>
      <c r="BV9983"/>
      <c r="BW9983"/>
      <c r="BX9983"/>
      <c r="BY9983"/>
      <c r="BZ9983"/>
      <c r="CA9983"/>
      <c r="CB9983"/>
      <c r="CC9983"/>
      <c r="CD9983"/>
      <c r="CE9983"/>
      <c r="CF9983"/>
      <c r="CG9983"/>
      <c r="CH9983"/>
      <c r="CI9983"/>
      <c r="CJ9983"/>
    </row>
    <row r="9984" spans="39:88" x14ac:dyDescent="0.3"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  <c r="BE9984"/>
      <c r="BF9984"/>
      <c r="BG9984"/>
      <c r="BH9984"/>
      <c r="BI9984"/>
      <c r="BJ9984"/>
      <c r="BK9984"/>
      <c r="BL9984"/>
      <c r="BM9984"/>
      <c r="BN9984"/>
      <c r="BO9984"/>
      <c r="BP9984"/>
      <c r="BQ9984"/>
      <c r="BR9984"/>
      <c r="BS9984"/>
      <c r="BT9984"/>
      <c r="BU9984"/>
      <c r="BV9984"/>
      <c r="BW9984"/>
      <c r="BX9984"/>
      <c r="BY9984"/>
      <c r="BZ9984"/>
      <c r="CA9984"/>
      <c r="CB9984"/>
      <c r="CC9984"/>
      <c r="CD9984"/>
      <c r="CE9984"/>
      <c r="CF9984"/>
      <c r="CG9984"/>
      <c r="CH9984"/>
      <c r="CI9984"/>
      <c r="CJ9984"/>
    </row>
    <row r="9985" spans="39:88" x14ac:dyDescent="0.3"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  <c r="BE9985"/>
      <c r="BF9985"/>
      <c r="BG9985"/>
      <c r="BH9985"/>
      <c r="BI9985"/>
      <c r="BJ9985"/>
      <c r="BK9985"/>
      <c r="BL9985"/>
      <c r="BM9985"/>
      <c r="BN9985"/>
      <c r="BO9985"/>
      <c r="BP9985"/>
      <c r="BQ9985"/>
      <c r="BR9985"/>
      <c r="BS9985"/>
      <c r="BT9985"/>
      <c r="BU9985"/>
      <c r="BV9985"/>
      <c r="BW9985"/>
      <c r="BX9985"/>
      <c r="BY9985"/>
      <c r="BZ9985"/>
      <c r="CA9985"/>
      <c r="CB9985"/>
      <c r="CC9985"/>
      <c r="CD9985"/>
      <c r="CE9985"/>
      <c r="CF9985"/>
      <c r="CG9985"/>
      <c r="CH9985"/>
      <c r="CI9985"/>
      <c r="CJ9985"/>
    </row>
    <row r="9986" spans="39:88" x14ac:dyDescent="0.3"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  <c r="BE9986"/>
      <c r="BF9986"/>
      <c r="BG9986"/>
      <c r="BH9986"/>
      <c r="BI9986"/>
      <c r="BJ9986"/>
      <c r="BK9986"/>
      <c r="BL9986"/>
      <c r="BM9986"/>
      <c r="BN9986"/>
      <c r="BO9986"/>
      <c r="BP9986"/>
      <c r="BQ9986"/>
      <c r="BR9986"/>
      <c r="BS9986"/>
      <c r="BT9986"/>
      <c r="BU9986"/>
      <c r="BV9986"/>
      <c r="BW9986"/>
      <c r="BX9986"/>
      <c r="BY9986"/>
      <c r="BZ9986"/>
      <c r="CA9986"/>
      <c r="CB9986"/>
      <c r="CC9986"/>
      <c r="CD9986"/>
      <c r="CE9986"/>
      <c r="CF9986"/>
      <c r="CG9986"/>
      <c r="CH9986"/>
      <c r="CI9986"/>
      <c r="CJ9986"/>
    </row>
    <row r="9987" spans="39:88" x14ac:dyDescent="0.3"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  <c r="BE9987"/>
      <c r="BF9987"/>
      <c r="BG9987"/>
      <c r="BH9987"/>
      <c r="BI9987"/>
      <c r="BJ9987"/>
      <c r="BK9987"/>
      <c r="BL9987"/>
      <c r="BM9987"/>
      <c r="BN9987"/>
      <c r="BO9987"/>
      <c r="BP9987"/>
      <c r="BQ9987"/>
      <c r="BR9987"/>
      <c r="BS9987"/>
      <c r="BT9987"/>
      <c r="BU9987"/>
      <c r="BV9987"/>
      <c r="BW9987"/>
      <c r="BX9987"/>
      <c r="BY9987"/>
      <c r="BZ9987"/>
      <c r="CA9987"/>
      <c r="CB9987"/>
      <c r="CC9987"/>
      <c r="CD9987"/>
      <c r="CE9987"/>
      <c r="CF9987"/>
      <c r="CG9987"/>
      <c r="CH9987"/>
      <c r="CI9987"/>
      <c r="CJ9987"/>
    </row>
    <row r="9988" spans="39:88" x14ac:dyDescent="0.3"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  <c r="BE9988"/>
      <c r="BF9988"/>
      <c r="BG9988"/>
      <c r="BH9988"/>
      <c r="BI9988"/>
      <c r="BJ9988"/>
      <c r="BK9988"/>
      <c r="BL9988"/>
      <c r="BM9988"/>
      <c r="BN9988"/>
      <c r="BO9988"/>
      <c r="BP9988"/>
      <c r="BQ9988"/>
      <c r="BR9988"/>
      <c r="BS9988"/>
      <c r="BT9988"/>
      <c r="BU9988"/>
      <c r="BV9988"/>
      <c r="BW9988"/>
      <c r="BX9988"/>
      <c r="BY9988"/>
      <c r="BZ9988"/>
      <c r="CA9988"/>
      <c r="CB9988"/>
      <c r="CC9988"/>
      <c r="CD9988"/>
      <c r="CE9988"/>
      <c r="CF9988"/>
      <c r="CG9988"/>
      <c r="CH9988"/>
      <c r="CI9988"/>
      <c r="CJ9988"/>
    </row>
    <row r="9989" spans="39:88" x14ac:dyDescent="0.3"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  <c r="BE9989"/>
      <c r="BF9989"/>
      <c r="BG9989"/>
      <c r="BH9989"/>
      <c r="BI9989"/>
      <c r="BJ9989"/>
      <c r="BK9989"/>
      <c r="BL9989"/>
      <c r="BM9989"/>
      <c r="BN9989"/>
      <c r="BO9989"/>
      <c r="BP9989"/>
      <c r="BQ9989"/>
      <c r="BR9989"/>
      <c r="BS9989"/>
      <c r="BT9989"/>
      <c r="BU9989"/>
      <c r="BV9989"/>
      <c r="BW9989"/>
      <c r="BX9989"/>
      <c r="BY9989"/>
      <c r="BZ9989"/>
      <c r="CA9989"/>
      <c r="CB9989"/>
      <c r="CC9989"/>
      <c r="CD9989"/>
      <c r="CE9989"/>
      <c r="CF9989"/>
      <c r="CG9989"/>
      <c r="CH9989"/>
      <c r="CI9989"/>
      <c r="CJ9989"/>
    </row>
    <row r="9990" spans="39:88" x14ac:dyDescent="0.3"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  <c r="BE9990"/>
      <c r="BF9990"/>
      <c r="BG9990"/>
      <c r="BH9990"/>
      <c r="BI9990"/>
      <c r="BJ9990"/>
      <c r="BK9990"/>
      <c r="BL9990"/>
      <c r="BM9990"/>
      <c r="BN9990"/>
      <c r="BO9990"/>
      <c r="BP9990"/>
      <c r="BQ9990"/>
      <c r="BR9990"/>
      <c r="BS9990"/>
      <c r="BT9990"/>
      <c r="BU9990"/>
      <c r="BV9990"/>
      <c r="BW9990"/>
      <c r="BX9990"/>
      <c r="BY9990"/>
      <c r="BZ9990"/>
      <c r="CA9990"/>
      <c r="CB9990"/>
      <c r="CC9990"/>
      <c r="CD9990"/>
      <c r="CE9990"/>
      <c r="CF9990"/>
      <c r="CG9990"/>
      <c r="CH9990"/>
      <c r="CI9990"/>
      <c r="CJ9990"/>
    </row>
    <row r="9991" spans="39:88" x14ac:dyDescent="0.3"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  <c r="BE9991"/>
      <c r="BF9991"/>
      <c r="BG9991"/>
      <c r="BH9991"/>
      <c r="BI9991"/>
      <c r="BJ9991"/>
      <c r="BK9991"/>
      <c r="BL9991"/>
      <c r="BM9991"/>
      <c r="BN9991"/>
      <c r="BO9991"/>
      <c r="BP9991"/>
      <c r="BQ9991"/>
      <c r="BR9991"/>
      <c r="BS9991"/>
      <c r="BT9991"/>
      <c r="BU9991"/>
      <c r="BV9991"/>
      <c r="BW9991"/>
      <c r="BX9991"/>
      <c r="BY9991"/>
      <c r="BZ9991"/>
      <c r="CA9991"/>
      <c r="CB9991"/>
      <c r="CC9991"/>
      <c r="CD9991"/>
      <c r="CE9991"/>
      <c r="CF9991"/>
      <c r="CG9991"/>
      <c r="CH9991"/>
      <c r="CI9991"/>
      <c r="CJ9991"/>
    </row>
    <row r="9992" spans="39:88" x14ac:dyDescent="0.3"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  <c r="BE9992"/>
      <c r="BF9992"/>
      <c r="BG9992"/>
      <c r="BH9992"/>
      <c r="BI9992"/>
      <c r="BJ9992"/>
      <c r="BK9992"/>
      <c r="BL9992"/>
      <c r="BM9992"/>
      <c r="BN9992"/>
      <c r="BO9992"/>
      <c r="BP9992"/>
      <c r="BQ9992"/>
      <c r="BR9992"/>
      <c r="BS9992"/>
      <c r="BT9992"/>
      <c r="BU9992"/>
      <c r="BV9992"/>
      <c r="BW9992"/>
      <c r="BX9992"/>
      <c r="BY9992"/>
      <c r="BZ9992"/>
      <c r="CA9992"/>
      <c r="CB9992"/>
      <c r="CC9992"/>
      <c r="CD9992"/>
      <c r="CE9992"/>
      <c r="CF9992"/>
      <c r="CG9992"/>
      <c r="CH9992"/>
      <c r="CI9992"/>
      <c r="CJ9992"/>
    </row>
    <row r="9993" spans="39:88" x14ac:dyDescent="0.3"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  <c r="BE9993"/>
      <c r="BF9993"/>
      <c r="BG9993"/>
      <c r="BH9993"/>
      <c r="BI9993"/>
      <c r="BJ9993"/>
      <c r="BK9993"/>
      <c r="BL9993"/>
      <c r="BM9993"/>
      <c r="BN9993"/>
      <c r="BO9993"/>
      <c r="BP9993"/>
      <c r="BQ9993"/>
      <c r="BR9993"/>
      <c r="BS9993"/>
      <c r="BT9993"/>
      <c r="BU9993"/>
      <c r="BV9993"/>
      <c r="BW9993"/>
      <c r="BX9993"/>
      <c r="BY9993"/>
      <c r="BZ9993"/>
      <c r="CA9993"/>
      <c r="CB9993"/>
      <c r="CC9993"/>
      <c r="CD9993"/>
      <c r="CE9993"/>
      <c r="CF9993"/>
      <c r="CG9993"/>
      <c r="CH9993"/>
      <c r="CI9993"/>
      <c r="CJ9993"/>
    </row>
    <row r="9994" spans="39:88" x14ac:dyDescent="0.3"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  <c r="BE9994"/>
      <c r="BF9994"/>
      <c r="BG9994"/>
      <c r="BH9994"/>
      <c r="BI9994"/>
      <c r="BJ9994"/>
      <c r="BK9994"/>
      <c r="BL9994"/>
      <c r="BM9994"/>
      <c r="BN9994"/>
      <c r="BO9994"/>
      <c r="BP9994"/>
      <c r="BQ9994"/>
      <c r="BR9994"/>
      <c r="BS9994"/>
      <c r="BT9994"/>
      <c r="BU9994"/>
      <c r="BV9994"/>
      <c r="BW9994"/>
      <c r="BX9994"/>
      <c r="BY9994"/>
      <c r="BZ9994"/>
      <c r="CA9994"/>
      <c r="CB9994"/>
      <c r="CC9994"/>
      <c r="CD9994"/>
      <c r="CE9994"/>
      <c r="CF9994"/>
      <c r="CG9994"/>
      <c r="CH9994"/>
      <c r="CI9994"/>
      <c r="CJ9994"/>
    </row>
    <row r="9995" spans="39:88" x14ac:dyDescent="0.3"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  <c r="BE9995"/>
      <c r="BF9995"/>
      <c r="BG9995"/>
      <c r="BH9995"/>
      <c r="BI9995"/>
      <c r="BJ9995"/>
      <c r="BK9995"/>
      <c r="BL9995"/>
      <c r="BM9995"/>
      <c r="BN9995"/>
      <c r="BO9995"/>
      <c r="BP9995"/>
      <c r="BQ9995"/>
      <c r="BR9995"/>
      <c r="BS9995"/>
      <c r="BT9995"/>
      <c r="BU9995"/>
      <c r="BV9995"/>
      <c r="BW9995"/>
      <c r="BX9995"/>
      <c r="BY9995"/>
      <c r="BZ9995"/>
      <c r="CA9995"/>
      <c r="CB9995"/>
      <c r="CC9995"/>
      <c r="CD9995"/>
      <c r="CE9995"/>
      <c r="CF9995"/>
      <c r="CG9995"/>
      <c r="CH9995"/>
      <c r="CI9995"/>
      <c r="CJ9995"/>
    </row>
    <row r="9996" spans="39:88" x14ac:dyDescent="0.3"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  <c r="BE9996"/>
      <c r="BF9996"/>
      <c r="BG9996"/>
      <c r="BH9996"/>
      <c r="BI9996"/>
      <c r="BJ9996"/>
      <c r="BK9996"/>
      <c r="BL9996"/>
      <c r="BM9996"/>
      <c r="BN9996"/>
      <c r="BO9996"/>
      <c r="BP9996"/>
      <c r="BQ9996"/>
      <c r="BR9996"/>
      <c r="BS9996"/>
      <c r="BT9996"/>
      <c r="BU9996"/>
      <c r="BV9996"/>
      <c r="BW9996"/>
      <c r="BX9996"/>
      <c r="BY9996"/>
      <c r="BZ9996"/>
      <c r="CA9996"/>
      <c r="CB9996"/>
      <c r="CC9996"/>
      <c r="CD9996"/>
      <c r="CE9996"/>
      <c r="CF9996"/>
      <c r="CG9996"/>
      <c r="CH9996"/>
      <c r="CI9996"/>
      <c r="CJ9996"/>
    </row>
    <row r="9997" spans="39:88" x14ac:dyDescent="0.3"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  <c r="BE9997"/>
      <c r="BF9997"/>
      <c r="BG9997"/>
      <c r="BH9997"/>
      <c r="BI9997"/>
      <c r="BJ9997"/>
      <c r="BK9997"/>
      <c r="BL9997"/>
      <c r="BM9997"/>
      <c r="BN9997"/>
      <c r="BO9997"/>
      <c r="BP9997"/>
      <c r="BQ9997"/>
      <c r="BR9997"/>
      <c r="BS9997"/>
      <c r="BT9997"/>
      <c r="BU9997"/>
      <c r="BV9997"/>
      <c r="BW9997"/>
      <c r="BX9997"/>
      <c r="BY9997"/>
      <c r="BZ9997"/>
      <c r="CA9997"/>
      <c r="CB9997"/>
      <c r="CC9997"/>
      <c r="CD9997"/>
      <c r="CE9997"/>
      <c r="CF9997"/>
      <c r="CG9997"/>
      <c r="CH9997"/>
      <c r="CI9997"/>
      <c r="CJ9997"/>
    </row>
    <row r="9998" spans="39:88" x14ac:dyDescent="0.3"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  <c r="BE9998"/>
      <c r="BF9998"/>
      <c r="BG9998"/>
      <c r="BH9998"/>
      <c r="BI9998"/>
      <c r="BJ9998"/>
      <c r="BK9998"/>
      <c r="BL9998"/>
      <c r="BM9998"/>
      <c r="BN9998"/>
      <c r="BO9998"/>
      <c r="BP9998"/>
      <c r="BQ9998"/>
      <c r="BR9998"/>
      <c r="BS9998"/>
      <c r="BT9998"/>
      <c r="BU9998"/>
      <c r="BV9998"/>
      <c r="BW9998"/>
      <c r="BX9998"/>
      <c r="BY9998"/>
      <c r="BZ9998"/>
      <c r="CA9998"/>
      <c r="CB9998"/>
      <c r="CC9998"/>
      <c r="CD9998"/>
      <c r="CE9998"/>
      <c r="CF9998"/>
      <c r="CG9998"/>
      <c r="CH9998"/>
      <c r="CI9998"/>
      <c r="CJ9998"/>
    </row>
    <row r="9999" spans="39:88" x14ac:dyDescent="0.3"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  <c r="BE9999"/>
      <c r="BF9999"/>
      <c r="BG9999"/>
      <c r="BH9999"/>
      <c r="BI9999"/>
      <c r="BJ9999"/>
      <c r="BK9999"/>
      <c r="BL9999"/>
      <c r="BM9999"/>
      <c r="BN9999"/>
      <c r="BO9999"/>
      <c r="BP9999"/>
      <c r="BQ9999"/>
      <c r="BR9999"/>
      <c r="BS9999"/>
      <c r="BT9999"/>
      <c r="BU9999"/>
      <c r="BV9999"/>
      <c r="BW9999"/>
      <c r="BX9999"/>
      <c r="BY9999"/>
      <c r="BZ9999"/>
      <c r="CA9999"/>
      <c r="CB9999"/>
      <c r="CC9999"/>
      <c r="CD9999"/>
      <c r="CE9999"/>
      <c r="CF9999"/>
      <c r="CG9999"/>
      <c r="CH9999"/>
      <c r="CI9999"/>
      <c r="CJ9999"/>
    </row>
    <row r="10000" spans="39:88" x14ac:dyDescent="0.3"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  <c r="BE10000"/>
      <c r="BF10000"/>
      <c r="BG10000"/>
      <c r="BH10000"/>
      <c r="BI10000"/>
      <c r="BJ10000"/>
      <c r="BK10000"/>
      <c r="BL10000"/>
      <c r="BM10000"/>
      <c r="BN10000"/>
      <c r="BO10000"/>
      <c r="BP10000"/>
      <c r="BQ10000"/>
      <c r="BR10000"/>
      <c r="BS10000"/>
      <c r="BT10000"/>
      <c r="BU10000"/>
      <c r="BV10000"/>
      <c r="BW10000"/>
      <c r="BX10000"/>
      <c r="BY10000"/>
      <c r="BZ10000"/>
      <c r="CA10000"/>
      <c r="CB10000"/>
      <c r="CC10000"/>
      <c r="CD10000"/>
      <c r="CE10000"/>
      <c r="CF10000"/>
      <c r="CG10000"/>
      <c r="CH10000"/>
      <c r="CI10000"/>
      <c r="CJ10000"/>
    </row>
  </sheetData>
  <mergeCells count="9">
    <mergeCell ref="I1:J1"/>
    <mergeCell ref="F14:G14"/>
    <mergeCell ref="F6:G6"/>
    <mergeCell ref="F7:G7"/>
    <mergeCell ref="F8:G8"/>
    <mergeCell ref="F10:G10"/>
    <mergeCell ref="F13:G13"/>
    <mergeCell ref="F12:G12"/>
    <mergeCell ref="F11:G11"/>
  </mergeCells>
  <conditionalFormatting sqref="K2:AJ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7:AJ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F11:G14" xr:uid="{00000000-0002-0000-0000-000000000000}">
      <formula1>$B$2:$B$23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10"/>
  <sheetViews>
    <sheetView workbookViewId="0">
      <selection activeCell="G9" sqref="G9"/>
    </sheetView>
  </sheetViews>
  <sheetFormatPr baseColWidth="10" defaultColWidth="8.88671875" defaultRowHeight="14.4" x14ac:dyDescent="0.3"/>
  <cols>
    <col min="1" max="1" width="27.33203125" bestFit="1" customWidth="1"/>
  </cols>
  <sheetData>
    <row r="1" spans="1:1" x14ac:dyDescent="0.3">
      <c r="A1" s="89" t="s">
        <v>3045</v>
      </c>
    </row>
    <row r="2" spans="1:1" x14ac:dyDescent="0.3">
      <c r="A2" s="89" t="s">
        <v>2592</v>
      </c>
    </row>
    <row r="3" spans="1:1" x14ac:dyDescent="0.3">
      <c r="A3" s="89" t="s">
        <v>3046</v>
      </c>
    </row>
    <row r="4" spans="1:1" x14ac:dyDescent="0.3">
      <c r="A4" s="89" t="s">
        <v>2418</v>
      </c>
    </row>
    <row r="5" spans="1:1" x14ac:dyDescent="0.3">
      <c r="A5" s="89" t="s">
        <v>9335</v>
      </c>
    </row>
    <row r="6" spans="1:1" x14ac:dyDescent="0.3">
      <c r="A6" s="89" t="s">
        <v>3051</v>
      </c>
    </row>
    <row r="7" spans="1:1" x14ac:dyDescent="0.3">
      <c r="A7" s="89" t="s">
        <v>1385</v>
      </c>
    </row>
    <row r="8" spans="1:1" x14ac:dyDescent="0.3">
      <c r="A8" s="89" t="s">
        <v>3050</v>
      </c>
    </row>
    <row r="9" spans="1:1" x14ac:dyDescent="0.3">
      <c r="A9" s="89" t="s">
        <v>3052</v>
      </c>
    </row>
    <row r="10" spans="1:1" x14ac:dyDescent="0.3">
      <c r="A10" s="89" t="s">
        <v>596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60"/>
  <sheetViews>
    <sheetView topLeftCell="A22" zoomScale="85" zoomScaleNormal="85" workbookViewId="0">
      <selection activeCell="K35" sqref="K35"/>
    </sheetView>
  </sheetViews>
  <sheetFormatPr baseColWidth="10" defaultColWidth="9.33203125" defaultRowHeight="14.4" x14ac:dyDescent="0.3"/>
  <cols>
    <col min="1" max="1" width="41" style="4" bestFit="1" customWidth="1"/>
    <col min="2" max="2" width="12.5546875" style="19" bestFit="1" customWidth="1"/>
    <col min="3" max="3" width="10.44140625" style="4" bestFit="1" customWidth="1"/>
    <col min="4" max="4" width="12.6640625" style="4" bestFit="1" customWidth="1"/>
    <col min="5" max="5" width="38.6640625" style="4" bestFit="1" customWidth="1"/>
    <col min="6" max="7" width="9.33203125" style="4"/>
    <col min="8" max="8" width="10" style="4" bestFit="1" customWidth="1"/>
    <col min="9" max="14" width="9.33203125" style="4"/>
    <col min="15" max="16" width="36.33203125" style="4" bestFit="1" customWidth="1"/>
    <col min="17" max="17" width="10" style="4" bestFit="1" customWidth="1"/>
    <col min="18" max="16384" width="9.33203125" style="4"/>
  </cols>
  <sheetData>
    <row r="1" spans="1:17" x14ac:dyDescent="0.3">
      <c r="A1" s="60" t="s">
        <v>9269</v>
      </c>
      <c r="B1" s="61" t="s">
        <v>3043</v>
      </c>
      <c r="C1" s="61" t="s">
        <v>43</v>
      </c>
      <c r="D1" s="61" t="s">
        <v>9316</v>
      </c>
      <c r="O1" s="4" t="s">
        <v>507</v>
      </c>
      <c r="P1" s="4">
        <v>400000</v>
      </c>
      <c r="Q1" s="4" t="s">
        <v>53</v>
      </c>
    </row>
    <row r="2" spans="1:17" x14ac:dyDescent="0.3">
      <c r="A2" s="4" t="s">
        <v>507</v>
      </c>
      <c r="B2" s="19">
        <v>10900000</v>
      </c>
      <c r="C2" s="4" t="s">
        <v>53</v>
      </c>
      <c r="D2" s="64">
        <f>B2-VLOOKUP(A2,previous!D:E,2,FALSE)</f>
        <v>0</v>
      </c>
      <c r="O2" s="4" t="s">
        <v>507</v>
      </c>
      <c r="P2" s="4">
        <v>7300000</v>
      </c>
      <c r="Q2" s="4" t="s">
        <v>53</v>
      </c>
    </row>
    <row r="3" spans="1:17" x14ac:dyDescent="0.3">
      <c r="A3" s="4" t="s">
        <v>12277</v>
      </c>
      <c r="B3" s="19">
        <v>119600000</v>
      </c>
      <c r="C3" s="4" t="s">
        <v>53</v>
      </c>
      <c r="D3" s="64">
        <f>B3-VLOOKUP(A3,previous!D:E,2,FALSE)</f>
        <v>0</v>
      </c>
      <c r="E3" s="20" t="s">
        <v>3084</v>
      </c>
      <c r="O3" s="4" t="s">
        <v>507</v>
      </c>
      <c r="P3" s="4">
        <v>3200000</v>
      </c>
      <c r="Q3" s="4" t="s">
        <v>53</v>
      </c>
    </row>
    <row r="4" spans="1:17" x14ac:dyDescent="0.3">
      <c r="A4" s="4" t="s">
        <v>12095</v>
      </c>
      <c r="B4" s="19">
        <v>25500000</v>
      </c>
      <c r="C4" s="4" t="s">
        <v>53</v>
      </c>
      <c r="D4" s="64">
        <f>B4-VLOOKUP(A4,previous!D:E,2,FALSE)</f>
        <v>18000000</v>
      </c>
      <c r="E4" s="117"/>
      <c r="F4" s="117"/>
      <c r="O4" s="4" t="s">
        <v>12277</v>
      </c>
      <c r="P4" s="4">
        <v>48000000</v>
      </c>
      <c r="Q4" s="4" t="s">
        <v>53</v>
      </c>
    </row>
    <row r="5" spans="1:17" x14ac:dyDescent="0.3">
      <c r="A5" s="4" t="s">
        <v>9330</v>
      </c>
      <c r="B5" s="19">
        <v>65800000</v>
      </c>
      <c r="C5" s="4" t="s">
        <v>67</v>
      </c>
      <c r="D5" s="64">
        <f>B5-VLOOKUP(A5,previous!D:E,2,FALSE)</f>
        <v>0</v>
      </c>
      <c r="E5" s="117"/>
      <c r="F5" s="117"/>
      <c r="O5" s="4" t="s">
        <v>12277</v>
      </c>
      <c r="P5" s="4">
        <v>2000000</v>
      </c>
      <c r="Q5" s="4" t="s">
        <v>53</v>
      </c>
    </row>
    <row r="6" spans="1:17" x14ac:dyDescent="0.3">
      <c r="A6" s="4" t="s">
        <v>357</v>
      </c>
      <c r="B6" s="19">
        <v>38200000</v>
      </c>
      <c r="C6" s="4" t="s">
        <v>53</v>
      </c>
      <c r="D6" s="64">
        <f>B6-VLOOKUP(A6,previous!D:E,2,FALSE)</f>
        <v>0</v>
      </c>
      <c r="E6" s="117"/>
      <c r="F6" s="117"/>
      <c r="O6" s="4" t="s">
        <v>12277</v>
      </c>
      <c r="P6" s="4">
        <v>69600000</v>
      </c>
      <c r="Q6" s="4" t="s">
        <v>53</v>
      </c>
    </row>
    <row r="7" spans="1:17" x14ac:dyDescent="0.3">
      <c r="A7" s="4" t="s">
        <v>79</v>
      </c>
      <c r="B7" s="19">
        <v>84900000</v>
      </c>
      <c r="C7" s="4" t="s">
        <v>67</v>
      </c>
      <c r="D7" s="64">
        <f>B7-VLOOKUP(A7,previous!D:E,2,FALSE)</f>
        <v>0</v>
      </c>
      <c r="E7" s="117"/>
      <c r="F7" s="117"/>
      <c r="O7" s="4" t="s">
        <v>12095</v>
      </c>
      <c r="P7" s="4">
        <v>7500000</v>
      </c>
      <c r="Q7" s="4" t="s">
        <v>53</v>
      </c>
    </row>
    <row r="8" spans="1:17" x14ac:dyDescent="0.3">
      <c r="A8" s="4" t="s">
        <v>111</v>
      </c>
      <c r="B8" s="19">
        <v>107300000</v>
      </c>
      <c r="C8" s="4" t="s">
        <v>67</v>
      </c>
      <c r="D8" s="64">
        <f>B8-VLOOKUP(A8,previous!D:E,2,FALSE)</f>
        <v>0</v>
      </c>
      <c r="E8" s="117"/>
      <c r="F8" s="117"/>
      <c r="O8" s="4" t="s">
        <v>9330</v>
      </c>
      <c r="P8" s="4">
        <v>65800000</v>
      </c>
      <c r="Q8" s="4" t="s">
        <v>67</v>
      </c>
    </row>
    <row r="9" spans="1:17" x14ac:dyDescent="0.3">
      <c r="A9" s="4" t="s">
        <v>2744</v>
      </c>
      <c r="B9" s="19">
        <v>10000000</v>
      </c>
      <c r="C9" s="4" t="s">
        <v>53</v>
      </c>
      <c r="D9" s="64">
        <f>B9-VLOOKUP(A9,previous!D:E,2,FALSE)</f>
        <v>0</v>
      </c>
      <c r="E9" s="117"/>
      <c r="F9" s="117"/>
      <c r="O9" s="4" t="s">
        <v>357</v>
      </c>
      <c r="P9" s="4">
        <v>38200000</v>
      </c>
      <c r="Q9" s="4" t="s">
        <v>53</v>
      </c>
    </row>
    <row r="10" spans="1:17" x14ac:dyDescent="0.3">
      <c r="A10" s="4" t="s">
        <v>3050</v>
      </c>
      <c r="B10" s="19">
        <v>47000000</v>
      </c>
      <c r="C10" s="4" t="s">
        <v>53</v>
      </c>
      <c r="D10" s="64">
        <f>B10-VLOOKUP(A10,previous!D:E,2,FALSE)</f>
        <v>0</v>
      </c>
      <c r="E10" s="117"/>
      <c r="F10" s="117"/>
      <c r="O10" s="4" t="s">
        <v>79</v>
      </c>
      <c r="P10" s="4">
        <v>84900000</v>
      </c>
      <c r="Q10" s="4" t="s">
        <v>67</v>
      </c>
    </row>
    <row r="11" spans="1:17" x14ac:dyDescent="0.3">
      <c r="A11" s="4" t="s">
        <v>10644</v>
      </c>
      <c r="B11" s="19">
        <v>50120000</v>
      </c>
      <c r="C11" s="4" t="s">
        <v>53</v>
      </c>
      <c r="D11" s="64">
        <f>B11-VLOOKUP(A11,previous!D:E,2,FALSE)</f>
        <v>0</v>
      </c>
      <c r="E11" s="117"/>
      <c r="F11" s="117"/>
      <c r="O11" s="4" t="s">
        <v>111</v>
      </c>
      <c r="P11" s="4">
        <v>107300000</v>
      </c>
      <c r="Q11" s="4" t="s">
        <v>67</v>
      </c>
    </row>
    <row r="12" spans="1:17" x14ac:dyDescent="0.3">
      <c r="A12" s="4" t="s">
        <v>2347</v>
      </c>
      <c r="B12" s="19">
        <v>300000000</v>
      </c>
      <c r="C12" s="4" t="s">
        <v>67</v>
      </c>
      <c r="D12" s="64">
        <f>B12-VLOOKUP(A12,previous!D:E,2,FALSE)</f>
        <v>0</v>
      </c>
      <c r="E12" s="117"/>
      <c r="F12" s="117"/>
      <c r="J12" s="21"/>
      <c r="O12" s="4" t="s">
        <v>2744</v>
      </c>
      <c r="P12" s="4">
        <v>10000000</v>
      </c>
      <c r="Q12" s="4" t="s">
        <v>53</v>
      </c>
    </row>
    <row r="13" spans="1:17" x14ac:dyDescent="0.3">
      <c r="A13" s="4" t="s">
        <v>1977</v>
      </c>
      <c r="B13" s="19">
        <v>17500000</v>
      </c>
      <c r="C13" s="4" t="s">
        <v>53</v>
      </c>
      <c r="D13" s="64">
        <f>B13-VLOOKUP(A13,previous!D:E,2,FALSE)</f>
        <v>0</v>
      </c>
      <c r="E13" s="117"/>
      <c r="F13" s="117"/>
      <c r="O13" s="4" t="s">
        <v>3050</v>
      </c>
      <c r="P13" s="4">
        <v>47000000</v>
      </c>
      <c r="Q13" s="4" t="s">
        <v>53</v>
      </c>
    </row>
    <row r="14" spans="1:17" x14ac:dyDescent="0.3">
      <c r="A14" s="4" t="s">
        <v>965</v>
      </c>
      <c r="B14" s="19">
        <v>72350000</v>
      </c>
      <c r="C14" s="4" t="s">
        <v>53</v>
      </c>
      <c r="D14" s="64">
        <f>B14-VLOOKUP(A14,previous!D:E,2,FALSE)</f>
        <v>0</v>
      </c>
      <c r="E14" s="117"/>
      <c r="F14" s="117"/>
      <c r="O14" s="4" t="s">
        <v>10644</v>
      </c>
      <c r="P14" s="4">
        <v>50120000</v>
      </c>
      <c r="Q14" s="4" t="s">
        <v>53</v>
      </c>
    </row>
    <row r="15" spans="1:17" x14ac:dyDescent="0.3">
      <c r="A15" s="4" t="s">
        <v>13098</v>
      </c>
      <c r="B15" s="19">
        <v>19300000</v>
      </c>
      <c r="C15" s="4" t="s">
        <v>53</v>
      </c>
      <c r="D15" s="64">
        <f>B15-VLOOKUP(A15,previous!D:E,2,FALSE)</f>
        <v>0</v>
      </c>
      <c r="E15" s="117"/>
      <c r="F15" s="117"/>
      <c r="O15" s="4" t="s">
        <v>2347</v>
      </c>
      <c r="P15" s="4">
        <v>59000000</v>
      </c>
      <c r="Q15" s="4" t="s">
        <v>67</v>
      </c>
    </row>
    <row r="16" spans="1:17" x14ac:dyDescent="0.3">
      <c r="A16" s="4" t="s">
        <v>4</v>
      </c>
      <c r="B16" s="19">
        <v>13000000</v>
      </c>
      <c r="C16" s="4" t="s">
        <v>53</v>
      </c>
      <c r="D16" s="64">
        <f>B16-VLOOKUP(A16,previous!D:E,2,FALSE)</f>
        <v>0</v>
      </c>
      <c r="E16" s="117"/>
      <c r="F16" s="117"/>
      <c r="O16" s="4" t="s">
        <v>2347</v>
      </c>
      <c r="P16" s="4">
        <v>88400000</v>
      </c>
      <c r="Q16" s="4" t="s">
        <v>67</v>
      </c>
    </row>
    <row r="17" spans="1:17" x14ac:dyDescent="0.3">
      <c r="A17" s="4" t="s">
        <v>2418</v>
      </c>
      <c r="B17" s="19">
        <v>65705000</v>
      </c>
      <c r="C17" s="4" t="s">
        <v>53</v>
      </c>
      <c r="D17" s="64">
        <f>B17-VLOOKUP(A17,previous!D:E,2,FALSE)</f>
        <v>0</v>
      </c>
      <c r="E17" s="117"/>
      <c r="F17" s="117"/>
      <c r="O17" s="4" t="s">
        <v>2347</v>
      </c>
      <c r="P17" s="4">
        <v>152600000</v>
      </c>
      <c r="Q17" s="4" t="s">
        <v>67</v>
      </c>
    </row>
    <row r="18" spans="1:17" x14ac:dyDescent="0.3">
      <c r="A18" s="4" t="s">
        <v>869</v>
      </c>
      <c r="B18" s="19">
        <v>354200000</v>
      </c>
      <c r="C18" s="4" t="s">
        <v>72</v>
      </c>
      <c r="D18" s="64">
        <f>B18-VLOOKUP(A18,previous!D:E,2,FALSE)</f>
        <v>0</v>
      </c>
      <c r="E18" s="117"/>
      <c r="F18" s="117"/>
      <c r="O18" s="4" t="s">
        <v>1977</v>
      </c>
      <c r="P18" s="4">
        <v>17500000</v>
      </c>
      <c r="Q18" s="4" t="s">
        <v>53</v>
      </c>
    </row>
    <row r="19" spans="1:17" x14ac:dyDescent="0.3">
      <c r="A19" s="4" t="s">
        <v>402</v>
      </c>
      <c r="B19" s="19">
        <v>447700000</v>
      </c>
      <c r="C19" s="4" t="s">
        <v>67</v>
      </c>
      <c r="D19" s="64">
        <f>B19-VLOOKUP(A19,previous!D:E,2,FALSE)</f>
        <v>0</v>
      </c>
      <c r="E19" s="117"/>
      <c r="F19" s="117"/>
      <c r="O19" s="4" t="s">
        <v>965</v>
      </c>
      <c r="P19" s="4">
        <v>54350000</v>
      </c>
      <c r="Q19" s="4" t="s">
        <v>53</v>
      </c>
    </row>
    <row r="20" spans="1:17" x14ac:dyDescent="0.3">
      <c r="A20" s="4" t="s">
        <v>12411</v>
      </c>
      <c r="B20" s="19">
        <v>48500000</v>
      </c>
      <c r="C20" s="4" t="s">
        <v>53</v>
      </c>
      <c r="D20" s="64">
        <f>B20-VLOOKUP(A20,previous!D:E,2,FALSE)</f>
        <v>0</v>
      </c>
      <c r="E20" s="117"/>
      <c r="F20" s="117"/>
      <c r="O20" s="4" t="s">
        <v>965</v>
      </c>
      <c r="P20" s="4">
        <v>18000000</v>
      </c>
      <c r="Q20" s="4" t="s">
        <v>53</v>
      </c>
    </row>
    <row r="21" spans="1:17" x14ac:dyDescent="0.3">
      <c r="A21" s="4" t="s">
        <v>12539</v>
      </c>
      <c r="B21" s="19">
        <v>46400000</v>
      </c>
      <c r="C21" s="4" t="s">
        <v>53</v>
      </c>
      <c r="D21" s="64">
        <f>B21-VLOOKUP(A21,previous!D:E,2,FALSE)</f>
        <v>0</v>
      </c>
      <c r="O21" s="4" t="s">
        <v>13098</v>
      </c>
      <c r="P21" s="4">
        <v>19300000</v>
      </c>
      <c r="Q21" s="4" t="s">
        <v>53</v>
      </c>
    </row>
    <row r="22" spans="1:17" x14ac:dyDescent="0.3">
      <c r="A22" s="4" t="s">
        <v>9333</v>
      </c>
      <c r="B22" s="19">
        <v>499100000</v>
      </c>
      <c r="C22" s="4" t="s">
        <v>72</v>
      </c>
      <c r="D22" s="64">
        <f>B22-VLOOKUP(A22,previous!D:E,2,FALSE)</f>
        <v>0</v>
      </c>
      <c r="O22" s="4" t="s">
        <v>4</v>
      </c>
      <c r="P22" s="4">
        <v>13000000</v>
      </c>
      <c r="Q22" s="4" t="s">
        <v>53</v>
      </c>
    </row>
    <row r="23" spans="1:17" x14ac:dyDescent="0.3">
      <c r="A23" s="4" t="s">
        <v>2159</v>
      </c>
      <c r="B23" s="19">
        <v>20100000</v>
      </c>
      <c r="C23" s="4" t="s">
        <v>67</v>
      </c>
      <c r="D23" s="64">
        <f>B23-VLOOKUP(A23,previous!D:E,2,FALSE)</f>
        <v>0</v>
      </c>
      <c r="O23" s="4" t="s">
        <v>2418</v>
      </c>
      <c r="P23" s="4">
        <v>18705000</v>
      </c>
      <c r="Q23" s="4" t="s">
        <v>53</v>
      </c>
    </row>
    <row r="24" spans="1:17" x14ac:dyDescent="0.3">
      <c r="A24" s="4" t="s">
        <v>3052</v>
      </c>
      <c r="B24" s="19">
        <v>264100000</v>
      </c>
      <c r="C24" s="4" t="s">
        <v>53</v>
      </c>
      <c r="D24" s="64">
        <f>B24-VLOOKUP(A24,previous!D:E,2,FALSE)</f>
        <v>0</v>
      </c>
      <c r="O24" s="4" t="s">
        <v>2418</v>
      </c>
      <c r="P24" s="4">
        <v>47000000</v>
      </c>
      <c r="Q24" s="4" t="s">
        <v>53</v>
      </c>
    </row>
    <row r="25" spans="1:17" x14ac:dyDescent="0.3">
      <c r="A25" s="4" t="s">
        <v>3053</v>
      </c>
      <c r="B25" s="19">
        <v>20000000</v>
      </c>
      <c r="C25" s="4" t="s">
        <v>53</v>
      </c>
      <c r="D25" s="64">
        <f>B25-VLOOKUP(A25,previous!D:E,2,FALSE)</f>
        <v>0</v>
      </c>
      <c r="O25" s="4" t="s">
        <v>869</v>
      </c>
      <c r="P25" s="4">
        <v>44500000</v>
      </c>
      <c r="Q25" s="4" t="s">
        <v>72</v>
      </c>
    </row>
    <row r="26" spans="1:17" x14ac:dyDescent="0.3">
      <c r="A26" s="4" t="s">
        <v>2027</v>
      </c>
      <c r="B26" s="19">
        <v>139800000</v>
      </c>
      <c r="C26" s="4" t="s">
        <v>67</v>
      </c>
      <c r="D26" s="64">
        <f>B26-VLOOKUP(A26,previous!D:E,2,FALSE)</f>
        <v>0</v>
      </c>
      <c r="O26" s="4" t="s">
        <v>869</v>
      </c>
      <c r="P26" s="4">
        <v>125000000</v>
      </c>
      <c r="Q26" s="4" t="s">
        <v>72</v>
      </c>
    </row>
    <row r="27" spans="1:17" x14ac:dyDescent="0.3">
      <c r="A27" s="4" t="s">
        <v>1302</v>
      </c>
      <c r="B27" s="19">
        <v>57300000</v>
      </c>
      <c r="C27" s="4" t="s">
        <v>67</v>
      </c>
      <c r="D27" s="64">
        <f>B27-VLOOKUP(A27,previous!D:E,2,FALSE)</f>
        <v>0</v>
      </c>
      <c r="O27" s="4" t="s">
        <v>869</v>
      </c>
      <c r="P27" s="4">
        <v>184700000</v>
      </c>
      <c r="Q27" s="4" t="s">
        <v>72</v>
      </c>
    </row>
    <row r="28" spans="1:17" x14ac:dyDescent="0.3">
      <c r="D28" s="64"/>
      <c r="O28" s="4" t="s">
        <v>402</v>
      </c>
      <c r="P28" s="4">
        <v>77300000</v>
      </c>
      <c r="Q28" s="4" t="s">
        <v>67</v>
      </c>
    </row>
    <row r="29" spans="1:17" x14ac:dyDescent="0.3">
      <c r="D29" s="64"/>
      <c r="O29" s="4" t="s">
        <v>402</v>
      </c>
      <c r="P29" s="4">
        <v>92300000</v>
      </c>
      <c r="Q29" s="4" t="s">
        <v>67</v>
      </c>
    </row>
    <row r="30" spans="1:17" x14ac:dyDescent="0.3">
      <c r="D30" s="64"/>
      <c r="E30" s="61"/>
      <c r="O30" s="4" t="s">
        <v>402</v>
      </c>
      <c r="P30" s="4">
        <v>135000000</v>
      </c>
      <c r="Q30" s="4" t="s">
        <v>67</v>
      </c>
    </row>
    <row r="31" spans="1:17" x14ac:dyDescent="0.3">
      <c r="A31" s="105" t="s">
        <v>13225</v>
      </c>
      <c r="B31" s="106" t="s">
        <v>3043</v>
      </c>
      <c r="C31" s="106" t="s">
        <v>43</v>
      </c>
      <c r="D31" s="106" t="s">
        <v>9316</v>
      </c>
      <c r="E31" s="106" t="s">
        <v>13229</v>
      </c>
      <c r="O31" s="4" t="s">
        <v>402</v>
      </c>
      <c r="P31" s="4">
        <v>17600000</v>
      </c>
      <c r="Q31" s="4" t="s">
        <v>67</v>
      </c>
    </row>
    <row r="32" spans="1:17" x14ac:dyDescent="0.3">
      <c r="A32" s="4" t="s">
        <v>507</v>
      </c>
      <c r="B32" s="19">
        <v>10900000</v>
      </c>
      <c r="C32" s="4" t="s">
        <v>53</v>
      </c>
      <c r="D32" s="64">
        <f>B32-VLOOKUP(A32,$A$2:$B$27,2,0)</f>
        <v>0</v>
      </c>
      <c r="O32" s="4" t="s">
        <v>402</v>
      </c>
      <c r="P32" s="4">
        <v>125500000</v>
      </c>
      <c r="Q32" s="4" t="s">
        <v>67</v>
      </c>
    </row>
    <row r="33" spans="1:17" x14ac:dyDescent="0.3">
      <c r="A33" s="4" t="s">
        <v>12277</v>
      </c>
      <c r="B33" s="19">
        <v>119600000</v>
      </c>
      <c r="C33" s="4" t="s">
        <v>53</v>
      </c>
      <c r="D33" s="64">
        <f t="shared" ref="D33:D58" si="0">B33-VLOOKUP(A33,$A$2:$B$27,2,0)</f>
        <v>0</v>
      </c>
      <c r="O33" s="4" t="s">
        <v>12411</v>
      </c>
      <c r="P33" s="4">
        <v>38000000</v>
      </c>
      <c r="Q33" s="4" t="s">
        <v>53</v>
      </c>
    </row>
    <row r="34" spans="1:17" x14ac:dyDescent="0.3">
      <c r="A34" s="4" t="s">
        <v>12095</v>
      </c>
      <c r="B34" s="19">
        <v>25500000</v>
      </c>
      <c r="C34" s="4" t="s">
        <v>53</v>
      </c>
      <c r="D34" s="64">
        <f t="shared" si="0"/>
        <v>0</v>
      </c>
      <c r="O34" s="4" t="s">
        <v>12411</v>
      </c>
      <c r="P34" s="4">
        <v>10500000</v>
      </c>
      <c r="Q34" s="4" t="s">
        <v>53</v>
      </c>
    </row>
    <row r="35" spans="1:17" x14ac:dyDescent="0.3">
      <c r="A35" s="4" t="s">
        <v>9330</v>
      </c>
      <c r="B35" s="19">
        <v>65800000</v>
      </c>
      <c r="C35" s="4" t="s">
        <v>67</v>
      </c>
      <c r="D35" s="64">
        <f t="shared" si="0"/>
        <v>0</v>
      </c>
      <c r="O35" s="4" t="s">
        <v>12539</v>
      </c>
      <c r="P35" s="4">
        <v>46400000</v>
      </c>
      <c r="Q35" s="4" t="s">
        <v>53</v>
      </c>
    </row>
    <row r="36" spans="1:17" x14ac:dyDescent="0.3">
      <c r="A36" s="4" t="s">
        <v>7496</v>
      </c>
      <c r="B36" s="19">
        <v>35000000</v>
      </c>
      <c r="C36" s="4" t="s">
        <v>53</v>
      </c>
      <c r="D36" s="64">
        <f>B36</f>
        <v>35000000</v>
      </c>
      <c r="E36" s="104" t="s">
        <v>13228</v>
      </c>
      <c r="O36" s="4" t="s">
        <v>9333</v>
      </c>
      <c r="P36" s="4">
        <v>80000000</v>
      </c>
      <c r="Q36" s="4" t="s">
        <v>72</v>
      </c>
    </row>
    <row r="37" spans="1:17" x14ac:dyDescent="0.3">
      <c r="A37" s="4" t="s">
        <v>10327</v>
      </c>
      <c r="B37" s="19">
        <v>40000000</v>
      </c>
      <c r="C37" s="4" t="s">
        <v>53</v>
      </c>
      <c r="D37" s="64">
        <f>B37</f>
        <v>40000000</v>
      </c>
      <c r="E37" s="104" t="s">
        <v>13226</v>
      </c>
      <c r="O37" s="4" t="s">
        <v>9333</v>
      </c>
      <c r="P37" s="4">
        <v>75000000</v>
      </c>
      <c r="Q37" s="4" t="s">
        <v>72</v>
      </c>
    </row>
    <row r="38" spans="1:17" x14ac:dyDescent="0.3">
      <c r="A38" s="4" t="s">
        <v>357</v>
      </c>
      <c r="B38" s="19">
        <v>38200000</v>
      </c>
      <c r="C38" s="4" t="s">
        <v>53</v>
      </c>
      <c r="D38" s="64">
        <f t="shared" si="0"/>
        <v>0</v>
      </c>
      <c r="E38" s="104"/>
      <c r="O38" s="4" t="s">
        <v>9333</v>
      </c>
      <c r="P38" s="4">
        <v>94100000</v>
      </c>
      <c r="Q38" s="4" t="s">
        <v>72</v>
      </c>
    </row>
    <row r="39" spans="1:17" x14ac:dyDescent="0.3">
      <c r="A39" s="4" t="s">
        <v>79</v>
      </c>
      <c r="B39" s="19">
        <v>84900000</v>
      </c>
      <c r="C39" s="4" t="s">
        <v>67</v>
      </c>
      <c r="D39" s="64">
        <f t="shared" si="0"/>
        <v>0</v>
      </c>
      <c r="E39" s="104"/>
      <c r="O39" s="4" t="s">
        <v>9333</v>
      </c>
      <c r="P39" s="4">
        <v>250000000</v>
      </c>
      <c r="Q39" s="4" t="s">
        <v>72</v>
      </c>
    </row>
    <row r="40" spans="1:17" x14ac:dyDescent="0.3">
      <c r="A40" s="4" t="s">
        <v>111</v>
      </c>
      <c r="B40" s="19">
        <v>107300000</v>
      </c>
      <c r="C40" s="4" t="s">
        <v>67</v>
      </c>
      <c r="D40" s="64">
        <f t="shared" si="0"/>
        <v>0</v>
      </c>
      <c r="E40" s="104"/>
      <c r="O40" s="4" t="s">
        <v>2159</v>
      </c>
      <c r="P40" s="4">
        <v>20100000</v>
      </c>
      <c r="Q40" s="4" t="s">
        <v>67</v>
      </c>
    </row>
    <row r="41" spans="1:17" x14ac:dyDescent="0.3">
      <c r="A41" s="4" t="s">
        <v>2744</v>
      </c>
      <c r="B41" s="19">
        <v>10000000</v>
      </c>
      <c r="C41" s="4" t="s">
        <v>53</v>
      </c>
      <c r="D41" s="64">
        <f t="shared" si="0"/>
        <v>0</v>
      </c>
      <c r="E41" s="104"/>
      <c r="O41" s="4" t="s">
        <v>3052</v>
      </c>
      <c r="P41" s="4">
        <v>21500000</v>
      </c>
      <c r="Q41" s="4" t="s">
        <v>53</v>
      </c>
    </row>
    <row r="42" spans="1:17" x14ac:dyDescent="0.3">
      <c r="A42" s="4" t="s">
        <v>3050</v>
      </c>
      <c r="B42" s="19">
        <v>47000000</v>
      </c>
      <c r="C42" s="4" t="s">
        <v>53</v>
      </c>
      <c r="D42" s="64">
        <f t="shared" si="0"/>
        <v>0</v>
      </c>
      <c r="E42" s="104"/>
      <c r="O42" s="4" t="s">
        <v>3052</v>
      </c>
      <c r="P42" s="4">
        <v>63000000</v>
      </c>
      <c r="Q42" s="4" t="s">
        <v>53</v>
      </c>
    </row>
    <row r="43" spans="1:17" x14ac:dyDescent="0.3">
      <c r="A43" s="4" t="s">
        <v>10644</v>
      </c>
      <c r="B43" s="19">
        <v>50120000</v>
      </c>
      <c r="C43" s="4" t="s">
        <v>53</v>
      </c>
      <c r="D43" s="64">
        <f t="shared" si="0"/>
        <v>0</v>
      </c>
      <c r="E43" s="104"/>
      <c r="O43" s="4" t="s">
        <v>3052</v>
      </c>
      <c r="P43" s="4">
        <v>88200000</v>
      </c>
      <c r="Q43" s="4" t="s">
        <v>53</v>
      </c>
    </row>
    <row r="44" spans="1:17" x14ac:dyDescent="0.3">
      <c r="A44" s="4" t="s">
        <v>2347</v>
      </c>
      <c r="B44" s="19">
        <v>300000000</v>
      </c>
      <c r="C44" s="4" t="s">
        <v>67</v>
      </c>
      <c r="D44" s="64">
        <f t="shared" si="0"/>
        <v>0</v>
      </c>
      <c r="E44" s="104"/>
      <c r="O44" s="4" t="s">
        <v>3052</v>
      </c>
      <c r="P44" s="4">
        <v>54800000</v>
      </c>
      <c r="Q44" s="4" t="s">
        <v>53</v>
      </c>
    </row>
    <row r="45" spans="1:17" x14ac:dyDescent="0.3">
      <c r="A45" s="4" t="s">
        <v>1977</v>
      </c>
      <c r="B45" s="19">
        <v>17500000</v>
      </c>
      <c r="C45" s="4" t="s">
        <v>53</v>
      </c>
      <c r="D45" s="64">
        <f t="shared" si="0"/>
        <v>0</v>
      </c>
      <c r="E45" s="104"/>
      <c r="O45" s="4" t="s">
        <v>3052</v>
      </c>
      <c r="P45" s="4">
        <v>9600000</v>
      </c>
      <c r="Q45" s="4" t="s">
        <v>53</v>
      </c>
    </row>
    <row r="46" spans="1:17" x14ac:dyDescent="0.3">
      <c r="A46" s="4" t="s">
        <v>965</v>
      </c>
      <c r="B46" s="19">
        <v>72350000</v>
      </c>
      <c r="C46" s="4" t="s">
        <v>53</v>
      </c>
      <c r="D46" s="64">
        <f t="shared" si="0"/>
        <v>0</v>
      </c>
      <c r="E46" s="104"/>
      <c r="O46" s="4" t="s">
        <v>3052</v>
      </c>
      <c r="P46" s="4">
        <v>27000000</v>
      </c>
      <c r="Q46" s="4" t="s">
        <v>53</v>
      </c>
    </row>
    <row r="47" spans="1:17" x14ac:dyDescent="0.3">
      <c r="A47" s="4" t="s">
        <v>13098</v>
      </c>
      <c r="B47" s="19">
        <v>19300000</v>
      </c>
      <c r="C47" s="4" t="s">
        <v>53</v>
      </c>
      <c r="D47" s="64">
        <f t="shared" si="0"/>
        <v>0</v>
      </c>
      <c r="E47" s="104"/>
      <c r="O47" s="4" t="s">
        <v>3053</v>
      </c>
      <c r="P47" s="4">
        <v>20000000</v>
      </c>
      <c r="Q47" s="4" t="s">
        <v>53</v>
      </c>
    </row>
    <row r="48" spans="1:17" x14ac:dyDescent="0.3">
      <c r="A48" s="4" t="s">
        <v>4</v>
      </c>
      <c r="B48" s="19">
        <v>13000000</v>
      </c>
      <c r="C48" s="4" t="s">
        <v>53</v>
      </c>
      <c r="D48" s="64">
        <f t="shared" si="0"/>
        <v>0</v>
      </c>
      <c r="E48" s="104"/>
      <c r="O48" s="4" t="s">
        <v>2027</v>
      </c>
      <c r="P48" s="4">
        <v>139800000</v>
      </c>
      <c r="Q48" s="4" t="s">
        <v>67</v>
      </c>
    </row>
    <row r="49" spans="1:17" x14ac:dyDescent="0.3">
      <c r="A49" s="4" t="s">
        <v>2418</v>
      </c>
      <c r="B49" s="19">
        <v>65705000</v>
      </c>
      <c r="C49" s="4" t="s">
        <v>53</v>
      </c>
      <c r="D49" s="64">
        <f t="shared" si="0"/>
        <v>0</v>
      </c>
      <c r="E49" s="104"/>
      <c r="O49" s="4" t="s">
        <v>1302</v>
      </c>
      <c r="P49" s="4">
        <v>57300000</v>
      </c>
      <c r="Q49" s="4" t="s">
        <v>67</v>
      </c>
    </row>
    <row r="50" spans="1:17" x14ac:dyDescent="0.3">
      <c r="A50" s="4" t="s">
        <v>869</v>
      </c>
      <c r="B50" s="19">
        <v>354200000</v>
      </c>
      <c r="C50" s="4" t="s">
        <v>72</v>
      </c>
      <c r="D50" s="64">
        <f t="shared" si="0"/>
        <v>0</v>
      </c>
      <c r="E50" s="104"/>
    </row>
    <row r="51" spans="1:17" x14ac:dyDescent="0.3">
      <c r="A51" s="4" t="s">
        <v>402</v>
      </c>
      <c r="B51" s="19">
        <v>399700000</v>
      </c>
      <c r="C51" s="4" t="s">
        <v>67</v>
      </c>
      <c r="D51" s="64">
        <f t="shared" si="0"/>
        <v>-48000000</v>
      </c>
      <c r="E51" s="104" t="s">
        <v>13227</v>
      </c>
    </row>
    <row r="52" spans="1:17" x14ac:dyDescent="0.3">
      <c r="A52" s="4" t="s">
        <v>12411</v>
      </c>
      <c r="B52" s="19">
        <v>48500000</v>
      </c>
      <c r="C52" s="4" t="s">
        <v>53</v>
      </c>
      <c r="D52" s="64">
        <f t="shared" si="0"/>
        <v>0</v>
      </c>
      <c r="E52" s="104"/>
    </row>
    <row r="53" spans="1:17" x14ac:dyDescent="0.3">
      <c r="A53" s="4" t="s">
        <v>12539</v>
      </c>
      <c r="B53" s="19">
        <v>46400000</v>
      </c>
      <c r="C53" s="4" t="s">
        <v>53</v>
      </c>
      <c r="D53" s="64">
        <f t="shared" si="0"/>
        <v>0</v>
      </c>
      <c r="E53" s="104"/>
    </row>
    <row r="54" spans="1:17" x14ac:dyDescent="0.3">
      <c r="A54" s="4" t="s">
        <v>9333</v>
      </c>
      <c r="B54" s="19">
        <v>499100000</v>
      </c>
      <c r="C54" s="4" t="s">
        <v>72</v>
      </c>
      <c r="D54" s="64">
        <f t="shared" si="0"/>
        <v>0</v>
      </c>
      <c r="E54" s="104"/>
    </row>
    <row r="55" spans="1:17" x14ac:dyDescent="0.3">
      <c r="A55" s="4" t="s">
        <v>2159</v>
      </c>
      <c r="B55" s="19">
        <v>20100000</v>
      </c>
      <c r="C55" s="4" t="s">
        <v>67</v>
      </c>
      <c r="D55" s="64">
        <f t="shared" si="0"/>
        <v>0</v>
      </c>
      <c r="E55" s="104"/>
    </row>
    <row r="56" spans="1:17" x14ac:dyDescent="0.3">
      <c r="A56" s="4" t="s">
        <v>3052</v>
      </c>
      <c r="B56" s="19">
        <v>356100000</v>
      </c>
      <c r="C56" s="4" t="s">
        <v>53</v>
      </c>
      <c r="D56" s="64">
        <f t="shared" si="0"/>
        <v>92000000</v>
      </c>
      <c r="E56" s="104" t="s">
        <v>13228</v>
      </c>
    </row>
    <row r="57" spans="1:17" x14ac:dyDescent="0.3">
      <c r="A57" s="4" t="s">
        <v>3053</v>
      </c>
      <c r="B57" s="19">
        <v>20000000</v>
      </c>
      <c r="C57" s="4" t="s">
        <v>53</v>
      </c>
      <c r="D57" s="64">
        <f t="shared" si="0"/>
        <v>0</v>
      </c>
      <c r="E57" s="104"/>
    </row>
    <row r="58" spans="1:17" x14ac:dyDescent="0.3">
      <c r="A58" s="4" t="s">
        <v>1302</v>
      </c>
      <c r="B58" s="19">
        <v>57300000</v>
      </c>
      <c r="C58" s="4" t="s">
        <v>67</v>
      </c>
      <c r="D58" s="64">
        <f t="shared" si="0"/>
        <v>0</v>
      </c>
      <c r="E58" s="104"/>
    </row>
    <row r="59" spans="1:17" x14ac:dyDescent="0.3">
      <c r="A59" s="101"/>
      <c r="B59" s="102"/>
      <c r="C59" s="103"/>
      <c r="E59" s="104"/>
    </row>
    <row r="60" spans="1:17" x14ac:dyDescent="0.3">
      <c r="A60" s="101"/>
      <c r="B60" s="102"/>
      <c r="C60" s="103"/>
    </row>
  </sheetData>
  <sortState xmlns:xlrd2="http://schemas.microsoft.com/office/spreadsheetml/2017/richdata2" ref="O1:Q49">
    <sortCondition ref="O1"/>
  </sortState>
  <dataConsolidate>
    <dataRefs count="1">
      <dataRef ref="A2:C64" sheet="BBB- en direct"/>
    </dataRefs>
  </dataConsolidate>
  <mergeCells count="17">
    <mergeCell ref="E8:F8"/>
    <mergeCell ref="E7:F7"/>
    <mergeCell ref="E6:F6"/>
    <mergeCell ref="E5:F5"/>
    <mergeCell ref="E4:F4"/>
    <mergeCell ref="E9:F9"/>
    <mergeCell ref="E20:F20"/>
    <mergeCell ref="E19:F19"/>
    <mergeCell ref="E18:F18"/>
    <mergeCell ref="E17:F17"/>
    <mergeCell ref="E16:F16"/>
    <mergeCell ref="E15:F15"/>
    <mergeCell ref="E14:F14"/>
    <mergeCell ref="E13:F13"/>
    <mergeCell ref="E12:F12"/>
    <mergeCell ref="E11:F11"/>
    <mergeCell ref="E10:F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33"/>
  <sheetViews>
    <sheetView showGridLines="0" zoomScaleNormal="100" workbookViewId="0">
      <selection activeCell="C8" sqref="C8"/>
    </sheetView>
  </sheetViews>
  <sheetFormatPr baseColWidth="10" defaultColWidth="8.88671875" defaultRowHeight="14.4" x14ac:dyDescent="0.3"/>
  <cols>
    <col min="1" max="1" width="43.5546875" bestFit="1" customWidth="1"/>
    <col min="2" max="2" width="16.5546875" bestFit="1" customWidth="1"/>
    <col min="3" max="3" width="28.33203125" bestFit="1" customWidth="1"/>
    <col min="4" max="4" width="12.6640625" bestFit="1" customWidth="1"/>
    <col min="5" max="5" width="21.5546875" bestFit="1" customWidth="1"/>
    <col min="6" max="6" width="12" bestFit="1" customWidth="1"/>
    <col min="7" max="7" width="22" bestFit="1" customWidth="1"/>
    <col min="8" max="8" width="12" bestFit="1" customWidth="1"/>
    <col min="9" max="9" width="19.33203125" bestFit="1" customWidth="1"/>
    <col min="10" max="10" width="12" bestFit="1" customWidth="1"/>
    <col min="11" max="11" width="20.5546875" bestFit="1" customWidth="1"/>
    <col min="12" max="12" width="12.6640625" bestFit="1" customWidth="1"/>
    <col min="13" max="13" width="36.6640625" bestFit="1" customWidth="1"/>
    <col min="14" max="14" width="12" bestFit="1" customWidth="1"/>
    <col min="15" max="15" width="27.33203125" bestFit="1" customWidth="1"/>
    <col min="16" max="16" width="12" bestFit="1" customWidth="1"/>
    <col min="17" max="17" width="27.33203125" bestFit="1" customWidth="1"/>
    <col min="18" max="18" width="12" bestFit="1" customWidth="1"/>
    <col min="19" max="19" width="22.33203125" bestFit="1" customWidth="1"/>
    <col min="20" max="20" width="12" bestFit="1" customWidth="1"/>
    <col min="21" max="21" width="21.6640625" bestFit="1" customWidth="1"/>
    <col min="22" max="22" width="12" bestFit="1" customWidth="1"/>
    <col min="23" max="23" width="8.88671875" bestFit="1" customWidth="1"/>
    <col min="24" max="24" width="12" bestFit="1" customWidth="1"/>
    <col min="25" max="25" width="13.109375" bestFit="1" customWidth="1"/>
    <col min="26" max="26" width="12" bestFit="1" customWidth="1"/>
    <col min="27" max="27" width="8" bestFit="1" customWidth="1"/>
    <col min="28" max="28" width="12" bestFit="1" customWidth="1"/>
    <col min="29" max="29" width="20.44140625" bestFit="1" customWidth="1"/>
    <col min="30" max="30" width="12" bestFit="1" customWidth="1"/>
    <col min="31" max="31" width="8.88671875" bestFit="1" customWidth="1"/>
    <col min="32" max="32" width="12" bestFit="1" customWidth="1"/>
    <col min="33" max="33" width="12.44140625" bestFit="1" customWidth="1"/>
    <col min="34" max="34" width="12" bestFit="1" customWidth="1"/>
    <col min="35" max="35" width="20.6640625" bestFit="1" customWidth="1"/>
    <col min="36" max="36" width="12" bestFit="1" customWidth="1"/>
    <col min="37" max="37" width="24.6640625" bestFit="1" customWidth="1"/>
    <col min="38" max="38" width="12" bestFit="1" customWidth="1"/>
    <col min="39" max="39" width="23" bestFit="1" customWidth="1"/>
    <col min="40" max="40" width="12.6640625" bestFit="1" customWidth="1"/>
    <col min="41" max="41" width="16.33203125" bestFit="1" customWidth="1"/>
    <col min="42" max="42" width="12.6640625" bestFit="1" customWidth="1"/>
    <col min="43" max="43" width="14.33203125" bestFit="1" customWidth="1"/>
    <col min="44" max="44" width="12" bestFit="1" customWidth="1"/>
    <col min="45" max="45" width="11.88671875" bestFit="1" customWidth="1"/>
    <col min="46" max="46" width="12" customWidth="1"/>
    <col min="47" max="47" width="17.33203125" customWidth="1"/>
    <col min="48" max="48" width="12.33203125" customWidth="1"/>
    <col min="49" max="49" width="23.44140625" bestFit="1" customWidth="1"/>
    <col min="50" max="50" width="12.6640625" bestFit="1" customWidth="1"/>
    <col min="51" max="51" width="23.6640625" bestFit="1" customWidth="1"/>
    <col min="52" max="52" width="12" bestFit="1" customWidth="1"/>
    <col min="53" max="53" width="43.6640625" bestFit="1" customWidth="1"/>
    <col min="54" max="54" width="12" bestFit="1" customWidth="1"/>
    <col min="55" max="55" width="20.33203125" bestFit="1" customWidth="1"/>
    <col min="56" max="56" width="12" bestFit="1" customWidth="1"/>
    <col min="57" max="57" width="11.33203125" bestFit="1" customWidth="1"/>
    <col min="58" max="58" width="12" bestFit="1" customWidth="1"/>
    <col min="59" max="59" width="28.6640625" bestFit="1" customWidth="1"/>
    <col min="60" max="60" width="12" bestFit="1" customWidth="1"/>
    <col min="61" max="61" width="13.6640625" bestFit="1" customWidth="1"/>
    <col min="62" max="62" width="12" bestFit="1" customWidth="1"/>
    <col min="63" max="63" width="28.6640625" bestFit="1" customWidth="1"/>
    <col min="64" max="64" width="12.6640625" bestFit="1" customWidth="1"/>
    <col min="65" max="65" width="23.44140625" bestFit="1" customWidth="1"/>
    <col min="66" max="66" width="12" bestFit="1" customWidth="1"/>
    <col min="67" max="67" width="23.44140625" bestFit="1" customWidth="1"/>
    <col min="68" max="68" width="12.6640625" bestFit="1" customWidth="1"/>
    <col min="69" max="69" width="9.6640625" bestFit="1" customWidth="1"/>
    <col min="70" max="70" width="12" bestFit="1" customWidth="1"/>
    <col min="71" max="71" width="13.6640625" bestFit="1" customWidth="1"/>
    <col min="72" max="72" width="12" bestFit="1" customWidth="1"/>
    <col min="73" max="73" width="8.6640625" bestFit="1" customWidth="1"/>
    <col min="74" max="74" width="12" bestFit="1" customWidth="1"/>
    <col min="75" max="75" width="22.33203125" bestFit="1" customWidth="1"/>
    <col min="76" max="76" width="12" bestFit="1" customWidth="1"/>
    <col min="77" max="77" width="8.6640625" bestFit="1" customWidth="1"/>
    <col min="78" max="78" width="12" bestFit="1" customWidth="1"/>
    <col min="79" max="79" width="13.33203125" bestFit="1" customWidth="1"/>
    <col min="80" max="80" width="12" bestFit="1" customWidth="1"/>
    <col min="81" max="81" width="22.33203125" bestFit="1" customWidth="1"/>
    <col min="82" max="82" width="12" bestFit="1" customWidth="1"/>
    <col min="83" max="83" width="26.44140625" bestFit="1" customWidth="1"/>
    <col min="84" max="84" width="12" bestFit="1" customWidth="1"/>
    <col min="85" max="85" width="24.44140625" bestFit="1" customWidth="1"/>
    <col min="86" max="86" width="12" bestFit="1" customWidth="1"/>
    <col min="87" max="87" width="23.44140625" bestFit="1" customWidth="1"/>
    <col min="88" max="88" width="12.6640625" bestFit="1" customWidth="1"/>
    <col min="89" max="89" width="23.6640625" bestFit="1" customWidth="1"/>
    <col min="90" max="90" width="12" bestFit="1" customWidth="1"/>
    <col min="91" max="91" width="43.6640625" bestFit="1" customWidth="1"/>
    <col min="92" max="92" width="12" bestFit="1" customWidth="1"/>
    <col min="93" max="93" width="20.33203125" bestFit="1" customWidth="1"/>
    <col min="94" max="94" width="12" bestFit="1" customWidth="1"/>
    <col min="95" max="95" width="11.33203125" bestFit="1" customWidth="1"/>
    <col min="96" max="96" width="12" bestFit="1" customWidth="1"/>
    <col min="97" max="97" width="28.6640625" bestFit="1" customWidth="1"/>
    <col min="98" max="98" width="12" bestFit="1" customWidth="1"/>
    <col min="99" max="99" width="13.6640625" bestFit="1" customWidth="1"/>
    <col min="100" max="100" width="12" bestFit="1" customWidth="1"/>
    <col min="101" max="101" width="28.6640625" bestFit="1" customWidth="1"/>
    <col min="102" max="102" width="12.6640625" bestFit="1" customWidth="1"/>
    <col min="103" max="103" width="23.44140625" bestFit="1" customWidth="1"/>
    <col min="104" max="104" width="12" bestFit="1" customWidth="1"/>
    <col min="105" max="105" width="23.44140625" bestFit="1" customWidth="1"/>
    <col min="106" max="106" width="12.6640625" bestFit="1" customWidth="1"/>
    <col min="107" max="107" width="9.6640625" bestFit="1" customWidth="1"/>
    <col min="108" max="108" width="12" bestFit="1" customWidth="1"/>
    <col min="109" max="109" width="13.6640625" bestFit="1" customWidth="1"/>
    <col min="110" max="110" width="12" bestFit="1" customWidth="1"/>
    <col min="111" max="111" width="8.6640625" bestFit="1" customWidth="1"/>
    <col min="112" max="112" width="12" bestFit="1" customWidth="1"/>
    <col min="113" max="113" width="22.33203125" bestFit="1" customWidth="1"/>
    <col min="114" max="114" width="12" bestFit="1" customWidth="1"/>
    <col min="115" max="115" width="8.6640625" bestFit="1" customWidth="1"/>
    <col min="116" max="116" width="11.6640625" bestFit="1" customWidth="1"/>
    <col min="117" max="117" width="13.33203125" bestFit="1" customWidth="1"/>
    <col min="118" max="118" width="12" bestFit="1" customWidth="1"/>
    <col min="119" max="119" width="22.33203125" bestFit="1" customWidth="1"/>
    <col min="120" max="120" width="12" bestFit="1" customWidth="1"/>
    <col min="121" max="121" width="26.44140625" bestFit="1" customWidth="1"/>
    <col min="122" max="122" width="12" bestFit="1" customWidth="1"/>
    <col min="123" max="123" width="24.44140625" bestFit="1" customWidth="1"/>
    <col min="124" max="124" width="12" bestFit="1" customWidth="1"/>
    <col min="125" max="125" width="23.44140625" bestFit="1" customWidth="1"/>
    <col min="126" max="126" width="12.6640625" bestFit="1" customWidth="1"/>
    <col min="127" max="127" width="23.6640625" bestFit="1" customWidth="1"/>
    <col min="128" max="128" width="12" bestFit="1" customWidth="1"/>
    <col min="129" max="129" width="43.6640625" bestFit="1" customWidth="1"/>
    <col min="130" max="130" width="12" bestFit="1" customWidth="1"/>
    <col min="131" max="131" width="20.33203125" bestFit="1" customWidth="1"/>
    <col min="132" max="132" width="12" bestFit="1" customWidth="1"/>
    <col min="133" max="133" width="11.33203125" bestFit="1" customWidth="1"/>
    <col min="134" max="134" width="12" bestFit="1" customWidth="1"/>
    <col min="135" max="135" width="28.6640625" bestFit="1" customWidth="1"/>
    <col min="136" max="136" width="12" bestFit="1" customWidth="1"/>
    <col min="137" max="137" width="13.6640625" bestFit="1" customWidth="1"/>
    <col min="138" max="138" width="12" bestFit="1" customWidth="1"/>
    <col min="139" max="139" width="28.6640625" bestFit="1" customWidth="1"/>
    <col min="140" max="140" width="12.6640625" bestFit="1" customWidth="1"/>
    <col min="141" max="141" width="23.44140625" bestFit="1" customWidth="1"/>
    <col min="142" max="142" width="12" bestFit="1" customWidth="1"/>
    <col min="143" max="143" width="23.44140625" bestFit="1" customWidth="1"/>
    <col min="144" max="144" width="12.6640625" bestFit="1" customWidth="1"/>
    <col min="145" max="145" width="9.6640625" bestFit="1" customWidth="1"/>
    <col min="146" max="146" width="12" bestFit="1" customWidth="1"/>
    <col min="147" max="147" width="13.6640625" bestFit="1" customWidth="1"/>
    <col min="148" max="148" width="12" bestFit="1" customWidth="1"/>
    <col min="149" max="149" width="8.6640625" bestFit="1" customWidth="1"/>
    <col min="150" max="150" width="12" bestFit="1" customWidth="1"/>
    <col min="151" max="151" width="22.33203125" bestFit="1" customWidth="1"/>
    <col min="152" max="152" width="12" bestFit="1" customWidth="1"/>
    <col min="153" max="153" width="8.6640625" bestFit="1" customWidth="1"/>
    <col min="154" max="154" width="11.6640625" bestFit="1" customWidth="1"/>
    <col min="155" max="155" width="13.33203125" bestFit="1" customWidth="1"/>
    <col min="156" max="156" width="12" bestFit="1" customWidth="1"/>
    <col min="157" max="157" width="22.33203125" bestFit="1" customWidth="1"/>
    <col min="158" max="158" width="12" bestFit="1" customWidth="1"/>
    <col min="159" max="159" width="26.44140625" bestFit="1" customWidth="1"/>
    <col min="160" max="160" width="12" bestFit="1" customWidth="1"/>
    <col min="161" max="161" width="24.44140625" bestFit="1" customWidth="1"/>
    <col min="162" max="162" width="12" bestFit="1" customWidth="1"/>
    <col min="163" max="163" width="23.44140625" bestFit="1" customWidth="1"/>
    <col min="164" max="164" width="12.6640625" bestFit="1" customWidth="1"/>
    <col min="165" max="165" width="23.6640625" bestFit="1" customWidth="1"/>
    <col min="166" max="166" width="12" bestFit="1" customWidth="1"/>
    <col min="167" max="167" width="43.6640625" bestFit="1" customWidth="1"/>
    <col min="168" max="168" width="12" bestFit="1" customWidth="1"/>
    <col min="169" max="169" width="20.33203125" bestFit="1" customWidth="1"/>
    <col min="170" max="170" width="12" bestFit="1" customWidth="1"/>
    <col min="171" max="171" width="11.33203125" bestFit="1" customWidth="1"/>
    <col min="172" max="172" width="12" bestFit="1" customWidth="1"/>
    <col min="173" max="173" width="28.6640625" bestFit="1" customWidth="1"/>
    <col min="174" max="174" width="12" bestFit="1" customWidth="1"/>
    <col min="175" max="175" width="13.6640625" bestFit="1" customWidth="1"/>
    <col min="176" max="176" width="12" bestFit="1" customWidth="1"/>
    <col min="177" max="177" width="28.6640625" bestFit="1" customWidth="1"/>
    <col min="178" max="178" width="12.6640625" bestFit="1" customWidth="1"/>
    <col min="179" max="179" width="23.44140625" bestFit="1" customWidth="1"/>
    <col min="180" max="180" width="12" bestFit="1" customWidth="1"/>
    <col min="181" max="181" width="23.44140625" bestFit="1" customWidth="1"/>
    <col min="182" max="182" width="12.6640625" bestFit="1" customWidth="1"/>
    <col min="183" max="183" width="9.6640625" bestFit="1" customWidth="1"/>
    <col min="184" max="184" width="12" bestFit="1" customWidth="1"/>
    <col min="185" max="185" width="13.6640625" bestFit="1" customWidth="1"/>
    <col min="186" max="186" width="12" bestFit="1" customWidth="1"/>
    <col min="187" max="187" width="8.6640625" bestFit="1" customWidth="1"/>
    <col min="188" max="188" width="12" bestFit="1" customWidth="1"/>
    <col min="189" max="189" width="22.33203125" bestFit="1" customWidth="1"/>
    <col min="190" max="190" width="12" bestFit="1" customWidth="1"/>
    <col min="191" max="191" width="8.6640625" bestFit="1" customWidth="1"/>
    <col min="192" max="192" width="11.6640625" bestFit="1" customWidth="1"/>
    <col min="193" max="193" width="13.33203125" bestFit="1" customWidth="1"/>
    <col min="194" max="194" width="12" bestFit="1" customWidth="1"/>
    <col min="195" max="195" width="22.33203125" bestFit="1" customWidth="1"/>
    <col min="196" max="196" width="12" bestFit="1" customWidth="1"/>
    <col min="197" max="197" width="26.44140625" bestFit="1" customWidth="1"/>
    <col min="198" max="198" width="12" bestFit="1" customWidth="1"/>
    <col min="199" max="199" width="24.44140625" bestFit="1" customWidth="1"/>
    <col min="200" max="200" width="12" bestFit="1" customWidth="1"/>
    <col min="201" max="201" width="23.44140625" bestFit="1" customWidth="1"/>
    <col min="202" max="202" width="12.6640625" bestFit="1" customWidth="1"/>
    <col min="203" max="203" width="23.6640625" bestFit="1" customWidth="1"/>
    <col min="204" max="204" width="12" bestFit="1" customWidth="1"/>
    <col min="205" max="205" width="43.6640625" bestFit="1" customWidth="1"/>
    <col min="206" max="206" width="12" bestFit="1" customWidth="1"/>
    <col min="207" max="207" width="20.33203125" bestFit="1" customWidth="1"/>
    <col min="208" max="208" width="12" bestFit="1" customWidth="1"/>
    <col min="209" max="209" width="11.33203125" bestFit="1" customWidth="1"/>
    <col min="210" max="210" width="12" bestFit="1" customWidth="1"/>
    <col min="211" max="211" width="28.6640625" bestFit="1" customWidth="1"/>
    <col min="212" max="212" width="12" bestFit="1" customWidth="1"/>
    <col min="213" max="213" width="13.6640625" bestFit="1" customWidth="1"/>
    <col min="214" max="214" width="12" bestFit="1" customWidth="1"/>
    <col min="215" max="215" width="28.6640625" bestFit="1" customWidth="1"/>
    <col min="216" max="216" width="12.6640625" bestFit="1" customWidth="1"/>
    <col min="217" max="217" width="23.44140625" bestFit="1" customWidth="1"/>
    <col min="218" max="218" width="12" bestFit="1" customWidth="1"/>
    <col min="219" max="219" width="23.44140625" bestFit="1" customWidth="1"/>
    <col min="220" max="220" width="12.6640625" bestFit="1" customWidth="1"/>
    <col min="221" max="221" width="9.6640625" bestFit="1" customWidth="1"/>
    <col min="222" max="222" width="12" bestFit="1" customWidth="1"/>
    <col min="223" max="223" width="13.6640625" bestFit="1" customWidth="1"/>
    <col min="224" max="224" width="12" bestFit="1" customWidth="1"/>
    <col min="225" max="225" width="8.6640625" bestFit="1" customWidth="1"/>
    <col min="226" max="226" width="12" bestFit="1" customWidth="1"/>
    <col min="227" max="227" width="22.33203125" bestFit="1" customWidth="1"/>
    <col min="228" max="228" width="12" bestFit="1" customWidth="1"/>
    <col min="229" max="229" width="8.6640625" bestFit="1" customWidth="1"/>
    <col min="230" max="230" width="11.6640625" bestFit="1" customWidth="1"/>
    <col min="231" max="231" width="13.33203125" bestFit="1" customWidth="1"/>
    <col min="232" max="232" width="12" bestFit="1" customWidth="1"/>
    <col min="233" max="233" width="22.33203125" bestFit="1" customWidth="1"/>
    <col min="234" max="234" width="12" bestFit="1" customWidth="1"/>
    <col min="235" max="235" width="26.44140625" bestFit="1" customWidth="1"/>
    <col min="236" max="236" width="12" bestFit="1" customWidth="1"/>
    <col min="237" max="237" width="24.44140625" bestFit="1" customWidth="1"/>
    <col min="238" max="238" width="12" bestFit="1" customWidth="1"/>
    <col min="239" max="239" width="23.44140625" bestFit="1" customWidth="1"/>
    <col min="240" max="240" width="12.6640625" bestFit="1" customWidth="1"/>
    <col min="241" max="241" width="23.6640625" bestFit="1" customWidth="1"/>
    <col min="242" max="242" width="12" bestFit="1" customWidth="1"/>
    <col min="243" max="243" width="43.6640625" bestFit="1" customWidth="1"/>
    <col min="244" max="244" width="12" bestFit="1" customWidth="1"/>
    <col min="245" max="245" width="20.33203125" bestFit="1" customWidth="1"/>
    <col min="246" max="246" width="12" bestFit="1" customWidth="1"/>
    <col min="247" max="247" width="11.33203125" bestFit="1" customWidth="1"/>
    <col min="248" max="248" width="12" bestFit="1" customWidth="1"/>
    <col min="249" max="249" width="28.6640625" bestFit="1" customWidth="1"/>
    <col min="250" max="250" width="12" bestFit="1" customWidth="1"/>
    <col min="251" max="251" width="13.6640625" bestFit="1" customWidth="1"/>
    <col min="252" max="252" width="12" bestFit="1" customWidth="1"/>
    <col min="253" max="253" width="28.6640625" bestFit="1" customWidth="1"/>
    <col min="254" max="254" width="12.6640625" bestFit="1" customWidth="1"/>
    <col min="255" max="255" width="23.44140625" bestFit="1" customWidth="1"/>
    <col min="256" max="256" width="12" bestFit="1" customWidth="1"/>
    <col min="257" max="257" width="23.44140625" bestFit="1" customWidth="1"/>
    <col min="258" max="258" width="12.6640625" bestFit="1" customWidth="1"/>
    <col min="259" max="259" width="9.6640625" bestFit="1" customWidth="1"/>
    <col min="260" max="260" width="12" bestFit="1" customWidth="1"/>
    <col min="261" max="261" width="13.6640625" bestFit="1" customWidth="1"/>
    <col min="262" max="262" width="12" bestFit="1" customWidth="1"/>
    <col min="263" max="263" width="8.6640625" bestFit="1" customWidth="1"/>
    <col min="264" max="264" width="12" bestFit="1" customWidth="1"/>
    <col min="265" max="265" width="22.33203125" bestFit="1" customWidth="1"/>
    <col min="266" max="266" width="12" bestFit="1" customWidth="1"/>
    <col min="267" max="267" width="8.6640625" bestFit="1" customWidth="1"/>
    <col min="268" max="268" width="12" bestFit="1" customWidth="1"/>
    <col min="269" max="269" width="13.33203125" bestFit="1" customWidth="1"/>
    <col min="270" max="270" width="12" bestFit="1" customWidth="1"/>
    <col min="271" max="271" width="22.33203125" bestFit="1" customWidth="1"/>
    <col min="272" max="272" width="12" bestFit="1" customWidth="1"/>
    <col min="273" max="273" width="26.44140625" bestFit="1" customWidth="1"/>
    <col min="274" max="274" width="12" bestFit="1" customWidth="1"/>
    <col min="275" max="275" width="24.44140625" bestFit="1" customWidth="1"/>
    <col min="276" max="276" width="12" bestFit="1" customWidth="1"/>
  </cols>
  <sheetData>
    <row r="1" spans="1:3" x14ac:dyDescent="0.3">
      <c r="B1" t="s">
        <v>9317</v>
      </c>
    </row>
    <row r="2" spans="1:3" ht="15" thickBot="1" x14ac:dyDescent="0.35"/>
    <row r="3" spans="1:3" x14ac:dyDescent="0.3">
      <c r="A3" s="4"/>
      <c r="B3" s="90">
        <f ca="1">SUM(INDIRECT(B1))</f>
        <v>2169179321.0900002</v>
      </c>
    </row>
    <row r="4" spans="1:3" x14ac:dyDescent="0.3">
      <c r="A4" s="56" t="s">
        <v>0</v>
      </c>
      <c r="B4" s="56" t="s">
        <v>3043</v>
      </c>
      <c r="C4" s="56" t="s">
        <v>9316</v>
      </c>
    </row>
    <row r="5" spans="1:3" x14ac:dyDescent="0.3">
      <c r="A5" s="58" t="s">
        <v>12969</v>
      </c>
      <c r="B5" s="59">
        <v>36100</v>
      </c>
      <c r="C5" s="59">
        <f>B5-IFERROR(VLOOKUP(A5,previous!A:B,2,FALSE),0)</f>
        <v>0</v>
      </c>
    </row>
    <row r="6" spans="1:3" x14ac:dyDescent="0.3">
      <c r="A6" s="58" t="s">
        <v>9304</v>
      </c>
      <c r="B6" s="59">
        <v>139400000</v>
      </c>
      <c r="C6" s="59">
        <f>B6-IFERROR(VLOOKUP(A6,previous!A:B,2,FALSE),0)</f>
        <v>0</v>
      </c>
    </row>
    <row r="7" spans="1:3" x14ac:dyDescent="0.3">
      <c r="A7" s="58" t="s">
        <v>9305</v>
      </c>
      <c r="B7" s="59">
        <v>152000000</v>
      </c>
      <c r="C7" s="59">
        <f>B7-IFERROR(VLOOKUP(A7,previous!A:B,2,FALSE),0)</f>
        <v>0</v>
      </c>
    </row>
    <row r="8" spans="1:3" x14ac:dyDescent="0.3">
      <c r="A8" s="58" t="s">
        <v>12970</v>
      </c>
      <c r="B8" s="59">
        <v>64200000</v>
      </c>
      <c r="C8" s="59">
        <f>B8-IFERROR(VLOOKUP(A8,previous!A:B,2,FALSE),0)</f>
        <v>0</v>
      </c>
    </row>
    <row r="9" spans="1:3" x14ac:dyDescent="0.3">
      <c r="A9" s="58" t="s">
        <v>9306</v>
      </c>
      <c r="B9" s="59">
        <v>63700000</v>
      </c>
      <c r="C9" s="59">
        <f>B9-IFERROR(VLOOKUP(A9,previous!A:B,2,FALSE),0)</f>
        <v>0</v>
      </c>
    </row>
    <row r="10" spans="1:3" x14ac:dyDescent="0.3">
      <c r="A10" s="58" t="s">
        <v>12294</v>
      </c>
      <c r="B10" s="59">
        <v>100000000</v>
      </c>
      <c r="C10" s="59">
        <f>B10-IFERROR(VLOOKUP(A10,previous!A:B,2,FALSE),0)</f>
        <v>0</v>
      </c>
    </row>
    <row r="11" spans="1:3" x14ac:dyDescent="0.3">
      <c r="A11" s="58" t="s">
        <v>9331</v>
      </c>
      <c r="B11" s="59">
        <v>125000000</v>
      </c>
      <c r="C11" s="59">
        <f>B11-IFERROR(VLOOKUP(A11,previous!A:B,2,FALSE),0)</f>
        <v>0</v>
      </c>
    </row>
    <row r="12" spans="1:3" x14ac:dyDescent="0.3">
      <c r="A12" s="58" t="s">
        <v>9332</v>
      </c>
      <c r="B12" s="59">
        <v>50000000</v>
      </c>
      <c r="C12" s="59">
        <f>B12-IFERROR(VLOOKUP(A12,previous!A:B,2,FALSE),0)</f>
        <v>0</v>
      </c>
    </row>
    <row r="13" spans="1:3" x14ac:dyDescent="0.3">
      <c r="A13" s="58" t="s">
        <v>12971</v>
      </c>
      <c r="B13" s="59">
        <v>80000000</v>
      </c>
      <c r="C13" s="59">
        <f>B13-IFERROR(VLOOKUP(A13,previous!A:B,2,FALSE),0)</f>
        <v>0</v>
      </c>
    </row>
    <row r="14" spans="1:3" x14ac:dyDescent="0.3">
      <c r="A14" s="58" t="s">
        <v>9307</v>
      </c>
      <c r="B14" s="59">
        <v>30000000</v>
      </c>
      <c r="C14" s="59">
        <f>B14-IFERROR(VLOOKUP(A14,previous!A:B,2,FALSE),0)</f>
        <v>0</v>
      </c>
    </row>
    <row r="15" spans="1:3" x14ac:dyDescent="0.3">
      <c r="A15" s="58" t="s">
        <v>12972</v>
      </c>
      <c r="B15" s="59">
        <v>20000000</v>
      </c>
      <c r="C15" s="59">
        <f>B15-IFERROR(VLOOKUP(A15,previous!A:B,2,FALSE),0)</f>
        <v>0</v>
      </c>
    </row>
    <row r="16" spans="1:3" x14ac:dyDescent="0.3">
      <c r="A16" s="58" t="s">
        <v>12973</v>
      </c>
      <c r="B16" s="59">
        <v>2487300</v>
      </c>
      <c r="C16" s="59">
        <f>B16-IFERROR(VLOOKUP(A16,previous!A:B,2,FALSE),0)</f>
        <v>0</v>
      </c>
    </row>
    <row r="17" spans="1:3" x14ac:dyDescent="0.3">
      <c r="A17" s="58" t="s">
        <v>12974</v>
      </c>
      <c r="B17" s="59">
        <v>43000000</v>
      </c>
      <c r="C17" s="59">
        <f>B17-IFERROR(VLOOKUP(A17,previous!A:B,2,FALSE),0)</f>
        <v>0</v>
      </c>
    </row>
    <row r="18" spans="1:3" x14ac:dyDescent="0.3">
      <c r="A18" s="58" t="s">
        <v>9308</v>
      </c>
      <c r="B18" s="59">
        <v>30000000</v>
      </c>
      <c r="C18" s="59">
        <f>B18-IFERROR(VLOOKUP(A18,previous!A:B,2,FALSE),0)</f>
        <v>0</v>
      </c>
    </row>
    <row r="19" spans="1:3" x14ac:dyDescent="0.3">
      <c r="A19" s="58" t="s">
        <v>13220</v>
      </c>
      <c r="B19" s="59">
        <v>149650000</v>
      </c>
      <c r="C19" s="59">
        <f>B19-IFERROR(VLOOKUP(A19,previous!A:B,2,FALSE),0)</f>
        <v>0</v>
      </c>
    </row>
    <row r="20" spans="1:3" x14ac:dyDescent="0.3">
      <c r="A20" s="58" t="s">
        <v>9309</v>
      </c>
      <c r="B20" s="59">
        <v>64000000</v>
      </c>
      <c r="C20" s="59">
        <f>B20-IFERROR(VLOOKUP(A20,previous!A:B,2,FALSE),0)</f>
        <v>21000000</v>
      </c>
    </row>
    <row r="21" spans="1:3" x14ac:dyDescent="0.3">
      <c r="A21" s="58" t="s">
        <v>9336</v>
      </c>
      <c r="B21" s="59">
        <v>128600000</v>
      </c>
      <c r="C21" s="59">
        <f>B21-IFERROR(VLOOKUP(A21,previous!A:B,2,FALSE),0)</f>
        <v>0</v>
      </c>
    </row>
    <row r="22" spans="1:3" x14ac:dyDescent="0.3">
      <c r="A22" s="58" t="s">
        <v>9310</v>
      </c>
      <c r="B22" s="59">
        <v>50750000</v>
      </c>
      <c r="C22" s="59">
        <f>B22-IFERROR(VLOOKUP(A22,previous!A:B,2,FALSE),0)</f>
        <v>0</v>
      </c>
    </row>
    <row r="23" spans="1:3" x14ac:dyDescent="0.3">
      <c r="A23" s="58" t="s">
        <v>9311</v>
      </c>
      <c r="B23" s="59">
        <v>199500000</v>
      </c>
      <c r="C23" s="59">
        <f>B23-IFERROR(VLOOKUP(A23,previous!A:B,2,FALSE),0)</f>
        <v>0</v>
      </c>
    </row>
    <row r="24" spans="1:3" x14ac:dyDescent="0.3">
      <c r="A24" s="58" t="s">
        <v>9312</v>
      </c>
      <c r="B24" s="59">
        <v>131500000</v>
      </c>
      <c r="C24" s="59">
        <f>B24-IFERROR(VLOOKUP(A24,previous!A:B,2,FALSE),0)</f>
        <v>0</v>
      </c>
    </row>
    <row r="25" spans="1:3" x14ac:dyDescent="0.3">
      <c r="A25" s="58" t="s">
        <v>9313</v>
      </c>
      <c r="B25" s="59">
        <v>95200000</v>
      </c>
      <c r="C25" s="59">
        <f>B25-IFERROR(VLOOKUP(A25,previous!A:B,2,FALSE),0)</f>
        <v>0</v>
      </c>
    </row>
    <row r="26" spans="1:3" x14ac:dyDescent="0.3">
      <c r="A26" s="58" t="s">
        <v>12969</v>
      </c>
      <c r="B26" s="59">
        <v>4978800</v>
      </c>
      <c r="C26" s="59">
        <f>B26-IFERROR(VLOOKUP(A26,previous!A:B,2,FALSE),0)</f>
        <v>4942700</v>
      </c>
    </row>
    <row r="27" spans="1:3" x14ac:dyDescent="0.3">
      <c r="A27" s="58" t="s">
        <v>9304</v>
      </c>
      <c r="B27" s="59">
        <v>44000000</v>
      </c>
      <c r="C27" s="59">
        <f>B27-IFERROR(VLOOKUP(A27,previous!A:B,2,FALSE),0)</f>
        <v>-95400000</v>
      </c>
    </row>
    <row r="28" spans="1:3" x14ac:dyDescent="0.3">
      <c r="A28" s="58" t="s">
        <v>9314</v>
      </c>
      <c r="B28" s="59">
        <v>250000000</v>
      </c>
      <c r="C28" s="59">
        <f>B28-IFERROR(VLOOKUP(A28,previous!A:B,2,FALSE),0)</f>
        <v>0</v>
      </c>
    </row>
    <row r="29" spans="1:3" x14ac:dyDescent="0.3">
      <c r="A29" s="58" t="s">
        <v>12969</v>
      </c>
      <c r="B29" s="59">
        <v>40000000</v>
      </c>
      <c r="C29" s="59">
        <f>B29-IFERROR(VLOOKUP(A29,previous!A:B,2,FALSE),0)</f>
        <v>39963900</v>
      </c>
    </row>
    <row r="30" spans="1:3" x14ac:dyDescent="0.3">
      <c r="A30" s="58" t="s">
        <v>12975</v>
      </c>
      <c r="B30" s="100">
        <v>100000221.09</v>
      </c>
      <c r="C30" s="59">
        <f>B30-IFERROR(VLOOKUP(A30,previous!A:B,2,FALSE),0)</f>
        <v>0</v>
      </c>
    </row>
    <row r="31" spans="1:3" x14ac:dyDescent="0.3">
      <c r="A31" s="58" t="s">
        <v>12976</v>
      </c>
      <c r="B31" s="59">
        <v>6111500</v>
      </c>
      <c r="C31" s="59">
        <f>B31-IFERROR(VLOOKUP(A31,previous!A:B,2,FALSE),0)</f>
        <v>0</v>
      </c>
    </row>
    <row r="32" spans="1:3" x14ac:dyDescent="0.3">
      <c r="A32" s="58" t="s">
        <v>12977</v>
      </c>
      <c r="B32" s="59">
        <v>955400</v>
      </c>
      <c r="C32" s="59">
        <f>B32-IFERROR(VLOOKUP(A32,previous!A:B,2,FALSE),0)</f>
        <v>0</v>
      </c>
    </row>
    <row r="33" spans="1:3" x14ac:dyDescent="0.3">
      <c r="A33" s="58" t="s">
        <v>12978</v>
      </c>
      <c r="B33" s="59">
        <v>4110000</v>
      </c>
      <c r="C33" s="59">
        <f>B33-IFERROR(VLOOKUP(A33,previous!A:B,2,FALSE),0)</f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C1995"/>
  <sheetViews>
    <sheetView showGridLines="0" zoomScale="85" zoomScaleNormal="85" workbookViewId="0">
      <selection activeCell="A7" sqref="A7:F44"/>
    </sheetView>
  </sheetViews>
  <sheetFormatPr baseColWidth="10" defaultColWidth="9.33203125" defaultRowHeight="14.4" x14ac:dyDescent="0.3"/>
  <cols>
    <col min="1" max="1" width="39.5546875" style="4" bestFit="1" customWidth="1"/>
    <col min="2" max="2" width="11.33203125" style="4" bestFit="1" customWidth="1"/>
    <col min="3" max="4" width="8.33203125" style="4" bestFit="1" customWidth="1"/>
    <col min="5" max="5" width="8.44140625" style="4" bestFit="1" customWidth="1"/>
    <col min="6" max="6" width="12.6640625" style="4" customWidth="1"/>
    <col min="7" max="7" width="29.88671875" style="4" bestFit="1" customWidth="1"/>
    <col min="8" max="8" width="12.44140625" style="4" bestFit="1" customWidth="1"/>
    <col min="9" max="9" width="22.6640625" style="4" bestFit="1" customWidth="1"/>
    <col min="10" max="10" width="12.44140625" style="4" bestFit="1" customWidth="1"/>
    <col min="11" max="11" width="23.109375" style="4" bestFit="1" customWidth="1"/>
    <col min="12" max="12" width="12.44140625" style="4" bestFit="1" customWidth="1"/>
    <col min="13" max="13" width="20.109375" style="4" bestFit="1" customWidth="1"/>
    <col min="14" max="14" width="12.44140625" style="4" bestFit="1" customWidth="1"/>
    <col min="15" max="15" width="11" style="4" bestFit="1" customWidth="1"/>
    <col min="16" max="16" width="12.44140625" style="4" bestFit="1" customWidth="1"/>
    <col min="17" max="17" width="21.33203125" style="4" bestFit="1" customWidth="1"/>
    <col min="18" max="18" width="12.44140625" style="4" bestFit="1" customWidth="1"/>
    <col min="19" max="19" width="28.44140625" style="4" bestFit="1" customWidth="1"/>
    <col min="20" max="20" width="12.44140625" style="4" bestFit="1" customWidth="1"/>
    <col min="21" max="21" width="22.5546875" style="4" bestFit="1" customWidth="1"/>
    <col min="22" max="22" width="12.44140625" style="4" bestFit="1" customWidth="1"/>
    <col min="23" max="23" width="9.33203125" style="4" bestFit="1" customWidth="1"/>
    <col min="24" max="24" width="12.44140625" style="4" bestFit="1" customWidth="1"/>
    <col min="25" max="25" width="13.44140625" style="4" bestFit="1" customWidth="1"/>
    <col min="26" max="26" width="12.44140625" style="4" bestFit="1" customWidth="1"/>
    <col min="27" max="27" width="21.5546875" style="4" bestFit="1" customWidth="1"/>
    <col min="28" max="28" width="12.44140625" style="4" bestFit="1" customWidth="1"/>
    <col min="29" max="29" width="8.33203125" style="4" bestFit="1" customWidth="1"/>
    <col min="30" max="30" width="12.44140625" style="4" bestFit="1" customWidth="1"/>
    <col min="31" max="31" width="21.44140625" style="4" bestFit="1" customWidth="1"/>
    <col min="32" max="32" width="12.44140625" style="4" bestFit="1" customWidth="1"/>
    <col min="33" max="33" width="25.5546875" style="4" bestFit="1" customWidth="1"/>
    <col min="34" max="34" width="12.44140625" style="4" bestFit="1" customWidth="1"/>
    <col min="35" max="35" width="23.88671875" style="4" bestFit="1" customWidth="1"/>
    <col min="36" max="36" width="12.44140625" style="4" bestFit="1" customWidth="1"/>
    <col min="37" max="37" width="12.33203125" style="4" bestFit="1" customWidth="1"/>
    <col min="38" max="39" width="12.44140625" style="4" bestFit="1" customWidth="1"/>
    <col min="40" max="40" width="13" style="4" bestFit="1" customWidth="1"/>
    <col min="41" max="44" width="12.44140625" style="4" bestFit="1" customWidth="1"/>
    <col min="45" max="45" width="12" style="4" bestFit="1" customWidth="1"/>
    <col min="46" max="46" width="12.33203125" style="4" customWidth="1"/>
    <col min="47" max="47" width="17.33203125" style="4" customWidth="1"/>
    <col min="48" max="49" width="12.33203125" style="4" customWidth="1"/>
    <col min="50" max="50" width="17.33203125" style="4" bestFit="1" customWidth="1"/>
    <col min="51" max="51" width="11.6640625" style="4" customWidth="1"/>
    <col min="52" max="52" width="12.33203125" style="4" bestFit="1" customWidth="1"/>
    <col min="53" max="53" width="12.33203125" style="4" customWidth="1"/>
    <col min="54" max="54" width="24.6640625" style="4" customWidth="1"/>
    <col min="55" max="55" width="12.33203125" style="4" customWidth="1"/>
    <col min="56" max="56" width="17.33203125" style="4" customWidth="1"/>
    <col min="57" max="65" width="12.33203125" style="4" customWidth="1"/>
    <col min="66" max="66" width="12.33203125" style="42" customWidth="1"/>
    <col min="67" max="67" width="12.33203125" style="4" customWidth="1"/>
    <col min="68" max="69" width="11.6640625" style="4" customWidth="1"/>
    <col min="70" max="86" width="12.33203125" style="4" customWidth="1"/>
    <col min="87" max="87" width="17.33203125" style="4" customWidth="1"/>
    <col min="88" max="90" width="12.33203125" style="4" customWidth="1"/>
    <col min="91" max="91" width="12.6640625" style="4" customWidth="1"/>
    <col min="92" max="92" width="23.44140625" style="4" customWidth="1"/>
    <col min="93" max="93" width="12.6640625" style="4" customWidth="1"/>
    <col min="94" max="100" width="12.33203125" style="4" customWidth="1"/>
    <col min="101" max="101" width="12.33203125" style="4" bestFit="1" customWidth="1"/>
    <col min="102" max="16384" width="9.33203125" style="4"/>
  </cols>
  <sheetData>
    <row r="1" spans="1:107" x14ac:dyDescent="0.3">
      <c r="A1" s="23" t="s">
        <v>9315</v>
      </c>
      <c r="B1" s="25" t="s">
        <v>9270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39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</row>
    <row r="2" spans="1:107" x14ac:dyDescent="0.3">
      <c r="A2" s="24"/>
      <c r="B2" s="25" t="s">
        <v>3156</v>
      </c>
      <c r="C2" s="25"/>
      <c r="D2" s="5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40"/>
      <c r="BO2" s="27"/>
      <c r="BP2" s="27"/>
      <c r="BQ2" s="26"/>
      <c r="BR2" s="27"/>
      <c r="BS2" s="27"/>
      <c r="BT2" s="26"/>
      <c r="BU2" s="27"/>
      <c r="BV2" s="28"/>
      <c r="BW2" s="29"/>
      <c r="BX2" s="26"/>
      <c r="BY2" s="26"/>
      <c r="BZ2" s="28"/>
      <c r="CA2" s="30"/>
      <c r="CB2" s="30"/>
      <c r="CC2" s="31"/>
      <c r="CD2" s="30"/>
      <c r="CE2" s="30"/>
      <c r="CF2" s="31"/>
      <c r="CG2" s="31"/>
      <c r="CH2" s="31"/>
      <c r="CI2" s="31"/>
      <c r="CJ2" s="31"/>
      <c r="CK2" s="31"/>
      <c r="CL2" s="31"/>
      <c r="CM2" s="27"/>
      <c r="CN2" s="31"/>
      <c r="CO2" s="31"/>
      <c r="CP2" s="30"/>
      <c r="CQ2" s="31"/>
      <c r="CR2" s="31"/>
      <c r="CS2" s="31"/>
      <c r="CT2" s="31"/>
      <c r="CU2" s="31"/>
      <c r="CV2" s="31"/>
      <c r="CW2" s="31"/>
      <c r="CX2" s="30"/>
      <c r="CY2" s="30"/>
      <c r="CZ2" s="30"/>
    </row>
    <row r="3" spans="1:107" x14ac:dyDescent="0.3">
      <c r="A3" s="32"/>
      <c r="B3" s="26"/>
      <c r="C3" s="26"/>
      <c r="D3" s="26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41"/>
      <c r="BO3" s="33"/>
      <c r="BP3" s="34"/>
      <c r="BQ3" s="26"/>
      <c r="BR3" s="27"/>
      <c r="BS3" s="27"/>
      <c r="BT3" s="26"/>
      <c r="BU3" s="35"/>
      <c r="BV3" s="28"/>
      <c r="BW3" s="27"/>
      <c r="BX3" s="26"/>
      <c r="BY3" s="26"/>
      <c r="BZ3" s="28"/>
      <c r="CA3" s="31"/>
      <c r="CB3" s="31"/>
      <c r="CC3" s="30"/>
      <c r="CD3" s="30"/>
      <c r="CE3" s="27"/>
      <c r="CF3" s="27"/>
      <c r="CG3" s="31"/>
      <c r="CH3" s="30"/>
      <c r="CI3" s="27"/>
      <c r="CJ3" s="27"/>
      <c r="CK3" s="27"/>
      <c r="CL3" s="31"/>
      <c r="CM3" s="31"/>
      <c r="CN3" s="27"/>
      <c r="CO3" s="27"/>
      <c r="CP3" s="31"/>
      <c r="CQ3" s="31"/>
      <c r="CR3" s="31"/>
      <c r="CS3" s="27"/>
      <c r="CT3" s="30"/>
      <c r="CU3" s="31"/>
      <c r="CV3" s="31"/>
      <c r="CW3" s="27"/>
      <c r="CX3" s="27"/>
      <c r="CY3" s="27"/>
      <c r="CZ3" s="27"/>
    </row>
    <row r="4" spans="1:107" x14ac:dyDescent="0.3">
      <c r="A4" s="32"/>
      <c r="B4" s="26"/>
      <c r="C4" s="26"/>
      <c r="D4" s="26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41"/>
      <c r="BO4" s="33"/>
      <c r="BP4" s="34"/>
      <c r="BQ4" s="26"/>
      <c r="BR4" s="27"/>
      <c r="BS4" s="27"/>
      <c r="BT4" s="26"/>
      <c r="BU4" s="35"/>
      <c r="BV4" s="28"/>
      <c r="BW4" s="27"/>
      <c r="BX4" s="26"/>
      <c r="BY4" s="26"/>
      <c r="BZ4" s="28"/>
      <c r="CA4" s="31"/>
      <c r="CB4" s="31"/>
      <c r="CC4" s="31"/>
      <c r="CD4" s="27"/>
      <c r="CE4" s="27"/>
      <c r="CF4" s="27"/>
      <c r="CG4" s="31"/>
      <c r="CH4" s="30"/>
      <c r="CI4" s="27"/>
      <c r="CJ4" s="27"/>
      <c r="CK4" s="27"/>
      <c r="CL4" s="31"/>
      <c r="CM4" s="30"/>
      <c r="CN4" s="27"/>
      <c r="CO4" s="27"/>
      <c r="CP4" s="30"/>
      <c r="CQ4" s="30"/>
      <c r="CR4" s="30"/>
      <c r="CS4" s="27"/>
      <c r="CT4" s="31"/>
      <c r="CU4" s="30"/>
      <c r="CV4" s="30"/>
      <c r="CW4" s="27"/>
      <c r="CX4" s="27"/>
      <c r="CY4" s="27"/>
      <c r="CZ4" s="27"/>
    </row>
    <row r="5" spans="1:107" x14ac:dyDescent="0.3">
      <c r="A5" s="32"/>
      <c r="B5" s="26"/>
      <c r="C5" s="26"/>
      <c r="D5" s="26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41"/>
      <c r="BO5" s="33"/>
      <c r="BP5" s="34"/>
      <c r="BQ5" s="26"/>
      <c r="BR5" s="27"/>
      <c r="BS5" s="27"/>
      <c r="BT5" s="26"/>
      <c r="BU5" s="35"/>
      <c r="BV5" s="28"/>
      <c r="BW5" s="27"/>
      <c r="BX5" s="26"/>
      <c r="BY5" s="26"/>
      <c r="BZ5" s="28"/>
      <c r="CA5" s="31"/>
      <c r="CB5" s="31"/>
      <c r="CC5" s="27"/>
      <c r="CD5" s="27"/>
      <c r="CE5" s="27"/>
      <c r="CF5" s="27"/>
      <c r="CG5" s="27"/>
      <c r="CH5" s="30"/>
      <c r="CI5" s="27"/>
      <c r="CJ5" s="27"/>
      <c r="CK5" s="27"/>
      <c r="CL5" s="27"/>
      <c r="CM5" s="27"/>
      <c r="CN5" s="27"/>
      <c r="CO5" s="27"/>
      <c r="CP5" s="31"/>
      <c r="CQ5" s="27"/>
      <c r="CR5" s="27"/>
      <c r="CS5" s="27"/>
      <c r="CT5" s="27"/>
      <c r="CU5" s="30"/>
      <c r="CV5" s="27"/>
      <c r="CW5" s="27"/>
      <c r="CX5" s="27"/>
      <c r="CY5" s="27"/>
      <c r="CZ5" s="27"/>
    </row>
    <row r="6" spans="1:107" x14ac:dyDescent="0.3">
      <c r="A6" t="s">
        <v>3041</v>
      </c>
      <c r="B6" t="s">
        <v>14</v>
      </c>
      <c r="C6"/>
      <c r="D6"/>
      <c r="E6"/>
      <c r="F6"/>
      <c r="G6" t="s">
        <v>15</v>
      </c>
      <c r="H6"/>
      <c r="I6" t="s">
        <v>18</v>
      </c>
      <c r="J6"/>
      <c r="K6" t="s">
        <v>19</v>
      </c>
      <c r="L6"/>
      <c r="M6" t="s">
        <v>22</v>
      </c>
      <c r="N6"/>
      <c r="O6" t="s">
        <v>24</v>
      </c>
      <c r="P6"/>
      <c r="Q6" t="s">
        <v>17</v>
      </c>
      <c r="R6"/>
      <c r="S6" t="s">
        <v>27</v>
      </c>
      <c r="T6"/>
      <c r="U6" t="s">
        <v>30</v>
      </c>
      <c r="V6"/>
      <c r="W6" t="s">
        <v>31</v>
      </c>
      <c r="X6"/>
      <c r="Y6" t="s">
        <v>32</v>
      </c>
      <c r="Z6"/>
      <c r="AA6" t="s">
        <v>34</v>
      </c>
      <c r="AB6"/>
      <c r="AC6" t="s">
        <v>35</v>
      </c>
      <c r="AD6"/>
      <c r="AE6" t="s">
        <v>37</v>
      </c>
      <c r="AF6"/>
      <c r="AG6" t="s">
        <v>38</v>
      </c>
      <c r="AH6"/>
      <c r="AI6" t="s">
        <v>40</v>
      </c>
      <c r="AJ6"/>
      <c r="AK6" t="s">
        <v>9338</v>
      </c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</row>
    <row r="7" spans="1:107" x14ac:dyDescent="0.3">
      <c r="A7" s="45" t="s">
        <v>9315</v>
      </c>
      <c r="B7" s="45" t="s">
        <v>3043</v>
      </c>
      <c r="C7" s="45" t="s">
        <v>43</v>
      </c>
      <c r="D7" s="45" t="s">
        <v>47</v>
      </c>
      <c r="E7" s="45" t="s">
        <v>9268</v>
      </c>
      <c r="F7" s="45" t="s">
        <v>9316</v>
      </c>
      <c r="G7" t="s">
        <v>3043</v>
      </c>
      <c r="H7" t="s">
        <v>12289</v>
      </c>
      <c r="I7" t="s">
        <v>3043</v>
      </c>
      <c r="J7" t="s">
        <v>12289</v>
      </c>
      <c r="K7" t="s">
        <v>3043</v>
      </c>
      <c r="L7" t="s">
        <v>12289</v>
      </c>
      <c r="M7" t="s">
        <v>3043</v>
      </c>
      <c r="N7" t="s">
        <v>12289</v>
      </c>
      <c r="O7" t="s">
        <v>3043</v>
      </c>
      <c r="P7" t="s">
        <v>12289</v>
      </c>
      <c r="Q7" t="s">
        <v>3043</v>
      </c>
      <c r="R7" t="s">
        <v>12289</v>
      </c>
      <c r="S7" t="s">
        <v>3043</v>
      </c>
      <c r="T7" t="s">
        <v>12289</v>
      </c>
      <c r="U7" t="s">
        <v>3043</v>
      </c>
      <c r="V7" t="s">
        <v>12289</v>
      </c>
      <c r="W7" t="s">
        <v>3043</v>
      </c>
      <c r="X7" t="s">
        <v>12289</v>
      </c>
      <c r="Y7" t="s">
        <v>3043</v>
      </c>
      <c r="Z7" t="s">
        <v>12289</v>
      </c>
      <c r="AA7" t="s">
        <v>3043</v>
      </c>
      <c r="AB7" t="s">
        <v>12289</v>
      </c>
      <c r="AC7" t="s">
        <v>3043</v>
      </c>
      <c r="AD7" t="s">
        <v>12289</v>
      </c>
      <c r="AE7" t="s">
        <v>3043</v>
      </c>
      <c r="AF7" t="s">
        <v>12289</v>
      </c>
      <c r="AG7" t="s">
        <v>3043</v>
      </c>
      <c r="AH7" t="s">
        <v>12289</v>
      </c>
      <c r="AI7" t="s">
        <v>3043</v>
      </c>
      <c r="AJ7" t="s">
        <v>12289</v>
      </c>
      <c r="AK7" t="s">
        <v>3043</v>
      </c>
      <c r="AL7" t="s">
        <v>12289</v>
      </c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</row>
    <row r="8" spans="1:107" x14ac:dyDescent="0.3">
      <c r="A8" s="45" t="s">
        <v>9269</v>
      </c>
      <c r="B8" s="46">
        <v>808235000</v>
      </c>
      <c r="C8" s="45"/>
      <c r="D8" s="45"/>
      <c r="E8" s="45"/>
      <c r="F8" s="46">
        <f>B8-IFERROR(VLOOKUP(A8,previous!H:I,2,FALSE),0)</f>
        <v>-136100000</v>
      </c>
      <c r="G8" s="44">
        <v>698185000</v>
      </c>
      <c r="H8">
        <v>3.2873965621275001E-3</v>
      </c>
      <c r="I8" s="44">
        <v>3300000</v>
      </c>
      <c r="J8">
        <v>6.2108009866002501E-3</v>
      </c>
      <c r="K8" s="44">
        <v>7000000</v>
      </c>
      <c r="L8">
        <v>1.6053639054320801E-3</v>
      </c>
      <c r="M8" s="44">
        <v>400000</v>
      </c>
      <c r="N8">
        <v>8.1340612939760897E-3</v>
      </c>
      <c r="O8" s="44">
        <v>200000</v>
      </c>
      <c r="P8">
        <v>9.9597534289001099E-3</v>
      </c>
      <c r="Q8" s="44">
        <v>32500000</v>
      </c>
      <c r="R8">
        <v>2.5025736804375502E-3</v>
      </c>
      <c r="S8" s="44">
        <v>2400000</v>
      </c>
      <c r="T8">
        <v>7.1602488142313197E-3</v>
      </c>
      <c r="U8" s="44">
        <v>24400000</v>
      </c>
      <c r="V8">
        <v>1.1913508850997101E-2</v>
      </c>
      <c r="W8" s="44">
        <v>6100000</v>
      </c>
      <c r="X8">
        <v>8.3628558810584092E-3</v>
      </c>
      <c r="Y8" s="44">
        <v>1500000</v>
      </c>
      <c r="Z8">
        <v>3.92307089325319E-3</v>
      </c>
      <c r="AA8" s="44">
        <v>4100000</v>
      </c>
      <c r="AB8">
        <v>6.17438990294484E-4</v>
      </c>
      <c r="AC8" s="44">
        <v>500000</v>
      </c>
      <c r="AD8">
        <v>1.91551887314674E-3</v>
      </c>
      <c r="AE8" s="44">
        <v>7600000</v>
      </c>
      <c r="AF8">
        <v>1.2204650091750801E-2</v>
      </c>
      <c r="AG8" s="44">
        <v>400000</v>
      </c>
      <c r="AH8">
        <v>6.0695814857307398E-4</v>
      </c>
      <c r="AI8" s="44">
        <v>15950000</v>
      </c>
      <c r="AJ8">
        <v>6.78333415720606E-3</v>
      </c>
      <c r="AK8" s="44">
        <v>3700000</v>
      </c>
      <c r="AL8">
        <v>8.8748115126895501E-4</v>
      </c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</row>
    <row r="9" spans="1:107" s="43" customFormat="1" x14ac:dyDescent="0.3">
      <c r="A9" s="47" t="s">
        <v>9339</v>
      </c>
      <c r="B9" s="48">
        <v>139800000</v>
      </c>
      <c r="C9" s="47" t="s">
        <v>67</v>
      </c>
      <c r="D9" s="51">
        <v>0.99863999999999997</v>
      </c>
      <c r="E9" s="47">
        <v>111.45</v>
      </c>
      <c r="F9" s="48">
        <f>B9-IFERROR(VLOOKUP(A9,previous!H:I,2,FALSE),0)</f>
        <v>0</v>
      </c>
      <c r="G9" s="44">
        <v>129600000</v>
      </c>
      <c r="H9">
        <v>6.1935513345128695E-4</v>
      </c>
      <c r="I9"/>
      <c r="J9"/>
      <c r="K9"/>
      <c r="L9"/>
      <c r="M9"/>
      <c r="N9"/>
      <c r="O9"/>
      <c r="P9"/>
      <c r="Q9" s="44">
        <v>10200000</v>
      </c>
      <c r="R9">
        <v>7.6918766597248197E-4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</row>
    <row r="10" spans="1:107" s="43" customFormat="1" x14ac:dyDescent="0.3">
      <c r="A10" s="49" t="s">
        <v>9340</v>
      </c>
      <c r="B10" s="50">
        <v>139800000</v>
      </c>
      <c r="C10" s="49" t="s">
        <v>67</v>
      </c>
      <c r="D10" s="52">
        <v>0.99863999999999997</v>
      </c>
      <c r="E10" s="49">
        <v>111.45</v>
      </c>
      <c r="F10" s="50">
        <f>B10-IFERROR(VLOOKUP(A10,previous!H:I,2,FALSE),0)</f>
        <v>0</v>
      </c>
      <c r="G10" s="44">
        <v>129600000</v>
      </c>
      <c r="H10">
        <v>6.1935513345128695E-4</v>
      </c>
      <c r="I10"/>
      <c r="J10"/>
      <c r="K10"/>
      <c r="L10"/>
      <c r="M10"/>
      <c r="N10"/>
      <c r="O10"/>
      <c r="P10"/>
      <c r="Q10" s="44">
        <v>10200000</v>
      </c>
      <c r="R10">
        <v>7.6918766597248197E-4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</row>
    <row r="11" spans="1:107" s="43" customFormat="1" x14ac:dyDescent="0.3">
      <c r="A11" t="s">
        <v>9341</v>
      </c>
      <c r="B11" s="44">
        <v>139800000</v>
      </c>
      <c r="C11" t="s">
        <v>67</v>
      </c>
      <c r="D11" s="53">
        <v>0.99863999999999997</v>
      </c>
      <c r="E11">
        <v>111.45</v>
      </c>
      <c r="F11" s="44">
        <f>B11-IFERROR(VLOOKUP(A11,previous!H:I,2,FALSE),0)</f>
        <v>0</v>
      </c>
      <c r="G11" s="44">
        <v>129600000</v>
      </c>
      <c r="H11">
        <v>6.1935513345128695E-4</v>
      </c>
      <c r="I11"/>
      <c r="J11"/>
      <c r="K11"/>
      <c r="L11"/>
      <c r="M11"/>
      <c r="N11"/>
      <c r="O11"/>
      <c r="P11"/>
      <c r="Q11" s="44">
        <v>10200000</v>
      </c>
      <c r="R11">
        <v>7.6918766597248197E-4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</row>
    <row r="12" spans="1:107" s="43" customFormat="1" x14ac:dyDescent="0.3">
      <c r="A12" s="47" t="s">
        <v>9342</v>
      </c>
      <c r="B12" s="48">
        <v>572935000</v>
      </c>
      <c r="C12" s="47"/>
      <c r="D12" s="51"/>
      <c r="E12" s="47"/>
      <c r="F12" s="48">
        <f>B12-IFERROR(VLOOKUP(A12,previous!H:I,2,FALSE),0)</f>
        <v>15900000</v>
      </c>
      <c r="G12" s="44">
        <v>497185000</v>
      </c>
      <c r="H12">
        <v>2.3267648304432799E-3</v>
      </c>
      <c r="I12" s="44">
        <v>3100000</v>
      </c>
      <c r="J12">
        <v>5.8183192435438697E-3</v>
      </c>
      <c r="K12" s="44">
        <v>6100000</v>
      </c>
      <c r="L12">
        <v>1.3885177022249699E-3</v>
      </c>
      <c r="M12" s="44">
        <v>300000</v>
      </c>
      <c r="N12">
        <v>5.9996624886982201E-3</v>
      </c>
      <c r="O12" s="44">
        <v>200000</v>
      </c>
      <c r="P12">
        <v>9.9597534289001099E-3</v>
      </c>
      <c r="Q12" s="44">
        <v>10000000</v>
      </c>
      <c r="R12">
        <v>7.6854975490036996E-4</v>
      </c>
      <c r="S12" s="44">
        <v>2000000</v>
      </c>
      <c r="T12">
        <v>5.9552487023184601E-3</v>
      </c>
      <c r="U12" s="44">
        <v>19900000</v>
      </c>
      <c r="V12">
        <v>1.0122289575820001E-2</v>
      </c>
      <c r="W12" s="44">
        <v>3600000</v>
      </c>
      <c r="X12">
        <v>4.8166759318189201E-3</v>
      </c>
      <c r="Y12"/>
      <c r="Z12"/>
      <c r="AA12" s="44">
        <v>4100000</v>
      </c>
      <c r="AB12">
        <v>6.17438990294484E-4</v>
      </c>
      <c r="AC12"/>
      <c r="AD12"/>
      <c r="AE12" s="44">
        <v>7600000</v>
      </c>
      <c r="AF12">
        <v>1.2204650091750801E-2</v>
      </c>
      <c r="AG12"/>
      <c r="AH12"/>
      <c r="AI12" s="44">
        <v>15150000</v>
      </c>
      <c r="AJ12">
        <v>6.46635851472783E-3</v>
      </c>
      <c r="AK12" s="44">
        <v>3700000</v>
      </c>
      <c r="AL12">
        <v>8.8748115126895501E-4</v>
      </c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</row>
    <row r="13" spans="1:107" s="43" customFormat="1" x14ac:dyDescent="0.3">
      <c r="A13" s="49" t="s">
        <v>9343</v>
      </c>
      <c r="B13" s="50">
        <v>49900000</v>
      </c>
      <c r="C13" s="49" t="s">
        <v>53</v>
      </c>
      <c r="D13" s="52">
        <v>0.97648999999999997</v>
      </c>
      <c r="E13" s="49">
        <v>70.41</v>
      </c>
      <c r="F13" s="50">
        <f>B13-IFERROR(VLOOKUP(A13,previous!H:I,2,FALSE),0)</f>
        <v>0</v>
      </c>
      <c r="G13" s="44">
        <v>41200000</v>
      </c>
      <c r="H13">
        <v>1.9182642530062401E-4</v>
      </c>
      <c r="I13" s="44">
        <v>1400000</v>
      </c>
      <c r="J13">
        <v>2.6924674616622701E-3</v>
      </c>
      <c r="K13" s="44">
        <v>1100000</v>
      </c>
      <c r="L13">
        <v>2.59737683006545E-4</v>
      </c>
      <c r="M13"/>
      <c r="N13"/>
      <c r="O13"/>
      <c r="P13"/>
      <c r="Q13"/>
      <c r="R13"/>
      <c r="S13"/>
      <c r="T13"/>
      <c r="U13" s="44">
        <v>5800000</v>
      </c>
      <c r="V13">
        <v>2.9830765695432102E-3</v>
      </c>
      <c r="W13"/>
      <c r="X13"/>
      <c r="Y13"/>
      <c r="Z13"/>
      <c r="AA13"/>
      <c r="AB13"/>
      <c r="AC13"/>
      <c r="AD13"/>
      <c r="AE13" s="44">
        <v>400000</v>
      </c>
      <c r="AF13">
        <v>6.3744693219107396E-4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</row>
    <row r="14" spans="1:107" s="43" customFormat="1" x14ac:dyDescent="0.3">
      <c r="A14" t="s">
        <v>9344</v>
      </c>
      <c r="B14" s="44">
        <v>49900000</v>
      </c>
      <c r="C14" t="s">
        <v>53</v>
      </c>
      <c r="D14" s="53">
        <v>0.97648999999999997</v>
      </c>
      <c r="E14">
        <v>70.41</v>
      </c>
      <c r="F14" s="44">
        <f>B14-IFERROR(VLOOKUP(A14,previous!H:I,2,FALSE),0)</f>
        <v>0</v>
      </c>
      <c r="G14" s="44">
        <v>41200000</v>
      </c>
      <c r="H14">
        <v>1.9182642530062401E-4</v>
      </c>
      <c r="I14" s="44">
        <v>1400000</v>
      </c>
      <c r="J14">
        <v>2.6924674616622701E-3</v>
      </c>
      <c r="K14" s="44">
        <v>1100000</v>
      </c>
      <c r="L14">
        <v>2.59737683006545E-4</v>
      </c>
      <c r="M14"/>
      <c r="N14"/>
      <c r="O14"/>
      <c r="P14"/>
      <c r="Q14"/>
      <c r="R14"/>
      <c r="S14"/>
      <c r="T14"/>
      <c r="U14" s="44">
        <v>5800000</v>
      </c>
      <c r="V14">
        <v>2.9830765695432102E-3</v>
      </c>
      <c r="W14"/>
      <c r="X14"/>
      <c r="Y14"/>
      <c r="Z14"/>
      <c r="AA14"/>
      <c r="AB14"/>
      <c r="AC14"/>
      <c r="AD14"/>
      <c r="AE14" s="44">
        <v>400000</v>
      </c>
      <c r="AF14">
        <v>6.3744693219107396E-4</v>
      </c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</row>
    <row r="15" spans="1:107" s="43" customFormat="1" x14ac:dyDescent="0.3">
      <c r="A15" s="49" t="s">
        <v>9345</v>
      </c>
      <c r="B15" s="50">
        <v>37000000</v>
      </c>
      <c r="C15" s="49" t="s">
        <v>53</v>
      </c>
      <c r="D15" s="52"/>
      <c r="E15" s="49"/>
      <c r="F15" s="50">
        <f>B15-IFERROR(VLOOKUP(A15,previous!H:I,2,FALSE),0)</f>
        <v>0</v>
      </c>
      <c r="G15" s="44">
        <v>24000000</v>
      </c>
      <c r="H15">
        <v>1.17458086943527E-4</v>
      </c>
      <c r="I15"/>
      <c r="J15"/>
      <c r="K15"/>
      <c r="L15"/>
      <c r="M15"/>
      <c r="N15"/>
      <c r="O15"/>
      <c r="P15"/>
      <c r="Q15"/>
      <c r="R15"/>
      <c r="S15" s="44">
        <v>1000000</v>
      </c>
      <c r="T15">
        <v>3.0509740363071601E-3</v>
      </c>
      <c r="U15" s="44">
        <v>5000000</v>
      </c>
      <c r="V15">
        <v>2.5828802357800999E-3</v>
      </c>
      <c r="W15"/>
      <c r="X15"/>
      <c r="Y15"/>
      <c r="Z15"/>
      <c r="AA15"/>
      <c r="AB15"/>
      <c r="AC15"/>
      <c r="AD15"/>
      <c r="AE15"/>
      <c r="AF15"/>
      <c r="AG15"/>
      <c r="AH15"/>
      <c r="AI15" s="44">
        <v>4600000</v>
      </c>
      <c r="AJ15">
        <v>1.93182489207087E-3</v>
      </c>
      <c r="AK15" s="44">
        <v>2400000</v>
      </c>
      <c r="AL15">
        <v>5.7244051115818903E-4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</row>
    <row r="16" spans="1:107" s="43" customFormat="1" x14ac:dyDescent="0.3">
      <c r="A16" t="s">
        <v>9346</v>
      </c>
      <c r="B16" s="44">
        <v>7000000</v>
      </c>
      <c r="C16" t="s">
        <v>53</v>
      </c>
      <c r="D16" s="53">
        <v>0.98446999999999996</v>
      </c>
      <c r="E16">
        <v>45.74</v>
      </c>
      <c r="F16" s="44">
        <f>B16-IFERROR(VLOOKUP(A16,previous!H:I,2,FALSE),0)</f>
        <v>0</v>
      </c>
      <c r="G16"/>
      <c r="H16"/>
      <c r="I16"/>
      <c r="J16"/>
      <c r="K16"/>
      <c r="L16"/>
      <c r="M16"/>
      <c r="N16"/>
      <c r="O16"/>
      <c r="P16"/>
      <c r="Q16"/>
      <c r="R16"/>
      <c r="S16" s="44">
        <v>1000000</v>
      </c>
      <c r="T16">
        <v>3.0509740363071601E-3</v>
      </c>
      <c r="U16" s="44">
        <v>5000000</v>
      </c>
      <c r="V16">
        <v>2.5828802357800999E-3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 s="44">
        <v>1000000</v>
      </c>
      <c r="AL16">
        <v>2.3221053932549599E-4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</row>
    <row r="17" spans="1:107" s="43" customFormat="1" x14ac:dyDescent="0.3">
      <c r="A17" t="s">
        <v>12967</v>
      </c>
      <c r="B17" s="44">
        <v>30000000</v>
      </c>
      <c r="C17" t="s">
        <v>53</v>
      </c>
      <c r="D17" s="53">
        <v>1.0210900000000001</v>
      </c>
      <c r="E17">
        <v>141.83000000000001</v>
      </c>
      <c r="F17" s="44">
        <f>B17-IFERROR(VLOOKUP(A17,previous!H:I,2,FALSE),0)</f>
        <v>0</v>
      </c>
      <c r="G17" s="44">
        <v>24000000</v>
      </c>
      <c r="H17">
        <v>1.17458086943527E-4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44">
        <v>4600000</v>
      </c>
      <c r="AJ17">
        <v>1.93182489207087E-3</v>
      </c>
      <c r="AK17" s="44">
        <v>1400000</v>
      </c>
      <c r="AL17">
        <v>3.4022997183269299E-4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</row>
    <row r="18" spans="1:107" s="43" customFormat="1" x14ac:dyDescent="0.3">
      <c r="A18" s="49" t="s">
        <v>13221</v>
      </c>
      <c r="B18" s="50">
        <v>223800000</v>
      </c>
      <c r="C18" s="49" t="s">
        <v>67</v>
      </c>
      <c r="D18" s="52">
        <v>0.92562</v>
      </c>
      <c r="E18" s="49">
        <v>141.06</v>
      </c>
      <c r="F18" s="50">
        <f>B18-IFERROR(VLOOKUP(A18,previous!H:I,2,FALSE),0)</f>
        <v>223800000</v>
      </c>
      <c r="G18" s="44">
        <v>201400000</v>
      </c>
      <c r="H18">
        <v>8.9653596451071799E-4</v>
      </c>
      <c r="I18" s="44">
        <v>1700000</v>
      </c>
      <c r="J18">
        <v>3.1258517818816001E-3</v>
      </c>
      <c r="K18" s="44">
        <v>5000000</v>
      </c>
      <c r="L18">
        <v>1.1287800192184201E-3</v>
      </c>
      <c r="M18" s="44">
        <v>300000</v>
      </c>
      <c r="N18">
        <v>5.9996624886982201E-3</v>
      </c>
      <c r="O18" s="44">
        <v>200000</v>
      </c>
      <c r="P18">
        <v>9.9597534289001099E-3</v>
      </c>
      <c r="Q18" s="44">
        <v>2000000</v>
      </c>
      <c r="R18">
        <v>1.4048684043652801E-4</v>
      </c>
      <c r="S18" s="44">
        <v>1000000</v>
      </c>
      <c r="T18">
        <v>2.9042746660113E-3</v>
      </c>
      <c r="U18" s="44">
        <v>6900000</v>
      </c>
      <c r="V18">
        <v>3.3929896131177201E-3</v>
      </c>
      <c r="W18" s="44">
        <v>3300000</v>
      </c>
      <c r="X18">
        <v>4.3859603076458302E-3</v>
      </c>
      <c r="Y18"/>
      <c r="Z18"/>
      <c r="AA18"/>
      <c r="AB18"/>
      <c r="AC18"/>
      <c r="AD18"/>
      <c r="AE18" s="44">
        <v>2000000</v>
      </c>
      <c r="AF18">
        <v>3.0472709513866001E-3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</row>
    <row r="19" spans="1:107" s="43" customFormat="1" x14ac:dyDescent="0.3">
      <c r="A19" t="s">
        <v>12291</v>
      </c>
      <c r="B19" s="44">
        <v>223800000</v>
      </c>
      <c r="C19" t="s">
        <v>67</v>
      </c>
      <c r="D19" s="53">
        <v>0.92562</v>
      </c>
      <c r="E19">
        <v>141.06</v>
      </c>
      <c r="F19" s="44">
        <f>B19-IFERROR(VLOOKUP(A19,previous!H:I,2,FALSE),0)</f>
        <v>0</v>
      </c>
      <c r="G19" s="44">
        <v>201400000</v>
      </c>
      <c r="H19">
        <v>8.9653596451071799E-4</v>
      </c>
      <c r="I19" s="44">
        <v>1700000</v>
      </c>
      <c r="J19">
        <v>3.1258517818816001E-3</v>
      </c>
      <c r="K19" s="44">
        <v>5000000</v>
      </c>
      <c r="L19">
        <v>1.1287800192184201E-3</v>
      </c>
      <c r="M19" s="44">
        <v>300000</v>
      </c>
      <c r="N19">
        <v>5.9996624886982201E-3</v>
      </c>
      <c r="O19" s="44">
        <v>200000</v>
      </c>
      <c r="P19">
        <v>9.9597534289001099E-3</v>
      </c>
      <c r="Q19" s="44">
        <v>2000000</v>
      </c>
      <c r="R19">
        <v>1.4048684043652801E-4</v>
      </c>
      <c r="S19" s="44">
        <v>1000000</v>
      </c>
      <c r="T19">
        <v>2.9042746660113E-3</v>
      </c>
      <c r="U19" s="44">
        <v>6900000</v>
      </c>
      <c r="V19">
        <v>3.3929896131177201E-3</v>
      </c>
      <c r="W19" s="44">
        <v>3300000</v>
      </c>
      <c r="X19">
        <v>4.3859603076458302E-3</v>
      </c>
      <c r="Y19"/>
      <c r="Z19"/>
      <c r="AA19"/>
      <c r="AB19"/>
      <c r="AC19"/>
      <c r="AD19"/>
      <c r="AE19" s="44">
        <v>2000000</v>
      </c>
      <c r="AF19">
        <v>3.0472709513866001E-3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</row>
    <row r="20" spans="1:107" s="43" customFormat="1" x14ac:dyDescent="0.3">
      <c r="A20" s="49" t="s">
        <v>9349</v>
      </c>
      <c r="B20" s="50">
        <v>37000000</v>
      </c>
      <c r="C20" s="49" t="s">
        <v>67</v>
      </c>
      <c r="D20" s="52">
        <v>1.05237</v>
      </c>
      <c r="E20" s="49">
        <v>151.13999999999999</v>
      </c>
      <c r="F20" s="50">
        <f>B20-IFERROR(VLOOKUP(A20,previous!H:I,2,FALSE),0)</f>
        <v>0</v>
      </c>
      <c r="G20" s="44">
        <v>32900000</v>
      </c>
      <c r="H20">
        <v>1.6591911425306599E-4</v>
      </c>
      <c r="I20"/>
      <c r="J20"/>
      <c r="K20"/>
      <c r="L20"/>
      <c r="M20"/>
      <c r="N20"/>
      <c r="O20"/>
      <c r="P20"/>
      <c r="Q20" s="44">
        <v>2700000</v>
      </c>
      <c r="R20">
        <v>2.1486302546308E-4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44">
        <v>1400000</v>
      </c>
      <c r="AJ20">
        <v>6.0585235863906499E-4</v>
      </c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</row>
    <row r="21" spans="1:107" s="43" customFormat="1" x14ac:dyDescent="0.3">
      <c r="A21" t="s">
        <v>9350</v>
      </c>
      <c r="B21" s="44">
        <v>37000000</v>
      </c>
      <c r="C21" t="s">
        <v>67</v>
      </c>
      <c r="D21" s="53">
        <v>1.05237</v>
      </c>
      <c r="E21">
        <v>151.13999999999999</v>
      </c>
      <c r="F21" s="44">
        <f>B21-IFERROR(VLOOKUP(A21,previous!H:I,2,FALSE),0)</f>
        <v>0</v>
      </c>
      <c r="G21" s="44">
        <v>32900000</v>
      </c>
      <c r="H21">
        <v>1.6591911425306599E-4</v>
      </c>
      <c r="I21"/>
      <c r="J21"/>
      <c r="K21"/>
      <c r="L21"/>
      <c r="M21"/>
      <c r="N21"/>
      <c r="O21"/>
      <c r="P21"/>
      <c r="Q21" s="44">
        <v>2700000</v>
      </c>
      <c r="R21">
        <v>2.1486302546308E-4</v>
      </c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44">
        <v>1400000</v>
      </c>
      <c r="AJ21">
        <v>6.0585235863906499E-4</v>
      </c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</row>
    <row r="22" spans="1:107" s="43" customFormat="1" x14ac:dyDescent="0.3">
      <c r="A22" s="49" t="s">
        <v>13222</v>
      </c>
      <c r="B22" s="50">
        <v>21700000</v>
      </c>
      <c r="C22" s="49" t="s">
        <v>67</v>
      </c>
      <c r="D22" s="52">
        <v>1.04548</v>
      </c>
      <c r="E22" s="49">
        <v>167.31</v>
      </c>
      <c r="F22" s="50">
        <f>B22-IFERROR(VLOOKUP(A22,previous!H:I,2,FALSE),0)</f>
        <v>21700000</v>
      </c>
      <c r="G22" s="44">
        <v>21700000</v>
      </c>
      <c r="H22">
        <v>1.0811361716538E-4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</row>
    <row r="23" spans="1:107" s="43" customFormat="1" x14ac:dyDescent="0.3">
      <c r="A23" t="s">
        <v>13223</v>
      </c>
      <c r="B23" s="44">
        <v>21700000</v>
      </c>
      <c r="C23" t="s">
        <v>67</v>
      </c>
      <c r="D23" s="53">
        <v>1.04548</v>
      </c>
      <c r="E23">
        <v>167.31</v>
      </c>
      <c r="F23" s="44">
        <f>B23-IFERROR(VLOOKUP(A23,previous!H:I,2,FALSE),0)</f>
        <v>21700000</v>
      </c>
      <c r="G23" s="44">
        <v>21700000</v>
      </c>
      <c r="H23">
        <v>1.0811361716538E-4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</row>
    <row r="24" spans="1:107" s="43" customFormat="1" x14ac:dyDescent="0.3">
      <c r="A24" s="49" t="s">
        <v>12292</v>
      </c>
      <c r="B24" s="50">
        <v>12600000</v>
      </c>
      <c r="C24" s="49" t="s">
        <v>53</v>
      </c>
      <c r="D24" s="52"/>
      <c r="E24" s="49"/>
      <c r="F24" s="50">
        <f>B24-IFERROR(VLOOKUP(A24,previous!H:I,2,FALSE),0)</f>
        <v>9000000</v>
      </c>
      <c r="G24" s="44">
        <v>5200000</v>
      </c>
      <c r="H24">
        <v>2.5005192802516E-5</v>
      </c>
      <c r="I24"/>
      <c r="J24"/>
      <c r="K24"/>
      <c r="L24"/>
      <c r="M24"/>
      <c r="N24"/>
      <c r="O24"/>
      <c r="P24"/>
      <c r="Q24" s="44">
        <v>3200000</v>
      </c>
      <c r="R24">
        <v>2.5457305225426701E-4</v>
      </c>
      <c r="S24"/>
      <c r="T24"/>
      <c r="U24"/>
      <c r="V24"/>
      <c r="W24" s="44">
        <v>300000</v>
      </c>
      <c r="X24">
        <v>4.3071562417308602E-4</v>
      </c>
      <c r="Y24"/>
      <c r="Z24"/>
      <c r="AA24"/>
      <c r="AB24"/>
      <c r="AC24"/>
      <c r="AD24"/>
      <c r="AE24"/>
      <c r="AF24"/>
      <c r="AG24"/>
      <c r="AH24"/>
      <c r="AI24" s="44">
        <v>2600000</v>
      </c>
      <c r="AJ24">
        <v>1.0728486437110499E-3</v>
      </c>
      <c r="AK24" s="44">
        <v>1300000</v>
      </c>
      <c r="AL24">
        <v>3.1504064011076598E-4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</row>
    <row r="25" spans="1:107" s="43" customFormat="1" x14ac:dyDescent="0.3">
      <c r="A25" t="s">
        <v>13224</v>
      </c>
      <c r="B25" s="44">
        <v>9000000</v>
      </c>
      <c r="C25" t="s">
        <v>53</v>
      </c>
      <c r="D25" s="53">
        <v>1.0120499999999999</v>
      </c>
      <c r="E25">
        <v>167.67</v>
      </c>
      <c r="F25" s="44">
        <f>B25-IFERROR(VLOOKUP(A25,previous!H:I,2,FALSE),0)</f>
        <v>9000000</v>
      </c>
      <c r="G25" s="44">
        <v>5200000</v>
      </c>
      <c r="H25">
        <v>2.5005192802516E-5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 s="44">
        <v>300000</v>
      </c>
      <c r="X25">
        <v>4.3071562417308602E-4</v>
      </c>
      <c r="Y25"/>
      <c r="Z25"/>
      <c r="AA25"/>
      <c r="AB25"/>
      <c r="AC25"/>
      <c r="AD25"/>
      <c r="AE25"/>
      <c r="AF25"/>
      <c r="AG25"/>
      <c r="AH25"/>
      <c r="AI25" s="44">
        <v>2600000</v>
      </c>
      <c r="AJ25">
        <v>1.0728486437110499E-3</v>
      </c>
      <c r="AK25" s="44">
        <v>900000</v>
      </c>
      <c r="AL25">
        <v>2.14902874919944E-4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</row>
    <row r="26" spans="1:107" s="43" customFormat="1" x14ac:dyDescent="0.3">
      <c r="A26" t="s">
        <v>12293</v>
      </c>
      <c r="B26" s="44">
        <v>3600000</v>
      </c>
      <c r="C26" t="s">
        <v>53</v>
      </c>
      <c r="D26" s="53">
        <v>1.0414600000000001</v>
      </c>
      <c r="E26">
        <v>129.76</v>
      </c>
      <c r="F26" s="44">
        <f>B26-IFERROR(VLOOKUP(A26,previous!H:I,2,FALSE),0)</f>
        <v>0</v>
      </c>
      <c r="G26"/>
      <c r="H26"/>
      <c r="I26"/>
      <c r="J26"/>
      <c r="K26"/>
      <c r="L26"/>
      <c r="M26"/>
      <c r="N26"/>
      <c r="O26"/>
      <c r="P26"/>
      <c r="Q26" s="44">
        <v>3200000</v>
      </c>
      <c r="R26">
        <v>2.5457305225426701E-4</v>
      </c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44">
        <v>400000</v>
      </c>
      <c r="AL26">
        <v>1.0013776519082199E-4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</row>
    <row r="27" spans="1:107" s="43" customFormat="1" x14ac:dyDescent="0.3">
      <c r="A27" s="49" t="s">
        <v>9351</v>
      </c>
      <c r="B27" s="50">
        <v>98885000</v>
      </c>
      <c r="C27" s="49" t="s">
        <v>53</v>
      </c>
      <c r="D27" s="52"/>
      <c r="E27" s="49"/>
      <c r="F27" s="50">
        <f>B27-IFERROR(VLOOKUP(A27,previous!H:I,2,FALSE),0)</f>
        <v>-14800000</v>
      </c>
      <c r="G27" s="44">
        <v>89385000</v>
      </c>
      <c r="H27">
        <v>4.2630013827199998E-4</v>
      </c>
      <c r="I27"/>
      <c r="J27"/>
      <c r="K27"/>
      <c r="L27"/>
      <c r="M27"/>
      <c r="N27"/>
      <c r="O27"/>
      <c r="P27"/>
      <c r="Q27" s="44">
        <v>2100000</v>
      </c>
      <c r="R27">
        <v>1.5862683674649499E-4</v>
      </c>
      <c r="S27"/>
      <c r="T27"/>
      <c r="U27" s="44">
        <v>2200000</v>
      </c>
      <c r="V27">
        <v>1.1633431573789699E-3</v>
      </c>
      <c r="W27"/>
      <c r="X27"/>
      <c r="Y27"/>
      <c r="Z27"/>
      <c r="AA27"/>
      <c r="AB27"/>
      <c r="AC27"/>
      <c r="AD27"/>
      <c r="AE27" s="44">
        <v>5200000</v>
      </c>
      <c r="AF27">
        <v>8.5199322081732001E-3</v>
      </c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</row>
    <row r="28" spans="1:107" s="43" customFormat="1" x14ac:dyDescent="0.3">
      <c r="A28" t="s">
        <v>9352</v>
      </c>
      <c r="B28" s="44">
        <v>53585000</v>
      </c>
      <c r="C28" t="s">
        <v>53</v>
      </c>
      <c r="D28" s="53">
        <v>0.99646000000000001</v>
      </c>
      <c r="E28">
        <v>387.79</v>
      </c>
      <c r="F28" s="44">
        <f>B28-IFERROR(VLOOKUP(A28,previous!H:I,2,FALSE),0)</f>
        <v>-14800000</v>
      </c>
      <c r="G28" s="44">
        <v>53585000</v>
      </c>
      <c r="H28">
        <v>2.5492690290870298E-4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</row>
    <row r="29" spans="1:107" s="43" customFormat="1" x14ac:dyDescent="0.3">
      <c r="A29" t="s">
        <v>9353</v>
      </c>
      <c r="B29" s="44">
        <v>45300000</v>
      </c>
      <c r="C29" t="s">
        <v>53</v>
      </c>
      <c r="D29" s="53">
        <v>0.99187000000000003</v>
      </c>
      <c r="E29">
        <v>69.02</v>
      </c>
      <c r="F29" s="44">
        <f>B29-IFERROR(VLOOKUP(A29,previous!H:I,2,FALSE),0)</f>
        <v>0</v>
      </c>
      <c r="G29" s="44">
        <v>35800000</v>
      </c>
      <c r="H29">
        <v>1.7137323536329699E-4</v>
      </c>
      <c r="I29"/>
      <c r="J29"/>
      <c r="K29"/>
      <c r="L29"/>
      <c r="M29"/>
      <c r="N29"/>
      <c r="O29"/>
      <c r="P29"/>
      <c r="Q29" s="44">
        <v>2100000</v>
      </c>
      <c r="R29">
        <v>1.5862683674649499E-4</v>
      </c>
      <c r="S29"/>
      <c r="T29"/>
      <c r="U29" s="44">
        <v>2200000</v>
      </c>
      <c r="V29">
        <v>1.1633431573789699E-3</v>
      </c>
      <c r="W29"/>
      <c r="X29"/>
      <c r="Y29"/>
      <c r="Z29"/>
      <c r="AA29"/>
      <c r="AB29"/>
      <c r="AC29"/>
      <c r="AD29"/>
      <c r="AE29" s="44">
        <v>5200000</v>
      </c>
      <c r="AF29">
        <v>8.5199322081732001E-3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</row>
    <row r="30" spans="1:107" s="43" customFormat="1" x14ac:dyDescent="0.3">
      <c r="A30" s="49" t="s">
        <v>9354</v>
      </c>
      <c r="B30" s="50">
        <v>32050000</v>
      </c>
      <c r="C30" s="49" t="s">
        <v>53</v>
      </c>
      <c r="D30" s="52">
        <v>1.0484599999999999</v>
      </c>
      <c r="E30" s="49">
        <v>92.5</v>
      </c>
      <c r="F30" s="50">
        <f>B30-IFERROR(VLOOKUP(A30,previous!H:I,2,FALSE),0)</f>
        <v>0</v>
      </c>
      <c r="G30" s="44">
        <v>21400000</v>
      </c>
      <c r="H30">
        <v>1.08734404080398E-4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s="44">
        <v>4100000</v>
      </c>
      <c r="AB30">
        <v>6.17438990294484E-4</v>
      </c>
      <c r="AC30"/>
      <c r="AD30"/>
      <c r="AE30"/>
      <c r="AF30"/>
      <c r="AG30"/>
      <c r="AH30"/>
      <c r="AI30" s="44">
        <v>6550000</v>
      </c>
      <c r="AJ30">
        <v>2.8558326203068302E-3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</row>
    <row r="31" spans="1:107" s="43" customFormat="1" x14ac:dyDescent="0.3">
      <c r="A31" t="s">
        <v>9355</v>
      </c>
      <c r="B31" s="44">
        <v>32050000</v>
      </c>
      <c r="C31" t="s">
        <v>53</v>
      </c>
      <c r="D31" s="53">
        <v>1.0484599999999999</v>
      </c>
      <c r="E31">
        <v>92.5</v>
      </c>
      <c r="F31" s="44">
        <f>B31-IFERROR(VLOOKUP(A31,previous!H:I,2,FALSE),0)</f>
        <v>0</v>
      </c>
      <c r="G31" s="44">
        <v>21400000</v>
      </c>
      <c r="H31">
        <v>1.08734404080398E-4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44">
        <v>4100000</v>
      </c>
      <c r="AB31">
        <v>6.17438990294484E-4</v>
      </c>
      <c r="AC31"/>
      <c r="AD31"/>
      <c r="AE31"/>
      <c r="AF31"/>
      <c r="AG31"/>
      <c r="AH31"/>
      <c r="AI31" s="44">
        <v>6550000</v>
      </c>
      <c r="AJ31">
        <v>2.8558326203068302E-3</v>
      </c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</row>
    <row r="32" spans="1:107" s="43" customFormat="1" x14ac:dyDescent="0.3">
      <c r="A32" s="49" t="s">
        <v>9363</v>
      </c>
      <c r="B32" s="50">
        <v>60000000</v>
      </c>
      <c r="C32" s="49" t="s">
        <v>67</v>
      </c>
      <c r="D32" s="52">
        <v>0.99563999999999997</v>
      </c>
      <c r="E32" s="49">
        <v>120.04</v>
      </c>
      <c r="F32" s="50">
        <f>B32-IFERROR(VLOOKUP(A32,previous!H:I,2,FALSE),0)</f>
        <v>0</v>
      </c>
      <c r="G32" s="44">
        <v>60000000</v>
      </c>
      <c r="H32">
        <v>2.8687188711504902E-4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</row>
    <row r="33" spans="1:107" s="43" customFormat="1" x14ac:dyDescent="0.3">
      <c r="A33" t="s">
        <v>9364</v>
      </c>
      <c r="B33" s="44">
        <v>60000000</v>
      </c>
      <c r="C33" t="s">
        <v>67</v>
      </c>
      <c r="D33" s="53">
        <v>0.99563999999999997</v>
      </c>
      <c r="E33">
        <v>120.04</v>
      </c>
      <c r="F33" s="44">
        <f>B33-IFERROR(VLOOKUP(A33,previous!H:I,2,FALSE),0)</f>
        <v>0</v>
      </c>
      <c r="G33" s="44">
        <v>60000000</v>
      </c>
      <c r="H33">
        <v>2.8687188711504902E-4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</row>
    <row r="34" spans="1:107" s="43" customFormat="1" x14ac:dyDescent="0.3">
      <c r="A34" s="47" t="s">
        <v>9368</v>
      </c>
      <c r="B34" s="48">
        <v>43500000</v>
      </c>
      <c r="C34" s="47" t="s">
        <v>53</v>
      </c>
      <c r="D34" s="51"/>
      <c r="E34" s="47"/>
      <c r="F34" s="48">
        <f>B34-IFERROR(VLOOKUP(A34,previous!H:I,2,FALSE),0)</f>
        <v>-4000000</v>
      </c>
      <c r="G34" s="44">
        <v>30400000</v>
      </c>
      <c r="H34">
        <v>1.37319542478704E-4</v>
      </c>
      <c r="I34" s="44">
        <v>200000</v>
      </c>
      <c r="J34">
        <v>3.92481743056383E-4</v>
      </c>
      <c r="K34" s="44">
        <v>900000</v>
      </c>
      <c r="L34">
        <v>2.1684620320710899E-4</v>
      </c>
      <c r="M34" s="44">
        <v>100000</v>
      </c>
      <c r="N34">
        <v>2.13439880527786E-3</v>
      </c>
      <c r="O34"/>
      <c r="P34"/>
      <c r="Q34" s="44">
        <v>1300000</v>
      </c>
      <c r="R34">
        <v>1.01370814326768E-4</v>
      </c>
      <c r="S34" s="44">
        <v>400000</v>
      </c>
      <c r="T34">
        <v>1.20500011191286E-3</v>
      </c>
      <c r="U34" s="44">
        <v>4500000</v>
      </c>
      <c r="V34">
        <v>1.7912192751771E-3</v>
      </c>
      <c r="W34" s="44">
        <v>2500000</v>
      </c>
      <c r="X34">
        <v>3.54617994923949E-3</v>
      </c>
      <c r="Y34" s="44">
        <v>1500000</v>
      </c>
      <c r="Z34">
        <v>3.92307089325319E-3</v>
      </c>
      <c r="AA34"/>
      <c r="AB34"/>
      <c r="AC34" s="44">
        <v>500000</v>
      </c>
      <c r="AD34">
        <v>1.91551887314674E-3</v>
      </c>
      <c r="AE34"/>
      <c r="AF34"/>
      <c r="AG34" s="44">
        <v>400000</v>
      </c>
      <c r="AH34">
        <v>6.0695814857307398E-4</v>
      </c>
      <c r="AI34" s="44">
        <v>800000</v>
      </c>
      <c r="AJ34">
        <v>3.1697564247823098E-4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</row>
    <row r="35" spans="1:107" s="43" customFormat="1" x14ac:dyDescent="0.3">
      <c r="A35" s="49" t="s">
        <v>9374</v>
      </c>
      <c r="B35" s="50">
        <v>28000000</v>
      </c>
      <c r="C35" s="49" t="s">
        <v>53</v>
      </c>
      <c r="D35" s="52"/>
      <c r="E35" s="49"/>
      <c r="F35" s="50">
        <f>B35-IFERROR(VLOOKUP(A35,previous!H:I,2,FALSE),0)</f>
        <v>0</v>
      </c>
      <c r="G35" s="44">
        <v>24700000</v>
      </c>
      <c r="H35">
        <v>1.16222301008426E-4</v>
      </c>
      <c r="I35"/>
      <c r="J35"/>
      <c r="K35"/>
      <c r="L35"/>
      <c r="M35"/>
      <c r="N35"/>
      <c r="O35"/>
      <c r="P35"/>
      <c r="Q35" s="44">
        <v>1300000</v>
      </c>
      <c r="R35">
        <v>1.01370814326768E-4</v>
      </c>
      <c r="S35" s="44">
        <v>400000</v>
      </c>
      <c r="T35">
        <v>1.20500011191286E-3</v>
      </c>
      <c r="U35" s="44">
        <v>400000</v>
      </c>
      <c r="V35">
        <v>2.0402474332031301E-4</v>
      </c>
      <c r="W35"/>
      <c r="X35"/>
      <c r="Y35"/>
      <c r="Z35"/>
      <c r="AA35"/>
      <c r="AB35"/>
      <c r="AC35"/>
      <c r="AD35"/>
      <c r="AE35"/>
      <c r="AF35"/>
      <c r="AG35" s="44">
        <v>400000</v>
      </c>
      <c r="AH35">
        <v>6.0695814857307398E-4</v>
      </c>
      <c r="AI35" s="44">
        <v>800000</v>
      </c>
      <c r="AJ35">
        <v>3.1697564247823098E-4</v>
      </c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</row>
    <row r="36" spans="1:107" s="43" customFormat="1" x14ac:dyDescent="0.3">
      <c r="A36" t="s">
        <v>9375</v>
      </c>
      <c r="B36" s="44">
        <v>20000000</v>
      </c>
      <c r="C36" t="s">
        <v>53</v>
      </c>
      <c r="D36" s="53">
        <v>0.96797</v>
      </c>
      <c r="E36">
        <v>110.24</v>
      </c>
      <c r="F36" s="44">
        <f>B36-IFERROR(VLOOKUP(A36,previous!H:I,2,FALSE),0)</f>
        <v>0</v>
      </c>
      <c r="G36" s="44">
        <v>18000000</v>
      </c>
      <c r="H36">
        <v>8.3113230723389994E-5</v>
      </c>
      <c r="I36"/>
      <c r="J36"/>
      <c r="K36"/>
      <c r="L36"/>
      <c r="M36"/>
      <c r="N36"/>
      <c r="O36"/>
      <c r="P36"/>
      <c r="Q36"/>
      <c r="R36"/>
      <c r="S36" s="44">
        <v>400000</v>
      </c>
      <c r="T36">
        <v>1.20500011191286E-3</v>
      </c>
      <c r="U36" s="44">
        <v>400000</v>
      </c>
      <c r="V36">
        <v>2.0402474332031301E-4</v>
      </c>
      <c r="W36"/>
      <c r="X36"/>
      <c r="Y36"/>
      <c r="Z36"/>
      <c r="AA36"/>
      <c r="AB36"/>
      <c r="AC36"/>
      <c r="AD36"/>
      <c r="AE36"/>
      <c r="AF36"/>
      <c r="AG36" s="44">
        <v>400000</v>
      </c>
      <c r="AH36">
        <v>6.0695814857307398E-4</v>
      </c>
      <c r="AI36" s="44">
        <v>800000</v>
      </c>
      <c r="AJ36">
        <v>3.1697564247823098E-4</v>
      </c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</row>
    <row r="37" spans="1:107" s="43" customFormat="1" x14ac:dyDescent="0.3">
      <c r="A37" t="s">
        <v>12968</v>
      </c>
      <c r="B37" s="44">
        <v>8000000</v>
      </c>
      <c r="C37" t="s">
        <v>53</v>
      </c>
      <c r="D37" s="53">
        <v>1.02369</v>
      </c>
      <c r="E37">
        <v>155.08000000000001</v>
      </c>
      <c r="F37" s="44">
        <f>B37-IFERROR(VLOOKUP(A37,previous!H:I,2,FALSE),0)</f>
        <v>0</v>
      </c>
      <c r="G37" s="44">
        <v>6700000</v>
      </c>
      <c r="H37">
        <v>3.3109070285036001E-5</v>
      </c>
      <c r="I37"/>
      <c r="J37"/>
      <c r="K37"/>
      <c r="L37"/>
      <c r="M37"/>
      <c r="N37"/>
      <c r="O37"/>
      <c r="P37"/>
      <c r="Q37" s="44">
        <v>1300000</v>
      </c>
      <c r="R37">
        <v>1.01370814326768E-4</v>
      </c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</row>
    <row r="38" spans="1:107" s="43" customFormat="1" x14ac:dyDescent="0.3">
      <c r="A38" s="49" t="s">
        <v>9359</v>
      </c>
      <c r="B38" s="50">
        <v>6600000</v>
      </c>
      <c r="C38" s="49" t="s">
        <v>53</v>
      </c>
      <c r="D38" s="52">
        <v>0.99531000000000003</v>
      </c>
      <c r="E38" s="49">
        <v>109.55</v>
      </c>
      <c r="F38" s="50">
        <f>B38-IFERROR(VLOOKUP(A38,previous!H:I,2,FALSE),0)</f>
        <v>0</v>
      </c>
      <c r="G38" s="44">
        <v>900000</v>
      </c>
      <c r="H38">
        <v>4.2758332803450001E-6</v>
      </c>
      <c r="I38" s="44">
        <v>200000</v>
      </c>
      <c r="J38">
        <v>3.92481743056383E-4</v>
      </c>
      <c r="K38" s="44">
        <v>900000</v>
      </c>
      <c r="L38">
        <v>2.1684620320710899E-4</v>
      </c>
      <c r="M38" s="44">
        <v>100000</v>
      </c>
      <c r="N38">
        <v>2.13439880527786E-3</v>
      </c>
      <c r="O38"/>
      <c r="P38"/>
      <c r="Q38"/>
      <c r="R38"/>
      <c r="S38"/>
      <c r="T38"/>
      <c r="U38"/>
      <c r="V38"/>
      <c r="W38" s="44">
        <v>2500000</v>
      </c>
      <c r="X38">
        <v>3.54617994923949E-3</v>
      </c>
      <c r="Y38" s="44">
        <v>1500000</v>
      </c>
      <c r="Z38">
        <v>3.92307089325319E-3</v>
      </c>
      <c r="AA38"/>
      <c r="AB38"/>
      <c r="AC38" s="44">
        <v>500000</v>
      </c>
      <c r="AD38">
        <v>1.91551887314674E-3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</row>
    <row r="39" spans="1:107" s="43" customFormat="1" x14ac:dyDescent="0.3">
      <c r="A39" t="s">
        <v>9361</v>
      </c>
      <c r="B39" s="44">
        <v>6600000</v>
      </c>
      <c r="C39" t="s">
        <v>53</v>
      </c>
      <c r="D39" s="53">
        <v>0.99531000000000003</v>
      </c>
      <c r="E39">
        <v>109.55</v>
      </c>
      <c r="F39" s="44">
        <f>B39-IFERROR(VLOOKUP(A39,previous!H:I,2,FALSE),0)</f>
        <v>0</v>
      </c>
      <c r="G39" s="44">
        <v>900000</v>
      </c>
      <c r="H39">
        <v>4.2758332803450001E-6</v>
      </c>
      <c r="I39" s="44">
        <v>200000</v>
      </c>
      <c r="J39">
        <v>3.92481743056383E-4</v>
      </c>
      <c r="K39" s="44">
        <v>900000</v>
      </c>
      <c r="L39">
        <v>2.1684620320710899E-4</v>
      </c>
      <c r="M39" s="44">
        <v>100000</v>
      </c>
      <c r="N39">
        <v>2.13439880527786E-3</v>
      </c>
      <c r="O39"/>
      <c r="P39"/>
      <c r="Q39"/>
      <c r="R39"/>
      <c r="S39"/>
      <c r="T39"/>
      <c r="U39"/>
      <c r="V39"/>
      <c r="W39" s="44">
        <v>2500000</v>
      </c>
      <c r="X39">
        <v>3.54617994923949E-3</v>
      </c>
      <c r="Y39" s="44">
        <v>1500000</v>
      </c>
      <c r="Z39">
        <v>3.92307089325319E-3</v>
      </c>
      <c r="AA39"/>
      <c r="AB39"/>
      <c r="AC39" s="44">
        <v>500000</v>
      </c>
      <c r="AD39">
        <v>1.91551887314674E-3</v>
      </c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</row>
    <row r="40" spans="1:107" s="43" customFormat="1" x14ac:dyDescent="0.3">
      <c r="A40" s="49" t="s">
        <v>12400</v>
      </c>
      <c r="B40" s="50">
        <v>8900000</v>
      </c>
      <c r="C40" s="49" t="s">
        <v>53</v>
      </c>
      <c r="D40" s="52">
        <v>0.73638000000000003</v>
      </c>
      <c r="E40" s="49">
        <v>307.98</v>
      </c>
      <c r="F40" s="50">
        <f>B40-IFERROR(VLOOKUP(A40,previous!H:I,2,FALSE),0)</f>
        <v>-4000000</v>
      </c>
      <c r="G40" s="44">
        <v>4800000</v>
      </c>
      <c r="H40">
        <v>1.6821408189933E-5</v>
      </c>
      <c r="I40"/>
      <c r="J40"/>
      <c r="K40"/>
      <c r="L40"/>
      <c r="M40"/>
      <c r="N40"/>
      <c r="O40"/>
      <c r="P40"/>
      <c r="Q40"/>
      <c r="R40"/>
      <c r="S40"/>
      <c r="T40"/>
      <c r="U40" s="44">
        <v>4100000</v>
      </c>
      <c r="V40">
        <v>1.5871945318567901E-3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</row>
    <row r="41" spans="1:107" s="43" customFormat="1" x14ac:dyDescent="0.3">
      <c r="A41" t="s">
        <v>12401</v>
      </c>
      <c r="B41" s="44">
        <v>8900000</v>
      </c>
      <c r="C41" t="s">
        <v>53</v>
      </c>
      <c r="D41" s="53">
        <v>0.73638000000000003</v>
      </c>
      <c r="E41">
        <v>307.98</v>
      </c>
      <c r="F41" s="44">
        <f>B41-IFERROR(VLOOKUP(A41,previous!H:I,2,FALSE),0)</f>
        <v>-4000000</v>
      </c>
      <c r="G41" s="44">
        <v>4800000</v>
      </c>
      <c r="H41">
        <v>1.6821408189933E-5</v>
      </c>
      <c r="I41"/>
      <c r="J41"/>
      <c r="K41"/>
      <c r="L41"/>
      <c r="M41"/>
      <c r="N41"/>
      <c r="O41"/>
      <c r="P41"/>
      <c r="Q41"/>
      <c r="R41"/>
      <c r="S41"/>
      <c r="T41"/>
      <c r="U41" s="44">
        <v>4100000</v>
      </c>
      <c r="V41">
        <v>1.5871945318567901E-3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</row>
    <row r="42" spans="1:107" s="43" customFormat="1" x14ac:dyDescent="0.3">
      <c r="A42" s="47" t="s">
        <v>9376</v>
      </c>
      <c r="B42" s="48">
        <v>52000000</v>
      </c>
      <c r="C42" s="47" t="s">
        <v>67</v>
      </c>
      <c r="D42" s="51">
        <v>1.0283899999999999</v>
      </c>
      <c r="E42" s="47">
        <v>188.79</v>
      </c>
      <c r="F42" s="48">
        <f>B42-IFERROR(VLOOKUP(A42,previous!H:I,2,FALSE),0)</f>
        <v>-148000000</v>
      </c>
      <c r="G42" s="44">
        <v>41000000</v>
      </c>
      <c r="H42">
        <v>2.0395705575423399E-4</v>
      </c>
      <c r="I42"/>
      <c r="J42"/>
      <c r="K42"/>
      <c r="L42"/>
      <c r="M42"/>
      <c r="N42"/>
      <c r="O42"/>
      <c r="P42"/>
      <c r="Q42" s="44">
        <v>11000000</v>
      </c>
      <c r="R42">
        <v>8.6346544523793398E-4</v>
      </c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</row>
    <row r="43" spans="1:107" s="43" customFormat="1" x14ac:dyDescent="0.3">
      <c r="A43" s="49" t="s">
        <v>9356</v>
      </c>
      <c r="B43" s="50">
        <v>52000000</v>
      </c>
      <c r="C43" s="49" t="s">
        <v>67</v>
      </c>
      <c r="D43" s="52">
        <v>1.0283899999999999</v>
      </c>
      <c r="E43" s="49">
        <v>188.79</v>
      </c>
      <c r="F43" s="50">
        <f>B43-IFERROR(VLOOKUP(A43,previous!H:I,2,FALSE),0)</f>
        <v>-148000000</v>
      </c>
      <c r="G43" s="44">
        <v>41000000</v>
      </c>
      <c r="H43">
        <v>2.0395705575423399E-4</v>
      </c>
      <c r="I43"/>
      <c r="J43"/>
      <c r="K43"/>
      <c r="L43"/>
      <c r="M43"/>
      <c r="N43"/>
      <c r="O43"/>
      <c r="P43"/>
      <c r="Q43" s="44">
        <v>11000000</v>
      </c>
      <c r="R43">
        <v>8.6346544523793398E-4</v>
      </c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</row>
    <row r="44" spans="1:107" s="43" customFormat="1" x14ac:dyDescent="0.3">
      <c r="A44" t="s">
        <v>9357</v>
      </c>
      <c r="B44" s="44">
        <v>52000000</v>
      </c>
      <c r="C44" t="s">
        <v>67</v>
      </c>
      <c r="D44" s="53">
        <v>1.0283899999999999</v>
      </c>
      <c r="E44">
        <v>188.79</v>
      </c>
      <c r="F44" s="44">
        <f>B44-IFERROR(VLOOKUP(A44,previous!H:I,2,FALSE),0)</f>
        <v>0</v>
      </c>
      <c r="G44" s="44">
        <v>41000000</v>
      </c>
      <c r="H44">
        <v>2.0395705575423399E-4</v>
      </c>
      <c r="I44"/>
      <c r="J44"/>
      <c r="K44"/>
      <c r="L44"/>
      <c r="M44"/>
      <c r="N44"/>
      <c r="O44"/>
      <c r="P44"/>
      <c r="Q44" s="44">
        <v>11000000</v>
      </c>
      <c r="R44">
        <v>8.6346544523793398E-4</v>
      </c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</row>
    <row r="45" spans="1:107" s="43" customForma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</row>
    <row r="46" spans="1:107" s="43" customForma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</row>
    <row r="47" spans="1:107" s="43" customForma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</row>
    <row r="48" spans="1:107" s="43" customForma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</row>
    <row r="49" spans="1:107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</row>
    <row r="50" spans="1:107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</row>
    <row r="51" spans="1:107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</row>
    <row r="52" spans="1:107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</row>
    <row r="53" spans="1:107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</row>
    <row r="54" spans="1:107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</row>
    <row r="55" spans="1:107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</row>
    <row r="56" spans="1:107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</row>
    <row r="57" spans="1:107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</row>
    <row r="58" spans="1:107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</row>
    <row r="59" spans="1:107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</row>
    <row r="60" spans="1:107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</row>
    <row r="61" spans="1:107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</row>
    <row r="62" spans="1:107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</row>
    <row r="63" spans="1:107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</row>
    <row r="64" spans="1:107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</row>
    <row r="65" spans="1:107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</row>
    <row r="66" spans="1:107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</row>
    <row r="67" spans="1:107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</row>
    <row r="68" spans="1:107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</row>
    <row r="69" spans="1:107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</row>
    <row r="70" spans="1:107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</row>
    <row r="71" spans="1:107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</row>
    <row r="72" spans="1:107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</row>
    <row r="73" spans="1:107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</row>
    <row r="74" spans="1:107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</row>
    <row r="75" spans="1:107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</row>
    <row r="76" spans="1:107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</row>
    <row r="77" spans="1:107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</row>
    <row r="78" spans="1:107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</row>
    <row r="79" spans="1:107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</row>
    <row r="80" spans="1:107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</row>
    <row r="81" spans="1:107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</row>
    <row r="82" spans="1:107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</row>
    <row r="83" spans="1:107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</row>
    <row r="84" spans="1:107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</row>
    <row r="85" spans="1:107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</row>
    <row r="86" spans="1:107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</row>
    <row r="87" spans="1:107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</row>
    <row r="88" spans="1:107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</row>
    <row r="89" spans="1:107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</row>
    <row r="90" spans="1:107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</row>
    <row r="91" spans="1:107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</row>
    <row r="92" spans="1:107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</row>
    <row r="93" spans="1:107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</row>
    <row r="94" spans="1:107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</row>
    <row r="95" spans="1:107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</row>
    <row r="96" spans="1:107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</row>
    <row r="97" spans="1:107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</row>
    <row r="98" spans="1:107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</row>
    <row r="99" spans="1:107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</row>
    <row r="100" spans="1:107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</row>
    <row r="101" spans="1:107" x14ac:dyDescent="0.3">
      <c r="A101" s="32"/>
      <c r="B101" s="26"/>
      <c r="C101" s="26"/>
      <c r="D101" s="26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41"/>
      <c r="BO101" s="33"/>
      <c r="BP101" s="34"/>
      <c r="BQ101" s="26"/>
      <c r="BR101" s="27"/>
      <c r="BS101" s="27"/>
      <c r="BT101" s="26"/>
      <c r="BU101" s="35"/>
      <c r="BV101" s="28"/>
      <c r="BW101" s="27"/>
      <c r="BX101" s="26"/>
      <c r="BY101" s="26"/>
      <c r="BZ101" s="28"/>
      <c r="CA101" s="30"/>
      <c r="CB101" s="30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30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</row>
    <row r="102" spans="1:107" x14ac:dyDescent="0.3">
      <c r="A102" s="32"/>
      <c r="B102" s="26"/>
      <c r="C102" s="26"/>
      <c r="D102" s="26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41"/>
      <c r="BO102" s="33"/>
      <c r="BP102" s="34"/>
      <c r="BQ102" s="26"/>
      <c r="BR102" s="27"/>
      <c r="BS102" s="27"/>
      <c r="BT102" s="26"/>
      <c r="BU102" s="35"/>
      <c r="BV102" s="28"/>
      <c r="BW102" s="27"/>
      <c r="BX102" s="26"/>
      <c r="BY102" s="26"/>
      <c r="BZ102" s="28"/>
      <c r="CA102" s="30"/>
      <c r="CB102" s="30"/>
      <c r="CC102" s="27"/>
      <c r="CD102" s="27"/>
      <c r="CE102" s="27"/>
      <c r="CF102" s="27"/>
      <c r="CG102" s="27"/>
      <c r="CH102" s="30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</row>
    <row r="103" spans="1:107" x14ac:dyDescent="0.3">
      <c r="A103" s="32"/>
      <c r="B103" s="26"/>
      <c r="C103" s="26"/>
      <c r="D103" s="26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41"/>
      <c r="BO103" s="33"/>
      <c r="BP103" s="34"/>
      <c r="BQ103" s="26"/>
      <c r="BR103" s="27"/>
      <c r="BS103" s="27"/>
      <c r="BT103" s="26"/>
      <c r="BU103" s="35"/>
      <c r="BV103" s="28"/>
      <c r="BW103" s="27"/>
      <c r="BX103" s="26"/>
      <c r="BY103" s="26"/>
      <c r="BZ103" s="28"/>
      <c r="CA103" s="27"/>
      <c r="CB103" s="27"/>
      <c r="CC103" s="27"/>
      <c r="CD103" s="27"/>
      <c r="CE103" s="27"/>
      <c r="CF103" s="27"/>
      <c r="CG103" s="27"/>
      <c r="CH103" s="30"/>
      <c r="CI103" s="27"/>
      <c r="CJ103" s="27"/>
      <c r="CK103" s="27"/>
      <c r="CL103" s="27"/>
      <c r="CM103" s="27"/>
      <c r="CN103" s="30"/>
      <c r="CO103" s="27"/>
      <c r="CP103" s="27"/>
      <c r="CQ103" s="27"/>
      <c r="CR103" s="27"/>
      <c r="CS103" s="27"/>
      <c r="CT103" s="27"/>
      <c r="CU103" s="30"/>
      <c r="CV103" s="27"/>
      <c r="CW103" s="27"/>
      <c r="CX103" s="27"/>
      <c r="CY103" s="30"/>
      <c r="CZ103" s="27"/>
    </row>
    <row r="104" spans="1:107" x14ac:dyDescent="0.3">
      <c r="A104" s="32"/>
      <c r="B104" s="26"/>
      <c r="C104" s="26"/>
      <c r="D104" s="26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41"/>
      <c r="BO104" s="33"/>
      <c r="BP104" s="34"/>
      <c r="BQ104" s="26"/>
      <c r="BR104" s="27"/>
      <c r="BS104" s="27"/>
      <c r="BT104" s="26"/>
      <c r="BU104" s="35"/>
      <c r="BV104" s="28"/>
      <c r="BW104" s="27"/>
      <c r="BX104" s="26"/>
      <c r="BY104" s="26"/>
      <c r="BZ104" s="28"/>
      <c r="CA104" s="31"/>
      <c r="CB104" s="31"/>
      <c r="CC104" s="27"/>
      <c r="CD104" s="27"/>
      <c r="CE104" s="27"/>
      <c r="CF104" s="27"/>
      <c r="CG104" s="27"/>
      <c r="CH104" s="30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30"/>
      <c r="CV104" s="27"/>
      <c r="CW104" s="27"/>
      <c r="CX104" s="27"/>
      <c r="CY104" s="30"/>
      <c r="CZ104" s="27"/>
    </row>
    <row r="105" spans="1:107" x14ac:dyDescent="0.3">
      <c r="A105" s="32"/>
      <c r="B105" s="26"/>
      <c r="C105" s="26"/>
      <c r="D105" s="26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41"/>
      <c r="BO105" s="33"/>
      <c r="BP105" s="34"/>
      <c r="BQ105" s="26"/>
      <c r="BR105" s="27"/>
      <c r="BS105" s="27"/>
      <c r="BT105" s="26"/>
      <c r="BU105" s="35"/>
      <c r="BV105" s="28"/>
      <c r="BW105" s="27"/>
      <c r="BX105" s="26"/>
      <c r="BY105" s="26"/>
      <c r="BZ105" s="28"/>
      <c r="CA105" s="31"/>
      <c r="CB105" s="31"/>
      <c r="CC105" s="27"/>
      <c r="CD105" s="30"/>
      <c r="CE105" s="27"/>
      <c r="CF105" s="27"/>
      <c r="CG105" s="27"/>
      <c r="CH105" s="27"/>
      <c r="CI105" s="27"/>
      <c r="CJ105" s="30"/>
      <c r="CK105" s="27"/>
      <c r="CL105" s="27"/>
      <c r="CM105" s="27"/>
      <c r="CN105" s="31"/>
      <c r="CO105" s="30"/>
      <c r="CP105" s="31"/>
      <c r="CQ105" s="27"/>
      <c r="CR105" s="30"/>
      <c r="CS105" s="27"/>
      <c r="CT105" s="27"/>
      <c r="CU105" s="27"/>
      <c r="CV105" s="27"/>
      <c r="CW105" s="31"/>
      <c r="CX105" s="27"/>
      <c r="CY105" s="30"/>
      <c r="CZ105" s="27"/>
    </row>
    <row r="106" spans="1:107" x14ac:dyDescent="0.3">
      <c r="A106" s="32"/>
      <c r="B106" s="26"/>
      <c r="C106" s="26"/>
      <c r="D106" s="26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41"/>
      <c r="BO106" s="33"/>
      <c r="BP106" s="34"/>
      <c r="BQ106" s="26"/>
      <c r="BR106" s="27"/>
      <c r="BS106" s="27"/>
      <c r="BT106" s="26"/>
      <c r="BU106" s="35"/>
      <c r="BV106" s="28"/>
      <c r="BW106" s="27"/>
      <c r="BX106" s="26"/>
      <c r="BY106" s="26"/>
      <c r="BZ106" s="28"/>
      <c r="CA106" s="31"/>
      <c r="CB106" s="31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30"/>
      <c r="CO106" s="27"/>
      <c r="CP106" s="30"/>
      <c r="CQ106" s="27"/>
      <c r="CR106" s="27"/>
      <c r="CS106" s="27"/>
      <c r="CT106" s="27"/>
      <c r="CU106" s="30"/>
      <c r="CV106" s="27"/>
      <c r="CW106" s="30"/>
      <c r="CX106" s="27"/>
      <c r="CY106" s="30"/>
      <c r="CZ106" s="27"/>
    </row>
    <row r="107" spans="1:107" x14ac:dyDescent="0.3">
      <c r="A107" s="32"/>
      <c r="B107" s="26"/>
      <c r="C107" s="26"/>
      <c r="D107" s="26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41"/>
      <c r="BO107" s="33"/>
      <c r="BP107" s="34"/>
      <c r="BQ107" s="26"/>
      <c r="BR107" s="27"/>
      <c r="BS107" s="27"/>
      <c r="BT107" s="26"/>
      <c r="BU107" s="35"/>
      <c r="BV107" s="28"/>
      <c r="BW107" s="27"/>
      <c r="BX107" s="26"/>
      <c r="BY107" s="26"/>
      <c r="BZ107" s="28"/>
      <c r="CA107" s="30"/>
      <c r="CB107" s="30"/>
      <c r="CC107" s="27"/>
      <c r="CD107" s="27"/>
      <c r="CE107" s="27"/>
      <c r="CF107" s="27"/>
      <c r="CG107" s="27"/>
      <c r="CH107" s="30"/>
      <c r="CI107" s="27"/>
      <c r="CJ107" s="27"/>
      <c r="CK107" s="27"/>
      <c r="CL107" s="27"/>
      <c r="CM107" s="27"/>
      <c r="CN107" s="30"/>
      <c r="CO107" s="27"/>
      <c r="CP107" s="30"/>
      <c r="CQ107" s="27"/>
      <c r="CR107" s="27"/>
      <c r="CS107" s="27"/>
      <c r="CT107" s="27"/>
      <c r="CU107" s="27"/>
      <c r="CV107" s="27"/>
      <c r="CW107" s="30"/>
      <c r="CX107" s="27"/>
      <c r="CY107" s="30"/>
      <c r="CZ107" s="27"/>
    </row>
    <row r="108" spans="1:107" x14ac:dyDescent="0.3">
      <c r="A108" s="32"/>
      <c r="B108" s="26"/>
      <c r="C108" s="26"/>
      <c r="D108" s="26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41"/>
      <c r="BO108" s="33"/>
      <c r="BP108" s="34"/>
      <c r="BQ108" s="26"/>
      <c r="BR108" s="27"/>
      <c r="BS108" s="27"/>
      <c r="BT108" s="26"/>
      <c r="BU108" s="35"/>
      <c r="BV108" s="28"/>
      <c r="BW108" s="27"/>
      <c r="BX108" s="26"/>
      <c r="BY108" s="26"/>
      <c r="BZ108" s="28"/>
      <c r="CA108" s="31"/>
      <c r="CB108" s="30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30"/>
      <c r="CO108" s="27"/>
      <c r="CP108" s="30"/>
      <c r="CQ108" s="27"/>
      <c r="CR108" s="27"/>
      <c r="CS108" s="27"/>
      <c r="CT108" s="27"/>
      <c r="CU108" s="27"/>
      <c r="CV108" s="27"/>
      <c r="CW108" s="30"/>
      <c r="CX108" s="27"/>
      <c r="CY108" s="27"/>
      <c r="CZ108" s="27"/>
    </row>
    <row r="109" spans="1:107" x14ac:dyDescent="0.3">
      <c r="A109" s="32"/>
      <c r="B109" s="26"/>
      <c r="C109" s="26"/>
      <c r="D109" s="26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41"/>
      <c r="BO109" s="33"/>
      <c r="BP109" s="34"/>
      <c r="BQ109" s="26"/>
      <c r="BR109" s="27"/>
      <c r="BS109" s="27"/>
      <c r="BT109" s="26"/>
      <c r="BU109" s="35"/>
      <c r="BV109" s="28"/>
      <c r="BW109" s="27"/>
      <c r="BX109" s="26"/>
      <c r="BY109" s="26"/>
      <c r="BZ109" s="28"/>
      <c r="CA109" s="30"/>
      <c r="CB109" s="30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30"/>
      <c r="CO109" s="30"/>
      <c r="CP109" s="27"/>
      <c r="CQ109" s="27"/>
      <c r="CR109" s="30"/>
      <c r="CS109" s="27"/>
      <c r="CT109" s="27"/>
      <c r="CU109" s="27"/>
      <c r="CV109" s="27"/>
      <c r="CW109" s="27"/>
      <c r="CX109" s="27"/>
      <c r="CY109" s="27"/>
      <c r="CZ109" s="27"/>
    </row>
    <row r="110" spans="1:107" x14ac:dyDescent="0.3">
      <c r="A110" s="32"/>
      <c r="B110" s="26"/>
      <c r="C110" s="26"/>
      <c r="D110" s="26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41"/>
      <c r="BO110" s="33"/>
      <c r="BP110" s="34"/>
      <c r="BQ110" s="26"/>
      <c r="BR110" s="27"/>
      <c r="BS110" s="27"/>
      <c r="BT110" s="26"/>
      <c r="BU110" s="35"/>
      <c r="BV110" s="28"/>
      <c r="BW110" s="27"/>
      <c r="BX110" s="26"/>
      <c r="BY110" s="26"/>
      <c r="BZ110" s="28"/>
      <c r="CA110" s="30"/>
      <c r="CB110" s="30"/>
      <c r="CC110" s="30"/>
      <c r="CD110" s="30"/>
      <c r="CE110" s="30"/>
      <c r="CF110" s="27"/>
      <c r="CG110" s="30"/>
      <c r="CH110" s="30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30"/>
      <c r="CU110" s="27"/>
      <c r="CV110" s="27"/>
      <c r="CW110" s="27"/>
      <c r="CX110" s="27"/>
      <c r="CY110" s="27"/>
      <c r="CZ110" s="27"/>
    </row>
    <row r="111" spans="1:107" x14ac:dyDescent="0.3">
      <c r="A111" s="32"/>
      <c r="B111" s="26"/>
      <c r="C111" s="26"/>
      <c r="D111" s="26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41"/>
      <c r="BO111" s="33"/>
      <c r="BP111" s="34"/>
      <c r="BQ111" s="26"/>
      <c r="BR111" s="27"/>
      <c r="BS111" s="27"/>
      <c r="BT111" s="26"/>
      <c r="BU111" s="35"/>
      <c r="BV111" s="28"/>
      <c r="BW111" s="27"/>
      <c r="BX111" s="26"/>
      <c r="BY111" s="26"/>
      <c r="BZ111" s="28"/>
      <c r="CA111" s="31"/>
      <c r="CB111" s="31"/>
      <c r="CC111" s="30"/>
      <c r="CD111" s="27"/>
      <c r="CE111" s="27"/>
      <c r="CF111" s="30"/>
      <c r="CG111" s="30"/>
      <c r="CH111" s="30"/>
      <c r="CI111" s="27"/>
      <c r="CJ111" s="27"/>
      <c r="CK111" s="30"/>
      <c r="CL111" s="27"/>
      <c r="CM111" s="27"/>
      <c r="CN111" s="30"/>
      <c r="CO111" s="27"/>
      <c r="CP111" s="30"/>
      <c r="CQ111" s="30"/>
      <c r="CR111" s="30"/>
      <c r="CS111" s="30"/>
      <c r="CT111" s="30"/>
      <c r="CU111" s="30"/>
      <c r="CV111" s="30"/>
      <c r="CW111" s="30"/>
      <c r="CX111" s="27"/>
      <c r="CY111" s="27"/>
      <c r="CZ111" s="27"/>
    </row>
    <row r="112" spans="1:107" x14ac:dyDescent="0.3">
      <c r="A112" s="32"/>
      <c r="B112" s="26"/>
      <c r="C112" s="26"/>
      <c r="D112" s="26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41"/>
      <c r="BO112" s="33"/>
      <c r="BP112" s="34"/>
      <c r="BQ112" s="26"/>
      <c r="BR112" s="27"/>
      <c r="BS112" s="27"/>
      <c r="BT112" s="26"/>
      <c r="BU112" s="35"/>
      <c r="BV112" s="28"/>
      <c r="BW112" s="27"/>
      <c r="BX112" s="26"/>
      <c r="BY112" s="26"/>
      <c r="BZ112" s="28"/>
      <c r="CA112" s="30"/>
      <c r="CB112" s="30"/>
      <c r="CC112" s="30"/>
      <c r="CD112" s="30"/>
      <c r="CE112" s="30"/>
      <c r="CF112" s="27"/>
      <c r="CG112" s="30"/>
      <c r="CH112" s="30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</row>
    <row r="113" spans="1:104" x14ac:dyDescent="0.3">
      <c r="A113" s="32"/>
      <c r="B113" s="26"/>
      <c r="C113" s="26"/>
      <c r="D113" s="26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41"/>
      <c r="BO113" s="33"/>
      <c r="BP113" s="34"/>
      <c r="BQ113" s="26"/>
      <c r="BR113" s="27"/>
      <c r="BS113" s="27"/>
      <c r="BT113" s="26"/>
      <c r="BU113" s="35"/>
      <c r="BV113" s="28"/>
      <c r="BW113" s="27"/>
      <c r="BX113" s="26"/>
      <c r="BY113" s="26"/>
      <c r="BZ113" s="28"/>
      <c r="CA113" s="30"/>
      <c r="CB113" s="30"/>
      <c r="CC113" s="30"/>
      <c r="CD113" s="30"/>
      <c r="CE113" s="30"/>
      <c r="CF113" s="30"/>
      <c r="CG113" s="30"/>
      <c r="CH113" s="30"/>
      <c r="CI113" s="27"/>
      <c r="CJ113" s="27"/>
      <c r="CK113" s="31"/>
      <c r="CL113" s="27"/>
      <c r="CM113" s="27"/>
      <c r="CN113" s="30"/>
      <c r="CO113" s="27"/>
      <c r="CP113" s="27"/>
      <c r="CQ113" s="31"/>
      <c r="CR113" s="31"/>
      <c r="CS113" s="31"/>
      <c r="CT113" s="31"/>
      <c r="CU113" s="31"/>
      <c r="CV113" s="31"/>
      <c r="CW113" s="27"/>
      <c r="CX113" s="30"/>
      <c r="CY113" s="30"/>
      <c r="CZ113" s="30"/>
    </row>
    <row r="114" spans="1:104" x14ac:dyDescent="0.3">
      <c r="A114" s="32"/>
      <c r="B114" s="26"/>
      <c r="C114" s="26"/>
      <c r="D114" s="26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41"/>
      <c r="BO114" s="33"/>
      <c r="BP114" s="34"/>
      <c r="BQ114" s="26"/>
      <c r="BR114" s="27"/>
      <c r="BS114" s="27"/>
      <c r="BT114" s="26"/>
      <c r="BU114" s="35"/>
      <c r="BV114" s="28"/>
      <c r="BW114" s="27"/>
      <c r="BX114" s="26"/>
      <c r="BY114" s="26"/>
      <c r="BZ114" s="28"/>
      <c r="CA114" s="31"/>
      <c r="CB114" s="31"/>
      <c r="CC114" s="31"/>
      <c r="CD114" s="30"/>
      <c r="CE114" s="30"/>
      <c r="CF114" s="31"/>
      <c r="CG114" s="31"/>
      <c r="CH114" s="31"/>
      <c r="CI114" s="27"/>
      <c r="CJ114" s="27"/>
      <c r="CK114" s="30"/>
      <c r="CL114" s="27"/>
      <c r="CM114" s="27"/>
      <c r="CN114" s="27"/>
      <c r="CO114" s="36"/>
      <c r="CP114" s="27"/>
      <c r="CQ114" s="30"/>
      <c r="CR114" s="30"/>
      <c r="CS114" s="30"/>
      <c r="CT114" s="30"/>
      <c r="CU114" s="30"/>
      <c r="CV114" s="30"/>
      <c r="CW114" s="27"/>
      <c r="CX114" s="27"/>
      <c r="CY114" s="30"/>
      <c r="CZ114" s="27"/>
    </row>
    <row r="115" spans="1:104" x14ac:dyDescent="0.3">
      <c r="A115" s="32"/>
      <c r="B115" s="26"/>
      <c r="C115" s="26"/>
      <c r="D115" s="26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41"/>
      <c r="BO115" s="33"/>
      <c r="BP115" s="34"/>
      <c r="BQ115" s="26"/>
      <c r="BR115" s="27"/>
      <c r="BS115" s="27"/>
      <c r="BT115" s="26"/>
      <c r="BU115" s="35"/>
      <c r="BV115" s="28"/>
      <c r="BW115" s="27"/>
      <c r="BX115" s="26"/>
      <c r="BY115" s="26"/>
      <c r="BZ115" s="28"/>
      <c r="CA115" s="31"/>
      <c r="CB115" s="31"/>
      <c r="CC115" s="31"/>
      <c r="CD115" s="31"/>
      <c r="CE115" s="31"/>
      <c r="CF115" s="30"/>
      <c r="CG115" s="31"/>
      <c r="CH115" s="30"/>
      <c r="CI115" s="27"/>
      <c r="CJ115" s="27"/>
      <c r="CK115" s="30"/>
      <c r="CL115" s="27"/>
      <c r="CM115" s="27"/>
      <c r="CN115" s="27"/>
      <c r="CO115" s="27"/>
      <c r="CP115" s="27"/>
      <c r="CQ115" s="30"/>
      <c r="CR115" s="30"/>
      <c r="CS115" s="30"/>
      <c r="CT115" s="30"/>
      <c r="CU115" s="30"/>
      <c r="CV115" s="30"/>
      <c r="CW115" s="30"/>
      <c r="CX115" s="27"/>
      <c r="CY115" s="27"/>
      <c r="CZ115" s="30"/>
    </row>
    <row r="116" spans="1:104" x14ac:dyDescent="0.3">
      <c r="A116" s="32"/>
      <c r="B116" s="26"/>
      <c r="C116" s="26"/>
      <c r="D116" s="26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41"/>
      <c r="BO116" s="33"/>
      <c r="BP116" s="34"/>
      <c r="BQ116" s="26"/>
      <c r="BR116" s="27"/>
      <c r="BS116" s="27"/>
      <c r="BT116" s="26"/>
      <c r="BU116" s="35"/>
      <c r="BV116" s="28"/>
      <c r="BW116" s="27"/>
      <c r="BX116" s="26"/>
      <c r="BY116" s="26"/>
      <c r="BZ116" s="28"/>
      <c r="CA116" s="31"/>
      <c r="CB116" s="31"/>
      <c r="CC116" s="31"/>
      <c r="CD116" s="31"/>
      <c r="CE116" s="31"/>
      <c r="CF116" s="31"/>
      <c r="CG116" s="31"/>
      <c r="CH116" s="30"/>
      <c r="CI116" s="27"/>
      <c r="CJ116" s="27"/>
      <c r="CK116" s="30"/>
      <c r="CL116" s="30"/>
      <c r="CM116" s="27"/>
      <c r="CN116" s="27"/>
      <c r="CO116" s="27"/>
      <c r="CP116" s="27"/>
      <c r="CQ116" s="30"/>
      <c r="CR116" s="30"/>
      <c r="CS116" s="30"/>
      <c r="CT116" s="30"/>
      <c r="CU116" s="30"/>
      <c r="CV116" s="30"/>
      <c r="CW116" s="27"/>
      <c r="CX116" s="27"/>
      <c r="CY116" s="27"/>
      <c r="CZ116" s="27"/>
    </row>
    <row r="117" spans="1:104" x14ac:dyDescent="0.3">
      <c r="A117" s="32"/>
      <c r="B117" s="26"/>
      <c r="C117" s="26"/>
      <c r="D117" s="26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41"/>
      <c r="BO117" s="33"/>
      <c r="BP117" s="34"/>
      <c r="BQ117" s="26"/>
      <c r="BR117" s="27"/>
      <c r="BS117" s="27"/>
      <c r="BT117" s="26"/>
      <c r="BU117" s="35"/>
      <c r="BV117" s="28"/>
      <c r="BW117" s="27"/>
      <c r="BX117" s="26"/>
      <c r="BY117" s="26"/>
      <c r="BZ117" s="28"/>
      <c r="CA117" s="30"/>
      <c r="CB117" s="30"/>
      <c r="CC117" s="30"/>
      <c r="CD117" s="30"/>
      <c r="CE117" s="30"/>
      <c r="CF117" s="30"/>
      <c r="CG117" s="30"/>
      <c r="CH117" s="30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30"/>
      <c r="CZ117" s="27"/>
    </row>
    <row r="118" spans="1:104" x14ac:dyDescent="0.3">
      <c r="A118" s="32"/>
      <c r="B118" s="26"/>
      <c r="C118" s="26"/>
      <c r="D118" s="26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41"/>
      <c r="BO118" s="33"/>
      <c r="BP118" s="34"/>
      <c r="BQ118" s="26"/>
      <c r="BR118" s="27"/>
      <c r="BS118" s="27"/>
      <c r="BT118" s="26"/>
      <c r="BU118" s="35"/>
      <c r="BV118" s="28"/>
      <c r="BW118" s="27"/>
      <c r="BX118" s="26"/>
      <c r="BY118" s="26"/>
      <c r="BZ118" s="28"/>
      <c r="CA118" s="30"/>
      <c r="CB118" s="30"/>
      <c r="CC118" s="30"/>
      <c r="CD118" s="30"/>
      <c r="CE118" s="30"/>
      <c r="CF118" s="30"/>
      <c r="CG118" s="30"/>
      <c r="CH118" s="30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</row>
    <row r="119" spans="1:104" x14ac:dyDescent="0.3">
      <c r="A119" s="32"/>
      <c r="B119" s="26"/>
      <c r="C119" s="26"/>
      <c r="D119" s="26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41"/>
      <c r="BO119" s="33"/>
      <c r="BP119" s="34"/>
      <c r="BQ119" s="26"/>
      <c r="BR119" s="27"/>
      <c r="BS119" s="27"/>
      <c r="BT119" s="26"/>
      <c r="BU119" s="35"/>
      <c r="BV119" s="28"/>
      <c r="BW119" s="27"/>
      <c r="BX119" s="26"/>
      <c r="BY119" s="26"/>
      <c r="BZ119" s="28"/>
      <c r="CA119" s="31"/>
      <c r="CB119" s="30"/>
      <c r="CC119" s="30"/>
      <c r="CD119" s="30"/>
      <c r="CE119" s="30"/>
      <c r="CF119" s="30"/>
      <c r="CG119" s="30"/>
      <c r="CH119" s="30"/>
      <c r="CI119" s="27"/>
      <c r="CJ119" s="27"/>
      <c r="CK119" s="27"/>
      <c r="CL119" s="27"/>
      <c r="CM119" s="27"/>
      <c r="CN119" s="30"/>
      <c r="CO119" s="27"/>
      <c r="CP119" s="27"/>
      <c r="CQ119" s="27"/>
      <c r="CR119" s="27"/>
      <c r="CS119" s="27"/>
      <c r="CT119" s="30"/>
      <c r="CU119" s="30"/>
      <c r="CV119" s="27"/>
      <c r="CW119" s="27"/>
      <c r="CX119" s="27"/>
      <c r="CY119" s="27"/>
      <c r="CZ119" s="27"/>
    </row>
    <row r="120" spans="1:104" x14ac:dyDescent="0.3">
      <c r="A120" s="32"/>
      <c r="B120" s="26"/>
      <c r="C120" s="26"/>
      <c r="D120" s="26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41"/>
      <c r="BO120" s="33"/>
      <c r="BP120" s="34"/>
      <c r="BQ120" s="26"/>
      <c r="BR120" s="27"/>
      <c r="BS120" s="27"/>
      <c r="BT120" s="26"/>
      <c r="BU120" s="35"/>
      <c r="BV120" s="28"/>
      <c r="BW120" s="27"/>
      <c r="BX120" s="26"/>
      <c r="BY120" s="26"/>
      <c r="BZ120" s="28"/>
      <c r="CA120" s="31"/>
      <c r="CB120" s="31"/>
      <c r="CC120" s="30"/>
      <c r="CD120" s="31"/>
      <c r="CE120" s="31"/>
      <c r="CF120" s="30"/>
      <c r="CG120" s="31"/>
      <c r="CH120" s="30"/>
      <c r="CI120" s="27"/>
      <c r="CJ120" s="27"/>
      <c r="CK120" s="27"/>
      <c r="CL120" s="27"/>
      <c r="CM120" s="27"/>
      <c r="CN120" s="27"/>
      <c r="CO120" s="27"/>
      <c r="CP120" s="31"/>
      <c r="CQ120" s="27"/>
      <c r="CR120" s="27"/>
      <c r="CS120" s="27"/>
      <c r="CT120" s="27"/>
      <c r="CU120" s="27"/>
      <c r="CV120" s="27"/>
      <c r="CW120" s="31"/>
      <c r="CX120" s="27"/>
      <c r="CY120" s="27"/>
      <c r="CZ120" s="27"/>
    </row>
    <row r="121" spans="1:104" x14ac:dyDescent="0.3">
      <c r="A121" s="32"/>
      <c r="B121" s="26"/>
      <c r="C121" s="26"/>
      <c r="D121" s="26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41"/>
      <c r="BO121" s="33"/>
      <c r="BP121" s="34"/>
      <c r="BQ121" s="26"/>
      <c r="BR121" s="27"/>
      <c r="BS121" s="27"/>
      <c r="BT121" s="26"/>
      <c r="BU121" s="27"/>
      <c r="BV121" s="28"/>
      <c r="BW121" s="27"/>
      <c r="BX121" s="26"/>
      <c r="BY121" s="26"/>
      <c r="BZ121" s="28"/>
      <c r="CA121" s="31"/>
      <c r="CB121" s="31"/>
      <c r="CC121" s="27"/>
      <c r="CD121" s="31"/>
      <c r="CE121" s="31"/>
      <c r="CF121" s="31"/>
      <c r="CG121" s="31"/>
      <c r="CH121" s="30"/>
      <c r="CI121" s="30"/>
      <c r="CJ121" s="27"/>
      <c r="CK121" s="27"/>
      <c r="CL121" s="31"/>
      <c r="CM121" s="31"/>
      <c r="CN121" s="30"/>
      <c r="CO121" s="27"/>
      <c r="CP121" s="31"/>
      <c r="CQ121" s="27"/>
      <c r="CR121" s="27"/>
      <c r="CS121" s="27"/>
      <c r="CT121" s="27"/>
      <c r="CU121" s="27"/>
      <c r="CV121" s="27"/>
      <c r="CW121" s="30"/>
      <c r="CX121" s="27"/>
      <c r="CY121" s="30"/>
      <c r="CZ121" s="27"/>
    </row>
    <row r="122" spans="1:104" x14ac:dyDescent="0.3">
      <c r="A122" s="32"/>
      <c r="B122" s="26"/>
      <c r="C122" s="26"/>
      <c r="D122" s="26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41"/>
      <c r="BO122" s="33"/>
      <c r="BP122" s="34"/>
      <c r="BQ122" s="26"/>
      <c r="BR122" s="27"/>
      <c r="BS122" s="27"/>
      <c r="BT122" s="26"/>
      <c r="BU122" s="35"/>
      <c r="BV122" s="28"/>
      <c r="BW122" s="27"/>
      <c r="BX122" s="26"/>
      <c r="BY122" s="26"/>
      <c r="BZ122" s="28"/>
      <c r="CA122" s="31"/>
      <c r="CB122" s="31"/>
      <c r="CC122" s="27"/>
      <c r="CD122" s="30"/>
      <c r="CE122" s="30"/>
      <c r="CF122" s="30"/>
      <c r="CG122" s="30"/>
      <c r="CH122" s="30"/>
      <c r="CI122" s="27"/>
      <c r="CJ122" s="27"/>
      <c r="CK122" s="27"/>
      <c r="CL122" s="30"/>
      <c r="CM122" s="30"/>
      <c r="CN122" s="30"/>
      <c r="CO122" s="27"/>
      <c r="CP122" s="30"/>
      <c r="CQ122" s="27"/>
      <c r="CR122" s="27"/>
      <c r="CS122" s="27"/>
      <c r="CT122" s="27"/>
      <c r="CU122" s="27"/>
      <c r="CV122" s="27"/>
      <c r="CW122" s="30"/>
      <c r="CX122" s="30"/>
      <c r="CY122" s="30"/>
      <c r="CZ122" s="30"/>
    </row>
    <row r="123" spans="1:104" x14ac:dyDescent="0.3">
      <c r="A123" s="32"/>
      <c r="B123" s="26"/>
      <c r="C123" s="26"/>
      <c r="D123" s="26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41"/>
      <c r="BO123" s="33"/>
      <c r="BP123" s="34"/>
      <c r="BQ123" s="26"/>
      <c r="BR123" s="27"/>
      <c r="BS123" s="27"/>
      <c r="BT123" s="26"/>
      <c r="BU123" s="35"/>
      <c r="BV123" s="28"/>
      <c r="BW123" s="27"/>
      <c r="BX123" s="26"/>
      <c r="BY123" s="26"/>
      <c r="BZ123" s="28"/>
      <c r="CA123" s="30"/>
      <c r="CB123" s="30"/>
      <c r="CC123" s="27"/>
      <c r="CD123" s="30"/>
      <c r="CE123" s="30"/>
      <c r="CF123" s="30"/>
      <c r="CG123" s="30"/>
      <c r="CH123" s="30"/>
      <c r="CI123" s="27"/>
      <c r="CJ123" s="27"/>
      <c r="CK123" s="27"/>
      <c r="CL123" s="30"/>
      <c r="CM123" s="30"/>
      <c r="CN123" s="27"/>
      <c r="CO123" s="27"/>
      <c r="CP123" s="30"/>
      <c r="CQ123" s="27"/>
      <c r="CR123" s="27"/>
      <c r="CS123" s="27"/>
      <c r="CT123" s="27"/>
      <c r="CU123" s="27"/>
      <c r="CV123" s="27"/>
      <c r="CW123" s="30"/>
      <c r="CX123" s="27"/>
      <c r="CY123" s="30"/>
      <c r="CZ123" s="27"/>
    </row>
    <row r="124" spans="1:104" x14ac:dyDescent="0.3">
      <c r="A124" s="32"/>
      <c r="B124" s="26"/>
      <c r="C124" s="26"/>
      <c r="D124" s="26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41"/>
      <c r="BO124" s="33"/>
      <c r="BP124" s="34"/>
      <c r="BQ124" s="26"/>
      <c r="BR124" s="27"/>
      <c r="BS124" s="27"/>
      <c r="BT124" s="26"/>
      <c r="BU124" s="35"/>
      <c r="BV124" s="28"/>
      <c r="BW124" s="27"/>
      <c r="BX124" s="26"/>
      <c r="BY124" s="26"/>
      <c r="BZ124" s="28"/>
      <c r="CA124" s="30"/>
      <c r="CB124" s="30"/>
      <c r="CC124" s="27"/>
      <c r="CD124" s="31"/>
      <c r="CE124" s="31"/>
      <c r="CF124" s="30"/>
      <c r="CG124" s="30"/>
      <c r="CH124" s="30"/>
      <c r="CI124" s="27"/>
      <c r="CJ124" s="27"/>
      <c r="CK124" s="27"/>
      <c r="CL124" s="30"/>
      <c r="CM124" s="30"/>
      <c r="CN124" s="27"/>
      <c r="CO124" s="30"/>
      <c r="CP124" s="30"/>
      <c r="CQ124" s="27"/>
      <c r="CR124" s="30"/>
      <c r="CS124" s="27"/>
      <c r="CT124" s="27"/>
      <c r="CU124" s="27"/>
      <c r="CV124" s="27"/>
      <c r="CW124" s="30"/>
      <c r="CX124" s="27"/>
      <c r="CY124" s="27"/>
      <c r="CZ124" s="27"/>
    </row>
    <row r="125" spans="1:104" x14ac:dyDescent="0.3">
      <c r="A125" s="32"/>
      <c r="B125" s="26"/>
      <c r="C125" s="26"/>
      <c r="D125" s="26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41"/>
      <c r="BO125" s="33"/>
      <c r="BP125" s="34"/>
      <c r="BQ125" s="26"/>
      <c r="BR125" s="27"/>
      <c r="BS125" s="27"/>
      <c r="BT125" s="26"/>
      <c r="BU125" s="35"/>
      <c r="BV125" s="28"/>
      <c r="BW125" s="27"/>
      <c r="BX125" s="26"/>
      <c r="BY125" s="26"/>
      <c r="BZ125" s="28"/>
      <c r="CA125" s="30"/>
      <c r="CB125" s="30"/>
      <c r="CC125" s="27"/>
      <c r="CD125" s="31"/>
      <c r="CE125" s="31"/>
      <c r="CF125" s="30"/>
      <c r="CG125" s="30"/>
      <c r="CH125" s="30"/>
      <c r="CI125" s="27"/>
      <c r="CJ125" s="30"/>
      <c r="CK125" s="27"/>
      <c r="CL125" s="30"/>
      <c r="CM125" s="30"/>
      <c r="CN125" s="30"/>
      <c r="CO125" s="27"/>
      <c r="CP125" s="30"/>
      <c r="CQ125" s="27"/>
      <c r="CR125" s="27"/>
      <c r="CS125" s="27"/>
      <c r="CT125" s="30"/>
      <c r="CU125" s="27"/>
      <c r="CV125" s="27"/>
      <c r="CW125" s="27"/>
      <c r="CX125" s="27"/>
      <c r="CY125" s="27"/>
      <c r="CZ125" s="27"/>
    </row>
    <row r="126" spans="1:104" x14ac:dyDescent="0.3">
      <c r="A126" s="32"/>
      <c r="B126" s="26"/>
      <c r="C126" s="26"/>
      <c r="D126" s="26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41"/>
      <c r="BO126" s="33"/>
      <c r="BP126" s="34"/>
      <c r="BQ126" s="26"/>
      <c r="BR126" s="27"/>
      <c r="BS126" s="27"/>
      <c r="BT126" s="26"/>
      <c r="BU126" s="35"/>
      <c r="BV126" s="28"/>
      <c r="BW126" s="27"/>
      <c r="BX126" s="26"/>
      <c r="BY126" s="26"/>
      <c r="BZ126" s="28"/>
      <c r="CA126" s="30"/>
      <c r="CB126" s="31"/>
      <c r="CC126" s="30"/>
      <c r="CD126" s="30"/>
      <c r="CE126" s="30"/>
      <c r="CF126" s="30"/>
      <c r="CG126" s="30"/>
      <c r="CH126" s="30"/>
      <c r="CI126" s="27"/>
      <c r="CJ126" s="27"/>
      <c r="CK126" s="27"/>
      <c r="CL126" s="30"/>
      <c r="CM126" s="27"/>
      <c r="CN126" s="27"/>
      <c r="CO126" s="27"/>
      <c r="CP126" s="30"/>
      <c r="CQ126" s="27"/>
      <c r="CR126" s="27"/>
      <c r="CS126" s="27"/>
      <c r="CT126" s="30"/>
      <c r="CU126" s="27"/>
      <c r="CV126" s="27"/>
      <c r="CW126" s="27"/>
      <c r="CX126" s="30"/>
      <c r="CY126" s="30"/>
      <c r="CZ126" s="30"/>
    </row>
    <row r="127" spans="1:104" x14ac:dyDescent="0.3">
      <c r="A127" s="32"/>
      <c r="B127" s="26"/>
      <c r="C127" s="26"/>
      <c r="D127" s="26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41"/>
      <c r="BO127" s="33"/>
      <c r="BP127" s="34"/>
      <c r="BQ127" s="26"/>
      <c r="BR127" s="27"/>
      <c r="BS127" s="27"/>
      <c r="BT127" s="26"/>
      <c r="BU127" s="35"/>
      <c r="BV127" s="28"/>
      <c r="BW127" s="27"/>
      <c r="BX127" s="26"/>
      <c r="BY127" s="26"/>
      <c r="BZ127" s="28"/>
      <c r="CA127" s="31"/>
      <c r="CB127" s="30"/>
      <c r="CC127" s="30"/>
      <c r="CD127" s="30"/>
      <c r="CE127" s="30"/>
      <c r="CF127" s="30"/>
      <c r="CG127" s="30"/>
      <c r="CH127" s="27"/>
      <c r="CI127" s="27"/>
      <c r="CJ127" s="27"/>
      <c r="CK127" s="27"/>
      <c r="CL127" s="30"/>
      <c r="CM127" s="27"/>
      <c r="CN127" s="27"/>
      <c r="CO127" s="27"/>
      <c r="CP127" s="30"/>
      <c r="CQ127" s="27"/>
      <c r="CR127" s="27"/>
      <c r="CS127" s="27"/>
      <c r="CT127" s="27"/>
      <c r="CU127" s="27"/>
      <c r="CV127" s="27"/>
      <c r="CW127" s="30"/>
      <c r="CX127" s="30"/>
      <c r="CY127" s="30"/>
      <c r="CZ127" s="30"/>
    </row>
    <row r="128" spans="1:104" x14ac:dyDescent="0.3">
      <c r="A128" s="32"/>
      <c r="B128" s="26"/>
      <c r="C128" s="26"/>
      <c r="D128" s="26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41"/>
      <c r="BO128" s="33"/>
      <c r="BP128" s="34"/>
      <c r="BQ128" s="26"/>
      <c r="BR128" s="27"/>
      <c r="BS128" s="27"/>
      <c r="BT128" s="26"/>
      <c r="BU128" s="35"/>
      <c r="BV128" s="28"/>
      <c r="BW128" s="27"/>
      <c r="BX128" s="26"/>
      <c r="BY128" s="26"/>
      <c r="BZ128" s="28"/>
      <c r="CA128" s="31"/>
      <c r="CB128" s="31"/>
      <c r="CC128" s="30"/>
      <c r="CD128" s="30"/>
      <c r="CE128" s="30"/>
      <c r="CF128" s="30"/>
      <c r="CG128" s="31"/>
      <c r="CH128" s="27"/>
      <c r="CI128" s="27"/>
      <c r="CJ128" s="27"/>
      <c r="CK128" s="30"/>
      <c r="CL128" s="31"/>
      <c r="CM128" s="27"/>
      <c r="CN128" s="27"/>
      <c r="CO128" s="27"/>
      <c r="CP128" s="31"/>
      <c r="CQ128" s="27"/>
      <c r="CR128" s="27"/>
      <c r="CS128" s="27"/>
      <c r="CT128" s="31"/>
      <c r="CU128" s="27"/>
      <c r="CV128" s="27"/>
      <c r="CW128" s="27"/>
      <c r="CX128" s="27"/>
      <c r="CY128" s="27"/>
      <c r="CZ128" s="27"/>
    </row>
    <row r="129" spans="1:104" x14ac:dyDescent="0.3">
      <c r="A129" s="32"/>
      <c r="B129" s="26"/>
      <c r="C129" s="26"/>
      <c r="D129" s="26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41"/>
      <c r="BO129" s="33"/>
      <c r="BP129" s="34"/>
      <c r="BQ129" s="26"/>
      <c r="BR129" s="27"/>
      <c r="BS129" s="27"/>
      <c r="BT129" s="26"/>
      <c r="BU129" s="35"/>
      <c r="BV129" s="28"/>
      <c r="BW129" s="27"/>
      <c r="BX129" s="26"/>
      <c r="BY129" s="26"/>
      <c r="BZ129" s="28"/>
      <c r="CA129" s="31"/>
      <c r="CB129" s="31"/>
      <c r="CC129" s="31"/>
      <c r="CD129" s="30"/>
      <c r="CE129" s="30"/>
      <c r="CF129" s="30"/>
      <c r="CG129" s="30"/>
      <c r="CH129" s="27"/>
      <c r="CI129" s="27"/>
      <c r="CJ129" s="27"/>
      <c r="CK129" s="27"/>
      <c r="CL129" s="30"/>
      <c r="CM129" s="27"/>
      <c r="CN129" s="27"/>
      <c r="CO129" s="27"/>
      <c r="CP129" s="31"/>
      <c r="CQ129" s="27"/>
      <c r="CR129" s="27"/>
      <c r="CS129" s="27"/>
      <c r="CT129" s="30"/>
      <c r="CU129" s="27"/>
      <c r="CV129" s="27"/>
      <c r="CW129" s="30"/>
      <c r="CX129" s="31"/>
      <c r="CY129" s="31"/>
      <c r="CZ129" s="31"/>
    </row>
    <row r="130" spans="1:104" x14ac:dyDescent="0.3">
      <c r="A130" s="32"/>
      <c r="B130" s="26"/>
      <c r="C130" s="26"/>
      <c r="D130" s="26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41"/>
      <c r="BO130" s="33"/>
      <c r="BP130" s="34"/>
      <c r="BQ130" s="26"/>
      <c r="BR130" s="27"/>
      <c r="BS130" s="27"/>
      <c r="BT130" s="26"/>
      <c r="BU130" s="35"/>
      <c r="BV130" s="28"/>
      <c r="BW130" s="27"/>
      <c r="BX130" s="26"/>
      <c r="BY130" s="26"/>
      <c r="BZ130" s="28"/>
      <c r="CA130" s="31"/>
      <c r="CB130" s="31"/>
      <c r="CC130" s="31"/>
      <c r="CD130" s="31"/>
      <c r="CE130" s="31"/>
      <c r="CF130" s="31"/>
      <c r="CG130" s="31"/>
      <c r="CH130" s="30"/>
      <c r="CI130" s="27"/>
      <c r="CJ130" s="27"/>
      <c r="CK130" s="27"/>
      <c r="CL130" s="31"/>
      <c r="CM130" s="27"/>
      <c r="CN130" s="27"/>
      <c r="CO130" s="27"/>
      <c r="CP130" s="31"/>
      <c r="CQ130" s="27"/>
      <c r="CR130" s="27"/>
      <c r="CS130" s="27"/>
      <c r="CT130" s="27"/>
      <c r="CU130" s="27"/>
      <c r="CV130" s="27"/>
      <c r="CW130" s="27"/>
      <c r="CX130" s="30"/>
      <c r="CY130" s="30"/>
      <c r="CZ130" s="30"/>
    </row>
    <row r="131" spans="1:104" x14ac:dyDescent="0.3">
      <c r="A131" s="32"/>
      <c r="B131" s="26"/>
      <c r="C131" s="26"/>
      <c r="D131" s="26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41"/>
      <c r="BO131" s="33"/>
      <c r="BP131" s="34"/>
      <c r="BQ131" s="26"/>
      <c r="BR131" s="27"/>
      <c r="BS131" s="27"/>
      <c r="BT131" s="26"/>
      <c r="BU131" s="35"/>
      <c r="BV131" s="28"/>
      <c r="BW131" s="27"/>
      <c r="BX131" s="26"/>
      <c r="BY131" s="26"/>
      <c r="BZ131" s="28"/>
      <c r="CA131" s="30"/>
      <c r="CB131" s="30"/>
      <c r="CC131" s="30"/>
      <c r="CD131" s="30"/>
      <c r="CE131" s="30"/>
      <c r="CF131" s="30"/>
      <c r="CG131" s="30"/>
      <c r="CH131" s="30"/>
      <c r="CI131" s="27"/>
      <c r="CJ131" s="27"/>
      <c r="CK131" s="27"/>
      <c r="CL131" s="30"/>
      <c r="CM131" s="30"/>
      <c r="CN131" s="27"/>
      <c r="CO131" s="27"/>
      <c r="CP131" s="30"/>
      <c r="CQ131" s="27"/>
      <c r="CR131" s="27"/>
      <c r="CS131" s="31"/>
      <c r="CT131" s="30"/>
      <c r="CU131" s="27"/>
      <c r="CV131" s="30"/>
      <c r="CW131" s="30"/>
      <c r="CX131" s="30"/>
      <c r="CY131" s="30"/>
      <c r="CZ131" s="30"/>
    </row>
    <row r="132" spans="1:104" x14ac:dyDescent="0.3">
      <c r="A132" s="32"/>
      <c r="B132" s="26"/>
      <c r="C132" s="26"/>
      <c r="D132" s="26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41"/>
      <c r="BO132" s="33"/>
      <c r="BP132" s="34"/>
      <c r="BQ132" s="26"/>
      <c r="BR132" s="27"/>
      <c r="BS132" s="27"/>
      <c r="BT132" s="26"/>
      <c r="BU132" s="35"/>
      <c r="BV132" s="28"/>
      <c r="BW132" s="27"/>
      <c r="BX132" s="26"/>
      <c r="BY132" s="26"/>
      <c r="BZ132" s="28"/>
      <c r="CA132" s="31"/>
      <c r="CB132" s="31"/>
      <c r="CC132" s="30"/>
      <c r="CD132" s="27"/>
      <c r="CE132" s="27"/>
      <c r="CF132" s="27"/>
      <c r="CG132" s="30"/>
      <c r="CH132" s="30"/>
      <c r="CI132" s="27"/>
      <c r="CJ132" s="27"/>
      <c r="CK132" s="30"/>
      <c r="CL132" s="30"/>
      <c r="CM132" s="31"/>
      <c r="CN132" s="27"/>
      <c r="CO132" s="27"/>
      <c r="CP132" s="31"/>
      <c r="CQ132" s="27"/>
      <c r="CR132" s="30"/>
      <c r="CS132" s="30"/>
      <c r="CT132" s="27"/>
      <c r="CU132" s="30"/>
      <c r="CV132" s="27"/>
      <c r="CW132" s="31"/>
      <c r="CX132" s="30"/>
      <c r="CY132" s="30"/>
      <c r="CZ132" s="30"/>
    </row>
    <row r="133" spans="1:104" x14ac:dyDescent="0.3">
      <c r="A133" s="32"/>
      <c r="B133" s="26"/>
      <c r="C133" s="26"/>
      <c r="D133" s="26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41"/>
      <c r="BO133" s="33"/>
      <c r="BP133" s="34"/>
      <c r="BQ133" s="26"/>
      <c r="BR133" s="27"/>
      <c r="BS133" s="27"/>
      <c r="BT133" s="26"/>
      <c r="BU133" s="35"/>
      <c r="BV133" s="28"/>
      <c r="BW133" s="27"/>
      <c r="BX133" s="26"/>
      <c r="BY133" s="26"/>
      <c r="BZ133" s="28"/>
      <c r="CA133" s="31"/>
      <c r="CB133" s="31"/>
      <c r="CC133" s="31"/>
      <c r="CD133" s="30"/>
      <c r="CE133" s="30"/>
      <c r="CF133" s="30"/>
      <c r="CG133" s="31"/>
      <c r="CH133" s="31"/>
      <c r="CI133" s="27"/>
      <c r="CJ133" s="27"/>
      <c r="CK133" s="31"/>
      <c r="CL133" s="31"/>
      <c r="CM133" s="31"/>
      <c r="CN133" s="27"/>
      <c r="CO133" s="27"/>
      <c r="CP133" s="31"/>
      <c r="CQ133" s="27"/>
      <c r="CR133" s="31"/>
      <c r="CS133" s="30"/>
      <c r="CT133" s="27"/>
      <c r="CU133" s="30"/>
      <c r="CV133" s="27"/>
      <c r="CW133" s="30"/>
      <c r="CX133" s="27"/>
      <c r="CY133" s="27"/>
      <c r="CZ133" s="27"/>
    </row>
    <row r="134" spans="1:104" x14ac:dyDescent="0.3">
      <c r="A134" s="32"/>
      <c r="B134" s="26"/>
      <c r="C134" s="26"/>
      <c r="D134" s="26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41"/>
      <c r="BO134" s="33"/>
      <c r="BP134" s="34"/>
      <c r="BQ134" s="26"/>
      <c r="BR134" s="27"/>
      <c r="BS134" s="27"/>
      <c r="BT134" s="26"/>
      <c r="BU134" s="35"/>
      <c r="BV134" s="28"/>
      <c r="BW134" s="27"/>
      <c r="BX134" s="26"/>
      <c r="BY134" s="26"/>
      <c r="BZ134" s="28"/>
      <c r="CA134" s="30"/>
      <c r="CB134" s="30"/>
      <c r="CC134" s="30"/>
      <c r="CD134" s="27"/>
      <c r="CE134" s="27"/>
      <c r="CF134" s="27"/>
      <c r="CG134" s="30"/>
      <c r="CH134" s="30"/>
      <c r="CI134" s="27"/>
      <c r="CJ134" s="27"/>
      <c r="CK134" s="30"/>
      <c r="CL134" s="31"/>
      <c r="CM134" s="30"/>
      <c r="CN134" s="30"/>
      <c r="CO134" s="27"/>
      <c r="CP134" s="30"/>
      <c r="CQ134" s="27"/>
      <c r="CR134" s="30"/>
      <c r="CS134" s="27"/>
      <c r="CT134" s="27"/>
      <c r="CU134" s="27"/>
      <c r="CV134" s="27"/>
      <c r="CW134" s="30"/>
      <c r="CX134" s="30"/>
      <c r="CY134" s="27"/>
      <c r="CZ134" s="27"/>
    </row>
    <row r="135" spans="1:104" x14ac:dyDescent="0.3">
      <c r="A135" s="32"/>
      <c r="B135" s="26"/>
      <c r="C135" s="26"/>
      <c r="D135" s="26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41"/>
      <c r="BO135" s="33"/>
      <c r="BP135" s="34"/>
      <c r="BQ135" s="26"/>
      <c r="BR135" s="27"/>
      <c r="BS135" s="27"/>
      <c r="BT135" s="26"/>
      <c r="BU135" s="35"/>
      <c r="BV135" s="28"/>
      <c r="BW135" s="27"/>
      <c r="BX135" s="26"/>
      <c r="BY135" s="26"/>
      <c r="BZ135" s="28"/>
      <c r="CA135" s="30"/>
      <c r="CB135" s="30"/>
      <c r="CC135" s="30"/>
      <c r="CD135" s="27"/>
      <c r="CE135" s="27"/>
      <c r="CF135" s="27"/>
      <c r="CG135" s="30"/>
      <c r="CH135" s="30"/>
      <c r="CI135" s="27"/>
      <c r="CJ135" s="27"/>
      <c r="CK135" s="30"/>
      <c r="CL135" s="30"/>
      <c r="CM135" s="30"/>
      <c r="CN135" s="30"/>
      <c r="CO135" s="27"/>
      <c r="CP135" s="30"/>
      <c r="CQ135" s="27"/>
      <c r="CR135" s="30"/>
      <c r="CS135" s="27"/>
      <c r="CT135" s="27"/>
      <c r="CU135" s="27"/>
      <c r="CV135" s="27"/>
      <c r="CW135" s="30"/>
      <c r="CX135" s="27"/>
      <c r="CY135" s="27"/>
      <c r="CZ135" s="27"/>
    </row>
    <row r="136" spans="1:104" x14ac:dyDescent="0.3">
      <c r="A136" s="32"/>
      <c r="B136" s="26"/>
      <c r="C136" s="26"/>
      <c r="D136" s="26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41"/>
      <c r="BO136" s="33"/>
      <c r="BP136" s="34"/>
      <c r="BQ136" s="26"/>
      <c r="BR136" s="27"/>
      <c r="BS136" s="27"/>
      <c r="BT136" s="26"/>
      <c r="BU136" s="35"/>
      <c r="BV136" s="28"/>
      <c r="BW136" s="27"/>
      <c r="BX136" s="26"/>
      <c r="BY136" s="26"/>
      <c r="BZ136" s="28"/>
      <c r="CA136" s="31"/>
      <c r="CB136" s="31"/>
      <c r="CC136" s="31"/>
      <c r="CD136" s="31"/>
      <c r="CE136" s="31"/>
      <c r="CF136" s="31"/>
      <c r="CG136" s="31"/>
      <c r="CH136" s="31"/>
      <c r="CI136" s="27"/>
      <c r="CJ136" s="27"/>
      <c r="CK136" s="27"/>
      <c r="CL136" s="30"/>
      <c r="CM136" s="31"/>
      <c r="CN136" s="27"/>
      <c r="CO136" s="27"/>
      <c r="CP136" s="30"/>
      <c r="CQ136" s="27"/>
      <c r="CR136" s="27"/>
      <c r="CS136" s="30"/>
      <c r="CT136" s="27"/>
      <c r="CU136" s="27"/>
      <c r="CV136" s="27"/>
      <c r="CW136" s="30"/>
      <c r="CX136" s="27"/>
      <c r="CY136" s="27"/>
      <c r="CZ136" s="27"/>
    </row>
    <row r="137" spans="1:104" x14ac:dyDescent="0.3">
      <c r="A137" s="32"/>
      <c r="B137" s="26"/>
      <c r="C137" s="26"/>
      <c r="D137" s="26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41"/>
      <c r="BO137" s="33"/>
      <c r="BP137" s="34"/>
      <c r="BQ137" s="26"/>
      <c r="BR137" s="27"/>
      <c r="BS137" s="27"/>
      <c r="BT137" s="26"/>
      <c r="BU137" s="35"/>
      <c r="BV137" s="28"/>
      <c r="BW137" s="27"/>
      <c r="BX137" s="26"/>
      <c r="BY137" s="26"/>
      <c r="BZ137" s="28"/>
      <c r="CA137" s="31"/>
      <c r="CB137" s="31"/>
      <c r="CC137" s="30"/>
      <c r="CD137" s="30"/>
      <c r="CE137" s="30"/>
      <c r="CF137" s="30"/>
      <c r="CG137" s="30"/>
      <c r="CH137" s="30"/>
      <c r="CI137" s="27"/>
      <c r="CJ137" s="27"/>
      <c r="CK137" s="27"/>
      <c r="CL137" s="30"/>
      <c r="CM137" s="30"/>
      <c r="CN137" s="27"/>
      <c r="CO137" s="27"/>
      <c r="CP137" s="27"/>
      <c r="CQ137" s="27"/>
      <c r="CR137" s="27"/>
      <c r="CS137" s="30"/>
      <c r="CT137" s="27"/>
      <c r="CU137" s="27"/>
      <c r="CV137" s="27"/>
      <c r="CW137" s="27"/>
      <c r="CX137" s="27"/>
      <c r="CY137" s="27"/>
      <c r="CZ137" s="27"/>
    </row>
    <row r="138" spans="1:104" x14ac:dyDescent="0.3">
      <c r="A138" s="32"/>
      <c r="B138" s="26"/>
      <c r="C138" s="26"/>
      <c r="D138" s="26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41"/>
      <c r="BO138" s="33"/>
      <c r="BP138" s="34"/>
      <c r="BQ138" s="26"/>
      <c r="BR138" s="27"/>
      <c r="BS138" s="27"/>
      <c r="BT138" s="26"/>
      <c r="BU138" s="27"/>
      <c r="BV138" s="28"/>
      <c r="BW138" s="27"/>
      <c r="BX138" s="26"/>
      <c r="BY138" s="26"/>
      <c r="BZ138" s="28"/>
      <c r="CA138" s="31"/>
      <c r="CB138" s="31"/>
      <c r="CC138" s="30"/>
      <c r="CD138" s="30"/>
      <c r="CE138" s="30"/>
      <c r="CF138" s="30"/>
      <c r="CG138" s="31"/>
      <c r="CH138" s="31"/>
      <c r="CI138" s="27"/>
      <c r="CJ138" s="27"/>
      <c r="CK138" s="27"/>
      <c r="CL138" s="30"/>
      <c r="CM138" s="30"/>
      <c r="CN138" s="27"/>
      <c r="CO138" s="27"/>
      <c r="CP138" s="27"/>
      <c r="CQ138" s="27"/>
      <c r="CR138" s="27"/>
      <c r="CS138" s="27"/>
      <c r="CT138" s="27"/>
      <c r="CU138" s="30"/>
      <c r="CV138" s="27"/>
      <c r="CW138" s="27"/>
      <c r="CX138" s="27"/>
      <c r="CY138" s="27"/>
      <c r="CZ138" s="27"/>
    </row>
    <row r="139" spans="1:104" x14ac:dyDescent="0.3">
      <c r="A139" s="32"/>
      <c r="B139" s="26"/>
      <c r="C139" s="26"/>
      <c r="D139" s="26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41"/>
      <c r="BO139" s="33"/>
      <c r="BP139" s="34"/>
      <c r="BQ139" s="26"/>
      <c r="BR139" s="27"/>
      <c r="BS139" s="27"/>
      <c r="BT139" s="26"/>
      <c r="BU139" s="27"/>
      <c r="BV139" s="28"/>
      <c r="BW139" s="27"/>
      <c r="BX139" s="26"/>
      <c r="BY139" s="26"/>
      <c r="BZ139" s="28"/>
      <c r="CA139" s="31"/>
      <c r="CB139" s="31"/>
      <c r="CC139" s="30"/>
      <c r="CD139" s="30"/>
      <c r="CE139" s="30"/>
      <c r="CF139" s="30"/>
      <c r="CG139" s="30"/>
      <c r="CH139" s="30"/>
      <c r="CI139" s="27"/>
      <c r="CJ139" s="27"/>
      <c r="CK139" s="27"/>
      <c r="CL139" s="30"/>
      <c r="CM139" s="30"/>
      <c r="CN139" s="27"/>
      <c r="CO139" s="27"/>
      <c r="CP139" s="27"/>
      <c r="CQ139" s="27"/>
      <c r="CR139" s="27"/>
      <c r="CS139" s="27"/>
      <c r="CT139" s="27"/>
      <c r="CU139" s="30"/>
      <c r="CV139" s="27"/>
      <c r="CW139" s="27"/>
      <c r="CX139" s="30"/>
      <c r="CY139" s="30"/>
      <c r="CZ139" s="30"/>
    </row>
    <row r="140" spans="1:104" x14ac:dyDescent="0.3">
      <c r="A140" s="32"/>
      <c r="B140" s="26"/>
      <c r="C140" s="26"/>
      <c r="D140" s="26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41"/>
      <c r="BO140" s="33"/>
      <c r="BP140" s="34"/>
      <c r="BQ140" s="26"/>
      <c r="BR140" s="27"/>
      <c r="BS140" s="27"/>
      <c r="BT140" s="26"/>
      <c r="BU140" s="27"/>
      <c r="BV140" s="28"/>
      <c r="BW140" s="27"/>
      <c r="BX140" s="26"/>
      <c r="BY140" s="26"/>
      <c r="BZ140" s="28"/>
      <c r="CA140" s="31"/>
      <c r="CB140" s="31"/>
      <c r="CC140" s="31"/>
      <c r="CD140" s="30"/>
      <c r="CE140" s="30"/>
      <c r="CF140" s="30"/>
      <c r="CG140" s="30"/>
      <c r="CH140" s="30"/>
      <c r="CI140" s="27"/>
      <c r="CJ140" s="27"/>
      <c r="CK140" s="27"/>
      <c r="CL140" s="27"/>
      <c r="CM140" s="30"/>
      <c r="CN140" s="30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</row>
    <row r="141" spans="1:104" x14ac:dyDescent="0.3">
      <c r="A141" s="32"/>
      <c r="B141" s="26"/>
      <c r="C141" s="26"/>
      <c r="D141" s="26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41"/>
      <c r="BO141" s="33"/>
      <c r="BP141" s="34"/>
      <c r="BQ141" s="26"/>
      <c r="BR141" s="27"/>
      <c r="BS141" s="27"/>
      <c r="BT141" s="26"/>
      <c r="BU141" s="27"/>
      <c r="BV141" s="28"/>
      <c r="BW141" s="27"/>
      <c r="BX141" s="26"/>
      <c r="BY141" s="26"/>
      <c r="BZ141" s="28"/>
      <c r="CA141" s="31"/>
      <c r="CB141" s="31"/>
      <c r="CC141" s="31"/>
      <c r="CD141" s="27"/>
      <c r="CE141" s="27"/>
      <c r="CF141" s="27"/>
      <c r="CG141" s="31"/>
      <c r="CH141" s="30"/>
      <c r="CI141" s="27"/>
      <c r="CJ141" s="27"/>
      <c r="CK141" s="27"/>
      <c r="CL141" s="31"/>
      <c r="CM141" s="27"/>
      <c r="CN141" s="30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</row>
    <row r="142" spans="1:104" x14ac:dyDescent="0.3">
      <c r="A142" s="32"/>
      <c r="B142" s="26"/>
      <c r="C142" s="26"/>
      <c r="D142" s="26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41"/>
      <c r="BO142" s="33"/>
      <c r="BP142" s="34"/>
      <c r="BQ142" s="26"/>
      <c r="BR142" s="27"/>
      <c r="BS142" s="27"/>
      <c r="BT142" s="26"/>
      <c r="BU142" s="35"/>
      <c r="BV142" s="28"/>
      <c r="BW142" s="27"/>
      <c r="BX142" s="26"/>
      <c r="BY142" s="26"/>
      <c r="BZ142" s="28"/>
      <c r="CA142" s="31"/>
      <c r="CB142" s="31"/>
      <c r="CC142" s="30"/>
      <c r="CD142" s="27"/>
      <c r="CE142" s="27"/>
      <c r="CF142" s="27"/>
      <c r="CG142" s="30"/>
      <c r="CH142" s="30"/>
      <c r="CI142" s="27"/>
      <c r="CJ142" s="27"/>
      <c r="CK142" s="27"/>
      <c r="CL142" s="30"/>
      <c r="CM142" s="27"/>
      <c r="CN142" s="27"/>
      <c r="CO142" s="27"/>
      <c r="CP142" s="31"/>
      <c r="CQ142" s="30"/>
      <c r="CR142" s="30"/>
      <c r="CS142" s="27"/>
      <c r="CT142" s="30"/>
      <c r="CU142" s="27"/>
      <c r="CV142" s="27"/>
      <c r="CW142" s="27"/>
      <c r="CX142" s="27"/>
      <c r="CY142" s="27"/>
      <c r="CZ142" s="27"/>
    </row>
    <row r="143" spans="1:104" x14ac:dyDescent="0.3">
      <c r="A143" s="32"/>
      <c r="B143" s="26"/>
      <c r="C143" s="26"/>
      <c r="D143" s="26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41"/>
      <c r="BO143" s="33"/>
      <c r="BP143" s="34"/>
      <c r="BQ143" s="26"/>
      <c r="BR143" s="27"/>
      <c r="BS143" s="27"/>
      <c r="BT143" s="26"/>
      <c r="BU143" s="35"/>
      <c r="BV143" s="28"/>
      <c r="BW143" s="27"/>
      <c r="BX143" s="26"/>
      <c r="BY143" s="26"/>
      <c r="BZ143" s="28"/>
      <c r="CA143" s="30"/>
      <c r="CB143" s="30"/>
      <c r="CC143" s="30"/>
      <c r="CD143" s="27"/>
      <c r="CE143" s="27"/>
      <c r="CF143" s="27"/>
      <c r="CG143" s="30"/>
      <c r="CH143" s="30"/>
      <c r="CI143" s="27"/>
      <c r="CJ143" s="27"/>
      <c r="CK143" s="27"/>
      <c r="CL143" s="30"/>
      <c r="CM143" s="27"/>
      <c r="CN143" s="27"/>
      <c r="CO143" s="27"/>
      <c r="CP143" s="27"/>
      <c r="CQ143" s="31"/>
      <c r="CR143" s="31"/>
      <c r="CS143" s="27"/>
      <c r="CT143" s="30"/>
      <c r="CU143" s="31"/>
      <c r="CV143" s="31"/>
      <c r="CW143" s="27"/>
      <c r="CX143" s="27"/>
      <c r="CY143" s="27"/>
      <c r="CZ143" s="27"/>
    </row>
    <row r="144" spans="1:104" x14ac:dyDescent="0.3">
      <c r="A144" s="32"/>
      <c r="B144" s="26"/>
      <c r="C144" s="26"/>
      <c r="D144" s="26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41"/>
      <c r="BO144" s="33"/>
      <c r="BP144" s="34"/>
      <c r="BQ144" s="26"/>
      <c r="BR144" s="27"/>
      <c r="BS144" s="27"/>
      <c r="BT144" s="26"/>
      <c r="BU144" s="35"/>
      <c r="BV144" s="28"/>
      <c r="BW144" s="27"/>
      <c r="BX144" s="26"/>
      <c r="BY144" s="26"/>
      <c r="BZ144" s="28"/>
      <c r="CA144" s="31"/>
      <c r="CB144" s="31"/>
      <c r="CC144" s="30"/>
      <c r="CD144" s="27"/>
      <c r="CE144" s="27"/>
      <c r="CF144" s="27"/>
      <c r="CG144" s="30"/>
      <c r="CH144" s="27"/>
      <c r="CI144" s="27"/>
      <c r="CJ144" s="27"/>
      <c r="CK144" s="27"/>
      <c r="CL144" s="30"/>
      <c r="CM144" s="27"/>
      <c r="CN144" s="27"/>
      <c r="CO144" s="27"/>
      <c r="CP144" s="30"/>
      <c r="CQ144" s="30"/>
      <c r="CR144" s="30"/>
      <c r="CS144" s="27"/>
      <c r="CT144" s="31"/>
      <c r="CU144" s="30"/>
      <c r="CV144" s="30"/>
      <c r="CW144" s="30"/>
      <c r="CX144" s="27"/>
      <c r="CY144" s="27"/>
      <c r="CZ144" s="27"/>
    </row>
    <row r="145" spans="1:104" x14ac:dyDescent="0.3">
      <c r="A145" s="32"/>
      <c r="B145" s="26"/>
      <c r="C145" s="26"/>
      <c r="D145" s="26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41"/>
      <c r="BO145" s="33"/>
      <c r="BP145" s="34"/>
      <c r="BQ145" s="26"/>
      <c r="BR145" s="27"/>
      <c r="BS145" s="27"/>
      <c r="BT145" s="26"/>
      <c r="BU145" s="35"/>
      <c r="BV145" s="28"/>
      <c r="BW145" s="27"/>
      <c r="BX145" s="26"/>
      <c r="BY145" s="26"/>
      <c r="BZ145" s="28"/>
      <c r="CA145" s="30"/>
      <c r="CB145" s="30"/>
      <c r="CC145" s="27"/>
      <c r="CD145" s="27"/>
      <c r="CE145" s="27"/>
      <c r="CF145" s="27"/>
      <c r="CG145" s="30"/>
      <c r="CH145" s="30"/>
      <c r="CI145" s="27"/>
      <c r="CJ145" s="27"/>
      <c r="CK145" s="27"/>
      <c r="CL145" s="27"/>
      <c r="CM145" s="30"/>
      <c r="CN145" s="30"/>
      <c r="CO145" s="27"/>
      <c r="CP145" s="30"/>
      <c r="CQ145" s="30"/>
      <c r="CR145" s="30"/>
      <c r="CS145" s="27"/>
      <c r="CT145" s="30"/>
      <c r="CU145" s="30"/>
      <c r="CV145" s="30"/>
      <c r="CW145" s="27"/>
      <c r="CX145" s="27"/>
      <c r="CY145" s="27"/>
      <c r="CZ145" s="27"/>
    </row>
    <row r="146" spans="1:104" x14ac:dyDescent="0.3">
      <c r="A146" s="32"/>
      <c r="B146" s="26"/>
      <c r="C146" s="26"/>
      <c r="D146" s="26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41"/>
      <c r="BO146" s="33"/>
      <c r="BP146" s="34"/>
      <c r="BQ146" s="26"/>
      <c r="BR146" s="27"/>
      <c r="BS146" s="27"/>
      <c r="BT146" s="26"/>
      <c r="BU146" s="35"/>
      <c r="BV146" s="28"/>
      <c r="BW146" s="27"/>
      <c r="BX146" s="26"/>
      <c r="BY146" s="26"/>
      <c r="BZ146" s="28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30"/>
      <c r="CL146" s="27"/>
      <c r="CM146" s="27"/>
      <c r="CN146" s="27"/>
      <c r="CO146" s="27"/>
      <c r="CP146" s="27"/>
      <c r="CQ146" s="30"/>
      <c r="CR146" s="30"/>
      <c r="CS146" s="27"/>
      <c r="CT146" s="30"/>
      <c r="CU146" s="30"/>
      <c r="CV146" s="30"/>
      <c r="CW146" s="27"/>
      <c r="CX146" s="27"/>
      <c r="CY146" s="27"/>
      <c r="CZ146" s="27"/>
    </row>
    <row r="147" spans="1:104" x14ac:dyDescent="0.3">
      <c r="A147" s="32"/>
      <c r="B147" s="26"/>
      <c r="C147" s="26"/>
      <c r="D147" s="26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41"/>
      <c r="BO147" s="33"/>
      <c r="BP147" s="34"/>
      <c r="BQ147" s="26"/>
      <c r="BR147" s="27"/>
      <c r="BS147" s="27"/>
      <c r="BT147" s="26"/>
      <c r="BU147" s="35"/>
      <c r="BV147" s="28"/>
      <c r="BW147" s="27"/>
      <c r="BX147" s="26"/>
      <c r="BY147" s="26"/>
      <c r="BZ147" s="28"/>
      <c r="CA147" s="30"/>
      <c r="CB147" s="30"/>
      <c r="CC147" s="27"/>
      <c r="CD147" s="27"/>
      <c r="CE147" s="27"/>
      <c r="CF147" s="27"/>
      <c r="CG147" s="27"/>
      <c r="CH147" s="30"/>
      <c r="CI147" s="27"/>
      <c r="CJ147" s="27"/>
      <c r="CK147" s="27"/>
      <c r="CL147" s="27"/>
      <c r="CM147" s="27"/>
      <c r="CN147" s="27"/>
      <c r="CO147" s="27"/>
      <c r="CP147" s="30"/>
      <c r="CQ147" s="31"/>
      <c r="CR147" s="31"/>
      <c r="CS147" s="27"/>
      <c r="CT147" s="31"/>
      <c r="CU147" s="30"/>
      <c r="CV147" s="30"/>
      <c r="CW147" s="27"/>
      <c r="CX147" s="27"/>
      <c r="CY147" s="27"/>
      <c r="CZ147" s="27"/>
    </row>
    <row r="148" spans="1:104" x14ac:dyDescent="0.3">
      <c r="A148" s="32"/>
      <c r="B148" s="26"/>
      <c r="C148" s="26"/>
      <c r="D148" s="26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41"/>
      <c r="BO148" s="33"/>
      <c r="BP148" s="34"/>
      <c r="BQ148" s="26"/>
      <c r="BR148" s="27"/>
      <c r="BS148" s="27"/>
      <c r="BT148" s="26"/>
      <c r="BU148" s="35"/>
      <c r="BV148" s="28"/>
      <c r="BW148" s="27"/>
      <c r="BX148" s="26"/>
      <c r="BY148" s="26"/>
      <c r="BZ148" s="28"/>
      <c r="CA148" s="31"/>
      <c r="CB148" s="31"/>
      <c r="CC148" s="27"/>
      <c r="CD148" s="27"/>
      <c r="CE148" s="27"/>
      <c r="CF148" s="27"/>
      <c r="CG148" s="27"/>
      <c r="CH148" s="30"/>
      <c r="CI148" s="30"/>
      <c r="CJ148" s="27"/>
      <c r="CK148" s="27"/>
      <c r="CL148" s="27"/>
      <c r="CM148" s="27"/>
      <c r="CN148" s="27"/>
      <c r="CO148" s="27"/>
      <c r="CP148" s="30"/>
      <c r="CQ148" s="30"/>
      <c r="CR148" s="30"/>
      <c r="CS148" s="27"/>
      <c r="CT148" s="30"/>
      <c r="CU148" s="30"/>
      <c r="CV148" s="30"/>
      <c r="CW148" s="27"/>
      <c r="CX148" s="27"/>
      <c r="CY148" s="27"/>
      <c r="CZ148" s="27"/>
    </row>
    <row r="149" spans="1:104" x14ac:dyDescent="0.3">
      <c r="A149" s="32"/>
      <c r="B149" s="26"/>
      <c r="C149" s="26"/>
      <c r="D149" s="26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41"/>
      <c r="BO149" s="33"/>
      <c r="BP149" s="34"/>
      <c r="BQ149" s="26"/>
      <c r="BR149" s="27"/>
      <c r="BS149" s="27"/>
      <c r="BT149" s="26"/>
      <c r="BU149" s="35"/>
      <c r="BV149" s="28"/>
      <c r="BW149" s="27"/>
      <c r="BX149" s="26"/>
      <c r="BY149" s="26"/>
      <c r="BZ149" s="28"/>
      <c r="CA149" s="31"/>
      <c r="CB149" s="31"/>
      <c r="CC149" s="30"/>
      <c r="CD149" s="27"/>
      <c r="CE149" s="27"/>
      <c r="CF149" s="27"/>
      <c r="CG149" s="30"/>
      <c r="CH149" s="30"/>
      <c r="CI149" s="27"/>
      <c r="CJ149" s="27"/>
      <c r="CK149" s="27"/>
      <c r="CL149" s="27"/>
      <c r="CM149" s="27"/>
      <c r="CN149" s="27"/>
      <c r="CO149" s="27"/>
      <c r="CP149" s="30"/>
      <c r="CQ149" s="30"/>
      <c r="CR149" s="30"/>
      <c r="CS149" s="27"/>
      <c r="CT149" s="30"/>
      <c r="CU149" s="30"/>
      <c r="CV149" s="30"/>
      <c r="CW149" s="27"/>
      <c r="CX149" s="27"/>
      <c r="CY149" s="30"/>
      <c r="CZ149" s="27"/>
    </row>
    <row r="150" spans="1:104" x14ac:dyDescent="0.3">
      <c r="A150" s="32"/>
      <c r="B150" s="26"/>
      <c r="C150" s="26"/>
      <c r="D150" s="26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41"/>
      <c r="BO150" s="33"/>
      <c r="BP150" s="34"/>
      <c r="BQ150" s="26"/>
      <c r="BR150" s="27"/>
      <c r="BS150" s="27"/>
      <c r="BT150" s="26"/>
      <c r="BU150" s="35"/>
      <c r="BV150" s="28"/>
      <c r="BW150" s="27"/>
      <c r="BX150" s="26"/>
      <c r="BY150" s="26"/>
      <c r="BZ150" s="28"/>
      <c r="CA150" s="31"/>
      <c r="CB150" s="31"/>
      <c r="CC150" s="31"/>
      <c r="CD150" s="27"/>
      <c r="CE150" s="27"/>
      <c r="CF150" s="27"/>
      <c r="CG150" s="31"/>
      <c r="CH150" s="27"/>
      <c r="CI150" s="27"/>
      <c r="CJ150" s="27"/>
      <c r="CK150" s="27"/>
      <c r="CL150" s="27"/>
      <c r="CM150" s="27"/>
      <c r="CN150" s="27"/>
      <c r="CO150" s="27"/>
      <c r="CP150" s="27"/>
      <c r="CQ150" s="30"/>
      <c r="CR150" s="30"/>
      <c r="CS150" s="27"/>
      <c r="CT150" s="30"/>
      <c r="CU150" s="30"/>
      <c r="CV150" s="30"/>
      <c r="CW150" s="30"/>
      <c r="CX150" s="27"/>
      <c r="CY150" s="27"/>
      <c r="CZ150" s="27"/>
    </row>
    <row r="151" spans="1:104" x14ac:dyDescent="0.3">
      <c r="A151" s="32"/>
      <c r="B151" s="26"/>
      <c r="C151" s="26"/>
      <c r="D151" s="26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41"/>
      <c r="BO151" s="33"/>
      <c r="BP151" s="34"/>
      <c r="BQ151" s="26"/>
      <c r="BR151" s="27"/>
      <c r="BS151" s="27"/>
      <c r="BT151" s="26"/>
      <c r="BU151" s="35"/>
      <c r="BV151" s="28"/>
      <c r="BW151" s="27"/>
      <c r="BX151" s="26"/>
      <c r="BY151" s="26"/>
      <c r="BZ151" s="28"/>
      <c r="CA151" s="30"/>
      <c r="CB151" s="30"/>
      <c r="CC151" s="30"/>
      <c r="CD151" s="27"/>
      <c r="CE151" s="27"/>
      <c r="CF151" s="27"/>
      <c r="CG151" s="30"/>
      <c r="CH151" s="27"/>
      <c r="CI151" s="27"/>
      <c r="CJ151" s="27"/>
      <c r="CK151" s="27"/>
      <c r="CL151" s="27"/>
      <c r="CM151" s="27"/>
      <c r="CN151" s="27"/>
      <c r="CO151" s="30"/>
      <c r="CP151" s="31"/>
      <c r="CQ151" s="31"/>
      <c r="CR151" s="31"/>
      <c r="CS151" s="27"/>
      <c r="CT151" s="27"/>
      <c r="CU151" s="31"/>
      <c r="CV151" s="31"/>
      <c r="CW151" s="27"/>
      <c r="CX151" s="27"/>
      <c r="CY151" s="30"/>
      <c r="CZ151" s="27"/>
    </row>
    <row r="152" spans="1:104" x14ac:dyDescent="0.3">
      <c r="A152" s="32"/>
      <c r="B152" s="26"/>
      <c r="C152" s="26"/>
      <c r="D152" s="26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41"/>
      <c r="BO152" s="33"/>
      <c r="BP152" s="34"/>
      <c r="BQ152" s="26"/>
      <c r="BR152" s="27"/>
      <c r="BS152" s="27"/>
      <c r="BT152" s="26"/>
      <c r="BU152" s="35"/>
      <c r="BV152" s="28"/>
      <c r="BW152" s="27"/>
      <c r="BX152" s="26"/>
      <c r="BY152" s="26"/>
      <c r="BZ152" s="28"/>
      <c r="CA152" s="31"/>
      <c r="CB152" s="30"/>
      <c r="CC152" s="30"/>
      <c r="CD152" s="27"/>
      <c r="CE152" s="27"/>
      <c r="CF152" s="27"/>
      <c r="CG152" s="30"/>
      <c r="CH152" s="27"/>
      <c r="CI152" s="27"/>
      <c r="CJ152" s="27"/>
      <c r="CK152" s="27"/>
      <c r="CL152" s="27"/>
      <c r="CM152" s="27"/>
      <c r="CN152" s="30"/>
      <c r="CO152" s="27"/>
      <c r="CP152" s="30"/>
      <c r="CQ152" s="30"/>
      <c r="CR152" s="30"/>
      <c r="CS152" s="27"/>
      <c r="CT152" s="27"/>
      <c r="CU152" s="30"/>
      <c r="CV152" s="30"/>
      <c r="CW152" s="27"/>
      <c r="CX152" s="27"/>
      <c r="CY152" s="27"/>
      <c r="CZ152" s="27"/>
    </row>
    <row r="153" spans="1:104" x14ac:dyDescent="0.3">
      <c r="A153" s="32"/>
      <c r="B153" s="26"/>
      <c r="C153" s="26"/>
      <c r="D153" s="26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41"/>
      <c r="BO153" s="33"/>
      <c r="BP153" s="34"/>
      <c r="BQ153" s="26"/>
      <c r="BR153" s="27"/>
      <c r="BS153" s="27"/>
      <c r="BT153" s="26"/>
      <c r="BU153" s="35"/>
      <c r="BV153" s="28"/>
      <c r="BW153" s="27"/>
      <c r="BX153" s="26"/>
      <c r="BY153" s="26"/>
      <c r="BZ153" s="28"/>
      <c r="CA153" s="31"/>
      <c r="CB153" s="30"/>
      <c r="CC153" s="30"/>
      <c r="CD153" s="27"/>
      <c r="CE153" s="27"/>
      <c r="CF153" s="27"/>
      <c r="CG153" s="30"/>
      <c r="CH153" s="27"/>
      <c r="CI153" s="27"/>
      <c r="CJ153" s="27"/>
      <c r="CK153" s="27"/>
      <c r="CL153" s="27"/>
      <c r="CM153" s="27"/>
      <c r="CN153" s="30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</row>
    <row r="154" spans="1:104" x14ac:dyDescent="0.3">
      <c r="A154" s="32"/>
      <c r="B154" s="26"/>
      <c r="C154" s="26"/>
      <c r="D154" s="26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41"/>
      <c r="BO154" s="33"/>
      <c r="BP154" s="34"/>
      <c r="BQ154" s="26"/>
      <c r="BR154" s="27"/>
      <c r="BS154" s="27"/>
      <c r="BT154" s="26"/>
      <c r="BU154" s="35"/>
      <c r="BV154" s="28"/>
      <c r="BW154" s="27"/>
      <c r="BX154" s="26"/>
      <c r="BY154" s="26"/>
      <c r="BZ154" s="28"/>
      <c r="CA154" s="31"/>
      <c r="CB154" s="31"/>
      <c r="CC154" s="31"/>
      <c r="CD154" s="27"/>
      <c r="CE154" s="27"/>
      <c r="CF154" s="27"/>
      <c r="CG154" s="30"/>
      <c r="CH154" s="30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</row>
    <row r="155" spans="1:104" x14ac:dyDescent="0.3">
      <c r="A155" s="32"/>
      <c r="B155" s="26"/>
      <c r="C155" s="26"/>
      <c r="D155" s="26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41"/>
      <c r="BO155" s="33"/>
      <c r="BP155" s="34"/>
      <c r="BQ155" s="26"/>
      <c r="BR155" s="27"/>
      <c r="BS155" s="27"/>
      <c r="BT155" s="26"/>
      <c r="BU155" s="35"/>
      <c r="BV155" s="28"/>
      <c r="BW155" s="27"/>
      <c r="BX155" s="26"/>
      <c r="BY155" s="26"/>
      <c r="BZ155" s="28"/>
      <c r="CA155" s="31"/>
      <c r="CB155" s="31"/>
      <c r="CC155" s="31"/>
      <c r="CD155" s="30"/>
      <c r="CE155" s="27"/>
      <c r="CF155" s="27"/>
      <c r="CG155" s="27"/>
      <c r="CH155" s="30"/>
      <c r="CI155" s="27"/>
      <c r="CJ155" s="27"/>
      <c r="CK155" s="27"/>
      <c r="CL155" s="27"/>
      <c r="CM155" s="27"/>
      <c r="CN155" s="30"/>
      <c r="CO155" s="30"/>
      <c r="CP155" s="27"/>
      <c r="CQ155" s="27"/>
      <c r="CR155" s="30"/>
      <c r="CS155" s="27"/>
      <c r="CT155" s="27"/>
      <c r="CU155" s="30"/>
      <c r="CV155" s="27"/>
      <c r="CW155" s="27"/>
      <c r="CX155" s="27"/>
      <c r="CY155" s="27"/>
      <c r="CZ155" s="27"/>
    </row>
    <row r="156" spans="1:104" x14ac:dyDescent="0.3">
      <c r="A156" s="32"/>
      <c r="B156" s="26"/>
      <c r="C156" s="26"/>
      <c r="D156" s="26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41"/>
      <c r="BO156" s="33"/>
      <c r="BP156" s="34"/>
      <c r="BQ156" s="26"/>
      <c r="BR156" s="27"/>
      <c r="BS156" s="27"/>
      <c r="BT156" s="26"/>
      <c r="BU156" s="35"/>
      <c r="BV156" s="28"/>
      <c r="BW156" s="27"/>
      <c r="BX156" s="26"/>
      <c r="BY156" s="26"/>
      <c r="BZ156" s="28"/>
      <c r="CA156" s="31"/>
      <c r="CB156" s="31"/>
      <c r="CC156" s="31"/>
      <c r="CD156" s="31"/>
      <c r="CE156" s="31"/>
      <c r="CF156" s="31"/>
      <c r="CG156" s="31"/>
      <c r="CH156" s="31"/>
      <c r="CI156" s="27"/>
      <c r="CJ156" s="27"/>
      <c r="CK156" s="27"/>
      <c r="CL156" s="31"/>
      <c r="CM156" s="27"/>
      <c r="CN156" s="27"/>
      <c r="CO156" s="27"/>
      <c r="CP156" s="31"/>
      <c r="CQ156" s="27"/>
      <c r="CR156" s="27"/>
      <c r="CS156" s="27"/>
      <c r="CT156" s="27"/>
      <c r="CU156" s="30"/>
      <c r="CV156" s="27"/>
      <c r="CW156" s="31"/>
      <c r="CX156" s="27"/>
      <c r="CY156" s="27"/>
      <c r="CZ156" s="27"/>
    </row>
    <row r="157" spans="1:104" x14ac:dyDescent="0.3">
      <c r="A157" s="32"/>
      <c r="B157" s="26"/>
      <c r="C157" s="26"/>
      <c r="D157" s="26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41"/>
      <c r="BO157" s="33"/>
      <c r="BP157" s="34"/>
      <c r="BQ157" s="26"/>
      <c r="BR157" s="27"/>
      <c r="BS157" s="27"/>
      <c r="BT157" s="26"/>
      <c r="BU157" s="35"/>
      <c r="BV157" s="28"/>
      <c r="BW157" s="27"/>
      <c r="BX157" s="26"/>
      <c r="BY157" s="26"/>
      <c r="BZ157" s="28"/>
      <c r="CA157" s="30"/>
      <c r="CB157" s="30"/>
      <c r="CC157" s="30"/>
      <c r="CD157" s="30"/>
      <c r="CE157" s="30"/>
      <c r="CF157" s="30"/>
      <c r="CG157" s="30"/>
      <c r="CH157" s="30"/>
      <c r="CI157" s="27"/>
      <c r="CJ157" s="27"/>
      <c r="CK157" s="27"/>
      <c r="CL157" s="30"/>
      <c r="CM157" s="27"/>
      <c r="CN157" s="27"/>
      <c r="CO157" s="27"/>
      <c r="CP157" s="30"/>
      <c r="CQ157" s="31"/>
      <c r="CR157" s="31"/>
      <c r="CS157" s="27"/>
      <c r="CT157" s="27"/>
      <c r="CU157" s="31"/>
      <c r="CV157" s="31"/>
      <c r="CW157" s="30"/>
      <c r="CX157" s="27"/>
      <c r="CY157" s="27"/>
      <c r="CZ157" s="27"/>
    </row>
    <row r="158" spans="1:104" x14ac:dyDescent="0.3">
      <c r="A158" s="32"/>
      <c r="B158" s="26"/>
      <c r="C158" s="26"/>
      <c r="D158" s="26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41"/>
      <c r="BO158" s="33"/>
      <c r="BP158" s="34"/>
      <c r="BQ158" s="26"/>
      <c r="BR158" s="27"/>
      <c r="BS158" s="27"/>
      <c r="BT158" s="26"/>
      <c r="BU158" s="35"/>
      <c r="BV158" s="28"/>
      <c r="BW158" s="27"/>
      <c r="BX158" s="26"/>
      <c r="BY158" s="26"/>
      <c r="BZ158" s="28"/>
      <c r="CA158" s="31"/>
      <c r="CB158" s="31"/>
      <c r="CC158" s="31"/>
      <c r="CD158" s="30"/>
      <c r="CE158" s="30"/>
      <c r="CF158" s="30"/>
      <c r="CG158" s="31"/>
      <c r="CH158" s="30"/>
      <c r="CI158" s="27"/>
      <c r="CJ158" s="27"/>
      <c r="CK158" s="27"/>
      <c r="CL158" s="30"/>
      <c r="CM158" s="31"/>
      <c r="CN158" s="27"/>
      <c r="CO158" s="27"/>
      <c r="CP158" s="31"/>
      <c r="CQ158" s="30"/>
      <c r="CR158" s="30"/>
      <c r="CS158" s="27"/>
      <c r="CT158" s="27"/>
      <c r="CU158" s="30"/>
      <c r="CV158" s="30"/>
      <c r="CW158" s="31"/>
      <c r="CX158" s="31"/>
      <c r="CY158" s="31"/>
      <c r="CZ158" s="31"/>
    </row>
    <row r="159" spans="1:104" x14ac:dyDescent="0.3">
      <c r="A159" s="32"/>
      <c r="B159" s="26"/>
      <c r="C159" s="26"/>
      <c r="D159" s="26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41"/>
      <c r="BO159" s="33"/>
      <c r="BP159" s="34"/>
      <c r="BQ159" s="26"/>
      <c r="BR159" s="27"/>
      <c r="BS159" s="27"/>
      <c r="BT159" s="26"/>
      <c r="BU159" s="35"/>
      <c r="BV159" s="28"/>
      <c r="BW159" s="27"/>
      <c r="BX159" s="26"/>
      <c r="BY159" s="26"/>
      <c r="BZ159" s="28"/>
      <c r="CA159" s="31"/>
      <c r="CB159" s="31"/>
      <c r="CC159" s="30"/>
      <c r="CD159" s="30"/>
      <c r="CE159" s="30"/>
      <c r="CF159" s="30"/>
      <c r="CG159" s="30"/>
      <c r="CH159" s="30"/>
      <c r="CI159" s="30"/>
      <c r="CJ159" s="27"/>
      <c r="CK159" s="27"/>
      <c r="CL159" s="31"/>
      <c r="CM159" s="30"/>
      <c r="CN159" s="30"/>
      <c r="CO159" s="27"/>
      <c r="CP159" s="30"/>
      <c r="CQ159" s="30"/>
      <c r="CR159" s="30"/>
      <c r="CS159" s="27"/>
      <c r="CT159" s="27"/>
      <c r="CU159" s="30"/>
      <c r="CV159" s="30"/>
      <c r="CW159" s="30"/>
      <c r="CX159" s="30"/>
      <c r="CY159" s="30"/>
      <c r="CZ159" s="30"/>
    </row>
    <row r="160" spans="1:104" x14ac:dyDescent="0.3">
      <c r="A160" s="32"/>
      <c r="B160" s="26"/>
      <c r="C160" s="26"/>
      <c r="D160" s="26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41"/>
      <c r="BO160" s="33"/>
      <c r="BP160" s="34"/>
      <c r="BQ160" s="26"/>
      <c r="BR160" s="27"/>
      <c r="BS160" s="27"/>
      <c r="BT160" s="26"/>
      <c r="BU160" s="35"/>
      <c r="BV160" s="28"/>
      <c r="BW160" s="27"/>
      <c r="BX160" s="26"/>
      <c r="BY160" s="26"/>
      <c r="BZ160" s="28"/>
      <c r="CA160" s="31"/>
      <c r="CB160" s="31"/>
      <c r="CC160" s="31"/>
      <c r="CD160" s="30"/>
      <c r="CE160" s="30"/>
      <c r="CF160" s="30"/>
      <c r="CG160" s="30"/>
      <c r="CH160" s="30"/>
      <c r="CI160" s="27"/>
      <c r="CJ160" s="27"/>
      <c r="CK160" s="27"/>
      <c r="CL160" s="30"/>
      <c r="CM160" s="30"/>
      <c r="CN160" s="27"/>
      <c r="CO160" s="27"/>
      <c r="CP160" s="30"/>
      <c r="CQ160" s="30"/>
      <c r="CR160" s="30"/>
      <c r="CS160" s="27"/>
      <c r="CT160" s="27"/>
      <c r="CU160" s="30"/>
      <c r="CV160" s="30"/>
      <c r="CW160" s="30"/>
      <c r="CX160" s="30"/>
      <c r="CY160" s="30"/>
      <c r="CZ160" s="30"/>
    </row>
    <row r="161" spans="1:104" x14ac:dyDescent="0.3">
      <c r="A161" s="32"/>
      <c r="B161" s="26"/>
      <c r="C161" s="26"/>
      <c r="D161" s="26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41"/>
      <c r="BO161" s="33"/>
      <c r="BP161" s="34"/>
      <c r="BQ161" s="26"/>
      <c r="BR161" s="27"/>
      <c r="BS161" s="27"/>
      <c r="BT161" s="26"/>
      <c r="BU161" s="35"/>
      <c r="BV161" s="28"/>
      <c r="BW161" s="27"/>
      <c r="BX161" s="26"/>
      <c r="BY161" s="26"/>
      <c r="BZ161" s="28"/>
      <c r="CA161" s="31"/>
      <c r="CB161" s="31"/>
      <c r="CC161" s="31"/>
      <c r="CD161" s="27"/>
      <c r="CE161" s="27"/>
      <c r="CF161" s="27"/>
      <c r="CG161" s="30"/>
      <c r="CH161" s="30"/>
      <c r="CI161" s="27"/>
      <c r="CJ161" s="27"/>
      <c r="CK161" s="27"/>
      <c r="CL161" s="30"/>
      <c r="CM161" s="30"/>
      <c r="CN161" s="27"/>
      <c r="CO161" s="27"/>
      <c r="CP161" s="30"/>
      <c r="CQ161" s="27"/>
      <c r="CR161" s="27"/>
      <c r="CS161" s="27"/>
      <c r="CT161" s="27"/>
      <c r="CU161" s="27"/>
      <c r="CV161" s="27"/>
      <c r="CW161" s="30"/>
      <c r="CX161" s="30"/>
      <c r="CY161" s="30"/>
      <c r="CZ161" s="30"/>
    </row>
    <row r="162" spans="1:104" x14ac:dyDescent="0.3">
      <c r="A162" s="32"/>
      <c r="B162" s="26"/>
      <c r="C162" s="26"/>
      <c r="D162" s="26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41"/>
      <c r="BO162" s="33"/>
      <c r="BP162" s="34"/>
      <c r="BQ162" s="26"/>
      <c r="BR162" s="27"/>
      <c r="BS162" s="27"/>
      <c r="BT162" s="26"/>
      <c r="BU162" s="35"/>
      <c r="BV162" s="28"/>
      <c r="BW162" s="27"/>
      <c r="BX162" s="26"/>
      <c r="BY162" s="26"/>
      <c r="BZ162" s="28"/>
      <c r="CA162" s="30"/>
      <c r="CB162" s="31"/>
      <c r="CC162" s="31"/>
      <c r="CD162" s="27"/>
      <c r="CE162" s="27"/>
      <c r="CF162" s="27"/>
      <c r="CG162" s="27"/>
      <c r="CH162" s="27"/>
      <c r="CI162" s="27"/>
      <c r="CJ162" s="27"/>
      <c r="CK162" s="27"/>
      <c r="CL162" s="30"/>
      <c r="CM162" s="27"/>
      <c r="CN162" s="27"/>
      <c r="CO162" s="27"/>
      <c r="CP162" s="27"/>
      <c r="CQ162" s="30"/>
      <c r="CR162" s="30"/>
      <c r="CS162" s="27"/>
      <c r="CT162" s="27"/>
      <c r="CU162" s="30"/>
      <c r="CV162" s="30"/>
      <c r="CW162" s="27"/>
      <c r="CX162" s="27"/>
      <c r="CY162" s="27"/>
      <c r="CZ162" s="27"/>
    </row>
    <row r="163" spans="1:104" x14ac:dyDescent="0.3">
      <c r="A163" s="32"/>
      <c r="B163" s="26"/>
      <c r="C163" s="26"/>
      <c r="D163" s="26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41"/>
      <c r="BO163" s="33"/>
      <c r="BP163" s="34"/>
      <c r="BQ163" s="26"/>
      <c r="BR163" s="27"/>
      <c r="BS163" s="27"/>
      <c r="BT163" s="26"/>
      <c r="BU163" s="35"/>
      <c r="BV163" s="28"/>
      <c r="BW163" s="27"/>
      <c r="BX163" s="26"/>
      <c r="BY163" s="26"/>
      <c r="BZ163" s="28"/>
      <c r="CA163" s="31"/>
      <c r="CB163" s="30"/>
      <c r="CC163" s="31"/>
      <c r="CD163" s="27"/>
      <c r="CE163" s="27"/>
      <c r="CF163" s="27"/>
      <c r="CG163" s="30"/>
      <c r="CH163" s="30"/>
      <c r="CI163" s="27"/>
      <c r="CJ163" s="27"/>
      <c r="CK163" s="27"/>
      <c r="CL163" s="30"/>
      <c r="CM163" s="30"/>
      <c r="CN163" s="27"/>
      <c r="CO163" s="27"/>
      <c r="CP163" s="30"/>
      <c r="CQ163" s="27"/>
      <c r="CR163" s="27"/>
      <c r="CS163" s="27"/>
      <c r="CT163" s="27"/>
      <c r="CU163" s="27"/>
      <c r="CV163" s="27"/>
      <c r="CW163" s="30"/>
      <c r="CX163" s="30"/>
      <c r="CY163" s="27"/>
      <c r="CZ163" s="27"/>
    </row>
    <row r="164" spans="1:104" x14ac:dyDescent="0.3">
      <c r="A164" s="32"/>
      <c r="B164" s="26"/>
      <c r="C164" s="26"/>
      <c r="D164" s="26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41"/>
      <c r="BO164" s="33"/>
      <c r="BP164" s="34"/>
      <c r="BQ164" s="26"/>
      <c r="BR164" s="27"/>
      <c r="BS164" s="27"/>
      <c r="BT164" s="26"/>
      <c r="BU164" s="35"/>
      <c r="BV164" s="28"/>
      <c r="BW164" s="27"/>
      <c r="BX164" s="26"/>
      <c r="BY164" s="26"/>
      <c r="BZ164" s="28"/>
      <c r="CA164" s="30"/>
      <c r="CB164" s="30"/>
      <c r="CC164" s="30"/>
      <c r="CD164" s="27"/>
      <c r="CE164" s="27"/>
      <c r="CF164" s="27"/>
      <c r="CG164" s="27"/>
      <c r="CH164" s="27"/>
      <c r="CI164" s="27"/>
      <c r="CJ164" s="27"/>
      <c r="CK164" s="27"/>
      <c r="CL164" s="30"/>
      <c r="CM164" s="27"/>
      <c r="CN164" s="27"/>
      <c r="CO164" s="27"/>
      <c r="CP164" s="27"/>
      <c r="CQ164" s="27"/>
      <c r="CR164" s="27"/>
      <c r="CS164" s="27"/>
      <c r="CT164" s="27"/>
      <c r="CU164" s="30"/>
      <c r="CV164" s="27"/>
      <c r="CW164" s="27"/>
      <c r="CX164" s="27"/>
      <c r="CY164" s="27"/>
      <c r="CZ164" s="27"/>
    </row>
    <row r="165" spans="1:104" x14ac:dyDescent="0.3">
      <c r="A165" s="32"/>
      <c r="B165" s="26"/>
      <c r="C165" s="26"/>
      <c r="D165" s="26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41"/>
      <c r="BO165" s="33"/>
      <c r="BP165" s="34"/>
      <c r="BQ165" s="26"/>
      <c r="BR165" s="27"/>
      <c r="BS165" s="27"/>
      <c r="BT165" s="26"/>
      <c r="BU165" s="35"/>
      <c r="BV165" s="28"/>
      <c r="BW165" s="27"/>
      <c r="BX165" s="26"/>
      <c r="BY165" s="26"/>
      <c r="BZ165" s="28"/>
      <c r="CA165" s="30"/>
      <c r="CB165" s="30"/>
      <c r="CC165" s="30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30"/>
      <c r="CQ165" s="27"/>
      <c r="CR165" s="27"/>
      <c r="CS165" s="30"/>
      <c r="CT165" s="30"/>
      <c r="CU165" s="27"/>
      <c r="CV165" s="30"/>
      <c r="CW165" s="27"/>
      <c r="CX165" s="27"/>
      <c r="CY165" s="27"/>
      <c r="CZ165" s="27"/>
    </row>
    <row r="166" spans="1:104" x14ac:dyDescent="0.3">
      <c r="A166" s="32"/>
      <c r="B166" s="26"/>
      <c r="C166" s="26"/>
      <c r="D166" s="26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41"/>
      <c r="BO166" s="33"/>
      <c r="BP166" s="34"/>
      <c r="BQ166" s="26"/>
      <c r="BR166" s="27"/>
      <c r="BS166" s="27"/>
      <c r="BT166" s="26"/>
      <c r="BU166" s="27"/>
      <c r="BV166" s="28"/>
      <c r="BW166" s="27"/>
      <c r="BX166" s="26"/>
      <c r="BY166" s="26"/>
      <c r="BZ166" s="28"/>
      <c r="CA166" s="31"/>
      <c r="CB166" s="31"/>
      <c r="CC166" s="30"/>
      <c r="CD166" s="27"/>
      <c r="CE166" s="27"/>
      <c r="CF166" s="27"/>
      <c r="CG166" s="27"/>
      <c r="CH166" s="30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</row>
    <row r="167" spans="1:104" x14ac:dyDescent="0.3">
      <c r="A167" s="32"/>
      <c r="B167" s="26"/>
      <c r="C167" s="26"/>
      <c r="D167" s="26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41"/>
      <c r="BO167" s="33"/>
      <c r="BP167" s="34"/>
      <c r="BQ167" s="26"/>
      <c r="BR167" s="27"/>
      <c r="BS167" s="27"/>
      <c r="BT167" s="26"/>
      <c r="BU167" s="35"/>
      <c r="BV167" s="28"/>
      <c r="BW167" s="27"/>
      <c r="BX167" s="26"/>
      <c r="BY167" s="26"/>
      <c r="BZ167" s="28"/>
      <c r="CA167" s="31"/>
      <c r="CB167" s="31"/>
      <c r="CC167" s="31"/>
      <c r="CD167" s="27"/>
      <c r="CE167" s="27"/>
      <c r="CF167" s="27"/>
      <c r="CG167" s="31"/>
      <c r="CH167" s="30"/>
      <c r="CI167" s="27"/>
      <c r="CJ167" s="27"/>
      <c r="CK167" s="27"/>
      <c r="CL167" s="27"/>
      <c r="CM167" s="27"/>
      <c r="CN167" s="30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</row>
    <row r="168" spans="1:104" x14ac:dyDescent="0.3">
      <c r="A168" s="32"/>
      <c r="B168" s="26"/>
      <c r="C168" s="26"/>
      <c r="D168" s="26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41"/>
      <c r="BO168" s="33"/>
      <c r="BP168" s="34"/>
      <c r="BQ168" s="26"/>
      <c r="BR168" s="27"/>
      <c r="BS168" s="27"/>
      <c r="BT168" s="26"/>
      <c r="BU168" s="35"/>
      <c r="BV168" s="28"/>
      <c r="BW168" s="27"/>
      <c r="BX168" s="26"/>
      <c r="BY168" s="26"/>
      <c r="BZ168" s="28"/>
      <c r="CA168" s="30"/>
      <c r="CB168" s="30"/>
      <c r="CC168" s="30"/>
      <c r="CD168" s="30"/>
      <c r="CE168" s="30"/>
      <c r="CF168" s="27"/>
      <c r="CG168" s="30"/>
      <c r="CH168" s="30"/>
      <c r="CI168" s="27"/>
      <c r="CJ168" s="27"/>
      <c r="CK168" s="27"/>
      <c r="CL168" s="27"/>
      <c r="CM168" s="27"/>
      <c r="CN168" s="30"/>
      <c r="CO168" s="27"/>
      <c r="CP168" s="30"/>
      <c r="CQ168" s="27"/>
      <c r="CR168" s="31"/>
      <c r="CS168" s="27"/>
      <c r="CT168" s="31"/>
      <c r="CU168" s="27"/>
      <c r="CV168" s="27"/>
      <c r="CW168" s="27"/>
      <c r="CX168" s="27"/>
      <c r="CY168" s="27"/>
      <c r="CZ168" s="27"/>
    </row>
    <row r="169" spans="1:104" x14ac:dyDescent="0.3">
      <c r="A169" s="32"/>
      <c r="B169" s="26"/>
      <c r="C169" s="26"/>
      <c r="D169" s="26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41"/>
      <c r="BO169" s="33"/>
      <c r="BP169" s="34"/>
      <c r="BQ169" s="26"/>
      <c r="BR169" s="27"/>
      <c r="BS169" s="27"/>
      <c r="BT169" s="26"/>
      <c r="BU169" s="35"/>
      <c r="BV169" s="28"/>
      <c r="BW169" s="27"/>
      <c r="BX169" s="26"/>
      <c r="BY169" s="26"/>
      <c r="BZ169" s="28"/>
      <c r="CA169" s="31"/>
      <c r="CB169" s="31"/>
      <c r="CC169" s="30"/>
      <c r="CD169" s="31"/>
      <c r="CE169" s="31"/>
      <c r="CF169" s="27"/>
      <c r="CG169" s="30"/>
      <c r="CH169" s="30"/>
      <c r="CI169" s="27"/>
      <c r="CJ169" s="27"/>
      <c r="CK169" s="27"/>
      <c r="CL169" s="27"/>
      <c r="CM169" s="27"/>
      <c r="CN169" s="30"/>
      <c r="CO169" s="27"/>
      <c r="CP169" s="31"/>
      <c r="CQ169" s="27"/>
      <c r="CR169" s="30"/>
      <c r="CS169" s="27"/>
      <c r="CT169" s="30"/>
      <c r="CU169" s="27"/>
      <c r="CV169" s="27"/>
      <c r="CW169" s="27"/>
      <c r="CX169" s="27"/>
      <c r="CY169" s="30"/>
      <c r="CZ169" s="27"/>
    </row>
    <row r="170" spans="1:104" x14ac:dyDescent="0.3">
      <c r="A170" s="32"/>
      <c r="B170" s="26"/>
      <c r="C170" s="26"/>
      <c r="D170" s="26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41"/>
      <c r="BO170" s="33"/>
      <c r="BP170" s="34"/>
      <c r="BQ170" s="26"/>
      <c r="BR170" s="27"/>
      <c r="BS170" s="27"/>
      <c r="BT170" s="26"/>
      <c r="BU170" s="35"/>
      <c r="BV170" s="28"/>
      <c r="BW170" s="27"/>
      <c r="BX170" s="26"/>
      <c r="BY170" s="26"/>
      <c r="BZ170" s="28"/>
      <c r="CA170" s="31"/>
      <c r="CB170" s="31"/>
      <c r="CC170" s="30"/>
      <c r="CD170" s="30"/>
      <c r="CE170" s="30"/>
      <c r="CF170" s="27"/>
      <c r="CG170" s="31"/>
      <c r="CH170" s="27"/>
      <c r="CI170" s="27"/>
      <c r="CJ170" s="27"/>
      <c r="CK170" s="27"/>
      <c r="CL170" s="30"/>
      <c r="CM170" s="27"/>
      <c r="CN170" s="30"/>
      <c r="CO170" s="27"/>
      <c r="CP170" s="30"/>
      <c r="CQ170" s="30"/>
      <c r="CR170" s="30"/>
      <c r="CS170" s="30"/>
      <c r="CT170" s="30"/>
      <c r="CU170" s="27"/>
      <c r="CV170" s="27"/>
      <c r="CW170" s="27"/>
      <c r="CX170" s="30"/>
      <c r="CY170" s="30"/>
      <c r="CZ170" s="30"/>
    </row>
    <row r="171" spans="1:104" x14ac:dyDescent="0.3">
      <c r="A171" s="32"/>
      <c r="B171" s="26"/>
      <c r="C171" s="26"/>
      <c r="D171" s="26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41"/>
      <c r="BO171" s="33"/>
      <c r="BP171" s="34"/>
      <c r="BQ171" s="26"/>
      <c r="BR171" s="27"/>
      <c r="BS171" s="27"/>
      <c r="BT171" s="26"/>
      <c r="BU171" s="35"/>
      <c r="BV171" s="28"/>
      <c r="BW171" s="27"/>
      <c r="BX171" s="26"/>
      <c r="BY171" s="26"/>
      <c r="BZ171" s="28"/>
      <c r="CA171" s="31"/>
      <c r="CB171" s="30"/>
      <c r="CC171" s="30"/>
      <c r="CD171" s="30"/>
      <c r="CE171" s="30"/>
      <c r="CF171" s="27"/>
      <c r="CG171" s="30"/>
      <c r="CH171" s="30"/>
      <c r="CI171" s="27"/>
      <c r="CJ171" s="27"/>
      <c r="CK171" s="30"/>
      <c r="CL171" s="30"/>
      <c r="CM171" s="30"/>
      <c r="CN171" s="27"/>
      <c r="CO171" s="27"/>
      <c r="CP171" s="30"/>
      <c r="CQ171" s="30"/>
      <c r="CR171" s="30"/>
      <c r="CS171" s="30"/>
      <c r="CT171" s="30"/>
      <c r="CU171" s="27"/>
      <c r="CV171" s="27"/>
      <c r="CW171" s="27"/>
      <c r="CX171" s="30"/>
      <c r="CY171" s="30"/>
      <c r="CZ171" s="30"/>
    </row>
    <row r="172" spans="1:104" x14ac:dyDescent="0.3">
      <c r="A172" s="32"/>
      <c r="B172" s="26"/>
      <c r="C172" s="26"/>
      <c r="D172" s="26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41"/>
      <c r="BO172" s="33"/>
      <c r="BP172" s="34"/>
      <c r="BQ172" s="26"/>
      <c r="BR172" s="27"/>
      <c r="BS172" s="27"/>
      <c r="BT172" s="26"/>
      <c r="BU172" s="35"/>
      <c r="BV172" s="28"/>
      <c r="BW172" s="27"/>
      <c r="BX172" s="26"/>
      <c r="BY172" s="26"/>
      <c r="BZ172" s="28"/>
      <c r="CA172" s="30"/>
      <c r="CB172" s="30"/>
      <c r="CC172" s="30"/>
      <c r="CD172" s="30"/>
      <c r="CE172" s="30"/>
      <c r="CF172" s="27"/>
      <c r="CG172" s="30"/>
      <c r="CH172" s="27"/>
      <c r="CI172" s="27"/>
      <c r="CJ172" s="27"/>
      <c r="CK172" s="30"/>
      <c r="CL172" s="27"/>
      <c r="CM172" s="30"/>
      <c r="CN172" s="30"/>
      <c r="CO172" s="27"/>
      <c r="CP172" s="30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</row>
    <row r="173" spans="1:104" x14ac:dyDescent="0.3">
      <c r="A173" s="32"/>
      <c r="B173" s="26"/>
      <c r="C173" s="26"/>
      <c r="D173" s="26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41"/>
      <c r="BO173" s="33"/>
      <c r="BP173" s="34"/>
      <c r="BQ173" s="26"/>
      <c r="BR173" s="27"/>
      <c r="BS173" s="27"/>
      <c r="BT173" s="26"/>
      <c r="BU173" s="35"/>
      <c r="BV173" s="28"/>
      <c r="BW173" s="27"/>
      <c r="BX173" s="26"/>
      <c r="BY173" s="26"/>
      <c r="BZ173" s="28"/>
      <c r="CA173" s="31"/>
      <c r="CB173" s="31"/>
      <c r="CC173" s="31"/>
      <c r="CD173" s="31"/>
      <c r="CE173" s="31"/>
      <c r="CF173" s="31"/>
      <c r="CG173" s="31"/>
      <c r="CH173" s="27"/>
      <c r="CI173" s="27"/>
      <c r="CJ173" s="27"/>
      <c r="CK173" s="27"/>
      <c r="CL173" s="31"/>
      <c r="CM173" s="27"/>
      <c r="CN173" s="30"/>
      <c r="CO173" s="27"/>
      <c r="CP173" s="31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</row>
    <row r="174" spans="1:104" x14ac:dyDescent="0.3">
      <c r="A174" s="32"/>
      <c r="B174" s="26"/>
      <c r="C174" s="26"/>
      <c r="D174" s="26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41"/>
      <c r="BO174" s="33"/>
      <c r="BP174" s="34"/>
      <c r="BQ174" s="26"/>
      <c r="BR174" s="27"/>
      <c r="BS174" s="27"/>
      <c r="BT174" s="26"/>
      <c r="BU174" s="35"/>
      <c r="BV174" s="28"/>
      <c r="BW174" s="27"/>
      <c r="BX174" s="26"/>
      <c r="BY174" s="26"/>
      <c r="BZ174" s="28"/>
      <c r="CA174" s="31"/>
      <c r="CB174" s="31"/>
      <c r="CC174" s="31"/>
      <c r="CD174" s="30"/>
      <c r="CE174" s="30"/>
      <c r="CF174" s="30"/>
      <c r="CG174" s="30"/>
      <c r="CH174" s="30"/>
      <c r="CI174" s="27"/>
      <c r="CJ174" s="27"/>
      <c r="CK174" s="27"/>
      <c r="CL174" s="30"/>
      <c r="CM174" s="27"/>
      <c r="CN174" s="30"/>
      <c r="CO174" s="27"/>
      <c r="CP174" s="31"/>
      <c r="CQ174" s="27"/>
      <c r="CR174" s="30"/>
      <c r="CS174" s="27"/>
      <c r="CT174" s="30"/>
      <c r="CU174" s="27"/>
      <c r="CV174" s="27"/>
      <c r="CW174" s="27"/>
      <c r="CX174" s="27"/>
      <c r="CY174" s="27"/>
      <c r="CZ174" s="27"/>
    </row>
    <row r="175" spans="1:104" x14ac:dyDescent="0.3">
      <c r="A175" s="32"/>
      <c r="B175" s="26"/>
      <c r="C175" s="26"/>
      <c r="D175" s="26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41"/>
      <c r="BO175" s="33"/>
      <c r="BP175" s="34"/>
      <c r="BQ175" s="26"/>
      <c r="BR175" s="27"/>
      <c r="BS175" s="27"/>
      <c r="BT175" s="26"/>
      <c r="BU175" s="35"/>
      <c r="BV175" s="28"/>
      <c r="BW175" s="27"/>
      <c r="BX175" s="26"/>
      <c r="BY175" s="26"/>
      <c r="BZ175" s="28"/>
      <c r="CA175" s="30"/>
      <c r="CB175" s="30"/>
      <c r="CC175" s="30"/>
      <c r="CD175" s="30"/>
      <c r="CE175" s="30"/>
      <c r="CF175" s="30"/>
      <c r="CG175" s="30"/>
      <c r="CH175" s="27"/>
      <c r="CI175" s="27"/>
      <c r="CJ175" s="27"/>
      <c r="CK175" s="27"/>
      <c r="CL175" s="30"/>
      <c r="CM175" s="27"/>
      <c r="CN175" s="27"/>
      <c r="CO175" s="27"/>
      <c r="CP175" s="30"/>
      <c r="CQ175" s="30"/>
      <c r="CR175" s="27"/>
      <c r="CS175" s="30"/>
      <c r="CT175" s="30"/>
      <c r="CU175" s="27"/>
      <c r="CV175" s="27"/>
      <c r="CW175" s="30"/>
      <c r="CX175" s="30"/>
      <c r="CY175" s="30"/>
      <c r="CZ175" s="30"/>
    </row>
    <row r="176" spans="1:104" x14ac:dyDescent="0.3">
      <c r="A176" s="32"/>
      <c r="B176" s="26"/>
      <c r="C176" s="26"/>
      <c r="D176" s="26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41"/>
      <c r="BO176" s="33"/>
      <c r="BP176" s="34"/>
      <c r="BQ176" s="26"/>
      <c r="BR176" s="27"/>
      <c r="BS176" s="27"/>
      <c r="BT176" s="26"/>
      <c r="BU176" s="35"/>
      <c r="BV176" s="28"/>
      <c r="BW176" s="27"/>
      <c r="BX176" s="26"/>
      <c r="BY176" s="26"/>
      <c r="BZ176" s="28"/>
      <c r="CA176" s="31"/>
      <c r="CB176" s="31"/>
      <c r="CC176" s="30"/>
      <c r="CD176" s="31"/>
      <c r="CE176" s="31"/>
      <c r="CF176" s="27"/>
      <c r="CG176" s="31"/>
      <c r="CH176" s="30"/>
      <c r="CI176" s="27"/>
      <c r="CJ176" s="27"/>
      <c r="CK176" s="31"/>
      <c r="CL176" s="27"/>
      <c r="CM176" s="31"/>
      <c r="CN176" s="30"/>
      <c r="CO176" s="27"/>
      <c r="CP176" s="31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</row>
    <row r="177" spans="1:104" x14ac:dyDescent="0.3">
      <c r="A177" s="32"/>
      <c r="B177" s="26"/>
      <c r="C177" s="26"/>
      <c r="D177" s="26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41"/>
      <c r="BO177" s="33"/>
      <c r="BP177" s="34"/>
      <c r="BQ177" s="26"/>
      <c r="BR177" s="27"/>
      <c r="BS177" s="27"/>
      <c r="BT177" s="26"/>
      <c r="BU177" s="35"/>
      <c r="BV177" s="28"/>
      <c r="BW177" s="27"/>
      <c r="BX177" s="26"/>
      <c r="BY177" s="26"/>
      <c r="BZ177" s="28"/>
      <c r="CA177" s="31"/>
      <c r="CB177" s="31"/>
      <c r="CC177" s="31"/>
      <c r="CD177" s="30"/>
      <c r="CE177" s="30"/>
      <c r="CF177" s="27"/>
      <c r="CG177" s="31"/>
      <c r="CH177" s="30"/>
      <c r="CI177" s="27"/>
      <c r="CJ177" s="27"/>
      <c r="CK177" s="30"/>
      <c r="CL177" s="31"/>
      <c r="CM177" s="30"/>
      <c r="CN177" s="27"/>
      <c r="CO177" s="27"/>
      <c r="CP177" s="30"/>
      <c r="CQ177" s="31"/>
      <c r="CR177" s="27"/>
      <c r="CS177" s="31"/>
      <c r="CT177" s="31"/>
      <c r="CU177" s="27"/>
      <c r="CV177" s="27"/>
      <c r="CW177" s="27"/>
      <c r="CX177" s="31"/>
      <c r="CY177" s="31"/>
      <c r="CZ177" s="31"/>
    </row>
    <row r="178" spans="1:104" x14ac:dyDescent="0.3">
      <c r="A178" s="32"/>
      <c r="B178" s="26"/>
      <c r="C178" s="26"/>
      <c r="D178" s="26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41"/>
      <c r="BO178" s="33"/>
      <c r="BP178" s="34"/>
      <c r="BQ178" s="26"/>
      <c r="BR178" s="27"/>
      <c r="BS178" s="27"/>
      <c r="BT178" s="26"/>
      <c r="BU178" s="35"/>
      <c r="BV178" s="28"/>
      <c r="BW178" s="27"/>
      <c r="BX178" s="26"/>
      <c r="BY178" s="26"/>
      <c r="BZ178" s="28"/>
      <c r="CA178" s="31"/>
      <c r="CB178" s="31"/>
      <c r="CC178" s="31"/>
      <c r="CD178" s="31"/>
      <c r="CE178" s="31"/>
      <c r="CF178" s="31"/>
      <c r="CG178" s="31"/>
      <c r="CH178" s="27"/>
      <c r="CI178" s="27"/>
      <c r="CJ178" s="27"/>
      <c r="CK178" s="30"/>
      <c r="CL178" s="31"/>
      <c r="CM178" s="31"/>
      <c r="CN178" s="27"/>
      <c r="CO178" s="27"/>
      <c r="CP178" s="31"/>
      <c r="CQ178" s="27"/>
      <c r="CR178" s="27"/>
      <c r="CS178" s="27"/>
      <c r="CT178" s="27"/>
      <c r="CU178" s="27"/>
      <c r="CV178" s="27"/>
      <c r="CW178" s="30"/>
      <c r="CX178" s="27"/>
      <c r="CY178" s="30"/>
      <c r="CZ178" s="27"/>
    </row>
    <row r="179" spans="1:104" x14ac:dyDescent="0.3">
      <c r="A179" s="32"/>
      <c r="B179" s="26"/>
      <c r="C179" s="26"/>
      <c r="D179" s="26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41"/>
      <c r="BO179" s="33"/>
      <c r="BP179" s="34"/>
      <c r="BQ179" s="26"/>
      <c r="BR179" s="27"/>
      <c r="BS179" s="27"/>
      <c r="BT179" s="26"/>
      <c r="BU179" s="35"/>
      <c r="BV179" s="28"/>
      <c r="BW179" s="27"/>
      <c r="BX179" s="26"/>
      <c r="BY179" s="26"/>
      <c r="BZ179" s="28"/>
      <c r="CA179" s="30"/>
      <c r="CB179" s="30"/>
      <c r="CC179" s="30"/>
      <c r="CD179" s="30"/>
      <c r="CE179" s="30"/>
      <c r="CF179" s="30"/>
      <c r="CG179" s="30"/>
      <c r="CH179" s="27"/>
      <c r="CI179" s="27"/>
      <c r="CJ179" s="27"/>
      <c r="CK179" s="30"/>
      <c r="CL179" s="30"/>
      <c r="CM179" s="30"/>
      <c r="CN179" s="30"/>
      <c r="CO179" s="27"/>
      <c r="CP179" s="30"/>
      <c r="CQ179" s="30"/>
      <c r="CR179" s="27"/>
      <c r="CS179" s="30"/>
      <c r="CT179" s="30"/>
      <c r="CU179" s="30"/>
      <c r="CV179" s="27"/>
      <c r="CW179" s="27"/>
      <c r="CX179" s="30"/>
      <c r="CY179" s="30"/>
      <c r="CZ179" s="30"/>
    </row>
    <row r="180" spans="1:104" x14ac:dyDescent="0.3">
      <c r="A180" s="32"/>
      <c r="B180" s="26"/>
      <c r="C180" s="26"/>
      <c r="D180" s="26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41"/>
      <c r="BO180" s="33"/>
      <c r="BP180" s="34"/>
      <c r="BQ180" s="26"/>
      <c r="BR180" s="27"/>
      <c r="BS180" s="27"/>
      <c r="BT180" s="26"/>
      <c r="BU180" s="35"/>
      <c r="BV180" s="28"/>
      <c r="BW180" s="27"/>
      <c r="BX180" s="26"/>
      <c r="BY180" s="26"/>
      <c r="BZ180" s="28"/>
      <c r="CA180" s="31"/>
      <c r="CB180" s="31"/>
      <c r="CC180" s="30"/>
      <c r="CD180" s="30"/>
      <c r="CE180" s="30"/>
      <c r="CF180" s="30"/>
      <c r="CG180" s="30"/>
      <c r="CH180" s="27"/>
      <c r="CI180" s="27"/>
      <c r="CJ180" s="27"/>
      <c r="CK180" s="27"/>
      <c r="CL180" s="30"/>
      <c r="CM180" s="30"/>
      <c r="CN180" s="31"/>
      <c r="CO180" s="27"/>
      <c r="CP180" s="30"/>
      <c r="CQ180" s="27"/>
      <c r="CR180" s="27"/>
      <c r="CS180" s="27"/>
      <c r="CT180" s="27"/>
      <c r="CU180" s="27"/>
      <c r="CV180" s="27"/>
      <c r="CW180" s="30"/>
      <c r="CX180" s="27"/>
      <c r="CY180" s="30"/>
      <c r="CZ180" s="27"/>
    </row>
    <row r="181" spans="1:104" x14ac:dyDescent="0.3">
      <c r="A181" s="32"/>
      <c r="B181" s="26"/>
      <c r="C181" s="26"/>
      <c r="D181" s="26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41"/>
      <c r="BO181" s="33"/>
      <c r="BP181" s="34"/>
      <c r="BQ181" s="26"/>
      <c r="BR181" s="27"/>
      <c r="BS181" s="27"/>
      <c r="BT181" s="26"/>
      <c r="BU181" s="35"/>
      <c r="BV181" s="28"/>
      <c r="BW181" s="27"/>
      <c r="BX181" s="26"/>
      <c r="BY181" s="26"/>
      <c r="BZ181" s="28"/>
      <c r="CA181" s="30"/>
      <c r="CB181" s="31"/>
      <c r="CC181" s="30"/>
      <c r="CD181" s="30"/>
      <c r="CE181" s="30"/>
      <c r="CF181" s="27"/>
      <c r="CG181" s="30"/>
      <c r="CH181" s="27"/>
      <c r="CI181" s="27"/>
      <c r="CJ181" s="27"/>
      <c r="CK181" s="30"/>
      <c r="CL181" s="27"/>
      <c r="CM181" s="30"/>
      <c r="CN181" s="27"/>
      <c r="CO181" s="27"/>
      <c r="CP181" s="30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</row>
    <row r="182" spans="1:104" x14ac:dyDescent="0.3">
      <c r="A182" s="32"/>
      <c r="B182" s="26"/>
      <c r="C182" s="26"/>
      <c r="D182" s="26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41"/>
      <c r="BO182" s="33"/>
      <c r="BP182" s="34"/>
      <c r="BQ182" s="26"/>
      <c r="BR182" s="27"/>
      <c r="BS182" s="27"/>
      <c r="BT182" s="26"/>
      <c r="BU182" s="35"/>
      <c r="BV182" s="28"/>
      <c r="BW182" s="27"/>
      <c r="BX182" s="26"/>
      <c r="BY182" s="26"/>
      <c r="BZ182" s="28"/>
      <c r="CA182" s="30"/>
      <c r="CB182" s="30"/>
      <c r="CC182" s="30"/>
      <c r="CD182" s="30"/>
      <c r="CE182" s="30"/>
      <c r="CF182" s="30"/>
      <c r="CG182" s="30"/>
      <c r="CH182" s="30"/>
      <c r="CI182" s="27"/>
      <c r="CJ182" s="30"/>
      <c r="CK182" s="30"/>
      <c r="CL182" s="30"/>
      <c r="CM182" s="27"/>
      <c r="CN182" s="30"/>
      <c r="CO182" s="30"/>
      <c r="CP182" s="30"/>
      <c r="CQ182" s="27"/>
      <c r="CR182" s="30"/>
      <c r="CS182" s="27"/>
      <c r="CT182" s="27"/>
      <c r="CU182" s="27"/>
      <c r="CV182" s="27"/>
      <c r="CW182" s="27"/>
      <c r="CX182" s="27"/>
      <c r="CY182" s="27"/>
      <c r="CZ182" s="27"/>
    </row>
    <row r="183" spans="1:104" x14ac:dyDescent="0.3">
      <c r="A183" s="32"/>
      <c r="B183" s="26"/>
      <c r="C183" s="26"/>
      <c r="D183" s="26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41"/>
      <c r="BO183" s="33"/>
      <c r="BP183" s="34"/>
      <c r="BQ183" s="26"/>
      <c r="BR183" s="27"/>
      <c r="BS183" s="27"/>
      <c r="BT183" s="26"/>
      <c r="BU183" s="35"/>
      <c r="BV183" s="28"/>
      <c r="BW183" s="27"/>
      <c r="BX183" s="26"/>
      <c r="BY183" s="26"/>
      <c r="BZ183" s="28"/>
      <c r="CA183" s="31"/>
      <c r="CB183" s="31"/>
      <c r="CC183" s="31"/>
      <c r="CD183" s="30"/>
      <c r="CE183" s="30"/>
      <c r="CF183" s="30"/>
      <c r="CG183" s="30"/>
      <c r="CH183" s="30"/>
      <c r="CI183" s="27"/>
      <c r="CJ183" s="27"/>
      <c r="CK183" s="27"/>
      <c r="CL183" s="30"/>
      <c r="CM183" s="30"/>
      <c r="CN183" s="30"/>
      <c r="CO183" s="27"/>
      <c r="CP183" s="30"/>
      <c r="CQ183" s="30"/>
      <c r="CR183" s="27"/>
      <c r="CS183" s="30"/>
      <c r="CT183" s="31"/>
      <c r="CU183" s="31"/>
      <c r="CV183" s="27"/>
      <c r="CW183" s="27"/>
      <c r="CX183" s="30"/>
      <c r="CY183" s="27"/>
      <c r="CZ183" s="27"/>
    </row>
    <row r="184" spans="1:104" x14ac:dyDescent="0.3">
      <c r="A184" s="32"/>
      <c r="B184" s="26"/>
      <c r="C184" s="26"/>
      <c r="D184" s="26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41"/>
      <c r="BO184" s="33"/>
      <c r="BP184" s="34"/>
      <c r="BQ184" s="26"/>
      <c r="BR184" s="27"/>
      <c r="BS184" s="27"/>
      <c r="BT184" s="26"/>
      <c r="BU184" s="35"/>
      <c r="BV184" s="28"/>
      <c r="BW184" s="27"/>
      <c r="BX184" s="26"/>
      <c r="BY184" s="26"/>
      <c r="BZ184" s="28"/>
      <c r="CA184" s="31"/>
      <c r="CB184" s="31"/>
      <c r="CC184" s="30"/>
      <c r="CD184" s="30"/>
      <c r="CE184" s="30"/>
      <c r="CF184" s="30"/>
      <c r="CG184" s="30"/>
      <c r="CH184" s="27"/>
      <c r="CI184" s="27"/>
      <c r="CJ184" s="27"/>
      <c r="CK184" s="27"/>
      <c r="CL184" s="30"/>
      <c r="CM184" s="30"/>
      <c r="CN184" s="30"/>
      <c r="CO184" s="27"/>
      <c r="CP184" s="30"/>
      <c r="CQ184" s="27"/>
      <c r="CR184" s="27"/>
      <c r="CS184" s="27"/>
      <c r="CT184" s="30"/>
      <c r="CU184" s="30"/>
      <c r="CV184" s="30"/>
      <c r="CW184" s="27"/>
      <c r="CX184" s="27"/>
      <c r="CY184" s="27"/>
      <c r="CZ184" s="27"/>
    </row>
    <row r="185" spans="1:104" x14ac:dyDescent="0.3">
      <c r="A185" s="32"/>
      <c r="B185" s="26"/>
      <c r="C185" s="26"/>
      <c r="D185" s="26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41"/>
      <c r="BO185" s="33"/>
      <c r="BP185" s="34"/>
      <c r="BQ185" s="26"/>
      <c r="BR185" s="27"/>
      <c r="BS185" s="27"/>
      <c r="BT185" s="26"/>
      <c r="BU185" s="35"/>
      <c r="BV185" s="28"/>
      <c r="BW185" s="27"/>
      <c r="BX185" s="26"/>
      <c r="BY185" s="26"/>
      <c r="BZ185" s="28"/>
      <c r="CA185" s="31"/>
      <c r="CB185" s="31"/>
      <c r="CC185" s="30"/>
      <c r="CD185" s="30"/>
      <c r="CE185" s="30"/>
      <c r="CF185" s="30"/>
      <c r="CG185" s="30"/>
      <c r="CH185" s="27"/>
      <c r="CI185" s="27"/>
      <c r="CJ185" s="27"/>
      <c r="CK185" s="30"/>
      <c r="CL185" s="30"/>
      <c r="CM185" s="30"/>
      <c r="CN185" s="27"/>
      <c r="CO185" s="27"/>
      <c r="CP185" s="30"/>
      <c r="CQ185" s="27"/>
      <c r="CR185" s="27"/>
      <c r="CS185" s="27"/>
      <c r="CT185" s="30"/>
      <c r="CU185" s="30"/>
      <c r="CV185" s="27"/>
      <c r="CW185" s="27"/>
      <c r="CX185" s="27"/>
      <c r="CY185" s="27"/>
      <c r="CZ185" s="27"/>
    </row>
    <row r="186" spans="1:104" x14ac:dyDescent="0.3">
      <c r="A186" s="32"/>
      <c r="B186" s="26"/>
      <c r="C186" s="26"/>
      <c r="D186" s="26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41"/>
      <c r="BO186" s="33"/>
      <c r="BP186" s="34"/>
      <c r="BQ186" s="26"/>
      <c r="BR186" s="27"/>
      <c r="BS186" s="27"/>
      <c r="BT186" s="26"/>
      <c r="BU186" s="35"/>
      <c r="BV186" s="28"/>
      <c r="BW186" s="27"/>
      <c r="BX186" s="26"/>
      <c r="BY186" s="26"/>
      <c r="BZ186" s="28"/>
      <c r="CA186" s="31"/>
      <c r="CB186" s="31"/>
      <c r="CC186" s="31"/>
      <c r="CD186" s="31"/>
      <c r="CE186" s="31"/>
      <c r="CF186" s="30"/>
      <c r="CG186" s="31"/>
      <c r="CH186" s="30"/>
      <c r="CI186" s="27"/>
      <c r="CJ186" s="27"/>
      <c r="CK186" s="27"/>
      <c r="CL186" s="30"/>
      <c r="CM186" s="27"/>
      <c r="CN186" s="27"/>
      <c r="CO186" s="30"/>
      <c r="CP186" s="30"/>
      <c r="CQ186" s="27"/>
      <c r="CR186" s="27"/>
      <c r="CS186" s="27"/>
      <c r="CT186" s="30"/>
      <c r="CU186" s="30"/>
      <c r="CV186" s="27"/>
      <c r="CW186" s="27"/>
      <c r="CX186" s="27"/>
      <c r="CY186" s="27"/>
      <c r="CZ186" s="27"/>
    </row>
    <row r="187" spans="1:104" x14ac:dyDescent="0.3">
      <c r="A187" s="32"/>
      <c r="B187" s="26"/>
      <c r="C187" s="26"/>
      <c r="D187" s="26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41"/>
      <c r="BO187" s="33"/>
      <c r="BP187" s="34"/>
      <c r="BQ187" s="26"/>
      <c r="BR187" s="27"/>
      <c r="BS187" s="27"/>
      <c r="BT187" s="26"/>
      <c r="BU187" s="35"/>
      <c r="BV187" s="28"/>
      <c r="BW187" s="27"/>
      <c r="BX187" s="26"/>
      <c r="BY187" s="26"/>
      <c r="BZ187" s="28"/>
      <c r="CA187" s="31"/>
      <c r="CB187" s="30"/>
      <c r="CC187" s="30"/>
      <c r="CD187" s="27"/>
      <c r="CE187" s="27"/>
      <c r="CF187" s="27"/>
      <c r="CG187" s="27"/>
      <c r="CH187" s="30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30"/>
      <c r="CU187" s="30"/>
      <c r="CV187" s="27"/>
      <c r="CW187" s="27"/>
      <c r="CX187" s="27"/>
      <c r="CY187" s="30"/>
      <c r="CZ187" s="27"/>
    </row>
    <row r="188" spans="1:104" x14ac:dyDescent="0.3">
      <c r="A188" s="32"/>
      <c r="B188" s="26"/>
      <c r="C188" s="26"/>
      <c r="D188" s="26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41"/>
      <c r="BO188" s="33"/>
      <c r="BP188" s="34"/>
      <c r="BQ188" s="26"/>
      <c r="BR188" s="27"/>
      <c r="BS188" s="27"/>
      <c r="BT188" s="26"/>
      <c r="BU188" s="35"/>
      <c r="BV188" s="28"/>
      <c r="BW188" s="27"/>
      <c r="BX188" s="26"/>
      <c r="BY188" s="26"/>
      <c r="BZ188" s="28"/>
      <c r="CA188" s="31"/>
      <c r="CB188" s="31"/>
      <c r="CC188" s="30"/>
      <c r="CD188" s="30"/>
      <c r="CE188" s="30"/>
      <c r="CF188" s="30"/>
      <c r="CG188" s="30"/>
      <c r="CH188" s="27"/>
      <c r="CI188" s="27"/>
      <c r="CJ188" s="27"/>
      <c r="CK188" s="27"/>
      <c r="CL188" s="30"/>
      <c r="CM188" s="30"/>
      <c r="CN188" s="27"/>
      <c r="CO188" s="27"/>
      <c r="CP188" s="30"/>
      <c r="CQ188" s="30"/>
      <c r="CR188" s="27"/>
      <c r="CS188" s="30"/>
      <c r="CT188" s="30"/>
      <c r="CU188" s="30"/>
      <c r="CV188" s="27"/>
      <c r="CW188" s="30"/>
      <c r="CX188" s="30"/>
      <c r="CY188" s="30"/>
      <c r="CZ188" s="30"/>
    </row>
    <row r="189" spans="1:104" x14ac:dyDescent="0.3">
      <c r="A189" s="32"/>
      <c r="B189" s="26"/>
      <c r="C189" s="26"/>
      <c r="D189" s="26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41"/>
      <c r="BO189" s="33"/>
      <c r="BP189" s="34"/>
      <c r="BQ189" s="26"/>
      <c r="BR189" s="27"/>
      <c r="BS189" s="27"/>
      <c r="BT189" s="26"/>
      <c r="BU189" s="35"/>
      <c r="BV189" s="28"/>
      <c r="BW189" s="27"/>
      <c r="BX189" s="26"/>
      <c r="BY189" s="26"/>
      <c r="BZ189" s="28"/>
      <c r="CA189" s="30"/>
      <c r="CB189" s="30"/>
      <c r="CC189" s="30"/>
      <c r="CD189" s="30"/>
      <c r="CE189" s="30"/>
      <c r="CF189" s="31"/>
      <c r="CG189" s="31"/>
      <c r="CH189" s="31"/>
      <c r="CI189" s="27"/>
      <c r="CJ189" s="31"/>
      <c r="CK189" s="30"/>
      <c r="CL189" s="31"/>
      <c r="CM189" s="30"/>
      <c r="CN189" s="30"/>
      <c r="CO189" s="27"/>
      <c r="CP189" s="31"/>
      <c r="CQ189" s="30"/>
      <c r="CR189" s="27"/>
      <c r="CS189" s="30"/>
      <c r="CT189" s="30"/>
      <c r="CU189" s="27"/>
      <c r="CV189" s="27"/>
      <c r="CW189" s="31"/>
      <c r="CX189" s="31"/>
      <c r="CY189" s="31"/>
      <c r="CZ189" s="31"/>
    </row>
    <row r="190" spans="1:104" x14ac:dyDescent="0.3">
      <c r="A190" s="32"/>
      <c r="B190" s="26"/>
      <c r="C190" s="26"/>
      <c r="D190" s="26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41"/>
      <c r="BO190" s="33"/>
      <c r="BP190" s="34"/>
      <c r="BQ190" s="26"/>
      <c r="BR190" s="27"/>
      <c r="BS190" s="27"/>
      <c r="BT190" s="26"/>
      <c r="BU190" s="35"/>
      <c r="BV190" s="28"/>
      <c r="BW190" s="27"/>
      <c r="BX190" s="26"/>
      <c r="BY190" s="26"/>
      <c r="BZ190" s="28"/>
      <c r="CA190" s="31"/>
      <c r="CB190" s="31"/>
      <c r="CC190" s="30"/>
      <c r="CD190" s="27"/>
      <c r="CE190" s="27"/>
      <c r="CF190" s="30"/>
      <c r="CG190" s="31"/>
      <c r="CH190" s="30"/>
      <c r="CI190" s="27"/>
      <c r="CJ190" s="30"/>
      <c r="CK190" s="27"/>
      <c r="CL190" s="30"/>
      <c r="CM190" s="27"/>
      <c r="CN190" s="27"/>
      <c r="CO190" s="27"/>
      <c r="CP190" s="30"/>
      <c r="CQ190" s="30"/>
      <c r="CR190" s="27"/>
      <c r="CS190" s="30"/>
      <c r="CT190" s="30"/>
      <c r="CU190" s="30"/>
      <c r="CV190" s="27"/>
      <c r="CW190" s="30"/>
      <c r="CX190" s="30"/>
      <c r="CY190" s="30"/>
      <c r="CZ190" s="30"/>
    </row>
    <row r="191" spans="1:104" x14ac:dyDescent="0.3">
      <c r="A191" s="32"/>
      <c r="B191" s="26"/>
      <c r="C191" s="26"/>
      <c r="D191" s="26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41"/>
      <c r="BO191" s="33"/>
      <c r="BP191" s="34"/>
      <c r="BQ191" s="26"/>
      <c r="BR191" s="27"/>
      <c r="BS191" s="27"/>
      <c r="BT191" s="26"/>
      <c r="BU191" s="35"/>
      <c r="BV191" s="28"/>
      <c r="BW191" s="27"/>
      <c r="BX191" s="26"/>
      <c r="BY191" s="26"/>
      <c r="BZ191" s="28"/>
      <c r="CA191" s="31"/>
      <c r="CB191" s="30"/>
      <c r="CC191" s="27"/>
      <c r="CD191" s="27"/>
      <c r="CE191" s="27"/>
      <c r="CF191" s="30"/>
      <c r="CG191" s="30"/>
      <c r="CH191" s="30"/>
      <c r="CI191" s="27"/>
      <c r="CJ191" s="30"/>
      <c r="CK191" s="27"/>
      <c r="CL191" s="30"/>
      <c r="CM191" s="27"/>
      <c r="CN191" s="27"/>
      <c r="CO191" s="27"/>
      <c r="CP191" s="30"/>
      <c r="CQ191" s="27"/>
      <c r="CR191" s="27"/>
      <c r="CS191" s="27"/>
      <c r="CT191" s="30"/>
      <c r="CU191" s="27"/>
      <c r="CV191" s="27"/>
      <c r="CW191" s="30"/>
      <c r="CX191" s="30"/>
      <c r="CY191" s="30"/>
      <c r="CZ191" s="30"/>
    </row>
    <row r="192" spans="1:104" x14ac:dyDescent="0.3">
      <c r="A192" s="32"/>
      <c r="B192" s="26"/>
      <c r="C192" s="26"/>
      <c r="D192" s="26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41"/>
      <c r="BO192" s="33"/>
      <c r="BP192" s="34"/>
      <c r="BQ192" s="26"/>
      <c r="BR192" s="27"/>
      <c r="BS192" s="27"/>
      <c r="BT192" s="26"/>
      <c r="BU192" s="35"/>
      <c r="BV192" s="28"/>
      <c r="BW192" s="27"/>
      <c r="BX192" s="26"/>
      <c r="BY192" s="26"/>
      <c r="BZ192" s="28"/>
      <c r="CA192" s="31"/>
      <c r="CB192" s="31"/>
      <c r="CC192" s="31"/>
      <c r="CD192" s="30"/>
      <c r="CE192" s="30"/>
      <c r="CF192" s="30"/>
      <c r="CG192" s="31"/>
      <c r="CH192" s="30"/>
      <c r="CI192" s="27"/>
      <c r="CJ192" s="30"/>
      <c r="CK192" s="30"/>
      <c r="CL192" s="30"/>
      <c r="CM192" s="30"/>
      <c r="CN192" s="27"/>
      <c r="CO192" s="27"/>
      <c r="CP192" s="30"/>
      <c r="CQ192" s="27"/>
      <c r="CR192" s="27"/>
      <c r="CS192" s="27"/>
      <c r="CT192" s="30"/>
      <c r="CU192" s="27"/>
      <c r="CV192" s="30"/>
      <c r="CW192" s="30"/>
      <c r="CX192" s="30"/>
      <c r="CY192" s="30"/>
      <c r="CZ192" s="30"/>
    </row>
    <row r="193" spans="1:104" x14ac:dyDescent="0.3">
      <c r="A193" s="32"/>
      <c r="B193" s="26"/>
      <c r="C193" s="26"/>
      <c r="D193" s="26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41"/>
      <c r="BO193" s="33"/>
      <c r="BP193" s="34"/>
      <c r="BQ193" s="26"/>
      <c r="BR193" s="27"/>
      <c r="BS193" s="27"/>
      <c r="BT193" s="26"/>
      <c r="BU193" s="35"/>
      <c r="BV193" s="28"/>
      <c r="BW193" s="27"/>
      <c r="BX193" s="26"/>
      <c r="BY193" s="26"/>
      <c r="BZ193" s="28"/>
      <c r="CA193" s="31"/>
      <c r="CB193" s="31"/>
      <c r="CC193" s="30"/>
      <c r="CD193" s="31"/>
      <c r="CE193" s="31"/>
      <c r="CF193" s="31"/>
      <c r="CG193" s="31"/>
      <c r="CH193" s="30"/>
      <c r="CI193" s="27"/>
      <c r="CJ193" s="30"/>
      <c r="CK193" s="31"/>
      <c r="CL193" s="31"/>
      <c r="CM193" s="31"/>
      <c r="CN193" s="30"/>
      <c r="CO193" s="27"/>
      <c r="CP193" s="31"/>
      <c r="CQ193" s="27"/>
      <c r="CR193" s="27"/>
      <c r="CS193" s="27"/>
      <c r="CT193" s="27"/>
      <c r="CU193" s="27"/>
      <c r="CV193" s="27"/>
      <c r="CW193" s="30"/>
      <c r="CX193" s="30"/>
      <c r="CY193" s="30"/>
      <c r="CZ193" s="30"/>
    </row>
    <row r="194" spans="1:104" x14ac:dyDescent="0.3">
      <c r="A194" s="32"/>
      <c r="B194" s="26"/>
      <c r="C194" s="26"/>
      <c r="D194" s="26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41"/>
      <c r="BO194" s="33"/>
      <c r="BP194" s="34"/>
      <c r="BQ194" s="26"/>
      <c r="BR194" s="27"/>
      <c r="BS194" s="27"/>
      <c r="BT194" s="26"/>
      <c r="BU194" s="35"/>
      <c r="BV194" s="28"/>
      <c r="BW194" s="27"/>
      <c r="BX194" s="26"/>
      <c r="BY194" s="26"/>
      <c r="BZ194" s="28"/>
      <c r="CA194" s="31"/>
      <c r="CB194" s="31"/>
      <c r="CC194" s="31"/>
      <c r="CD194" s="31"/>
      <c r="CE194" s="31"/>
      <c r="CF194" s="31"/>
      <c r="CG194" s="30"/>
      <c r="CH194" s="30"/>
      <c r="CI194" s="27"/>
      <c r="CJ194" s="30"/>
      <c r="CK194" s="30"/>
      <c r="CL194" s="31"/>
      <c r="CM194" s="31"/>
      <c r="CN194" s="27"/>
      <c r="CO194" s="27"/>
      <c r="CP194" s="31"/>
      <c r="CQ194" s="27"/>
      <c r="CR194" s="27"/>
      <c r="CS194" s="27"/>
      <c r="CT194" s="27"/>
      <c r="CU194" s="27"/>
      <c r="CV194" s="27"/>
      <c r="CW194" s="30"/>
      <c r="CX194" s="30"/>
      <c r="CY194" s="30"/>
      <c r="CZ194" s="30"/>
    </row>
    <row r="195" spans="1:104" x14ac:dyDescent="0.3">
      <c r="A195" s="32"/>
      <c r="B195" s="26"/>
      <c r="C195" s="26"/>
      <c r="D195" s="26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41"/>
      <c r="BO195" s="33"/>
      <c r="BP195" s="34"/>
      <c r="BQ195" s="26"/>
      <c r="BR195" s="27"/>
      <c r="BS195" s="27"/>
      <c r="BT195" s="26"/>
      <c r="BU195" s="35"/>
      <c r="BV195" s="28"/>
      <c r="BW195" s="27"/>
      <c r="BX195" s="26"/>
      <c r="BY195" s="26"/>
      <c r="BZ195" s="28"/>
      <c r="CA195" s="31"/>
      <c r="CB195" s="31"/>
      <c r="CC195" s="30"/>
      <c r="CD195" s="31"/>
      <c r="CE195" s="31"/>
      <c r="CF195" s="31"/>
      <c r="CG195" s="31"/>
      <c r="CH195" s="30"/>
      <c r="CI195" s="27"/>
      <c r="CJ195" s="27"/>
      <c r="CK195" s="30"/>
      <c r="CL195" s="31"/>
      <c r="CM195" s="30"/>
      <c r="CN195" s="30"/>
      <c r="CO195" s="27"/>
      <c r="CP195" s="31"/>
      <c r="CQ195" s="27"/>
      <c r="CR195" s="27"/>
      <c r="CS195" s="27"/>
      <c r="CT195" s="27"/>
      <c r="CU195" s="27"/>
      <c r="CV195" s="27"/>
      <c r="CW195" s="31"/>
      <c r="CX195" s="30"/>
      <c r="CY195" s="30"/>
      <c r="CZ195" s="30"/>
    </row>
    <row r="196" spans="1:104" x14ac:dyDescent="0.3">
      <c r="A196" s="32"/>
      <c r="B196" s="26"/>
      <c r="C196" s="26"/>
      <c r="D196" s="26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41"/>
      <c r="BO196" s="33"/>
      <c r="BP196" s="34"/>
      <c r="BQ196" s="26"/>
      <c r="BR196" s="27"/>
      <c r="BS196" s="27"/>
      <c r="BT196" s="26"/>
      <c r="BU196" s="35"/>
      <c r="BV196" s="28"/>
      <c r="BW196" s="27"/>
      <c r="BX196" s="26"/>
      <c r="BY196" s="26"/>
      <c r="BZ196" s="28"/>
      <c r="CA196" s="31"/>
      <c r="CB196" s="31"/>
      <c r="CC196" s="30"/>
      <c r="CD196" s="30"/>
      <c r="CE196" s="31"/>
      <c r="CF196" s="30"/>
      <c r="CG196" s="30"/>
      <c r="CH196" s="27"/>
      <c r="CI196" s="27"/>
      <c r="CJ196" s="27"/>
      <c r="CK196" s="27"/>
      <c r="CL196" s="30"/>
      <c r="CM196" s="30"/>
      <c r="CN196" s="27"/>
      <c r="CO196" s="27"/>
      <c r="CP196" s="31"/>
      <c r="CQ196" s="27"/>
      <c r="CR196" s="27"/>
      <c r="CS196" s="27"/>
      <c r="CT196" s="27"/>
      <c r="CU196" s="27"/>
      <c r="CV196" s="27"/>
      <c r="CW196" s="30"/>
      <c r="CX196" s="30"/>
      <c r="CY196" s="30"/>
      <c r="CZ196" s="30"/>
    </row>
    <row r="197" spans="1:104" x14ac:dyDescent="0.3">
      <c r="A197" s="32"/>
      <c r="B197" s="26"/>
      <c r="C197" s="26"/>
      <c r="D197" s="26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41"/>
      <c r="BO197" s="33"/>
      <c r="BP197" s="34"/>
      <c r="BQ197" s="26"/>
      <c r="BR197" s="27"/>
      <c r="BS197" s="27"/>
      <c r="BT197" s="26"/>
      <c r="BU197" s="35"/>
      <c r="BV197" s="28"/>
      <c r="BW197" s="27"/>
      <c r="BX197" s="26"/>
      <c r="BY197" s="26"/>
      <c r="BZ197" s="28"/>
      <c r="CA197" s="31"/>
      <c r="CB197" s="31"/>
      <c r="CC197" s="27"/>
      <c r="CD197" s="31"/>
      <c r="CE197" s="31"/>
      <c r="CF197" s="30"/>
      <c r="CG197" s="31"/>
      <c r="CH197" s="30"/>
      <c r="CI197" s="27"/>
      <c r="CJ197" s="27"/>
      <c r="CK197" s="30"/>
      <c r="CL197" s="31"/>
      <c r="CM197" s="31"/>
      <c r="CN197" s="27"/>
      <c r="CO197" s="27"/>
      <c r="CP197" s="31"/>
      <c r="CQ197" s="27"/>
      <c r="CR197" s="27"/>
      <c r="CS197" s="27"/>
      <c r="CT197" s="27"/>
      <c r="CU197" s="27"/>
      <c r="CV197" s="27"/>
      <c r="CW197" s="31"/>
      <c r="CX197" s="31"/>
      <c r="CY197" s="31"/>
      <c r="CZ197" s="31"/>
    </row>
    <row r="198" spans="1:104" x14ac:dyDescent="0.3">
      <c r="A198" s="32"/>
      <c r="B198" s="26"/>
      <c r="C198" s="26"/>
      <c r="D198" s="26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41"/>
      <c r="BO198" s="33"/>
      <c r="BP198" s="34"/>
      <c r="BQ198" s="26"/>
      <c r="BR198" s="27"/>
      <c r="BS198" s="27"/>
      <c r="BT198" s="26"/>
      <c r="BU198" s="35"/>
      <c r="BV198" s="28"/>
      <c r="BW198" s="27"/>
      <c r="BX198" s="26"/>
      <c r="BY198" s="26"/>
      <c r="BZ198" s="28"/>
      <c r="CA198" s="30"/>
      <c r="CB198" s="30"/>
      <c r="CC198" s="30"/>
      <c r="CD198" s="30"/>
      <c r="CE198" s="30"/>
      <c r="CF198" s="30"/>
      <c r="CG198" s="30"/>
      <c r="CH198" s="27"/>
      <c r="CI198" s="27"/>
      <c r="CJ198" s="27"/>
      <c r="CK198" s="27"/>
      <c r="CL198" s="30"/>
      <c r="CM198" s="30"/>
      <c r="CN198" s="31"/>
      <c r="CO198" s="27"/>
      <c r="CP198" s="30"/>
      <c r="CQ198" s="27"/>
      <c r="CR198" s="27"/>
      <c r="CS198" s="27"/>
      <c r="CT198" s="27"/>
      <c r="CU198" s="30"/>
      <c r="CV198" s="27"/>
      <c r="CW198" s="30"/>
      <c r="CX198" s="30"/>
      <c r="CY198" s="30"/>
      <c r="CZ198" s="30"/>
    </row>
    <row r="199" spans="1:104" x14ac:dyDescent="0.3">
      <c r="A199" s="32"/>
      <c r="B199" s="26"/>
      <c r="C199" s="26"/>
      <c r="D199" s="26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41"/>
      <c r="BO199" s="33"/>
      <c r="BP199" s="34"/>
      <c r="BQ199" s="26"/>
      <c r="BR199" s="27"/>
      <c r="BS199" s="27"/>
      <c r="BT199" s="26"/>
      <c r="BU199" s="35"/>
      <c r="BV199" s="28"/>
      <c r="BW199" s="27"/>
      <c r="BX199" s="26"/>
      <c r="BY199" s="26"/>
      <c r="BZ199" s="28"/>
      <c r="CA199" s="31"/>
      <c r="CB199" s="31"/>
      <c r="CC199" s="30"/>
      <c r="CD199" s="30"/>
      <c r="CE199" s="30"/>
      <c r="CF199" s="30"/>
      <c r="CG199" s="30"/>
      <c r="CH199" s="30"/>
      <c r="CI199" s="27"/>
      <c r="CJ199" s="27"/>
      <c r="CK199" s="27"/>
      <c r="CL199" s="30"/>
      <c r="CM199" s="30"/>
      <c r="CN199" s="30"/>
      <c r="CO199" s="27"/>
      <c r="CP199" s="30"/>
      <c r="CQ199" s="27"/>
      <c r="CR199" s="27"/>
      <c r="CS199" s="27"/>
      <c r="CT199" s="27"/>
      <c r="CU199" s="27"/>
      <c r="CV199" s="27"/>
      <c r="CW199" s="30"/>
      <c r="CX199" s="30"/>
      <c r="CY199" s="30"/>
      <c r="CZ199" s="30"/>
    </row>
    <row r="200" spans="1:104" x14ac:dyDescent="0.3">
      <c r="A200" s="32"/>
      <c r="B200" s="26"/>
      <c r="C200" s="26"/>
      <c r="D200" s="26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41"/>
      <c r="BO200" s="33"/>
      <c r="BP200" s="34"/>
      <c r="BQ200" s="26"/>
      <c r="BR200" s="27"/>
      <c r="BS200" s="27"/>
      <c r="BT200" s="26"/>
      <c r="BU200" s="35"/>
      <c r="BV200" s="28"/>
      <c r="BW200" s="27"/>
      <c r="BX200" s="26"/>
      <c r="BY200" s="26"/>
      <c r="BZ200" s="28"/>
      <c r="CA200" s="31"/>
      <c r="CB200" s="31"/>
      <c r="CC200" s="31"/>
      <c r="CD200" s="30"/>
      <c r="CE200" s="30"/>
      <c r="CF200" s="30"/>
      <c r="CG200" s="30"/>
      <c r="CH200" s="30"/>
      <c r="CI200" s="27"/>
      <c r="CJ200" s="27"/>
      <c r="CK200" s="27"/>
      <c r="CL200" s="30"/>
      <c r="CM200" s="30"/>
      <c r="CN200" s="30"/>
      <c r="CO200" s="27"/>
      <c r="CP200" s="30"/>
      <c r="CQ200" s="27"/>
      <c r="CR200" s="27"/>
      <c r="CS200" s="27"/>
      <c r="CT200" s="27"/>
      <c r="CU200" s="27"/>
      <c r="CV200" s="27"/>
      <c r="CW200" s="30"/>
      <c r="CX200" s="30"/>
      <c r="CY200" s="27"/>
      <c r="CZ200" s="30"/>
    </row>
    <row r="201" spans="1:104" x14ac:dyDescent="0.3">
      <c r="A201" s="32"/>
      <c r="B201" s="26"/>
      <c r="C201" s="26"/>
      <c r="D201" s="26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41"/>
      <c r="BO201" s="33"/>
      <c r="BP201" s="34"/>
      <c r="BQ201" s="26"/>
      <c r="BR201" s="27"/>
      <c r="BS201" s="27"/>
      <c r="BT201" s="26"/>
      <c r="BU201" s="35"/>
      <c r="BV201" s="28"/>
      <c r="BW201" s="27"/>
      <c r="BX201" s="26"/>
      <c r="BY201" s="26"/>
      <c r="BZ201" s="28"/>
      <c r="CA201" s="31"/>
      <c r="CB201" s="31"/>
      <c r="CC201" s="30"/>
      <c r="CD201" s="31"/>
      <c r="CE201" s="31"/>
      <c r="CF201" s="31"/>
      <c r="CG201" s="31"/>
      <c r="CH201" s="30"/>
      <c r="CI201" s="27"/>
      <c r="CJ201" s="27"/>
      <c r="CK201" s="27"/>
      <c r="CL201" s="30"/>
      <c r="CM201" s="27"/>
      <c r="CN201" s="31"/>
      <c r="CO201" s="27"/>
      <c r="CP201" s="30"/>
      <c r="CQ201" s="27"/>
      <c r="CR201" s="27"/>
      <c r="CS201" s="30"/>
      <c r="CT201" s="27"/>
      <c r="CU201" s="30"/>
      <c r="CV201" s="27"/>
      <c r="CW201" s="30"/>
      <c r="CX201" s="27"/>
      <c r="CY201" s="27"/>
      <c r="CZ201" s="27"/>
    </row>
    <row r="202" spans="1:104" x14ac:dyDescent="0.3">
      <c r="A202" s="32"/>
      <c r="B202" s="26"/>
      <c r="C202" s="26"/>
      <c r="D202" s="26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41"/>
      <c r="BO202" s="33"/>
      <c r="BP202" s="34"/>
      <c r="BQ202" s="26"/>
      <c r="BR202" s="27"/>
      <c r="BS202" s="27"/>
      <c r="BT202" s="26"/>
      <c r="BU202" s="35"/>
      <c r="BV202" s="28"/>
      <c r="BW202" s="27"/>
      <c r="BX202" s="26"/>
      <c r="BY202" s="26"/>
      <c r="BZ202" s="28"/>
      <c r="CA202" s="30"/>
      <c r="CB202" s="30"/>
      <c r="CC202" s="30"/>
      <c r="CD202" s="30"/>
      <c r="CE202" s="30"/>
      <c r="CF202" s="30"/>
      <c r="CG202" s="30"/>
      <c r="CH202" s="30"/>
      <c r="CI202" s="27"/>
      <c r="CJ202" s="27"/>
      <c r="CK202" s="27"/>
      <c r="CL202" s="30"/>
      <c r="CM202" s="30"/>
      <c r="CN202" s="30"/>
      <c r="CO202" s="27"/>
      <c r="CP202" s="30"/>
      <c r="CQ202" s="27"/>
      <c r="CR202" s="27"/>
      <c r="CS202" s="31"/>
      <c r="CT202" s="27"/>
      <c r="CU202" s="31"/>
      <c r="CV202" s="27"/>
      <c r="CW202" s="27"/>
      <c r="CX202" s="27"/>
      <c r="CY202" s="27"/>
      <c r="CZ202" s="27"/>
    </row>
    <row r="203" spans="1:104" x14ac:dyDescent="0.3">
      <c r="A203" s="32"/>
      <c r="B203" s="26"/>
      <c r="C203" s="26"/>
      <c r="D203" s="26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41"/>
      <c r="BO203" s="33"/>
      <c r="BP203" s="34"/>
      <c r="BQ203" s="26"/>
      <c r="BR203" s="27"/>
      <c r="BS203" s="27"/>
      <c r="BT203" s="26"/>
      <c r="BU203" s="35"/>
      <c r="BV203" s="28"/>
      <c r="BW203" s="27"/>
      <c r="BX203" s="26"/>
      <c r="BY203" s="26"/>
      <c r="BZ203" s="28"/>
      <c r="CA203" s="31"/>
      <c r="CB203" s="31"/>
      <c r="CC203" s="31"/>
      <c r="CD203" s="30"/>
      <c r="CE203" s="30"/>
      <c r="CF203" s="30"/>
      <c r="CG203" s="30"/>
      <c r="CH203" s="27"/>
      <c r="CI203" s="27"/>
      <c r="CJ203" s="27"/>
      <c r="CK203" s="30"/>
      <c r="CL203" s="31"/>
      <c r="CM203" s="27"/>
      <c r="CN203" s="30"/>
      <c r="CO203" s="27"/>
      <c r="CP203" s="30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</row>
    <row r="204" spans="1:104" x14ac:dyDescent="0.3">
      <c r="A204" s="32"/>
      <c r="B204" s="26"/>
      <c r="C204" s="26"/>
      <c r="D204" s="26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41"/>
      <c r="BO204" s="33"/>
      <c r="BP204" s="34"/>
      <c r="BQ204" s="26"/>
      <c r="BR204" s="27"/>
      <c r="BS204" s="27"/>
      <c r="BT204" s="26"/>
      <c r="BU204" s="35"/>
      <c r="BV204" s="28"/>
      <c r="BW204" s="27"/>
      <c r="BX204" s="26"/>
      <c r="BY204" s="26"/>
      <c r="BZ204" s="28"/>
      <c r="CA204" s="31"/>
      <c r="CB204" s="31"/>
      <c r="CC204" s="30"/>
      <c r="CD204" s="30"/>
      <c r="CE204" s="30"/>
      <c r="CF204" s="30"/>
      <c r="CG204" s="30"/>
      <c r="CH204" s="30"/>
      <c r="CI204" s="27"/>
      <c r="CJ204" s="27"/>
      <c r="CK204" s="27"/>
      <c r="CL204" s="30"/>
      <c r="CM204" s="27"/>
      <c r="CN204" s="30"/>
      <c r="CO204" s="27"/>
      <c r="CP204" s="27"/>
      <c r="CQ204" s="27"/>
      <c r="CR204" s="27"/>
      <c r="CS204" s="30"/>
      <c r="CT204" s="27"/>
      <c r="CU204" s="30"/>
      <c r="CV204" s="27"/>
      <c r="CW204" s="27"/>
      <c r="CX204" s="27"/>
      <c r="CY204" s="27"/>
      <c r="CZ204" s="27"/>
    </row>
    <row r="205" spans="1:104" x14ac:dyDescent="0.3">
      <c r="A205" s="32"/>
      <c r="B205" s="26"/>
      <c r="C205" s="26"/>
      <c r="D205" s="26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41"/>
      <c r="BO205" s="33"/>
      <c r="BP205" s="34"/>
      <c r="BQ205" s="26"/>
      <c r="BR205" s="27"/>
      <c r="BS205" s="27"/>
      <c r="BT205" s="26"/>
      <c r="BU205" s="35"/>
      <c r="BV205" s="28"/>
      <c r="BW205" s="27"/>
      <c r="BX205" s="26"/>
      <c r="BY205" s="26"/>
      <c r="BZ205" s="28"/>
      <c r="CA205" s="31"/>
      <c r="CB205" s="31"/>
      <c r="CC205" s="30"/>
      <c r="CD205" s="30"/>
      <c r="CE205" s="30"/>
      <c r="CF205" s="30"/>
      <c r="CG205" s="30"/>
      <c r="CH205" s="27"/>
      <c r="CI205" s="27"/>
      <c r="CJ205" s="27"/>
      <c r="CK205" s="27"/>
      <c r="CL205" s="30"/>
      <c r="CM205" s="27"/>
      <c r="CN205" s="30"/>
      <c r="CO205" s="27"/>
      <c r="CP205" s="27"/>
      <c r="CQ205" s="27"/>
      <c r="CR205" s="27"/>
      <c r="CS205" s="30"/>
      <c r="CT205" s="27"/>
      <c r="CU205" s="30"/>
      <c r="CV205" s="27"/>
      <c r="CW205" s="27"/>
      <c r="CX205" s="27"/>
      <c r="CY205" s="27"/>
      <c r="CZ205" s="27"/>
    </row>
    <row r="206" spans="1:104" x14ac:dyDescent="0.3">
      <c r="A206" s="32"/>
      <c r="B206" s="26"/>
      <c r="C206" s="26"/>
      <c r="D206" s="26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41"/>
      <c r="BO206" s="33"/>
      <c r="BP206" s="34"/>
      <c r="BQ206" s="26"/>
      <c r="BR206" s="27"/>
      <c r="BS206" s="27"/>
      <c r="BT206" s="26"/>
      <c r="BU206" s="35"/>
      <c r="BV206" s="28"/>
      <c r="BW206" s="27"/>
      <c r="BX206" s="26"/>
      <c r="BY206" s="26"/>
      <c r="BZ206" s="28"/>
      <c r="CA206" s="31"/>
      <c r="CB206" s="31"/>
      <c r="CC206" s="30"/>
      <c r="CD206" s="30"/>
      <c r="CE206" s="30"/>
      <c r="CF206" s="30"/>
      <c r="CG206" s="31"/>
      <c r="CH206" s="30"/>
      <c r="CI206" s="27"/>
      <c r="CJ206" s="27"/>
      <c r="CK206" s="27"/>
      <c r="CL206" s="30"/>
      <c r="CM206" s="27"/>
      <c r="CN206" s="30"/>
      <c r="CO206" s="27"/>
      <c r="CP206" s="30"/>
      <c r="CQ206" s="27"/>
      <c r="CR206" s="27"/>
      <c r="CS206" s="30"/>
      <c r="CT206" s="27"/>
      <c r="CU206" s="30"/>
      <c r="CV206" s="27"/>
      <c r="CW206" s="27"/>
      <c r="CX206" s="27"/>
      <c r="CY206" s="27"/>
      <c r="CZ206" s="27"/>
    </row>
    <row r="207" spans="1:104" x14ac:dyDescent="0.3">
      <c r="A207" s="32"/>
      <c r="B207" s="26"/>
      <c r="C207" s="26"/>
      <c r="D207" s="26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41"/>
      <c r="BO207" s="33"/>
      <c r="BP207" s="34"/>
      <c r="BQ207" s="26"/>
      <c r="BR207" s="27"/>
      <c r="BS207" s="27"/>
      <c r="BT207" s="26"/>
      <c r="BU207" s="35"/>
      <c r="BV207" s="28"/>
      <c r="BW207" s="27"/>
      <c r="BX207" s="26"/>
      <c r="BY207" s="26"/>
      <c r="BZ207" s="28"/>
      <c r="CA207" s="31"/>
      <c r="CB207" s="31"/>
      <c r="CC207" s="30"/>
      <c r="CD207" s="31"/>
      <c r="CE207" s="31"/>
      <c r="CF207" s="31"/>
      <c r="CG207" s="31"/>
      <c r="CH207" s="30"/>
      <c r="CI207" s="27"/>
      <c r="CJ207" s="27"/>
      <c r="CK207" s="27"/>
      <c r="CL207" s="27"/>
      <c r="CM207" s="27"/>
      <c r="CN207" s="30"/>
      <c r="CO207" s="27"/>
      <c r="CP207" s="31"/>
      <c r="CQ207" s="27"/>
      <c r="CR207" s="27"/>
      <c r="CS207" s="27"/>
      <c r="CT207" s="27"/>
      <c r="CU207" s="30"/>
      <c r="CV207" s="27"/>
      <c r="CW207" s="27"/>
      <c r="CX207" s="27"/>
      <c r="CY207" s="27"/>
      <c r="CZ207" s="27"/>
    </row>
    <row r="208" spans="1:104" x14ac:dyDescent="0.3">
      <c r="A208" s="32"/>
      <c r="B208" s="26"/>
      <c r="C208" s="26"/>
      <c r="D208" s="26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41"/>
      <c r="BO208" s="33"/>
      <c r="BP208" s="34"/>
      <c r="BQ208" s="26"/>
      <c r="BR208" s="27"/>
      <c r="BS208" s="27"/>
      <c r="BT208" s="26"/>
      <c r="BU208" s="35"/>
      <c r="BV208" s="28"/>
      <c r="BW208" s="27"/>
      <c r="BX208" s="26"/>
      <c r="BY208" s="26"/>
      <c r="BZ208" s="28"/>
      <c r="CA208" s="31"/>
      <c r="CB208" s="31"/>
      <c r="CC208" s="31"/>
      <c r="CD208" s="30"/>
      <c r="CE208" s="30"/>
      <c r="CF208" s="30"/>
      <c r="CG208" s="30"/>
      <c r="CH208" s="30"/>
      <c r="CI208" s="27"/>
      <c r="CJ208" s="27"/>
      <c r="CK208" s="27"/>
      <c r="CL208" s="27"/>
      <c r="CM208" s="27"/>
      <c r="CN208" s="30"/>
      <c r="CO208" s="30"/>
      <c r="CP208" s="30"/>
      <c r="CQ208" s="27"/>
      <c r="CR208" s="30"/>
      <c r="CS208" s="27"/>
      <c r="CT208" s="27"/>
      <c r="CU208" s="27"/>
      <c r="CV208" s="27"/>
      <c r="CW208" s="27"/>
      <c r="CX208" s="27"/>
      <c r="CY208" s="27"/>
      <c r="CZ208" s="27"/>
    </row>
    <row r="209" spans="1:104" x14ac:dyDescent="0.3">
      <c r="A209" s="32"/>
      <c r="B209" s="26"/>
      <c r="C209" s="26"/>
      <c r="D209" s="26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41"/>
      <c r="BO209" s="33"/>
      <c r="BP209" s="34"/>
      <c r="BQ209" s="26"/>
      <c r="BR209" s="27"/>
      <c r="BS209" s="27"/>
      <c r="BT209" s="26"/>
      <c r="BU209" s="35"/>
      <c r="BV209" s="28"/>
      <c r="BW209" s="27"/>
      <c r="BX209" s="26"/>
      <c r="BY209" s="26"/>
      <c r="BZ209" s="28"/>
      <c r="CA209" s="30"/>
      <c r="CB209" s="30"/>
      <c r="CC209" s="30"/>
      <c r="CD209" s="30"/>
      <c r="CE209" s="30"/>
      <c r="CF209" s="30"/>
      <c r="CG209" s="30"/>
      <c r="CH209" s="30"/>
      <c r="CI209" s="27"/>
      <c r="CJ209" s="27"/>
      <c r="CK209" s="27"/>
      <c r="CL209" s="30"/>
      <c r="CM209" s="27"/>
      <c r="CN209" s="30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</row>
    <row r="210" spans="1:104" x14ac:dyDescent="0.3">
      <c r="A210" s="32"/>
      <c r="B210" s="26"/>
      <c r="C210" s="26"/>
      <c r="D210" s="26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41"/>
      <c r="BO210" s="33"/>
      <c r="BP210" s="34"/>
      <c r="BQ210" s="26"/>
      <c r="BR210" s="27"/>
      <c r="BS210" s="27"/>
      <c r="BT210" s="26"/>
      <c r="BU210" s="35"/>
      <c r="BV210" s="28"/>
      <c r="BW210" s="27"/>
      <c r="BX210" s="26"/>
      <c r="BY210" s="26"/>
      <c r="BZ210" s="28"/>
      <c r="CA210" s="30"/>
      <c r="CB210" s="30"/>
      <c r="CC210" s="30"/>
      <c r="CD210" s="30"/>
      <c r="CE210" s="30"/>
      <c r="CF210" s="30"/>
      <c r="CG210" s="30"/>
      <c r="CH210" s="30"/>
      <c r="CI210" s="27"/>
      <c r="CJ210" s="27"/>
      <c r="CK210" s="27"/>
      <c r="CL210" s="27"/>
      <c r="CM210" s="27"/>
      <c r="CN210" s="30"/>
      <c r="CO210" s="27"/>
      <c r="CP210" s="30"/>
      <c r="CQ210" s="27"/>
      <c r="CR210" s="27"/>
      <c r="CS210" s="27"/>
      <c r="CT210" s="27"/>
      <c r="CU210" s="30"/>
      <c r="CV210" s="27"/>
      <c r="CW210" s="27"/>
      <c r="CX210" s="27"/>
      <c r="CY210" s="27"/>
      <c r="CZ210" s="27"/>
    </row>
    <row r="211" spans="1:104" x14ac:dyDescent="0.3">
      <c r="A211" s="32"/>
      <c r="B211" s="26"/>
      <c r="C211" s="26"/>
      <c r="D211" s="26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41"/>
      <c r="BO211" s="33"/>
      <c r="BP211" s="34"/>
      <c r="BQ211" s="26"/>
      <c r="BR211" s="27"/>
      <c r="BS211" s="27"/>
      <c r="BT211" s="26"/>
      <c r="BU211" s="35"/>
      <c r="BV211" s="28"/>
      <c r="BW211" s="27"/>
      <c r="BX211" s="26"/>
      <c r="BY211" s="26"/>
      <c r="BZ211" s="28"/>
      <c r="CA211" s="31"/>
      <c r="CB211" s="31"/>
      <c r="CC211" s="27"/>
      <c r="CD211" s="30"/>
      <c r="CE211" s="30"/>
      <c r="CF211" s="30"/>
      <c r="CG211" s="30"/>
      <c r="CH211" s="30"/>
      <c r="CI211" s="27"/>
      <c r="CJ211" s="27"/>
      <c r="CK211" s="27"/>
      <c r="CL211" s="27"/>
      <c r="CM211" s="27"/>
      <c r="CN211" s="30"/>
      <c r="CO211" s="30"/>
      <c r="CP211" s="30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</row>
    <row r="212" spans="1:104" x14ac:dyDescent="0.3">
      <c r="A212" s="32"/>
      <c r="B212" s="26"/>
      <c r="C212" s="26"/>
      <c r="D212" s="26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41"/>
      <c r="BO212" s="33"/>
      <c r="BP212" s="34"/>
      <c r="BQ212" s="26"/>
      <c r="BR212" s="27"/>
      <c r="BS212" s="27"/>
      <c r="BT212" s="26"/>
      <c r="BU212" s="27"/>
      <c r="BV212" s="28"/>
      <c r="BW212" s="27"/>
      <c r="BX212" s="26"/>
      <c r="BY212" s="26"/>
      <c r="BZ212" s="28"/>
      <c r="CA212" s="31"/>
      <c r="CB212" s="31"/>
      <c r="CC212" s="31"/>
      <c r="CD212" s="27"/>
      <c r="CE212" s="27"/>
      <c r="CF212" s="27"/>
      <c r="CG212" s="30"/>
      <c r="CH212" s="27"/>
      <c r="CI212" s="27"/>
      <c r="CJ212" s="27"/>
      <c r="CK212" s="27"/>
      <c r="CL212" s="30"/>
      <c r="CM212" s="27"/>
      <c r="CN212" s="27"/>
      <c r="CO212" s="27"/>
      <c r="CP212" s="27"/>
      <c r="CQ212" s="31"/>
      <c r="CR212" s="31"/>
      <c r="CS212" s="31"/>
      <c r="CT212" s="31"/>
      <c r="CU212" s="31"/>
      <c r="CV212" s="30"/>
      <c r="CW212" s="30"/>
      <c r="CX212" s="27"/>
      <c r="CY212" s="27"/>
      <c r="CZ212" s="27"/>
    </row>
    <row r="213" spans="1:104" x14ac:dyDescent="0.3">
      <c r="A213" s="32"/>
      <c r="B213" s="26"/>
      <c r="C213" s="26"/>
      <c r="D213" s="26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41"/>
      <c r="BO213" s="33"/>
      <c r="BP213" s="34"/>
      <c r="BQ213" s="26"/>
      <c r="BR213" s="27"/>
      <c r="BS213" s="27"/>
      <c r="BT213" s="26"/>
      <c r="BU213" s="27"/>
      <c r="BV213" s="28"/>
      <c r="BW213" s="27"/>
      <c r="BX213" s="26"/>
      <c r="BY213" s="26"/>
      <c r="BZ213" s="28"/>
      <c r="CA213" s="31"/>
      <c r="CB213" s="31"/>
      <c r="CC213" s="31"/>
      <c r="CD213" s="27"/>
      <c r="CE213" s="27"/>
      <c r="CF213" s="27"/>
      <c r="CG213" s="31"/>
      <c r="CH213" s="30"/>
      <c r="CI213" s="27"/>
      <c r="CJ213" s="27"/>
      <c r="CK213" s="27"/>
      <c r="CL213" s="27"/>
      <c r="CM213" s="30"/>
      <c r="CN213" s="27"/>
      <c r="CO213" s="27"/>
      <c r="CP213" s="27"/>
      <c r="CQ213" s="31"/>
      <c r="CR213" s="31"/>
      <c r="CS213" s="30"/>
      <c r="CT213" s="30"/>
      <c r="CU213" s="31"/>
      <c r="CV213" s="31"/>
      <c r="CW213" s="27"/>
      <c r="CX213" s="27"/>
      <c r="CY213" s="27"/>
      <c r="CZ213" s="27"/>
    </row>
    <row r="214" spans="1:104" x14ac:dyDescent="0.3">
      <c r="A214" s="32"/>
      <c r="B214" s="26"/>
      <c r="C214" s="26"/>
      <c r="D214" s="26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41"/>
      <c r="BO214" s="33"/>
      <c r="BP214" s="34"/>
      <c r="BQ214" s="26"/>
      <c r="BR214" s="27"/>
      <c r="BS214" s="27"/>
      <c r="BT214" s="26"/>
      <c r="BU214" s="27"/>
      <c r="BV214" s="28"/>
      <c r="BW214" s="27"/>
      <c r="BX214" s="26"/>
      <c r="BY214" s="26"/>
      <c r="BZ214" s="28"/>
      <c r="CA214" s="31"/>
      <c r="CB214" s="31"/>
      <c r="CC214" s="31"/>
      <c r="CD214" s="27"/>
      <c r="CE214" s="27"/>
      <c r="CF214" s="27"/>
      <c r="CG214" s="30"/>
      <c r="CH214" s="30"/>
      <c r="CI214" s="27"/>
      <c r="CJ214" s="27"/>
      <c r="CK214" s="27"/>
      <c r="CL214" s="27"/>
      <c r="CM214" s="27"/>
      <c r="CN214" s="27"/>
      <c r="CO214" s="27"/>
      <c r="CP214" s="27"/>
      <c r="CQ214" s="30"/>
      <c r="CR214" s="30"/>
      <c r="CS214" s="30"/>
      <c r="CT214" s="30"/>
      <c r="CU214" s="30"/>
      <c r="CV214" s="30"/>
      <c r="CW214" s="27"/>
      <c r="CX214" s="27"/>
      <c r="CY214" s="30"/>
      <c r="CZ214" s="27"/>
    </row>
    <row r="215" spans="1:104" x14ac:dyDescent="0.3">
      <c r="A215" s="32"/>
      <c r="B215" s="26"/>
      <c r="C215" s="26"/>
      <c r="D215" s="26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41"/>
      <c r="BO215" s="33"/>
      <c r="BP215" s="34"/>
      <c r="BQ215" s="26"/>
      <c r="BR215" s="27"/>
      <c r="BS215" s="27"/>
      <c r="BT215" s="26"/>
      <c r="BU215" s="35"/>
      <c r="BV215" s="28"/>
      <c r="BW215" s="27"/>
      <c r="BX215" s="26"/>
      <c r="BY215" s="26"/>
      <c r="BZ215" s="28"/>
      <c r="CA215" s="31"/>
      <c r="CB215" s="31"/>
      <c r="CC215" s="30"/>
      <c r="CD215" s="27"/>
      <c r="CE215" s="27"/>
      <c r="CF215" s="27"/>
      <c r="CG215" s="30"/>
      <c r="CH215" s="31"/>
      <c r="CI215" s="27"/>
      <c r="CJ215" s="27"/>
      <c r="CK215" s="27"/>
      <c r="CL215" s="27"/>
      <c r="CM215" s="27"/>
      <c r="CN215" s="27"/>
      <c r="CO215" s="27"/>
      <c r="CP215" s="27"/>
      <c r="CQ215" s="30"/>
      <c r="CR215" s="30"/>
      <c r="CS215" s="30"/>
      <c r="CT215" s="30"/>
      <c r="CU215" s="30"/>
      <c r="CV215" s="30"/>
      <c r="CW215" s="27"/>
      <c r="CX215" s="27"/>
      <c r="CY215" s="30"/>
      <c r="CZ215" s="27"/>
    </row>
    <row r="216" spans="1:104" x14ac:dyDescent="0.3">
      <c r="A216" s="32"/>
      <c r="B216" s="26"/>
      <c r="C216" s="26"/>
      <c r="D216" s="26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41"/>
      <c r="BO216" s="33"/>
      <c r="BP216" s="34"/>
      <c r="BQ216" s="26"/>
      <c r="BR216" s="27"/>
      <c r="BS216" s="27"/>
      <c r="BT216" s="26"/>
      <c r="BU216" s="35"/>
      <c r="BV216" s="28"/>
      <c r="BW216" s="27"/>
      <c r="BX216" s="26"/>
      <c r="BY216" s="26"/>
      <c r="BZ216" s="28"/>
      <c r="CA216" s="31"/>
      <c r="CB216" s="31"/>
      <c r="CC216" s="30"/>
      <c r="CD216" s="30"/>
      <c r="CE216" s="27"/>
      <c r="CF216" s="27"/>
      <c r="CG216" s="27"/>
      <c r="CH216" s="30"/>
      <c r="CI216" s="27"/>
      <c r="CJ216" s="27"/>
      <c r="CK216" s="27"/>
      <c r="CL216" s="27"/>
      <c r="CM216" s="27"/>
      <c r="CN216" s="30"/>
      <c r="CO216" s="27"/>
      <c r="CP216" s="27"/>
      <c r="CQ216" s="30"/>
      <c r="CR216" s="30"/>
      <c r="CS216" s="30"/>
      <c r="CT216" s="30"/>
      <c r="CU216" s="30"/>
      <c r="CV216" s="27"/>
      <c r="CW216" s="27"/>
      <c r="CX216" s="27"/>
      <c r="CY216" s="27"/>
      <c r="CZ216" s="27"/>
    </row>
    <row r="217" spans="1:104" x14ac:dyDescent="0.3">
      <c r="A217" s="32"/>
      <c r="B217" s="26"/>
      <c r="C217" s="26"/>
      <c r="D217" s="26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41"/>
      <c r="BO217" s="33"/>
      <c r="BP217" s="34"/>
      <c r="BQ217" s="26"/>
      <c r="BR217" s="27"/>
      <c r="BS217" s="27"/>
      <c r="BT217" s="26"/>
      <c r="BU217" s="35"/>
      <c r="BV217" s="28"/>
      <c r="BW217" s="27"/>
      <c r="BX217" s="26"/>
      <c r="BY217" s="26"/>
      <c r="BZ217" s="28"/>
      <c r="CA217" s="31"/>
      <c r="CB217" s="31"/>
      <c r="CC217" s="31"/>
      <c r="CD217" s="27"/>
      <c r="CE217" s="27"/>
      <c r="CF217" s="27"/>
      <c r="CG217" s="30"/>
      <c r="CH217" s="30"/>
      <c r="CI217" s="27"/>
      <c r="CJ217" s="27"/>
      <c r="CK217" s="27"/>
      <c r="CL217" s="27"/>
      <c r="CM217" s="27"/>
      <c r="CN217" s="27"/>
      <c r="CO217" s="27"/>
      <c r="CP217" s="27"/>
      <c r="CQ217" s="30"/>
      <c r="CR217" s="30"/>
      <c r="CS217" s="27"/>
      <c r="CT217" s="30"/>
      <c r="CU217" s="30"/>
      <c r="CV217" s="30"/>
      <c r="CW217" s="30"/>
      <c r="CX217" s="27"/>
      <c r="CY217" s="27"/>
      <c r="CZ217" s="27"/>
    </row>
    <row r="218" spans="1:104" x14ac:dyDescent="0.3">
      <c r="A218" s="32"/>
      <c r="B218" s="26"/>
      <c r="C218" s="26"/>
      <c r="D218" s="26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41"/>
      <c r="BO218" s="33"/>
      <c r="BP218" s="34"/>
      <c r="BQ218" s="26"/>
      <c r="BR218" s="27"/>
      <c r="BS218" s="27"/>
      <c r="BT218" s="26"/>
      <c r="BU218" s="35"/>
      <c r="BV218" s="28"/>
      <c r="BW218" s="27"/>
      <c r="BX218" s="26"/>
      <c r="BY218" s="26"/>
      <c r="BZ218" s="28"/>
      <c r="CA218" s="31"/>
      <c r="CB218" s="31"/>
      <c r="CC218" s="31"/>
      <c r="CD218" s="27"/>
      <c r="CE218" s="27"/>
      <c r="CF218" s="27"/>
      <c r="CG218" s="27"/>
      <c r="CH218" s="30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30"/>
      <c r="CU218" s="27"/>
      <c r="CV218" s="27"/>
      <c r="CW218" s="27"/>
      <c r="CX218" s="27"/>
      <c r="CY218" s="27"/>
      <c r="CZ218" s="27"/>
    </row>
    <row r="219" spans="1:104" x14ac:dyDescent="0.3">
      <c r="A219" s="32"/>
      <c r="B219" s="26"/>
      <c r="C219" s="26"/>
      <c r="D219" s="26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41"/>
      <c r="BO219" s="33"/>
      <c r="BP219" s="34"/>
      <c r="BQ219" s="26"/>
      <c r="BR219" s="27"/>
      <c r="BS219" s="27"/>
      <c r="BT219" s="26"/>
      <c r="BU219" s="35"/>
      <c r="BV219" s="28"/>
      <c r="BW219" s="27"/>
      <c r="BX219" s="26"/>
      <c r="BY219" s="26"/>
      <c r="BZ219" s="28"/>
      <c r="CA219" s="31"/>
      <c r="CB219" s="31"/>
      <c r="CC219" s="30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31"/>
      <c r="CQ219" s="30"/>
      <c r="CR219" s="30"/>
      <c r="CS219" s="30"/>
      <c r="CT219" s="30"/>
      <c r="CU219" s="30"/>
      <c r="CV219" s="27"/>
      <c r="CW219" s="30"/>
      <c r="CX219" s="27"/>
      <c r="CY219" s="27"/>
      <c r="CZ219" s="27"/>
    </row>
    <row r="220" spans="1:104" x14ac:dyDescent="0.3">
      <c r="A220" s="32"/>
      <c r="B220" s="26"/>
      <c r="C220" s="26"/>
      <c r="D220" s="26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41"/>
      <c r="BO220" s="33"/>
      <c r="BP220" s="34"/>
      <c r="BQ220" s="26"/>
      <c r="BR220" s="27"/>
      <c r="BS220" s="27"/>
      <c r="BT220" s="26"/>
      <c r="BU220" s="35"/>
      <c r="BV220" s="28"/>
      <c r="BW220" s="27"/>
      <c r="BX220" s="26"/>
      <c r="BY220" s="26"/>
      <c r="BZ220" s="28"/>
      <c r="CA220" s="30"/>
      <c r="CB220" s="30"/>
      <c r="CC220" s="30"/>
      <c r="CD220" s="27"/>
      <c r="CE220" s="27"/>
      <c r="CF220" s="27"/>
      <c r="CG220" s="27"/>
      <c r="CH220" s="30"/>
      <c r="CI220" s="27"/>
      <c r="CJ220" s="27"/>
      <c r="CK220" s="27"/>
      <c r="CL220" s="27"/>
      <c r="CM220" s="31"/>
      <c r="CN220" s="27"/>
      <c r="CO220" s="27"/>
      <c r="CP220" s="31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</row>
    <row r="221" spans="1:104" x14ac:dyDescent="0.3">
      <c r="A221" s="32"/>
      <c r="B221" s="26"/>
      <c r="C221" s="26"/>
      <c r="D221" s="26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41"/>
      <c r="BO221" s="33"/>
      <c r="BP221" s="34"/>
      <c r="BQ221" s="26"/>
      <c r="BR221" s="27"/>
      <c r="BS221" s="27"/>
      <c r="BT221" s="26"/>
      <c r="BU221" s="35"/>
      <c r="BV221" s="28"/>
      <c r="BW221" s="27"/>
      <c r="BX221" s="26"/>
      <c r="BY221" s="26"/>
      <c r="BZ221" s="28"/>
      <c r="CA221" s="30"/>
      <c r="CB221" s="30"/>
      <c r="CC221" s="30"/>
      <c r="CD221" s="30"/>
      <c r="CE221" s="27"/>
      <c r="CF221" s="27"/>
      <c r="CG221" s="27"/>
      <c r="CH221" s="27"/>
      <c r="CI221" s="27"/>
      <c r="CJ221" s="27"/>
      <c r="CK221" s="27"/>
      <c r="CL221" s="27"/>
      <c r="CM221" s="30"/>
      <c r="CN221" s="27"/>
      <c r="CO221" s="27"/>
      <c r="CP221" s="30"/>
      <c r="CQ221" s="27"/>
      <c r="CR221" s="27"/>
      <c r="CS221" s="27"/>
      <c r="CT221" s="30"/>
      <c r="CU221" s="30"/>
      <c r="CV221" s="27"/>
      <c r="CW221" s="27"/>
      <c r="CX221" s="27"/>
      <c r="CY221" s="27"/>
      <c r="CZ221" s="27"/>
    </row>
    <row r="222" spans="1:104" x14ac:dyDescent="0.3">
      <c r="A222" s="32"/>
      <c r="B222" s="26"/>
      <c r="C222" s="26"/>
      <c r="D222" s="26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41"/>
      <c r="BO222" s="33"/>
      <c r="BP222" s="34"/>
      <c r="BQ222" s="26"/>
      <c r="BR222" s="27"/>
      <c r="BS222" s="27"/>
      <c r="BT222" s="26"/>
      <c r="BU222" s="35"/>
      <c r="BV222" s="28"/>
      <c r="BW222" s="27"/>
      <c r="BX222" s="26"/>
      <c r="BY222" s="26"/>
      <c r="BZ222" s="28"/>
      <c r="CA222" s="31"/>
      <c r="CB222" s="31"/>
      <c r="CC222" s="27"/>
      <c r="CD222" s="27"/>
      <c r="CE222" s="27"/>
      <c r="CF222" s="27"/>
      <c r="CG222" s="27"/>
      <c r="CH222" s="30"/>
      <c r="CI222" s="27"/>
      <c r="CJ222" s="27"/>
      <c r="CK222" s="27"/>
      <c r="CL222" s="27"/>
      <c r="CM222" s="30"/>
      <c r="CN222" s="27"/>
      <c r="CO222" s="27"/>
      <c r="CP222" s="30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</row>
    <row r="223" spans="1:104" x14ac:dyDescent="0.3">
      <c r="A223" s="32"/>
      <c r="B223" s="26"/>
      <c r="C223" s="26"/>
      <c r="D223" s="26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41"/>
      <c r="BO223" s="33"/>
      <c r="BP223" s="34"/>
      <c r="BQ223" s="26"/>
      <c r="BR223" s="27"/>
      <c r="BS223" s="27"/>
      <c r="BT223" s="26"/>
      <c r="BU223" s="35"/>
      <c r="BV223" s="28"/>
      <c r="BW223" s="27"/>
      <c r="BX223" s="26"/>
      <c r="BY223" s="26"/>
      <c r="BZ223" s="28"/>
      <c r="CA223" s="31"/>
      <c r="CB223" s="31"/>
      <c r="CC223" s="30"/>
      <c r="CD223" s="31"/>
      <c r="CE223" s="31"/>
      <c r="CF223" s="27"/>
      <c r="CG223" s="31"/>
      <c r="CH223" s="30"/>
      <c r="CI223" s="27"/>
      <c r="CJ223" s="27"/>
      <c r="CK223" s="30"/>
      <c r="CL223" s="31"/>
      <c r="CM223" s="30"/>
      <c r="CN223" s="30"/>
      <c r="CO223" s="27"/>
      <c r="CP223" s="31"/>
      <c r="CQ223" s="27"/>
      <c r="CR223" s="27"/>
      <c r="CS223" s="27"/>
      <c r="CT223" s="27"/>
      <c r="CU223" s="30"/>
      <c r="CV223" s="27"/>
      <c r="CW223" s="27"/>
      <c r="CX223" s="30"/>
      <c r="CY223" s="30"/>
      <c r="CZ223" s="30"/>
    </row>
    <row r="224" spans="1:104" x14ac:dyDescent="0.3">
      <c r="A224" s="32"/>
      <c r="B224" s="26"/>
      <c r="C224" s="26"/>
      <c r="D224" s="26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41"/>
      <c r="BO224" s="33"/>
      <c r="BP224" s="34"/>
      <c r="BQ224" s="26"/>
      <c r="BR224" s="27"/>
      <c r="BS224" s="27"/>
      <c r="BT224" s="26"/>
      <c r="BU224" s="35"/>
      <c r="BV224" s="28"/>
      <c r="BW224" s="27"/>
      <c r="BX224" s="26"/>
      <c r="BY224" s="26"/>
      <c r="BZ224" s="28"/>
      <c r="CA224" s="31"/>
      <c r="CB224" s="31"/>
      <c r="CC224" s="31"/>
      <c r="CD224" s="27"/>
      <c r="CE224" s="27"/>
      <c r="CF224" s="27"/>
      <c r="CG224" s="27"/>
      <c r="CH224" s="30"/>
      <c r="CI224" s="27"/>
      <c r="CJ224" s="27"/>
      <c r="CK224" s="31"/>
      <c r="CL224" s="31"/>
      <c r="CM224" s="30"/>
      <c r="CN224" s="27"/>
      <c r="CO224" s="27"/>
      <c r="CP224" s="30"/>
      <c r="CQ224" s="31"/>
      <c r="CR224" s="31"/>
      <c r="CS224" s="31"/>
      <c r="CT224" s="31"/>
      <c r="CU224" s="31"/>
      <c r="CV224" s="31"/>
      <c r="CW224" s="27"/>
      <c r="CX224" s="27"/>
      <c r="CY224" s="27"/>
      <c r="CZ224" s="27"/>
    </row>
    <row r="225" spans="1:104" x14ac:dyDescent="0.3">
      <c r="A225" s="32"/>
      <c r="B225" s="26"/>
      <c r="C225" s="26"/>
      <c r="D225" s="26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41"/>
      <c r="BO225" s="33"/>
      <c r="BP225" s="34"/>
      <c r="BQ225" s="26"/>
      <c r="BR225" s="27"/>
      <c r="BS225" s="27"/>
      <c r="BT225" s="26"/>
      <c r="BU225" s="35"/>
      <c r="BV225" s="28"/>
      <c r="BW225" s="27"/>
      <c r="BX225" s="26"/>
      <c r="BY225" s="26"/>
      <c r="BZ225" s="28"/>
      <c r="CA225" s="31"/>
      <c r="CB225" s="31"/>
      <c r="CC225" s="31"/>
      <c r="CD225" s="30"/>
      <c r="CE225" s="30"/>
      <c r="CF225" s="27"/>
      <c r="CG225" s="30"/>
      <c r="CH225" s="27"/>
      <c r="CI225" s="27"/>
      <c r="CJ225" s="27"/>
      <c r="CK225" s="30"/>
      <c r="CL225" s="30"/>
      <c r="CM225" s="30"/>
      <c r="CN225" s="27"/>
      <c r="CO225" s="30"/>
      <c r="CP225" s="30"/>
      <c r="CQ225" s="30"/>
      <c r="CR225" s="30"/>
      <c r="CS225" s="30"/>
      <c r="CT225" s="30"/>
      <c r="CU225" s="30"/>
      <c r="CV225" s="30"/>
      <c r="CW225" s="27"/>
      <c r="CX225" s="30"/>
      <c r="CY225" s="30"/>
      <c r="CZ225" s="30"/>
    </row>
    <row r="226" spans="1:104" x14ac:dyDescent="0.3">
      <c r="A226" s="32"/>
      <c r="B226" s="26"/>
      <c r="C226" s="26"/>
      <c r="D226" s="26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41"/>
      <c r="BO226" s="33"/>
      <c r="BP226" s="34"/>
      <c r="BQ226" s="26"/>
      <c r="BR226" s="27"/>
      <c r="BS226" s="27"/>
      <c r="BT226" s="26"/>
      <c r="BU226" s="35"/>
      <c r="BV226" s="28"/>
      <c r="BW226" s="27"/>
      <c r="BX226" s="26"/>
      <c r="BY226" s="26"/>
      <c r="BZ226" s="28"/>
      <c r="CA226" s="31"/>
      <c r="CB226" s="30"/>
      <c r="CC226" s="30"/>
      <c r="CD226" s="30"/>
      <c r="CE226" s="30"/>
      <c r="CF226" s="27"/>
      <c r="CG226" s="30"/>
      <c r="CH226" s="30"/>
      <c r="CI226" s="27"/>
      <c r="CJ226" s="27"/>
      <c r="CK226" s="30"/>
      <c r="CL226" s="30"/>
      <c r="CM226" s="30"/>
      <c r="CN226" s="27"/>
      <c r="CO226" s="30"/>
      <c r="CP226" s="30"/>
      <c r="CQ226" s="30"/>
      <c r="CR226" s="30"/>
      <c r="CS226" s="30"/>
      <c r="CT226" s="30"/>
      <c r="CU226" s="30"/>
      <c r="CV226" s="30"/>
      <c r="CW226" s="27"/>
      <c r="CX226" s="27"/>
      <c r="CY226" s="27"/>
      <c r="CZ226" s="27"/>
    </row>
    <row r="227" spans="1:104" x14ac:dyDescent="0.3">
      <c r="A227" s="32"/>
      <c r="B227" s="26"/>
      <c r="C227" s="26"/>
      <c r="D227" s="26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41"/>
      <c r="BO227" s="33"/>
      <c r="BP227" s="34"/>
      <c r="BQ227" s="26"/>
      <c r="BR227" s="27"/>
      <c r="BS227" s="27"/>
      <c r="BT227" s="26"/>
      <c r="BU227" s="35"/>
      <c r="BV227" s="28"/>
      <c r="BW227" s="27"/>
      <c r="BX227" s="26"/>
      <c r="BY227" s="26"/>
      <c r="BZ227" s="28"/>
      <c r="CA227" s="30"/>
      <c r="CB227" s="30"/>
      <c r="CC227" s="30"/>
      <c r="CD227" s="30"/>
      <c r="CE227" s="30"/>
      <c r="CF227" s="27"/>
      <c r="CG227" s="30"/>
      <c r="CH227" s="27"/>
      <c r="CI227" s="27"/>
      <c r="CJ227" s="27"/>
      <c r="CK227" s="30"/>
      <c r="CL227" s="30"/>
      <c r="CM227" s="27"/>
      <c r="CN227" s="30"/>
      <c r="CO227" s="27"/>
      <c r="CP227" s="30"/>
      <c r="CQ227" s="30"/>
      <c r="CR227" s="30"/>
      <c r="CS227" s="30"/>
      <c r="CT227" s="30"/>
      <c r="CU227" s="30"/>
      <c r="CV227" s="30"/>
      <c r="CW227" s="27"/>
      <c r="CX227" s="27"/>
      <c r="CY227" s="30"/>
      <c r="CZ227" s="27"/>
    </row>
    <row r="228" spans="1:104" x14ac:dyDescent="0.3">
      <c r="A228" s="32"/>
      <c r="B228" s="26"/>
      <c r="C228" s="26"/>
      <c r="D228" s="26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41"/>
      <c r="BO228" s="33"/>
      <c r="BP228" s="34"/>
      <c r="BQ228" s="26"/>
      <c r="BR228" s="27"/>
      <c r="BS228" s="27"/>
      <c r="BT228" s="26"/>
      <c r="BU228" s="35"/>
      <c r="BV228" s="28"/>
      <c r="BW228" s="27"/>
      <c r="BX228" s="26"/>
      <c r="BY228" s="26"/>
      <c r="BZ228" s="28"/>
      <c r="CA228" s="31"/>
      <c r="CB228" s="30"/>
      <c r="CC228" s="30"/>
      <c r="CD228" s="30"/>
      <c r="CE228" s="30"/>
      <c r="CF228" s="27"/>
      <c r="CG228" s="30"/>
      <c r="CH228" s="30"/>
      <c r="CI228" s="27"/>
      <c r="CJ228" s="27"/>
      <c r="CK228" s="27"/>
      <c r="CL228" s="30"/>
      <c r="CM228" s="27"/>
      <c r="CN228" s="27"/>
      <c r="CO228" s="27"/>
      <c r="CP228" s="30"/>
      <c r="CQ228" s="27"/>
      <c r="CR228" s="27"/>
      <c r="CS228" s="27"/>
      <c r="CT228" s="27"/>
      <c r="CU228" s="27"/>
      <c r="CV228" s="27"/>
      <c r="CW228" s="30"/>
      <c r="CX228" s="27"/>
      <c r="CY228" s="30"/>
      <c r="CZ228" s="27"/>
    </row>
    <row r="229" spans="1:104" x14ac:dyDescent="0.3">
      <c r="A229" s="32"/>
      <c r="B229" s="26"/>
      <c r="C229" s="26"/>
      <c r="D229" s="26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41"/>
      <c r="BO229" s="33"/>
      <c r="BP229" s="34"/>
      <c r="BQ229" s="26"/>
      <c r="BR229" s="27"/>
      <c r="BS229" s="27"/>
      <c r="BT229" s="26"/>
      <c r="BU229" s="35"/>
      <c r="BV229" s="28"/>
      <c r="BW229" s="27"/>
      <c r="BX229" s="26"/>
      <c r="BY229" s="26"/>
      <c r="BZ229" s="28"/>
      <c r="CA229" s="31"/>
      <c r="CB229" s="31"/>
      <c r="CC229" s="30"/>
      <c r="CD229" s="30"/>
      <c r="CE229" s="30"/>
      <c r="CF229" s="27"/>
      <c r="CG229" s="30"/>
      <c r="CH229" s="30"/>
      <c r="CI229" s="27"/>
      <c r="CJ229" s="27"/>
      <c r="CK229" s="30"/>
      <c r="CL229" s="31"/>
      <c r="CM229" s="27"/>
      <c r="CN229" s="27"/>
      <c r="CO229" s="27"/>
      <c r="CP229" s="27"/>
      <c r="CQ229" s="30"/>
      <c r="CR229" s="30"/>
      <c r="CS229" s="30"/>
      <c r="CT229" s="30"/>
      <c r="CU229" s="30"/>
      <c r="CV229" s="30"/>
      <c r="CW229" s="27"/>
      <c r="CX229" s="27"/>
      <c r="CY229" s="27"/>
      <c r="CZ229" s="27"/>
    </row>
    <row r="230" spans="1:104" x14ac:dyDescent="0.3">
      <c r="A230" s="32"/>
      <c r="B230" s="26"/>
      <c r="C230" s="26"/>
      <c r="D230" s="26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41"/>
      <c r="BO230" s="33"/>
      <c r="BP230" s="34"/>
      <c r="BQ230" s="26"/>
      <c r="BR230" s="27"/>
      <c r="BS230" s="27"/>
      <c r="BT230" s="26"/>
      <c r="BU230" s="35"/>
      <c r="BV230" s="28"/>
      <c r="BW230" s="27"/>
      <c r="BX230" s="26"/>
      <c r="BY230" s="26"/>
      <c r="BZ230" s="28"/>
      <c r="CA230" s="31"/>
      <c r="CB230" s="31"/>
      <c r="CC230" s="31"/>
      <c r="CD230" s="31"/>
      <c r="CE230" s="31"/>
      <c r="CF230" s="27"/>
      <c r="CG230" s="31"/>
      <c r="CH230" s="27"/>
      <c r="CI230" s="27"/>
      <c r="CJ230" s="27"/>
      <c r="CK230" s="30"/>
      <c r="CL230" s="30"/>
      <c r="CM230" s="30"/>
      <c r="CN230" s="27"/>
      <c r="CO230" s="27"/>
      <c r="CP230" s="27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</row>
    <row r="231" spans="1:104" x14ac:dyDescent="0.3">
      <c r="A231" s="32"/>
      <c r="B231" s="26"/>
      <c r="C231" s="26"/>
      <c r="D231" s="26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41"/>
      <c r="BO231" s="33"/>
      <c r="BP231" s="34"/>
      <c r="BQ231" s="26"/>
      <c r="BR231" s="27"/>
      <c r="BS231" s="27"/>
      <c r="BT231" s="26"/>
      <c r="BU231" s="27"/>
      <c r="BV231" s="28"/>
      <c r="BW231" s="27"/>
      <c r="BX231" s="26"/>
      <c r="BY231" s="26"/>
      <c r="BZ231" s="28"/>
      <c r="CA231" s="31"/>
      <c r="CB231" s="30"/>
      <c r="CC231" s="30"/>
      <c r="CD231" s="30"/>
      <c r="CE231" s="31"/>
      <c r="CF231" s="27"/>
      <c r="CG231" s="30"/>
      <c r="CH231" s="27"/>
      <c r="CI231" s="27"/>
      <c r="CJ231" s="27"/>
      <c r="CK231" s="30"/>
      <c r="CL231" s="30"/>
      <c r="CM231" s="30"/>
      <c r="CN231" s="30"/>
      <c r="CO231" s="27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</row>
    <row r="232" spans="1:104" x14ac:dyDescent="0.3">
      <c r="A232" s="32"/>
      <c r="B232" s="26"/>
      <c r="C232" s="26"/>
      <c r="D232" s="26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41"/>
      <c r="BO232" s="33"/>
      <c r="BP232" s="34"/>
      <c r="BQ232" s="26"/>
      <c r="BR232" s="27"/>
      <c r="BS232" s="27"/>
      <c r="BT232" s="26"/>
      <c r="BU232" s="35"/>
      <c r="BV232" s="28"/>
      <c r="BW232" s="27"/>
      <c r="BX232" s="26"/>
      <c r="BY232" s="26"/>
      <c r="BZ232" s="28"/>
      <c r="CA232" s="31"/>
      <c r="CB232" s="30"/>
      <c r="CC232" s="30"/>
      <c r="CD232" s="27"/>
      <c r="CE232" s="30"/>
      <c r="CF232" s="27"/>
      <c r="CG232" s="30"/>
      <c r="CH232" s="27"/>
      <c r="CI232" s="27"/>
      <c r="CJ232" s="27"/>
      <c r="CK232" s="30"/>
      <c r="CL232" s="30"/>
      <c r="CM232" s="30"/>
      <c r="CN232" s="27"/>
      <c r="CO232" s="27"/>
      <c r="CP232" s="27"/>
      <c r="CQ232" s="27"/>
      <c r="CR232" s="27"/>
      <c r="CS232" s="27"/>
      <c r="CT232" s="27"/>
      <c r="CU232" s="27"/>
      <c r="CV232" s="27"/>
      <c r="CW232" s="30"/>
      <c r="CX232" s="30"/>
      <c r="CY232" s="30"/>
      <c r="CZ232" s="30"/>
    </row>
    <row r="233" spans="1:104" x14ac:dyDescent="0.3">
      <c r="A233" s="32"/>
      <c r="B233" s="26"/>
      <c r="C233" s="26"/>
      <c r="D233" s="26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41"/>
      <c r="BO233" s="33"/>
      <c r="BP233" s="34"/>
      <c r="BQ233" s="26"/>
      <c r="BR233" s="27"/>
      <c r="BS233" s="27"/>
      <c r="BT233" s="26"/>
      <c r="BU233" s="35"/>
      <c r="BV233" s="28"/>
      <c r="BW233" s="27"/>
      <c r="BX233" s="26"/>
      <c r="BY233" s="26"/>
      <c r="BZ233" s="28"/>
      <c r="CA233" s="31"/>
      <c r="CB233" s="31"/>
      <c r="CC233" s="30"/>
      <c r="CD233" s="30"/>
      <c r="CE233" s="30"/>
      <c r="CF233" s="27"/>
      <c r="CG233" s="31"/>
      <c r="CH233" s="27"/>
      <c r="CI233" s="27"/>
      <c r="CJ233" s="27"/>
      <c r="CK233" s="31"/>
      <c r="CL233" s="31"/>
      <c r="CM233" s="31"/>
      <c r="CN233" s="27"/>
      <c r="CO233" s="27"/>
      <c r="CP233" s="30"/>
      <c r="CQ233" s="27"/>
      <c r="CR233" s="27"/>
      <c r="CS233" s="27"/>
      <c r="CT233" s="27"/>
      <c r="CU233" s="30"/>
      <c r="CV233" s="27"/>
      <c r="CW233" s="30"/>
      <c r="CX233" s="31"/>
      <c r="CY233" s="31"/>
      <c r="CZ233" s="31"/>
    </row>
    <row r="234" spans="1:104" x14ac:dyDescent="0.3">
      <c r="A234" s="32"/>
      <c r="B234" s="26"/>
      <c r="C234" s="26"/>
      <c r="D234" s="26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41"/>
      <c r="BO234" s="33"/>
      <c r="BP234" s="34"/>
      <c r="BQ234" s="26"/>
      <c r="BR234" s="27"/>
      <c r="BS234" s="27"/>
      <c r="BT234" s="26"/>
      <c r="BU234" s="35"/>
      <c r="BV234" s="28"/>
      <c r="BW234" s="27"/>
      <c r="BX234" s="26"/>
      <c r="BY234" s="26"/>
      <c r="BZ234" s="28"/>
      <c r="CA234" s="31"/>
      <c r="CB234" s="31"/>
      <c r="CC234" s="31"/>
      <c r="CD234" s="30"/>
      <c r="CE234" s="30"/>
      <c r="CF234" s="27"/>
      <c r="CG234" s="31"/>
      <c r="CH234" s="30"/>
      <c r="CI234" s="30"/>
      <c r="CJ234" s="27"/>
      <c r="CK234" s="30"/>
      <c r="CL234" s="30"/>
      <c r="CM234" s="30"/>
      <c r="CN234" s="30"/>
      <c r="CO234" s="27"/>
      <c r="CP234" s="27"/>
      <c r="CQ234" s="30"/>
      <c r="CR234" s="30"/>
      <c r="CS234" s="30"/>
      <c r="CT234" s="30"/>
      <c r="CU234" s="30"/>
      <c r="CV234" s="30"/>
      <c r="CW234" s="31"/>
      <c r="CX234" s="27"/>
      <c r="CY234" s="27"/>
      <c r="CZ234" s="27"/>
    </row>
    <row r="235" spans="1:104" x14ac:dyDescent="0.3">
      <c r="A235" s="32"/>
      <c r="B235" s="26"/>
      <c r="C235" s="26"/>
      <c r="D235" s="26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41"/>
      <c r="BO235" s="33"/>
      <c r="BP235" s="34"/>
      <c r="BQ235" s="26"/>
      <c r="BR235" s="27"/>
      <c r="BS235" s="27"/>
      <c r="BT235" s="26"/>
      <c r="BU235" s="35"/>
      <c r="BV235" s="28"/>
      <c r="BW235" s="27"/>
      <c r="BX235" s="26"/>
      <c r="BY235" s="26"/>
      <c r="BZ235" s="28"/>
      <c r="CA235" s="30"/>
      <c r="CB235" s="30"/>
      <c r="CC235" s="30"/>
      <c r="CD235" s="30"/>
      <c r="CE235" s="30"/>
      <c r="CF235" s="27"/>
      <c r="CG235" s="30"/>
      <c r="CH235" s="30"/>
      <c r="CI235" s="30"/>
      <c r="CJ235" s="27"/>
      <c r="CK235" s="27"/>
      <c r="CL235" s="30"/>
      <c r="CM235" s="30"/>
      <c r="CN235" s="27"/>
      <c r="CO235" s="27"/>
      <c r="CP235" s="30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</row>
    <row r="236" spans="1:104" x14ac:dyDescent="0.3">
      <c r="A236" s="32"/>
      <c r="B236" s="26"/>
      <c r="C236" s="26"/>
      <c r="D236" s="26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41"/>
      <c r="BO236" s="33"/>
      <c r="BP236" s="34"/>
      <c r="BQ236" s="26"/>
      <c r="BR236" s="27"/>
      <c r="BS236" s="27"/>
      <c r="BT236" s="26"/>
      <c r="BU236" s="35"/>
      <c r="BV236" s="28"/>
      <c r="BW236" s="27"/>
      <c r="BX236" s="26"/>
      <c r="BY236" s="26"/>
      <c r="BZ236" s="28"/>
      <c r="CA236" s="30"/>
      <c r="CB236" s="30"/>
      <c r="CC236" s="30"/>
      <c r="CD236" s="30"/>
      <c r="CE236" s="30"/>
      <c r="CF236" s="27"/>
      <c r="CG236" s="30"/>
      <c r="CH236" s="30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30"/>
      <c r="CX236" s="27"/>
      <c r="CY236" s="27"/>
      <c r="CZ236" s="27"/>
    </row>
    <row r="237" spans="1:104" x14ac:dyDescent="0.3">
      <c r="A237" s="32"/>
      <c r="B237" s="26"/>
      <c r="C237" s="26"/>
      <c r="D237" s="26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41"/>
      <c r="BO237" s="33"/>
      <c r="BP237" s="34"/>
      <c r="BQ237" s="26"/>
      <c r="BR237" s="27"/>
      <c r="BS237" s="27"/>
      <c r="BT237" s="26"/>
      <c r="BU237" s="35"/>
      <c r="BV237" s="28"/>
      <c r="BW237" s="27"/>
      <c r="BX237" s="26"/>
      <c r="BY237" s="26"/>
      <c r="BZ237" s="28"/>
      <c r="CA237" s="31"/>
      <c r="CB237" s="31"/>
      <c r="CC237" s="30"/>
      <c r="CD237" s="27"/>
      <c r="CE237" s="30"/>
      <c r="CF237" s="27"/>
      <c r="CG237" s="30"/>
      <c r="CH237" s="27"/>
      <c r="CI237" s="27"/>
      <c r="CJ237" s="27"/>
      <c r="CK237" s="30"/>
      <c r="CL237" s="30"/>
      <c r="CM237" s="30"/>
      <c r="CN237" s="27"/>
      <c r="CO237" s="27"/>
      <c r="CP237" s="27"/>
      <c r="CQ237" s="30"/>
      <c r="CR237" s="30"/>
      <c r="CS237" s="30"/>
      <c r="CT237" s="30"/>
      <c r="CU237" s="30"/>
      <c r="CV237" s="30"/>
      <c r="CW237" s="27"/>
      <c r="CX237" s="30"/>
      <c r="CY237" s="30"/>
      <c r="CZ237" s="30"/>
    </row>
    <row r="238" spans="1:104" x14ac:dyDescent="0.3">
      <c r="A238" s="32"/>
      <c r="B238" s="26"/>
      <c r="C238" s="26"/>
      <c r="D238" s="26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41"/>
      <c r="BO238" s="33"/>
      <c r="BP238" s="34"/>
      <c r="BQ238" s="26"/>
      <c r="BR238" s="27"/>
      <c r="BS238" s="27"/>
      <c r="BT238" s="26"/>
      <c r="BU238" s="35"/>
      <c r="BV238" s="28"/>
      <c r="BW238" s="27"/>
      <c r="BX238" s="26"/>
      <c r="BY238" s="26"/>
      <c r="BZ238" s="28"/>
      <c r="CA238" s="31"/>
      <c r="CB238" s="31"/>
      <c r="CC238" s="27"/>
      <c r="CD238" s="27"/>
      <c r="CE238" s="27"/>
      <c r="CF238" s="27"/>
      <c r="CG238" s="30"/>
      <c r="CH238" s="27"/>
      <c r="CI238" s="27"/>
      <c r="CJ238" s="27"/>
      <c r="CK238" s="30"/>
      <c r="CL238" s="30"/>
      <c r="CM238" s="30"/>
      <c r="CN238" s="27"/>
      <c r="CO238" s="27"/>
      <c r="CP238" s="27"/>
      <c r="CQ238" s="27"/>
      <c r="CR238" s="30"/>
      <c r="CS238" s="27"/>
      <c r="CT238" s="27"/>
      <c r="CU238" s="27"/>
      <c r="CV238" s="27"/>
      <c r="CW238" s="27"/>
      <c r="CX238" s="30"/>
      <c r="CY238" s="27"/>
      <c r="CZ238" s="27"/>
    </row>
    <row r="239" spans="1:104" x14ac:dyDescent="0.3">
      <c r="A239" s="32"/>
      <c r="B239" s="26"/>
      <c r="C239" s="26"/>
      <c r="D239" s="26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41"/>
      <c r="BO239" s="33"/>
      <c r="BP239" s="34"/>
      <c r="BQ239" s="26"/>
      <c r="BR239" s="27"/>
      <c r="BS239" s="27"/>
      <c r="BT239" s="26"/>
      <c r="BU239" s="35"/>
      <c r="BV239" s="28"/>
      <c r="BW239" s="27"/>
      <c r="BX239" s="26"/>
      <c r="BY239" s="26"/>
      <c r="BZ239" s="28"/>
      <c r="CA239" s="31"/>
      <c r="CB239" s="31"/>
      <c r="CC239" s="27"/>
      <c r="CD239" s="30"/>
      <c r="CE239" s="30"/>
      <c r="CF239" s="27"/>
      <c r="CG239" s="30"/>
      <c r="CH239" s="30"/>
      <c r="CI239" s="27"/>
      <c r="CJ239" s="27"/>
      <c r="CK239" s="30"/>
      <c r="CL239" s="30"/>
      <c r="CM239" s="27"/>
      <c r="CN239" s="31"/>
      <c r="CO239" s="27"/>
      <c r="CP239" s="30"/>
      <c r="CQ239" s="27"/>
      <c r="CR239" s="30"/>
      <c r="CS239" s="27"/>
      <c r="CT239" s="27"/>
      <c r="CU239" s="27"/>
      <c r="CV239" s="27"/>
      <c r="CW239" s="27"/>
      <c r="CX239" s="27"/>
      <c r="CY239" s="27"/>
      <c r="CZ239" s="27"/>
    </row>
    <row r="240" spans="1:104" x14ac:dyDescent="0.3">
      <c r="A240" s="32"/>
      <c r="B240" s="26"/>
      <c r="C240" s="26"/>
      <c r="D240" s="26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41"/>
      <c r="BO240" s="33"/>
      <c r="BP240" s="34"/>
      <c r="BQ240" s="26"/>
      <c r="BR240" s="27"/>
      <c r="BS240" s="27"/>
      <c r="BT240" s="26"/>
      <c r="BU240" s="35"/>
      <c r="BV240" s="28"/>
      <c r="BW240" s="27"/>
      <c r="BX240" s="26"/>
      <c r="BY240" s="26"/>
      <c r="BZ240" s="28"/>
      <c r="CA240" s="30"/>
      <c r="CB240" s="30"/>
      <c r="CC240" s="27"/>
      <c r="CD240" s="27"/>
      <c r="CE240" s="27"/>
      <c r="CF240" s="27"/>
      <c r="CG240" s="27"/>
      <c r="CH240" s="30"/>
      <c r="CI240" s="27"/>
      <c r="CJ240" s="27"/>
      <c r="CK240" s="27"/>
      <c r="CL240" s="27"/>
      <c r="CM240" s="27"/>
      <c r="CN240" s="30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30"/>
      <c r="CZ240" s="27"/>
    </row>
    <row r="241" spans="1:104" x14ac:dyDescent="0.3">
      <c r="A241" s="32"/>
      <c r="B241" s="26"/>
      <c r="C241" s="26"/>
      <c r="D241" s="26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41"/>
      <c r="BO241" s="33"/>
      <c r="BP241" s="34"/>
      <c r="BQ241" s="26"/>
      <c r="BR241" s="27"/>
      <c r="BS241" s="27"/>
      <c r="BT241" s="26"/>
      <c r="BU241" s="35"/>
      <c r="BV241" s="28"/>
      <c r="BW241" s="27"/>
      <c r="BX241" s="26"/>
      <c r="BY241" s="26"/>
      <c r="BZ241" s="28"/>
      <c r="CA241" s="31"/>
      <c r="CB241" s="31"/>
      <c r="CC241" s="27"/>
      <c r="CD241" s="27"/>
      <c r="CE241" s="27"/>
      <c r="CF241" s="27"/>
      <c r="CG241" s="27"/>
      <c r="CH241" s="30"/>
      <c r="CI241" s="27"/>
      <c r="CJ241" s="27"/>
      <c r="CK241" s="27"/>
      <c r="CL241" s="27"/>
      <c r="CM241" s="27"/>
      <c r="CN241" s="30"/>
      <c r="CO241" s="27"/>
      <c r="CP241" s="27"/>
      <c r="CQ241" s="27"/>
      <c r="CR241" s="27"/>
      <c r="CS241" s="27"/>
      <c r="CT241" s="27"/>
      <c r="CU241" s="30"/>
      <c r="CV241" s="27"/>
      <c r="CW241" s="27"/>
      <c r="CX241" s="27"/>
      <c r="CY241" s="30"/>
      <c r="CZ241" s="27"/>
    </row>
    <row r="242" spans="1:104" x14ac:dyDescent="0.3">
      <c r="A242" s="32"/>
      <c r="B242" s="26"/>
      <c r="C242" s="26"/>
      <c r="D242" s="26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41"/>
      <c r="BO242" s="33"/>
      <c r="BP242" s="34"/>
      <c r="BQ242" s="26"/>
      <c r="BR242" s="27"/>
      <c r="BS242" s="27"/>
      <c r="BT242" s="26"/>
      <c r="BU242" s="35"/>
      <c r="BV242" s="28"/>
      <c r="BW242" s="27"/>
      <c r="BX242" s="26"/>
      <c r="BY242" s="26"/>
      <c r="BZ242" s="28"/>
      <c r="CA242" s="30"/>
      <c r="CB242" s="30"/>
      <c r="CC242" s="27"/>
      <c r="CD242" s="27"/>
      <c r="CE242" s="27"/>
      <c r="CF242" s="27"/>
      <c r="CG242" s="30"/>
      <c r="CH242" s="30"/>
      <c r="CI242" s="27"/>
      <c r="CJ242" s="27"/>
      <c r="CK242" s="30"/>
      <c r="CL242" s="27"/>
      <c r="CM242" s="27"/>
      <c r="CN242" s="30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30"/>
      <c r="CZ242" s="27"/>
    </row>
    <row r="243" spans="1:104" x14ac:dyDescent="0.3">
      <c r="A243" s="32"/>
      <c r="B243" s="26"/>
      <c r="C243" s="26"/>
      <c r="D243" s="26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41"/>
      <c r="BO243" s="33"/>
      <c r="BP243" s="34"/>
      <c r="BQ243" s="26"/>
      <c r="BR243" s="27"/>
      <c r="BS243" s="27"/>
      <c r="BT243" s="26"/>
      <c r="BU243" s="35"/>
      <c r="BV243" s="28"/>
      <c r="BW243" s="27"/>
      <c r="BX243" s="26"/>
      <c r="BY243" s="26"/>
      <c r="BZ243" s="28"/>
      <c r="CA243" s="31"/>
      <c r="CB243" s="31"/>
      <c r="CC243" s="31"/>
      <c r="CD243" s="27"/>
      <c r="CE243" s="27"/>
      <c r="CF243" s="27"/>
      <c r="CG243" s="30"/>
      <c r="CH243" s="30"/>
      <c r="CI243" s="27"/>
      <c r="CJ243" s="27"/>
      <c r="CK243" s="30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</row>
    <row r="244" spans="1:104" x14ac:dyDescent="0.3">
      <c r="A244" s="32"/>
      <c r="B244" s="26"/>
      <c r="C244" s="26"/>
      <c r="D244" s="26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41"/>
      <c r="BO244" s="33"/>
      <c r="BP244" s="34"/>
      <c r="BQ244" s="26"/>
      <c r="BR244" s="27"/>
      <c r="BS244" s="27"/>
      <c r="BT244" s="26"/>
      <c r="BU244" s="35"/>
      <c r="BV244" s="28"/>
      <c r="BW244" s="27"/>
      <c r="BX244" s="26"/>
      <c r="BY244" s="26"/>
      <c r="BZ244" s="28"/>
      <c r="CA244" s="31"/>
      <c r="CB244" s="31"/>
      <c r="CC244" s="30"/>
      <c r="CD244" s="30"/>
      <c r="CE244" s="30"/>
      <c r="CF244" s="30"/>
      <c r="CG244" s="30"/>
      <c r="CH244" s="30"/>
      <c r="CI244" s="27"/>
      <c r="CJ244" s="30"/>
      <c r="CK244" s="30"/>
      <c r="CL244" s="30"/>
      <c r="CM244" s="30"/>
      <c r="CN244" s="30"/>
      <c r="CO244" s="27"/>
      <c r="CP244" s="30"/>
      <c r="CQ244" s="27"/>
      <c r="CR244" s="27"/>
      <c r="CS244" s="27"/>
      <c r="CT244" s="27"/>
      <c r="CU244" s="27"/>
      <c r="CV244" s="27"/>
      <c r="CW244" s="30"/>
      <c r="CX244" s="27"/>
      <c r="CY244" s="27"/>
      <c r="CZ244" s="27"/>
    </row>
    <row r="245" spans="1:104" x14ac:dyDescent="0.3">
      <c r="A245" s="32"/>
      <c r="B245" s="26"/>
      <c r="C245" s="26"/>
      <c r="D245" s="26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41"/>
      <c r="BO245" s="33"/>
      <c r="BP245" s="34"/>
      <c r="BQ245" s="26"/>
      <c r="BR245" s="27"/>
      <c r="BS245" s="27"/>
      <c r="BT245" s="26"/>
      <c r="BU245" s="35"/>
      <c r="BV245" s="28"/>
      <c r="BW245" s="27"/>
      <c r="BX245" s="26"/>
      <c r="BY245" s="26"/>
      <c r="BZ245" s="28"/>
      <c r="CA245" s="31"/>
      <c r="CB245" s="31"/>
      <c r="CC245" s="31"/>
      <c r="CD245" s="27"/>
      <c r="CE245" s="27"/>
      <c r="CF245" s="27"/>
      <c r="CG245" s="30"/>
      <c r="CH245" s="27"/>
      <c r="CI245" s="27"/>
      <c r="CJ245" s="27"/>
      <c r="CK245" s="30"/>
      <c r="CL245" s="31"/>
      <c r="CM245" s="27"/>
      <c r="CN245" s="30"/>
      <c r="CO245" s="27"/>
      <c r="CP245" s="31"/>
      <c r="CQ245" s="27"/>
      <c r="CR245" s="27"/>
      <c r="CS245" s="27"/>
      <c r="CT245" s="30"/>
      <c r="CU245" s="27"/>
      <c r="CV245" s="27"/>
      <c r="CW245" s="27"/>
      <c r="CX245" s="30"/>
      <c r="CY245" s="30"/>
      <c r="CZ245" s="30"/>
    </row>
    <row r="246" spans="1:104" x14ac:dyDescent="0.3">
      <c r="A246" s="32"/>
      <c r="B246" s="26"/>
      <c r="C246" s="26"/>
      <c r="D246" s="26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41"/>
      <c r="BO246" s="33"/>
      <c r="BP246" s="34"/>
      <c r="BQ246" s="26"/>
      <c r="BR246" s="27"/>
      <c r="BS246" s="27"/>
      <c r="BT246" s="26"/>
      <c r="BU246" s="35"/>
      <c r="BV246" s="28"/>
      <c r="BW246" s="27"/>
      <c r="BX246" s="26"/>
      <c r="BY246" s="26"/>
      <c r="BZ246" s="28"/>
      <c r="CA246" s="31"/>
      <c r="CB246" s="30"/>
      <c r="CC246" s="30"/>
      <c r="CD246" s="27"/>
      <c r="CE246" s="27"/>
      <c r="CF246" s="27"/>
      <c r="CG246" s="30"/>
      <c r="CH246" s="30"/>
      <c r="CI246" s="30"/>
      <c r="CJ246" s="27"/>
      <c r="CK246" s="30"/>
      <c r="CL246" s="27"/>
      <c r="CM246" s="27"/>
      <c r="CN246" s="30"/>
      <c r="CO246" s="27"/>
      <c r="CP246" s="31"/>
      <c r="CQ246" s="30"/>
      <c r="CR246" s="30"/>
      <c r="CS246" s="27"/>
      <c r="CT246" s="27"/>
      <c r="CU246" s="27"/>
      <c r="CV246" s="27"/>
      <c r="CW246" s="27"/>
      <c r="CX246" s="27"/>
      <c r="CY246" s="27"/>
      <c r="CZ246" s="27"/>
    </row>
    <row r="247" spans="1:104" x14ac:dyDescent="0.3">
      <c r="A247" s="32"/>
      <c r="B247" s="26"/>
      <c r="C247" s="26"/>
      <c r="D247" s="26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41"/>
      <c r="BO247" s="33"/>
      <c r="BP247" s="34"/>
      <c r="BQ247" s="26"/>
      <c r="BR247" s="27"/>
      <c r="BS247" s="27"/>
      <c r="BT247" s="26"/>
      <c r="BU247" s="35"/>
      <c r="BV247" s="28"/>
      <c r="BW247" s="27"/>
      <c r="BX247" s="26"/>
      <c r="BY247" s="26"/>
      <c r="BZ247" s="28"/>
      <c r="CA247" s="31"/>
      <c r="CB247" s="31"/>
      <c r="CC247" s="31"/>
      <c r="CD247" s="31"/>
      <c r="CE247" s="31"/>
      <c r="CF247" s="31"/>
      <c r="CG247" s="31"/>
      <c r="CH247" s="31"/>
      <c r="CI247" s="27"/>
      <c r="CJ247" s="30"/>
      <c r="CK247" s="30"/>
      <c r="CL247" s="31"/>
      <c r="CM247" s="30"/>
      <c r="CN247" s="30"/>
      <c r="CO247" s="27"/>
      <c r="CP247" s="30"/>
      <c r="CQ247" s="27"/>
      <c r="CR247" s="27"/>
      <c r="CS247" s="27"/>
      <c r="CT247" s="27"/>
      <c r="CU247" s="27"/>
      <c r="CV247" s="27"/>
      <c r="CW247" s="30"/>
      <c r="CX247" s="27"/>
      <c r="CY247" s="27"/>
      <c r="CZ247" s="27"/>
    </row>
    <row r="248" spans="1:104" x14ac:dyDescent="0.3">
      <c r="A248" s="32"/>
      <c r="B248" s="26"/>
      <c r="C248" s="26"/>
      <c r="D248" s="26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41"/>
      <c r="BO248" s="33"/>
      <c r="BP248" s="34"/>
      <c r="BQ248" s="26"/>
      <c r="BR248" s="27"/>
      <c r="BS248" s="27"/>
      <c r="BT248" s="26"/>
      <c r="BU248" s="35"/>
      <c r="BV248" s="28"/>
      <c r="BW248" s="27"/>
      <c r="BX248" s="26"/>
      <c r="BY248" s="26"/>
      <c r="BZ248" s="28"/>
      <c r="CA248" s="31"/>
      <c r="CB248" s="31"/>
      <c r="CC248" s="30"/>
      <c r="CD248" s="30"/>
      <c r="CE248" s="30"/>
      <c r="CF248" s="27"/>
      <c r="CG248" s="30"/>
      <c r="CH248" s="30"/>
      <c r="CI248" s="27"/>
      <c r="CJ248" s="30"/>
      <c r="CK248" s="27"/>
      <c r="CL248" s="31"/>
      <c r="CM248" s="27"/>
      <c r="CN248" s="30"/>
      <c r="CO248" s="27"/>
      <c r="CP248" s="31"/>
      <c r="CQ248" s="27"/>
      <c r="CR248" s="30"/>
      <c r="CS248" s="27"/>
      <c r="CT248" s="30"/>
      <c r="CU248" s="27"/>
      <c r="CV248" s="27"/>
      <c r="CW248" s="27"/>
      <c r="CX248" s="27"/>
      <c r="CY248" s="30"/>
      <c r="CZ248" s="27"/>
    </row>
    <row r="249" spans="1:104" x14ac:dyDescent="0.3">
      <c r="A249" s="32"/>
      <c r="B249" s="26"/>
      <c r="C249" s="26"/>
      <c r="D249" s="26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41"/>
      <c r="BO249" s="33"/>
      <c r="BP249" s="34"/>
      <c r="BQ249" s="26"/>
      <c r="BR249" s="27"/>
      <c r="BS249" s="27"/>
      <c r="BT249" s="26"/>
      <c r="BU249" s="35"/>
      <c r="BV249" s="28"/>
      <c r="BW249" s="27"/>
      <c r="BX249" s="26"/>
      <c r="BY249" s="26"/>
      <c r="BZ249" s="28"/>
      <c r="CA249" s="31"/>
      <c r="CB249" s="31"/>
      <c r="CC249" s="30"/>
      <c r="CD249" s="27"/>
      <c r="CE249" s="30"/>
      <c r="CF249" s="27"/>
      <c r="CG249" s="31"/>
      <c r="CH249" s="30"/>
      <c r="CI249" s="27"/>
      <c r="CJ249" s="27"/>
      <c r="CK249" s="30"/>
      <c r="CL249" s="30"/>
      <c r="CM249" s="27"/>
      <c r="CN249" s="27"/>
      <c r="CO249" s="27"/>
      <c r="CP249" s="30"/>
      <c r="CQ249" s="30"/>
      <c r="CR249" s="30"/>
      <c r="CS249" s="30"/>
      <c r="CT249" s="30"/>
      <c r="CU249" s="27"/>
      <c r="CV249" s="27"/>
      <c r="CW249" s="27"/>
      <c r="CX249" s="27"/>
      <c r="CY249" s="30"/>
      <c r="CZ249" s="27"/>
    </row>
    <row r="250" spans="1:104" x14ac:dyDescent="0.3">
      <c r="A250" s="32"/>
      <c r="B250" s="26"/>
      <c r="C250" s="26"/>
      <c r="D250" s="26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41"/>
      <c r="BO250" s="33"/>
      <c r="BP250" s="34"/>
      <c r="BQ250" s="26"/>
      <c r="BR250" s="27"/>
      <c r="BS250" s="27"/>
      <c r="BT250" s="26"/>
      <c r="BU250" s="35"/>
      <c r="BV250" s="28"/>
      <c r="BW250" s="27"/>
      <c r="BX250" s="26"/>
      <c r="BY250" s="26"/>
      <c r="BZ250" s="28"/>
      <c r="CA250" s="31"/>
      <c r="CB250" s="31"/>
      <c r="CC250" s="30"/>
      <c r="CD250" s="30"/>
      <c r="CE250" s="31"/>
      <c r="CF250" s="30"/>
      <c r="CG250" s="30"/>
      <c r="CH250" s="31"/>
      <c r="CI250" s="27"/>
      <c r="CJ250" s="30"/>
      <c r="CK250" s="30"/>
      <c r="CL250" s="30"/>
      <c r="CM250" s="30"/>
      <c r="CN250" s="30"/>
      <c r="CO250" s="27"/>
      <c r="CP250" s="30"/>
      <c r="CQ250" s="30"/>
      <c r="CR250" s="30"/>
      <c r="CS250" s="27"/>
      <c r="CT250" s="27"/>
      <c r="CU250" s="27"/>
      <c r="CV250" s="27"/>
      <c r="CW250" s="30"/>
      <c r="CX250" s="27"/>
      <c r="CY250" s="27"/>
      <c r="CZ250" s="27"/>
    </row>
    <row r="251" spans="1:104" x14ac:dyDescent="0.3">
      <c r="A251" s="32"/>
      <c r="B251" s="26"/>
      <c r="C251" s="26"/>
      <c r="D251" s="26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41"/>
      <c r="BO251" s="33"/>
      <c r="BP251" s="34"/>
      <c r="BQ251" s="26"/>
      <c r="BR251" s="27"/>
      <c r="BS251" s="27"/>
      <c r="BT251" s="26"/>
      <c r="BU251" s="35"/>
      <c r="BV251" s="28"/>
      <c r="BW251" s="27"/>
      <c r="BX251" s="26"/>
      <c r="BY251" s="26"/>
      <c r="BZ251" s="28"/>
      <c r="CA251" s="31"/>
      <c r="CB251" s="31"/>
      <c r="CC251" s="31"/>
      <c r="CD251" s="30"/>
      <c r="CE251" s="30"/>
      <c r="CF251" s="27"/>
      <c r="CG251" s="30"/>
      <c r="CH251" s="30"/>
      <c r="CI251" s="27"/>
      <c r="CJ251" s="27"/>
      <c r="CK251" s="30"/>
      <c r="CL251" s="30"/>
      <c r="CM251" s="30"/>
      <c r="CN251" s="27"/>
      <c r="CO251" s="30"/>
      <c r="CP251" s="30"/>
      <c r="CQ251" s="30"/>
      <c r="CR251" s="30"/>
      <c r="CS251" s="27"/>
      <c r="CT251" s="27"/>
      <c r="CU251" s="30"/>
      <c r="CV251" s="27"/>
      <c r="CW251" s="30"/>
      <c r="CX251" s="27"/>
      <c r="CY251" s="27"/>
      <c r="CZ251" s="27"/>
    </row>
    <row r="252" spans="1:104" x14ac:dyDescent="0.3">
      <c r="A252" s="32"/>
      <c r="B252" s="26"/>
      <c r="C252" s="26"/>
      <c r="D252" s="26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41"/>
      <c r="BO252" s="33"/>
      <c r="BP252" s="34"/>
      <c r="BQ252" s="26"/>
      <c r="BR252" s="27"/>
      <c r="BS252" s="27"/>
      <c r="BT252" s="26"/>
      <c r="BU252" s="35"/>
      <c r="BV252" s="28"/>
      <c r="BW252" s="27"/>
      <c r="BX252" s="26"/>
      <c r="BY252" s="26"/>
      <c r="BZ252" s="28"/>
      <c r="CA252" s="31"/>
      <c r="CB252" s="31"/>
      <c r="CC252" s="31"/>
      <c r="CD252" s="27"/>
      <c r="CE252" s="30"/>
      <c r="CF252" s="27"/>
      <c r="CG252" s="30"/>
      <c r="CH252" s="30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30"/>
      <c r="CV252" s="27"/>
      <c r="CW252" s="27"/>
      <c r="CX252" s="27"/>
      <c r="CY252" s="27"/>
      <c r="CZ252" s="27"/>
    </row>
    <row r="253" spans="1:104" x14ac:dyDescent="0.3">
      <c r="A253" s="32"/>
      <c r="B253" s="26"/>
      <c r="C253" s="26"/>
      <c r="D253" s="26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41"/>
      <c r="BO253" s="33"/>
      <c r="BP253" s="34"/>
      <c r="BQ253" s="26"/>
      <c r="BR253" s="27"/>
      <c r="BS253" s="27"/>
      <c r="BT253" s="26"/>
      <c r="BU253" s="35"/>
      <c r="BV253" s="28"/>
      <c r="BW253" s="27"/>
      <c r="BX253" s="26"/>
      <c r="BY253" s="26"/>
      <c r="BZ253" s="28"/>
      <c r="CA253" s="31"/>
      <c r="CB253" s="31"/>
      <c r="CC253" s="31"/>
      <c r="CD253" s="27"/>
      <c r="CE253" s="27"/>
      <c r="CF253" s="27"/>
      <c r="CG253" s="30"/>
      <c r="CH253" s="30"/>
      <c r="CI253" s="27"/>
      <c r="CJ253" s="27"/>
      <c r="CK253" s="27"/>
      <c r="CL253" s="30"/>
      <c r="CM253" s="31"/>
      <c r="CN253" s="30"/>
      <c r="CO253" s="27"/>
      <c r="CP253" s="31"/>
      <c r="CQ253" s="27"/>
      <c r="CR253" s="27"/>
      <c r="CS253" s="27"/>
      <c r="CT253" s="27"/>
      <c r="CU253" s="27"/>
      <c r="CV253" s="27"/>
      <c r="CW253" s="31"/>
      <c r="CX253" s="27"/>
      <c r="CY253" s="27"/>
      <c r="CZ253" s="27"/>
    </row>
    <row r="254" spans="1:104" x14ac:dyDescent="0.3">
      <c r="A254" s="32"/>
      <c r="B254" s="26"/>
      <c r="C254" s="26"/>
      <c r="D254" s="26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41"/>
      <c r="BO254" s="33"/>
      <c r="BP254" s="34"/>
      <c r="BQ254" s="26"/>
      <c r="BR254" s="27"/>
      <c r="BS254" s="27"/>
      <c r="BT254" s="26"/>
      <c r="BU254" s="35"/>
      <c r="BV254" s="28"/>
      <c r="BW254" s="27"/>
      <c r="BX254" s="26"/>
      <c r="BY254" s="26"/>
      <c r="BZ254" s="28"/>
      <c r="CA254" s="31"/>
      <c r="CB254" s="31"/>
      <c r="CC254" s="31"/>
      <c r="CD254" s="30"/>
      <c r="CE254" s="30"/>
      <c r="CF254" s="27"/>
      <c r="CG254" s="30"/>
      <c r="CH254" s="30"/>
      <c r="CI254" s="30"/>
      <c r="CJ254" s="27"/>
      <c r="CK254" s="27"/>
      <c r="CL254" s="30"/>
      <c r="CM254" s="30"/>
      <c r="CN254" s="27"/>
      <c r="CO254" s="27"/>
      <c r="CP254" s="30"/>
      <c r="CQ254" s="27"/>
      <c r="CR254" s="27"/>
      <c r="CS254" s="27"/>
      <c r="CT254" s="27"/>
      <c r="CU254" s="27"/>
      <c r="CV254" s="27"/>
      <c r="CW254" s="30"/>
      <c r="CX254" s="27"/>
      <c r="CY254" s="27"/>
      <c r="CZ254" s="27"/>
    </row>
    <row r="255" spans="1:104" x14ac:dyDescent="0.3">
      <c r="A255" s="32"/>
      <c r="B255" s="26"/>
      <c r="C255" s="26"/>
      <c r="D255" s="26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41"/>
      <c r="BO255" s="33"/>
      <c r="BP255" s="34"/>
      <c r="BQ255" s="26"/>
      <c r="BR255" s="27"/>
      <c r="BS255" s="27"/>
      <c r="BT255" s="26"/>
      <c r="BU255" s="35"/>
      <c r="BV255" s="28"/>
      <c r="BW255" s="27"/>
      <c r="BX255" s="26"/>
      <c r="BY255" s="26"/>
      <c r="BZ255" s="28"/>
      <c r="CA255" s="31"/>
      <c r="CB255" s="31"/>
      <c r="CC255" s="31"/>
      <c r="CD255" s="31"/>
      <c r="CE255" s="31"/>
      <c r="CF255" s="27"/>
      <c r="CG255" s="30"/>
      <c r="CH255" s="30"/>
      <c r="CI255" s="27"/>
      <c r="CJ255" s="27"/>
      <c r="CK255" s="30"/>
      <c r="CL255" s="31"/>
      <c r="CM255" s="31"/>
      <c r="CN255" s="27"/>
      <c r="CO255" s="27"/>
      <c r="CP255" s="31"/>
      <c r="CQ255" s="30"/>
      <c r="CR255" s="30"/>
      <c r="CS255" s="27"/>
      <c r="CT255" s="27"/>
      <c r="CU255" s="30"/>
      <c r="CV255" s="27"/>
      <c r="CW255" s="31"/>
      <c r="CX255" s="27"/>
      <c r="CY255" s="27"/>
      <c r="CZ255" s="27"/>
    </row>
    <row r="256" spans="1:104" x14ac:dyDescent="0.3">
      <c r="A256" s="32"/>
      <c r="B256" s="26"/>
      <c r="C256" s="26"/>
      <c r="D256" s="26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41"/>
      <c r="BO256" s="33"/>
      <c r="BP256" s="34"/>
      <c r="BQ256" s="26"/>
      <c r="BR256" s="27"/>
      <c r="BS256" s="27"/>
      <c r="BT256" s="26"/>
      <c r="BU256" s="35"/>
      <c r="BV256" s="28"/>
      <c r="BW256" s="27"/>
      <c r="BX256" s="26"/>
      <c r="BY256" s="26"/>
      <c r="BZ256" s="28"/>
      <c r="CA256" s="31"/>
      <c r="CB256" s="31"/>
      <c r="CC256" s="31"/>
      <c r="CD256" s="30"/>
      <c r="CE256" s="30"/>
      <c r="CF256" s="30"/>
      <c r="CG256" s="30"/>
      <c r="CH256" s="30"/>
      <c r="CI256" s="27"/>
      <c r="CJ256" s="27"/>
      <c r="CK256" s="30"/>
      <c r="CL256" s="30"/>
      <c r="CM256" s="30"/>
      <c r="CN256" s="31"/>
      <c r="CO256" s="27"/>
      <c r="CP256" s="30"/>
      <c r="CQ256" s="30"/>
      <c r="CR256" s="30"/>
      <c r="CS256" s="27"/>
      <c r="CT256" s="27"/>
      <c r="CU256" s="27"/>
      <c r="CV256" s="27"/>
      <c r="CW256" s="30"/>
      <c r="CX256" s="27"/>
      <c r="CY256" s="27"/>
      <c r="CZ256" s="27"/>
    </row>
    <row r="257" spans="1:104" x14ac:dyDescent="0.3">
      <c r="A257" s="32"/>
      <c r="B257" s="26"/>
      <c r="C257" s="26"/>
      <c r="D257" s="26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41"/>
      <c r="BO257" s="33"/>
      <c r="BP257" s="34"/>
      <c r="BQ257" s="26"/>
      <c r="BR257" s="27"/>
      <c r="BS257" s="27"/>
      <c r="BT257" s="26"/>
      <c r="BU257" s="35"/>
      <c r="BV257" s="28"/>
      <c r="BW257" s="27"/>
      <c r="BX257" s="26"/>
      <c r="BY257" s="26"/>
      <c r="BZ257" s="28"/>
      <c r="CA257" s="31"/>
      <c r="CB257" s="31"/>
      <c r="CC257" s="31"/>
      <c r="CD257" s="31"/>
      <c r="CE257" s="31"/>
      <c r="CF257" s="31"/>
      <c r="CG257" s="31"/>
      <c r="CH257" s="31"/>
      <c r="CI257" s="27"/>
      <c r="CJ257" s="31"/>
      <c r="CK257" s="30"/>
      <c r="CL257" s="31"/>
      <c r="CM257" s="31"/>
      <c r="CN257" s="30"/>
      <c r="CO257" s="27"/>
      <c r="CP257" s="31"/>
      <c r="CQ257" s="30"/>
      <c r="CR257" s="30"/>
      <c r="CS257" s="27"/>
      <c r="CT257" s="27"/>
      <c r="CU257" s="27"/>
      <c r="CV257" s="27"/>
      <c r="CW257" s="31"/>
      <c r="CX257" s="27"/>
      <c r="CY257" s="27"/>
      <c r="CZ257" s="27"/>
    </row>
    <row r="258" spans="1:104" x14ac:dyDescent="0.3">
      <c r="A258" s="32"/>
      <c r="B258" s="26"/>
      <c r="C258" s="26"/>
      <c r="D258" s="26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41"/>
      <c r="BO258" s="33"/>
      <c r="BP258" s="34"/>
      <c r="BQ258" s="26"/>
      <c r="BR258" s="27"/>
      <c r="BS258" s="27"/>
      <c r="BT258" s="26"/>
      <c r="BU258" s="35"/>
      <c r="BV258" s="28"/>
      <c r="BW258" s="27"/>
      <c r="BX258" s="26"/>
      <c r="BY258" s="26"/>
      <c r="BZ258" s="28"/>
      <c r="CA258" s="31"/>
      <c r="CB258" s="31"/>
      <c r="CC258" s="30"/>
      <c r="CD258" s="30"/>
      <c r="CE258" s="30"/>
      <c r="CF258" s="30"/>
      <c r="CG258" s="31"/>
      <c r="CH258" s="31"/>
      <c r="CI258" s="27"/>
      <c r="CJ258" s="30"/>
      <c r="CK258" s="31"/>
      <c r="CL258" s="30"/>
      <c r="CM258" s="30"/>
      <c r="CN258" s="27"/>
      <c r="CO258" s="27"/>
      <c r="CP258" s="30"/>
      <c r="CQ258" s="31"/>
      <c r="CR258" s="31"/>
      <c r="CS258" s="27"/>
      <c r="CT258" s="27"/>
      <c r="CU258" s="27"/>
      <c r="CV258" s="27"/>
      <c r="CW258" s="30"/>
      <c r="CX258" s="27"/>
      <c r="CY258" s="30"/>
      <c r="CZ258" s="27"/>
    </row>
    <row r="259" spans="1:104" x14ac:dyDescent="0.3">
      <c r="A259" s="32"/>
      <c r="B259" s="26"/>
      <c r="C259" s="26"/>
      <c r="D259" s="26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41"/>
      <c r="BO259" s="33"/>
      <c r="BP259" s="34"/>
      <c r="BQ259" s="26"/>
      <c r="BR259" s="27"/>
      <c r="BS259" s="27"/>
      <c r="BT259" s="26"/>
      <c r="BU259" s="35"/>
      <c r="BV259" s="28"/>
      <c r="BW259" s="27"/>
      <c r="BX259" s="26"/>
      <c r="BY259" s="26"/>
      <c r="BZ259" s="28"/>
      <c r="CA259" s="31"/>
      <c r="CB259" s="31"/>
      <c r="CC259" s="31"/>
      <c r="CD259" s="30"/>
      <c r="CE259" s="30"/>
      <c r="CF259" s="30"/>
      <c r="CG259" s="31"/>
      <c r="CH259" s="31"/>
      <c r="CI259" s="27"/>
      <c r="CJ259" s="30"/>
      <c r="CK259" s="27"/>
      <c r="CL259" s="30"/>
      <c r="CM259" s="30"/>
      <c r="CN259" s="30"/>
      <c r="CO259" s="27"/>
      <c r="CP259" s="30"/>
      <c r="CQ259" s="27"/>
      <c r="CR259" s="30"/>
      <c r="CS259" s="27"/>
      <c r="CT259" s="30"/>
      <c r="CU259" s="27"/>
      <c r="CV259" s="27"/>
      <c r="CW259" s="30"/>
      <c r="CX259" s="27"/>
      <c r="CY259" s="27"/>
      <c r="CZ259" s="27"/>
    </row>
    <row r="260" spans="1:104" x14ac:dyDescent="0.3">
      <c r="A260" s="32"/>
      <c r="B260" s="26"/>
      <c r="C260" s="26"/>
      <c r="D260" s="26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41"/>
      <c r="BO260" s="33"/>
      <c r="BP260" s="34"/>
      <c r="BQ260" s="26"/>
      <c r="BR260" s="27"/>
      <c r="BS260" s="27"/>
      <c r="BT260" s="26"/>
      <c r="BU260" s="35"/>
      <c r="BV260" s="28"/>
      <c r="BW260" s="27"/>
      <c r="BX260" s="26"/>
      <c r="BY260" s="26"/>
      <c r="BZ260" s="28"/>
      <c r="CA260" s="30"/>
      <c r="CB260" s="30"/>
      <c r="CC260" s="30"/>
      <c r="CD260" s="30"/>
      <c r="CE260" s="30"/>
      <c r="CF260" s="30"/>
      <c r="CG260" s="30"/>
      <c r="CH260" s="30"/>
      <c r="CI260" s="27"/>
      <c r="CJ260" s="30"/>
      <c r="CK260" s="30"/>
      <c r="CL260" s="30"/>
      <c r="CM260" s="30"/>
      <c r="CN260" s="30"/>
      <c r="CO260" s="27"/>
      <c r="CP260" s="30"/>
      <c r="CQ260" s="30"/>
      <c r="CR260" s="30"/>
      <c r="CS260" s="27"/>
      <c r="CT260" s="27"/>
      <c r="CU260" s="27"/>
      <c r="CV260" s="27"/>
      <c r="CW260" s="30"/>
      <c r="CX260" s="27"/>
      <c r="CY260" s="27"/>
      <c r="CZ260" s="27"/>
    </row>
    <row r="261" spans="1:104" x14ac:dyDescent="0.3">
      <c r="A261" s="32"/>
      <c r="B261" s="26"/>
      <c r="C261" s="26"/>
      <c r="D261" s="26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41"/>
      <c r="BO261" s="33"/>
      <c r="BP261" s="34"/>
      <c r="BQ261" s="26"/>
      <c r="BR261" s="27"/>
      <c r="BS261" s="27"/>
      <c r="BT261" s="26"/>
      <c r="BU261" s="35"/>
      <c r="BV261" s="28"/>
      <c r="BW261" s="27"/>
      <c r="BX261" s="26"/>
      <c r="BY261" s="26"/>
      <c r="BZ261" s="28"/>
      <c r="CA261" s="30"/>
      <c r="CB261" s="30"/>
      <c r="CC261" s="30"/>
      <c r="CD261" s="30"/>
      <c r="CE261" s="30"/>
      <c r="CF261" s="27"/>
      <c r="CG261" s="30"/>
      <c r="CH261" s="27"/>
      <c r="CI261" s="27"/>
      <c r="CJ261" s="27"/>
      <c r="CK261" s="27"/>
      <c r="CL261" s="30"/>
      <c r="CM261" s="30"/>
      <c r="CN261" s="30"/>
      <c r="CO261" s="27"/>
      <c r="CP261" s="30"/>
      <c r="CQ261" s="27"/>
      <c r="CR261" s="27"/>
      <c r="CS261" s="27"/>
      <c r="CT261" s="31"/>
      <c r="CU261" s="27"/>
      <c r="CV261" s="27"/>
      <c r="CW261" s="30"/>
      <c r="CX261" s="27"/>
      <c r="CY261" s="27"/>
      <c r="CZ261" s="27"/>
    </row>
    <row r="262" spans="1:104" x14ac:dyDescent="0.3">
      <c r="A262" s="32"/>
      <c r="B262" s="26"/>
      <c r="C262" s="26"/>
      <c r="D262" s="26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41"/>
      <c r="BO262" s="33"/>
      <c r="BP262" s="34"/>
      <c r="BQ262" s="26"/>
      <c r="BR262" s="27"/>
      <c r="BS262" s="27"/>
      <c r="BT262" s="26"/>
      <c r="BU262" s="35"/>
      <c r="BV262" s="28"/>
      <c r="BW262" s="27"/>
      <c r="BX262" s="26"/>
      <c r="BY262" s="26"/>
      <c r="BZ262" s="28"/>
      <c r="CA262" s="31"/>
      <c r="CB262" s="31"/>
      <c r="CC262" s="30"/>
      <c r="CD262" s="30"/>
      <c r="CE262" s="30"/>
      <c r="CF262" s="27"/>
      <c r="CG262" s="31"/>
      <c r="CH262" s="30"/>
      <c r="CI262" s="27"/>
      <c r="CJ262" s="27"/>
      <c r="CK262" s="30"/>
      <c r="CL262" s="31"/>
      <c r="CM262" s="30"/>
      <c r="CN262" s="30"/>
      <c r="CO262" s="27"/>
      <c r="CP262" s="30"/>
      <c r="CQ262" s="30"/>
      <c r="CR262" s="30"/>
      <c r="CS262" s="27"/>
      <c r="CT262" s="30"/>
      <c r="CU262" s="27"/>
      <c r="CV262" s="27"/>
      <c r="CW262" s="30"/>
      <c r="CX262" s="27"/>
      <c r="CY262" s="27"/>
      <c r="CZ262" s="27"/>
    </row>
    <row r="263" spans="1:104" x14ac:dyDescent="0.3">
      <c r="A263" s="32"/>
      <c r="B263" s="26"/>
      <c r="C263" s="26"/>
      <c r="D263" s="26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41"/>
      <c r="BO263" s="33"/>
      <c r="BP263" s="34"/>
      <c r="BQ263" s="26"/>
      <c r="BR263" s="27"/>
      <c r="BS263" s="27"/>
      <c r="BT263" s="26"/>
      <c r="BU263" s="35"/>
      <c r="BV263" s="28"/>
      <c r="BW263" s="27"/>
      <c r="BX263" s="26"/>
      <c r="BY263" s="26"/>
      <c r="BZ263" s="28"/>
      <c r="CA263" s="31"/>
      <c r="CB263" s="31"/>
      <c r="CC263" s="31"/>
      <c r="CD263" s="30"/>
      <c r="CE263" s="30"/>
      <c r="CF263" s="30"/>
      <c r="CG263" s="30"/>
      <c r="CH263" s="30"/>
      <c r="CI263" s="27"/>
      <c r="CJ263" s="30"/>
      <c r="CK263" s="27"/>
      <c r="CL263" s="30"/>
      <c r="CM263" s="30"/>
      <c r="CN263" s="30"/>
      <c r="CO263" s="27"/>
      <c r="CP263" s="30"/>
      <c r="CQ263" s="27"/>
      <c r="CR263" s="27"/>
      <c r="CS263" s="27"/>
      <c r="CT263" s="30"/>
      <c r="CU263" s="27"/>
      <c r="CV263" s="27"/>
      <c r="CW263" s="30"/>
      <c r="CX263" s="27"/>
      <c r="CY263" s="27"/>
      <c r="CZ263" s="27"/>
    </row>
    <row r="264" spans="1:104" x14ac:dyDescent="0.3">
      <c r="A264" s="32"/>
      <c r="B264" s="26"/>
      <c r="C264" s="26"/>
      <c r="D264" s="26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41"/>
      <c r="BO264" s="33"/>
      <c r="BP264" s="34"/>
      <c r="BQ264" s="26"/>
      <c r="BR264" s="27"/>
      <c r="BS264" s="27"/>
      <c r="BT264" s="26"/>
      <c r="BU264" s="35"/>
      <c r="BV264" s="28"/>
      <c r="BW264" s="27"/>
      <c r="BX264" s="26"/>
      <c r="BY264" s="26"/>
      <c r="BZ264" s="28"/>
      <c r="CA264" s="31"/>
      <c r="CB264" s="31"/>
      <c r="CC264" s="30"/>
      <c r="CD264" s="30"/>
      <c r="CE264" s="30"/>
      <c r="CF264" s="30"/>
      <c r="CG264" s="30"/>
      <c r="CH264" s="30"/>
      <c r="CI264" s="27"/>
      <c r="CJ264" s="30"/>
      <c r="CK264" s="27"/>
      <c r="CL264" s="30"/>
      <c r="CM264" s="30"/>
      <c r="CN264" s="30"/>
      <c r="CO264" s="27"/>
      <c r="CP264" s="30"/>
      <c r="CQ264" s="27"/>
      <c r="CR264" s="27"/>
      <c r="CS264" s="27"/>
      <c r="CT264" s="30"/>
      <c r="CU264" s="30"/>
      <c r="CV264" s="27"/>
      <c r="CW264" s="30"/>
      <c r="CX264" s="27"/>
      <c r="CY264" s="27"/>
      <c r="CZ264" s="27"/>
    </row>
    <row r="265" spans="1:104" x14ac:dyDescent="0.3">
      <c r="A265" s="32"/>
      <c r="B265" s="26"/>
      <c r="C265" s="26"/>
      <c r="D265" s="26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41"/>
      <c r="BO265" s="33"/>
      <c r="BP265" s="34"/>
      <c r="BQ265" s="26"/>
      <c r="BR265" s="27"/>
      <c r="BS265" s="27"/>
      <c r="BT265" s="26"/>
      <c r="BU265" s="35"/>
      <c r="BV265" s="28"/>
      <c r="BW265" s="27"/>
      <c r="BX265" s="26"/>
      <c r="BY265" s="26"/>
      <c r="BZ265" s="28"/>
      <c r="CA265" s="30"/>
      <c r="CB265" s="30"/>
      <c r="CC265" s="30"/>
      <c r="CD265" s="31"/>
      <c r="CE265" s="31"/>
      <c r="CF265" s="30"/>
      <c r="CG265" s="31"/>
      <c r="CH265" s="30"/>
      <c r="CI265" s="27"/>
      <c r="CJ265" s="27"/>
      <c r="CK265" s="27"/>
      <c r="CL265" s="30"/>
      <c r="CM265" s="30"/>
      <c r="CN265" s="27"/>
      <c r="CO265" s="27"/>
      <c r="CP265" s="30"/>
      <c r="CQ265" s="27"/>
      <c r="CR265" s="27"/>
      <c r="CS265" s="27"/>
      <c r="CT265" s="30"/>
      <c r="CU265" s="27"/>
      <c r="CV265" s="27"/>
      <c r="CW265" s="30"/>
      <c r="CX265" s="27"/>
      <c r="CY265" s="27"/>
      <c r="CZ265" s="27"/>
    </row>
    <row r="266" spans="1:104" x14ac:dyDescent="0.3">
      <c r="A266" s="32"/>
      <c r="B266" s="26"/>
      <c r="C266" s="26"/>
      <c r="D266" s="26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41"/>
      <c r="BO266" s="33"/>
      <c r="BP266" s="34"/>
      <c r="BQ266" s="26"/>
      <c r="BR266" s="27"/>
      <c r="BS266" s="27"/>
      <c r="BT266" s="26"/>
      <c r="BU266" s="35"/>
      <c r="BV266" s="28"/>
      <c r="BW266" s="27"/>
      <c r="BX266" s="26"/>
      <c r="BY266" s="26"/>
      <c r="BZ266" s="28"/>
      <c r="CA266" s="30"/>
      <c r="CB266" s="30"/>
      <c r="CC266" s="30"/>
      <c r="CD266" s="27"/>
      <c r="CE266" s="27"/>
      <c r="CF266" s="27"/>
      <c r="CG266" s="30"/>
      <c r="CH266" s="30"/>
      <c r="CI266" s="27"/>
      <c r="CJ266" s="27"/>
      <c r="CK266" s="27"/>
      <c r="CL266" s="30"/>
      <c r="CM266" s="30"/>
      <c r="CN266" s="30"/>
      <c r="CO266" s="27"/>
      <c r="CP266" s="30"/>
      <c r="CQ266" s="27"/>
      <c r="CR266" s="27"/>
      <c r="CS266" s="27"/>
      <c r="CT266" s="30"/>
      <c r="CU266" s="27"/>
      <c r="CV266" s="27"/>
      <c r="CW266" s="30"/>
      <c r="CX266" s="27"/>
      <c r="CY266" s="27"/>
      <c r="CZ266" s="27"/>
    </row>
    <row r="267" spans="1:104" x14ac:dyDescent="0.3">
      <c r="A267" s="32"/>
      <c r="B267" s="26"/>
      <c r="C267" s="26"/>
      <c r="D267" s="26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41"/>
      <c r="BO267" s="33"/>
      <c r="BP267" s="34"/>
      <c r="BQ267" s="26"/>
      <c r="BR267" s="27"/>
      <c r="BS267" s="27"/>
      <c r="BT267" s="26"/>
      <c r="BU267" s="35"/>
      <c r="BV267" s="28"/>
      <c r="BW267" s="27"/>
      <c r="BX267" s="26"/>
      <c r="BY267" s="26"/>
      <c r="BZ267" s="28"/>
      <c r="CA267" s="31"/>
      <c r="CB267" s="31"/>
      <c r="CC267" s="30"/>
      <c r="CD267" s="30"/>
      <c r="CE267" s="30"/>
      <c r="CF267" s="27"/>
      <c r="CG267" s="31"/>
      <c r="CH267" s="27"/>
      <c r="CI267" s="27"/>
      <c r="CJ267" s="27"/>
      <c r="CK267" s="27"/>
      <c r="CL267" s="30"/>
      <c r="CM267" s="30"/>
      <c r="CN267" s="30"/>
      <c r="CO267" s="27"/>
      <c r="CP267" s="30"/>
      <c r="CQ267" s="27"/>
      <c r="CR267" s="27"/>
      <c r="CS267" s="27"/>
      <c r="CT267" s="30"/>
      <c r="CU267" s="30"/>
      <c r="CV267" s="27"/>
      <c r="CW267" s="30"/>
      <c r="CX267" s="27"/>
      <c r="CY267" s="27"/>
      <c r="CZ267" s="27"/>
    </row>
    <row r="268" spans="1:104" x14ac:dyDescent="0.3">
      <c r="A268" s="32"/>
      <c r="B268" s="26"/>
      <c r="C268" s="26"/>
      <c r="D268" s="26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  <c r="BM268" s="31"/>
      <c r="BN268" s="41"/>
      <c r="BO268" s="33"/>
      <c r="BP268" s="34"/>
      <c r="BQ268" s="26"/>
      <c r="BR268" s="27"/>
      <c r="BS268" s="27"/>
      <c r="BT268" s="26"/>
      <c r="BU268" s="35"/>
      <c r="BV268" s="28"/>
      <c r="BW268" s="27"/>
      <c r="BX268" s="26"/>
      <c r="BY268" s="26"/>
      <c r="BZ268" s="28"/>
      <c r="CA268" s="31"/>
      <c r="CB268" s="31"/>
      <c r="CC268" s="30"/>
      <c r="CD268" s="30"/>
      <c r="CE268" s="30"/>
      <c r="CF268" s="30"/>
      <c r="CG268" s="30"/>
      <c r="CH268" s="30"/>
      <c r="CI268" s="27"/>
      <c r="CJ268" s="30"/>
      <c r="CK268" s="31"/>
      <c r="CL268" s="30"/>
      <c r="CM268" s="31"/>
      <c r="CN268" s="27"/>
      <c r="CO268" s="27"/>
      <c r="CP268" s="31"/>
      <c r="CQ268" s="27"/>
      <c r="CR268" s="31"/>
      <c r="CS268" s="27"/>
      <c r="CT268" s="27"/>
      <c r="CU268" s="27"/>
      <c r="CV268" s="27"/>
      <c r="CW268" s="30"/>
      <c r="CX268" s="31"/>
      <c r="CY268" s="31"/>
      <c r="CZ268" s="31"/>
    </row>
    <row r="269" spans="1:104" x14ac:dyDescent="0.3">
      <c r="A269" s="32"/>
      <c r="B269" s="26"/>
      <c r="C269" s="26"/>
      <c r="D269" s="26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  <c r="BM269" s="31"/>
      <c r="BN269" s="41"/>
      <c r="BO269" s="33"/>
      <c r="BP269" s="34"/>
      <c r="BQ269" s="26"/>
      <c r="BR269" s="27"/>
      <c r="BS269" s="27"/>
      <c r="BT269" s="26"/>
      <c r="BU269" s="35"/>
      <c r="BV269" s="28"/>
      <c r="BW269" s="27"/>
      <c r="BX269" s="26"/>
      <c r="BY269" s="26"/>
      <c r="BZ269" s="28"/>
      <c r="CA269" s="31"/>
      <c r="CB269" s="31"/>
      <c r="CC269" s="30"/>
      <c r="CD269" s="30"/>
      <c r="CE269" s="30"/>
      <c r="CF269" s="30"/>
      <c r="CG269" s="30"/>
      <c r="CH269" s="30"/>
      <c r="CI269" s="27"/>
      <c r="CJ269" s="27"/>
      <c r="CK269" s="30"/>
      <c r="CL269" s="30"/>
      <c r="CM269" s="30"/>
      <c r="CN269" s="30"/>
      <c r="CO269" s="27"/>
      <c r="CP269" s="30"/>
      <c r="CQ269" s="27"/>
      <c r="CR269" s="30"/>
      <c r="CS269" s="27"/>
      <c r="CT269" s="27"/>
      <c r="CU269" s="30"/>
      <c r="CV269" s="27"/>
      <c r="CW269" s="27"/>
      <c r="CX269" s="30"/>
      <c r="CY269" s="30"/>
      <c r="CZ269" s="30"/>
    </row>
    <row r="270" spans="1:104" x14ac:dyDescent="0.3">
      <c r="A270" s="32"/>
      <c r="B270" s="26"/>
      <c r="C270" s="26"/>
      <c r="D270" s="26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  <c r="BM270" s="31"/>
      <c r="BN270" s="41"/>
      <c r="BO270" s="33"/>
      <c r="BP270" s="34"/>
      <c r="BQ270" s="26"/>
      <c r="BR270" s="27"/>
      <c r="BS270" s="27"/>
      <c r="BT270" s="26"/>
      <c r="BU270" s="35"/>
      <c r="BV270" s="28"/>
      <c r="BW270" s="27"/>
      <c r="BX270" s="26"/>
      <c r="BY270" s="26"/>
      <c r="BZ270" s="28"/>
      <c r="CA270" s="31"/>
      <c r="CB270" s="31"/>
      <c r="CC270" s="30"/>
      <c r="CD270" s="30"/>
      <c r="CE270" s="30"/>
      <c r="CF270" s="27"/>
      <c r="CG270" s="30"/>
      <c r="CH270" s="30"/>
      <c r="CI270" s="27"/>
      <c r="CJ270" s="27"/>
      <c r="CK270" s="27"/>
      <c r="CL270" s="27"/>
      <c r="CM270" s="27"/>
      <c r="CN270" s="30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</row>
    <row r="271" spans="1:104" x14ac:dyDescent="0.3">
      <c r="A271" s="32"/>
      <c r="B271" s="26"/>
      <c r="C271" s="26"/>
      <c r="D271" s="26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  <c r="BM271" s="31"/>
      <c r="BN271" s="41"/>
      <c r="BO271" s="33"/>
      <c r="BP271" s="34"/>
      <c r="BQ271" s="26"/>
      <c r="BR271" s="27"/>
      <c r="BS271" s="27"/>
      <c r="BT271" s="26"/>
      <c r="BU271" s="35"/>
      <c r="BV271" s="28"/>
      <c r="BW271" s="27"/>
      <c r="BX271" s="26"/>
      <c r="BY271" s="26"/>
      <c r="BZ271" s="28"/>
      <c r="CA271" s="31"/>
      <c r="CB271" s="31"/>
      <c r="CC271" s="30"/>
      <c r="CD271" s="30"/>
      <c r="CE271" s="30"/>
      <c r="CF271" s="27"/>
      <c r="CG271" s="31"/>
      <c r="CH271" s="31"/>
      <c r="CI271" s="27"/>
      <c r="CJ271" s="31"/>
      <c r="CK271" s="30"/>
      <c r="CL271" s="27"/>
      <c r="CM271" s="30"/>
      <c r="CN271" s="30"/>
      <c r="CO271" s="27"/>
      <c r="CP271" s="30"/>
      <c r="CQ271" s="27"/>
      <c r="CR271" s="30"/>
      <c r="CS271" s="27"/>
      <c r="CT271" s="27"/>
      <c r="CU271" s="27"/>
      <c r="CV271" s="27"/>
      <c r="CW271" s="27"/>
      <c r="CX271" s="30"/>
      <c r="CY271" s="30"/>
      <c r="CZ271" s="30"/>
    </row>
    <row r="272" spans="1:104" x14ac:dyDescent="0.3">
      <c r="A272" s="32"/>
      <c r="B272" s="26"/>
      <c r="C272" s="26"/>
      <c r="D272" s="26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  <c r="BM272" s="31"/>
      <c r="BN272" s="41"/>
      <c r="BO272" s="33"/>
      <c r="BP272" s="34"/>
      <c r="BQ272" s="26"/>
      <c r="BR272" s="27"/>
      <c r="BS272" s="27"/>
      <c r="BT272" s="26"/>
      <c r="BU272" s="27"/>
      <c r="BV272" s="28"/>
      <c r="BW272" s="27"/>
      <c r="BX272" s="26"/>
      <c r="BY272" s="26"/>
      <c r="BZ272" s="28"/>
      <c r="CA272" s="31"/>
      <c r="CB272" s="31"/>
      <c r="CC272" s="27"/>
      <c r="CD272" s="30"/>
      <c r="CE272" s="30"/>
      <c r="CF272" s="27"/>
      <c r="CG272" s="31"/>
      <c r="CH272" s="30"/>
      <c r="CI272" s="27"/>
      <c r="CJ272" s="30"/>
      <c r="CK272" s="30"/>
      <c r="CL272" s="27"/>
      <c r="CM272" s="30"/>
      <c r="CN272" s="27"/>
      <c r="CO272" s="27"/>
      <c r="CP272" s="31"/>
      <c r="CQ272" s="27"/>
      <c r="CR272" s="30"/>
      <c r="CS272" s="27"/>
      <c r="CT272" s="31"/>
      <c r="CU272" s="27"/>
      <c r="CV272" s="27"/>
      <c r="CW272" s="27"/>
      <c r="CX272" s="30"/>
      <c r="CY272" s="30"/>
      <c r="CZ272" s="30"/>
    </row>
    <row r="273" spans="1:104" x14ac:dyDescent="0.3">
      <c r="A273" s="32"/>
      <c r="B273" s="26"/>
      <c r="C273" s="26"/>
      <c r="D273" s="26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  <c r="BM273" s="31"/>
      <c r="BN273" s="41"/>
      <c r="BO273" s="33"/>
      <c r="BP273" s="34"/>
      <c r="BQ273" s="26"/>
      <c r="BR273" s="27"/>
      <c r="BS273" s="27"/>
      <c r="BT273" s="26"/>
      <c r="BU273" s="27"/>
      <c r="BV273" s="28"/>
      <c r="BW273" s="27"/>
      <c r="BX273" s="26"/>
      <c r="BY273" s="26"/>
      <c r="BZ273" s="28"/>
      <c r="CA273" s="31"/>
      <c r="CB273" s="31"/>
      <c r="CC273" s="27"/>
      <c r="CD273" s="31"/>
      <c r="CE273" s="31"/>
      <c r="CF273" s="31"/>
      <c r="CG273" s="30"/>
      <c r="CH273" s="27"/>
      <c r="CI273" s="27"/>
      <c r="CJ273" s="27"/>
      <c r="CK273" s="27"/>
      <c r="CL273" s="31"/>
      <c r="CM273" s="31"/>
      <c r="CN273" s="27"/>
      <c r="CO273" s="27"/>
      <c r="CP273" s="31"/>
      <c r="CQ273" s="31"/>
      <c r="CR273" s="27"/>
      <c r="CS273" s="27"/>
      <c r="CT273" s="30"/>
      <c r="CU273" s="30"/>
      <c r="CV273" s="27"/>
      <c r="CW273" s="27"/>
      <c r="CX273" s="27"/>
      <c r="CY273" s="27"/>
      <c r="CZ273" s="27"/>
    </row>
    <row r="274" spans="1:104" x14ac:dyDescent="0.3">
      <c r="A274" s="32"/>
      <c r="B274" s="26"/>
      <c r="C274" s="26"/>
      <c r="D274" s="26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  <c r="BM274" s="31"/>
      <c r="BN274" s="41"/>
      <c r="BO274" s="33"/>
      <c r="BP274" s="34"/>
      <c r="BQ274" s="26"/>
      <c r="BR274" s="27"/>
      <c r="BS274" s="27"/>
      <c r="BT274" s="26"/>
      <c r="BU274" s="27"/>
      <c r="BV274" s="28"/>
      <c r="BW274" s="27"/>
      <c r="BX274" s="26"/>
      <c r="BY274" s="26"/>
      <c r="BZ274" s="28"/>
      <c r="CA274" s="31"/>
      <c r="CB274" s="31"/>
      <c r="CC274" s="27"/>
      <c r="CD274" s="31"/>
      <c r="CE274" s="31"/>
      <c r="CF274" s="31"/>
      <c r="CG274" s="30"/>
      <c r="CH274" s="30"/>
      <c r="CI274" s="27"/>
      <c r="CJ274" s="30"/>
      <c r="CK274" s="30"/>
      <c r="CL274" s="31"/>
      <c r="CM274" s="31"/>
      <c r="CN274" s="27"/>
      <c r="CO274" s="27"/>
      <c r="CP274" s="31"/>
      <c r="CQ274" s="30"/>
      <c r="CR274" s="30"/>
      <c r="CS274" s="27"/>
      <c r="CT274" s="31"/>
      <c r="CU274" s="27"/>
      <c r="CV274" s="27"/>
      <c r="CW274" s="27"/>
      <c r="CX274" s="30"/>
      <c r="CY274" s="30"/>
      <c r="CZ274" s="30"/>
    </row>
    <row r="275" spans="1:104" x14ac:dyDescent="0.3">
      <c r="A275" s="32"/>
      <c r="B275" s="26"/>
      <c r="C275" s="26"/>
      <c r="D275" s="26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41"/>
      <c r="BO275" s="33"/>
      <c r="BP275" s="34"/>
      <c r="BQ275" s="26"/>
      <c r="BR275" s="27"/>
      <c r="BS275" s="27"/>
      <c r="BT275" s="26"/>
      <c r="BU275" s="35"/>
      <c r="BV275" s="28"/>
      <c r="BW275" s="27"/>
      <c r="BX275" s="26"/>
      <c r="BY275" s="26"/>
      <c r="BZ275" s="28"/>
      <c r="CA275" s="31"/>
      <c r="CB275" s="31"/>
      <c r="CC275" s="27"/>
      <c r="CD275" s="30"/>
      <c r="CE275" s="30"/>
      <c r="CF275" s="30"/>
      <c r="CG275" s="30"/>
      <c r="CH275" s="30"/>
      <c r="CI275" s="27"/>
      <c r="CJ275" s="30"/>
      <c r="CK275" s="30"/>
      <c r="CL275" s="30"/>
      <c r="CM275" s="30"/>
      <c r="CN275" s="30"/>
      <c r="CO275" s="27"/>
      <c r="CP275" s="30"/>
      <c r="CQ275" s="30"/>
      <c r="CR275" s="30"/>
      <c r="CS275" s="27"/>
      <c r="CT275" s="30"/>
      <c r="CU275" s="27"/>
      <c r="CV275" s="27"/>
      <c r="CW275" s="27"/>
      <c r="CX275" s="30"/>
      <c r="CY275" s="30"/>
      <c r="CZ275" s="30"/>
    </row>
    <row r="276" spans="1:104" x14ac:dyDescent="0.3">
      <c r="A276" s="32"/>
      <c r="B276" s="26"/>
      <c r="C276" s="26"/>
      <c r="D276" s="26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41"/>
      <c r="BO276" s="33"/>
      <c r="BP276" s="34"/>
      <c r="BQ276" s="26"/>
      <c r="BR276" s="27"/>
      <c r="BS276" s="27"/>
      <c r="BT276" s="26"/>
      <c r="BU276" s="35"/>
      <c r="BV276" s="28"/>
      <c r="BW276" s="27"/>
      <c r="BX276" s="26"/>
      <c r="BY276" s="26"/>
      <c r="BZ276" s="28"/>
      <c r="CA276" s="31"/>
      <c r="CB276" s="31"/>
      <c r="CC276" s="30"/>
      <c r="CD276" s="31"/>
      <c r="CE276" s="31"/>
      <c r="CF276" s="30"/>
      <c r="CG276" s="30"/>
      <c r="CH276" s="30"/>
      <c r="CI276" s="27"/>
      <c r="CJ276" s="30"/>
      <c r="CK276" s="30"/>
      <c r="CL276" s="31"/>
      <c r="CM276" s="30"/>
      <c r="CN276" s="27"/>
      <c r="CO276" s="27"/>
      <c r="CP276" s="30"/>
      <c r="CQ276" s="30"/>
      <c r="CR276" s="30"/>
      <c r="CS276" s="27"/>
      <c r="CT276" s="30"/>
      <c r="CU276" s="27"/>
      <c r="CV276" s="27"/>
      <c r="CW276" s="27"/>
      <c r="CX276" s="30"/>
      <c r="CY276" s="27"/>
      <c r="CZ276" s="27"/>
    </row>
    <row r="277" spans="1:104" x14ac:dyDescent="0.3">
      <c r="A277" s="32"/>
      <c r="B277" s="26"/>
      <c r="C277" s="26"/>
      <c r="D277" s="26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41"/>
      <c r="BO277" s="33"/>
      <c r="BP277" s="34"/>
      <c r="BQ277" s="26"/>
      <c r="BR277" s="27"/>
      <c r="BS277" s="27"/>
      <c r="BT277" s="26"/>
      <c r="BU277" s="35"/>
      <c r="BV277" s="28"/>
      <c r="BW277" s="27"/>
      <c r="BX277" s="26"/>
      <c r="BY277" s="26"/>
      <c r="BZ277" s="28"/>
      <c r="CA277" s="31"/>
      <c r="CB277" s="31"/>
      <c r="CC277" s="31"/>
      <c r="CD277" s="30"/>
      <c r="CE277" s="30"/>
      <c r="CF277" s="30"/>
      <c r="CG277" s="30"/>
      <c r="CH277" s="30"/>
      <c r="CI277" s="27"/>
      <c r="CJ277" s="30"/>
      <c r="CK277" s="27"/>
      <c r="CL277" s="30"/>
      <c r="CM277" s="30"/>
      <c r="CN277" s="27"/>
      <c r="CO277" s="27"/>
      <c r="CP277" s="30"/>
      <c r="CQ277" s="30"/>
      <c r="CR277" s="27"/>
      <c r="CS277" s="27"/>
      <c r="CT277" s="30"/>
      <c r="CU277" s="27"/>
      <c r="CV277" s="27"/>
      <c r="CW277" s="27"/>
      <c r="CX277" s="31"/>
      <c r="CY277" s="31"/>
      <c r="CZ277" s="31"/>
    </row>
    <row r="278" spans="1:104" x14ac:dyDescent="0.3">
      <c r="A278" s="32"/>
      <c r="B278" s="26"/>
      <c r="C278" s="26"/>
      <c r="D278" s="26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  <c r="BM278" s="31"/>
      <c r="BN278" s="41"/>
      <c r="BO278" s="33"/>
      <c r="BP278" s="34"/>
      <c r="BQ278" s="26"/>
      <c r="BR278" s="27"/>
      <c r="BS278" s="27"/>
      <c r="BT278" s="26"/>
      <c r="BU278" s="35"/>
      <c r="BV278" s="28"/>
      <c r="BW278" s="27"/>
      <c r="BX278" s="26"/>
      <c r="BY278" s="26"/>
      <c r="BZ278" s="28"/>
      <c r="CA278" s="31"/>
      <c r="CB278" s="30"/>
      <c r="CC278" s="30"/>
      <c r="CD278" s="30"/>
      <c r="CE278" s="30"/>
      <c r="CF278" s="30"/>
      <c r="CG278" s="30"/>
      <c r="CH278" s="30"/>
      <c r="CI278" s="27"/>
      <c r="CJ278" s="30"/>
      <c r="CK278" s="27"/>
      <c r="CL278" s="30"/>
      <c r="CM278" s="30"/>
      <c r="CN278" s="27"/>
      <c r="CO278" s="27"/>
      <c r="CP278" s="30"/>
      <c r="CQ278" s="30"/>
      <c r="CR278" s="27"/>
      <c r="CS278" s="27"/>
      <c r="CT278" s="30"/>
      <c r="CU278" s="27"/>
      <c r="CV278" s="27"/>
      <c r="CW278" s="27"/>
      <c r="CX278" s="30"/>
      <c r="CY278" s="30"/>
      <c r="CZ278" s="30"/>
    </row>
    <row r="279" spans="1:104" x14ac:dyDescent="0.3">
      <c r="A279" s="32"/>
      <c r="B279" s="26"/>
      <c r="C279" s="26"/>
      <c r="D279" s="26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  <c r="BM279" s="31"/>
      <c r="BN279" s="41"/>
      <c r="BO279" s="33"/>
      <c r="BP279" s="34"/>
      <c r="BQ279" s="26"/>
      <c r="BR279" s="27"/>
      <c r="BS279" s="27"/>
      <c r="BT279" s="26"/>
      <c r="BU279" s="35"/>
      <c r="BV279" s="28"/>
      <c r="BW279" s="27"/>
      <c r="BX279" s="26"/>
      <c r="BY279" s="26"/>
      <c r="BZ279" s="28"/>
      <c r="CA279" s="31"/>
      <c r="CB279" s="31"/>
      <c r="CC279" s="30"/>
      <c r="CD279" s="30"/>
      <c r="CE279" s="30"/>
      <c r="CF279" s="30"/>
      <c r="CG279" s="30"/>
      <c r="CH279" s="30"/>
      <c r="CI279" s="27"/>
      <c r="CJ279" s="27"/>
      <c r="CK279" s="27"/>
      <c r="CL279" s="30"/>
      <c r="CM279" s="30"/>
      <c r="CN279" s="27"/>
      <c r="CO279" s="27"/>
      <c r="CP279" s="30"/>
      <c r="CQ279" s="27"/>
      <c r="CR279" s="27"/>
      <c r="CS279" s="27"/>
      <c r="CT279" s="30"/>
      <c r="CU279" s="27"/>
      <c r="CV279" s="27"/>
      <c r="CW279" s="27"/>
      <c r="CX279" s="30"/>
      <c r="CY279" s="30"/>
      <c r="CZ279" s="30"/>
    </row>
    <row r="280" spans="1:104" x14ac:dyDescent="0.3">
      <c r="A280" s="32"/>
      <c r="B280" s="26"/>
      <c r="C280" s="26"/>
      <c r="D280" s="26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  <c r="BM280" s="31"/>
      <c r="BN280" s="41"/>
      <c r="BO280" s="33"/>
      <c r="BP280" s="34"/>
      <c r="BQ280" s="26"/>
      <c r="BR280" s="27"/>
      <c r="BS280" s="27"/>
      <c r="BT280" s="26"/>
      <c r="BU280" s="35"/>
      <c r="BV280" s="28"/>
      <c r="BW280" s="27"/>
      <c r="BX280" s="26"/>
      <c r="BY280" s="26"/>
      <c r="BZ280" s="28"/>
      <c r="CA280" s="31"/>
      <c r="CB280" s="31"/>
      <c r="CC280" s="31"/>
      <c r="CD280" s="31"/>
      <c r="CE280" s="31"/>
      <c r="CF280" s="30"/>
      <c r="CG280" s="30"/>
      <c r="CH280" s="31"/>
      <c r="CI280" s="27"/>
      <c r="CJ280" s="27"/>
      <c r="CK280" s="27"/>
      <c r="CL280" s="30"/>
      <c r="CM280" s="30"/>
      <c r="CN280" s="27"/>
      <c r="CO280" s="27"/>
      <c r="CP280" s="30"/>
      <c r="CQ280" s="30"/>
      <c r="CR280" s="27"/>
      <c r="CS280" s="27"/>
      <c r="CT280" s="30"/>
      <c r="CU280" s="27"/>
      <c r="CV280" s="27"/>
      <c r="CW280" s="27"/>
      <c r="CX280" s="27"/>
      <c r="CY280" s="27"/>
      <c r="CZ280" s="27"/>
    </row>
    <row r="281" spans="1:104" x14ac:dyDescent="0.3">
      <c r="A281" s="32"/>
      <c r="B281" s="26"/>
      <c r="C281" s="26"/>
      <c r="D281" s="26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  <c r="BM281" s="31"/>
      <c r="BN281" s="41"/>
      <c r="BO281" s="33"/>
      <c r="BP281" s="34"/>
      <c r="BQ281" s="26"/>
      <c r="BR281" s="27"/>
      <c r="BS281" s="27"/>
      <c r="BT281" s="26"/>
      <c r="BU281" s="35"/>
      <c r="BV281" s="28"/>
      <c r="BW281" s="27"/>
      <c r="BX281" s="26"/>
      <c r="BY281" s="26"/>
      <c r="BZ281" s="28"/>
      <c r="CA281" s="31"/>
      <c r="CB281" s="31"/>
      <c r="CC281" s="30"/>
      <c r="CD281" s="30"/>
      <c r="CE281" s="30"/>
      <c r="CF281" s="30"/>
      <c r="CG281" s="30"/>
      <c r="CH281" s="30"/>
      <c r="CI281" s="27"/>
      <c r="CJ281" s="30"/>
      <c r="CK281" s="27"/>
      <c r="CL281" s="30"/>
      <c r="CM281" s="30"/>
      <c r="CN281" s="27"/>
      <c r="CO281" s="27"/>
      <c r="CP281" s="30"/>
      <c r="CQ281" s="30"/>
      <c r="CR281" s="27"/>
      <c r="CS281" s="27"/>
      <c r="CT281" s="30"/>
      <c r="CU281" s="27"/>
      <c r="CV281" s="27"/>
      <c r="CW281" s="27"/>
      <c r="CX281" s="30"/>
      <c r="CY281" s="30"/>
      <c r="CZ281" s="30"/>
    </row>
    <row r="282" spans="1:104" x14ac:dyDescent="0.3">
      <c r="A282" s="32"/>
      <c r="B282" s="26"/>
      <c r="C282" s="26"/>
      <c r="D282" s="26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  <c r="BM282" s="31"/>
      <c r="BN282" s="41"/>
      <c r="BO282" s="33"/>
      <c r="BP282" s="34"/>
      <c r="BQ282" s="26"/>
      <c r="BR282" s="27"/>
      <c r="BS282" s="27"/>
      <c r="BT282" s="26"/>
      <c r="BU282" s="35"/>
      <c r="BV282" s="28"/>
      <c r="BW282" s="27"/>
      <c r="BX282" s="26"/>
      <c r="BY282" s="26"/>
      <c r="BZ282" s="28"/>
      <c r="CA282" s="31"/>
      <c r="CB282" s="31"/>
      <c r="CC282" s="31"/>
      <c r="CD282" s="30"/>
      <c r="CE282" s="30"/>
      <c r="CF282" s="30"/>
      <c r="CG282" s="27"/>
      <c r="CH282" s="30"/>
      <c r="CI282" s="27"/>
      <c r="CJ282" s="27"/>
      <c r="CK282" s="27"/>
      <c r="CL282" s="30"/>
      <c r="CM282" s="30"/>
      <c r="CN282" s="30"/>
      <c r="CO282" s="27"/>
      <c r="CP282" s="30"/>
      <c r="CQ282" s="27"/>
      <c r="CR282" s="27"/>
      <c r="CS282" s="27"/>
      <c r="CT282" s="30"/>
      <c r="CU282" s="27"/>
      <c r="CV282" s="27"/>
      <c r="CW282" s="27"/>
      <c r="CX282" s="27"/>
      <c r="CY282" s="27"/>
      <c r="CZ282" s="27"/>
    </row>
    <row r="283" spans="1:104" x14ac:dyDescent="0.3">
      <c r="A283" s="32"/>
      <c r="B283" s="26"/>
      <c r="C283" s="26"/>
      <c r="D283" s="26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  <c r="BM283" s="31"/>
      <c r="BN283" s="41"/>
      <c r="BO283" s="33"/>
      <c r="BP283" s="34"/>
      <c r="BQ283" s="26"/>
      <c r="BR283" s="27"/>
      <c r="BS283" s="27"/>
      <c r="BT283" s="26"/>
      <c r="BU283" s="35"/>
      <c r="BV283" s="28"/>
      <c r="BW283" s="27"/>
      <c r="BX283" s="26"/>
      <c r="BY283" s="26"/>
      <c r="BZ283" s="28"/>
      <c r="CA283" s="31"/>
      <c r="CB283" s="31"/>
      <c r="CC283" s="31"/>
      <c r="CD283" s="30"/>
      <c r="CE283" s="30"/>
      <c r="CF283" s="27"/>
      <c r="CG283" s="30"/>
      <c r="CH283" s="30"/>
      <c r="CI283" s="27"/>
      <c r="CJ283" s="30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30"/>
      <c r="CY283" s="30"/>
      <c r="CZ283" s="30"/>
    </row>
    <row r="284" spans="1:104" x14ac:dyDescent="0.3">
      <c r="A284" s="32"/>
      <c r="B284" s="26"/>
      <c r="C284" s="26"/>
      <c r="D284" s="26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  <c r="BM284" s="31"/>
      <c r="BN284" s="41"/>
      <c r="BO284" s="33"/>
      <c r="BP284" s="34"/>
      <c r="BQ284" s="26"/>
      <c r="BR284" s="27"/>
      <c r="BS284" s="27"/>
      <c r="BT284" s="26"/>
      <c r="BU284" s="35"/>
      <c r="BV284" s="28"/>
      <c r="BW284" s="27"/>
      <c r="BX284" s="26"/>
      <c r="BY284" s="26"/>
      <c r="BZ284" s="28"/>
      <c r="CA284" s="31"/>
      <c r="CB284" s="31"/>
      <c r="CC284" s="30"/>
      <c r="CD284" s="31"/>
      <c r="CE284" s="31"/>
      <c r="CF284" s="27"/>
      <c r="CG284" s="31"/>
      <c r="CH284" s="31"/>
      <c r="CI284" s="27"/>
      <c r="CJ284" s="31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30"/>
      <c r="CX284" s="27"/>
      <c r="CY284" s="27"/>
      <c r="CZ284" s="27"/>
    </row>
    <row r="285" spans="1:104" x14ac:dyDescent="0.3">
      <c r="A285" s="32"/>
      <c r="B285" s="26"/>
      <c r="C285" s="26"/>
      <c r="D285" s="26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41"/>
      <c r="BO285" s="33"/>
      <c r="BP285" s="34"/>
      <c r="BQ285" s="26"/>
      <c r="BR285" s="27"/>
      <c r="BS285" s="27"/>
      <c r="BT285" s="26"/>
      <c r="BU285" s="35"/>
      <c r="BV285" s="28"/>
      <c r="BW285" s="27"/>
      <c r="BX285" s="26"/>
      <c r="BY285" s="26"/>
      <c r="BZ285" s="28"/>
      <c r="CA285" s="31"/>
      <c r="CB285" s="31"/>
      <c r="CC285" s="30"/>
      <c r="CD285" s="30"/>
      <c r="CE285" s="30"/>
      <c r="CF285" s="27"/>
      <c r="CG285" s="27"/>
      <c r="CH285" s="30"/>
      <c r="CI285" s="27"/>
      <c r="CJ285" s="27"/>
      <c r="CK285" s="27"/>
      <c r="CL285" s="30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</row>
    <row r="286" spans="1:104" x14ac:dyDescent="0.3">
      <c r="A286" s="32"/>
      <c r="B286" s="26"/>
      <c r="C286" s="26"/>
      <c r="D286" s="26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  <c r="BM286" s="31"/>
      <c r="BN286" s="41"/>
      <c r="BO286" s="33"/>
      <c r="BP286" s="34"/>
      <c r="BQ286" s="26"/>
      <c r="BR286" s="27"/>
      <c r="BS286" s="27"/>
      <c r="BT286" s="26"/>
      <c r="BU286" s="35"/>
      <c r="BV286" s="28"/>
      <c r="BW286" s="27"/>
      <c r="BX286" s="26"/>
      <c r="BY286" s="26"/>
      <c r="BZ286" s="28"/>
      <c r="CA286" s="31"/>
      <c r="CB286" s="30"/>
      <c r="CC286" s="30"/>
      <c r="CD286" s="30"/>
      <c r="CE286" s="30"/>
      <c r="CF286" s="27"/>
      <c r="CG286" s="30"/>
      <c r="CH286" s="30"/>
      <c r="CI286" s="27"/>
      <c r="CJ286" s="30"/>
      <c r="CK286" s="27"/>
      <c r="CL286" s="30"/>
      <c r="CM286" s="27"/>
      <c r="CN286" s="27"/>
      <c r="CO286" s="27"/>
      <c r="CP286" s="27"/>
      <c r="CQ286" s="27"/>
      <c r="CR286" s="27"/>
      <c r="CS286" s="27"/>
      <c r="CT286" s="27"/>
      <c r="CU286" s="30"/>
      <c r="CV286" s="27"/>
      <c r="CW286" s="27"/>
      <c r="CX286" s="30"/>
      <c r="CY286" s="30"/>
      <c r="CZ286" s="30"/>
    </row>
    <row r="287" spans="1:104" x14ac:dyDescent="0.3">
      <c r="A287" s="32"/>
      <c r="B287" s="26"/>
      <c r="C287" s="26"/>
      <c r="D287" s="26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  <c r="BM287" s="31"/>
      <c r="BN287" s="41"/>
      <c r="BO287" s="33"/>
      <c r="BP287" s="34"/>
      <c r="BQ287" s="26"/>
      <c r="BR287" s="27"/>
      <c r="BS287" s="27"/>
      <c r="BT287" s="26"/>
      <c r="BU287" s="35"/>
      <c r="BV287" s="28"/>
      <c r="BW287" s="27"/>
      <c r="BX287" s="26"/>
      <c r="BY287" s="26"/>
      <c r="BZ287" s="28"/>
      <c r="CA287" s="30"/>
      <c r="CB287" s="30"/>
      <c r="CC287" s="30"/>
      <c r="CD287" s="30"/>
      <c r="CE287" s="30"/>
      <c r="CF287" s="27"/>
      <c r="CG287" s="30"/>
      <c r="CH287" s="30"/>
      <c r="CI287" s="27"/>
      <c r="CJ287" s="30"/>
      <c r="CK287" s="27"/>
      <c r="CL287" s="30"/>
      <c r="CM287" s="27"/>
      <c r="CN287" s="27"/>
      <c r="CO287" s="27"/>
      <c r="CP287" s="27"/>
      <c r="CQ287" s="31"/>
      <c r="CR287" s="27"/>
      <c r="CS287" s="27"/>
      <c r="CT287" s="27"/>
      <c r="CU287" s="31"/>
      <c r="CV287" s="31"/>
      <c r="CW287" s="27"/>
      <c r="CX287" s="30"/>
      <c r="CY287" s="30"/>
      <c r="CZ287" s="30"/>
    </row>
    <row r="288" spans="1:104" x14ac:dyDescent="0.3">
      <c r="A288" s="32"/>
      <c r="B288" s="26"/>
      <c r="C288" s="26"/>
      <c r="D288" s="26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  <c r="BM288" s="31"/>
      <c r="BN288" s="41"/>
      <c r="BO288" s="33"/>
      <c r="BP288" s="34"/>
      <c r="BQ288" s="26"/>
      <c r="BR288" s="27"/>
      <c r="BS288" s="27"/>
      <c r="BT288" s="26"/>
      <c r="BU288" s="27"/>
      <c r="BV288" s="28"/>
      <c r="BW288" s="27"/>
      <c r="BX288" s="26"/>
      <c r="BY288" s="26"/>
      <c r="BZ288" s="28"/>
      <c r="CA288" s="31"/>
      <c r="CB288" s="31"/>
      <c r="CC288" s="31"/>
      <c r="CD288" s="30"/>
      <c r="CE288" s="30"/>
      <c r="CF288" s="27"/>
      <c r="CG288" s="30"/>
      <c r="CH288" s="30"/>
      <c r="CI288" s="27"/>
      <c r="CJ288" s="30"/>
      <c r="CK288" s="27"/>
      <c r="CL288" s="30"/>
      <c r="CM288" s="27"/>
      <c r="CN288" s="27"/>
      <c r="CO288" s="27"/>
      <c r="CP288" s="27"/>
      <c r="CQ288" s="30"/>
      <c r="CR288" s="27"/>
      <c r="CS288" s="27"/>
      <c r="CT288" s="27"/>
      <c r="CU288" s="30"/>
      <c r="CV288" s="30"/>
      <c r="CW288" s="27"/>
      <c r="CX288" s="27"/>
      <c r="CY288" s="27"/>
      <c r="CZ288" s="27"/>
    </row>
    <row r="289" spans="1:104" x14ac:dyDescent="0.3">
      <c r="A289" s="32"/>
      <c r="B289" s="26"/>
      <c r="C289" s="26"/>
      <c r="D289" s="26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41"/>
      <c r="BO289" s="33"/>
      <c r="BP289" s="34"/>
      <c r="BQ289" s="26"/>
      <c r="BR289" s="27"/>
      <c r="BS289" s="27"/>
      <c r="BT289" s="26"/>
      <c r="BU289" s="27"/>
      <c r="BV289" s="28"/>
      <c r="BW289" s="27"/>
      <c r="BX289" s="26"/>
      <c r="BY289" s="26"/>
      <c r="BZ289" s="28"/>
      <c r="CA289" s="30"/>
      <c r="CB289" s="30"/>
      <c r="CC289" s="27"/>
      <c r="CD289" s="31"/>
      <c r="CE289" s="31"/>
      <c r="CF289" s="27"/>
      <c r="CG289" s="27"/>
      <c r="CH289" s="27"/>
      <c r="CI289" s="27"/>
      <c r="CJ289" s="27"/>
      <c r="CK289" s="27"/>
      <c r="CL289" s="27"/>
      <c r="CM289" s="27"/>
      <c r="CN289" s="30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</row>
    <row r="290" spans="1:104" x14ac:dyDescent="0.3">
      <c r="A290" s="32"/>
      <c r="B290" s="26"/>
      <c r="C290" s="26"/>
      <c r="D290" s="26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  <c r="BM290" s="31"/>
      <c r="BN290" s="41"/>
      <c r="BO290" s="33"/>
      <c r="BP290" s="34"/>
      <c r="BQ290" s="26"/>
      <c r="BR290" s="27"/>
      <c r="BS290" s="27"/>
      <c r="BT290" s="26"/>
      <c r="BU290" s="27"/>
      <c r="BV290" s="28"/>
      <c r="BW290" s="27"/>
      <c r="BX290" s="26"/>
      <c r="BY290" s="26"/>
      <c r="BZ290" s="28"/>
      <c r="CA290" s="30"/>
      <c r="CB290" s="30"/>
      <c r="CC290" s="30"/>
      <c r="CD290" s="31"/>
      <c r="CE290" s="31"/>
      <c r="CF290" s="27"/>
      <c r="CG290" s="31"/>
      <c r="CH290" s="30"/>
      <c r="CI290" s="27"/>
      <c r="CJ290" s="27"/>
      <c r="CK290" s="27"/>
      <c r="CL290" s="30"/>
      <c r="CM290" s="27"/>
      <c r="CN290" s="30"/>
      <c r="CO290" s="27"/>
      <c r="CP290" s="27"/>
      <c r="CQ290" s="30"/>
      <c r="CR290" s="27"/>
      <c r="CS290" s="27"/>
      <c r="CT290" s="27"/>
      <c r="CU290" s="30"/>
      <c r="CV290" s="30"/>
      <c r="CW290" s="27"/>
      <c r="CX290" s="30"/>
      <c r="CY290" s="27"/>
      <c r="CZ290" s="27"/>
    </row>
    <row r="291" spans="1:104" x14ac:dyDescent="0.3">
      <c r="A291" s="32"/>
      <c r="B291" s="26"/>
      <c r="C291" s="26"/>
      <c r="D291" s="26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  <c r="BM291" s="31"/>
      <c r="BN291" s="41"/>
      <c r="BO291" s="33"/>
      <c r="BP291" s="34"/>
      <c r="BQ291" s="26"/>
      <c r="BR291" s="27"/>
      <c r="BS291" s="27"/>
      <c r="BT291" s="26"/>
      <c r="BU291" s="35"/>
      <c r="BV291" s="28"/>
      <c r="BW291" s="27"/>
      <c r="BX291" s="26"/>
      <c r="BY291" s="26"/>
      <c r="BZ291" s="28"/>
      <c r="CA291" s="30"/>
      <c r="CB291" s="30"/>
      <c r="CC291" s="30"/>
      <c r="CD291" s="30"/>
      <c r="CE291" s="30"/>
      <c r="CF291" s="27"/>
      <c r="CG291" s="30"/>
      <c r="CH291" s="30"/>
      <c r="CI291" s="27"/>
      <c r="CJ291" s="27"/>
      <c r="CK291" s="27"/>
      <c r="CL291" s="27"/>
      <c r="CM291" s="27"/>
      <c r="CN291" s="27"/>
      <c r="CO291" s="27"/>
      <c r="CP291" s="27"/>
      <c r="CQ291" s="30"/>
      <c r="CR291" s="27"/>
      <c r="CS291" s="27"/>
      <c r="CT291" s="27"/>
      <c r="CU291" s="30"/>
      <c r="CV291" s="30"/>
      <c r="CW291" s="27"/>
      <c r="CX291" s="27"/>
      <c r="CY291" s="27"/>
      <c r="CZ291" s="27"/>
    </row>
    <row r="292" spans="1:104" x14ac:dyDescent="0.3">
      <c r="A292" s="32"/>
      <c r="B292" s="26"/>
      <c r="C292" s="26"/>
      <c r="D292" s="26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  <c r="BM292" s="31"/>
      <c r="BN292" s="41"/>
      <c r="BO292" s="33"/>
      <c r="BP292" s="34"/>
      <c r="BQ292" s="26"/>
      <c r="BR292" s="27"/>
      <c r="BS292" s="27"/>
      <c r="BT292" s="26"/>
      <c r="BU292" s="35"/>
      <c r="BV292" s="28"/>
      <c r="BW292" s="27"/>
      <c r="BX292" s="26"/>
      <c r="BY292" s="26"/>
      <c r="BZ292" s="28"/>
      <c r="CA292" s="31"/>
      <c r="CB292" s="31"/>
      <c r="CC292" s="30"/>
      <c r="CD292" s="31"/>
      <c r="CE292" s="31"/>
      <c r="CF292" s="27"/>
      <c r="CG292" s="30"/>
      <c r="CH292" s="27"/>
      <c r="CI292" s="27"/>
      <c r="CJ292" s="27"/>
      <c r="CK292" s="27"/>
      <c r="CL292" s="30"/>
      <c r="CM292" s="31"/>
      <c r="CN292" s="27"/>
      <c r="CO292" s="27"/>
      <c r="CP292" s="31"/>
      <c r="CQ292" s="27"/>
      <c r="CR292" s="27"/>
      <c r="CS292" s="27"/>
      <c r="CT292" s="27"/>
      <c r="CU292" s="27"/>
      <c r="CV292" s="27"/>
      <c r="CW292" s="27"/>
      <c r="CX292" s="31"/>
      <c r="CY292" s="31"/>
      <c r="CZ292" s="31"/>
    </row>
    <row r="293" spans="1:104" x14ac:dyDescent="0.3">
      <c r="A293" s="32"/>
      <c r="B293" s="26"/>
      <c r="C293" s="26"/>
      <c r="D293" s="26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41"/>
      <c r="BO293" s="33"/>
      <c r="BP293" s="34"/>
      <c r="BQ293" s="26"/>
      <c r="BR293" s="27"/>
      <c r="BS293" s="27"/>
      <c r="BT293" s="26"/>
      <c r="BU293" s="35"/>
      <c r="BV293" s="28"/>
      <c r="BW293" s="27"/>
      <c r="BX293" s="26"/>
      <c r="BY293" s="26"/>
      <c r="BZ293" s="28"/>
      <c r="CA293" s="31"/>
      <c r="CB293" s="31"/>
      <c r="CC293" s="31"/>
      <c r="CD293" s="31"/>
      <c r="CE293" s="31"/>
      <c r="CF293" s="31"/>
      <c r="CG293" s="31"/>
      <c r="CH293" s="30"/>
      <c r="CI293" s="27"/>
      <c r="CJ293" s="27"/>
      <c r="CK293" s="27"/>
      <c r="CL293" s="27"/>
      <c r="CM293" s="30"/>
      <c r="CN293" s="27"/>
      <c r="CO293" s="27"/>
      <c r="CP293" s="30"/>
      <c r="CQ293" s="30"/>
      <c r="CR293" s="27"/>
      <c r="CS293" s="27"/>
      <c r="CT293" s="27"/>
      <c r="CU293" s="30"/>
      <c r="CV293" s="30"/>
      <c r="CW293" s="27"/>
      <c r="CX293" s="30"/>
      <c r="CY293" s="30"/>
      <c r="CZ293" s="30"/>
    </row>
    <row r="294" spans="1:104" x14ac:dyDescent="0.3">
      <c r="A294" s="32"/>
      <c r="B294" s="26"/>
      <c r="C294" s="26"/>
      <c r="D294" s="26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41"/>
      <c r="BO294" s="33"/>
      <c r="BP294" s="34"/>
      <c r="BQ294" s="26"/>
      <c r="BR294" s="27"/>
      <c r="BS294" s="27"/>
      <c r="BT294" s="26"/>
      <c r="BU294" s="35"/>
      <c r="BV294" s="28"/>
      <c r="BW294" s="27"/>
      <c r="BX294" s="26"/>
      <c r="BY294" s="26"/>
      <c r="BZ294" s="28"/>
      <c r="CA294" s="31"/>
      <c r="CB294" s="30"/>
      <c r="CC294" s="31"/>
      <c r="CD294" s="30"/>
      <c r="CE294" s="30"/>
      <c r="CF294" s="30"/>
      <c r="CG294" s="30"/>
      <c r="CH294" s="27"/>
      <c r="CI294" s="27"/>
      <c r="CJ294" s="27"/>
      <c r="CK294" s="27"/>
      <c r="CL294" s="27"/>
      <c r="CM294" s="27"/>
      <c r="CN294" s="30"/>
      <c r="CO294" s="27"/>
      <c r="CP294" s="27"/>
      <c r="CQ294" s="30"/>
      <c r="CR294" s="27"/>
      <c r="CS294" s="27"/>
      <c r="CT294" s="27"/>
      <c r="CU294" s="30"/>
      <c r="CV294" s="30"/>
      <c r="CW294" s="27"/>
      <c r="CX294" s="27"/>
      <c r="CY294" s="27"/>
      <c r="CZ294" s="27"/>
    </row>
    <row r="295" spans="1:104" x14ac:dyDescent="0.3">
      <c r="A295" s="32"/>
      <c r="B295" s="26"/>
      <c r="C295" s="26"/>
      <c r="D295" s="26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  <c r="BM295" s="31"/>
      <c r="BN295" s="41"/>
      <c r="BO295" s="33"/>
      <c r="BP295" s="34"/>
      <c r="BQ295" s="26"/>
      <c r="BR295" s="27"/>
      <c r="BS295" s="27"/>
      <c r="BT295" s="26"/>
      <c r="BU295" s="35"/>
      <c r="BV295" s="28"/>
      <c r="BW295" s="27"/>
      <c r="BX295" s="26"/>
      <c r="BY295" s="26"/>
      <c r="BZ295" s="28"/>
      <c r="CA295" s="30"/>
      <c r="CB295" s="30"/>
      <c r="CC295" s="30"/>
      <c r="CD295" s="30"/>
      <c r="CE295" s="30"/>
      <c r="CF295" s="30"/>
      <c r="CG295" s="30"/>
      <c r="CH295" s="30"/>
      <c r="CI295" s="27"/>
      <c r="CJ295" s="27"/>
      <c r="CK295" s="27"/>
      <c r="CL295" s="27"/>
      <c r="CM295" s="30"/>
      <c r="CN295" s="27"/>
      <c r="CO295" s="27"/>
      <c r="CP295" s="30"/>
      <c r="CQ295" s="27"/>
      <c r="CR295" s="27"/>
      <c r="CS295" s="27"/>
      <c r="CT295" s="27"/>
      <c r="CU295" s="27"/>
      <c r="CV295" s="27"/>
      <c r="CW295" s="27"/>
      <c r="CX295" s="30"/>
      <c r="CY295" s="30"/>
      <c r="CZ295" s="30"/>
    </row>
    <row r="296" spans="1:104" x14ac:dyDescent="0.3">
      <c r="A296" s="32"/>
      <c r="B296" s="26"/>
      <c r="C296" s="26"/>
      <c r="D296" s="26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  <c r="BM296" s="31"/>
      <c r="BN296" s="41"/>
      <c r="BO296" s="33"/>
      <c r="BP296" s="34"/>
      <c r="BQ296" s="26"/>
      <c r="BR296" s="27"/>
      <c r="BS296" s="27"/>
      <c r="BT296" s="26"/>
      <c r="BU296" s="35"/>
      <c r="BV296" s="28"/>
      <c r="BW296" s="27"/>
      <c r="BX296" s="26"/>
      <c r="BY296" s="26"/>
      <c r="BZ296" s="28"/>
      <c r="CA296" s="31"/>
      <c r="CB296" s="31"/>
      <c r="CC296" s="31"/>
      <c r="CD296" s="30"/>
      <c r="CE296" s="30"/>
      <c r="CF296" s="30"/>
      <c r="CG296" s="31"/>
      <c r="CH296" s="30"/>
      <c r="CI296" s="27"/>
      <c r="CJ296" s="27"/>
      <c r="CK296" s="27"/>
      <c r="CL296" s="27"/>
      <c r="CM296" s="30"/>
      <c r="CN296" s="30"/>
      <c r="CO296" s="27"/>
      <c r="CP296" s="30"/>
      <c r="CQ296" s="27"/>
      <c r="CR296" s="27"/>
      <c r="CS296" s="27"/>
      <c r="CT296" s="27"/>
      <c r="CU296" s="30"/>
      <c r="CV296" s="27"/>
      <c r="CW296" s="27"/>
      <c r="CX296" s="30"/>
      <c r="CY296" s="30"/>
      <c r="CZ296" s="30"/>
    </row>
    <row r="297" spans="1:104" x14ac:dyDescent="0.3">
      <c r="A297" s="32"/>
      <c r="B297" s="26"/>
      <c r="C297" s="26"/>
      <c r="D297" s="26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  <c r="BM297" s="31"/>
      <c r="BN297" s="41"/>
      <c r="BO297" s="33"/>
      <c r="BP297" s="34"/>
      <c r="BQ297" s="26"/>
      <c r="BR297" s="27"/>
      <c r="BS297" s="27"/>
      <c r="BT297" s="26"/>
      <c r="BU297" s="35"/>
      <c r="BV297" s="28"/>
      <c r="BW297" s="27"/>
      <c r="BX297" s="26"/>
      <c r="BY297" s="26"/>
      <c r="BZ297" s="28"/>
      <c r="CA297" s="31"/>
      <c r="CB297" s="30"/>
      <c r="CC297" s="31"/>
      <c r="CD297" s="30"/>
      <c r="CE297" s="30"/>
      <c r="CF297" s="30"/>
      <c r="CG297" s="30"/>
      <c r="CH297" s="30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</row>
    <row r="298" spans="1:104" x14ac:dyDescent="0.3">
      <c r="A298" s="32"/>
      <c r="B298" s="26"/>
      <c r="C298" s="26"/>
      <c r="D298" s="26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41"/>
      <c r="BO298" s="33"/>
      <c r="BP298" s="34"/>
      <c r="BQ298" s="26"/>
      <c r="BR298" s="27"/>
      <c r="BS298" s="27"/>
      <c r="BT298" s="26"/>
      <c r="BU298" s="35"/>
      <c r="BV298" s="28"/>
      <c r="BW298" s="27"/>
      <c r="BX298" s="26"/>
      <c r="BY298" s="26"/>
      <c r="BZ298" s="28"/>
      <c r="CA298" s="31"/>
      <c r="CB298" s="31"/>
      <c r="CC298" s="31"/>
      <c r="CD298" s="30"/>
      <c r="CE298" s="30"/>
      <c r="CF298" s="27"/>
      <c r="CG298" s="30"/>
      <c r="CH298" s="30"/>
      <c r="CI298" s="27"/>
      <c r="CJ298" s="27"/>
      <c r="CK298" s="27"/>
      <c r="CL298" s="27"/>
      <c r="CM298" s="30"/>
      <c r="CN298" s="27"/>
      <c r="CO298" s="27"/>
      <c r="CP298" s="30"/>
      <c r="CQ298" s="27"/>
      <c r="CR298" s="27"/>
      <c r="CS298" s="27"/>
      <c r="CT298" s="27"/>
      <c r="CU298" s="30"/>
      <c r="CV298" s="27"/>
      <c r="CW298" s="27"/>
      <c r="CX298" s="30"/>
      <c r="CY298" s="30"/>
      <c r="CZ298" s="30"/>
    </row>
    <row r="299" spans="1:104" x14ac:dyDescent="0.3">
      <c r="A299" s="32"/>
      <c r="B299" s="26"/>
      <c r="C299" s="26"/>
      <c r="D299" s="26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  <c r="BM299" s="31"/>
      <c r="BN299" s="41"/>
      <c r="BO299" s="33"/>
      <c r="BP299" s="34"/>
      <c r="BQ299" s="26"/>
      <c r="BR299" s="27"/>
      <c r="BS299" s="27"/>
      <c r="BT299" s="26"/>
      <c r="BU299" s="35"/>
      <c r="BV299" s="28"/>
      <c r="BW299" s="27"/>
      <c r="BX299" s="26"/>
      <c r="BY299" s="26"/>
      <c r="BZ299" s="28"/>
      <c r="CA299" s="31"/>
      <c r="CB299" s="31"/>
      <c r="CC299" s="31"/>
      <c r="CD299" s="30"/>
      <c r="CE299" s="30"/>
      <c r="CF299" s="30"/>
      <c r="CG299" s="30"/>
      <c r="CH299" s="30"/>
      <c r="CI299" s="27"/>
      <c r="CJ299" s="30"/>
      <c r="CK299" s="27"/>
      <c r="CL299" s="27"/>
      <c r="CM299" s="27"/>
      <c r="CN299" s="27"/>
      <c r="CO299" s="30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</row>
    <row r="300" spans="1:104" x14ac:dyDescent="0.3">
      <c r="A300" s="32"/>
      <c r="B300" s="26"/>
      <c r="C300" s="26"/>
      <c r="D300" s="26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  <c r="BM300" s="31"/>
      <c r="BN300" s="41"/>
      <c r="BO300" s="33"/>
      <c r="BP300" s="34"/>
      <c r="BQ300" s="26"/>
      <c r="BR300" s="27"/>
      <c r="BS300" s="27"/>
      <c r="BT300" s="26"/>
      <c r="BU300" s="35"/>
      <c r="BV300" s="28"/>
      <c r="BW300" s="27"/>
      <c r="BX300" s="26"/>
      <c r="BY300" s="26"/>
      <c r="BZ300" s="28"/>
      <c r="CA300" s="31"/>
      <c r="CB300" s="31"/>
      <c r="CC300" s="31"/>
      <c r="CD300" s="30"/>
      <c r="CE300" s="30"/>
      <c r="CF300" s="27"/>
      <c r="CG300" s="31"/>
      <c r="CH300" s="27"/>
      <c r="CI300" s="27"/>
      <c r="CJ300" s="27"/>
      <c r="CK300" s="27"/>
      <c r="CL300" s="27"/>
      <c r="CM300" s="30"/>
      <c r="CN300" s="30"/>
      <c r="CO300" s="27"/>
      <c r="CP300" s="30"/>
      <c r="CQ300" s="27"/>
      <c r="CR300" s="27"/>
      <c r="CS300" s="27"/>
      <c r="CT300" s="27"/>
      <c r="CU300" s="30"/>
      <c r="CV300" s="27"/>
      <c r="CW300" s="27"/>
      <c r="CX300" s="30"/>
      <c r="CY300" s="30"/>
      <c r="CZ300" s="30"/>
    </row>
    <row r="301" spans="1:104" x14ac:dyDescent="0.3">
      <c r="A301" s="32"/>
      <c r="B301" s="26"/>
      <c r="C301" s="26"/>
      <c r="D301" s="26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41"/>
      <c r="BO301" s="33"/>
      <c r="BP301" s="34"/>
      <c r="BQ301" s="26"/>
      <c r="BR301" s="27"/>
      <c r="BS301" s="27"/>
      <c r="BT301" s="26"/>
      <c r="BU301" s="35"/>
      <c r="BV301" s="28"/>
      <c r="BW301" s="27"/>
      <c r="BX301" s="26"/>
      <c r="BY301" s="26"/>
      <c r="BZ301" s="28"/>
      <c r="CA301" s="30"/>
      <c r="CB301" s="30"/>
      <c r="CC301" s="30"/>
      <c r="CD301" s="27"/>
      <c r="CE301" s="27"/>
      <c r="CF301" s="27"/>
      <c r="CG301" s="30"/>
      <c r="CH301" s="30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</row>
    <row r="302" spans="1:104" x14ac:dyDescent="0.3">
      <c r="A302" s="32"/>
      <c r="B302" s="26"/>
      <c r="C302" s="26"/>
      <c r="D302" s="26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41"/>
      <c r="BO302" s="33"/>
      <c r="BP302" s="34"/>
      <c r="BQ302" s="26"/>
      <c r="BR302" s="27"/>
      <c r="BS302" s="27"/>
      <c r="BT302" s="26"/>
      <c r="BU302" s="35"/>
      <c r="BV302" s="28"/>
      <c r="BW302" s="27"/>
      <c r="BX302" s="26"/>
      <c r="BY302" s="26"/>
      <c r="BZ302" s="28"/>
      <c r="CA302" s="31"/>
      <c r="CB302" s="30"/>
      <c r="CC302" s="30"/>
      <c r="CD302" s="27"/>
      <c r="CE302" s="27"/>
      <c r="CF302" s="27"/>
      <c r="CG302" s="30"/>
      <c r="CH302" s="27"/>
      <c r="CI302" s="27"/>
      <c r="CJ302" s="27"/>
      <c r="CK302" s="27"/>
      <c r="CL302" s="27"/>
      <c r="CM302" s="27"/>
      <c r="CN302" s="30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30"/>
      <c r="CZ302" s="27"/>
    </row>
    <row r="303" spans="1:104" x14ac:dyDescent="0.3">
      <c r="A303" s="32"/>
      <c r="B303" s="26"/>
      <c r="C303" s="26"/>
      <c r="D303" s="26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41"/>
      <c r="BO303" s="33"/>
      <c r="BP303" s="34"/>
      <c r="BQ303" s="26"/>
      <c r="BR303" s="27"/>
      <c r="BS303" s="27"/>
      <c r="BT303" s="26"/>
      <c r="BU303" s="35"/>
      <c r="BV303" s="28"/>
      <c r="BW303" s="27"/>
      <c r="BX303" s="26"/>
      <c r="BY303" s="26"/>
      <c r="BZ303" s="28"/>
      <c r="CA303" s="30"/>
      <c r="CB303" s="30"/>
      <c r="CC303" s="30"/>
      <c r="CD303" s="27"/>
      <c r="CE303" s="27"/>
      <c r="CF303" s="27"/>
      <c r="CG303" s="30"/>
      <c r="CH303" s="30"/>
      <c r="CI303" s="27"/>
      <c r="CJ303" s="27"/>
      <c r="CK303" s="27"/>
      <c r="CL303" s="27"/>
      <c r="CM303" s="27"/>
      <c r="CN303" s="30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</row>
    <row r="304" spans="1:104" x14ac:dyDescent="0.3">
      <c r="A304" s="32"/>
      <c r="B304" s="26"/>
      <c r="C304" s="26"/>
      <c r="D304" s="26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41"/>
      <c r="BO304" s="33"/>
      <c r="BP304" s="34"/>
      <c r="BQ304" s="26"/>
      <c r="BR304" s="27"/>
      <c r="BS304" s="27"/>
      <c r="BT304" s="26"/>
      <c r="BU304" s="35"/>
      <c r="BV304" s="28"/>
      <c r="BW304" s="27"/>
      <c r="BX304" s="26"/>
      <c r="BY304" s="26"/>
      <c r="BZ304" s="28"/>
      <c r="CA304" s="30"/>
      <c r="CB304" s="30"/>
      <c r="CC304" s="30"/>
      <c r="CD304" s="27"/>
      <c r="CE304" s="27"/>
      <c r="CF304" s="27"/>
      <c r="CG304" s="30"/>
      <c r="CH304" s="30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</row>
    <row r="305" spans="1:104" x14ac:dyDescent="0.3">
      <c r="A305" s="32"/>
      <c r="B305" s="26"/>
      <c r="C305" s="26"/>
      <c r="D305" s="26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41"/>
      <c r="BO305" s="33"/>
      <c r="BP305" s="34"/>
      <c r="BQ305" s="26"/>
      <c r="BR305" s="27"/>
      <c r="BS305" s="27"/>
      <c r="BT305" s="26"/>
      <c r="BU305" s="35"/>
      <c r="BV305" s="28"/>
      <c r="BW305" s="27"/>
      <c r="BX305" s="26"/>
      <c r="BY305" s="26"/>
      <c r="BZ305" s="28"/>
      <c r="CA305" s="30"/>
      <c r="CB305" s="30"/>
      <c r="CC305" s="30"/>
      <c r="CD305" s="27"/>
      <c r="CE305" s="27"/>
      <c r="CF305" s="27"/>
      <c r="CG305" s="27"/>
      <c r="CH305" s="30"/>
      <c r="CI305" s="27"/>
      <c r="CJ305" s="27"/>
      <c r="CK305" s="31"/>
      <c r="CL305" s="27"/>
      <c r="CM305" s="27"/>
      <c r="CN305" s="30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30"/>
      <c r="CZ305" s="27"/>
    </row>
    <row r="306" spans="1:104" x14ac:dyDescent="0.3">
      <c r="A306" s="32"/>
      <c r="B306" s="26"/>
      <c r="C306" s="26"/>
      <c r="D306" s="26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41"/>
      <c r="BO306" s="33"/>
      <c r="BP306" s="34"/>
      <c r="BQ306" s="26"/>
      <c r="BR306" s="27"/>
      <c r="BS306" s="27"/>
      <c r="BT306" s="26"/>
      <c r="BU306" s="35"/>
      <c r="BV306" s="28"/>
      <c r="BW306" s="27"/>
      <c r="BX306" s="26"/>
      <c r="BY306" s="26"/>
      <c r="BZ306" s="28"/>
      <c r="CA306" s="31"/>
      <c r="CB306" s="30"/>
      <c r="CC306" s="30"/>
      <c r="CD306" s="27"/>
      <c r="CE306" s="27"/>
      <c r="CF306" s="27"/>
      <c r="CG306" s="30"/>
      <c r="CH306" s="30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30"/>
      <c r="CU306" s="27"/>
      <c r="CV306" s="27"/>
      <c r="CW306" s="27"/>
      <c r="CX306" s="27"/>
      <c r="CY306" s="27"/>
      <c r="CZ306" s="27"/>
    </row>
    <row r="307" spans="1:104" x14ac:dyDescent="0.3">
      <c r="A307" s="32"/>
      <c r="B307" s="26"/>
      <c r="C307" s="26"/>
      <c r="D307" s="26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41"/>
      <c r="BO307" s="33"/>
      <c r="BP307" s="34"/>
      <c r="BQ307" s="26"/>
      <c r="BR307" s="27"/>
      <c r="BS307" s="27"/>
      <c r="BT307" s="26"/>
      <c r="BU307" s="35"/>
      <c r="BV307" s="28"/>
      <c r="BW307" s="27"/>
      <c r="BX307" s="26"/>
      <c r="BY307" s="26"/>
      <c r="BZ307" s="28"/>
      <c r="CA307" s="30"/>
      <c r="CB307" s="30"/>
      <c r="CC307" s="30"/>
      <c r="CD307" s="27"/>
      <c r="CE307" s="27"/>
      <c r="CF307" s="27"/>
      <c r="CG307" s="30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31"/>
      <c r="CU307" s="27"/>
      <c r="CV307" s="27"/>
      <c r="CW307" s="27"/>
      <c r="CX307" s="30"/>
      <c r="CY307" s="30"/>
      <c r="CZ307" s="30"/>
    </row>
    <row r="308" spans="1:104" x14ac:dyDescent="0.3">
      <c r="A308" s="32"/>
      <c r="B308" s="26"/>
      <c r="C308" s="26"/>
      <c r="D308" s="26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41"/>
      <c r="BO308" s="33"/>
      <c r="BP308" s="34"/>
      <c r="BQ308" s="26"/>
      <c r="BR308" s="27"/>
      <c r="BS308" s="27"/>
      <c r="BT308" s="26"/>
      <c r="BU308" s="35"/>
      <c r="BV308" s="28"/>
      <c r="BW308" s="27"/>
      <c r="BX308" s="26"/>
      <c r="BY308" s="26"/>
      <c r="BZ308" s="28"/>
      <c r="CA308" s="30"/>
      <c r="CB308" s="30"/>
      <c r="CC308" s="30"/>
      <c r="CD308" s="30"/>
      <c r="CE308" s="30"/>
      <c r="CF308" s="27"/>
      <c r="CG308" s="30"/>
      <c r="CH308" s="30"/>
      <c r="CI308" s="27"/>
      <c r="CJ308" s="27"/>
      <c r="CK308" s="27"/>
      <c r="CL308" s="30"/>
      <c r="CM308" s="30"/>
      <c r="CN308" s="27"/>
      <c r="CO308" s="27"/>
      <c r="CP308" s="30"/>
      <c r="CQ308" s="27"/>
      <c r="CR308" s="27"/>
      <c r="CS308" s="31"/>
      <c r="CT308" s="31"/>
      <c r="CU308" s="31"/>
      <c r="CV308" s="31"/>
      <c r="CW308" s="30"/>
      <c r="CX308" s="27"/>
      <c r="CY308" s="27"/>
      <c r="CZ308" s="27"/>
    </row>
    <row r="309" spans="1:104" x14ac:dyDescent="0.3">
      <c r="A309" s="32"/>
      <c r="B309" s="26"/>
      <c r="C309" s="26"/>
      <c r="D309" s="26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41"/>
      <c r="BO309" s="33"/>
      <c r="BP309" s="34"/>
      <c r="BQ309" s="26"/>
      <c r="BR309" s="27"/>
      <c r="BS309" s="27"/>
      <c r="BT309" s="26"/>
      <c r="BU309" s="35"/>
      <c r="BV309" s="28"/>
      <c r="BW309" s="27"/>
      <c r="BX309" s="26"/>
      <c r="BY309" s="26"/>
      <c r="BZ309" s="28"/>
      <c r="CA309" s="30"/>
      <c r="CB309" s="30"/>
      <c r="CC309" s="30"/>
      <c r="CD309" s="27"/>
      <c r="CE309" s="27"/>
      <c r="CF309" s="27"/>
      <c r="CG309" s="30"/>
      <c r="CH309" s="27"/>
      <c r="CI309" s="27"/>
      <c r="CJ309" s="27"/>
      <c r="CK309" s="27"/>
      <c r="CL309" s="27"/>
      <c r="CM309" s="27"/>
      <c r="CN309" s="30"/>
      <c r="CO309" s="27"/>
      <c r="CP309" s="27"/>
      <c r="CQ309" s="27"/>
      <c r="CR309" s="27"/>
      <c r="CS309" s="30"/>
      <c r="CT309" s="31"/>
      <c r="CU309" s="30"/>
      <c r="CV309" s="30"/>
      <c r="CW309" s="27"/>
      <c r="CX309" s="27"/>
      <c r="CY309" s="30"/>
      <c r="CZ309" s="27"/>
    </row>
    <row r="310" spans="1:104" x14ac:dyDescent="0.3">
      <c r="A310" s="32"/>
      <c r="B310" s="26"/>
      <c r="C310" s="26"/>
      <c r="D310" s="26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41"/>
      <c r="BO310" s="33"/>
      <c r="BP310" s="34"/>
      <c r="BQ310" s="26"/>
      <c r="BR310" s="27"/>
      <c r="BS310" s="27"/>
      <c r="BT310" s="26"/>
      <c r="BU310" s="35"/>
      <c r="BV310" s="28"/>
      <c r="BW310" s="27"/>
      <c r="BX310" s="26"/>
      <c r="BY310" s="26"/>
      <c r="BZ310" s="28"/>
      <c r="CA310" s="31"/>
      <c r="CB310" s="31"/>
      <c r="CC310" s="31"/>
      <c r="CD310" s="31"/>
      <c r="CE310" s="31"/>
      <c r="CF310" s="27"/>
      <c r="CG310" s="27"/>
      <c r="CH310" s="27"/>
      <c r="CI310" s="27"/>
      <c r="CJ310" s="27"/>
      <c r="CK310" s="27"/>
      <c r="CL310" s="31"/>
      <c r="CM310" s="31"/>
      <c r="CN310" s="30"/>
      <c r="CO310" s="27"/>
      <c r="CP310" s="31"/>
      <c r="CQ310" s="27"/>
      <c r="CR310" s="27"/>
      <c r="CS310" s="27"/>
      <c r="CT310" s="30"/>
      <c r="CU310" s="30"/>
      <c r="CV310" s="27"/>
      <c r="CW310" s="31"/>
      <c r="CX310" s="27"/>
      <c r="CY310" s="30"/>
      <c r="CZ310" s="27"/>
    </row>
    <row r="311" spans="1:104" x14ac:dyDescent="0.3">
      <c r="A311" s="32"/>
      <c r="B311" s="26"/>
      <c r="C311" s="26"/>
      <c r="D311" s="26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41"/>
      <c r="BO311" s="33"/>
      <c r="BP311" s="34"/>
      <c r="BQ311" s="26"/>
      <c r="BR311" s="27"/>
      <c r="BS311" s="27"/>
      <c r="BT311" s="26"/>
      <c r="BU311" s="35"/>
      <c r="BV311" s="28"/>
      <c r="BW311" s="27"/>
      <c r="BX311" s="26"/>
      <c r="BY311" s="26"/>
      <c r="BZ311" s="28"/>
      <c r="CA311" s="31"/>
      <c r="CB311" s="31"/>
      <c r="CC311" s="31"/>
      <c r="CD311" s="30"/>
      <c r="CE311" s="30"/>
      <c r="CF311" s="27"/>
      <c r="CG311" s="27"/>
      <c r="CH311" s="27"/>
      <c r="CI311" s="27"/>
      <c r="CJ311" s="27"/>
      <c r="CK311" s="27"/>
      <c r="CL311" s="30"/>
      <c r="CM311" s="30"/>
      <c r="CN311" s="27"/>
      <c r="CO311" s="27"/>
      <c r="CP311" s="30"/>
      <c r="CQ311" s="27"/>
      <c r="CR311" s="27"/>
      <c r="CS311" s="30"/>
      <c r="CT311" s="30"/>
      <c r="CU311" s="30"/>
      <c r="CV311" s="30"/>
      <c r="CW311" s="30"/>
      <c r="CX311" s="27"/>
      <c r="CY311" s="27"/>
      <c r="CZ311" s="27"/>
    </row>
    <row r="312" spans="1:104" x14ac:dyDescent="0.3">
      <c r="A312" s="32"/>
      <c r="B312" s="26"/>
      <c r="C312" s="26"/>
      <c r="D312" s="26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41"/>
      <c r="BO312" s="33"/>
      <c r="BP312" s="34"/>
      <c r="BQ312" s="26"/>
      <c r="BR312" s="27"/>
      <c r="BS312" s="27"/>
      <c r="BT312" s="26"/>
      <c r="BU312" s="35"/>
      <c r="BV312" s="28"/>
      <c r="BW312" s="27"/>
      <c r="BX312" s="26"/>
      <c r="BY312" s="26"/>
      <c r="BZ312" s="28"/>
      <c r="CA312" s="30"/>
      <c r="CB312" s="31"/>
      <c r="CC312" s="30"/>
      <c r="CD312" s="30"/>
      <c r="CE312" s="30"/>
      <c r="CF312" s="27"/>
      <c r="CG312" s="27"/>
      <c r="CH312" s="27"/>
      <c r="CI312" s="27"/>
      <c r="CJ312" s="27"/>
      <c r="CK312" s="30"/>
      <c r="CL312" s="30"/>
      <c r="CM312" s="30"/>
      <c r="CN312" s="27"/>
      <c r="CO312" s="27"/>
      <c r="CP312" s="30"/>
      <c r="CQ312" s="27"/>
      <c r="CR312" s="27"/>
      <c r="CS312" s="30"/>
      <c r="CT312" s="30"/>
      <c r="CU312" s="30"/>
      <c r="CV312" s="30"/>
      <c r="CW312" s="30"/>
      <c r="CX312" s="27"/>
      <c r="CY312" s="27"/>
      <c r="CZ312" s="27"/>
    </row>
    <row r="313" spans="1:104" x14ac:dyDescent="0.3">
      <c r="A313" s="32"/>
      <c r="B313" s="26"/>
      <c r="C313" s="26"/>
      <c r="D313" s="26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41"/>
      <c r="BO313" s="33"/>
      <c r="BP313" s="34"/>
      <c r="BQ313" s="26"/>
      <c r="BR313" s="27"/>
      <c r="BS313" s="27"/>
      <c r="BT313" s="26"/>
      <c r="BU313" s="35"/>
      <c r="BV313" s="28"/>
      <c r="BW313" s="27"/>
      <c r="BX313" s="26"/>
      <c r="BY313" s="26"/>
      <c r="BZ313" s="28"/>
      <c r="CA313" s="31"/>
      <c r="CB313" s="30"/>
      <c r="CC313" s="30"/>
      <c r="CD313" s="30"/>
      <c r="CE313" s="30"/>
      <c r="CF313" s="27"/>
      <c r="CG313" s="27"/>
      <c r="CH313" s="27"/>
      <c r="CI313" s="27"/>
      <c r="CJ313" s="27"/>
      <c r="CK313" s="30"/>
      <c r="CL313" s="30"/>
      <c r="CM313" s="30"/>
      <c r="CN313" s="27"/>
      <c r="CO313" s="27"/>
      <c r="CP313" s="30"/>
      <c r="CQ313" s="27"/>
      <c r="CR313" s="27"/>
      <c r="CS313" s="27"/>
      <c r="CT313" s="30"/>
      <c r="CU313" s="27"/>
      <c r="CV313" s="27"/>
      <c r="CW313" s="30"/>
      <c r="CX313" s="27"/>
      <c r="CY313" s="27"/>
      <c r="CZ313" s="27"/>
    </row>
    <row r="314" spans="1:104" x14ac:dyDescent="0.3">
      <c r="A314" s="32"/>
      <c r="B314" s="26"/>
      <c r="C314" s="26"/>
      <c r="D314" s="26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41"/>
      <c r="BO314" s="33"/>
      <c r="BP314" s="34"/>
      <c r="BQ314" s="26"/>
      <c r="BR314" s="27"/>
      <c r="BS314" s="27"/>
      <c r="BT314" s="26"/>
      <c r="BU314" s="35"/>
      <c r="BV314" s="28"/>
      <c r="BW314" s="27"/>
      <c r="BX314" s="26"/>
      <c r="BY314" s="26"/>
      <c r="BZ314" s="28"/>
      <c r="CA314" s="30"/>
      <c r="CB314" s="30"/>
      <c r="CC314" s="30"/>
      <c r="CD314" s="30"/>
      <c r="CE314" s="30"/>
      <c r="CF314" s="27"/>
      <c r="CG314" s="27"/>
      <c r="CH314" s="27"/>
      <c r="CI314" s="27"/>
      <c r="CJ314" s="27"/>
      <c r="CK314" s="30"/>
      <c r="CL314" s="30"/>
      <c r="CM314" s="30"/>
      <c r="CN314" s="27"/>
      <c r="CO314" s="27"/>
      <c r="CP314" s="30"/>
      <c r="CQ314" s="27"/>
      <c r="CR314" s="27"/>
      <c r="CS314" s="30"/>
      <c r="CT314" s="31"/>
      <c r="CU314" s="30"/>
      <c r="CV314" s="30"/>
      <c r="CW314" s="30"/>
      <c r="CX314" s="27"/>
      <c r="CY314" s="27"/>
      <c r="CZ314" s="27"/>
    </row>
    <row r="315" spans="1:104" x14ac:dyDescent="0.3">
      <c r="A315" s="32"/>
      <c r="B315" s="26"/>
      <c r="C315" s="26"/>
      <c r="D315" s="26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41"/>
      <c r="BO315" s="33"/>
      <c r="BP315" s="34"/>
      <c r="BQ315" s="26"/>
      <c r="BR315" s="27"/>
      <c r="BS315" s="27"/>
      <c r="BT315" s="26"/>
      <c r="BU315" s="35"/>
      <c r="BV315" s="28"/>
      <c r="BW315" s="27"/>
      <c r="BX315" s="26"/>
      <c r="BY315" s="26"/>
      <c r="BZ315" s="28"/>
      <c r="CA315" s="31"/>
      <c r="CB315" s="31"/>
      <c r="CC315" s="31"/>
      <c r="CD315" s="30"/>
      <c r="CE315" s="30"/>
      <c r="CF315" s="27"/>
      <c r="CG315" s="27"/>
      <c r="CH315" s="30"/>
      <c r="CI315" s="27"/>
      <c r="CJ315" s="27"/>
      <c r="CK315" s="30"/>
      <c r="CL315" s="30"/>
      <c r="CM315" s="30"/>
      <c r="CN315" s="27"/>
      <c r="CO315" s="30"/>
      <c r="CP315" s="30"/>
      <c r="CQ315" s="27"/>
      <c r="CR315" s="30"/>
      <c r="CS315" s="27"/>
      <c r="CT315" s="30"/>
      <c r="CU315" s="27"/>
      <c r="CV315" s="27"/>
      <c r="CW315" s="30"/>
      <c r="CX315" s="27"/>
      <c r="CY315" s="27"/>
      <c r="CZ315" s="27"/>
    </row>
    <row r="316" spans="1:104" x14ac:dyDescent="0.3">
      <c r="A316" s="32"/>
      <c r="B316" s="26"/>
      <c r="C316" s="26"/>
      <c r="D316" s="26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41"/>
      <c r="BO316" s="33"/>
      <c r="BP316" s="34"/>
      <c r="BQ316" s="26"/>
      <c r="BR316" s="27"/>
      <c r="BS316" s="27"/>
      <c r="BT316" s="26"/>
      <c r="BU316" s="35"/>
      <c r="BV316" s="28"/>
      <c r="BW316" s="27"/>
      <c r="BX316" s="26"/>
      <c r="BY316" s="26"/>
      <c r="BZ316" s="28"/>
      <c r="CA316" s="31"/>
      <c r="CB316" s="30"/>
      <c r="CC316" s="30"/>
      <c r="CD316" s="27"/>
      <c r="CE316" s="27"/>
      <c r="CF316" s="27"/>
      <c r="CG316" s="27"/>
      <c r="CH316" s="27"/>
      <c r="CI316" s="27"/>
      <c r="CJ316" s="27"/>
      <c r="CK316" s="27"/>
      <c r="CL316" s="30"/>
      <c r="CM316" s="27"/>
      <c r="CN316" s="27"/>
      <c r="CO316" s="27"/>
      <c r="CP316" s="27"/>
      <c r="CQ316" s="27"/>
      <c r="CR316" s="27"/>
      <c r="CS316" s="27"/>
      <c r="CT316" s="30"/>
      <c r="CU316" s="27"/>
      <c r="CV316" s="27"/>
      <c r="CW316" s="27"/>
      <c r="CX316" s="27"/>
      <c r="CY316" s="27"/>
      <c r="CZ316" s="27"/>
    </row>
    <row r="317" spans="1:104" x14ac:dyDescent="0.3">
      <c r="A317" s="32"/>
      <c r="B317" s="26"/>
      <c r="C317" s="26"/>
      <c r="D317" s="26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41"/>
      <c r="BO317" s="33"/>
      <c r="BP317" s="34"/>
      <c r="BQ317" s="26"/>
      <c r="BR317" s="27"/>
      <c r="BS317" s="27"/>
      <c r="BT317" s="26"/>
      <c r="BU317" s="35"/>
      <c r="BV317" s="28"/>
      <c r="BW317" s="27"/>
      <c r="BX317" s="26"/>
      <c r="BY317" s="26"/>
      <c r="BZ317" s="28"/>
      <c r="CA317" s="30"/>
      <c r="CB317" s="30"/>
      <c r="CC317" s="30"/>
      <c r="CD317" s="30"/>
      <c r="CE317" s="30"/>
      <c r="CF317" s="27"/>
      <c r="CG317" s="27"/>
      <c r="CH317" s="27"/>
      <c r="CI317" s="27"/>
      <c r="CJ317" s="27"/>
      <c r="CK317" s="30"/>
      <c r="CL317" s="30"/>
      <c r="CM317" s="30"/>
      <c r="CN317" s="30"/>
      <c r="CO317" s="27"/>
      <c r="CP317" s="30"/>
      <c r="CQ317" s="27"/>
      <c r="CR317" s="27"/>
      <c r="CS317" s="30"/>
      <c r="CT317" s="30"/>
      <c r="CU317" s="30"/>
      <c r="CV317" s="30"/>
      <c r="CW317" s="30"/>
      <c r="CX317" s="27"/>
      <c r="CY317" s="27"/>
      <c r="CZ317" s="27"/>
    </row>
    <row r="318" spans="1:104" x14ac:dyDescent="0.3">
      <c r="A318" s="32"/>
      <c r="B318" s="26"/>
      <c r="C318" s="26"/>
      <c r="D318" s="26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41"/>
      <c r="BO318" s="33"/>
      <c r="BP318" s="34"/>
      <c r="BQ318" s="26"/>
      <c r="BR318" s="27"/>
      <c r="BS318" s="27"/>
      <c r="BT318" s="26"/>
      <c r="BU318" s="35"/>
      <c r="BV318" s="28"/>
      <c r="BW318" s="27"/>
      <c r="BX318" s="26"/>
      <c r="BY318" s="26"/>
      <c r="BZ318" s="28"/>
      <c r="CA318" s="31"/>
      <c r="CB318" s="31"/>
      <c r="CC318" s="30"/>
      <c r="CD318" s="30"/>
      <c r="CE318" s="30"/>
      <c r="CF318" s="27"/>
      <c r="CG318" s="27"/>
      <c r="CH318" s="27"/>
      <c r="CI318" s="27"/>
      <c r="CJ318" s="27"/>
      <c r="CK318" s="30"/>
      <c r="CL318" s="30"/>
      <c r="CM318" s="30"/>
      <c r="CN318" s="27"/>
      <c r="CO318" s="27"/>
      <c r="CP318" s="30"/>
      <c r="CQ318" s="27"/>
      <c r="CR318" s="27"/>
      <c r="CS318" s="30"/>
      <c r="CT318" s="30"/>
      <c r="CU318" s="30"/>
      <c r="CV318" s="30"/>
      <c r="CW318" s="30"/>
      <c r="CX318" s="27"/>
      <c r="CY318" s="27"/>
      <c r="CZ318" s="27"/>
    </row>
    <row r="319" spans="1:104" x14ac:dyDescent="0.3">
      <c r="A319" s="32"/>
      <c r="B319" s="26"/>
      <c r="C319" s="26"/>
      <c r="D319" s="26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41"/>
      <c r="BO319" s="33"/>
      <c r="BP319" s="34"/>
      <c r="BQ319" s="26"/>
      <c r="BR319" s="27"/>
      <c r="BS319" s="27"/>
      <c r="BT319" s="26"/>
      <c r="BU319" s="35"/>
      <c r="BV319" s="28"/>
      <c r="BW319" s="27"/>
      <c r="BX319" s="26"/>
      <c r="BY319" s="26"/>
      <c r="BZ319" s="28"/>
      <c r="CA319" s="30"/>
      <c r="CB319" s="30"/>
      <c r="CC319" s="30"/>
      <c r="CD319" s="27"/>
      <c r="CE319" s="27"/>
      <c r="CF319" s="27"/>
      <c r="CG319" s="27"/>
      <c r="CH319" s="27"/>
      <c r="CI319" s="27"/>
      <c r="CJ319" s="27"/>
      <c r="CK319" s="30"/>
      <c r="CL319" s="27"/>
      <c r="CM319" s="27"/>
      <c r="CN319" s="27"/>
      <c r="CO319" s="27"/>
      <c r="CP319" s="27"/>
      <c r="CQ319" s="27"/>
      <c r="CR319" s="27"/>
      <c r="CS319" s="27"/>
      <c r="CT319" s="30"/>
      <c r="CU319" s="27"/>
      <c r="CV319" s="27"/>
      <c r="CW319" s="27"/>
      <c r="CX319" s="27"/>
      <c r="CY319" s="27"/>
      <c r="CZ319" s="27"/>
    </row>
    <row r="320" spans="1:104" x14ac:dyDescent="0.3">
      <c r="A320" s="32"/>
      <c r="B320" s="26"/>
      <c r="C320" s="26"/>
      <c r="D320" s="26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41"/>
      <c r="BO320" s="33"/>
      <c r="BP320" s="34"/>
      <c r="BQ320" s="26"/>
      <c r="BR320" s="27"/>
      <c r="BS320" s="27"/>
      <c r="BT320" s="26"/>
      <c r="BU320" s="35"/>
      <c r="BV320" s="28"/>
      <c r="BW320" s="27"/>
      <c r="BX320" s="26"/>
      <c r="BY320" s="26"/>
      <c r="BZ320" s="28"/>
      <c r="CA320" s="31"/>
      <c r="CB320" s="31"/>
      <c r="CC320" s="27"/>
      <c r="CD320" s="27"/>
      <c r="CE320" s="31"/>
      <c r="CF320" s="27"/>
      <c r="CG320" s="27"/>
      <c r="CH320" s="27"/>
      <c r="CI320" s="27"/>
      <c r="CJ320" s="27"/>
      <c r="CK320" s="27"/>
      <c r="CL320" s="27"/>
      <c r="CM320" s="27"/>
      <c r="CN320" s="31"/>
      <c r="CO320" s="27"/>
      <c r="CP320" s="27"/>
      <c r="CQ320" s="27"/>
      <c r="CR320" s="31"/>
      <c r="CS320" s="31"/>
      <c r="CT320" s="30"/>
      <c r="CU320" s="30"/>
      <c r="CV320" s="30"/>
      <c r="CW320" s="27"/>
      <c r="CX320" s="31"/>
      <c r="CY320" s="31"/>
      <c r="CZ320" s="31"/>
    </row>
    <row r="321" spans="1:104" x14ac:dyDescent="0.3">
      <c r="A321" s="32"/>
      <c r="B321" s="26"/>
      <c r="C321" s="26"/>
      <c r="D321" s="26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41"/>
      <c r="BO321" s="33"/>
      <c r="BP321" s="34"/>
      <c r="BQ321" s="26"/>
      <c r="BR321" s="27"/>
      <c r="BS321" s="27"/>
      <c r="BT321" s="26"/>
      <c r="BU321" s="35"/>
      <c r="BV321" s="28"/>
      <c r="BW321" s="27"/>
      <c r="BX321" s="26"/>
      <c r="BY321" s="26"/>
      <c r="BZ321" s="28"/>
      <c r="CA321" s="31"/>
      <c r="CB321" s="31"/>
      <c r="CC321" s="30"/>
      <c r="CD321" s="27"/>
      <c r="CE321" s="27"/>
      <c r="CF321" s="27"/>
      <c r="CG321" s="27"/>
      <c r="CH321" s="27"/>
      <c r="CI321" s="27"/>
      <c r="CJ321" s="27"/>
      <c r="CK321" s="30"/>
      <c r="CL321" s="27"/>
      <c r="CM321" s="27"/>
      <c r="CN321" s="30"/>
      <c r="CO321" s="27"/>
      <c r="CP321" s="27"/>
      <c r="CQ321" s="27"/>
      <c r="CR321" s="27"/>
      <c r="CS321" s="30"/>
      <c r="CT321" s="30"/>
      <c r="CU321" s="30"/>
      <c r="CV321" s="30"/>
      <c r="CW321" s="27"/>
      <c r="CX321" s="27"/>
      <c r="CY321" s="27"/>
      <c r="CZ321" s="27"/>
    </row>
    <row r="322" spans="1:104" x14ac:dyDescent="0.3">
      <c r="A322" s="32"/>
      <c r="B322" s="26"/>
      <c r="C322" s="26"/>
      <c r="D322" s="26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41"/>
      <c r="BO322" s="33"/>
      <c r="BP322" s="34"/>
      <c r="BQ322" s="26"/>
      <c r="BR322" s="27"/>
      <c r="BS322" s="27"/>
      <c r="BT322" s="26"/>
      <c r="BU322" s="35"/>
      <c r="BV322" s="28"/>
      <c r="BW322" s="27"/>
      <c r="BX322" s="26"/>
      <c r="BY322" s="26"/>
      <c r="BZ322" s="28"/>
      <c r="CA322" s="30"/>
      <c r="CB322" s="30"/>
      <c r="CC322" s="30"/>
      <c r="CD322" s="27"/>
      <c r="CE322" s="27"/>
      <c r="CF322" s="27"/>
      <c r="CG322" s="27"/>
      <c r="CH322" s="30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31"/>
      <c r="CU322" s="27"/>
      <c r="CV322" s="27"/>
      <c r="CW322" s="27"/>
      <c r="CX322" s="27"/>
      <c r="CY322" s="27"/>
      <c r="CZ322" s="27"/>
    </row>
    <row r="323" spans="1:104" x14ac:dyDescent="0.3">
      <c r="A323" s="32"/>
      <c r="B323" s="26"/>
      <c r="C323" s="26"/>
      <c r="D323" s="26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41"/>
      <c r="BO323" s="33"/>
      <c r="BP323" s="34"/>
      <c r="BQ323" s="26"/>
      <c r="BR323" s="27"/>
      <c r="BS323" s="27"/>
      <c r="BT323" s="26"/>
      <c r="BU323" s="35"/>
      <c r="BV323" s="28"/>
      <c r="BW323" s="27"/>
      <c r="BX323" s="26"/>
      <c r="BY323" s="26"/>
      <c r="BZ323" s="28"/>
      <c r="CA323" s="31"/>
      <c r="CB323" s="30"/>
      <c r="CC323" s="31"/>
      <c r="CD323" s="27"/>
      <c r="CE323" s="30"/>
      <c r="CF323" s="27"/>
      <c r="CG323" s="27"/>
      <c r="CH323" s="27"/>
      <c r="CI323" s="27"/>
      <c r="CJ323" s="27"/>
      <c r="CK323" s="27"/>
      <c r="CL323" s="27"/>
      <c r="CM323" s="27"/>
      <c r="CN323" s="30"/>
      <c r="CO323" s="27"/>
      <c r="CP323" s="27"/>
      <c r="CQ323" s="27"/>
      <c r="CR323" s="30"/>
      <c r="CS323" s="30"/>
      <c r="CT323" s="30"/>
      <c r="CU323" s="30"/>
      <c r="CV323" s="27"/>
      <c r="CW323" s="27"/>
      <c r="CX323" s="30"/>
      <c r="CY323" s="30"/>
      <c r="CZ323" s="30"/>
    </row>
    <row r="324" spans="1:104" x14ac:dyDescent="0.3">
      <c r="A324" s="32"/>
      <c r="B324" s="26"/>
      <c r="C324" s="26"/>
      <c r="D324" s="26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41"/>
      <c r="BO324" s="33"/>
      <c r="BP324" s="34"/>
      <c r="BQ324" s="26"/>
      <c r="BR324" s="27"/>
      <c r="BS324" s="27"/>
      <c r="BT324" s="26"/>
      <c r="BU324" s="35"/>
      <c r="BV324" s="28"/>
      <c r="BW324" s="27"/>
      <c r="BX324" s="26"/>
      <c r="BY324" s="26"/>
      <c r="BZ324" s="28"/>
      <c r="CA324" s="30"/>
      <c r="CB324" s="30"/>
      <c r="CC324" s="27"/>
      <c r="CD324" s="27"/>
      <c r="CE324" s="30"/>
      <c r="CF324" s="27"/>
      <c r="CG324" s="27"/>
      <c r="CH324" s="30"/>
      <c r="CI324" s="27"/>
      <c r="CJ324" s="27"/>
      <c r="CK324" s="27"/>
      <c r="CL324" s="27"/>
      <c r="CM324" s="27"/>
      <c r="CN324" s="30"/>
      <c r="CO324" s="27"/>
      <c r="CP324" s="27"/>
      <c r="CQ324" s="27"/>
      <c r="CR324" s="30"/>
      <c r="CS324" s="30"/>
      <c r="CT324" s="30"/>
      <c r="CU324" s="27"/>
      <c r="CV324" s="27"/>
      <c r="CW324" s="27"/>
      <c r="CX324" s="30"/>
      <c r="CY324" s="30"/>
      <c r="CZ324" s="30"/>
    </row>
    <row r="325" spans="1:104" x14ac:dyDescent="0.3">
      <c r="A325" s="32"/>
      <c r="B325" s="26"/>
      <c r="C325" s="26"/>
      <c r="D325" s="26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41"/>
      <c r="BO325" s="33"/>
      <c r="BP325" s="34"/>
      <c r="BQ325" s="26"/>
      <c r="BR325" s="27"/>
      <c r="BS325" s="27"/>
      <c r="BT325" s="26"/>
      <c r="BU325" s="35"/>
      <c r="BV325" s="28"/>
      <c r="BW325" s="27"/>
      <c r="BX325" s="26"/>
      <c r="BY325" s="26"/>
      <c r="BZ325" s="28"/>
      <c r="CA325" s="31"/>
      <c r="CB325" s="31"/>
      <c r="CC325" s="31"/>
      <c r="CD325" s="27"/>
      <c r="CE325" s="30"/>
      <c r="CF325" s="27"/>
      <c r="CG325" s="27"/>
      <c r="CH325" s="30"/>
      <c r="CI325" s="27"/>
      <c r="CJ325" s="30"/>
      <c r="CK325" s="27"/>
      <c r="CL325" s="27"/>
      <c r="CM325" s="27"/>
      <c r="CN325" s="30"/>
      <c r="CO325" s="27"/>
      <c r="CP325" s="27"/>
      <c r="CQ325" s="27"/>
      <c r="CR325" s="30"/>
      <c r="CS325" s="30"/>
      <c r="CT325" s="27"/>
      <c r="CU325" s="27"/>
      <c r="CV325" s="27"/>
      <c r="CW325" s="27"/>
      <c r="CX325" s="30"/>
      <c r="CY325" s="30"/>
      <c r="CZ325" s="30"/>
    </row>
    <row r="326" spans="1:104" x14ac:dyDescent="0.3">
      <c r="A326" s="32"/>
      <c r="B326" s="26"/>
      <c r="C326" s="26"/>
      <c r="D326" s="26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41"/>
      <c r="BO326" s="33"/>
      <c r="BP326" s="34"/>
      <c r="BQ326" s="26"/>
      <c r="BR326" s="27"/>
      <c r="BS326" s="27"/>
      <c r="BT326" s="26"/>
      <c r="BU326" s="35"/>
      <c r="BV326" s="28"/>
      <c r="BW326" s="27"/>
      <c r="BX326" s="26"/>
      <c r="BY326" s="26"/>
      <c r="BZ326" s="28"/>
      <c r="CA326" s="30"/>
      <c r="CB326" s="30"/>
      <c r="CC326" s="30"/>
      <c r="CD326" s="27"/>
      <c r="CE326" s="30"/>
      <c r="CF326" s="27"/>
      <c r="CG326" s="27"/>
      <c r="CH326" s="27"/>
      <c r="CI326" s="27"/>
      <c r="CJ326" s="27"/>
      <c r="CK326" s="30"/>
      <c r="CL326" s="27"/>
      <c r="CM326" s="27"/>
      <c r="CN326" s="30"/>
      <c r="CO326" s="27"/>
      <c r="CP326" s="27"/>
      <c r="CQ326" s="27"/>
      <c r="CR326" s="30"/>
      <c r="CS326" s="30"/>
      <c r="CT326" s="30"/>
      <c r="CU326" s="30"/>
      <c r="CV326" s="27"/>
      <c r="CW326" s="27"/>
      <c r="CX326" s="30"/>
      <c r="CY326" s="30"/>
      <c r="CZ326" s="30"/>
    </row>
    <row r="327" spans="1:104" x14ac:dyDescent="0.3">
      <c r="A327" s="32"/>
      <c r="B327" s="26"/>
      <c r="C327" s="26"/>
      <c r="D327" s="26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41"/>
      <c r="BO327" s="33"/>
      <c r="BP327" s="34"/>
      <c r="BQ327" s="26"/>
      <c r="BR327" s="27"/>
      <c r="BS327" s="27"/>
      <c r="BT327" s="26"/>
      <c r="BU327" s="35"/>
      <c r="BV327" s="28"/>
      <c r="BW327" s="27"/>
      <c r="BX327" s="26"/>
      <c r="BY327" s="26"/>
      <c r="BZ327" s="28"/>
      <c r="CA327" s="31"/>
      <c r="CB327" s="31"/>
      <c r="CC327" s="31"/>
      <c r="CD327" s="27"/>
      <c r="CE327" s="30"/>
      <c r="CF327" s="27"/>
      <c r="CG327" s="27"/>
      <c r="CH327" s="27"/>
      <c r="CI327" s="27"/>
      <c r="CJ327" s="27"/>
      <c r="CK327" s="27"/>
      <c r="CL327" s="27"/>
      <c r="CM327" s="27"/>
      <c r="CN327" s="30"/>
      <c r="CO327" s="27"/>
      <c r="CP327" s="27"/>
      <c r="CQ327" s="27"/>
      <c r="CR327" s="30"/>
      <c r="CS327" s="30"/>
      <c r="CT327" s="30"/>
      <c r="CU327" s="30"/>
      <c r="CV327" s="27"/>
      <c r="CW327" s="27"/>
      <c r="CX327" s="30"/>
      <c r="CY327" s="30"/>
      <c r="CZ327" s="30"/>
    </row>
    <row r="328" spans="1:104" x14ac:dyDescent="0.3">
      <c r="A328" s="32"/>
      <c r="B328" s="26"/>
      <c r="C328" s="26"/>
      <c r="D328" s="26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41"/>
      <c r="BO328" s="33"/>
      <c r="BP328" s="34"/>
      <c r="BQ328" s="26"/>
      <c r="BR328" s="27"/>
      <c r="BS328" s="27"/>
      <c r="BT328" s="26"/>
      <c r="BU328" s="35"/>
      <c r="BV328" s="28"/>
      <c r="BW328" s="27"/>
      <c r="BX328" s="26"/>
      <c r="BY328" s="26"/>
      <c r="BZ328" s="28"/>
      <c r="CA328" s="30"/>
      <c r="CB328" s="30"/>
      <c r="CC328" s="30"/>
      <c r="CD328" s="27"/>
      <c r="CE328" s="30"/>
      <c r="CF328" s="27"/>
      <c r="CG328" s="27"/>
      <c r="CH328" s="27"/>
      <c r="CI328" s="27"/>
      <c r="CJ328" s="27"/>
      <c r="CK328" s="27"/>
      <c r="CL328" s="27"/>
      <c r="CM328" s="27"/>
      <c r="CN328" s="30"/>
      <c r="CO328" s="31"/>
      <c r="CP328" s="27"/>
      <c r="CQ328" s="27"/>
      <c r="CR328" s="30"/>
      <c r="CS328" s="30"/>
      <c r="CT328" s="31"/>
      <c r="CU328" s="27"/>
      <c r="CV328" s="27"/>
      <c r="CW328" s="30"/>
      <c r="CX328" s="30"/>
      <c r="CY328" s="30"/>
      <c r="CZ328" s="30"/>
    </row>
    <row r="329" spans="1:104" x14ac:dyDescent="0.3">
      <c r="A329" s="32"/>
      <c r="B329" s="26"/>
      <c r="C329" s="26"/>
      <c r="D329" s="26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41"/>
      <c r="BO329" s="33"/>
      <c r="BP329" s="34"/>
      <c r="BQ329" s="26"/>
      <c r="BR329" s="27"/>
      <c r="BS329" s="27"/>
      <c r="BT329" s="26"/>
      <c r="BU329" s="35"/>
      <c r="BV329" s="28"/>
      <c r="BW329" s="27"/>
      <c r="BX329" s="26"/>
      <c r="BY329" s="26"/>
      <c r="BZ329" s="28"/>
      <c r="CA329" s="30"/>
      <c r="CB329" s="30"/>
      <c r="CC329" s="30"/>
      <c r="CD329" s="27"/>
      <c r="CE329" s="27"/>
      <c r="CF329" s="27"/>
      <c r="CG329" s="27"/>
      <c r="CH329" s="30"/>
      <c r="CI329" s="27"/>
      <c r="CJ329" s="27"/>
      <c r="CK329" s="27"/>
      <c r="CL329" s="27"/>
      <c r="CM329" s="27"/>
      <c r="CN329" s="30"/>
      <c r="CO329" s="30"/>
      <c r="CP329" s="31"/>
      <c r="CQ329" s="27"/>
      <c r="CR329" s="27"/>
      <c r="CS329" s="27"/>
      <c r="CT329" s="31"/>
      <c r="CU329" s="30"/>
      <c r="CV329" s="27"/>
      <c r="CW329" s="27"/>
      <c r="CX329" s="27"/>
      <c r="CY329" s="27"/>
      <c r="CZ329" s="27"/>
    </row>
    <row r="330" spans="1:104" x14ac:dyDescent="0.3">
      <c r="A330" s="32"/>
      <c r="B330" s="26"/>
      <c r="C330" s="26"/>
      <c r="D330" s="26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41"/>
      <c r="BO330" s="33"/>
      <c r="BP330" s="34"/>
      <c r="BQ330" s="26"/>
      <c r="BR330" s="27"/>
      <c r="BS330" s="27"/>
      <c r="BT330" s="26"/>
      <c r="BU330" s="35"/>
      <c r="BV330" s="28"/>
      <c r="BW330" s="27"/>
      <c r="BX330" s="26"/>
      <c r="BY330" s="26"/>
      <c r="BZ330" s="28"/>
      <c r="CA330" s="31"/>
      <c r="CB330" s="31"/>
      <c r="CC330" s="31"/>
      <c r="CD330" s="27"/>
      <c r="CE330" s="27"/>
      <c r="CF330" s="27"/>
      <c r="CG330" s="30"/>
      <c r="CH330" s="30"/>
      <c r="CI330" s="27"/>
      <c r="CJ330" s="30"/>
      <c r="CK330" s="30"/>
      <c r="CL330" s="27"/>
      <c r="CM330" s="30"/>
      <c r="CN330" s="31"/>
      <c r="CO330" s="27"/>
      <c r="CP330" s="30"/>
      <c r="CQ330" s="27"/>
      <c r="CR330" s="27"/>
      <c r="CS330" s="27"/>
      <c r="CT330" s="30"/>
      <c r="CU330" s="30"/>
      <c r="CV330" s="30"/>
      <c r="CW330" s="27"/>
      <c r="CX330" s="31"/>
      <c r="CY330" s="31"/>
      <c r="CZ330" s="31"/>
    </row>
    <row r="331" spans="1:104" x14ac:dyDescent="0.3">
      <c r="A331" s="32"/>
      <c r="B331" s="26"/>
      <c r="C331" s="26"/>
      <c r="D331" s="26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41"/>
      <c r="BO331" s="33"/>
      <c r="BP331" s="34"/>
      <c r="BQ331" s="26"/>
      <c r="BR331" s="27"/>
      <c r="BS331" s="27"/>
      <c r="BT331" s="26"/>
      <c r="BU331" s="35"/>
      <c r="BV331" s="28"/>
      <c r="BW331" s="27"/>
      <c r="BX331" s="26"/>
      <c r="BY331" s="26"/>
      <c r="BZ331" s="28"/>
      <c r="CA331" s="31"/>
      <c r="CB331" s="31"/>
      <c r="CC331" s="30"/>
      <c r="CD331" s="31"/>
      <c r="CE331" s="31"/>
      <c r="CF331" s="31"/>
      <c r="CG331" s="31"/>
      <c r="CH331" s="31"/>
      <c r="CI331" s="27"/>
      <c r="CJ331" s="31"/>
      <c r="CK331" s="27"/>
      <c r="CL331" s="31"/>
      <c r="CM331" s="27"/>
      <c r="CN331" s="30"/>
      <c r="CO331" s="30"/>
      <c r="CP331" s="31"/>
      <c r="CQ331" s="31"/>
      <c r="CR331" s="30"/>
      <c r="CS331" s="30"/>
      <c r="CT331" s="31"/>
      <c r="CU331" s="31"/>
      <c r="CV331" s="31"/>
      <c r="CW331" s="27"/>
      <c r="CX331" s="30"/>
      <c r="CY331" s="27"/>
      <c r="CZ331" s="27"/>
    </row>
    <row r="332" spans="1:104" x14ac:dyDescent="0.3">
      <c r="A332" s="32"/>
      <c r="B332" s="26"/>
      <c r="C332" s="26"/>
      <c r="D332" s="26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41"/>
      <c r="BO332" s="33"/>
      <c r="BP332" s="34"/>
      <c r="BQ332" s="26"/>
      <c r="BR332" s="27"/>
      <c r="BS332" s="27"/>
      <c r="BT332" s="26"/>
      <c r="BU332" s="35"/>
      <c r="BV332" s="28"/>
      <c r="BW332" s="27"/>
      <c r="BX332" s="26"/>
      <c r="BY332" s="26"/>
      <c r="BZ332" s="28"/>
      <c r="CA332" s="31"/>
      <c r="CB332" s="31"/>
      <c r="CC332" s="31"/>
      <c r="CD332" s="30"/>
      <c r="CE332" s="30"/>
      <c r="CF332" s="30"/>
      <c r="CG332" s="31"/>
      <c r="CH332" s="30"/>
      <c r="CI332" s="27"/>
      <c r="CJ332" s="30"/>
      <c r="CK332" s="30"/>
      <c r="CL332" s="31"/>
      <c r="CM332" s="27"/>
      <c r="CN332" s="30"/>
      <c r="CO332" s="30"/>
      <c r="CP332" s="31"/>
      <c r="CQ332" s="30"/>
      <c r="CR332" s="27"/>
      <c r="CS332" s="31"/>
      <c r="CT332" s="30"/>
      <c r="CU332" s="30"/>
      <c r="CV332" s="31"/>
      <c r="CW332" s="31"/>
      <c r="CX332" s="31"/>
      <c r="CY332" s="31"/>
      <c r="CZ332" s="31"/>
    </row>
    <row r="333" spans="1:104" x14ac:dyDescent="0.3">
      <c r="A333" s="32"/>
      <c r="B333" s="26"/>
      <c r="C333" s="26"/>
      <c r="D333" s="26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41"/>
      <c r="BO333" s="33"/>
      <c r="BP333" s="34"/>
      <c r="BQ333" s="26"/>
      <c r="BR333" s="27"/>
      <c r="BS333" s="27"/>
      <c r="BT333" s="26"/>
      <c r="BU333" s="35"/>
      <c r="BV333" s="28"/>
      <c r="BW333" s="27"/>
      <c r="BX333" s="26"/>
      <c r="BY333" s="26"/>
      <c r="BZ333" s="28"/>
      <c r="CA333" s="30"/>
      <c r="CB333" s="30"/>
      <c r="CC333" s="30"/>
      <c r="CD333" s="30"/>
      <c r="CE333" s="30"/>
      <c r="CF333" s="30"/>
      <c r="CG333" s="30"/>
      <c r="CH333" s="30"/>
      <c r="CI333" s="27"/>
      <c r="CJ333" s="30"/>
      <c r="CK333" s="30"/>
      <c r="CL333" s="30"/>
      <c r="CM333" s="30"/>
      <c r="CN333" s="30"/>
      <c r="CO333" s="27"/>
      <c r="CP333" s="30"/>
      <c r="CQ333" s="30"/>
      <c r="CR333" s="30"/>
      <c r="CS333" s="30"/>
      <c r="CT333" s="31"/>
      <c r="CU333" s="30"/>
      <c r="CV333" s="30"/>
      <c r="CW333" s="30"/>
      <c r="CX333" s="30"/>
      <c r="CY333" s="30"/>
      <c r="CZ333" s="30"/>
    </row>
    <row r="334" spans="1:104" x14ac:dyDescent="0.3">
      <c r="A334" s="32"/>
      <c r="B334" s="26"/>
      <c r="C334" s="26"/>
      <c r="D334" s="26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41"/>
      <c r="BO334" s="33"/>
      <c r="BP334" s="34"/>
      <c r="BQ334" s="26"/>
      <c r="BR334" s="27"/>
      <c r="BS334" s="27"/>
      <c r="BT334" s="26"/>
      <c r="BU334" s="35"/>
      <c r="BV334" s="28"/>
      <c r="BW334" s="27"/>
      <c r="BX334" s="26"/>
      <c r="BY334" s="26"/>
      <c r="BZ334" s="28"/>
      <c r="CA334" s="30"/>
      <c r="CB334" s="30"/>
      <c r="CC334" s="30"/>
      <c r="CD334" s="27"/>
      <c r="CE334" s="27"/>
      <c r="CF334" s="27"/>
      <c r="CG334" s="27"/>
      <c r="CH334" s="30"/>
      <c r="CI334" s="27"/>
      <c r="CJ334" s="27"/>
      <c r="CK334" s="27"/>
      <c r="CL334" s="27"/>
      <c r="CM334" s="27"/>
      <c r="CN334" s="27"/>
      <c r="CO334" s="30"/>
      <c r="CP334" s="27"/>
      <c r="CQ334" s="27"/>
      <c r="CR334" s="31"/>
      <c r="CS334" s="31"/>
      <c r="CT334" s="30"/>
      <c r="CU334" s="31"/>
      <c r="CV334" s="31"/>
      <c r="CW334" s="27"/>
      <c r="CX334" s="27"/>
      <c r="CY334" s="27"/>
      <c r="CZ334" s="27"/>
    </row>
    <row r="335" spans="1:104" x14ac:dyDescent="0.3">
      <c r="A335" s="32"/>
      <c r="B335" s="26"/>
      <c r="C335" s="26"/>
      <c r="D335" s="26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41"/>
      <c r="BO335" s="33"/>
      <c r="BP335" s="34"/>
      <c r="BQ335" s="26"/>
      <c r="BR335" s="27"/>
      <c r="BS335" s="27"/>
      <c r="BT335" s="26"/>
      <c r="BU335" s="35"/>
      <c r="BV335" s="28"/>
      <c r="BW335" s="27"/>
      <c r="BX335" s="26"/>
      <c r="BY335" s="26"/>
      <c r="BZ335" s="28"/>
      <c r="CA335" s="31"/>
      <c r="CB335" s="31"/>
      <c r="CC335" s="27"/>
      <c r="CD335" s="31"/>
      <c r="CE335" s="31"/>
      <c r="CF335" s="30"/>
      <c r="CG335" s="30"/>
      <c r="CH335" s="30"/>
      <c r="CI335" s="27"/>
      <c r="CJ335" s="30"/>
      <c r="CK335" s="27"/>
      <c r="CL335" s="31"/>
      <c r="CM335" s="31"/>
      <c r="CN335" s="31"/>
      <c r="CO335" s="30"/>
      <c r="CP335" s="31"/>
      <c r="CQ335" s="30"/>
      <c r="CR335" s="27"/>
      <c r="CS335" s="27"/>
      <c r="CT335" s="30"/>
      <c r="CU335" s="30"/>
      <c r="CV335" s="30"/>
      <c r="CW335" s="27"/>
      <c r="CX335" s="27"/>
      <c r="CY335" s="30"/>
      <c r="CZ335" s="27"/>
    </row>
    <row r="336" spans="1:104" x14ac:dyDescent="0.3">
      <c r="A336" s="32"/>
      <c r="B336" s="26"/>
      <c r="C336" s="26"/>
      <c r="D336" s="26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41"/>
      <c r="BO336" s="33"/>
      <c r="BP336" s="34"/>
      <c r="BQ336" s="26"/>
      <c r="BR336" s="27"/>
      <c r="BS336" s="27"/>
      <c r="BT336" s="26"/>
      <c r="BU336" s="35"/>
      <c r="BV336" s="28"/>
      <c r="BW336" s="27"/>
      <c r="BX336" s="26"/>
      <c r="BY336" s="26"/>
      <c r="BZ336" s="28"/>
      <c r="CA336" s="31"/>
      <c r="CB336" s="31"/>
      <c r="CC336" s="31"/>
      <c r="CD336" s="30"/>
      <c r="CE336" s="30"/>
      <c r="CF336" s="27"/>
      <c r="CG336" s="27"/>
      <c r="CH336" s="30"/>
      <c r="CI336" s="27"/>
      <c r="CJ336" s="27"/>
      <c r="CK336" s="30"/>
      <c r="CL336" s="27"/>
      <c r="CM336" s="30"/>
      <c r="CN336" s="27"/>
      <c r="CO336" s="27"/>
      <c r="CP336" s="30"/>
      <c r="CQ336" s="27"/>
      <c r="CR336" s="27"/>
      <c r="CS336" s="27"/>
      <c r="CT336" s="30"/>
      <c r="CU336" s="30"/>
      <c r="CV336" s="30"/>
      <c r="CW336" s="27"/>
      <c r="CX336" s="27"/>
      <c r="CY336" s="27"/>
      <c r="CZ336" s="27"/>
    </row>
    <row r="337" spans="1:104" x14ac:dyDescent="0.3">
      <c r="A337" s="32"/>
      <c r="B337" s="26"/>
      <c r="C337" s="26"/>
      <c r="D337" s="26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41"/>
      <c r="BO337" s="33"/>
      <c r="BP337" s="34"/>
      <c r="BQ337" s="26"/>
      <c r="BR337" s="27"/>
      <c r="BS337" s="27"/>
      <c r="BT337" s="26"/>
      <c r="BU337" s="35"/>
      <c r="BV337" s="28"/>
      <c r="BW337" s="27"/>
      <c r="BX337" s="26"/>
      <c r="BY337" s="26"/>
      <c r="BZ337" s="28"/>
      <c r="CA337" s="31"/>
      <c r="CB337" s="31"/>
      <c r="CC337" s="31"/>
      <c r="CD337" s="30"/>
      <c r="CE337" s="30"/>
      <c r="CF337" s="27"/>
      <c r="CG337" s="27"/>
      <c r="CH337" s="27"/>
      <c r="CI337" s="27"/>
      <c r="CJ337" s="27"/>
      <c r="CK337" s="27"/>
      <c r="CL337" s="30"/>
      <c r="CM337" s="30"/>
      <c r="CN337" s="30"/>
      <c r="CO337" s="27"/>
      <c r="CP337" s="30"/>
      <c r="CQ337" s="27"/>
      <c r="CR337" s="27"/>
      <c r="CS337" s="27"/>
      <c r="CT337" s="30"/>
      <c r="CU337" s="27"/>
      <c r="CV337" s="27"/>
      <c r="CW337" s="27"/>
      <c r="CX337" s="27"/>
      <c r="CY337" s="27"/>
      <c r="CZ337" s="27"/>
    </row>
    <row r="338" spans="1:104" x14ac:dyDescent="0.3">
      <c r="A338" s="32"/>
      <c r="B338" s="26"/>
      <c r="C338" s="26"/>
      <c r="D338" s="26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41"/>
      <c r="BO338" s="33"/>
      <c r="BP338" s="34"/>
      <c r="BQ338" s="26"/>
      <c r="BR338" s="27"/>
      <c r="BS338" s="27"/>
      <c r="BT338" s="26"/>
      <c r="BU338" s="35"/>
      <c r="BV338" s="28"/>
      <c r="BW338" s="27"/>
      <c r="BX338" s="26"/>
      <c r="BY338" s="26"/>
      <c r="BZ338" s="28"/>
      <c r="CA338" s="31"/>
      <c r="CB338" s="31"/>
      <c r="CC338" s="31"/>
      <c r="CD338" s="30"/>
      <c r="CE338" s="31"/>
      <c r="CF338" s="30"/>
      <c r="CG338" s="31"/>
      <c r="CH338" s="30"/>
      <c r="CI338" s="27"/>
      <c r="CJ338" s="30"/>
      <c r="CK338" s="31"/>
      <c r="CL338" s="31"/>
      <c r="CM338" s="31"/>
      <c r="CN338" s="27"/>
      <c r="CO338" s="27"/>
      <c r="CP338" s="31"/>
      <c r="CQ338" s="30"/>
      <c r="CR338" s="30"/>
      <c r="CS338" s="30"/>
      <c r="CT338" s="30"/>
      <c r="CU338" s="30"/>
      <c r="CV338" s="30"/>
      <c r="CW338" s="31"/>
      <c r="CX338" s="31"/>
      <c r="CY338" s="31"/>
      <c r="CZ338" s="31"/>
    </row>
    <row r="339" spans="1:104" x14ac:dyDescent="0.3">
      <c r="A339" s="32"/>
      <c r="B339" s="26"/>
      <c r="C339" s="26"/>
      <c r="D339" s="26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41"/>
      <c r="BO339" s="33"/>
      <c r="BP339" s="34"/>
      <c r="BQ339" s="26"/>
      <c r="BR339" s="27"/>
      <c r="BS339" s="27"/>
      <c r="BT339" s="26"/>
      <c r="BU339" s="35"/>
      <c r="BV339" s="28"/>
      <c r="BW339" s="27"/>
      <c r="BX339" s="26"/>
      <c r="BY339" s="26"/>
      <c r="BZ339" s="28"/>
      <c r="CA339" s="30"/>
      <c r="CB339" s="30"/>
      <c r="CC339" s="30"/>
      <c r="CD339" s="30"/>
      <c r="CE339" s="30"/>
      <c r="CF339" s="27"/>
      <c r="CG339" s="27"/>
      <c r="CH339" s="30"/>
      <c r="CI339" s="27"/>
      <c r="CJ339" s="27"/>
      <c r="CK339" s="27"/>
      <c r="CL339" s="27"/>
      <c r="CM339" s="30"/>
      <c r="CN339" s="27"/>
      <c r="CO339" s="30"/>
      <c r="CP339" s="30"/>
      <c r="CQ339" s="27"/>
      <c r="CR339" s="30"/>
      <c r="CS339" s="27"/>
      <c r="CT339" s="30"/>
      <c r="CU339" s="27"/>
      <c r="CV339" s="27"/>
      <c r="CW339" s="27"/>
      <c r="CX339" s="27"/>
      <c r="CY339" s="27"/>
      <c r="CZ339" s="27"/>
    </row>
    <row r="340" spans="1:104" x14ac:dyDescent="0.3">
      <c r="A340" s="32"/>
      <c r="B340" s="26"/>
      <c r="C340" s="26"/>
      <c r="D340" s="26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41"/>
      <c r="BO340" s="33"/>
      <c r="BP340" s="34"/>
      <c r="BQ340" s="26"/>
      <c r="BR340" s="27"/>
      <c r="BS340" s="27"/>
      <c r="BT340" s="26"/>
      <c r="BU340" s="35"/>
      <c r="BV340" s="28"/>
      <c r="BW340" s="27"/>
      <c r="BX340" s="26"/>
      <c r="BY340" s="26"/>
      <c r="BZ340" s="28"/>
      <c r="CA340" s="31"/>
      <c r="CB340" s="31"/>
      <c r="CC340" s="30"/>
      <c r="CD340" s="31"/>
      <c r="CE340" s="31"/>
      <c r="CF340" s="27"/>
      <c r="CG340" s="30"/>
      <c r="CH340" s="30"/>
      <c r="CI340" s="27"/>
      <c r="CJ340" s="27"/>
      <c r="CK340" s="27"/>
      <c r="CL340" s="30"/>
      <c r="CM340" s="30"/>
      <c r="CN340" s="30"/>
      <c r="CO340" s="27"/>
      <c r="CP340" s="30"/>
      <c r="CQ340" s="27"/>
      <c r="CR340" s="27"/>
      <c r="CS340" s="30"/>
      <c r="CT340" s="30"/>
      <c r="CU340" s="27"/>
      <c r="CV340" s="30"/>
      <c r="CW340" s="30"/>
      <c r="CX340" s="30"/>
      <c r="CY340" s="30"/>
      <c r="CZ340" s="30"/>
    </row>
    <row r="341" spans="1:104" x14ac:dyDescent="0.3">
      <c r="A341" s="32"/>
      <c r="B341" s="26"/>
      <c r="C341" s="26"/>
      <c r="D341" s="26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41"/>
      <c r="BO341" s="33"/>
      <c r="BP341" s="34"/>
      <c r="BQ341" s="26"/>
      <c r="BR341" s="27"/>
      <c r="BS341" s="27"/>
      <c r="BT341" s="26"/>
      <c r="BU341" s="35"/>
      <c r="BV341" s="28"/>
      <c r="BW341" s="27"/>
      <c r="BX341" s="26"/>
      <c r="BY341" s="26"/>
      <c r="BZ341" s="28"/>
      <c r="CA341" s="31"/>
      <c r="CB341" s="31"/>
      <c r="CC341" s="31"/>
      <c r="CD341" s="30"/>
      <c r="CE341" s="30"/>
      <c r="CF341" s="27"/>
      <c r="CG341" s="27"/>
      <c r="CH341" s="30"/>
      <c r="CI341" s="27"/>
      <c r="CJ341" s="30"/>
      <c r="CK341" s="27"/>
      <c r="CL341" s="27"/>
      <c r="CM341" s="30"/>
      <c r="CN341" s="27"/>
      <c r="CO341" s="30"/>
      <c r="CP341" s="30"/>
      <c r="CQ341" s="27"/>
      <c r="CR341" s="30"/>
      <c r="CS341" s="30"/>
      <c r="CT341" s="30"/>
      <c r="CU341" s="30"/>
      <c r="CV341" s="30"/>
      <c r="CW341" s="27"/>
      <c r="CX341" s="31"/>
      <c r="CY341" s="31"/>
      <c r="CZ341" s="31"/>
    </row>
    <row r="342" spans="1:104" x14ac:dyDescent="0.3">
      <c r="A342" s="32"/>
      <c r="B342" s="26"/>
      <c r="C342" s="26"/>
      <c r="D342" s="26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41"/>
      <c r="BO342" s="33"/>
      <c r="BP342" s="34"/>
      <c r="BQ342" s="26"/>
      <c r="BR342" s="27"/>
      <c r="BS342" s="27"/>
      <c r="BT342" s="26"/>
      <c r="BU342" s="35"/>
      <c r="BV342" s="28"/>
      <c r="BW342" s="27"/>
      <c r="BX342" s="26"/>
      <c r="BY342" s="26"/>
      <c r="BZ342" s="28"/>
      <c r="CA342" s="31"/>
      <c r="CB342" s="31"/>
      <c r="CC342" s="31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30"/>
      <c r="CQ342" s="27"/>
      <c r="CR342" s="30"/>
      <c r="CS342" s="30"/>
      <c r="CT342" s="30"/>
      <c r="CU342" s="30"/>
      <c r="CV342" s="27"/>
      <c r="CW342" s="27"/>
      <c r="CX342" s="27"/>
      <c r="CY342" s="27"/>
      <c r="CZ342" s="27"/>
    </row>
    <row r="343" spans="1:104" x14ac:dyDescent="0.3">
      <c r="A343" s="32"/>
      <c r="B343" s="26"/>
      <c r="C343" s="26"/>
      <c r="D343" s="26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41"/>
      <c r="BO343" s="33"/>
      <c r="BP343" s="34"/>
      <c r="BQ343" s="26"/>
      <c r="BR343" s="27"/>
      <c r="BS343" s="27"/>
      <c r="BT343" s="26"/>
      <c r="BU343" s="35"/>
      <c r="BV343" s="28"/>
      <c r="BW343" s="27"/>
      <c r="BX343" s="26"/>
      <c r="BY343" s="26"/>
      <c r="BZ343" s="28"/>
      <c r="CA343" s="30"/>
      <c r="CB343" s="30"/>
      <c r="CC343" s="30"/>
      <c r="CD343" s="30"/>
      <c r="CE343" s="30"/>
      <c r="CF343" s="27"/>
      <c r="CG343" s="27"/>
      <c r="CH343" s="30"/>
      <c r="CI343" s="27"/>
      <c r="CJ343" s="27"/>
      <c r="CK343" s="27"/>
      <c r="CL343" s="27"/>
      <c r="CM343" s="27"/>
      <c r="CN343" s="27"/>
      <c r="CO343" s="27"/>
      <c r="CP343" s="30"/>
      <c r="CQ343" s="27"/>
      <c r="CR343" s="31"/>
      <c r="CS343" s="31"/>
      <c r="CT343" s="31"/>
      <c r="CU343" s="27"/>
      <c r="CV343" s="27"/>
      <c r="CW343" s="27"/>
      <c r="CX343" s="27"/>
      <c r="CY343" s="27"/>
      <c r="CZ343" s="27"/>
    </row>
    <row r="344" spans="1:104" x14ac:dyDescent="0.3">
      <c r="A344" s="32"/>
      <c r="B344" s="26"/>
      <c r="C344" s="26"/>
      <c r="D344" s="26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41"/>
      <c r="BO344" s="33"/>
      <c r="BP344" s="34"/>
      <c r="BQ344" s="26"/>
      <c r="BR344" s="27"/>
      <c r="BS344" s="27"/>
      <c r="BT344" s="26"/>
      <c r="BU344" s="35"/>
      <c r="BV344" s="28"/>
      <c r="BW344" s="27"/>
      <c r="BX344" s="26"/>
      <c r="BY344" s="26"/>
      <c r="BZ344" s="28"/>
      <c r="CA344" s="31"/>
      <c r="CB344" s="31"/>
      <c r="CC344" s="31"/>
      <c r="CD344" s="27"/>
      <c r="CE344" s="27"/>
      <c r="CF344" s="27"/>
      <c r="CG344" s="27"/>
      <c r="CH344" s="30"/>
      <c r="CI344" s="27"/>
      <c r="CJ344" s="27"/>
      <c r="CK344" s="30"/>
      <c r="CL344" s="27"/>
      <c r="CM344" s="30"/>
      <c r="CN344" s="30"/>
      <c r="CO344" s="27"/>
      <c r="CP344" s="30"/>
      <c r="CQ344" s="27"/>
      <c r="CR344" s="27"/>
      <c r="CS344" s="27"/>
      <c r="CT344" s="30"/>
      <c r="CU344" s="30"/>
      <c r="CV344" s="30"/>
      <c r="CW344" s="27"/>
      <c r="CX344" s="27"/>
      <c r="CY344" s="27"/>
      <c r="CZ344" s="27"/>
    </row>
    <row r="345" spans="1:104" x14ac:dyDescent="0.3">
      <c r="A345" s="32"/>
      <c r="B345" s="26"/>
      <c r="C345" s="26"/>
      <c r="D345" s="26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41"/>
      <c r="BO345" s="33"/>
      <c r="BP345" s="34"/>
      <c r="BQ345" s="26"/>
      <c r="BR345" s="27"/>
      <c r="BS345" s="27"/>
      <c r="BT345" s="26"/>
      <c r="BU345" s="35"/>
      <c r="BV345" s="28"/>
      <c r="BW345" s="27"/>
      <c r="BX345" s="26"/>
      <c r="BY345" s="26"/>
      <c r="BZ345" s="28"/>
      <c r="CA345" s="31"/>
      <c r="CB345" s="31"/>
      <c r="CC345" s="30"/>
      <c r="CD345" s="30"/>
      <c r="CE345" s="30"/>
      <c r="CF345" s="30"/>
      <c r="CG345" s="30"/>
      <c r="CH345" s="30"/>
      <c r="CI345" s="27"/>
      <c r="CJ345" s="30"/>
      <c r="CK345" s="27"/>
      <c r="CL345" s="30"/>
      <c r="CM345" s="27"/>
      <c r="CN345" s="30"/>
      <c r="CO345" s="30"/>
      <c r="CP345" s="30"/>
      <c r="CQ345" s="30"/>
      <c r="CR345" s="30"/>
      <c r="CS345" s="30"/>
      <c r="CT345" s="31"/>
      <c r="CU345" s="30"/>
      <c r="CV345" s="30"/>
      <c r="CW345" s="27"/>
      <c r="CX345" s="30"/>
      <c r="CY345" s="30"/>
      <c r="CZ345" s="30"/>
    </row>
    <row r="346" spans="1:104" x14ac:dyDescent="0.3">
      <c r="A346" s="32"/>
      <c r="B346" s="26"/>
      <c r="C346" s="26"/>
      <c r="D346" s="26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41"/>
      <c r="BO346" s="33"/>
      <c r="BP346" s="34"/>
      <c r="BQ346" s="26"/>
      <c r="BR346" s="27"/>
      <c r="BS346" s="27"/>
      <c r="BT346" s="26"/>
      <c r="BU346" s="35"/>
      <c r="BV346" s="28"/>
      <c r="BW346" s="27"/>
      <c r="BX346" s="26"/>
      <c r="BY346" s="26"/>
      <c r="BZ346" s="28"/>
      <c r="CA346" s="30"/>
      <c r="CB346" s="30"/>
      <c r="CC346" s="30"/>
      <c r="CD346" s="30"/>
      <c r="CE346" s="30"/>
      <c r="CF346" s="27"/>
      <c r="CG346" s="30"/>
      <c r="CH346" s="30"/>
      <c r="CI346" s="27"/>
      <c r="CJ346" s="27"/>
      <c r="CK346" s="31"/>
      <c r="CL346" s="30"/>
      <c r="CM346" s="31"/>
      <c r="CN346" s="30"/>
      <c r="CO346" s="27"/>
      <c r="CP346" s="31"/>
      <c r="CQ346" s="27"/>
      <c r="CR346" s="30"/>
      <c r="CS346" s="30"/>
      <c r="CT346" s="30"/>
      <c r="CU346" s="31"/>
      <c r="CV346" s="31"/>
      <c r="CW346" s="30"/>
      <c r="CX346" s="30"/>
      <c r="CY346" s="30"/>
      <c r="CZ346" s="30"/>
    </row>
    <row r="347" spans="1:104" x14ac:dyDescent="0.3">
      <c r="A347" s="32"/>
      <c r="B347" s="26"/>
      <c r="C347" s="26"/>
      <c r="D347" s="26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41"/>
      <c r="BO347" s="33"/>
      <c r="BP347" s="34"/>
      <c r="BQ347" s="26"/>
      <c r="BR347" s="27"/>
      <c r="BS347" s="27"/>
      <c r="BT347" s="26"/>
      <c r="BU347" s="35"/>
      <c r="BV347" s="28"/>
      <c r="BW347" s="27"/>
      <c r="BX347" s="26"/>
      <c r="BY347" s="26"/>
      <c r="BZ347" s="28"/>
      <c r="CA347" s="30"/>
      <c r="CB347" s="30"/>
      <c r="CC347" s="30"/>
      <c r="CD347" s="30"/>
      <c r="CE347" s="30"/>
      <c r="CF347" s="27"/>
      <c r="CG347" s="27"/>
      <c r="CH347" s="27"/>
      <c r="CI347" s="27"/>
      <c r="CJ347" s="27"/>
      <c r="CK347" s="27"/>
      <c r="CL347" s="27"/>
      <c r="CM347" s="27"/>
      <c r="CN347" s="30"/>
      <c r="CO347" s="27"/>
      <c r="CP347" s="30"/>
      <c r="CQ347" s="27"/>
      <c r="CR347" s="30"/>
      <c r="CS347" s="30"/>
      <c r="CT347" s="31"/>
      <c r="CU347" s="27"/>
      <c r="CV347" s="27"/>
      <c r="CW347" s="27"/>
      <c r="CX347" s="27"/>
      <c r="CY347" s="27"/>
      <c r="CZ347" s="27"/>
    </row>
    <row r="348" spans="1:104" x14ac:dyDescent="0.3">
      <c r="A348" s="32"/>
      <c r="B348" s="26"/>
      <c r="C348" s="26"/>
      <c r="D348" s="26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41"/>
      <c r="BO348" s="33"/>
      <c r="BP348" s="34"/>
      <c r="BQ348" s="26"/>
      <c r="BR348" s="27"/>
      <c r="BS348" s="27"/>
      <c r="BT348" s="26"/>
      <c r="BU348" s="35"/>
      <c r="BV348" s="28"/>
      <c r="BW348" s="27"/>
      <c r="BX348" s="26"/>
      <c r="BY348" s="26"/>
      <c r="BZ348" s="28"/>
      <c r="CA348" s="31"/>
      <c r="CB348" s="31"/>
      <c r="CC348" s="30"/>
      <c r="CD348" s="30"/>
      <c r="CE348" s="30"/>
      <c r="CF348" s="27"/>
      <c r="CG348" s="30"/>
      <c r="CH348" s="30"/>
      <c r="CI348" s="27"/>
      <c r="CJ348" s="27"/>
      <c r="CK348" s="30"/>
      <c r="CL348" s="30"/>
      <c r="CM348" s="30"/>
      <c r="CN348" s="30"/>
      <c r="CO348" s="27"/>
      <c r="CP348" s="30"/>
      <c r="CQ348" s="27"/>
      <c r="CR348" s="27"/>
      <c r="CS348" s="27"/>
      <c r="CT348" s="30"/>
      <c r="CU348" s="27"/>
      <c r="CV348" s="27"/>
      <c r="CW348" s="30"/>
      <c r="CX348" s="30"/>
      <c r="CY348" s="30"/>
      <c r="CZ348" s="30"/>
    </row>
    <row r="349" spans="1:104" x14ac:dyDescent="0.3">
      <c r="A349" s="32"/>
      <c r="B349" s="26"/>
      <c r="C349" s="26"/>
      <c r="D349" s="26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41"/>
      <c r="BO349" s="33"/>
      <c r="BP349" s="34"/>
      <c r="BQ349" s="26"/>
      <c r="BR349" s="27"/>
      <c r="BS349" s="27"/>
      <c r="BT349" s="26"/>
      <c r="BU349" s="35"/>
      <c r="BV349" s="28"/>
      <c r="BW349" s="27"/>
      <c r="BX349" s="26"/>
      <c r="BY349" s="26"/>
      <c r="BZ349" s="28"/>
      <c r="CA349" s="31"/>
      <c r="CB349" s="31"/>
      <c r="CC349" s="31"/>
      <c r="CD349" s="30"/>
      <c r="CE349" s="30"/>
      <c r="CF349" s="27"/>
      <c r="CG349" s="30"/>
      <c r="CH349" s="27"/>
      <c r="CI349" s="27"/>
      <c r="CJ349" s="27"/>
      <c r="CK349" s="30"/>
      <c r="CL349" s="30"/>
      <c r="CM349" s="30"/>
      <c r="CN349" s="30"/>
      <c r="CO349" s="27"/>
      <c r="CP349" s="30"/>
      <c r="CQ349" s="27"/>
      <c r="CR349" s="30"/>
      <c r="CS349" s="30"/>
      <c r="CT349" s="27"/>
      <c r="CU349" s="30"/>
      <c r="CV349" s="30"/>
      <c r="CW349" s="30"/>
      <c r="CX349" s="30"/>
      <c r="CY349" s="30"/>
      <c r="CZ349" s="30"/>
    </row>
    <row r="350" spans="1:104" x14ac:dyDescent="0.3">
      <c r="A350" s="32"/>
      <c r="B350" s="26"/>
      <c r="C350" s="26"/>
      <c r="D350" s="26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41"/>
      <c r="BO350" s="33"/>
      <c r="BP350" s="34"/>
      <c r="BQ350" s="26"/>
      <c r="BR350" s="27"/>
      <c r="BS350" s="27"/>
      <c r="BT350" s="26"/>
      <c r="BU350" s="35"/>
      <c r="BV350" s="28"/>
      <c r="BW350" s="27"/>
      <c r="BX350" s="26"/>
      <c r="BY350" s="26"/>
      <c r="BZ350" s="28"/>
      <c r="CA350" s="30"/>
      <c r="CB350" s="30"/>
      <c r="CC350" s="30"/>
      <c r="CD350" s="30"/>
      <c r="CE350" s="30"/>
      <c r="CF350" s="27"/>
      <c r="CG350" s="27"/>
      <c r="CH350" s="27"/>
      <c r="CI350" s="27"/>
      <c r="CJ350" s="27"/>
      <c r="CK350" s="27"/>
      <c r="CL350" s="27"/>
      <c r="CM350" s="27"/>
      <c r="CN350" s="30"/>
      <c r="CO350" s="27"/>
      <c r="CP350" s="30"/>
      <c r="CQ350" s="27"/>
      <c r="CR350" s="27"/>
      <c r="CS350" s="27"/>
      <c r="CT350" s="30"/>
      <c r="CU350" s="30"/>
      <c r="CV350" s="27"/>
      <c r="CW350" s="27"/>
      <c r="CX350" s="30"/>
      <c r="CY350" s="30"/>
      <c r="CZ350" s="30"/>
    </row>
    <row r="351" spans="1:104" x14ac:dyDescent="0.3">
      <c r="A351" s="32"/>
      <c r="B351" s="26"/>
      <c r="C351" s="26"/>
      <c r="D351" s="26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41"/>
      <c r="BO351" s="33"/>
      <c r="BP351" s="34"/>
      <c r="BQ351" s="26"/>
      <c r="BR351" s="27"/>
      <c r="BS351" s="27"/>
      <c r="BT351" s="26"/>
      <c r="BU351" s="35"/>
      <c r="BV351" s="28"/>
      <c r="BW351" s="27"/>
      <c r="BX351" s="26"/>
      <c r="BY351" s="26"/>
      <c r="BZ351" s="28"/>
      <c r="CA351" s="31"/>
      <c r="CB351" s="31"/>
      <c r="CC351" s="31"/>
      <c r="CD351" s="30"/>
      <c r="CE351" s="30"/>
      <c r="CF351" s="27"/>
      <c r="CG351" s="30"/>
      <c r="CH351" s="30"/>
      <c r="CI351" s="27"/>
      <c r="CJ351" s="27"/>
      <c r="CK351" s="30"/>
      <c r="CL351" s="30"/>
      <c r="CM351" s="30"/>
      <c r="CN351" s="30"/>
      <c r="CO351" s="27"/>
      <c r="CP351" s="31"/>
      <c r="CQ351" s="27"/>
      <c r="CR351" s="27"/>
      <c r="CS351" s="30"/>
      <c r="CT351" s="27"/>
      <c r="CU351" s="27"/>
      <c r="CV351" s="30"/>
      <c r="CW351" s="30"/>
      <c r="CX351" s="30"/>
      <c r="CY351" s="30"/>
      <c r="CZ351" s="30"/>
    </row>
    <row r="352" spans="1:104" x14ac:dyDescent="0.3">
      <c r="A352" s="32"/>
      <c r="B352" s="26"/>
      <c r="C352" s="26"/>
      <c r="D352" s="26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41"/>
      <c r="BO352" s="33"/>
      <c r="BP352" s="34"/>
      <c r="BQ352" s="26"/>
      <c r="BR352" s="27"/>
      <c r="BS352" s="27"/>
      <c r="BT352" s="26"/>
      <c r="BU352" s="35"/>
      <c r="BV352" s="28"/>
      <c r="BW352" s="27"/>
      <c r="BX352" s="26"/>
      <c r="BY352" s="26"/>
      <c r="BZ352" s="28"/>
      <c r="CA352" s="30"/>
      <c r="CB352" s="30"/>
      <c r="CC352" s="30"/>
      <c r="CD352" s="30"/>
      <c r="CE352" s="30"/>
      <c r="CF352" s="30"/>
      <c r="CG352" s="30"/>
      <c r="CH352" s="30"/>
      <c r="CI352" s="27"/>
      <c r="CJ352" s="30"/>
      <c r="CK352" s="30"/>
      <c r="CL352" s="30"/>
      <c r="CM352" s="30"/>
      <c r="CN352" s="30"/>
      <c r="CO352" s="27"/>
      <c r="CP352" s="30"/>
      <c r="CQ352" s="30"/>
      <c r="CR352" s="27"/>
      <c r="CS352" s="27"/>
      <c r="CT352" s="30"/>
      <c r="CU352" s="30"/>
      <c r="CV352" s="30"/>
      <c r="CW352" s="27"/>
      <c r="CX352" s="27"/>
      <c r="CY352" s="27"/>
      <c r="CZ352" s="27"/>
    </row>
    <row r="353" spans="1:104" x14ac:dyDescent="0.3">
      <c r="A353" s="32"/>
      <c r="B353" s="26"/>
      <c r="C353" s="26"/>
      <c r="D353" s="26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41"/>
      <c r="BO353" s="33"/>
      <c r="BP353" s="34"/>
      <c r="BQ353" s="26"/>
      <c r="BR353" s="27"/>
      <c r="BS353" s="27"/>
      <c r="BT353" s="26"/>
      <c r="BU353" s="35"/>
      <c r="BV353" s="28"/>
      <c r="BW353" s="27"/>
      <c r="BX353" s="26"/>
      <c r="BY353" s="26"/>
      <c r="BZ353" s="28"/>
      <c r="CA353" s="31"/>
      <c r="CB353" s="31"/>
      <c r="CC353" s="31"/>
      <c r="CD353" s="27"/>
      <c r="CE353" s="27"/>
      <c r="CF353" s="27"/>
      <c r="CG353" s="27"/>
      <c r="CH353" s="30"/>
      <c r="CI353" s="27"/>
      <c r="CJ353" s="27"/>
      <c r="CK353" s="27"/>
      <c r="CL353" s="27"/>
      <c r="CM353" s="31"/>
      <c r="CN353" s="30"/>
      <c r="CO353" s="27"/>
      <c r="CP353" s="31"/>
      <c r="CQ353" s="27"/>
      <c r="CR353" s="27"/>
      <c r="CS353" s="27"/>
      <c r="CT353" s="30"/>
      <c r="CU353" s="27"/>
      <c r="CV353" s="27"/>
      <c r="CW353" s="27"/>
      <c r="CX353" s="30"/>
      <c r="CY353" s="30"/>
      <c r="CZ353" s="30"/>
    </row>
    <row r="354" spans="1:104" x14ac:dyDescent="0.3">
      <c r="A354" s="32"/>
      <c r="B354" s="26"/>
      <c r="C354" s="26"/>
      <c r="D354" s="26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41"/>
      <c r="BO354" s="33"/>
      <c r="BP354" s="34"/>
      <c r="BQ354" s="26"/>
      <c r="BR354" s="27"/>
      <c r="BS354" s="27"/>
      <c r="BT354" s="26"/>
      <c r="BU354" s="35"/>
      <c r="BV354" s="28"/>
      <c r="BW354" s="27"/>
      <c r="BX354" s="26"/>
      <c r="BY354" s="26"/>
      <c r="BZ354" s="28"/>
      <c r="CA354" s="31"/>
      <c r="CB354" s="31"/>
      <c r="CC354" s="30"/>
      <c r="CD354" s="30"/>
      <c r="CE354" s="30"/>
      <c r="CF354" s="30"/>
      <c r="CG354" s="30"/>
      <c r="CH354" s="30"/>
      <c r="CI354" s="27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</row>
    <row r="355" spans="1:104" x14ac:dyDescent="0.3">
      <c r="A355" s="32"/>
      <c r="B355" s="26"/>
      <c r="C355" s="26"/>
      <c r="D355" s="26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41"/>
      <c r="BO355" s="33"/>
      <c r="BP355" s="34"/>
      <c r="BQ355" s="26"/>
      <c r="BR355" s="27"/>
      <c r="BS355" s="27"/>
      <c r="BT355" s="26"/>
      <c r="BU355" s="35"/>
      <c r="BV355" s="28"/>
      <c r="BW355" s="27"/>
      <c r="BX355" s="26"/>
      <c r="BY355" s="26"/>
      <c r="BZ355" s="28"/>
      <c r="CA355" s="31"/>
      <c r="CB355" s="31"/>
      <c r="CC355" s="31"/>
      <c r="CD355" s="31"/>
      <c r="CE355" s="31"/>
      <c r="CF355" s="30"/>
      <c r="CG355" s="30"/>
      <c r="CH355" s="30"/>
      <c r="CI355" s="27"/>
      <c r="CJ355" s="30"/>
      <c r="CK355" s="30"/>
      <c r="CL355" s="30"/>
      <c r="CM355" s="30"/>
      <c r="CN355" s="30"/>
      <c r="CO355" s="30"/>
      <c r="CP355" s="31"/>
      <c r="CQ355" s="30"/>
      <c r="CR355" s="27"/>
      <c r="CS355" s="27"/>
      <c r="CT355" s="30"/>
      <c r="CU355" s="30"/>
      <c r="CV355" s="30"/>
      <c r="CW355" s="27"/>
      <c r="CX355" s="30"/>
      <c r="CY355" s="30"/>
      <c r="CZ355" s="30"/>
    </row>
    <row r="356" spans="1:104" x14ac:dyDescent="0.3">
      <c r="A356" s="32"/>
      <c r="B356" s="26"/>
      <c r="C356" s="26"/>
      <c r="D356" s="26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41"/>
      <c r="BO356" s="33"/>
      <c r="BP356" s="34"/>
      <c r="BQ356" s="26"/>
      <c r="BR356" s="27"/>
      <c r="BS356" s="27"/>
      <c r="BT356" s="26"/>
      <c r="BU356" s="35"/>
      <c r="BV356" s="28"/>
      <c r="BW356" s="27"/>
      <c r="BX356" s="26"/>
      <c r="BY356" s="26"/>
      <c r="BZ356" s="28"/>
      <c r="CA356" s="30"/>
      <c r="CB356" s="30"/>
      <c r="CC356" s="30"/>
      <c r="CD356" s="27"/>
      <c r="CE356" s="27"/>
      <c r="CF356" s="27"/>
      <c r="CG356" s="30"/>
      <c r="CH356" s="30"/>
      <c r="CI356" s="27"/>
      <c r="CJ356" s="27"/>
      <c r="CK356" s="27"/>
      <c r="CL356" s="30"/>
      <c r="CM356" s="27"/>
      <c r="CN356" s="30"/>
      <c r="CO356" s="27"/>
      <c r="CP356" s="30"/>
      <c r="CQ356" s="27"/>
      <c r="CR356" s="27"/>
      <c r="CS356" s="30"/>
      <c r="CT356" s="30"/>
      <c r="CU356" s="30"/>
      <c r="CV356" s="30"/>
      <c r="CW356" s="30"/>
      <c r="CX356" s="30"/>
      <c r="CY356" s="30"/>
      <c r="CZ356" s="30"/>
    </row>
    <row r="357" spans="1:104" x14ac:dyDescent="0.3">
      <c r="A357" s="32"/>
      <c r="B357" s="26"/>
      <c r="C357" s="26"/>
      <c r="D357" s="26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41"/>
      <c r="BO357" s="33"/>
      <c r="BP357" s="34"/>
      <c r="BQ357" s="26"/>
      <c r="BR357" s="27"/>
      <c r="BS357" s="27"/>
      <c r="BT357" s="26"/>
      <c r="BU357" s="35"/>
      <c r="BV357" s="28"/>
      <c r="BW357" s="27"/>
      <c r="BX357" s="26"/>
      <c r="BY357" s="26"/>
      <c r="BZ357" s="28"/>
      <c r="CA357" s="30"/>
      <c r="CB357" s="30"/>
      <c r="CC357" s="30"/>
      <c r="CD357" s="27"/>
      <c r="CE357" s="27"/>
      <c r="CF357" s="27"/>
      <c r="CG357" s="30"/>
      <c r="CH357" s="30"/>
      <c r="CI357" s="27"/>
      <c r="CJ357" s="27"/>
      <c r="CK357" s="30"/>
      <c r="CL357" s="30"/>
      <c r="CM357" s="30"/>
      <c r="CN357" s="30"/>
      <c r="CO357" s="27"/>
      <c r="CP357" s="30"/>
      <c r="CQ357" s="27"/>
      <c r="CR357" s="27"/>
      <c r="CS357" s="30"/>
      <c r="CT357" s="31"/>
      <c r="CU357" s="30"/>
      <c r="CV357" s="30"/>
      <c r="CW357" s="30"/>
      <c r="CX357" s="30"/>
      <c r="CY357" s="30"/>
      <c r="CZ357" s="30"/>
    </row>
    <row r="358" spans="1:104" x14ac:dyDescent="0.3">
      <c r="A358" s="32"/>
      <c r="B358" s="26"/>
      <c r="C358" s="26"/>
      <c r="D358" s="26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41"/>
      <c r="BO358" s="33"/>
      <c r="BP358" s="34"/>
      <c r="BQ358" s="26"/>
      <c r="BR358" s="27"/>
      <c r="BS358" s="27"/>
      <c r="BT358" s="26"/>
      <c r="BU358" s="35"/>
      <c r="BV358" s="28"/>
      <c r="BW358" s="27"/>
      <c r="BX358" s="26"/>
      <c r="BY358" s="26"/>
      <c r="BZ358" s="28"/>
      <c r="CA358" s="31"/>
      <c r="CB358" s="31"/>
      <c r="CC358" s="31"/>
      <c r="CD358" s="27"/>
      <c r="CE358" s="27"/>
      <c r="CF358" s="27"/>
      <c r="CG358" s="27"/>
      <c r="CH358" s="30"/>
      <c r="CI358" s="27"/>
      <c r="CJ358" s="27"/>
      <c r="CK358" s="27"/>
      <c r="CL358" s="27"/>
      <c r="CM358" s="30"/>
      <c r="CN358" s="27"/>
      <c r="CO358" s="27"/>
      <c r="CP358" s="30"/>
      <c r="CQ358" s="27"/>
      <c r="CR358" s="27"/>
      <c r="CS358" s="27"/>
      <c r="CT358" s="30"/>
      <c r="CU358" s="27"/>
      <c r="CV358" s="27"/>
      <c r="CW358" s="27"/>
      <c r="CX358" s="30"/>
      <c r="CY358" s="30"/>
      <c r="CZ358" s="30"/>
    </row>
    <row r="359" spans="1:104" x14ac:dyDescent="0.3">
      <c r="A359" s="32"/>
      <c r="B359" s="26"/>
      <c r="C359" s="26"/>
      <c r="D359" s="26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41"/>
      <c r="BO359" s="33"/>
      <c r="BP359" s="34"/>
      <c r="BQ359" s="26"/>
      <c r="BR359" s="27"/>
      <c r="BS359" s="27"/>
      <c r="BT359" s="26"/>
      <c r="BU359" s="35"/>
      <c r="BV359" s="28"/>
      <c r="BW359" s="27"/>
      <c r="BX359" s="26"/>
      <c r="BY359" s="26"/>
      <c r="BZ359" s="28"/>
      <c r="CA359" s="31"/>
      <c r="CB359" s="31"/>
      <c r="CC359" s="30"/>
      <c r="CD359" s="27"/>
      <c r="CE359" s="27"/>
      <c r="CF359" s="27"/>
      <c r="CG359" s="27"/>
      <c r="CH359" s="30"/>
      <c r="CI359" s="27"/>
      <c r="CJ359" s="27"/>
      <c r="CK359" s="27"/>
      <c r="CL359" s="27"/>
      <c r="CM359" s="27"/>
      <c r="CN359" s="27"/>
      <c r="CO359" s="27"/>
      <c r="CP359" s="27"/>
      <c r="CQ359" s="27"/>
      <c r="CR359" s="30"/>
      <c r="CS359" s="27"/>
      <c r="CT359" s="30"/>
      <c r="CU359" s="27"/>
      <c r="CV359" s="27"/>
      <c r="CW359" s="27"/>
      <c r="CX359" s="27"/>
      <c r="CY359" s="27"/>
      <c r="CZ359" s="27"/>
    </row>
    <row r="360" spans="1:104" x14ac:dyDescent="0.3">
      <c r="A360" s="32"/>
      <c r="B360" s="26"/>
      <c r="C360" s="26"/>
      <c r="D360" s="26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41"/>
      <c r="BO360" s="33"/>
      <c r="BP360" s="34"/>
      <c r="BQ360" s="26"/>
      <c r="BR360" s="27"/>
      <c r="BS360" s="27"/>
      <c r="BT360" s="26"/>
      <c r="BU360" s="35"/>
      <c r="BV360" s="28"/>
      <c r="BW360" s="27"/>
      <c r="BX360" s="26"/>
      <c r="BY360" s="26"/>
      <c r="BZ360" s="28"/>
      <c r="CA360" s="31"/>
      <c r="CB360" s="31"/>
      <c r="CC360" s="31"/>
      <c r="CD360" s="30"/>
      <c r="CE360" s="30"/>
      <c r="CF360" s="27"/>
      <c r="CG360" s="27"/>
      <c r="CH360" s="30"/>
      <c r="CI360" s="27"/>
      <c r="CJ360" s="27"/>
      <c r="CK360" s="27"/>
      <c r="CL360" s="30"/>
      <c r="CM360" s="30"/>
      <c r="CN360" s="30"/>
      <c r="CO360" s="27"/>
      <c r="CP360" s="30"/>
      <c r="CQ360" s="27"/>
      <c r="CR360" s="27"/>
      <c r="CS360" s="27"/>
      <c r="CT360" s="30"/>
      <c r="CU360" s="27"/>
      <c r="CV360" s="27"/>
      <c r="CW360" s="27"/>
      <c r="CX360" s="27"/>
      <c r="CY360" s="27"/>
      <c r="CZ360" s="27"/>
    </row>
    <row r="361" spans="1:104" x14ac:dyDescent="0.3">
      <c r="A361" s="32"/>
      <c r="B361" s="26"/>
      <c r="C361" s="26"/>
      <c r="D361" s="26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41"/>
      <c r="BO361" s="33"/>
      <c r="BP361" s="34"/>
      <c r="BQ361" s="26"/>
      <c r="BR361" s="27"/>
      <c r="BS361" s="27"/>
      <c r="BT361" s="26"/>
      <c r="BU361" s="35"/>
      <c r="BV361" s="28"/>
      <c r="BW361" s="27"/>
      <c r="BX361" s="26"/>
      <c r="BY361" s="26"/>
      <c r="BZ361" s="28"/>
      <c r="CA361" s="31"/>
      <c r="CB361" s="31"/>
      <c r="CC361" s="30"/>
      <c r="CD361" s="30"/>
      <c r="CE361" s="30"/>
      <c r="CF361" s="27"/>
      <c r="CG361" s="27"/>
      <c r="CH361" s="30"/>
      <c r="CI361" s="27"/>
      <c r="CJ361" s="27"/>
      <c r="CK361" s="27"/>
      <c r="CL361" s="30"/>
      <c r="CM361" s="30"/>
      <c r="CN361" s="30"/>
      <c r="CO361" s="27"/>
      <c r="CP361" s="30"/>
      <c r="CQ361" s="27"/>
      <c r="CR361" s="30"/>
      <c r="CS361" s="30"/>
      <c r="CT361" s="30"/>
      <c r="CU361" s="30"/>
      <c r="CV361" s="30"/>
      <c r="CW361" s="27"/>
      <c r="CX361" s="30"/>
      <c r="CY361" s="27"/>
      <c r="CZ361" s="27"/>
    </row>
    <row r="362" spans="1:104" x14ac:dyDescent="0.3">
      <c r="A362" s="32"/>
      <c r="B362" s="26"/>
      <c r="C362" s="26"/>
      <c r="D362" s="26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41"/>
      <c r="BO362" s="33"/>
      <c r="BP362" s="34"/>
      <c r="BQ362" s="26"/>
      <c r="BR362" s="27"/>
      <c r="BS362" s="27"/>
      <c r="BT362" s="26"/>
      <c r="BU362" s="35"/>
      <c r="BV362" s="28"/>
      <c r="BW362" s="27"/>
      <c r="BX362" s="26"/>
      <c r="BY362" s="26"/>
      <c r="BZ362" s="28"/>
      <c r="CA362" s="31"/>
      <c r="CB362" s="30"/>
      <c r="CC362" s="30"/>
      <c r="CD362" s="30"/>
      <c r="CE362" s="30"/>
      <c r="CF362" s="27"/>
      <c r="CG362" s="30"/>
      <c r="CH362" s="30"/>
      <c r="CI362" s="27"/>
      <c r="CJ362" s="30"/>
      <c r="CK362" s="30"/>
      <c r="CL362" s="30"/>
      <c r="CM362" s="30"/>
      <c r="CN362" s="30"/>
      <c r="CO362" s="30"/>
      <c r="CP362" s="30"/>
      <c r="CQ362" s="27"/>
      <c r="CR362" s="30"/>
      <c r="CS362" s="30"/>
      <c r="CT362" s="30"/>
      <c r="CU362" s="30"/>
      <c r="CV362" s="30"/>
      <c r="CW362" s="30"/>
      <c r="CX362" s="30"/>
      <c r="CY362" s="30"/>
      <c r="CZ362" s="30"/>
    </row>
    <row r="363" spans="1:104" x14ac:dyDescent="0.3">
      <c r="A363" s="32"/>
      <c r="B363" s="26"/>
      <c r="C363" s="26"/>
      <c r="D363" s="26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41"/>
      <c r="BO363" s="33"/>
      <c r="BP363" s="34"/>
      <c r="BQ363" s="26"/>
      <c r="BR363" s="27"/>
      <c r="BS363" s="27"/>
      <c r="BT363" s="26"/>
      <c r="BU363" s="35"/>
      <c r="BV363" s="28"/>
      <c r="BW363" s="27"/>
      <c r="BX363" s="26"/>
      <c r="BY363" s="26"/>
      <c r="BZ363" s="28"/>
      <c r="CA363" s="30"/>
      <c r="CB363" s="30"/>
      <c r="CC363" s="30"/>
      <c r="CD363" s="30"/>
      <c r="CE363" s="30"/>
      <c r="CF363" s="27"/>
      <c r="CG363" s="30"/>
      <c r="CH363" s="27"/>
      <c r="CI363" s="27"/>
      <c r="CJ363" s="27"/>
      <c r="CK363" s="30"/>
      <c r="CL363" s="30"/>
      <c r="CM363" s="30"/>
      <c r="CN363" s="30"/>
      <c r="CO363" s="27"/>
      <c r="CP363" s="30"/>
      <c r="CQ363" s="27"/>
      <c r="CR363" s="27"/>
      <c r="CS363" s="30"/>
      <c r="CT363" s="30"/>
      <c r="CU363" s="30"/>
      <c r="CV363" s="30"/>
      <c r="CW363" s="30"/>
      <c r="CX363" s="30"/>
      <c r="CY363" s="30"/>
      <c r="CZ363" s="30"/>
    </row>
    <row r="364" spans="1:104" x14ac:dyDescent="0.3">
      <c r="A364" s="32"/>
      <c r="B364" s="26"/>
      <c r="C364" s="26"/>
      <c r="D364" s="26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41"/>
      <c r="BO364" s="33"/>
      <c r="BP364" s="34"/>
      <c r="BQ364" s="26"/>
      <c r="BR364" s="27"/>
      <c r="BS364" s="27"/>
      <c r="BT364" s="26"/>
      <c r="BU364" s="35"/>
      <c r="BV364" s="28"/>
      <c r="BW364" s="27"/>
      <c r="BX364" s="26"/>
      <c r="BY364" s="26"/>
      <c r="BZ364" s="28"/>
      <c r="CA364" s="31"/>
      <c r="CB364" s="30"/>
      <c r="CC364" s="30"/>
      <c r="CD364" s="30"/>
      <c r="CE364" s="30"/>
      <c r="CF364" s="27"/>
      <c r="CG364" s="27"/>
      <c r="CH364" s="30"/>
      <c r="CI364" s="27"/>
      <c r="CJ364" s="27"/>
      <c r="CK364" s="27"/>
      <c r="CL364" s="27"/>
      <c r="CM364" s="30"/>
      <c r="CN364" s="27"/>
      <c r="CO364" s="27"/>
      <c r="CP364" s="30"/>
      <c r="CQ364" s="27"/>
      <c r="CR364" s="30"/>
      <c r="CS364" s="30"/>
      <c r="CT364" s="30"/>
      <c r="CU364" s="30"/>
      <c r="CV364" s="30"/>
      <c r="CW364" s="27"/>
      <c r="CX364" s="27"/>
      <c r="CY364" s="27"/>
      <c r="CZ364" s="27"/>
    </row>
    <row r="365" spans="1:104" x14ac:dyDescent="0.3">
      <c r="A365" s="32"/>
      <c r="B365" s="26"/>
      <c r="C365" s="26"/>
      <c r="D365" s="26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41"/>
      <c r="BO365" s="33"/>
      <c r="BP365" s="34"/>
      <c r="BQ365" s="26"/>
      <c r="BR365" s="27"/>
      <c r="BS365" s="27"/>
      <c r="BT365" s="26"/>
      <c r="BU365" s="35"/>
      <c r="BV365" s="28"/>
      <c r="BW365" s="27"/>
      <c r="BX365" s="26"/>
      <c r="BY365" s="26"/>
      <c r="BZ365" s="28"/>
      <c r="CA365" s="31"/>
      <c r="CB365" s="31"/>
      <c r="CC365" s="30"/>
      <c r="CD365" s="31"/>
      <c r="CE365" s="31"/>
      <c r="CF365" s="27"/>
      <c r="CG365" s="30"/>
      <c r="CH365" s="30"/>
      <c r="CI365" s="27"/>
      <c r="CJ365" s="27"/>
      <c r="CK365" s="30"/>
      <c r="CL365" s="30"/>
      <c r="CM365" s="30"/>
      <c r="CN365" s="27"/>
      <c r="CO365" s="27"/>
      <c r="CP365" s="30"/>
      <c r="CQ365" s="27"/>
      <c r="CR365" s="27"/>
      <c r="CS365" s="30"/>
      <c r="CT365" s="27"/>
      <c r="CU365" s="27"/>
      <c r="CV365" s="30"/>
      <c r="CW365" s="30"/>
      <c r="CX365" s="30"/>
      <c r="CY365" s="30"/>
      <c r="CZ365" s="30"/>
    </row>
    <row r="366" spans="1:104" x14ac:dyDescent="0.3">
      <c r="A366" s="32"/>
      <c r="B366" s="26"/>
      <c r="C366" s="26"/>
      <c r="D366" s="26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41"/>
      <c r="BO366" s="33"/>
      <c r="BP366" s="34"/>
      <c r="BQ366" s="26"/>
      <c r="BR366" s="27"/>
      <c r="BS366" s="27"/>
      <c r="BT366" s="26"/>
      <c r="BU366" s="35"/>
      <c r="BV366" s="28"/>
      <c r="BW366" s="27"/>
      <c r="BX366" s="26"/>
      <c r="BY366" s="26"/>
      <c r="BZ366" s="28"/>
      <c r="CA366" s="31"/>
      <c r="CB366" s="31"/>
      <c r="CC366" s="30"/>
      <c r="CD366" s="27"/>
      <c r="CE366" s="27"/>
      <c r="CF366" s="27"/>
      <c r="CG366" s="27"/>
      <c r="CH366" s="30"/>
      <c r="CI366" s="27"/>
      <c r="CJ366" s="27"/>
      <c r="CK366" s="27"/>
      <c r="CL366" s="27"/>
      <c r="CM366" s="30"/>
      <c r="CN366" s="27"/>
      <c r="CO366" s="27"/>
      <c r="CP366" s="27"/>
      <c r="CQ366" s="31"/>
      <c r="CR366" s="27"/>
      <c r="CS366" s="31"/>
      <c r="CT366" s="31"/>
      <c r="CU366" s="27"/>
      <c r="CV366" s="27"/>
      <c r="CW366" s="27"/>
      <c r="CX366" s="27"/>
      <c r="CY366" s="30"/>
      <c r="CZ366" s="27"/>
    </row>
    <row r="367" spans="1:104" x14ac:dyDescent="0.3">
      <c r="A367" s="32"/>
      <c r="B367" s="26"/>
      <c r="C367" s="26"/>
      <c r="D367" s="26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41"/>
      <c r="BO367" s="33"/>
      <c r="BP367" s="34"/>
      <c r="BQ367" s="26"/>
      <c r="BR367" s="27"/>
      <c r="BS367" s="27"/>
      <c r="BT367" s="26"/>
      <c r="BU367" s="35"/>
      <c r="BV367" s="28"/>
      <c r="BW367" s="27"/>
      <c r="BX367" s="26"/>
      <c r="BY367" s="26"/>
      <c r="BZ367" s="28"/>
      <c r="CA367" s="31"/>
      <c r="CB367" s="31"/>
      <c r="CC367" s="30"/>
      <c r="CD367" s="30"/>
      <c r="CE367" s="30"/>
      <c r="CF367" s="27"/>
      <c r="CG367" s="27"/>
      <c r="CH367" s="30"/>
      <c r="CI367" s="27"/>
      <c r="CJ367" s="27"/>
      <c r="CK367" s="27"/>
      <c r="CL367" s="27"/>
      <c r="CM367" s="27"/>
      <c r="CN367" s="30"/>
      <c r="CO367" s="27"/>
      <c r="CP367" s="27"/>
      <c r="CQ367" s="27"/>
      <c r="CR367" s="30"/>
      <c r="CS367" s="30"/>
      <c r="CT367" s="27"/>
      <c r="CU367" s="30"/>
      <c r="CV367" s="30"/>
      <c r="CW367" s="27"/>
      <c r="CX367" s="30"/>
      <c r="CY367" s="27"/>
      <c r="CZ367" s="27"/>
    </row>
    <row r="368" spans="1:104" x14ac:dyDescent="0.3">
      <c r="A368" s="32"/>
      <c r="B368" s="26"/>
      <c r="C368" s="26"/>
      <c r="D368" s="26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41"/>
      <c r="BO368" s="33"/>
      <c r="BP368" s="34"/>
      <c r="BQ368" s="26"/>
      <c r="BR368" s="27"/>
      <c r="BS368" s="27"/>
      <c r="BT368" s="26"/>
      <c r="BU368" s="35"/>
      <c r="BV368" s="28"/>
      <c r="BW368" s="27"/>
      <c r="BX368" s="26"/>
      <c r="BY368" s="26"/>
      <c r="BZ368" s="28"/>
      <c r="CA368" s="31"/>
      <c r="CB368" s="31"/>
      <c r="CC368" s="30"/>
      <c r="CD368" s="27"/>
      <c r="CE368" s="27"/>
      <c r="CF368" s="27"/>
      <c r="CG368" s="27"/>
      <c r="CH368" s="30"/>
      <c r="CI368" s="27"/>
      <c r="CJ368" s="27"/>
      <c r="CK368" s="27"/>
      <c r="CL368" s="30"/>
      <c r="CM368" s="30"/>
      <c r="CN368" s="30"/>
      <c r="CO368" s="27"/>
      <c r="CP368" s="27"/>
      <c r="CQ368" s="27"/>
      <c r="CR368" s="30"/>
      <c r="CS368" s="30"/>
      <c r="CT368" s="30"/>
      <c r="CU368" s="27"/>
      <c r="CV368" s="27"/>
      <c r="CW368" s="27"/>
      <c r="CX368" s="27"/>
      <c r="CY368" s="27"/>
      <c r="CZ368" s="27"/>
    </row>
    <row r="369" spans="1:104" x14ac:dyDescent="0.3">
      <c r="A369" s="32"/>
      <c r="B369" s="26"/>
      <c r="C369" s="26"/>
      <c r="D369" s="26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41"/>
      <c r="BO369" s="33"/>
      <c r="BP369" s="34"/>
      <c r="BQ369" s="26"/>
      <c r="BR369" s="27"/>
      <c r="BS369" s="27"/>
      <c r="BT369" s="26"/>
      <c r="BU369" s="35"/>
      <c r="BV369" s="28"/>
      <c r="BW369" s="27"/>
      <c r="BX369" s="26"/>
      <c r="BY369" s="26"/>
      <c r="BZ369" s="28"/>
      <c r="CA369" s="31"/>
      <c r="CB369" s="31"/>
      <c r="CC369" s="31"/>
      <c r="CD369" s="30"/>
      <c r="CE369" s="30"/>
      <c r="CF369" s="27"/>
      <c r="CG369" s="27"/>
      <c r="CH369" s="27"/>
      <c r="CI369" s="27"/>
      <c r="CJ369" s="27"/>
      <c r="CK369" s="27"/>
      <c r="CL369" s="27"/>
      <c r="CM369" s="30"/>
      <c r="CN369" s="27"/>
      <c r="CO369" s="30"/>
      <c r="CP369" s="27"/>
      <c r="CQ369" s="30"/>
      <c r="CR369" s="27"/>
      <c r="CS369" s="30"/>
      <c r="CT369" s="30"/>
      <c r="CU369" s="27"/>
      <c r="CV369" s="27"/>
      <c r="CW369" s="27"/>
      <c r="CX369" s="27"/>
      <c r="CY369" s="27"/>
      <c r="CZ369" s="27"/>
    </row>
    <row r="370" spans="1:104" x14ac:dyDescent="0.3">
      <c r="A370" s="32"/>
      <c r="B370" s="26"/>
      <c r="C370" s="26"/>
      <c r="D370" s="26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41"/>
      <c r="BO370" s="33"/>
      <c r="BP370" s="34"/>
      <c r="BQ370" s="26"/>
      <c r="BR370" s="27"/>
      <c r="BS370" s="27"/>
      <c r="BT370" s="26"/>
      <c r="BU370" s="35"/>
      <c r="BV370" s="28"/>
      <c r="BW370" s="27"/>
      <c r="BX370" s="26"/>
      <c r="BY370" s="26"/>
      <c r="BZ370" s="28"/>
      <c r="CA370" s="31"/>
      <c r="CB370" s="31"/>
      <c r="CC370" s="31"/>
      <c r="CD370" s="30"/>
      <c r="CE370" s="30"/>
      <c r="CF370" s="27"/>
      <c r="CG370" s="27"/>
      <c r="CH370" s="27"/>
      <c r="CI370" s="27"/>
      <c r="CJ370" s="27"/>
      <c r="CK370" s="27"/>
      <c r="CL370" s="31"/>
      <c r="CM370" s="30"/>
      <c r="CN370" s="30"/>
      <c r="CO370" s="27"/>
      <c r="CP370" s="27"/>
      <c r="CQ370" s="30"/>
      <c r="CR370" s="27"/>
      <c r="CS370" s="30"/>
      <c r="CT370" s="30"/>
      <c r="CU370" s="27"/>
      <c r="CV370" s="27"/>
      <c r="CW370" s="27"/>
      <c r="CX370" s="30"/>
      <c r="CY370" s="30"/>
      <c r="CZ370" s="30"/>
    </row>
    <row r="371" spans="1:104" x14ac:dyDescent="0.3">
      <c r="A371" s="32"/>
      <c r="B371" s="26"/>
      <c r="C371" s="26"/>
      <c r="D371" s="26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41"/>
      <c r="BO371" s="33"/>
      <c r="BP371" s="34"/>
      <c r="BQ371" s="26"/>
      <c r="BR371" s="27"/>
      <c r="BS371" s="27"/>
      <c r="BT371" s="26"/>
      <c r="BU371" s="35"/>
      <c r="BV371" s="28"/>
      <c r="BW371" s="27"/>
      <c r="BX371" s="26"/>
      <c r="BY371" s="26"/>
      <c r="BZ371" s="28"/>
      <c r="CA371" s="31"/>
      <c r="CB371" s="31"/>
      <c r="CC371" s="31"/>
      <c r="CD371" s="30"/>
      <c r="CE371" s="30"/>
      <c r="CF371" s="27"/>
      <c r="CG371" s="27"/>
      <c r="CH371" s="30"/>
      <c r="CI371" s="27"/>
      <c r="CJ371" s="27"/>
      <c r="CK371" s="27"/>
      <c r="CL371" s="30"/>
      <c r="CM371" s="27"/>
      <c r="CN371" s="27"/>
      <c r="CO371" s="27"/>
      <c r="CP371" s="27"/>
      <c r="CQ371" s="30"/>
      <c r="CR371" s="27"/>
      <c r="CS371" s="30"/>
      <c r="CT371" s="30"/>
      <c r="CU371" s="27"/>
      <c r="CV371" s="27"/>
      <c r="CW371" s="27"/>
      <c r="CX371" s="31"/>
      <c r="CY371" s="31"/>
      <c r="CZ371" s="31"/>
    </row>
    <row r="372" spans="1:104" x14ac:dyDescent="0.3">
      <c r="A372" s="32"/>
      <c r="B372" s="26"/>
      <c r="C372" s="26"/>
      <c r="D372" s="26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41"/>
      <c r="BO372" s="33"/>
      <c r="BP372" s="34"/>
      <c r="BQ372" s="26"/>
      <c r="BR372" s="27"/>
      <c r="BS372" s="27"/>
      <c r="BT372" s="26"/>
      <c r="BU372" s="35"/>
      <c r="BV372" s="28"/>
      <c r="BW372" s="27"/>
      <c r="BX372" s="26"/>
      <c r="BY372" s="26"/>
      <c r="BZ372" s="28"/>
      <c r="CA372" s="31"/>
      <c r="CB372" s="31"/>
      <c r="CC372" s="30"/>
      <c r="CD372" s="30"/>
      <c r="CE372" s="30"/>
      <c r="CF372" s="27"/>
      <c r="CG372" s="31"/>
      <c r="CH372" s="31"/>
      <c r="CI372" s="27"/>
      <c r="CJ372" s="27"/>
      <c r="CK372" s="31"/>
      <c r="CL372" s="31"/>
      <c r="CM372" s="30"/>
      <c r="CN372" s="30"/>
      <c r="CO372" s="27"/>
      <c r="CP372" s="27"/>
      <c r="CQ372" s="30"/>
      <c r="CR372" s="27"/>
      <c r="CS372" s="30"/>
      <c r="CT372" s="30"/>
      <c r="CU372" s="27"/>
      <c r="CV372" s="27"/>
      <c r="CW372" s="27"/>
      <c r="CX372" s="27"/>
      <c r="CY372" s="27"/>
      <c r="CZ372" s="27"/>
    </row>
    <row r="373" spans="1:104" x14ac:dyDescent="0.3">
      <c r="A373" s="32"/>
      <c r="B373" s="26"/>
      <c r="C373" s="26"/>
      <c r="D373" s="26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41"/>
      <c r="BO373" s="33"/>
      <c r="BP373" s="34"/>
      <c r="BQ373" s="26"/>
      <c r="BR373" s="27"/>
      <c r="BS373" s="27"/>
      <c r="BT373" s="26"/>
      <c r="BU373" s="35"/>
      <c r="BV373" s="28"/>
      <c r="BW373" s="27"/>
      <c r="BX373" s="26"/>
      <c r="BY373" s="26"/>
      <c r="BZ373" s="28"/>
      <c r="CA373" s="31"/>
      <c r="CB373" s="31"/>
      <c r="CC373" s="30"/>
      <c r="CD373" s="30"/>
      <c r="CE373" s="30"/>
      <c r="CF373" s="27"/>
      <c r="CG373" s="31"/>
      <c r="CH373" s="30"/>
      <c r="CI373" s="30"/>
      <c r="CJ373" s="27"/>
      <c r="CK373" s="27"/>
      <c r="CL373" s="30"/>
      <c r="CM373" s="27"/>
      <c r="CN373" s="30"/>
      <c r="CO373" s="27"/>
      <c r="CP373" s="27"/>
      <c r="CQ373" s="30"/>
      <c r="CR373" s="27"/>
      <c r="CS373" s="30"/>
      <c r="CT373" s="30"/>
      <c r="CU373" s="27"/>
      <c r="CV373" s="27"/>
      <c r="CW373" s="27"/>
      <c r="CX373" s="27"/>
      <c r="CY373" s="30"/>
      <c r="CZ373" s="27"/>
    </row>
    <row r="374" spans="1:104" x14ac:dyDescent="0.3">
      <c r="A374" s="32"/>
      <c r="B374" s="26"/>
      <c r="C374" s="26"/>
      <c r="D374" s="26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41"/>
      <c r="BO374" s="33"/>
      <c r="BP374" s="34"/>
      <c r="BQ374" s="26"/>
      <c r="BR374" s="27"/>
      <c r="BS374" s="27"/>
      <c r="BT374" s="26"/>
      <c r="BU374" s="35"/>
      <c r="BV374" s="28"/>
      <c r="BW374" s="27"/>
      <c r="BX374" s="26"/>
      <c r="BY374" s="26"/>
      <c r="BZ374" s="28"/>
      <c r="CA374" s="30"/>
      <c r="CB374" s="30"/>
      <c r="CC374" s="30"/>
      <c r="CD374" s="30"/>
      <c r="CE374" s="30"/>
      <c r="CF374" s="27"/>
      <c r="CG374" s="27"/>
      <c r="CH374" s="27"/>
      <c r="CI374" s="27"/>
      <c r="CJ374" s="27"/>
      <c r="CK374" s="27"/>
      <c r="CL374" s="30"/>
      <c r="CM374" s="27"/>
      <c r="CN374" s="30"/>
      <c r="CO374" s="27"/>
      <c r="CP374" s="27"/>
      <c r="CQ374" s="27"/>
      <c r="CR374" s="27"/>
      <c r="CS374" s="27"/>
      <c r="CT374" s="31"/>
      <c r="CU374" s="27"/>
      <c r="CV374" s="27"/>
      <c r="CW374" s="27"/>
      <c r="CX374" s="27"/>
      <c r="CY374" s="30"/>
      <c r="CZ374" s="27"/>
    </row>
    <row r="375" spans="1:104" x14ac:dyDescent="0.3">
      <c r="A375" s="32"/>
      <c r="B375" s="26"/>
      <c r="C375" s="26"/>
      <c r="D375" s="26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41"/>
      <c r="BO375" s="33"/>
      <c r="BP375" s="34"/>
      <c r="BQ375" s="26"/>
      <c r="BR375" s="27"/>
      <c r="BS375" s="27"/>
      <c r="BT375" s="26"/>
      <c r="BU375" s="35"/>
      <c r="BV375" s="28"/>
      <c r="BW375" s="27"/>
      <c r="BX375" s="26"/>
      <c r="BY375" s="26"/>
      <c r="BZ375" s="28"/>
      <c r="CA375" s="31"/>
      <c r="CB375" s="30"/>
      <c r="CC375" s="30"/>
      <c r="CD375" s="30"/>
      <c r="CE375" s="30"/>
      <c r="CF375" s="27"/>
      <c r="CG375" s="30"/>
      <c r="CH375" s="27"/>
      <c r="CI375" s="30"/>
      <c r="CJ375" s="27"/>
      <c r="CK375" s="27"/>
      <c r="CL375" s="30"/>
      <c r="CM375" s="27"/>
      <c r="CN375" s="27"/>
      <c r="CO375" s="27"/>
      <c r="CP375" s="31"/>
      <c r="CQ375" s="27"/>
      <c r="CR375" s="27"/>
      <c r="CS375" s="30"/>
      <c r="CT375" s="27"/>
      <c r="CU375" s="30"/>
      <c r="CV375" s="27"/>
      <c r="CW375" s="27"/>
      <c r="CX375" s="27"/>
      <c r="CY375" s="27"/>
      <c r="CZ375" s="27"/>
    </row>
    <row r="376" spans="1:104" x14ac:dyDescent="0.3">
      <c r="A376" s="32"/>
      <c r="B376" s="26"/>
      <c r="C376" s="26"/>
      <c r="D376" s="26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41"/>
      <c r="BO376" s="33"/>
      <c r="BP376" s="34"/>
      <c r="BQ376" s="26"/>
      <c r="BR376" s="27"/>
      <c r="BS376" s="27"/>
      <c r="BT376" s="26"/>
      <c r="BU376" s="35"/>
      <c r="BV376" s="28"/>
      <c r="BW376" s="27"/>
      <c r="BX376" s="26"/>
      <c r="BY376" s="26"/>
      <c r="BZ376" s="28"/>
      <c r="CA376" s="31"/>
      <c r="CB376" s="31"/>
      <c r="CC376" s="30"/>
      <c r="CD376" s="27"/>
      <c r="CE376" s="27"/>
      <c r="CF376" s="27"/>
      <c r="CG376" s="30"/>
      <c r="CH376" s="30"/>
      <c r="CI376" s="27"/>
      <c r="CJ376" s="27"/>
      <c r="CK376" s="30"/>
      <c r="CL376" s="30"/>
      <c r="CM376" s="31"/>
      <c r="CN376" s="30"/>
      <c r="CO376" s="27"/>
      <c r="CP376" s="31"/>
      <c r="CQ376" s="30"/>
      <c r="CR376" s="30"/>
      <c r="CS376" s="30"/>
      <c r="CT376" s="30"/>
      <c r="CU376" s="27"/>
      <c r="CV376" s="27"/>
      <c r="CW376" s="27"/>
      <c r="CX376" s="31"/>
      <c r="CY376" s="31"/>
      <c r="CZ376" s="31"/>
    </row>
    <row r="377" spans="1:104" x14ac:dyDescent="0.3">
      <c r="A377" s="32"/>
      <c r="B377" s="26"/>
      <c r="C377" s="26"/>
      <c r="D377" s="26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41"/>
      <c r="BO377" s="33"/>
      <c r="BP377" s="34"/>
      <c r="BQ377" s="26"/>
      <c r="BR377" s="27"/>
      <c r="BS377" s="27"/>
      <c r="BT377" s="26"/>
      <c r="BU377" s="35"/>
      <c r="BV377" s="28"/>
      <c r="BW377" s="27"/>
      <c r="BX377" s="26"/>
      <c r="BY377" s="26"/>
      <c r="BZ377" s="28"/>
      <c r="CA377" s="31"/>
      <c r="CB377" s="31"/>
      <c r="CC377" s="30"/>
      <c r="CD377" s="30"/>
      <c r="CE377" s="30"/>
      <c r="CF377" s="27"/>
      <c r="CG377" s="30"/>
      <c r="CH377" s="30"/>
      <c r="CI377" s="27"/>
      <c r="CJ377" s="27"/>
      <c r="CK377" s="30"/>
      <c r="CL377" s="30"/>
      <c r="CM377" s="27"/>
      <c r="CN377" s="27"/>
      <c r="CO377" s="27"/>
      <c r="CP377" s="27"/>
      <c r="CQ377" s="27"/>
      <c r="CR377" s="27"/>
      <c r="CS377" s="27"/>
      <c r="CT377" s="30"/>
      <c r="CU377" s="27"/>
      <c r="CV377" s="27"/>
      <c r="CW377" s="27"/>
      <c r="CX377" s="27"/>
      <c r="CY377" s="27"/>
      <c r="CZ377" s="27"/>
    </row>
    <row r="378" spans="1:104" x14ac:dyDescent="0.3">
      <c r="A378" s="32"/>
      <c r="B378" s="26"/>
      <c r="C378" s="26"/>
      <c r="D378" s="26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41"/>
      <c r="BO378" s="33"/>
      <c r="BP378" s="34"/>
      <c r="BQ378" s="26"/>
      <c r="BR378" s="27"/>
      <c r="BS378" s="27"/>
      <c r="BT378" s="26"/>
      <c r="BU378" s="35"/>
      <c r="BV378" s="28"/>
      <c r="BW378" s="27"/>
      <c r="BX378" s="26"/>
      <c r="BY378" s="26"/>
      <c r="BZ378" s="28"/>
      <c r="CA378" s="30"/>
      <c r="CB378" s="30"/>
      <c r="CC378" s="30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30"/>
      <c r="CU378" s="30"/>
      <c r="CV378" s="27"/>
      <c r="CW378" s="27"/>
      <c r="CX378" s="30"/>
      <c r="CY378" s="30"/>
      <c r="CZ378" s="30"/>
    </row>
    <row r="379" spans="1:104" x14ac:dyDescent="0.3">
      <c r="A379" s="32"/>
      <c r="B379" s="26"/>
      <c r="C379" s="26"/>
      <c r="D379" s="26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41"/>
      <c r="BO379" s="33"/>
      <c r="BP379" s="34"/>
      <c r="BQ379" s="26"/>
      <c r="BR379" s="27"/>
      <c r="BS379" s="27"/>
      <c r="BT379" s="26"/>
      <c r="BU379" s="35"/>
      <c r="BV379" s="28"/>
      <c r="BW379" s="27"/>
      <c r="BX379" s="26"/>
      <c r="BY379" s="26"/>
      <c r="BZ379" s="28"/>
      <c r="CA379" s="31"/>
      <c r="CB379" s="31"/>
      <c r="CC379" s="30"/>
      <c r="CD379" s="31"/>
      <c r="CE379" s="31"/>
      <c r="CF379" s="27"/>
      <c r="CG379" s="31"/>
      <c r="CH379" s="30"/>
      <c r="CI379" s="27"/>
      <c r="CJ379" s="27"/>
      <c r="CK379" s="30"/>
      <c r="CL379" s="30"/>
      <c r="CM379" s="27"/>
      <c r="CN379" s="30"/>
      <c r="CO379" s="27"/>
      <c r="CP379" s="27"/>
      <c r="CQ379" s="27"/>
      <c r="CR379" s="27"/>
      <c r="CS379" s="27"/>
      <c r="CT379" s="30"/>
      <c r="CU379" s="27"/>
      <c r="CV379" s="27"/>
      <c r="CW379" s="27"/>
      <c r="CX379" s="30"/>
      <c r="CY379" s="30"/>
      <c r="CZ379" s="30"/>
    </row>
    <row r="380" spans="1:104" x14ac:dyDescent="0.3">
      <c r="A380" s="32"/>
      <c r="B380" s="26"/>
      <c r="C380" s="26"/>
      <c r="D380" s="26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41"/>
      <c r="BO380" s="33"/>
      <c r="BP380" s="34"/>
      <c r="BQ380" s="26"/>
      <c r="BR380" s="27"/>
      <c r="BS380" s="27"/>
      <c r="BT380" s="26"/>
      <c r="BU380" s="35"/>
      <c r="BV380" s="28"/>
      <c r="BW380" s="27"/>
      <c r="BX380" s="26"/>
      <c r="BY380" s="26"/>
      <c r="BZ380" s="28"/>
      <c r="CA380" s="31"/>
      <c r="CB380" s="31"/>
      <c r="CC380" s="31"/>
      <c r="CD380" s="27"/>
      <c r="CE380" s="27"/>
      <c r="CF380" s="27"/>
      <c r="CG380" s="30"/>
      <c r="CH380" s="30"/>
      <c r="CI380" s="27"/>
      <c r="CJ380" s="27"/>
      <c r="CK380" s="30"/>
      <c r="CL380" s="30"/>
      <c r="CM380" s="30"/>
      <c r="CN380" s="27"/>
      <c r="CO380" s="27"/>
      <c r="CP380" s="30"/>
      <c r="CQ380" s="30"/>
      <c r="CR380" s="30"/>
      <c r="CS380" s="27"/>
      <c r="CT380" s="30"/>
      <c r="CU380" s="30"/>
      <c r="CV380" s="30"/>
      <c r="CW380" s="27"/>
      <c r="CX380" s="30"/>
      <c r="CY380" s="30"/>
      <c r="CZ380" s="30"/>
    </row>
    <row r="381" spans="1:104" x14ac:dyDescent="0.3">
      <c r="A381" s="32"/>
      <c r="B381" s="26"/>
      <c r="C381" s="26"/>
      <c r="D381" s="26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41"/>
      <c r="BO381" s="33"/>
      <c r="BP381" s="34"/>
      <c r="BQ381" s="26"/>
      <c r="BR381" s="27"/>
      <c r="BS381" s="27"/>
      <c r="BT381" s="26"/>
      <c r="BU381" s="35"/>
      <c r="BV381" s="28"/>
      <c r="BW381" s="27"/>
      <c r="BX381" s="26"/>
      <c r="BY381" s="26"/>
      <c r="BZ381" s="28"/>
      <c r="CA381" s="30"/>
      <c r="CB381" s="31"/>
      <c r="CC381" s="30"/>
      <c r="CD381" s="27"/>
      <c r="CE381" s="27"/>
      <c r="CF381" s="27"/>
      <c r="CG381" s="30"/>
      <c r="CH381" s="30"/>
      <c r="CI381" s="27"/>
      <c r="CJ381" s="27"/>
      <c r="CK381" s="30"/>
      <c r="CL381" s="30"/>
      <c r="CM381" s="30"/>
      <c r="CN381" s="30"/>
      <c r="CO381" s="30"/>
      <c r="CP381" s="30"/>
      <c r="CQ381" s="31"/>
      <c r="CR381" s="31"/>
      <c r="CS381" s="27"/>
      <c r="CT381" s="31"/>
      <c r="CU381" s="31"/>
      <c r="CV381" s="31"/>
      <c r="CW381" s="27"/>
      <c r="CX381" s="30"/>
      <c r="CY381" s="30"/>
      <c r="CZ381" s="30"/>
    </row>
    <row r="382" spans="1:104" x14ac:dyDescent="0.3">
      <c r="A382" s="32"/>
      <c r="B382" s="26"/>
      <c r="C382" s="26"/>
      <c r="D382" s="26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41"/>
      <c r="BO382" s="33"/>
      <c r="BP382" s="34"/>
      <c r="BQ382" s="26"/>
      <c r="BR382" s="27"/>
      <c r="BS382" s="27"/>
      <c r="BT382" s="26"/>
      <c r="BU382" s="35"/>
      <c r="BV382" s="28"/>
      <c r="BW382" s="27"/>
      <c r="BX382" s="26"/>
      <c r="BY382" s="26"/>
      <c r="BZ382" s="28"/>
      <c r="CA382" s="30"/>
      <c r="CB382" s="30"/>
      <c r="CC382" s="30"/>
      <c r="CD382" s="27"/>
      <c r="CE382" s="27"/>
      <c r="CF382" s="27"/>
      <c r="CG382" s="30"/>
      <c r="CH382" s="30"/>
      <c r="CI382" s="27"/>
      <c r="CJ382" s="30"/>
      <c r="CK382" s="31"/>
      <c r="CL382" s="30"/>
      <c r="CM382" s="30"/>
      <c r="CN382" s="27"/>
      <c r="CO382" s="27"/>
      <c r="CP382" s="30"/>
      <c r="CQ382" s="30"/>
      <c r="CR382" s="30"/>
      <c r="CS382" s="27"/>
      <c r="CT382" s="30"/>
      <c r="CU382" s="30"/>
      <c r="CV382" s="30"/>
      <c r="CW382" s="27"/>
      <c r="CX382" s="30"/>
      <c r="CY382" s="30"/>
      <c r="CZ382" s="30"/>
    </row>
    <row r="383" spans="1:104" x14ac:dyDescent="0.3">
      <c r="A383" s="32"/>
      <c r="B383" s="26"/>
      <c r="C383" s="26"/>
      <c r="D383" s="26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41"/>
      <c r="BO383" s="33"/>
      <c r="BP383" s="34"/>
      <c r="BQ383" s="26"/>
      <c r="BR383" s="27"/>
      <c r="BS383" s="27"/>
      <c r="BT383" s="26"/>
      <c r="BU383" s="35"/>
      <c r="BV383" s="28"/>
      <c r="BW383" s="27"/>
      <c r="BX383" s="26"/>
      <c r="BY383" s="26"/>
      <c r="BZ383" s="28"/>
      <c r="CA383" s="31"/>
      <c r="CB383" s="31"/>
      <c r="CC383" s="30"/>
      <c r="CD383" s="30"/>
      <c r="CE383" s="30"/>
      <c r="CF383" s="27"/>
      <c r="CG383" s="30"/>
      <c r="CH383" s="30"/>
      <c r="CI383" s="27"/>
      <c r="CJ383" s="31"/>
      <c r="CK383" s="30"/>
      <c r="CL383" s="31"/>
      <c r="CM383" s="30"/>
      <c r="CN383" s="27"/>
      <c r="CO383" s="27"/>
      <c r="CP383" s="30"/>
      <c r="CQ383" s="30"/>
      <c r="CR383" s="30"/>
      <c r="CS383" s="27"/>
      <c r="CT383" s="30"/>
      <c r="CU383" s="30"/>
      <c r="CV383" s="30"/>
      <c r="CW383" s="27"/>
      <c r="CX383" s="30"/>
      <c r="CY383" s="30"/>
      <c r="CZ383" s="30"/>
    </row>
    <row r="384" spans="1:104" x14ac:dyDescent="0.3">
      <c r="A384" s="32"/>
      <c r="B384" s="26"/>
      <c r="C384" s="26"/>
      <c r="D384" s="26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41"/>
      <c r="BO384" s="33"/>
      <c r="BP384" s="34"/>
      <c r="BQ384" s="26"/>
      <c r="BR384" s="27"/>
      <c r="BS384" s="27"/>
      <c r="BT384" s="26"/>
      <c r="BU384" s="35"/>
      <c r="BV384" s="28"/>
      <c r="BW384" s="27"/>
      <c r="BX384" s="26"/>
      <c r="BY384" s="26"/>
      <c r="BZ384" s="28"/>
      <c r="CA384" s="31"/>
      <c r="CB384" s="31"/>
      <c r="CC384" s="31"/>
      <c r="CD384" s="27"/>
      <c r="CE384" s="27"/>
      <c r="CF384" s="27"/>
      <c r="CG384" s="30"/>
      <c r="CH384" s="30"/>
      <c r="CI384" s="27"/>
      <c r="CJ384" s="27"/>
      <c r="CK384" s="27"/>
      <c r="CL384" s="27"/>
      <c r="CM384" s="30"/>
      <c r="CN384" s="27"/>
      <c r="CO384" s="27"/>
      <c r="CP384" s="30"/>
      <c r="CQ384" s="30"/>
      <c r="CR384" s="30"/>
      <c r="CS384" s="27"/>
      <c r="CT384" s="30"/>
      <c r="CU384" s="30"/>
      <c r="CV384" s="30"/>
      <c r="CW384" s="27"/>
      <c r="CX384" s="30"/>
      <c r="CY384" s="30"/>
      <c r="CZ384" s="30"/>
    </row>
    <row r="385" spans="1:104" x14ac:dyDescent="0.3">
      <c r="A385" s="32"/>
      <c r="B385" s="26"/>
      <c r="C385" s="26"/>
      <c r="D385" s="26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41"/>
      <c r="BO385" s="33"/>
      <c r="BP385" s="34"/>
      <c r="BQ385" s="26"/>
      <c r="BR385" s="27"/>
      <c r="BS385" s="27"/>
      <c r="BT385" s="26"/>
      <c r="BU385" s="35"/>
      <c r="BV385" s="28"/>
      <c r="BW385" s="27"/>
      <c r="BX385" s="26"/>
      <c r="BY385" s="26"/>
      <c r="BZ385" s="28"/>
      <c r="CA385" s="31"/>
      <c r="CB385" s="31"/>
      <c r="CC385" s="30"/>
      <c r="CD385" s="27"/>
      <c r="CE385" s="27"/>
      <c r="CF385" s="30"/>
      <c r="CG385" s="30"/>
      <c r="CH385" s="27"/>
      <c r="CI385" s="27"/>
      <c r="CJ385" s="27"/>
      <c r="CK385" s="30"/>
      <c r="CL385" s="27"/>
      <c r="CM385" s="27"/>
      <c r="CN385" s="27"/>
      <c r="CO385" s="27"/>
      <c r="CP385" s="30"/>
      <c r="CQ385" s="30"/>
      <c r="CR385" s="30"/>
      <c r="CS385" s="27"/>
      <c r="CT385" s="30"/>
      <c r="CU385" s="30"/>
      <c r="CV385" s="30"/>
      <c r="CW385" s="27"/>
      <c r="CX385" s="27"/>
      <c r="CY385" s="30"/>
      <c r="CZ385" s="27"/>
    </row>
    <row r="386" spans="1:104" x14ac:dyDescent="0.3">
      <c r="A386" s="32"/>
      <c r="B386" s="26"/>
      <c r="C386" s="26"/>
      <c r="D386" s="26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41"/>
      <c r="BO386" s="33"/>
      <c r="BP386" s="34"/>
      <c r="BQ386" s="26"/>
      <c r="BR386" s="27"/>
      <c r="BS386" s="27"/>
      <c r="BT386" s="26"/>
      <c r="BU386" s="35"/>
      <c r="BV386" s="28"/>
      <c r="BW386" s="27"/>
      <c r="BX386" s="26"/>
      <c r="BY386" s="26"/>
      <c r="BZ386" s="28"/>
      <c r="CA386" s="30"/>
      <c r="CB386" s="30"/>
      <c r="CC386" s="30"/>
      <c r="CD386" s="27"/>
      <c r="CE386" s="27"/>
      <c r="CF386" s="30"/>
      <c r="CG386" s="30"/>
      <c r="CH386" s="30"/>
      <c r="CI386" s="27"/>
      <c r="CJ386" s="30"/>
      <c r="CK386" s="30"/>
      <c r="CL386" s="30"/>
      <c r="CM386" s="30"/>
      <c r="CN386" s="27"/>
      <c r="CO386" s="27"/>
      <c r="CP386" s="30"/>
      <c r="CQ386" s="30"/>
      <c r="CR386" s="30"/>
      <c r="CS386" s="30"/>
      <c r="CT386" s="30"/>
      <c r="CU386" s="30"/>
      <c r="CV386" s="30"/>
      <c r="CW386" s="27"/>
      <c r="CX386" s="30"/>
      <c r="CY386" s="30"/>
      <c r="CZ386" s="30"/>
    </row>
    <row r="387" spans="1:104" x14ac:dyDescent="0.3">
      <c r="A387" s="32"/>
      <c r="B387" s="26"/>
      <c r="C387" s="26"/>
      <c r="D387" s="26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41"/>
      <c r="BO387" s="33"/>
      <c r="BP387" s="34"/>
      <c r="BQ387" s="26"/>
      <c r="BR387" s="27"/>
      <c r="BS387" s="27"/>
      <c r="BT387" s="26"/>
      <c r="BU387" s="35"/>
      <c r="BV387" s="28"/>
      <c r="BW387" s="27"/>
      <c r="BX387" s="26"/>
      <c r="BY387" s="26"/>
      <c r="BZ387" s="28"/>
      <c r="CA387" s="30"/>
      <c r="CB387" s="30"/>
      <c r="CC387" s="30"/>
      <c r="CD387" s="27"/>
      <c r="CE387" s="27"/>
      <c r="CF387" s="27"/>
      <c r="CG387" s="27"/>
      <c r="CH387" s="30"/>
      <c r="CI387" s="27"/>
      <c r="CJ387" s="30"/>
      <c r="CK387" s="27"/>
      <c r="CL387" s="30"/>
      <c r="CM387" s="30"/>
      <c r="CN387" s="27"/>
      <c r="CO387" s="27"/>
      <c r="CP387" s="30"/>
      <c r="CQ387" s="27"/>
      <c r="CR387" s="30"/>
      <c r="CS387" s="30"/>
      <c r="CT387" s="31"/>
      <c r="CU387" s="27"/>
      <c r="CV387" s="27"/>
      <c r="CW387" s="27"/>
      <c r="CX387" s="30"/>
      <c r="CY387" s="30"/>
      <c r="CZ387" s="30"/>
    </row>
    <row r="388" spans="1:104" x14ac:dyDescent="0.3">
      <c r="A388" s="32"/>
      <c r="B388" s="26"/>
      <c r="C388" s="26"/>
      <c r="D388" s="26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41"/>
      <c r="BO388" s="33"/>
      <c r="BP388" s="34"/>
      <c r="BQ388" s="26"/>
      <c r="BR388" s="27"/>
      <c r="BS388" s="27"/>
      <c r="BT388" s="26"/>
      <c r="BU388" s="35"/>
      <c r="BV388" s="28"/>
      <c r="BW388" s="27"/>
      <c r="BX388" s="26"/>
      <c r="BY388" s="26"/>
      <c r="BZ388" s="28"/>
      <c r="CA388" s="31"/>
      <c r="CB388" s="31"/>
      <c r="CC388" s="31"/>
      <c r="CD388" s="27"/>
      <c r="CE388" s="27"/>
      <c r="CF388" s="30"/>
      <c r="CG388" s="30"/>
      <c r="CH388" s="30"/>
      <c r="CI388" s="27"/>
      <c r="CJ388" s="30"/>
      <c r="CK388" s="27"/>
      <c r="CL388" s="31"/>
      <c r="CM388" s="27"/>
      <c r="CN388" s="27"/>
      <c r="CO388" s="27"/>
      <c r="CP388" s="30"/>
      <c r="CQ388" s="27"/>
      <c r="CR388" s="27"/>
      <c r="CS388" s="27"/>
      <c r="CT388" s="30"/>
      <c r="CU388" s="27"/>
      <c r="CV388" s="27"/>
      <c r="CW388" s="27"/>
      <c r="CX388" s="27"/>
      <c r="CY388" s="27"/>
      <c r="CZ388" s="27"/>
    </row>
    <row r="389" spans="1:104" x14ac:dyDescent="0.3">
      <c r="A389" s="32"/>
      <c r="B389" s="26"/>
      <c r="C389" s="26"/>
      <c r="D389" s="26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41"/>
      <c r="BO389" s="33"/>
      <c r="BP389" s="34"/>
      <c r="BQ389" s="26"/>
      <c r="BR389" s="27"/>
      <c r="BS389" s="27"/>
      <c r="BT389" s="26"/>
      <c r="BU389" s="35"/>
      <c r="BV389" s="28"/>
      <c r="BW389" s="27"/>
      <c r="BX389" s="26"/>
      <c r="BY389" s="26"/>
      <c r="BZ389" s="28"/>
      <c r="CA389" s="30"/>
      <c r="CB389" s="30"/>
      <c r="CC389" s="30"/>
      <c r="CD389" s="30"/>
      <c r="CE389" s="30"/>
      <c r="CF389" s="27"/>
      <c r="CG389" s="30"/>
      <c r="CH389" s="27"/>
      <c r="CI389" s="27"/>
      <c r="CJ389" s="27"/>
      <c r="CK389" s="27"/>
      <c r="CL389" s="30"/>
      <c r="CM389" s="27"/>
      <c r="CN389" s="27"/>
      <c r="CO389" s="27"/>
      <c r="CP389" s="30"/>
      <c r="CQ389" s="27"/>
      <c r="CR389" s="27"/>
      <c r="CS389" s="27"/>
      <c r="CT389" s="30"/>
      <c r="CU389" s="30"/>
      <c r="CV389" s="27"/>
      <c r="CW389" s="27"/>
      <c r="CX389" s="27"/>
      <c r="CY389" s="27"/>
      <c r="CZ389" s="27"/>
    </row>
    <row r="390" spans="1:104" x14ac:dyDescent="0.3">
      <c r="A390" s="32"/>
      <c r="B390" s="26"/>
      <c r="C390" s="26"/>
      <c r="D390" s="26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41"/>
      <c r="BO390" s="33"/>
      <c r="BP390" s="34"/>
      <c r="BQ390" s="26"/>
      <c r="BR390" s="27"/>
      <c r="BS390" s="27"/>
      <c r="BT390" s="26"/>
      <c r="BU390" s="35"/>
      <c r="BV390" s="28"/>
      <c r="BW390" s="27"/>
      <c r="BX390" s="26"/>
      <c r="BY390" s="26"/>
      <c r="BZ390" s="28"/>
      <c r="CA390" s="30"/>
      <c r="CB390" s="30"/>
      <c r="CC390" s="30"/>
      <c r="CD390" s="27"/>
      <c r="CE390" s="27"/>
      <c r="CF390" s="30"/>
      <c r="CG390" s="30"/>
      <c r="CH390" s="30"/>
      <c r="CI390" s="27"/>
      <c r="CJ390" s="27"/>
      <c r="CK390" s="30"/>
      <c r="CL390" s="30"/>
      <c r="CM390" s="30"/>
      <c r="CN390" s="27"/>
      <c r="CO390" s="27"/>
      <c r="CP390" s="30"/>
      <c r="CQ390" s="27"/>
      <c r="CR390" s="27"/>
      <c r="CS390" s="27"/>
      <c r="CT390" s="31"/>
      <c r="CU390" s="27"/>
      <c r="CV390" s="27"/>
      <c r="CW390" s="27"/>
      <c r="CX390" s="30"/>
      <c r="CY390" s="30"/>
      <c r="CZ390" s="30"/>
    </row>
    <row r="391" spans="1:104" x14ac:dyDescent="0.3">
      <c r="A391" s="32"/>
      <c r="B391" s="26"/>
      <c r="C391" s="26"/>
      <c r="D391" s="26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41"/>
      <c r="BO391" s="33"/>
      <c r="BP391" s="34"/>
      <c r="BQ391" s="26"/>
      <c r="BR391" s="27"/>
      <c r="BS391" s="27"/>
      <c r="BT391" s="26"/>
      <c r="BU391" s="35"/>
      <c r="BV391" s="28"/>
      <c r="BW391" s="27"/>
      <c r="BX391" s="26"/>
      <c r="BY391" s="26"/>
      <c r="BZ391" s="28"/>
      <c r="CA391" s="31"/>
      <c r="CB391" s="31"/>
      <c r="CC391" s="30"/>
      <c r="CD391" s="27"/>
      <c r="CE391" s="27"/>
      <c r="CF391" s="27"/>
      <c r="CG391" s="27"/>
      <c r="CH391" s="31"/>
      <c r="CI391" s="27"/>
      <c r="CJ391" s="30"/>
      <c r="CK391" s="27"/>
      <c r="CL391" s="31"/>
      <c r="CM391" s="27"/>
      <c r="CN391" s="27"/>
      <c r="CO391" s="27"/>
      <c r="CP391" s="30"/>
      <c r="CQ391" s="27"/>
      <c r="CR391" s="31"/>
      <c r="CS391" s="31"/>
      <c r="CT391" s="31"/>
      <c r="CU391" s="30"/>
      <c r="CV391" s="27"/>
      <c r="CW391" s="27"/>
      <c r="CX391" s="30"/>
      <c r="CY391" s="27"/>
      <c r="CZ391" s="27"/>
    </row>
    <row r="392" spans="1:104" x14ac:dyDescent="0.3">
      <c r="A392" s="32"/>
      <c r="B392" s="26"/>
      <c r="C392" s="26"/>
      <c r="D392" s="26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41"/>
      <c r="BO392" s="33"/>
      <c r="BP392" s="34"/>
      <c r="BQ392" s="26"/>
      <c r="BR392" s="27"/>
      <c r="BS392" s="27"/>
      <c r="BT392" s="26"/>
      <c r="BU392" s="35"/>
      <c r="BV392" s="28"/>
      <c r="BW392" s="27"/>
      <c r="BX392" s="26"/>
      <c r="BY392" s="26"/>
      <c r="BZ392" s="28"/>
      <c r="CA392" s="31"/>
      <c r="CB392" s="31"/>
      <c r="CC392" s="31"/>
      <c r="CD392" s="27"/>
      <c r="CE392" s="27"/>
      <c r="CF392" s="27"/>
      <c r="CG392" s="31"/>
      <c r="CH392" s="31"/>
      <c r="CI392" s="27"/>
      <c r="CJ392" s="30"/>
      <c r="CK392" s="31"/>
      <c r="CL392" s="31"/>
      <c r="CM392" s="31"/>
      <c r="CN392" s="27"/>
      <c r="CO392" s="27"/>
      <c r="CP392" s="31"/>
      <c r="CQ392" s="31"/>
      <c r="CR392" s="31"/>
      <c r="CS392" s="27"/>
      <c r="CT392" s="30"/>
      <c r="CU392" s="31"/>
      <c r="CV392" s="31"/>
      <c r="CW392" s="27"/>
      <c r="CX392" s="31"/>
      <c r="CY392" s="31"/>
      <c r="CZ392" s="31"/>
    </row>
    <row r="393" spans="1:104" x14ac:dyDescent="0.3">
      <c r="A393" s="32"/>
      <c r="B393" s="26"/>
      <c r="C393" s="26"/>
      <c r="D393" s="26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41"/>
      <c r="BO393" s="33"/>
      <c r="BP393" s="34"/>
      <c r="BQ393" s="26"/>
      <c r="BR393" s="27"/>
      <c r="BS393" s="27"/>
      <c r="BT393" s="26"/>
      <c r="BU393" s="35"/>
      <c r="BV393" s="28"/>
      <c r="BW393" s="27"/>
      <c r="BX393" s="26"/>
      <c r="BY393" s="26"/>
      <c r="BZ393" s="28"/>
      <c r="CA393" s="31"/>
      <c r="CB393" s="31"/>
      <c r="CC393" s="30"/>
      <c r="CD393" s="30"/>
      <c r="CE393" s="30"/>
      <c r="CF393" s="31"/>
      <c r="CG393" s="31"/>
      <c r="CH393" s="30"/>
      <c r="CI393" s="27"/>
      <c r="CJ393" s="27"/>
      <c r="CK393" s="30"/>
      <c r="CL393" s="30"/>
      <c r="CM393" s="27"/>
      <c r="CN393" s="27"/>
      <c r="CO393" s="27"/>
      <c r="CP393" s="31"/>
      <c r="CQ393" s="27"/>
      <c r="CR393" s="27"/>
      <c r="CS393" s="27"/>
      <c r="CT393" s="30"/>
      <c r="CU393" s="27"/>
      <c r="CV393" s="27"/>
      <c r="CW393" s="27"/>
      <c r="CX393" s="30"/>
      <c r="CY393" s="30"/>
      <c r="CZ393" s="30"/>
    </row>
    <row r="394" spans="1:104" x14ac:dyDescent="0.3">
      <c r="A394" s="32"/>
      <c r="B394" s="26"/>
      <c r="C394" s="26"/>
      <c r="D394" s="26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41"/>
      <c r="BO394" s="33"/>
      <c r="BP394" s="34"/>
      <c r="BQ394" s="26"/>
      <c r="BR394" s="27"/>
      <c r="BS394" s="27"/>
      <c r="BT394" s="26"/>
      <c r="BU394" s="35"/>
      <c r="BV394" s="28"/>
      <c r="BW394" s="27"/>
      <c r="BX394" s="26"/>
      <c r="BY394" s="26"/>
      <c r="BZ394" s="28"/>
      <c r="CA394" s="31"/>
      <c r="CB394" s="31"/>
      <c r="CC394" s="30"/>
      <c r="CD394" s="30"/>
      <c r="CE394" s="30"/>
      <c r="CF394" s="30"/>
      <c r="CG394" s="30"/>
      <c r="CH394" s="30"/>
      <c r="CI394" s="27"/>
      <c r="CJ394" s="30"/>
      <c r="CK394" s="30"/>
      <c r="CL394" s="30"/>
      <c r="CM394" s="30"/>
      <c r="CN394" s="27"/>
      <c r="CO394" s="27"/>
      <c r="CP394" s="30"/>
      <c r="CQ394" s="30"/>
      <c r="CR394" s="30"/>
      <c r="CS394" s="30"/>
      <c r="CT394" s="30"/>
      <c r="CU394" s="30"/>
      <c r="CV394" s="30"/>
      <c r="CW394" s="27"/>
      <c r="CX394" s="30"/>
      <c r="CY394" s="30"/>
      <c r="CZ394" s="30"/>
    </row>
    <row r="395" spans="1:104" x14ac:dyDescent="0.3">
      <c r="A395" s="32"/>
      <c r="B395" s="26"/>
      <c r="C395" s="26"/>
      <c r="D395" s="26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41"/>
      <c r="BO395" s="33"/>
      <c r="BP395" s="34"/>
      <c r="BQ395" s="26"/>
      <c r="BR395" s="27"/>
      <c r="BS395" s="27"/>
      <c r="BT395" s="26"/>
      <c r="BU395" s="35"/>
      <c r="BV395" s="28"/>
      <c r="BW395" s="27"/>
      <c r="BX395" s="26"/>
      <c r="BY395" s="26"/>
      <c r="BZ395" s="28"/>
      <c r="CA395" s="31"/>
      <c r="CB395" s="31"/>
      <c r="CC395" s="30"/>
      <c r="CD395" s="31"/>
      <c r="CE395" s="31"/>
      <c r="CF395" s="31"/>
      <c r="CG395" s="31"/>
      <c r="CH395" s="30"/>
      <c r="CI395" s="27"/>
      <c r="CJ395" s="27"/>
      <c r="CK395" s="30"/>
      <c r="CL395" s="30"/>
      <c r="CM395" s="30"/>
      <c r="CN395" s="27"/>
      <c r="CO395" s="27"/>
      <c r="CP395" s="30"/>
      <c r="CQ395" s="30"/>
      <c r="CR395" s="30"/>
      <c r="CS395" s="27"/>
      <c r="CT395" s="30"/>
      <c r="CU395" s="30"/>
      <c r="CV395" s="30"/>
      <c r="CW395" s="27"/>
      <c r="CX395" s="30"/>
      <c r="CY395" s="30"/>
      <c r="CZ395" s="30"/>
    </row>
    <row r="396" spans="1:104" x14ac:dyDescent="0.3">
      <c r="A396" s="32"/>
      <c r="B396" s="26"/>
      <c r="C396" s="26"/>
      <c r="D396" s="26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41"/>
      <c r="BO396" s="33"/>
      <c r="BP396" s="34"/>
      <c r="BQ396" s="26"/>
      <c r="BR396" s="27"/>
      <c r="BS396" s="27"/>
      <c r="BT396" s="26"/>
      <c r="BU396" s="35"/>
      <c r="BV396" s="28"/>
      <c r="BW396" s="27"/>
      <c r="BX396" s="26"/>
      <c r="BY396" s="26"/>
      <c r="BZ396" s="28"/>
      <c r="CA396" s="31"/>
      <c r="CB396" s="31"/>
      <c r="CC396" s="31"/>
      <c r="CD396" s="30"/>
      <c r="CE396" s="30"/>
      <c r="CF396" s="30"/>
      <c r="CG396" s="30"/>
      <c r="CH396" s="30"/>
      <c r="CI396" s="30"/>
      <c r="CJ396" s="27"/>
      <c r="CK396" s="30"/>
      <c r="CL396" s="30"/>
      <c r="CM396" s="27"/>
      <c r="CN396" s="27"/>
      <c r="CO396" s="27"/>
      <c r="CP396" s="30"/>
      <c r="CQ396" s="27"/>
      <c r="CR396" s="30"/>
      <c r="CS396" s="30"/>
      <c r="CT396" s="30"/>
      <c r="CU396" s="30"/>
      <c r="CV396" s="27"/>
      <c r="CW396" s="27"/>
      <c r="CX396" s="31"/>
      <c r="CY396" s="31"/>
      <c r="CZ396" s="31"/>
    </row>
    <row r="397" spans="1:104" x14ac:dyDescent="0.3">
      <c r="A397" s="32"/>
      <c r="B397" s="26"/>
      <c r="C397" s="26"/>
      <c r="D397" s="26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41"/>
      <c r="BO397" s="33"/>
      <c r="BP397" s="34"/>
      <c r="BQ397" s="26"/>
      <c r="BR397" s="27"/>
      <c r="BS397" s="27"/>
      <c r="BT397" s="26"/>
      <c r="BU397" s="35"/>
      <c r="BV397" s="28"/>
      <c r="BW397" s="27"/>
      <c r="BX397" s="26"/>
      <c r="BY397" s="26"/>
      <c r="BZ397" s="28"/>
      <c r="CA397" s="31"/>
      <c r="CB397" s="31"/>
      <c r="CC397" s="31"/>
      <c r="CD397" s="30"/>
      <c r="CE397" s="30"/>
      <c r="CF397" s="30"/>
      <c r="CG397" s="30"/>
      <c r="CH397" s="30"/>
      <c r="CI397" s="27"/>
      <c r="CJ397" s="30"/>
      <c r="CK397" s="30"/>
      <c r="CL397" s="30"/>
      <c r="CM397" s="27"/>
      <c r="CN397" s="31"/>
      <c r="CO397" s="27"/>
      <c r="CP397" s="30"/>
      <c r="CQ397" s="30"/>
      <c r="CR397" s="30"/>
      <c r="CS397" s="30"/>
      <c r="CT397" s="30"/>
      <c r="CU397" s="30"/>
      <c r="CV397" s="30"/>
      <c r="CW397" s="27"/>
      <c r="CX397" s="30"/>
      <c r="CY397" s="30"/>
      <c r="CZ397" s="30"/>
    </row>
    <row r="398" spans="1:104" x14ac:dyDescent="0.3">
      <c r="A398" s="32"/>
      <c r="B398" s="26"/>
      <c r="C398" s="26"/>
      <c r="D398" s="26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41"/>
      <c r="BO398" s="33"/>
      <c r="BP398" s="34"/>
      <c r="BQ398" s="26"/>
      <c r="BR398" s="27"/>
      <c r="BS398" s="27"/>
      <c r="BT398" s="26"/>
      <c r="BU398" s="35"/>
      <c r="BV398" s="28"/>
      <c r="BW398" s="27"/>
      <c r="BX398" s="26"/>
      <c r="BY398" s="26"/>
      <c r="BZ398" s="28"/>
      <c r="CA398" s="30"/>
      <c r="CB398" s="30"/>
      <c r="CC398" s="30"/>
      <c r="CD398" s="30"/>
      <c r="CE398" s="30"/>
      <c r="CF398" s="27"/>
      <c r="CG398" s="30"/>
      <c r="CH398" s="30"/>
      <c r="CI398" s="31"/>
      <c r="CJ398" s="27"/>
      <c r="CK398" s="30"/>
      <c r="CL398" s="30"/>
      <c r="CM398" s="30"/>
      <c r="CN398" s="27"/>
      <c r="CO398" s="27"/>
      <c r="CP398" s="30"/>
      <c r="CQ398" s="30"/>
      <c r="CR398" s="30"/>
      <c r="CS398" s="30"/>
      <c r="CT398" s="30"/>
      <c r="CU398" s="30"/>
      <c r="CV398" s="30"/>
      <c r="CW398" s="27"/>
      <c r="CX398" s="30"/>
      <c r="CY398" s="30"/>
      <c r="CZ398" s="30"/>
    </row>
    <row r="399" spans="1:104" x14ac:dyDescent="0.3">
      <c r="A399" s="32"/>
      <c r="B399" s="26"/>
      <c r="C399" s="26"/>
      <c r="D399" s="26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41"/>
      <c r="BO399" s="33"/>
      <c r="BP399" s="34"/>
      <c r="BQ399" s="26"/>
      <c r="BR399" s="27"/>
      <c r="BS399" s="27"/>
      <c r="BT399" s="26"/>
      <c r="BU399" s="35"/>
      <c r="BV399" s="28"/>
      <c r="BW399" s="27"/>
      <c r="BX399" s="26"/>
      <c r="BY399" s="26"/>
      <c r="BZ399" s="28"/>
      <c r="CA399" s="30"/>
      <c r="CB399" s="30"/>
      <c r="CC399" s="30"/>
      <c r="CD399" s="30"/>
      <c r="CE399" s="30"/>
      <c r="CF399" s="30"/>
      <c r="CG399" s="30"/>
      <c r="CH399" s="30"/>
      <c r="CI399" s="31"/>
      <c r="CJ399" s="27"/>
      <c r="CK399" s="27"/>
      <c r="CL399" s="30"/>
      <c r="CM399" s="27"/>
      <c r="CN399" s="27"/>
      <c r="CO399" s="27"/>
      <c r="CP399" s="30"/>
      <c r="CQ399" s="27"/>
      <c r="CR399" s="30"/>
      <c r="CS399" s="30"/>
      <c r="CT399" s="30"/>
      <c r="CU399" s="27"/>
      <c r="CV399" s="27"/>
      <c r="CW399" s="27"/>
      <c r="CX399" s="30"/>
      <c r="CY399" s="30"/>
      <c r="CZ399" s="30"/>
    </row>
    <row r="400" spans="1:104" x14ac:dyDescent="0.3">
      <c r="A400" s="32"/>
      <c r="B400" s="26"/>
      <c r="C400" s="26"/>
      <c r="D400" s="26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41"/>
      <c r="BO400" s="33"/>
      <c r="BP400" s="34"/>
      <c r="BQ400" s="26"/>
      <c r="BR400" s="27"/>
      <c r="BS400" s="27"/>
      <c r="BT400" s="26"/>
      <c r="BU400" s="35"/>
      <c r="BV400" s="28"/>
      <c r="BW400" s="27"/>
      <c r="BX400" s="26"/>
      <c r="BY400" s="26"/>
      <c r="BZ400" s="28"/>
      <c r="CA400" s="31"/>
      <c r="CB400" s="31"/>
      <c r="CC400" s="31"/>
      <c r="CD400" s="30"/>
      <c r="CE400" s="30"/>
      <c r="CF400" s="30"/>
      <c r="CG400" s="30"/>
      <c r="CH400" s="30"/>
      <c r="CI400" s="27"/>
      <c r="CJ400" s="27"/>
      <c r="CK400" s="30"/>
      <c r="CL400" s="30"/>
      <c r="CM400" s="27"/>
      <c r="CN400" s="30"/>
      <c r="CO400" s="27"/>
      <c r="CP400" s="27"/>
      <c r="CQ400" s="30"/>
      <c r="CR400" s="30"/>
      <c r="CS400" s="30"/>
      <c r="CT400" s="30"/>
      <c r="CU400" s="27"/>
      <c r="CV400" s="27"/>
      <c r="CW400" s="27"/>
      <c r="CX400" s="30"/>
      <c r="CY400" s="30"/>
      <c r="CZ400" s="30"/>
    </row>
    <row r="401" spans="1:104" x14ac:dyDescent="0.3">
      <c r="A401" s="32"/>
      <c r="B401" s="26"/>
      <c r="C401" s="26"/>
      <c r="D401" s="26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  <c r="BK401" s="31"/>
      <c r="BL401" s="31"/>
      <c r="BM401" s="31"/>
      <c r="BN401" s="41"/>
      <c r="BO401" s="33"/>
      <c r="BP401" s="34"/>
      <c r="BQ401" s="26"/>
      <c r="BR401" s="27"/>
      <c r="BS401" s="27"/>
      <c r="BT401" s="26"/>
      <c r="BU401" s="35"/>
      <c r="BV401" s="28"/>
      <c r="BW401" s="27"/>
      <c r="BX401" s="26"/>
      <c r="BY401" s="26"/>
      <c r="BZ401" s="28"/>
      <c r="CA401" s="30"/>
      <c r="CB401" s="30"/>
      <c r="CC401" s="30"/>
      <c r="CD401" s="30"/>
      <c r="CE401" s="30"/>
      <c r="CF401" s="30"/>
      <c r="CG401" s="30"/>
      <c r="CH401" s="30"/>
      <c r="CI401" s="27"/>
      <c r="CJ401" s="27"/>
      <c r="CK401" s="30"/>
      <c r="CL401" s="30"/>
      <c r="CM401" s="30"/>
      <c r="CN401" s="30"/>
      <c r="CO401" s="27"/>
      <c r="CP401" s="30"/>
      <c r="CQ401" s="30"/>
      <c r="CR401" s="31"/>
      <c r="CS401" s="27"/>
      <c r="CT401" s="30"/>
      <c r="CU401" s="31"/>
      <c r="CV401" s="31"/>
      <c r="CW401" s="27"/>
      <c r="CX401" s="30"/>
      <c r="CY401" s="30"/>
      <c r="CZ401" s="30"/>
    </row>
    <row r="402" spans="1:104" x14ac:dyDescent="0.3">
      <c r="A402" s="32"/>
      <c r="B402" s="26"/>
      <c r="C402" s="26"/>
      <c r="D402" s="26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  <c r="BK402" s="31"/>
      <c r="BL402" s="31"/>
      <c r="BM402" s="31"/>
      <c r="BN402" s="41"/>
      <c r="BO402" s="33"/>
      <c r="BP402" s="34"/>
      <c r="BQ402" s="26"/>
      <c r="BR402" s="27"/>
      <c r="BS402" s="27"/>
      <c r="BT402" s="26"/>
      <c r="BU402" s="35"/>
      <c r="BV402" s="28"/>
      <c r="BW402" s="27"/>
      <c r="BX402" s="26"/>
      <c r="BY402" s="26"/>
      <c r="BZ402" s="28"/>
      <c r="CA402" s="30"/>
      <c r="CB402" s="30"/>
      <c r="CC402" s="30"/>
      <c r="CD402" s="30"/>
      <c r="CE402" s="30"/>
      <c r="CF402" s="30"/>
      <c r="CG402" s="30"/>
      <c r="CH402" s="30"/>
      <c r="CI402" s="31"/>
      <c r="CJ402" s="27"/>
      <c r="CK402" s="27"/>
      <c r="CL402" s="30"/>
      <c r="CM402" s="30"/>
      <c r="CN402" s="30"/>
      <c r="CO402" s="27"/>
      <c r="CP402" s="27"/>
      <c r="CQ402" s="30"/>
      <c r="CR402" s="30"/>
      <c r="CS402" s="30"/>
      <c r="CT402" s="30"/>
      <c r="CU402" s="27"/>
      <c r="CV402" s="30"/>
      <c r="CW402" s="27"/>
      <c r="CX402" s="30"/>
      <c r="CY402" s="30"/>
      <c r="CZ402" s="30"/>
    </row>
    <row r="403" spans="1:104" x14ac:dyDescent="0.3">
      <c r="A403" s="32"/>
      <c r="B403" s="26"/>
      <c r="C403" s="26"/>
      <c r="D403" s="26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  <c r="BK403" s="31"/>
      <c r="BL403" s="31"/>
      <c r="BM403" s="31"/>
      <c r="BN403" s="41"/>
      <c r="BO403" s="33"/>
      <c r="BP403" s="34"/>
      <c r="BQ403" s="26"/>
      <c r="BR403" s="27"/>
      <c r="BS403" s="27"/>
      <c r="BT403" s="26"/>
      <c r="BU403" s="35"/>
      <c r="BV403" s="28"/>
      <c r="BW403" s="27"/>
      <c r="BX403" s="26"/>
      <c r="BY403" s="26"/>
      <c r="BZ403" s="28"/>
      <c r="CA403" s="30"/>
      <c r="CB403" s="30"/>
      <c r="CC403" s="30"/>
      <c r="CD403" s="30"/>
      <c r="CE403" s="30"/>
      <c r="CF403" s="30"/>
      <c r="CG403" s="30"/>
      <c r="CH403" s="30"/>
      <c r="CI403" s="31"/>
      <c r="CJ403" s="27"/>
      <c r="CK403" s="27"/>
      <c r="CL403" s="27"/>
      <c r="CM403" s="27"/>
      <c r="CN403" s="27"/>
      <c r="CO403" s="27"/>
      <c r="CP403" s="27"/>
      <c r="CQ403" s="27"/>
      <c r="CR403" s="30"/>
      <c r="CS403" s="27"/>
      <c r="CT403" s="30"/>
      <c r="CU403" s="30"/>
      <c r="CV403" s="30"/>
      <c r="CW403" s="27"/>
      <c r="CX403" s="30"/>
      <c r="CY403" s="30"/>
      <c r="CZ403" s="30"/>
    </row>
    <row r="404" spans="1:104" x14ac:dyDescent="0.3">
      <c r="A404" s="32"/>
      <c r="B404" s="26"/>
      <c r="C404" s="26"/>
      <c r="D404" s="26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  <c r="BM404" s="31"/>
      <c r="BN404" s="41"/>
      <c r="BO404" s="33"/>
      <c r="BP404" s="34"/>
      <c r="BQ404" s="26"/>
      <c r="BR404" s="27"/>
      <c r="BS404" s="27"/>
      <c r="BT404" s="26"/>
      <c r="BU404" s="35"/>
      <c r="BV404" s="28"/>
      <c r="BW404" s="27"/>
      <c r="BX404" s="26"/>
      <c r="BY404" s="26"/>
      <c r="BZ404" s="28"/>
      <c r="CA404" s="30"/>
      <c r="CB404" s="30"/>
      <c r="CC404" s="30"/>
      <c r="CD404" s="30"/>
      <c r="CE404" s="30"/>
      <c r="CF404" s="30"/>
      <c r="CG404" s="30"/>
      <c r="CH404" s="30"/>
      <c r="CI404" s="30"/>
      <c r="CJ404" s="27"/>
      <c r="CK404" s="27"/>
      <c r="CL404" s="27"/>
      <c r="CM404" s="27"/>
      <c r="CN404" s="30"/>
      <c r="CO404" s="27"/>
      <c r="CP404" s="27"/>
      <c r="CQ404" s="30"/>
      <c r="CR404" s="27"/>
      <c r="CS404" s="27"/>
      <c r="CT404" s="31"/>
      <c r="CU404" s="27"/>
      <c r="CV404" s="27"/>
      <c r="CW404" s="27"/>
      <c r="CX404" s="30"/>
      <c r="CY404" s="30"/>
      <c r="CZ404" s="30"/>
    </row>
    <row r="405" spans="1:104" x14ac:dyDescent="0.3">
      <c r="A405" s="32"/>
      <c r="B405" s="26"/>
      <c r="C405" s="26"/>
      <c r="D405" s="26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  <c r="BK405" s="31"/>
      <c r="BL405" s="31"/>
      <c r="BM405" s="31"/>
      <c r="BN405" s="41"/>
      <c r="BO405" s="33"/>
      <c r="BP405" s="34"/>
      <c r="BQ405" s="26"/>
      <c r="BR405" s="27"/>
      <c r="BS405" s="27"/>
      <c r="BT405" s="26"/>
      <c r="BU405" s="35"/>
      <c r="BV405" s="28"/>
      <c r="BW405" s="27"/>
      <c r="BX405" s="26"/>
      <c r="BY405" s="26"/>
      <c r="BZ405" s="28"/>
      <c r="CA405" s="30"/>
      <c r="CB405" s="30"/>
      <c r="CC405" s="30"/>
      <c r="CD405" s="27"/>
      <c r="CE405" s="27"/>
      <c r="CF405" s="27"/>
      <c r="CG405" s="30"/>
      <c r="CH405" s="30"/>
      <c r="CI405" s="30"/>
      <c r="CJ405" s="27"/>
      <c r="CK405" s="27"/>
      <c r="CL405" s="27"/>
      <c r="CM405" s="27"/>
      <c r="CN405" s="30"/>
      <c r="CO405" s="27"/>
      <c r="CP405" s="27"/>
      <c r="CQ405" s="27"/>
      <c r="CR405" s="27"/>
      <c r="CS405" s="27"/>
      <c r="CT405" s="31"/>
      <c r="CU405" s="27"/>
      <c r="CV405" s="27"/>
      <c r="CW405" s="27"/>
      <c r="CX405" s="27"/>
      <c r="CY405" s="27"/>
      <c r="CZ405" s="27"/>
    </row>
    <row r="406" spans="1:104" x14ac:dyDescent="0.3">
      <c r="A406" s="32"/>
      <c r="B406" s="26"/>
      <c r="C406" s="26"/>
      <c r="D406" s="26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  <c r="BK406" s="31"/>
      <c r="BL406" s="31"/>
      <c r="BM406" s="31"/>
      <c r="BN406" s="41"/>
      <c r="BO406" s="33"/>
      <c r="BP406" s="34"/>
      <c r="BQ406" s="26"/>
      <c r="BR406" s="27"/>
      <c r="BS406" s="27"/>
      <c r="BT406" s="26"/>
      <c r="BU406" s="35"/>
      <c r="BV406" s="28"/>
      <c r="BW406" s="27"/>
      <c r="BX406" s="26"/>
      <c r="BY406" s="26"/>
      <c r="BZ406" s="28"/>
      <c r="CA406" s="31"/>
      <c r="CB406" s="31"/>
      <c r="CC406" s="31"/>
      <c r="CD406" s="30"/>
      <c r="CE406" s="30"/>
      <c r="CF406" s="30"/>
      <c r="CG406" s="30"/>
      <c r="CH406" s="27"/>
      <c r="CI406" s="30"/>
      <c r="CJ406" s="27"/>
      <c r="CK406" s="30"/>
      <c r="CL406" s="27"/>
      <c r="CM406" s="27"/>
      <c r="CN406" s="27"/>
      <c r="CO406" s="27"/>
      <c r="CP406" s="30"/>
      <c r="CQ406" s="30"/>
      <c r="CR406" s="27"/>
      <c r="CS406" s="27"/>
      <c r="CT406" s="30"/>
      <c r="CU406" s="27"/>
      <c r="CV406" s="27"/>
      <c r="CW406" s="27"/>
      <c r="CX406" s="30"/>
      <c r="CY406" s="30"/>
      <c r="CZ406" s="30"/>
    </row>
    <row r="407" spans="1:104" x14ac:dyDescent="0.3">
      <c r="A407" s="32"/>
      <c r="B407" s="26"/>
      <c r="C407" s="26"/>
      <c r="D407" s="26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  <c r="BK407" s="31"/>
      <c r="BL407" s="31"/>
      <c r="BM407" s="31"/>
      <c r="BN407" s="41"/>
      <c r="BO407" s="33"/>
      <c r="BP407" s="34"/>
      <c r="BQ407" s="26"/>
      <c r="BR407" s="27"/>
      <c r="BS407" s="27"/>
      <c r="BT407" s="26"/>
      <c r="BU407" s="35"/>
      <c r="BV407" s="28"/>
      <c r="BW407" s="27"/>
      <c r="BX407" s="26"/>
      <c r="BY407" s="26"/>
      <c r="BZ407" s="28"/>
      <c r="CA407" s="31"/>
      <c r="CB407" s="31"/>
      <c r="CC407" s="31"/>
      <c r="CD407" s="31"/>
      <c r="CE407" s="31"/>
      <c r="CF407" s="31"/>
      <c r="CG407" s="27"/>
      <c r="CH407" s="30"/>
      <c r="CI407" s="30"/>
      <c r="CJ407" s="30"/>
      <c r="CK407" s="27"/>
      <c r="CL407" s="31"/>
      <c r="CM407" s="31"/>
      <c r="CN407" s="27"/>
      <c r="CO407" s="27"/>
      <c r="CP407" s="27"/>
      <c r="CQ407" s="31"/>
      <c r="CR407" s="31"/>
      <c r="CS407" s="31"/>
      <c r="CT407" s="30"/>
      <c r="CU407" s="30"/>
      <c r="CV407" s="31"/>
      <c r="CW407" s="27"/>
      <c r="CX407" s="30"/>
      <c r="CY407" s="27"/>
      <c r="CZ407" s="27"/>
    </row>
    <row r="408" spans="1:104" x14ac:dyDescent="0.3">
      <c r="A408" s="32"/>
      <c r="B408" s="26"/>
      <c r="C408" s="26"/>
      <c r="D408" s="26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  <c r="BK408" s="31"/>
      <c r="BL408" s="31"/>
      <c r="BM408" s="31"/>
      <c r="BN408" s="41"/>
      <c r="BO408" s="33"/>
      <c r="BP408" s="34"/>
      <c r="BQ408" s="26"/>
      <c r="BR408" s="27"/>
      <c r="BS408" s="27"/>
      <c r="BT408" s="26"/>
      <c r="BU408" s="35"/>
      <c r="BV408" s="28"/>
      <c r="BW408" s="27"/>
      <c r="BX408" s="26"/>
      <c r="BY408" s="26"/>
      <c r="BZ408" s="28"/>
      <c r="CA408" s="31"/>
      <c r="CB408" s="31"/>
      <c r="CC408" s="31"/>
      <c r="CD408" s="30"/>
      <c r="CE408" s="30"/>
      <c r="CF408" s="30"/>
      <c r="CG408" s="27"/>
      <c r="CH408" s="30"/>
      <c r="CI408" s="30"/>
      <c r="CJ408" s="27"/>
      <c r="CK408" s="27"/>
      <c r="CL408" s="30"/>
      <c r="CM408" s="30"/>
      <c r="CN408" s="27"/>
      <c r="CO408" s="27"/>
      <c r="CP408" s="27"/>
      <c r="CQ408" s="30"/>
      <c r="CR408" s="30"/>
      <c r="CS408" s="30"/>
      <c r="CT408" s="27"/>
      <c r="CU408" s="30"/>
      <c r="CV408" s="30"/>
      <c r="CW408" s="27"/>
      <c r="CX408" s="27"/>
      <c r="CY408" s="27"/>
      <c r="CZ408" s="27"/>
    </row>
    <row r="409" spans="1:104" x14ac:dyDescent="0.3">
      <c r="A409" s="32"/>
      <c r="B409" s="26"/>
      <c r="C409" s="26"/>
      <c r="D409" s="26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  <c r="BK409" s="31"/>
      <c r="BL409" s="31"/>
      <c r="BM409" s="31"/>
      <c r="BN409" s="41"/>
      <c r="BO409" s="33"/>
      <c r="BP409" s="34"/>
      <c r="BQ409" s="26"/>
      <c r="BR409" s="27"/>
      <c r="BS409" s="27"/>
      <c r="BT409" s="26"/>
      <c r="BU409" s="35"/>
      <c r="BV409" s="28"/>
      <c r="BW409" s="27"/>
      <c r="BX409" s="26"/>
      <c r="BY409" s="26"/>
      <c r="BZ409" s="28"/>
      <c r="CA409" s="30"/>
      <c r="CB409" s="30"/>
      <c r="CC409" s="30"/>
      <c r="CD409" s="30"/>
      <c r="CE409" s="30"/>
      <c r="CF409" s="27"/>
      <c r="CG409" s="30"/>
      <c r="CH409" s="27"/>
      <c r="CI409" s="31"/>
      <c r="CJ409" s="27"/>
      <c r="CK409" s="27"/>
      <c r="CL409" s="27"/>
      <c r="CM409" s="27"/>
      <c r="CN409" s="27"/>
      <c r="CO409" s="27"/>
      <c r="CP409" s="27"/>
      <c r="CQ409" s="30"/>
      <c r="CR409" s="27"/>
      <c r="CS409" s="27"/>
      <c r="CT409" s="30"/>
      <c r="CU409" s="27"/>
      <c r="CV409" s="27"/>
      <c r="CW409" s="27"/>
      <c r="CX409" s="30"/>
      <c r="CY409" s="30"/>
      <c r="CZ409" s="30"/>
    </row>
    <row r="410" spans="1:104" x14ac:dyDescent="0.3">
      <c r="A410" s="32"/>
      <c r="B410" s="26"/>
      <c r="C410" s="26"/>
      <c r="D410" s="26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  <c r="BK410" s="31"/>
      <c r="BL410" s="31"/>
      <c r="BM410" s="31"/>
      <c r="BN410" s="41"/>
      <c r="BO410" s="33"/>
      <c r="BP410" s="34"/>
      <c r="BQ410" s="26"/>
      <c r="BR410" s="27"/>
      <c r="BS410" s="27"/>
      <c r="BT410" s="26"/>
      <c r="BU410" s="35"/>
      <c r="BV410" s="28"/>
      <c r="BW410" s="27"/>
      <c r="BX410" s="26"/>
      <c r="BY410" s="26"/>
      <c r="BZ410" s="28"/>
      <c r="CA410" s="30"/>
      <c r="CB410" s="30"/>
      <c r="CC410" s="30"/>
      <c r="CD410" s="30"/>
      <c r="CE410" s="30"/>
      <c r="CF410" s="30"/>
      <c r="CG410" s="27"/>
      <c r="CH410" s="30"/>
      <c r="CI410" s="31"/>
      <c r="CJ410" s="27"/>
      <c r="CK410" s="27"/>
      <c r="CL410" s="30"/>
      <c r="CM410" s="30"/>
      <c r="CN410" s="30"/>
      <c r="CO410" s="27"/>
      <c r="CP410" s="27"/>
      <c r="CQ410" s="30"/>
      <c r="CR410" s="30"/>
      <c r="CS410" s="30"/>
      <c r="CT410" s="30"/>
      <c r="CU410" s="27"/>
      <c r="CV410" s="30"/>
      <c r="CW410" s="30"/>
      <c r="CX410" s="30"/>
      <c r="CY410" s="27"/>
      <c r="CZ410" s="27"/>
    </row>
    <row r="411" spans="1:104" x14ac:dyDescent="0.3">
      <c r="A411" s="32"/>
      <c r="B411" s="26"/>
      <c r="C411" s="26"/>
      <c r="D411" s="26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  <c r="BK411" s="31"/>
      <c r="BL411" s="31"/>
      <c r="BM411" s="31"/>
      <c r="BN411" s="41"/>
      <c r="BO411" s="33"/>
      <c r="BP411" s="34"/>
      <c r="BQ411" s="26"/>
      <c r="BR411" s="27"/>
      <c r="BS411" s="27"/>
      <c r="BT411" s="26"/>
      <c r="BU411" s="35"/>
      <c r="BV411" s="28"/>
      <c r="BW411" s="27"/>
      <c r="BX411" s="26"/>
      <c r="BY411" s="26"/>
      <c r="BZ411" s="28"/>
      <c r="CA411" s="30"/>
      <c r="CB411" s="30"/>
      <c r="CC411" s="30"/>
      <c r="CD411" s="30"/>
      <c r="CE411" s="30"/>
      <c r="CF411" s="30"/>
      <c r="CG411" s="30"/>
      <c r="CH411" s="30"/>
      <c r="CI411" s="30"/>
      <c r="CJ411" s="27"/>
      <c r="CK411" s="27"/>
      <c r="CL411" s="30"/>
      <c r="CM411" s="30"/>
      <c r="CN411" s="27"/>
      <c r="CO411" s="27"/>
      <c r="CP411" s="27"/>
      <c r="CQ411" s="31"/>
      <c r="CR411" s="30"/>
      <c r="CS411" s="30"/>
      <c r="CT411" s="31"/>
      <c r="CU411" s="27"/>
      <c r="CV411" s="30"/>
      <c r="CW411" s="27"/>
      <c r="CX411" s="27"/>
      <c r="CY411" s="27"/>
      <c r="CZ411" s="27"/>
    </row>
    <row r="412" spans="1:104" x14ac:dyDescent="0.3">
      <c r="A412" s="32"/>
      <c r="B412" s="26"/>
      <c r="C412" s="26"/>
      <c r="D412" s="26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  <c r="BK412" s="31"/>
      <c r="BL412" s="31"/>
      <c r="BM412" s="31"/>
      <c r="BN412" s="41"/>
      <c r="BO412" s="33"/>
      <c r="BP412" s="34"/>
      <c r="BQ412" s="26"/>
      <c r="BR412" s="27"/>
      <c r="BS412" s="27"/>
      <c r="BT412" s="26"/>
      <c r="BU412" s="35"/>
      <c r="BV412" s="28"/>
      <c r="BW412" s="27"/>
      <c r="BX412" s="26"/>
      <c r="BY412" s="26"/>
      <c r="BZ412" s="28"/>
      <c r="CA412" s="30"/>
      <c r="CB412" s="30"/>
      <c r="CC412" s="30"/>
      <c r="CD412" s="30"/>
      <c r="CE412" s="30"/>
      <c r="CF412" s="30"/>
      <c r="CG412" s="30"/>
      <c r="CH412" s="30"/>
      <c r="CI412" s="31"/>
      <c r="CJ412" s="27"/>
      <c r="CK412" s="27"/>
      <c r="CL412" s="30"/>
      <c r="CM412" s="30"/>
      <c r="CN412" s="30"/>
      <c r="CO412" s="27"/>
      <c r="CP412" s="27"/>
      <c r="CQ412" s="30"/>
      <c r="CR412" s="30"/>
      <c r="CS412" s="30"/>
      <c r="CT412" s="30"/>
      <c r="CU412" s="30"/>
      <c r="CV412" s="30"/>
      <c r="CW412" s="27"/>
      <c r="CX412" s="27"/>
      <c r="CY412" s="27"/>
      <c r="CZ412" s="27"/>
    </row>
    <row r="413" spans="1:104" x14ac:dyDescent="0.3">
      <c r="A413" s="32"/>
      <c r="B413" s="26"/>
      <c r="C413" s="26"/>
      <c r="D413" s="26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  <c r="BK413" s="31"/>
      <c r="BL413" s="31"/>
      <c r="BM413" s="31"/>
      <c r="BN413" s="41"/>
      <c r="BO413" s="33"/>
      <c r="BP413" s="34"/>
      <c r="BQ413" s="26"/>
      <c r="BR413" s="27"/>
      <c r="BS413" s="27"/>
      <c r="BT413" s="26"/>
      <c r="BU413" s="35"/>
      <c r="BV413" s="28"/>
      <c r="BW413" s="27"/>
      <c r="BX413" s="26"/>
      <c r="BY413" s="26"/>
      <c r="BZ413" s="28"/>
      <c r="CA413" s="31"/>
      <c r="CB413" s="31"/>
      <c r="CC413" s="31"/>
      <c r="CD413" s="27"/>
      <c r="CE413" s="27"/>
      <c r="CF413" s="27"/>
      <c r="CG413" s="31"/>
      <c r="CH413" s="30"/>
      <c r="CI413" s="30"/>
      <c r="CJ413" s="27"/>
      <c r="CK413" s="27"/>
      <c r="CL413" s="27"/>
      <c r="CM413" s="27"/>
      <c r="CN413" s="30"/>
      <c r="CO413" s="27"/>
      <c r="CP413" s="27"/>
      <c r="CQ413" s="30"/>
      <c r="CR413" s="27"/>
      <c r="CS413" s="27"/>
      <c r="CT413" s="30"/>
      <c r="CU413" s="30"/>
      <c r="CV413" s="27"/>
      <c r="CW413" s="27"/>
      <c r="CX413" s="27"/>
      <c r="CY413" s="27"/>
      <c r="CZ413" s="27"/>
    </row>
    <row r="414" spans="1:104" x14ac:dyDescent="0.3">
      <c r="A414" s="32"/>
      <c r="B414" s="26"/>
      <c r="C414" s="26"/>
      <c r="D414" s="26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  <c r="BK414" s="31"/>
      <c r="BL414" s="31"/>
      <c r="BM414" s="31"/>
      <c r="BN414" s="41"/>
      <c r="BO414" s="33"/>
      <c r="BP414" s="34"/>
      <c r="BQ414" s="26"/>
      <c r="BR414" s="27"/>
      <c r="BS414" s="27"/>
      <c r="BT414" s="26"/>
      <c r="BU414" s="35"/>
      <c r="BV414" s="28"/>
      <c r="BW414" s="27"/>
      <c r="BX414" s="26"/>
      <c r="BY414" s="26"/>
      <c r="BZ414" s="28"/>
      <c r="CA414" s="31"/>
      <c r="CB414" s="31"/>
      <c r="CC414" s="30"/>
      <c r="CD414" s="31"/>
      <c r="CE414" s="31"/>
      <c r="CF414" s="27"/>
      <c r="CG414" s="30"/>
      <c r="CH414" s="30"/>
      <c r="CI414" s="31"/>
      <c r="CJ414" s="27"/>
      <c r="CK414" s="27"/>
      <c r="CL414" s="27"/>
      <c r="CM414" s="27"/>
      <c r="CN414" s="30"/>
      <c r="CO414" s="27"/>
      <c r="CP414" s="27"/>
      <c r="CQ414" s="27"/>
      <c r="CR414" s="27"/>
      <c r="CS414" s="27"/>
      <c r="CT414" s="31"/>
      <c r="CU414" s="27"/>
      <c r="CV414" s="27"/>
      <c r="CW414" s="27"/>
      <c r="CX414" s="31"/>
      <c r="CY414" s="31"/>
      <c r="CZ414" s="31"/>
    </row>
    <row r="415" spans="1:104" x14ac:dyDescent="0.3">
      <c r="A415" s="32"/>
      <c r="B415" s="26"/>
      <c r="C415" s="26"/>
      <c r="D415" s="26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  <c r="BK415" s="31"/>
      <c r="BL415" s="31"/>
      <c r="BM415" s="31"/>
      <c r="BN415" s="41"/>
      <c r="BO415" s="33"/>
      <c r="BP415" s="34"/>
      <c r="BQ415" s="26"/>
      <c r="BR415" s="27"/>
      <c r="BS415" s="27"/>
      <c r="BT415" s="26"/>
      <c r="BU415" s="35"/>
      <c r="BV415" s="28"/>
      <c r="BW415" s="27"/>
      <c r="BX415" s="26"/>
      <c r="BY415" s="26"/>
      <c r="BZ415" s="28"/>
      <c r="CA415" s="31"/>
      <c r="CB415" s="31"/>
      <c r="CC415" s="31"/>
      <c r="CD415" s="30"/>
      <c r="CE415" s="30"/>
      <c r="CF415" s="27"/>
      <c r="CG415" s="31"/>
      <c r="CH415" s="27"/>
      <c r="CI415" s="30"/>
      <c r="CJ415" s="27"/>
      <c r="CK415" s="31"/>
      <c r="CL415" s="27"/>
      <c r="CM415" s="31"/>
      <c r="CN415" s="27"/>
      <c r="CO415" s="27"/>
      <c r="CP415" s="31"/>
      <c r="CQ415" s="30"/>
      <c r="CR415" s="30"/>
      <c r="CS415" s="27"/>
      <c r="CT415" s="31"/>
      <c r="CU415" s="30"/>
      <c r="CV415" s="30"/>
      <c r="CW415" s="30"/>
      <c r="CX415" s="30"/>
      <c r="CY415" s="30"/>
      <c r="CZ415" s="30"/>
    </row>
    <row r="416" spans="1:104" x14ac:dyDescent="0.3">
      <c r="A416" s="32"/>
      <c r="B416" s="26"/>
      <c r="C416" s="26"/>
      <c r="D416" s="26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  <c r="BL416" s="31"/>
      <c r="BM416" s="31"/>
      <c r="BN416" s="41"/>
      <c r="BO416" s="33"/>
      <c r="BP416" s="34"/>
      <c r="BQ416" s="26"/>
      <c r="BR416" s="27"/>
      <c r="BS416" s="27"/>
      <c r="BT416" s="26"/>
      <c r="BU416" s="27"/>
      <c r="BV416" s="28"/>
      <c r="BW416" s="27"/>
      <c r="BX416" s="26"/>
      <c r="BY416" s="26"/>
      <c r="BZ416" s="28"/>
      <c r="CA416" s="30"/>
      <c r="CB416" s="31"/>
      <c r="CC416" s="30"/>
      <c r="CD416" s="27"/>
      <c r="CE416" s="27"/>
      <c r="CF416" s="27"/>
      <c r="CG416" s="30"/>
      <c r="CH416" s="30"/>
      <c r="CI416" s="30"/>
      <c r="CJ416" s="27"/>
      <c r="CK416" s="30"/>
      <c r="CL416" s="27"/>
      <c r="CM416" s="30"/>
      <c r="CN416" s="30"/>
      <c r="CO416" s="27"/>
      <c r="CP416" s="30"/>
      <c r="CQ416" s="27"/>
      <c r="CR416" s="30"/>
      <c r="CS416" s="27"/>
      <c r="CT416" s="30"/>
      <c r="CU416" s="30"/>
      <c r="CV416" s="30"/>
      <c r="CW416" s="27"/>
      <c r="CX416" s="27"/>
      <c r="CY416" s="27"/>
      <c r="CZ416" s="27"/>
    </row>
    <row r="417" spans="1:104" x14ac:dyDescent="0.3">
      <c r="A417" s="32"/>
      <c r="B417" s="26"/>
      <c r="C417" s="26"/>
      <c r="D417" s="26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  <c r="BM417" s="31"/>
      <c r="BN417" s="41"/>
      <c r="BO417" s="33"/>
      <c r="BP417" s="34"/>
      <c r="BQ417" s="26"/>
      <c r="BR417" s="27"/>
      <c r="BS417" s="27"/>
      <c r="BT417" s="26"/>
      <c r="BU417" s="35"/>
      <c r="BV417" s="28"/>
      <c r="BW417" s="27"/>
      <c r="BX417" s="26"/>
      <c r="BY417" s="26"/>
      <c r="BZ417" s="28"/>
      <c r="CA417" s="31"/>
      <c r="CB417" s="31"/>
      <c r="CC417" s="30"/>
      <c r="CD417" s="27"/>
      <c r="CE417" s="27"/>
      <c r="CF417" s="27"/>
      <c r="CG417" s="27"/>
      <c r="CH417" s="27"/>
      <c r="CI417" s="30"/>
      <c r="CJ417" s="27"/>
      <c r="CK417" s="27"/>
      <c r="CL417" s="27"/>
      <c r="CM417" s="31"/>
      <c r="CN417" s="30"/>
      <c r="CO417" s="27"/>
      <c r="CP417" s="31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</row>
    <row r="418" spans="1:104" x14ac:dyDescent="0.3">
      <c r="A418" s="32"/>
      <c r="B418" s="26"/>
      <c r="C418" s="26"/>
      <c r="D418" s="26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  <c r="BK418" s="31"/>
      <c r="BL418" s="31"/>
      <c r="BM418" s="31"/>
      <c r="BN418" s="41"/>
      <c r="BO418" s="33"/>
      <c r="BP418" s="34"/>
      <c r="BQ418" s="26"/>
      <c r="BR418" s="27"/>
      <c r="BS418" s="27"/>
      <c r="BT418" s="26"/>
      <c r="BU418" s="35"/>
      <c r="BV418" s="28"/>
      <c r="BW418" s="27"/>
      <c r="BX418" s="26"/>
      <c r="BY418" s="26"/>
      <c r="BZ418" s="28"/>
      <c r="CA418" s="31"/>
      <c r="CB418" s="31"/>
      <c r="CC418" s="30"/>
      <c r="CD418" s="30"/>
      <c r="CE418" s="30"/>
      <c r="CF418" s="27"/>
      <c r="CG418" s="27"/>
      <c r="CH418" s="30"/>
      <c r="CI418" s="30"/>
      <c r="CJ418" s="27"/>
      <c r="CK418" s="27"/>
      <c r="CL418" s="27"/>
      <c r="CM418" s="30"/>
      <c r="CN418" s="27"/>
      <c r="CO418" s="27"/>
      <c r="CP418" s="30"/>
      <c r="CQ418" s="27"/>
      <c r="CR418" s="30"/>
      <c r="CS418" s="27"/>
      <c r="CT418" s="30"/>
      <c r="CU418" s="30"/>
      <c r="CV418" s="30"/>
      <c r="CW418" s="27"/>
      <c r="CX418" s="30"/>
      <c r="CY418" s="30"/>
      <c r="CZ418" s="30"/>
    </row>
    <row r="419" spans="1:104" x14ac:dyDescent="0.3">
      <c r="A419" s="32"/>
      <c r="B419" s="26"/>
      <c r="C419" s="26"/>
      <c r="D419" s="26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  <c r="BK419" s="31"/>
      <c r="BL419" s="31"/>
      <c r="BM419" s="31"/>
      <c r="BN419" s="41"/>
      <c r="BO419" s="33"/>
      <c r="BP419" s="34"/>
      <c r="BQ419" s="26"/>
      <c r="BR419" s="27"/>
      <c r="BS419" s="27"/>
      <c r="BT419" s="26"/>
      <c r="BU419" s="35"/>
      <c r="BV419" s="28"/>
      <c r="BW419" s="27"/>
      <c r="BX419" s="26"/>
      <c r="BY419" s="26"/>
      <c r="BZ419" s="28"/>
      <c r="CA419" s="30"/>
      <c r="CB419" s="30"/>
      <c r="CC419" s="30"/>
      <c r="CD419" s="27"/>
      <c r="CE419" s="27"/>
      <c r="CF419" s="27"/>
      <c r="CG419" s="30"/>
      <c r="CH419" s="30"/>
      <c r="CI419" s="30"/>
      <c r="CJ419" s="30"/>
      <c r="CK419" s="30"/>
      <c r="CL419" s="27"/>
      <c r="CM419" s="30"/>
      <c r="CN419" s="30"/>
      <c r="CO419" s="27"/>
      <c r="CP419" s="30"/>
      <c r="CQ419" s="27"/>
      <c r="CR419" s="27"/>
      <c r="CS419" s="27"/>
      <c r="CT419" s="30"/>
      <c r="CU419" s="30"/>
      <c r="CV419" s="27"/>
      <c r="CW419" s="27"/>
      <c r="CX419" s="27"/>
      <c r="CY419" s="27"/>
      <c r="CZ419" s="27"/>
    </row>
    <row r="420" spans="1:104" x14ac:dyDescent="0.3">
      <c r="A420" s="32"/>
      <c r="B420" s="26"/>
      <c r="C420" s="26"/>
      <c r="D420" s="26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  <c r="BK420" s="31"/>
      <c r="BL420" s="31"/>
      <c r="BM420" s="31"/>
      <c r="BN420" s="41"/>
      <c r="BO420" s="33"/>
      <c r="BP420" s="34"/>
      <c r="BQ420" s="26"/>
      <c r="BR420" s="27"/>
      <c r="BS420" s="27"/>
      <c r="BT420" s="26"/>
      <c r="BU420" s="35"/>
      <c r="BV420" s="28"/>
      <c r="BW420" s="27"/>
      <c r="BX420" s="26"/>
      <c r="BY420" s="26"/>
      <c r="BZ420" s="28"/>
      <c r="CA420" s="30"/>
      <c r="CB420" s="30"/>
      <c r="CC420" s="30"/>
      <c r="CD420" s="27"/>
      <c r="CE420" s="27"/>
      <c r="CF420" s="27"/>
      <c r="CG420" s="30"/>
      <c r="CH420" s="30"/>
      <c r="CI420" s="30"/>
      <c r="CJ420" s="27"/>
      <c r="CK420" s="30"/>
      <c r="CL420" s="27"/>
      <c r="CM420" s="30"/>
      <c r="CN420" s="27"/>
      <c r="CO420" s="27"/>
      <c r="CP420" s="30"/>
      <c r="CQ420" s="27"/>
      <c r="CR420" s="27"/>
      <c r="CS420" s="27"/>
      <c r="CT420" s="30"/>
      <c r="CU420" s="27"/>
      <c r="CV420" s="27"/>
      <c r="CW420" s="27"/>
      <c r="CX420" s="27"/>
      <c r="CY420" s="27"/>
      <c r="CZ420" s="27"/>
    </row>
    <row r="421" spans="1:104" x14ac:dyDescent="0.3">
      <c r="A421" s="32"/>
      <c r="B421" s="26"/>
      <c r="C421" s="26"/>
      <c r="D421" s="26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  <c r="BK421" s="31"/>
      <c r="BL421" s="31"/>
      <c r="BM421" s="31"/>
      <c r="BN421" s="41"/>
      <c r="BO421" s="33"/>
      <c r="BP421" s="34"/>
      <c r="BQ421" s="26"/>
      <c r="BR421" s="27"/>
      <c r="BS421" s="27"/>
      <c r="BT421" s="26"/>
      <c r="BU421" s="35"/>
      <c r="BV421" s="28"/>
      <c r="BW421" s="27"/>
      <c r="BX421" s="26"/>
      <c r="BY421" s="26"/>
      <c r="BZ421" s="28"/>
      <c r="CA421" s="30"/>
      <c r="CB421" s="30"/>
      <c r="CC421" s="30"/>
      <c r="CD421" s="30"/>
      <c r="CE421" s="30"/>
      <c r="CF421" s="30"/>
      <c r="CG421" s="30"/>
      <c r="CH421" s="30"/>
      <c r="CI421" s="30"/>
      <c r="CJ421" s="27"/>
      <c r="CK421" s="27"/>
      <c r="CL421" s="30"/>
      <c r="CM421" s="30"/>
      <c r="CN421" s="27"/>
      <c r="CO421" s="27"/>
      <c r="CP421" s="30"/>
      <c r="CQ421" s="30"/>
      <c r="CR421" s="30"/>
      <c r="CS421" s="30"/>
      <c r="CT421" s="30"/>
      <c r="CU421" s="27"/>
      <c r="CV421" s="30"/>
      <c r="CW421" s="27"/>
      <c r="CX421" s="27"/>
      <c r="CY421" s="27"/>
      <c r="CZ421" s="27"/>
    </row>
    <row r="422" spans="1:104" x14ac:dyDescent="0.3">
      <c r="A422" s="32"/>
      <c r="B422" s="26"/>
      <c r="C422" s="26"/>
      <c r="D422" s="26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  <c r="BK422" s="31"/>
      <c r="BL422" s="31"/>
      <c r="BM422" s="31"/>
      <c r="BN422" s="41"/>
      <c r="BO422" s="33"/>
      <c r="BP422" s="34"/>
      <c r="BQ422" s="26"/>
      <c r="BR422" s="27"/>
      <c r="BS422" s="27"/>
      <c r="BT422" s="26"/>
      <c r="BU422" s="35"/>
      <c r="BV422" s="28"/>
      <c r="BW422" s="27"/>
      <c r="BX422" s="26"/>
      <c r="BY422" s="26"/>
      <c r="BZ422" s="28"/>
      <c r="CA422" s="30"/>
      <c r="CB422" s="30"/>
      <c r="CC422" s="30"/>
      <c r="CD422" s="27"/>
      <c r="CE422" s="31"/>
      <c r="CF422" s="27"/>
      <c r="CG422" s="30"/>
      <c r="CH422" s="27"/>
      <c r="CI422" s="30"/>
      <c r="CJ422" s="27"/>
      <c r="CK422" s="30"/>
      <c r="CL422" s="27"/>
      <c r="CM422" s="30"/>
      <c r="CN422" s="27"/>
      <c r="CO422" s="27"/>
      <c r="CP422" s="30"/>
      <c r="CQ422" s="27"/>
      <c r="CR422" s="30"/>
      <c r="CS422" s="27"/>
      <c r="CT422" s="30"/>
      <c r="CU422" s="30"/>
      <c r="CV422" s="30"/>
      <c r="CW422" s="30"/>
      <c r="CX422" s="27"/>
      <c r="CY422" s="27"/>
      <c r="CZ422" s="27"/>
    </row>
    <row r="423" spans="1:104" x14ac:dyDescent="0.3">
      <c r="A423" s="32"/>
      <c r="B423" s="26"/>
      <c r="C423" s="26"/>
      <c r="D423" s="26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  <c r="BK423" s="31"/>
      <c r="BL423" s="31"/>
      <c r="BM423" s="31"/>
      <c r="BN423" s="41"/>
      <c r="BO423" s="33"/>
      <c r="BP423" s="34"/>
      <c r="BQ423" s="26"/>
      <c r="BR423" s="27"/>
      <c r="BS423" s="27"/>
      <c r="BT423" s="26"/>
      <c r="BU423" s="35"/>
      <c r="BV423" s="28"/>
      <c r="BW423" s="27"/>
      <c r="BX423" s="26"/>
      <c r="BY423" s="26"/>
      <c r="BZ423" s="28"/>
      <c r="CA423" s="31"/>
      <c r="CB423" s="31"/>
      <c r="CC423" s="30"/>
      <c r="CD423" s="27"/>
      <c r="CE423" s="27"/>
      <c r="CF423" s="27"/>
      <c r="CG423" s="30"/>
      <c r="CH423" s="27"/>
      <c r="CI423" s="30"/>
      <c r="CJ423" s="27"/>
      <c r="CK423" s="30"/>
      <c r="CL423" s="27"/>
      <c r="CM423" s="30"/>
      <c r="CN423" s="27"/>
      <c r="CO423" s="27"/>
      <c r="CP423" s="30"/>
      <c r="CQ423" s="27"/>
      <c r="CR423" s="27"/>
      <c r="CS423" s="27"/>
      <c r="CT423" s="30"/>
      <c r="CU423" s="30"/>
      <c r="CV423" s="27"/>
      <c r="CW423" s="27"/>
      <c r="CX423" s="27"/>
      <c r="CY423" s="27"/>
      <c r="CZ423" s="27"/>
    </row>
    <row r="424" spans="1:104" x14ac:dyDescent="0.3">
      <c r="A424" s="32"/>
      <c r="B424" s="26"/>
      <c r="C424" s="26"/>
      <c r="D424" s="26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  <c r="BM424" s="31"/>
      <c r="BN424" s="41"/>
      <c r="BO424" s="33"/>
      <c r="BP424" s="34"/>
      <c r="BQ424" s="26"/>
      <c r="BR424" s="27"/>
      <c r="BS424" s="27"/>
      <c r="BT424" s="26"/>
      <c r="BU424" s="27"/>
      <c r="BV424" s="28"/>
      <c r="BW424" s="27"/>
      <c r="BX424" s="26"/>
      <c r="BY424" s="26"/>
      <c r="BZ424" s="28"/>
      <c r="CA424" s="31"/>
      <c r="CB424" s="31"/>
      <c r="CC424" s="31"/>
      <c r="CD424" s="27"/>
      <c r="CE424" s="27"/>
      <c r="CF424" s="27"/>
      <c r="CG424" s="27"/>
      <c r="CH424" s="27"/>
      <c r="CI424" s="27"/>
      <c r="CJ424" s="27"/>
      <c r="CK424" s="27"/>
      <c r="CL424" s="27"/>
      <c r="CM424" s="30"/>
      <c r="CN424" s="27"/>
      <c r="CO424" s="27"/>
      <c r="CP424" s="31"/>
      <c r="CQ424" s="27"/>
      <c r="CR424" s="27"/>
      <c r="CS424" s="27"/>
      <c r="CT424" s="27"/>
      <c r="CU424" s="27"/>
      <c r="CV424" s="27"/>
      <c r="CW424" s="31"/>
      <c r="CX424" s="27"/>
      <c r="CY424" s="27"/>
      <c r="CZ424" s="27"/>
    </row>
    <row r="425" spans="1:104" x14ac:dyDescent="0.3">
      <c r="A425" s="32"/>
      <c r="B425" s="26"/>
      <c r="C425" s="26"/>
      <c r="D425" s="26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  <c r="BK425" s="31"/>
      <c r="BL425" s="31"/>
      <c r="BM425" s="31"/>
      <c r="BN425" s="41"/>
      <c r="BO425" s="33"/>
      <c r="BP425" s="34"/>
      <c r="BQ425" s="26"/>
      <c r="BR425" s="27"/>
      <c r="BS425" s="27"/>
      <c r="BT425" s="26"/>
      <c r="BU425" s="27"/>
      <c r="BV425" s="28"/>
      <c r="BW425" s="27"/>
      <c r="BX425" s="26"/>
      <c r="BY425" s="26"/>
      <c r="BZ425" s="28"/>
      <c r="CA425" s="31"/>
      <c r="CB425" s="31"/>
      <c r="CC425" s="31"/>
      <c r="CD425" s="27"/>
      <c r="CE425" s="30"/>
      <c r="CF425" s="27"/>
      <c r="CG425" s="27"/>
      <c r="CH425" s="30"/>
      <c r="CI425" s="27"/>
      <c r="CJ425" s="27"/>
      <c r="CK425" s="27"/>
      <c r="CL425" s="27"/>
      <c r="CM425" s="30"/>
      <c r="CN425" s="27"/>
      <c r="CO425" s="27"/>
      <c r="CP425" s="30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</row>
    <row r="426" spans="1:104" x14ac:dyDescent="0.3">
      <c r="A426" s="32"/>
      <c r="B426" s="26"/>
      <c r="C426" s="26"/>
      <c r="D426" s="26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  <c r="BK426" s="31"/>
      <c r="BL426" s="31"/>
      <c r="BM426" s="31"/>
      <c r="BN426" s="41"/>
      <c r="BO426" s="33"/>
      <c r="BP426" s="34"/>
      <c r="BQ426" s="26"/>
      <c r="BR426" s="27"/>
      <c r="BS426" s="27"/>
      <c r="BT426" s="26"/>
      <c r="BU426" s="27"/>
      <c r="BV426" s="28"/>
      <c r="BW426" s="27"/>
      <c r="BX426" s="26"/>
      <c r="BY426" s="26"/>
      <c r="BZ426" s="28"/>
      <c r="CA426" s="30"/>
      <c r="CB426" s="30"/>
      <c r="CC426" s="30"/>
      <c r="CD426" s="27"/>
      <c r="CE426" s="27"/>
      <c r="CF426" s="27"/>
      <c r="CG426" s="27"/>
      <c r="CH426" s="27"/>
      <c r="CI426" s="30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30"/>
      <c r="CV426" s="27"/>
      <c r="CW426" s="27"/>
      <c r="CX426" s="27"/>
      <c r="CY426" s="27"/>
      <c r="CZ426" s="27"/>
    </row>
    <row r="427" spans="1:104" x14ac:dyDescent="0.3">
      <c r="A427" s="32"/>
      <c r="B427" s="26"/>
      <c r="C427" s="26"/>
      <c r="D427" s="26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  <c r="BK427" s="31"/>
      <c r="BL427" s="31"/>
      <c r="BM427" s="31"/>
      <c r="BN427" s="41"/>
      <c r="BO427" s="33"/>
      <c r="BP427" s="34"/>
      <c r="BQ427" s="26"/>
      <c r="BR427" s="27"/>
      <c r="BS427" s="27"/>
      <c r="BT427" s="26"/>
      <c r="BU427" s="35"/>
      <c r="BV427" s="28"/>
      <c r="BW427" s="27"/>
      <c r="BX427" s="26"/>
      <c r="BY427" s="26"/>
      <c r="BZ427" s="28"/>
      <c r="CA427" s="30"/>
      <c r="CB427" s="30"/>
      <c r="CC427" s="30"/>
      <c r="CD427" s="27"/>
      <c r="CE427" s="30"/>
      <c r="CF427" s="27"/>
      <c r="CG427" s="30"/>
      <c r="CH427" s="30"/>
      <c r="CI427" s="27"/>
      <c r="CJ427" s="27"/>
      <c r="CK427" s="30"/>
      <c r="CL427" s="27"/>
      <c r="CM427" s="30"/>
      <c r="CN427" s="27"/>
      <c r="CO427" s="27"/>
      <c r="CP427" s="30"/>
      <c r="CQ427" s="27"/>
      <c r="CR427" s="27"/>
      <c r="CS427" s="27"/>
      <c r="CT427" s="30"/>
      <c r="CU427" s="27"/>
      <c r="CV427" s="27"/>
      <c r="CW427" s="30"/>
      <c r="CX427" s="27"/>
      <c r="CY427" s="27"/>
      <c r="CZ427" s="27"/>
    </row>
    <row r="428" spans="1:104" x14ac:dyDescent="0.3">
      <c r="A428" s="32"/>
      <c r="B428" s="26"/>
      <c r="C428" s="26"/>
      <c r="D428" s="26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  <c r="BK428" s="31"/>
      <c r="BL428" s="31"/>
      <c r="BM428" s="31"/>
      <c r="BN428" s="41"/>
      <c r="BO428" s="33"/>
      <c r="BP428" s="34"/>
      <c r="BQ428" s="26"/>
      <c r="BR428" s="27"/>
      <c r="BS428" s="27"/>
      <c r="BT428" s="26"/>
      <c r="BU428" s="35"/>
      <c r="BV428" s="28"/>
      <c r="BW428" s="27"/>
      <c r="BX428" s="26"/>
      <c r="BY428" s="26"/>
      <c r="BZ428" s="28"/>
      <c r="CA428" s="31"/>
      <c r="CB428" s="31"/>
      <c r="CC428" s="30"/>
      <c r="CD428" s="27"/>
      <c r="CE428" s="30"/>
      <c r="CF428" s="27"/>
      <c r="CG428" s="27"/>
      <c r="CH428" s="30"/>
      <c r="CI428" s="27"/>
      <c r="CJ428" s="27"/>
      <c r="CK428" s="27"/>
      <c r="CL428" s="30"/>
      <c r="CM428" s="27"/>
      <c r="CN428" s="30"/>
      <c r="CO428" s="27"/>
      <c r="CP428" s="30"/>
      <c r="CQ428" s="27"/>
      <c r="CR428" s="27"/>
      <c r="CS428" s="27"/>
      <c r="CT428" s="27"/>
      <c r="CU428" s="27"/>
      <c r="CV428" s="27"/>
      <c r="CW428" s="30"/>
      <c r="CX428" s="27"/>
      <c r="CY428" s="27"/>
      <c r="CZ428" s="27"/>
    </row>
    <row r="429" spans="1:104" x14ac:dyDescent="0.3">
      <c r="A429" s="32"/>
      <c r="B429" s="26"/>
      <c r="C429" s="26"/>
      <c r="D429" s="26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  <c r="BK429" s="31"/>
      <c r="BL429" s="31"/>
      <c r="BM429" s="31"/>
      <c r="BN429" s="41"/>
      <c r="BO429" s="33"/>
      <c r="BP429" s="34"/>
      <c r="BQ429" s="26"/>
      <c r="BR429" s="27"/>
      <c r="BS429" s="27"/>
      <c r="BT429" s="26"/>
      <c r="BU429" s="35"/>
      <c r="BV429" s="28"/>
      <c r="BW429" s="27"/>
      <c r="BX429" s="26"/>
      <c r="BY429" s="26"/>
      <c r="BZ429" s="28"/>
      <c r="CA429" s="31"/>
      <c r="CB429" s="31"/>
      <c r="CC429" s="31"/>
      <c r="CD429" s="27"/>
      <c r="CE429" s="30"/>
      <c r="CF429" s="27"/>
      <c r="CG429" s="31"/>
      <c r="CH429" s="30"/>
      <c r="CI429" s="27"/>
      <c r="CJ429" s="27"/>
      <c r="CK429" s="27"/>
      <c r="CL429" s="27"/>
      <c r="CM429" s="30"/>
      <c r="CN429" s="27"/>
      <c r="CO429" s="27"/>
      <c r="CP429" s="30"/>
      <c r="CQ429" s="27"/>
      <c r="CR429" s="27"/>
      <c r="CS429" s="27"/>
      <c r="CT429" s="27"/>
      <c r="CU429" s="27"/>
      <c r="CV429" s="27"/>
      <c r="CW429" s="30"/>
      <c r="CX429" s="27"/>
      <c r="CY429" s="27"/>
      <c r="CZ429" s="27"/>
    </row>
    <row r="430" spans="1:104" x14ac:dyDescent="0.3">
      <c r="A430" s="32"/>
      <c r="B430" s="26"/>
      <c r="C430" s="26"/>
      <c r="D430" s="26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  <c r="BK430" s="31"/>
      <c r="BL430" s="31"/>
      <c r="BM430" s="31"/>
      <c r="BN430" s="41"/>
      <c r="BO430" s="33"/>
      <c r="BP430" s="34"/>
      <c r="BQ430" s="26"/>
      <c r="BR430" s="27"/>
      <c r="BS430" s="27"/>
      <c r="BT430" s="26"/>
      <c r="BU430" s="35"/>
      <c r="BV430" s="28"/>
      <c r="BW430" s="27"/>
      <c r="BX430" s="26"/>
      <c r="BY430" s="26"/>
      <c r="BZ430" s="28"/>
      <c r="CA430" s="31"/>
      <c r="CB430" s="31"/>
      <c r="CC430" s="31"/>
      <c r="CD430" s="31"/>
      <c r="CE430" s="31"/>
      <c r="CF430" s="27"/>
      <c r="CG430" s="31"/>
      <c r="CH430" s="31"/>
      <c r="CI430" s="27"/>
      <c r="CJ430" s="27"/>
      <c r="CK430" s="27"/>
      <c r="CL430" s="27"/>
      <c r="CM430" s="27"/>
      <c r="CN430" s="30"/>
      <c r="CO430" s="27"/>
      <c r="CP430" s="30"/>
      <c r="CQ430" s="27"/>
      <c r="CR430" s="27"/>
      <c r="CS430" s="27"/>
      <c r="CT430" s="27"/>
      <c r="CU430" s="27"/>
      <c r="CV430" s="27"/>
      <c r="CW430" s="30"/>
      <c r="CX430" s="27"/>
      <c r="CY430" s="27"/>
      <c r="CZ430" s="27"/>
    </row>
    <row r="431" spans="1:104" x14ac:dyDescent="0.3">
      <c r="A431" s="32"/>
      <c r="B431" s="26"/>
      <c r="C431" s="26"/>
      <c r="D431" s="26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  <c r="BK431" s="31"/>
      <c r="BL431" s="31"/>
      <c r="BM431" s="31"/>
      <c r="BN431" s="41"/>
      <c r="BO431" s="33"/>
      <c r="BP431" s="34"/>
      <c r="BQ431" s="26"/>
      <c r="BR431" s="27"/>
      <c r="BS431" s="27"/>
      <c r="BT431" s="26"/>
      <c r="BU431" s="35"/>
      <c r="BV431" s="28"/>
      <c r="BW431" s="27"/>
      <c r="BX431" s="26"/>
      <c r="BY431" s="26"/>
      <c r="BZ431" s="28"/>
      <c r="CA431" s="31"/>
      <c r="CB431" s="30"/>
      <c r="CC431" s="30"/>
      <c r="CD431" s="27"/>
      <c r="CE431" s="27"/>
      <c r="CF431" s="27"/>
      <c r="CG431" s="30"/>
      <c r="CH431" s="30"/>
      <c r="CI431" s="27"/>
      <c r="CJ431" s="27"/>
      <c r="CK431" s="27"/>
      <c r="CL431" s="27"/>
      <c r="CM431" s="27"/>
      <c r="CN431" s="27"/>
      <c r="CO431" s="30"/>
      <c r="CP431" s="30"/>
      <c r="CQ431" s="27"/>
      <c r="CR431" s="30"/>
      <c r="CS431" s="27"/>
      <c r="CT431" s="27"/>
      <c r="CU431" s="27"/>
      <c r="CV431" s="27"/>
      <c r="CW431" s="30"/>
      <c r="CX431" s="27"/>
      <c r="CY431" s="30"/>
      <c r="CZ431" s="27"/>
    </row>
    <row r="432" spans="1:104" x14ac:dyDescent="0.3">
      <c r="A432" s="32"/>
      <c r="B432" s="26"/>
      <c r="C432" s="26"/>
      <c r="D432" s="26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  <c r="BK432" s="31"/>
      <c r="BL432" s="31"/>
      <c r="BM432" s="31"/>
      <c r="BN432" s="41"/>
      <c r="BO432" s="33"/>
      <c r="BP432" s="34"/>
      <c r="BQ432" s="26"/>
      <c r="BR432" s="27"/>
      <c r="BS432" s="27"/>
      <c r="BT432" s="26"/>
      <c r="BU432" s="35"/>
      <c r="BV432" s="28"/>
      <c r="BW432" s="27"/>
      <c r="BX432" s="26"/>
      <c r="BY432" s="26"/>
      <c r="BZ432" s="28"/>
      <c r="CA432" s="31"/>
      <c r="CB432" s="31"/>
      <c r="CC432" s="30"/>
      <c r="CD432" s="27"/>
      <c r="CE432" s="27"/>
      <c r="CF432" s="27"/>
      <c r="CG432" s="30"/>
      <c r="CH432" s="27"/>
      <c r="CI432" s="27"/>
      <c r="CJ432" s="27"/>
      <c r="CK432" s="27"/>
      <c r="CL432" s="31"/>
      <c r="CM432" s="27"/>
      <c r="CN432" s="30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30"/>
      <c r="CZ432" s="27"/>
    </row>
    <row r="433" spans="1:104" x14ac:dyDescent="0.3">
      <c r="A433" s="32"/>
      <c r="B433" s="26"/>
      <c r="C433" s="26"/>
      <c r="D433" s="26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  <c r="BK433" s="31"/>
      <c r="BL433" s="31"/>
      <c r="BM433" s="31"/>
      <c r="BN433" s="41"/>
      <c r="BO433" s="33"/>
      <c r="BP433" s="34"/>
      <c r="BQ433" s="26"/>
      <c r="BR433" s="27"/>
      <c r="BS433" s="27"/>
      <c r="BT433" s="26"/>
      <c r="BU433" s="35"/>
      <c r="BV433" s="28"/>
      <c r="BW433" s="27"/>
      <c r="BX433" s="26"/>
      <c r="BY433" s="26"/>
      <c r="BZ433" s="28"/>
      <c r="CA433" s="31"/>
      <c r="CB433" s="30"/>
      <c r="CC433" s="30"/>
      <c r="CD433" s="30"/>
      <c r="CE433" s="30"/>
      <c r="CF433" s="27"/>
      <c r="CG433" s="30"/>
      <c r="CH433" s="30"/>
      <c r="CI433" s="27"/>
      <c r="CJ433" s="27"/>
      <c r="CK433" s="27"/>
      <c r="CL433" s="30"/>
      <c r="CM433" s="27"/>
      <c r="CN433" s="27"/>
      <c r="CO433" s="27"/>
      <c r="CP433" s="30"/>
      <c r="CQ433" s="27"/>
      <c r="CR433" s="27"/>
      <c r="CS433" s="27"/>
      <c r="CT433" s="27"/>
      <c r="CU433" s="27"/>
      <c r="CV433" s="27"/>
      <c r="CW433" s="30"/>
      <c r="CX433" s="27"/>
      <c r="CY433" s="30"/>
      <c r="CZ433" s="27"/>
    </row>
    <row r="434" spans="1:104" x14ac:dyDescent="0.3">
      <c r="A434" s="32"/>
      <c r="B434" s="26"/>
      <c r="C434" s="26"/>
      <c r="D434" s="26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  <c r="BK434" s="31"/>
      <c r="BL434" s="31"/>
      <c r="BM434" s="31"/>
      <c r="BN434" s="41"/>
      <c r="BO434" s="33"/>
      <c r="BP434" s="34"/>
      <c r="BQ434" s="26"/>
      <c r="BR434" s="27"/>
      <c r="BS434" s="27"/>
      <c r="BT434" s="26"/>
      <c r="BU434" s="35"/>
      <c r="BV434" s="28"/>
      <c r="BW434" s="27"/>
      <c r="BX434" s="26"/>
      <c r="BY434" s="26"/>
      <c r="BZ434" s="28"/>
      <c r="CA434" s="30"/>
      <c r="CB434" s="30"/>
      <c r="CC434" s="31"/>
      <c r="CD434" s="30"/>
      <c r="CE434" s="30"/>
      <c r="CF434" s="27"/>
      <c r="CG434" s="30"/>
      <c r="CH434" s="30"/>
      <c r="CI434" s="27"/>
      <c r="CJ434" s="27"/>
      <c r="CK434" s="27"/>
      <c r="CL434" s="30"/>
      <c r="CM434" s="27"/>
      <c r="CN434" s="27"/>
      <c r="CO434" s="27"/>
      <c r="CP434" s="31"/>
      <c r="CQ434" s="31"/>
      <c r="CR434" s="31"/>
      <c r="CS434" s="27"/>
      <c r="CT434" s="27"/>
      <c r="CU434" s="31"/>
      <c r="CV434" s="31"/>
      <c r="CW434" s="27"/>
      <c r="CX434" s="27"/>
      <c r="CY434" s="27"/>
      <c r="CZ434" s="27"/>
    </row>
    <row r="435" spans="1:104" x14ac:dyDescent="0.3">
      <c r="A435" s="32"/>
      <c r="B435" s="26"/>
      <c r="C435" s="26"/>
      <c r="D435" s="26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  <c r="BK435" s="31"/>
      <c r="BL435" s="31"/>
      <c r="BM435" s="31"/>
      <c r="BN435" s="41"/>
      <c r="BO435" s="33"/>
      <c r="BP435" s="34"/>
      <c r="BQ435" s="26"/>
      <c r="BR435" s="27"/>
      <c r="BS435" s="27"/>
      <c r="BT435" s="26"/>
      <c r="BU435" s="35"/>
      <c r="BV435" s="28"/>
      <c r="BW435" s="27"/>
      <c r="BX435" s="26"/>
      <c r="BY435" s="26"/>
      <c r="BZ435" s="28"/>
      <c r="CA435" s="31"/>
      <c r="CB435" s="30"/>
      <c r="CC435" s="31"/>
      <c r="CD435" s="27"/>
      <c r="CE435" s="30"/>
      <c r="CF435" s="27"/>
      <c r="CG435" s="30"/>
      <c r="CH435" s="30"/>
      <c r="CI435" s="27"/>
      <c r="CJ435" s="27"/>
      <c r="CK435" s="27"/>
      <c r="CL435" s="30"/>
      <c r="CM435" s="27"/>
      <c r="CN435" s="27"/>
      <c r="CO435" s="27"/>
      <c r="CP435" s="30"/>
      <c r="CQ435" s="30"/>
      <c r="CR435" s="30"/>
      <c r="CS435" s="27"/>
      <c r="CT435" s="27"/>
      <c r="CU435" s="30"/>
      <c r="CV435" s="30"/>
      <c r="CW435" s="27"/>
      <c r="CX435" s="27"/>
      <c r="CY435" s="27"/>
      <c r="CZ435" s="27"/>
    </row>
    <row r="436" spans="1:104" x14ac:dyDescent="0.3">
      <c r="A436" s="32"/>
      <c r="B436" s="26"/>
      <c r="C436" s="26"/>
      <c r="D436" s="26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  <c r="BK436" s="31"/>
      <c r="BL436" s="31"/>
      <c r="BM436" s="31"/>
      <c r="BN436" s="41"/>
      <c r="BO436" s="33"/>
      <c r="BP436" s="34"/>
      <c r="BQ436" s="26"/>
      <c r="BR436" s="27"/>
      <c r="BS436" s="27"/>
      <c r="BT436" s="26"/>
      <c r="BU436" s="35"/>
      <c r="BV436" s="28"/>
      <c r="BW436" s="27"/>
      <c r="BX436" s="26"/>
      <c r="BY436" s="26"/>
      <c r="BZ436" s="28"/>
      <c r="CA436" s="31"/>
      <c r="CB436" s="30"/>
      <c r="CC436" s="30"/>
      <c r="CD436" s="30"/>
      <c r="CE436" s="30"/>
      <c r="CF436" s="27"/>
      <c r="CG436" s="30"/>
      <c r="CH436" s="30"/>
      <c r="CI436" s="27"/>
      <c r="CJ436" s="27"/>
      <c r="CK436" s="27"/>
      <c r="CL436" s="30"/>
      <c r="CM436" s="31"/>
      <c r="CN436" s="27"/>
      <c r="CO436" s="27"/>
      <c r="CP436" s="31"/>
      <c r="CQ436" s="27"/>
      <c r="CR436" s="30"/>
      <c r="CS436" s="27"/>
      <c r="CT436" s="27"/>
      <c r="CU436" s="27"/>
      <c r="CV436" s="27"/>
      <c r="CW436" s="27"/>
      <c r="CX436" s="27"/>
      <c r="CY436" s="30"/>
      <c r="CZ436" s="27"/>
    </row>
    <row r="437" spans="1:104" x14ac:dyDescent="0.3">
      <c r="A437" s="32"/>
      <c r="B437" s="26"/>
      <c r="C437" s="26"/>
      <c r="D437" s="26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  <c r="BK437" s="31"/>
      <c r="BL437" s="31"/>
      <c r="BM437" s="31"/>
      <c r="BN437" s="41"/>
      <c r="BO437" s="33"/>
      <c r="BP437" s="34"/>
      <c r="BQ437" s="26"/>
      <c r="BR437" s="27"/>
      <c r="BS437" s="27"/>
      <c r="BT437" s="26"/>
      <c r="BU437" s="35"/>
      <c r="BV437" s="28"/>
      <c r="BW437" s="27"/>
      <c r="BX437" s="26"/>
      <c r="BY437" s="26"/>
      <c r="BZ437" s="28"/>
      <c r="CA437" s="31"/>
      <c r="CB437" s="31"/>
      <c r="CC437" s="30"/>
      <c r="CD437" s="30"/>
      <c r="CE437" s="30"/>
      <c r="CF437" s="27"/>
      <c r="CG437" s="30"/>
      <c r="CH437" s="30"/>
      <c r="CI437" s="27"/>
      <c r="CJ437" s="27"/>
      <c r="CK437" s="27"/>
      <c r="CL437" s="27"/>
      <c r="CM437" s="27"/>
      <c r="CN437" s="27"/>
      <c r="CO437" s="27"/>
      <c r="CP437" s="31"/>
      <c r="CQ437" s="27"/>
      <c r="CR437" s="31"/>
      <c r="CS437" s="27"/>
      <c r="CT437" s="31"/>
      <c r="CU437" s="31"/>
      <c r="CV437" s="27"/>
      <c r="CW437" s="31"/>
      <c r="CX437" s="27"/>
      <c r="CY437" s="27"/>
      <c r="CZ437" s="27"/>
    </row>
    <row r="438" spans="1:104" x14ac:dyDescent="0.3">
      <c r="A438" s="32"/>
      <c r="B438" s="26"/>
      <c r="C438" s="26"/>
      <c r="D438" s="26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  <c r="BK438" s="31"/>
      <c r="BL438" s="31"/>
      <c r="BM438" s="31"/>
      <c r="BN438" s="41"/>
      <c r="BO438" s="33"/>
      <c r="BP438" s="34"/>
      <c r="BQ438" s="26"/>
      <c r="BR438" s="27"/>
      <c r="BS438" s="27"/>
      <c r="BT438" s="26"/>
      <c r="BU438" s="35"/>
      <c r="BV438" s="28"/>
      <c r="BW438" s="27"/>
      <c r="BX438" s="26"/>
      <c r="BY438" s="26"/>
      <c r="BZ438" s="28"/>
      <c r="CA438" s="31"/>
      <c r="CB438" s="31"/>
      <c r="CC438" s="30"/>
      <c r="CD438" s="30"/>
      <c r="CE438" s="30"/>
      <c r="CF438" s="27"/>
      <c r="CG438" s="30"/>
      <c r="CH438" s="30"/>
      <c r="CI438" s="27"/>
      <c r="CJ438" s="27"/>
      <c r="CK438" s="27"/>
      <c r="CL438" s="27"/>
      <c r="CM438" s="30"/>
      <c r="CN438" s="27"/>
      <c r="CO438" s="27"/>
      <c r="CP438" s="31"/>
      <c r="CQ438" s="31"/>
      <c r="CR438" s="30"/>
      <c r="CS438" s="31"/>
      <c r="CT438" s="31"/>
      <c r="CU438" s="31"/>
      <c r="CV438" s="30"/>
      <c r="CW438" s="27"/>
      <c r="CX438" s="27"/>
      <c r="CY438" s="27"/>
      <c r="CZ438" s="27"/>
    </row>
    <row r="439" spans="1:104" x14ac:dyDescent="0.3">
      <c r="A439" s="32"/>
      <c r="B439" s="26"/>
      <c r="C439" s="26"/>
      <c r="D439" s="26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  <c r="BK439" s="31"/>
      <c r="BL439" s="31"/>
      <c r="BM439" s="31"/>
      <c r="BN439" s="41"/>
      <c r="BO439" s="33"/>
      <c r="BP439" s="34"/>
      <c r="BQ439" s="26"/>
      <c r="BR439" s="27"/>
      <c r="BS439" s="27"/>
      <c r="BT439" s="26"/>
      <c r="BU439" s="35"/>
      <c r="BV439" s="28"/>
      <c r="BW439" s="27"/>
      <c r="BX439" s="26"/>
      <c r="BY439" s="26"/>
      <c r="BZ439" s="28"/>
      <c r="CA439" s="31"/>
      <c r="CB439" s="31"/>
      <c r="CC439" s="31"/>
      <c r="CD439" s="30"/>
      <c r="CE439" s="30"/>
      <c r="CF439" s="31"/>
      <c r="CG439" s="31"/>
      <c r="CH439" s="31"/>
      <c r="CI439" s="27"/>
      <c r="CJ439" s="27"/>
      <c r="CK439" s="27"/>
      <c r="CL439" s="27"/>
      <c r="CM439" s="31"/>
      <c r="CN439" s="27"/>
      <c r="CO439" s="27"/>
      <c r="CP439" s="31"/>
      <c r="CQ439" s="30"/>
      <c r="CR439" s="31"/>
      <c r="CS439" s="27"/>
      <c r="CT439" s="30"/>
      <c r="CU439" s="30"/>
      <c r="CV439" s="30"/>
      <c r="CW439" s="30"/>
      <c r="CX439" s="27"/>
      <c r="CY439" s="27"/>
      <c r="CZ439" s="27"/>
    </row>
    <row r="440" spans="1:104" x14ac:dyDescent="0.3">
      <c r="A440" s="32"/>
      <c r="B440" s="26"/>
      <c r="C440" s="26"/>
      <c r="D440" s="26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  <c r="BK440" s="31"/>
      <c r="BL440" s="31"/>
      <c r="BM440" s="31"/>
      <c r="BN440" s="41"/>
      <c r="BO440" s="33"/>
      <c r="BP440" s="34"/>
      <c r="BQ440" s="26"/>
      <c r="BR440" s="27"/>
      <c r="BS440" s="27"/>
      <c r="BT440" s="26"/>
      <c r="BU440" s="35"/>
      <c r="BV440" s="28"/>
      <c r="BW440" s="27"/>
      <c r="BX440" s="26"/>
      <c r="BY440" s="26"/>
      <c r="BZ440" s="28"/>
      <c r="CA440" s="31"/>
      <c r="CB440" s="31"/>
      <c r="CC440" s="31"/>
      <c r="CD440" s="31"/>
      <c r="CE440" s="31"/>
      <c r="CF440" s="27"/>
      <c r="CG440" s="31"/>
      <c r="CH440" s="30"/>
      <c r="CI440" s="27"/>
      <c r="CJ440" s="27"/>
      <c r="CK440" s="27"/>
      <c r="CL440" s="30"/>
      <c r="CM440" s="27"/>
      <c r="CN440" s="27"/>
      <c r="CO440" s="27"/>
      <c r="CP440" s="30"/>
      <c r="CQ440" s="30"/>
      <c r="CR440" s="27"/>
      <c r="CS440" s="30"/>
      <c r="CT440" s="30"/>
      <c r="CU440" s="30"/>
      <c r="CV440" s="27"/>
      <c r="CW440" s="27"/>
      <c r="CX440" s="27"/>
      <c r="CY440" s="27"/>
      <c r="CZ440" s="27"/>
    </row>
    <row r="441" spans="1:104" x14ac:dyDescent="0.3">
      <c r="A441" s="32"/>
      <c r="B441" s="26"/>
      <c r="C441" s="26"/>
      <c r="D441" s="26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  <c r="BK441" s="31"/>
      <c r="BL441" s="31"/>
      <c r="BM441" s="31"/>
      <c r="BN441" s="41"/>
      <c r="BO441" s="33"/>
      <c r="BP441" s="34"/>
      <c r="BQ441" s="26"/>
      <c r="BR441" s="27"/>
      <c r="BS441" s="27"/>
      <c r="BT441" s="26"/>
      <c r="BU441" s="35"/>
      <c r="BV441" s="28"/>
      <c r="BW441" s="27"/>
      <c r="BX441" s="26"/>
      <c r="BY441" s="26"/>
      <c r="BZ441" s="28"/>
      <c r="CA441" s="30"/>
      <c r="CB441" s="30"/>
      <c r="CC441" s="30"/>
      <c r="CD441" s="30"/>
      <c r="CE441" s="30"/>
      <c r="CF441" s="27"/>
      <c r="CG441" s="30"/>
      <c r="CH441" s="30"/>
      <c r="CI441" s="31"/>
      <c r="CJ441" s="27"/>
      <c r="CK441" s="27"/>
      <c r="CL441" s="27"/>
      <c r="CM441" s="30"/>
      <c r="CN441" s="27"/>
      <c r="CO441" s="27"/>
      <c r="CP441" s="30"/>
      <c r="CQ441" s="30"/>
      <c r="CR441" s="30"/>
      <c r="CS441" s="30"/>
      <c r="CT441" s="30"/>
      <c r="CU441" s="30"/>
      <c r="CV441" s="30"/>
      <c r="CW441" s="27"/>
      <c r="CX441" s="27"/>
      <c r="CY441" s="27"/>
      <c r="CZ441" s="27"/>
    </row>
    <row r="442" spans="1:104" x14ac:dyDescent="0.3">
      <c r="A442" s="32"/>
      <c r="B442" s="26"/>
      <c r="C442" s="26"/>
      <c r="D442" s="26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  <c r="BK442" s="31"/>
      <c r="BL442" s="31"/>
      <c r="BM442" s="31"/>
      <c r="BN442" s="41"/>
      <c r="BO442" s="33"/>
      <c r="BP442" s="34"/>
      <c r="BQ442" s="26"/>
      <c r="BR442" s="27"/>
      <c r="BS442" s="27"/>
      <c r="BT442" s="26"/>
      <c r="BU442" s="35"/>
      <c r="BV442" s="28"/>
      <c r="BW442" s="27"/>
      <c r="BX442" s="26"/>
      <c r="BY442" s="26"/>
      <c r="BZ442" s="28"/>
      <c r="CA442" s="31"/>
      <c r="CB442" s="31"/>
      <c r="CC442" s="31"/>
      <c r="CD442" s="27"/>
      <c r="CE442" s="27"/>
      <c r="CF442" s="30"/>
      <c r="CG442" s="30"/>
      <c r="CH442" s="30"/>
      <c r="CI442" s="27"/>
      <c r="CJ442" s="27"/>
      <c r="CK442" s="27"/>
      <c r="CL442" s="31"/>
      <c r="CM442" s="31"/>
      <c r="CN442" s="31"/>
      <c r="CO442" s="27"/>
      <c r="CP442" s="30"/>
      <c r="CQ442" s="31"/>
      <c r="CR442" s="31"/>
      <c r="CS442" s="31"/>
      <c r="CT442" s="30"/>
      <c r="CU442" s="30"/>
      <c r="CV442" s="31"/>
      <c r="CW442" s="30"/>
      <c r="CX442" s="27"/>
      <c r="CY442" s="27"/>
      <c r="CZ442" s="27"/>
    </row>
    <row r="443" spans="1:104" x14ac:dyDescent="0.3">
      <c r="A443" s="32"/>
      <c r="B443" s="26"/>
      <c r="C443" s="26"/>
      <c r="D443" s="26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  <c r="BM443" s="31"/>
      <c r="BN443" s="41"/>
      <c r="BO443" s="33"/>
      <c r="BP443" s="34"/>
      <c r="BQ443" s="26"/>
      <c r="BR443" s="27"/>
      <c r="BS443" s="27"/>
      <c r="BT443" s="26"/>
      <c r="BU443" s="35"/>
      <c r="BV443" s="28"/>
      <c r="BW443" s="27"/>
      <c r="BX443" s="26"/>
      <c r="BY443" s="26"/>
      <c r="BZ443" s="28"/>
      <c r="CA443" s="30"/>
      <c r="CB443" s="30"/>
      <c r="CC443" s="30"/>
      <c r="CD443" s="30"/>
      <c r="CE443" s="30"/>
      <c r="CF443" s="27"/>
      <c r="CG443" s="30"/>
      <c r="CH443" s="27"/>
      <c r="CI443" s="27"/>
      <c r="CJ443" s="27"/>
      <c r="CK443" s="27"/>
      <c r="CL443" s="27"/>
      <c r="CM443" s="30"/>
      <c r="CN443" s="27"/>
      <c r="CO443" s="30"/>
      <c r="CP443" s="30"/>
      <c r="CQ443" s="27"/>
      <c r="CR443" s="30"/>
      <c r="CS443" s="27"/>
      <c r="CT443" s="30"/>
      <c r="CU443" s="30"/>
      <c r="CV443" s="27"/>
      <c r="CW443" s="30"/>
      <c r="CX443" s="27"/>
      <c r="CY443" s="27"/>
      <c r="CZ443" s="27"/>
    </row>
    <row r="444" spans="1:104" x14ac:dyDescent="0.3">
      <c r="A444" s="32"/>
      <c r="B444" s="26"/>
      <c r="C444" s="26"/>
      <c r="D444" s="26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  <c r="BK444" s="31"/>
      <c r="BL444" s="31"/>
      <c r="BM444" s="31"/>
      <c r="BN444" s="41"/>
      <c r="BO444" s="33"/>
      <c r="BP444" s="34"/>
      <c r="BQ444" s="26"/>
      <c r="BR444" s="27"/>
      <c r="BS444" s="27"/>
      <c r="BT444" s="26"/>
      <c r="BU444" s="35"/>
      <c r="BV444" s="28"/>
      <c r="BW444" s="27"/>
      <c r="BX444" s="26"/>
      <c r="BY444" s="26"/>
      <c r="BZ444" s="28"/>
      <c r="CA444" s="31"/>
      <c r="CB444" s="31"/>
      <c r="CC444" s="31"/>
      <c r="CD444" s="30"/>
      <c r="CE444" s="30"/>
      <c r="CF444" s="30"/>
      <c r="CG444" s="30"/>
      <c r="CH444" s="31"/>
      <c r="CI444" s="27"/>
      <c r="CJ444" s="27"/>
      <c r="CK444" s="27"/>
      <c r="CL444" s="27"/>
      <c r="CM444" s="30"/>
      <c r="CN444" s="31"/>
      <c r="CO444" s="27"/>
      <c r="CP444" s="31"/>
      <c r="CQ444" s="31"/>
      <c r="CR444" s="31"/>
      <c r="CS444" s="31"/>
      <c r="CT444" s="30"/>
      <c r="CU444" s="30"/>
      <c r="CV444" s="31"/>
      <c r="CW444" s="27"/>
      <c r="CX444" s="27"/>
      <c r="CY444" s="30"/>
      <c r="CZ444" s="27"/>
    </row>
    <row r="445" spans="1:104" x14ac:dyDescent="0.3">
      <c r="A445" s="32"/>
      <c r="B445" s="26"/>
      <c r="C445" s="26"/>
      <c r="D445" s="26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  <c r="BK445" s="31"/>
      <c r="BL445" s="31"/>
      <c r="BM445" s="31"/>
      <c r="BN445" s="41"/>
      <c r="BO445" s="33"/>
      <c r="BP445" s="34"/>
      <c r="BQ445" s="26"/>
      <c r="BR445" s="27"/>
      <c r="BS445" s="27"/>
      <c r="BT445" s="26"/>
      <c r="BU445" s="35"/>
      <c r="BV445" s="28"/>
      <c r="BW445" s="27"/>
      <c r="BX445" s="26"/>
      <c r="BY445" s="26"/>
      <c r="BZ445" s="28"/>
      <c r="CA445" s="30"/>
      <c r="CB445" s="30"/>
      <c r="CC445" s="30"/>
      <c r="CD445" s="30"/>
      <c r="CE445" s="30"/>
      <c r="CF445" s="30"/>
      <c r="CG445" s="30"/>
      <c r="CH445" s="30"/>
      <c r="CI445" s="31"/>
      <c r="CJ445" s="27"/>
      <c r="CK445" s="27"/>
      <c r="CL445" s="27"/>
      <c r="CM445" s="30"/>
      <c r="CN445" s="27"/>
      <c r="CO445" s="27"/>
      <c r="CP445" s="30"/>
      <c r="CQ445" s="30"/>
      <c r="CR445" s="30"/>
      <c r="CS445" s="30"/>
      <c r="CT445" s="30"/>
      <c r="CU445" s="30"/>
      <c r="CV445" s="27"/>
      <c r="CW445" s="30"/>
      <c r="CX445" s="27"/>
      <c r="CY445" s="30"/>
      <c r="CZ445" s="27"/>
    </row>
    <row r="446" spans="1:104" x14ac:dyDescent="0.3">
      <c r="A446" s="32"/>
      <c r="B446" s="26"/>
      <c r="C446" s="26"/>
      <c r="D446" s="26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  <c r="BK446" s="31"/>
      <c r="BL446" s="31"/>
      <c r="BM446" s="31"/>
      <c r="BN446" s="41"/>
      <c r="BO446" s="33"/>
      <c r="BP446" s="34"/>
      <c r="BQ446" s="26"/>
      <c r="BR446" s="27"/>
      <c r="BS446" s="27"/>
      <c r="BT446" s="26"/>
      <c r="BU446" s="35"/>
      <c r="BV446" s="28"/>
      <c r="BW446" s="27"/>
      <c r="BX446" s="26"/>
      <c r="BY446" s="26"/>
      <c r="BZ446" s="28"/>
      <c r="CA446" s="30"/>
      <c r="CB446" s="30"/>
      <c r="CC446" s="30"/>
      <c r="CD446" s="30"/>
      <c r="CE446" s="30"/>
      <c r="CF446" s="30"/>
      <c r="CG446" s="30"/>
      <c r="CH446" s="30"/>
      <c r="CI446" s="31"/>
      <c r="CJ446" s="27"/>
      <c r="CK446" s="31"/>
      <c r="CL446" s="30"/>
      <c r="CM446" s="30"/>
      <c r="CN446" s="30"/>
      <c r="CO446" s="27"/>
      <c r="CP446" s="30"/>
      <c r="CQ446" s="30"/>
      <c r="CR446" s="30"/>
      <c r="CS446" s="30"/>
      <c r="CT446" s="31"/>
      <c r="CU446" s="30"/>
      <c r="CV446" s="30"/>
      <c r="CW446" s="30"/>
      <c r="CX446" s="27"/>
      <c r="CY446" s="27"/>
      <c r="CZ446" s="27"/>
    </row>
    <row r="447" spans="1:104" x14ac:dyDescent="0.3">
      <c r="A447" s="32"/>
      <c r="B447" s="26"/>
      <c r="C447" s="26"/>
      <c r="D447" s="26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  <c r="BK447" s="31"/>
      <c r="BL447" s="31"/>
      <c r="BM447" s="31"/>
      <c r="BN447" s="41"/>
      <c r="BO447" s="33"/>
      <c r="BP447" s="34"/>
      <c r="BQ447" s="26"/>
      <c r="BR447" s="27"/>
      <c r="BS447" s="27"/>
      <c r="BT447" s="26"/>
      <c r="BU447" s="35"/>
      <c r="BV447" s="28"/>
      <c r="BW447" s="27"/>
      <c r="BX447" s="26"/>
      <c r="BY447" s="26"/>
      <c r="BZ447" s="28"/>
      <c r="CA447" s="30"/>
      <c r="CB447" s="30"/>
      <c r="CC447" s="30"/>
      <c r="CD447" s="27"/>
      <c r="CE447" s="27"/>
      <c r="CF447" s="30"/>
      <c r="CG447" s="30"/>
      <c r="CH447" s="30"/>
      <c r="CI447" s="31"/>
      <c r="CJ447" s="27"/>
      <c r="CK447" s="30"/>
      <c r="CL447" s="30"/>
      <c r="CM447" s="30"/>
      <c r="CN447" s="30"/>
      <c r="CO447" s="27"/>
      <c r="CP447" s="30"/>
      <c r="CQ447" s="30"/>
      <c r="CR447" s="30"/>
      <c r="CS447" s="30"/>
      <c r="CT447" s="30"/>
      <c r="CU447" s="27"/>
      <c r="CV447" s="30"/>
      <c r="CW447" s="27"/>
      <c r="CX447" s="27"/>
      <c r="CY447" s="27"/>
      <c r="CZ447" s="27"/>
    </row>
    <row r="448" spans="1:104" x14ac:dyDescent="0.3">
      <c r="A448" s="32"/>
      <c r="B448" s="26"/>
      <c r="C448" s="26"/>
      <c r="D448" s="26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  <c r="BL448" s="31"/>
      <c r="BM448" s="31"/>
      <c r="BN448" s="41"/>
      <c r="BO448" s="33"/>
      <c r="BP448" s="34"/>
      <c r="BQ448" s="26"/>
      <c r="BR448" s="27"/>
      <c r="BS448" s="27"/>
      <c r="BT448" s="26"/>
      <c r="BU448" s="35"/>
      <c r="BV448" s="28"/>
      <c r="BW448" s="27"/>
      <c r="BX448" s="26"/>
      <c r="BY448" s="26"/>
      <c r="BZ448" s="28"/>
      <c r="CA448" s="30"/>
      <c r="CB448" s="30"/>
      <c r="CC448" s="30"/>
      <c r="CD448" s="30"/>
      <c r="CE448" s="30"/>
      <c r="CF448" s="30"/>
      <c r="CG448" s="30"/>
      <c r="CH448" s="30"/>
      <c r="CI448" s="30"/>
      <c r="CJ448" s="27"/>
      <c r="CK448" s="27"/>
      <c r="CL448" s="27"/>
      <c r="CM448" s="30"/>
      <c r="CN448" s="30"/>
      <c r="CO448" s="30"/>
      <c r="CP448" s="30"/>
      <c r="CQ448" s="30"/>
      <c r="CR448" s="30"/>
      <c r="CS448" s="30"/>
      <c r="CT448" s="30"/>
      <c r="CU448" s="27"/>
      <c r="CV448" s="30"/>
      <c r="CW448" s="27"/>
      <c r="CX448" s="27"/>
      <c r="CY448" s="27"/>
      <c r="CZ448" s="27"/>
    </row>
    <row r="449" spans="1:104" x14ac:dyDescent="0.3">
      <c r="A449" s="32"/>
      <c r="B449" s="26"/>
      <c r="C449" s="26"/>
      <c r="D449" s="26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  <c r="BK449" s="31"/>
      <c r="BL449" s="31"/>
      <c r="BM449" s="31"/>
      <c r="BN449" s="41"/>
      <c r="BO449" s="33"/>
      <c r="BP449" s="34"/>
      <c r="BQ449" s="26"/>
      <c r="BR449" s="27"/>
      <c r="BS449" s="27"/>
      <c r="BT449" s="26"/>
      <c r="BU449" s="35"/>
      <c r="BV449" s="28"/>
      <c r="BW449" s="27"/>
      <c r="BX449" s="26"/>
      <c r="BY449" s="26"/>
      <c r="BZ449" s="28"/>
      <c r="CA449" s="30"/>
      <c r="CB449" s="30"/>
      <c r="CC449" s="30"/>
      <c r="CD449" s="30"/>
      <c r="CE449" s="30"/>
      <c r="CF449" s="30"/>
      <c r="CG449" s="30"/>
      <c r="CH449" s="30"/>
      <c r="CI449" s="30"/>
      <c r="CJ449" s="27"/>
      <c r="CK449" s="27"/>
      <c r="CL449" s="30"/>
      <c r="CM449" s="30"/>
      <c r="CN449" s="30"/>
      <c r="CO449" s="27"/>
      <c r="CP449" s="30"/>
      <c r="CQ449" s="30"/>
      <c r="CR449" s="30"/>
      <c r="CS449" s="30"/>
      <c r="CT449" s="31"/>
      <c r="CU449" s="27"/>
      <c r="CV449" s="30"/>
      <c r="CW449" s="27"/>
      <c r="CX449" s="27"/>
      <c r="CY449" s="27"/>
      <c r="CZ449" s="27"/>
    </row>
    <row r="450" spans="1:104" x14ac:dyDescent="0.3">
      <c r="A450" s="32"/>
      <c r="B450" s="26"/>
      <c r="C450" s="26"/>
      <c r="D450" s="26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  <c r="BK450" s="31"/>
      <c r="BL450" s="31"/>
      <c r="BM450" s="31"/>
      <c r="BN450" s="41"/>
      <c r="BO450" s="33"/>
      <c r="BP450" s="34"/>
      <c r="BQ450" s="26"/>
      <c r="BR450" s="27"/>
      <c r="BS450" s="27"/>
      <c r="BT450" s="26"/>
      <c r="BU450" s="35"/>
      <c r="BV450" s="28"/>
      <c r="BW450" s="27"/>
      <c r="BX450" s="26"/>
      <c r="BY450" s="26"/>
      <c r="BZ450" s="28"/>
      <c r="CA450" s="31"/>
      <c r="CB450" s="31"/>
      <c r="CC450" s="31"/>
      <c r="CD450" s="31"/>
      <c r="CE450" s="31"/>
      <c r="CF450" s="31"/>
      <c r="CG450" s="27"/>
      <c r="CH450" s="30"/>
      <c r="CI450" s="31"/>
      <c r="CJ450" s="27"/>
      <c r="CK450" s="30"/>
      <c r="CL450" s="30"/>
      <c r="CM450" s="31"/>
      <c r="CN450" s="30"/>
      <c r="CO450" s="27"/>
      <c r="CP450" s="30"/>
      <c r="CQ450" s="30"/>
      <c r="CR450" s="30"/>
      <c r="CS450" s="30"/>
      <c r="CT450" s="30"/>
      <c r="CU450" s="30"/>
      <c r="CV450" s="30"/>
      <c r="CW450" s="27"/>
      <c r="CX450" s="27"/>
      <c r="CY450" s="27"/>
      <c r="CZ450" s="27"/>
    </row>
    <row r="451" spans="1:104" x14ac:dyDescent="0.3">
      <c r="A451" s="32"/>
      <c r="B451" s="26"/>
      <c r="C451" s="26"/>
      <c r="D451" s="26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  <c r="BK451" s="31"/>
      <c r="BL451" s="31"/>
      <c r="BM451" s="31"/>
      <c r="BN451" s="41"/>
      <c r="BO451" s="33"/>
      <c r="BP451" s="34"/>
      <c r="BQ451" s="26"/>
      <c r="BR451" s="27"/>
      <c r="BS451" s="27"/>
      <c r="BT451" s="26"/>
      <c r="BU451" s="35"/>
      <c r="BV451" s="28"/>
      <c r="BW451" s="27"/>
      <c r="BX451" s="26"/>
      <c r="BY451" s="26"/>
      <c r="BZ451" s="28"/>
      <c r="CA451" s="30"/>
      <c r="CB451" s="30"/>
      <c r="CC451" s="30"/>
      <c r="CD451" s="30"/>
      <c r="CE451" s="30"/>
      <c r="CF451" s="30"/>
      <c r="CG451" s="27"/>
      <c r="CH451" s="30"/>
      <c r="CI451" s="31"/>
      <c r="CJ451" s="27"/>
      <c r="CK451" s="30"/>
      <c r="CL451" s="30"/>
      <c r="CM451" s="30"/>
      <c r="CN451" s="30"/>
      <c r="CO451" s="27"/>
      <c r="CP451" s="30"/>
      <c r="CQ451" s="30"/>
      <c r="CR451" s="30"/>
      <c r="CS451" s="30"/>
      <c r="CT451" s="30"/>
      <c r="CU451" s="30"/>
      <c r="CV451" s="30"/>
      <c r="CW451" s="30"/>
      <c r="CX451" s="27"/>
      <c r="CY451" s="27"/>
      <c r="CZ451" s="27"/>
    </row>
    <row r="452" spans="1:104" x14ac:dyDescent="0.3">
      <c r="A452" s="32"/>
      <c r="B452" s="26"/>
      <c r="C452" s="26"/>
      <c r="D452" s="26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  <c r="BK452" s="31"/>
      <c r="BL452" s="31"/>
      <c r="BM452" s="31"/>
      <c r="BN452" s="41"/>
      <c r="BO452" s="33"/>
      <c r="BP452" s="34"/>
      <c r="BQ452" s="26"/>
      <c r="BR452" s="27"/>
      <c r="BS452" s="27"/>
      <c r="BT452" s="26"/>
      <c r="BU452" s="35"/>
      <c r="BV452" s="28"/>
      <c r="BW452" s="27"/>
      <c r="BX452" s="26"/>
      <c r="BY452" s="26"/>
      <c r="BZ452" s="28"/>
      <c r="CA452" s="30"/>
      <c r="CB452" s="30"/>
      <c r="CC452" s="30"/>
      <c r="CD452" s="30"/>
      <c r="CE452" s="30"/>
      <c r="CF452" s="30"/>
      <c r="CG452" s="30"/>
      <c r="CH452" s="30"/>
      <c r="CI452" s="30"/>
      <c r="CJ452" s="27"/>
      <c r="CK452" s="27"/>
      <c r="CL452" s="30"/>
      <c r="CM452" s="30"/>
      <c r="CN452" s="30"/>
      <c r="CO452" s="27"/>
      <c r="CP452" s="30"/>
      <c r="CQ452" s="30"/>
      <c r="CR452" s="30"/>
      <c r="CS452" s="30"/>
      <c r="CT452" s="27"/>
      <c r="CU452" s="27"/>
      <c r="CV452" s="30"/>
      <c r="CW452" s="27"/>
      <c r="CX452" s="27"/>
      <c r="CY452" s="27"/>
      <c r="CZ452" s="27"/>
    </row>
    <row r="453" spans="1:104" x14ac:dyDescent="0.3">
      <c r="A453" s="32"/>
      <c r="B453" s="26"/>
      <c r="C453" s="26"/>
      <c r="D453" s="26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  <c r="BK453" s="31"/>
      <c r="BL453" s="31"/>
      <c r="BM453" s="31"/>
      <c r="BN453" s="41"/>
      <c r="BO453" s="33"/>
      <c r="BP453" s="34"/>
      <c r="BQ453" s="26"/>
      <c r="BR453" s="27"/>
      <c r="BS453" s="27"/>
      <c r="BT453" s="26"/>
      <c r="BU453" s="35"/>
      <c r="BV453" s="28"/>
      <c r="BW453" s="27"/>
      <c r="BX453" s="26"/>
      <c r="BY453" s="26"/>
      <c r="BZ453" s="28"/>
      <c r="CA453" s="31"/>
      <c r="CB453" s="31"/>
      <c r="CC453" s="31"/>
      <c r="CD453" s="27"/>
      <c r="CE453" s="27"/>
      <c r="CF453" s="30"/>
      <c r="CG453" s="30"/>
      <c r="CH453" s="30"/>
      <c r="CI453" s="30"/>
      <c r="CJ453" s="27"/>
      <c r="CK453" s="30"/>
      <c r="CL453" s="27"/>
      <c r="CM453" s="30"/>
      <c r="CN453" s="30"/>
      <c r="CO453" s="27"/>
      <c r="CP453" s="30"/>
      <c r="CQ453" s="30"/>
      <c r="CR453" s="30"/>
      <c r="CS453" s="30"/>
      <c r="CT453" s="30"/>
      <c r="CU453" s="27"/>
      <c r="CV453" s="30"/>
      <c r="CW453" s="27"/>
      <c r="CX453" s="31"/>
      <c r="CY453" s="31"/>
      <c r="CZ453" s="31"/>
    </row>
    <row r="454" spans="1:104" x14ac:dyDescent="0.3">
      <c r="A454" s="32"/>
      <c r="B454" s="26"/>
      <c r="C454" s="26"/>
      <c r="D454" s="26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  <c r="BK454" s="31"/>
      <c r="BL454" s="31"/>
      <c r="BM454" s="31"/>
      <c r="BN454" s="41"/>
      <c r="BO454" s="33"/>
      <c r="BP454" s="34"/>
      <c r="BQ454" s="26"/>
      <c r="BR454" s="27"/>
      <c r="BS454" s="27"/>
      <c r="BT454" s="26"/>
      <c r="BU454" s="35"/>
      <c r="BV454" s="28"/>
      <c r="BW454" s="27"/>
      <c r="BX454" s="26"/>
      <c r="BY454" s="26"/>
      <c r="BZ454" s="28"/>
      <c r="CA454" s="31"/>
      <c r="CB454" s="31"/>
      <c r="CC454" s="30"/>
      <c r="CD454" s="30"/>
      <c r="CE454" s="30"/>
      <c r="CF454" s="30"/>
      <c r="CG454" s="27"/>
      <c r="CH454" s="30"/>
      <c r="CI454" s="30"/>
      <c r="CJ454" s="27"/>
      <c r="CK454" s="27"/>
      <c r="CL454" s="30"/>
      <c r="CM454" s="30"/>
      <c r="CN454" s="30"/>
      <c r="CO454" s="27"/>
      <c r="CP454" s="31"/>
      <c r="CQ454" s="30"/>
      <c r="CR454" s="30"/>
      <c r="CS454" s="30"/>
      <c r="CT454" s="27"/>
      <c r="CU454" s="27"/>
      <c r="CV454" s="30"/>
      <c r="CW454" s="27"/>
      <c r="CX454" s="27"/>
      <c r="CY454" s="27"/>
      <c r="CZ454" s="27"/>
    </row>
    <row r="455" spans="1:104" x14ac:dyDescent="0.3">
      <c r="A455" s="32"/>
      <c r="B455" s="26"/>
      <c r="C455" s="26"/>
      <c r="D455" s="26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  <c r="BK455" s="31"/>
      <c r="BL455" s="31"/>
      <c r="BM455" s="31"/>
      <c r="BN455" s="41"/>
      <c r="BO455" s="33"/>
      <c r="BP455" s="34"/>
      <c r="BQ455" s="26"/>
      <c r="BR455" s="27"/>
      <c r="BS455" s="27"/>
      <c r="BT455" s="26"/>
      <c r="BU455" s="35"/>
      <c r="BV455" s="28"/>
      <c r="BW455" s="27"/>
      <c r="BX455" s="26"/>
      <c r="BY455" s="26"/>
      <c r="BZ455" s="28"/>
      <c r="CA455" s="31"/>
      <c r="CB455" s="31"/>
      <c r="CC455" s="31"/>
      <c r="CD455" s="31"/>
      <c r="CE455" s="31"/>
      <c r="CF455" s="31"/>
      <c r="CG455" s="27"/>
      <c r="CH455" s="27"/>
      <c r="CI455" s="30"/>
      <c r="CJ455" s="27"/>
      <c r="CK455" s="27"/>
      <c r="CL455" s="27"/>
      <c r="CM455" s="31"/>
      <c r="CN455" s="27"/>
      <c r="CO455" s="27"/>
      <c r="CP455" s="27"/>
      <c r="CQ455" s="27"/>
      <c r="CR455" s="27"/>
      <c r="CS455" s="27"/>
      <c r="CT455" s="30"/>
      <c r="CU455" s="27"/>
      <c r="CV455" s="30"/>
      <c r="CW455" s="27"/>
      <c r="CX455" s="30"/>
      <c r="CY455" s="30"/>
      <c r="CZ455" s="30"/>
    </row>
    <row r="456" spans="1:104" x14ac:dyDescent="0.3">
      <c r="A456" s="32"/>
      <c r="B456" s="26"/>
      <c r="C456" s="26"/>
      <c r="D456" s="26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  <c r="BK456" s="31"/>
      <c r="BL456" s="31"/>
      <c r="BM456" s="31"/>
      <c r="BN456" s="41"/>
      <c r="BO456" s="33"/>
      <c r="BP456" s="34"/>
      <c r="BQ456" s="26"/>
      <c r="BR456" s="27"/>
      <c r="BS456" s="27"/>
      <c r="BT456" s="26"/>
      <c r="BU456" s="35"/>
      <c r="BV456" s="28"/>
      <c r="BW456" s="27"/>
      <c r="BX456" s="26"/>
      <c r="BY456" s="26"/>
      <c r="BZ456" s="28"/>
      <c r="CA456" s="31"/>
      <c r="CB456" s="31"/>
      <c r="CC456" s="27"/>
      <c r="CD456" s="27"/>
      <c r="CE456" s="27"/>
      <c r="CF456" s="27"/>
      <c r="CG456" s="27"/>
      <c r="CH456" s="30"/>
      <c r="CI456" s="30"/>
      <c r="CJ456" s="27"/>
      <c r="CK456" s="27"/>
      <c r="CL456" s="27"/>
      <c r="CM456" s="27"/>
      <c r="CN456" s="27"/>
      <c r="CO456" s="27"/>
      <c r="CP456" s="31"/>
      <c r="CQ456" s="27"/>
      <c r="CR456" s="27"/>
      <c r="CS456" s="27"/>
      <c r="CT456" s="30"/>
      <c r="CU456" s="27"/>
      <c r="CV456" s="27"/>
      <c r="CW456" s="27"/>
      <c r="CX456" s="27"/>
      <c r="CY456" s="27"/>
      <c r="CZ456" s="27"/>
    </row>
    <row r="457" spans="1:104" x14ac:dyDescent="0.3">
      <c r="A457" s="32"/>
      <c r="B457" s="26"/>
      <c r="C457" s="26"/>
      <c r="D457" s="26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  <c r="BK457" s="31"/>
      <c r="BL457" s="31"/>
      <c r="BM457" s="31"/>
      <c r="BN457" s="41"/>
      <c r="BO457" s="33"/>
      <c r="BP457" s="34"/>
      <c r="BQ457" s="26"/>
      <c r="BR457" s="27"/>
      <c r="BS457" s="27"/>
      <c r="BT457" s="26"/>
      <c r="BU457" s="35"/>
      <c r="BV457" s="28"/>
      <c r="BW457" s="27"/>
      <c r="BX457" s="26"/>
      <c r="BY457" s="26"/>
      <c r="BZ457" s="28"/>
      <c r="CA457" s="31"/>
      <c r="CB457" s="31"/>
      <c r="CC457" s="30"/>
      <c r="CD457" s="31"/>
      <c r="CE457" s="31"/>
      <c r="CF457" s="31"/>
      <c r="CG457" s="27"/>
      <c r="CH457" s="30"/>
      <c r="CI457" s="30"/>
      <c r="CJ457" s="27"/>
      <c r="CK457" s="30"/>
      <c r="CL457" s="27"/>
      <c r="CM457" s="31"/>
      <c r="CN457" s="30"/>
      <c r="CO457" s="27"/>
      <c r="CP457" s="31"/>
      <c r="CQ457" s="27"/>
      <c r="CR457" s="27"/>
      <c r="CS457" s="27"/>
      <c r="CT457" s="30"/>
      <c r="CU457" s="27"/>
      <c r="CV457" s="27"/>
      <c r="CW457" s="27"/>
      <c r="CX457" s="27"/>
      <c r="CY457" s="27"/>
      <c r="CZ457" s="27"/>
    </row>
    <row r="458" spans="1:104" x14ac:dyDescent="0.3">
      <c r="A458" s="32"/>
      <c r="B458" s="26"/>
      <c r="C458" s="26"/>
      <c r="D458" s="26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  <c r="BK458" s="31"/>
      <c r="BL458" s="31"/>
      <c r="BM458" s="31"/>
      <c r="BN458" s="41"/>
      <c r="BO458" s="33"/>
      <c r="BP458" s="34"/>
      <c r="BQ458" s="26"/>
      <c r="BR458" s="27"/>
      <c r="BS458" s="27"/>
      <c r="BT458" s="26"/>
      <c r="BU458" s="35"/>
      <c r="BV458" s="28"/>
      <c r="BW458" s="27"/>
      <c r="BX458" s="26"/>
      <c r="BY458" s="26"/>
      <c r="BZ458" s="28"/>
      <c r="CA458" s="31"/>
      <c r="CB458" s="31"/>
      <c r="CC458" s="31"/>
      <c r="CD458" s="30"/>
      <c r="CE458" s="30"/>
      <c r="CF458" s="30"/>
      <c r="CG458" s="27"/>
      <c r="CH458" s="30"/>
      <c r="CI458" s="30"/>
      <c r="CJ458" s="27"/>
      <c r="CK458" s="30"/>
      <c r="CL458" s="27"/>
      <c r="CM458" s="30"/>
      <c r="CN458" s="30"/>
      <c r="CO458" s="27"/>
      <c r="CP458" s="30"/>
      <c r="CQ458" s="30"/>
      <c r="CR458" s="30"/>
      <c r="CS458" s="30"/>
      <c r="CT458" s="30"/>
      <c r="CU458" s="30"/>
      <c r="CV458" s="30"/>
      <c r="CW458" s="27"/>
      <c r="CX458" s="27"/>
      <c r="CY458" s="27"/>
      <c r="CZ458" s="27"/>
    </row>
    <row r="459" spans="1:104" x14ac:dyDescent="0.3">
      <c r="A459" s="32"/>
      <c r="B459" s="26"/>
      <c r="C459" s="26"/>
      <c r="D459" s="26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41"/>
      <c r="BO459" s="33"/>
      <c r="BP459" s="34"/>
      <c r="BQ459" s="26"/>
      <c r="BR459" s="27"/>
      <c r="BS459" s="27"/>
      <c r="BT459" s="26"/>
      <c r="BU459" s="35"/>
      <c r="BV459" s="28"/>
      <c r="BW459" s="27"/>
      <c r="BX459" s="26"/>
      <c r="BY459" s="26"/>
      <c r="BZ459" s="28"/>
      <c r="CA459" s="31"/>
      <c r="CB459" s="31"/>
      <c r="CC459" s="31"/>
      <c r="CD459" s="30"/>
      <c r="CE459" s="30"/>
      <c r="CF459" s="30"/>
      <c r="CG459" s="27"/>
      <c r="CH459" s="30"/>
      <c r="CI459" s="27"/>
      <c r="CJ459" s="27"/>
      <c r="CK459" s="27"/>
      <c r="CL459" s="30"/>
      <c r="CM459" s="30"/>
      <c r="CN459" s="30"/>
      <c r="CO459" s="27"/>
      <c r="CP459" s="30"/>
      <c r="CQ459" s="30"/>
      <c r="CR459" s="30"/>
      <c r="CS459" s="30"/>
      <c r="CT459" s="27"/>
      <c r="CU459" s="27"/>
      <c r="CV459" s="30"/>
      <c r="CW459" s="27"/>
      <c r="CX459" s="30"/>
      <c r="CY459" s="30"/>
      <c r="CZ459" s="30"/>
    </row>
    <row r="460" spans="1:104" x14ac:dyDescent="0.3">
      <c r="A460" s="32"/>
      <c r="B460" s="26"/>
      <c r="C460" s="26"/>
      <c r="D460" s="26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41"/>
      <c r="BO460" s="33"/>
      <c r="BP460" s="34"/>
      <c r="BQ460" s="26"/>
      <c r="BR460" s="27"/>
      <c r="BS460" s="27"/>
      <c r="BT460" s="26"/>
      <c r="BU460" s="35"/>
      <c r="BV460" s="28"/>
      <c r="BW460" s="27"/>
      <c r="BX460" s="26"/>
      <c r="BY460" s="26"/>
      <c r="BZ460" s="28"/>
      <c r="CA460" s="30"/>
      <c r="CB460" s="30"/>
      <c r="CC460" s="30"/>
      <c r="CD460" s="30"/>
      <c r="CE460" s="30"/>
      <c r="CF460" s="30"/>
      <c r="CG460" s="27"/>
      <c r="CH460" s="30"/>
      <c r="CI460" s="30"/>
      <c r="CJ460" s="27"/>
      <c r="CK460" s="30"/>
      <c r="CL460" s="30"/>
      <c r="CM460" s="30"/>
      <c r="CN460" s="30"/>
      <c r="CO460" s="27"/>
      <c r="CP460" s="30"/>
      <c r="CQ460" s="30"/>
      <c r="CR460" s="30"/>
      <c r="CS460" s="30"/>
      <c r="CT460" s="31"/>
      <c r="CU460" s="30"/>
      <c r="CV460" s="30"/>
      <c r="CW460" s="27"/>
      <c r="CX460" s="30"/>
      <c r="CY460" s="30"/>
      <c r="CZ460" s="30"/>
    </row>
    <row r="461" spans="1:104" x14ac:dyDescent="0.3">
      <c r="A461" s="32"/>
      <c r="B461" s="26"/>
      <c r="C461" s="26"/>
      <c r="D461" s="26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41"/>
      <c r="BO461" s="33"/>
      <c r="BP461" s="34"/>
      <c r="BQ461" s="26"/>
      <c r="BR461" s="27"/>
      <c r="BS461" s="27"/>
      <c r="BT461" s="26"/>
      <c r="BU461" s="27"/>
      <c r="BV461" s="28"/>
      <c r="BW461" s="27"/>
      <c r="BX461" s="26"/>
      <c r="BY461" s="26"/>
      <c r="BZ461" s="28"/>
      <c r="CA461" s="31"/>
      <c r="CB461" s="31"/>
      <c r="CC461" s="30"/>
      <c r="CD461" s="30"/>
      <c r="CE461" s="30"/>
      <c r="CF461" s="30"/>
      <c r="CG461" s="27"/>
      <c r="CH461" s="27"/>
      <c r="CI461" s="30"/>
      <c r="CJ461" s="27"/>
      <c r="CK461" s="30"/>
      <c r="CL461" s="27"/>
      <c r="CM461" s="30"/>
      <c r="CN461" s="27"/>
      <c r="CO461" s="27"/>
      <c r="CP461" s="30"/>
      <c r="CQ461" s="27"/>
      <c r="CR461" s="27"/>
      <c r="CS461" s="27"/>
      <c r="CT461" s="30"/>
      <c r="CU461" s="27"/>
      <c r="CV461" s="27"/>
      <c r="CW461" s="27"/>
      <c r="CX461" s="30"/>
      <c r="CY461" s="30"/>
      <c r="CZ461" s="30"/>
    </row>
    <row r="462" spans="1:104" x14ac:dyDescent="0.3">
      <c r="A462" s="32"/>
      <c r="B462" s="26"/>
      <c r="C462" s="26"/>
      <c r="D462" s="26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41"/>
      <c r="BO462" s="33"/>
      <c r="BP462" s="34"/>
      <c r="BQ462" s="26"/>
      <c r="BR462" s="27"/>
      <c r="BS462" s="27"/>
      <c r="BT462" s="26"/>
      <c r="BU462" s="35"/>
      <c r="BV462" s="28"/>
      <c r="BW462" s="27"/>
      <c r="BX462" s="26"/>
      <c r="BY462" s="26"/>
      <c r="BZ462" s="28"/>
      <c r="CA462" s="30"/>
      <c r="CB462" s="30"/>
      <c r="CC462" s="30"/>
      <c r="CD462" s="31"/>
      <c r="CE462" s="31"/>
      <c r="CF462" s="31"/>
      <c r="CG462" s="31"/>
      <c r="CH462" s="27"/>
      <c r="CI462" s="30"/>
      <c r="CJ462" s="27"/>
      <c r="CK462" s="27"/>
      <c r="CL462" s="27"/>
      <c r="CM462" s="31"/>
      <c r="CN462" s="27"/>
      <c r="CO462" s="27"/>
      <c r="CP462" s="31"/>
      <c r="CQ462" s="27"/>
      <c r="CR462" s="30"/>
      <c r="CS462" s="27"/>
      <c r="CT462" s="27"/>
      <c r="CU462" s="27"/>
      <c r="CV462" s="27"/>
      <c r="CW462" s="27"/>
      <c r="CX462" s="30"/>
      <c r="CY462" s="30"/>
      <c r="CZ462" s="30"/>
    </row>
    <row r="463" spans="1:104" x14ac:dyDescent="0.3">
      <c r="A463" s="32"/>
      <c r="B463" s="26"/>
      <c r="C463" s="26"/>
      <c r="D463" s="26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41"/>
      <c r="BO463" s="33"/>
      <c r="BP463" s="34"/>
      <c r="BQ463" s="26"/>
      <c r="BR463" s="27"/>
      <c r="BS463" s="27"/>
      <c r="BT463" s="26"/>
      <c r="BU463" s="27"/>
      <c r="BV463" s="28"/>
      <c r="BW463" s="27"/>
      <c r="BX463" s="26"/>
      <c r="BY463" s="26"/>
      <c r="BZ463" s="28"/>
      <c r="CA463" s="31"/>
      <c r="CB463" s="31"/>
      <c r="CC463" s="30"/>
      <c r="CD463" s="30"/>
      <c r="CE463" s="30"/>
      <c r="CF463" s="30"/>
      <c r="CG463" s="27"/>
      <c r="CH463" s="30"/>
      <c r="CI463" s="30"/>
      <c r="CJ463" s="27"/>
      <c r="CK463" s="27"/>
      <c r="CL463" s="27"/>
      <c r="CM463" s="30"/>
      <c r="CN463" s="27"/>
      <c r="CO463" s="27"/>
      <c r="CP463" s="30"/>
      <c r="CQ463" s="27"/>
      <c r="CR463" s="27"/>
      <c r="CS463" s="27"/>
      <c r="CT463" s="27"/>
      <c r="CU463" s="27"/>
      <c r="CV463" s="27"/>
      <c r="CW463" s="27"/>
      <c r="CX463" s="30"/>
      <c r="CY463" s="30"/>
      <c r="CZ463" s="30"/>
    </row>
    <row r="464" spans="1:104" x14ac:dyDescent="0.3">
      <c r="A464" s="32"/>
      <c r="B464" s="26"/>
      <c r="C464" s="26"/>
      <c r="D464" s="26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41"/>
      <c r="BO464" s="33"/>
      <c r="BP464" s="34"/>
      <c r="BQ464" s="26"/>
      <c r="BR464" s="27"/>
      <c r="BS464" s="27"/>
      <c r="BT464" s="26"/>
      <c r="BU464" s="27"/>
      <c r="BV464" s="28"/>
      <c r="BW464" s="27"/>
      <c r="BX464" s="26"/>
      <c r="BY464" s="26"/>
      <c r="BZ464" s="28"/>
      <c r="CA464" s="31"/>
      <c r="CB464" s="31"/>
      <c r="CC464" s="30"/>
      <c r="CD464" s="30"/>
      <c r="CE464" s="30"/>
      <c r="CF464" s="30"/>
      <c r="CG464" s="30"/>
      <c r="CH464" s="30"/>
      <c r="CI464" s="30"/>
      <c r="CJ464" s="27"/>
      <c r="CK464" s="30"/>
      <c r="CL464" s="27"/>
      <c r="CM464" s="30"/>
      <c r="CN464" s="30"/>
      <c r="CO464" s="27"/>
      <c r="CP464" s="30"/>
      <c r="CQ464" s="27"/>
      <c r="CR464" s="27"/>
      <c r="CS464" s="27"/>
      <c r="CT464" s="27"/>
      <c r="CU464" s="27"/>
      <c r="CV464" s="27"/>
      <c r="CW464" s="27"/>
      <c r="CX464" s="30"/>
      <c r="CY464" s="30"/>
      <c r="CZ464" s="30"/>
    </row>
    <row r="465" spans="1:104" x14ac:dyDescent="0.3">
      <c r="A465" s="32"/>
      <c r="B465" s="26"/>
      <c r="C465" s="26"/>
      <c r="D465" s="26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41"/>
      <c r="BO465" s="33"/>
      <c r="BP465" s="34"/>
      <c r="BQ465" s="26"/>
      <c r="BR465" s="27"/>
      <c r="BS465" s="27"/>
      <c r="BT465" s="26"/>
      <c r="BU465" s="27"/>
      <c r="BV465" s="28"/>
      <c r="BW465" s="27"/>
      <c r="BX465" s="26"/>
      <c r="BY465" s="26"/>
      <c r="BZ465" s="28"/>
      <c r="CA465" s="31"/>
      <c r="CB465" s="31"/>
      <c r="CC465" s="30"/>
      <c r="CD465" s="30"/>
      <c r="CE465" s="30"/>
      <c r="CF465" s="30"/>
      <c r="CG465" s="27"/>
      <c r="CH465" s="27"/>
      <c r="CI465" s="30"/>
      <c r="CJ465" s="27"/>
      <c r="CK465" s="27"/>
      <c r="CL465" s="27"/>
      <c r="CM465" s="30"/>
      <c r="CN465" s="27"/>
      <c r="CO465" s="27"/>
      <c r="CP465" s="30"/>
      <c r="CQ465" s="27"/>
      <c r="CR465" s="27"/>
      <c r="CS465" s="27"/>
      <c r="CT465" s="30"/>
      <c r="CU465" s="27"/>
      <c r="CV465" s="27"/>
      <c r="CW465" s="27"/>
      <c r="CX465" s="30"/>
      <c r="CY465" s="30"/>
      <c r="CZ465" s="30"/>
    </row>
    <row r="466" spans="1:104" x14ac:dyDescent="0.3">
      <c r="A466" s="32"/>
      <c r="B466" s="26"/>
      <c r="C466" s="26"/>
      <c r="D466" s="26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41"/>
      <c r="BO466" s="33"/>
      <c r="BP466" s="34"/>
      <c r="BQ466" s="26"/>
      <c r="BR466" s="27"/>
      <c r="BS466" s="27"/>
      <c r="BT466" s="26"/>
      <c r="BU466" s="27"/>
      <c r="BV466" s="28"/>
      <c r="BW466" s="27"/>
      <c r="BX466" s="26"/>
      <c r="BY466" s="26"/>
      <c r="BZ466" s="28"/>
      <c r="CA466" s="31"/>
      <c r="CB466" s="31"/>
      <c r="CC466" s="30"/>
      <c r="CD466" s="31"/>
      <c r="CE466" s="31"/>
      <c r="CF466" s="30"/>
      <c r="CG466" s="27"/>
      <c r="CH466" s="27"/>
      <c r="CI466" s="27"/>
      <c r="CJ466" s="27"/>
      <c r="CK466" s="27"/>
      <c r="CL466" s="27"/>
      <c r="CM466" s="30"/>
      <c r="CN466" s="30"/>
      <c r="CO466" s="27"/>
      <c r="CP466" s="30"/>
      <c r="CQ466" s="27"/>
      <c r="CR466" s="27"/>
      <c r="CS466" s="27"/>
      <c r="CT466" s="30"/>
      <c r="CU466" s="27"/>
      <c r="CV466" s="27"/>
      <c r="CW466" s="27"/>
      <c r="CX466" s="27"/>
      <c r="CY466" s="27"/>
      <c r="CZ466" s="27"/>
    </row>
    <row r="467" spans="1:104" x14ac:dyDescent="0.3">
      <c r="A467" s="32"/>
      <c r="B467" s="26"/>
      <c r="C467" s="26"/>
      <c r="D467" s="26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41"/>
      <c r="BO467" s="33"/>
      <c r="BP467" s="34"/>
      <c r="BQ467" s="26"/>
      <c r="BR467" s="27"/>
      <c r="BS467" s="27"/>
      <c r="BT467" s="26"/>
      <c r="BU467" s="35"/>
      <c r="BV467" s="28"/>
      <c r="BW467" s="27"/>
      <c r="BX467" s="26"/>
      <c r="BY467" s="26"/>
      <c r="BZ467" s="28"/>
      <c r="CA467" s="31"/>
      <c r="CB467" s="31"/>
      <c r="CC467" s="30"/>
      <c r="CD467" s="30"/>
      <c r="CE467" s="30"/>
      <c r="CF467" s="30"/>
      <c r="CG467" s="27"/>
      <c r="CH467" s="27"/>
      <c r="CI467" s="27"/>
      <c r="CJ467" s="27"/>
      <c r="CK467" s="27"/>
      <c r="CL467" s="27"/>
      <c r="CM467" s="30"/>
      <c r="CN467" s="30"/>
      <c r="CO467" s="27"/>
      <c r="CP467" s="27"/>
      <c r="CQ467" s="27"/>
      <c r="CR467" s="27"/>
      <c r="CS467" s="27"/>
      <c r="CT467" s="27"/>
      <c r="CU467" s="30"/>
      <c r="CV467" s="27"/>
      <c r="CW467" s="27"/>
      <c r="CX467" s="27"/>
      <c r="CY467" s="27"/>
      <c r="CZ467" s="27"/>
    </row>
    <row r="468" spans="1:104" x14ac:dyDescent="0.3">
      <c r="A468" s="32"/>
      <c r="B468" s="26"/>
      <c r="C468" s="26"/>
      <c r="D468" s="26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41"/>
      <c r="BO468" s="33"/>
      <c r="BP468" s="34"/>
      <c r="BQ468" s="26"/>
      <c r="BR468" s="27"/>
      <c r="BS468" s="27"/>
      <c r="BT468" s="26"/>
      <c r="BU468" s="35"/>
      <c r="BV468" s="28"/>
      <c r="BW468" s="27"/>
      <c r="BX468" s="26"/>
      <c r="BY468" s="26"/>
      <c r="BZ468" s="28"/>
      <c r="CA468" s="31"/>
      <c r="CB468" s="31"/>
      <c r="CC468" s="31"/>
      <c r="CD468" s="30"/>
      <c r="CE468" s="30"/>
      <c r="CF468" s="30"/>
      <c r="CG468" s="30"/>
      <c r="CH468" s="31"/>
      <c r="CI468" s="27"/>
      <c r="CJ468" s="27"/>
      <c r="CK468" s="27"/>
      <c r="CL468" s="27"/>
      <c r="CM468" s="30"/>
      <c r="CN468" s="27"/>
      <c r="CO468" s="27"/>
      <c r="CP468" s="30"/>
      <c r="CQ468" s="27"/>
      <c r="CR468" s="27"/>
      <c r="CS468" s="27"/>
      <c r="CT468" s="30"/>
      <c r="CU468" s="30"/>
      <c r="CV468" s="27"/>
      <c r="CW468" s="27"/>
      <c r="CX468" s="30"/>
      <c r="CY468" s="27"/>
      <c r="CZ468" s="27"/>
    </row>
    <row r="469" spans="1:104" x14ac:dyDescent="0.3">
      <c r="A469" s="32"/>
      <c r="B469" s="26"/>
      <c r="C469" s="26"/>
      <c r="D469" s="26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41"/>
      <c r="BO469" s="33"/>
      <c r="BP469" s="34"/>
      <c r="BQ469" s="26"/>
      <c r="BR469" s="27"/>
      <c r="BS469" s="27"/>
      <c r="BT469" s="26"/>
      <c r="BU469" s="35"/>
      <c r="BV469" s="28"/>
      <c r="BW469" s="27"/>
      <c r="BX469" s="26"/>
      <c r="BY469" s="26"/>
      <c r="BZ469" s="28"/>
      <c r="CA469" s="31"/>
      <c r="CB469" s="31"/>
      <c r="CC469" s="30"/>
      <c r="CD469" s="30"/>
      <c r="CE469" s="30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30"/>
      <c r="CQ469" s="27"/>
      <c r="CR469" s="27"/>
      <c r="CS469" s="27"/>
      <c r="CT469" s="27"/>
      <c r="CU469" s="27"/>
      <c r="CV469" s="27"/>
      <c r="CW469" s="30"/>
      <c r="CX469" s="27"/>
      <c r="CY469" s="27"/>
      <c r="CZ469" s="27"/>
    </row>
    <row r="470" spans="1:104" x14ac:dyDescent="0.3">
      <c r="A470" s="32"/>
      <c r="B470" s="26"/>
      <c r="C470" s="26"/>
      <c r="D470" s="26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41"/>
      <c r="BO470" s="33"/>
      <c r="BP470" s="34"/>
      <c r="BQ470" s="26"/>
      <c r="BR470" s="27"/>
      <c r="BS470" s="27"/>
      <c r="BT470" s="26"/>
      <c r="BU470" s="35"/>
      <c r="BV470" s="28"/>
      <c r="BW470" s="27"/>
      <c r="BX470" s="26"/>
      <c r="BY470" s="26"/>
      <c r="BZ470" s="28"/>
      <c r="CA470" s="30"/>
      <c r="CB470" s="30"/>
      <c r="CC470" s="27"/>
      <c r="CD470" s="30"/>
      <c r="CE470" s="30"/>
      <c r="CF470" s="30"/>
      <c r="CG470" s="30"/>
      <c r="CH470" s="30"/>
      <c r="CI470" s="27"/>
      <c r="CJ470" s="27"/>
      <c r="CK470" s="27"/>
      <c r="CL470" s="27"/>
      <c r="CM470" s="30"/>
      <c r="CN470" s="30"/>
      <c r="CO470" s="27"/>
      <c r="CP470" s="30"/>
      <c r="CQ470" s="27"/>
      <c r="CR470" s="30"/>
      <c r="CS470" s="27"/>
      <c r="CT470" s="27"/>
      <c r="CU470" s="27"/>
      <c r="CV470" s="27"/>
      <c r="CW470" s="27"/>
      <c r="CX470" s="27"/>
      <c r="CY470" s="27"/>
      <c r="CZ470" s="27"/>
    </row>
    <row r="471" spans="1:104" x14ac:dyDescent="0.3">
      <c r="A471" s="32"/>
      <c r="B471" s="26"/>
      <c r="C471" s="26"/>
      <c r="D471" s="26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41"/>
      <c r="BO471" s="33"/>
      <c r="BP471" s="34"/>
      <c r="BQ471" s="26"/>
      <c r="BR471" s="27"/>
      <c r="BS471" s="27"/>
      <c r="BT471" s="26"/>
      <c r="BU471" s="35"/>
      <c r="BV471" s="28"/>
      <c r="BW471" s="27"/>
      <c r="BX471" s="26"/>
      <c r="BY471" s="26"/>
      <c r="BZ471" s="28"/>
      <c r="CA471" s="30"/>
      <c r="CB471" s="30"/>
      <c r="CC471" s="30"/>
      <c r="CD471" s="30"/>
      <c r="CE471" s="30"/>
      <c r="CF471" s="30"/>
      <c r="CG471" s="30"/>
      <c r="CH471" s="30"/>
      <c r="CI471" s="27"/>
      <c r="CJ471" s="27"/>
      <c r="CK471" s="27"/>
      <c r="CL471" s="30"/>
      <c r="CM471" s="30"/>
      <c r="CN471" s="27"/>
      <c r="CO471" s="30"/>
      <c r="CP471" s="30"/>
      <c r="CQ471" s="27"/>
      <c r="CR471" s="30"/>
      <c r="CS471" s="27"/>
      <c r="CT471" s="27"/>
      <c r="CU471" s="27"/>
      <c r="CV471" s="27"/>
      <c r="CW471" s="27"/>
      <c r="CX471" s="27"/>
      <c r="CY471" s="27"/>
      <c r="CZ471" s="27"/>
    </row>
    <row r="472" spans="1:104" x14ac:dyDescent="0.3">
      <c r="A472" s="32"/>
      <c r="B472" s="26"/>
      <c r="C472" s="26"/>
      <c r="D472" s="26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41"/>
      <c r="BO472" s="33"/>
      <c r="BP472" s="34"/>
      <c r="BQ472" s="26"/>
      <c r="BR472" s="27"/>
      <c r="BS472" s="27"/>
      <c r="BT472" s="26"/>
      <c r="BU472" s="35"/>
      <c r="BV472" s="28"/>
      <c r="BW472" s="27"/>
      <c r="BX472" s="26"/>
      <c r="BY472" s="26"/>
      <c r="BZ472" s="28"/>
      <c r="CA472" s="31"/>
      <c r="CB472" s="31"/>
      <c r="CC472" s="30"/>
      <c r="CD472" s="30"/>
      <c r="CE472" s="30"/>
      <c r="CF472" s="30"/>
      <c r="CG472" s="31"/>
      <c r="CH472" s="30"/>
      <c r="CI472" s="27"/>
      <c r="CJ472" s="27"/>
      <c r="CK472" s="27"/>
      <c r="CL472" s="27"/>
      <c r="CM472" s="30"/>
      <c r="CN472" s="27"/>
      <c r="CO472" s="27"/>
      <c r="CP472" s="30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</row>
    <row r="473" spans="1:104" x14ac:dyDescent="0.3">
      <c r="A473" s="32"/>
      <c r="B473" s="26"/>
      <c r="C473" s="26"/>
      <c r="D473" s="26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41"/>
      <c r="BO473" s="33"/>
      <c r="BP473" s="34"/>
      <c r="BQ473" s="26"/>
      <c r="BR473" s="27"/>
      <c r="BS473" s="27"/>
      <c r="BT473" s="26"/>
      <c r="BU473" s="35"/>
      <c r="BV473" s="28"/>
      <c r="BW473" s="27"/>
      <c r="BX473" s="26"/>
      <c r="BY473" s="26"/>
      <c r="BZ473" s="28"/>
      <c r="CA473" s="31"/>
      <c r="CB473" s="31"/>
      <c r="CC473" s="31"/>
      <c r="CD473" s="30"/>
      <c r="CE473" s="30"/>
      <c r="CF473" s="27"/>
      <c r="CG473" s="31"/>
      <c r="CH473" s="30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30"/>
      <c r="CU473" s="27"/>
      <c r="CV473" s="27"/>
      <c r="CW473" s="30"/>
      <c r="CX473" s="27"/>
      <c r="CY473" s="27"/>
      <c r="CZ473" s="27"/>
    </row>
    <row r="474" spans="1:104" x14ac:dyDescent="0.3">
      <c r="A474" s="32"/>
      <c r="B474" s="26"/>
      <c r="C474" s="26"/>
      <c r="D474" s="26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41"/>
      <c r="BO474" s="33"/>
      <c r="BP474" s="34"/>
      <c r="BQ474" s="26"/>
      <c r="BR474" s="27"/>
      <c r="BS474" s="27"/>
      <c r="BT474" s="26"/>
      <c r="BU474" s="35"/>
      <c r="BV474" s="28"/>
      <c r="BW474" s="27"/>
      <c r="BX474" s="26"/>
      <c r="BY474" s="26"/>
      <c r="BZ474" s="28"/>
      <c r="CA474" s="31"/>
      <c r="CB474" s="31"/>
      <c r="CC474" s="30"/>
      <c r="CD474" s="30"/>
      <c r="CE474" s="30"/>
      <c r="CF474" s="31"/>
      <c r="CG474" s="31"/>
      <c r="CH474" s="30"/>
      <c r="CI474" s="27"/>
      <c r="CJ474" s="27"/>
      <c r="CK474" s="31"/>
      <c r="CL474" s="31"/>
      <c r="CM474" s="30"/>
      <c r="CN474" s="27"/>
      <c r="CO474" s="27"/>
      <c r="CP474" s="30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</row>
    <row r="475" spans="1:104" x14ac:dyDescent="0.3">
      <c r="A475" s="32"/>
      <c r="B475" s="26"/>
      <c r="C475" s="26"/>
      <c r="D475" s="26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41"/>
      <c r="BO475" s="33"/>
      <c r="BP475" s="34"/>
      <c r="BQ475" s="26"/>
      <c r="BR475" s="27"/>
      <c r="BS475" s="27"/>
      <c r="BT475" s="26"/>
      <c r="BU475" s="35"/>
      <c r="BV475" s="28"/>
      <c r="BW475" s="27"/>
      <c r="BX475" s="26"/>
      <c r="BY475" s="26"/>
      <c r="BZ475" s="28"/>
      <c r="CA475" s="31"/>
      <c r="CB475" s="31"/>
      <c r="CC475" s="30"/>
      <c r="CD475" s="30"/>
      <c r="CE475" s="30"/>
      <c r="CF475" s="30"/>
      <c r="CG475" s="30"/>
      <c r="CH475" s="30"/>
      <c r="CI475" s="27"/>
      <c r="CJ475" s="27"/>
      <c r="CK475" s="27"/>
      <c r="CL475" s="27"/>
      <c r="CM475" s="30"/>
      <c r="CN475" s="31"/>
      <c r="CO475" s="27"/>
      <c r="CP475" s="30"/>
      <c r="CQ475" s="27"/>
      <c r="CR475" s="27"/>
      <c r="CS475" s="27"/>
      <c r="CT475" s="27"/>
      <c r="CU475" s="27"/>
      <c r="CV475" s="27"/>
      <c r="CW475" s="27"/>
      <c r="CX475" s="27"/>
      <c r="CY475" s="27"/>
      <c r="CZ475" s="27"/>
    </row>
    <row r="476" spans="1:104" x14ac:dyDescent="0.3">
      <c r="A476" s="32"/>
      <c r="B476" s="26"/>
      <c r="C476" s="26"/>
      <c r="D476" s="26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41"/>
      <c r="BO476" s="33"/>
      <c r="BP476" s="34"/>
      <c r="BQ476" s="26"/>
      <c r="BR476" s="27"/>
      <c r="BS476" s="27"/>
      <c r="BT476" s="26"/>
      <c r="BU476" s="35"/>
      <c r="BV476" s="28"/>
      <c r="BW476" s="27"/>
      <c r="BX476" s="26"/>
      <c r="BY476" s="26"/>
      <c r="BZ476" s="28"/>
      <c r="CA476" s="31"/>
      <c r="CB476" s="31"/>
      <c r="CC476" s="30"/>
      <c r="CD476" s="30"/>
      <c r="CE476" s="30"/>
      <c r="CF476" s="30"/>
      <c r="CG476" s="30"/>
      <c r="CH476" s="30"/>
      <c r="CI476" s="27"/>
      <c r="CJ476" s="27"/>
      <c r="CK476" s="30"/>
      <c r="CL476" s="30"/>
      <c r="CM476" s="27"/>
      <c r="CN476" s="27"/>
      <c r="CO476" s="27"/>
      <c r="CP476" s="27"/>
      <c r="CQ476" s="27"/>
      <c r="CR476" s="27"/>
      <c r="CS476" s="27"/>
      <c r="CT476" s="27"/>
      <c r="CU476" s="27"/>
      <c r="CV476" s="27"/>
      <c r="CW476" s="27"/>
      <c r="CX476" s="27"/>
      <c r="CY476" s="27"/>
      <c r="CZ476" s="27"/>
    </row>
    <row r="477" spans="1:104" x14ac:dyDescent="0.3">
      <c r="A477" s="32"/>
      <c r="B477" s="26"/>
      <c r="C477" s="26"/>
      <c r="D477" s="26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41"/>
      <c r="BO477" s="33"/>
      <c r="BP477" s="34"/>
      <c r="BQ477" s="26"/>
      <c r="BR477" s="27"/>
      <c r="BS477" s="27"/>
      <c r="BT477" s="26"/>
      <c r="BU477" s="35"/>
      <c r="BV477" s="28"/>
      <c r="BW477" s="27"/>
      <c r="BX477" s="26"/>
      <c r="BY477" s="26"/>
      <c r="BZ477" s="28"/>
      <c r="CA477" s="31"/>
      <c r="CB477" s="31"/>
      <c r="CC477" s="30"/>
      <c r="CD477" s="27"/>
      <c r="CE477" s="27"/>
      <c r="CF477" s="27"/>
      <c r="CG477" s="30"/>
      <c r="CH477" s="31"/>
      <c r="CI477" s="27"/>
      <c r="CJ477" s="27"/>
      <c r="CK477" s="27"/>
      <c r="CL477" s="27"/>
      <c r="CM477" s="27"/>
      <c r="CN477" s="30"/>
      <c r="CO477" s="27"/>
      <c r="CP477" s="27"/>
      <c r="CQ477" s="27"/>
      <c r="CR477" s="27"/>
      <c r="CS477" s="27"/>
      <c r="CT477" s="27"/>
      <c r="CU477" s="27"/>
      <c r="CV477" s="27"/>
      <c r="CW477" s="27"/>
      <c r="CX477" s="27"/>
      <c r="CY477" s="27"/>
      <c r="CZ477" s="27"/>
    </row>
    <row r="478" spans="1:104" x14ac:dyDescent="0.3">
      <c r="A478" s="32"/>
      <c r="B478" s="26"/>
      <c r="C478" s="26"/>
      <c r="D478" s="26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41"/>
      <c r="BO478" s="33"/>
      <c r="BP478" s="34"/>
      <c r="BQ478" s="26"/>
      <c r="BR478" s="27"/>
      <c r="BS478" s="27"/>
      <c r="BT478" s="26"/>
      <c r="BU478" s="35"/>
      <c r="BV478" s="28"/>
      <c r="BW478" s="27"/>
      <c r="BX478" s="26"/>
      <c r="BY478" s="26"/>
      <c r="BZ478" s="28"/>
      <c r="CA478" s="31"/>
      <c r="CB478" s="31"/>
      <c r="CC478" s="30"/>
      <c r="CD478" s="27"/>
      <c r="CE478" s="27"/>
      <c r="CF478" s="27"/>
      <c r="CG478" s="30"/>
      <c r="CH478" s="30"/>
      <c r="CI478" s="27"/>
      <c r="CJ478" s="27"/>
      <c r="CK478" s="27"/>
      <c r="CL478" s="27"/>
      <c r="CM478" s="27"/>
      <c r="CN478" s="30"/>
      <c r="CO478" s="27"/>
      <c r="CP478" s="31"/>
      <c r="CQ478" s="31"/>
      <c r="CR478" s="31"/>
      <c r="CS478" s="27"/>
      <c r="CT478" s="31"/>
      <c r="CU478" s="31"/>
      <c r="CV478" s="31"/>
      <c r="CW478" s="27"/>
      <c r="CX478" s="27"/>
      <c r="CY478" s="27"/>
      <c r="CZ478" s="27"/>
    </row>
    <row r="479" spans="1:104" x14ac:dyDescent="0.3">
      <c r="A479" s="32"/>
      <c r="B479" s="26"/>
      <c r="C479" s="26"/>
      <c r="D479" s="26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41"/>
      <c r="BO479" s="33"/>
      <c r="BP479" s="34"/>
      <c r="BQ479" s="26"/>
      <c r="BR479" s="27"/>
      <c r="BS479" s="27"/>
      <c r="BT479" s="26"/>
      <c r="BU479" s="35"/>
      <c r="BV479" s="28"/>
      <c r="BW479" s="27"/>
      <c r="BX479" s="26"/>
      <c r="BY479" s="26"/>
      <c r="BZ479" s="28"/>
      <c r="CA479" s="30"/>
      <c r="CB479" s="30"/>
      <c r="CC479" s="27"/>
      <c r="CD479" s="30"/>
      <c r="CE479" s="30"/>
      <c r="CF479" s="30"/>
      <c r="CG479" s="30"/>
      <c r="CH479" s="30"/>
      <c r="CI479" s="27"/>
      <c r="CJ479" s="27"/>
      <c r="CK479" s="30"/>
      <c r="CL479" s="30"/>
      <c r="CM479" s="30"/>
      <c r="CN479" s="27"/>
      <c r="CO479" s="27"/>
      <c r="CP479" s="30"/>
      <c r="CQ479" s="27"/>
      <c r="CR479" s="27"/>
      <c r="CS479" s="27"/>
      <c r="CT479" s="31"/>
      <c r="CU479" s="27"/>
      <c r="CV479" s="27"/>
      <c r="CW479" s="27"/>
      <c r="CX479" s="27"/>
      <c r="CY479" s="27"/>
      <c r="CZ479" s="27"/>
    </row>
    <row r="480" spans="1:104" x14ac:dyDescent="0.3">
      <c r="A480" s="32"/>
      <c r="B480" s="26"/>
      <c r="C480" s="26"/>
      <c r="D480" s="26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41"/>
      <c r="BO480" s="33"/>
      <c r="BP480" s="34"/>
      <c r="BQ480" s="26"/>
      <c r="BR480" s="27"/>
      <c r="BS480" s="27"/>
      <c r="BT480" s="26"/>
      <c r="BU480" s="35"/>
      <c r="BV480" s="28"/>
      <c r="BW480" s="27"/>
      <c r="BX480" s="26"/>
      <c r="BY480" s="26"/>
      <c r="BZ480" s="28"/>
      <c r="CA480" s="30"/>
      <c r="CB480" s="30"/>
      <c r="CC480" s="30"/>
      <c r="CD480" s="27"/>
      <c r="CE480" s="27"/>
      <c r="CF480" s="30"/>
      <c r="CG480" s="30"/>
      <c r="CH480" s="27"/>
      <c r="CI480" s="27"/>
      <c r="CJ480" s="27"/>
      <c r="CK480" s="30"/>
      <c r="CL480" s="30"/>
      <c r="CM480" s="27"/>
      <c r="CN480" s="30"/>
      <c r="CO480" s="27"/>
      <c r="CP480" s="27"/>
      <c r="CQ480" s="27"/>
      <c r="CR480" s="27"/>
      <c r="CS480" s="27"/>
      <c r="CT480" s="31"/>
      <c r="CU480" s="27"/>
      <c r="CV480" s="27"/>
      <c r="CW480" s="30"/>
      <c r="CX480" s="27"/>
      <c r="CY480" s="27"/>
      <c r="CZ480" s="27"/>
    </row>
    <row r="481" spans="1:104" x14ac:dyDescent="0.3">
      <c r="A481" s="32"/>
      <c r="B481" s="26"/>
      <c r="C481" s="26"/>
      <c r="D481" s="26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41"/>
      <c r="BO481" s="33"/>
      <c r="BP481" s="34"/>
      <c r="BQ481" s="26"/>
      <c r="BR481" s="27"/>
      <c r="BS481" s="27"/>
      <c r="BT481" s="26"/>
      <c r="BU481" s="35"/>
      <c r="BV481" s="28"/>
      <c r="BW481" s="27"/>
      <c r="BX481" s="26"/>
      <c r="BY481" s="26"/>
      <c r="BZ481" s="28"/>
      <c r="CA481" s="31"/>
      <c r="CB481" s="31"/>
      <c r="CC481" s="30"/>
      <c r="CD481" s="27"/>
      <c r="CE481" s="27"/>
      <c r="CF481" s="27"/>
      <c r="CG481" s="30"/>
      <c r="CH481" s="31"/>
      <c r="CI481" s="27"/>
      <c r="CJ481" s="31"/>
      <c r="CK481" s="27"/>
      <c r="CL481" s="31"/>
      <c r="CM481" s="27"/>
      <c r="CN481" s="30"/>
      <c r="CO481" s="27"/>
      <c r="CP481" s="31"/>
      <c r="CQ481" s="30"/>
      <c r="CR481" s="30"/>
      <c r="CS481" s="27"/>
      <c r="CT481" s="30"/>
      <c r="CU481" s="30"/>
      <c r="CV481" s="30"/>
      <c r="CW481" s="31"/>
      <c r="CX481" s="27"/>
      <c r="CY481" s="27"/>
      <c r="CZ481" s="27"/>
    </row>
    <row r="482" spans="1:104" x14ac:dyDescent="0.3">
      <c r="A482" s="32"/>
      <c r="B482" s="26"/>
      <c r="C482" s="26"/>
      <c r="D482" s="26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41"/>
      <c r="BO482" s="33"/>
      <c r="BP482" s="34"/>
      <c r="BQ482" s="26"/>
      <c r="BR482" s="27"/>
      <c r="BS482" s="27"/>
      <c r="BT482" s="26"/>
      <c r="BU482" s="35"/>
      <c r="BV482" s="28"/>
      <c r="BW482" s="27"/>
      <c r="BX482" s="26"/>
      <c r="BY482" s="26"/>
      <c r="BZ482" s="28"/>
      <c r="CA482" s="30"/>
      <c r="CB482" s="30"/>
      <c r="CC482" s="30"/>
      <c r="CD482" s="27"/>
      <c r="CE482" s="27"/>
      <c r="CF482" s="30"/>
      <c r="CG482" s="30"/>
      <c r="CH482" s="30"/>
      <c r="CI482" s="27"/>
      <c r="CJ482" s="30"/>
      <c r="CK482" s="30"/>
      <c r="CL482" s="30"/>
      <c r="CM482" s="27"/>
      <c r="CN482" s="31"/>
      <c r="CO482" s="27"/>
      <c r="CP482" s="30"/>
      <c r="CQ482" s="27"/>
      <c r="CR482" s="27"/>
      <c r="CS482" s="27"/>
      <c r="CT482" s="30"/>
      <c r="CU482" s="27"/>
      <c r="CV482" s="27"/>
      <c r="CW482" s="30"/>
      <c r="CX482" s="27"/>
      <c r="CY482" s="27"/>
      <c r="CZ482" s="27"/>
    </row>
    <row r="483" spans="1:104" x14ac:dyDescent="0.3">
      <c r="A483" s="32"/>
      <c r="B483" s="26"/>
      <c r="C483" s="26"/>
      <c r="D483" s="26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41"/>
      <c r="BO483" s="33"/>
      <c r="BP483" s="34"/>
      <c r="BQ483" s="26"/>
      <c r="BR483" s="27"/>
      <c r="BS483" s="27"/>
      <c r="BT483" s="26"/>
      <c r="BU483" s="35"/>
      <c r="BV483" s="28"/>
      <c r="BW483" s="27"/>
      <c r="BX483" s="26"/>
      <c r="BY483" s="26"/>
      <c r="BZ483" s="28"/>
      <c r="CA483" s="30"/>
      <c r="CB483" s="30"/>
      <c r="CC483" s="27"/>
      <c r="CD483" s="27"/>
      <c r="CE483" s="27"/>
      <c r="CF483" s="30"/>
      <c r="CG483" s="30"/>
      <c r="CH483" s="30"/>
      <c r="CI483" s="27"/>
      <c r="CJ483" s="27"/>
      <c r="CK483" s="30"/>
      <c r="CL483" s="30"/>
      <c r="CM483" s="27"/>
      <c r="CN483" s="30"/>
      <c r="CO483" s="27"/>
      <c r="CP483" s="27"/>
      <c r="CQ483" s="27"/>
      <c r="CR483" s="27"/>
      <c r="CS483" s="27"/>
      <c r="CT483" s="30"/>
      <c r="CU483" s="30"/>
      <c r="CV483" s="27"/>
      <c r="CW483" s="27"/>
      <c r="CX483" s="27"/>
      <c r="CY483" s="27"/>
      <c r="CZ483" s="27"/>
    </row>
    <row r="484" spans="1:104" x14ac:dyDescent="0.3">
      <c r="A484" s="32"/>
      <c r="B484" s="26"/>
      <c r="C484" s="26"/>
      <c r="D484" s="26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41"/>
      <c r="BO484" s="33"/>
      <c r="BP484" s="34"/>
      <c r="BQ484" s="26"/>
      <c r="BR484" s="27"/>
      <c r="BS484" s="27"/>
      <c r="BT484" s="26"/>
      <c r="BU484" s="35"/>
      <c r="BV484" s="28"/>
      <c r="BW484" s="27"/>
      <c r="BX484" s="26"/>
      <c r="BY484" s="26"/>
      <c r="BZ484" s="28"/>
      <c r="CA484" s="30"/>
      <c r="CB484" s="30"/>
      <c r="CC484" s="27"/>
      <c r="CD484" s="27"/>
      <c r="CE484" s="27"/>
      <c r="CF484" s="27"/>
      <c r="CG484" s="27"/>
      <c r="CH484" s="30"/>
      <c r="CI484" s="27"/>
      <c r="CJ484" s="27"/>
      <c r="CK484" s="31"/>
      <c r="CL484" s="27"/>
      <c r="CM484" s="27"/>
      <c r="CN484" s="30"/>
      <c r="CO484" s="27"/>
      <c r="CP484" s="30"/>
      <c r="CQ484" s="30"/>
      <c r="CR484" s="30"/>
      <c r="CS484" s="27"/>
      <c r="CT484" s="30"/>
      <c r="CU484" s="30"/>
      <c r="CV484" s="30"/>
      <c r="CW484" s="27"/>
      <c r="CX484" s="27"/>
      <c r="CY484" s="27"/>
      <c r="CZ484" s="27"/>
    </row>
    <row r="485" spans="1:104" x14ac:dyDescent="0.3">
      <c r="A485" s="32"/>
      <c r="B485" s="26"/>
      <c r="C485" s="26"/>
      <c r="D485" s="26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41"/>
      <c r="BO485" s="33"/>
      <c r="BP485" s="34"/>
      <c r="BQ485" s="26"/>
      <c r="BR485" s="27"/>
      <c r="BS485" s="27"/>
      <c r="BT485" s="26"/>
      <c r="BU485" s="35"/>
      <c r="BV485" s="28"/>
      <c r="BW485" s="27"/>
      <c r="BX485" s="26"/>
      <c r="BY485" s="26"/>
      <c r="BZ485" s="28"/>
      <c r="CA485" s="31"/>
      <c r="CB485" s="31"/>
      <c r="CC485" s="27"/>
      <c r="CD485" s="27"/>
      <c r="CE485" s="27"/>
      <c r="CF485" s="27"/>
      <c r="CG485" s="27"/>
      <c r="CH485" s="30"/>
      <c r="CI485" s="27"/>
      <c r="CJ485" s="30"/>
      <c r="CK485" s="27"/>
      <c r="CL485" s="30"/>
      <c r="CM485" s="31"/>
      <c r="CN485" s="30"/>
      <c r="CO485" s="27"/>
      <c r="CP485" s="31"/>
      <c r="CQ485" s="30"/>
      <c r="CR485" s="30"/>
      <c r="CS485" s="27"/>
      <c r="CT485" s="30"/>
      <c r="CU485" s="30"/>
      <c r="CV485" s="30"/>
      <c r="CW485" s="31"/>
      <c r="CX485" s="31"/>
      <c r="CY485" s="31"/>
      <c r="CZ485" s="31"/>
    </row>
    <row r="486" spans="1:104" x14ac:dyDescent="0.3">
      <c r="A486" s="32"/>
      <c r="B486" s="26"/>
      <c r="C486" s="26"/>
      <c r="D486" s="26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41"/>
      <c r="BO486" s="33"/>
      <c r="BP486" s="34"/>
      <c r="BQ486" s="26"/>
      <c r="BR486" s="27"/>
      <c r="BS486" s="27"/>
      <c r="BT486" s="26"/>
      <c r="BU486" s="35"/>
      <c r="BV486" s="28"/>
      <c r="BW486" s="27"/>
      <c r="BX486" s="26"/>
      <c r="BY486" s="26"/>
      <c r="BZ486" s="28"/>
      <c r="CA486" s="31"/>
      <c r="CB486" s="31"/>
      <c r="CC486" s="27"/>
      <c r="CD486" s="27"/>
      <c r="CE486" s="27"/>
      <c r="CF486" s="27"/>
      <c r="CG486" s="27"/>
      <c r="CH486" s="30"/>
      <c r="CI486" s="27"/>
      <c r="CJ486" s="30"/>
      <c r="CK486" s="30"/>
      <c r="CL486" s="30"/>
      <c r="CM486" s="27"/>
      <c r="CN486" s="30"/>
      <c r="CO486" s="27"/>
      <c r="CP486" s="30"/>
      <c r="CQ486" s="27"/>
      <c r="CR486" s="27"/>
      <c r="CS486" s="27"/>
      <c r="CT486" s="30"/>
      <c r="CU486" s="27"/>
      <c r="CV486" s="27"/>
      <c r="CW486" s="30"/>
      <c r="CX486" s="27"/>
      <c r="CY486" s="30"/>
      <c r="CZ486" s="27"/>
    </row>
    <row r="487" spans="1:104" x14ac:dyDescent="0.3">
      <c r="A487" s="32"/>
      <c r="B487" s="26"/>
      <c r="C487" s="26"/>
      <c r="D487" s="26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41"/>
      <c r="BO487" s="33"/>
      <c r="BP487" s="34"/>
      <c r="BQ487" s="26"/>
      <c r="BR487" s="27"/>
      <c r="BS487" s="27"/>
      <c r="BT487" s="26"/>
      <c r="BU487" s="35"/>
      <c r="BV487" s="28"/>
      <c r="BW487" s="27"/>
      <c r="BX487" s="26"/>
      <c r="BY487" s="26"/>
      <c r="BZ487" s="28"/>
      <c r="CA487" s="31"/>
      <c r="CB487" s="31"/>
      <c r="CC487" s="27"/>
      <c r="CD487" s="27"/>
      <c r="CE487" s="27"/>
      <c r="CF487" s="27"/>
      <c r="CG487" s="27"/>
      <c r="CH487" s="27"/>
      <c r="CI487" s="27"/>
      <c r="CJ487" s="27"/>
      <c r="CK487" s="27"/>
      <c r="CL487" s="27"/>
      <c r="CM487" s="30"/>
      <c r="CN487" s="27"/>
      <c r="CO487" s="27"/>
      <c r="CP487" s="30"/>
      <c r="CQ487" s="30"/>
      <c r="CR487" s="30"/>
      <c r="CS487" s="27"/>
      <c r="CT487" s="30"/>
      <c r="CU487" s="30"/>
      <c r="CV487" s="30"/>
      <c r="CW487" s="30"/>
      <c r="CX487" s="30"/>
      <c r="CY487" s="30"/>
      <c r="CZ487" s="30"/>
    </row>
    <row r="488" spans="1:104" x14ac:dyDescent="0.3">
      <c r="A488" s="32"/>
      <c r="B488" s="26"/>
      <c r="C488" s="26"/>
      <c r="D488" s="26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41"/>
      <c r="BO488" s="33"/>
      <c r="BP488" s="34"/>
      <c r="BQ488" s="26"/>
      <c r="BR488" s="27"/>
      <c r="BS488" s="27"/>
      <c r="BT488" s="26"/>
      <c r="BU488" s="35"/>
      <c r="BV488" s="28"/>
      <c r="BW488" s="27"/>
      <c r="BX488" s="26"/>
      <c r="BY488" s="26"/>
      <c r="BZ488" s="28"/>
      <c r="CA488" s="31"/>
      <c r="CB488" s="31"/>
      <c r="CC488" s="30"/>
      <c r="CD488" s="27"/>
      <c r="CE488" s="27"/>
      <c r="CF488" s="27"/>
      <c r="CG488" s="31"/>
      <c r="CH488" s="30"/>
      <c r="CI488" s="27"/>
      <c r="CJ488" s="30"/>
      <c r="CK488" s="27"/>
      <c r="CL488" s="30"/>
      <c r="CM488" s="27"/>
      <c r="CN488" s="27"/>
      <c r="CO488" s="27"/>
      <c r="CP488" s="30"/>
      <c r="CQ488" s="27"/>
      <c r="CR488" s="27"/>
      <c r="CS488" s="27"/>
      <c r="CT488" s="30"/>
      <c r="CU488" s="27"/>
      <c r="CV488" s="27"/>
      <c r="CW488" s="30"/>
      <c r="CX488" s="27"/>
      <c r="CY488" s="27"/>
      <c r="CZ488" s="27"/>
    </row>
    <row r="489" spans="1:104" x14ac:dyDescent="0.3">
      <c r="A489" s="32"/>
      <c r="B489" s="26"/>
      <c r="C489" s="26"/>
      <c r="D489" s="26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41"/>
      <c r="BO489" s="33"/>
      <c r="BP489" s="34"/>
      <c r="BQ489" s="26"/>
      <c r="BR489" s="27"/>
      <c r="BS489" s="27"/>
      <c r="BT489" s="26"/>
      <c r="BU489" s="27"/>
      <c r="BV489" s="28"/>
      <c r="BW489" s="27"/>
      <c r="BX489" s="26"/>
      <c r="BY489" s="26"/>
      <c r="BZ489" s="28"/>
      <c r="CA489" s="31"/>
      <c r="CB489" s="31"/>
      <c r="CC489" s="27"/>
      <c r="CD489" s="27"/>
      <c r="CE489" s="27"/>
      <c r="CF489" s="27"/>
      <c r="CG489" s="31"/>
      <c r="CH489" s="30"/>
      <c r="CI489" s="27"/>
      <c r="CJ489" s="27"/>
      <c r="CK489" s="30"/>
      <c r="CL489" s="27"/>
      <c r="CM489" s="31"/>
      <c r="CN489" s="30"/>
      <c r="CO489" s="27"/>
      <c r="CP489" s="31"/>
      <c r="CQ489" s="27"/>
      <c r="CR489" s="27"/>
      <c r="CS489" s="27"/>
      <c r="CT489" s="30"/>
      <c r="CU489" s="27"/>
      <c r="CV489" s="27"/>
      <c r="CW489" s="31"/>
      <c r="CX489" s="31"/>
      <c r="CY489" s="31"/>
      <c r="CZ489" s="31"/>
    </row>
    <row r="490" spans="1:104" x14ac:dyDescent="0.3">
      <c r="A490" s="32"/>
      <c r="B490" s="26"/>
      <c r="C490" s="26"/>
      <c r="D490" s="26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41"/>
      <c r="BO490" s="33"/>
      <c r="BP490" s="34"/>
      <c r="BQ490" s="26"/>
      <c r="BR490" s="27"/>
      <c r="BS490" s="27"/>
      <c r="BT490" s="26"/>
      <c r="BU490" s="35"/>
      <c r="BV490" s="28"/>
      <c r="BW490" s="27"/>
      <c r="BX490" s="26"/>
      <c r="BY490" s="26"/>
      <c r="BZ490" s="28"/>
      <c r="CA490" s="31"/>
      <c r="CB490" s="31"/>
      <c r="CC490" s="27"/>
      <c r="CD490" s="31"/>
      <c r="CE490" s="31"/>
      <c r="CF490" s="31"/>
      <c r="CG490" s="31"/>
      <c r="CH490" s="30"/>
      <c r="CI490" s="27"/>
      <c r="CJ490" s="27"/>
      <c r="CK490" s="30"/>
      <c r="CL490" s="30"/>
      <c r="CM490" s="31"/>
      <c r="CN490" s="30"/>
      <c r="CO490" s="27"/>
      <c r="CP490" s="31"/>
      <c r="CQ490" s="27"/>
      <c r="CR490" s="27"/>
      <c r="CS490" s="27"/>
      <c r="CT490" s="30"/>
      <c r="CU490" s="27"/>
      <c r="CV490" s="27"/>
      <c r="CW490" s="30"/>
      <c r="CX490" s="30"/>
      <c r="CY490" s="30"/>
      <c r="CZ490" s="30"/>
    </row>
    <row r="491" spans="1:104" x14ac:dyDescent="0.3">
      <c r="A491" s="32"/>
      <c r="B491" s="26"/>
      <c r="C491" s="26"/>
      <c r="D491" s="26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41"/>
      <c r="BO491" s="33"/>
      <c r="BP491" s="34"/>
      <c r="BQ491" s="26"/>
      <c r="BR491" s="27"/>
      <c r="BS491" s="27"/>
      <c r="BT491" s="26"/>
      <c r="BU491" s="35"/>
      <c r="BV491" s="28"/>
      <c r="BW491" s="27"/>
      <c r="BX491" s="26"/>
      <c r="BY491" s="26"/>
      <c r="BZ491" s="28"/>
      <c r="CA491" s="31"/>
      <c r="CB491" s="31"/>
      <c r="CC491" s="27"/>
      <c r="CD491" s="27"/>
      <c r="CE491" s="27"/>
      <c r="CF491" s="27"/>
      <c r="CG491" s="30"/>
      <c r="CH491" s="30"/>
      <c r="CI491" s="27"/>
      <c r="CJ491" s="27"/>
      <c r="CK491" s="27"/>
      <c r="CL491" s="27"/>
      <c r="CM491" s="31"/>
      <c r="CN491" s="30"/>
      <c r="CO491" s="27"/>
      <c r="CP491" s="31"/>
      <c r="CQ491" s="27"/>
      <c r="CR491" s="27"/>
      <c r="CS491" s="27"/>
      <c r="CT491" s="27"/>
      <c r="CU491" s="27"/>
      <c r="CV491" s="27"/>
      <c r="CW491" s="30"/>
      <c r="CX491" s="31"/>
      <c r="CY491" s="31"/>
      <c r="CZ491" s="31"/>
    </row>
    <row r="492" spans="1:104" x14ac:dyDescent="0.3">
      <c r="A492" s="32"/>
      <c r="B492" s="26"/>
      <c r="C492" s="26"/>
      <c r="D492" s="26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41"/>
      <c r="BO492" s="33"/>
      <c r="BP492" s="34"/>
      <c r="BQ492" s="26"/>
      <c r="BR492" s="27"/>
      <c r="BS492" s="27"/>
      <c r="BT492" s="26"/>
      <c r="BU492" s="35"/>
      <c r="BV492" s="28"/>
      <c r="BW492" s="27"/>
      <c r="BX492" s="26"/>
      <c r="BY492" s="26"/>
      <c r="BZ492" s="28"/>
      <c r="CA492" s="30"/>
      <c r="CB492" s="30"/>
      <c r="CC492" s="27"/>
      <c r="CD492" s="27"/>
      <c r="CE492" s="27"/>
      <c r="CF492" s="27"/>
      <c r="CG492" s="27"/>
      <c r="CH492" s="30"/>
      <c r="CI492" s="27"/>
      <c r="CJ492" s="27"/>
      <c r="CK492" s="30"/>
      <c r="CL492" s="27"/>
      <c r="CM492" s="27"/>
      <c r="CN492" s="27"/>
      <c r="CO492" s="27"/>
      <c r="CP492" s="27"/>
      <c r="CQ492" s="27"/>
      <c r="CR492" s="27"/>
      <c r="CS492" s="27"/>
      <c r="CT492" s="27"/>
      <c r="CU492" s="27"/>
      <c r="CV492" s="27"/>
      <c r="CW492" s="27"/>
      <c r="CX492" s="30"/>
      <c r="CY492" s="30"/>
      <c r="CZ492" s="30"/>
    </row>
    <row r="493" spans="1:104" x14ac:dyDescent="0.3">
      <c r="A493" s="32"/>
      <c r="B493" s="26"/>
      <c r="C493" s="26"/>
      <c r="D493" s="26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41"/>
      <c r="BO493" s="33"/>
      <c r="BP493" s="34"/>
      <c r="BQ493" s="26"/>
      <c r="BR493" s="27"/>
      <c r="BS493" s="27"/>
      <c r="BT493" s="26"/>
      <c r="BU493" s="35"/>
      <c r="BV493" s="28"/>
      <c r="BW493" s="27"/>
      <c r="BX493" s="26"/>
      <c r="BY493" s="26"/>
      <c r="BZ493" s="28"/>
      <c r="CA493" s="30"/>
      <c r="CB493" s="30"/>
      <c r="CC493" s="27"/>
      <c r="CD493" s="27"/>
      <c r="CE493" s="27"/>
      <c r="CF493" s="27"/>
      <c r="CG493" s="30"/>
      <c r="CH493" s="30"/>
      <c r="CI493" s="27"/>
      <c r="CJ493" s="27"/>
      <c r="CK493" s="27"/>
      <c r="CL493" s="31"/>
      <c r="CM493" s="30"/>
      <c r="CN493" s="30"/>
      <c r="CO493" s="27"/>
      <c r="CP493" s="30"/>
      <c r="CQ493" s="27"/>
      <c r="CR493" s="27"/>
      <c r="CS493" s="27"/>
      <c r="CT493" s="30"/>
      <c r="CU493" s="27"/>
      <c r="CV493" s="27"/>
      <c r="CW493" s="30"/>
      <c r="CX493" s="30"/>
      <c r="CY493" s="30"/>
      <c r="CZ493" s="30"/>
    </row>
    <row r="494" spans="1:104" x14ac:dyDescent="0.3">
      <c r="A494" s="32"/>
      <c r="B494" s="26"/>
      <c r="C494" s="26"/>
      <c r="D494" s="26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41"/>
      <c r="BO494" s="33"/>
      <c r="BP494" s="34"/>
      <c r="BQ494" s="26"/>
      <c r="BR494" s="27"/>
      <c r="BS494" s="27"/>
      <c r="BT494" s="26"/>
      <c r="BU494" s="35"/>
      <c r="BV494" s="28"/>
      <c r="BW494" s="27"/>
      <c r="BX494" s="26"/>
      <c r="BY494" s="26"/>
      <c r="BZ494" s="28"/>
      <c r="CA494" s="31"/>
      <c r="CB494" s="31"/>
      <c r="CC494" s="27"/>
      <c r="CD494" s="30"/>
      <c r="CE494" s="30"/>
      <c r="CF494" s="30"/>
      <c r="CG494" s="30"/>
      <c r="CH494" s="31"/>
      <c r="CI494" s="27"/>
      <c r="CJ494" s="30"/>
      <c r="CK494" s="30"/>
      <c r="CL494" s="30"/>
      <c r="CM494" s="31"/>
      <c r="CN494" s="30"/>
      <c r="CO494" s="31"/>
      <c r="CP494" s="30"/>
      <c r="CQ494" s="27"/>
      <c r="CR494" s="27"/>
      <c r="CS494" s="27"/>
      <c r="CT494" s="27"/>
      <c r="CU494" s="27"/>
      <c r="CV494" s="27"/>
      <c r="CW494" s="30"/>
      <c r="CX494" s="30"/>
      <c r="CY494" s="30"/>
      <c r="CZ494" s="30"/>
    </row>
    <row r="495" spans="1:104" x14ac:dyDescent="0.3">
      <c r="A495" s="32"/>
      <c r="B495" s="26"/>
      <c r="C495" s="26"/>
      <c r="D495" s="26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41"/>
      <c r="BO495" s="33"/>
      <c r="BP495" s="34"/>
      <c r="BQ495" s="26"/>
      <c r="BR495" s="27"/>
      <c r="BS495" s="27"/>
      <c r="BT495" s="26"/>
      <c r="BU495" s="35"/>
      <c r="BV495" s="28"/>
      <c r="BW495" s="27"/>
      <c r="BX495" s="26"/>
      <c r="BY495" s="26"/>
      <c r="BZ495" s="28"/>
      <c r="CA495" s="31"/>
      <c r="CB495" s="31"/>
      <c r="CC495" s="27"/>
      <c r="CD495" s="30"/>
      <c r="CE495" s="30"/>
      <c r="CF495" s="30"/>
      <c r="CG495" s="30"/>
      <c r="CH495" s="27"/>
      <c r="CI495" s="27"/>
      <c r="CJ495" s="27"/>
      <c r="CK495" s="27"/>
      <c r="CL495" s="30"/>
      <c r="CM495" s="30"/>
      <c r="CN495" s="30"/>
      <c r="CO495" s="27"/>
      <c r="CP495" s="30"/>
      <c r="CQ495" s="30"/>
      <c r="CR495" s="30"/>
      <c r="CS495" s="27"/>
      <c r="CT495" s="30"/>
      <c r="CU495" s="30"/>
      <c r="CV495" s="30"/>
      <c r="CW495" s="30"/>
      <c r="CX495" s="30"/>
      <c r="CY495" s="30"/>
      <c r="CZ495" s="30"/>
    </row>
    <row r="496" spans="1:104" x14ac:dyDescent="0.3">
      <c r="A496" s="32"/>
      <c r="B496" s="26"/>
      <c r="C496" s="26"/>
      <c r="D496" s="26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41"/>
      <c r="BO496" s="33"/>
      <c r="BP496" s="34"/>
      <c r="BQ496" s="26"/>
      <c r="BR496" s="27"/>
      <c r="BS496" s="27"/>
      <c r="BT496" s="26"/>
      <c r="BU496" s="35"/>
      <c r="BV496" s="28"/>
      <c r="BW496" s="27"/>
      <c r="BX496" s="26"/>
      <c r="BY496" s="26"/>
      <c r="BZ496" s="28"/>
      <c r="CA496" s="31"/>
      <c r="CB496" s="31"/>
      <c r="CC496" s="31"/>
      <c r="CD496" s="31"/>
      <c r="CE496" s="31"/>
      <c r="CF496" s="31"/>
      <c r="CG496" s="31"/>
      <c r="CH496" s="31"/>
      <c r="CI496" s="27"/>
      <c r="CJ496" s="31"/>
      <c r="CK496" s="27"/>
      <c r="CL496" s="27"/>
      <c r="CM496" s="31"/>
      <c r="CN496" s="27"/>
      <c r="CO496" s="27"/>
      <c r="CP496" s="31"/>
      <c r="CQ496" s="27"/>
      <c r="CR496" s="27"/>
      <c r="CS496" s="27"/>
      <c r="CT496" s="30"/>
      <c r="CU496" s="27"/>
      <c r="CV496" s="27"/>
      <c r="CW496" s="31"/>
      <c r="CX496" s="27"/>
      <c r="CY496" s="27"/>
      <c r="CZ496" s="27"/>
    </row>
    <row r="497" spans="1:104" x14ac:dyDescent="0.3">
      <c r="A497" s="32"/>
      <c r="B497" s="26"/>
      <c r="C497" s="26"/>
      <c r="D497" s="26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41"/>
      <c r="BO497" s="33"/>
      <c r="BP497" s="34"/>
      <c r="BQ497" s="26"/>
      <c r="BR497" s="27"/>
      <c r="BS497" s="27"/>
      <c r="BT497" s="26"/>
      <c r="BU497" s="35"/>
      <c r="BV497" s="28"/>
      <c r="BW497" s="27"/>
      <c r="BX497" s="26"/>
      <c r="BY497" s="26"/>
      <c r="BZ497" s="28"/>
      <c r="CA497" s="31"/>
      <c r="CB497" s="31"/>
      <c r="CC497" s="27"/>
      <c r="CD497" s="27"/>
      <c r="CE497" s="27"/>
      <c r="CF497" s="27"/>
      <c r="CG497" s="31"/>
      <c r="CH497" s="30"/>
      <c r="CI497" s="27"/>
      <c r="CJ497" s="27"/>
      <c r="CK497" s="27"/>
      <c r="CL497" s="27"/>
      <c r="CM497" s="30"/>
      <c r="CN497" s="27"/>
      <c r="CO497" s="27"/>
      <c r="CP497" s="30"/>
      <c r="CQ497" s="27"/>
      <c r="CR497" s="27"/>
      <c r="CS497" s="27"/>
      <c r="CT497" s="27"/>
      <c r="CU497" s="27"/>
      <c r="CV497" s="27"/>
      <c r="CW497" s="30"/>
      <c r="CX497" s="30"/>
      <c r="CY497" s="30"/>
      <c r="CZ497" s="30"/>
    </row>
    <row r="498" spans="1:104" x14ac:dyDescent="0.3">
      <c r="A498" s="32"/>
      <c r="B498" s="26"/>
      <c r="C498" s="26"/>
      <c r="D498" s="26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41"/>
      <c r="BO498" s="33"/>
      <c r="BP498" s="34"/>
      <c r="BQ498" s="26"/>
      <c r="BR498" s="27"/>
      <c r="BS498" s="27"/>
      <c r="BT498" s="26"/>
      <c r="BU498" s="35"/>
      <c r="BV498" s="28"/>
      <c r="BW498" s="27"/>
      <c r="BX498" s="26"/>
      <c r="BY498" s="26"/>
      <c r="BZ498" s="28"/>
      <c r="CA498" s="30"/>
      <c r="CB498" s="30"/>
      <c r="CC498" s="27"/>
      <c r="CD498" s="30"/>
      <c r="CE498" s="30"/>
      <c r="CF498" s="30"/>
      <c r="CG498" s="30"/>
      <c r="CH498" s="30"/>
      <c r="CI498" s="27"/>
      <c r="CJ498" s="27"/>
      <c r="CK498" s="27"/>
      <c r="CL498" s="30"/>
      <c r="CM498" s="30"/>
      <c r="CN498" s="30"/>
      <c r="CO498" s="30"/>
      <c r="CP498" s="31"/>
      <c r="CQ498" s="27"/>
      <c r="CR498" s="27"/>
      <c r="CS498" s="27"/>
      <c r="CT498" s="27"/>
      <c r="CU498" s="27"/>
      <c r="CV498" s="27"/>
      <c r="CW498" s="31"/>
      <c r="CX498" s="30"/>
      <c r="CY498" s="30"/>
      <c r="CZ498" s="30"/>
    </row>
    <row r="499" spans="1:104" x14ac:dyDescent="0.3">
      <c r="A499" s="32"/>
      <c r="B499" s="26"/>
      <c r="C499" s="26"/>
      <c r="D499" s="26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41"/>
      <c r="BO499" s="33"/>
      <c r="BP499" s="34"/>
      <c r="BQ499" s="26"/>
      <c r="BR499" s="27"/>
      <c r="BS499" s="27"/>
      <c r="BT499" s="26"/>
      <c r="BU499" s="35"/>
      <c r="BV499" s="28"/>
      <c r="BW499" s="27"/>
      <c r="BX499" s="26"/>
      <c r="BY499" s="26"/>
      <c r="BZ499" s="28"/>
      <c r="CA499" s="30"/>
      <c r="CB499" s="30"/>
      <c r="CC499" s="27"/>
      <c r="CD499" s="30"/>
      <c r="CE499" s="30"/>
      <c r="CF499" s="30"/>
      <c r="CG499" s="30"/>
      <c r="CH499" s="30"/>
      <c r="CI499" s="27"/>
      <c r="CJ499" s="27"/>
      <c r="CK499" s="27"/>
      <c r="CL499" s="30"/>
      <c r="CM499" s="30"/>
      <c r="CN499" s="27"/>
      <c r="CO499" s="30"/>
      <c r="CP499" s="30"/>
      <c r="CQ499" s="30"/>
      <c r="CR499" s="30"/>
      <c r="CS499" s="27"/>
      <c r="CT499" s="31"/>
      <c r="CU499" s="30"/>
      <c r="CV499" s="30"/>
      <c r="CW499" s="27"/>
      <c r="CX499" s="27"/>
      <c r="CY499" s="30"/>
      <c r="CZ499" s="27"/>
    </row>
    <row r="500" spans="1:104" x14ac:dyDescent="0.3">
      <c r="A500" s="32"/>
      <c r="B500" s="26"/>
      <c r="C500" s="26"/>
      <c r="D500" s="26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41"/>
      <c r="BO500" s="33"/>
      <c r="BP500" s="34"/>
      <c r="BQ500" s="26"/>
      <c r="BR500" s="27"/>
      <c r="BS500" s="27"/>
      <c r="BT500" s="26"/>
      <c r="BU500" s="35"/>
      <c r="BV500" s="28"/>
      <c r="BW500" s="27"/>
      <c r="BX500" s="26"/>
      <c r="BY500" s="26"/>
      <c r="BZ500" s="28"/>
      <c r="CA500" s="31"/>
      <c r="CB500" s="31"/>
      <c r="CC500" s="31"/>
      <c r="CD500" s="30"/>
      <c r="CE500" s="30"/>
      <c r="CF500" s="30"/>
      <c r="CG500" s="31"/>
      <c r="CH500" s="30"/>
      <c r="CI500" s="27"/>
      <c r="CJ500" s="30"/>
      <c r="CK500" s="30"/>
      <c r="CL500" s="27"/>
      <c r="CM500" s="31"/>
      <c r="CN500" s="27"/>
      <c r="CO500" s="30"/>
      <c r="CP500" s="30"/>
      <c r="CQ500" s="27"/>
      <c r="CR500" s="30"/>
      <c r="CS500" s="27"/>
      <c r="CT500" s="27"/>
      <c r="CU500" s="27"/>
      <c r="CV500" s="27"/>
      <c r="CW500" s="30"/>
      <c r="CX500" s="30"/>
      <c r="CY500" s="30"/>
      <c r="CZ500" s="30"/>
    </row>
    <row r="501" spans="1:104" x14ac:dyDescent="0.3">
      <c r="A501" s="32"/>
      <c r="B501" s="26"/>
      <c r="C501" s="26"/>
      <c r="D501" s="26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41"/>
      <c r="BO501" s="33"/>
      <c r="BP501" s="34"/>
      <c r="BQ501" s="26"/>
      <c r="BR501" s="27"/>
      <c r="BS501" s="27"/>
      <c r="BT501" s="26"/>
      <c r="BU501" s="35"/>
      <c r="BV501" s="28"/>
      <c r="BW501" s="27"/>
      <c r="BX501" s="26"/>
      <c r="BY501" s="26"/>
      <c r="BZ501" s="28"/>
      <c r="CA501" s="30"/>
      <c r="CB501" s="30"/>
      <c r="CC501" s="30"/>
      <c r="CD501" s="30"/>
      <c r="CE501" s="30"/>
      <c r="CF501" s="30"/>
      <c r="CG501" s="30"/>
      <c r="CH501" s="30"/>
      <c r="CI501" s="27"/>
      <c r="CJ501" s="30"/>
      <c r="CK501" s="27"/>
      <c r="CL501" s="30"/>
      <c r="CM501" s="30"/>
      <c r="CN501" s="27"/>
      <c r="CO501" s="27"/>
      <c r="CP501" s="30"/>
      <c r="CQ501" s="31"/>
      <c r="CR501" s="31"/>
      <c r="CS501" s="27"/>
      <c r="CT501" s="31"/>
      <c r="CU501" s="31"/>
      <c r="CV501" s="31"/>
      <c r="CW501" s="30"/>
      <c r="CX501" s="30"/>
      <c r="CY501" s="27"/>
      <c r="CZ501" s="30"/>
    </row>
    <row r="502" spans="1:104" x14ac:dyDescent="0.3">
      <c r="A502" s="32"/>
      <c r="B502" s="26"/>
      <c r="C502" s="26"/>
      <c r="D502" s="26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41"/>
      <c r="BO502" s="33"/>
      <c r="BP502" s="34"/>
      <c r="BQ502" s="26"/>
      <c r="BR502" s="27"/>
      <c r="BS502" s="27"/>
      <c r="BT502" s="26"/>
      <c r="BU502" s="27"/>
      <c r="BV502" s="28"/>
      <c r="BW502" s="27"/>
      <c r="BX502" s="26"/>
      <c r="BY502" s="26"/>
      <c r="BZ502" s="28"/>
      <c r="CA502" s="31"/>
      <c r="CB502" s="31"/>
      <c r="CC502" s="30"/>
      <c r="CD502" s="30"/>
      <c r="CE502" s="30"/>
      <c r="CF502" s="30"/>
      <c r="CG502" s="30"/>
      <c r="CH502" s="30"/>
      <c r="CI502" s="27"/>
      <c r="CJ502" s="30"/>
      <c r="CK502" s="27"/>
      <c r="CL502" s="30"/>
      <c r="CM502" s="30"/>
      <c r="CN502" s="27"/>
      <c r="CO502" s="30"/>
      <c r="CP502" s="30"/>
      <c r="CQ502" s="30"/>
      <c r="CR502" s="30"/>
      <c r="CS502" s="27"/>
      <c r="CT502" s="30"/>
      <c r="CU502" s="30"/>
      <c r="CV502" s="30"/>
      <c r="CW502" s="30"/>
      <c r="CX502" s="27"/>
      <c r="CY502" s="27"/>
      <c r="CZ502" s="27"/>
    </row>
    <row r="503" spans="1:104" x14ac:dyDescent="0.3">
      <c r="A503" s="32"/>
      <c r="B503" s="26"/>
      <c r="C503" s="26"/>
      <c r="D503" s="26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41"/>
      <c r="BO503" s="33"/>
      <c r="BP503" s="34"/>
      <c r="BQ503" s="26"/>
      <c r="BR503" s="27"/>
      <c r="BS503" s="27"/>
      <c r="BT503" s="26"/>
      <c r="BU503" s="35"/>
      <c r="BV503" s="28"/>
      <c r="BW503" s="27"/>
      <c r="BX503" s="26"/>
      <c r="BY503" s="26"/>
      <c r="BZ503" s="28"/>
      <c r="CA503" s="31"/>
      <c r="CB503" s="31"/>
      <c r="CC503" s="30"/>
      <c r="CD503" s="31"/>
      <c r="CE503" s="31"/>
      <c r="CF503" s="30"/>
      <c r="CG503" s="30"/>
      <c r="CH503" s="30"/>
      <c r="CI503" s="27"/>
      <c r="CJ503" s="30"/>
      <c r="CK503" s="27"/>
      <c r="CL503" s="27"/>
      <c r="CM503" s="30"/>
      <c r="CN503" s="27"/>
      <c r="CO503" s="27"/>
      <c r="CP503" s="30"/>
      <c r="CQ503" s="30"/>
      <c r="CR503" s="30"/>
      <c r="CS503" s="27"/>
      <c r="CT503" s="30"/>
      <c r="CU503" s="30"/>
      <c r="CV503" s="30"/>
      <c r="CW503" s="30"/>
      <c r="CX503" s="27"/>
      <c r="CY503" s="27"/>
      <c r="CZ503" s="27"/>
    </row>
    <row r="504" spans="1:104" x14ac:dyDescent="0.3">
      <c r="A504" s="32"/>
      <c r="B504" s="26"/>
      <c r="C504" s="26"/>
      <c r="D504" s="26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41"/>
      <c r="BO504" s="33"/>
      <c r="BP504" s="34"/>
      <c r="BQ504" s="26"/>
      <c r="BR504" s="27"/>
      <c r="BS504" s="27"/>
      <c r="BT504" s="26"/>
      <c r="BU504" s="35"/>
      <c r="BV504" s="28"/>
      <c r="BW504" s="27"/>
      <c r="BX504" s="26"/>
      <c r="BY504" s="26"/>
      <c r="BZ504" s="28"/>
      <c r="CA504" s="31"/>
      <c r="CB504" s="31"/>
      <c r="CC504" s="31"/>
      <c r="CD504" s="27"/>
      <c r="CE504" s="27"/>
      <c r="CF504" s="27"/>
      <c r="CG504" s="30"/>
      <c r="CH504" s="30"/>
      <c r="CI504" s="30"/>
      <c r="CJ504" s="27"/>
      <c r="CK504" s="27"/>
      <c r="CL504" s="27"/>
      <c r="CM504" s="30"/>
      <c r="CN504" s="30"/>
      <c r="CO504" s="30"/>
      <c r="CP504" s="27"/>
      <c r="CQ504" s="30"/>
      <c r="CR504" s="30"/>
      <c r="CS504" s="27"/>
      <c r="CT504" s="30"/>
      <c r="CU504" s="30"/>
      <c r="CV504" s="30"/>
      <c r="CW504" s="27"/>
      <c r="CX504" s="30"/>
      <c r="CY504" s="30"/>
      <c r="CZ504" s="30"/>
    </row>
    <row r="505" spans="1:104" x14ac:dyDescent="0.3">
      <c r="A505" s="32"/>
      <c r="B505" s="26"/>
      <c r="C505" s="26"/>
      <c r="D505" s="26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41"/>
      <c r="BO505" s="33"/>
      <c r="BP505" s="34"/>
      <c r="BQ505" s="26"/>
      <c r="BR505" s="27"/>
      <c r="BS505" s="27"/>
      <c r="BT505" s="26"/>
      <c r="BU505" s="35"/>
      <c r="BV505" s="28"/>
      <c r="BW505" s="27"/>
      <c r="BX505" s="26"/>
      <c r="BY505" s="26"/>
      <c r="BZ505" s="28"/>
      <c r="CA505" s="31"/>
      <c r="CB505" s="31"/>
      <c r="CC505" s="30"/>
      <c r="CD505" s="31"/>
      <c r="CE505" s="31"/>
      <c r="CF505" s="27"/>
      <c r="CG505" s="30"/>
      <c r="CH505" s="30"/>
      <c r="CI505" s="27"/>
      <c r="CJ505" s="27"/>
      <c r="CK505" s="27"/>
      <c r="CL505" s="27"/>
      <c r="CM505" s="31"/>
      <c r="CN505" s="27"/>
      <c r="CO505" s="30"/>
      <c r="CP505" s="30"/>
      <c r="CQ505" s="30"/>
      <c r="CR505" s="30"/>
      <c r="CS505" s="27"/>
      <c r="CT505" s="30"/>
      <c r="CU505" s="30"/>
      <c r="CV505" s="30"/>
      <c r="CW505" s="30"/>
      <c r="CX505" s="30"/>
      <c r="CY505" s="27"/>
      <c r="CZ505" s="27"/>
    </row>
    <row r="506" spans="1:104" x14ac:dyDescent="0.3">
      <c r="A506" s="32"/>
      <c r="B506" s="26"/>
      <c r="C506" s="26"/>
      <c r="D506" s="26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41"/>
      <c r="BO506" s="33"/>
      <c r="BP506" s="34"/>
      <c r="BQ506" s="26"/>
      <c r="BR506" s="27"/>
      <c r="BS506" s="27"/>
      <c r="BT506" s="26"/>
      <c r="BU506" s="27"/>
      <c r="BV506" s="28"/>
      <c r="BW506" s="27"/>
      <c r="BX506" s="26"/>
      <c r="BY506" s="26"/>
      <c r="BZ506" s="28"/>
      <c r="CA506" s="31"/>
      <c r="CB506" s="31"/>
      <c r="CC506" s="30"/>
      <c r="CD506" s="30"/>
      <c r="CE506" s="30"/>
      <c r="CF506" s="30"/>
      <c r="CG506" s="30"/>
      <c r="CH506" s="30"/>
      <c r="CI506" s="27"/>
      <c r="CJ506" s="30"/>
      <c r="CK506" s="27"/>
      <c r="CL506" s="27"/>
      <c r="CM506" s="30"/>
      <c r="CN506" s="27"/>
      <c r="CO506" s="27"/>
      <c r="CP506" s="30"/>
      <c r="CQ506" s="30"/>
      <c r="CR506" s="30"/>
      <c r="CS506" s="27"/>
      <c r="CT506" s="30"/>
      <c r="CU506" s="30"/>
      <c r="CV506" s="30"/>
      <c r="CW506" s="30"/>
      <c r="CX506" s="31"/>
      <c r="CY506" s="31"/>
      <c r="CZ506" s="31"/>
    </row>
    <row r="507" spans="1:104" x14ac:dyDescent="0.3">
      <c r="A507" s="32"/>
      <c r="B507" s="26"/>
      <c r="C507" s="26"/>
      <c r="D507" s="26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41"/>
      <c r="BO507" s="33"/>
      <c r="BP507" s="34"/>
      <c r="BQ507" s="26"/>
      <c r="BR507" s="27"/>
      <c r="BS507" s="27"/>
      <c r="BT507" s="26"/>
      <c r="BU507" s="35"/>
      <c r="BV507" s="28"/>
      <c r="BW507" s="29"/>
      <c r="BX507" s="26"/>
      <c r="BY507" s="26"/>
      <c r="BZ507" s="28"/>
      <c r="CA507" s="30"/>
      <c r="CB507" s="30"/>
      <c r="CC507" s="30"/>
      <c r="CD507" s="30"/>
      <c r="CE507" s="30"/>
      <c r="CF507" s="27"/>
      <c r="CG507" s="30"/>
      <c r="CH507" s="27"/>
      <c r="CI507" s="27"/>
      <c r="CJ507" s="27"/>
      <c r="CK507" s="27"/>
      <c r="CL507" s="27"/>
      <c r="CM507" s="31"/>
      <c r="CN507" s="27"/>
      <c r="CO507" s="27"/>
      <c r="CP507" s="30"/>
      <c r="CQ507" s="30"/>
      <c r="CR507" s="30"/>
      <c r="CS507" s="27"/>
      <c r="CT507" s="31"/>
      <c r="CU507" s="31"/>
      <c r="CV507" s="31"/>
      <c r="CW507" s="30"/>
      <c r="CX507" s="30"/>
      <c r="CY507" s="30"/>
      <c r="CZ507" s="30"/>
    </row>
    <row r="508" spans="1:104" x14ac:dyDescent="0.3">
      <c r="A508" s="32"/>
      <c r="B508" s="26"/>
      <c r="C508" s="26"/>
      <c r="D508" s="26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41"/>
      <c r="BO508" s="33"/>
      <c r="BP508" s="34"/>
      <c r="BQ508" s="26"/>
      <c r="BR508" s="27"/>
      <c r="BS508" s="27"/>
      <c r="BT508" s="26"/>
      <c r="BU508" s="35"/>
      <c r="BV508" s="28"/>
      <c r="BW508" s="27"/>
      <c r="BX508" s="26"/>
      <c r="BY508" s="26"/>
      <c r="BZ508" s="28"/>
      <c r="CA508" s="31"/>
      <c r="CB508" s="31"/>
      <c r="CC508" s="30"/>
      <c r="CD508" s="30"/>
      <c r="CE508" s="30"/>
      <c r="CF508" s="31"/>
      <c r="CG508" s="30"/>
      <c r="CH508" s="31"/>
      <c r="CI508" s="27"/>
      <c r="CJ508" s="30"/>
      <c r="CK508" s="27"/>
      <c r="CL508" s="27"/>
      <c r="CM508" s="30"/>
      <c r="CN508" s="27"/>
      <c r="CO508" s="27"/>
      <c r="CP508" s="30"/>
      <c r="CQ508" s="27"/>
      <c r="CR508" s="27"/>
      <c r="CS508" s="27"/>
      <c r="CT508" s="27"/>
      <c r="CU508" s="30"/>
      <c r="CV508" s="27"/>
      <c r="CW508" s="30"/>
      <c r="CX508" s="30"/>
      <c r="CY508" s="30"/>
      <c r="CZ508" s="30"/>
    </row>
    <row r="509" spans="1:104" x14ac:dyDescent="0.3">
      <c r="A509" s="32"/>
      <c r="B509" s="26"/>
      <c r="C509" s="26"/>
      <c r="D509" s="26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41"/>
      <c r="BO509" s="33"/>
      <c r="BP509" s="34"/>
      <c r="BQ509" s="26"/>
      <c r="BR509" s="27"/>
      <c r="BS509" s="27"/>
      <c r="BT509" s="26"/>
      <c r="BU509" s="35"/>
      <c r="BV509" s="28"/>
      <c r="BW509" s="27"/>
      <c r="BX509" s="26"/>
      <c r="BY509" s="26"/>
      <c r="BZ509" s="28"/>
      <c r="CA509" s="30"/>
      <c r="CB509" s="30"/>
      <c r="CC509" s="30"/>
      <c r="CD509" s="30"/>
      <c r="CE509" s="30"/>
      <c r="CF509" s="30"/>
      <c r="CG509" s="30"/>
      <c r="CH509" s="30"/>
      <c r="CI509" s="27"/>
      <c r="CJ509" s="27"/>
      <c r="CK509" s="27"/>
      <c r="CL509" s="30"/>
      <c r="CM509" s="30"/>
      <c r="CN509" s="27"/>
      <c r="CO509" s="30"/>
      <c r="CP509" s="30"/>
      <c r="CQ509" s="27"/>
      <c r="CR509" s="27"/>
      <c r="CS509" s="31"/>
      <c r="CT509" s="31"/>
      <c r="CU509" s="30"/>
      <c r="CV509" s="27"/>
      <c r="CW509" s="30"/>
      <c r="CX509" s="27"/>
      <c r="CY509" s="27"/>
      <c r="CZ509" s="27"/>
    </row>
    <row r="510" spans="1:104" x14ac:dyDescent="0.3">
      <c r="A510" s="32"/>
      <c r="B510" s="26"/>
      <c r="C510" s="26"/>
      <c r="D510" s="26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41"/>
      <c r="BO510" s="33"/>
      <c r="BP510" s="34"/>
      <c r="BQ510" s="26"/>
      <c r="BR510" s="27"/>
      <c r="BS510" s="27"/>
      <c r="BT510" s="26"/>
      <c r="BU510" s="35"/>
      <c r="BV510" s="28"/>
      <c r="BW510" s="27"/>
      <c r="BX510" s="26"/>
      <c r="BY510" s="26"/>
      <c r="BZ510" s="28"/>
      <c r="CA510" s="31"/>
      <c r="CB510" s="31"/>
      <c r="CC510" s="30"/>
      <c r="CD510" s="31"/>
      <c r="CE510" s="31"/>
      <c r="CF510" s="31"/>
      <c r="CG510" s="31"/>
      <c r="CH510" s="31"/>
      <c r="CI510" s="27"/>
      <c r="CJ510" s="27"/>
      <c r="CK510" s="27"/>
      <c r="CL510" s="31"/>
      <c r="CM510" s="27"/>
      <c r="CN510" s="30"/>
      <c r="CO510" s="27"/>
      <c r="CP510" s="31"/>
      <c r="CQ510" s="27"/>
      <c r="CR510" s="27"/>
      <c r="CS510" s="30"/>
      <c r="CT510" s="30"/>
      <c r="CU510" s="27"/>
      <c r="CV510" s="27"/>
      <c r="CW510" s="31"/>
      <c r="CX510" s="30"/>
      <c r="CY510" s="30"/>
      <c r="CZ510" s="30"/>
    </row>
    <row r="511" spans="1:104" x14ac:dyDescent="0.3">
      <c r="A511" s="32"/>
      <c r="B511" s="26"/>
      <c r="C511" s="26"/>
      <c r="D511" s="26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41"/>
      <c r="BO511" s="33"/>
      <c r="BP511" s="34"/>
      <c r="BQ511" s="26"/>
      <c r="BR511" s="27"/>
      <c r="BS511" s="27"/>
      <c r="BT511" s="26"/>
      <c r="BU511" s="35"/>
      <c r="BV511" s="28"/>
      <c r="BW511" s="27"/>
      <c r="BX511" s="26"/>
      <c r="BY511" s="26"/>
      <c r="BZ511" s="28"/>
      <c r="CA511" s="30"/>
      <c r="CB511" s="30"/>
      <c r="CC511" s="27"/>
      <c r="CD511" s="30"/>
      <c r="CE511" s="30"/>
      <c r="CF511" s="30"/>
      <c r="CG511" s="27"/>
      <c r="CH511" s="30"/>
      <c r="CI511" s="27"/>
      <c r="CJ511" s="27"/>
      <c r="CK511" s="27"/>
      <c r="CL511" s="27"/>
      <c r="CM511" s="30"/>
      <c r="CN511" s="30"/>
      <c r="CO511" s="27"/>
      <c r="CP511" s="30"/>
      <c r="CQ511" s="31"/>
      <c r="CR511" s="31"/>
      <c r="CS511" s="31"/>
      <c r="CT511" s="31"/>
      <c r="CU511" s="31"/>
      <c r="CV511" s="31"/>
      <c r="CW511" s="30"/>
      <c r="CX511" s="27"/>
      <c r="CY511" s="27"/>
      <c r="CZ511" s="27"/>
    </row>
    <row r="512" spans="1:104" x14ac:dyDescent="0.3">
      <c r="A512" s="32"/>
      <c r="B512" s="26"/>
      <c r="C512" s="26"/>
      <c r="D512" s="26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41"/>
      <c r="BO512" s="33"/>
      <c r="BP512" s="34"/>
      <c r="BQ512" s="26"/>
      <c r="BR512" s="27"/>
      <c r="BS512" s="27"/>
      <c r="BT512" s="26"/>
      <c r="BU512" s="27"/>
      <c r="BV512" s="28"/>
      <c r="BW512" s="27"/>
      <c r="BX512" s="26"/>
      <c r="BY512" s="26"/>
      <c r="BZ512" s="28"/>
      <c r="CA512" s="31"/>
      <c r="CB512" s="31"/>
      <c r="CC512" s="30"/>
      <c r="CD512" s="30"/>
      <c r="CE512" s="30"/>
      <c r="CF512" s="30"/>
      <c r="CG512" s="30"/>
      <c r="CH512" s="30"/>
      <c r="CI512" s="30"/>
      <c r="CJ512" s="27"/>
      <c r="CK512" s="27"/>
      <c r="CL512" s="27"/>
      <c r="CM512" s="30"/>
      <c r="CN512" s="27"/>
      <c r="CO512" s="27"/>
      <c r="CP512" s="27"/>
      <c r="CQ512" s="30"/>
      <c r="CR512" s="30"/>
      <c r="CS512" s="30"/>
      <c r="CT512" s="30"/>
      <c r="CU512" s="30"/>
      <c r="CV512" s="30"/>
      <c r="CW512" s="27"/>
      <c r="CX512" s="30"/>
      <c r="CY512" s="30"/>
      <c r="CZ512" s="30"/>
    </row>
    <row r="513" spans="1:104" x14ac:dyDescent="0.3">
      <c r="A513" s="32"/>
      <c r="B513" s="26"/>
      <c r="C513" s="26"/>
      <c r="D513" s="26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41"/>
      <c r="BO513" s="33"/>
      <c r="BP513" s="34"/>
      <c r="BQ513" s="26"/>
      <c r="BR513" s="27"/>
      <c r="BS513" s="27"/>
      <c r="BT513" s="26"/>
      <c r="BU513" s="35"/>
      <c r="BV513" s="28"/>
      <c r="BW513" s="27"/>
      <c r="BX513" s="26"/>
      <c r="BY513" s="26"/>
      <c r="BZ513" s="28"/>
      <c r="CA513" s="30"/>
      <c r="CB513" s="30"/>
      <c r="CC513" s="27"/>
      <c r="CD513" s="30"/>
      <c r="CE513" s="30"/>
      <c r="CF513" s="30"/>
      <c r="CG513" s="30"/>
      <c r="CH513" s="30"/>
      <c r="CI513" s="27"/>
      <c r="CJ513" s="27"/>
      <c r="CK513" s="30"/>
      <c r="CL513" s="30"/>
      <c r="CM513" s="27"/>
      <c r="CN513" s="27"/>
      <c r="CO513" s="27"/>
      <c r="CP513" s="31"/>
      <c r="CQ513" s="30"/>
      <c r="CR513" s="30"/>
      <c r="CS513" s="30"/>
      <c r="CT513" s="30"/>
      <c r="CU513" s="30"/>
      <c r="CV513" s="30"/>
      <c r="CW513" s="30"/>
      <c r="CX513" s="27"/>
      <c r="CY513" s="27"/>
      <c r="CZ513" s="27"/>
    </row>
    <row r="514" spans="1:104" x14ac:dyDescent="0.3">
      <c r="A514" s="32"/>
      <c r="B514" s="26"/>
      <c r="C514" s="26"/>
      <c r="D514" s="26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41"/>
      <c r="BO514" s="33"/>
      <c r="BP514" s="34"/>
      <c r="BQ514" s="26"/>
      <c r="BR514" s="27"/>
      <c r="BS514" s="27"/>
      <c r="BT514" s="26"/>
      <c r="BU514" s="35"/>
      <c r="BV514" s="28"/>
      <c r="BW514" s="27"/>
      <c r="BX514" s="26"/>
      <c r="BY514" s="26"/>
      <c r="BZ514" s="28"/>
      <c r="CA514" s="31"/>
      <c r="CB514" s="31"/>
      <c r="CC514" s="30"/>
      <c r="CD514" s="30"/>
      <c r="CE514" s="30"/>
      <c r="CF514" s="30"/>
      <c r="CG514" s="30"/>
      <c r="CH514" s="31"/>
      <c r="CI514" s="27"/>
      <c r="CJ514" s="31"/>
      <c r="CK514" s="27"/>
      <c r="CL514" s="31"/>
      <c r="CM514" s="30"/>
      <c r="CN514" s="27"/>
      <c r="CO514" s="27"/>
      <c r="CP514" s="30"/>
      <c r="CQ514" s="30"/>
      <c r="CR514" s="30"/>
      <c r="CS514" s="30"/>
      <c r="CT514" s="30"/>
      <c r="CU514" s="30"/>
      <c r="CV514" s="30"/>
      <c r="CW514" s="30"/>
      <c r="CX514" s="27"/>
      <c r="CY514" s="27"/>
      <c r="CZ514" s="27"/>
    </row>
    <row r="515" spans="1:104" x14ac:dyDescent="0.3">
      <c r="A515" s="32"/>
      <c r="B515" s="26"/>
      <c r="C515" s="26"/>
      <c r="D515" s="26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41"/>
      <c r="BO515" s="33"/>
      <c r="BP515" s="34"/>
      <c r="BQ515" s="26"/>
      <c r="BR515" s="27"/>
      <c r="BS515" s="27"/>
      <c r="BT515" s="26"/>
      <c r="BU515" s="35"/>
      <c r="BV515" s="28"/>
      <c r="BW515" s="27"/>
      <c r="BX515" s="26"/>
      <c r="BY515" s="26"/>
      <c r="BZ515" s="28"/>
      <c r="CA515" s="31"/>
      <c r="CB515" s="31"/>
      <c r="CC515" s="31"/>
      <c r="CD515" s="30"/>
      <c r="CE515" s="30"/>
      <c r="CF515" s="30"/>
      <c r="CG515" s="31"/>
      <c r="CH515" s="30"/>
      <c r="CI515" s="27"/>
      <c r="CJ515" s="30"/>
      <c r="CK515" s="27"/>
      <c r="CL515" s="30"/>
      <c r="CM515" s="30"/>
      <c r="CN515" s="27"/>
      <c r="CO515" s="27"/>
      <c r="CP515" s="30"/>
      <c r="CQ515" s="30"/>
      <c r="CR515" s="30"/>
      <c r="CS515" s="30"/>
      <c r="CT515" s="30"/>
      <c r="CU515" s="30"/>
      <c r="CV515" s="30"/>
      <c r="CW515" s="30"/>
      <c r="CX515" s="27"/>
      <c r="CY515" s="27"/>
      <c r="CZ515" s="27"/>
    </row>
    <row r="516" spans="1:104" x14ac:dyDescent="0.3">
      <c r="A516" s="32"/>
      <c r="B516" s="26"/>
      <c r="C516" s="26"/>
      <c r="D516" s="26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41"/>
      <c r="BO516" s="33"/>
      <c r="BP516" s="34"/>
      <c r="BQ516" s="26"/>
      <c r="BR516" s="27"/>
      <c r="BS516" s="27"/>
      <c r="BT516" s="26"/>
      <c r="BU516" s="35"/>
      <c r="BV516" s="28"/>
      <c r="BW516" s="27"/>
      <c r="BX516" s="26"/>
      <c r="BY516" s="26"/>
      <c r="BZ516" s="28"/>
      <c r="CA516" s="31"/>
      <c r="CB516" s="31"/>
      <c r="CC516" s="31"/>
      <c r="CD516" s="30"/>
      <c r="CE516" s="30"/>
      <c r="CF516" s="30"/>
      <c r="CG516" s="31"/>
      <c r="CH516" s="30"/>
      <c r="CI516" s="27"/>
      <c r="CJ516" s="27"/>
      <c r="CK516" s="30"/>
      <c r="CL516" s="30"/>
      <c r="CM516" s="30"/>
      <c r="CN516" s="30"/>
      <c r="CO516" s="27"/>
      <c r="CP516" s="30"/>
      <c r="CQ516" s="30"/>
      <c r="CR516" s="30"/>
      <c r="CS516" s="30"/>
      <c r="CT516" s="30"/>
      <c r="CU516" s="30"/>
      <c r="CV516" s="30"/>
      <c r="CW516" s="30"/>
      <c r="CX516" s="27"/>
      <c r="CY516" s="27"/>
      <c r="CZ516" s="27"/>
    </row>
    <row r="517" spans="1:104" x14ac:dyDescent="0.3">
      <c r="A517" s="32"/>
      <c r="B517" s="26"/>
      <c r="C517" s="26"/>
      <c r="D517" s="26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41"/>
      <c r="BO517" s="33"/>
      <c r="BP517" s="34"/>
      <c r="BQ517" s="26"/>
      <c r="BR517" s="27"/>
      <c r="BS517" s="27"/>
      <c r="BT517" s="26"/>
      <c r="BU517" s="35"/>
      <c r="BV517" s="28"/>
      <c r="BW517" s="27"/>
      <c r="BX517" s="26"/>
      <c r="BY517" s="26"/>
      <c r="BZ517" s="28"/>
      <c r="CA517" s="31"/>
      <c r="CB517" s="31"/>
      <c r="CC517" s="30"/>
      <c r="CD517" s="30"/>
      <c r="CE517" s="30"/>
      <c r="CF517" s="30"/>
      <c r="CG517" s="30"/>
      <c r="CH517" s="30"/>
      <c r="CI517" s="27"/>
      <c r="CJ517" s="30"/>
      <c r="CK517" s="27"/>
      <c r="CL517" s="30"/>
      <c r="CM517" s="27"/>
      <c r="CN517" s="27"/>
      <c r="CO517" s="27"/>
      <c r="CP517" s="30"/>
      <c r="CQ517" s="30"/>
      <c r="CR517" s="30"/>
      <c r="CS517" s="30"/>
      <c r="CT517" s="30"/>
      <c r="CU517" s="30"/>
      <c r="CV517" s="30"/>
      <c r="CW517" s="30"/>
      <c r="CX517" s="30"/>
      <c r="CY517" s="27"/>
      <c r="CZ517" s="27"/>
    </row>
    <row r="518" spans="1:104" x14ac:dyDescent="0.3">
      <c r="A518" s="32"/>
      <c r="B518" s="26"/>
      <c r="C518" s="26"/>
      <c r="D518" s="26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41"/>
      <c r="BO518" s="33"/>
      <c r="BP518" s="34"/>
      <c r="BQ518" s="26"/>
      <c r="BR518" s="27"/>
      <c r="BS518" s="27"/>
      <c r="BT518" s="26"/>
      <c r="BU518" s="35"/>
      <c r="BV518" s="28"/>
      <c r="BW518" s="27"/>
      <c r="BX518" s="26"/>
      <c r="BY518" s="26"/>
      <c r="BZ518" s="28"/>
      <c r="CA518" s="31"/>
      <c r="CB518" s="31"/>
      <c r="CC518" s="30"/>
      <c r="CD518" s="30"/>
      <c r="CE518" s="30"/>
      <c r="CF518" s="30"/>
      <c r="CG518" s="31"/>
      <c r="CH518" s="30"/>
      <c r="CI518" s="27"/>
      <c r="CJ518" s="30"/>
      <c r="CK518" s="27"/>
      <c r="CL518" s="30"/>
      <c r="CM518" s="27"/>
      <c r="CN518" s="27"/>
      <c r="CO518" s="27"/>
      <c r="CP518" s="30"/>
      <c r="CQ518" s="30"/>
      <c r="CR518" s="30"/>
      <c r="CS518" s="30"/>
      <c r="CT518" s="30"/>
      <c r="CU518" s="30"/>
      <c r="CV518" s="30"/>
      <c r="CW518" s="30"/>
      <c r="CX518" s="27"/>
      <c r="CY518" s="27"/>
      <c r="CZ518" s="27"/>
    </row>
    <row r="519" spans="1:104" x14ac:dyDescent="0.3">
      <c r="A519" s="32"/>
      <c r="B519" s="26"/>
      <c r="C519" s="26"/>
      <c r="D519" s="26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41"/>
      <c r="BO519" s="33"/>
      <c r="BP519" s="34"/>
      <c r="BQ519" s="26"/>
      <c r="BR519" s="27"/>
      <c r="BS519" s="27"/>
      <c r="BT519" s="26"/>
      <c r="BU519" s="35"/>
      <c r="BV519" s="28"/>
      <c r="BW519" s="27"/>
      <c r="BX519" s="26"/>
      <c r="BY519" s="26"/>
      <c r="BZ519" s="28"/>
      <c r="CA519" s="31"/>
      <c r="CB519" s="31"/>
      <c r="CC519" s="30"/>
      <c r="CD519" s="27"/>
      <c r="CE519" s="27"/>
      <c r="CF519" s="27"/>
      <c r="CG519" s="30"/>
      <c r="CH519" s="30"/>
      <c r="CI519" s="27"/>
      <c r="CJ519" s="27"/>
      <c r="CK519" s="27"/>
      <c r="CL519" s="27"/>
      <c r="CM519" s="27"/>
      <c r="CN519" s="30"/>
      <c r="CO519" s="27"/>
      <c r="CP519" s="30"/>
      <c r="CQ519" s="27"/>
      <c r="CR519" s="27"/>
      <c r="CS519" s="27"/>
      <c r="CT519" s="27"/>
      <c r="CU519" s="27"/>
      <c r="CV519" s="27"/>
      <c r="CW519" s="27"/>
      <c r="CX519" s="27"/>
      <c r="CY519" s="27"/>
      <c r="CZ519" s="27"/>
    </row>
    <row r="520" spans="1:104" x14ac:dyDescent="0.3">
      <c r="A520" s="32"/>
      <c r="B520" s="26"/>
      <c r="C520" s="26"/>
      <c r="D520" s="26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41"/>
      <c r="BO520" s="33"/>
      <c r="BP520" s="34"/>
      <c r="BQ520" s="26"/>
      <c r="BR520" s="27"/>
      <c r="BS520" s="27"/>
      <c r="BT520" s="26"/>
      <c r="BU520" s="35"/>
      <c r="BV520" s="28"/>
      <c r="BW520" s="27"/>
      <c r="BX520" s="26"/>
      <c r="BY520" s="26"/>
      <c r="BZ520" s="28"/>
      <c r="CA520" s="31"/>
      <c r="CB520" s="31"/>
      <c r="CC520" s="31"/>
      <c r="CD520" s="30"/>
      <c r="CE520" s="30"/>
      <c r="CF520" s="30"/>
      <c r="CG520" s="30"/>
      <c r="CH520" s="30"/>
      <c r="CI520" s="27"/>
      <c r="CJ520" s="30"/>
      <c r="CK520" s="27"/>
      <c r="CL520" s="30"/>
      <c r="CM520" s="30"/>
      <c r="CN520" s="27"/>
      <c r="CO520" s="27"/>
      <c r="CP520" s="30"/>
      <c r="CQ520" s="27"/>
      <c r="CR520" s="27"/>
      <c r="CS520" s="27"/>
      <c r="CT520" s="27"/>
      <c r="CU520" s="30"/>
      <c r="CV520" s="27"/>
      <c r="CW520" s="27"/>
      <c r="CX520" s="30"/>
      <c r="CY520" s="30"/>
      <c r="CZ520" s="30"/>
    </row>
    <row r="521" spans="1:104" x14ac:dyDescent="0.3">
      <c r="A521" s="32"/>
      <c r="B521" s="26"/>
      <c r="C521" s="26"/>
      <c r="D521" s="26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41"/>
      <c r="BO521" s="33"/>
      <c r="BP521" s="34"/>
      <c r="BQ521" s="26"/>
      <c r="BR521" s="27"/>
      <c r="BS521" s="27"/>
      <c r="BT521" s="26"/>
      <c r="BU521" s="35"/>
      <c r="BV521" s="28"/>
      <c r="BW521" s="27"/>
      <c r="BX521" s="26"/>
      <c r="BY521" s="26"/>
      <c r="BZ521" s="28"/>
      <c r="CA521" s="31"/>
      <c r="CB521" s="31"/>
      <c r="CC521" s="31"/>
      <c r="CD521" s="31"/>
      <c r="CE521" s="31"/>
      <c r="CF521" s="31"/>
      <c r="CG521" s="31"/>
      <c r="CH521" s="30"/>
      <c r="CI521" s="27"/>
      <c r="CJ521" s="27"/>
      <c r="CK521" s="27"/>
      <c r="CL521" s="30"/>
      <c r="CM521" s="27"/>
      <c r="CN521" s="27"/>
      <c r="CO521" s="27"/>
      <c r="CP521" s="31"/>
      <c r="CQ521" s="27"/>
      <c r="CR521" s="30"/>
      <c r="CS521" s="27"/>
      <c r="CT521" s="27"/>
      <c r="CU521" s="27"/>
      <c r="CV521" s="27"/>
      <c r="CW521" s="30"/>
      <c r="CX521" s="31"/>
      <c r="CY521" s="31"/>
      <c r="CZ521" s="31"/>
    </row>
    <row r="522" spans="1:104" x14ac:dyDescent="0.3">
      <c r="A522" s="32"/>
      <c r="B522" s="26"/>
      <c r="C522" s="26"/>
      <c r="D522" s="26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41"/>
      <c r="BO522" s="33"/>
      <c r="BP522" s="34"/>
      <c r="BQ522" s="26"/>
      <c r="BR522" s="27"/>
      <c r="BS522" s="27"/>
      <c r="BT522" s="26"/>
      <c r="BU522" s="35"/>
      <c r="BV522" s="28"/>
      <c r="BW522" s="27"/>
      <c r="BX522" s="26"/>
      <c r="BY522" s="26"/>
      <c r="BZ522" s="28"/>
      <c r="CA522" s="30"/>
      <c r="CB522" s="30"/>
      <c r="CC522" s="30"/>
      <c r="CD522" s="27"/>
      <c r="CE522" s="27"/>
      <c r="CF522" s="27"/>
      <c r="CG522" s="30"/>
      <c r="CH522" s="30"/>
      <c r="CI522" s="27"/>
      <c r="CJ522" s="30"/>
      <c r="CK522" s="27"/>
      <c r="CL522" s="30"/>
      <c r="CM522" s="27"/>
      <c r="CN522" s="27"/>
      <c r="CO522" s="30"/>
      <c r="CP522" s="31"/>
      <c r="CQ522" s="27"/>
      <c r="CR522" s="27"/>
      <c r="CS522" s="30"/>
      <c r="CT522" s="30"/>
      <c r="CU522" s="27"/>
      <c r="CV522" s="27"/>
      <c r="CW522" s="27"/>
      <c r="CX522" s="27"/>
      <c r="CY522" s="27"/>
      <c r="CZ522" s="27"/>
    </row>
    <row r="523" spans="1:104" x14ac:dyDescent="0.3">
      <c r="A523" s="32"/>
      <c r="B523" s="26"/>
      <c r="C523" s="26"/>
      <c r="D523" s="26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41"/>
      <c r="BO523" s="33"/>
      <c r="BP523" s="34"/>
      <c r="BQ523" s="26"/>
      <c r="BR523" s="27"/>
      <c r="BS523" s="27"/>
      <c r="BT523" s="26"/>
      <c r="BU523" s="35"/>
      <c r="BV523" s="28"/>
      <c r="BW523" s="27"/>
      <c r="BX523" s="26"/>
      <c r="BY523" s="26"/>
      <c r="BZ523" s="28"/>
      <c r="CA523" s="31"/>
      <c r="CB523" s="30"/>
      <c r="CC523" s="30"/>
      <c r="CD523" s="30"/>
      <c r="CE523" s="30"/>
      <c r="CF523" s="30"/>
      <c r="CG523" s="30"/>
      <c r="CH523" s="30"/>
      <c r="CI523" s="27"/>
      <c r="CJ523" s="27"/>
      <c r="CK523" s="27"/>
      <c r="CL523" s="27"/>
      <c r="CM523" s="27"/>
      <c r="CN523" s="30"/>
      <c r="CO523" s="27"/>
      <c r="CP523" s="30"/>
      <c r="CQ523" s="27"/>
      <c r="CR523" s="27"/>
      <c r="CS523" s="27"/>
      <c r="CT523" s="27"/>
      <c r="CU523" s="27"/>
      <c r="CV523" s="27"/>
      <c r="CW523" s="27"/>
      <c r="CX523" s="30"/>
      <c r="CY523" s="30"/>
      <c r="CZ523" s="30"/>
    </row>
    <row r="524" spans="1:104" x14ac:dyDescent="0.3">
      <c r="A524" s="32"/>
      <c r="B524" s="26"/>
      <c r="C524" s="26"/>
      <c r="D524" s="26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  <c r="BM524" s="31"/>
      <c r="BN524" s="41"/>
      <c r="BO524" s="33"/>
      <c r="BP524" s="34"/>
      <c r="BQ524" s="26"/>
      <c r="BR524" s="27"/>
      <c r="BS524" s="27"/>
      <c r="BT524" s="26"/>
      <c r="BU524" s="35"/>
      <c r="BV524" s="28"/>
      <c r="BW524" s="27"/>
      <c r="BX524" s="26"/>
      <c r="BY524" s="26"/>
      <c r="BZ524" s="28"/>
      <c r="CA524" s="31"/>
      <c r="CB524" s="30"/>
      <c r="CC524" s="30"/>
      <c r="CD524" s="27"/>
      <c r="CE524" s="27"/>
      <c r="CF524" s="27"/>
      <c r="CG524" s="30"/>
      <c r="CH524" s="30"/>
      <c r="CI524" s="27"/>
      <c r="CJ524" s="30"/>
      <c r="CK524" s="27"/>
      <c r="CL524" s="30"/>
      <c r="CM524" s="27"/>
      <c r="CN524" s="27"/>
      <c r="CO524" s="27"/>
      <c r="CP524" s="30"/>
      <c r="CQ524" s="30"/>
      <c r="CR524" s="30"/>
      <c r="CS524" s="30"/>
      <c r="CT524" s="30"/>
      <c r="CU524" s="30"/>
      <c r="CV524" s="30"/>
      <c r="CW524" s="27"/>
      <c r="CX524" s="27"/>
      <c r="CY524" s="27"/>
      <c r="CZ524" s="27"/>
    </row>
    <row r="525" spans="1:104" x14ac:dyDescent="0.3">
      <c r="A525" s="32"/>
      <c r="B525" s="26"/>
      <c r="C525" s="26"/>
      <c r="D525" s="26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  <c r="BM525" s="31"/>
      <c r="BN525" s="41"/>
      <c r="BO525" s="33"/>
      <c r="BP525" s="34"/>
      <c r="BQ525" s="26"/>
      <c r="BR525" s="27"/>
      <c r="BS525" s="27"/>
      <c r="BT525" s="26"/>
      <c r="BU525" s="35"/>
      <c r="BV525" s="28"/>
      <c r="BW525" s="27"/>
      <c r="BX525" s="26"/>
      <c r="BY525" s="26"/>
      <c r="BZ525" s="28"/>
      <c r="CA525" s="31"/>
      <c r="CB525" s="31"/>
      <c r="CC525" s="30"/>
      <c r="CD525" s="30"/>
      <c r="CE525" s="30"/>
      <c r="CF525" s="30"/>
      <c r="CG525" s="30"/>
      <c r="CH525" s="30"/>
      <c r="CI525" s="27"/>
      <c r="CJ525" s="27"/>
      <c r="CK525" s="27"/>
      <c r="CL525" s="27"/>
      <c r="CM525" s="27"/>
      <c r="CN525" s="27"/>
      <c r="CO525" s="27"/>
      <c r="CP525" s="30"/>
      <c r="CQ525" s="27"/>
      <c r="CR525" s="27"/>
      <c r="CS525" s="27"/>
      <c r="CT525" s="27"/>
      <c r="CU525" s="27"/>
      <c r="CV525" s="27"/>
      <c r="CW525" s="27"/>
      <c r="CX525" s="30"/>
      <c r="CY525" s="30"/>
      <c r="CZ525" s="30"/>
    </row>
    <row r="526" spans="1:104" x14ac:dyDescent="0.3">
      <c r="A526" s="32"/>
      <c r="B526" s="26"/>
      <c r="C526" s="26"/>
      <c r="D526" s="26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  <c r="BM526" s="31"/>
      <c r="BN526" s="41"/>
      <c r="BO526" s="33"/>
      <c r="BP526" s="34"/>
      <c r="BQ526" s="26"/>
      <c r="BR526" s="27"/>
      <c r="BS526" s="27"/>
      <c r="BT526" s="26"/>
      <c r="BU526" s="35"/>
      <c r="BV526" s="28"/>
      <c r="BW526" s="27"/>
      <c r="BX526" s="26"/>
      <c r="BY526" s="26"/>
      <c r="BZ526" s="28"/>
      <c r="CA526" s="31"/>
      <c r="CB526" s="31"/>
      <c r="CC526" s="30"/>
      <c r="CD526" s="30"/>
      <c r="CE526" s="27"/>
      <c r="CF526" s="27"/>
      <c r="CG526" s="30"/>
      <c r="CH526" s="31"/>
      <c r="CI526" s="30"/>
      <c r="CJ526" s="27"/>
      <c r="CK526" s="27"/>
      <c r="CL526" s="27"/>
      <c r="CM526" s="27"/>
      <c r="CN526" s="27"/>
      <c r="CO526" s="27"/>
      <c r="CP526" s="30"/>
      <c r="CQ526" s="27"/>
      <c r="CR526" s="27"/>
      <c r="CS526" s="27"/>
      <c r="CT526" s="27"/>
      <c r="CU526" s="30"/>
      <c r="CV526" s="27"/>
      <c r="CW526" s="27"/>
      <c r="CX526" s="30"/>
      <c r="CY526" s="30"/>
      <c r="CZ526" s="30"/>
    </row>
    <row r="527" spans="1:104" x14ac:dyDescent="0.3">
      <c r="A527" s="32"/>
      <c r="B527" s="26"/>
      <c r="C527" s="26"/>
      <c r="D527" s="26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  <c r="BM527" s="31"/>
      <c r="BN527" s="41"/>
      <c r="BO527" s="33"/>
      <c r="BP527" s="34"/>
      <c r="BQ527" s="26"/>
      <c r="BR527" s="27"/>
      <c r="BS527" s="27"/>
      <c r="BT527" s="26"/>
      <c r="BU527" s="35"/>
      <c r="BV527" s="28"/>
      <c r="BW527" s="27"/>
      <c r="BX527" s="26"/>
      <c r="BY527" s="26"/>
      <c r="BZ527" s="28"/>
      <c r="CA527" s="31"/>
      <c r="CB527" s="31"/>
      <c r="CC527" s="30"/>
      <c r="CD527" s="31"/>
      <c r="CE527" s="31"/>
      <c r="CF527" s="27"/>
      <c r="CG527" s="30"/>
      <c r="CH527" s="27"/>
      <c r="CI527" s="27"/>
      <c r="CJ527" s="27"/>
      <c r="CK527" s="30"/>
      <c r="CL527" s="31"/>
      <c r="CM527" s="31"/>
      <c r="CN527" s="27"/>
      <c r="CO527" s="27"/>
      <c r="CP527" s="30"/>
      <c r="CQ527" s="27"/>
      <c r="CR527" s="27"/>
      <c r="CS527" s="27"/>
      <c r="CT527" s="27"/>
      <c r="CU527" s="27"/>
      <c r="CV527" s="27"/>
      <c r="CW527" s="27"/>
      <c r="CX527" s="27"/>
      <c r="CY527" s="27"/>
      <c r="CZ527" s="27"/>
    </row>
    <row r="528" spans="1:104" x14ac:dyDescent="0.3">
      <c r="A528" s="32"/>
      <c r="B528" s="26"/>
      <c r="C528" s="26"/>
      <c r="D528" s="26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  <c r="BM528" s="31"/>
      <c r="BN528" s="41"/>
      <c r="BO528" s="33"/>
      <c r="BP528" s="34"/>
      <c r="BQ528" s="26"/>
      <c r="BR528" s="27"/>
      <c r="BS528" s="27"/>
      <c r="BT528" s="26"/>
      <c r="BU528" s="35"/>
      <c r="BV528" s="28"/>
      <c r="BW528" s="27"/>
      <c r="BX528" s="26"/>
      <c r="BY528" s="26"/>
      <c r="BZ528" s="28"/>
      <c r="CA528" s="31"/>
      <c r="CB528" s="31"/>
      <c r="CC528" s="30"/>
      <c r="CD528" s="30"/>
      <c r="CE528" s="30"/>
      <c r="CF528" s="30"/>
      <c r="CG528" s="30"/>
      <c r="CH528" s="30"/>
      <c r="CI528" s="27"/>
      <c r="CJ528" s="27"/>
      <c r="CK528" s="27"/>
      <c r="CL528" s="27"/>
      <c r="CM528" s="27"/>
      <c r="CN528" s="30"/>
      <c r="CO528" s="27"/>
      <c r="CP528" s="30"/>
      <c r="CQ528" s="27"/>
      <c r="CR528" s="27"/>
      <c r="CS528" s="27"/>
      <c r="CT528" s="27"/>
      <c r="CU528" s="27"/>
      <c r="CV528" s="27"/>
      <c r="CW528" s="27"/>
      <c r="CX528" s="30"/>
      <c r="CY528" s="30"/>
      <c r="CZ528" s="30"/>
    </row>
    <row r="529" spans="1:104" x14ac:dyDescent="0.3">
      <c r="A529" s="32"/>
      <c r="B529" s="26"/>
      <c r="C529" s="26"/>
      <c r="D529" s="26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  <c r="BM529" s="31"/>
      <c r="BN529" s="41"/>
      <c r="BO529" s="33"/>
      <c r="BP529" s="34"/>
      <c r="BQ529" s="26"/>
      <c r="BR529" s="27"/>
      <c r="BS529" s="27"/>
      <c r="BT529" s="26"/>
      <c r="BU529" s="35"/>
      <c r="BV529" s="28"/>
      <c r="BW529" s="27"/>
      <c r="BX529" s="26"/>
      <c r="BY529" s="26"/>
      <c r="BZ529" s="28"/>
      <c r="CA529" s="31"/>
      <c r="CB529" s="31"/>
      <c r="CC529" s="27"/>
      <c r="CD529" s="31"/>
      <c r="CE529" s="31"/>
      <c r="CF529" s="27"/>
      <c r="CG529" s="31"/>
      <c r="CH529" s="30"/>
      <c r="CI529" s="27"/>
      <c r="CJ529" s="27"/>
      <c r="CK529" s="27"/>
      <c r="CL529" s="31"/>
      <c r="CM529" s="30"/>
      <c r="CN529" s="30"/>
      <c r="CO529" s="27"/>
      <c r="CP529" s="27"/>
      <c r="CQ529" s="27"/>
      <c r="CR529" s="27"/>
      <c r="CS529" s="27"/>
      <c r="CT529" s="27"/>
      <c r="CU529" s="27"/>
      <c r="CV529" s="27"/>
      <c r="CW529" s="27"/>
      <c r="CX529" s="27"/>
      <c r="CY529" s="27"/>
      <c r="CZ529" s="27"/>
    </row>
    <row r="530" spans="1:104" x14ac:dyDescent="0.3">
      <c r="A530" s="32"/>
      <c r="B530" s="26"/>
      <c r="C530" s="26"/>
      <c r="D530" s="26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  <c r="BM530" s="31"/>
      <c r="BN530" s="41"/>
      <c r="BO530" s="33"/>
      <c r="BP530" s="34"/>
      <c r="BQ530" s="26"/>
      <c r="BR530" s="27"/>
      <c r="BS530" s="27"/>
      <c r="BT530" s="26"/>
      <c r="BU530" s="35"/>
      <c r="BV530" s="28"/>
      <c r="BW530" s="27"/>
      <c r="BX530" s="26"/>
      <c r="BY530" s="26"/>
      <c r="BZ530" s="28"/>
      <c r="CA530" s="31"/>
      <c r="CB530" s="31"/>
      <c r="CC530" s="30"/>
      <c r="CD530" s="30"/>
      <c r="CE530" s="30"/>
      <c r="CF530" s="27"/>
      <c r="CG530" s="30"/>
      <c r="CH530" s="30"/>
      <c r="CI530" s="27"/>
      <c r="CJ530" s="27"/>
      <c r="CK530" s="27"/>
      <c r="CL530" s="31"/>
      <c r="CM530" s="31"/>
      <c r="CN530" s="30"/>
      <c r="CO530" s="27"/>
      <c r="CP530" s="31"/>
      <c r="CQ530" s="27"/>
      <c r="CR530" s="27"/>
      <c r="CS530" s="27"/>
      <c r="CT530" s="27"/>
      <c r="CU530" s="27"/>
      <c r="CV530" s="27"/>
      <c r="CW530" s="31"/>
      <c r="CX530" s="27"/>
      <c r="CY530" s="27"/>
      <c r="CZ530" s="27"/>
    </row>
    <row r="531" spans="1:104" x14ac:dyDescent="0.3">
      <c r="A531" s="32"/>
      <c r="B531" s="26"/>
      <c r="C531" s="26"/>
      <c r="D531" s="26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  <c r="BM531" s="31"/>
      <c r="BN531" s="41"/>
      <c r="BO531" s="33"/>
      <c r="BP531" s="34"/>
      <c r="BQ531" s="26"/>
      <c r="BR531" s="27"/>
      <c r="BS531" s="27"/>
      <c r="BT531" s="26"/>
      <c r="BU531" s="35"/>
      <c r="BV531" s="28"/>
      <c r="BW531" s="27"/>
      <c r="BX531" s="26"/>
      <c r="BY531" s="26"/>
      <c r="BZ531" s="28"/>
      <c r="CA531" s="31"/>
      <c r="CB531" s="31"/>
      <c r="CC531" s="27"/>
      <c r="CD531" s="30"/>
      <c r="CE531" s="30"/>
      <c r="CF531" s="27"/>
      <c r="CG531" s="30"/>
      <c r="CH531" s="30"/>
      <c r="CI531" s="27"/>
      <c r="CJ531" s="30"/>
      <c r="CK531" s="27"/>
      <c r="CL531" s="30"/>
      <c r="CM531" s="30"/>
      <c r="CN531" s="30"/>
      <c r="CO531" s="27"/>
      <c r="CP531" s="30"/>
      <c r="CQ531" s="27"/>
      <c r="CR531" s="27"/>
      <c r="CS531" s="27"/>
      <c r="CT531" s="27"/>
      <c r="CU531" s="27"/>
      <c r="CV531" s="27"/>
      <c r="CW531" s="30"/>
      <c r="CX531" s="27"/>
      <c r="CY531" s="27"/>
      <c r="CZ531" s="27"/>
    </row>
    <row r="532" spans="1:104" x14ac:dyDescent="0.3">
      <c r="A532" s="32"/>
      <c r="B532" s="26"/>
      <c r="C532" s="26"/>
      <c r="D532" s="26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  <c r="BM532" s="31"/>
      <c r="BN532" s="41"/>
      <c r="BO532" s="33"/>
      <c r="BP532" s="34"/>
      <c r="BQ532" s="26"/>
      <c r="BR532" s="27"/>
      <c r="BS532" s="27"/>
      <c r="BT532" s="26"/>
      <c r="BU532" s="35"/>
      <c r="BV532" s="28"/>
      <c r="BW532" s="27"/>
      <c r="BX532" s="26"/>
      <c r="BY532" s="26"/>
      <c r="BZ532" s="28"/>
      <c r="CA532" s="31"/>
      <c r="CB532" s="31"/>
      <c r="CC532" s="27"/>
      <c r="CD532" s="30"/>
      <c r="CE532" s="30"/>
      <c r="CF532" s="27"/>
      <c r="CG532" s="30"/>
      <c r="CH532" s="30"/>
      <c r="CI532" s="27"/>
      <c r="CJ532" s="27"/>
      <c r="CK532" s="27"/>
      <c r="CL532" s="30"/>
      <c r="CM532" s="30"/>
      <c r="CN532" s="27"/>
      <c r="CO532" s="27"/>
      <c r="CP532" s="30"/>
      <c r="CQ532" s="27"/>
      <c r="CR532" s="27"/>
      <c r="CS532" s="27"/>
      <c r="CT532" s="27"/>
      <c r="CU532" s="27"/>
      <c r="CV532" s="27"/>
      <c r="CW532" s="27"/>
      <c r="CX532" s="27"/>
      <c r="CY532" s="27"/>
      <c r="CZ532" s="27"/>
    </row>
    <row r="533" spans="1:104" x14ac:dyDescent="0.3">
      <c r="A533" s="32"/>
      <c r="B533" s="26"/>
      <c r="C533" s="26"/>
      <c r="D533" s="26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41"/>
      <c r="BO533" s="33"/>
      <c r="BP533" s="34"/>
      <c r="BQ533" s="26"/>
      <c r="BR533" s="27"/>
      <c r="BS533" s="27"/>
      <c r="BT533" s="26"/>
      <c r="BU533" s="35"/>
      <c r="BV533" s="28"/>
      <c r="BW533" s="27"/>
      <c r="BX533" s="26"/>
      <c r="BY533" s="26"/>
      <c r="BZ533" s="28"/>
      <c r="CA533" s="30"/>
      <c r="CB533" s="30"/>
      <c r="CC533" s="27"/>
      <c r="CD533" s="31"/>
      <c r="CE533" s="31"/>
      <c r="CF533" s="27"/>
      <c r="CG533" s="27"/>
      <c r="CH533" s="30"/>
      <c r="CI533" s="27"/>
      <c r="CJ533" s="27"/>
      <c r="CK533" s="27"/>
      <c r="CL533" s="30"/>
      <c r="CM533" s="30"/>
      <c r="CN533" s="27"/>
      <c r="CO533" s="27"/>
      <c r="CP533" s="30"/>
      <c r="CQ533" s="27"/>
      <c r="CR533" s="27"/>
      <c r="CS533" s="27"/>
      <c r="CT533" s="27"/>
      <c r="CU533" s="27"/>
      <c r="CV533" s="27"/>
      <c r="CW533" s="30"/>
      <c r="CX533" s="27"/>
      <c r="CY533" s="27"/>
      <c r="CZ533" s="27"/>
    </row>
    <row r="534" spans="1:104" x14ac:dyDescent="0.3">
      <c r="A534" s="32"/>
      <c r="B534" s="26"/>
      <c r="C534" s="26"/>
      <c r="D534" s="26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  <c r="BM534" s="31"/>
      <c r="BN534" s="41"/>
      <c r="BO534" s="33"/>
      <c r="BP534" s="34"/>
      <c r="BQ534" s="26"/>
      <c r="BR534" s="27"/>
      <c r="BS534" s="27"/>
      <c r="BT534" s="26"/>
      <c r="BU534" s="35"/>
      <c r="BV534" s="28"/>
      <c r="BW534" s="27"/>
      <c r="BX534" s="26"/>
      <c r="BY534" s="26"/>
      <c r="BZ534" s="28"/>
      <c r="CA534" s="31"/>
      <c r="CB534" s="31"/>
      <c r="CC534" s="27"/>
      <c r="CD534" s="27"/>
      <c r="CE534" s="27"/>
      <c r="CF534" s="27"/>
      <c r="CG534" s="27"/>
      <c r="CH534" s="30"/>
      <c r="CI534" s="27"/>
      <c r="CJ534" s="27"/>
      <c r="CK534" s="27"/>
      <c r="CL534" s="30"/>
      <c r="CM534" s="30"/>
      <c r="CN534" s="27"/>
      <c r="CO534" s="27"/>
      <c r="CP534" s="31"/>
      <c r="CQ534" s="27"/>
      <c r="CR534" s="27"/>
      <c r="CS534" s="27"/>
      <c r="CT534" s="27"/>
      <c r="CU534" s="27"/>
      <c r="CV534" s="27"/>
      <c r="CW534" s="30"/>
      <c r="CX534" s="27"/>
      <c r="CY534" s="27"/>
      <c r="CZ534" s="27"/>
    </row>
    <row r="535" spans="1:104" x14ac:dyDescent="0.3">
      <c r="A535" s="32"/>
      <c r="B535" s="26"/>
      <c r="C535" s="26"/>
      <c r="D535" s="26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  <c r="BM535" s="31"/>
      <c r="BN535" s="41"/>
      <c r="BO535" s="33"/>
      <c r="BP535" s="34"/>
      <c r="BQ535" s="26"/>
      <c r="BR535" s="27"/>
      <c r="BS535" s="27"/>
      <c r="BT535" s="26"/>
      <c r="BU535" s="35"/>
      <c r="BV535" s="28"/>
      <c r="BW535" s="27"/>
      <c r="BX535" s="26"/>
      <c r="BY535" s="26"/>
      <c r="BZ535" s="28"/>
      <c r="CA535" s="31"/>
      <c r="CB535" s="31"/>
      <c r="CC535" s="31"/>
      <c r="CD535" s="27"/>
      <c r="CE535" s="27"/>
      <c r="CF535" s="27"/>
      <c r="CG535" s="27"/>
      <c r="CH535" s="31"/>
      <c r="CI535" s="27"/>
      <c r="CJ535" s="27"/>
      <c r="CK535" s="27"/>
      <c r="CL535" s="31"/>
      <c r="CM535" s="30"/>
      <c r="CN535" s="27"/>
      <c r="CO535" s="27"/>
      <c r="CP535" s="31"/>
      <c r="CQ535" s="27"/>
      <c r="CR535" s="31"/>
      <c r="CS535" s="27"/>
      <c r="CT535" s="30"/>
      <c r="CU535" s="27"/>
      <c r="CV535" s="27"/>
      <c r="CW535" s="30"/>
      <c r="CX535" s="27"/>
      <c r="CY535" s="30"/>
      <c r="CZ535" s="27"/>
    </row>
    <row r="536" spans="1:104" x14ac:dyDescent="0.3">
      <c r="A536" s="32"/>
      <c r="B536" s="26"/>
      <c r="C536" s="26"/>
      <c r="D536" s="26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31"/>
      <c r="AQ536" s="31"/>
      <c r="AR536" s="31"/>
      <c r="AS536" s="31"/>
      <c r="AT536" s="31"/>
      <c r="AU536" s="31"/>
      <c r="AV536" s="31"/>
      <c r="AW536" s="31"/>
      <c r="AX536" s="31"/>
      <c r="AY536" s="31"/>
      <c r="AZ536" s="31"/>
      <c r="BA536" s="31"/>
      <c r="BB536" s="31"/>
      <c r="BC536" s="31"/>
      <c r="BD536" s="31"/>
      <c r="BE536" s="31"/>
      <c r="BF536" s="31"/>
      <c r="BG536" s="31"/>
      <c r="BH536" s="31"/>
      <c r="BI536" s="31"/>
      <c r="BJ536" s="31"/>
      <c r="BK536" s="31"/>
      <c r="BL536" s="31"/>
      <c r="BM536" s="31"/>
      <c r="BN536" s="41"/>
      <c r="BO536" s="33"/>
      <c r="BP536" s="34"/>
      <c r="BQ536" s="26"/>
      <c r="BR536" s="27"/>
      <c r="BS536" s="27"/>
      <c r="BT536" s="26"/>
      <c r="BU536" s="35"/>
      <c r="BV536" s="28"/>
      <c r="BW536" s="27"/>
      <c r="BX536" s="26"/>
      <c r="BY536" s="26"/>
      <c r="BZ536" s="28"/>
      <c r="CA536" s="30"/>
      <c r="CB536" s="30"/>
      <c r="CC536" s="27"/>
      <c r="CD536" s="31"/>
      <c r="CE536" s="31"/>
      <c r="CF536" s="27"/>
      <c r="CG536" s="30"/>
      <c r="CH536" s="27"/>
      <c r="CI536" s="27"/>
      <c r="CJ536" s="27"/>
      <c r="CK536" s="27"/>
      <c r="CL536" s="30"/>
      <c r="CM536" s="30"/>
      <c r="CN536" s="30"/>
      <c r="CO536" s="27"/>
      <c r="CP536" s="30"/>
      <c r="CQ536" s="27"/>
      <c r="CR536" s="27"/>
      <c r="CS536" s="27"/>
      <c r="CT536" s="27"/>
      <c r="CU536" s="27"/>
      <c r="CV536" s="27"/>
      <c r="CW536" s="30"/>
      <c r="CX536" s="27"/>
      <c r="CY536" s="27"/>
      <c r="CZ536" s="27"/>
    </row>
    <row r="537" spans="1:104" x14ac:dyDescent="0.3">
      <c r="A537" s="32"/>
      <c r="B537" s="26"/>
      <c r="C537" s="26"/>
      <c r="D537" s="26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  <c r="BM537" s="31"/>
      <c r="BN537" s="41"/>
      <c r="BO537" s="33"/>
      <c r="BP537" s="34"/>
      <c r="BQ537" s="26"/>
      <c r="BR537" s="27"/>
      <c r="BS537" s="27"/>
      <c r="BT537" s="26"/>
      <c r="BU537" s="35"/>
      <c r="BV537" s="28"/>
      <c r="BW537" s="27"/>
      <c r="BX537" s="26"/>
      <c r="BY537" s="26"/>
      <c r="BZ537" s="28"/>
      <c r="CA537" s="30"/>
      <c r="CB537" s="30"/>
      <c r="CC537" s="30"/>
      <c r="CD537" s="30"/>
      <c r="CE537" s="30"/>
      <c r="CF537" s="27"/>
      <c r="CG537" s="27"/>
      <c r="CH537" s="30"/>
      <c r="CI537" s="27"/>
      <c r="CJ537" s="27"/>
      <c r="CK537" s="27"/>
      <c r="CL537" s="30"/>
      <c r="CM537" s="30"/>
      <c r="CN537" s="27"/>
      <c r="CO537" s="27"/>
      <c r="CP537" s="30"/>
      <c r="CQ537" s="27"/>
      <c r="CR537" s="30"/>
      <c r="CS537" s="27"/>
      <c r="CT537" s="27"/>
      <c r="CU537" s="30"/>
      <c r="CV537" s="27"/>
      <c r="CW537" s="30"/>
      <c r="CX537" s="27"/>
      <c r="CY537" s="27"/>
      <c r="CZ537" s="27"/>
    </row>
    <row r="538" spans="1:104" x14ac:dyDescent="0.3">
      <c r="A538" s="32"/>
      <c r="B538" s="26"/>
      <c r="C538" s="26"/>
      <c r="D538" s="26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  <c r="BM538" s="31"/>
      <c r="BN538" s="41"/>
      <c r="BO538" s="33"/>
      <c r="BP538" s="34"/>
      <c r="BQ538" s="26"/>
      <c r="BR538" s="27"/>
      <c r="BS538" s="27"/>
      <c r="BT538" s="26"/>
      <c r="BU538" s="35"/>
      <c r="BV538" s="28"/>
      <c r="BW538" s="27"/>
      <c r="BX538" s="26"/>
      <c r="BY538" s="26"/>
      <c r="BZ538" s="28"/>
      <c r="CA538" s="31"/>
      <c r="CB538" s="31"/>
      <c r="CC538" s="30"/>
      <c r="CD538" s="30"/>
      <c r="CE538" s="30"/>
      <c r="CF538" s="27"/>
      <c r="CG538" s="30"/>
      <c r="CH538" s="30"/>
      <c r="CI538" s="27"/>
      <c r="CJ538" s="27"/>
      <c r="CK538" s="27"/>
      <c r="CL538" s="30"/>
      <c r="CM538" s="27"/>
      <c r="CN538" s="27"/>
      <c r="CO538" s="27"/>
      <c r="CP538" s="30"/>
      <c r="CQ538" s="27"/>
      <c r="CR538" s="30"/>
      <c r="CS538" s="27"/>
      <c r="CT538" s="27"/>
      <c r="CU538" s="27"/>
      <c r="CV538" s="27"/>
      <c r="CW538" s="27"/>
      <c r="CX538" s="27"/>
      <c r="CY538" s="27"/>
      <c r="CZ538" s="27"/>
    </row>
    <row r="539" spans="1:104" x14ac:dyDescent="0.3">
      <c r="A539" s="32"/>
      <c r="B539" s="26"/>
      <c r="C539" s="26"/>
      <c r="D539" s="26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  <c r="BM539" s="31"/>
      <c r="BN539" s="41"/>
      <c r="BO539" s="33"/>
      <c r="BP539" s="34"/>
      <c r="BQ539" s="26"/>
      <c r="BR539" s="27"/>
      <c r="BS539" s="27"/>
      <c r="BT539" s="26"/>
      <c r="BU539" s="35"/>
      <c r="BV539" s="28"/>
      <c r="BW539" s="27"/>
      <c r="BX539" s="26"/>
      <c r="BY539" s="26"/>
      <c r="BZ539" s="28"/>
      <c r="CA539" s="31"/>
      <c r="CB539" s="31"/>
      <c r="CC539" s="31"/>
      <c r="CD539" s="30"/>
      <c r="CE539" s="30"/>
      <c r="CF539" s="30"/>
      <c r="CG539" s="27"/>
      <c r="CH539" s="30"/>
      <c r="CI539" s="27"/>
      <c r="CJ539" s="27"/>
      <c r="CK539" s="27"/>
      <c r="CL539" s="30"/>
      <c r="CM539" s="30"/>
      <c r="CN539" s="30"/>
      <c r="CO539" s="27"/>
      <c r="CP539" s="30"/>
      <c r="CQ539" s="27"/>
      <c r="CR539" s="30"/>
      <c r="CS539" s="27"/>
      <c r="CT539" s="27"/>
      <c r="CU539" s="30"/>
      <c r="CV539" s="27"/>
      <c r="CW539" s="27"/>
      <c r="CX539" s="27"/>
      <c r="CY539" s="27"/>
      <c r="CZ539" s="27"/>
    </row>
    <row r="540" spans="1:104" x14ac:dyDescent="0.3">
      <c r="A540" s="32"/>
      <c r="B540" s="26"/>
      <c r="C540" s="26"/>
      <c r="D540" s="26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31"/>
      <c r="AQ540" s="31"/>
      <c r="AR540" s="31"/>
      <c r="AS540" s="31"/>
      <c r="AT540" s="31"/>
      <c r="AU540" s="31"/>
      <c r="AV540" s="31"/>
      <c r="AW540" s="31"/>
      <c r="AX540" s="31"/>
      <c r="AY540" s="31"/>
      <c r="AZ540" s="31"/>
      <c r="BA540" s="31"/>
      <c r="BB540" s="31"/>
      <c r="BC540" s="31"/>
      <c r="BD540" s="31"/>
      <c r="BE540" s="31"/>
      <c r="BF540" s="31"/>
      <c r="BG540" s="31"/>
      <c r="BH540" s="31"/>
      <c r="BI540" s="31"/>
      <c r="BJ540" s="31"/>
      <c r="BK540" s="31"/>
      <c r="BL540" s="31"/>
      <c r="BM540" s="31"/>
      <c r="BN540" s="41"/>
      <c r="BO540" s="33"/>
      <c r="BP540" s="34"/>
      <c r="BQ540" s="26"/>
      <c r="BR540" s="27"/>
      <c r="BS540" s="27"/>
      <c r="BT540" s="26"/>
      <c r="BU540" s="35"/>
      <c r="BV540" s="28"/>
      <c r="BW540" s="27"/>
      <c r="BX540" s="26"/>
      <c r="BY540" s="26"/>
      <c r="BZ540" s="28"/>
      <c r="CA540" s="31"/>
      <c r="CB540" s="31"/>
      <c r="CC540" s="31"/>
      <c r="CD540" s="30"/>
      <c r="CE540" s="31"/>
      <c r="CF540" s="27"/>
      <c r="CG540" s="30"/>
      <c r="CH540" s="31"/>
      <c r="CI540" s="27"/>
      <c r="CJ540" s="27"/>
      <c r="CK540" s="27"/>
      <c r="CL540" s="30"/>
      <c r="CM540" s="30"/>
      <c r="CN540" s="30"/>
      <c r="CO540" s="27"/>
      <c r="CP540" s="30"/>
      <c r="CQ540" s="27"/>
      <c r="CR540" s="27"/>
      <c r="CS540" s="27"/>
      <c r="CT540" s="27"/>
      <c r="CU540" s="27"/>
      <c r="CV540" s="27"/>
      <c r="CW540" s="27"/>
      <c r="CX540" s="27"/>
      <c r="CY540" s="27"/>
      <c r="CZ540" s="30"/>
    </row>
    <row r="541" spans="1:104" x14ac:dyDescent="0.3">
      <c r="A541" s="32"/>
      <c r="B541" s="26"/>
      <c r="C541" s="26"/>
      <c r="D541" s="26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31"/>
      <c r="AQ541" s="31"/>
      <c r="AR541" s="31"/>
      <c r="AS541" s="31"/>
      <c r="AT541" s="31"/>
      <c r="AU541" s="31"/>
      <c r="AV541" s="31"/>
      <c r="AW541" s="31"/>
      <c r="AX541" s="31"/>
      <c r="AY541" s="31"/>
      <c r="AZ541" s="31"/>
      <c r="BA541" s="31"/>
      <c r="BB541" s="31"/>
      <c r="BC541" s="31"/>
      <c r="BD541" s="31"/>
      <c r="BE541" s="31"/>
      <c r="BF541" s="31"/>
      <c r="BG541" s="31"/>
      <c r="BH541" s="31"/>
      <c r="BI541" s="31"/>
      <c r="BJ541" s="31"/>
      <c r="BK541" s="31"/>
      <c r="BL541" s="31"/>
      <c r="BM541" s="31"/>
      <c r="BN541" s="41"/>
      <c r="BO541" s="33"/>
      <c r="BP541" s="34"/>
      <c r="BQ541" s="26"/>
      <c r="BR541" s="27"/>
      <c r="BS541" s="27"/>
      <c r="BT541" s="26"/>
      <c r="BU541" s="35"/>
      <c r="BV541" s="28"/>
      <c r="BW541" s="27"/>
      <c r="BX541" s="26"/>
      <c r="BY541" s="26"/>
      <c r="BZ541" s="28"/>
      <c r="CA541" s="31"/>
      <c r="CB541" s="31"/>
      <c r="CC541" s="30"/>
      <c r="CD541" s="30"/>
      <c r="CE541" s="30"/>
      <c r="CF541" s="27"/>
      <c r="CG541" s="27"/>
      <c r="CH541" s="30"/>
      <c r="CI541" s="27"/>
      <c r="CJ541" s="27"/>
      <c r="CK541" s="27"/>
      <c r="CL541" s="30"/>
      <c r="CM541" s="30"/>
      <c r="CN541" s="27"/>
      <c r="CO541" s="27"/>
      <c r="CP541" s="30"/>
      <c r="CQ541" s="27"/>
      <c r="CR541" s="30"/>
      <c r="CS541" s="27"/>
      <c r="CT541" s="27"/>
      <c r="CU541" s="30"/>
      <c r="CV541" s="27"/>
      <c r="CW541" s="30"/>
      <c r="CX541" s="27"/>
      <c r="CY541" s="27"/>
      <c r="CZ541" s="27"/>
    </row>
    <row r="542" spans="1:104" x14ac:dyDescent="0.3">
      <c r="A542" s="32"/>
      <c r="B542" s="26"/>
      <c r="C542" s="26"/>
      <c r="D542" s="26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31"/>
      <c r="AQ542" s="31"/>
      <c r="AR542" s="31"/>
      <c r="AS542" s="31"/>
      <c r="AT542" s="31"/>
      <c r="AU542" s="31"/>
      <c r="AV542" s="31"/>
      <c r="AW542" s="31"/>
      <c r="AX542" s="31"/>
      <c r="AY542" s="31"/>
      <c r="AZ542" s="31"/>
      <c r="BA542" s="31"/>
      <c r="BB542" s="31"/>
      <c r="BC542" s="31"/>
      <c r="BD542" s="31"/>
      <c r="BE542" s="31"/>
      <c r="BF542" s="31"/>
      <c r="BG542" s="31"/>
      <c r="BH542" s="31"/>
      <c r="BI542" s="31"/>
      <c r="BJ542" s="31"/>
      <c r="BK542" s="31"/>
      <c r="BL542" s="31"/>
      <c r="BM542" s="31"/>
      <c r="BN542" s="41"/>
      <c r="BO542" s="33"/>
      <c r="BP542" s="34"/>
      <c r="BQ542" s="26"/>
      <c r="BR542" s="27"/>
      <c r="BS542" s="27"/>
      <c r="BT542" s="26"/>
      <c r="BU542" s="35"/>
      <c r="BV542" s="28"/>
      <c r="BW542" s="27"/>
      <c r="BX542" s="26"/>
      <c r="BY542" s="26"/>
      <c r="BZ542" s="28"/>
      <c r="CA542" s="30"/>
      <c r="CB542" s="30"/>
      <c r="CC542" s="30"/>
      <c r="CD542" s="30"/>
      <c r="CE542" s="30"/>
      <c r="CF542" s="27"/>
      <c r="CG542" s="30"/>
      <c r="CH542" s="30"/>
      <c r="CI542" s="27"/>
      <c r="CJ542" s="27"/>
      <c r="CK542" s="27"/>
      <c r="CL542" s="27"/>
      <c r="CM542" s="31"/>
      <c r="CN542" s="30"/>
      <c r="CO542" s="27"/>
      <c r="CP542" s="31"/>
      <c r="CQ542" s="27"/>
      <c r="CR542" s="27"/>
      <c r="CS542" s="27"/>
      <c r="CT542" s="27"/>
      <c r="CU542" s="30"/>
      <c r="CV542" s="27"/>
      <c r="CW542" s="27"/>
      <c r="CX542" s="27"/>
      <c r="CY542" s="27"/>
      <c r="CZ542" s="27"/>
    </row>
    <row r="543" spans="1:104" x14ac:dyDescent="0.3">
      <c r="A543" s="32"/>
      <c r="B543" s="26"/>
      <c r="C543" s="26"/>
      <c r="D543" s="26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31"/>
      <c r="AQ543" s="31"/>
      <c r="AR543" s="31"/>
      <c r="AS543" s="31"/>
      <c r="AT543" s="31"/>
      <c r="AU543" s="31"/>
      <c r="AV543" s="31"/>
      <c r="AW543" s="31"/>
      <c r="AX543" s="31"/>
      <c r="AY543" s="31"/>
      <c r="AZ543" s="31"/>
      <c r="BA543" s="31"/>
      <c r="BB543" s="31"/>
      <c r="BC543" s="31"/>
      <c r="BD543" s="31"/>
      <c r="BE543" s="31"/>
      <c r="BF543" s="31"/>
      <c r="BG543" s="31"/>
      <c r="BH543" s="31"/>
      <c r="BI543" s="31"/>
      <c r="BJ543" s="31"/>
      <c r="BK543" s="31"/>
      <c r="BL543" s="31"/>
      <c r="BM543" s="31"/>
      <c r="BN543" s="41"/>
      <c r="BO543" s="33"/>
      <c r="BP543" s="34"/>
      <c r="BQ543" s="26"/>
      <c r="BR543" s="27"/>
      <c r="BS543" s="27"/>
      <c r="BT543" s="26"/>
      <c r="BU543" s="35"/>
      <c r="BV543" s="28"/>
      <c r="BW543" s="27"/>
      <c r="BX543" s="26"/>
      <c r="BY543" s="26"/>
      <c r="BZ543" s="28"/>
      <c r="CA543" s="31"/>
      <c r="CB543" s="31"/>
      <c r="CC543" s="30"/>
      <c r="CD543" s="31"/>
      <c r="CE543" s="31"/>
      <c r="CF543" s="27"/>
      <c r="CG543" s="31"/>
      <c r="CH543" s="30"/>
      <c r="CI543" s="27"/>
      <c r="CJ543" s="27"/>
      <c r="CK543" s="27"/>
      <c r="CL543" s="30"/>
      <c r="CM543" s="31"/>
      <c r="CN543" s="31"/>
      <c r="CO543" s="27"/>
      <c r="CP543" s="30"/>
      <c r="CQ543" s="27"/>
      <c r="CR543" s="30"/>
      <c r="CS543" s="27"/>
      <c r="CT543" s="27"/>
      <c r="CU543" s="27"/>
      <c r="CV543" s="27"/>
      <c r="CW543" s="27"/>
      <c r="CX543" s="27"/>
      <c r="CY543" s="27"/>
      <c r="CZ543" s="27"/>
    </row>
    <row r="544" spans="1:104" x14ac:dyDescent="0.3">
      <c r="A544" s="32"/>
      <c r="B544" s="26"/>
      <c r="C544" s="26"/>
      <c r="D544" s="26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  <c r="BL544" s="31"/>
      <c r="BM544" s="31"/>
      <c r="BN544" s="41"/>
      <c r="BO544" s="33"/>
      <c r="BP544" s="34"/>
      <c r="BQ544" s="26"/>
      <c r="BR544" s="27"/>
      <c r="BS544" s="27"/>
      <c r="BT544" s="26"/>
      <c r="BU544" s="35"/>
      <c r="BV544" s="28"/>
      <c r="BW544" s="27"/>
      <c r="BX544" s="26"/>
      <c r="BY544" s="26"/>
      <c r="BZ544" s="28"/>
      <c r="CA544" s="31"/>
      <c r="CB544" s="31"/>
      <c r="CC544" s="30"/>
      <c r="CD544" s="27"/>
      <c r="CE544" s="30"/>
      <c r="CF544" s="27"/>
      <c r="CG544" s="31"/>
      <c r="CH544" s="30"/>
      <c r="CI544" s="27"/>
      <c r="CJ544" s="27"/>
      <c r="CK544" s="27"/>
      <c r="CL544" s="30"/>
      <c r="CM544" s="30"/>
      <c r="CN544" s="30"/>
      <c r="CO544" s="27"/>
      <c r="CP544" s="30"/>
      <c r="CQ544" s="27"/>
      <c r="CR544" s="30"/>
      <c r="CS544" s="27"/>
      <c r="CT544" s="27"/>
      <c r="CU544" s="27"/>
      <c r="CV544" s="27"/>
      <c r="CW544" s="27"/>
      <c r="CX544" s="27"/>
      <c r="CY544" s="27"/>
      <c r="CZ544" s="27"/>
    </row>
    <row r="545" spans="1:104" x14ac:dyDescent="0.3">
      <c r="A545" s="32"/>
      <c r="B545" s="26"/>
      <c r="C545" s="26"/>
      <c r="D545" s="26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31"/>
      <c r="AQ545" s="31"/>
      <c r="AR545" s="31"/>
      <c r="AS545" s="31"/>
      <c r="AT545" s="31"/>
      <c r="AU545" s="31"/>
      <c r="AV545" s="31"/>
      <c r="AW545" s="31"/>
      <c r="AX545" s="31"/>
      <c r="AY545" s="31"/>
      <c r="AZ545" s="31"/>
      <c r="BA545" s="31"/>
      <c r="BB545" s="31"/>
      <c r="BC545" s="31"/>
      <c r="BD545" s="31"/>
      <c r="BE545" s="31"/>
      <c r="BF545" s="31"/>
      <c r="BG545" s="31"/>
      <c r="BH545" s="31"/>
      <c r="BI545" s="31"/>
      <c r="BJ545" s="31"/>
      <c r="BK545" s="31"/>
      <c r="BL545" s="31"/>
      <c r="BM545" s="31"/>
      <c r="BN545" s="41"/>
      <c r="BO545" s="33"/>
      <c r="BP545" s="34"/>
      <c r="BQ545" s="26"/>
      <c r="BR545" s="27"/>
      <c r="BS545" s="27"/>
      <c r="BT545" s="26"/>
      <c r="BU545" s="35"/>
      <c r="BV545" s="28"/>
      <c r="BW545" s="27"/>
      <c r="BX545" s="26"/>
      <c r="BY545" s="26"/>
      <c r="BZ545" s="28"/>
      <c r="CA545" s="31"/>
      <c r="CB545" s="31"/>
      <c r="CC545" s="31"/>
      <c r="CD545" s="30"/>
      <c r="CE545" s="30"/>
      <c r="CF545" s="27"/>
      <c r="CG545" s="31"/>
      <c r="CH545" s="30"/>
      <c r="CI545" s="27"/>
      <c r="CJ545" s="31"/>
      <c r="CK545" s="30"/>
      <c r="CL545" s="30"/>
      <c r="CM545" s="31"/>
      <c r="CN545" s="30"/>
      <c r="CO545" s="27"/>
      <c r="CP545" s="31"/>
      <c r="CQ545" s="27"/>
      <c r="CR545" s="27"/>
      <c r="CS545" s="27"/>
      <c r="CT545" s="27"/>
      <c r="CU545" s="27"/>
      <c r="CV545" s="27"/>
      <c r="CW545" s="31"/>
      <c r="CX545" s="31"/>
      <c r="CY545" s="31"/>
      <c r="CZ545" s="31"/>
    </row>
    <row r="546" spans="1:104" x14ac:dyDescent="0.3">
      <c r="A546" s="32"/>
      <c r="B546" s="26"/>
      <c r="C546" s="26"/>
      <c r="D546" s="26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31"/>
      <c r="AQ546" s="31"/>
      <c r="AR546" s="31"/>
      <c r="AS546" s="31"/>
      <c r="AT546" s="31"/>
      <c r="AU546" s="31"/>
      <c r="AV546" s="31"/>
      <c r="AW546" s="31"/>
      <c r="AX546" s="31"/>
      <c r="AY546" s="31"/>
      <c r="AZ546" s="31"/>
      <c r="BA546" s="31"/>
      <c r="BB546" s="31"/>
      <c r="BC546" s="31"/>
      <c r="BD546" s="31"/>
      <c r="BE546" s="31"/>
      <c r="BF546" s="31"/>
      <c r="BG546" s="31"/>
      <c r="BH546" s="31"/>
      <c r="BI546" s="31"/>
      <c r="BJ546" s="31"/>
      <c r="BK546" s="31"/>
      <c r="BL546" s="31"/>
      <c r="BM546" s="31"/>
      <c r="BN546" s="41"/>
      <c r="BO546" s="33"/>
      <c r="BP546" s="34"/>
      <c r="BQ546" s="26"/>
      <c r="BR546" s="27"/>
      <c r="BS546" s="27"/>
      <c r="BT546" s="26"/>
      <c r="BU546" s="35"/>
      <c r="BV546" s="28"/>
      <c r="BW546" s="27"/>
      <c r="BX546" s="26"/>
      <c r="BY546" s="26"/>
      <c r="BZ546" s="28"/>
      <c r="CA546" s="31"/>
      <c r="CB546" s="31"/>
      <c r="CC546" s="31"/>
      <c r="CD546" s="31"/>
      <c r="CE546" s="31"/>
      <c r="CF546" s="27"/>
      <c r="CG546" s="30"/>
      <c r="CH546" s="27"/>
      <c r="CI546" s="27"/>
      <c r="CJ546" s="27"/>
      <c r="CK546" s="27"/>
      <c r="CL546" s="27"/>
      <c r="CM546" s="30"/>
      <c r="CN546" s="27"/>
      <c r="CO546" s="27"/>
      <c r="CP546" s="30"/>
      <c r="CQ546" s="27"/>
      <c r="CR546" s="27"/>
      <c r="CS546" s="30"/>
      <c r="CT546" s="27"/>
      <c r="CU546" s="27"/>
      <c r="CV546" s="27"/>
      <c r="CW546" s="27"/>
      <c r="CX546" s="27"/>
      <c r="CY546" s="30"/>
      <c r="CZ546" s="27"/>
    </row>
    <row r="547" spans="1:104" x14ac:dyDescent="0.3">
      <c r="A547" s="32"/>
      <c r="B547" s="26"/>
      <c r="C547" s="26"/>
      <c r="D547" s="26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31"/>
      <c r="AQ547" s="31"/>
      <c r="AR547" s="31"/>
      <c r="AS547" s="31"/>
      <c r="AT547" s="31"/>
      <c r="AU547" s="31"/>
      <c r="AV547" s="31"/>
      <c r="AW547" s="31"/>
      <c r="AX547" s="31"/>
      <c r="AY547" s="31"/>
      <c r="AZ547" s="31"/>
      <c r="BA547" s="31"/>
      <c r="BB547" s="31"/>
      <c r="BC547" s="31"/>
      <c r="BD547" s="31"/>
      <c r="BE547" s="31"/>
      <c r="BF547" s="31"/>
      <c r="BG547" s="31"/>
      <c r="BH547" s="31"/>
      <c r="BI547" s="31"/>
      <c r="BJ547" s="31"/>
      <c r="BK547" s="31"/>
      <c r="BL547" s="31"/>
      <c r="BM547" s="31"/>
      <c r="BN547" s="41"/>
      <c r="BO547" s="33"/>
      <c r="BP547" s="34"/>
      <c r="BQ547" s="26"/>
      <c r="BR547" s="27"/>
      <c r="BS547" s="27"/>
      <c r="BT547" s="26"/>
      <c r="BU547" s="35"/>
      <c r="BV547" s="28"/>
      <c r="BW547" s="27"/>
      <c r="BX547" s="26"/>
      <c r="BY547" s="26"/>
      <c r="BZ547" s="28"/>
      <c r="CA547" s="31"/>
      <c r="CB547" s="31"/>
      <c r="CC547" s="31"/>
      <c r="CD547" s="30"/>
      <c r="CE547" s="30"/>
      <c r="CF547" s="31"/>
      <c r="CG547" s="31"/>
      <c r="CH547" s="30"/>
      <c r="CI547" s="27"/>
      <c r="CJ547" s="30"/>
      <c r="CK547" s="27"/>
      <c r="CL547" s="27"/>
      <c r="CM547" s="30"/>
      <c r="CN547" s="30"/>
      <c r="CO547" s="30"/>
      <c r="CP547" s="30"/>
      <c r="CQ547" s="27"/>
      <c r="CR547" s="27"/>
      <c r="CS547" s="27"/>
      <c r="CT547" s="27"/>
      <c r="CU547" s="27"/>
      <c r="CV547" s="27"/>
      <c r="CW547" s="30"/>
      <c r="CX547" s="30"/>
      <c r="CY547" s="30"/>
      <c r="CZ547" s="30"/>
    </row>
    <row r="548" spans="1:104" x14ac:dyDescent="0.3">
      <c r="A548" s="32"/>
      <c r="B548" s="26"/>
      <c r="C548" s="26"/>
      <c r="D548" s="26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31"/>
      <c r="AQ548" s="31"/>
      <c r="AR548" s="31"/>
      <c r="AS548" s="31"/>
      <c r="AT548" s="31"/>
      <c r="AU548" s="31"/>
      <c r="AV548" s="31"/>
      <c r="AW548" s="31"/>
      <c r="AX548" s="31"/>
      <c r="AY548" s="31"/>
      <c r="AZ548" s="31"/>
      <c r="BA548" s="31"/>
      <c r="BB548" s="31"/>
      <c r="BC548" s="31"/>
      <c r="BD548" s="31"/>
      <c r="BE548" s="31"/>
      <c r="BF548" s="31"/>
      <c r="BG548" s="31"/>
      <c r="BH548" s="31"/>
      <c r="BI548" s="31"/>
      <c r="BJ548" s="31"/>
      <c r="BK548" s="31"/>
      <c r="BL548" s="31"/>
      <c r="BM548" s="31"/>
      <c r="BN548" s="41"/>
      <c r="BO548" s="33"/>
      <c r="BP548" s="34"/>
      <c r="BQ548" s="26"/>
      <c r="BR548" s="27"/>
      <c r="BS548" s="27"/>
      <c r="BT548" s="26"/>
      <c r="BU548" s="35"/>
      <c r="BV548" s="28"/>
      <c r="BW548" s="27"/>
      <c r="BX548" s="26"/>
      <c r="BY548" s="26"/>
      <c r="BZ548" s="28"/>
      <c r="CA548" s="31"/>
      <c r="CB548" s="31"/>
      <c r="CC548" s="31"/>
      <c r="CD548" s="30"/>
      <c r="CE548" s="30"/>
      <c r="CF548" s="30"/>
      <c r="CG548" s="30"/>
      <c r="CH548" s="30"/>
      <c r="CI548" s="30"/>
      <c r="CJ548" s="30"/>
      <c r="CK548" s="27"/>
      <c r="CL548" s="27"/>
      <c r="CM548" s="30"/>
      <c r="CN548" s="31"/>
      <c r="CO548" s="30"/>
      <c r="CP548" s="30"/>
      <c r="CQ548" s="27"/>
      <c r="CR548" s="30"/>
      <c r="CS548" s="27"/>
      <c r="CT548" s="27"/>
      <c r="CU548" s="27"/>
      <c r="CV548" s="27"/>
      <c r="CW548" s="30"/>
      <c r="CX548" s="30"/>
      <c r="CY548" s="30"/>
      <c r="CZ548" s="30"/>
    </row>
    <row r="549" spans="1:104" x14ac:dyDescent="0.3">
      <c r="A549" s="32"/>
      <c r="B549" s="26"/>
      <c r="C549" s="26"/>
      <c r="D549" s="26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31"/>
      <c r="AQ549" s="31"/>
      <c r="AR549" s="31"/>
      <c r="AS549" s="31"/>
      <c r="AT549" s="31"/>
      <c r="AU549" s="31"/>
      <c r="AV549" s="31"/>
      <c r="AW549" s="31"/>
      <c r="AX549" s="31"/>
      <c r="AY549" s="31"/>
      <c r="AZ549" s="31"/>
      <c r="BA549" s="31"/>
      <c r="BB549" s="31"/>
      <c r="BC549" s="31"/>
      <c r="BD549" s="31"/>
      <c r="BE549" s="31"/>
      <c r="BF549" s="31"/>
      <c r="BG549" s="31"/>
      <c r="BH549" s="31"/>
      <c r="BI549" s="31"/>
      <c r="BJ549" s="31"/>
      <c r="BK549" s="31"/>
      <c r="BL549" s="31"/>
      <c r="BM549" s="31"/>
      <c r="BN549" s="41"/>
      <c r="BO549" s="33"/>
      <c r="BP549" s="34"/>
      <c r="BQ549" s="26"/>
      <c r="BR549" s="27"/>
      <c r="BS549" s="27"/>
      <c r="BT549" s="26"/>
      <c r="BU549" s="35"/>
      <c r="BV549" s="28"/>
      <c r="BW549" s="27"/>
      <c r="BX549" s="26"/>
      <c r="BY549" s="26"/>
      <c r="BZ549" s="28"/>
      <c r="CA549" s="31"/>
      <c r="CB549" s="31"/>
      <c r="CC549" s="30"/>
      <c r="CD549" s="30"/>
      <c r="CE549" s="30"/>
      <c r="CF549" s="30"/>
      <c r="CG549" s="30"/>
      <c r="CH549" s="30"/>
      <c r="CI549" s="27"/>
      <c r="CJ549" s="30"/>
      <c r="CK549" s="30"/>
      <c r="CL549" s="31"/>
      <c r="CM549" s="30"/>
      <c r="CN549" s="30"/>
      <c r="CO549" s="27"/>
      <c r="CP549" s="30"/>
      <c r="CQ549" s="27"/>
      <c r="CR549" s="27"/>
      <c r="CS549" s="27"/>
      <c r="CT549" s="27"/>
      <c r="CU549" s="27"/>
      <c r="CV549" s="27"/>
      <c r="CW549" s="30"/>
      <c r="CX549" s="30"/>
      <c r="CY549" s="30"/>
      <c r="CZ549" s="30"/>
    </row>
    <row r="550" spans="1:104" x14ac:dyDescent="0.3">
      <c r="A550" s="32"/>
      <c r="B550" s="26"/>
      <c r="C550" s="26"/>
      <c r="D550" s="26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31"/>
      <c r="AQ550" s="31"/>
      <c r="AR550" s="31"/>
      <c r="AS550" s="31"/>
      <c r="AT550" s="31"/>
      <c r="AU550" s="31"/>
      <c r="AV550" s="31"/>
      <c r="AW550" s="31"/>
      <c r="AX550" s="31"/>
      <c r="AY550" s="31"/>
      <c r="AZ550" s="31"/>
      <c r="BA550" s="31"/>
      <c r="BB550" s="31"/>
      <c r="BC550" s="31"/>
      <c r="BD550" s="31"/>
      <c r="BE550" s="31"/>
      <c r="BF550" s="31"/>
      <c r="BG550" s="31"/>
      <c r="BH550" s="31"/>
      <c r="BI550" s="31"/>
      <c r="BJ550" s="31"/>
      <c r="BK550" s="31"/>
      <c r="BL550" s="31"/>
      <c r="BM550" s="31"/>
      <c r="BN550" s="41"/>
      <c r="BO550" s="33"/>
      <c r="BP550" s="34"/>
      <c r="BQ550" s="26"/>
      <c r="BR550" s="27"/>
      <c r="BS550" s="27"/>
      <c r="BT550" s="26"/>
      <c r="BU550" s="35"/>
      <c r="BV550" s="28"/>
      <c r="BW550" s="27"/>
      <c r="BX550" s="26"/>
      <c r="BY550" s="26"/>
      <c r="BZ550" s="28"/>
      <c r="CA550" s="31"/>
      <c r="CB550" s="31"/>
      <c r="CC550" s="30"/>
      <c r="CD550" s="30"/>
      <c r="CE550" s="30"/>
      <c r="CF550" s="30"/>
      <c r="CG550" s="30"/>
      <c r="CH550" s="30"/>
      <c r="CI550" s="27"/>
      <c r="CJ550" s="30"/>
      <c r="CK550" s="27"/>
      <c r="CL550" s="27"/>
      <c r="CM550" s="30"/>
      <c r="CN550" s="30"/>
      <c r="CO550" s="30"/>
      <c r="CP550" s="30"/>
      <c r="CQ550" s="31"/>
      <c r="CR550" s="31"/>
      <c r="CS550" s="31"/>
      <c r="CT550" s="27"/>
      <c r="CU550" s="31"/>
      <c r="CV550" s="31"/>
      <c r="CW550" s="31"/>
      <c r="CX550" s="30"/>
      <c r="CY550" s="30"/>
      <c r="CZ550" s="30"/>
    </row>
    <row r="551" spans="1:104" x14ac:dyDescent="0.3">
      <c r="A551" s="32"/>
      <c r="B551" s="26"/>
      <c r="C551" s="26"/>
      <c r="D551" s="26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31"/>
      <c r="AQ551" s="31"/>
      <c r="AR551" s="31"/>
      <c r="AS551" s="31"/>
      <c r="AT551" s="31"/>
      <c r="AU551" s="31"/>
      <c r="AV551" s="31"/>
      <c r="AW551" s="31"/>
      <c r="AX551" s="31"/>
      <c r="AY551" s="31"/>
      <c r="AZ551" s="31"/>
      <c r="BA551" s="31"/>
      <c r="BB551" s="31"/>
      <c r="BC551" s="31"/>
      <c r="BD551" s="31"/>
      <c r="BE551" s="31"/>
      <c r="BF551" s="31"/>
      <c r="BG551" s="31"/>
      <c r="BH551" s="31"/>
      <c r="BI551" s="31"/>
      <c r="BJ551" s="31"/>
      <c r="BK551" s="31"/>
      <c r="BL551" s="31"/>
      <c r="BM551" s="31"/>
      <c r="BN551" s="41"/>
      <c r="BO551" s="33"/>
      <c r="BP551" s="34"/>
      <c r="BQ551" s="26"/>
      <c r="BR551" s="27"/>
      <c r="BS551" s="27"/>
      <c r="BT551" s="26"/>
      <c r="BU551" s="35"/>
      <c r="BV551" s="28"/>
      <c r="BW551" s="27"/>
      <c r="BX551" s="26"/>
      <c r="BY551" s="26"/>
      <c r="BZ551" s="28"/>
      <c r="CA551" s="30"/>
      <c r="CB551" s="30"/>
      <c r="CC551" s="30"/>
      <c r="CD551" s="30"/>
      <c r="CE551" s="30"/>
      <c r="CF551" s="30"/>
      <c r="CG551" s="30"/>
      <c r="CH551" s="27"/>
      <c r="CI551" s="27"/>
      <c r="CJ551" s="30"/>
      <c r="CK551" s="27"/>
      <c r="CL551" s="30"/>
      <c r="CM551" s="30"/>
      <c r="CN551" s="30"/>
      <c r="CO551" s="27"/>
      <c r="CP551" s="30"/>
      <c r="CQ551" s="31"/>
      <c r="CR551" s="31"/>
      <c r="CS551" s="30"/>
      <c r="CT551" s="27"/>
      <c r="CU551" s="31"/>
      <c r="CV551" s="27"/>
      <c r="CW551" s="30"/>
      <c r="CX551" s="30"/>
      <c r="CY551" s="30"/>
      <c r="CZ551" s="30"/>
    </row>
    <row r="552" spans="1:104" x14ac:dyDescent="0.3">
      <c r="A552" s="32"/>
      <c r="B552" s="26"/>
      <c r="C552" s="26"/>
      <c r="D552" s="26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31"/>
      <c r="AQ552" s="31"/>
      <c r="AR552" s="31"/>
      <c r="AS552" s="31"/>
      <c r="AT552" s="31"/>
      <c r="AU552" s="31"/>
      <c r="AV552" s="31"/>
      <c r="AW552" s="31"/>
      <c r="AX552" s="31"/>
      <c r="AY552" s="31"/>
      <c r="AZ552" s="31"/>
      <c r="BA552" s="31"/>
      <c r="BB552" s="31"/>
      <c r="BC552" s="31"/>
      <c r="BD552" s="31"/>
      <c r="BE552" s="31"/>
      <c r="BF552" s="31"/>
      <c r="BG552" s="31"/>
      <c r="BH552" s="31"/>
      <c r="BI552" s="31"/>
      <c r="BJ552" s="31"/>
      <c r="BK552" s="31"/>
      <c r="BL552" s="31"/>
      <c r="BM552" s="31"/>
      <c r="BN552" s="41"/>
      <c r="BO552" s="33"/>
      <c r="BP552" s="34"/>
      <c r="BQ552" s="26"/>
      <c r="BR552" s="27"/>
      <c r="BS552" s="27"/>
      <c r="BT552" s="26"/>
      <c r="BU552" s="35"/>
      <c r="BV552" s="28"/>
      <c r="BW552" s="27"/>
      <c r="BX552" s="26"/>
      <c r="BY552" s="26"/>
      <c r="BZ552" s="28"/>
      <c r="CA552" s="30"/>
      <c r="CB552" s="31"/>
      <c r="CC552" s="30"/>
      <c r="CD552" s="30"/>
      <c r="CE552" s="30"/>
      <c r="CF552" s="30"/>
      <c r="CG552" s="31"/>
      <c r="CH552" s="30"/>
      <c r="CI552" s="27"/>
      <c r="CJ552" s="27"/>
      <c r="CK552" s="27"/>
      <c r="CL552" s="30"/>
      <c r="CM552" s="27"/>
      <c r="CN552" s="30"/>
      <c r="CO552" s="27"/>
      <c r="CP552" s="27"/>
      <c r="CQ552" s="30"/>
      <c r="CR552" s="30"/>
      <c r="CS552" s="27"/>
      <c r="CT552" s="27"/>
      <c r="CU552" s="30"/>
      <c r="CV552" s="27"/>
      <c r="CW552" s="27"/>
      <c r="CX552" s="27"/>
      <c r="CY552" s="27"/>
      <c r="CZ552" s="27"/>
    </row>
    <row r="553" spans="1:104" x14ac:dyDescent="0.3">
      <c r="A553" s="32"/>
      <c r="B553" s="26"/>
      <c r="C553" s="26"/>
      <c r="D553" s="26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  <c r="BM553" s="31"/>
      <c r="BN553" s="41"/>
      <c r="BO553" s="33"/>
      <c r="BP553" s="34"/>
      <c r="BQ553" s="26"/>
      <c r="BR553" s="27"/>
      <c r="BS553" s="27"/>
      <c r="BT553" s="26"/>
      <c r="BU553" s="35"/>
      <c r="BV553" s="28"/>
      <c r="BW553" s="27"/>
      <c r="BX553" s="26"/>
      <c r="BY553" s="26"/>
      <c r="BZ553" s="28"/>
      <c r="CA553" s="30"/>
      <c r="CB553" s="30"/>
      <c r="CC553" s="30"/>
      <c r="CD553" s="30"/>
      <c r="CE553" s="30"/>
      <c r="CF553" s="30"/>
      <c r="CG553" s="30"/>
      <c r="CH553" s="27"/>
      <c r="CI553" s="30"/>
      <c r="CJ553" s="27"/>
      <c r="CK553" s="27"/>
      <c r="CL553" s="30"/>
      <c r="CM553" s="30"/>
      <c r="CN553" s="30"/>
      <c r="CO553" s="27"/>
      <c r="CP553" s="30"/>
      <c r="CQ553" s="30"/>
      <c r="CR553" s="30"/>
      <c r="CS553" s="30"/>
      <c r="CT553" s="31"/>
      <c r="CU553" s="30"/>
      <c r="CV553" s="30"/>
      <c r="CW553" s="30"/>
      <c r="CX553" s="27"/>
      <c r="CY553" s="27"/>
      <c r="CZ553" s="27"/>
    </row>
    <row r="554" spans="1:104" x14ac:dyDescent="0.3">
      <c r="A554" s="32"/>
      <c r="B554" s="26"/>
      <c r="C554" s="26"/>
      <c r="D554" s="26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31"/>
      <c r="AQ554" s="31"/>
      <c r="AR554" s="31"/>
      <c r="AS554" s="31"/>
      <c r="AT554" s="31"/>
      <c r="AU554" s="31"/>
      <c r="AV554" s="31"/>
      <c r="AW554" s="31"/>
      <c r="AX554" s="31"/>
      <c r="AY554" s="31"/>
      <c r="AZ554" s="31"/>
      <c r="BA554" s="31"/>
      <c r="BB554" s="31"/>
      <c r="BC554" s="31"/>
      <c r="BD554" s="31"/>
      <c r="BE554" s="31"/>
      <c r="BF554" s="31"/>
      <c r="BG554" s="31"/>
      <c r="BH554" s="31"/>
      <c r="BI554" s="31"/>
      <c r="BJ554" s="31"/>
      <c r="BK554" s="31"/>
      <c r="BL554" s="31"/>
      <c r="BM554" s="31"/>
      <c r="BN554" s="41"/>
      <c r="BO554" s="33"/>
      <c r="BP554" s="34"/>
      <c r="BQ554" s="26"/>
      <c r="BR554" s="27"/>
      <c r="BS554" s="27"/>
      <c r="BT554" s="26"/>
      <c r="BU554" s="27"/>
      <c r="BV554" s="28"/>
      <c r="BW554" s="27"/>
      <c r="BX554" s="26"/>
      <c r="BY554" s="26"/>
      <c r="BZ554" s="28"/>
      <c r="CA554" s="31"/>
      <c r="CB554" s="31"/>
      <c r="CC554" s="30"/>
      <c r="CD554" s="31"/>
      <c r="CE554" s="31"/>
      <c r="CF554" s="31"/>
      <c r="CG554" s="30"/>
      <c r="CH554" s="30"/>
      <c r="CI554" s="27"/>
      <c r="CJ554" s="27"/>
      <c r="CK554" s="27"/>
      <c r="CL554" s="30"/>
      <c r="CM554" s="27"/>
      <c r="CN554" s="30"/>
      <c r="CO554" s="27"/>
      <c r="CP554" s="27"/>
      <c r="CQ554" s="31"/>
      <c r="CR554" s="31"/>
      <c r="CS554" s="31"/>
      <c r="CT554" s="31"/>
      <c r="CU554" s="30"/>
      <c r="CV554" s="30"/>
      <c r="CW554" s="30"/>
      <c r="CX554" s="27"/>
      <c r="CY554" s="27"/>
      <c r="CZ554" s="27"/>
    </row>
    <row r="555" spans="1:104" x14ac:dyDescent="0.3">
      <c r="A555" s="32"/>
      <c r="B555" s="26"/>
      <c r="C555" s="26"/>
      <c r="D555" s="26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31"/>
      <c r="AQ555" s="31"/>
      <c r="AR555" s="31"/>
      <c r="AS555" s="31"/>
      <c r="AT555" s="31"/>
      <c r="AU555" s="31"/>
      <c r="AV555" s="31"/>
      <c r="AW555" s="31"/>
      <c r="AX555" s="31"/>
      <c r="AY555" s="31"/>
      <c r="AZ555" s="31"/>
      <c r="BA555" s="31"/>
      <c r="BB555" s="31"/>
      <c r="BC555" s="31"/>
      <c r="BD555" s="31"/>
      <c r="BE555" s="31"/>
      <c r="BF555" s="31"/>
      <c r="BG555" s="31"/>
      <c r="BH555" s="31"/>
      <c r="BI555" s="31"/>
      <c r="BJ555" s="31"/>
      <c r="BK555" s="31"/>
      <c r="BL555" s="31"/>
      <c r="BM555" s="31"/>
      <c r="BN555" s="41"/>
      <c r="BO555" s="33"/>
      <c r="BP555" s="34"/>
      <c r="BQ555" s="26"/>
      <c r="BR555" s="27"/>
      <c r="BS555" s="27"/>
      <c r="BT555" s="26"/>
      <c r="BU555" s="35"/>
      <c r="BV555" s="28"/>
      <c r="BW555" s="27"/>
      <c r="BX555" s="26"/>
      <c r="BY555" s="26"/>
      <c r="BZ555" s="28"/>
      <c r="CA555" s="30"/>
      <c r="CB555" s="30"/>
      <c r="CC555" s="27"/>
      <c r="CD555" s="30"/>
      <c r="CE555" s="30"/>
      <c r="CF555" s="30"/>
      <c r="CG555" s="30"/>
      <c r="CH555" s="30"/>
      <c r="CI555" s="27"/>
      <c r="CJ555" s="30"/>
      <c r="CK555" s="27"/>
      <c r="CL555" s="30"/>
      <c r="CM555" s="30"/>
      <c r="CN555" s="30"/>
      <c r="CO555" s="30"/>
      <c r="CP555" s="30"/>
      <c r="CQ555" s="30"/>
      <c r="CR555" s="30"/>
      <c r="CS555" s="30"/>
      <c r="CT555" s="27"/>
      <c r="CU555" s="30"/>
      <c r="CV555" s="30"/>
      <c r="CW555" s="30"/>
      <c r="CX555" s="27"/>
      <c r="CY555" s="27"/>
      <c r="CZ555" s="27"/>
    </row>
    <row r="556" spans="1:104" x14ac:dyDescent="0.3">
      <c r="A556" s="32"/>
      <c r="B556" s="26"/>
      <c r="C556" s="26"/>
      <c r="D556" s="26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31"/>
      <c r="AQ556" s="31"/>
      <c r="AR556" s="31"/>
      <c r="AS556" s="31"/>
      <c r="AT556" s="31"/>
      <c r="AU556" s="31"/>
      <c r="AV556" s="31"/>
      <c r="AW556" s="31"/>
      <c r="AX556" s="31"/>
      <c r="AY556" s="31"/>
      <c r="AZ556" s="31"/>
      <c r="BA556" s="31"/>
      <c r="BB556" s="31"/>
      <c r="BC556" s="31"/>
      <c r="BD556" s="31"/>
      <c r="BE556" s="31"/>
      <c r="BF556" s="31"/>
      <c r="BG556" s="31"/>
      <c r="BH556" s="31"/>
      <c r="BI556" s="31"/>
      <c r="BJ556" s="31"/>
      <c r="BK556" s="31"/>
      <c r="BL556" s="31"/>
      <c r="BM556" s="31"/>
      <c r="BN556" s="41"/>
      <c r="BO556" s="33"/>
      <c r="BP556" s="34"/>
      <c r="BQ556" s="26"/>
      <c r="BR556" s="27"/>
      <c r="BS556" s="27"/>
      <c r="BT556" s="26"/>
      <c r="BU556" s="35"/>
      <c r="BV556" s="28"/>
      <c r="BW556" s="27"/>
      <c r="BX556" s="26"/>
      <c r="BY556" s="26"/>
      <c r="BZ556" s="28"/>
      <c r="CA556" s="30"/>
      <c r="CB556" s="30"/>
      <c r="CC556" s="30"/>
      <c r="CD556" s="30"/>
      <c r="CE556" s="30"/>
      <c r="CF556" s="30"/>
      <c r="CG556" s="30"/>
      <c r="CH556" s="27"/>
      <c r="CI556" s="27"/>
      <c r="CJ556" s="30"/>
      <c r="CK556" s="27"/>
      <c r="CL556" s="27"/>
      <c r="CM556" s="30"/>
      <c r="CN556" s="27"/>
      <c r="CO556" s="27"/>
      <c r="CP556" s="30"/>
      <c r="CQ556" s="30"/>
      <c r="CR556" s="30"/>
      <c r="CS556" s="30"/>
      <c r="CT556" s="30"/>
      <c r="CU556" s="30"/>
      <c r="CV556" s="30"/>
      <c r="CW556" s="30"/>
      <c r="CX556" s="30"/>
      <c r="CY556" s="27"/>
      <c r="CZ556" s="27"/>
    </row>
    <row r="557" spans="1:104" x14ac:dyDescent="0.3">
      <c r="A557" s="32"/>
      <c r="B557" s="26"/>
      <c r="C557" s="26"/>
      <c r="D557" s="26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31"/>
      <c r="AQ557" s="31"/>
      <c r="AR557" s="31"/>
      <c r="AS557" s="31"/>
      <c r="AT557" s="31"/>
      <c r="AU557" s="31"/>
      <c r="AV557" s="31"/>
      <c r="AW557" s="31"/>
      <c r="AX557" s="31"/>
      <c r="AY557" s="31"/>
      <c r="AZ557" s="31"/>
      <c r="BA557" s="31"/>
      <c r="BB557" s="31"/>
      <c r="BC557" s="31"/>
      <c r="BD557" s="31"/>
      <c r="BE557" s="31"/>
      <c r="BF557" s="31"/>
      <c r="BG557" s="31"/>
      <c r="BH557" s="31"/>
      <c r="BI557" s="31"/>
      <c r="BJ557" s="31"/>
      <c r="BK557" s="31"/>
      <c r="BL557" s="31"/>
      <c r="BM557" s="31"/>
      <c r="BN557" s="41"/>
      <c r="BO557" s="33"/>
      <c r="BP557" s="34"/>
      <c r="BQ557" s="26"/>
      <c r="BR557" s="27"/>
      <c r="BS557" s="27"/>
      <c r="BT557" s="26"/>
      <c r="BU557" s="35"/>
      <c r="BV557" s="28"/>
      <c r="BW557" s="27"/>
      <c r="BX557" s="26"/>
      <c r="BY557" s="26"/>
      <c r="BZ557" s="28"/>
      <c r="CA557" s="31"/>
      <c r="CB557" s="31"/>
      <c r="CC557" s="31"/>
      <c r="CD557" s="31"/>
      <c r="CE557" s="31"/>
      <c r="CF557" s="30"/>
      <c r="CG557" s="31"/>
      <c r="CH557" s="27"/>
      <c r="CI557" s="30"/>
      <c r="CJ557" s="27"/>
      <c r="CK557" s="27"/>
      <c r="CL557" s="31"/>
      <c r="CM557" s="30"/>
      <c r="CN557" s="27"/>
      <c r="CO557" s="27"/>
      <c r="CP557" s="27"/>
      <c r="CQ557" s="30"/>
      <c r="CR557" s="30"/>
      <c r="CS557" s="30"/>
      <c r="CT557" s="30"/>
      <c r="CU557" s="30"/>
      <c r="CV557" s="30"/>
      <c r="CW557" s="30"/>
      <c r="CX557" s="27"/>
      <c r="CY557" s="27"/>
      <c r="CZ557" s="27"/>
    </row>
    <row r="558" spans="1:104" x14ac:dyDescent="0.3">
      <c r="A558" s="32"/>
      <c r="B558" s="26"/>
      <c r="C558" s="26"/>
      <c r="D558" s="26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31"/>
      <c r="AQ558" s="31"/>
      <c r="AR558" s="31"/>
      <c r="AS558" s="31"/>
      <c r="AT558" s="31"/>
      <c r="AU558" s="31"/>
      <c r="AV558" s="31"/>
      <c r="AW558" s="31"/>
      <c r="AX558" s="31"/>
      <c r="AY558" s="31"/>
      <c r="AZ558" s="31"/>
      <c r="BA558" s="31"/>
      <c r="BB558" s="31"/>
      <c r="BC558" s="31"/>
      <c r="BD558" s="31"/>
      <c r="BE558" s="31"/>
      <c r="BF558" s="31"/>
      <c r="BG558" s="31"/>
      <c r="BH558" s="31"/>
      <c r="BI558" s="31"/>
      <c r="BJ558" s="31"/>
      <c r="BK558" s="31"/>
      <c r="BL558" s="31"/>
      <c r="BM558" s="31"/>
      <c r="BN558" s="41"/>
      <c r="BO558" s="33"/>
      <c r="BP558" s="34"/>
      <c r="BQ558" s="26"/>
      <c r="BR558" s="27"/>
      <c r="BS558" s="27"/>
      <c r="BT558" s="26"/>
      <c r="BU558" s="35"/>
      <c r="BV558" s="28"/>
      <c r="BW558" s="27"/>
      <c r="BX558" s="26"/>
      <c r="BY558" s="26"/>
      <c r="BZ558" s="28"/>
      <c r="CA558" s="30"/>
      <c r="CB558" s="30"/>
      <c r="CC558" s="30"/>
      <c r="CD558" s="31"/>
      <c r="CE558" s="31"/>
      <c r="CF558" s="30"/>
      <c r="CG558" s="30"/>
      <c r="CH558" s="30"/>
      <c r="CI558" s="27"/>
      <c r="CJ558" s="27"/>
      <c r="CK558" s="27"/>
      <c r="CL558" s="27"/>
      <c r="CM558" s="30"/>
      <c r="CN558" s="30"/>
      <c r="CO558" s="30"/>
      <c r="CP558" s="27"/>
      <c r="CQ558" s="30"/>
      <c r="CR558" s="30"/>
      <c r="CS558" s="30"/>
      <c r="CT558" s="30"/>
      <c r="CU558" s="27"/>
      <c r="CV558" s="27"/>
      <c r="CW558" s="27"/>
      <c r="CX558" s="27"/>
      <c r="CY558" s="27"/>
      <c r="CZ558" s="27"/>
    </row>
    <row r="559" spans="1:104" x14ac:dyDescent="0.3">
      <c r="A559" s="32"/>
      <c r="B559" s="26"/>
      <c r="C559" s="26"/>
      <c r="D559" s="26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31"/>
      <c r="AQ559" s="31"/>
      <c r="AR559" s="31"/>
      <c r="AS559" s="31"/>
      <c r="AT559" s="31"/>
      <c r="AU559" s="31"/>
      <c r="AV559" s="31"/>
      <c r="AW559" s="31"/>
      <c r="AX559" s="31"/>
      <c r="AY559" s="31"/>
      <c r="AZ559" s="31"/>
      <c r="BA559" s="31"/>
      <c r="BB559" s="31"/>
      <c r="BC559" s="31"/>
      <c r="BD559" s="31"/>
      <c r="BE559" s="31"/>
      <c r="BF559" s="31"/>
      <c r="BG559" s="31"/>
      <c r="BH559" s="31"/>
      <c r="BI559" s="31"/>
      <c r="BJ559" s="31"/>
      <c r="BK559" s="31"/>
      <c r="BL559" s="31"/>
      <c r="BM559" s="31"/>
      <c r="BN559" s="41"/>
      <c r="BO559" s="33"/>
      <c r="BP559" s="34"/>
      <c r="BQ559" s="26"/>
      <c r="BR559" s="27"/>
      <c r="BS559" s="27"/>
      <c r="BT559" s="26"/>
      <c r="BU559" s="35"/>
      <c r="BV559" s="28"/>
      <c r="BW559" s="27"/>
      <c r="BX559" s="26"/>
      <c r="BY559" s="26"/>
      <c r="BZ559" s="28"/>
      <c r="CA559" s="31"/>
      <c r="CB559" s="31"/>
      <c r="CC559" s="31"/>
      <c r="CD559" s="30"/>
      <c r="CE559" s="30"/>
      <c r="CF559" s="30"/>
      <c r="CG559" s="30"/>
      <c r="CH559" s="27"/>
      <c r="CI559" s="30"/>
      <c r="CJ559" s="27"/>
      <c r="CK559" s="27"/>
      <c r="CL559" s="30"/>
      <c r="CM559" s="27"/>
      <c r="CN559" s="30"/>
      <c r="CO559" s="30"/>
      <c r="CP559" s="27"/>
      <c r="CQ559" s="30"/>
      <c r="CR559" s="30"/>
      <c r="CS559" s="30"/>
      <c r="CT559" s="30"/>
      <c r="CU559" s="30"/>
      <c r="CV559" s="27"/>
      <c r="CW559" s="27"/>
      <c r="CX559" s="27"/>
      <c r="CY559" s="27"/>
      <c r="CZ559" s="27"/>
    </row>
    <row r="560" spans="1:104" x14ac:dyDescent="0.3">
      <c r="A560" s="32"/>
      <c r="B560" s="26"/>
      <c r="C560" s="26"/>
      <c r="D560" s="26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31"/>
      <c r="AQ560" s="31"/>
      <c r="AR560" s="31"/>
      <c r="AS560" s="31"/>
      <c r="AT560" s="31"/>
      <c r="AU560" s="31"/>
      <c r="AV560" s="31"/>
      <c r="AW560" s="31"/>
      <c r="AX560" s="31"/>
      <c r="AY560" s="31"/>
      <c r="AZ560" s="31"/>
      <c r="BA560" s="31"/>
      <c r="BB560" s="31"/>
      <c r="BC560" s="31"/>
      <c r="BD560" s="31"/>
      <c r="BE560" s="31"/>
      <c r="BF560" s="31"/>
      <c r="BG560" s="31"/>
      <c r="BH560" s="31"/>
      <c r="BI560" s="31"/>
      <c r="BJ560" s="31"/>
      <c r="BK560" s="31"/>
      <c r="BL560" s="31"/>
      <c r="BM560" s="31"/>
      <c r="BN560" s="41"/>
      <c r="BO560" s="33"/>
      <c r="BP560" s="34"/>
      <c r="BQ560" s="26"/>
      <c r="BR560" s="27"/>
      <c r="BS560" s="27"/>
      <c r="BT560" s="26"/>
      <c r="BU560" s="35"/>
      <c r="BV560" s="28"/>
      <c r="BW560" s="27"/>
      <c r="BX560" s="26"/>
      <c r="BY560" s="26"/>
      <c r="BZ560" s="28"/>
      <c r="CA560" s="31"/>
      <c r="CB560" s="31"/>
      <c r="CC560" s="31"/>
      <c r="CD560" s="31"/>
      <c r="CE560" s="31"/>
      <c r="CF560" s="31"/>
      <c r="CG560" s="31"/>
      <c r="CH560" s="27"/>
      <c r="CI560" s="27"/>
      <c r="CJ560" s="27"/>
      <c r="CK560" s="31"/>
      <c r="CL560" s="31"/>
      <c r="CM560" s="31"/>
      <c r="CN560" s="27"/>
      <c r="CO560" s="27"/>
      <c r="CP560" s="31"/>
      <c r="CQ560" s="30"/>
      <c r="CR560" s="30"/>
      <c r="CS560" s="30"/>
      <c r="CT560" s="30"/>
      <c r="CU560" s="27"/>
      <c r="CV560" s="27"/>
      <c r="CW560" s="31"/>
      <c r="CX560" s="27"/>
      <c r="CY560" s="27"/>
      <c r="CZ560" s="27"/>
    </row>
    <row r="561" spans="1:104" x14ac:dyDescent="0.3">
      <c r="A561" s="32"/>
      <c r="B561" s="26"/>
      <c r="C561" s="26"/>
      <c r="D561" s="26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31"/>
      <c r="AQ561" s="31"/>
      <c r="AR561" s="31"/>
      <c r="AS561" s="31"/>
      <c r="AT561" s="31"/>
      <c r="AU561" s="31"/>
      <c r="AV561" s="31"/>
      <c r="AW561" s="31"/>
      <c r="AX561" s="31"/>
      <c r="AY561" s="31"/>
      <c r="AZ561" s="31"/>
      <c r="BA561" s="31"/>
      <c r="BB561" s="31"/>
      <c r="BC561" s="31"/>
      <c r="BD561" s="31"/>
      <c r="BE561" s="31"/>
      <c r="BF561" s="31"/>
      <c r="BG561" s="31"/>
      <c r="BH561" s="31"/>
      <c r="BI561" s="31"/>
      <c r="BJ561" s="31"/>
      <c r="BK561" s="31"/>
      <c r="BL561" s="31"/>
      <c r="BM561" s="31"/>
      <c r="BN561" s="41"/>
      <c r="BO561" s="33"/>
      <c r="BP561" s="34"/>
      <c r="BQ561" s="26"/>
      <c r="BR561" s="27"/>
      <c r="BS561" s="27"/>
      <c r="BT561" s="26"/>
      <c r="BU561" s="35"/>
      <c r="BV561" s="28"/>
      <c r="BW561" s="27"/>
      <c r="BX561" s="26"/>
      <c r="BY561" s="26"/>
      <c r="BZ561" s="28"/>
      <c r="CA561" s="31"/>
      <c r="CB561" s="31"/>
      <c r="CC561" s="31"/>
      <c r="CD561" s="30"/>
      <c r="CE561" s="30"/>
      <c r="CF561" s="30"/>
      <c r="CG561" s="30"/>
      <c r="CH561" s="30"/>
      <c r="CI561" s="27"/>
      <c r="CJ561" s="27"/>
      <c r="CK561" s="27"/>
      <c r="CL561" s="30"/>
      <c r="CM561" s="30"/>
      <c r="CN561" s="30"/>
      <c r="CO561" s="27"/>
      <c r="CP561" s="31"/>
      <c r="CQ561" s="30"/>
      <c r="CR561" s="30"/>
      <c r="CS561" s="27"/>
      <c r="CT561" s="27"/>
      <c r="CU561" s="30"/>
      <c r="CV561" s="27"/>
      <c r="CW561" s="31"/>
      <c r="CX561" s="27"/>
      <c r="CY561" s="27"/>
      <c r="CZ561" s="27"/>
    </row>
    <row r="562" spans="1:104" x14ac:dyDescent="0.3">
      <c r="A562" s="32"/>
      <c r="B562" s="26"/>
      <c r="C562" s="26"/>
      <c r="D562" s="26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31"/>
      <c r="AQ562" s="31"/>
      <c r="AR562" s="31"/>
      <c r="AS562" s="31"/>
      <c r="AT562" s="31"/>
      <c r="AU562" s="31"/>
      <c r="AV562" s="31"/>
      <c r="AW562" s="31"/>
      <c r="AX562" s="31"/>
      <c r="AY562" s="31"/>
      <c r="AZ562" s="31"/>
      <c r="BA562" s="31"/>
      <c r="BB562" s="31"/>
      <c r="BC562" s="31"/>
      <c r="BD562" s="31"/>
      <c r="BE562" s="31"/>
      <c r="BF562" s="31"/>
      <c r="BG562" s="31"/>
      <c r="BH562" s="31"/>
      <c r="BI562" s="31"/>
      <c r="BJ562" s="31"/>
      <c r="BK562" s="31"/>
      <c r="BL562" s="31"/>
      <c r="BM562" s="31"/>
      <c r="BN562" s="41"/>
      <c r="BO562" s="33"/>
      <c r="BP562" s="34"/>
      <c r="BQ562" s="26"/>
      <c r="BR562" s="27"/>
      <c r="BS562" s="27"/>
      <c r="BT562" s="26"/>
      <c r="BU562" s="35"/>
      <c r="BV562" s="28"/>
      <c r="BW562" s="27"/>
      <c r="BX562" s="26"/>
      <c r="BY562" s="26"/>
      <c r="BZ562" s="28"/>
      <c r="CA562" s="31"/>
      <c r="CB562" s="31"/>
      <c r="CC562" s="30"/>
      <c r="CD562" s="30"/>
      <c r="CE562" s="30"/>
      <c r="CF562" s="30"/>
      <c r="CG562" s="30"/>
      <c r="CH562" s="30"/>
      <c r="CI562" s="27"/>
      <c r="CJ562" s="27"/>
      <c r="CK562" s="30"/>
      <c r="CL562" s="30"/>
      <c r="CM562" s="30"/>
      <c r="CN562" s="27"/>
      <c r="CO562" s="27"/>
      <c r="CP562" s="30"/>
      <c r="CQ562" s="30"/>
      <c r="CR562" s="30"/>
      <c r="CS562" s="30"/>
      <c r="CT562" s="27"/>
      <c r="CU562" s="30"/>
      <c r="CV562" s="30"/>
      <c r="CW562" s="30"/>
      <c r="CX562" s="27"/>
      <c r="CY562" s="27"/>
      <c r="CZ562" s="27"/>
    </row>
    <row r="563" spans="1:104" x14ac:dyDescent="0.3">
      <c r="A563" s="32"/>
      <c r="B563" s="26"/>
      <c r="C563" s="26"/>
      <c r="D563" s="26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31"/>
      <c r="AQ563" s="31"/>
      <c r="AR563" s="31"/>
      <c r="AS563" s="31"/>
      <c r="AT563" s="31"/>
      <c r="AU563" s="31"/>
      <c r="AV563" s="31"/>
      <c r="AW563" s="31"/>
      <c r="AX563" s="31"/>
      <c r="AY563" s="31"/>
      <c r="AZ563" s="31"/>
      <c r="BA563" s="31"/>
      <c r="BB563" s="31"/>
      <c r="BC563" s="31"/>
      <c r="BD563" s="31"/>
      <c r="BE563" s="31"/>
      <c r="BF563" s="31"/>
      <c r="BG563" s="31"/>
      <c r="BH563" s="31"/>
      <c r="BI563" s="31"/>
      <c r="BJ563" s="31"/>
      <c r="BK563" s="31"/>
      <c r="BL563" s="31"/>
      <c r="BM563" s="31"/>
      <c r="BN563" s="41"/>
      <c r="BO563" s="33"/>
      <c r="BP563" s="34"/>
      <c r="BQ563" s="26"/>
      <c r="BR563" s="27"/>
      <c r="BS563" s="27"/>
      <c r="BT563" s="26"/>
      <c r="BU563" s="35"/>
      <c r="BV563" s="28"/>
      <c r="BW563" s="27"/>
      <c r="BX563" s="26"/>
      <c r="BY563" s="26"/>
      <c r="BZ563" s="28"/>
      <c r="CA563" s="31"/>
      <c r="CB563" s="30"/>
      <c r="CC563" s="30"/>
      <c r="CD563" s="30"/>
      <c r="CE563" s="30"/>
      <c r="CF563" s="30"/>
      <c r="CG563" s="30"/>
      <c r="CH563" s="30"/>
      <c r="CI563" s="27"/>
      <c r="CJ563" s="27"/>
      <c r="CK563" s="30"/>
      <c r="CL563" s="30"/>
      <c r="CM563" s="30"/>
      <c r="CN563" s="30"/>
      <c r="CO563" s="27"/>
      <c r="CP563" s="30"/>
      <c r="CQ563" s="27"/>
      <c r="CR563" s="27"/>
      <c r="CS563" s="27"/>
      <c r="CT563" s="27"/>
      <c r="CU563" s="27"/>
      <c r="CV563" s="27"/>
      <c r="CW563" s="30"/>
      <c r="CX563" s="27"/>
      <c r="CY563" s="27"/>
      <c r="CZ563" s="27"/>
    </row>
    <row r="564" spans="1:104" x14ac:dyDescent="0.3">
      <c r="A564" s="32"/>
      <c r="B564" s="26"/>
      <c r="C564" s="26"/>
      <c r="D564" s="26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31"/>
      <c r="AQ564" s="31"/>
      <c r="AR564" s="31"/>
      <c r="AS564" s="31"/>
      <c r="AT564" s="31"/>
      <c r="AU564" s="31"/>
      <c r="AV564" s="31"/>
      <c r="AW564" s="31"/>
      <c r="AX564" s="31"/>
      <c r="AY564" s="31"/>
      <c r="AZ564" s="31"/>
      <c r="BA564" s="31"/>
      <c r="BB564" s="31"/>
      <c r="BC564" s="31"/>
      <c r="BD564" s="31"/>
      <c r="BE564" s="31"/>
      <c r="BF564" s="31"/>
      <c r="BG564" s="31"/>
      <c r="BH564" s="31"/>
      <c r="BI564" s="31"/>
      <c r="BJ564" s="31"/>
      <c r="BK564" s="31"/>
      <c r="BL564" s="31"/>
      <c r="BM564" s="31"/>
      <c r="BN564" s="41"/>
      <c r="BO564" s="33"/>
      <c r="BP564" s="34"/>
      <c r="BQ564" s="26"/>
      <c r="BR564" s="27"/>
      <c r="BS564" s="27"/>
      <c r="BT564" s="26"/>
      <c r="BU564" s="35"/>
      <c r="BV564" s="28"/>
      <c r="BW564" s="27"/>
      <c r="BX564" s="26"/>
      <c r="BY564" s="26"/>
      <c r="BZ564" s="28"/>
      <c r="CA564" s="31"/>
      <c r="CB564" s="31"/>
      <c r="CC564" s="31"/>
      <c r="CD564" s="30"/>
      <c r="CE564" s="30"/>
      <c r="CF564" s="30"/>
      <c r="CG564" s="31"/>
      <c r="CH564" s="31"/>
      <c r="CI564" s="30"/>
      <c r="CJ564" s="27"/>
      <c r="CK564" s="30"/>
      <c r="CL564" s="30"/>
      <c r="CM564" s="31"/>
      <c r="CN564" s="27"/>
      <c r="CO564" s="27"/>
      <c r="CP564" s="31"/>
      <c r="CQ564" s="27"/>
      <c r="CR564" s="27"/>
      <c r="CS564" s="27"/>
      <c r="CT564" s="30"/>
      <c r="CU564" s="31"/>
      <c r="CV564" s="31"/>
      <c r="CW564" s="30"/>
      <c r="CX564" s="27"/>
      <c r="CY564" s="27"/>
      <c r="CZ564" s="27"/>
    </row>
    <row r="565" spans="1:104" x14ac:dyDescent="0.3">
      <c r="A565" s="32"/>
      <c r="B565" s="26"/>
      <c r="C565" s="26"/>
      <c r="D565" s="26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  <c r="BM565" s="31"/>
      <c r="BN565" s="41"/>
      <c r="BO565" s="33"/>
      <c r="BP565" s="34"/>
      <c r="BQ565" s="26"/>
      <c r="BR565" s="27"/>
      <c r="BS565" s="27"/>
      <c r="BT565" s="26"/>
      <c r="BU565" s="35"/>
      <c r="BV565" s="28"/>
      <c r="BW565" s="27"/>
      <c r="BX565" s="26"/>
      <c r="BY565" s="26"/>
      <c r="BZ565" s="28"/>
      <c r="CA565" s="31"/>
      <c r="CB565" s="31"/>
      <c r="CC565" s="30"/>
      <c r="CD565" s="30"/>
      <c r="CE565" s="30"/>
      <c r="CF565" s="30"/>
      <c r="CG565" s="30"/>
      <c r="CH565" s="30"/>
      <c r="CI565" s="30"/>
      <c r="CJ565" s="30"/>
      <c r="CK565" s="30"/>
      <c r="CL565" s="30"/>
      <c r="CM565" s="30"/>
      <c r="CN565" s="27"/>
      <c r="CO565" s="30"/>
      <c r="CP565" s="30"/>
      <c r="CQ565" s="30"/>
      <c r="CR565" s="30"/>
      <c r="CS565" s="30"/>
      <c r="CT565" s="30"/>
      <c r="CU565" s="27"/>
      <c r="CV565" s="27"/>
      <c r="CW565" s="30"/>
      <c r="CX565" s="27"/>
      <c r="CY565" s="27"/>
      <c r="CZ565" s="27"/>
    </row>
    <row r="566" spans="1:104" x14ac:dyDescent="0.3">
      <c r="A566" s="32"/>
      <c r="B566" s="26"/>
      <c r="C566" s="26"/>
      <c r="D566" s="26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31"/>
      <c r="AQ566" s="31"/>
      <c r="AR566" s="31"/>
      <c r="AS566" s="31"/>
      <c r="AT566" s="31"/>
      <c r="AU566" s="31"/>
      <c r="AV566" s="31"/>
      <c r="AW566" s="31"/>
      <c r="AX566" s="31"/>
      <c r="AY566" s="31"/>
      <c r="AZ566" s="31"/>
      <c r="BA566" s="31"/>
      <c r="BB566" s="31"/>
      <c r="BC566" s="31"/>
      <c r="BD566" s="31"/>
      <c r="BE566" s="31"/>
      <c r="BF566" s="31"/>
      <c r="BG566" s="31"/>
      <c r="BH566" s="31"/>
      <c r="BI566" s="31"/>
      <c r="BJ566" s="31"/>
      <c r="BK566" s="31"/>
      <c r="BL566" s="31"/>
      <c r="BM566" s="31"/>
      <c r="BN566" s="41"/>
      <c r="BO566" s="33"/>
      <c r="BP566" s="34"/>
      <c r="BQ566" s="26"/>
      <c r="BR566" s="27"/>
      <c r="BS566" s="27"/>
      <c r="BT566" s="26"/>
      <c r="BU566" s="35"/>
      <c r="BV566" s="28"/>
      <c r="BW566" s="27"/>
      <c r="BX566" s="26"/>
      <c r="BY566" s="26"/>
      <c r="BZ566" s="28"/>
      <c r="CA566" s="31"/>
      <c r="CB566" s="31"/>
      <c r="CC566" s="30"/>
      <c r="CD566" s="30"/>
      <c r="CE566" s="30"/>
      <c r="CF566" s="30"/>
      <c r="CG566" s="31"/>
      <c r="CH566" s="27"/>
      <c r="CI566" s="27"/>
      <c r="CJ566" s="27"/>
      <c r="CK566" s="30"/>
      <c r="CL566" s="31"/>
      <c r="CM566" s="30"/>
      <c r="CN566" s="31"/>
      <c r="CO566" s="31"/>
      <c r="CP566" s="31"/>
      <c r="CQ566" s="31"/>
      <c r="CR566" s="31"/>
      <c r="CS566" s="27"/>
      <c r="CT566" s="27"/>
      <c r="CU566" s="27"/>
      <c r="CV566" s="27"/>
      <c r="CW566" s="30"/>
      <c r="CX566" s="27"/>
      <c r="CY566" s="30"/>
      <c r="CZ566" s="27"/>
    </row>
    <row r="567" spans="1:104" x14ac:dyDescent="0.3">
      <c r="A567" s="32"/>
      <c r="B567" s="26"/>
      <c r="C567" s="26"/>
      <c r="D567" s="26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31"/>
      <c r="AQ567" s="31"/>
      <c r="AR567" s="31"/>
      <c r="AS567" s="31"/>
      <c r="AT567" s="31"/>
      <c r="AU567" s="31"/>
      <c r="AV567" s="31"/>
      <c r="AW567" s="31"/>
      <c r="AX567" s="31"/>
      <c r="AY567" s="31"/>
      <c r="AZ567" s="31"/>
      <c r="BA567" s="31"/>
      <c r="BB567" s="31"/>
      <c r="BC567" s="31"/>
      <c r="BD567" s="31"/>
      <c r="BE567" s="31"/>
      <c r="BF567" s="31"/>
      <c r="BG567" s="31"/>
      <c r="BH567" s="31"/>
      <c r="BI567" s="31"/>
      <c r="BJ567" s="31"/>
      <c r="BK567" s="31"/>
      <c r="BL567" s="31"/>
      <c r="BM567" s="31"/>
      <c r="BN567" s="41"/>
      <c r="BO567" s="33"/>
      <c r="BP567" s="34"/>
      <c r="BQ567" s="26"/>
      <c r="BR567" s="27"/>
      <c r="BS567" s="27"/>
      <c r="BT567" s="26"/>
      <c r="BU567" s="35"/>
      <c r="BV567" s="28"/>
      <c r="BW567" s="27"/>
      <c r="BX567" s="26"/>
      <c r="BY567" s="26"/>
      <c r="BZ567" s="28"/>
      <c r="CA567" s="31"/>
      <c r="CB567" s="31"/>
      <c r="CC567" s="30"/>
      <c r="CD567" s="27"/>
      <c r="CE567" s="27"/>
      <c r="CF567" s="30"/>
      <c r="CG567" s="30"/>
      <c r="CH567" s="27"/>
      <c r="CI567" s="30"/>
      <c r="CJ567" s="27"/>
      <c r="CK567" s="30"/>
      <c r="CL567" s="30"/>
      <c r="CM567" s="30"/>
      <c r="CN567" s="27"/>
      <c r="CO567" s="27"/>
      <c r="CP567" s="30"/>
      <c r="CQ567" s="30"/>
      <c r="CR567" s="27"/>
      <c r="CS567" s="27"/>
      <c r="CT567" s="27"/>
      <c r="CU567" s="30"/>
      <c r="CV567" s="27"/>
      <c r="CW567" s="30"/>
      <c r="CX567" s="27"/>
      <c r="CY567" s="30"/>
      <c r="CZ567" s="27"/>
    </row>
    <row r="568" spans="1:104" x14ac:dyDescent="0.3">
      <c r="A568" s="32"/>
      <c r="B568" s="26"/>
      <c r="C568" s="26"/>
      <c r="D568" s="26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31"/>
      <c r="AQ568" s="31"/>
      <c r="AR568" s="31"/>
      <c r="AS568" s="31"/>
      <c r="AT568" s="31"/>
      <c r="AU568" s="31"/>
      <c r="AV568" s="31"/>
      <c r="AW568" s="31"/>
      <c r="AX568" s="31"/>
      <c r="AY568" s="31"/>
      <c r="AZ568" s="31"/>
      <c r="BA568" s="31"/>
      <c r="BB568" s="31"/>
      <c r="BC568" s="31"/>
      <c r="BD568" s="31"/>
      <c r="BE568" s="31"/>
      <c r="BF568" s="31"/>
      <c r="BG568" s="31"/>
      <c r="BH568" s="31"/>
      <c r="BI568" s="31"/>
      <c r="BJ568" s="31"/>
      <c r="BK568" s="31"/>
      <c r="BL568" s="31"/>
      <c r="BM568" s="31"/>
      <c r="BN568" s="41"/>
      <c r="BO568" s="33"/>
      <c r="BP568" s="34"/>
      <c r="BQ568" s="26"/>
      <c r="BR568" s="27"/>
      <c r="BS568" s="27"/>
      <c r="BT568" s="26"/>
      <c r="BU568" s="35"/>
      <c r="BV568" s="28"/>
      <c r="BW568" s="27"/>
      <c r="BX568" s="26"/>
      <c r="BY568" s="26"/>
      <c r="BZ568" s="28"/>
      <c r="CA568" s="30"/>
      <c r="CB568" s="30"/>
      <c r="CC568" s="30"/>
      <c r="CD568" s="30"/>
      <c r="CE568" s="30"/>
      <c r="CF568" s="27"/>
      <c r="CG568" s="30"/>
      <c r="CH568" s="30"/>
      <c r="CI568" s="27"/>
      <c r="CJ568" s="27"/>
      <c r="CK568" s="30"/>
      <c r="CL568" s="30"/>
      <c r="CM568" s="30"/>
      <c r="CN568" s="30"/>
      <c r="CO568" s="30"/>
      <c r="CP568" s="30"/>
      <c r="CQ568" s="31"/>
      <c r="CR568" s="31"/>
      <c r="CS568" s="31"/>
      <c r="CT568" s="31"/>
      <c r="CU568" s="31"/>
      <c r="CV568" s="31"/>
      <c r="CW568" s="27"/>
      <c r="CX568" s="27"/>
      <c r="CY568" s="27"/>
      <c r="CZ568" s="27"/>
    </row>
    <row r="569" spans="1:104" x14ac:dyDescent="0.3">
      <c r="A569" s="32"/>
      <c r="B569" s="26"/>
      <c r="C569" s="26"/>
      <c r="D569" s="26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31"/>
      <c r="AQ569" s="31"/>
      <c r="AR569" s="31"/>
      <c r="AS569" s="31"/>
      <c r="AT569" s="31"/>
      <c r="AU569" s="31"/>
      <c r="AV569" s="31"/>
      <c r="AW569" s="31"/>
      <c r="AX569" s="31"/>
      <c r="AY569" s="31"/>
      <c r="AZ569" s="31"/>
      <c r="BA569" s="31"/>
      <c r="BB569" s="31"/>
      <c r="BC569" s="31"/>
      <c r="BD569" s="31"/>
      <c r="BE569" s="31"/>
      <c r="BF569" s="31"/>
      <c r="BG569" s="31"/>
      <c r="BH569" s="31"/>
      <c r="BI569" s="31"/>
      <c r="BJ569" s="31"/>
      <c r="BK569" s="31"/>
      <c r="BL569" s="31"/>
      <c r="BM569" s="31"/>
      <c r="BN569" s="41"/>
      <c r="BO569" s="33"/>
      <c r="BP569" s="34"/>
      <c r="BQ569" s="26"/>
      <c r="BR569" s="27"/>
      <c r="BS569" s="27"/>
      <c r="BT569" s="26"/>
      <c r="BU569" s="35"/>
      <c r="BV569" s="28"/>
      <c r="BW569" s="27"/>
      <c r="BX569" s="26"/>
      <c r="BY569" s="26"/>
      <c r="BZ569" s="28"/>
      <c r="CA569" s="31"/>
      <c r="CB569" s="31"/>
      <c r="CC569" s="31"/>
      <c r="CD569" s="30"/>
      <c r="CE569" s="30"/>
      <c r="CF569" s="31"/>
      <c r="CG569" s="31"/>
      <c r="CH569" s="31"/>
      <c r="CI569" s="27"/>
      <c r="CJ569" s="31"/>
      <c r="CK569" s="30"/>
      <c r="CL569" s="31"/>
      <c r="CM569" s="30"/>
      <c r="CN569" s="27"/>
      <c r="CO569" s="27"/>
      <c r="CP569" s="30"/>
      <c r="CQ569" s="31"/>
      <c r="CR569" s="30"/>
      <c r="CS569" s="31"/>
      <c r="CT569" s="31"/>
      <c r="CU569" s="31"/>
      <c r="CV569" s="31"/>
      <c r="CW569" s="30"/>
      <c r="CX569" s="27"/>
      <c r="CY569" s="27"/>
      <c r="CZ569" s="27"/>
    </row>
    <row r="570" spans="1:104" x14ac:dyDescent="0.3">
      <c r="A570" s="32"/>
      <c r="B570" s="26"/>
      <c r="C570" s="26"/>
      <c r="D570" s="26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31"/>
      <c r="AQ570" s="31"/>
      <c r="AR570" s="31"/>
      <c r="AS570" s="31"/>
      <c r="AT570" s="31"/>
      <c r="AU570" s="31"/>
      <c r="AV570" s="31"/>
      <c r="AW570" s="31"/>
      <c r="AX570" s="31"/>
      <c r="AY570" s="31"/>
      <c r="AZ570" s="31"/>
      <c r="BA570" s="31"/>
      <c r="BB570" s="31"/>
      <c r="BC570" s="31"/>
      <c r="BD570" s="31"/>
      <c r="BE570" s="31"/>
      <c r="BF570" s="31"/>
      <c r="BG570" s="31"/>
      <c r="BH570" s="31"/>
      <c r="BI570" s="31"/>
      <c r="BJ570" s="31"/>
      <c r="BK570" s="31"/>
      <c r="BL570" s="31"/>
      <c r="BM570" s="31"/>
      <c r="BN570" s="41"/>
      <c r="BO570" s="33"/>
      <c r="BP570" s="34"/>
      <c r="BQ570" s="26"/>
      <c r="BR570" s="27"/>
      <c r="BS570" s="27"/>
      <c r="BT570" s="26"/>
      <c r="BU570" s="35"/>
      <c r="BV570" s="28"/>
      <c r="BW570" s="27"/>
      <c r="BX570" s="26"/>
      <c r="BY570" s="26"/>
      <c r="BZ570" s="28"/>
      <c r="CA570" s="31"/>
      <c r="CB570" s="31"/>
      <c r="CC570" s="31"/>
      <c r="CD570" s="31"/>
      <c r="CE570" s="31"/>
      <c r="CF570" s="31"/>
      <c r="CG570" s="30"/>
      <c r="CH570" s="30"/>
      <c r="CI570" s="27"/>
      <c r="CJ570" s="27"/>
      <c r="CK570" s="30"/>
      <c r="CL570" s="31"/>
      <c r="CM570" s="31"/>
      <c r="CN570" s="30"/>
      <c r="CO570" s="27"/>
      <c r="CP570" s="31"/>
      <c r="CQ570" s="27"/>
      <c r="CR570" s="27"/>
      <c r="CS570" s="27"/>
      <c r="CT570" s="27"/>
      <c r="CU570" s="30"/>
      <c r="CV570" s="30"/>
      <c r="CW570" s="27"/>
      <c r="CX570" s="27"/>
      <c r="CY570" s="27"/>
      <c r="CZ570" s="27"/>
    </row>
    <row r="571" spans="1:104" x14ac:dyDescent="0.3">
      <c r="A571" s="32"/>
      <c r="B571" s="26"/>
      <c r="C571" s="26"/>
      <c r="D571" s="26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31"/>
      <c r="AQ571" s="31"/>
      <c r="AR571" s="31"/>
      <c r="AS571" s="31"/>
      <c r="AT571" s="31"/>
      <c r="AU571" s="31"/>
      <c r="AV571" s="31"/>
      <c r="AW571" s="31"/>
      <c r="AX571" s="31"/>
      <c r="AY571" s="31"/>
      <c r="AZ571" s="31"/>
      <c r="BA571" s="31"/>
      <c r="BB571" s="31"/>
      <c r="BC571" s="31"/>
      <c r="BD571" s="31"/>
      <c r="BE571" s="31"/>
      <c r="BF571" s="31"/>
      <c r="BG571" s="31"/>
      <c r="BH571" s="31"/>
      <c r="BI571" s="31"/>
      <c r="BJ571" s="31"/>
      <c r="BK571" s="31"/>
      <c r="BL571" s="31"/>
      <c r="BM571" s="31"/>
      <c r="BN571" s="41"/>
      <c r="BO571" s="33"/>
      <c r="BP571" s="34"/>
      <c r="BQ571" s="26"/>
      <c r="BR571" s="27"/>
      <c r="BS571" s="27"/>
      <c r="BT571" s="26"/>
      <c r="BU571" s="35"/>
      <c r="BV571" s="28"/>
      <c r="BW571" s="27"/>
      <c r="BX571" s="26"/>
      <c r="BY571" s="26"/>
      <c r="BZ571" s="28"/>
      <c r="CA571" s="31"/>
      <c r="CB571" s="31"/>
      <c r="CC571" s="30"/>
      <c r="CD571" s="30"/>
      <c r="CE571" s="30"/>
      <c r="CF571" s="30"/>
      <c r="CG571" s="30"/>
      <c r="CH571" s="30"/>
      <c r="CI571" s="27"/>
      <c r="CJ571" s="30"/>
      <c r="CK571" s="30"/>
      <c r="CL571" s="30"/>
      <c r="CM571" s="30"/>
      <c r="CN571" s="30"/>
      <c r="CO571" s="30"/>
      <c r="CP571" s="30"/>
      <c r="CQ571" s="30"/>
      <c r="CR571" s="30"/>
      <c r="CS571" s="30"/>
      <c r="CT571" s="30"/>
      <c r="CU571" s="30"/>
      <c r="CV571" s="30"/>
      <c r="CW571" s="30"/>
      <c r="CX571" s="27"/>
      <c r="CY571" s="27"/>
      <c r="CZ571" s="27"/>
    </row>
    <row r="572" spans="1:104" x14ac:dyDescent="0.3">
      <c r="A572" s="32"/>
      <c r="B572" s="26"/>
      <c r="C572" s="26"/>
      <c r="D572" s="26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31"/>
      <c r="AQ572" s="31"/>
      <c r="AR572" s="31"/>
      <c r="AS572" s="31"/>
      <c r="AT572" s="31"/>
      <c r="AU572" s="31"/>
      <c r="AV572" s="31"/>
      <c r="AW572" s="31"/>
      <c r="AX572" s="31"/>
      <c r="AY572" s="31"/>
      <c r="AZ572" s="31"/>
      <c r="BA572" s="31"/>
      <c r="BB572" s="31"/>
      <c r="BC572" s="31"/>
      <c r="BD572" s="31"/>
      <c r="BE572" s="31"/>
      <c r="BF572" s="31"/>
      <c r="BG572" s="31"/>
      <c r="BH572" s="31"/>
      <c r="BI572" s="31"/>
      <c r="BJ572" s="31"/>
      <c r="BK572" s="31"/>
      <c r="BL572" s="31"/>
      <c r="BM572" s="31"/>
      <c r="BN572" s="41"/>
      <c r="BO572" s="33"/>
      <c r="BP572" s="34"/>
      <c r="BQ572" s="26"/>
      <c r="BR572" s="27"/>
      <c r="BS572" s="27"/>
      <c r="BT572" s="26"/>
      <c r="BU572" s="35"/>
      <c r="BV572" s="28"/>
      <c r="BW572" s="27"/>
      <c r="BX572" s="26"/>
      <c r="BY572" s="26"/>
      <c r="BZ572" s="28"/>
      <c r="CA572" s="31"/>
      <c r="CB572" s="31"/>
      <c r="CC572" s="30"/>
      <c r="CD572" s="27"/>
      <c r="CE572" s="30"/>
      <c r="CF572" s="30"/>
      <c r="CG572" s="31"/>
      <c r="CH572" s="30"/>
      <c r="CI572" s="27"/>
      <c r="CJ572" s="30"/>
      <c r="CK572" s="31"/>
      <c r="CL572" s="31"/>
      <c r="CM572" s="30"/>
      <c r="CN572" s="30"/>
      <c r="CO572" s="30"/>
      <c r="CP572" s="31"/>
      <c r="CQ572" s="31"/>
      <c r="CR572" s="30"/>
      <c r="CS572" s="30"/>
      <c r="CT572" s="30"/>
      <c r="CU572" s="31"/>
      <c r="CV572" s="30"/>
      <c r="CW572" s="30"/>
      <c r="CX572" s="27"/>
      <c r="CY572" s="27"/>
      <c r="CZ572" s="27"/>
    </row>
    <row r="573" spans="1:104" x14ac:dyDescent="0.3">
      <c r="A573" s="32"/>
      <c r="B573" s="26"/>
      <c r="C573" s="26"/>
      <c r="D573" s="26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31"/>
      <c r="AQ573" s="31"/>
      <c r="AR573" s="31"/>
      <c r="AS573" s="31"/>
      <c r="AT573" s="31"/>
      <c r="AU573" s="31"/>
      <c r="AV573" s="31"/>
      <c r="AW573" s="31"/>
      <c r="AX573" s="31"/>
      <c r="AY573" s="31"/>
      <c r="AZ573" s="31"/>
      <c r="BA573" s="31"/>
      <c r="BB573" s="31"/>
      <c r="BC573" s="31"/>
      <c r="BD573" s="31"/>
      <c r="BE573" s="31"/>
      <c r="BF573" s="31"/>
      <c r="BG573" s="31"/>
      <c r="BH573" s="31"/>
      <c r="BI573" s="31"/>
      <c r="BJ573" s="31"/>
      <c r="BK573" s="31"/>
      <c r="BL573" s="31"/>
      <c r="BM573" s="31"/>
      <c r="BN573" s="41"/>
      <c r="BO573" s="33"/>
      <c r="BP573" s="34"/>
      <c r="BQ573" s="26"/>
      <c r="BR573" s="27"/>
      <c r="BS573" s="27"/>
      <c r="BT573" s="26"/>
      <c r="BU573" s="35"/>
      <c r="BV573" s="28"/>
      <c r="BW573" s="27"/>
      <c r="BX573" s="26"/>
      <c r="BY573" s="26"/>
      <c r="BZ573" s="28"/>
      <c r="CA573" s="31"/>
      <c r="CB573" s="31"/>
      <c r="CC573" s="30"/>
      <c r="CD573" s="30"/>
      <c r="CE573" s="30"/>
      <c r="CF573" s="30"/>
      <c r="CG573" s="30"/>
      <c r="CH573" s="30"/>
      <c r="CI573" s="27"/>
      <c r="CJ573" s="30"/>
      <c r="CK573" s="30"/>
      <c r="CL573" s="30"/>
      <c r="CM573" s="31"/>
      <c r="CN573" s="30"/>
      <c r="CO573" s="27"/>
      <c r="CP573" s="31"/>
      <c r="CQ573" s="30"/>
      <c r="CR573" s="30"/>
      <c r="CS573" s="30"/>
      <c r="CT573" s="30"/>
      <c r="CU573" s="30"/>
      <c r="CV573" s="30"/>
      <c r="CW573" s="30"/>
      <c r="CX573" s="27"/>
      <c r="CY573" s="27"/>
      <c r="CZ573" s="27"/>
    </row>
    <row r="574" spans="1:104" x14ac:dyDescent="0.3">
      <c r="A574" s="32"/>
      <c r="B574" s="26"/>
      <c r="C574" s="26"/>
      <c r="D574" s="26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31"/>
      <c r="AQ574" s="31"/>
      <c r="AR574" s="31"/>
      <c r="AS574" s="31"/>
      <c r="AT574" s="31"/>
      <c r="AU574" s="31"/>
      <c r="AV574" s="31"/>
      <c r="AW574" s="31"/>
      <c r="AX574" s="31"/>
      <c r="AY574" s="31"/>
      <c r="AZ574" s="31"/>
      <c r="BA574" s="31"/>
      <c r="BB574" s="31"/>
      <c r="BC574" s="31"/>
      <c r="BD574" s="31"/>
      <c r="BE574" s="31"/>
      <c r="BF574" s="31"/>
      <c r="BG574" s="31"/>
      <c r="BH574" s="31"/>
      <c r="BI574" s="31"/>
      <c r="BJ574" s="31"/>
      <c r="BK574" s="31"/>
      <c r="BL574" s="31"/>
      <c r="BM574" s="31"/>
      <c r="BN574" s="41"/>
      <c r="BO574" s="33"/>
      <c r="BP574" s="34"/>
      <c r="BQ574" s="26"/>
      <c r="BR574" s="27"/>
      <c r="BS574" s="27"/>
      <c r="BT574" s="26"/>
      <c r="BU574" s="35"/>
      <c r="BV574" s="28"/>
      <c r="BW574" s="27"/>
      <c r="BX574" s="26"/>
      <c r="BY574" s="26"/>
      <c r="BZ574" s="28"/>
      <c r="CA574" s="30"/>
      <c r="CB574" s="30"/>
      <c r="CC574" s="30"/>
      <c r="CD574" s="27"/>
      <c r="CE574" s="27"/>
      <c r="CF574" s="30"/>
      <c r="CG574" s="30"/>
      <c r="CH574" s="30"/>
      <c r="CI574" s="27"/>
      <c r="CJ574" s="30"/>
      <c r="CK574" s="31"/>
      <c r="CL574" s="30"/>
      <c r="CM574" s="27"/>
      <c r="CN574" s="30"/>
      <c r="CO574" s="30"/>
      <c r="CP574" s="30"/>
      <c r="CQ574" s="30"/>
      <c r="CR574" s="30"/>
      <c r="CS574" s="30"/>
      <c r="CT574" s="30"/>
      <c r="CU574" s="30"/>
      <c r="CV574" s="30"/>
      <c r="CW574" s="30"/>
      <c r="CX574" s="27"/>
      <c r="CY574" s="27"/>
      <c r="CZ574" s="27"/>
    </row>
    <row r="575" spans="1:104" x14ac:dyDescent="0.3">
      <c r="A575" s="32"/>
      <c r="B575" s="26"/>
      <c r="C575" s="26"/>
      <c r="D575" s="26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31"/>
      <c r="AQ575" s="31"/>
      <c r="AR575" s="31"/>
      <c r="AS575" s="31"/>
      <c r="AT575" s="31"/>
      <c r="AU575" s="31"/>
      <c r="AV575" s="31"/>
      <c r="AW575" s="31"/>
      <c r="AX575" s="31"/>
      <c r="AY575" s="31"/>
      <c r="AZ575" s="31"/>
      <c r="BA575" s="31"/>
      <c r="BB575" s="31"/>
      <c r="BC575" s="31"/>
      <c r="BD575" s="31"/>
      <c r="BE575" s="31"/>
      <c r="BF575" s="31"/>
      <c r="BG575" s="31"/>
      <c r="BH575" s="31"/>
      <c r="BI575" s="31"/>
      <c r="BJ575" s="31"/>
      <c r="BK575" s="31"/>
      <c r="BL575" s="31"/>
      <c r="BM575" s="31"/>
      <c r="BN575" s="41"/>
      <c r="BO575" s="33"/>
      <c r="BP575" s="34"/>
      <c r="BQ575" s="26"/>
      <c r="BR575" s="27"/>
      <c r="BS575" s="27"/>
      <c r="BT575" s="26"/>
      <c r="BU575" s="35"/>
      <c r="BV575" s="28"/>
      <c r="BW575" s="27"/>
      <c r="BX575" s="26"/>
      <c r="BY575" s="26"/>
      <c r="BZ575" s="28"/>
      <c r="CA575" s="31"/>
      <c r="CB575" s="31"/>
      <c r="CC575" s="31"/>
      <c r="CD575" s="30"/>
      <c r="CE575" s="30"/>
      <c r="CF575" s="30"/>
      <c r="CG575" s="30"/>
      <c r="CH575" s="30"/>
      <c r="CI575" s="27"/>
      <c r="CJ575" s="27"/>
      <c r="CK575" s="30"/>
      <c r="CL575" s="30"/>
      <c r="CM575" s="30"/>
      <c r="CN575" s="30"/>
      <c r="CO575" s="30"/>
      <c r="CP575" s="30"/>
      <c r="CQ575" s="30"/>
      <c r="CR575" s="30"/>
      <c r="CS575" s="27"/>
      <c r="CT575" s="30"/>
      <c r="CU575" s="30"/>
      <c r="CV575" s="30"/>
      <c r="CW575" s="31"/>
      <c r="CX575" s="27"/>
      <c r="CY575" s="27"/>
      <c r="CZ575" s="27"/>
    </row>
    <row r="576" spans="1:104" x14ac:dyDescent="0.3">
      <c r="A576" s="32"/>
      <c r="B576" s="26"/>
      <c r="C576" s="26"/>
      <c r="D576" s="26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  <c r="BL576" s="31"/>
      <c r="BM576" s="31"/>
      <c r="BN576" s="41"/>
      <c r="BO576" s="33"/>
      <c r="BP576" s="34"/>
      <c r="BQ576" s="26"/>
      <c r="BR576" s="27"/>
      <c r="BS576" s="27"/>
      <c r="BT576" s="26"/>
      <c r="BU576" s="35"/>
      <c r="BV576" s="28"/>
      <c r="BW576" s="27"/>
      <c r="BX576" s="26"/>
      <c r="BY576" s="26"/>
      <c r="BZ576" s="28"/>
      <c r="CA576" s="31"/>
      <c r="CB576" s="31"/>
      <c r="CC576" s="30"/>
      <c r="CD576" s="30"/>
      <c r="CE576" s="30"/>
      <c r="CF576" s="30"/>
      <c r="CG576" s="31"/>
      <c r="CH576" s="30"/>
      <c r="CI576" s="27"/>
      <c r="CJ576" s="27"/>
      <c r="CK576" s="30"/>
      <c r="CL576" s="30"/>
      <c r="CM576" s="30"/>
      <c r="CN576" s="30"/>
      <c r="CO576" s="30"/>
      <c r="CP576" s="30"/>
      <c r="CQ576" s="30"/>
      <c r="CR576" s="30"/>
      <c r="CS576" s="27"/>
      <c r="CT576" s="27"/>
      <c r="CU576" s="30"/>
      <c r="CV576" s="30"/>
      <c r="CW576" s="30"/>
      <c r="CX576" s="27"/>
      <c r="CY576" s="27"/>
      <c r="CZ576" s="27"/>
    </row>
    <row r="577" spans="1:104" x14ac:dyDescent="0.3">
      <c r="A577" s="32"/>
      <c r="B577" s="26"/>
      <c r="C577" s="26"/>
      <c r="D577" s="26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31"/>
      <c r="AQ577" s="31"/>
      <c r="AR577" s="31"/>
      <c r="AS577" s="31"/>
      <c r="AT577" s="31"/>
      <c r="AU577" s="31"/>
      <c r="AV577" s="31"/>
      <c r="AW577" s="31"/>
      <c r="AX577" s="31"/>
      <c r="AY577" s="31"/>
      <c r="AZ577" s="31"/>
      <c r="BA577" s="31"/>
      <c r="BB577" s="31"/>
      <c r="BC577" s="31"/>
      <c r="BD577" s="31"/>
      <c r="BE577" s="31"/>
      <c r="BF577" s="31"/>
      <c r="BG577" s="31"/>
      <c r="BH577" s="31"/>
      <c r="BI577" s="31"/>
      <c r="BJ577" s="31"/>
      <c r="BK577" s="31"/>
      <c r="BL577" s="31"/>
      <c r="BM577" s="31"/>
      <c r="BN577" s="41"/>
      <c r="BO577" s="33"/>
      <c r="BP577" s="34"/>
      <c r="BQ577" s="26"/>
      <c r="BR577" s="27"/>
      <c r="BS577" s="27"/>
      <c r="BT577" s="26"/>
      <c r="BU577" s="35"/>
      <c r="BV577" s="28"/>
      <c r="BW577" s="27"/>
      <c r="BX577" s="26"/>
      <c r="BY577" s="26"/>
      <c r="BZ577" s="28"/>
      <c r="CA577" s="30"/>
      <c r="CB577" s="30"/>
      <c r="CC577" s="30"/>
      <c r="CD577" s="30"/>
      <c r="CE577" s="30"/>
      <c r="CF577" s="30"/>
      <c r="CG577" s="30"/>
      <c r="CH577" s="30"/>
      <c r="CI577" s="27"/>
      <c r="CJ577" s="27"/>
      <c r="CK577" s="30"/>
      <c r="CL577" s="30"/>
      <c r="CM577" s="30"/>
      <c r="CN577" s="27"/>
      <c r="CO577" s="27"/>
      <c r="CP577" s="30"/>
      <c r="CQ577" s="30"/>
      <c r="CR577" s="30"/>
      <c r="CS577" s="30"/>
      <c r="CT577" s="30"/>
      <c r="CU577" s="30"/>
      <c r="CV577" s="30"/>
      <c r="CW577" s="27"/>
      <c r="CX577" s="27"/>
      <c r="CY577" s="27"/>
      <c r="CZ577" s="27"/>
    </row>
    <row r="578" spans="1:104" x14ac:dyDescent="0.3">
      <c r="A578" s="32"/>
      <c r="B578" s="26"/>
      <c r="C578" s="26"/>
      <c r="D578" s="26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31"/>
      <c r="AQ578" s="31"/>
      <c r="AR578" s="31"/>
      <c r="AS578" s="31"/>
      <c r="AT578" s="31"/>
      <c r="AU578" s="31"/>
      <c r="AV578" s="31"/>
      <c r="AW578" s="31"/>
      <c r="AX578" s="31"/>
      <c r="AY578" s="31"/>
      <c r="AZ578" s="31"/>
      <c r="BA578" s="31"/>
      <c r="BB578" s="31"/>
      <c r="BC578" s="31"/>
      <c r="BD578" s="31"/>
      <c r="BE578" s="31"/>
      <c r="BF578" s="31"/>
      <c r="BG578" s="31"/>
      <c r="BH578" s="31"/>
      <c r="BI578" s="31"/>
      <c r="BJ578" s="31"/>
      <c r="BK578" s="31"/>
      <c r="BL578" s="31"/>
      <c r="BM578" s="31"/>
      <c r="BN578" s="41"/>
      <c r="BO578" s="33"/>
      <c r="BP578" s="34"/>
      <c r="BQ578" s="26"/>
      <c r="BR578" s="27"/>
      <c r="BS578" s="27"/>
      <c r="BT578" s="26"/>
      <c r="BU578" s="35"/>
      <c r="BV578" s="28"/>
      <c r="BW578" s="27"/>
      <c r="BX578" s="26"/>
      <c r="BY578" s="26"/>
      <c r="BZ578" s="28"/>
      <c r="CA578" s="31"/>
      <c r="CB578" s="31"/>
      <c r="CC578" s="30"/>
      <c r="CD578" s="30"/>
      <c r="CE578" s="30"/>
      <c r="CF578" s="30"/>
      <c r="CG578" s="30"/>
      <c r="CH578" s="30"/>
      <c r="CI578" s="30"/>
      <c r="CJ578" s="30"/>
      <c r="CK578" s="30"/>
      <c r="CL578" s="30"/>
      <c r="CM578" s="30"/>
      <c r="CN578" s="30"/>
      <c r="CO578" s="30"/>
      <c r="CP578" s="30"/>
      <c r="CQ578" s="30"/>
      <c r="CR578" s="30"/>
      <c r="CS578" s="30"/>
      <c r="CT578" s="30"/>
      <c r="CU578" s="30"/>
      <c r="CV578" s="30"/>
      <c r="CW578" s="27"/>
      <c r="CX578" s="27"/>
      <c r="CY578" s="27"/>
      <c r="CZ578" s="27"/>
    </row>
    <row r="579" spans="1:104" x14ac:dyDescent="0.3">
      <c r="A579" s="32"/>
      <c r="B579" s="26"/>
      <c r="C579" s="26"/>
      <c r="D579" s="26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31"/>
      <c r="AQ579" s="31"/>
      <c r="AR579" s="31"/>
      <c r="AS579" s="31"/>
      <c r="AT579" s="31"/>
      <c r="AU579" s="31"/>
      <c r="AV579" s="31"/>
      <c r="AW579" s="31"/>
      <c r="AX579" s="31"/>
      <c r="AY579" s="31"/>
      <c r="AZ579" s="31"/>
      <c r="BA579" s="31"/>
      <c r="BB579" s="31"/>
      <c r="BC579" s="31"/>
      <c r="BD579" s="31"/>
      <c r="BE579" s="31"/>
      <c r="BF579" s="31"/>
      <c r="BG579" s="31"/>
      <c r="BH579" s="31"/>
      <c r="BI579" s="31"/>
      <c r="BJ579" s="31"/>
      <c r="BK579" s="31"/>
      <c r="BL579" s="31"/>
      <c r="BM579" s="31"/>
      <c r="BN579" s="41"/>
      <c r="BO579" s="33"/>
      <c r="BP579" s="34"/>
      <c r="BQ579" s="26"/>
      <c r="BR579" s="27"/>
      <c r="BS579" s="27"/>
      <c r="BT579" s="26"/>
      <c r="BU579" s="35"/>
      <c r="BV579" s="28"/>
      <c r="BW579" s="27"/>
      <c r="BX579" s="26"/>
      <c r="BY579" s="26"/>
      <c r="BZ579" s="28"/>
      <c r="CA579" s="31"/>
      <c r="CB579" s="31"/>
      <c r="CC579" s="31"/>
      <c r="CD579" s="31"/>
      <c r="CE579" s="31"/>
      <c r="CF579" s="30"/>
      <c r="CG579" s="30"/>
      <c r="CH579" s="30"/>
      <c r="CI579" s="27"/>
      <c r="CJ579" s="30"/>
      <c r="CK579" s="30"/>
      <c r="CL579" s="30"/>
      <c r="CM579" s="30"/>
      <c r="CN579" s="27"/>
      <c r="CO579" s="27"/>
      <c r="CP579" s="30"/>
      <c r="CQ579" s="30"/>
      <c r="CR579" s="30"/>
      <c r="CS579" s="30"/>
      <c r="CT579" s="30"/>
      <c r="CU579" s="30"/>
      <c r="CV579" s="30"/>
      <c r="CW579" s="27"/>
      <c r="CX579" s="27"/>
      <c r="CY579" s="27"/>
      <c r="CZ579" s="27"/>
    </row>
    <row r="580" spans="1:104" x14ac:dyDescent="0.3">
      <c r="A580" s="32"/>
      <c r="B580" s="26"/>
      <c r="C580" s="26"/>
      <c r="D580" s="26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31"/>
      <c r="AQ580" s="31"/>
      <c r="AR580" s="31"/>
      <c r="AS580" s="31"/>
      <c r="AT580" s="31"/>
      <c r="AU580" s="31"/>
      <c r="AV580" s="31"/>
      <c r="AW580" s="31"/>
      <c r="AX580" s="31"/>
      <c r="AY580" s="31"/>
      <c r="AZ580" s="31"/>
      <c r="BA580" s="31"/>
      <c r="BB580" s="31"/>
      <c r="BC580" s="31"/>
      <c r="BD580" s="31"/>
      <c r="BE580" s="31"/>
      <c r="BF580" s="31"/>
      <c r="BG580" s="31"/>
      <c r="BH580" s="31"/>
      <c r="BI580" s="31"/>
      <c r="BJ580" s="31"/>
      <c r="BK580" s="31"/>
      <c r="BL580" s="31"/>
      <c r="BM580" s="31"/>
      <c r="BN580" s="41"/>
      <c r="BO580" s="33"/>
      <c r="BP580" s="34"/>
      <c r="BQ580" s="26"/>
      <c r="BR580" s="27"/>
      <c r="BS580" s="27"/>
      <c r="BT580" s="26"/>
      <c r="BU580" s="35"/>
      <c r="BV580" s="28"/>
      <c r="BW580" s="27"/>
      <c r="BX580" s="26"/>
      <c r="BY580" s="26"/>
      <c r="BZ580" s="28"/>
      <c r="CA580" s="31"/>
      <c r="CB580" s="31"/>
      <c r="CC580" s="31"/>
      <c r="CD580" s="31"/>
      <c r="CE580" s="31"/>
      <c r="CF580" s="31"/>
      <c r="CG580" s="31"/>
      <c r="CH580" s="30"/>
      <c r="CI580" s="27"/>
      <c r="CJ580" s="27"/>
      <c r="CK580" s="30"/>
      <c r="CL580" s="30"/>
      <c r="CM580" s="30"/>
      <c r="CN580" s="27"/>
      <c r="CO580" s="27"/>
      <c r="CP580" s="30"/>
      <c r="CQ580" s="27"/>
      <c r="CR580" s="27"/>
      <c r="CS580" s="27"/>
      <c r="CT580" s="27"/>
      <c r="CU580" s="27"/>
      <c r="CV580" s="27"/>
      <c r="CW580" s="27"/>
      <c r="CX580" s="27"/>
      <c r="CY580" s="27"/>
      <c r="CZ580" s="27"/>
    </row>
    <row r="581" spans="1:104" x14ac:dyDescent="0.3">
      <c r="A581" s="32"/>
      <c r="B581" s="26"/>
      <c r="C581" s="26"/>
      <c r="D581" s="26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31"/>
      <c r="AQ581" s="31"/>
      <c r="AR581" s="31"/>
      <c r="AS581" s="31"/>
      <c r="AT581" s="31"/>
      <c r="AU581" s="31"/>
      <c r="AV581" s="31"/>
      <c r="AW581" s="31"/>
      <c r="AX581" s="31"/>
      <c r="AY581" s="31"/>
      <c r="AZ581" s="31"/>
      <c r="BA581" s="31"/>
      <c r="BB581" s="31"/>
      <c r="BC581" s="31"/>
      <c r="BD581" s="31"/>
      <c r="BE581" s="31"/>
      <c r="BF581" s="31"/>
      <c r="BG581" s="31"/>
      <c r="BH581" s="31"/>
      <c r="BI581" s="31"/>
      <c r="BJ581" s="31"/>
      <c r="BK581" s="31"/>
      <c r="BL581" s="31"/>
      <c r="BM581" s="31"/>
      <c r="BN581" s="41"/>
      <c r="BO581" s="33"/>
      <c r="BP581" s="34"/>
      <c r="BQ581" s="26"/>
      <c r="BR581" s="27"/>
      <c r="BS581" s="27"/>
      <c r="BT581" s="26"/>
      <c r="BU581" s="35"/>
      <c r="BV581" s="28"/>
      <c r="BW581" s="27"/>
      <c r="BX581" s="26"/>
      <c r="BY581" s="26"/>
      <c r="BZ581" s="28"/>
      <c r="CA581" s="30"/>
      <c r="CB581" s="30"/>
      <c r="CC581" s="30"/>
      <c r="CD581" s="30"/>
      <c r="CE581" s="30"/>
      <c r="CF581" s="27"/>
      <c r="CG581" s="30"/>
      <c r="CH581" s="30"/>
      <c r="CI581" s="27"/>
      <c r="CJ581" s="27"/>
      <c r="CK581" s="30"/>
      <c r="CL581" s="30"/>
      <c r="CM581" s="30"/>
      <c r="CN581" s="27"/>
      <c r="CO581" s="27"/>
      <c r="CP581" s="30"/>
      <c r="CQ581" s="30"/>
      <c r="CR581" s="27"/>
      <c r="CS581" s="27"/>
      <c r="CT581" s="27"/>
      <c r="CU581" s="30"/>
      <c r="CV581" s="27"/>
      <c r="CW581" s="30"/>
      <c r="CX581" s="27"/>
      <c r="CY581" s="27"/>
      <c r="CZ581" s="27"/>
    </row>
    <row r="582" spans="1:104" x14ac:dyDescent="0.3">
      <c r="A582" s="32"/>
      <c r="B582" s="26"/>
      <c r="C582" s="26"/>
      <c r="D582" s="26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31"/>
      <c r="AQ582" s="31"/>
      <c r="AR582" s="31"/>
      <c r="AS582" s="31"/>
      <c r="AT582" s="31"/>
      <c r="AU582" s="31"/>
      <c r="AV582" s="31"/>
      <c r="AW582" s="31"/>
      <c r="AX582" s="31"/>
      <c r="AY582" s="31"/>
      <c r="AZ582" s="31"/>
      <c r="BA582" s="31"/>
      <c r="BB582" s="31"/>
      <c r="BC582" s="31"/>
      <c r="BD582" s="31"/>
      <c r="BE582" s="31"/>
      <c r="BF582" s="31"/>
      <c r="BG582" s="31"/>
      <c r="BH582" s="31"/>
      <c r="BI582" s="31"/>
      <c r="BJ582" s="31"/>
      <c r="BK582" s="31"/>
      <c r="BL582" s="31"/>
      <c r="BM582" s="31"/>
      <c r="BN582" s="41"/>
      <c r="BO582" s="33"/>
      <c r="BP582" s="34"/>
      <c r="BQ582" s="26"/>
      <c r="BR582" s="27"/>
      <c r="BS582" s="27"/>
      <c r="BT582" s="26"/>
      <c r="BU582" s="35"/>
      <c r="BV582" s="28"/>
      <c r="BW582" s="27"/>
      <c r="BX582" s="26"/>
      <c r="BY582" s="26"/>
      <c r="BZ582" s="28"/>
      <c r="CA582" s="30"/>
      <c r="CB582" s="30"/>
      <c r="CC582" s="30"/>
      <c r="CD582" s="30"/>
      <c r="CE582" s="30"/>
      <c r="CF582" s="30"/>
      <c r="CG582" s="30"/>
      <c r="CH582" s="30"/>
      <c r="CI582" s="27"/>
      <c r="CJ582" s="30"/>
      <c r="CK582" s="30"/>
      <c r="CL582" s="30"/>
      <c r="CM582" s="27"/>
      <c r="CN582" s="30"/>
      <c r="CO582" s="27"/>
      <c r="CP582" s="27"/>
      <c r="CQ582" s="30"/>
      <c r="CR582" s="30"/>
      <c r="CS582" s="30"/>
      <c r="CT582" s="30"/>
      <c r="CU582" s="30"/>
      <c r="CV582" s="30"/>
      <c r="CW582" s="27"/>
      <c r="CX582" s="27"/>
      <c r="CY582" s="27"/>
      <c r="CZ582" s="27"/>
    </row>
    <row r="583" spans="1:104" x14ac:dyDescent="0.3">
      <c r="A583" s="32"/>
      <c r="B583" s="26"/>
      <c r="C583" s="26"/>
      <c r="D583" s="26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31"/>
      <c r="AQ583" s="31"/>
      <c r="AR583" s="31"/>
      <c r="AS583" s="31"/>
      <c r="AT583" s="31"/>
      <c r="AU583" s="31"/>
      <c r="AV583" s="31"/>
      <c r="AW583" s="31"/>
      <c r="AX583" s="31"/>
      <c r="AY583" s="31"/>
      <c r="AZ583" s="31"/>
      <c r="BA583" s="31"/>
      <c r="BB583" s="31"/>
      <c r="BC583" s="31"/>
      <c r="BD583" s="31"/>
      <c r="BE583" s="31"/>
      <c r="BF583" s="31"/>
      <c r="BG583" s="31"/>
      <c r="BH583" s="31"/>
      <c r="BI583" s="31"/>
      <c r="BJ583" s="31"/>
      <c r="BK583" s="31"/>
      <c r="BL583" s="31"/>
      <c r="BM583" s="31"/>
      <c r="BN583" s="41"/>
      <c r="BO583" s="33"/>
      <c r="BP583" s="34"/>
      <c r="BQ583" s="26"/>
      <c r="BR583" s="27"/>
      <c r="BS583" s="27"/>
      <c r="BT583" s="26"/>
      <c r="BU583" s="35"/>
      <c r="BV583" s="28"/>
      <c r="BW583" s="27"/>
      <c r="BX583" s="26"/>
      <c r="BY583" s="26"/>
      <c r="BZ583" s="28"/>
      <c r="CA583" s="30"/>
      <c r="CB583" s="30"/>
      <c r="CC583" s="30"/>
      <c r="CD583" s="30"/>
      <c r="CE583" s="30"/>
      <c r="CF583" s="27"/>
      <c r="CG583" s="27"/>
      <c r="CH583" s="30"/>
      <c r="CI583" s="27"/>
      <c r="CJ583" s="27"/>
      <c r="CK583" s="27"/>
      <c r="CL583" s="27"/>
      <c r="CM583" s="27"/>
      <c r="CN583" s="27"/>
      <c r="CO583" s="27"/>
      <c r="CP583" s="27"/>
      <c r="CQ583" s="30"/>
      <c r="CR583" s="30"/>
      <c r="CS583" s="30"/>
      <c r="CT583" s="30"/>
      <c r="CU583" s="30"/>
      <c r="CV583" s="30"/>
      <c r="CW583" s="27"/>
      <c r="CX583" s="27"/>
      <c r="CY583" s="27"/>
      <c r="CZ583" s="27"/>
    </row>
    <row r="584" spans="1:104" x14ac:dyDescent="0.3">
      <c r="A584" s="32"/>
      <c r="B584" s="26"/>
      <c r="C584" s="26"/>
      <c r="D584" s="26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31"/>
      <c r="AQ584" s="31"/>
      <c r="AR584" s="31"/>
      <c r="AS584" s="31"/>
      <c r="AT584" s="31"/>
      <c r="AU584" s="31"/>
      <c r="AV584" s="31"/>
      <c r="AW584" s="31"/>
      <c r="AX584" s="31"/>
      <c r="AY584" s="31"/>
      <c r="AZ584" s="31"/>
      <c r="BA584" s="31"/>
      <c r="BB584" s="31"/>
      <c r="BC584" s="31"/>
      <c r="BD584" s="31"/>
      <c r="BE584" s="31"/>
      <c r="BF584" s="31"/>
      <c r="BG584" s="31"/>
      <c r="BH584" s="31"/>
      <c r="BI584" s="31"/>
      <c r="BJ584" s="31"/>
      <c r="BK584" s="31"/>
      <c r="BL584" s="31"/>
      <c r="BM584" s="31"/>
      <c r="BN584" s="41"/>
      <c r="BO584" s="33"/>
      <c r="BP584" s="34"/>
      <c r="BQ584" s="26"/>
      <c r="BR584" s="27"/>
      <c r="BS584" s="27"/>
      <c r="BT584" s="26"/>
      <c r="BU584" s="35"/>
      <c r="BV584" s="28"/>
      <c r="BW584" s="27"/>
      <c r="BX584" s="26"/>
      <c r="BY584" s="26"/>
      <c r="BZ584" s="28"/>
      <c r="CA584" s="31"/>
      <c r="CB584" s="31"/>
      <c r="CC584" s="27"/>
      <c r="CD584" s="27"/>
      <c r="CE584" s="27"/>
      <c r="CF584" s="27"/>
      <c r="CG584" s="27"/>
      <c r="CH584" s="30"/>
      <c r="CI584" s="27"/>
      <c r="CJ584" s="27"/>
      <c r="CK584" s="27"/>
      <c r="CL584" s="27"/>
      <c r="CM584" s="30"/>
      <c r="CN584" s="27"/>
      <c r="CO584" s="27"/>
      <c r="CP584" s="30"/>
      <c r="CQ584" s="27"/>
      <c r="CR584" s="27"/>
      <c r="CS584" s="27"/>
      <c r="CT584" s="27"/>
      <c r="CU584" s="27"/>
      <c r="CV584" s="27"/>
      <c r="CW584" s="27"/>
      <c r="CX584" s="27"/>
      <c r="CY584" s="27"/>
      <c r="CZ584" s="27"/>
    </row>
    <row r="585" spans="1:104" x14ac:dyDescent="0.3">
      <c r="A585" s="32"/>
      <c r="B585" s="26"/>
      <c r="C585" s="26"/>
      <c r="D585" s="26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31"/>
      <c r="AQ585" s="31"/>
      <c r="AR585" s="31"/>
      <c r="AS585" s="31"/>
      <c r="AT585" s="31"/>
      <c r="AU585" s="31"/>
      <c r="AV585" s="31"/>
      <c r="AW585" s="31"/>
      <c r="AX585" s="31"/>
      <c r="AY585" s="31"/>
      <c r="AZ585" s="31"/>
      <c r="BA585" s="31"/>
      <c r="BB585" s="31"/>
      <c r="BC585" s="31"/>
      <c r="BD585" s="31"/>
      <c r="BE585" s="31"/>
      <c r="BF585" s="31"/>
      <c r="BG585" s="31"/>
      <c r="BH585" s="31"/>
      <c r="BI585" s="31"/>
      <c r="BJ585" s="31"/>
      <c r="BK585" s="31"/>
      <c r="BL585" s="31"/>
      <c r="BM585" s="31"/>
      <c r="BN585" s="41"/>
      <c r="BO585" s="33"/>
      <c r="BP585" s="34"/>
      <c r="BQ585" s="26"/>
      <c r="BR585" s="27"/>
      <c r="BS585" s="27"/>
      <c r="BT585" s="26"/>
      <c r="BU585" s="35"/>
      <c r="BV585" s="28"/>
      <c r="BW585" s="27"/>
      <c r="BX585" s="26"/>
      <c r="BY585" s="26"/>
      <c r="BZ585" s="28"/>
      <c r="CA585" s="30"/>
      <c r="CB585" s="30"/>
      <c r="CC585" s="30"/>
      <c r="CD585" s="30"/>
      <c r="CE585" s="30"/>
      <c r="CF585" s="30"/>
      <c r="CG585" s="30"/>
      <c r="CH585" s="30"/>
      <c r="CI585" s="30"/>
      <c r="CJ585" s="27"/>
      <c r="CK585" s="27"/>
      <c r="CL585" s="27"/>
      <c r="CM585" s="30"/>
      <c r="CN585" s="30"/>
      <c r="CO585" s="27"/>
      <c r="CP585" s="30"/>
      <c r="CQ585" s="27"/>
      <c r="CR585" s="30"/>
      <c r="CS585" s="27"/>
      <c r="CT585" s="31"/>
      <c r="CU585" s="27"/>
      <c r="CV585" s="27"/>
      <c r="CW585" s="27"/>
      <c r="CX585" s="27"/>
      <c r="CY585" s="27"/>
      <c r="CZ585" s="27"/>
    </row>
    <row r="586" spans="1:104" x14ac:dyDescent="0.3">
      <c r="A586" s="32"/>
      <c r="B586" s="26"/>
      <c r="C586" s="26"/>
      <c r="D586" s="26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31"/>
      <c r="AQ586" s="31"/>
      <c r="AR586" s="31"/>
      <c r="AS586" s="31"/>
      <c r="AT586" s="31"/>
      <c r="AU586" s="31"/>
      <c r="AV586" s="31"/>
      <c r="AW586" s="31"/>
      <c r="AX586" s="31"/>
      <c r="AY586" s="31"/>
      <c r="AZ586" s="31"/>
      <c r="BA586" s="31"/>
      <c r="BB586" s="31"/>
      <c r="BC586" s="31"/>
      <c r="BD586" s="31"/>
      <c r="BE586" s="31"/>
      <c r="BF586" s="31"/>
      <c r="BG586" s="31"/>
      <c r="BH586" s="31"/>
      <c r="BI586" s="31"/>
      <c r="BJ586" s="31"/>
      <c r="BK586" s="31"/>
      <c r="BL586" s="31"/>
      <c r="BM586" s="31"/>
      <c r="BN586" s="41"/>
      <c r="BO586" s="33"/>
      <c r="BP586" s="34"/>
      <c r="BQ586" s="26"/>
      <c r="BR586" s="27"/>
      <c r="BS586" s="27"/>
      <c r="BT586" s="26"/>
      <c r="BU586" s="27"/>
      <c r="BV586" s="28"/>
      <c r="BW586" s="27"/>
      <c r="BX586" s="26"/>
      <c r="BY586" s="26"/>
      <c r="BZ586" s="28"/>
      <c r="CA586" s="31"/>
      <c r="CB586" s="30"/>
      <c r="CC586" s="30"/>
      <c r="CD586" s="30"/>
      <c r="CE586" s="30"/>
      <c r="CF586" s="30"/>
      <c r="CG586" s="30"/>
      <c r="CH586" s="30"/>
      <c r="CI586" s="27"/>
      <c r="CJ586" s="27"/>
      <c r="CK586" s="27"/>
      <c r="CL586" s="30"/>
      <c r="CM586" s="27"/>
      <c r="CN586" s="30"/>
      <c r="CO586" s="27"/>
      <c r="CP586" s="27"/>
      <c r="CQ586" s="27"/>
      <c r="CR586" s="30"/>
      <c r="CS586" s="27"/>
      <c r="CT586" s="27"/>
      <c r="CU586" s="27"/>
      <c r="CV586" s="27"/>
      <c r="CW586" s="30"/>
      <c r="CX586" s="27"/>
      <c r="CY586" s="27"/>
      <c r="CZ586" s="27"/>
    </row>
    <row r="587" spans="1:104" x14ac:dyDescent="0.3">
      <c r="A587" s="32"/>
      <c r="B587" s="26"/>
      <c r="C587" s="26"/>
      <c r="D587" s="26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31"/>
      <c r="AQ587" s="31"/>
      <c r="AR587" s="31"/>
      <c r="AS587" s="31"/>
      <c r="AT587" s="31"/>
      <c r="AU587" s="31"/>
      <c r="AV587" s="31"/>
      <c r="AW587" s="31"/>
      <c r="AX587" s="31"/>
      <c r="AY587" s="31"/>
      <c r="AZ587" s="31"/>
      <c r="BA587" s="31"/>
      <c r="BB587" s="31"/>
      <c r="BC587" s="31"/>
      <c r="BD587" s="31"/>
      <c r="BE587" s="31"/>
      <c r="BF587" s="31"/>
      <c r="BG587" s="31"/>
      <c r="BH587" s="31"/>
      <c r="BI587" s="31"/>
      <c r="BJ587" s="31"/>
      <c r="BK587" s="31"/>
      <c r="BL587" s="31"/>
      <c r="BM587" s="31"/>
      <c r="BN587" s="41"/>
      <c r="BO587" s="33"/>
      <c r="BP587" s="34"/>
      <c r="BQ587" s="26"/>
      <c r="BR587" s="27"/>
      <c r="BS587" s="27"/>
      <c r="BT587" s="26"/>
      <c r="BU587" s="27"/>
      <c r="BV587" s="28"/>
      <c r="BW587" s="27"/>
      <c r="BX587" s="26"/>
      <c r="BY587" s="26"/>
      <c r="BZ587" s="28"/>
      <c r="CA587" s="31"/>
      <c r="CB587" s="30"/>
      <c r="CC587" s="30"/>
      <c r="CD587" s="30"/>
      <c r="CE587" s="30"/>
      <c r="CF587" s="30"/>
      <c r="CG587" s="30"/>
      <c r="CH587" s="30"/>
      <c r="CI587" s="30"/>
      <c r="CJ587" s="30"/>
      <c r="CK587" s="30"/>
      <c r="CL587" s="30"/>
      <c r="CM587" s="30"/>
      <c r="CN587" s="30"/>
      <c r="CO587" s="30"/>
      <c r="CP587" s="27"/>
      <c r="CQ587" s="27"/>
      <c r="CR587" s="30"/>
      <c r="CS587" s="27"/>
      <c r="CT587" s="27"/>
      <c r="CU587" s="27"/>
      <c r="CV587" s="27"/>
      <c r="CW587" s="27"/>
      <c r="CX587" s="27"/>
      <c r="CY587" s="27"/>
      <c r="CZ587" s="27"/>
    </row>
    <row r="588" spans="1:104" x14ac:dyDescent="0.3">
      <c r="A588" s="32"/>
      <c r="B588" s="26"/>
      <c r="C588" s="26"/>
      <c r="D588" s="26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31"/>
      <c r="AQ588" s="31"/>
      <c r="AR588" s="31"/>
      <c r="AS588" s="31"/>
      <c r="AT588" s="31"/>
      <c r="AU588" s="31"/>
      <c r="AV588" s="31"/>
      <c r="AW588" s="31"/>
      <c r="AX588" s="31"/>
      <c r="AY588" s="31"/>
      <c r="AZ588" s="31"/>
      <c r="BA588" s="31"/>
      <c r="BB588" s="31"/>
      <c r="BC588" s="31"/>
      <c r="BD588" s="31"/>
      <c r="BE588" s="31"/>
      <c r="BF588" s="31"/>
      <c r="BG588" s="31"/>
      <c r="BH588" s="31"/>
      <c r="BI588" s="31"/>
      <c r="BJ588" s="31"/>
      <c r="BK588" s="31"/>
      <c r="BL588" s="31"/>
      <c r="BM588" s="31"/>
      <c r="BN588" s="41"/>
      <c r="BO588" s="33"/>
      <c r="BP588" s="34"/>
      <c r="BQ588" s="26"/>
      <c r="BR588" s="27"/>
      <c r="BS588" s="27"/>
      <c r="BT588" s="26"/>
      <c r="BU588" s="27"/>
      <c r="BV588" s="28"/>
      <c r="BW588" s="27"/>
      <c r="BX588" s="26"/>
      <c r="BY588" s="26"/>
      <c r="BZ588" s="28"/>
      <c r="CA588" s="31"/>
      <c r="CB588" s="31"/>
      <c r="CC588" s="27"/>
      <c r="CD588" s="30"/>
      <c r="CE588" s="27"/>
      <c r="CF588" s="27"/>
      <c r="CG588" s="27"/>
      <c r="CH588" s="30"/>
      <c r="CI588" s="30"/>
      <c r="CJ588" s="30"/>
      <c r="CK588" s="27"/>
      <c r="CL588" s="27"/>
      <c r="CM588" s="30"/>
      <c r="CN588" s="27"/>
      <c r="CO588" s="27"/>
      <c r="CP588" s="27"/>
      <c r="CQ588" s="27"/>
      <c r="CR588" s="27"/>
      <c r="CS588" s="27"/>
      <c r="CT588" s="30"/>
      <c r="CU588" s="27"/>
      <c r="CV588" s="27"/>
      <c r="CW588" s="27"/>
      <c r="CX588" s="27"/>
      <c r="CY588" s="30"/>
      <c r="CZ588" s="27"/>
    </row>
    <row r="589" spans="1:104" x14ac:dyDescent="0.3">
      <c r="A589" s="32"/>
      <c r="B589" s="26"/>
      <c r="C589" s="26"/>
      <c r="D589" s="26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31"/>
      <c r="AQ589" s="31"/>
      <c r="AR589" s="31"/>
      <c r="AS589" s="31"/>
      <c r="AT589" s="31"/>
      <c r="AU589" s="31"/>
      <c r="AV589" s="31"/>
      <c r="AW589" s="31"/>
      <c r="AX589" s="31"/>
      <c r="AY589" s="31"/>
      <c r="AZ589" s="31"/>
      <c r="BA589" s="31"/>
      <c r="BB589" s="31"/>
      <c r="BC589" s="31"/>
      <c r="BD589" s="31"/>
      <c r="BE589" s="31"/>
      <c r="BF589" s="31"/>
      <c r="BG589" s="31"/>
      <c r="BH589" s="31"/>
      <c r="BI589" s="31"/>
      <c r="BJ589" s="31"/>
      <c r="BK589" s="31"/>
      <c r="BL589" s="31"/>
      <c r="BM589" s="31"/>
      <c r="BN589" s="41"/>
      <c r="BO589" s="33"/>
      <c r="BP589" s="34"/>
      <c r="BQ589" s="26"/>
      <c r="BR589" s="27"/>
      <c r="BS589" s="27"/>
      <c r="BT589" s="26"/>
      <c r="BU589" s="27"/>
      <c r="BV589" s="28"/>
      <c r="BW589" s="27"/>
      <c r="BX589" s="26"/>
      <c r="BY589" s="26"/>
      <c r="BZ589" s="28"/>
      <c r="CA589" s="31"/>
      <c r="CB589" s="30"/>
      <c r="CC589" s="27"/>
      <c r="CD589" s="27"/>
      <c r="CE589" s="27"/>
      <c r="CF589" s="27"/>
      <c r="CG589" s="27"/>
      <c r="CH589" s="30"/>
      <c r="CI589" s="27"/>
      <c r="CJ589" s="27"/>
      <c r="CK589" s="27"/>
      <c r="CL589" s="27"/>
      <c r="CM589" s="30"/>
      <c r="CN589" s="27"/>
      <c r="CO589" s="30"/>
      <c r="CP589" s="27"/>
      <c r="CQ589" s="27"/>
      <c r="CR589" s="30"/>
      <c r="CS589" s="27"/>
      <c r="CT589" s="30"/>
      <c r="CU589" s="27"/>
      <c r="CV589" s="27"/>
      <c r="CW589" s="27"/>
      <c r="CX589" s="27"/>
      <c r="CY589" s="27"/>
      <c r="CZ589" s="27"/>
    </row>
    <row r="590" spans="1:104" x14ac:dyDescent="0.3">
      <c r="A590" s="32"/>
      <c r="B590" s="26"/>
      <c r="C590" s="26"/>
      <c r="D590" s="26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31"/>
      <c r="AQ590" s="31"/>
      <c r="AR590" s="31"/>
      <c r="AS590" s="31"/>
      <c r="AT590" s="31"/>
      <c r="AU590" s="31"/>
      <c r="AV590" s="31"/>
      <c r="AW590" s="31"/>
      <c r="AX590" s="31"/>
      <c r="AY590" s="31"/>
      <c r="AZ590" s="31"/>
      <c r="BA590" s="31"/>
      <c r="BB590" s="31"/>
      <c r="BC590" s="31"/>
      <c r="BD590" s="31"/>
      <c r="BE590" s="31"/>
      <c r="BF590" s="31"/>
      <c r="BG590" s="31"/>
      <c r="BH590" s="31"/>
      <c r="BI590" s="31"/>
      <c r="BJ590" s="31"/>
      <c r="BK590" s="31"/>
      <c r="BL590" s="31"/>
      <c r="BM590" s="31"/>
      <c r="BN590" s="41"/>
      <c r="BO590" s="33"/>
      <c r="BP590" s="34"/>
      <c r="BQ590" s="26"/>
      <c r="BR590" s="27"/>
      <c r="BS590" s="27"/>
      <c r="BT590" s="26"/>
      <c r="BU590" s="27"/>
      <c r="BV590" s="28"/>
      <c r="BW590" s="27"/>
      <c r="BX590" s="26"/>
      <c r="BY590" s="26"/>
      <c r="BZ590" s="28"/>
      <c r="CA590" s="31"/>
      <c r="CB590" s="30"/>
      <c r="CC590" s="30"/>
      <c r="CD590" s="30"/>
      <c r="CE590" s="30"/>
      <c r="CF590" s="27"/>
      <c r="CG590" s="27"/>
      <c r="CH590" s="30"/>
      <c r="CI590" s="27"/>
      <c r="CJ590" s="27"/>
      <c r="CK590" s="30"/>
      <c r="CL590" s="30"/>
      <c r="CM590" s="27"/>
      <c r="CN590" s="27"/>
      <c r="CO590" s="30"/>
      <c r="CP590" s="27"/>
      <c r="CQ590" s="27"/>
      <c r="CR590" s="30"/>
      <c r="CS590" s="27"/>
      <c r="CT590" s="30"/>
      <c r="CU590" s="27"/>
      <c r="CV590" s="27"/>
      <c r="CW590" s="27"/>
      <c r="CX590" s="27"/>
      <c r="CY590" s="27"/>
      <c r="CZ590" s="27"/>
    </row>
    <row r="591" spans="1:104" x14ac:dyDescent="0.3">
      <c r="A591" s="32"/>
      <c r="B591" s="26"/>
      <c r="C591" s="26"/>
      <c r="D591" s="26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31"/>
      <c r="AQ591" s="31"/>
      <c r="AR591" s="31"/>
      <c r="AS591" s="31"/>
      <c r="AT591" s="31"/>
      <c r="AU591" s="31"/>
      <c r="AV591" s="31"/>
      <c r="AW591" s="31"/>
      <c r="AX591" s="31"/>
      <c r="AY591" s="31"/>
      <c r="AZ591" s="31"/>
      <c r="BA591" s="31"/>
      <c r="BB591" s="31"/>
      <c r="BC591" s="31"/>
      <c r="BD591" s="31"/>
      <c r="BE591" s="31"/>
      <c r="BF591" s="31"/>
      <c r="BG591" s="31"/>
      <c r="BH591" s="31"/>
      <c r="BI591" s="31"/>
      <c r="BJ591" s="31"/>
      <c r="BK591" s="31"/>
      <c r="BL591" s="31"/>
      <c r="BM591" s="31"/>
      <c r="BN591" s="41"/>
      <c r="BO591" s="33"/>
      <c r="BP591" s="34"/>
      <c r="BQ591" s="26"/>
      <c r="BR591" s="27"/>
      <c r="BS591" s="27"/>
      <c r="BT591" s="26"/>
      <c r="BU591" s="27"/>
      <c r="BV591" s="28"/>
      <c r="BW591" s="27"/>
      <c r="BX591" s="26"/>
      <c r="BY591" s="26"/>
      <c r="BZ591" s="28"/>
      <c r="CA591" s="31"/>
      <c r="CB591" s="31"/>
      <c r="CC591" s="27"/>
      <c r="CD591" s="27"/>
      <c r="CE591" s="27"/>
      <c r="CF591" s="27"/>
      <c r="CG591" s="27"/>
      <c r="CH591" s="30"/>
      <c r="CI591" s="27"/>
      <c r="CJ591" s="27"/>
      <c r="CK591" s="27"/>
      <c r="CL591" s="27"/>
      <c r="CM591" s="27"/>
      <c r="CN591" s="27"/>
      <c r="CO591" s="27"/>
      <c r="CP591" s="27"/>
      <c r="CQ591" s="27"/>
      <c r="CR591" s="27"/>
      <c r="CS591" s="27"/>
      <c r="CT591" s="27"/>
      <c r="CU591" s="27"/>
      <c r="CV591" s="27"/>
      <c r="CW591" s="27"/>
      <c r="CX591" s="27"/>
      <c r="CY591" s="30"/>
      <c r="CZ591" s="27"/>
    </row>
    <row r="592" spans="1:104" x14ac:dyDescent="0.3">
      <c r="A592" s="32"/>
      <c r="B592" s="26"/>
      <c r="C592" s="26"/>
      <c r="D592" s="26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31"/>
      <c r="AQ592" s="31"/>
      <c r="AR592" s="31"/>
      <c r="AS592" s="31"/>
      <c r="AT592" s="31"/>
      <c r="AU592" s="31"/>
      <c r="AV592" s="31"/>
      <c r="AW592" s="31"/>
      <c r="AX592" s="31"/>
      <c r="AY592" s="31"/>
      <c r="AZ592" s="31"/>
      <c r="BA592" s="31"/>
      <c r="BB592" s="31"/>
      <c r="BC592" s="31"/>
      <c r="BD592" s="31"/>
      <c r="BE592" s="31"/>
      <c r="BF592" s="31"/>
      <c r="BG592" s="31"/>
      <c r="BH592" s="31"/>
      <c r="BI592" s="31"/>
      <c r="BJ592" s="31"/>
      <c r="BK592" s="31"/>
      <c r="BL592" s="31"/>
      <c r="BM592" s="31"/>
      <c r="BN592" s="41"/>
      <c r="BO592" s="33"/>
      <c r="BP592" s="34"/>
      <c r="BQ592" s="26"/>
      <c r="BR592" s="27"/>
      <c r="BS592" s="27"/>
      <c r="BT592" s="26"/>
      <c r="BU592" s="27"/>
      <c r="BV592" s="28"/>
      <c r="BW592" s="27"/>
      <c r="BX592" s="26"/>
      <c r="BY592" s="26"/>
      <c r="BZ592" s="28"/>
      <c r="CA592" s="31"/>
      <c r="CB592" s="31"/>
      <c r="CC592" s="30"/>
      <c r="CD592" s="27"/>
      <c r="CE592" s="27"/>
      <c r="CF592" s="27"/>
      <c r="CG592" s="27"/>
      <c r="CH592" s="30"/>
      <c r="CI592" s="30"/>
      <c r="CJ592" s="27"/>
      <c r="CK592" s="27"/>
      <c r="CL592" s="27"/>
      <c r="CM592" s="27"/>
      <c r="CN592" s="30"/>
      <c r="CO592" s="27"/>
      <c r="CP592" s="27"/>
      <c r="CQ592" s="27"/>
      <c r="CR592" s="27"/>
      <c r="CS592" s="27"/>
      <c r="CT592" s="30"/>
      <c r="CU592" s="27"/>
      <c r="CV592" s="27"/>
      <c r="CW592" s="27"/>
      <c r="CX592" s="27"/>
      <c r="CY592" s="30"/>
      <c r="CZ592" s="27"/>
    </row>
    <row r="593" spans="1:104" x14ac:dyDescent="0.3">
      <c r="A593" s="32"/>
      <c r="B593" s="26"/>
      <c r="C593" s="26"/>
      <c r="D593" s="26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31"/>
      <c r="AQ593" s="31"/>
      <c r="AR593" s="31"/>
      <c r="AS593" s="31"/>
      <c r="AT593" s="31"/>
      <c r="AU593" s="31"/>
      <c r="AV593" s="31"/>
      <c r="AW593" s="31"/>
      <c r="AX593" s="31"/>
      <c r="AY593" s="31"/>
      <c r="AZ593" s="31"/>
      <c r="BA593" s="31"/>
      <c r="BB593" s="31"/>
      <c r="BC593" s="31"/>
      <c r="BD593" s="31"/>
      <c r="BE593" s="31"/>
      <c r="BF593" s="31"/>
      <c r="BG593" s="31"/>
      <c r="BH593" s="31"/>
      <c r="BI593" s="31"/>
      <c r="BJ593" s="31"/>
      <c r="BK593" s="31"/>
      <c r="BL593" s="31"/>
      <c r="BM593" s="31"/>
      <c r="BN593" s="41"/>
      <c r="BO593" s="33"/>
      <c r="BP593" s="34"/>
      <c r="BQ593" s="26"/>
      <c r="BR593" s="27"/>
      <c r="BS593" s="27"/>
      <c r="BT593" s="26"/>
      <c r="BU593" s="27"/>
      <c r="BV593" s="28"/>
      <c r="BW593" s="27"/>
      <c r="BX593" s="26"/>
      <c r="BY593" s="26"/>
      <c r="BZ593" s="28"/>
      <c r="CA593" s="31"/>
      <c r="CB593" s="31"/>
      <c r="CC593" s="27"/>
      <c r="CD593" s="27"/>
      <c r="CE593" s="27"/>
      <c r="CF593" s="27"/>
      <c r="CG593" s="27"/>
      <c r="CH593" s="36"/>
      <c r="CI593" s="27"/>
      <c r="CJ593" s="27"/>
      <c r="CK593" s="36"/>
      <c r="CL593" s="27"/>
      <c r="CM593" s="27"/>
      <c r="CN593" s="27"/>
      <c r="CO593" s="27"/>
      <c r="CP593" s="27"/>
      <c r="CQ593" s="27"/>
      <c r="CR593" s="27"/>
      <c r="CS593" s="27"/>
      <c r="CT593" s="27"/>
      <c r="CU593" s="27"/>
      <c r="CV593" s="27"/>
      <c r="CW593" s="27"/>
      <c r="CX593" s="27"/>
      <c r="CY593" s="30"/>
      <c r="CZ593" s="27"/>
    </row>
    <row r="594" spans="1:104" x14ac:dyDescent="0.3">
      <c r="A594" s="32"/>
      <c r="B594" s="26"/>
      <c r="C594" s="26"/>
      <c r="D594" s="26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31"/>
      <c r="AQ594" s="31"/>
      <c r="AR594" s="31"/>
      <c r="AS594" s="31"/>
      <c r="AT594" s="31"/>
      <c r="AU594" s="31"/>
      <c r="AV594" s="31"/>
      <c r="AW594" s="31"/>
      <c r="AX594" s="31"/>
      <c r="AY594" s="31"/>
      <c r="AZ594" s="31"/>
      <c r="BA594" s="31"/>
      <c r="BB594" s="31"/>
      <c r="BC594" s="31"/>
      <c r="BD594" s="31"/>
      <c r="BE594" s="31"/>
      <c r="BF594" s="31"/>
      <c r="BG594" s="31"/>
      <c r="BH594" s="31"/>
      <c r="BI594" s="31"/>
      <c r="BJ594" s="31"/>
      <c r="BK594" s="31"/>
      <c r="BL594" s="31"/>
      <c r="BM594" s="31"/>
      <c r="BN594" s="41"/>
      <c r="BO594" s="33"/>
      <c r="BP594" s="34"/>
      <c r="BQ594" s="26"/>
      <c r="BR594" s="27"/>
      <c r="BS594" s="27"/>
      <c r="BT594" s="26"/>
      <c r="BU594" s="27"/>
      <c r="BV594" s="28"/>
      <c r="BW594" s="27"/>
      <c r="BX594" s="26"/>
      <c r="BY594" s="26"/>
      <c r="BZ594" s="28"/>
      <c r="CA594" s="31"/>
      <c r="CB594" s="30"/>
      <c r="CC594" s="30"/>
      <c r="CD594" s="30"/>
      <c r="CE594" s="30"/>
      <c r="CF594" s="30"/>
      <c r="CG594" s="30"/>
      <c r="CH594" s="30"/>
      <c r="CI594" s="27"/>
      <c r="CJ594" s="27"/>
      <c r="CK594" s="27"/>
      <c r="CL594" s="27"/>
      <c r="CM594" s="27"/>
      <c r="CN594" s="27"/>
      <c r="CO594" s="27"/>
      <c r="CP594" s="27"/>
      <c r="CQ594" s="27"/>
      <c r="CR594" s="27"/>
      <c r="CS594" s="27"/>
      <c r="CT594" s="27"/>
      <c r="CU594" s="30"/>
      <c r="CV594" s="27"/>
      <c r="CW594" s="27"/>
      <c r="CX594" s="27"/>
      <c r="CY594" s="27"/>
      <c r="CZ594" s="27"/>
    </row>
    <row r="595" spans="1:104" x14ac:dyDescent="0.3">
      <c r="A595" s="32"/>
      <c r="B595" s="26"/>
      <c r="C595" s="26"/>
      <c r="D595" s="26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  <c r="BM595" s="31"/>
      <c r="BN595" s="41"/>
      <c r="BO595" s="33"/>
      <c r="BP595" s="34"/>
      <c r="BQ595" s="26"/>
      <c r="BR595" s="27"/>
      <c r="BS595" s="27"/>
      <c r="BT595" s="26"/>
      <c r="BU595" s="35"/>
      <c r="BV595" s="28"/>
      <c r="BW595" s="27"/>
      <c r="BX595" s="26"/>
      <c r="BY595" s="26"/>
      <c r="BZ595" s="28"/>
      <c r="CA595" s="31"/>
      <c r="CB595" s="30"/>
      <c r="CC595" s="27"/>
      <c r="CD595" s="27"/>
      <c r="CE595" s="27"/>
      <c r="CF595" s="27"/>
      <c r="CG595" s="27"/>
      <c r="CH595" s="27"/>
      <c r="CI595" s="27"/>
      <c r="CJ595" s="27"/>
      <c r="CK595" s="27"/>
      <c r="CL595" s="27"/>
      <c r="CM595" s="27"/>
      <c r="CN595" s="27"/>
      <c r="CO595" s="27"/>
      <c r="CP595" s="27"/>
      <c r="CQ595" s="27"/>
      <c r="CR595" s="30"/>
      <c r="CS595" s="27"/>
      <c r="CT595" s="30"/>
      <c r="CU595" s="27"/>
      <c r="CV595" s="27"/>
      <c r="CW595" s="27"/>
      <c r="CX595" s="31"/>
      <c r="CY595" s="31"/>
      <c r="CZ595" s="31"/>
    </row>
    <row r="596" spans="1:104" x14ac:dyDescent="0.3">
      <c r="A596" s="32"/>
      <c r="B596" s="26"/>
      <c r="C596" s="26"/>
      <c r="D596" s="26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31"/>
      <c r="AQ596" s="31"/>
      <c r="AR596" s="31"/>
      <c r="AS596" s="31"/>
      <c r="AT596" s="31"/>
      <c r="AU596" s="31"/>
      <c r="AV596" s="31"/>
      <c r="AW596" s="31"/>
      <c r="AX596" s="31"/>
      <c r="AY596" s="31"/>
      <c r="AZ596" s="31"/>
      <c r="BA596" s="31"/>
      <c r="BB596" s="31"/>
      <c r="BC596" s="31"/>
      <c r="BD596" s="31"/>
      <c r="BE596" s="31"/>
      <c r="BF596" s="31"/>
      <c r="BG596" s="31"/>
      <c r="BH596" s="31"/>
      <c r="BI596" s="31"/>
      <c r="BJ596" s="31"/>
      <c r="BK596" s="31"/>
      <c r="BL596" s="31"/>
      <c r="BM596" s="31"/>
      <c r="BN596" s="41"/>
      <c r="BO596" s="33"/>
      <c r="BP596" s="34"/>
      <c r="BQ596" s="26"/>
      <c r="BR596" s="27"/>
      <c r="BS596" s="27"/>
      <c r="BT596" s="26"/>
      <c r="BU596" s="35"/>
      <c r="BV596" s="28"/>
      <c r="BW596" s="27"/>
      <c r="BX596" s="26"/>
      <c r="BY596" s="26"/>
      <c r="BZ596" s="28"/>
      <c r="CA596" s="31"/>
      <c r="CB596" s="31"/>
      <c r="CC596" s="31"/>
      <c r="CD596" s="27"/>
      <c r="CE596" s="27"/>
      <c r="CF596" s="27"/>
      <c r="CG596" s="27"/>
      <c r="CH596" s="27"/>
      <c r="CI596" s="27"/>
      <c r="CJ596" s="27"/>
      <c r="CK596" s="30"/>
      <c r="CL596" s="30"/>
      <c r="CM596" s="27"/>
      <c r="CN596" s="27"/>
      <c r="CO596" s="27"/>
      <c r="CP596" s="27"/>
      <c r="CQ596" s="27"/>
      <c r="CR596" s="27"/>
      <c r="CS596" s="27"/>
      <c r="CT596" s="27"/>
      <c r="CU596" s="27"/>
      <c r="CV596" s="27"/>
      <c r="CW596" s="27"/>
      <c r="CX596" s="31"/>
      <c r="CY596" s="31"/>
      <c r="CZ596" s="31"/>
    </row>
    <row r="597" spans="1:104" x14ac:dyDescent="0.3">
      <c r="A597" s="32"/>
      <c r="B597" s="26"/>
      <c r="C597" s="26"/>
      <c r="D597" s="26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31"/>
      <c r="AQ597" s="31"/>
      <c r="AR597" s="31"/>
      <c r="AS597" s="31"/>
      <c r="AT597" s="31"/>
      <c r="AU597" s="31"/>
      <c r="AV597" s="31"/>
      <c r="AW597" s="31"/>
      <c r="AX597" s="31"/>
      <c r="AY597" s="31"/>
      <c r="AZ597" s="31"/>
      <c r="BA597" s="31"/>
      <c r="BB597" s="31"/>
      <c r="BC597" s="31"/>
      <c r="BD597" s="31"/>
      <c r="BE597" s="31"/>
      <c r="BF597" s="31"/>
      <c r="BG597" s="31"/>
      <c r="BH597" s="31"/>
      <c r="BI597" s="31"/>
      <c r="BJ597" s="31"/>
      <c r="BK597" s="31"/>
      <c r="BL597" s="31"/>
      <c r="BM597" s="31"/>
      <c r="BN597" s="41"/>
      <c r="BO597" s="33"/>
      <c r="BP597" s="34"/>
      <c r="BQ597" s="26"/>
      <c r="BR597" s="27"/>
      <c r="BS597" s="27"/>
      <c r="BT597" s="26"/>
      <c r="BU597" s="35"/>
      <c r="BV597" s="28"/>
      <c r="BW597" s="27"/>
      <c r="BX597" s="26"/>
      <c r="BY597" s="26"/>
      <c r="BZ597" s="28"/>
      <c r="CA597" s="31"/>
      <c r="CB597" s="31"/>
      <c r="CC597" s="27"/>
      <c r="CD597" s="27"/>
      <c r="CE597" s="27"/>
      <c r="CF597" s="27"/>
      <c r="CG597" s="27"/>
      <c r="CH597" s="30"/>
      <c r="CI597" s="27"/>
      <c r="CJ597" s="27"/>
      <c r="CK597" s="27"/>
      <c r="CL597" s="27"/>
      <c r="CM597" s="27"/>
      <c r="CN597" s="27"/>
      <c r="CO597" s="27"/>
      <c r="CP597" s="27"/>
      <c r="CQ597" s="27"/>
      <c r="CR597" s="27"/>
      <c r="CS597" s="27"/>
      <c r="CT597" s="27"/>
      <c r="CU597" s="27"/>
      <c r="CV597" s="27"/>
      <c r="CW597" s="27"/>
      <c r="CX597" s="30"/>
      <c r="CY597" s="30"/>
      <c r="CZ597" s="30"/>
    </row>
    <row r="598" spans="1:104" x14ac:dyDescent="0.3">
      <c r="A598" s="32"/>
      <c r="B598" s="26"/>
      <c r="C598" s="26"/>
      <c r="D598" s="26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31"/>
      <c r="AQ598" s="31"/>
      <c r="AR598" s="31"/>
      <c r="AS598" s="31"/>
      <c r="AT598" s="31"/>
      <c r="AU598" s="31"/>
      <c r="AV598" s="31"/>
      <c r="AW598" s="31"/>
      <c r="AX598" s="31"/>
      <c r="AY598" s="31"/>
      <c r="AZ598" s="31"/>
      <c r="BA598" s="31"/>
      <c r="BB598" s="31"/>
      <c r="BC598" s="31"/>
      <c r="BD598" s="31"/>
      <c r="BE598" s="31"/>
      <c r="BF598" s="31"/>
      <c r="BG598" s="31"/>
      <c r="BH598" s="31"/>
      <c r="BI598" s="31"/>
      <c r="BJ598" s="31"/>
      <c r="BK598" s="31"/>
      <c r="BL598" s="31"/>
      <c r="BM598" s="31"/>
      <c r="BN598" s="41"/>
      <c r="BO598" s="33"/>
      <c r="BP598" s="34"/>
      <c r="BQ598" s="26"/>
      <c r="BR598" s="27"/>
      <c r="BS598" s="27"/>
      <c r="BT598" s="26"/>
      <c r="BU598" s="35"/>
      <c r="BV598" s="28"/>
      <c r="BW598" s="27"/>
      <c r="BX598" s="26"/>
      <c r="BY598" s="26"/>
      <c r="BZ598" s="28"/>
      <c r="CA598" s="31"/>
      <c r="CB598" s="31"/>
      <c r="CC598" s="30"/>
      <c r="CD598" s="27"/>
      <c r="CE598" s="30"/>
      <c r="CF598" s="27"/>
      <c r="CG598" s="31"/>
      <c r="CH598" s="30"/>
      <c r="CI598" s="27"/>
      <c r="CJ598" s="30"/>
      <c r="CK598" s="27"/>
      <c r="CL598" s="27"/>
      <c r="CM598" s="27"/>
      <c r="CN598" s="27"/>
      <c r="CO598" s="30"/>
      <c r="CP598" s="27"/>
      <c r="CQ598" s="27"/>
      <c r="CR598" s="30"/>
      <c r="CS598" s="27"/>
      <c r="CT598" s="27"/>
      <c r="CU598" s="27"/>
      <c r="CV598" s="27"/>
      <c r="CW598" s="27"/>
      <c r="CX598" s="31"/>
      <c r="CY598" s="31"/>
      <c r="CZ598" s="31"/>
    </row>
    <row r="599" spans="1:104" x14ac:dyDescent="0.3">
      <c r="A599" s="32"/>
      <c r="B599" s="26"/>
      <c r="C599" s="26"/>
      <c r="D599" s="26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31"/>
      <c r="AQ599" s="31"/>
      <c r="AR599" s="31"/>
      <c r="AS599" s="31"/>
      <c r="AT599" s="31"/>
      <c r="AU599" s="31"/>
      <c r="AV599" s="31"/>
      <c r="AW599" s="31"/>
      <c r="AX599" s="31"/>
      <c r="AY599" s="31"/>
      <c r="AZ599" s="31"/>
      <c r="BA599" s="31"/>
      <c r="BB599" s="31"/>
      <c r="BC599" s="31"/>
      <c r="BD599" s="31"/>
      <c r="BE599" s="31"/>
      <c r="BF599" s="31"/>
      <c r="BG599" s="31"/>
      <c r="BH599" s="31"/>
      <c r="BI599" s="31"/>
      <c r="BJ599" s="31"/>
      <c r="BK599" s="31"/>
      <c r="BL599" s="31"/>
      <c r="BM599" s="31"/>
      <c r="BN599" s="41"/>
      <c r="BO599" s="33"/>
      <c r="BP599" s="34"/>
      <c r="BQ599" s="26"/>
      <c r="BR599" s="27"/>
      <c r="BS599" s="27"/>
      <c r="BT599" s="26"/>
      <c r="BU599" s="35"/>
      <c r="BV599" s="28"/>
      <c r="BW599" s="27"/>
      <c r="BX599" s="26"/>
      <c r="BY599" s="26"/>
      <c r="BZ599" s="28"/>
      <c r="CA599" s="31"/>
      <c r="CB599" s="31"/>
      <c r="CC599" s="31"/>
      <c r="CD599" s="27"/>
      <c r="CE599" s="27"/>
      <c r="CF599" s="27"/>
      <c r="CG599" s="30"/>
      <c r="CH599" s="30"/>
      <c r="CI599" s="27"/>
      <c r="CJ599" s="27"/>
      <c r="CK599" s="27"/>
      <c r="CL599" s="27"/>
      <c r="CM599" s="27"/>
      <c r="CN599" s="27"/>
      <c r="CO599" s="27"/>
      <c r="CP599" s="27"/>
      <c r="CQ599" s="27"/>
      <c r="CR599" s="27"/>
      <c r="CS599" s="27"/>
      <c r="CT599" s="27"/>
      <c r="CU599" s="27"/>
      <c r="CV599" s="27"/>
      <c r="CW599" s="27"/>
      <c r="CX599" s="30"/>
      <c r="CY599" s="30"/>
      <c r="CZ599" s="30"/>
    </row>
    <row r="600" spans="1:104" x14ac:dyDescent="0.3">
      <c r="A600" s="32"/>
      <c r="B600" s="26"/>
      <c r="C600" s="26"/>
      <c r="D600" s="26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31"/>
      <c r="AQ600" s="31"/>
      <c r="AR600" s="31"/>
      <c r="AS600" s="31"/>
      <c r="AT600" s="31"/>
      <c r="AU600" s="31"/>
      <c r="AV600" s="31"/>
      <c r="AW600" s="31"/>
      <c r="AX600" s="31"/>
      <c r="AY600" s="31"/>
      <c r="AZ600" s="31"/>
      <c r="BA600" s="31"/>
      <c r="BB600" s="31"/>
      <c r="BC600" s="31"/>
      <c r="BD600" s="31"/>
      <c r="BE600" s="31"/>
      <c r="BF600" s="31"/>
      <c r="BG600" s="31"/>
      <c r="BH600" s="31"/>
      <c r="BI600" s="31"/>
      <c r="BJ600" s="31"/>
      <c r="BK600" s="31"/>
      <c r="BL600" s="31"/>
      <c r="BM600" s="31"/>
      <c r="BN600" s="41"/>
      <c r="BO600" s="33"/>
      <c r="BP600" s="34"/>
      <c r="BQ600" s="26"/>
      <c r="BR600" s="27"/>
      <c r="BS600" s="27"/>
      <c r="BT600" s="26"/>
      <c r="BU600" s="35"/>
      <c r="BV600" s="28"/>
      <c r="BW600" s="27"/>
      <c r="BX600" s="26"/>
      <c r="BY600" s="26"/>
      <c r="BZ600" s="28"/>
      <c r="CA600" s="30"/>
      <c r="CB600" s="30"/>
      <c r="CC600" s="30"/>
      <c r="CD600" s="27"/>
      <c r="CE600" s="27"/>
      <c r="CF600" s="27"/>
      <c r="CG600" s="27"/>
      <c r="CH600" s="27"/>
      <c r="CI600" s="27"/>
      <c r="CJ600" s="30"/>
      <c r="CK600" s="27"/>
      <c r="CL600" s="27"/>
      <c r="CM600" s="27"/>
      <c r="CN600" s="27"/>
      <c r="CO600" s="27"/>
      <c r="CP600" s="31"/>
      <c r="CQ600" s="27"/>
      <c r="CR600" s="27"/>
      <c r="CS600" s="27"/>
      <c r="CT600" s="27"/>
      <c r="CU600" s="27"/>
      <c r="CV600" s="27"/>
      <c r="CW600" s="27"/>
      <c r="CX600" s="30"/>
      <c r="CY600" s="30"/>
      <c r="CZ600" s="30"/>
    </row>
    <row r="601" spans="1:104" x14ac:dyDescent="0.3">
      <c r="A601" s="32"/>
      <c r="B601" s="26"/>
      <c r="C601" s="26"/>
      <c r="D601" s="26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31"/>
      <c r="AQ601" s="31"/>
      <c r="AR601" s="31"/>
      <c r="AS601" s="31"/>
      <c r="AT601" s="31"/>
      <c r="AU601" s="31"/>
      <c r="AV601" s="31"/>
      <c r="AW601" s="31"/>
      <c r="AX601" s="31"/>
      <c r="AY601" s="31"/>
      <c r="AZ601" s="31"/>
      <c r="BA601" s="31"/>
      <c r="BB601" s="31"/>
      <c r="BC601" s="31"/>
      <c r="BD601" s="31"/>
      <c r="BE601" s="31"/>
      <c r="BF601" s="31"/>
      <c r="BG601" s="31"/>
      <c r="BH601" s="31"/>
      <c r="BI601" s="31"/>
      <c r="BJ601" s="31"/>
      <c r="BK601" s="31"/>
      <c r="BL601" s="31"/>
      <c r="BM601" s="31"/>
      <c r="BN601" s="41"/>
      <c r="BO601" s="33"/>
      <c r="BP601" s="34"/>
      <c r="BQ601" s="26"/>
      <c r="BR601" s="27"/>
      <c r="BS601" s="27"/>
      <c r="BT601" s="26"/>
      <c r="BU601" s="35"/>
      <c r="BV601" s="28"/>
      <c r="BW601" s="27"/>
      <c r="BX601" s="26"/>
      <c r="BY601" s="26"/>
      <c r="BZ601" s="28"/>
      <c r="CA601" s="31"/>
      <c r="CB601" s="30"/>
      <c r="CC601" s="30"/>
      <c r="CD601" s="27"/>
      <c r="CE601" s="27"/>
      <c r="CF601" s="27"/>
      <c r="CG601" s="30"/>
      <c r="CH601" s="30"/>
      <c r="CI601" s="27"/>
      <c r="CJ601" s="27"/>
      <c r="CK601" s="27"/>
      <c r="CL601" s="27"/>
      <c r="CM601" s="27"/>
      <c r="CN601" s="27"/>
      <c r="CO601" s="27"/>
      <c r="CP601" s="30"/>
      <c r="CQ601" s="27"/>
      <c r="CR601" s="27"/>
      <c r="CS601" s="27"/>
      <c r="CT601" s="27"/>
      <c r="CU601" s="27"/>
      <c r="CV601" s="27"/>
      <c r="CW601" s="27"/>
      <c r="CX601" s="30"/>
      <c r="CY601" s="30"/>
      <c r="CZ601" s="30"/>
    </row>
    <row r="602" spans="1:104" x14ac:dyDescent="0.3">
      <c r="A602" s="32"/>
      <c r="B602" s="26"/>
      <c r="C602" s="26"/>
      <c r="D602" s="26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31"/>
      <c r="AQ602" s="31"/>
      <c r="AR602" s="31"/>
      <c r="AS602" s="31"/>
      <c r="AT602" s="31"/>
      <c r="AU602" s="31"/>
      <c r="AV602" s="31"/>
      <c r="AW602" s="31"/>
      <c r="AX602" s="31"/>
      <c r="AY602" s="31"/>
      <c r="AZ602" s="31"/>
      <c r="BA602" s="31"/>
      <c r="BB602" s="31"/>
      <c r="BC602" s="31"/>
      <c r="BD602" s="31"/>
      <c r="BE602" s="31"/>
      <c r="BF602" s="31"/>
      <c r="BG602" s="31"/>
      <c r="BH602" s="31"/>
      <c r="BI602" s="31"/>
      <c r="BJ602" s="31"/>
      <c r="BK602" s="31"/>
      <c r="BL602" s="31"/>
      <c r="BM602" s="31"/>
      <c r="BN602" s="41"/>
      <c r="BO602" s="33"/>
      <c r="BP602" s="34"/>
      <c r="BQ602" s="26"/>
      <c r="BR602" s="27"/>
      <c r="BS602" s="27"/>
      <c r="BT602" s="26"/>
      <c r="BU602" s="35"/>
      <c r="BV602" s="28"/>
      <c r="BW602" s="27"/>
      <c r="BX602" s="26"/>
      <c r="BY602" s="26"/>
      <c r="BZ602" s="28"/>
      <c r="CA602" s="30"/>
      <c r="CB602" s="30"/>
      <c r="CC602" s="27"/>
      <c r="CD602" s="27"/>
      <c r="CE602" s="27"/>
      <c r="CF602" s="27"/>
      <c r="CG602" s="30"/>
      <c r="CH602" s="27"/>
      <c r="CI602" s="27"/>
      <c r="CJ602" s="27"/>
      <c r="CK602" s="27"/>
      <c r="CL602" s="27"/>
      <c r="CM602" s="27"/>
      <c r="CN602" s="27"/>
      <c r="CO602" s="27"/>
      <c r="CP602" s="31"/>
      <c r="CQ602" s="27"/>
      <c r="CR602" s="27"/>
      <c r="CS602" s="27"/>
      <c r="CT602" s="27"/>
      <c r="CU602" s="27"/>
      <c r="CV602" s="30"/>
      <c r="CW602" s="27"/>
      <c r="CX602" s="30"/>
      <c r="CY602" s="30"/>
      <c r="CZ602" s="30"/>
    </row>
    <row r="603" spans="1:104" x14ac:dyDescent="0.3">
      <c r="A603" s="32"/>
      <c r="B603" s="26"/>
      <c r="C603" s="26"/>
      <c r="D603" s="26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31"/>
      <c r="AQ603" s="31"/>
      <c r="AR603" s="31"/>
      <c r="AS603" s="31"/>
      <c r="AT603" s="31"/>
      <c r="AU603" s="31"/>
      <c r="AV603" s="31"/>
      <c r="AW603" s="31"/>
      <c r="AX603" s="31"/>
      <c r="AY603" s="31"/>
      <c r="AZ603" s="31"/>
      <c r="BA603" s="31"/>
      <c r="BB603" s="31"/>
      <c r="BC603" s="31"/>
      <c r="BD603" s="31"/>
      <c r="BE603" s="31"/>
      <c r="BF603" s="31"/>
      <c r="BG603" s="31"/>
      <c r="BH603" s="31"/>
      <c r="BI603" s="31"/>
      <c r="BJ603" s="31"/>
      <c r="BK603" s="31"/>
      <c r="BL603" s="31"/>
      <c r="BM603" s="31"/>
      <c r="BN603" s="41"/>
      <c r="BO603" s="33"/>
      <c r="BP603" s="34"/>
      <c r="BQ603" s="26"/>
      <c r="BR603" s="27"/>
      <c r="BS603" s="27"/>
      <c r="BT603" s="26"/>
      <c r="BU603" s="35"/>
      <c r="BV603" s="28"/>
      <c r="BW603" s="27"/>
      <c r="BX603" s="26"/>
      <c r="BY603" s="26"/>
      <c r="BZ603" s="28"/>
      <c r="CA603" s="30"/>
      <c r="CB603" s="30"/>
      <c r="CC603" s="30"/>
      <c r="CD603" s="27"/>
      <c r="CE603" s="27"/>
      <c r="CF603" s="27"/>
      <c r="CG603" s="27"/>
      <c r="CH603" s="30"/>
      <c r="CI603" s="27"/>
      <c r="CJ603" s="27"/>
      <c r="CK603" s="27"/>
      <c r="CL603" s="27"/>
      <c r="CM603" s="27"/>
      <c r="CN603" s="27"/>
      <c r="CO603" s="27"/>
      <c r="CP603" s="31"/>
      <c r="CQ603" s="27"/>
      <c r="CR603" s="27"/>
      <c r="CS603" s="27"/>
      <c r="CT603" s="27"/>
      <c r="CU603" s="27"/>
      <c r="CV603" s="27"/>
      <c r="CW603" s="27"/>
      <c r="CX603" s="27"/>
      <c r="CY603" s="27"/>
      <c r="CZ603" s="27"/>
    </row>
    <row r="604" spans="1:104" x14ac:dyDescent="0.3">
      <c r="A604" s="32"/>
      <c r="B604" s="26"/>
      <c r="C604" s="26"/>
      <c r="D604" s="26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31"/>
      <c r="AQ604" s="31"/>
      <c r="AR604" s="31"/>
      <c r="AS604" s="31"/>
      <c r="AT604" s="31"/>
      <c r="AU604" s="31"/>
      <c r="AV604" s="31"/>
      <c r="AW604" s="31"/>
      <c r="AX604" s="31"/>
      <c r="AY604" s="31"/>
      <c r="AZ604" s="31"/>
      <c r="BA604" s="31"/>
      <c r="BB604" s="31"/>
      <c r="BC604" s="31"/>
      <c r="BD604" s="31"/>
      <c r="BE604" s="31"/>
      <c r="BF604" s="31"/>
      <c r="BG604" s="31"/>
      <c r="BH604" s="31"/>
      <c r="BI604" s="31"/>
      <c r="BJ604" s="31"/>
      <c r="BK604" s="31"/>
      <c r="BL604" s="31"/>
      <c r="BM604" s="31"/>
      <c r="BN604" s="41"/>
      <c r="BO604" s="33"/>
      <c r="BP604" s="34"/>
      <c r="BQ604" s="26"/>
      <c r="BR604" s="27"/>
      <c r="BS604" s="27"/>
      <c r="BT604" s="26"/>
      <c r="BU604" s="35"/>
      <c r="BV604" s="28"/>
      <c r="BW604" s="27"/>
      <c r="BX604" s="26"/>
      <c r="BY604" s="26"/>
      <c r="BZ604" s="28"/>
      <c r="CA604" s="31"/>
      <c r="CB604" s="31"/>
      <c r="CC604" s="27"/>
      <c r="CD604" s="27"/>
      <c r="CE604" s="27"/>
      <c r="CF604" s="27"/>
      <c r="CG604" s="27"/>
      <c r="CH604" s="30"/>
      <c r="CI604" s="27"/>
      <c r="CJ604" s="27"/>
      <c r="CK604" s="27"/>
      <c r="CL604" s="27"/>
      <c r="CM604" s="27"/>
      <c r="CN604" s="27"/>
      <c r="CO604" s="27"/>
      <c r="CP604" s="30"/>
      <c r="CQ604" s="27"/>
      <c r="CR604" s="27"/>
      <c r="CS604" s="27"/>
      <c r="CT604" s="27"/>
      <c r="CU604" s="27"/>
      <c r="CV604" s="27"/>
      <c r="CW604" s="27"/>
      <c r="CX604" s="27"/>
      <c r="CY604" s="27"/>
      <c r="CZ604" s="27"/>
    </row>
    <row r="605" spans="1:104" x14ac:dyDescent="0.3">
      <c r="A605" s="32"/>
      <c r="B605" s="26"/>
      <c r="C605" s="26"/>
      <c r="D605" s="26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31"/>
      <c r="AQ605" s="31"/>
      <c r="AR605" s="31"/>
      <c r="AS605" s="31"/>
      <c r="AT605" s="31"/>
      <c r="AU605" s="31"/>
      <c r="AV605" s="31"/>
      <c r="AW605" s="31"/>
      <c r="AX605" s="31"/>
      <c r="AY605" s="31"/>
      <c r="AZ605" s="31"/>
      <c r="BA605" s="31"/>
      <c r="BB605" s="31"/>
      <c r="BC605" s="31"/>
      <c r="BD605" s="31"/>
      <c r="BE605" s="31"/>
      <c r="BF605" s="31"/>
      <c r="BG605" s="31"/>
      <c r="BH605" s="31"/>
      <c r="BI605" s="31"/>
      <c r="BJ605" s="31"/>
      <c r="BK605" s="31"/>
      <c r="BL605" s="31"/>
      <c r="BM605" s="31"/>
      <c r="BN605" s="41"/>
      <c r="BO605" s="33"/>
      <c r="BP605" s="34"/>
      <c r="BQ605" s="26"/>
      <c r="BR605" s="27"/>
      <c r="BS605" s="27"/>
      <c r="BT605" s="26"/>
      <c r="BU605" s="35"/>
      <c r="BV605" s="28"/>
      <c r="BW605" s="27"/>
      <c r="BX605" s="26"/>
      <c r="BY605" s="26"/>
      <c r="BZ605" s="28"/>
      <c r="CA605" s="31"/>
      <c r="CB605" s="31"/>
      <c r="CC605" s="31"/>
      <c r="CD605" s="27"/>
      <c r="CE605" s="27"/>
      <c r="CF605" s="27"/>
      <c r="CG605" s="27"/>
      <c r="CH605" s="27"/>
      <c r="CI605" s="27"/>
      <c r="CJ605" s="27"/>
      <c r="CK605" s="27"/>
      <c r="CL605" s="27"/>
      <c r="CM605" s="27"/>
      <c r="CN605" s="31"/>
      <c r="CO605" s="27"/>
      <c r="CP605" s="30"/>
      <c r="CQ605" s="27"/>
      <c r="CR605" s="27"/>
      <c r="CS605" s="27"/>
      <c r="CT605" s="31"/>
      <c r="CU605" s="27"/>
      <c r="CV605" s="27"/>
      <c r="CW605" s="30"/>
      <c r="CX605" s="27"/>
      <c r="CY605" s="27"/>
      <c r="CZ605" s="27"/>
    </row>
    <row r="606" spans="1:104" x14ac:dyDescent="0.3">
      <c r="A606" s="32"/>
      <c r="B606" s="26"/>
      <c r="C606" s="26"/>
      <c r="D606" s="26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31"/>
      <c r="AQ606" s="31"/>
      <c r="AR606" s="31"/>
      <c r="AS606" s="31"/>
      <c r="AT606" s="31"/>
      <c r="AU606" s="31"/>
      <c r="AV606" s="31"/>
      <c r="AW606" s="31"/>
      <c r="AX606" s="31"/>
      <c r="AY606" s="31"/>
      <c r="AZ606" s="31"/>
      <c r="BA606" s="31"/>
      <c r="BB606" s="31"/>
      <c r="BC606" s="31"/>
      <c r="BD606" s="31"/>
      <c r="BE606" s="31"/>
      <c r="BF606" s="31"/>
      <c r="BG606" s="31"/>
      <c r="BH606" s="31"/>
      <c r="BI606" s="31"/>
      <c r="BJ606" s="31"/>
      <c r="BK606" s="31"/>
      <c r="BL606" s="31"/>
      <c r="BM606" s="31"/>
      <c r="BN606" s="41"/>
      <c r="BO606" s="33"/>
      <c r="BP606" s="34"/>
      <c r="BQ606" s="26"/>
      <c r="BR606" s="27"/>
      <c r="BS606" s="27"/>
      <c r="BT606" s="26"/>
      <c r="BU606" s="35"/>
      <c r="BV606" s="28"/>
      <c r="BW606" s="27"/>
      <c r="BX606" s="26"/>
      <c r="BY606" s="26"/>
      <c r="BZ606" s="28"/>
      <c r="CA606" s="30"/>
      <c r="CB606" s="30"/>
      <c r="CC606" s="27"/>
      <c r="CD606" s="27"/>
      <c r="CE606" s="27"/>
      <c r="CF606" s="27"/>
      <c r="CG606" s="30"/>
      <c r="CH606" s="30"/>
      <c r="CI606" s="27"/>
      <c r="CJ606" s="27"/>
      <c r="CK606" s="31"/>
      <c r="CL606" s="30"/>
      <c r="CM606" s="27"/>
      <c r="CN606" s="27"/>
      <c r="CO606" s="30"/>
      <c r="CP606" s="30"/>
      <c r="CQ606" s="27"/>
      <c r="CR606" s="27"/>
      <c r="CS606" s="27"/>
      <c r="CT606" s="31"/>
      <c r="CU606" s="31"/>
      <c r="CV606" s="27"/>
      <c r="CW606" s="27"/>
      <c r="CX606" s="30"/>
      <c r="CY606" s="27"/>
      <c r="CZ606" s="27"/>
    </row>
    <row r="607" spans="1:104" x14ac:dyDescent="0.3">
      <c r="A607" s="32"/>
      <c r="B607" s="26"/>
      <c r="C607" s="26"/>
      <c r="D607" s="26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31"/>
      <c r="AQ607" s="31"/>
      <c r="AR607" s="31"/>
      <c r="AS607" s="31"/>
      <c r="AT607" s="31"/>
      <c r="AU607" s="31"/>
      <c r="AV607" s="31"/>
      <c r="AW607" s="31"/>
      <c r="AX607" s="31"/>
      <c r="AY607" s="31"/>
      <c r="AZ607" s="31"/>
      <c r="BA607" s="31"/>
      <c r="BB607" s="31"/>
      <c r="BC607" s="31"/>
      <c r="BD607" s="31"/>
      <c r="BE607" s="31"/>
      <c r="BF607" s="31"/>
      <c r="BG607" s="31"/>
      <c r="BH607" s="31"/>
      <c r="BI607" s="31"/>
      <c r="BJ607" s="31"/>
      <c r="BK607" s="31"/>
      <c r="BL607" s="31"/>
      <c r="BM607" s="31"/>
      <c r="BN607" s="41"/>
      <c r="BO607" s="33"/>
      <c r="BP607" s="34"/>
      <c r="BQ607" s="26"/>
      <c r="BR607" s="27"/>
      <c r="BS607" s="27"/>
      <c r="BT607" s="26"/>
      <c r="BU607" s="35"/>
      <c r="BV607" s="28"/>
      <c r="BW607" s="27"/>
      <c r="BX607" s="26"/>
      <c r="BY607" s="26"/>
      <c r="BZ607" s="28"/>
      <c r="CA607" s="31"/>
      <c r="CB607" s="31"/>
      <c r="CC607" s="31"/>
      <c r="CD607" s="27"/>
      <c r="CE607" s="27"/>
      <c r="CF607" s="30"/>
      <c r="CG607" s="31"/>
      <c r="CH607" s="31"/>
      <c r="CI607" s="27"/>
      <c r="CJ607" s="27"/>
      <c r="CK607" s="27"/>
      <c r="CL607" s="31"/>
      <c r="CM607" s="30"/>
      <c r="CN607" s="30"/>
      <c r="CO607" s="27"/>
      <c r="CP607" s="30"/>
      <c r="CQ607" s="31"/>
      <c r="CR607" s="27"/>
      <c r="CS607" s="31"/>
      <c r="CT607" s="31"/>
      <c r="CU607" s="31"/>
      <c r="CV607" s="31"/>
      <c r="CW607" s="27"/>
      <c r="CX607" s="30"/>
      <c r="CY607" s="27"/>
      <c r="CZ607" s="27"/>
    </row>
    <row r="608" spans="1:104" x14ac:dyDescent="0.3">
      <c r="A608" s="32"/>
      <c r="B608" s="26"/>
      <c r="C608" s="26"/>
      <c r="D608" s="26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  <c r="BL608" s="31"/>
      <c r="BM608" s="31"/>
      <c r="BN608" s="41"/>
      <c r="BO608" s="33"/>
      <c r="BP608" s="34"/>
      <c r="BQ608" s="26"/>
      <c r="BR608" s="27"/>
      <c r="BS608" s="27"/>
      <c r="BT608" s="26"/>
      <c r="BU608" s="35"/>
      <c r="BV608" s="28"/>
      <c r="BW608" s="27"/>
      <c r="BX608" s="26"/>
      <c r="BY608" s="26"/>
      <c r="BZ608" s="28"/>
      <c r="CA608" s="30"/>
      <c r="CB608" s="30"/>
      <c r="CC608" s="30"/>
      <c r="CD608" s="27"/>
      <c r="CE608" s="30"/>
      <c r="CF608" s="27"/>
      <c r="CG608" s="30"/>
      <c r="CH608" s="30"/>
      <c r="CI608" s="27"/>
      <c r="CJ608" s="27"/>
      <c r="CK608" s="30"/>
      <c r="CL608" s="30"/>
      <c r="CM608" s="27"/>
      <c r="CN608" s="27"/>
      <c r="CO608" s="27"/>
      <c r="CP608" s="30"/>
      <c r="CQ608" s="30"/>
      <c r="CR608" s="27"/>
      <c r="CS608" s="30"/>
      <c r="CT608" s="31"/>
      <c r="CU608" s="30"/>
      <c r="CV608" s="30"/>
      <c r="CW608" s="27"/>
      <c r="CX608" s="27"/>
      <c r="CY608" s="27"/>
      <c r="CZ608" s="27"/>
    </row>
    <row r="609" spans="1:104" x14ac:dyDescent="0.3">
      <c r="A609" s="32"/>
      <c r="B609" s="26"/>
      <c r="C609" s="26"/>
      <c r="D609" s="26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31"/>
      <c r="AQ609" s="31"/>
      <c r="AR609" s="31"/>
      <c r="AS609" s="31"/>
      <c r="AT609" s="31"/>
      <c r="AU609" s="31"/>
      <c r="AV609" s="31"/>
      <c r="AW609" s="31"/>
      <c r="AX609" s="31"/>
      <c r="AY609" s="31"/>
      <c r="AZ609" s="31"/>
      <c r="BA609" s="31"/>
      <c r="BB609" s="31"/>
      <c r="BC609" s="31"/>
      <c r="BD609" s="31"/>
      <c r="BE609" s="31"/>
      <c r="BF609" s="31"/>
      <c r="BG609" s="31"/>
      <c r="BH609" s="31"/>
      <c r="BI609" s="31"/>
      <c r="BJ609" s="31"/>
      <c r="BK609" s="31"/>
      <c r="BL609" s="31"/>
      <c r="BM609" s="31"/>
      <c r="BN609" s="41"/>
      <c r="BO609" s="33"/>
      <c r="BP609" s="34"/>
      <c r="BQ609" s="26"/>
      <c r="BR609" s="27"/>
      <c r="BS609" s="27"/>
      <c r="BT609" s="26"/>
      <c r="BU609" s="35"/>
      <c r="BV609" s="28"/>
      <c r="BW609" s="27"/>
      <c r="BX609" s="26"/>
      <c r="BY609" s="26"/>
      <c r="BZ609" s="28"/>
      <c r="CA609" s="31"/>
      <c r="CB609" s="31"/>
      <c r="CC609" s="31"/>
      <c r="CD609" s="30"/>
      <c r="CE609" s="30"/>
      <c r="CF609" s="31"/>
      <c r="CG609" s="30"/>
      <c r="CH609" s="27"/>
      <c r="CI609" s="27"/>
      <c r="CJ609" s="27"/>
      <c r="CK609" s="27"/>
      <c r="CL609" s="27"/>
      <c r="CM609" s="31"/>
      <c r="CN609" s="31"/>
      <c r="CO609" s="27"/>
      <c r="CP609" s="31"/>
      <c r="CQ609" s="27"/>
      <c r="CR609" s="27"/>
      <c r="CS609" s="30"/>
      <c r="CT609" s="31"/>
      <c r="CU609" s="30"/>
      <c r="CV609" s="30"/>
      <c r="CW609" s="27"/>
      <c r="CX609" s="27"/>
      <c r="CY609" s="27"/>
      <c r="CZ609" s="27"/>
    </row>
    <row r="610" spans="1:104" x14ac:dyDescent="0.3">
      <c r="A610" s="32"/>
      <c r="B610" s="26"/>
      <c r="C610" s="26"/>
      <c r="D610" s="26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31"/>
      <c r="AQ610" s="31"/>
      <c r="AR610" s="31"/>
      <c r="AS610" s="31"/>
      <c r="AT610" s="31"/>
      <c r="AU610" s="31"/>
      <c r="AV610" s="31"/>
      <c r="AW610" s="31"/>
      <c r="AX610" s="31"/>
      <c r="AY610" s="31"/>
      <c r="AZ610" s="31"/>
      <c r="BA610" s="31"/>
      <c r="BB610" s="31"/>
      <c r="BC610" s="31"/>
      <c r="BD610" s="31"/>
      <c r="BE610" s="31"/>
      <c r="BF610" s="31"/>
      <c r="BG610" s="31"/>
      <c r="BH610" s="31"/>
      <c r="BI610" s="31"/>
      <c r="BJ610" s="31"/>
      <c r="BK610" s="31"/>
      <c r="BL610" s="31"/>
      <c r="BM610" s="31"/>
      <c r="BN610" s="41"/>
      <c r="BO610" s="33"/>
      <c r="BP610" s="34"/>
      <c r="BQ610" s="26"/>
      <c r="BR610" s="27"/>
      <c r="BS610" s="27"/>
      <c r="BT610" s="26"/>
      <c r="BU610" s="35"/>
      <c r="BV610" s="28"/>
      <c r="BW610" s="27"/>
      <c r="BX610" s="26"/>
      <c r="BY610" s="26"/>
      <c r="BZ610" s="28"/>
      <c r="CA610" s="30"/>
      <c r="CB610" s="30"/>
      <c r="CC610" s="30"/>
      <c r="CD610" s="27"/>
      <c r="CE610" s="30"/>
      <c r="CF610" s="30"/>
      <c r="CG610" s="30"/>
      <c r="CH610" s="30"/>
      <c r="CI610" s="27"/>
      <c r="CJ610" s="27"/>
      <c r="CK610" s="30"/>
      <c r="CL610" s="30"/>
      <c r="CM610" s="30"/>
      <c r="CN610" s="30"/>
      <c r="CO610" s="30"/>
      <c r="CP610" s="30"/>
      <c r="CQ610" s="30"/>
      <c r="CR610" s="27"/>
      <c r="CS610" s="31"/>
      <c r="CT610" s="31"/>
      <c r="CU610" s="31"/>
      <c r="CV610" s="31"/>
      <c r="CW610" s="27"/>
      <c r="CX610" s="27"/>
      <c r="CY610" s="27"/>
      <c r="CZ610" s="27"/>
    </row>
    <row r="611" spans="1:104" x14ac:dyDescent="0.3">
      <c r="A611" s="32"/>
      <c r="B611" s="26"/>
      <c r="C611" s="26"/>
      <c r="D611" s="26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31"/>
      <c r="AQ611" s="31"/>
      <c r="AR611" s="31"/>
      <c r="AS611" s="31"/>
      <c r="AT611" s="31"/>
      <c r="AU611" s="31"/>
      <c r="AV611" s="31"/>
      <c r="AW611" s="31"/>
      <c r="AX611" s="31"/>
      <c r="AY611" s="31"/>
      <c r="AZ611" s="31"/>
      <c r="BA611" s="31"/>
      <c r="BB611" s="31"/>
      <c r="BC611" s="31"/>
      <c r="BD611" s="31"/>
      <c r="BE611" s="31"/>
      <c r="BF611" s="31"/>
      <c r="BG611" s="31"/>
      <c r="BH611" s="31"/>
      <c r="BI611" s="31"/>
      <c r="BJ611" s="31"/>
      <c r="BK611" s="31"/>
      <c r="BL611" s="31"/>
      <c r="BM611" s="31"/>
      <c r="BN611" s="41"/>
      <c r="BO611" s="33"/>
      <c r="BP611" s="34"/>
      <c r="BQ611" s="26"/>
      <c r="BR611" s="27"/>
      <c r="BS611" s="27"/>
      <c r="BT611" s="26"/>
      <c r="BU611" s="35"/>
      <c r="BV611" s="28"/>
      <c r="BW611" s="27"/>
      <c r="BX611" s="26"/>
      <c r="BY611" s="26"/>
      <c r="BZ611" s="28"/>
      <c r="CA611" s="31"/>
      <c r="CB611" s="31"/>
      <c r="CC611" s="31"/>
      <c r="CD611" s="30"/>
      <c r="CE611" s="30"/>
      <c r="CF611" s="30"/>
      <c r="CG611" s="30"/>
      <c r="CH611" s="30"/>
      <c r="CI611" s="27"/>
      <c r="CJ611" s="27"/>
      <c r="CK611" s="30"/>
      <c r="CL611" s="30"/>
      <c r="CM611" s="30"/>
      <c r="CN611" s="30"/>
      <c r="CO611" s="27"/>
      <c r="CP611" s="30"/>
      <c r="CQ611" s="30"/>
      <c r="CR611" s="27"/>
      <c r="CS611" s="30"/>
      <c r="CT611" s="30"/>
      <c r="CU611" s="30"/>
      <c r="CV611" s="30"/>
      <c r="CW611" s="27"/>
      <c r="CX611" s="27"/>
      <c r="CY611" s="27"/>
      <c r="CZ611" s="27"/>
    </row>
    <row r="612" spans="1:104" x14ac:dyDescent="0.3">
      <c r="A612" s="32"/>
      <c r="B612" s="26"/>
      <c r="C612" s="26"/>
      <c r="D612" s="26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31"/>
      <c r="AQ612" s="31"/>
      <c r="AR612" s="31"/>
      <c r="AS612" s="31"/>
      <c r="AT612" s="31"/>
      <c r="AU612" s="31"/>
      <c r="AV612" s="31"/>
      <c r="AW612" s="31"/>
      <c r="AX612" s="31"/>
      <c r="AY612" s="31"/>
      <c r="AZ612" s="31"/>
      <c r="BA612" s="31"/>
      <c r="BB612" s="31"/>
      <c r="BC612" s="31"/>
      <c r="BD612" s="31"/>
      <c r="BE612" s="31"/>
      <c r="BF612" s="31"/>
      <c r="BG612" s="31"/>
      <c r="BH612" s="31"/>
      <c r="BI612" s="31"/>
      <c r="BJ612" s="31"/>
      <c r="BK612" s="31"/>
      <c r="BL612" s="31"/>
      <c r="BM612" s="31"/>
      <c r="BN612" s="41"/>
      <c r="BO612" s="33"/>
      <c r="BP612" s="34"/>
      <c r="BQ612" s="26"/>
      <c r="BR612" s="27"/>
      <c r="BS612" s="27"/>
      <c r="BT612" s="26"/>
      <c r="BU612" s="35"/>
      <c r="BV612" s="28"/>
      <c r="BW612" s="27"/>
      <c r="BX612" s="26"/>
      <c r="BY612" s="26"/>
      <c r="BZ612" s="28"/>
      <c r="CA612" s="31"/>
      <c r="CB612" s="31"/>
      <c r="CC612" s="31"/>
      <c r="CD612" s="31"/>
      <c r="CE612" s="31"/>
      <c r="CF612" s="31"/>
      <c r="CG612" s="31"/>
      <c r="CH612" s="30"/>
      <c r="CI612" s="27"/>
      <c r="CJ612" s="27"/>
      <c r="CK612" s="30"/>
      <c r="CL612" s="27"/>
      <c r="CM612" s="31"/>
      <c r="CN612" s="31"/>
      <c r="CO612" s="27"/>
      <c r="CP612" s="31"/>
      <c r="CQ612" s="27"/>
      <c r="CR612" s="27"/>
      <c r="CS612" s="30"/>
      <c r="CT612" s="30"/>
      <c r="CU612" s="30"/>
      <c r="CV612" s="30"/>
      <c r="CW612" s="27"/>
      <c r="CX612" s="27"/>
      <c r="CY612" s="27"/>
      <c r="CZ612" s="27"/>
    </row>
    <row r="613" spans="1:104" x14ac:dyDescent="0.3">
      <c r="A613" s="32"/>
      <c r="B613" s="26"/>
      <c r="C613" s="26"/>
      <c r="D613" s="26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31"/>
      <c r="AQ613" s="31"/>
      <c r="AR613" s="31"/>
      <c r="AS613" s="31"/>
      <c r="AT613" s="31"/>
      <c r="AU613" s="31"/>
      <c r="AV613" s="31"/>
      <c r="AW613" s="31"/>
      <c r="AX613" s="31"/>
      <c r="AY613" s="31"/>
      <c r="AZ613" s="31"/>
      <c r="BA613" s="31"/>
      <c r="BB613" s="31"/>
      <c r="BC613" s="31"/>
      <c r="BD613" s="31"/>
      <c r="BE613" s="31"/>
      <c r="BF613" s="31"/>
      <c r="BG613" s="31"/>
      <c r="BH613" s="31"/>
      <c r="BI613" s="31"/>
      <c r="BJ613" s="31"/>
      <c r="BK613" s="31"/>
      <c r="BL613" s="31"/>
      <c r="BM613" s="31"/>
      <c r="BN613" s="41"/>
      <c r="BO613" s="33"/>
      <c r="BP613" s="34"/>
      <c r="BQ613" s="26"/>
      <c r="BR613" s="27"/>
      <c r="BS613" s="27"/>
      <c r="BT613" s="26"/>
      <c r="BU613" s="27"/>
      <c r="BV613" s="28"/>
      <c r="BW613" s="27"/>
      <c r="BX613" s="26"/>
      <c r="BY613" s="26"/>
      <c r="BZ613" s="28"/>
      <c r="CA613" s="30"/>
      <c r="CB613" s="30"/>
      <c r="CC613" s="30"/>
      <c r="CD613" s="30"/>
      <c r="CE613" s="30"/>
      <c r="CF613" s="30"/>
      <c r="CG613" s="30"/>
      <c r="CH613" s="30"/>
      <c r="CI613" s="27"/>
      <c r="CJ613" s="27"/>
      <c r="CK613" s="27"/>
      <c r="CL613" s="30"/>
      <c r="CM613" s="30"/>
      <c r="CN613" s="30"/>
      <c r="CO613" s="27"/>
      <c r="CP613" s="31"/>
      <c r="CQ613" s="30"/>
      <c r="CR613" s="27"/>
      <c r="CS613" s="30"/>
      <c r="CT613" s="30"/>
      <c r="CU613" s="30"/>
      <c r="CV613" s="30"/>
      <c r="CW613" s="31"/>
      <c r="CX613" s="27"/>
      <c r="CY613" s="27"/>
      <c r="CZ613" s="27"/>
    </row>
    <row r="614" spans="1:104" x14ac:dyDescent="0.3">
      <c r="A614" s="32"/>
      <c r="B614" s="26"/>
      <c r="C614" s="26"/>
      <c r="D614" s="26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31"/>
      <c r="AQ614" s="31"/>
      <c r="AR614" s="31"/>
      <c r="AS614" s="31"/>
      <c r="AT614" s="31"/>
      <c r="AU614" s="31"/>
      <c r="AV614" s="31"/>
      <c r="AW614" s="31"/>
      <c r="AX614" s="31"/>
      <c r="AY614" s="31"/>
      <c r="AZ614" s="31"/>
      <c r="BA614" s="31"/>
      <c r="BB614" s="31"/>
      <c r="BC614" s="31"/>
      <c r="BD614" s="31"/>
      <c r="BE614" s="31"/>
      <c r="BF614" s="31"/>
      <c r="BG614" s="31"/>
      <c r="BH614" s="31"/>
      <c r="BI614" s="31"/>
      <c r="BJ614" s="31"/>
      <c r="BK614" s="31"/>
      <c r="BL614" s="31"/>
      <c r="BM614" s="31"/>
      <c r="BN614" s="41"/>
      <c r="BO614" s="33"/>
      <c r="BP614" s="34"/>
      <c r="BQ614" s="26"/>
      <c r="BR614" s="27"/>
      <c r="BS614" s="27"/>
      <c r="BT614" s="26"/>
      <c r="BU614" s="27"/>
      <c r="BV614" s="28"/>
      <c r="BW614" s="27"/>
      <c r="BX614" s="26"/>
      <c r="BY614" s="26"/>
      <c r="BZ614" s="28"/>
      <c r="CA614" s="30"/>
      <c r="CB614" s="30"/>
      <c r="CC614" s="30"/>
      <c r="CD614" s="27"/>
      <c r="CE614" s="27"/>
      <c r="CF614" s="30"/>
      <c r="CG614" s="27"/>
      <c r="CH614" s="30"/>
      <c r="CI614" s="27"/>
      <c r="CJ614" s="27"/>
      <c r="CK614" s="27"/>
      <c r="CL614" s="27"/>
      <c r="CM614" s="30"/>
      <c r="CN614" s="30"/>
      <c r="CO614" s="27"/>
      <c r="CP614" s="31"/>
      <c r="CQ614" s="27"/>
      <c r="CR614" s="27"/>
      <c r="CS614" s="30"/>
      <c r="CT614" s="30"/>
      <c r="CU614" s="30"/>
      <c r="CV614" s="30"/>
      <c r="CW614" s="31"/>
      <c r="CX614" s="27"/>
      <c r="CY614" s="27"/>
      <c r="CZ614" s="27"/>
    </row>
    <row r="615" spans="1:104" x14ac:dyDescent="0.3">
      <c r="A615" s="32"/>
      <c r="B615" s="26"/>
      <c r="C615" s="26"/>
      <c r="D615" s="26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31"/>
      <c r="AQ615" s="31"/>
      <c r="AR615" s="31"/>
      <c r="AS615" s="31"/>
      <c r="AT615" s="31"/>
      <c r="AU615" s="31"/>
      <c r="AV615" s="31"/>
      <c r="AW615" s="31"/>
      <c r="AX615" s="31"/>
      <c r="AY615" s="31"/>
      <c r="AZ615" s="31"/>
      <c r="BA615" s="31"/>
      <c r="BB615" s="31"/>
      <c r="BC615" s="31"/>
      <c r="BD615" s="31"/>
      <c r="BE615" s="31"/>
      <c r="BF615" s="31"/>
      <c r="BG615" s="31"/>
      <c r="BH615" s="31"/>
      <c r="BI615" s="31"/>
      <c r="BJ615" s="31"/>
      <c r="BK615" s="31"/>
      <c r="BL615" s="31"/>
      <c r="BM615" s="31"/>
      <c r="BN615" s="41"/>
      <c r="BO615" s="33"/>
      <c r="BP615" s="34"/>
      <c r="BQ615" s="26"/>
      <c r="BR615" s="27"/>
      <c r="BS615" s="27"/>
      <c r="BT615" s="26"/>
      <c r="BU615" s="35"/>
      <c r="BV615" s="28"/>
      <c r="BW615" s="27"/>
      <c r="BX615" s="26"/>
      <c r="BY615" s="26"/>
      <c r="BZ615" s="28"/>
      <c r="CA615" s="31"/>
      <c r="CB615" s="31"/>
      <c r="CC615" s="30"/>
      <c r="CD615" s="27"/>
      <c r="CE615" s="27"/>
      <c r="CF615" s="30"/>
      <c r="CG615" s="27"/>
      <c r="CH615" s="27"/>
      <c r="CI615" s="27"/>
      <c r="CJ615" s="27"/>
      <c r="CK615" s="27"/>
      <c r="CL615" s="31"/>
      <c r="CM615" s="30"/>
      <c r="CN615" s="30"/>
      <c r="CO615" s="27"/>
      <c r="CP615" s="30"/>
      <c r="CQ615" s="27"/>
      <c r="CR615" s="27"/>
      <c r="CS615" s="30"/>
      <c r="CT615" s="30"/>
      <c r="CU615" s="30"/>
      <c r="CV615" s="30"/>
      <c r="CW615" s="30"/>
      <c r="CX615" s="27"/>
      <c r="CY615" s="27"/>
      <c r="CZ615" s="27"/>
    </row>
    <row r="616" spans="1:104" x14ac:dyDescent="0.3">
      <c r="A616" s="32"/>
      <c r="B616" s="26"/>
      <c r="C616" s="26"/>
      <c r="D616" s="26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31"/>
      <c r="AQ616" s="31"/>
      <c r="AR616" s="31"/>
      <c r="AS616" s="31"/>
      <c r="AT616" s="31"/>
      <c r="AU616" s="31"/>
      <c r="AV616" s="31"/>
      <c r="AW616" s="31"/>
      <c r="AX616" s="31"/>
      <c r="AY616" s="31"/>
      <c r="AZ616" s="31"/>
      <c r="BA616" s="31"/>
      <c r="BB616" s="31"/>
      <c r="BC616" s="31"/>
      <c r="BD616" s="31"/>
      <c r="BE616" s="31"/>
      <c r="BF616" s="31"/>
      <c r="BG616" s="31"/>
      <c r="BH616" s="31"/>
      <c r="BI616" s="31"/>
      <c r="BJ616" s="31"/>
      <c r="BK616" s="31"/>
      <c r="BL616" s="31"/>
      <c r="BM616" s="31"/>
      <c r="BN616" s="41"/>
      <c r="BO616" s="33"/>
      <c r="BP616" s="34"/>
      <c r="BQ616" s="26"/>
      <c r="BR616" s="27"/>
      <c r="BS616" s="27"/>
      <c r="BT616" s="26"/>
      <c r="BU616" s="35"/>
      <c r="BV616" s="28"/>
      <c r="BW616" s="27"/>
      <c r="BX616" s="26"/>
      <c r="BY616" s="26"/>
      <c r="BZ616" s="28"/>
      <c r="CA616" s="31"/>
      <c r="CB616" s="31"/>
      <c r="CC616" s="30"/>
      <c r="CD616" s="27"/>
      <c r="CE616" s="27"/>
      <c r="CF616" s="27"/>
      <c r="CG616" s="30"/>
      <c r="CH616" s="30"/>
      <c r="CI616" s="27"/>
      <c r="CJ616" s="27"/>
      <c r="CK616" s="27"/>
      <c r="CL616" s="30"/>
      <c r="CM616" s="27"/>
      <c r="CN616" s="27"/>
      <c r="CO616" s="27"/>
      <c r="CP616" s="30"/>
      <c r="CQ616" s="30"/>
      <c r="CR616" s="27"/>
      <c r="CS616" s="30"/>
      <c r="CT616" s="30"/>
      <c r="CU616" s="30"/>
      <c r="CV616" s="30"/>
      <c r="CW616" s="30"/>
      <c r="CX616" s="27"/>
      <c r="CY616" s="27"/>
      <c r="CZ616" s="27"/>
    </row>
    <row r="617" spans="1:104" x14ac:dyDescent="0.3">
      <c r="A617" s="32"/>
      <c r="B617" s="26"/>
      <c r="C617" s="26"/>
      <c r="D617" s="26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31"/>
      <c r="AQ617" s="31"/>
      <c r="AR617" s="31"/>
      <c r="AS617" s="31"/>
      <c r="AT617" s="31"/>
      <c r="AU617" s="31"/>
      <c r="AV617" s="31"/>
      <c r="AW617" s="31"/>
      <c r="AX617" s="31"/>
      <c r="AY617" s="31"/>
      <c r="AZ617" s="31"/>
      <c r="BA617" s="31"/>
      <c r="BB617" s="31"/>
      <c r="BC617" s="31"/>
      <c r="BD617" s="31"/>
      <c r="BE617" s="31"/>
      <c r="BF617" s="31"/>
      <c r="BG617" s="31"/>
      <c r="BH617" s="31"/>
      <c r="BI617" s="31"/>
      <c r="BJ617" s="31"/>
      <c r="BK617" s="31"/>
      <c r="BL617" s="31"/>
      <c r="BM617" s="31"/>
      <c r="BN617" s="41"/>
      <c r="BO617" s="33"/>
      <c r="BP617" s="34"/>
      <c r="BQ617" s="26"/>
      <c r="BR617" s="27"/>
      <c r="BS617" s="27"/>
      <c r="BT617" s="26"/>
      <c r="BU617" s="35"/>
      <c r="BV617" s="28"/>
      <c r="BW617" s="27"/>
      <c r="BX617" s="26"/>
      <c r="BY617" s="26"/>
      <c r="BZ617" s="28"/>
      <c r="CA617" s="31"/>
      <c r="CB617" s="31"/>
      <c r="CC617" s="27"/>
      <c r="CD617" s="27"/>
      <c r="CE617" s="27"/>
      <c r="CF617" s="27"/>
      <c r="CG617" s="31"/>
      <c r="CH617" s="31"/>
      <c r="CI617" s="27"/>
      <c r="CJ617" s="31"/>
      <c r="CK617" s="27"/>
      <c r="CL617" s="31"/>
      <c r="CM617" s="31"/>
      <c r="CN617" s="27"/>
      <c r="CO617" s="27"/>
      <c r="CP617" s="31"/>
      <c r="CQ617" s="31"/>
      <c r="CR617" s="27"/>
      <c r="CS617" s="31"/>
      <c r="CT617" s="31"/>
      <c r="CU617" s="31"/>
      <c r="CV617" s="31"/>
      <c r="CW617" s="31"/>
      <c r="CX617" s="31"/>
      <c r="CY617" s="31"/>
      <c r="CZ617" s="31"/>
    </row>
    <row r="618" spans="1:104" x14ac:dyDescent="0.3">
      <c r="A618" s="32"/>
      <c r="B618" s="26"/>
      <c r="C618" s="26"/>
      <c r="D618" s="26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31"/>
      <c r="AQ618" s="31"/>
      <c r="AR618" s="31"/>
      <c r="AS618" s="31"/>
      <c r="AT618" s="31"/>
      <c r="AU618" s="31"/>
      <c r="AV618" s="31"/>
      <c r="AW618" s="31"/>
      <c r="AX618" s="31"/>
      <c r="AY618" s="31"/>
      <c r="AZ618" s="31"/>
      <c r="BA618" s="31"/>
      <c r="BB618" s="31"/>
      <c r="BC618" s="31"/>
      <c r="BD618" s="31"/>
      <c r="BE618" s="31"/>
      <c r="BF618" s="31"/>
      <c r="BG618" s="31"/>
      <c r="BH618" s="31"/>
      <c r="BI618" s="31"/>
      <c r="BJ618" s="31"/>
      <c r="BK618" s="31"/>
      <c r="BL618" s="31"/>
      <c r="BM618" s="31"/>
      <c r="BN618" s="41"/>
      <c r="BO618" s="33"/>
      <c r="BP618" s="34"/>
      <c r="BQ618" s="26"/>
      <c r="BR618" s="27"/>
      <c r="BS618" s="27"/>
      <c r="BT618" s="26"/>
      <c r="BU618" s="35"/>
      <c r="BV618" s="28"/>
      <c r="BW618" s="27"/>
      <c r="BX618" s="26"/>
      <c r="BY618" s="26"/>
      <c r="BZ618" s="28"/>
      <c r="CA618" s="31"/>
      <c r="CB618" s="31"/>
      <c r="CC618" s="31"/>
      <c r="CD618" s="30"/>
      <c r="CE618" s="30"/>
      <c r="CF618" s="30"/>
      <c r="CG618" s="31"/>
      <c r="CH618" s="31"/>
      <c r="CI618" s="27"/>
      <c r="CJ618" s="30"/>
      <c r="CK618" s="30"/>
      <c r="CL618" s="30"/>
      <c r="CM618" s="27"/>
      <c r="CN618" s="30"/>
      <c r="CO618" s="27"/>
      <c r="CP618" s="30"/>
      <c r="CQ618" s="30"/>
      <c r="CR618" s="27"/>
      <c r="CS618" s="30"/>
      <c r="CT618" s="30"/>
      <c r="CU618" s="30"/>
      <c r="CV618" s="30"/>
      <c r="CW618" s="30"/>
      <c r="CX618" s="27"/>
      <c r="CY618" s="27"/>
      <c r="CZ618" s="27"/>
    </row>
    <row r="619" spans="1:104" x14ac:dyDescent="0.3">
      <c r="A619" s="32"/>
      <c r="B619" s="26"/>
      <c r="C619" s="26"/>
      <c r="D619" s="26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31"/>
      <c r="AQ619" s="31"/>
      <c r="AR619" s="31"/>
      <c r="AS619" s="31"/>
      <c r="AT619" s="31"/>
      <c r="AU619" s="31"/>
      <c r="AV619" s="31"/>
      <c r="AW619" s="31"/>
      <c r="AX619" s="31"/>
      <c r="AY619" s="31"/>
      <c r="AZ619" s="31"/>
      <c r="BA619" s="31"/>
      <c r="BB619" s="31"/>
      <c r="BC619" s="31"/>
      <c r="BD619" s="31"/>
      <c r="BE619" s="31"/>
      <c r="BF619" s="31"/>
      <c r="BG619" s="31"/>
      <c r="BH619" s="31"/>
      <c r="BI619" s="31"/>
      <c r="BJ619" s="31"/>
      <c r="BK619" s="31"/>
      <c r="BL619" s="31"/>
      <c r="BM619" s="31"/>
      <c r="BN619" s="41"/>
      <c r="BO619" s="33"/>
      <c r="BP619" s="34"/>
      <c r="BQ619" s="26"/>
      <c r="BR619" s="27"/>
      <c r="BS619" s="27"/>
      <c r="BT619" s="26"/>
      <c r="BU619" s="35"/>
      <c r="BV619" s="28"/>
      <c r="BW619" s="27"/>
      <c r="BX619" s="26"/>
      <c r="BY619" s="26"/>
      <c r="BZ619" s="28"/>
      <c r="CA619" s="31"/>
      <c r="CB619" s="31"/>
      <c r="CC619" s="31"/>
      <c r="CD619" s="31"/>
      <c r="CE619" s="31"/>
      <c r="CF619" s="31"/>
      <c r="CG619" s="31"/>
      <c r="CH619" s="31"/>
      <c r="CI619" s="27"/>
      <c r="CJ619" s="31"/>
      <c r="CK619" s="30"/>
      <c r="CL619" s="31"/>
      <c r="CM619" s="30"/>
      <c r="CN619" s="27"/>
      <c r="CO619" s="27"/>
      <c r="CP619" s="30"/>
      <c r="CQ619" s="30"/>
      <c r="CR619" s="27"/>
      <c r="CS619" s="30"/>
      <c r="CT619" s="30"/>
      <c r="CU619" s="30"/>
      <c r="CV619" s="30"/>
      <c r="CW619" s="30"/>
      <c r="CX619" s="30"/>
      <c r="CY619" s="30"/>
      <c r="CZ619" s="30"/>
    </row>
    <row r="620" spans="1:104" x14ac:dyDescent="0.3">
      <c r="A620" s="32"/>
      <c r="B620" s="26"/>
      <c r="C620" s="26"/>
      <c r="D620" s="26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31"/>
      <c r="AQ620" s="31"/>
      <c r="AR620" s="31"/>
      <c r="AS620" s="31"/>
      <c r="AT620" s="31"/>
      <c r="AU620" s="31"/>
      <c r="AV620" s="31"/>
      <c r="AW620" s="31"/>
      <c r="AX620" s="31"/>
      <c r="AY620" s="31"/>
      <c r="AZ620" s="31"/>
      <c r="BA620" s="31"/>
      <c r="BB620" s="31"/>
      <c r="BC620" s="31"/>
      <c r="BD620" s="31"/>
      <c r="BE620" s="31"/>
      <c r="BF620" s="31"/>
      <c r="BG620" s="31"/>
      <c r="BH620" s="31"/>
      <c r="BI620" s="31"/>
      <c r="BJ620" s="31"/>
      <c r="BK620" s="31"/>
      <c r="BL620" s="31"/>
      <c r="BM620" s="31"/>
      <c r="BN620" s="41"/>
      <c r="BO620" s="33"/>
      <c r="BP620" s="34"/>
      <c r="BQ620" s="26"/>
      <c r="BR620" s="27"/>
      <c r="BS620" s="27"/>
      <c r="BT620" s="26"/>
      <c r="BU620" s="35"/>
      <c r="BV620" s="28"/>
      <c r="BW620" s="27"/>
      <c r="BX620" s="26"/>
      <c r="BY620" s="26"/>
      <c r="BZ620" s="28"/>
      <c r="CA620" s="31"/>
      <c r="CB620" s="31"/>
      <c r="CC620" s="30"/>
      <c r="CD620" s="30"/>
      <c r="CE620" s="30"/>
      <c r="CF620" s="30"/>
      <c r="CG620" s="30"/>
      <c r="CH620" s="30"/>
      <c r="CI620" s="27"/>
      <c r="CJ620" s="30"/>
      <c r="CK620" s="27"/>
      <c r="CL620" s="30"/>
      <c r="CM620" s="30"/>
      <c r="CN620" s="30"/>
      <c r="CO620" s="27"/>
      <c r="CP620" s="31"/>
      <c r="CQ620" s="30"/>
      <c r="CR620" s="27"/>
      <c r="CS620" s="30"/>
      <c r="CT620" s="30"/>
      <c r="CU620" s="30"/>
      <c r="CV620" s="30"/>
      <c r="CW620" s="30"/>
      <c r="CX620" s="31"/>
      <c r="CY620" s="31"/>
      <c r="CZ620" s="31"/>
    </row>
    <row r="621" spans="1:104" x14ac:dyDescent="0.3">
      <c r="A621" s="32"/>
      <c r="B621" s="26"/>
      <c r="C621" s="26"/>
      <c r="D621" s="26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31"/>
      <c r="AQ621" s="31"/>
      <c r="AR621" s="31"/>
      <c r="AS621" s="31"/>
      <c r="AT621" s="31"/>
      <c r="AU621" s="31"/>
      <c r="AV621" s="31"/>
      <c r="AW621" s="31"/>
      <c r="AX621" s="31"/>
      <c r="AY621" s="31"/>
      <c r="AZ621" s="31"/>
      <c r="BA621" s="31"/>
      <c r="BB621" s="31"/>
      <c r="BC621" s="31"/>
      <c r="BD621" s="31"/>
      <c r="BE621" s="31"/>
      <c r="BF621" s="31"/>
      <c r="BG621" s="31"/>
      <c r="BH621" s="31"/>
      <c r="BI621" s="31"/>
      <c r="BJ621" s="31"/>
      <c r="BK621" s="31"/>
      <c r="BL621" s="31"/>
      <c r="BM621" s="31"/>
      <c r="BN621" s="41"/>
      <c r="BO621" s="33"/>
      <c r="BP621" s="34"/>
      <c r="BQ621" s="26"/>
      <c r="BR621" s="27"/>
      <c r="BS621" s="27"/>
      <c r="BT621" s="26"/>
      <c r="BU621" s="35"/>
      <c r="BV621" s="28"/>
      <c r="BW621" s="27"/>
      <c r="BX621" s="26"/>
      <c r="BY621" s="26"/>
      <c r="BZ621" s="28"/>
      <c r="CA621" s="31"/>
      <c r="CB621" s="31"/>
      <c r="CC621" s="30"/>
      <c r="CD621" s="30"/>
      <c r="CE621" s="31"/>
      <c r="CF621" s="30"/>
      <c r="CG621" s="31"/>
      <c r="CH621" s="31"/>
      <c r="CI621" s="27"/>
      <c r="CJ621" s="30"/>
      <c r="CK621" s="31"/>
      <c r="CL621" s="31"/>
      <c r="CM621" s="30"/>
      <c r="CN621" s="30"/>
      <c r="CO621" s="27"/>
      <c r="CP621" s="31"/>
      <c r="CQ621" s="30"/>
      <c r="CR621" s="27"/>
      <c r="CS621" s="30"/>
      <c r="CT621" s="30"/>
      <c r="CU621" s="30"/>
      <c r="CV621" s="30"/>
      <c r="CW621" s="30"/>
      <c r="CX621" s="30"/>
      <c r="CY621" s="30"/>
      <c r="CZ621" s="30"/>
    </row>
    <row r="622" spans="1:104" x14ac:dyDescent="0.3">
      <c r="A622" s="32"/>
      <c r="B622" s="26"/>
      <c r="C622" s="26"/>
      <c r="D622" s="26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31"/>
      <c r="AQ622" s="31"/>
      <c r="AR622" s="31"/>
      <c r="AS622" s="31"/>
      <c r="AT622" s="31"/>
      <c r="AU622" s="31"/>
      <c r="AV622" s="31"/>
      <c r="AW622" s="31"/>
      <c r="AX622" s="31"/>
      <c r="AY622" s="31"/>
      <c r="AZ622" s="31"/>
      <c r="BA622" s="31"/>
      <c r="BB622" s="31"/>
      <c r="BC622" s="31"/>
      <c r="BD622" s="31"/>
      <c r="BE622" s="31"/>
      <c r="BF622" s="31"/>
      <c r="BG622" s="31"/>
      <c r="BH622" s="31"/>
      <c r="BI622" s="31"/>
      <c r="BJ622" s="31"/>
      <c r="BK622" s="31"/>
      <c r="BL622" s="31"/>
      <c r="BM622" s="31"/>
      <c r="BN622" s="41"/>
      <c r="BO622" s="33"/>
      <c r="BP622" s="34"/>
      <c r="BQ622" s="26"/>
      <c r="BR622" s="27"/>
      <c r="BS622" s="27"/>
      <c r="BT622" s="26"/>
      <c r="BU622" s="35"/>
      <c r="BV622" s="28"/>
      <c r="BW622" s="27"/>
      <c r="BX622" s="26"/>
      <c r="BY622" s="26"/>
      <c r="BZ622" s="28"/>
      <c r="CA622" s="31"/>
      <c r="CB622" s="31"/>
      <c r="CC622" s="30"/>
      <c r="CD622" s="27"/>
      <c r="CE622" s="30"/>
      <c r="CF622" s="27"/>
      <c r="CG622" s="30"/>
      <c r="CH622" s="30"/>
      <c r="CI622" s="27"/>
      <c r="CJ622" s="30"/>
      <c r="CK622" s="30"/>
      <c r="CL622" s="30"/>
      <c r="CM622" s="30"/>
      <c r="CN622" s="30"/>
      <c r="CO622" s="27"/>
      <c r="CP622" s="30"/>
      <c r="CQ622" s="30"/>
      <c r="CR622" s="30"/>
      <c r="CS622" s="30"/>
      <c r="CT622" s="30"/>
      <c r="CU622" s="30"/>
      <c r="CV622" s="30"/>
      <c r="CW622" s="30"/>
      <c r="CX622" s="30"/>
      <c r="CY622" s="30"/>
      <c r="CZ622" s="30"/>
    </row>
    <row r="623" spans="1:104" x14ac:dyDescent="0.3">
      <c r="A623" s="32"/>
      <c r="B623" s="26"/>
      <c r="C623" s="26"/>
      <c r="D623" s="26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31"/>
      <c r="AQ623" s="31"/>
      <c r="AR623" s="31"/>
      <c r="AS623" s="31"/>
      <c r="AT623" s="31"/>
      <c r="AU623" s="31"/>
      <c r="AV623" s="31"/>
      <c r="AW623" s="31"/>
      <c r="AX623" s="31"/>
      <c r="AY623" s="31"/>
      <c r="AZ623" s="31"/>
      <c r="BA623" s="31"/>
      <c r="BB623" s="31"/>
      <c r="BC623" s="31"/>
      <c r="BD623" s="31"/>
      <c r="BE623" s="31"/>
      <c r="BF623" s="31"/>
      <c r="BG623" s="31"/>
      <c r="BH623" s="31"/>
      <c r="BI623" s="31"/>
      <c r="BJ623" s="31"/>
      <c r="BK623" s="31"/>
      <c r="BL623" s="31"/>
      <c r="BM623" s="31"/>
      <c r="BN623" s="41"/>
      <c r="BO623" s="33"/>
      <c r="BP623" s="34"/>
      <c r="BQ623" s="26"/>
      <c r="BR623" s="27"/>
      <c r="BS623" s="27"/>
      <c r="BT623" s="26"/>
      <c r="BU623" s="35"/>
      <c r="BV623" s="28"/>
      <c r="BW623" s="27"/>
      <c r="BX623" s="26"/>
      <c r="BY623" s="26"/>
      <c r="BZ623" s="28"/>
      <c r="CA623" s="30"/>
      <c r="CB623" s="30"/>
      <c r="CC623" s="30"/>
      <c r="CD623" s="30"/>
      <c r="CE623" s="30"/>
      <c r="CF623" s="30"/>
      <c r="CG623" s="30"/>
      <c r="CH623" s="30"/>
      <c r="CI623" s="27"/>
      <c r="CJ623" s="30"/>
      <c r="CK623" s="30"/>
      <c r="CL623" s="30"/>
      <c r="CM623" s="27"/>
      <c r="CN623" s="27"/>
      <c r="CO623" s="30"/>
      <c r="CP623" s="30"/>
      <c r="CQ623" s="27"/>
      <c r="CR623" s="27"/>
      <c r="CS623" s="27"/>
      <c r="CT623" s="27"/>
      <c r="CU623" s="27"/>
      <c r="CV623" s="27"/>
      <c r="CW623" s="30"/>
      <c r="CX623" s="30"/>
      <c r="CY623" s="30"/>
      <c r="CZ623" s="30"/>
    </row>
    <row r="624" spans="1:104" x14ac:dyDescent="0.3">
      <c r="A624" s="32"/>
      <c r="B624" s="26"/>
      <c r="C624" s="26"/>
      <c r="D624" s="26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31"/>
      <c r="AQ624" s="31"/>
      <c r="AR624" s="31"/>
      <c r="AS624" s="31"/>
      <c r="AT624" s="31"/>
      <c r="AU624" s="31"/>
      <c r="AV624" s="31"/>
      <c r="AW624" s="31"/>
      <c r="AX624" s="31"/>
      <c r="AY624" s="31"/>
      <c r="AZ624" s="31"/>
      <c r="BA624" s="31"/>
      <c r="BB624" s="31"/>
      <c r="BC624" s="31"/>
      <c r="BD624" s="31"/>
      <c r="BE624" s="31"/>
      <c r="BF624" s="31"/>
      <c r="BG624" s="31"/>
      <c r="BH624" s="31"/>
      <c r="BI624" s="31"/>
      <c r="BJ624" s="31"/>
      <c r="BK624" s="31"/>
      <c r="BL624" s="31"/>
      <c r="BM624" s="31"/>
      <c r="BN624" s="41"/>
      <c r="BO624" s="33"/>
      <c r="BP624" s="34"/>
      <c r="BQ624" s="26"/>
      <c r="BR624" s="27"/>
      <c r="BS624" s="27"/>
      <c r="BT624" s="26"/>
      <c r="BU624" s="35"/>
      <c r="BV624" s="28"/>
      <c r="BW624" s="27"/>
      <c r="BX624" s="26"/>
      <c r="BY624" s="26"/>
      <c r="BZ624" s="28"/>
      <c r="CA624" s="31"/>
      <c r="CB624" s="31"/>
      <c r="CC624" s="27"/>
      <c r="CD624" s="27"/>
      <c r="CE624" s="27"/>
      <c r="CF624" s="27"/>
      <c r="CG624" s="27"/>
      <c r="CH624" s="30"/>
      <c r="CI624" s="27"/>
      <c r="CJ624" s="27"/>
      <c r="CK624" s="27"/>
      <c r="CL624" s="30"/>
      <c r="CM624" s="27"/>
      <c r="CN624" s="27"/>
      <c r="CO624" s="27"/>
      <c r="CP624" s="30"/>
      <c r="CQ624" s="27"/>
      <c r="CR624" s="27"/>
      <c r="CS624" s="27"/>
      <c r="CT624" s="27"/>
      <c r="CU624" s="27"/>
      <c r="CV624" s="27"/>
      <c r="CW624" s="27"/>
      <c r="CX624" s="30"/>
      <c r="CY624" s="30"/>
      <c r="CZ624" s="30"/>
    </row>
    <row r="625" spans="1:104" x14ac:dyDescent="0.3">
      <c r="A625" s="32"/>
      <c r="B625" s="26"/>
      <c r="C625" s="26"/>
      <c r="D625" s="26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31"/>
      <c r="AQ625" s="31"/>
      <c r="AR625" s="31"/>
      <c r="AS625" s="31"/>
      <c r="AT625" s="31"/>
      <c r="AU625" s="31"/>
      <c r="AV625" s="31"/>
      <c r="AW625" s="31"/>
      <c r="AX625" s="31"/>
      <c r="AY625" s="31"/>
      <c r="AZ625" s="31"/>
      <c r="BA625" s="31"/>
      <c r="BB625" s="31"/>
      <c r="BC625" s="31"/>
      <c r="BD625" s="31"/>
      <c r="BE625" s="31"/>
      <c r="BF625" s="31"/>
      <c r="BG625" s="31"/>
      <c r="BH625" s="31"/>
      <c r="BI625" s="31"/>
      <c r="BJ625" s="31"/>
      <c r="BK625" s="31"/>
      <c r="BL625" s="31"/>
      <c r="BM625" s="31"/>
      <c r="BN625" s="41"/>
      <c r="BO625" s="33"/>
      <c r="BP625" s="34"/>
      <c r="BQ625" s="26"/>
      <c r="BR625" s="27"/>
      <c r="BS625" s="27"/>
      <c r="BT625" s="26"/>
      <c r="BU625" s="35"/>
      <c r="BV625" s="28"/>
      <c r="BW625" s="27"/>
      <c r="BX625" s="26"/>
      <c r="BY625" s="26"/>
      <c r="BZ625" s="28"/>
      <c r="CA625" s="31"/>
      <c r="CB625" s="31"/>
      <c r="CC625" s="30"/>
      <c r="CD625" s="30"/>
      <c r="CE625" s="30"/>
      <c r="CF625" s="30"/>
      <c r="CG625" s="30"/>
      <c r="CH625" s="30"/>
      <c r="CI625" s="27"/>
      <c r="CJ625" s="30"/>
      <c r="CK625" s="27"/>
      <c r="CL625" s="30"/>
      <c r="CM625" s="30"/>
      <c r="CN625" s="27"/>
      <c r="CO625" s="27"/>
      <c r="CP625" s="31"/>
      <c r="CQ625" s="30"/>
      <c r="CR625" s="30"/>
      <c r="CS625" s="30"/>
      <c r="CT625" s="30"/>
      <c r="CU625" s="30"/>
      <c r="CV625" s="30"/>
      <c r="CW625" s="30"/>
      <c r="CX625" s="30"/>
      <c r="CY625" s="30"/>
      <c r="CZ625" s="30"/>
    </row>
    <row r="626" spans="1:104" x14ac:dyDescent="0.3">
      <c r="A626" s="32"/>
      <c r="B626" s="26"/>
      <c r="C626" s="26"/>
      <c r="D626" s="26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31"/>
      <c r="AQ626" s="31"/>
      <c r="AR626" s="31"/>
      <c r="AS626" s="31"/>
      <c r="AT626" s="31"/>
      <c r="AU626" s="31"/>
      <c r="AV626" s="31"/>
      <c r="AW626" s="31"/>
      <c r="AX626" s="31"/>
      <c r="AY626" s="31"/>
      <c r="AZ626" s="31"/>
      <c r="BA626" s="31"/>
      <c r="BB626" s="31"/>
      <c r="BC626" s="31"/>
      <c r="BD626" s="31"/>
      <c r="BE626" s="31"/>
      <c r="BF626" s="31"/>
      <c r="BG626" s="31"/>
      <c r="BH626" s="31"/>
      <c r="BI626" s="31"/>
      <c r="BJ626" s="31"/>
      <c r="BK626" s="31"/>
      <c r="BL626" s="31"/>
      <c r="BM626" s="31"/>
      <c r="BN626" s="41"/>
      <c r="BO626" s="33"/>
      <c r="BP626" s="34"/>
      <c r="BQ626" s="26"/>
      <c r="BR626" s="27"/>
      <c r="BS626" s="27"/>
      <c r="BT626" s="26"/>
      <c r="BU626" s="35"/>
      <c r="BV626" s="28"/>
      <c r="BW626" s="27"/>
      <c r="BX626" s="26"/>
      <c r="BY626" s="26"/>
      <c r="BZ626" s="28"/>
      <c r="CA626" s="31"/>
      <c r="CB626" s="31"/>
      <c r="CC626" s="30"/>
      <c r="CD626" s="27"/>
      <c r="CE626" s="27"/>
      <c r="CF626" s="27"/>
      <c r="CG626" s="30"/>
      <c r="CH626" s="30"/>
      <c r="CI626" s="27"/>
      <c r="CJ626" s="27"/>
      <c r="CK626" s="27"/>
      <c r="CL626" s="27"/>
      <c r="CM626" s="27"/>
      <c r="CN626" s="27"/>
      <c r="CO626" s="27"/>
      <c r="CP626" s="30"/>
      <c r="CQ626" s="27"/>
      <c r="CR626" s="27"/>
      <c r="CS626" s="27"/>
      <c r="CT626" s="27"/>
      <c r="CU626" s="27"/>
      <c r="CV626" s="27"/>
      <c r="CW626" s="27"/>
      <c r="CX626" s="27"/>
      <c r="CY626" s="27"/>
      <c r="CZ626" s="27"/>
    </row>
    <row r="627" spans="1:104" x14ac:dyDescent="0.3">
      <c r="A627" s="32"/>
      <c r="B627" s="26"/>
      <c r="C627" s="26"/>
      <c r="D627" s="26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  <c r="BM627" s="31"/>
      <c r="BN627" s="41"/>
      <c r="BO627" s="33"/>
      <c r="BP627" s="34"/>
      <c r="BQ627" s="26"/>
      <c r="BR627" s="27"/>
      <c r="BS627" s="27"/>
      <c r="BT627" s="26"/>
      <c r="BU627" s="27"/>
      <c r="BV627" s="28"/>
      <c r="BW627" s="27"/>
      <c r="BX627" s="26"/>
      <c r="BY627" s="26"/>
      <c r="BZ627" s="28"/>
      <c r="CA627" s="31"/>
      <c r="CB627" s="31"/>
      <c r="CC627" s="30"/>
      <c r="CD627" s="30"/>
      <c r="CE627" s="31"/>
      <c r="CF627" s="30"/>
      <c r="CG627" s="30"/>
      <c r="CH627" s="30"/>
      <c r="CI627" s="27"/>
      <c r="CJ627" s="30"/>
      <c r="CK627" s="27"/>
      <c r="CL627" s="30"/>
      <c r="CM627" s="31"/>
      <c r="CN627" s="30"/>
      <c r="CO627" s="27"/>
      <c r="CP627" s="31"/>
      <c r="CQ627" s="27"/>
      <c r="CR627" s="27"/>
      <c r="CS627" s="27"/>
      <c r="CT627" s="27"/>
      <c r="CU627" s="27"/>
      <c r="CV627" s="27"/>
      <c r="CW627" s="30"/>
      <c r="CX627" s="31"/>
      <c r="CY627" s="31"/>
      <c r="CZ627" s="31"/>
    </row>
    <row r="628" spans="1:104" x14ac:dyDescent="0.3">
      <c r="A628" s="32"/>
      <c r="B628" s="26"/>
      <c r="C628" s="26"/>
      <c r="D628" s="26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31"/>
      <c r="AQ628" s="31"/>
      <c r="AR628" s="31"/>
      <c r="AS628" s="31"/>
      <c r="AT628" s="31"/>
      <c r="AU628" s="31"/>
      <c r="AV628" s="31"/>
      <c r="AW628" s="31"/>
      <c r="AX628" s="31"/>
      <c r="AY628" s="31"/>
      <c r="AZ628" s="31"/>
      <c r="BA628" s="31"/>
      <c r="BB628" s="31"/>
      <c r="BC628" s="31"/>
      <c r="BD628" s="31"/>
      <c r="BE628" s="31"/>
      <c r="BF628" s="31"/>
      <c r="BG628" s="31"/>
      <c r="BH628" s="31"/>
      <c r="BI628" s="31"/>
      <c r="BJ628" s="31"/>
      <c r="BK628" s="31"/>
      <c r="BL628" s="31"/>
      <c r="BM628" s="31"/>
      <c r="BN628" s="41"/>
      <c r="BO628" s="33"/>
      <c r="BP628" s="34"/>
      <c r="BQ628" s="26"/>
      <c r="BR628" s="27"/>
      <c r="BS628" s="27"/>
      <c r="BT628" s="26"/>
      <c r="BU628" s="35"/>
      <c r="BV628" s="28"/>
      <c r="BW628" s="27"/>
      <c r="BX628" s="26"/>
      <c r="BY628" s="26"/>
      <c r="BZ628" s="28"/>
      <c r="CA628" s="36"/>
      <c r="CB628" s="36"/>
      <c r="CC628" s="30"/>
      <c r="CD628" s="27"/>
      <c r="CE628" s="36"/>
      <c r="CF628" s="27"/>
      <c r="CG628" s="30"/>
      <c r="CH628" s="30"/>
      <c r="CI628" s="27"/>
      <c r="CJ628" s="27"/>
      <c r="CK628" s="27"/>
      <c r="CL628" s="27"/>
      <c r="CM628" s="36"/>
      <c r="CN628" s="30"/>
      <c r="CO628" s="27"/>
      <c r="CP628" s="36"/>
      <c r="CQ628" s="27"/>
      <c r="CR628" s="27"/>
      <c r="CS628" s="27"/>
      <c r="CT628" s="27"/>
      <c r="CU628" s="27"/>
      <c r="CV628" s="27"/>
      <c r="CW628" s="30"/>
      <c r="CX628" s="36"/>
      <c r="CY628" s="36"/>
      <c r="CZ628" s="36"/>
    </row>
    <row r="629" spans="1:104" x14ac:dyDescent="0.3">
      <c r="A629" s="32"/>
      <c r="B629" s="26"/>
      <c r="C629" s="26"/>
      <c r="D629" s="26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31"/>
      <c r="AQ629" s="31"/>
      <c r="AR629" s="31"/>
      <c r="AS629" s="31"/>
      <c r="AT629" s="31"/>
      <c r="AU629" s="31"/>
      <c r="AV629" s="31"/>
      <c r="AW629" s="31"/>
      <c r="AX629" s="31"/>
      <c r="AY629" s="31"/>
      <c r="AZ629" s="31"/>
      <c r="BA629" s="31"/>
      <c r="BB629" s="31"/>
      <c r="BC629" s="31"/>
      <c r="BD629" s="31"/>
      <c r="BE629" s="31"/>
      <c r="BF629" s="31"/>
      <c r="BG629" s="31"/>
      <c r="BH629" s="31"/>
      <c r="BI629" s="31"/>
      <c r="BJ629" s="31"/>
      <c r="BK629" s="31"/>
      <c r="BL629" s="31"/>
      <c r="BM629" s="31"/>
      <c r="BN629" s="41"/>
      <c r="BO629" s="33"/>
      <c r="BP629" s="34"/>
      <c r="BQ629" s="26"/>
      <c r="BR629" s="27"/>
      <c r="BS629" s="27"/>
      <c r="BT629" s="26"/>
      <c r="BU629" s="35"/>
      <c r="BV629" s="28"/>
      <c r="BW629" s="27"/>
      <c r="BX629" s="26"/>
      <c r="BY629" s="26"/>
      <c r="BZ629" s="28"/>
      <c r="CA629" s="36"/>
      <c r="CB629" s="36"/>
      <c r="CC629" s="27"/>
      <c r="CD629" s="27"/>
      <c r="CE629" s="36"/>
      <c r="CF629" s="27"/>
      <c r="CG629" s="27"/>
      <c r="CH629" s="30"/>
      <c r="CI629" s="27"/>
      <c r="CJ629" s="27"/>
      <c r="CK629" s="27"/>
      <c r="CL629" s="27"/>
      <c r="CM629" s="36"/>
      <c r="CN629" s="27"/>
      <c r="CO629" s="27"/>
      <c r="CP629" s="36"/>
      <c r="CQ629" s="27"/>
      <c r="CR629" s="27"/>
      <c r="CS629" s="27"/>
      <c r="CT629" s="27"/>
      <c r="CU629" s="27"/>
      <c r="CV629" s="27"/>
      <c r="CW629" s="27"/>
      <c r="CX629" s="36"/>
      <c r="CY629" s="36"/>
      <c r="CZ629" s="36"/>
    </row>
    <row r="630" spans="1:104" x14ac:dyDescent="0.3">
      <c r="A630" s="32"/>
      <c r="B630" s="26"/>
      <c r="C630" s="26"/>
      <c r="D630" s="26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31"/>
      <c r="AQ630" s="31"/>
      <c r="AR630" s="31"/>
      <c r="AS630" s="31"/>
      <c r="AT630" s="31"/>
      <c r="AU630" s="31"/>
      <c r="AV630" s="31"/>
      <c r="AW630" s="31"/>
      <c r="AX630" s="31"/>
      <c r="AY630" s="31"/>
      <c r="AZ630" s="31"/>
      <c r="BA630" s="31"/>
      <c r="BB630" s="31"/>
      <c r="BC630" s="31"/>
      <c r="BD630" s="31"/>
      <c r="BE630" s="31"/>
      <c r="BF630" s="31"/>
      <c r="BG630" s="31"/>
      <c r="BH630" s="31"/>
      <c r="BI630" s="31"/>
      <c r="BJ630" s="31"/>
      <c r="BK630" s="31"/>
      <c r="BL630" s="31"/>
      <c r="BM630" s="31"/>
      <c r="BN630" s="41"/>
      <c r="BO630" s="33"/>
      <c r="BP630" s="34"/>
      <c r="BQ630" s="26"/>
      <c r="BR630" s="27"/>
      <c r="BS630" s="27"/>
      <c r="BT630" s="26"/>
      <c r="BU630" s="35"/>
      <c r="BV630" s="28"/>
      <c r="BW630" s="27"/>
      <c r="BX630" s="26"/>
      <c r="BY630" s="26"/>
      <c r="BZ630" s="28"/>
      <c r="CA630" s="30"/>
      <c r="CB630" s="30"/>
      <c r="CC630" s="27"/>
      <c r="CD630" s="27"/>
      <c r="CE630" s="30"/>
      <c r="CF630" s="27"/>
      <c r="CG630" s="30"/>
      <c r="CH630" s="30"/>
      <c r="CI630" s="27"/>
      <c r="CJ630" s="27"/>
      <c r="CK630" s="30"/>
      <c r="CL630" s="30"/>
      <c r="CM630" s="27"/>
      <c r="CN630" s="30"/>
      <c r="CO630" s="30"/>
      <c r="CP630" s="30"/>
      <c r="CQ630" s="27"/>
      <c r="CR630" s="30"/>
      <c r="CS630" s="27"/>
      <c r="CT630" s="31"/>
      <c r="CU630" s="27"/>
      <c r="CV630" s="27"/>
      <c r="CW630" s="27"/>
      <c r="CX630" s="27"/>
      <c r="CY630" s="27"/>
      <c r="CZ630" s="27"/>
    </row>
    <row r="631" spans="1:104" x14ac:dyDescent="0.3">
      <c r="A631" s="32"/>
      <c r="B631" s="26"/>
      <c r="C631" s="26"/>
      <c r="D631" s="26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31"/>
      <c r="AQ631" s="31"/>
      <c r="AR631" s="31"/>
      <c r="AS631" s="31"/>
      <c r="AT631" s="31"/>
      <c r="AU631" s="31"/>
      <c r="AV631" s="31"/>
      <c r="AW631" s="31"/>
      <c r="AX631" s="31"/>
      <c r="AY631" s="31"/>
      <c r="AZ631" s="31"/>
      <c r="BA631" s="31"/>
      <c r="BB631" s="31"/>
      <c r="BC631" s="31"/>
      <c r="BD631" s="31"/>
      <c r="BE631" s="31"/>
      <c r="BF631" s="31"/>
      <c r="BG631" s="31"/>
      <c r="BH631" s="31"/>
      <c r="BI631" s="31"/>
      <c r="BJ631" s="31"/>
      <c r="BK631" s="31"/>
      <c r="BL631" s="31"/>
      <c r="BM631" s="31"/>
      <c r="BN631" s="41"/>
      <c r="BO631" s="33"/>
      <c r="BP631" s="34"/>
      <c r="BQ631" s="26"/>
      <c r="BR631" s="27"/>
      <c r="BS631" s="27"/>
      <c r="BT631" s="26"/>
      <c r="BU631" s="35"/>
      <c r="BV631" s="28"/>
      <c r="BW631" s="27"/>
      <c r="BX631" s="26"/>
      <c r="BY631" s="26"/>
      <c r="BZ631" s="28"/>
      <c r="CA631" s="31"/>
      <c r="CB631" s="31"/>
      <c r="CC631" s="27"/>
      <c r="CD631" s="27"/>
      <c r="CE631" s="36"/>
      <c r="CF631" s="27"/>
      <c r="CG631" s="27"/>
      <c r="CH631" s="30"/>
      <c r="CI631" s="27"/>
      <c r="CJ631" s="27"/>
      <c r="CK631" s="27"/>
      <c r="CL631" s="27"/>
      <c r="CM631" s="31"/>
      <c r="CN631" s="27"/>
      <c r="CO631" s="27"/>
      <c r="CP631" s="36"/>
      <c r="CQ631" s="27"/>
      <c r="CR631" s="27"/>
      <c r="CS631" s="27"/>
      <c r="CT631" s="30"/>
      <c r="CU631" s="27"/>
      <c r="CV631" s="27"/>
      <c r="CW631" s="27"/>
      <c r="CX631" s="36"/>
      <c r="CY631" s="36"/>
      <c r="CZ631" s="36"/>
    </row>
    <row r="632" spans="1:104" x14ac:dyDescent="0.3">
      <c r="A632" s="32"/>
      <c r="B632" s="26"/>
      <c r="C632" s="26"/>
      <c r="D632" s="26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31"/>
      <c r="AQ632" s="31"/>
      <c r="AR632" s="31"/>
      <c r="AS632" s="31"/>
      <c r="AT632" s="31"/>
      <c r="AU632" s="31"/>
      <c r="AV632" s="31"/>
      <c r="AW632" s="31"/>
      <c r="AX632" s="31"/>
      <c r="AY632" s="31"/>
      <c r="AZ632" s="31"/>
      <c r="BA632" s="31"/>
      <c r="BB632" s="31"/>
      <c r="BC632" s="31"/>
      <c r="BD632" s="31"/>
      <c r="BE632" s="31"/>
      <c r="BF632" s="31"/>
      <c r="BG632" s="31"/>
      <c r="BH632" s="31"/>
      <c r="BI632" s="31"/>
      <c r="BJ632" s="31"/>
      <c r="BK632" s="31"/>
      <c r="BL632" s="31"/>
      <c r="BM632" s="31"/>
      <c r="BN632" s="41"/>
      <c r="BO632" s="33"/>
      <c r="BP632" s="34"/>
      <c r="BQ632" s="26"/>
      <c r="BR632" s="27"/>
      <c r="BS632" s="27"/>
      <c r="BT632" s="26"/>
      <c r="BU632" s="35"/>
      <c r="BV632" s="28"/>
      <c r="BW632" s="27"/>
      <c r="BX632" s="26"/>
      <c r="BY632" s="26"/>
      <c r="BZ632" s="28"/>
      <c r="CA632" s="30"/>
      <c r="CB632" s="30"/>
      <c r="CC632" s="27"/>
      <c r="CD632" s="27"/>
      <c r="CE632" s="27"/>
      <c r="CF632" s="27"/>
      <c r="CG632" s="27"/>
      <c r="CH632" s="30"/>
      <c r="CI632" s="27"/>
      <c r="CJ632" s="27"/>
      <c r="CK632" s="27"/>
      <c r="CL632" s="27"/>
      <c r="CM632" s="30"/>
      <c r="CN632" s="27"/>
      <c r="CO632" s="27"/>
      <c r="CP632" s="27"/>
      <c r="CQ632" s="27"/>
      <c r="CR632" s="27"/>
      <c r="CS632" s="27"/>
      <c r="CT632" s="30"/>
      <c r="CU632" s="27"/>
      <c r="CV632" s="27"/>
      <c r="CW632" s="27"/>
      <c r="CX632" s="27"/>
      <c r="CY632" s="30"/>
      <c r="CZ632" s="27"/>
    </row>
    <row r="633" spans="1:104" x14ac:dyDescent="0.3">
      <c r="A633" s="32"/>
      <c r="B633" s="26"/>
      <c r="C633" s="26"/>
      <c r="D633" s="26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31"/>
      <c r="AQ633" s="31"/>
      <c r="AR633" s="31"/>
      <c r="AS633" s="31"/>
      <c r="AT633" s="31"/>
      <c r="AU633" s="31"/>
      <c r="AV633" s="31"/>
      <c r="AW633" s="31"/>
      <c r="AX633" s="31"/>
      <c r="AY633" s="31"/>
      <c r="AZ633" s="31"/>
      <c r="BA633" s="31"/>
      <c r="BB633" s="31"/>
      <c r="BC633" s="31"/>
      <c r="BD633" s="31"/>
      <c r="BE633" s="31"/>
      <c r="BF633" s="31"/>
      <c r="BG633" s="31"/>
      <c r="BH633" s="31"/>
      <c r="BI633" s="31"/>
      <c r="BJ633" s="31"/>
      <c r="BK633" s="31"/>
      <c r="BL633" s="31"/>
      <c r="BM633" s="31"/>
      <c r="BN633" s="41"/>
      <c r="BO633" s="33"/>
      <c r="BP633" s="34"/>
      <c r="BQ633" s="26"/>
      <c r="BR633" s="27"/>
      <c r="BS633" s="27"/>
      <c r="BT633" s="26"/>
      <c r="BU633" s="35"/>
      <c r="BV633" s="28"/>
      <c r="BW633" s="27"/>
      <c r="BX633" s="26"/>
      <c r="BY633" s="26"/>
      <c r="BZ633" s="28"/>
      <c r="CA633" s="31"/>
      <c r="CB633" s="31"/>
      <c r="CC633" s="27"/>
      <c r="CD633" s="27"/>
      <c r="CE633" s="27"/>
      <c r="CF633" s="27"/>
      <c r="CG633" s="27"/>
      <c r="CH633" s="30"/>
      <c r="CI633" s="27"/>
      <c r="CJ633" s="27"/>
      <c r="CK633" s="27"/>
      <c r="CL633" s="27"/>
      <c r="CM633" s="30"/>
      <c r="CN633" s="27"/>
      <c r="CO633" s="27"/>
      <c r="CP633" s="27"/>
      <c r="CQ633" s="27"/>
      <c r="CR633" s="27"/>
      <c r="CS633" s="27"/>
      <c r="CT633" s="31"/>
      <c r="CU633" s="27"/>
      <c r="CV633" s="27"/>
      <c r="CW633" s="27"/>
      <c r="CX633" s="27"/>
      <c r="CY633" s="27"/>
      <c r="CZ633" s="27"/>
    </row>
    <row r="634" spans="1:104" x14ac:dyDescent="0.3">
      <c r="A634" s="32"/>
      <c r="B634" s="26"/>
      <c r="C634" s="26"/>
      <c r="D634" s="26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31"/>
      <c r="AQ634" s="31"/>
      <c r="AR634" s="31"/>
      <c r="AS634" s="31"/>
      <c r="AT634" s="31"/>
      <c r="AU634" s="31"/>
      <c r="AV634" s="31"/>
      <c r="AW634" s="31"/>
      <c r="AX634" s="31"/>
      <c r="AY634" s="31"/>
      <c r="AZ634" s="31"/>
      <c r="BA634" s="31"/>
      <c r="BB634" s="31"/>
      <c r="BC634" s="31"/>
      <c r="BD634" s="31"/>
      <c r="BE634" s="31"/>
      <c r="BF634" s="31"/>
      <c r="BG634" s="31"/>
      <c r="BH634" s="31"/>
      <c r="BI634" s="31"/>
      <c r="BJ634" s="31"/>
      <c r="BK634" s="31"/>
      <c r="BL634" s="31"/>
      <c r="BM634" s="31"/>
      <c r="BN634" s="41"/>
      <c r="BO634" s="33"/>
      <c r="BP634" s="34"/>
      <c r="BQ634" s="26"/>
      <c r="BR634" s="27"/>
      <c r="BS634" s="27"/>
      <c r="BT634" s="26"/>
      <c r="BU634" s="35"/>
      <c r="BV634" s="28"/>
      <c r="BW634" s="27"/>
      <c r="BX634" s="26"/>
      <c r="BY634" s="26"/>
      <c r="BZ634" s="28"/>
      <c r="CA634" s="31"/>
      <c r="CB634" s="31"/>
      <c r="CC634" s="27"/>
      <c r="CD634" s="27"/>
      <c r="CE634" s="27"/>
      <c r="CF634" s="27"/>
      <c r="CG634" s="27"/>
      <c r="CH634" s="27"/>
      <c r="CI634" s="27"/>
      <c r="CJ634" s="27"/>
      <c r="CK634" s="31"/>
      <c r="CL634" s="27"/>
      <c r="CM634" s="31"/>
      <c r="CN634" s="30"/>
      <c r="CO634" s="27"/>
      <c r="CP634" s="30"/>
      <c r="CQ634" s="31"/>
      <c r="CR634" s="31"/>
      <c r="CS634" s="31"/>
      <c r="CT634" s="30"/>
      <c r="CU634" s="31"/>
      <c r="CV634" s="31"/>
      <c r="CW634" s="31"/>
      <c r="CX634" s="31"/>
      <c r="CY634" s="31"/>
      <c r="CZ634" s="31"/>
    </row>
    <row r="635" spans="1:104" x14ac:dyDescent="0.3">
      <c r="A635" s="32"/>
      <c r="B635" s="26"/>
      <c r="C635" s="26"/>
      <c r="D635" s="26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31"/>
      <c r="AQ635" s="31"/>
      <c r="AR635" s="31"/>
      <c r="AS635" s="31"/>
      <c r="AT635" s="31"/>
      <c r="AU635" s="31"/>
      <c r="AV635" s="31"/>
      <c r="AW635" s="31"/>
      <c r="AX635" s="31"/>
      <c r="AY635" s="31"/>
      <c r="AZ635" s="31"/>
      <c r="BA635" s="31"/>
      <c r="BB635" s="31"/>
      <c r="BC635" s="31"/>
      <c r="BD635" s="31"/>
      <c r="BE635" s="31"/>
      <c r="BF635" s="31"/>
      <c r="BG635" s="31"/>
      <c r="BH635" s="31"/>
      <c r="BI635" s="31"/>
      <c r="BJ635" s="31"/>
      <c r="BK635" s="31"/>
      <c r="BL635" s="31"/>
      <c r="BM635" s="31"/>
      <c r="BN635" s="41"/>
      <c r="BO635" s="33"/>
      <c r="BP635" s="34"/>
      <c r="BQ635" s="26"/>
      <c r="BR635" s="27"/>
      <c r="BS635" s="27"/>
      <c r="BT635" s="26"/>
      <c r="BU635" s="35"/>
      <c r="BV635" s="28"/>
      <c r="BW635" s="27"/>
      <c r="BX635" s="26"/>
      <c r="BY635" s="26"/>
      <c r="BZ635" s="28"/>
      <c r="CA635" s="30"/>
      <c r="CB635" s="30"/>
      <c r="CC635" s="27"/>
      <c r="CD635" s="27"/>
      <c r="CE635" s="27"/>
      <c r="CF635" s="27"/>
      <c r="CG635" s="27"/>
      <c r="CH635" s="30"/>
      <c r="CI635" s="27"/>
      <c r="CJ635" s="27"/>
      <c r="CK635" s="30"/>
      <c r="CL635" s="31"/>
      <c r="CM635" s="30"/>
      <c r="CN635" s="27"/>
      <c r="CO635" s="30"/>
      <c r="CP635" s="31"/>
      <c r="CQ635" s="31"/>
      <c r="CR635" s="30"/>
      <c r="CS635" s="31"/>
      <c r="CT635" s="31"/>
      <c r="CU635" s="31"/>
      <c r="CV635" s="30"/>
      <c r="CW635" s="30"/>
      <c r="CX635" s="30"/>
      <c r="CY635" s="30"/>
      <c r="CZ635" s="30"/>
    </row>
    <row r="636" spans="1:104" x14ac:dyDescent="0.3">
      <c r="A636" s="32"/>
      <c r="B636" s="26"/>
      <c r="C636" s="26"/>
      <c r="D636" s="26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31"/>
      <c r="AQ636" s="31"/>
      <c r="AR636" s="31"/>
      <c r="AS636" s="31"/>
      <c r="AT636" s="31"/>
      <c r="AU636" s="31"/>
      <c r="AV636" s="31"/>
      <c r="AW636" s="31"/>
      <c r="AX636" s="31"/>
      <c r="AY636" s="31"/>
      <c r="AZ636" s="31"/>
      <c r="BA636" s="31"/>
      <c r="BB636" s="31"/>
      <c r="BC636" s="31"/>
      <c r="BD636" s="31"/>
      <c r="BE636" s="31"/>
      <c r="BF636" s="31"/>
      <c r="BG636" s="31"/>
      <c r="BH636" s="31"/>
      <c r="BI636" s="31"/>
      <c r="BJ636" s="31"/>
      <c r="BK636" s="31"/>
      <c r="BL636" s="31"/>
      <c r="BM636" s="31"/>
      <c r="BN636" s="41"/>
      <c r="BO636" s="33"/>
      <c r="BP636" s="34"/>
      <c r="BQ636" s="26"/>
      <c r="BR636" s="27"/>
      <c r="BS636" s="27"/>
      <c r="BT636" s="26"/>
      <c r="BU636" s="35"/>
      <c r="BV636" s="28"/>
      <c r="BW636" s="27"/>
      <c r="BX636" s="26"/>
      <c r="BY636" s="26"/>
      <c r="BZ636" s="28"/>
      <c r="CA636" s="31"/>
      <c r="CB636" s="31"/>
      <c r="CC636" s="31"/>
      <c r="CD636" s="36"/>
      <c r="CE636" s="36"/>
      <c r="CF636" s="27"/>
      <c r="CG636" s="27"/>
      <c r="CH636" s="30"/>
      <c r="CI636" s="27"/>
      <c r="CJ636" s="27"/>
      <c r="CK636" s="30"/>
      <c r="CL636" s="27"/>
      <c r="CM636" s="30"/>
      <c r="CN636" s="27"/>
      <c r="CO636" s="27"/>
      <c r="CP636" s="30"/>
      <c r="CQ636" s="30"/>
      <c r="CR636" s="30"/>
      <c r="CS636" s="30"/>
      <c r="CT636" s="27"/>
      <c r="CU636" s="30"/>
      <c r="CV636" s="30"/>
      <c r="CW636" s="30"/>
      <c r="CX636" s="30"/>
      <c r="CY636" s="30"/>
      <c r="CZ636" s="30"/>
    </row>
    <row r="637" spans="1:104" x14ac:dyDescent="0.3">
      <c r="A637" s="32"/>
      <c r="B637" s="26"/>
      <c r="C637" s="26"/>
      <c r="D637" s="26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31"/>
      <c r="AQ637" s="31"/>
      <c r="AR637" s="31"/>
      <c r="AS637" s="31"/>
      <c r="AT637" s="31"/>
      <c r="AU637" s="31"/>
      <c r="AV637" s="31"/>
      <c r="AW637" s="31"/>
      <c r="AX637" s="31"/>
      <c r="AY637" s="31"/>
      <c r="AZ637" s="31"/>
      <c r="BA637" s="31"/>
      <c r="BB637" s="31"/>
      <c r="BC637" s="31"/>
      <c r="BD637" s="31"/>
      <c r="BE637" s="31"/>
      <c r="BF637" s="31"/>
      <c r="BG637" s="31"/>
      <c r="BH637" s="31"/>
      <c r="BI637" s="31"/>
      <c r="BJ637" s="31"/>
      <c r="BK637" s="31"/>
      <c r="BL637" s="31"/>
      <c r="BM637" s="31"/>
      <c r="BN637" s="41"/>
      <c r="BO637" s="33"/>
      <c r="BP637" s="34"/>
      <c r="BQ637" s="26"/>
      <c r="BR637" s="27"/>
      <c r="BS637" s="27"/>
      <c r="BT637" s="26"/>
      <c r="BU637" s="35"/>
      <c r="BV637" s="28"/>
      <c r="BW637" s="27"/>
      <c r="BX637" s="26"/>
      <c r="BY637" s="26"/>
      <c r="BZ637" s="28"/>
      <c r="CA637" s="30"/>
      <c r="CB637" s="30"/>
      <c r="CC637" s="27"/>
      <c r="CD637" s="27"/>
      <c r="CE637" s="27"/>
      <c r="CF637" s="27"/>
      <c r="CG637" s="27"/>
      <c r="CH637" s="31"/>
      <c r="CI637" s="27"/>
      <c r="CJ637" s="27"/>
      <c r="CK637" s="27"/>
      <c r="CL637" s="30"/>
      <c r="CM637" s="30"/>
      <c r="CN637" s="27"/>
      <c r="CO637" s="27"/>
      <c r="CP637" s="30"/>
      <c r="CQ637" s="30"/>
      <c r="CR637" s="27"/>
      <c r="CS637" s="30"/>
      <c r="CT637" s="30"/>
      <c r="CU637" s="30"/>
      <c r="CV637" s="30"/>
      <c r="CW637" s="27"/>
      <c r="CX637" s="27"/>
      <c r="CY637" s="30"/>
      <c r="CZ637" s="27"/>
    </row>
    <row r="638" spans="1:104" x14ac:dyDescent="0.3">
      <c r="A638" s="32"/>
      <c r="B638" s="26"/>
      <c r="C638" s="26"/>
      <c r="D638" s="26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31"/>
      <c r="AQ638" s="31"/>
      <c r="AR638" s="31"/>
      <c r="AS638" s="31"/>
      <c r="AT638" s="31"/>
      <c r="AU638" s="31"/>
      <c r="AV638" s="31"/>
      <c r="AW638" s="31"/>
      <c r="AX638" s="31"/>
      <c r="AY638" s="31"/>
      <c r="AZ638" s="31"/>
      <c r="BA638" s="31"/>
      <c r="BB638" s="31"/>
      <c r="BC638" s="31"/>
      <c r="BD638" s="31"/>
      <c r="BE638" s="31"/>
      <c r="BF638" s="31"/>
      <c r="BG638" s="31"/>
      <c r="BH638" s="31"/>
      <c r="BI638" s="31"/>
      <c r="BJ638" s="31"/>
      <c r="BK638" s="31"/>
      <c r="BL638" s="31"/>
      <c r="BM638" s="31"/>
      <c r="BN638" s="41"/>
      <c r="BO638" s="33"/>
      <c r="BP638" s="34"/>
      <c r="BQ638" s="26"/>
      <c r="BR638" s="27"/>
      <c r="BS638" s="27"/>
      <c r="BT638" s="26"/>
      <c r="BU638" s="35"/>
      <c r="BV638" s="28"/>
      <c r="BW638" s="27"/>
      <c r="BX638" s="26"/>
      <c r="BY638" s="26"/>
      <c r="BZ638" s="28"/>
      <c r="CA638" s="31"/>
      <c r="CB638" s="31"/>
      <c r="CC638" s="31"/>
      <c r="CD638" s="27"/>
      <c r="CE638" s="27"/>
      <c r="CF638" s="27"/>
      <c r="CG638" s="27"/>
      <c r="CH638" s="30"/>
      <c r="CI638" s="27"/>
      <c r="CJ638" s="27"/>
      <c r="CK638" s="30"/>
      <c r="CL638" s="27"/>
      <c r="CM638" s="30"/>
      <c r="CN638" s="30"/>
      <c r="CO638" s="27"/>
      <c r="CP638" s="27"/>
      <c r="CQ638" s="30"/>
      <c r="CR638" s="30"/>
      <c r="CS638" s="30"/>
      <c r="CT638" s="27"/>
      <c r="CU638" s="30"/>
      <c r="CV638" s="30"/>
      <c r="CW638" s="30"/>
      <c r="CX638" s="30"/>
      <c r="CY638" s="30"/>
      <c r="CZ638" s="30"/>
    </row>
    <row r="639" spans="1:104" x14ac:dyDescent="0.3">
      <c r="A639" s="32"/>
      <c r="B639" s="26"/>
      <c r="C639" s="26"/>
      <c r="D639" s="26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31"/>
      <c r="AQ639" s="31"/>
      <c r="AR639" s="31"/>
      <c r="AS639" s="31"/>
      <c r="AT639" s="31"/>
      <c r="AU639" s="31"/>
      <c r="AV639" s="31"/>
      <c r="AW639" s="31"/>
      <c r="AX639" s="31"/>
      <c r="AY639" s="31"/>
      <c r="AZ639" s="31"/>
      <c r="BA639" s="31"/>
      <c r="BB639" s="31"/>
      <c r="BC639" s="31"/>
      <c r="BD639" s="31"/>
      <c r="BE639" s="31"/>
      <c r="BF639" s="31"/>
      <c r="BG639" s="31"/>
      <c r="BH639" s="31"/>
      <c r="BI639" s="31"/>
      <c r="BJ639" s="31"/>
      <c r="BK639" s="31"/>
      <c r="BL639" s="31"/>
      <c r="BM639" s="31"/>
      <c r="BN639" s="41"/>
      <c r="BO639" s="33"/>
      <c r="BP639" s="34"/>
      <c r="BQ639" s="26"/>
      <c r="BR639" s="27"/>
      <c r="BS639" s="27"/>
      <c r="BT639" s="26"/>
      <c r="BU639" s="35"/>
      <c r="BV639" s="28"/>
      <c r="BW639" s="27"/>
      <c r="BX639" s="26"/>
      <c r="BY639" s="26"/>
      <c r="BZ639" s="28"/>
      <c r="CA639" s="31"/>
      <c r="CB639" s="31"/>
      <c r="CC639" s="31"/>
      <c r="CD639" s="27"/>
      <c r="CE639" s="27"/>
      <c r="CF639" s="27"/>
      <c r="CG639" s="27"/>
      <c r="CH639" s="30"/>
      <c r="CI639" s="27"/>
      <c r="CJ639" s="27"/>
      <c r="CK639" s="27"/>
      <c r="CL639" s="30"/>
      <c r="CM639" s="31"/>
      <c r="CN639" s="31"/>
      <c r="CO639" s="27"/>
      <c r="CP639" s="30"/>
      <c r="CQ639" s="30"/>
      <c r="CR639" s="27"/>
      <c r="CS639" s="30"/>
      <c r="CT639" s="30"/>
      <c r="CU639" s="30"/>
      <c r="CV639" s="27"/>
      <c r="CW639" s="27"/>
      <c r="CX639" s="27"/>
      <c r="CY639" s="27"/>
      <c r="CZ639" s="27"/>
    </row>
    <row r="640" spans="1:104" x14ac:dyDescent="0.3">
      <c r="A640" s="32"/>
      <c r="B640" s="26"/>
      <c r="C640" s="26"/>
      <c r="D640" s="26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  <c r="BL640" s="31"/>
      <c r="BM640" s="31"/>
      <c r="BN640" s="41"/>
      <c r="BO640" s="33"/>
      <c r="BP640" s="34"/>
      <c r="BQ640" s="26"/>
      <c r="BR640" s="27"/>
      <c r="BS640" s="27"/>
      <c r="BT640" s="26"/>
      <c r="BU640" s="35"/>
      <c r="BV640" s="28"/>
      <c r="BW640" s="27"/>
      <c r="BX640" s="26"/>
      <c r="BY640" s="26"/>
      <c r="BZ640" s="28"/>
      <c r="CA640" s="30"/>
      <c r="CB640" s="30"/>
      <c r="CC640" s="30"/>
      <c r="CD640" s="27"/>
      <c r="CE640" s="27"/>
      <c r="CF640" s="27"/>
      <c r="CG640" s="27"/>
      <c r="CH640" s="27"/>
      <c r="CI640" s="27"/>
      <c r="CJ640" s="27"/>
      <c r="CK640" s="27"/>
      <c r="CL640" s="27"/>
      <c r="CM640" s="31"/>
      <c r="CN640" s="30"/>
      <c r="CO640" s="27"/>
      <c r="CP640" s="31"/>
      <c r="CQ640" s="27"/>
      <c r="CR640" s="27"/>
      <c r="CS640" s="27"/>
      <c r="CT640" s="27"/>
      <c r="CU640" s="27"/>
      <c r="CV640" s="27"/>
      <c r="CW640" s="27"/>
      <c r="CX640" s="27"/>
      <c r="CY640" s="27"/>
      <c r="CZ640" s="27"/>
    </row>
    <row r="641" spans="1:104" x14ac:dyDescent="0.3">
      <c r="A641" s="32"/>
      <c r="B641" s="26"/>
      <c r="C641" s="26"/>
      <c r="D641" s="26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31"/>
      <c r="AQ641" s="31"/>
      <c r="AR641" s="31"/>
      <c r="AS641" s="31"/>
      <c r="AT641" s="31"/>
      <c r="AU641" s="31"/>
      <c r="AV641" s="31"/>
      <c r="AW641" s="31"/>
      <c r="AX641" s="31"/>
      <c r="AY641" s="31"/>
      <c r="AZ641" s="31"/>
      <c r="BA641" s="31"/>
      <c r="BB641" s="31"/>
      <c r="BC641" s="31"/>
      <c r="BD641" s="31"/>
      <c r="BE641" s="31"/>
      <c r="BF641" s="31"/>
      <c r="BG641" s="31"/>
      <c r="BH641" s="31"/>
      <c r="BI641" s="31"/>
      <c r="BJ641" s="31"/>
      <c r="BK641" s="31"/>
      <c r="BL641" s="31"/>
      <c r="BM641" s="31"/>
      <c r="BN641" s="41"/>
      <c r="BO641" s="33"/>
      <c r="BP641" s="34"/>
      <c r="BQ641" s="26"/>
      <c r="BR641" s="27"/>
      <c r="BS641" s="27"/>
      <c r="BT641" s="26"/>
      <c r="BU641" s="35"/>
      <c r="BV641" s="28"/>
      <c r="BW641" s="27"/>
      <c r="BX641" s="26"/>
      <c r="BY641" s="26"/>
      <c r="BZ641" s="28"/>
      <c r="CA641" s="31"/>
      <c r="CB641" s="30"/>
      <c r="CC641" s="30"/>
      <c r="CD641" s="27"/>
      <c r="CE641" s="27"/>
      <c r="CF641" s="30"/>
      <c r="CG641" s="30"/>
      <c r="CH641" s="30"/>
      <c r="CI641" s="30"/>
      <c r="CJ641" s="27"/>
      <c r="CK641" s="27"/>
      <c r="CL641" s="31"/>
      <c r="CM641" s="27"/>
      <c r="CN641" s="30"/>
      <c r="CO641" s="27"/>
      <c r="CP641" s="30"/>
      <c r="CQ641" s="30"/>
      <c r="CR641" s="27"/>
      <c r="CS641" s="30"/>
      <c r="CT641" s="30"/>
      <c r="CU641" s="30"/>
      <c r="CV641" s="27"/>
      <c r="CW641" s="27"/>
      <c r="CX641" s="27"/>
      <c r="CY641" s="30"/>
      <c r="CZ641" s="27"/>
    </row>
    <row r="642" spans="1:104" x14ac:dyDescent="0.3">
      <c r="A642" s="32"/>
      <c r="B642" s="26"/>
      <c r="C642" s="26"/>
      <c r="D642" s="26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31"/>
      <c r="AQ642" s="31"/>
      <c r="AR642" s="31"/>
      <c r="AS642" s="31"/>
      <c r="AT642" s="31"/>
      <c r="AU642" s="31"/>
      <c r="AV642" s="31"/>
      <c r="AW642" s="31"/>
      <c r="AX642" s="31"/>
      <c r="AY642" s="31"/>
      <c r="AZ642" s="31"/>
      <c r="BA642" s="31"/>
      <c r="BB642" s="31"/>
      <c r="BC642" s="31"/>
      <c r="BD642" s="31"/>
      <c r="BE642" s="31"/>
      <c r="BF642" s="31"/>
      <c r="BG642" s="31"/>
      <c r="BH642" s="31"/>
      <c r="BI642" s="31"/>
      <c r="BJ642" s="31"/>
      <c r="BK642" s="31"/>
      <c r="BL642" s="31"/>
      <c r="BM642" s="31"/>
      <c r="BN642" s="41"/>
      <c r="BO642" s="33"/>
      <c r="BP642" s="34"/>
      <c r="BQ642" s="26"/>
      <c r="BR642" s="27"/>
      <c r="BS642" s="27"/>
      <c r="BT642" s="26"/>
      <c r="BU642" s="27"/>
      <c r="BV642" s="28"/>
      <c r="BW642" s="27"/>
      <c r="BX642" s="26"/>
      <c r="BY642" s="26"/>
      <c r="BZ642" s="28"/>
      <c r="CA642" s="31"/>
      <c r="CB642" s="30"/>
      <c r="CC642" s="30"/>
      <c r="CD642" s="27"/>
      <c r="CE642" s="27"/>
      <c r="CF642" s="27"/>
      <c r="CG642" s="27"/>
      <c r="CH642" s="30"/>
      <c r="CI642" s="27"/>
      <c r="CJ642" s="27"/>
      <c r="CK642" s="27"/>
      <c r="CL642" s="30"/>
      <c r="CM642" s="30"/>
      <c r="CN642" s="30"/>
      <c r="CO642" s="27"/>
      <c r="CP642" s="30"/>
      <c r="CQ642" s="30"/>
      <c r="CR642" s="27"/>
      <c r="CS642" s="30"/>
      <c r="CT642" s="30"/>
      <c r="CU642" s="30"/>
      <c r="CV642" s="27"/>
      <c r="CW642" s="27"/>
      <c r="CX642" s="27"/>
      <c r="CY642" s="27"/>
      <c r="CZ642" s="27"/>
    </row>
    <row r="643" spans="1:104" x14ac:dyDescent="0.3">
      <c r="A643" s="32"/>
      <c r="B643" s="26"/>
      <c r="C643" s="26"/>
      <c r="D643" s="26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31"/>
      <c r="AQ643" s="31"/>
      <c r="AR643" s="31"/>
      <c r="AS643" s="31"/>
      <c r="AT643" s="31"/>
      <c r="AU643" s="31"/>
      <c r="AV643" s="31"/>
      <c r="AW643" s="31"/>
      <c r="AX643" s="31"/>
      <c r="AY643" s="31"/>
      <c r="AZ643" s="31"/>
      <c r="BA643" s="31"/>
      <c r="BB643" s="31"/>
      <c r="BC643" s="31"/>
      <c r="BD643" s="31"/>
      <c r="BE643" s="31"/>
      <c r="BF643" s="31"/>
      <c r="BG643" s="31"/>
      <c r="BH643" s="31"/>
      <c r="BI643" s="31"/>
      <c r="BJ643" s="31"/>
      <c r="BK643" s="31"/>
      <c r="BL643" s="31"/>
      <c r="BM643" s="31"/>
      <c r="BN643" s="41"/>
      <c r="BO643" s="33"/>
      <c r="BP643" s="34"/>
      <c r="BQ643" s="26"/>
      <c r="BR643" s="27"/>
      <c r="BS643" s="27"/>
      <c r="BT643" s="26"/>
      <c r="BU643" s="35"/>
      <c r="BV643" s="28"/>
      <c r="BW643" s="27"/>
      <c r="BX643" s="26"/>
      <c r="BY643" s="26"/>
      <c r="BZ643" s="28"/>
      <c r="CA643" s="30"/>
      <c r="CB643" s="30"/>
      <c r="CC643" s="30"/>
      <c r="CD643" s="27"/>
      <c r="CE643" s="27"/>
      <c r="CF643" s="27"/>
      <c r="CG643" s="27"/>
      <c r="CH643" s="30"/>
      <c r="CI643" s="27"/>
      <c r="CJ643" s="27"/>
      <c r="CK643" s="30"/>
      <c r="CL643" s="30"/>
      <c r="CM643" s="30"/>
      <c r="CN643" s="27"/>
      <c r="CO643" s="27"/>
      <c r="CP643" s="30"/>
      <c r="CQ643" s="30"/>
      <c r="CR643" s="30"/>
      <c r="CS643" s="30"/>
      <c r="CT643" s="31"/>
      <c r="CU643" s="30"/>
      <c r="CV643" s="30"/>
      <c r="CW643" s="30"/>
      <c r="CX643" s="30"/>
      <c r="CY643" s="27"/>
      <c r="CZ643" s="27"/>
    </row>
    <row r="644" spans="1:104" x14ac:dyDescent="0.3">
      <c r="A644" s="32"/>
      <c r="B644" s="26"/>
      <c r="C644" s="26"/>
      <c r="D644" s="26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31"/>
      <c r="AQ644" s="31"/>
      <c r="AR644" s="31"/>
      <c r="AS644" s="31"/>
      <c r="AT644" s="31"/>
      <c r="AU644" s="31"/>
      <c r="AV644" s="31"/>
      <c r="AW644" s="31"/>
      <c r="AX644" s="31"/>
      <c r="AY644" s="31"/>
      <c r="AZ644" s="31"/>
      <c r="BA644" s="31"/>
      <c r="BB644" s="31"/>
      <c r="BC644" s="31"/>
      <c r="BD644" s="31"/>
      <c r="BE644" s="31"/>
      <c r="BF644" s="31"/>
      <c r="BG644" s="31"/>
      <c r="BH644" s="31"/>
      <c r="BI644" s="31"/>
      <c r="BJ644" s="31"/>
      <c r="BK644" s="31"/>
      <c r="BL644" s="31"/>
      <c r="BM644" s="31"/>
      <c r="BN644" s="41"/>
      <c r="BO644" s="33"/>
      <c r="BP644" s="34"/>
      <c r="BQ644" s="26"/>
      <c r="BR644" s="27"/>
      <c r="BS644" s="27"/>
      <c r="BT644" s="26"/>
      <c r="BU644" s="35"/>
      <c r="BV644" s="28"/>
      <c r="BW644" s="27"/>
      <c r="BX644" s="26"/>
      <c r="BY644" s="26"/>
      <c r="BZ644" s="28"/>
      <c r="CA644" s="30"/>
      <c r="CB644" s="30"/>
      <c r="CC644" s="30"/>
      <c r="CD644" s="27"/>
      <c r="CE644" s="27"/>
      <c r="CF644" s="27"/>
      <c r="CG644" s="27"/>
      <c r="CH644" s="30"/>
      <c r="CI644" s="27"/>
      <c r="CJ644" s="27"/>
      <c r="CK644" s="27"/>
      <c r="CL644" s="27"/>
      <c r="CM644" s="30"/>
      <c r="CN644" s="30"/>
      <c r="CO644" s="27"/>
      <c r="CP644" s="27"/>
      <c r="CQ644" s="27"/>
      <c r="CR644" s="31"/>
      <c r="CS644" s="27"/>
      <c r="CT644" s="30"/>
      <c r="CU644" s="27"/>
      <c r="CV644" s="27"/>
      <c r="CW644" s="27"/>
      <c r="CX644" s="27"/>
      <c r="CY644" s="27"/>
      <c r="CZ644" s="27"/>
    </row>
    <row r="645" spans="1:104" x14ac:dyDescent="0.3">
      <c r="A645" s="32"/>
      <c r="B645" s="26"/>
      <c r="C645" s="26"/>
      <c r="D645" s="26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31"/>
      <c r="AQ645" s="31"/>
      <c r="AR645" s="31"/>
      <c r="AS645" s="31"/>
      <c r="AT645" s="31"/>
      <c r="AU645" s="31"/>
      <c r="AV645" s="31"/>
      <c r="AW645" s="31"/>
      <c r="AX645" s="31"/>
      <c r="AY645" s="31"/>
      <c r="AZ645" s="31"/>
      <c r="BA645" s="31"/>
      <c r="BB645" s="31"/>
      <c r="BC645" s="31"/>
      <c r="BD645" s="31"/>
      <c r="BE645" s="31"/>
      <c r="BF645" s="31"/>
      <c r="BG645" s="31"/>
      <c r="BH645" s="31"/>
      <c r="BI645" s="31"/>
      <c r="BJ645" s="31"/>
      <c r="BK645" s="31"/>
      <c r="BL645" s="31"/>
      <c r="BM645" s="31"/>
      <c r="BN645" s="41"/>
      <c r="BO645" s="33"/>
      <c r="BP645" s="34"/>
      <c r="BQ645" s="26"/>
      <c r="BR645" s="27"/>
      <c r="BS645" s="27"/>
      <c r="BT645" s="26"/>
      <c r="BU645" s="35"/>
      <c r="BV645" s="28"/>
      <c r="BW645" s="27"/>
      <c r="BX645" s="26"/>
      <c r="BY645" s="26"/>
      <c r="BZ645" s="28"/>
      <c r="CA645" s="31"/>
      <c r="CB645" s="30"/>
      <c r="CC645" s="30"/>
      <c r="CD645" s="30"/>
      <c r="CE645" s="30"/>
      <c r="CF645" s="27"/>
      <c r="CG645" s="27"/>
      <c r="CH645" s="30"/>
      <c r="CI645" s="27"/>
      <c r="CJ645" s="31"/>
      <c r="CK645" s="27"/>
      <c r="CL645" s="31"/>
      <c r="CM645" s="30"/>
      <c r="CN645" s="27"/>
      <c r="CO645" s="27"/>
      <c r="CP645" s="30"/>
      <c r="CQ645" s="30"/>
      <c r="CR645" s="27"/>
      <c r="CS645" s="27"/>
      <c r="CT645" s="30"/>
      <c r="CU645" s="30"/>
      <c r="CV645" s="27"/>
      <c r="CW645" s="30"/>
      <c r="CX645" s="30"/>
      <c r="CY645" s="30"/>
      <c r="CZ645" s="30"/>
    </row>
    <row r="646" spans="1:104" x14ac:dyDescent="0.3">
      <c r="A646" s="32"/>
      <c r="B646" s="26"/>
      <c r="C646" s="26"/>
      <c r="D646" s="26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31"/>
      <c r="AQ646" s="31"/>
      <c r="AR646" s="31"/>
      <c r="AS646" s="31"/>
      <c r="AT646" s="31"/>
      <c r="AU646" s="31"/>
      <c r="AV646" s="31"/>
      <c r="AW646" s="31"/>
      <c r="AX646" s="31"/>
      <c r="AY646" s="31"/>
      <c r="AZ646" s="31"/>
      <c r="BA646" s="31"/>
      <c r="BB646" s="31"/>
      <c r="BC646" s="31"/>
      <c r="BD646" s="31"/>
      <c r="BE646" s="31"/>
      <c r="BF646" s="31"/>
      <c r="BG646" s="31"/>
      <c r="BH646" s="31"/>
      <c r="BI646" s="31"/>
      <c r="BJ646" s="31"/>
      <c r="BK646" s="31"/>
      <c r="BL646" s="31"/>
      <c r="BM646" s="31"/>
      <c r="BN646" s="41"/>
      <c r="BO646" s="33"/>
      <c r="BP646" s="34"/>
      <c r="BQ646" s="26"/>
      <c r="BR646" s="27"/>
      <c r="BS646" s="27"/>
      <c r="BT646" s="26"/>
      <c r="BU646" s="35"/>
      <c r="BV646" s="28"/>
      <c r="BW646" s="27"/>
      <c r="BX646" s="26"/>
      <c r="BY646" s="26"/>
      <c r="BZ646" s="28"/>
      <c r="CA646" s="31"/>
      <c r="CB646" s="31"/>
      <c r="CC646" s="30"/>
      <c r="CD646" s="30"/>
      <c r="CE646" s="30"/>
      <c r="CF646" s="27"/>
      <c r="CG646" s="27"/>
      <c r="CH646" s="30"/>
      <c r="CI646" s="27"/>
      <c r="CJ646" s="30"/>
      <c r="CK646" s="27"/>
      <c r="CL646" s="27"/>
      <c r="CM646" s="30"/>
      <c r="CN646" s="30"/>
      <c r="CO646" s="27"/>
      <c r="CP646" s="30"/>
      <c r="CQ646" s="30"/>
      <c r="CR646" s="30"/>
      <c r="CS646" s="27"/>
      <c r="CT646" s="30"/>
      <c r="CU646" s="27"/>
      <c r="CV646" s="27"/>
      <c r="CW646" s="30"/>
      <c r="CX646" s="27"/>
      <c r="CY646" s="27"/>
      <c r="CZ646" s="27"/>
    </row>
    <row r="647" spans="1:104" x14ac:dyDescent="0.3">
      <c r="A647" s="32"/>
      <c r="B647" s="26"/>
      <c r="C647" s="26"/>
      <c r="D647" s="26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31"/>
      <c r="AQ647" s="31"/>
      <c r="AR647" s="31"/>
      <c r="AS647" s="31"/>
      <c r="AT647" s="31"/>
      <c r="AU647" s="31"/>
      <c r="AV647" s="31"/>
      <c r="AW647" s="31"/>
      <c r="AX647" s="31"/>
      <c r="AY647" s="31"/>
      <c r="AZ647" s="31"/>
      <c r="BA647" s="31"/>
      <c r="BB647" s="31"/>
      <c r="BC647" s="31"/>
      <c r="BD647" s="31"/>
      <c r="BE647" s="31"/>
      <c r="BF647" s="31"/>
      <c r="BG647" s="31"/>
      <c r="BH647" s="31"/>
      <c r="BI647" s="31"/>
      <c r="BJ647" s="31"/>
      <c r="BK647" s="31"/>
      <c r="BL647" s="31"/>
      <c r="BM647" s="31"/>
      <c r="BN647" s="41"/>
      <c r="BO647" s="33"/>
      <c r="BP647" s="34"/>
      <c r="BQ647" s="26"/>
      <c r="BR647" s="27"/>
      <c r="BS647" s="27"/>
      <c r="BT647" s="26"/>
      <c r="BU647" s="35"/>
      <c r="BV647" s="28"/>
      <c r="BW647" s="27"/>
      <c r="BX647" s="26"/>
      <c r="BY647" s="26"/>
      <c r="BZ647" s="28"/>
      <c r="CA647" s="31"/>
      <c r="CB647" s="31"/>
      <c r="CC647" s="31"/>
      <c r="CD647" s="30"/>
      <c r="CE647" s="30"/>
      <c r="CF647" s="27"/>
      <c r="CG647" s="27"/>
      <c r="CH647" s="30"/>
      <c r="CI647" s="27"/>
      <c r="CJ647" s="30"/>
      <c r="CK647" s="27"/>
      <c r="CL647" s="30"/>
      <c r="CM647" s="30"/>
      <c r="CN647" s="27"/>
      <c r="CO647" s="27"/>
      <c r="CP647" s="30"/>
      <c r="CQ647" s="30"/>
      <c r="CR647" s="30"/>
      <c r="CS647" s="30"/>
      <c r="CT647" s="30"/>
      <c r="CU647" s="30"/>
      <c r="CV647" s="27"/>
      <c r="CW647" s="30"/>
      <c r="CX647" s="27"/>
      <c r="CY647" s="27"/>
      <c r="CZ647" s="27"/>
    </row>
    <row r="648" spans="1:104" x14ac:dyDescent="0.3">
      <c r="A648" s="32"/>
      <c r="B648" s="26"/>
      <c r="C648" s="26"/>
      <c r="D648" s="26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31"/>
      <c r="AQ648" s="31"/>
      <c r="AR648" s="31"/>
      <c r="AS648" s="31"/>
      <c r="AT648" s="31"/>
      <c r="AU648" s="31"/>
      <c r="AV648" s="31"/>
      <c r="AW648" s="31"/>
      <c r="AX648" s="31"/>
      <c r="AY648" s="31"/>
      <c r="AZ648" s="31"/>
      <c r="BA648" s="31"/>
      <c r="BB648" s="31"/>
      <c r="BC648" s="31"/>
      <c r="BD648" s="31"/>
      <c r="BE648" s="31"/>
      <c r="BF648" s="31"/>
      <c r="BG648" s="31"/>
      <c r="BH648" s="31"/>
      <c r="BI648" s="31"/>
      <c r="BJ648" s="31"/>
      <c r="BK648" s="31"/>
      <c r="BL648" s="31"/>
      <c r="BM648" s="31"/>
      <c r="BN648" s="41"/>
      <c r="BO648" s="33"/>
      <c r="BP648" s="34"/>
      <c r="BQ648" s="26"/>
      <c r="BR648" s="27"/>
      <c r="BS648" s="27"/>
      <c r="BT648" s="26"/>
      <c r="BU648" s="35"/>
      <c r="BV648" s="28"/>
      <c r="BW648" s="27"/>
      <c r="BX648" s="26"/>
      <c r="BY648" s="26"/>
      <c r="BZ648" s="28"/>
      <c r="CA648" s="31"/>
      <c r="CB648" s="31"/>
      <c r="CC648" s="31"/>
      <c r="CD648" s="30"/>
      <c r="CE648" s="30"/>
      <c r="CF648" s="27"/>
      <c r="CG648" s="30"/>
      <c r="CH648" s="30"/>
      <c r="CI648" s="27"/>
      <c r="CJ648" s="30"/>
      <c r="CK648" s="27"/>
      <c r="CL648" s="30"/>
      <c r="CM648" s="30"/>
      <c r="CN648" s="30"/>
      <c r="CO648" s="27"/>
      <c r="CP648" s="27"/>
      <c r="CQ648" s="27"/>
      <c r="CR648" s="30"/>
      <c r="CS648" s="27"/>
      <c r="CT648" s="27"/>
      <c r="CU648" s="27"/>
      <c r="CV648" s="27"/>
      <c r="CW648" s="27"/>
      <c r="CX648" s="27"/>
      <c r="CY648" s="27"/>
      <c r="CZ648" s="27"/>
    </row>
    <row r="649" spans="1:104" x14ac:dyDescent="0.3">
      <c r="A649" s="32"/>
      <c r="B649" s="26"/>
      <c r="C649" s="26"/>
      <c r="D649" s="26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31"/>
      <c r="AQ649" s="31"/>
      <c r="AR649" s="31"/>
      <c r="AS649" s="31"/>
      <c r="AT649" s="31"/>
      <c r="AU649" s="31"/>
      <c r="AV649" s="31"/>
      <c r="AW649" s="31"/>
      <c r="AX649" s="31"/>
      <c r="AY649" s="31"/>
      <c r="AZ649" s="31"/>
      <c r="BA649" s="31"/>
      <c r="BB649" s="31"/>
      <c r="BC649" s="31"/>
      <c r="BD649" s="31"/>
      <c r="BE649" s="31"/>
      <c r="BF649" s="31"/>
      <c r="BG649" s="31"/>
      <c r="BH649" s="31"/>
      <c r="BI649" s="31"/>
      <c r="BJ649" s="31"/>
      <c r="BK649" s="31"/>
      <c r="BL649" s="31"/>
      <c r="BM649" s="31"/>
      <c r="BN649" s="41"/>
      <c r="BO649" s="33"/>
      <c r="BP649" s="34"/>
      <c r="BQ649" s="26"/>
      <c r="BR649" s="27"/>
      <c r="BS649" s="27"/>
      <c r="BT649" s="26"/>
      <c r="BU649" s="35"/>
      <c r="BV649" s="28"/>
      <c r="BW649" s="27"/>
      <c r="BX649" s="26"/>
      <c r="BY649" s="26"/>
      <c r="BZ649" s="28"/>
      <c r="CA649" s="31"/>
      <c r="CB649" s="31"/>
      <c r="CC649" s="31"/>
      <c r="CD649" s="31"/>
      <c r="CE649" s="31"/>
      <c r="CF649" s="27"/>
      <c r="CG649" s="27"/>
      <c r="CH649" s="31"/>
      <c r="CI649" s="27"/>
      <c r="CJ649" s="27"/>
      <c r="CK649" s="30"/>
      <c r="CL649" s="27"/>
      <c r="CM649" s="27"/>
      <c r="CN649" s="30"/>
      <c r="CO649" s="27"/>
      <c r="CP649" s="27"/>
      <c r="CQ649" s="27"/>
      <c r="CR649" s="30"/>
      <c r="CS649" s="27"/>
      <c r="CT649" s="30"/>
      <c r="CU649" s="27"/>
      <c r="CV649" s="27"/>
      <c r="CW649" s="27"/>
      <c r="CX649" s="27"/>
      <c r="CY649" s="27"/>
      <c r="CZ649" s="27"/>
    </row>
    <row r="650" spans="1:104" x14ac:dyDescent="0.3">
      <c r="A650" s="32"/>
      <c r="B650" s="26"/>
      <c r="C650" s="26"/>
      <c r="D650" s="26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31"/>
      <c r="AQ650" s="31"/>
      <c r="AR650" s="31"/>
      <c r="AS650" s="31"/>
      <c r="AT650" s="31"/>
      <c r="AU650" s="31"/>
      <c r="AV650" s="31"/>
      <c r="AW650" s="31"/>
      <c r="AX650" s="31"/>
      <c r="AY650" s="31"/>
      <c r="AZ650" s="31"/>
      <c r="BA650" s="31"/>
      <c r="BB650" s="31"/>
      <c r="BC650" s="31"/>
      <c r="BD650" s="31"/>
      <c r="BE650" s="31"/>
      <c r="BF650" s="31"/>
      <c r="BG650" s="31"/>
      <c r="BH650" s="31"/>
      <c r="BI650" s="31"/>
      <c r="BJ650" s="31"/>
      <c r="BK650" s="31"/>
      <c r="BL650" s="31"/>
      <c r="BM650" s="31"/>
      <c r="BN650" s="41"/>
      <c r="BO650" s="33"/>
      <c r="BP650" s="34"/>
      <c r="BQ650" s="26"/>
      <c r="BR650" s="27"/>
      <c r="BS650" s="27"/>
      <c r="BT650" s="26"/>
      <c r="BU650" s="35"/>
      <c r="BV650" s="28"/>
      <c r="BW650" s="27"/>
      <c r="BX650" s="26"/>
      <c r="BY650" s="26"/>
      <c r="BZ650" s="28"/>
      <c r="CA650" s="31"/>
      <c r="CB650" s="31"/>
      <c r="CC650" s="30"/>
      <c r="CD650" s="27"/>
      <c r="CE650" s="27"/>
      <c r="CF650" s="27"/>
      <c r="CG650" s="30"/>
      <c r="CH650" s="27"/>
      <c r="CI650" s="27"/>
      <c r="CJ650" s="30"/>
      <c r="CK650" s="27"/>
      <c r="CL650" s="30"/>
      <c r="CM650" s="27"/>
      <c r="CN650" s="27"/>
      <c r="CO650" s="27"/>
      <c r="CP650" s="27"/>
      <c r="CQ650" s="27"/>
      <c r="CR650" s="27"/>
      <c r="CS650" s="27"/>
      <c r="CT650" s="30"/>
      <c r="CU650" s="30"/>
      <c r="CV650" s="27"/>
      <c r="CW650" s="27"/>
      <c r="CX650" s="27"/>
      <c r="CY650" s="27"/>
      <c r="CZ650" s="27"/>
    </row>
    <row r="651" spans="1:104" x14ac:dyDescent="0.3">
      <c r="A651" s="32"/>
      <c r="B651" s="26"/>
      <c r="C651" s="26"/>
      <c r="D651" s="26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31"/>
      <c r="AQ651" s="31"/>
      <c r="AR651" s="31"/>
      <c r="AS651" s="31"/>
      <c r="AT651" s="31"/>
      <c r="AU651" s="31"/>
      <c r="AV651" s="31"/>
      <c r="AW651" s="31"/>
      <c r="AX651" s="31"/>
      <c r="AY651" s="31"/>
      <c r="AZ651" s="31"/>
      <c r="BA651" s="31"/>
      <c r="BB651" s="31"/>
      <c r="BC651" s="31"/>
      <c r="BD651" s="31"/>
      <c r="BE651" s="31"/>
      <c r="BF651" s="31"/>
      <c r="BG651" s="31"/>
      <c r="BH651" s="31"/>
      <c r="BI651" s="31"/>
      <c r="BJ651" s="31"/>
      <c r="BK651" s="31"/>
      <c r="BL651" s="31"/>
      <c r="BM651" s="31"/>
      <c r="BN651" s="41"/>
      <c r="BO651" s="33"/>
      <c r="BP651" s="34"/>
      <c r="BQ651" s="26"/>
      <c r="BR651" s="27"/>
      <c r="BS651" s="27"/>
      <c r="BT651" s="26"/>
      <c r="BU651" s="35"/>
      <c r="BV651" s="28"/>
      <c r="BW651" s="27"/>
      <c r="BX651" s="26"/>
      <c r="BY651" s="26"/>
      <c r="BZ651" s="28"/>
      <c r="CA651" s="31"/>
      <c r="CB651" s="31"/>
      <c r="CC651" s="31"/>
      <c r="CD651" s="31"/>
      <c r="CE651" s="31"/>
      <c r="CF651" s="27"/>
      <c r="CG651" s="30"/>
      <c r="CH651" s="31"/>
      <c r="CI651" s="27"/>
      <c r="CJ651" s="31"/>
      <c r="CK651" s="30"/>
      <c r="CL651" s="30"/>
      <c r="CM651" s="31"/>
      <c r="CN651" s="27"/>
      <c r="CO651" s="27"/>
      <c r="CP651" s="31"/>
      <c r="CQ651" s="31"/>
      <c r="CR651" s="27"/>
      <c r="CS651" s="27"/>
      <c r="CT651" s="31"/>
      <c r="CU651" s="27"/>
      <c r="CV651" s="27"/>
      <c r="CW651" s="31"/>
      <c r="CX651" s="27"/>
      <c r="CY651" s="27"/>
      <c r="CZ651" s="27"/>
    </row>
    <row r="652" spans="1:104" x14ac:dyDescent="0.3">
      <c r="A652" s="32"/>
      <c r="B652" s="26"/>
      <c r="C652" s="26"/>
      <c r="D652" s="26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31"/>
      <c r="AQ652" s="31"/>
      <c r="AR652" s="31"/>
      <c r="AS652" s="31"/>
      <c r="AT652" s="31"/>
      <c r="AU652" s="31"/>
      <c r="AV652" s="31"/>
      <c r="AW652" s="31"/>
      <c r="AX652" s="31"/>
      <c r="AY652" s="31"/>
      <c r="AZ652" s="31"/>
      <c r="BA652" s="31"/>
      <c r="BB652" s="31"/>
      <c r="BC652" s="31"/>
      <c r="BD652" s="31"/>
      <c r="BE652" s="31"/>
      <c r="BF652" s="31"/>
      <c r="BG652" s="31"/>
      <c r="BH652" s="31"/>
      <c r="BI652" s="31"/>
      <c r="BJ652" s="31"/>
      <c r="BK652" s="31"/>
      <c r="BL652" s="31"/>
      <c r="BM652" s="31"/>
      <c r="BN652" s="41"/>
      <c r="BO652" s="33"/>
      <c r="BP652" s="34"/>
      <c r="BQ652" s="26"/>
      <c r="BR652" s="27"/>
      <c r="BS652" s="27"/>
      <c r="BT652" s="26"/>
      <c r="BU652" s="35"/>
      <c r="BV652" s="28"/>
      <c r="BW652" s="27"/>
      <c r="BX652" s="26"/>
      <c r="BY652" s="26"/>
      <c r="BZ652" s="28"/>
      <c r="CA652" s="30"/>
      <c r="CB652" s="30"/>
      <c r="CC652" s="30"/>
      <c r="CD652" s="27"/>
      <c r="CE652" s="27"/>
      <c r="CF652" s="27"/>
      <c r="CG652" s="27"/>
      <c r="CH652" s="30"/>
      <c r="CI652" s="27"/>
      <c r="CJ652" s="27"/>
      <c r="CK652" s="27"/>
      <c r="CL652" s="27"/>
      <c r="CM652" s="27"/>
      <c r="CN652" s="27"/>
      <c r="CO652" s="27"/>
      <c r="CP652" s="27"/>
      <c r="CQ652" s="27"/>
      <c r="CR652" s="27"/>
      <c r="CS652" s="27"/>
      <c r="CT652" s="31"/>
      <c r="CU652" s="27"/>
      <c r="CV652" s="27"/>
      <c r="CW652" s="27"/>
      <c r="CX652" s="27"/>
      <c r="CY652" s="27"/>
      <c r="CZ652" s="27"/>
    </row>
    <row r="653" spans="1:104" x14ac:dyDescent="0.3">
      <c r="A653" s="32"/>
      <c r="B653" s="26"/>
      <c r="C653" s="26"/>
      <c r="D653" s="26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31"/>
      <c r="AQ653" s="31"/>
      <c r="AR653" s="31"/>
      <c r="AS653" s="31"/>
      <c r="AT653" s="31"/>
      <c r="AU653" s="31"/>
      <c r="AV653" s="31"/>
      <c r="AW653" s="31"/>
      <c r="AX653" s="31"/>
      <c r="AY653" s="31"/>
      <c r="AZ653" s="31"/>
      <c r="BA653" s="31"/>
      <c r="BB653" s="31"/>
      <c r="BC653" s="31"/>
      <c r="BD653" s="31"/>
      <c r="BE653" s="31"/>
      <c r="BF653" s="31"/>
      <c r="BG653" s="31"/>
      <c r="BH653" s="31"/>
      <c r="BI653" s="31"/>
      <c r="BJ653" s="31"/>
      <c r="BK653" s="31"/>
      <c r="BL653" s="31"/>
      <c r="BM653" s="31"/>
      <c r="BN653" s="41"/>
      <c r="BO653" s="33"/>
      <c r="BP653" s="34"/>
      <c r="BQ653" s="26"/>
      <c r="BR653" s="27"/>
      <c r="BS653" s="27"/>
      <c r="BT653" s="26"/>
      <c r="BU653" s="35"/>
      <c r="BV653" s="28"/>
      <c r="BW653" s="27"/>
      <c r="BX653" s="26"/>
      <c r="BY653" s="26"/>
      <c r="BZ653" s="28"/>
      <c r="CA653" s="30"/>
      <c r="CB653" s="30"/>
      <c r="CC653" s="30"/>
      <c r="CD653" s="30"/>
      <c r="CE653" s="30"/>
      <c r="CF653" s="27"/>
      <c r="CG653" s="27"/>
      <c r="CH653" s="30"/>
      <c r="CI653" s="27"/>
      <c r="CJ653" s="31"/>
      <c r="CK653" s="27"/>
      <c r="CL653" s="27"/>
      <c r="CM653" s="30"/>
      <c r="CN653" s="30"/>
      <c r="CO653" s="27"/>
      <c r="CP653" s="30"/>
      <c r="CQ653" s="30"/>
      <c r="CR653" s="27"/>
      <c r="CS653" s="27"/>
      <c r="CT653" s="30"/>
      <c r="CU653" s="27"/>
      <c r="CV653" s="27"/>
      <c r="CW653" s="30"/>
      <c r="CX653" s="27"/>
      <c r="CY653" s="27"/>
      <c r="CZ653" s="27"/>
    </row>
    <row r="654" spans="1:104" x14ac:dyDescent="0.3">
      <c r="A654" s="32"/>
      <c r="B654" s="26"/>
      <c r="C654" s="26"/>
      <c r="D654" s="26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31"/>
      <c r="AQ654" s="31"/>
      <c r="AR654" s="31"/>
      <c r="AS654" s="31"/>
      <c r="AT654" s="31"/>
      <c r="AU654" s="31"/>
      <c r="AV654" s="31"/>
      <c r="AW654" s="31"/>
      <c r="AX654" s="31"/>
      <c r="AY654" s="31"/>
      <c r="AZ654" s="31"/>
      <c r="BA654" s="31"/>
      <c r="BB654" s="31"/>
      <c r="BC654" s="31"/>
      <c r="BD654" s="31"/>
      <c r="BE654" s="31"/>
      <c r="BF654" s="31"/>
      <c r="BG654" s="31"/>
      <c r="BH654" s="31"/>
      <c r="BI654" s="31"/>
      <c r="BJ654" s="31"/>
      <c r="BK654" s="31"/>
      <c r="BL654" s="31"/>
      <c r="BM654" s="31"/>
      <c r="BN654" s="41"/>
      <c r="BO654" s="33"/>
      <c r="BP654" s="34"/>
      <c r="BQ654" s="26"/>
      <c r="BR654" s="27"/>
      <c r="BS654" s="27"/>
      <c r="BT654" s="26"/>
      <c r="BU654" s="35"/>
      <c r="BV654" s="28"/>
      <c r="BW654" s="27"/>
      <c r="BX654" s="26"/>
      <c r="BY654" s="26"/>
      <c r="BZ654" s="28"/>
      <c r="CA654" s="30"/>
      <c r="CB654" s="30"/>
      <c r="CC654" s="30"/>
      <c r="CD654" s="30"/>
      <c r="CE654" s="30"/>
      <c r="CF654" s="27"/>
      <c r="CG654" s="30"/>
      <c r="CH654" s="30"/>
      <c r="CI654" s="27"/>
      <c r="CJ654" s="30"/>
      <c r="CK654" s="27"/>
      <c r="CL654" s="30"/>
      <c r="CM654" s="27"/>
      <c r="CN654" s="27"/>
      <c r="CO654" s="27"/>
      <c r="CP654" s="27"/>
      <c r="CQ654" s="27"/>
      <c r="CR654" s="30"/>
      <c r="CS654" s="27"/>
      <c r="CT654" s="31"/>
      <c r="CU654" s="27"/>
      <c r="CV654" s="27"/>
      <c r="CW654" s="27"/>
      <c r="CX654" s="27"/>
      <c r="CY654" s="27"/>
      <c r="CZ654" s="27"/>
    </row>
    <row r="655" spans="1:104" x14ac:dyDescent="0.3">
      <c r="A655" s="32"/>
      <c r="B655" s="26"/>
      <c r="C655" s="26"/>
      <c r="D655" s="26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31"/>
      <c r="AQ655" s="31"/>
      <c r="AR655" s="31"/>
      <c r="AS655" s="31"/>
      <c r="AT655" s="31"/>
      <c r="AU655" s="31"/>
      <c r="AV655" s="31"/>
      <c r="AW655" s="31"/>
      <c r="AX655" s="31"/>
      <c r="AY655" s="31"/>
      <c r="AZ655" s="31"/>
      <c r="BA655" s="31"/>
      <c r="BB655" s="31"/>
      <c r="BC655" s="31"/>
      <c r="BD655" s="31"/>
      <c r="BE655" s="31"/>
      <c r="BF655" s="31"/>
      <c r="BG655" s="31"/>
      <c r="BH655" s="31"/>
      <c r="BI655" s="31"/>
      <c r="BJ655" s="31"/>
      <c r="BK655" s="31"/>
      <c r="BL655" s="31"/>
      <c r="BM655" s="31"/>
      <c r="BN655" s="41"/>
      <c r="BO655" s="33"/>
      <c r="BP655" s="34"/>
      <c r="BQ655" s="26"/>
      <c r="BR655" s="27"/>
      <c r="BS655" s="27"/>
      <c r="BT655" s="26"/>
      <c r="BU655" s="35"/>
      <c r="BV655" s="28"/>
      <c r="BW655" s="27"/>
      <c r="BX655" s="26"/>
      <c r="BY655" s="26"/>
      <c r="BZ655" s="28"/>
      <c r="CA655" s="31"/>
      <c r="CB655" s="31"/>
      <c r="CC655" s="31"/>
      <c r="CD655" s="30"/>
      <c r="CE655" s="30"/>
      <c r="CF655" s="27"/>
      <c r="CG655" s="30"/>
      <c r="CH655" s="30"/>
      <c r="CI655" s="27"/>
      <c r="CJ655" s="30"/>
      <c r="CK655" s="30"/>
      <c r="CL655" s="30"/>
      <c r="CM655" s="27"/>
      <c r="CN655" s="27"/>
      <c r="CO655" s="27"/>
      <c r="CP655" s="27"/>
      <c r="CQ655" s="27"/>
      <c r="CR655" s="27"/>
      <c r="CS655" s="27"/>
      <c r="CT655" s="30"/>
      <c r="CU655" s="27"/>
      <c r="CV655" s="27"/>
      <c r="CW655" s="27"/>
      <c r="CX655" s="27"/>
      <c r="CY655" s="27"/>
      <c r="CZ655" s="27"/>
    </row>
    <row r="656" spans="1:104" x14ac:dyDescent="0.3">
      <c r="A656" s="32"/>
      <c r="B656" s="26"/>
      <c r="C656" s="26"/>
      <c r="D656" s="26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31"/>
      <c r="AQ656" s="31"/>
      <c r="AR656" s="31"/>
      <c r="AS656" s="31"/>
      <c r="AT656" s="31"/>
      <c r="AU656" s="31"/>
      <c r="AV656" s="31"/>
      <c r="AW656" s="31"/>
      <c r="AX656" s="31"/>
      <c r="AY656" s="31"/>
      <c r="AZ656" s="31"/>
      <c r="BA656" s="31"/>
      <c r="BB656" s="31"/>
      <c r="BC656" s="31"/>
      <c r="BD656" s="31"/>
      <c r="BE656" s="31"/>
      <c r="BF656" s="31"/>
      <c r="BG656" s="31"/>
      <c r="BH656" s="31"/>
      <c r="BI656" s="31"/>
      <c r="BJ656" s="31"/>
      <c r="BK656" s="31"/>
      <c r="BL656" s="31"/>
      <c r="BM656" s="31"/>
      <c r="BN656" s="41"/>
      <c r="BO656" s="33"/>
      <c r="BP656" s="34"/>
      <c r="BQ656" s="26"/>
      <c r="BR656" s="27"/>
      <c r="BS656" s="27"/>
      <c r="BT656" s="26"/>
      <c r="BU656" s="35"/>
      <c r="BV656" s="28"/>
      <c r="BW656" s="27"/>
      <c r="BX656" s="26"/>
      <c r="BY656" s="26"/>
      <c r="BZ656" s="28"/>
      <c r="CA656" s="30"/>
      <c r="CB656" s="30"/>
      <c r="CC656" s="30"/>
      <c r="CD656" s="30"/>
      <c r="CE656" s="30"/>
      <c r="CF656" s="27"/>
      <c r="CG656" s="30"/>
      <c r="CH656" s="30"/>
      <c r="CI656" s="27"/>
      <c r="CJ656" s="30"/>
      <c r="CK656" s="31"/>
      <c r="CL656" s="30"/>
      <c r="CM656" s="30"/>
      <c r="CN656" s="27"/>
      <c r="CO656" s="27"/>
      <c r="CP656" s="30"/>
      <c r="CQ656" s="30"/>
      <c r="CR656" s="27"/>
      <c r="CS656" s="27"/>
      <c r="CT656" s="30"/>
      <c r="CU656" s="27"/>
      <c r="CV656" s="27"/>
      <c r="CW656" s="30"/>
      <c r="CX656" s="30"/>
      <c r="CY656" s="30"/>
      <c r="CZ656" s="30"/>
    </row>
    <row r="657" spans="1:104" x14ac:dyDescent="0.3">
      <c r="A657" s="32"/>
      <c r="B657" s="26"/>
      <c r="C657" s="26"/>
      <c r="D657" s="26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31"/>
      <c r="AQ657" s="31"/>
      <c r="AR657" s="31"/>
      <c r="AS657" s="31"/>
      <c r="AT657" s="31"/>
      <c r="AU657" s="31"/>
      <c r="AV657" s="31"/>
      <c r="AW657" s="31"/>
      <c r="AX657" s="31"/>
      <c r="AY657" s="31"/>
      <c r="AZ657" s="31"/>
      <c r="BA657" s="31"/>
      <c r="BB657" s="31"/>
      <c r="BC657" s="31"/>
      <c r="BD657" s="31"/>
      <c r="BE657" s="31"/>
      <c r="BF657" s="31"/>
      <c r="BG657" s="31"/>
      <c r="BH657" s="31"/>
      <c r="BI657" s="31"/>
      <c r="BJ657" s="31"/>
      <c r="BK657" s="31"/>
      <c r="BL657" s="31"/>
      <c r="BM657" s="31"/>
      <c r="BN657" s="41"/>
      <c r="BO657" s="33"/>
      <c r="BP657" s="34"/>
      <c r="BQ657" s="26"/>
      <c r="BR657" s="27"/>
      <c r="BS657" s="27"/>
      <c r="BT657" s="26"/>
      <c r="BU657" s="35"/>
      <c r="BV657" s="28"/>
      <c r="BW657" s="27"/>
      <c r="BX657" s="26"/>
      <c r="BY657" s="26"/>
      <c r="BZ657" s="28"/>
      <c r="CA657" s="31"/>
      <c r="CB657" s="31"/>
      <c r="CC657" s="31"/>
      <c r="CD657" s="27"/>
      <c r="CE657" s="27"/>
      <c r="CF657" s="27"/>
      <c r="CG657" s="27"/>
      <c r="CH657" s="27"/>
      <c r="CI657" s="27"/>
      <c r="CJ657" s="30"/>
      <c r="CK657" s="30"/>
      <c r="CL657" s="30"/>
      <c r="CM657" s="27"/>
      <c r="CN657" s="27"/>
      <c r="CO657" s="27"/>
      <c r="CP657" s="27"/>
      <c r="CQ657" s="27"/>
      <c r="CR657" s="27"/>
      <c r="CS657" s="27"/>
      <c r="CT657" s="30"/>
      <c r="CU657" s="30"/>
      <c r="CV657" s="27"/>
      <c r="CW657" s="27"/>
      <c r="CX657" s="27"/>
      <c r="CY657" s="27"/>
      <c r="CZ657" s="27"/>
    </row>
    <row r="658" spans="1:104" x14ac:dyDescent="0.3">
      <c r="A658" s="32"/>
      <c r="B658" s="26"/>
      <c r="C658" s="26"/>
      <c r="D658" s="26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31"/>
      <c r="AQ658" s="31"/>
      <c r="AR658" s="31"/>
      <c r="AS658" s="31"/>
      <c r="AT658" s="31"/>
      <c r="AU658" s="31"/>
      <c r="AV658" s="31"/>
      <c r="AW658" s="31"/>
      <c r="AX658" s="31"/>
      <c r="AY658" s="31"/>
      <c r="AZ658" s="31"/>
      <c r="BA658" s="31"/>
      <c r="BB658" s="31"/>
      <c r="BC658" s="31"/>
      <c r="BD658" s="31"/>
      <c r="BE658" s="31"/>
      <c r="BF658" s="31"/>
      <c r="BG658" s="31"/>
      <c r="BH658" s="31"/>
      <c r="BI658" s="31"/>
      <c r="BJ658" s="31"/>
      <c r="BK658" s="31"/>
      <c r="BL658" s="31"/>
      <c r="BM658" s="31"/>
      <c r="BN658" s="41"/>
      <c r="BO658" s="33"/>
      <c r="BP658" s="34"/>
      <c r="BQ658" s="26"/>
      <c r="BR658" s="27"/>
      <c r="BS658" s="27"/>
      <c r="BT658" s="26"/>
      <c r="BU658" s="35"/>
      <c r="BV658" s="28"/>
      <c r="BW658" s="27"/>
      <c r="BX658" s="26"/>
      <c r="BY658" s="26"/>
      <c r="BZ658" s="28"/>
      <c r="CA658" s="31"/>
      <c r="CB658" s="31"/>
      <c r="CC658" s="30"/>
      <c r="CD658" s="30"/>
      <c r="CE658" s="30"/>
      <c r="CF658" s="27"/>
      <c r="CG658" s="27"/>
      <c r="CH658" s="30"/>
      <c r="CI658" s="27"/>
      <c r="CJ658" s="30"/>
      <c r="CK658" s="30"/>
      <c r="CL658" s="30"/>
      <c r="CM658" s="30"/>
      <c r="CN658" s="27"/>
      <c r="CO658" s="27"/>
      <c r="CP658" s="30"/>
      <c r="CQ658" s="30"/>
      <c r="CR658" s="30"/>
      <c r="CS658" s="27"/>
      <c r="CT658" s="31"/>
      <c r="CU658" s="27"/>
      <c r="CV658" s="27"/>
      <c r="CW658" s="30"/>
      <c r="CX658" s="27"/>
      <c r="CY658" s="27"/>
      <c r="CZ658" s="27"/>
    </row>
    <row r="659" spans="1:104" x14ac:dyDescent="0.3">
      <c r="A659" s="32"/>
      <c r="B659" s="26"/>
      <c r="C659" s="26"/>
      <c r="D659" s="26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31"/>
      <c r="AQ659" s="31"/>
      <c r="AR659" s="31"/>
      <c r="AS659" s="31"/>
      <c r="AT659" s="31"/>
      <c r="AU659" s="31"/>
      <c r="AV659" s="31"/>
      <c r="AW659" s="31"/>
      <c r="AX659" s="31"/>
      <c r="AY659" s="31"/>
      <c r="AZ659" s="31"/>
      <c r="BA659" s="31"/>
      <c r="BB659" s="31"/>
      <c r="BC659" s="31"/>
      <c r="BD659" s="31"/>
      <c r="BE659" s="31"/>
      <c r="BF659" s="31"/>
      <c r="BG659" s="31"/>
      <c r="BH659" s="31"/>
      <c r="BI659" s="31"/>
      <c r="BJ659" s="31"/>
      <c r="BK659" s="31"/>
      <c r="BL659" s="31"/>
      <c r="BM659" s="31"/>
      <c r="BN659" s="41"/>
      <c r="BO659" s="33"/>
      <c r="BP659" s="34"/>
      <c r="BQ659" s="26"/>
      <c r="BR659" s="27"/>
      <c r="BS659" s="27"/>
      <c r="BT659" s="26"/>
      <c r="BU659" s="35"/>
      <c r="BV659" s="28"/>
      <c r="BW659" s="27"/>
      <c r="BX659" s="26"/>
      <c r="BY659" s="26"/>
      <c r="BZ659" s="28"/>
      <c r="CA659" s="31"/>
      <c r="CB659" s="31"/>
      <c r="CC659" s="30"/>
      <c r="CD659" s="27"/>
      <c r="CE659" s="27"/>
      <c r="CF659" s="27"/>
      <c r="CG659" s="27"/>
      <c r="CH659" s="30"/>
      <c r="CI659" s="27"/>
      <c r="CJ659" s="30"/>
      <c r="CK659" s="30"/>
      <c r="CL659" s="27"/>
      <c r="CM659" s="27"/>
      <c r="CN659" s="27"/>
      <c r="CO659" s="27"/>
      <c r="CP659" s="27"/>
      <c r="CQ659" s="27"/>
      <c r="CR659" s="27"/>
      <c r="CS659" s="27"/>
      <c r="CT659" s="30"/>
      <c r="CU659" s="27"/>
      <c r="CV659" s="27"/>
      <c r="CW659" s="27"/>
      <c r="CX659" s="27"/>
      <c r="CY659" s="27"/>
      <c r="CZ659" s="27"/>
    </row>
    <row r="660" spans="1:104" x14ac:dyDescent="0.3">
      <c r="A660" s="32"/>
      <c r="B660" s="26"/>
      <c r="C660" s="26"/>
      <c r="D660" s="26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31"/>
      <c r="AQ660" s="31"/>
      <c r="AR660" s="31"/>
      <c r="AS660" s="31"/>
      <c r="AT660" s="31"/>
      <c r="AU660" s="31"/>
      <c r="AV660" s="31"/>
      <c r="AW660" s="31"/>
      <c r="AX660" s="31"/>
      <c r="AY660" s="31"/>
      <c r="AZ660" s="31"/>
      <c r="BA660" s="31"/>
      <c r="BB660" s="31"/>
      <c r="BC660" s="31"/>
      <c r="BD660" s="31"/>
      <c r="BE660" s="31"/>
      <c r="BF660" s="31"/>
      <c r="BG660" s="31"/>
      <c r="BH660" s="31"/>
      <c r="BI660" s="31"/>
      <c r="BJ660" s="31"/>
      <c r="BK660" s="31"/>
      <c r="BL660" s="31"/>
      <c r="BM660" s="31"/>
      <c r="BN660" s="41"/>
      <c r="BO660" s="33"/>
      <c r="BP660" s="34"/>
      <c r="BQ660" s="26"/>
      <c r="BR660" s="27"/>
      <c r="BS660" s="27"/>
      <c r="BT660" s="26"/>
      <c r="BU660" s="35"/>
      <c r="BV660" s="28"/>
      <c r="BW660" s="27"/>
      <c r="BX660" s="26"/>
      <c r="BY660" s="26"/>
      <c r="BZ660" s="28"/>
      <c r="CA660" s="31"/>
      <c r="CB660" s="31"/>
      <c r="CC660" s="31"/>
      <c r="CD660" s="27"/>
      <c r="CE660" s="27"/>
      <c r="CF660" s="27"/>
      <c r="CG660" s="27"/>
      <c r="CH660" s="30"/>
      <c r="CI660" s="27"/>
      <c r="CJ660" s="30"/>
      <c r="CK660" s="27"/>
      <c r="CL660" s="27"/>
      <c r="CM660" s="27"/>
      <c r="CN660" s="27"/>
      <c r="CO660" s="27"/>
      <c r="CP660" s="27"/>
      <c r="CQ660" s="27"/>
      <c r="CR660" s="27"/>
      <c r="CS660" s="27"/>
      <c r="CT660" s="30"/>
      <c r="CU660" s="27"/>
      <c r="CV660" s="27"/>
      <c r="CW660" s="27"/>
      <c r="CX660" s="27"/>
      <c r="CY660" s="27"/>
      <c r="CZ660" s="27"/>
    </row>
    <row r="661" spans="1:104" x14ac:dyDescent="0.3">
      <c r="A661" s="32"/>
      <c r="B661" s="26"/>
      <c r="C661" s="26"/>
      <c r="D661" s="26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31"/>
      <c r="AQ661" s="31"/>
      <c r="AR661" s="31"/>
      <c r="AS661" s="31"/>
      <c r="AT661" s="31"/>
      <c r="AU661" s="31"/>
      <c r="AV661" s="31"/>
      <c r="AW661" s="31"/>
      <c r="AX661" s="31"/>
      <c r="AY661" s="31"/>
      <c r="AZ661" s="31"/>
      <c r="BA661" s="31"/>
      <c r="BB661" s="31"/>
      <c r="BC661" s="31"/>
      <c r="BD661" s="31"/>
      <c r="BE661" s="31"/>
      <c r="BF661" s="31"/>
      <c r="BG661" s="31"/>
      <c r="BH661" s="31"/>
      <c r="BI661" s="31"/>
      <c r="BJ661" s="31"/>
      <c r="BK661" s="31"/>
      <c r="BL661" s="31"/>
      <c r="BM661" s="31"/>
      <c r="BN661" s="41"/>
      <c r="BO661" s="33"/>
      <c r="BP661" s="34"/>
      <c r="BQ661" s="26"/>
      <c r="BR661" s="27"/>
      <c r="BS661" s="27"/>
      <c r="BT661" s="26"/>
      <c r="BU661" s="35"/>
      <c r="BV661" s="28"/>
      <c r="BW661" s="27"/>
      <c r="BX661" s="26"/>
      <c r="BY661" s="26"/>
      <c r="BZ661" s="28"/>
      <c r="CA661" s="31"/>
      <c r="CB661" s="31"/>
      <c r="CC661" s="31"/>
      <c r="CD661" s="27"/>
      <c r="CE661" s="27"/>
      <c r="CF661" s="27"/>
      <c r="CG661" s="31"/>
      <c r="CH661" s="31"/>
      <c r="CI661" s="27"/>
      <c r="CJ661" s="30"/>
      <c r="CK661" s="27"/>
      <c r="CL661" s="30"/>
      <c r="CM661" s="27"/>
      <c r="CN661" s="30"/>
      <c r="CO661" s="27"/>
      <c r="CP661" s="31"/>
      <c r="CQ661" s="27"/>
      <c r="CR661" s="27"/>
      <c r="CS661" s="27"/>
      <c r="CT661" s="30"/>
      <c r="CU661" s="27"/>
      <c r="CV661" s="27"/>
      <c r="CW661" s="27"/>
      <c r="CX661" s="27"/>
      <c r="CY661" s="27"/>
      <c r="CZ661" s="27"/>
    </row>
    <row r="662" spans="1:104" x14ac:dyDescent="0.3">
      <c r="A662" s="32"/>
      <c r="B662" s="26"/>
      <c r="C662" s="26"/>
      <c r="D662" s="26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31"/>
      <c r="AQ662" s="31"/>
      <c r="AR662" s="31"/>
      <c r="AS662" s="31"/>
      <c r="AT662" s="31"/>
      <c r="AU662" s="31"/>
      <c r="AV662" s="31"/>
      <c r="AW662" s="31"/>
      <c r="AX662" s="31"/>
      <c r="AY662" s="31"/>
      <c r="AZ662" s="31"/>
      <c r="BA662" s="31"/>
      <c r="BB662" s="31"/>
      <c r="BC662" s="31"/>
      <c r="BD662" s="31"/>
      <c r="BE662" s="31"/>
      <c r="BF662" s="31"/>
      <c r="BG662" s="31"/>
      <c r="BH662" s="31"/>
      <c r="BI662" s="31"/>
      <c r="BJ662" s="31"/>
      <c r="BK662" s="31"/>
      <c r="BL662" s="31"/>
      <c r="BM662" s="31"/>
      <c r="BN662" s="41"/>
      <c r="BO662" s="33"/>
      <c r="BP662" s="34"/>
      <c r="BQ662" s="26"/>
      <c r="BR662" s="27"/>
      <c r="BS662" s="27"/>
      <c r="BT662" s="26"/>
      <c r="BU662" s="35"/>
      <c r="BV662" s="28"/>
      <c r="BW662" s="27"/>
      <c r="BX662" s="26"/>
      <c r="BY662" s="26"/>
      <c r="BZ662" s="28"/>
      <c r="CA662" s="30"/>
      <c r="CB662" s="30"/>
      <c r="CC662" s="30"/>
      <c r="CD662" s="30"/>
      <c r="CE662" s="30"/>
      <c r="CF662" s="27"/>
      <c r="CG662" s="27"/>
      <c r="CH662" s="30"/>
      <c r="CI662" s="27"/>
      <c r="CJ662" s="27"/>
      <c r="CK662" s="27"/>
      <c r="CL662" s="27"/>
      <c r="CM662" s="27"/>
      <c r="CN662" s="27"/>
      <c r="CO662" s="27"/>
      <c r="CP662" s="27"/>
      <c r="CQ662" s="27"/>
      <c r="CR662" s="27"/>
      <c r="CS662" s="27"/>
      <c r="CT662" s="31"/>
      <c r="CU662" s="30"/>
      <c r="CV662" s="27"/>
      <c r="CW662" s="27"/>
      <c r="CX662" s="27"/>
      <c r="CY662" s="27"/>
      <c r="CZ662" s="27"/>
    </row>
    <row r="663" spans="1:104" x14ac:dyDescent="0.3">
      <c r="A663" s="32"/>
      <c r="B663" s="26"/>
      <c r="C663" s="26"/>
      <c r="D663" s="26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31"/>
      <c r="AQ663" s="31"/>
      <c r="AR663" s="31"/>
      <c r="AS663" s="31"/>
      <c r="AT663" s="31"/>
      <c r="AU663" s="31"/>
      <c r="AV663" s="31"/>
      <c r="AW663" s="31"/>
      <c r="AX663" s="31"/>
      <c r="AY663" s="31"/>
      <c r="AZ663" s="31"/>
      <c r="BA663" s="31"/>
      <c r="BB663" s="31"/>
      <c r="BC663" s="31"/>
      <c r="BD663" s="31"/>
      <c r="BE663" s="31"/>
      <c r="BF663" s="31"/>
      <c r="BG663" s="31"/>
      <c r="BH663" s="31"/>
      <c r="BI663" s="31"/>
      <c r="BJ663" s="31"/>
      <c r="BK663" s="31"/>
      <c r="BL663" s="31"/>
      <c r="BM663" s="31"/>
      <c r="BN663" s="41"/>
      <c r="BO663" s="33"/>
      <c r="BP663" s="34"/>
      <c r="BQ663" s="26"/>
      <c r="BR663" s="27"/>
      <c r="BS663" s="27"/>
      <c r="BT663" s="26"/>
      <c r="BU663" s="35"/>
      <c r="BV663" s="28"/>
      <c r="BW663" s="27"/>
      <c r="BX663" s="26"/>
      <c r="BY663" s="26"/>
      <c r="BZ663" s="28"/>
      <c r="CA663" s="30"/>
      <c r="CB663" s="30"/>
      <c r="CC663" s="30"/>
      <c r="CD663" s="30"/>
      <c r="CE663" s="30"/>
      <c r="CF663" s="27"/>
      <c r="CG663" s="30"/>
      <c r="CH663" s="30"/>
      <c r="CI663" s="27"/>
      <c r="CJ663" s="30"/>
      <c r="CK663" s="27"/>
      <c r="CL663" s="27"/>
      <c r="CM663" s="30"/>
      <c r="CN663" s="27"/>
      <c r="CO663" s="27"/>
      <c r="CP663" s="30"/>
      <c r="CQ663" s="30"/>
      <c r="CR663" s="27"/>
      <c r="CS663" s="27"/>
      <c r="CT663" s="31"/>
      <c r="CU663" s="30"/>
      <c r="CV663" s="27"/>
      <c r="CW663" s="30"/>
      <c r="CX663" s="27"/>
      <c r="CY663" s="27"/>
      <c r="CZ663" s="27"/>
    </row>
    <row r="664" spans="1:104" x14ac:dyDescent="0.3">
      <c r="A664" s="32"/>
      <c r="B664" s="26"/>
      <c r="C664" s="26"/>
      <c r="D664" s="26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31"/>
      <c r="AQ664" s="31"/>
      <c r="AR664" s="31"/>
      <c r="AS664" s="31"/>
      <c r="AT664" s="31"/>
      <c r="AU664" s="31"/>
      <c r="AV664" s="31"/>
      <c r="AW664" s="31"/>
      <c r="AX664" s="31"/>
      <c r="AY664" s="31"/>
      <c r="AZ664" s="31"/>
      <c r="BA664" s="31"/>
      <c r="BB664" s="31"/>
      <c r="BC664" s="31"/>
      <c r="BD664" s="31"/>
      <c r="BE664" s="31"/>
      <c r="BF664" s="31"/>
      <c r="BG664" s="31"/>
      <c r="BH664" s="31"/>
      <c r="BI664" s="31"/>
      <c r="BJ664" s="31"/>
      <c r="BK664" s="31"/>
      <c r="BL664" s="31"/>
      <c r="BM664" s="31"/>
      <c r="BN664" s="41"/>
      <c r="BO664" s="33"/>
      <c r="BP664" s="34"/>
      <c r="BQ664" s="26"/>
      <c r="BR664" s="27"/>
      <c r="BS664" s="27"/>
      <c r="BT664" s="26"/>
      <c r="BU664" s="35"/>
      <c r="BV664" s="28"/>
      <c r="BW664" s="27"/>
      <c r="BX664" s="26"/>
      <c r="BY664" s="26"/>
      <c r="BZ664" s="28"/>
      <c r="CA664" s="31"/>
      <c r="CB664" s="31"/>
      <c r="CC664" s="30"/>
      <c r="CD664" s="27"/>
      <c r="CE664" s="27"/>
      <c r="CF664" s="27"/>
      <c r="CG664" s="31"/>
      <c r="CH664" s="30"/>
      <c r="CI664" s="27"/>
      <c r="CJ664" s="27"/>
      <c r="CK664" s="27"/>
      <c r="CL664" s="27"/>
      <c r="CM664" s="27"/>
      <c r="CN664" s="27"/>
      <c r="CO664" s="27"/>
      <c r="CP664" s="30"/>
      <c r="CQ664" s="27"/>
      <c r="CR664" s="27"/>
      <c r="CS664" s="27"/>
      <c r="CT664" s="30"/>
      <c r="CU664" s="27"/>
      <c r="CV664" s="27"/>
      <c r="CW664" s="27"/>
      <c r="CX664" s="30"/>
      <c r="CY664" s="30"/>
      <c r="CZ664" s="30"/>
    </row>
    <row r="665" spans="1:104" x14ac:dyDescent="0.3">
      <c r="A665" s="32"/>
      <c r="B665" s="26"/>
      <c r="C665" s="26"/>
      <c r="D665" s="26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31"/>
      <c r="AQ665" s="31"/>
      <c r="AR665" s="31"/>
      <c r="AS665" s="31"/>
      <c r="AT665" s="31"/>
      <c r="AU665" s="31"/>
      <c r="AV665" s="31"/>
      <c r="AW665" s="31"/>
      <c r="AX665" s="31"/>
      <c r="AY665" s="31"/>
      <c r="AZ665" s="31"/>
      <c r="BA665" s="31"/>
      <c r="BB665" s="31"/>
      <c r="BC665" s="31"/>
      <c r="BD665" s="31"/>
      <c r="BE665" s="31"/>
      <c r="BF665" s="31"/>
      <c r="BG665" s="31"/>
      <c r="BH665" s="31"/>
      <c r="BI665" s="31"/>
      <c r="BJ665" s="31"/>
      <c r="BK665" s="31"/>
      <c r="BL665" s="31"/>
      <c r="BM665" s="31"/>
      <c r="BN665" s="41"/>
      <c r="BO665" s="33"/>
      <c r="BP665" s="34"/>
      <c r="BQ665" s="26"/>
      <c r="BR665" s="27"/>
      <c r="BS665" s="27"/>
      <c r="BT665" s="26"/>
      <c r="BU665" s="35"/>
      <c r="BV665" s="28"/>
      <c r="BW665" s="27"/>
      <c r="BX665" s="26"/>
      <c r="BY665" s="26"/>
      <c r="BZ665" s="28"/>
      <c r="CA665" s="31"/>
      <c r="CB665" s="31"/>
      <c r="CC665" s="31"/>
      <c r="CD665" s="27"/>
      <c r="CE665" s="27"/>
      <c r="CF665" s="27"/>
      <c r="CG665" s="30"/>
      <c r="CH665" s="30"/>
      <c r="CI665" s="27"/>
      <c r="CJ665" s="27"/>
      <c r="CK665" s="27"/>
      <c r="CL665" s="27"/>
      <c r="CM665" s="27"/>
      <c r="CN665" s="30"/>
      <c r="CO665" s="27"/>
      <c r="CP665" s="30"/>
      <c r="CQ665" s="27"/>
      <c r="CR665" s="27"/>
      <c r="CS665" s="27"/>
      <c r="CT665" s="30"/>
      <c r="CU665" s="30"/>
      <c r="CV665" s="27"/>
      <c r="CW665" s="27"/>
      <c r="CX665" s="27"/>
      <c r="CY665" s="27"/>
      <c r="CZ665" s="27"/>
    </row>
    <row r="666" spans="1:104" x14ac:dyDescent="0.3">
      <c r="A666" s="32"/>
      <c r="B666" s="26"/>
      <c r="C666" s="26"/>
      <c r="D666" s="26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1"/>
      <c r="AW666" s="31"/>
      <c r="AX666" s="31"/>
      <c r="AY666" s="31"/>
      <c r="AZ666" s="31"/>
      <c r="BA666" s="31"/>
      <c r="BB666" s="31"/>
      <c r="BC666" s="31"/>
      <c r="BD666" s="31"/>
      <c r="BE666" s="31"/>
      <c r="BF666" s="31"/>
      <c r="BG666" s="31"/>
      <c r="BH666" s="31"/>
      <c r="BI666" s="31"/>
      <c r="BJ666" s="31"/>
      <c r="BK666" s="31"/>
      <c r="BL666" s="31"/>
      <c r="BM666" s="31"/>
      <c r="BN666" s="41"/>
      <c r="BO666" s="33"/>
      <c r="BP666" s="34"/>
      <c r="BQ666" s="26"/>
      <c r="BR666" s="27"/>
      <c r="BS666" s="27"/>
      <c r="BT666" s="26"/>
      <c r="BU666" s="35"/>
      <c r="BV666" s="28"/>
      <c r="BW666" s="27"/>
      <c r="BX666" s="26"/>
      <c r="BY666" s="26"/>
      <c r="BZ666" s="28"/>
      <c r="CA666" s="31"/>
      <c r="CB666" s="31"/>
      <c r="CC666" s="30"/>
      <c r="CD666" s="27"/>
      <c r="CE666" s="27"/>
      <c r="CF666" s="27"/>
      <c r="CG666" s="27"/>
      <c r="CH666" s="27"/>
      <c r="CI666" s="27"/>
      <c r="CJ666" s="27"/>
      <c r="CK666" s="27"/>
      <c r="CL666" s="27"/>
      <c r="CM666" s="31"/>
      <c r="CN666" s="27"/>
      <c r="CO666" s="27"/>
      <c r="CP666" s="31"/>
      <c r="CQ666" s="27"/>
      <c r="CR666" s="27"/>
      <c r="CS666" s="27"/>
      <c r="CT666" s="30"/>
      <c r="CU666" s="30"/>
      <c r="CV666" s="27"/>
      <c r="CW666" s="31"/>
      <c r="CX666" s="31"/>
      <c r="CY666" s="31"/>
      <c r="CZ666" s="31"/>
    </row>
    <row r="667" spans="1:104" x14ac:dyDescent="0.3">
      <c r="A667" s="32"/>
      <c r="B667" s="26"/>
      <c r="C667" s="26"/>
      <c r="D667" s="26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1"/>
      <c r="AW667" s="31"/>
      <c r="AX667" s="31"/>
      <c r="AY667" s="31"/>
      <c r="AZ667" s="31"/>
      <c r="BA667" s="31"/>
      <c r="BB667" s="31"/>
      <c r="BC667" s="31"/>
      <c r="BD667" s="31"/>
      <c r="BE667" s="31"/>
      <c r="BF667" s="31"/>
      <c r="BG667" s="31"/>
      <c r="BH667" s="31"/>
      <c r="BI667" s="31"/>
      <c r="BJ667" s="31"/>
      <c r="BK667" s="31"/>
      <c r="BL667" s="31"/>
      <c r="BM667" s="31"/>
      <c r="BN667" s="41"/>
      <c r="BO667" s="33"/>
      <c r="BP667" s="34"/>
      <c r="BQ667" s="26"/>
      <c r="BR667" s="27"/>
      <c r="BS667" s="27"/>
      <c r="BT667" s="26"/>
      <c r="BU667" s="35"/>
      <c r="BV667" s="28"/>
      <c r="BW667" s="27"/>
      <c r="BX667" s="26"/>
      <c r="BY667" s="26"/>
      <c r="BZ667" s="28"/>
      <c r="CA667" s="31"/>
      <c r="CB667" s="30"/>
      <c r="CC667" s="27"/>
      <c r="CD667" s="27"/>
      <c r="CE667" s="27"/>
      <c r="CF667" s="27"/>
      <c r="CG667" s="27"/>
      <c r="CH667" s="27"/>
      <c r="CI667" s="27"/>
      <c r="CJ667" s="27"/>
      <c r="CK667" s="27"/>
      <c r="CL667" s="30"/>
      <c r="CM667" s="27"/>
      <c r="CN667" s="30"/>
      <c r="CO667" s="27"/>
      <c r="CP667" s="30"/>
      <c r="CQ667" s="27"/>
      <c r="CR667" s="27"/>
      <c r="CS667" s="27"/>
      <c r="CT667" s="30"/>
      <c r="CU667" s="27"/>
      <c r="CV667" s="27"/>
      <c r="CW667" s="27"/>
      <c r="CX667" s="27"/>
      <c r="CY667" s="27"/>
      <c r="CZ667" s="27"/>
    </row>
    <row r="668" spans="1:104" x14ac:dyDescent="0.3">
      <c r="A668" s="32"/>
      <c r="B668" s="26"/>
      <c r="C668" s="26"/>
      <c r="D668" s="26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1"/>
      <c r="AW668" s="31"/>
      <c r="AX668" s="31"/>
      <c r="AY668" s="31"/>
      <c r="AZ668" s="31"/>
      <c r="BA668" s="31"/>
      <c r="BB668" s="31"/>
      <c r="BC668" s="31"/>
      <c r="BD668" s="31"/>
      <c r="BE668" s="31"/>
      <c r="BF668" s="31"/>
      <c r="BG668" s="31"/>
      <c r="BH668" s="31"/>
      <c r="BI668" s="31"/>
      <c r="BJ668" s="31"/>
      <c r="BK668" s="31"/>
      <c r="BL668" s="31"/>
      <c r="BM668" s="31"/>
      <c r="BN668" s="41"/>
      <c r="BO668" s="33"/>
      <c r="BP668" s="34"/>
      <c r="BQ668" s="26"/>
      <c r="BR668" s="27"/>
      <c r="BS668" s="27"/>
      <c r="BT668" s="26"/>
      <c r="BU668" s="35"/>
      <c r="BV668" s="28"/>
      <c r="BW668" s="27"/>
      <c r="BX668" s="26"/>
      <c r="BY668" s="26"/>
      <c r="BZ668" s="28"/>
      <c r="CA668" s="31"/>
      <c r="CB668" s="30"/>
      <c r="CC668" s="27"/>
      <c r="CD668" s="27"/>
      <c r="CE668" s="27"/>
      <c r="CF668" s="27"/>
      <c r="CG668" s="27"/>
      <c r="CH668" s="30"/>
      <c r="CI668" s="27"/>
      <c r="CJ668" s="27"/>
      <c r="CK668" s="27"/>
      <c r="CL668" s="27"/>
      <c r="CM668" s="30"/>
      <c r="CN668" s="27"/>
      <c r="CO668" s="27"/>
      <c r="CP668" s="30"/>
      <c r="CQ668" s="27"/>
      <c r="CR668" s="27"/>
      <c r="CS668" s="27"/>
      <c r="CT668" s="30"/>
      <c r="CU668" s="27"/>
      <c r="CV668" s="27"/>
      <c r="CW668" s="30"/>
      <c r="CX668" s="30"/>
      <c r="CY668" s="30"/>
      <c r="CZ668" s="30"/>
    </row>
    <row r="669" spans="1:104" x14ac:dyDescent="0.3">
      <c r="A669" s="32"/>
      <c r="B669" s="26"/>
      <c r="C669" s="26"/>
      <c r="D669" s="26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1"/>
      <c r="AW669" s="31"/>
      <c r="AX669" s="31"/>
      <c r="AY669" s="31"/>
      <c r="AZ669" s="31"/>
      <c r="BA669" s="31"/>
      <c r="BB669" s="31"/>
      <c r="BC669" s="31"/>
      <c r="BD669" s="31"/>
      <c r="BE669" s="31"/>
      <c r="BF669" s="31"/>
      <c r="BG669" s="31"/>
      <c r="BH669" s="31"/>
      <c r="BI669" s="31"/>
      <c r="BJ669" s="31"/>
      <c r="BK669" s="31"/>
      <c r="BL669" s="31"/>
      <c r="BM669" s="31"/>
      <c r="BN669" s="41"/>
      <c r="BO669" s="33"/>
      <c r="BP669" s="34"/>
      <c r="BQ669" s="26"/>
      <c r="BR669" s="27"/>
      <c r="BS669" s="27"/>
      <c r="BT669" s="26"/>
      <c r="BU669" s="35"/>
      <c r="BV669" s="28"/>
      <c r="BW669" s="27"/>
      <c r="BX669" s="26"/>
      <c r="BY669" s="26"/>
      <c r="BZ669" s="28"/>
      <c r="CA669" s="31"/>
      <c r="CB669" s="31"/>
      <c r="CC669" s="30"/>
      <c r="CD669" s="27"/>
      <c r="CE669" s="27"/>
      <c r="CF669" s="27"/>
      <c r="CG669" s="30"/>
      <c r="CH669" s="30"/>
      <c r="CI669" s="27"/>
      <c r="CJ669" s="27"/>
      <c r="CK669" s="27"/>
      <c r="CL669" s="27"/>
      <c r="CM669" s="30"/>
      <c r="CN669" s="27"/>
      <c r="CO669" s="27"/>
      <c r="CP669" s="30"/>
      <c r="CQ669" s="27"/>
      <c r="CR669" s="27"/>
      <c r="CS669" s="27"/>
      <c r="CT669" s="27"/>
      <c r="CU669" s="27"/>
      <c r="CV669" s="27"/>
      <c r="CW669" s="30"/>
      <c r="CX669" s="30"/>
      <c r="CY669" s="30"/>
      <c r="CZ669" s="30"/>
    </row>
    <row r="670" spans="1:104" x14ac:dyDescent="0.3">
      <c r="A670" s="32"/>
      <c r="B670" s="26"/>
      <c r="C670" s="26"/>
      <c r="D670" s="26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1"/>
      <c r="AW670" s="31"/>
      <c r="AX670" s="31"/>
      <c r="AY670" s="31"/>
      <c r="AZ670" s="31"/>
      <c r="BA670" s="31"/>
      <c r="BB670" s="31"/>
      <c r="BC670" s="31"/>
      <c r="BD670" s="31"/>
      <c r="BE670" s="31"/>
      <c r="BF670" s="31"/>
      <c r="BG670" s="31"/>
      <c r="BH670" s="31"/>
      <c r="BI670" s="31"/>
      <c r="BJ670" s="31"/>
      <c r="BK670" s="31"/>
      <c r="BL670" s="31"/>
      <c r="BM670" s="31"/>
      <c r="BN670" s="41"/>
      <c r="BO670" s="33"/>
      <c r="BP670" s="34"/>
      <c r="BQ670" s="26"/>
      <c r="BR670" s="27"/>
      <c r="BS670" s="27"/>
      <c r="BT670" s="26"/>
      <c r="BU670" s="35"/>
      <c r="BV670" s="28"/>
      <c r="BW670" s="27"/>
      <c r="BX670" s="26"/>
      <c r="BY670" s="26"/>
      <c r="BZ670" s="28"/>
      <c r="CA670" s="30"/>
      <c r="CB670" s="30"/>
      <c r="CC670" s="30"/>
      <c r="CD670" s="27"/>
      <c r="CE670" s="27"/>
      <c r="CF670" s="27"/>
      <c r="CG670" s="27"/>
      <c r="CH670" s="30"/>
      <c r="CI670" s="27"/>
      <c r="CJ670" s="27"/>
      <c r="CK670" s="27"/>
      <c r="CL670" s="27"/>
      <c r="CM670" s="30"/>
      <c r="CN670" s="27"/>
      <c r="CO670" s="27"/>
      <c r="CP670" s="31"/>
      <c r="CQ670" s="27"/>
      <c r="CR670" s="27"/>
      <c r="CS670" s="27"/>
      <c r="CT670" s="27"/>
      <c r="CU670" s="27"/>
      <c r="CV670" s="27"/>
      <c r="CW670" s="30"/>
      <c r="CX670" s="30"/>
      <c r="CY670" s="30"/>
      <c r="CZ670" s="30"/>
    </row>
    <row r="671" spans="1:104" x14ac:dyDescent="0.3">
      <c r="A671" s="32"/>
      <c r="B671" s="26"/>
      <c r="C671" s="26"/>
      <c r="D671" s="26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1"/>
      <c r="AW671" s="31"/>
      <c r="AX671" s="31"/>
      <c r="AY671" s="31"/>
      <c r="AZ671" s="31"/>
      <c r="BA671" s="31"/>
      <c r="BB671" s="31"/>
      <c r="BC671" s="31"/>
      <c r="BD671" s="31"/>
      <c r="BE671" s="31"/>
      <c r="BF671" s="31"/>
      <c r="BG671" s="31"/>
      <c r="BH671" s="31"/>
      <c r="BI671" s="31"/>
      <c r="BJ671" s="31"/>
      <c r="BK671" s="31"/>
      <c r="BL671" s="31"/>
      <c r="BM671" s="31"/>
      <c r="BN671" s="41"/>
      <c r="BO671" s="33"/>
      <c r="BP671" s="34"/>
      <c r="BQ671" s="26"/>
      <c r="BR671" s="27"/>
      <c r="BS671" s="27"/>
      <c r="BT671" s="26"/>
      <c r="BU671" s="35"/>
      <c r="BV671" s="28"/>
      <c r="BW671" s="27"/>
      <c r="BX671" s="26"/>
      <c r="BY671" s="26"/>
      <c r="BZ671" s="28"/>
      <c r="CA671" s="30"/>
      <c r="CB671" s="30"/>
      <c r="CC671" s="30"/>
      <c r="CD671" s="27"/>
      <c r="CE671" s="27"/>
      <c r="CF671" s="27"/>
      <c r="CG671" s="30"/>
      <c r="CH671" s="27"/>
      <c r="CI671" s="27"/>
      <c r="CJ671" s="27"/>
      <c r="CK671" s="27"/>
      <c r="CL671" s="27"/>
      <c r="CM671" s="27"/>
      <c r="CN671" s="27"/>
      <c r="CO671" s="27"/>
      <c r="CP671" s="27"/>
      <c r="CQ671" s="27"/>
      <c r="CR671" s="27"/>
      <c r="CS671" s="27"/>
      <c r="CT671" s="30"/>
      <c r="CU671" s="30"/>
      <c r="CV671" s="27"/>
      <c r="CW671" s="27"/>
      <c r="CX671" s="27"/>
      <c r="CY671" s="27"/>
      <c r="CZ671" s="27"/>
    </row>
    <row r="672" spans="1:104" x14ac:dyDescent="0.3">
      <c r="A672" s="32"/>
      <c r="B672" s="26"/>
      <c r="C672" s="26"/>
      <c r="D672" s="26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  <c r="BL672" s="31"/>
      <c r="BM672" s="31"/>
      <c r="BN672" s="41"/>
      <c r="BO672" s="33"/>
      <c r="BP672" s="34"/>
      <c r="BQ672" s="26"/>
      <c r="BR672" s="27"/>
      <c r="BS672" s="27"/>
      <c r="BT672" s="26"/>
      <c r="BU672" s="35"/>
      <c r="BV672" s="28"/>
      <c r="BW672" s="27"/>
      <c r="BX672" s="26"/>
      <c r="BY672" s="26"/>
      <c r="BZ672" s="28"/>
      <c r="CA672" s="30"/>
      <c r="CB672" s="30"/>
      <c r="CC672" s="30"/>
      <c r="CD672" s="27"/>
      <c r="CE672" s="27"/>
      <c r="CF672" s="27"/>
      <c r="CG672" s="30"/>
      <c r="CH672" s="30"/>
      <c r="CI672" s="27"/>
      <c r="CJ672" s="27"/>
      <c r="CK672" s="27"/>
      <c r="CL672" s="27"/>
      <c r="CM672" s="30"/>
      <c r="CN672" s="27"/>
      <c r="CO672" s="27"/>
      <c r="CP672" s="30"/>
      <c r="CQ672" s="27"/>
      <c r="CR672" s="27"/>
      <c r="CS672" s="27"/>
      <c r="CT672" s="31"/>
      <c r="CU672" s="27"/>
      <c r="CV672" s="27"/>
      <c r="CW672" s="30"/>
      <c r="CX672" s="30"/>
      <c r="CY672" s="30"/>
      <c r="CZ672" s="30"/>
    </row>
    <row r="673" spans="1:104" x14ac:dyDescent="0.3">
      <c r="A673" s="32"/>
      <c r="B673" s="26"/>
      <c r="C673" s="26"/>
      <c r="D673" s="26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31"/>
      <c r="AQ673" s="31"/>
      <c r="AR673" s="31"/>
      <c r="AS673" s="31"/>
      <c r="AT673" s="31"/>
      <c r="AU673" s="31"/>
      <c r="AV673" s="31"/>
      <c r="AW673" s="31"/>
      <c r="AX673" s="31"/>
      <c r="AY673" s="31"/>
      <c r="AZ673" s="31"/>
      <c r="BA673" s="31"/>
      <c r="BB673" s="31"/>
      <c r="BC673" s="31"/>
      <c r="BD673" s="31"/>
      <c r="BE673" s="31"/>
      <c r="BF673" s="31"/>
      <c r="BG673" s="31"/>
      <c r="BH673" s="31"/>
      <c r="BI673" s="31"/>
      <c r="BJ673" s="31"/>
      <c r="BK673" s="31"/>
      <c r="BL673" s="31"/>
      <c r="BM673" s="31"/>
      <c r="BN673" s="41"/>
      <c r="BO673" s="33"/>
      <c r="BP673" s="34"/>
      <c r="BQ673" s="26"/>
      <c r="BR673" s="27"/>
      <c r="BS673" s="27"/>
      <c r="BT673" s="26"/>
      <c r="BU673" s="35"/>
      <c r="BV673" s="28"/>
      <c r="BW673" s="27"/>
      <c r="BX673" s="26"/>
      <c r="BY673" s="26"/>
      <c r="BZ673" s="28"/>
      <c r="CA673" s="31"/>
      <c r="CB673" s="31"/>
      <c r="CC673" s="30"/>
      <c r="CD673" s="27"/>
      <c r="CE673" s="27"/>
      <c r="CF673" s="27"/>
      <c r="CG673" s="30"/>
      <c r="CH673" s="30"/>
      <c r="CI673" s="27"/>
      <c r="CJ673" s="27"/>
      <c r="CK673" s="27"/>
      <c r="CL673" s="27"/>
      <c r="CM673" s="30"/>
      <c r="CN673" s="30"/>
      <c r="CO673" s="27"/>
      <c r="CP673" s="30"/>
      <c r="CQ673" s="27"/>
      <c r="CR673" s="27"/>
      <c r="CS673" s="27"/>
      <c r="CT673" s="30"/>
      <c r="CU673" s="27"/>
      <c r="CV673" s="27"/>
      <c r="CW673" s="30"/>
      <c r="CX673" s="30"/>
      <c r="CY673" s="30"/>
      <c r="CZ673" s="30"/>
    </row>
    <row r="674" spans="1:104" x14ac:dyDescent="0.3">
      <c r="A674" s="32"/>
      <c r="B674" s="26"/>
      <c r="C674" s="26"/>
      <c r="D674" s="26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31"/>
      <c r="AQ674" s="31"/>
      <c r="AR674" s="31"/>
      <c r="AS674" s="31"/>
      <c r="AT674" s="31"/>
      <c r="AU674" s="31"/>
      <c r="AV674" s="31"/>
      <c r="AW674" s="31"/>
      <c r="AX674" s="31"/>
      <c r="AY674" s="31"/>
      <c r="AZ674" s="31"/>
      <c r="BA674" s="31"/>
      <c r="BB674" s="31"/>
      <c r="BC674" s="31"/>
      <c r="BD674" s="31"/>
      <c r="BE674" s="31"/>
      <c r="BF674" s="31"/>
      <c r="BG674" s="31"/>
      <c r="BH674" s="31"/>
      <c r="BI674" s="31"/>
      <c r="BJ674" s="31"/>
      <c r="BK674" s="31"/>
      <c r="BL674" s="31"/>
      <c r="BM674" s="31"/>
      <c r="BN674" s="41"/>
      <c r="BO674" s="33"/>
      <c r="BP674" s="34"/>
      <c r="BQ674" s="26"/>
      <c r="BR674" s="27"/>
      <c r="BS674" s="27"/>
      <c r="BT674" s="26"/>
      <c r="BU674" s="35"/>
      <c r="BV674" s="28"/>
      <c r="BW674" s="27"/>
      <c r="BX674" s="26"/>
      <c r="BY674" s="26"/>
      <c r="BZ674" s="28"/>
      <c r="CA674" s="31"/>
      <c r="CB674" s="31"/>
      <c r="CC674" s="31"/>
      <c r="CD674" s="27"/>
      <c r="CE674" s="27"/>
      <c r="CF674" s="27"/>
      <c r="CG674" s="27"/>
      <c r="CH674" s="30"/>
      <c r="CI674" s="27"/>
      <c r="CJ674" s="27"/>
      <c r="CK674" s="27"/>
      <c r="CL674" s="27"/>
      <c r="CM674" s="30"/>
      <c r="CN674" s="27"/>
      <c r="CO674" s="27"/>
      <c r="CP674" s="30"/>
      <c r="CQ674" s="27"/>
      <c r="CR674" s="27"/>
      <c r="CS674" s="27"/>
      <c r="CT674" s="27"/>
      <c r="CU674" s="27"/>
      <c r="CV674" s="27"/>
      <c r="CW674" s="30"/>
      <c r="CX674" s="30"/>
      <c r="CY674" s="27"/>
      <c r="CZ674" s="27"/>
    </row>
    <row r="675" spans="1:104" x14ac:dyDescent="0.3">
      <c r="A675" s="32"/>
      <c r="B675" s="26"/>
      <c r="C675" s="26"/>
      <c r="D675" s="26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31"/>
      <c r="AQ675" s="31"/>
      <c r="AR675" s="31"/>
      <c r="AS675" s="31"/>
      <c r="AT675" s="31"/>
      <c r="AU675" s="31"/>
      <c r="AV675" s="31"/>
      <c r="AW675" s="31"/>
      <c r="AX675" s="31"/>
      <c r="AY675" s="31"/>
      <c r="AZ675" s="31"/>
      <c r="BA675" s="31"/>
      <c r="BB675" s="31"/>
      <c r="BC675" s="31"/>
      <c r="BD675" s="31"/>
      <c r="BE675" s="31"/>
      <c r="BF675" s="31"/>
      <c r="BG675" s="31"/>
      <c r="BH675" s="31"/>
      <c r="BI675" s="31"/>
      <c r="BJ675" s="31"/>
      <c r="BK675" s="31"/>
      <c r="BL675" s="31"/>
      <c r="BM675" s="31"/>
      <c r="BN675" s="41"/>
      <c r="BO675" s="33"/>
      <c r="BP675" s="34"/>
      <c r="BQ675" s="26"/>
      <c r="BR675" s="27"/>
      <c r="BS675" s="27"/>
      <c r="BT675" s="26"/>
      <c r="BU675" s="35"/>
      <c r="BV675" s="28"/>
      <c r="BW675" s="27"/>
      <c r="BX675" s="26"/>
      <c r="BY675" s="26"/>
      <c r="BZ675" s="28"/>
      <c r="CA675" s="31"/>
      <c r="CB675" s="31"/>
      <c r="CC675" s="30"/>
      <c r="CD675" s="27"/>
      <c r="CE675" s="27"/>
      <c r="CF675" s="27"/>
      <c r="CG675" s="31"/>
      <c r="CH675" s="31"/>
      <c r="CI675" s="27"/>
      <c r="CJ675" s="27"/>
      <c r="CK675" s="27"/>
      <c r="CL675" s="31"/>
      <c r="CM675" s="30"/>
      <c r="CN675" s="27"/>
      <c r="CO675" s="27"/>
      <c r="CP675" s="30"/>
      <c r="CQ675" s="27"/>
      <c r="CR675" s="27"/>
      <c r="CS675" s="27"/>
      <c r="CT675" s="27"/>
      <c r="CU675" s="27"/>
      <c r="CV675" s="27"/>
      <c r="CW675" s="30"/>
      <c r="CX675" s="30"/>
      <c r="CY675" s="30"/>
      <c r="CZ675" s="30"/>
    </row>
    <row r="676" spans="1:104" x14ac:dyDescent="0.3">
      <c r="A676" s="32"/>
      <c r="B676" s="26"/>
      <c r="C676" s="26"/>
      <c r="D676" s="26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31"/>
      <c r="AQ676" s="31"/>
      <c r="AR676" s="31"/>
      <c r="AS676" s="31"/>
      <c r="AT676" s="31"/>
      <c r="AU676" s="31"/>
      <c r="AV676" s="31"/>
      <c r="AW676" s="31"/>
      <c r="AX676" s="31"/>
      <c r="AY676" s="31"/>
      <c r="AZ676" s="31"/>
      <c r="BA676" s="31"/>
      <c r="BB676" s="31"/>
      <c r="BC676" s="31"/>
      <c r="BD676" s="31"/>
      <c r="BE676" s="31"/>
      <c r="BF676" s="31"/>
      <c r="BG676" s="31"/>
      <c r="BH676" s="31"/>
      <c r="BI676" s="31"/>
      <c r="BJ676" s="31"/>
      <c r="BK676" s="31"/>
      <c r="BL676" s="31"/>
      <c r="BM676" s="31"/>
      <c r="BN676" s="41"/>
      <c r="BO676" s="33"/>
      <c r="BP676" s="34"/>
      <c r="BQ676" s="26"/>
      <c r="BR676" s="27"/>
      <c r="BS676" s="27"/>
      <c r="BT676" s="26"/>
      <c r="BU676" s="35"/>
      <c r="BV676" s="28"/>
      <c r="BW676" s="27"/>
      <c r="BX676" s="26"/>
      <c r="BY676" s="26"/>
      <c r="BZ676" s="28"/>
      <c r="CA676" s="31"/>
      <c r="CB676" s="31"/>
      <c r="CC676" s="27"/>
      <c r="CD676" s="31"/>
      <c r="CE676" s="31"/>
      <c r="CF676" s="27"/>
      <c r="CG676" s="30"/>
      <c r="CH676" s="31"/>
      <c r="CI676" s="27"/>
      <c r="CJ676" s="31"/>
      <c r="CK676" s="27"/>
      <c r="CL676" s="30"/>
      <c r="CM676" s="31"/>
      <c r="CN676" s="30"/>
      <c r="CO676" s="27"/>
      <c r="CP676" s="31"/>
      <c r="CQ676" s="27"/>
      <c r="CR676" s="27"/>
      <c r="CS676" s="27"/>
      <c r="CT676" s="30"/>
      <c r="CU676" s="30"/>
      <c r="CV676" s="27"/>
      <c r="CW676" s="31"/>
      <c r="CX676" s="31"/>
      <c r="CY676" s="31"/>
      <c r="CZ676" s="31"/>
    </row>
    <row r="677" spans="1:104" x14ac:dyDescent="0.3">
      <c r="A677" s="32"/>
      <c r="B677" s="26"/>
      <c r="C677" s="26"/>
      <c r="D677" s="26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31"/>
      <c r="AQ677" s="31"/>
      <c r="AR677" s="31"/>
      <c r="AS677" s="31"/>
      <c r="AT677" s="31"/>
      <c r="AU677" s="31"/>
      <c r="AV677" s="31"/>
      <c r="AW677" s="31"/>
      <c r="AX677" s="31"/>
      <c r="AY677" s="31"/>
      <c r="AZ677" s="31"/>
      <c r="BA677" s="31"/>
      <c r="BB677" s="31"/>
      <c r="BC677" s="31"/>
      <c r="BD677" s="31"/>
      <c r="BE677" s="31"/>
      <c r="BF677" s="31"/>
      <c r="BG677" s="31"/>
      <c r="BH677" s="31"/>
      <c r="BI677" s="31"/>
      <c r="BJ677" s="31"/>
      <c r="BK677" s="31"/>
      <c r="BL677" s="31"/>
      <c r="BM677" s="31"/>
      <c r="BN677" s="41"/>
      <c r="BO677" s="33"/>
      <c r="BP677" s="34"/>
      <c r="BQ677" s="26"/>
      <c r="BR677" s="27"/>
      <c r="BS677" s="27"/>
      <c r="BT677" s="26"/>
      <c r="BU677" s="35"/>
      <c r="BV677" s="28"/>
      <c r="BW677" s="27"/>
      <c r="BX677" s="26"/>
      <c r="BY677" s="26"/>
      <c r="BZ677" s="28"/>
      <c r="CA677" s="31"/>
      <c r="CB677" s="31"/>
      <c r="CC677" s="27"/>
      <c r="CD677" s="30"/>
      <c r="CE677" s="30"/>
      <c r="CF677" s="27"/>
      <c r="CG677" s="31"/>
      <c r="CH677" s="30"/>
      <c r="CI677" s="27"/>
      <c r="CJ677" s="30"/>
      <c r="CK677" s="27"/>
      <c r="CL677" s="31"/>
      <c r="CM677" s="30"/>
      <c r="CN677" s="30"/>
      <c r="CO677" s="27"/>
      <c r="CP677" s="31"/>
      <c r="CQ677" s="27"/>
      <c r="CR677" s="27"/>
      <c r="CS677" s="27"/>
      <c r="CT677" s="27"/>
      <c r="CU677" s="27"/>
      <c r="CV677" s="27"/>
      <c r="CW677" s="31"/>
      <c r="CX677" s="31"/>
      <c r="CY677" s="31"/>
      <c r="CZ677" s="31"/>
    </row>
    <row r="678" spans="1:104" x14ac:dyDescent="0.3">
      <c r="A678" s="32"/>
      <c r="B678" s="26"/>
      <c r="C678" s="26"/>
      <c r="D678" s="26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31"/>
      <c r="AQ678" s="31"/>
      <c r="AR678" s="31"/>
      <c r="AS678" s="31"/>
      <c r="AT678" s="31"/>
      <c r="AU678" s="31"/>
      <c r="AV678" s="31"/>
      <c r="AW678" s="31"/>
      <c r="AX678" s="31"/>
      <c r="AY678" s="31"/>
      <c r="AZ678" s="31"/>
      <c r="BA678" s="31"/>
      <c r="BB678" s="31"/>
      <c r="BC678" s="31"/>
      <c r="BD678" s="31"/>
      <c r="BE678" s="31"/>
      <c r="BF678" s="31"/>
      <c r="BG678" s="31"/>
      <c r="BH678" s="31"/>
      <c r="BI678" s="31"/>
      <c r="BJ678" s="31"/>
      <c r="BK678" s="31"/>
      <c r="BL678" s="31"/>
      <c r="BM678" s="31"/>
      <c r="BN678" s="41"/>
      <c r="BO678" s="33"/>
      <c r="BP678" s="34"/>
      <c r="BQ678" s="26"/>
      <c r="BR678" s="27"/>
      <c r="BS678" s="27"/>
      <c r="BT678" s="26"/>
      <c r="BU678" s="35"/>
      <c r="BV678" s="28"/>
      <c r="BW678" s="27"/>
      <c r="BX678" s="26"/>
      <c r="BY678" s="26"/>
      <c r="BZ678" s="28"/>
      <c r="CA678" s="30"/>
      <c r="CB678" s="30"/>
      <c r="CC678" s="30"/>
      <c r="CD678" s="30"/>
      <c r="CE678" s="30"/>
      <c r="CF678" s="27"/>
      <c r="CG678" s="30"/>
      <c r="CH678" s="30"/>
      <c r="CI678" s="27"/>
      <c r="CJ678" s="30"/>
      <c r="CK678" s="27"/>
      <c r="CL678" s="30"/>
      <c r="CM678" s="30"/>
      <c r="CN678" s="27"/>
      <c r="CO678" s="27"/>
      <c r="CP678" s="30"/>
      <c r="CQ678" s="27"/>
      <c r="CR678" s="27"/>
      <c r="CS678" s="27"/>
      <c r="CT678" s="30"/>
      <c r="CU678" s="30"/>
      <c r="CV678" s="27"/>
      <c r="CW678" s="30"/>
      <c r="CX678" s="30"/>
      <c r="CY678" s="30"/>
      <c r="CZ678" s="30"/>
    </row>
    <row r="679" spans="1:104" x14ac:dyDescent="0.3">
      <c r="A679" s="32"/>
      <c r="B679" s="26"/>
      <c r="C679" s="26"/>
      <c r="D679" s="26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31"/>
      <c r="AQ679" s="31"/>
      <c r="AR679" s="31"/>
      <c r="AS679" s="31"/>
      <c r="AT679" s="31"/>
      <c r="AU679" s="31"/>
      <c r="AV679" s="31"/>
      <c r="AW679" s="31"/>
      <c r="AX679" s="31"/>
      <c r="AY679" s="31"/>
      <c r="AZ679" s="31"/>
      <c r="BA679" s="31"/>
      <c r="BB679" s="31"/>
      <c r="BC679" s="31"/>
      <c r="BD679" s="31"/>
      <c r="BE679" s="31"/>
      <c r="BF679" s="31"/>
      <c r="BG679" s="31"/>
      <c r="BH679" s="31"/>
      <c r="BI679" s="31"/>
      <c r="BJ679" s="31"/>
      <c r="BK679" s="31"/>
      <c r="BL679" s="31"/>
      <c r="BM679" s="31"/>
      <c r="BN679" s="41"/>
      <c r="BO679" s="33"/>
      <c r="BP679" s="34"/>
      <c r="BQ679" s="26"/>
      <c r="BR679" s="27"/>
      <c r="BS679" s="27"/>
      <c r="BT679" s="26"/>
      <c r="BU679" s="35"/>
      <c r="BV679" s="28"/>
      <c r="BW679" s="27"/>
      <c r="BX679" s="26"/>
      <c r="BY679" s="26"/>
      <c r="BZ679" s="28"/>
      <c r="CA679" s="30"/>
      <c r="CB679" s="30"/>
      <c r="CC679" s="30"/>
      <c r="CD679" s="30"/>
      <c r="CE679" s="30"/>
      <c r="CF679" s="27"/>
      <c r="CG679" s="30"/>
      <c r="CH679" s="30"/>
      <c r="CI679" s="27"/>
      <c r="CJ679" s="30"/>
      <c r="CK679" s="27"/>
      <c r="CL679" s="30"/>
      <c r="CM679" s="30"/>
      <c r="CN679" s="27"/>
      <c r="CO679" s="27"/>
      <c r="CP679" s="30"/>
      <c r="CQ679" s="31"/>
      <c r="CR679" s="31"/>
      <c r="CS679" s="31"/>
      <c r="CT679" s="31"/>
      <c r="CU679" s="31"/>
      <c r="CV679" s="31"/>
      <c r="CW679" s="30"/>
      <c r="CX679" s="30"/>
      <c r="CY679" s="30"/>
      <c r="CZ679" s="30"/>
    </row>
    <row r="680" spans="1:104" x14ac:dyDescent="0.3">
      <c r="A680" s="32"/>
      <c r="B680" s="26"/>
      <c r="C680" s="26"/>
      <c r="D680" s="26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31"/>
      <c r="AQ680" s="31"/>
      <c r="AR680" s="31"/>
      <c r="AS680" s="31"/>
      <c r="AT680" s="31"/>
      <c r="AU680" s="31"/>
      <c r="AV680" s="31"/>
      <c r="AW680" s="31"/>
      <c r="AX680" s="31"/>
      <c r="AY680" s="31"/>
      <c r="AZ680" s="31"/>
      <c r="BA680" s="31"/>
      <c r="BB680" s="31"/>
      <c r="BC680" s="31"/>
      <c r="BD680" s="31"/>
      <c r="BE680" s="31"/>
      <c r="BF680" s="31"/>
      <c r="BG680" s="31"/>
      <c r="BH680" s="31"/>
      <c r="BI680" s="31"/>
      <c r="BJ680" s="31"/>
      <c r="BK680" s="31"/>
      <c r="BL680" s="31"/>
      <c r="BM680" s="31"/>
      <c r="BN680" s="41"/>
      <c r="BO680" s="33"/>
      <c r="BP680" s="34"/>
      <c r="BQ680" s="26"/>
      <c r="BR680" s="27"/>
      <c r="BS680" s="27"/>
      <c r="BT680" s="26"/>
      <c r="BU680" s="35"/>
      <c r="BV680" s="28"/>
      <c r="BW680" s="27"/>
      <c r="BX680" s="26"/>
      <c r="BY680" s="26"/>
      <c r="BZ680" s="28"/>
      <c r="CA680" s="30"/>
      <c r="CB680" s="30"/>
      <c r="CC680" s="27"/>
      <c r="CD680" s="27"/>
      <c r="CE680" s="27"/>
      <c r="CF680" s="27"/>
      <c r="CG680" s="30"/>
      <c r="CH680" s="30"/>
      <c r="CI680" s="27"/>
      <c r="CJ680" s="27"/>
      <c r="CK680" s="27"/>
      <c r="CL680" s="30"/>
      <c r="CM680" s="27"/>
      <c r="CN680" s="27"/>
      <c r="CO680" s="27"/>
      <c r="CP680" s="27"/>
      <c r="CQ680" s="30"/>
      <c r="CR680" s="30"/>
      <c r="CS680" s="30"/>
      <c r="CT680" s="30"/>
      <c r="CU680" s="30"/>
      <c r="CV680" s="30"/>
      <c r="CW680" s="30"/>
      <c r="CX680" s="27"/>
      <c r="CY680" s="27"/>
      <c r="CZ680" s="27"/>
    </row>
    <row r="681" spans="1:104" x14ac:dyDescent="0.3">
      <c r="A681" s="32"/>
      <c r="B681" s="26"/>
      <c r="C681" s="26"/>
      <c r="D681" s="26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31"/>
      <c r="AQ681" s="31"/>
      <c r="AR681" s="31"/>
      <c r="AS681" s="31"/>
      <c r="AT681" s="31"/>
      <c r="AU681" s="31"/>
      <c r="AV681" s="31"/>
      <c r="AW681" s="31"/>
      <c r="AX681" s="31"/>
      <c r="AY681" s="31"/>
      <c r="AZ681" s="31"/>
      <c r="BA681" s="31"/>
      <c r="BB681" s="31"/>
      <c r="BC681" s="31"/>
      <c r="BD681" s="31"/>
      <c r="BE681" s="31"/>
      <c r="BF681" s="31"/>
      <c r="BG681" s="31"/>
      <c r="BH681" s="31"/>
      <c r="BI681" s="31"/>
      <c r="BJ681" s="31"/>
      <c r="BK681" s="31"/>
      <c r="BL681" s="31"/>
      <c r="BM681" s="31"/>
      <c r="BN681" s="41"/>
      <c r="BO681" s="33"/>
      <c r="BP681" s="34"/>
      <c r="BQ681" s="26"/>
      <c r="BR681" s="27"/>
      <c r="BS681" s="27"/>
      <c r="BT681" s="26"/>
      <c r="BU681" s="35"/>
      <c r="BV681" s="28"/>
      <c r="BW681" s="27"/>
      <c r="BX681" s="26"/>
      <c r="BY681" s="26"/>
      <c r="BZ681" s="28"/>
      <c r="CA681" s="30"/>
      <c r="CB681" s="30"/>
      <c r="CC681" s="27"/>
      <c r="CD681" s="30"/>
      <c r="CE681" s="30"/>
      <c r="CF681" s="27"/>
      <c r="CG681" s="30"/>
      <c r="CH681" s="30"/>
      <c r="CI681" s="27"/>
      <c r="CJ681" s="30"/>
      <c r="CK681" s="27"/>
      <c r="CL681" s="30"/>
      <c r="CM681" s="30"/>
      <c r="CN681" s="30"/>
      <c r="CO681" s="27"/>
      <c r="CP681" s="31"/>
      <c r="CQ681" s="30"/>
      <c r="CR681" s="30"/>
      <c r="CS681" s="30"/>
      <c r="CT681" s="30"/>
      <c r="CU681" s="30"/>
      <c r="CV681" s="30"/>
      <c r="CW681" s="30"/>
      <c r="CX681" s="30"/>
      <c r="CY681" s="30"/>
      <c r="CZ681" s="30"/>
    </row>
    <row r="682" spans="1:104" x14ac:dyDescent="0.3">
      <c r="A682" s="32"/>
      <c r="B682" s="26"/>
      <c r="C682" s="26"/>
      <c r="D682" s="26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31"/>
      <c r="AQ682" s="31"/>
      <c r="AR682" s="31"/>
      <c r="AS682" s="31"/>
      <c r="AT682" s="31"/>
      <c r="AU682" s="31"/>
      <c r="AV682" s="31"/>
      <c r="AW682" s="31"/>
      <c r="AX682" s="31"/>
      <c r="AY682" s="31"/>
      <c r="AZ682" s="31"/>
      <c r="BA682" s="31"/>
      <c r="BB682" s="31"/>
      <c r="BC682" s="31"/>
      <c r="BD682" s="31"/>
      <c r="BE682" s="31"/>
      <c r="BF682" s="31"/>
      <c r="BG682" s="31"/>
      <c r="BH682" s="31"/>
      <c r="BI682" s="31"/>
      <c r="BJ682" s="31"/>
      <c r="BK682" s="31"/>
      <c r="BL682" s="31"/>
      <c r="BM682" s="31"/>
      <c r="BN682" s="41"/>
      <c r="BO682" s="33"/>
      <c r="BP682" s="34"/>
      <c r="BQ682" s="26"/>
      <c r="BR682" s="27"/>
      <c r="BS682" s="27"/>
      <c r="BT682" s="26"/>
      <c r="BU682" s="35"/>
      <c r="BV682" s="28"/>
      <c r="BW682" s="27"/>
      <c r="BX682" s="26"/>
      <c r="BY682" s="26"/>
      <c r="BZ682" s="28"/>
      <c r="CA682" s="31"/>
      <c r="CB682" s="31"/>
      <c r="CC682" s="27"/>
      <c r="CD682" s="27"/>
      <c r="CE682" s="27"/>
      <c r="CF682" s="27"/>
      <c r="CG682" s="27"/>
      <c r="CH682" s="27"/>
      <c r="CI682" s="27"/>
      <c r="CJ682" s="27"/>
      <c r="CK682" s="27"/>
      <c r="CL682" s="27"/>
      <c r="CM682" s="27"/>
      <c r="CN682" s="30"/>
      <c r="CO682" s="27"/>
      <c r="CP682" s="27"/>
      <c r="CQ682" s="27"/>
      <c r="CR682" s="27"/>
      <c r="CS682" s="27"/>
      <c r="CT682" s="27"/>
      <c r="CU682" s="27"/>
      <c r="CV682" s="27"/>
      <c r="CW682" s="27"/>
      <c r="CX682" s="27"/>
      <c r="CY682" s="27"/>
      <c r="CZ682" s="27"/>
    </row>
    <row r="683" spans="1:104" x14ac:dyDescent="0.3">
      <c r="A683" s="32"/>
      <c r="B683" s="26"/>
      <c r="C683" s="26"/>
      <c r="D683" s="26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31"/>
      <c r="AQ683" s="31"/>
      <c r="AR683" s="31"/>
      <c r="AS683" s="31"/>
      <c r="AT683" s="31"/>
      <c r="AU683" s="31"/>
      <c r="AV683" s="31"/>
      <c r="AW683" s="31"/>
      <c r="AX683" s="31"/>
      <c r="AY683" s="31"/>
      <c r="AZ683" s="31"/>
      <c r="BA683" s="31"/>
      <c r="BB683" s="31"/>
      <c r="BC683" s="31"/>
      <c r="BD683" s="31"/>
      <c r="BE683" s="31"/>
      <c r="BF683" s="31"/>
      <c r="BG683" s="31"/>
      <c r="BH683" s="31"/>
      <c r="BI683" s="31"/>
      <c r="BJ683" s="31"/>
      <c r="BK683" s="31"/>
      <c r="BL683" s="31"/>
      <c r="BM683" s="31"/>
      <c r="BN683" s="41"/>
      <c r="BO683" s="33"/>
      <c r="BP683" s="34"/>
      <c r="BQ683" s="26"/>
      <c r="BR683" s="27"/>
      <c r="BS683" s="27"/>
      <c r="BT683" s="26"/>
      <c r="BU683" s="35"/>
      <c r="BV683" s="28"/>
      <c r="BW683" s="27"/>
      <c r="BX683" s="26"/>
      <c r="BY683" s="26"/>
      <c r="BZ683" s="28"/>
      <c r="CA683" s="31"/>
      <c r="CB683" s="31"/>
      <c r="CC683" s="30"/>
      <c r="CD683" s="27"/>
      <c r="CE683" s="27"/>
      <c r="CF683" s="27"/>
      <c r="CG683" s="31"/>
      <c r="CH683" s="27"/>
      <c r="CI683" s="27"/>
      <c r="CJ683" s="30"/>
      <c r="CK683" s="27"/>
      <c r="CL683" s="27"/>
      <c r="CM683" s="27"/>
      <c r="CN683" s="27"/>
      <c r="CO683" s="27"/>
      <c r="CP683" s="30"/>
      <c r="CQ683" s="30"/>
      <c r="CR683" s="30"/>
      <c r="CS683" s="30"/>
      <c r="CT683" s="30"/>
      <c r="CU683" s="30"/>
      <c r="CV683" s="30"/>
      <c r="CW683" s="27"/>
      <c r="CX683" s="27"/>
      <c r="CY683" s="27"/>
      <c r="CZ683" s="27"/>
    </row>
    <row r="684" spans="1:104" x14ac:dyDescent="0.3">
      <c r="A684" s="32"/>
      <c r="B684" s="26"/>
      <c r="C684" s="26"/>
      <c r="D684" s="26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31"/>
      <c r="AQ684" s="31"/>
      <c r="AR684" s="31"/>
      <c r="AS684" s="31"/>
      <c r="AT684" s="31"/>
      <c r="AU684" s="31"/>
      <c r="AV684" s="31"/>
      <c r="AW684" s="31"/>
      <c r="AX684" s="31"/>
      <c r="AY684" s="31"/>
      <c r="AZ684" s="31"/>
      <c r="BA684" s="31"/>
      <c r="BB684" s="31"/>
      <c r="BC684" s="31"/>
      <c r="BD684" s="31"/>
      <c r="BE684" s="31"/>
      <c r="BF684" s="31"/>
      <c r="BG684" s="31"/>
      <c r="BH684" s="31"/>
      <c r="BI684" s="31"/>
      <c r="BJ684" s="31"/>
      <c r="BK684" s="31"/>
      <c r="BL684" s="31"/>
      <c r="BM684" s="31"/>
      <c r="BN684" s="41"/>
      <c r="BO684" s="33"/>
      <c r="BP684" s="34"/>
      <c r="BQ684" s="26"/>
      <c r="BR684" s="27"/>
      <c r="BS684" s="27"/>
      <c r="BT684" s="26"/>
      <c r="BU684" s="35"/>
      <c r="BV684" s="28"/>
      <c r="BW684" s="27"/>
      <c r="BX684" s="26"/>
      <c r="BY684" s="26"/>
      <c r="BZ684" s="28"/>
      <c r="CA684" s="31"/>
      <c r="CB684" s="30"/>
      <c r="CC684" s="27"/>
      <c r="CD684" s="27"/>
      <c r="CE684" s="27"/>
      <c r="CF684" s="27"/>
      <c r="CG684" s="27"/>
      <c r="CH684" s="27"/>
      <c r="CI684" s="27"/>
      <c r="CJ684" s="27"/>
      <c r="CK684" s="27"/>
      <c r="CL684" s="31"/>
      <c r="CM684" s="27"/>
      <c r="CN684" s="27"/>
      <c r="CO684" s="27"/>
      <c r="CP684" s="30"/>
      <c r="CQ684" s="27"/>
      <c r="CR684" s="27"/>
      <c r="CS684" s="27"/>
      <c r="CT684" s="27"/>
      <c r="CU684" s="27"/>
      <c r="CV684" s="27"/>
      <c r="CW684" s="30"/>
      <c r="CX684" s="27"/>
      <c r="CY684" s="27"/>
      <c r="CZ684" s="27"/>
    </row>
    <row r="685" spans="1:104" x14ac:dyDescent="0.3">
      <c r="A685" s="32"/>
      <c r="B685" s="26"/>
      <c r="C685" s="26"/>
      <c r="D685" s="26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31"/>
      <c r="AQ685" s="31"/>
      <c r="AR685" s="31"/>
      <c r="AS685" s="31"/>
      <c r="AT685" s="31"/>
      <c r="AU685" s="31"/>
      <c r="AV685" s="31"/>
      <c r="AW685" s="31"/>
      <c r="AX685" s="31"/>
      <c r="AY685" s="31"/>
      <c r="AZ685" s="31"/>
      <c r="BA685" s="31"/>
      <c r="BB685" s="31"/>
      <c r="BC685" s="31"/>
      <c r="BD685" s="31"/>
      <c r="BE685" s="31"/>
      <c r="BF685" s="31"/>
      <c r="BG685" s="31"/>
      <c r="BH685" s="31"/>
      <c r="BI685" s="31"/>
      <c r="BJ685" s="31"/>
      <c r="BK685" s="31"/>
      <c r="BL685" s="31"/>
      <c r="BM685" s="31"/>
      <c r="BN685" s="41"/>
      <c r="BO685" s="33"/>
      <c r="BP685" s="34"/>
      <c r="BQ685" s="26"/>
      <c r="BR685" s="27"/>
      <c r="BS685" s="27"/>
      <c r="BT685" s="26"/>
      <c r="BU685" s="35"/>
      <c r="BV685" s="28"/>
      <c r="BW685" s="27"/>
      <c r="BX685" s="26"/>
      <c r="BY685" s="26"/>
      <c r="BZ685" s="28"/>
      <c r="CA685" s="31"/>
      <c r="CB685" s="31"/>
      <c r="CC685" s="27"/>
      <c r="CD685" s="30"/>
      <c r="CE685" s="27"/>
      <c r="CF685" s="27"/>
      <c r="CG685" s="30"/>
      <c r="CH685" s="30"/>
      <c r="CI685" s="27"/>
      <c r="CJ685" s="27"/>
      <c r="CK685" s="27"/>
      <c r="CL685" s="30"/>
      <c r="CM685" s="27"/>
      <c r="CN685" s="30"/>
      <c r="CO685" s="30"/>
      <c r="CP685" s="30"/>
      <c r="CQ685" s="27"/>
      <c r="CR685" s="30"/>
      <c r="CS685" s="27"/>
      <c r="CT685" s="27"/>
      <c r="CU685" s="27"/>
      <c r="CV685" s="27"/>
      <c r="CW685" s="30"/>
      <c r="CX685" s="30"/>
      <c r="CY685" s="27"/>
      <c r="CZ685" s="27"/>
    </row>
    <row r="686" spans="1:104" x14ac:dyDescent="0.3">
      <c r="A686" s="32"/>
      <c r="B686" s="26"/>
      <c r="C686" s="26"/>
      <c r="D686" s="26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31"/>
      <c r="AQ686" s="31"/>
      <c r="AR686" s="31"/>
      <c r="AS686" s="31"/>
      <c r="AT686" s="31"/>
      <c r="AU686" s="31"/>
      <c r="AV686" s="31"/>
      <c r="AW686" s="31"/>
      <c r="AX686" s="31"/>
      <c r="AY686" s="31"/>
      <c r="AZ686" s="31"/>
      <c r="BA686" s="31"/>
      <c r="BB686" s="31"/>
      <c r="BC686" s="31"/>
      <c r="BD686" s="31"/>
      <c r="BE686" s="31"/>
      <c r="BF686" s="31"/>
      <c r="BG686" s="31"/>
      <c r="BH686" s="31"/>
      <c r="BI686" s="31"/>
      <c r="BJ686" s="31"/>
      <c r="BK686" s="31"/>
      <c r="BL686" s="31"/>
      <c r="BM686" s="31"/>
      <c r="BN686" s="41"/>
      <c r="BO686" s="33"/>
      <c r="BP686" s="34"/>
      <c r="BQ686" s="26"/>
      <c r="BR686" s="27"/>
      <c r="BS686" s="27"/>
      <c r="BT686" s="26"/>
      <c r="BU686" s="35"/>
      <c r="BV686" s="28"/>
      <c r="BW686" s="27"/>
      <c r="BX686" s="26"/>
      <c r="BY686" s="26"/>
      <c r="BZ686" s="28"/>
      <c r="CA686" s="31"/>
      <c r="CB686" s="30"/>
      <c r="CC686" s="27"/>
      <c r="CD686" s="27"/>
      <c r="CE686" s="27"/>
      <c r="CF686" s="27"/>
      <c r="CG686" s="30"/>
      <c r="CH686" s="30"/>
      <c r="CI686" s="27"/>
      <c r="CJ686" s="27"/>
      <c r="CK686" s="27"/>
      <c r="CL686" s="30"/>
      <c r="CM686" s="27"/>
      <c r="CN686" s="30"/>
      <c r="CO686" s="27"/>
      <c r="CP686" s="27"/>
      <c r="CQ686" s="27"/>
      <c r="CR686" s="27"/>
      <c r="CS686" s="27"/>
      <c r="CT686" s="27"/>
      <c r="CU686" s="27"/>
      <c r="CV686" s="27"/>
      <c r="CW686" s="27"/>
      <c r="CX686" s="27"/>
      <c r="CY686" s="27"/>
      <c r="CZ686" s="27"/>
    </row>
    <row r="687" spans="1:104" x14ac:dyDescent="0.3">
      <c r="A687" s="32"/>
      <c r="B687" s="26"/>
      <c r="C687" s="26"/>
      <c r="D687" s="26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  <c r="BM687" s="31"/>
      <c r="BN687" s="41"/>
      <c r="BO687" s="33"/>
      <c r="BP687" s="34"/>
      <c r="BQ687" s="26"/>
      <c r="BR687" s="27"/>
      <c r="BS687" s="27"/>
      <c r="BT687" s="26"/>
      <c r="BU687" s="35"/>
      <c r="BV687" s="28"/>
      <c r="BW687" s="27"/>
      <c r="BX687" s="26"/>
      <c r="BY687" s="26"/>
      <c r="BZ687" s="28"/>
      <c r="CA687" s="31"/>
      <c r="CB687" s="31"/>
      <c r="CC687" s="31"/>
      <c r="CD687" s="30"/>
      <c r="CE687" s="30"/>
      <c r="CF687" s="27"/>
      <c r="CG687" s="30"/>
      <c r="CH687" s="30"/>
      <c r="CI687" s="27"/>
      <c r="CJ687" s="30"/>
      <c r="CK687" s="27"/>
      <c r="CL687" s="30"/>
      <c r="CM687" s="30"/>
      <c r="CN687" s="27"/>
      <c r="CO687" s="27"/>
      <c r="CP687" s="30"/>
      <c r="CQ687" s="27"/>
      <c r="CR687" s="27"/>
      <c r="CS687" s="27"/>
      <c r="CT687" s="27"/>
      <c r="CU687" s="27"/>
      <c r="CV687" s="27"/>
      <c r="CW687" s="30"/>
      <c r="CX687" s="30"/>
      <c r="CY687" s="27"/>
      <c r="CZ687" s="27"/>
    </row>
    <row r="688" spans="1:104" x14ac:dyDescent="0.3">
      <c r="A688" s="32"/>
      <c r="B688" s="26"/>
      <c r="C688" s="26"/>
      <c r="D688" s="26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31"/>
      <c r="AQ688" s="31"/>
      <c r="AR688" s="31"/>
      <c r="AS688" s="31"/>
      <c r="AT688" s="31"/>
      <c r="AU688" s="31"/>
      <c r="AV688" s="31"/>
      <c r="AW688" s="31"/>
      <c r="AX688" s="31"/>
      <c r="AY688" s="31"/>
      <c r="AZ688" s="31"/>
      <c r="BA688" s="31"/>
      <c r="BB688" s="31"/>
      <c r="BC688" s="31"/>
      <c r="BD688" s="31"/>
      <c r="BE688" s="31"/>
      <c r="BF688" s="31"/>
      <c r="BG688" s="31"/>
      <c r="BH688" s="31"/>
      <c r="BI688" s="31"/>
      <c r="BJ688" s="31"/>
      <c r="BK688" s="31"/>
      <c r="BL688" s="31"/>
      <c r="BM688" s="31"/>
      <c r="BN688" s="41"/>
      <c r="BO688" s="33"/>
      <c r="BP688" s="34"/>
      <c r="BQ688" s="26"/>
      <c r="BR688" s="27"/>
      <c r="BS688" s="27"/>
      <c r="BT688" s="26"/>
      <c r="BU688" s="35"/>
      <c r="BV688" s="28"/>
      <c r="BW688" s="27"/>
      <c r="BX688" s="26"/>
      <c r="BY688" s="26"/>
      <c r="BZ688" s="28"/>
      <c r="CA688" s="31"/>
      <c r="CB688" s="30"/>
      <c r="CC688" s="30"/>
      <c r="CD688" s="27"/>
      <c r="CE688" s="27"/>
      <c r="CF688" s="27"/>
      <c r="CG688" s="30"/>
      <c r="CH688" s="30"/>
      <c r="CI688" s="27"/>
      <c r="CJ688" s="27"/>
      <c r="CK688" s="27"/>
      <c r="CL688" s="27"/>
      <c r="CM688" s="27"/>
      <c r="CN688" s="27"/>
      <c r="CO688" s="27"/>
      <c r="CP688" s="27"/>
      <c r="CQ688" s="27"/>
      <c r="CR688" s="27"/>
      <c r="CS688" s="27"/>
      <c r="CT688" s="27"/>
      <c r="CU688" s="27"/>
      <c r="CV688" s="27"/>
      <c r="CW688" s="27"/>
      <c r="CX688" s="27"/>
      <c r="CY688" s="30"/>
      <c r="CZ688" s="27"/>
    </row>
    <row r="689" spans="1:104" x14ac:dyDescent="0.3">
      <c r="A689" s="32"/>
      <c r="B689" s="26"/>
      <c r="C689" s="26"/>
      <c r="D689" s="26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31"/>
      <c r="AQ689" s="31"/>
      <c r="AR689" s="31"/>
      <c r="AS689" s="31"/>
      <c r="AT689" s="31"/>
      <c r="AU689" s="31"/>
      <c r="AV689" s="31"/>
      <c r="AW689" s="31"/>
      <c r="AX689" s="31"/>
      <c r="AY689" s="31"/>
      <c r="AZ689" s="31"/>
      <c r="BA689" s="31"/>
      <c r="BB689" s="31"/>
      <c r="BC689" s="31"/>
      <c r="BD689" s="31"/>
      <c r="BE689" s="31"/>
      <c r="BF689" s="31"/>
      <c r="BG689" s="31"/>
      <c r="BH689" s="31"/>
      <c r="BI689" s="31"/>
      <c r="BJ689" s="31"/>
      <c r="BK689" s="31"/>
      <c r="BL689" s="31"/>
      <c r="BM689" s="31"/>
      <c r="BN689" s="41"/>
      <c r="BO689" s="33"/>
      <c r="BP689" s="34"/>
      <c r="BQ689" s="26"/>
      <c r="BR689" s="27"/>
      <c r="BS689" s="27"/>
      <c r="BT689" s="26"/>
      <c r="BU689" s="35"/>
      <c r="BV689" s="28"/>
      <c r="BW689" s="27"/>
      <c r="BX689" s="26"/>
      <c r="BY689" s="26"/>
      <c r="BZ689" s="28"/>
      <c r="CA689" s="31"/>
      <c r="CB689" s="31"/>
      <c r="CC689" s="30"/>
      <c r="CD689" s="27"/>
      <c r="CE689" s="27"/>
      <c r="CF689" s="27"/>
      <c r="CG689" s="27"/>
      <c r="CH689" s="30"/>
      <c r="CI689" s="27"/>
      <c r="CJ689" s="27"/>
      <c r="CK689" s="27"/>
      <c r="CL689" s="31"/>
      <c r="CM689" s="31"/>
      <c r="CN689" s="27"/>
      <c r="CO689" s="27"/>
      <c r="CP689" s="31"/>
      <c r="CQ689" s="27"/>
      <c r="CR689" s="27"/>
      <c r="CS689" s="27"/>
      <c r="CT689" s="31"/>
      <c r="CU689" s="27"/>
      <c r="CV689" s="27"/>
      <c r="CW689" s="27"/>
      <c r="CX689" s="30"/>
      <c r="CY689" s="27"/>
      <c r="CZ689" s="30"/>
    </row>
    <row r="690" spans="1:104" x14ac:dyDescent="0.3">
      <c r="A690" s="32"/>
      <c r="B690" s="26"/>
      <c r="C690" s="26"/>
      <c r="D690" s="26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31"/>
      <c r="AQ690" s="31"/>
      <c r="AR690" s="31"/>
      <c r="AS690" s="31"/>
      <c r="AT690" s="31"/>
      <c r="AU690" s="31"/>
      <c r="AV690" s="31"/>
      <c r="AW690" s="31"/>
      <c r="AX690" s="31"/>
      <c r="AY690" s="31"/>
      <c r="AZ690" s="31"/>
      <c r="BA690" s="31"/>
      <c r="BB690" s="31"/>
      <c r="BC690" s="31"/>
      <c r="BD690" s="31"/>
      <c r="BE690" s="31"/>
      <c r="BF690" s="31"/>
      <c r="BG690" s="31"/>
      <c r="BH690" s="31"/>
      <c r="BI690" s="31"/>
      <c r="BJ690" s="31"/>
      <c r="BK690" s="31"/>
      <c r="BL690" s="31"/>
      <c r="BM690" s="31"/>
      <c r="BN690" s="41"/>
      <c r="BO690" s="33"/>
      <c r="BP690" s="34"/>
      <c r="BQ690" s="26"/>
      <c r="BR690" s="27"/>
      <c r="BS690" s="27"/>
      <c r="BT690" s="26"/>
      <c r="BU690" s="35"/>
      <c r="BV690" s="28"/>
      <c r="BW690" s="27"/>
      <c r="BX690" s="26"/>
      <c r="BY690" s="26"/>
      <c r="BZ690" s="28"/>
      <c r="CA690" s="30"/>
      <c r="CB690" s="30"/>
      <c r="CC690" s="30"/>
      <c r="CD690" s="27"/>
      <c r="CE690" s="27"/>
      <c r="CF690" s="27"/>
      <c r="CG690" s="27"/>
      <c r="CH690" s="27"/>
      <c r="CI690" s="27"/>
      <c r="CJ690" s="27"/>
      <c r="CK690" s="27"/>
      <c r="CL690" s="27"/>
      <c r="CM690" s="27"/>
      <c r="CN690" s="27"/>
      <c r="CO690" s="27"/>
      <c r="CP690" s="30"/>
      <c r="CQ690" s="30"/>
      <c r="CR690" s="30"/>
      <c r="CS690" s="30"/>
      <c r="CT690" s="31"/>
      <c r="CU690" s="30"/>
      <c r="CV690" s="30"/>
      <c r="CW690" s="27"/>
      <c r="CX690" s="27"/>
      <c r="CY690" s="27"/>
      <c r="CZ690" s="27"/>
    </row>
    <row r="691" spans="1:104" x14ac:dyDescent="0.3">
      <c r="A691" s="32"/>
      <c r="B691" s="26"/>
      <c r="C691" s="26"/>
      <c r="D691" s="26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31"/>
      <c r="AQ691" s="31"/>
      <c r="AR691" s="31"/>
      <c r="AS691" s="31"/>
      <c r="AT691" s="31"/>
      <c r="AU691" s="31"/>
      <c r="AV691" s="31"/>
      <c r="AW691" s="31"/>
      <c r="AX691" s="31"/>
      <c r="AY691" s="31"/>
      <c r="AZ691" s="31"/>
      <c r="BA691" s="31"/>
      <c r="BB691" s="31"/>
      <c r="BC691" s="31"/>
      <c r="BD691" s="31"/>
      <c r="BE691" s="31"/>
      <c r="BF691" s="31"/>
      <c r="BG691" s="31"/>
      <c r="BH691" s="31"/>
      <c r="BI691" s="31"/>
      <c r="BJ691" s="31"/>
      <c r="BK691" s="31"/>
      <c r="BL691" s="31"/>
      <c r="BM691" s="31"/>
      <c r="BN691" s="41"/>
      <c r="BO691" s="33"/>
      <c r="BP691" s="34"/>
      <c r="BQ691" s="26"/>
      <c r="BR691" s="27"/>
      <c r="BS691" s="27"/>
      <c r="BT691" s="26"/>
      <c r="BU691" s="35"/>
      <c r="BV691" s="28"/>
      <c r="BW691" s="27"/>
      <c r="BX691" s="26"/>
      <c r="BY691" s="26"/>
      <c r="BZ691" s="28"/>
      <c r="CA691" s="30"/>
      <c r="CB691" s="30"/>
      <c r="CC691" s="27"/>
      <c r="CD691" s="27"/>
      <c r="CE691" s="27"/>
      <c r="CF691" s="27"/>
      <c r="CG691" s="27"/>
      <c r="CH691" s="30"/>
      <c r="CI691" s="27"/>
      <c r="CJ691" s="27"/>
      <c r="CK691" s="27"/>
      <c r="CL691" s="31"/>
      <c r="CM691" s="30"/>
      <c r="CN691" s="27"/>
      <c r="CO691" s="27"/>
      <c r="CP691" s="31"/>
      <c r="CQ691" s="27"/>
      <c r="CR691" s="27"/>
      <c r="CS691" s="27"/>
      <c r="CT691" s="30"/>
      <c r="CU691" s="27"/>
      <c r="CV691" s="27"/>
      <c r="CW691" s="27"/>
      <c r="CX691" s="30"/>
      <c r="CY691" s="30"/>
      <c r="CZ691" s="30"/>
    </row>
    <row r="692" spans="1:104" x14ac:dyDescent="0.3">
      <c r="A692" s="32"/>
      <c r="B692" s="26"/>
      <c r="C692" s="26"/>
      <c r="D692" s="26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31"/>
      <c r="AQ692" s="31"/>
      <c r="AR692" s="31"/>
      <c r="AS692" s="31"/>
      <c r="AT692" s="31"/>
      <c r="AU692" s="31"/>
      <c r="AV692" s="31"/>
      <c r="AW692" s="31"/>
      <c r="AX692" s="31"/>
      <c r="AY692" s="31"/>
      <c r="AZ692" s="31"/>
      <c r="BA692" s="31"/>
      <c r="BB692" s="31"/>
      <c r="BC692" s="31"/>
      <c r="BD692" s="31"/>
      <c r="BE692" s="31"/>
      <c r="BF692" s="31"/>
      <c r="BG692" s="31"/>
      <c r="BH692" s="31"/>
      <c r="BI692" s="31"/>
      <c r="BJ692" s="31"/>
      <c r="BK692" s="31"/>
      <c r="BL692" s="31"/>
      <c r="BM692" s="31"/>
      <c r="BN692" s="41"/>
      <c r="BO692" s="33"/>
      <c r="BP692" s="34"/>
      <c r="BQ692" s="26"/>
      <c r="BR692" s="27"/>
      <c r="BS692" s="27"/>
      <c r="BT692" s="26"/>
      <c r="BU692" s="35"/>
      <c r="BV692" s="28"/>
      <c r="BW692" s="27"/>
      <c r="BX692" s="26"/>
      <c r="BY692" s="26"/>
      <c r="BZ692" s="28"/>
      <c r="CA692" s="31"/>
      <c r="CB692" s="31"/>
      <c r="CC692" s="31"/>
      <c r="CD692" s="27"/>
      <c r="CE692" s="27"/>
      <c r="CF692" s="27"/>
      <c r="CG692" s="31"/>
      <c r="CH692" s="27"/>
      <c r="CI692" s="27"/>
      <c r="CJ692" s="27"/>
      <c r="CK692" s="31"/>
      <c r="CL692" s="31"/>
      <c r="CM692" s="30"/>
      <c r="CN692" s="27"/>
      <c r="CO692" s="27"/>
      <c r="CP692" s="30"/>
      <c r="CQ692" s="27"/>
      <c r="CR692" s="27"/>
      <c r="CS692" s="27"/>
      <c r="CT692" s="30"/>
      <c r="CU692" s="27"/>
      <c r="CV692" s="27"/>
      <c r="CW692" s="27"/>
      <c r="CX692" s="27"/>
      <c r="CY692" s="27"/>
      <c r="CZ692" s="27"/>
    </row>
    <row r="693" spans="1:104" x14ac:dyDescent="0.3">
      <c r="A693" s="32"/>
      <c r="B693" s="26"/>
      <c r="C693" s="26"/>
      <c r="D693" s="26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31"/>
      <c r="AQ693" s="31"/>
      <c r="AR693" s="31"/>
      <c r="AS693" s="31"/>
      <c r="AT693" s="31"/>
      <c r="AU693" s="31"/>
      <c r="AV693" s="31"/>
      <c r="AW693" s="31"/>
      <c r="AX693" s="31"/>
      <c r="AY693" s="31"/>
      <c r="AZ693" s="31"/>
      <c r="BA693" s="31"/>
      <c r="BB693" s="31"/>
      <c r="BC693" s="31"/>
      <c r="BD693" s="31"/>
      <c r="BE693" s="31"/>
      <c r="BF693" s="31"/>
      <c r="BG693" s="31"/>
      <c r="BH693" s="31"/>
      <c r="BI693" s="31"/>
      <c r="BJ693" s="31"/>
      <c r="BK693" s="31"/>
      <c r="BL693" s="31"/>
      <c r="BM693" s="31"/>
      <c r="BN693" s="41"/>
      <c r="BO693" s="33"/>
      <c r="BP693" s="34"/>
      <c r="BQ693" s="26"/>
      <c r="BR693" s="27"/>
      <c r="BS693" s="27"/>
      <c r="BT693" s="26"/>
      <c r="BU693" s="35"/>
      <c r="BV693" s="28"/>
      <c r="BW693" s="27"/>
      <c r="BX693" s="26"/>
      <c r="BY693" s="26"/>
      <c r="BZ693" s="28"/>
      <c r="CA693" s="31"/>
      <c r="CB693" s="30"/>
      <c r="CC693" s="30"/>
      <c r="CD693" s="27"/>
      <c r="CE693" s="27"/>
      <c r="CF693" s="27"/>
      <c r="CG693" s="30"/>
      <c r="CH693" s="30"/>
      <c r="CI693" s="27"/>
      <c r="CJ693" s="27"/>
      <c r="CK693" s="30"/>
      <c r="CL693" s="30"/>
      <c r="CM693" s="30"/>
      <c r="CN693" s="27"/>
      <c r="CO693" s="27"/>
      <c r="CP693" s="30"/>
      <c r="CQ693" s="27"/>
      <c r="CR693" s="30"/>
      <c r="CS693" s="27"/>
      <c r="CT693" s="30"/>
      <c r="CU693" s="30"/>
      <c r="CV693" s="27"/>
      <c r="CW693" s="27"/>
      <c r="CX693" s="27"/>
      <c r="CY693" s="27"/>
      <c r="CZ693" s="27"/>
    </row>
    <row r="694" spans="1:104" x14ac:dyDescent="0.3">
      <c r="A694" s="32"/>
      <c r="B694" s="26"/>
      <c r="C694" s="26"/>
      <c r="D694" s="26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31"/>
      <c r="AQ694" s="31"/>
      <c r="AR694" s="31"/>
      <c r="AS694" s="31"/>
      <c r="AT694" s="31"/>
      <c r="AU694" s="31"/>
      <c r="AV694" s="31"/>
      <c r="AW694" s="31"/>
      <c r="AX694" s="31"/>
      <c r="AY694" s="31"/>
      <c r="AZ694" s="31"/>
      <c r="BA694" s="31"/>
      <c r="BB694" s="31"/>
      <c r="BC694" s="31"/>
      <c r="BD694" s="31"/>
      <c r="BE694" s="31"/>
      <c r="BF694" s="31"/>
      <c r="BG694" s="31"/>
      <c r="BH694" s="31"/>
      <c r="BI694" s="31"/>
      <c r="BJ694" s="31"/>
      <c r="BK694" s="31"/>
      <c r="BL694" s="31"/>
      <c r="BM694" s="31"/>
      <c r="BN694" s="41"/>
      <c r="BO694" s="33"/>
      <c r="BP694" s="34"/>
      <c r="BQ694" s="26"/>
      <c r="BR694" s="27"/>
      <c r="BS694" s="27"/>
      <c r="BT694" s="26"/>
      <c r="BU694" s="35"/>
      <c r="BV694" s="28"/>
      <c r="BW694" s="27"/>
      <c r="BX694" s="26"/>
      <c r="BY694" s="26"/>
      <c r="BZ694" s="28"/>
      <c r="CA694" s="31"/>
      <c r="CB694" s="31"/>
      <c r="CC694" s="30"/>
      <c r="CD694" s="31"/>
      <c r="CE694" s="31"/>
      <c r="CF694" s="31"/>
      <c r="CG694" s="30"/>
      <c r="CH694" s="27"/>
      <c r="CI694" s="27"/>
      <c r="CJ694" s="27"/>
      <c r="CK694" s="30"/>
      <c r="CL694" s="31"/>
      <c r="CM694" s="30"/>
      <c r="CN694" s="27"/>
      <c r="CO694" s="27"/>
      <c r="CP694" s="30"/>
      <c r="CQ694" s="27"/>
      <c r="CR694" s="27"/>
      <c r="CS694" s="27"/>
      <c r="CT694" s="30"/>
      <c r="CU694" s="27"/>
      <c r="CV694" s="30"/>
      <c r="CW694" s="27"/>
      <c r="CX694" s="27"/>
      <c r="CY694" s="27"/>
      <c r="CZ694" s="27"/>
    </row>
    <row r="695" spans="1:104" x14ac:dyDescent="0.3">
      <c r="A695" s="32"/>
      <c r="B695" s="26"/>
      <c r="C695" s="26"/>
      <c r="D695" s="26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31"/>
      <c r="AQ695" s="31"/>
      <c r="AR695" s="31"/>
      <c r="AS695" s="31"/>
      <c r="AT695" s="31"/>
      <c r="AU695" s="31"/>
      <c r="AV695" s="31"/>
      <c r="AW695" s="31"/>
      <c r="AX695" s="31"/>
      <c r="AY695" s="31"/>
      <c r="AZ695" s="31"/>
      <c r="BA695" s="31"/>
      <c r="BB695" s="31"/>
      <c r="BC695" s="31"/>
      <c r="BD695" s="31"/>
      <c r="BE695" s="31"/>
      <c r="BF695" s="31"/>
      <c r="BG695" s="31"/>
      <c r="BH695" s="31"/>
      <c r="BI695" s="31"/>
      <c r="BJ695" s="31"/>
      <c r="BK695" s="31"/>
      <c r="BL695" s="31"/>
      <c r="BM695" s="31"/>
      <c r="BN695" s="41"/>
      <c r="BO695" s="33"/>
      <c r="BP695" s="34"/>
      <c r="BQ695" s="26"/>
      <c r="BR695" s="27"/>
      <c r="BS695" s="27"/>
      <c r="BT695" s="26"/>
      <c r="BU695" s="35"/>
      <c r="BV695" s="28"/>
      <c r="BW695" s="27"/>
      <c r="BX695" s="26"/>
      <c r="BY695" s="26"/>
      <c r="BZ695" s="28"/>
      <c r="CA695" s="31"/>
      <c r="CB695" s="31"/>
      <c r="CC695" s="27"/>
      <c r="CD695" s="27"/>
      <c r="CE695" s="27"/>
      <c r="CF695" s="27"/>
      <c r="CG695" s="31"/>
      <c r="CH695" s="30"/>
      <c r="CI695" s="27"/>
      <c r="CJ695" s="27"/>
      <c r="CK695" s="27"/>
      <c r="CL695" s="30"/>
      <c r="CM695" s="27"/>
      <c r="CN695" s="27"/>
      <c r="CO695" s="27"/>
      <c r="CP695" s="31"/>
      <c r="CQ695" s="27"/>
      <c r="CR695" s="27"/>
      <c r="CS695" s="27"/>
      <c r="CT695" s="27"/>
      <c r="CU695" s="27"/>
      <c r="CV695" s="27"/>
      <c r="CW695" s="27"/>
      <c r="CX695" s="31"/>
      <c r="CY695" s="31"/>
      <c r="CZ695" s="31"/>
    </row>
    <row r="696" spans="1:104" x14ac:dyDescent="0.3">
      <c r="A696" s="32"/>
      <c r="B696" s="26"/>
      <c r="C696" s="26"/>
      <c r="D696" s="26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31"/>
      <c r="AQ696" s="31"/>
      <c r="AR696" s="31"/>
      <c r="AS696" s="31"/>
      <c r="AT696" s="31"/>
      <c r="AU696" s="31"/>
      <c r="AV696" s="31"/>
      <c r="AW696" s="31"/>
      <c r="AX696" s="31"/>
      <c r="AY696" s="31"/>
      <c r="AZ696" s="31"/>
      <c r="BA696" s="31"/>
      <c r="BB696" s="31"/>
      <c r="BC696" s="31"/>
      <c r="BD696" s="31"/>
      <c r="BE696" s="31"/>
      <c r="BF696" s="31"/>
      <c r="BG696" s="31"/>
      <c r="BH696" s="31"/>
      <c r="BI696" s="31"/>
      <c r="BJ696" s="31"/>
      <c r="BK696" s="31"/>
      <c r="BL696" s="31"/>
      <c r="BM696" s="31"/>
      <c r="BN696" s="41"/>
      <c r="BO696" s="33"/>
      <c r="BP696" s="34"/>
      <c r="BQ696" s="26"/>
      <c r="BR696" s="27"/>
      <c r="BS696" s="27"/>
      <c r="BT696" s="26"/>
      <c r="BU696" s="35"/>
      <c r="BV696" s="28"/>
      <c r="BW696" s="27"/>
      <c r="BX696" s="26"/>
      <c r="BY696" s="26"/>
      <c r="BZ696" s="28"/>
      <c r="CA696" s="30"/>
      <c r="CB696" s="30"/>
      <c r="CC696" s="30"/>
      <c r="CD696" s="27"/>
      <c r="CE696" s="27"/>
      <c r="CF696" s="27"/>
      <c r="CG696" s="30"/>
      <c r="CH696" s="27"/>
      <c r="CI696" s="27"/>
      <c r="CJ696" s="27"/>
      <c r="CK696" s="30"/>
      <c r="CL696" s="30"/>
      <c r="CM696" s="27"/>
      <c r="CN696" s="27"/>
      <c r="CO696" s="27"/>
      <c r="CP696" s="31"/>
      <c r="CQ696" s="27"/>
      <c r="CR696" s="27"/>
      <c r="CS696" s="27"/>
      <c r="CT696" s="27"/>
      <c r="CU696" s="27"/>
      <c r="CV696" s="27"/>
      <c r="CW696" s="30"/>
      <c r="CX696" s="30"/>
      <c r="CY696" s="30"/>
      <c r="CZ696" s="30"/>
    </row>
    <row r="697" spans="1:104" x14ac:dyDescent="0.3">
      <c r="A697" s="32"/>
      <c r="B697" s="26"/>
      <c r="C697" s="26"/>
      <c r="D697" s="26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31"/>
      <c r="AQ697" s="31"/>
      <c r="AR697" s="31"/>
      <c r="AS697" s="31"/>
      <c r="AT697" s="31"/>
      <c r="AU697" s="31"/>
      <c r="AV697" s="31"/>
      <c r="AW697" s="31"/>
      <c r="AX697" s="31"/>
      <c r="AY697" s="31"/>
      <c r="AZ697" s="31"/>
      <c r="BA697" s="31"/>
      <c r="BB697" s="31"/>
      <c r="BC697" s="31"/>
      <c r="BD697" s="31"/>
      <c r="BE697" s="31"/>
      <c r="BF697" s="31"/>
      <c r="BG697" s="31"/>
      <c r="BH697" s="31"/>
      <c r="BI697" s="31"/>
      <c r="BJ697" s="31"/>
      <c r="BK697" s="31"/>
      <c r="BL697" s="31"/>
      <c r="BM697" s="31"/>
      <c r="BN697" s="41"/>
      <c r="BO697" s="33"/>
      <c r="BP697" s="34"/>
      <c r="BQ697" s="26"/>
      <c r="BR697" s="27"/>
      <c r="BS697" s="27"/>
      <c r="BT697" s="26"/>
      <c r="BU697" s="35"/>
      <c r="BV697" s="28"/>
      <c r="BW697" s="27"/>
      <c r="BX697" s="26"/>
      <c r="BY697" s="26"/>
      <c r="BZ697" s="28"/>
      <c r="CA697" s="31"/>
      <c r="CB697" s="31"/>
      <c r="CC697" s="30"/>
      <c r="CD697" s="30"/>
      <c r="CE697" s="30"/>
      <c r="CF697" s="30"/>
      <c r="CG697" s="27"/>
      <c r="CH697" s="27"/>
      <c r="CI697" s="27"/>
      <c r="CJ697" s="27"/>
      <c r="CK697" s="30"/>
      <c r="CL697" s="30"/>
      <c r="CM697" s="27"/>
      <c r="CN697" s="27"/>
      <c r="CO697" s="27"/>
      <c r="CP697" s="30"/>
      <c r="CQ697" s="27"/>
      <c r="CR697" s="27"/>
      <c r="CS697" s="27"/>
      <c r="CT697" s="27"/>
      <c r="CU697" s="27"/>
      <c r="CV697" s="27"/>
      <c r="CW697" s="27"/>
      <c r="CX697" s="27"/>
      <c r="CY697" s="27"/>
      <c r="CZ697" s="27"/>
    </row>
    <row r="698" spans="1:104" x14ac:dyDescent="0.3">
      <c r="A698" s="32"/>
      <c r="B698" s="26"/>
      <c r="C698" s="26"/>
      <c r="D698" s="26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31"/>
      <c r="AQ698" s="31"/>
      <c r="AR698" s="31"/>
      <c r="AS698" s="31"/>
      <c r="AT698" s="31"/>
      <c r="AU698" s="31"/>
      <c r="AV698" s="31"/>
      <c r="AW698" s="31"/>
      <c r="AX698" s="31"/>
      <c r="AY698" s="31"/>
      <c r="AZ698" s="31"/>
      <c r="BA698" s="31"/>
      <c r="BB698" s="31"/>
      <c r="BC698" s="31"/>
      <c r="BD698" s="31"/>
      <c r="BE698" s="31"/>
      <c r="BF698" s="31"/>
      <c r="BG698" s="31"/>
      <c r="BH698" s="31"/>
      <c r="BI698" s="31"/>
      <c r="BJ698" s="31"/>
      <c r="BK698" s="31"/>
      <c r="BL698" s="31"/>
      <c r="BM698" s="31"/>
      <c r="BN698" s="41"/>
      <c r="BO698" s="33"/>
      <c r="BP698" s="34"/>
      <c r="BQ698" s="26"/>
      <c r="BR698" s="27"/>
      <c r="BS698" s="27"/>
      <c r="BT698" s="26"/>
      <c r="BU698" s="35"/>
      <c r="BV698" s="28"/>
      <c r="BW698" s="27"/>
      <c r="BX698" s="26"/>
      <c r="BY698" s="26"/>
      <c r="BZ698" s="28"/>
      <c r="CA698" s="31"/>
      <c r="CB698" s="31"/>
      <c r="CC698" s="27"/>
      <c r="CD698" s="30"/>
      <c r="CE698" s="30"/>
      <c r="CF698" s="30"/>
      <c r="CG698" s="30"/>
      <c r="CH698" s="27"/>
      <c r="CI698" s="27"/>
      <c r="CJ698" s="27"/>
      <c r="CK698" s="27"/>
      <c r="CL698" s="30"/>
      <c r="CM698" s="27"/>
      <c r="CN698" s="27"/>
      <c r="CO698" s="27"/>
      <c r="CP698" s="30"/>
      <c r="CQ698" s="27"/>
      <c r="CR698" s="27"/>
      <c r="CS698" s="27"/>
      <c r="CT698" s="27"/>
      <c r="CU698" s="27"/>
      <c r="CV698" s="27"/>
      <c r="CW698" s="27"/>
      <c r="CX698" s="30"/>
      <c r="CY698" s="30"/>
      <c r="CZ698" s="30"/>
    </row>
    <row r="699" spans="1:104" x14ac:dyDescent="0.3">
      <c r="A699" s="32"/>
      <c r="B699" s="26"/>
      <c r="C699" s="26"/>
      <c r="D699" s="26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  <c r="BM699" s="31"/>
      <c r="BN699" s="41"/>
      <c r="BO699" s="33"/>
      <c r="BP699" s="34"/>
      <c r="BQ699" s="26"/>
      <c r="BR699" s="27"/>
      <c r="BS699" s="27"/>
      <c r="BT699" s="26"/>
      <c r="BU699" s="35"/>
      <c r="BV699" s="28"/>
      <c r="BW699" s="27"/>
      <c r="BX699" s="26"/>
      <c r="BY699" s="26"/>
      <c r="BZ699" s="28"/>
      <c r="CA699" s="30"/>
      <c r="CB699" s="30"/>
      <c r="CC699" s="27"/>
      <c r="CD699" s="30"/>
      <c r="CE699" s="30"/>
      <c r="CF699" s="30"/>
      <c r="CG699" s="30"/>
      <c r="CH699" s="31"/>
      <c r="CI699" s="27"/>
      <c r="CJ699" s="27"/>
      <c r="CK699" s="27"/>
      <c r="CL699" s="30"/>
      <c r="CM699" s="27"/>
      <c r="CN699" s="27"/>
      <c r="CO699" s="27"/>
      <c r="CP699" s="30"/>
      <c r="CQ699" s="27"/>
      <c r="CR699" s="27"/>
      <c r="CS699" s="27"/>
      <c r="CT699" s="27"/>
      <c r="CU699" s="27"/>
      <c r="CV699" s="27"/>
      <c r="CW699" s="27"/>
      <c r="CX699" s="30"/>
      <c r="CY699" s="30"/>
      <c r="CZ699" s="30"/>
    </row>
    <row r="700" spans="1:104" x14ac:dyDescent="0.3">
      <c r="A700" s="32"/>
      <c r="B700" s="26"/>
      <c r="C700" s="26"/>
      <c r="D700" s="26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31"/>
      <c r="AQ700" s="31"/>
      <c r="AR700" s="31"/>
      <c r="AS700" s="31"/>
      <c r="AT700" s="31"/>
      <c r="AU700" s="31"/>
      <c r="AV700" s="31"/>
      <c r="AW700" s="31"/>
      <c r="AX700" s="31"/>
      <c r="AY700" s="31"/>
      <c r="AZ700" s="31"/>
      <c r="BA700" s="31"/>
      <c r="BB700" s="31"/>
      <c r="BC700" s="31"/>
      <c r="BD700" s="31"/>
      <c r="BE700" s="31"/>
      <c r="BF700" s="31"/>
      <c r="BG700" s="31"/>
      <c r="BH700" s="31"/>
      <c r="BI700" s="31"/>
      <c r="BJ700" s="31"/>
      <c r="BK700" s="31"/>
      <c r="BL700" s="31"/>
      <c r="BM700" s="31"/>
      <c r="BN700" s="41"/>
      <c r="BO700" s="33"/>
      <c r="BP700" s="34"/>
      <c r="BQ700" s="26"/>
      <c r="BR700" s="27"/>
      <c r="BS700" s="27"/>
      <c r="BT700" s="26"/>
      <c r="BU700" s="35"/>
      <c r="BV700" s="28"/>
      <c r="BW700" s="27"/>
      <c r="BX700" s="26"/>
      <c r="BY700" s="26"/>
      <c r="BZ700" s="28"/>
      <c r="CA700" s="31"/>
      <c r="CB700" s="31"/>
      <c r="CC700" s="27"/>
      <c r="CD700" s="30"/>
      <c r="CE700" s="30"/>
      <c r="CF700" s="30"/>
      <c r="CG700" s="30"/>
      <c r="CH700" s="30"/>
      <c r="CI700" s="27"/>
      <c r="CJ700" s="27"/>
      <c r="CK700" s="27"/>
      <c r="CL700" s="30"/>
      <c r="CM700" s="30"/>
      <c r="CN700" s="27"/>
      <c r="CO700" s="27"/>
      <c r="CP700" s="30"/>
      <c r="CQ700" s="27"/>
      <c r="CR700" s="27"/>
      <c r="CS700" s="27"/>
      <c r="CT700" s="30"/>
      <c r="CU700" s="27"/>
      <c r="CV700" s="27"/>
      <c r="CW700" s="30"/>
      <c r="CX700" s="30"/>
      <c r="CY700" s="30"/>
      <c r="CZ700" s="30"/>
    </row>
    <row r="701" spans="1:104" x14ac:dyDescent="0.3">
      <c r="A701" s="32"/>
      <c r="B701" s="26"/>
      <c r="C701" s="26"/>
      <c r="D701" s="26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31"/>
      <c r="AQ701" s="31"/>
      <c r="AR701" s="31"/>
      <c r="AS701" s="31"/>
      <c r="AT701" s="31"/>
      <c r="AU701" s="31"/>
      <c r="AV701" s="31"/>
      <c r="AW701" s="31"/>
      <c r="AX701" s="31"/>
      <c r="AY701" s="31"/>
      <c r="AZ701" s="31"/>
      <c r="BA701" s="31"/>
      <c r="BB701" s="31"/>
      <c r="BC701" s="31"/>
      <c r="BD701" s="31"/>
      <c r="BE701" s="31"/>
      <c r="BF701" s="31"/>
      <c r="BG701" s="31"/>
      <c r="BH701" s="31"/>
      <c r="BI701" s="31"/>
      <c r="BJ701" s="31"/>
      <c r="BK701" s="31"/>
      <c r="BL701" s="31"/>
      <c r="BM701" s="31"/>
      <c r="BN701" s="41"/>
      <c r="BO701" s="33"/>
      <c r="BP701" s="34"/>
      <c r="BQ701" s="26"/>
      <c r="BR701" s="27"/>
      <c r="BS701" s="27"/>
      <c r="BT701" s="26"/>
      <c r="BU701" s="35"/>
      <c r="BV701" s="28"/>
      <c r="BW701" s="27"/>
      <c r="BX701" s="26"/>
      <c r="BY701" s="26"/>
      <c r="BZ701" s="28"/>
      <c r="CA701" s="30"/>
      <c r="CB701" s="30"/>
      <c r="CC701" s="27"/>
      <c r="CD701" s="31"/>
      <c r="CE701" s="31"/>
      <c r="CF701" s="30"/>
      <c r="CG701" s="27"/>
      <c r="CH701" s="27"/>
      <c r="CI701" s="27"/>
      <c r="CJ701" s="27"/>
      <c r="CK701" s="27"/>
      <c r="CL701" s="30"/>
      <c r="CM701" s="30"/>
      <c r="CN701" s="30"/>
      <c r="CO701" s="27"/>
      <c r="CP701" s="30"/>
      <c r="CQ701" s="27"/>
      <c r="CR701" s="27"/>
      <c r="CS701" s="27"/>
      <c r="CT701" s="30"/>
      <c r="CU701" s="27"/>
      <c r="CV701" s="27"/>
      <c r="CW701" s="30"/>
      <c r="CX701" s="27"/>
      <c r="CY701" s="27"/>
      <c r="CZ701" s="27"/>
    </row>
    <row r="702" spans="1:104" x14ac:dyDescent="0.3">
      <c r="A702" s="32"/>
      <c r="B702" s="26"/>
      <c r="C702" s="26"/>
      <c r="D702" s="26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31"/>
      <c r="AQ702" s="31"/>
      <c r="AR702" s="31"/>
      <c r="AS702" s="31"/>
      <c r="AT702" s="31"/>
      <c r="AU702" s="31"/>
      <c r="AV702" s="31"/>
      <c r="AW702" s="31"/>
      <c r="AX702" s="31"/>
      <c r="AY702" s="31"/>
      <c r="AZ702" s="31"/>
      <c r="BA702" s="31"/>
      <c r="BB702" s="31"/>
      <c r="BC702" s="31"/>
      <c r="BD702" s="31"/>
      <c r="BE702" s="31"/>
      <c r="BF702" s="31"/>
      <c r="BG702" s="31"/>
      <c r="BH702" s="31"/>
      <c r="BI702" s="31"/>
      <c r="BJ702" s="31"/>
      <c r="BK702" s="31"/>
      <c r="BL702" s="31"/>
      <c r="BM702" s="31"/>
      <c r="BN702" s="41"/>
      <c r="BO702" s="33"/>
      <c r="BP702" s="34"/>
      <c r="BQ702" s="26"/>
      <c r="BR702" s="27"/>
      <c r="BS702" s="27"/>
      <c r="BT702" s="26"/>
      <c r="BU702" s="35"/>
      <c r="BV702" s="28"/>
      <c r="BW702" s="27"/>
      <c r="BX702" s="26"/>
      <c r="BY702" s="26"/>
      <c r="BZ702" s="28"/>
      <c r="CA702" s="31"/>
      <c r="CB702" s="31"/>
      <c r="CC702" s="27"/>
      <c r="CD702" s="30"/>
      <c r="CE702" s="30"/>
      <c r="CF702" s="30"/>
      <c r="CG702" s="30"/>
      <c r="CH702" s="30"/>
      <c r="CI702" s="27"/>
      <c r="CJ702" s="27"/>
      <c r="CK702" s="27"/>
      <c r="CL702" s="30"/>
      <c r="CM702" s="31"/>
      <c r="CN702" s="27"/>
      <c r="CO702" s="27"/>
      <c r="CP702" s="30"/>
      <c r="CQ702" s="27"/>
      <c r="CR702" s="27"/>
      <c r="CS702" s="27"/>
      <c r="CT702" s="30"/>
      <c r="CU702" s="30"/>
      <c r="CV702" s="27"/>
      <c r="CW702" s="31"/>
      <c r="CX702" s="27"/>
      <c r="CY702" s="27"/>
      <c r="CZ702" s="27"/>
    </row>
    <row r="703" spans="1:104" x14ac:dyDescent="0.3">
      <c r="A703" s="32"/>
      <c r="B703" s="26"/>
      <c r="C703" s="26"/>
      <c r="D703" s="26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31"/>
      <c r="AQ703" s="31"/>
      <c r="AR703" s="31"/>
      <c r="AS703" s="31"/>
      <c r="AT703" s="31"/>
      <c r="AU703" s="31"/>
      <c r="AV703" s="31"/>
      <c r="AW703" s="31"/>
      <c r="AX703" s="31"/>
      <c r="AY703" s="31"/>
      <c r="AZ703" s="31"/>
      <c r="BA703" s="31"/>
      <c r="BB703" s="31"/>
      <c r="BC703" s="31"/>
      <c r="BD703" s="31"/>
      <c r="BE703" s="31"/>
      <c r="BF703" s="31"/>
      <c r="BG703" s="31"/>
      <c r="BH703" s="31"/>
      <c r="BI703" s="31"/>
      <c r="BJ703" s="31"/>
      <c r="BK703" s="31"/>
      <c r="BL703" s="31"/>
      <c r="BM703" s="31"/>
      <c r="BN703" s="41"/>
      <c r="BO703" s="33"/>
      <c r="BP703" s="34"/>
      <c r="BQ703" s="26"/>
      <c r="BR703" s="27"/>
      <c r="BS703" s="27"/>
      <c r="BT703" s="26"/>
      <c r="BU703" s="35"/>
      <c r="BV703" s="28"/>
      <c r="BW703" s="27"/>
      <c r="BX703" s="26"/>
      <c r="BY703" s="26"/>
      <c r="BZ703" s="28"/>
      <c r="CA703" s="30"/>
      <c r="CB703" s="30"/>
      <c r="CC703" s="30"/>
      <c r="CD703" s="27"/>
      <c r="CE703" s="27"/>
      <c r="CF703" s="30"/>
      <c r="CG703" s="31"/>
      <c r="CH703" s="30"/>
      <c r="CI703" s="27"/>
      <c r="CJ703" s="27"/>
      <c r="CK703" s="30"/>
      <c r="CL703" s="30"/>
      <c r="CM703" s="30"/>
      <c r="CN703" s="27"/>
      <c r="CO703" s="27"/>
      <c r="CP703" s="30"/>
      <c r="CQ703" s="27"/>
      <c r="CR703" s="27"/>
      <c r="CS703" s="27"/>
      <c r="CT703" s="27"/>
      <c r="CU703" s="30"/>
      <c r="CV703" s="27"/>
      <c r="CW703" s="30"/>
      <c r="CX703" s="27"/>
      <c r="CY703" s="27"/>
      <c r="CZ703" s="27"/>
    </row>
    <row r="704" spans="1:104" x14ac:dyDescent="0.3">
      <c r="A704" s="32"/>
      <c r="B704" s="26"/>
      <c r="C704" s="26"/>
      <c r="D704" s="26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  <c r="BL704" s="31"/>
      <c r="BM704" s="31"/>
      <c r="BN704" s="41"/>
      <c r="BO704" s="33"/>
      <c r="BP704" s="34"/>
      <c r="BQ704" s="26"/>
      <c r="BR704" s="27"/>
      <c r="BS704" s="27"/>
      <c r="BT704" s="26"/>
      <c r="BU704" s="35"/>
      <c r="BV704" s="28"/>
      <c r="BW704" s="27"/>
      <c r="BX704" s="26"/>
      <c r="BY704" s="26"/>
      <c r="BZ704" s="28"/>
      <c r="CA704" s="31"/>
      <c r="CB704" s="31"/>
      <c r="CC704" s="27"/>
      <c r="CD704" s="30"/>
      <c r="CE704" s="30"/>
      <c r="CF704" s="27"/>
      <c r="CG704" s="30"/>
      <c r="CH704" s="30"/>
      <c r="CI704" s="30"/>
      <c r="CJ704" s="27"/>
      <c r="CK704" s="27"/>
      <c r="CL704" s="27"/>
      <c r="CM704" s="31"/>
      <c r="CN704" s="27"/>
      <c r="CO704" s="27"/>
      <c r="CP704" s="31"/>
      <c r="CQ704" s="27"/>
      <c r="CR704" s="27"/>
      <c r="CS704" s="30"/>
      <c r="CT704" s="27"/>
      <c r="CU704" s="27"/>
      <c r="CV704" s="27"/>
      <c r="CW704" s="31"/>
      <c r="CX704" s="27"/>
      <c r="CY704" s="30"/>
      <c r="CZ704" s="27"/>
    </row>
    <row r="705" spans="1:104" x14ac:dyDescent="0.3">
      <c r="A705" s="32"/>
      <c r="B705" s="26"/>
      <c r="C705" s="26"/>
      <c r="D705" s="26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31"/>
      <c r="AQ705" s="31"/>
      <c r="AR705" s="31"/>
      <c r="AS705" s="31"/>
      <c r="AT705" s="31"/>
      <c r="AU705" s="31"/>
      <c r="AV705" s="31"/>
      <c r="AW705" s="31"/>
      <c r="AX705" s="31"/>
      <c r="AY705" s="31"/>
      <c r="AZ705" s="31"/>
      <c r="BA705" s="31"/>
      <c r="BB705" s="31"/>
      <c r="BC705" s="31"/>
      <c r="BD705" s="31"/>
      <c r="BE705" s="31"/>
      <c r="BF705" s="31"/>
      <c r="BG705" s="31"/>
      <c r="BH705" s="31"/>
      <c r="BI705" s="31"/>
      <c r="BJ705" s="31"/>
      <c r="BK705" s="31"/>
      <c r="BL705" s="31"/>
      <c r="BM705" s="31"/>
      <c r="BN705" s="41"/>
      <c r="BO705" s="33"/>
      <c r="BP705" s="34"/>
      <c r="BQ705" s="26"/>
      <c r="BR705" s="27"/>
      <c r="BS705" s="27"/>
      <c r="BT705" s="26"/>
      <c r="BU705" s="35"/>
      <c r="BV705" s="28"/>
      <c r="BW705" s="27"/>
      <c r="BX705" s="26"/>
      <c r="BY705" s="26"/>
      <c r="BZ705" s="28"/>
      <c r="CA705" s="31"/>
      <c r="CB705" s="31"/>
      <c r="CC705" s="27"/>
      <c r="CD705" s="30"/>
      <c r="CE705" s="30"/>
      <c r="CF705" s="30"/>
      <c r="CG705" s="30"/>
      <c r="CH705" s="30"/>
      <c r="CI705" s="27"/>
      <c r="CJ705" s="27"/>
      <c r="CK705" s="27"/>
      <c r="CL705" s="27"/>
      <c r="CM705" s="30"/>
      <c r="CN705" s="27"/>
      <c r="CO705" s="27"/>
      <c r="CP705" s="30"/>
      <c r="CQ705" s="27"/>
      <c r="CR705" s="27"/>
      <c r="CS705" s="27"/>
      <c r="CT705" s="27"/>
      <c r="CU705" s="27"/>
      <c r="CV705" s="27"/>
      <c r="CW705" s="30"/>
      <c r="CX705" s="27"/>
      <c r="CY705" s="27"/>
      <c r="CZ705" s="30"/>
    </row>
    <row r="706" spans="1:104" x14ac:dyDescent="0.3">
      <c r="A706" s="32"/>
      <c r="B706" s="26"/>
      <c r="C706" s="26"/>
      <c r="D706" s="26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31"/>
      <c r="AQ706" s="31"/>
      <c r="AR706" s="31"/>
      <c r="AS706" s="31"/>
      <c r="AT706" s="31"/>
      <c r="AU706" s="31"/>
      <c r="AV706" s="31"/>
      <c r="AW706" s="31"/>
      <c r="AX706" s="31"/>
      <c r="AY706" s="31"/>
      <c r="AZ706" s="31"/>
      <c r="BA706" s="31"/>
      <c r="BB706" s="31"/>
      <c r="BC706" s="31"/>
      <c r="BD706" s="31"/>
      <c r="BE706" s="31"/>
      <c r="BF706" s="31"/>
      <c r="BG706" s="31"/>
      <c r="BH706" s="31"/>
      <c r="BI706" s="31"/>
      <c r="BJ706" s="31"/>
      <c r="BK706" s="31"/>
      <c r="BL706" s="31"/>
      <c r="BM706" s="31"/>
      <c r="BN706" s="41"/>
      <c r="BO706" s="33"/>
      <c r="BP706" s="34"/>
      <c r="BQ706" s="26"/>
      <c r="BR706" s="27"/>
      <c r="BS706" s="27"/>
      <c r="BT706" s="26"/>
      <c r="BU706" s="35"/>
      <c r="BV706" s="28"/>
      <c r="BW706" s="27"/>
      <c r="BX706" s="26"/>
      <c r="BY706" s="26"/>
      <c r="BZ706" s="28"/>
      <c r="CA706" s="31"/>
      <c r="CB706" s="31"/>
      <c r="CC706" s="30"/>
      <c r="CD706" s="30"/>
      <c r="CE706" s="30"/>
      <c r="CF706" s="27"/>
      <c r="CG706" s="30"/>
      <c r="CH706" s="27"/>
      <c r="CI706" s="27"/>
      <c r="CJ706" s="27"/>
      <c r="CK706" s="31"/>
      <c r="CL706" s="27"/>
      <c r="CM706" s="31"/>
      <c r="CN706" s="27"/>
      <c r="CO706" s="27"/>
      <c r="CP706" s="31"/>
      <c r="CQ706" s="27"/>
      <c r="CR706" s="27"/>
      <c r="CS706" s="27"/>
      <c r="CT706" s="27"/>
      <c r="CU706" s="27"/>
      <c r="CV706" s="27"/>
      <c r="CW706" s="30"/>
      <c r="CX706" s="30"/>
      <c r="CY706" s="27"/>
      <c r="CZ706" s="27"/>
    </row>
    <row r="707" spans="1:104" x14ac:dyDescent="0.3">
      <c r="A707" s="32"/>
      <c r="B707" s="26"/>
      <c r="C707" s="26"/>
      <c r="D707" s="26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31"/>
      <c r="AQ707" s="31"/>
      <c r="AR707" s="31"/>
      <c r="AS707" s="31"/>
      <c r="AT707" s="31"/>
      <c r="AU707" s="31"/>
      <c r="AV707" s="31"/>
      <c r="AW707" s="31"/>
      <c r="AX707" s="31"/>
      <c r="AY707" s="31"/>
      <c r="AZ707" s="31"/>
      <c r="BA707" s="31"/>
      <c r="BB707" s="31"/>
      <c r="BC707" s="31"/>
      <c r="BD707" s="31"/>
      <c r="BE707" s="31"/>
      <c r="BF707" s="31"/>
      <c r="BG707" s="31"/>
      <c r="BH707" s="31"/>
      <c r="BI707" s="31"/>
      <c r="BJ707" s="31"/>
      <c r="BK707" s="31"/>
      <c r="BL707" s="31"/>
      <c r="BM707" s="31"/>
      <c r="BN707" s="41"/>
      <c r="BO707" s="33"/>
      <c r="BP707" s="34"/>
      <c r="BQ707" s="26"/>
      <c r="BR707" s="27"/>
      <c r="BS707" s="27"/>
      <c r="BT707" s="26"/>
      <c r="BU707" s="35"/>
      <c r="BV707" s="28"/>
      <c r="BW707" s="27"/>
      <c r="BX707" s="26"/>
      <c r="BY707" s="26"/>
      <c r="BZ707" s="28"/>
      <c r="CA707" s="31"/>
      <c r="CB707" s="31"/>
      <c r="CC707" s="31"/>
      <c r="CD707" s="30"/>
      <c r="CE707" s="30"/>
      <c r="CF707" s="30"/>
      <c r="CG707" s="30"/>
      <c r="CH707" s="27"/>
      <c r="CI707" s="30"/>
      <c r="CJ707" s="27"/>
      <c r="CK707" s="27"/>
      <c r="CL707" s="30"/>
      <c r="CM707" s="30"/>
      <c r="CN707" s="27"/>
      <c r="CO707" s="27"/>
      <c r="CP707" s="27"/>
      <c r="CQ707" s="27"/>
      <c r="CR707" s="27"/>
      <c r="CS707" s="27"/>
      <c r="CT707" s="27"/>
      <c r="CU707" s="27"/>
      <c r="CV707" s="27"/>
      <c r="CW707" s="27"/>
      <c r="CX707" s="27"/>
      <c r="CY707" s="27"/>
      <c r="CZ707" s="27"/>
    </row>
    <row r="708" spans="1:104" x14ac:dyDescent="0.3">
      <c r="A708" s="32"/>
      <c r="B708" s="26"/>
      <c r="C708" s="26"/>
      <c r="D708" s="26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31"/>
      <c r="AQ708" s="31"/>
      <c r="AR708" s="31"/>
      <c r="AS708" s="31"/>
      <c r="AT708" s="31"/>
      <c r="AU708" s="31"/>
      <c r="AV708" s="31"/>
      <c r="AW708" s="31"/>
      <c r="AX708" s="31"/>
      <c r="AY708" s="31"/>
      <c r="AZ708" s="31"/>
      <c r="BA708" s="31"/>
      <c r="BB708" s="31"/>
      <c r="BC708" s="31"/>
      <c r="BD708" s="31"/>
      <c r="BE708" s="31"/>
      <c r="BF708" s="31"/>
      <c r="BG708" s="31"/>
      <c r="BH708" s="31"/>
      <c r="BI708" s="31"/>
      <c r="BJ708" s="31"/>
      <c r="BK708" s="31"/>
      <c r="BL708" s="31"/>
      <c r="BM708" s="31"/>
      <c r="BN708" s="41"/>
      <c r="BO708" s="33"/>
      <c r="BP708" s="34"/>
      <c r="BQ708" s="26"/>
      <c r="BR708" s="27"/>
      <c r="BS708" s="27"/>
      <c r="BT708" s="26"/>
      <c r="BU708" s="35"/>
      <c r="BV708" s="28"/>
      <c r="BW708" s="27"/>
      <c r="BX708" s="26"/>
      <c r="BY708" s="26"/>
      <c r="BZ708" s="28"/>
      <c r="CA708" s="30"/>
      <c r="CB708" s="30"/>
      <c r="CC708" s="30"/>
      <c r="CD708" s="27"/>
      <c r="CE708" s="27"/>
      <c r="CF708" s="27"/>
      <c r="CG708" s="27"/>
      <c r="CH708" s="27"/>
      <c r="CI708" s="27"/>
      <c r="CJ708" s="27"/>
      <c r="CK708" s="31"/>
      <c r="CL708" s="27"/>
      <c r="CM708" s="30"/>
      <c r="CN708" s="27"/>
      <c r="CO708" s="27"/>
      <c r="CP708" s="31"/>
      <c r="CQ708" s="27"/>
      <c r="CR708" s="31"/>
      <c r="CS708" s="27"/>
      <c r="CT708" s="27"/>
      <c r="CU708" s="30"/>
      <c r="CV708" s="27"/>
      <c r="CW708" s="30"/>
      <c r="CX708" s="27"/>
      <c r="CY708" s="27"/>
      <c r="CZ708" s="27"/>
    </row>
    <row r="709" spans="1:104" x14ac:dyDescent="0.3">
      <c r="A709" s="32"/>
      <c r="B709" s="26"/>
      <c r="C709" s="26"/>
      <c r="D709" s="26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31"/>
      <c r="AQ709" s="31"/>
      <c r="AR709" s="31"/>
      <c r="AS709" s="31"/>
      <c r="AT709" s="31"/>
      <c r="AU709" s="31"/>
      <c r="AV709" s="31"/>
      <c r="AW709" s="31"/>
      <c r="AX709" s="31"/>
      <c r="AY709" s="31"/>
      <c r="AZ709" s="31"/>
      <c r="BA709" s="31"/>
      <c r="BB709" s="31"/>
      <c r="BC709" s="31"/>
      <c r="BD709" s="31"/>
      <c r="BE709" s="31"/>
      <c r="BF709" s="31"/>
      <c r="BG709" s="31"/>
      <c r="BH709" s="31"/>
      <c r="BI709" s="31"/>
      <c r="BJ709" s="31"/>
      <c r="BK709" s="31"/>
      <c r="BL709" s="31"/>
      <c r="BM709" s="31"/>
      <c r="BN709" s="41"/>
      <c r="BO709" s="33"/>
      <c r="BP709" s="34"/>
      <c r="BQ709" s="26"/>
      <c r="BR709" s="27"/>
      <c r="BS709" s="27"/>
      <c r="BT709" s="26"/>
      <c r="BU709" s="35"/>
      <c r="BV709" s="28"/>
      <c r="BW709" s="27"/>
      <c r="BX709" s="26"/>
      <c r="BY709" s="26"/>
      <c r="BZ709" s="28"/>
      <c r="CA709" s="31"/>
      <c r="CB709" s="31"/>
      <c r="CC709" s="30"/>
      <c r="CD709" s="27"/>
      <c r="CE709" s="27"/>
      <c r="CF709" s="27"/>
      <c r="CG709" s="30"/>
      <c r="CH709" s="27"/>
      <c r="CI709" s="30"/>
      <c r="CJ709" s="27"/>
      <c r="CK709" s="31"/>
      <c r="CL709" s="27"/>
      <c r="CM709" s="31"/>
      <c r="CN709" s="27"/>
      <c r="CO709" s="27"/>
      <c r="CP709" s="31"/>
      <c r="CQ709" s="27"/>
      <c r="CR709" s="31"/>
      <c r="CS709" s="27"/>
      <c r="CT709" s="27"/>
      <c r="CU709" s="27"/>
      <c r="CV709" s="27"/>
      <c r="CW709" s="27"/>
      <c r="CX709" s="27"/>
      <c r="CY709" s="27"/>
      <c r="CZ709" s="27"/>
    </row>
    <row r="710" spans="1:104" x14ac:dyDescent="0.3">
      <c r="A710" s="32"/>
      <c r="B710" s="26"/>
      <c r="C710" s="26"/>
      <c r="D710" s="26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31"/>
      <c r="AQ710" s="31"/>
      <c r="AR710" s="31"/>
      <c r="AS710" s="31"/>
      <c r="AT710" s="31"/>
      <c r="AU710" s="31"/>
      <c r="AV710" s="31"/>
      <c r="AW710" s="31"/>
      <c r="AX710" s="31"/>
      <c r="AY710" s="31"/>
      <c r="AZ710" s="31"/>
      <c r="BA710" s="31"/>
      <c r="BB710" s="31"/>
      <c r="BC710" s="31"/>
      <c r="BD710" s="31"/>
      <c r="BE710" s="31"/>
      <c r="BF710" s="31"/>
      <c r="BG710" s="31"/>
      <c r="BH710" s="31"/>
      <c r="BI710" s="31"/>
      <c r="BJ710" s="31"/>
      <c r="BK710" s="31"/>
      <c r="BL710" s="31"/>
      <c r="BM710" s="31"/>
      <c r="BN710" s="41"/>
      <c r="BO710" s="33"/>
      <c r="BP710" s="34"/>
      <c r="BQ710" s="26"/>
      <c r="BR710" s="27"/>
      <c r="BS710" s="27"/>
      <c r="BT710" s="26"/>
      <c r="BU710" s="35"/>
      <c r="BV710" s="28"/>
      <c r="BW710" s="27"/>
      <c r="BX710" s="26"/>
      <c r="BY710" s="26"/>
      <c r="BZ710" s="28"/>
      <c r="CA710" s="31"/>
      <c r="CB710" s="31"/>
      <c r="CC710" s="30"/>
      <c r="CD710" s="30"/>
      <c r="CE710" s="30"/>
      <c r="CF710" s="30"/>
      <c r="CG710" s="31"/>
      <c r="CH710" s="27"/>
      <c r="CI710" s="27"/>
      <c r="CJ710" s="27"/>
      <c r="CK710" s="30"/>
      <c r="CL710" s="27"/>
      <c r="CM710" s="31"/>
      <c r="CN710" s="27"/>
      <c r="CO710" s="27"/>
      <c r="CP710" s="31"/>
      <c r="CQ710" s="27"/>
      <c r="CR710" s="30"/>
      <c r="CS710" s="27"/>
      <c r="CT710" s="27"/>
      <c r="CU710" s="27"/>
      <c r="CV710" s="27"/>
      <c r="CW710" s="27"/>
      <c r="CX710" s="27"/>
      <c r="CY710" s="27"/>
      <c r="CZ710" s="27"/>
    </row>
    <row r="711" spans="1:104" x14ac:dyDescent="0.3">
      <c r="A711" s="32"/>
      <c r="B711" s="26"/>
      <c r="C711" s="26"/>
      <c r="D711" s="26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31"/>
      <c r="AQ711" s="31"/>
      <c r="AR711" s="31"/>
      <c r="AS711" s="31"/>
      <c r="AT711" s="31"/>
      <c r="AU711" s="31"/>
      <c r="AV711" s="31"/>
      <c r="AW711" s="31"/>
      <c r="AX711" s="31"/>
      <c r="AY711" s="31"/>
      <c r="AZ711" s="31"/>
      <c r="BA711" s="31"/>
      <c r="BB711" s="31"/>
      <c r="BC711" s="31"/>
      <c r="BD711" s="31"/>
      <c r="BE711" s="31"/>
      <c r="BF711" s="31"/>
      <c r="BG711" s="31"/>
      <c r="BH711" s="31"/>
      <c r="BI711" s="31"/>
      <c r="BJ711" s="31"/>
      <c r="BK711" s="31"/>
      <c r="BL711" s="31"/>
      <c r="BM711" s="31"/>
      <c r="BN711" s="41"/>
      <c r="BO711" s="33"/>
      <c r="BP711" s="34"/>
      <c r="BQ711" s="26"/>
      <c r="BR711" s="27"/>
      <c r="BS711" s="27"/>
      <c r="BT711" s="26"/>
      <c r="BU711" s="35"/>
      <c r="BV711" s="28"/>
      <c r="BW711" s="27"/>
      <c r="BX711" s="26"/>
      <c r="BY711" s="26"/>
      <c r="BZ711" s="28"/>
      <c r="CA711" s="31"/>
      <c r="CB711" s="31"/>
      <c r="CC711" s="30"/>
      <c r="CD711" s="27"/>
      <c r="CE711" s="27"/>
      <c r="CF711" s="30"/>
      <c r="CG711" s="30"/>
      <c r="CH711" s="30"/>
      <c r="CI711" s="30"/>
      <c r="CJ711" s="27"/>
      <c r="CK711" s="30"/>
      <c r="CL711" s="27"/>
      <c r="CM711" s="30"/>
      <c r="CN711" s="27"/>
      <c r="CO711" s="27"/>
      <c r="CP711" s="30"/>
      <c r="CQ711" s="27"/>
      <c r="CR711" s="30"/>
      <c r="CS711" s="27"/>
      <c r="CT711" s="27"/>
      <c r="CU711" s="27"/>
      <c r="CV711" s="27"/>
      <c r="CW711" s="27"/>
      <c r="CX711" s="27"/>
      <c r="CY711" s="27"/>
      <c r="CZ711" s="27"/>
    </row>
    <row r="712" spans="1:104" x14ac:dyDescent="0.3">
      <c r="A712" s="32"/>
      <c r="B712" s="26"/>
      <c r="C712" s="26"/>
      <c r="D712" s="26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31"/>
      <c r="AQ712" s="31"/>
      <c r="AR712" s="31"/>
      <c r="AS712" s="31"/>
      <c r="AT712" s="31"/>
      <c r="AU712" s="31"/>
      <c r="AV712" s="31"/>
      <c r="AW712" s="31"/>
      <c r="AX712" s="31"/>
      <c r="AY712" s="31"/>
      <c r="AZ712" s="31"/>
      <c r="BA712" s="31"/>
      <c r="BB712" s="31"/>
      <c r="BC712" s="31"/>
      <c r="BD712" s="31"/>
      <c r="BE712" s="31"/>
      <c r="BF712" s="31"/>
      <c r="BG712" s="31"/>
      <c r="BH712" s="31"/>
      <c r="BI712" s="31"/>
      <c r="BJ712" s="31"/>
      <c r="BK712" s="31"/>
      <c r="BL712" s="31"/>
      <c r="BM712" s="31"/>
      <c r="BN712" s="41"/>
      <c r="BO712" s="33"/>
      <c r="BP712" s="34"/>
      <c r="BQ712" s="26"/>
      <c r="BR712" s="27"/>
      <c r="BS712" s="27"/>
      <c r="BT712" s="26"/>
      <c r="BU712" s="35"/>
      <c r="BV712" s="28"/>
      <c r="BW712" s="27"/>
      <c r="BX712" s="26"/>
      <c r="BY712" s="26"/>
      <c r="BZ712" s="28"/>
      <c r="CA712" s="31"/>
      <c r="CB712" s="31"/>
      <c r="CC712" s="31"/>
      <c r="CD712" s="27"/>
      <c r="CE712" s="27"/>
      <c r="CF712" s="27"/>
      <c r="CG712" s="30"/>
      <c r="CH712" s="30"/>
      <c r="CI712" s="27"/>
      <c r="CJ712" s="27"/>
      <c r="CK712" s="30"/>
      <c r="CL712" s="27"/>
      <c r="CM712" s="31"/>
      <c r="CN712" s="31"/>
      <c r="CO712" s="27"/>
      <c r="CP712" s="31"/>
      <c r="CQ712" s="27"/>
      <c r="CR712" s="30"/>
      <c r="CS712" s="27"/>
      <c r="CT712" s="31"/>
      <c r="CU712" s="30"/>
      <c r="CV712" s="27"/>
      <c r="CW712" s="31"/>
      <c r="CX712" s="31"/>
      <c r="CY712" s="31"/>
      <c r="CZ712" s="31"/>
    </row>
    <row r="713" spans="1:104" x14ac:dyDescent="0.3">
      <c r="A713" s="32"/>
      <c r="B713" s="26"/>
      <c r="C713" s="26"/>
      <c r="D713" s="26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31"/>
      <c r="AQ713" s="31"/>
      <c r="AR713" s="31"/>
      <c r="AS713" s="31"/>
      <c r="AT713" s="31"/>
      <c r="AU713" s="31"/>
      <c r="AV713" s="31"/>
      <c r="AW713" s="31"/>
      <c r="AX713" s="31"/>
      <c r="AY713" s="31"/>
      <c r="AZ713" s="31"/>
      <c r="BA713" s="31"/>
      <c r="BB713" s="31"/>
      <c r="BC713" s="31"/>
      <c r="BD713" s="31"/>
      <c r="BE713" s="31"/>
      <c r="BF713" s="31"/>
      <c r="BG713" s="31"/>
      <c r="BH713" s="31"/>
      <c r="BI713" s="31"/>
      <c r="BJ713" s="31"/>
      <c r="BK713" s="31"/>
      <c r="BL713" s="31"/>
      <c r="BM713" s="31"/>
      <c r="BN713" s="41"/>
      <c r="BO713" s="33"/>
      <c r="BP713" s="34"/>
      <c r="BQ713" s="26"/>
      <c r="BR713" s="27"/>
      <c r="BS713" s="27"/>
      <c r="BT713" s="26"/>
      <c r="BU713" s="35"/>
      <c r="BV713" s="28"/>
      <c r="BW713" s="27"/>
      <c r="BX713" s="26"/>
      <c r="BY713" s="26"/>
      <c r="BZ713" s="28"/>
      <c r="CA713" s="31"/>
      <c r="CB713" s="30"/>
      <c r="CC713" s="31"/>
      <c r="CD713" s="27"/>
      <c r="CE713" s="27"/>
      <c r="CF713" s="27"/>
      <c r="CG713" s="31"/>
      <c r="CH713" s="30"/>
      <c r="CI713" s="27"/>
      <c r="CJ713" s="27"/>
      <c r="CK713" s="30"/>
      <c r="CL713" s="27"/>
      <c r="CM713" s="30"/>
      <c r="CN713" s="30"/>
      <c r="CO713" s="27"/>
      <c r="CP713" s="30"/>
      <c r="CQ713" s="27"/>
      <c r="CR713" s="30"/>
      <c r="CS713" s="27"/>
      <c r="CT713" s="30"/>
      <c r="CU713" s="27"/>
      <c r="CV713" s="27"/>
      <c r="CW713" s="30"/>
      <c r="CX713" s="31"/>
      <c r="CY713" s="31"/>
      <c r="CZ713" s="31"/>
    </row>
    <row r="714" spans="1:104" x14ac:dyDescent="0.3">
      <c r="A714" s="32"/>
      <c r="B714" s="26"/>
      <c r="C714" s="26"/>
      <c r="D714" s="26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31"/>
      <c r="AQ714" s="31"/>
      <c r="AR714" s="31"/>
      <c r="AS714" s="31"/>
      <c r="AT714" s="31"/>
      <c r="AU714" s="31"/>
      <c r="AV714" s="31"/>
      <c r="AW714" s="31"/>
      <c r="AX714" s="31"/>
      <c r="AY714" s="31"/>
      <c r="AZ714" s="31"/>
      <c r="BA714" s="31"/>
      <c r="BB714" s="31"/>
      <c r="BC714" s="31"/>
      <c r="BD714" s="31"/>
      <c r="BE714" s="31"/>
      <c r="BF714" s="31"/>
      <c r="BG714" s="31"/>
      <c r="BH714" s="31"/>
      <c r="BI714" s="31"/>
      <c r="BJ714" s="31"/>
      <c r="BK714" s="31"/>
      <c r="BL714" s="31"/>
      <c r="BM714" s="31"/>
      <c r="BN714" s="41"/>
      <c r="BO714" s="33"/>
      <c r="BP714" s="34"/>
      <c r="BQ714" s="26"/>
      <c r="BR714" s="27"/>
      <c r="BS714" s="27"/>
      <c r="BT714" s="26"/>
      <c r="BU714" s="35"/>
      <c r="BV714" s="28"/>
      <c r="BW714" s="27"/>
      <c r="BX714" s="26"/>
      <c r="BY714" s="26"/>
      <c r="BZ714" s="28"/>
      <c r="CA714" s="31"/>
      <c r="CB714" s="31"/>
      <c r="CC714" s="31"/>
      <c r="CD714" s="27"/>
      <c r="CE714" s="27"/>
      <c r="CF714" s="31"/>
      <c r="CG714" s="30"/>
      <c r="CH714" s="31"/>
      <c r="CI714" s="27"/>
      <c r="CJ714" s="27"/>
      <c r="CK714" s="30"/>
      <c r="CL714" s="31"/>
      <c r="CM714" s="31"/>
      <c r="CN714" s="30"/>
      <c r="CO714" s="27"/>
      <c r="CP714" s="30"/>
      <c r="CQ714" s="27"/>
      <c r="CR714" s="30"/>
      <c r="CS714" s="27"/>
      <c r="CT714" s="30"/>
      <c r="CU714" s="27"/>
      <c r="CV714" s="27"/>
      <c r="CW714" s="30"/>
      <c r="CX714" s="30"/>
      <c r="CY714" s="30"/>
      <c r="CZ714" s="30"/>
    </row>
    <row r="715" spans="1:104" x14ac:dyDescent="0.3">
      <c r="A715" s="32"/>
      <c r="B715" s="26"/>
      <c r="C715" s="26"/>
      <c r="D715" s="26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31"/>
      <c r="AQ715" s="31"/>
      <c r="AR715" s="31"/>
      <c r="AS715" s="31"/>
      <c r="AT715" s="31"/>
      <c r="AU715" s="31"/>
      <c r="AV715" s="31"/>
      <c r="AW715" s="31"/>
      <c r="AX715" s="31"/>
      <c r="AY715" s="31"/>
      <c r="AZ715" s="31"/>
      <c r="BA715" s="31"/>
      <c r="BB715" s="31"/>
      <c r="BC715" s="31"/>
      <c r="BD715" s="31"/>
      <c r="BE715" s="31"/>
      <c r="BF715" s="31"/>
      <c r="BG715" s="31"/>
      <c r="BH715" s="31"/>
      <c r="BI715" s="31"/>
      <c r="BJ715" s="31"/>
      <c r="BK715" s="31"/>
      <c r="BL715" s="31"/>
      <c r="BM715" s="31"/>
      <c r="BN715" s="41"/>
      <c r="BO715" s="33"/>
      <c r="BP715" s="34"/>
      <c r="BQ715" s="26"/>
      <c r="BR715" s="27"/>
      <c r="BS715" s="27"/>
      <c r="BT715" s="26"/>
      <c r="BU715" s="35"/>
      <c r="BV715" s="28"/>
      <c r="BW715" s="27"/>
      <c r="BX715" s="26"/>
      <c r="BY715" s="26"/>
      <c r="BZ715" s="28"/>
      <c r="CA715" s="31"/>
      <c r="CB715" s="31"/>
      <c r="CC715" s="31"/>
      <c r="CD715" s="27"/>
      <c r="CE715" s="27"/>
      <c r="CF715" s="30"/>
      <c r="CG715" s="30"/>
      <c r="CH715" s="30"/>
      <c r="CI715" s="27"/>
      <c r="CJ715" s="27"/>
      <c r="CK715" s="27"/>
      <c r="CL715" s="30"/>
      <c r="CM715" s="30"/>
      <c r="CN715" s="27"/>
      <c r="CO715" s="27"/>
      <c r="CP715" s="30"/>
      <c r="CQ715" s="30"/>
      <c r="CR715" s="27"/>
      <c r="CS715" s="30"/>
      <c r="CT715" s="30"/>
      <c r="CU715" s="30"/>
      <c r="CV715" s="30"/>
      <c r="CW715" s="27"/>
      <c r="CX715" s="27"/>
      <c r="CY715" s="27"/>
      <c r="CZ715" s="27"/>
    </row>
    <row r="716" spans="1:104" x14ac:dyDescent="0.3">
      <c r="A716" s="32"/>
      <c r="B716" s="26"/>
      <c r="C716" s="26"/>
      <c r="D716" s="26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31"/>
      <c r="AQ716" s="31"/>
      <c r="AR716" s="31"/>
      <c r="AS716" s="31"/>
      <c r="AT716" s="31"/>
      <c r="AU716" s="31"/>
      <c r="AV716" s="31"/>
      <c r="AW716" s="31"/>
      <c r="AX716" s="31"/>
      <c r="AY716" s="31"/>
      <c r="AZ716" s="31"/>
      <c r="BA716" s="31"/>
      <c r="BB716" s="31"/>
      <c r="BC716" s="31"/>
      <c r="BD716" s="31"/>
      <c r="BE716" s="31"/>
      <c r="BF716" s="31"/>
      <c r="BG716" s="31"/>
      <c r="BH716" s="31"/>
      <c r="BI716" s="31"/>
      <c r="BJ716" s="31"/>
      <c r="BK716" s="31"/>
      <c r="BL716" s="31"/>
      <c r="BM716" s="31"/>
      <c r="BN716" s="41"/>
      <c r="BO716" s="33"/>
      <c r="BP716" s="34"/>
      <c r="BQ716" s="26"/>
      <c r="BR716" s="27"/>
      <c r="BS716" s="27"/>
      <c r="BT716" s="26"/>
      <c r="BU716" s="35"/>
      <c r="BV716" s="28"/>
      <c r="BW716" s="27"/>
      <c r="BX716" s="26"/>
      <c r="BY716" s="26"/>
      <c r="BZ716" s="28"/>
      <c r="CA716" s="31"/>
      <c r="CB716" s="31"/>
      <c r="CC716" s="30"/>
      <c r="CD716" s="27"/>
      <c r="CE716" s="27"/>
      <c r="CF716" s="27"/>
      <c r="CG716" s="30"/>
      <c r="CH716" s="31"/>
      <c r="CI716" s="27"/>
      <c r="CJ716" s="27"/>
      <c r="CK716" s="27"/>
      <c r="CL716" s="31"/>
      <c r="CM716" s="30"/>
      <c r="CN716" s="30"/>
      <c r="CO716" s="30"/>
      <c r="CP716" s="30"/>
      <c r="CQ716" s="31"/>
      <c r="CR716" s="27"/>
      <c r="CS716" s="31"/>
      <c r="CT716" s="31"/>
      <c r="CU716" s="31"/>
      <c r="CV716" s="31"/>
      <c r="CW716" s="30"/>
      <c r="CX716" s="30"/>
      <c r="CY716" s="30"/>
      <c r="CZ716" s="30"/>
    </row>
    <row r="717" spans="1:104" x14ac:dyDescent="0.3">
      <c r="A717" s="32"/>
      <c r="B717" s="26"/>
      <c r="C717" s="26"/>
      <c r="D717" s="26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31"/>
      <c r="AQ717" s="31"/>
      <c r="AR717" s="31"/>
      <c r="AS717" s="31"/>
      <c r="AT717" s="31"/>
      <c r="AU717" s="31"/>
      <c r="AV717" s="31"/>
      <c r="AW717" s="31"/>
      <c r="AX717" s="31"/>
      <c r="AY717" s="31"/>
      <c r="AZ717" s="31"/>
      <c r="BA717" s="31"/>
      <c r="BB717" s="31"/>
      <c r="BC717" s="31"/>
      <c r="BD717" s="31"/>
      <c r="BE717" s="31"/>
      <c r="BF717" s="31"/>
      <c r="BG717" s="31"/>
      <c r="BH717" s="31"/>
      <c r="BI717" s="31"/>
      <c r="BJ717" s="31"/>
      <c r="BK717" s="31"/>
      <c r="BL717" s="31"/>
      <c r="BM717" s="31"/>
      <c r="BN717" s="41"/>
      <c r="BO717" s="33"/>
      <c r="BP717" s="34"/>
      <c r="BQ717" s="26"/>
      <c r="BR717" s="27"/>
      <c r="BS717" s="27"/>
      <c r="BT717" s="26"/>
      <c r="BU717" s="35"/>
      <c r="BV717" s="28"/>
      <c r="BW717" s="27"/>
      <c r="BX717" s="26"/>
      <c r="BY717" s="26"/>
      <c r="BZ717" s="28"/>
      <c r="CA717" s="31"/>
      <c r="CB717" s="31"/>
      <c r="CC717" s="31"/>
      <c r="CD717" s="27"/>
      <c r="CE717" s="27"/>
      <c r="CF717" s="31"/>
      <c r="CG717" s="31"/>
      <c r="CH717" s="30"/>
      <c r="CI717" s="27"/>
      <c r="CJ717" s="27"/>
      <c r="CK717" s="30"/>
      <c r="CL717" s="30"/>
      <c r="CM717" s="31"/>
      <c r="CN717" s="27"/>
      <c r="CO717" s="27"/>
      <c r="CP717" s="31"/>
      <c r="CQ717" s="30"/>
      <c r="CR717" s="27"/>
      <c r="CS717" s="30"/>
      <c r="CT717" s="30"/>
      <c r="CU717" s="30"/>
      <c r="CV717" s="30"/>
      <c r="CW717" s="27"/>
      <c r="CX717" s="27"/>
      <c r="CY717" s="27"/>
      <c r="CZ717" s="27"/>
    </row>
    <row r="718" spans="1:104" x14ac:dyDescent="0.3">
      <c r="A718" s="32"/>
      <c r="B718" s="26"/>
      <c r="C718" s="26"/>
      <c r="D718" s="26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31"/>
      <c r="AQ718" s="31"/>
      <c r="AR718" s="31"/>
      <c r="AS718" s="31"/>
      <c r="AT718" s="31"/>
      <c r="AU718" s="31"/>
      <c r="AV718" s="31"/>
      <c r="AW718" s="31"/>
      <c r="AX718" s="31"/>
      <c r="AY718" s="31"/>
      <c r="AZ718" s="31"/>
      <c r="BA718" s="31"/>
      <c r="BB718" s="31"/>
      <c r="BC718" s="31"/>
      <c r="BD718" s="31"/>
      <c r="BE718" s="31"/>
      <c r="BF718" s="31"/>
      <c r="BG718" s="31"/>
      <c r="BH718" s="31"/>
      <c r="BI718" s="31"/>
      <c r="BJ718" s="31"/>
      <c r="BK718" s="31"/>
      <c r="BL718" s="31"/>
      <c r="BM718" s="31"/>
      <c r="BN718" s="41"/>
      <c r="BO718" s="33"/>
      <c r="BP718" s="34"/>
      <c r="BQ718" s="26"/>
      <c r="BR718" s="27"/>
      <c r="BS718" s="27"/>
      <c r="BT718" s="26"/>
      <c r="BU718" s="35"/>
      <c r="BV718" s="28"/>
      <c r="BW718" s="27"/>
      <c r="BX718" s="26"/>
      <c r="BY718" s="26"/>
      <c r="BZ718" s="28"/>
      <c r="CA718" s="31"/>
      <c r="CB718" s="31"/>
      <c r="CC718" s="30"/>
      <c r="CD718" s="27"/>
      <c r="CE718" s="27"/>
      <c r="CF718" s="27"/>
      <c r="CG718" s="30"/>
      <c r="CH718" s="27"/>
      <c r="CI718" s="27"/>
      <c r="CJ718" s="27"/>
      <c r="CK718" s="27"/>
      <c r="CL718" s="30"/>
      <c r="CM718" s="27"/>
      <c r="CN718" s="27"/>
      <c r="CO718" s="30"/>
      <c r="CP718" s="27"/>
      <c r="CQ718" s="27"/>
      <c r="CR718" s="27"/>
      <c r="CS718" s="27"/>
      <c r="CT718" s="27"/>
      <c r="CU718" s="27"/>
      <c r="CV718" s="27"/>
      <c r="CW718" s="27"/>
      <c r="CX718" s="30"/>
      <c r="CY718" s="30"/>
      <c r="CZ718" s="30"/>
    </row>
    <row r="719" spans="1:104" x14ac:dyDescent="0.3">
      <c r="A719" s="32"/>
      <c r="B719" s="26"/>
      <c r="C719" s="26"/>
      <c r="D719" s="26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31"/>
      <c r="AQ719" s="31"/>
      <c r="AR719" s="31"/>
      <c r="AS719" s="31"/>
      <c r="AT719" s="31"/>
      <c r="AU719" s="31"/>
      <c r="AV719" s="31"/>
      <c r="AW719" s="31"/>
      <c r="AX719" s="31"/>
      <c r="AY719" s="31"/>
      <c r="AZ719" s="31"/>
      <c r="BA719" s="31"/>
      <c r="BB719" s="31"/>
      <c r="BC719" s="31"/>
      <c r="BD719" s="31"/>
      <c r="BE719" s="31"/>
      <c r="BF719" s="31"/>
      <c r="BG719" s="31"/>
      <c r="BH719" s="31"/>
      <c r="BI719" s="31"/>
      <c r="BJ719" s="31"/>
      <c r="BK719" s="31"/>
      <c r="BL719" s="31"/>
      <c r="BM719" s="31"/>
      <c r="BN719" s="41"/>
      <c r="BO719" s="33"/>
      <c r="BP719" s="34"/>
      <c r="BQ719" s="26"/>
      <c r="BR719" s="27"/>
      <c r="BS719" s="27"/>
      <c r="BT719" s="26"/>
      <c r="BU719" s="35"/>
      <c r="BV719" s="28"/>
      <c r="BW719" s="27"/>
      <c r="BX719" s="26"/>
      <c r="BY719" s="26"/>
      <c r="BZ719" s="28"/>
      <c r="CA719" s="31"/>
      <c r="CB719" s="31"/>
      <c r="CC719" s="31"/>
      <c r="CD719" s="27"/>
      <c r="CE719" s="27"/>
      <c r="CF719" s="30"/>
      <c r="CG719" s="30"/>
      <c r="CH719" s="30"/>
      <c r="CI719" s="30"/>
      <c r="CJ719" s="27"/>
      <c r="CK719" s="30"/>
      <c r="CL719" s="31"/>
      <c r="CM719" s="30"/>
      <c r="CN719" s="27"/>
      <c r="CO719" s="27"/>
      <c r="CP719" s="30"/>
      <c r="CQ719" s="30"/>
      <c r="CR719" s="27"/>
      <c r="CS719" s="30"/>
      <c r="CT719" s="30"/>
      <c r="CU719" s="30"/>
      <c r="CV719" s="30"/>
      <c r="CW719" s="27"/>
      <c r="CX719" s="30"/>
      <c r="CY719" s="30"/>
      <c r="CZ719" s="30"/>
    </row>
    <row r="720" spans="1:104" x14ac:dyDescent="0.3">
      <c r="A720" s="32"/>
      <c r="B720" s="26"/>
      <c r="C720" s="26"/>
      <c r="D720" s="26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31"/>
      <c r="AQ720" s="31"/>
      <c r="AR720" s="31"/>
      <c r="AS720" s="31"/>
      <c r="AT720" s="31"/>
      <c r="AU720" s="31"/>
      <c r="AV720" s="31"/>
      <c r="AW720" s="31"/>
      <c r="AX720" s="31"/>
      <c r="AY720" s="31"/>
      <c r="AZ720" s="31"/>
      <c r="BA720" s="31"/>
      <c r="BB720" s="31"/>
      <c r="BC720" s="31"/>
      <c r="BD720" s="31"/>
      <c r="BE720" s="31"/>
      <c r="BF720" s="31"/>
      <c r="BG720" s="31"/>
      <c r="BH720" s="31"/>
      <c r="BI720" s="31"/>
      <c r="BJ720" s="31"/>
      <c r="BK720" s="31"/>
      <c r="BL720" s="31"/>
      <c r="BM720" s="31"/>
      <c r="BN720" s="41"/>
      <c r="BO720" s="33"/>
      <c r="BP720" s="34"/>
      <c r="BQ720" s="26"/>
      <c r="BR720" s="27"/>
      <c r="BS720" s="27"/>
      <c r="BT720" s="26"/>
      <c r="BU720" s="35"/>
      <c r="BV720" s="28"/>
      <c r="BW720" s="27"/>
      <c r="BX720" s="26"/>
      <c r="BY720" s="26"/>
      <c r="BZ720" s="28"/>
      <c r="CA720" s="31"/>
      <c r="CB720" s="31"/>
      <c r="CC720" s="30"/>
      <c r="CD720" s="27"/>
      <c r="CE720" s="30"/>
      <c r="CF720" s="30"/>
      <c r="CG720" s="30"/>
      <c r="CH720" s="30"/>
      <c r="CI720" s="27"/>
      <c r="CJ720" s="27"/>
      <c r="CK720" s="30"/>
      <c r="CL720" s="30"/>
      <c r="CM720" s="30"/>
      <c r="CN720" s="30"/>
      <c r="CO720" s="30"/>
      <c r="CP720" s="30"/>
      <c r="CQ720" s="27"/>
      <c r="CR720" s="30"/>
      <c r="CS720" s="27"/>
      <c r="CT720" s="27"/>
      <c r="CU720" s="27"/>
      <c r="CV720" s="27"/>
      <c r="CW720" s="27"/>
      <c r="CX720" s="27"/>
      <c r="CY720" s="27"/>
      <c r="CZ720" s="27"/>
    </row>
    <row r="721" spans="1:104" x14ac:dyDescent="0.3">
      <c r="A721" s="32"/>
      <c r="B721" s="26"/>
      <c r="C721" s="26"/>
      <c r="D721" s="26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31"/>
      <c r="AQ721" s="31"/>
      <c r="AR721" s="31"/>
      <c r="AS721" s="31"/>
      <c r="AT721" s="31"/>
      <c r="AU721" s="31"/>
      <c r="AV721" s="31"/>
      <c r="AW721" s="31"/>
      <c r="AX721" s="31"/>
      <c r="AY721" s="31"/>
      <c r="AZ721" s="31"/>
      <c r="BA721" s="31"/>
      <c r="BB721" s="31"/>
      <c r="BC721" s="31"/>
      <c r="BD721" s="31"/>
      <c r="BE721" s="31"/>
      <c r="BF721" s="31"/>
      <c r="BG721" s="31"/>
      <c r="BH721" s="31"/>
      <c r="BI721" s="31"/>
      <c r="BJ721" s="31"/>
      <c r="BK721" s="31"/>
      <c r="BL721" s="31"/>
      <c r="BM721" s="31"/>
      <c r="BN721" s="41"/>
      <c r="BO721" s="33"/>
      <c r="BP721" s="34"/>
      <c r="BQ721" s="26"/>
      <c r="BR721" s="27"/>
      <c r="BS721" s="27"/>
      <c r="BT721" s="26"/>
      <c r="BU721" s="35"/>
      <c r="BV721" s="28"/>
      <c r="BW721" s="27"/>
      <c r="BX721" s="26"/>
      <c r="BY721" s="26"/>
      <c r="BZ721" s="28"/>
      <c r="CA721" s="30"/>
      <c r="CB721" s="30"/>
      <c r="CC721" s="30"/>
      <c r="CD721" s="27"/>
      <c r="CE721" s="27"/>
      <c r="CF721" s="30"/>
      <c r="CG721" s="30"/>
      <c r="CH721" s="30"/>
      <c r="CI721" s="27"/>
      <c r="CJ721" s="27"/>
      <c r="CK721" s="27"/>
      <c r="CL721" s="30"/>
      <c r="CM721" s="30"/>
      <c r="CN721" s="27"/>
      <c r="CO721" s="27"/>
      <c r="CP721" s="30"/>
      <c r="CQ721" s="30"/>
      <c r="CR721" s="27"/>
      <c r="CS721" s="30"/>
      <c r="CT721" s="30"/>
      <c r="CU721" s="30"/>
      <c r="CV721" s="30"/>
      <c r="CW721" s="27"/>
      <c r="CX721" s="27"/>
      <c r="CY721" s="27"/>
      <c r="CZ721" s="27"/>
    </row>
    <row r="722" spans="1:104" x14ac:dyDescent="0.3">
      <c r="A722" s="32"/>
      <c r="B722" s="26"/>
      <c r="C722" s="26"/>
      <c r="D722" s="26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31"/>
      <c r="AQ722" s="31"/>
      <c r="AR722" s="31"/>
      <c r="AS722" s="31"/>
      <c r="AT722" s="31"/>
      <c r="AU722" s="31"/>
      <c r="AV722" s="31"/>
      <c r="AW722" s="31"/>
      <c r="AX722" s="31"/>
      <c r="AY722" s="31"/>
      <c r="AZ722" s="31"/>
      <c r="BA722" s="31"/>
      <c r="BB722" s="31"/>
      <c r="BC722" s="31"/>
      <c r="BD722" s="31"/>
      <c r="BE722" s="31"/>
      <c r="BF722" s="31"/>
      <c r="BG722" s="31"/>
      <c r="BH722" s="31"/>
      <c r="BI722" s="31"/>
      <c r="BJ722" s="31"/>
      <c r="BK722" s="31"/>
      <c r="BL722" s="31"/>
      <c r="BM722" s="31"/>
      <c r="BN722" s="41"/>
      <c r="BO722" s="33"/>
      <c r="BP722" s="34"/>
      <c r="BQ722" s="26"/>
      <c r="BR722" s="27"/>
      <c r="BS722" s="27"/>
      <c r="BT722" s="26"/>
      <c r="BU722" s="35"/>
      <c r="BV722" s="28"/>
      <c r="BW722" s="27"/>
      <c r="BX722" s="26"/>
      <c r="BY722" s="26"/>
      <c r="BZ722" s="28"/>
      <c r="CA722" s="31"/>
      <c r="CB722" s="31"/>
      <c r="CC722" s="30"/>
      <c r="CD722" s="27"/>
      <c r="CE722" s="30"/>
      <c r="CF722" s="30"/>
      <c r="CG722" s="27"/>
      <c r="CH722" s="30"/>
      <c r="CI722" s="27"/>
      <c r="CJ722" s="30"/>
      <c r="CK722" s="30"/>
      <c r="CL722" s="30"/>
      <c r="CM722" s="30"/>
      <c r="CN722" s="30"/>
      <c r="CO722" s="27"/>
      <c r="CP722" s="31"/>
      <c r="CQ722" s="27"/>
      <c r="CR722" s="30"/>
      <c r="CS722" s="27"/>
      <c r="CT722" s="27"/>
      <c r="CU722" s="27"/>
      <c r="CV722" s="27"/>
      <c r="CW722" s="31"/>
      <c r="CX722" s="27"/>
      <c r="CY722" s="27"/>
      <c r="CZ722" s="27"/>
    </row>
    <row r="723" spans="1:104" x14ac:dyDescent="0.3">
      <c r="A723" s="32"/>
      <c r="B723" s="26"/>
      <c r="C723" s="26"/>
      <c r="D723" s="26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31"/>
      <c r="AQ723" s="31"/>
      <c r="AR723" s="31"/>
      <c r="AS723" s="31"/>
      <c r="AT723" s="31"/>
      <c r="AU723" s="31"/>
      <c r="AV723" s="31"/>
      <c r="AW723" s="31"/>
      <c r="AX723" s="31"/>
      <c r="AY723" s="31"/>
      <c r="AZ723" s="31"/>
      <c r="BA723" s="31"/>
      <c r="BB723" s="31"/>
      <c r="BC723" s="31"/>
      <c r="BD723" s="31"/>
      <c r="BE723" s="31"/>
      <c r="BF723" s="31"/>
      <c r="BG723" s="31"/>
      <c r="BH723" s="31"/>
      <c r="BI723" s="31"/>
      <c r="BJ723" s="31"/>
      <c r="BK723" s="31"/>
      <c r="BL723" s="31"/>
      <c r="BM723" s="31"/>
      <c r="BN723" s="41"/>
      <c r="BO723" s="33"/>
      <c r="BP723" s="34"/>
      <c r="BQ723" s="26"/>
      <c r="BR723" s="27"/>
      <c r="BS723" s="27"/>
      <c r="BT723" s="26"/>
      <c r="BU723" s="35"/>
      <c r="BV723" s="28"/>
      <c r="BW723" s="27"/>
      <c r="BX723" s="26"/>
      <c r="BY723" s="26"/>
      <c r="BZ723" s="28"/>
      <c r="CA723" s="31"/>
      <c r="CB723" s="31"/>
      <c r="CC723" s="30"/>
      <c r="CD723" s="31"/>
      <c r="CE723" s="31"/>
      <c r="CF723" s="27"/>
      <c r="CG723" s="31"/>
      <c r="CH723" s="31"/>
      <c r="CI723" s="27"/>
      <c r="CJ723" s="31"/>
      <c r="CK723" s="27"/>
      <c r="CL723" s="30"/>
      <c r="CM723" s="27"/>
      <c r="CN723" s="27"/>
      <c r="CO723" s="30"/>
      <c r="CP723" s="30"/>
      <c r="CQ723" s="30"/>
      <c r="CR723" s="27"/>
      <c r="CS723" s="30"/>
      <c r="CT723" s="30"/>
      <c r="CU723" s="30"/>
      <c r="CV723" s="30"/>
      <c r="CW723" s="30"/>
      <c r="CX723" s="30"/>
      <c r="CY723" s="30"/>
      <c r="CZ723" s="30"/>
    </row>
    <row r="724" spans="1:104" x14ac:dyDescent="0.3">
      <c r="A724" s="32"/>
      <c r="B724" s="26"/>
      <c r="C724" s="26"/>
      <c r="D724" s="26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31"/>
      <c r="AQ724" s="31"/>
      <c r="AR724" s="31"/>
      <c r="AS724" s="31"/>
      <c r="AT724" s="31"/>
      <c r="AU724" s="31"/>
      <c r="AV724" s="31"/>
      <c r="AW724" s="31"/>
      <c r="AX724" s="31"/>
      <c r="AY724" s="31"/>
      <c r="AZ724" s="31"/>
      <c r="BA724" s="31"/>
      <c r="BB724" s="31"/>
      <c r="BC724" s="31"/>
      <c r="BD724" s="31"/>
      <c r="BE724" s="31"/>
      <c r="BF724" s="31"/>
      <c r="BG724" s="31"/>
      <c r="BH724" s="31"/>
      <c r="BI724" s="31"/>
      <c r="BJ724" s="31"/>
      <c r="BK724" s="31"/>
      <c r="BL724" s="31"/>
      <c r="BM724" s="31"/>
      <c r="BN724" s="41"/>
      <c r="BO724" s="33"/>
      <c r="BP724" s="34"/>
      <c r="BQ724" s="26"/>
      <c r="BR724" s="27"/>
      <c r="BS724" s="27"/>
      <c r="BT724" s="26"/>
      <c r="BU724" s="35"/>
      <c r="BV724" s="28"/>
      <c r="BW724" s="27"/>
      <c r="BX724" s="26"/>
      <c r="BY724" s="26"/>
      <c r="BZ724" s="28"/>
      <c r="CA724" s="30"/>
      <c r="CB724" s="30"/>
      <c r="CC724" s="30"/>
      <c r="CD724" s="30"/>
      <c r="CE724" s="31"/>
      <c r="CF724" s="30"/>
      <c r="CG724" s="30"/>
      <c r="CH724" s="30"/>
      <c r="CI724" s="27"/>
      <c r="CJ724" s="30"/>
      <c r="CK724" s="27"/>
      <c r="CL724" s="30"/>
      <c r="CM724" s="30"/>
      <c r="CN724" s="30"/>
      <c r="CO724" s="30"/>
      <c r="CP724" s="30"/>
      <c r="CQ724" s="27"/>
      <c r="CR724" s="27"/>
      <c r="CS724" s="27"/>
      <c r="CT724" s="30"/>
      <c r="CU724" s="27"/>
      <c r="CV724" s="27"/>
      <c r="CW724" s="30"/>
      <c r="CX724" s="30"/>
      <c r="CY724" s="27"/>
      <c r="CZ724" s="27"/>
    </row>
    <row r="725" spans="1:104" x14ac:dyDescent="0.3">
      <c r="A725" s="32"/>
      <c r="B725" s="26"/>
      <c r="C725" s="26"/>
      <c r="D725" s="26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31"/>
      <c r="AQ725" s="31"/>
      <c r="AR725" s="31"/>
      <c r="AS725" s="31"/>
      <c r="AT725" s="31"/>
      <c r="AU725" s="31"/>
      <c r="AV725" s="31"/>
      <c r="AW725" s="31"/>
      <c r="AX725" s="31"/>
      <c r="AY725" s="31"/>
      <c r="AZ725" s="31"/>
      <c r="BA725" s="31"/>
      <c r="BB725" s="31"/>
      <c r="BC725" s="31"/>
      <c r="BD725" s="31"/>
      <c r="BE725" s="31"/>
      <c r="BF725" s="31"/>
      <c r="BG725" s="31"/>
      <c r="BH725" s="31"/>
      <c r="BI725" s="31"/>
      <c r="BJ725" s="31"/>
      <c r="BK725" s="31"/>
      <c r="BL725" s="31"/>
      <c r="BM725" s="31"/>
      <c r="BN725" s="41"/>
      <c r="BO725" s="33"/>
      <c r="BP725" s="34"/>
      <c r="BQ725" s="26"/>
      <c r="BR725" s="27"/>
      <c r="BS725" s="27"/>
      <c r="BT725" s="26"/>
      <c r="BU725" s="35"/>
      <c r="BV725" s="28"/>
      <c r="BW725" s="27"/>
      <c r="BX725" s="26"/>
      <c r="BY725" s="26"/>
      <c r="BZ725" s="28"/>
      <c r="CA725" s="31"/>
      <c r="CB725" s="31"/>
      <c r="CC725" s="27"/>
      <c r="CD725" s="30"/>
      <c r="CE725" s="30"/>
      <c r="CF725" s="27"/>
      <c r="CG725" s="30"/>
      <c r="CH725" s="30"/>
      <c r="CI725" s="27"/>
      <c r="CJ725" s="30"/>
      <c r="CK725" s="30"/>
      <c r="CL725" s="30"/>
      <c r="CM725" s="27"/>
      <c r="CN725" s="27"/>
      <c r="CO725" s="27"/>
      <c r="CP725" s="27"/>
      <c r="CQ725" s="30"/>
      <c r="CR725" s="27"/>
      <c r="CS725" s="30"/>
      <c r="CT725" s="30"/>
      <c r="CU725" s="30"/>
      <c r="CV725" s="30"/>
      <c r="CW725" s="27"/>
      <c r="CX725" s="27"/>
      <c r="CY725" s="27"/>
      <c r="CZ725" s="27"/>
    </row>
    <row r="726" spans="1:104" x14ac:dyDescent="0.3">
      <c r="A726" s="32"/>
      <c r="B726" s="26"/>
      <c r="C726" s="26"/>
      <c r="D726" s="26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31"/>
      <c r="AQ726" s="31"/>
      <c r="AR726" s="31"/>
      <c r="AS726" s="31"/>
      <c r="AT726" s="31"/>
      <c r="AU726" s="31"/>
      <c r="AV726" s="31"/>
      <c r="AW726" s="31"/>
      <c r="AX726" s="31"/>
      <c r="AY726" s="31"/>
      <c r="AZ726" s="31"/>
      <c r="BA726" s="31"/>
      <c r="BB726" s="31"/>
      <c r="BC726" s="31"/>
      <c r="BD726" s="31"/>
      <c r="BE726" s="31"/>
      <c r="BF726" s="31"/>
      <c r="BG726" s="31"/>
      <c r="BH726" s="31"/>
      <c r="BI726" s="31"/>
      <c r="BJ726" s="31"/>
      <c r="BK726" s="31"/>
      <c r="BL726" s="31"/>
      <c r="BM726" s="31"/>
      <c r="BN726" s="41"/>
      <c r="BO726" s="33"/>
      <c r="BP726" s="34"/>
      <c r="BQ726" s="26"/>
      <c r="BR726" s="27"/>
      <c r="BS726" s="27"/>
      <c r="BT726" s="26"/>
      <c r="BU726" s="35"/>
      <c r="BV726" s="28"/>
      <c r="BW726" s="27"/>
      <c r="BX726" s="26"/>
      <c r="BY726" s="26"/>
      <c r="BZ726" s="28"/>
      <c r="CA726" s="31"/>
      <c r="CB726" s="31"/>
      <c r="CC726" s="30"/>
      <c r="CD726" s="27"/>
      <c r="CE726" s="30"/>
      <c r="CF726" s="30"/>
      <c r="CG726" s="27"/>
      <c r="CH726" s="27"/>
      <c r="CI726" s="30"/>
      <c r="CJ726" s="27"/>
      <c r="CK726" s="27"/>
      <c r="CL726" s="27"/>
      <c r="CM726" s="27"/>
      <c r="CN726" s="27"/>
      <c r="CO726" s="27"/>
      <c r="CP726" s="31"/>
      <c r="CQ726" s="27"/>
      <c r="CR726" s="27"/>
      <c r="CS726" s="27"/>
      <c r="CT726" s="27"/>
      <c r="CU726" s="27"/>
      <c r="CV726" s="27"/>
      <c r="CW726" s="30"/>
      <c r="CX726" s="27"/>
      <c r="CY726" s="27"/>
      <c r="CZ726" s="27"/>
    </row>
    <row r="727" spans="1:104" x14ac:dyDescent="0.3">
      <c r="A727" s="32"/>
      <c r="B727" s="26"/>
      <c r="C727" s="26"/>
      <c r="D727" s="26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31"/>
      <c r="AQ727" s="31"/>
      <c r="AR727" s="31"/>
      <c r="AS727" s="31"/>
      <c r="AT727" s="31"/>
      <c r="AU727" s="31"/>
      <c r="AV727" s="31"/>
      <c r="AW727" s="31"/>
      <c r="AX727" s="31"/>
      <c r="AY727" s="31"/>
      <c r="AZ727" s="31"/>
      <c r="BA727" s="31"/>
      <c r="BB727" s="31"/>
      <c r="BC727" s="31"/>
      <c r="BD727" s="31"/>
      <c r="BE727" s="31"/>
      <c r="BF727" s="31"/>
      <c r="BG727" s="31"/>
      <c r="BH727" s="31"/>
      <c r="BI727" s="31"/>
      <c r="BJ727" s="31"/>
      <c r="BK727" s="31"/>
      <c r="BL727" s="31"/>
      <c r="BM727" s="31"/>
      <c r="BN727" s="41"/>
      <c r="BO727" s="33"/>
      <c r="BP727" s="34"/>
      <c r="BQ727" s="26"/>
      <c r="BR727" s="27"/>
      <c r="BS727" s="27"/>
      <c r="BT727" s="26"/>
      <c r="BU727" s="35"/>
      <c r="BV727" s="28"/>
      <c r="BW727" s="27"/>
      <c r="BX727" s="26"/>
      <c r="BY727" s="26"/>
      <c r="BZ727" s="28"/>
      <c r="CA727" s="31"/>
      <c r="CB727" s="31"/>
      <c r="CC727" s="30"/>
      <c r="CD727" s="30"/>
      <c r="CE727" s="30"/>
      <c r="CF727" s="27"/>
      <c r="CG727" s="30"/>
      <c r="CH727" s="30"/>
      <c r="CI727" s="27"/>
      <c r="CJ727" s="30"/>
      <c r="CK727" s="27"/>
      <c r="CL727" s="30"/>
      <c r="CM727" s="30"/>
      <c r="CN727" s="30"/>
      <c r="CO727" s="27"/>
      <c r="CP727" s="30"/>
      <c r="CQ727" s="27"/>
      <c r="CR727" s="27"/>
      <c r="CS727" s="27"/>
      <c r="CT727" s="27"/>
      <c r="CU727" s="27"/>
      <c r="CV727" s="27"/>
      <c r="CW727" s="27"/>
      <c r="CX727" s="27"/>
      <c r="CY727" s="27"/>
      <c r="CZ727" s="27"/>
    </row>
    <row r="728" spans="1:104" x14ac:dyDescent="0.3">
      <c r="A728" s="32"/>
      <c r="B728" s="26"/>
      <c r="C728" s="26"/>
      <c r="D728" s="26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31"/>
      <c r="AQ728" s="31"/>
      <c r="AR728" s="31"/>
      <c r="AS728" s="31"/>
      <c r="AT728" s="31"/>
      <c r="AU728" s="31"/>
      <c r="AV728" s="31"/>
      <c r="AW728" s="31"/>
      <c r="AX728" s="31"/>
      <c r="AY728" s="31"/>
      <c r="AZ728" s="31"/>
      <c r="BA728" s="31"/>
      <c r="BB728" s="31"/>
      <c r="BC728" s="31"/>
      <c r="BD728" s="31"/>
      <c r="BE728" s="31"/>
      <c r="BF728" s="31"/>
      <c r="BG728" s="31"/>
      <c r="BH728" s="31"/>
      <c r="BI728" s="31"/>
      <c r="BJ728" s="31"/>
      <c r="BK728" s="31"/>
      <c r="BL728" s="31"/>
      <c r="BM728" s="31"/>
      <c r="BN728" s="41"/>
      <c r="BO728" s="33"/>
      <c r="BP728" s="34"/>
      <c r="BQ728" s="26"/>
      <c r="BR728" s="27"/>
      <c r="BS728" s="27"/>
      <c r="BT728" s="26"/>
      <c r="BU728" s="35"/>
      <c r="BV728" s="28"/>
      <c r="BW728" s="27"/>
      <c r="BX728" s="26"/>
      <c r="BY728" s="26"/>
      <c r="BZ728" s="28"/>
      <c r="CA728" s="31"/>
      <c r="CB728" s="31"/>
      <c r="CC728" s="30"/>
      <c r="CD728" s="27"/>
      <c r="CE728" s="30"/>
      <c r="CF728" s="30"/>
      <c r="CG728" s="30"/>
      <c r="CH728" s="30"/>
      <c r="CI728" s="27"/>
      <c r="CJ728" s="27"/>
      <c r="CK728" s="30"/>
      <c r="CL728" s="27"/>
      <c r="CM728" s="30"/>
      <c r="CN728" s="27"/>
      <c r="CO728" s="27"/>
      <c r="CP728" s="30"/>
      <c r="CQ728" s="27"/>
      <c r="CR728" s="27"/>
      <c r="CS728" s="27"/>
      <c r="CT728" s="27"/>
      <c r="CU728" s="27"/>
      <c r="CV728" s="27"/>
      <c r="CW728" s="27"/>
      <c r="CX728" s="27"/>
      <c r="CY728" s="27"/>
      <c r="CZ728" s="27"/>
    </row>
    <row r="729" spans="1:104" x14ac:dyDescent="0.3">
      <c r="A729" s="32"/>
      <c r="B729" s="26"/>
      <c r="C729" s="26"/>
      <c r="D729" s="26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31"/>
      <c r="AQ729" s="31"/>
      <c r="AR729" s="31"/>
      <c r="AS729" s="31"/>
      <c r="AT729" s="31"/>
      <c r="AU729" s="31"/>
      <c r="AV729" s="31"/>
      <c r="AW729" s="31"/>
      <c r="AX729" s="31"/>
      <c r="AY729" s="31"/>
      <c r="AZ729" s="31"/>
      <c r="BA729" s="31"/>
      <c r="BB729" s="31"/>
      <c r="BC729" s="31"/>
      <c r="BD729" s="31"/>
      <c r="BE729" s="31"/>
      <c r="BF729" s="31"/>
      <c r="BG729" s="31"/>
      <c r="BH729" s="31"/>
      <c r="BI729" s="31"/>
      <c r="BJ729" s="31"/>
      <c r="BK729" s="31"/>
      <c r="BL729" s="31"/>
      <c r="BM729" s="31"/>
      <c r="BN729" s="41"/>
      <c r="BO729" s="33"/>
      <c r="BP729" s="34"/>
      <c r="BQ729" s="26"/>
      <c r="BR729" s="27"/>
      <c r="BS729" s="27"/>
      <c r="BT729" s="26"/>
      <c r="BU729" s="35"/>
      <c r="BV729" s="28"/>
      <c r="BW729" s="27"/>
      <c r="BX729" s="26"/>
      <c r="BY729" s="26"/>
      <c r="BZ729" s="28"/>
      <c r="CA729" s="31"/>
      <c r="CB729" s="30"/>
      <c r="CC729" s="30"/>
      <c r="CD729" s="30"/>
      <c r="CE729" s="30"/>
      <c r="CF729" s="27"/>
      <c r="CG729" s="30"/>
      <c r="CH729" s="31"/>
      <c r="CI729" s="27"/>
      <c r="CJ729" s="30"/>
      <c r="CK729" s="27"/>
      <c r="CL729" s="27"/>
      <c r="CM729" s="31"/>
      <c r="CN729" s="27"/>
      <c r="CO729" s="27"/>
      <c r="CP729" s="31"/>
      <c r="CQ729" s="27"/>
      <c r="CR729" s="27"/>
      <c r="CS729" s="27"/>
      <c r="CT729" s="30"/>
      <c r="CU729" s="27"/>
      <c r="CV729" s="27"/>
      <c r="CW729" s="27"/>
      <c r="CX729" s="30"/>
      <c r="CY729" s="27"/>
      <c r="CZ729" s="27"/>
    </row>
    <row r="730" spans="1:104" x14ac:dyDescent="0.3">
      <c r="A730" s="32"/>
      <c r="B730" s="26"/>
      <c r="C730" s="26"/>
      <c r="D730" s="26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31"/>
      <c r="AQ730" s="31"/>
      <c r="AR730" s="31"/>
      <c r="AS730" s="31"/>
      <c r="AT730" s="31"/>
      <c r="AU730" s="31"/>
      <c r="AV730" s="31"/>
      <c r="AW730" s="31"/>
      <c r="AX730" s="31"/>
      <c r="AY730" s="31"/>
      <c r="AZ730" s="31"/>
      <c r="BA730" s="31"/>
      <c r="BB730" s="31"/>
      <c r="BC730" s="31"/>
      <c r="BD730" s="31"/>
      <c r="BE730" s="31"/>
      <c r="BF730" s="31"/>
      <c r="BG730" s="31"/>
      <c r="BH730" s="31"/>
      <c r="BI730" s="31"/>
      <c r="BJ730" s="31"/>
      <c r="BK730" s="31"/>
      <c r="BL730" s="31"/>
      <c r="BM730" s="31"/>
      <c r="BN730" s="41"/>
      <c r="BO730" s="33"/>
      <c r="BP730" s="34"/>
      <c r="BQ730" s="26"/>
      <c r="BR730" s="27"/>
      <c r="BS730" s="27"/>
      <c r="BT730" s="26"/>
      <c r="BU730" s="35"/>
      <c r="BV730" s="28"/>
      <c r="BW730" s="27"/>
      <c r="BX730" s="26"/>
      <c r="BY730" s="26"/>
      <c r="BZ730" s="28"/>
      <c r="CA730" s="31"/>
      <c r="CB730" s="30"/>
      <c r="CC730" s="27"/>
      <c r="CD730" s="27"/>
      <c r="CE730" s="27"/>
      <c r="CF730" s="27"/>
      <c r="CG730" s="27"/>
      <c r="CH730" s="30"/>
      <c r="CI730" s="27"/>
      <c r="CJ730" s="27"/>
      <c r="CK730" s="27"/>
      <c r="CL730" s="27"/>
      <c r="CM730" s="30"/>
      <c r="CN730" s="27"/>
      <c r="CO730" s="27"/>
      <c r="CP730" s="30"/>
      <c r="CQ730" s="27"/>
      <c r="CR730" s="27"/>
      <c r="CS730" s="27"/>
      <c r="CT730" s="30"/>
      <c r="CU730" s="27"/>
      <c r="CV730" s="27"/>
      <c r="CW730" s="27"/>
      <c r="CX730" s="27"/>
      <c r="CY730" s="27"/>
      <c r="CZ730" s="27"/>
    </row>
    <row r="731" spans="1:104" x14ac:dyDescent="0.3">
      <c r="A731" s="32"/>
      <c r="B731" s="26"/>
      <c r="C731" s="26"/>
      <c r="D731" s="26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31"/>
      <c r="AQ731" s="31"/>
      <c r="AR731" s="31"/>
      <c r="AS731" s="31"/>
      <c r="AT731" s="31"/>
      <c r="AU731" s="31"/>
      <c r="AV731" s="31"/>
      <c r="AW731" s="31"/>
      <c r="AX731" s="31"/>
      <c r="AY731" s="31"/>
      <c r="AZ731" s="31"/>
      <c r="BA731" s="31"/>
      <c r="BB731" s="31"/>
      <c r="BC731" s="31"/>
      <c r="BD731" s="31"/>
      <c r="BE731" s="31"/>
      <c r="BF731" s="31"/>
      <c r="BG731" s="31"/>
      <c r="BH731" s="31"/>
      <c r="BI731" s="31"/>
      <c r="BJ731" s="31"/>
      <c r="BK731" s="31"/>
      <c r="BL731" s="31"/>
      <c r="BM731" s="31"/>
      <c r="BN731" s="41"/>
      <c r="BO731" s="33"/>
      <c r="BP731" s="34"/>
      <c r="BQ731" s="26"/>
      <c r="BR731" s="27"/>
      <c r="BS731" s="27"/>
      <c r="BT731" s="26"/>
      <c r="BU731" s="35"/>
      <c r="BV731" s="28"/>
      <c r="BW731" s="27"/>
      <c r="BX731" s="26"/>
      <c r="BY731" s="26"/>
      <c r="BZ731" s="28"/>
      <c r="CA731" s="31"/>
      <c r="CB731" s="31"/>
      <c r="CC731" s="30"/>
      <c r="CD731" s="27"/>
      <c r="CE731" s="27"/>
      <c r="CF731" s="30"/>
      <c r="CG731" s="27"/>
      <c r="CH731" s="30"/>
      <c r="CI731" s="27"/>
      <c r="CJ731" s="27"/>
      <c r="CK731" s="30"/>
      <c r="CL731" s="30"/>
      <c r="CM731" s="30"/>
      <c r="CN731" s="30"/>
      <c r="CO731" s="30"/>
      <c r="CP731" s="30"/>
      <c r="CQ731" s="27"/>
      <c r="CR731" s="27"/>
      <c r="CS731" s="27"/>
      <c r="CT731" s="27"/>
      <c r="CU731" s="27"/>
      <c r="CV731" s="27"/>
      <c r="CW731" s="27"/>
      <c r="CX731" s="27"/>
      <c r="CY731" s="27"/>
      <c r="CZ731" s="27"/>
    </row>
    <row r="732" spans="1:104" x14ac:dyDescent="0.3">
      <c r="A732" s="32"/>
      <c r="B732" s="26"/>
      <c r="C732" s="26"/>
      <c r="D732" s="26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31"/>
      <c r="AQ732" s="31"/>
      <c r="AR732" s="31"/>
      <c r="AS732" s="31"/>
      <c r="AT732" s="31"/>
      <c r="AU732" s="31"/>
      <c r="AV732" s="31"/>
      <c r="AW732" s="31"/>
      <c r="AX732" s="31"/>
      <c r="AY732" s="31"/>
      <c r="AZ732" s="31"/>
      <c r="BA732" s="31"/>
      <c r="BB732" s="31"/>
      <c r="BC732" s="31"/>
      <c r="BD732" s="31"/>
      <c r="BE732" s="31"/>
      <c r="BF732" s="31"/>
      <c r="BG732" s="31"/>
      <c r="BH732" s="31"/>
      <c r="BI732" s="31"/>
      <c r="BJ732" s="31"/>
      <c r="BK732" s="31"/>
      <c r="BL732" s="31"/>
      <c r="BM732" s="31"/>
      <c r="BN732" s="41"/>
      <c r="BO732" s="33"/>
      <c r="BP732" s="34"/>
      <c r="BQ732" s="26"/>
      <c r="BR732" s="27"/>
      <c r="BS732" s="27"/>
      <c r="BT732" s="26"/>
      <c r="BU732" s="35"/>
      <c r="BV732" s="28"/>
      <c r="BW732" s="27"/>
      <c r="BX732" s="26"/>
      <c r="BY732" s="26"/>
      <c r="BZ732" s="28"/>
      <c r="CA732" s="31"/>
      <c r="CB732" s="31"/>
      <c r="CC732" s="27"/>
      <c r="CD732" s="27"/>
      <c r="CE732" s="27"/>
      <c r="CF732" s="27"/>
      <c r="CG732" s="27"/>
      <c r="CH732" s="27"/>
      <c r="CI732" s="27"/>
      <c r="CJ732" s="27"/>
      <c r="CK732" s="27"/>
      <c r="CL732" s="31"/>
      <c r="CM732" s="27"/>
      <c r="CN732" s="27"/>
      <c r="CO732" s="27"/>
      <c r="CP732" s="27"/>
      <c r="CQ732" s="27"/>
      <c r="CR732" s="27"/>
      <c r="CS732" s="27"/>
      <c r="CT732" s="27"/>
      <c r="CU732" s="30"/>
      <c r="CV732" s="27"/>
      <c r="CW732" s="27"/>
      <c r="CX732" s="27"/>
      <c r="CY732" s="27"/>
      <c r="CZ732" s="27"/>
    </row>
    <row r="733" spans="1:104" x14ac:dyDescent="0.3">
      <c r="A733" s="32"/>
      <c r="B733" s="26"/>
      <c r="C733" s="26"/>
      <c r="D733" s="26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31"/>
      <c r="AQ733" s="31"/>
      <c r="AR733" s="31"/>
      <c r="AS733" s="31"/>
      <c r="AT733" s="31"/>
      <c r="AU733" s="31"/>
      <c r="AV733" s="31"/>
      <c r="AW733" s="31"/>
      <c r="AX733" s="31"/>
      <c r="AY733" s="31"/>
      <c r="AZ733" s="31"/>
      <c r="BA733" s="31"/>
      <c r="BB733" s="31"/>
      <c r="BC733" s="31"/>
      <c r="BD733" s="31"/>
      <c r="BE733" s="31"/>
      <c r="BF733" s="31"/>
      <c r="BG733" s="31"/>
      <c r="BH733" s="31"/>
      <c r="BI733" s="31"/>
      <c r="BJ733" s="31"/>
      <c r="BK733" s="31"/>
      <c r="BL733" s="31"/>
      <c r="BM733" s="31"/>
      <c r="BN733" s="41"/>
      <c r="BO733" s="33"/>
      <c r="BP733" s="34"/>
      <c r="BQ733" s="26"/>
      <c r="BR733" s="27"/>
      <c r="BS733" s="27"/>
      <c r="BT733" s="26"/>
      <c r="BU733" s="35"/>
      <c r="BV733" s="28"/>
      <c r="BW733" s="27"/>
      <c r="BX733" s="26"/>
      <c r="BY733" s="26"/>
      <c r="BZ733" s="28"/>
      <c r="CA733" s="31"/>
      <c r="CB733" s="31"/>
      <c r="CC733" s="31"/>
      <c r="CD733" s="27"/>
      <c r="CE733" s="27"/>
      <c r="CF733" s="27"/>
      <c r="CG733" s="30"/>
      <c r="CH733" s="30"/>
      <c r="CI733" s="30"/>
      <c r="CJ733" s="27"/>
      <c r="CK733" s="27"/>
      <c r="CL733" s="27"/>
      <c r="CM733" s="30"/>
      <c r="CN733" s="27"/>
      <c r="CO733" s="27"/>
      <c r="CP733" s="30"/>
      <c r="CQ733" s="27"/>
      <c r="CR733" s="27"/>
      <c r="CS733" s="27"/>
      <c r="CT733" s="30"/>
      <c r="CU733" s="27"/>
      <c r="CV733" s="30"/>
      <c r="CW733" s="27"/>
      <c r="CX733" s="27"/>
      <c r="CY733" s="30"/>
      <c r="CZ733" s="27"/>
    </row>
    <row r="734" spans="1:104" x14ac:dyDescent="0.3">
      <c r="A734" s="32"/>
      <c r="B734" s="26"/>
      <c r="C734" s="26"/>
      <c r="D734" s="26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31"/>
      <c r="AQ734" s="31"/>
      <c r="AR734" s="31"/>
      <c r="AS734" s="31"/>
      <c r="AT734" s="31"/>
      <c r="AU734" s="31"/>
      <c r="AV734" s="31"/>
      <c r="AW734" s="31"/>
      <c r="AX734" s="31"/>
      <c r="AY734" s="31"/>
      <c r="AZ734" s="31"/>
      <c r="BA734" s="31"/>
      <c r="BB734" s="31"/>
      <c r="BC734" s="31"/>
      <c r="BD734" s="31"/>
      <c r="BE734" s="31"/>
      <c r="BF734" s="31"/>
      <c r="BG734" s="31"/>
      <c r="BH734" s="31"/>
      <c r="BI734" s="31"/>
      <c r="BJ734" s="31"/>
      <c r="BK734" s="31"/>
      <c r="BL734" s="31"/>
      <c r="BM734" s="31"/>
      <c r="BN734" s="41"/>
      <c r="BO734" s="33"/>
      <c r="BP734" s="34"/>
      <c r="BQ734" s="26"/>
      <c r="BR734" s="27"/>
      <c r="BS734" s="27"/>
      <c r="BT734" s="26"/>
      <c r="BU734" s="35"/>
      <c r="BV734" s="28"/>
      <c r="BW734" s="27"/>
      <c r="BX734" s="26"/>
      <c r="BY734" s="26"/>
      <c r="BZ734" s="28"/>
      <c r="CA734" s="31"/>
      <c r="CB734" s="31"/>
      <c r="CC734" s="30"/>
      <c r="CD734" s="27"/>
      <c r="CE734" s="27"/>
      <c r="CF734" s="27"/>
      <c r="CG734" s="27"/>
      <c r="CH734" s="27"/>
      <c r="CI734" s="27"/>
      <c r="CJ734" s="27"/>
      <c r="CK734" s="30"/>
      <c r="CL734" s="30"/>
      <c r="CM734" s="31"/>
      <c r="CN734" s="27"/>
      <c r="CO734" s="27"/>
      <c r="CP734" s="31"/>
      <c r="CQ734" s="27"/>
      <c r="CR734" s="27"/>
      <c r="CS734" s="27"/>
      <c r="CT734" s="27"/>
      <c r="CU734" s="27"/>
      <c r="CV734" s="27"/>
      <c r="CW734" s="30"/>
      <c r="CX734" s="31"/>
      <c r="CY734" s="31"/>
      <c r="CZ734" s="31"/>
    </row>
    <row r="735" spans="1:104" x14ac:dyDescent="0.3">
      <c r="A735" s="32"/>
      <c r="B735" s="26"/>
      <c r="C735" s="26"/>
      <c r="D735" s="26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31"/>
      <c r="AQ735" s="31"/>
      <c r="AR735" s="31"/>
      <c r="AS735" s="31"/>
      <c r="AT735" s="31"/>
      <c r="AU735" s="31"/>
      <c r="AV735" s="31"/>
      <c r="AW735" s="31"/>
      <c r="AX735" s="31"/>
      <c r="AY735" s="31"/>
      <c r="AZ735" s="31"/>
      <c r="BA735" s="31"/>
      <c r="BB735" s="31"/>
      <c r="BC735" s="31"/>
      <c r="BD735" s="31"/>
      <c r="BE735" s="31"/>
      <c r="BF735" s="31"/>
      <c r="BG735" s="31"/>
      <c r="BH735" s="31"/>
      <c r="BI735" s="31"/>
      <c r="BJ735" s="31"/>
      <c r="BK735" s="31"/>
      <c r="BL735" s="31"/>
      <c r="BM735" s="31"/>
      <c r="BN735" s="41"/>
      <c r="BO735" s="33"/>
      <c r="BP735" s="34"/>
      <c r="BQ735" s="26"/>
      <c r="BR735" s="27"/>
      <c r="BS735" s="27"/>
      <c r="BT735" s="26"/>
      <c r="BU735" s="35"/>
      <c r="BV735" s="28"/>
      <c r="BW735" s="27"/>
      <c r="BX735" s="26"/>
      <c r="BY735" s="26"/>
      <c r="BZ735" s="28"/>
      <c r="CA735" s="30"/>
      <c r="CB735" s="30"/>
      <c r="CC735" s="30"/>
      <c r="CD735" s="30"/>
      <c r="CE735" s="30"/>
      <c r="CF735" s="27"/>
      <c r="CG735" s="30"/>
      <c r="CH735" s="30"/>
      <c r="CI735" s="27"/>
      <c r="CJ735" s="30"/>
      <c r="CK735" s="27"/>
      <c r="CL735" s="30"/>
      <c r="CM735" s="30"/>
      <c r="CN735" s="27"/>
      <c r="CO735" s="30"/>
      <c r="CP735" s="30"/>
      <c r="CQ735" s="27"/>
      <c r="CR735" s="27"/>
      <c r="CS735" s="27"/>
      <c r="CT735" s="31"/>
      <c r="CU735" s="27"/>
      <c r="CV735" s="27"/>
      <c r="CW735" s="27"/>
      <c r="CX735" s="30"/>
      <c r="CY735" s="30"/>
      <c r="CZ735" s="30"/>
    </row>
    <row r="736" spans="1:104" x14ac:dyDescent="0.3">
      <c r="A736" s="32"/>
      <c r="B736" s="26"/>
      <c r="C736" s="26"/>
      <c r="D736" s="26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  <c r="BL736" s="31"/>
      <c r="BM736" s="31"/>
      <c r="BN736" s="41"/>
      <c r="BO736" s="33"/>
      <c r="BP736" s="34"/>
      <c r="BQ736" s="26"/>
      <c r="BR736" s="27"/>
      <c r="BS736" s="27"/>
      <c r="BT736" s="26"/>
      <c r="BU736" s="35"/>
      <c r="BV736" s="28"/>
      <c r="BW736" s="27"/>
      <c r="BX736" s="26"/>
      <c r="BY736" s="26"/>
      <c r="BZ736" s="28"/>
      <c r="CA736" s="31"/>
      <c r="CB736" s="31"/>
      <c r="CC736" s="27"/>
      <c r="CD736" s="27"/>
      <c r="CE736" s="30"/>
      <c r="CF736" s="27"/>
      <c r="CG736" s="31"/>
      <c r="CH736" s="30"/>
      <c r="CI736" s="27"/>
      <c r="CJ736" s="30"/>
      <c r="CK736" s="30"/>
      <c r="CL736" s="30"/>
      <c r="CM736" s="30"/>
      <c r="CN736" s="27"/>
      <c r="CO736" s="27"/>
      <c r="CP736" s="30"/>
      <c r="CQ736" s="27"/>
      <c r="CR736" s="27"/>
      <c r="CS736" s="27"/>
      <c r="CT736" s="27"/>
      <c r="CU736" s="27"/>
      <c r="CV736" s="27"/>
      <c r="CW736" s="27"/>
      <c r="CX736" s="30"/>
      <c r="CY736" s="30"/>
      <c r="CZ736" s="30"/>
    </row>
    <row r="737" spans="1:104" x14ac:dyDescent="0.3">
      <c r="A737" s="32"/>
      <c r="B737" s="26"/>
      <c r="C737" s="26"/>
      <c r="D737" s="26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31"/>
      <c r="AQ737" s="31"/>
      <c r="AR737" s="31"/>
      <c r="AS737" s="31"/>
      <c r="AT737" s="31"/>
      <c r="AU737" s="31"/>
      <c r="AV737" s="31"/>
      <c r="AW737" s="31"/>
      <c r="AX737" s="31"/>
      <c r="AY737" s="31"/>
      <c r="AZ737" s="31"/>
      <c r="BA737" s="31"/>
      <c r="BB737" s="31"/>
      <c r="BC737" s="31"/>
      <c r="BD737" s="31"/>
      <c r="BE737" s="31"/>
      <c r="BF737" s="31"/>
      <c r="BG737" s="31"/>
      <c r="BH737" s="31"/>
      <c r="BI737" s="31"/>
      <c r="BJ737" s="31"/>
      <c r="BK737" s="31"/>
      <c r="BL737" s="31"/>
      <c r="BM737" s="31"/>
      <c r="BN737" s="41"/>
      <c r="BO737" s="33"/>
      <c r="BP737" s="34"/>
      <c r="BQ737" s="26"/>
      <c r="BR737" s="27"/>
      <c r="BS737" s="27"/>
      <c r="BT737" s="26"/>
      <c r="BU737" s="35"/>
      <c r="BV737" s="28"/>
      <c r="BW737" s="27"/>
      <c r="BX737" s="26"/>
      <c r="BY737" s="26"/>
      <c r="BZ737" s="28"/>
      <c r="CA737" s="30"/>
      <c r="CB737" s="30"/>
      <c r="CC737" s="30"/>
      <c r="CD737" s="27"/>
      <c r="CE737" s="30"/>
      <c r="CF737" s="27"/>
      <c r="CG737" s="30"/>
      <c r="CH737" s="30"/>
      <c r="CI737" s="30"/>
      <c r="CJ737" s="30"/>
      <c r="CK737" s="31"/>
      <c r="CL737" s="30"/>
      <c r="CM737" s="27"/>
      <c r="CN737" s="27"/>
      <c r="CO737" s="27"/>
      <c r="CP737" s="27"/>
      <c r="CQ737" s="27"/>
      <c r="CR737" s="27"/>
      <c r="CS737" s="27"/>
      <c r="CT737" s="27"/>
      <c r="CU737" s="27"/>
      <c r="CV737" s="27"/>
      <c r="CW737" s="27"/>
      <c r="CX737" s="27"/>
      <c r="CY737" s="27"/>
      <c r="CZ737" s="27"/>
    </row>
    <row r="738" spans="1:104" x14ac:dyDescent="0.3">
      <c r="A738" s="32"/>
      <c r="B738" s="26"/>
      <c r="C738" s="26"/>
      <c r="D738" s="26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31"/>
      <c r="AQ738" s="31"/>
      <c r="AR738" s="31"/>
      <c r="AS738" s="31"/>
      <c r="AT738" s="31"/>
      <c r="AU738" s="31"/>
      <c r="AV738" s="31"/>
      <c r="AW738" s="31"/>
      <c r="AX738" s="31"/>
      <c r="AY738" s="31"/>
      <c r="AZ738" s="31"/>
      <c r="BA738" s="31"/>
      <c r="BB738" s="31"/>
      <c r="BC738" s="31"/>
      <c r="BD738" s="31"/>
      <c r="BE738" s="31"/>
      <c r="BF738" s="31"/>
      <c r="BG738" s="31"/>
      <c r="BH738" s="31"/>
      <c r="BI738" s="31"/>
      <c r="BJ738" s="31"/>
      <c r="BK738" s="31"/>
      <c r="BL738" s="31"/>
      <c r="BM738" s="31"/>
      <c r="BN738" s="41"/>
      <c r="BO738" s="33"/>
      <c r="BP738" s="34"/>
      <c r="BQ738" s="26"/>
      <c r="BR738" s="27"/>
      <c r="BS738" s="27"/>
      <c r="BT738" s="26"/>
      <c r="BU738" s="35"/>
      <c r="BV738" s="28"/>
      <c r="BW738" s="27"/>
      <c r="BX738" s="26"/>
      <c r="BY738" s="26"/>
      <c r="BZ738" s="28"/>
      <c r="CA738" s="31"/>
      <c r="CB738" s="31"/>
      <c r="CC738" s="30"/>
      <c r="CD738" s="30"/>
      <c r="CE738" s="30"/>
      <c r="CF738" s="30"/>
      <c r="CG738" s="30"/>
      <c r="CH738" s="31"/>
      <c r="CI738" s="27"/>
      <c r="CJ738" s="30"/>
      <c r="CK738" s="27"/>
      <c r="CL738" s="27"/>
      <c r="CM738" s="30"/>
      <c r="CN738" s="27"/>
      <c r="CO738" s="27"/>
      <c r="CP738" s="31"/>
      <c r="CQ738" s="27"/>
      <c r="CR738" s="27"/>
      <c r="CS738" s="27"/>
      <c r="CT738" s="30"/>
      <c r="CU738" s="27"/>
      <c r="CV738" s="30"/>
      <c r="CW738" s="27"/>
      <c r="CX738" s="30"/>
      <c r="CY738" s="30"/>
      <c r="CZ738" s="30"/>
    </row>
    <row r="739" spans="1:104" x14ac:dyDescent="0.3">
      <c r="A739" s="32"/>
      <c r="B739" s="26"/>
      <c r="C739" s="26"/>
      <c r="D739" s="26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31"/>
      <c r="AQ739" s="31"/>
      <c r="AR739" s="31"/>
      <c r="AS739" s="31"/>
      <c r="AT739" s="31"/>
      <c r="AU739" s="31"/>
      <c r="AV739" s="31"/>
      <c r="AW739" s="31"/>
      <c r="AX739" s="31"/>
      <c r="AY739" s="31"/>
      <c r="AZ739" s="31"/>
      <c r="BA739" s="31"/>
      <c r="BB739" s="31"/>
      <c r="BC739" s="31"/>
      <c r="BD739" s="31"/>
      <c r="BE739" s="31"/>
      <c r="BF739" s="31"/>
      <c r="BG739" s="31"/>
      <c r="BH739" s="31"/>
      <c r="BI739" s="31"/>
      <c r="BJ739" s="31"/>
      <c r="BK739" s="31"/>
      <c r="BL739" s="31"/>
      <c r="BM739" s="31"/>
      <c r="BN739" s="41"/>
      <c r="BO739" s="33"/>
      <c r="BP739" s="34"/>
      <c r="BQ739" s="26"/>
      <c r="BR739" s="27"/>
      <c r="BS739" s="27"/>
      <c r="BT739" s="26"/>
      <c r="BU739" s="35"/>
      <c r="BV739" s="28"/>
      <c r="BW739" s="27"/>
      <c r="BX739" s="26"/>
      <c r="BY739" s="26"/>
      <c r="BZ739" s="28"/>
      <c r="CA739" s="31"/>
      <c r="CB739" s="31"/>
      <c r="CC739" s="31"/>
      <c r="CD739" s="27"/>
      <c r="CE739" s="27"/>
      <c r="CF739" s="27"/>
      <c r="CG739" s="30"/>
      <c r="CH739" s="30"/>
      <c r="CI739" s="27"/>
      <c r="CJ739" s="27"/>
      <c r="CK739" s="27"/>
      <c r="CL739" s="27"/>
      <c r="CM739" s="30"/>
      <c r="CN739" s="27"/>
      <c r="CO739" s="27"/>
      <c r="CP739" s="30"/>
      <c r="CQ739" s="27"/>
      <c r="CR739" s="27"/>
      <c r="CS739" s="27"/>
      <c r="CT739" s="30"/>
      <c r="CU739" s="27"/>
      <c r="CV739" s="27"/>
      <c r="CW739" s="27"/>
      <c r="CX739" s="27"/>
      <c r="CY739" s="27"/>
      <c r="CZ739" s="27"/>
    </row>
    <row r="740" spans="1:104" x14ac:dyDescent="0.3">
      <c r="A740" s="32"/>
      <c r="B740" s="26"/>
      <c r="C740" s="26"/>
      <c r="D740" s="26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31"/>
      <c r="AQ740" s="31"/>
      <c r="AR740" s="31"/>
      <c r="AS740" s="31"/>
      <c r="AT740" s="31"/>
      <c r="AU740" s="31"/>
      <c r="AV740" s="31"/>
      <c r="AW740" s="31"/>
      <c r="AX740" s="31"/>
      <c r="AY740" s="31"/>
      <c r="AZ740" s="31"/>
      <c r="BA740" s="31"/>
      <c r="BB740" s="31"/>
      <c r="BC740" s="31"/>
      <c r="BD740" s="31"/>
      <c r="BE740" s="31"/>
      <c r="BF740" s="31"/>
      <c r="BG740" s="31"/>
      <c r="BH740" s="31"/>
      <c r="BI740" s="31"/>
      <c r="BJ740" s="31"/>
      <c r="BK740" s="31"/>
      <c r="BL740" s="31"/>
      <c r="BM740" s="31"/>
      <c r="BN740" s="41"/>
      <c r="BO740" s="33"/>
      <c r="BP740" s="34"/>
      <c r="BQ740" s="26"/>
      <c r="BR740" s="27"/>
      <c r="BS740" s="27"/>
      <c r="BT740" s="26"/>
      <c r="BU740" s="35"/>
      <c r="BV740" s="28"/>
      <c r="BW740" s="27"/>
      <c r="BX740" s="26"/>
      <c r="BY740" s="26"/>
      <c r="BZ740" s="28"/>
      <c r="CA740" s="31"/>
      <c r="CB740" s="30"/>
      <c r="CC740" s="30"/>
      <c r="CD740" s="27"/>
      <c r="CE740" s="27"/>
      <c r="CF740" s="27"/>
      <c r="CG740" s="30"/>
      <c r="CH740" s="30"/>
      <c r="CI740" s="30"/>
      <c r="CJ740" s="30"/>
      <c r="CK740" s="30"/>
      <c r="CL740" s="27"/>
      <c r="CM740" s="27"/>
      <c r="CN740" s="27"/>
      <c r="CO740" s="27"/>
      <c r="CP740" s="27"/>
      <c r="CQ740" s="30"/>
      <c r="CR740" s="30"/>
      <c r="CS740" s="30"/>
      <c r="CT740" s="30"/>
      <c r="CU740" s="30"/>
      <c r="CV740" s="30"/>
      <c r="CW740" s="27"/>
      <c r="CX740" s="27"/>
      <c r="CY740" s="27"/>
      <c r="CZ740" s="27"/>
    </row>
    <row r="741" spans="1:104" x14ac:dyDescent="0.3">
      <c r="A741" s="32"/>
      <c r="B741" s="26"/>
      <c r="C741" s="26"/>
      <c r="D741" s="26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31"/>
      <c r="AQ741" s="31"/>
      <c r="AR741" s="31"/>
      <c r="AS741" s="31"/>
      <c r="AT741" s="31"/>
      <c r="AU741" s="31"/>
      <c r="AV741" s="31"/>
      <c r="AW741" s="31"/>
      <c r="AX741" s="31"/>
      <c r="AY741" s="31"/>
      <c r="AZ741" s="31"/>
      <c r="BA741" s="31"/>
      <c r="BB741" s="31"/>
      <c r="BC741" s="31"/>
      <c r="BD741" s="31"/>
      <c r="BE741" s="31"/>
      <c r="BF741" s="31"/>
      <c r="BG741" s="31"/>
      <c r="BH741" s="31"/>
      <c r="BI741" s="31"/>
      <c r="BJ741" s="31"/>
      <c r="BK741" s="31"/>
      <c r="BL741" s="31"/>
      <c r="BM741" s="31"/>
      <c r="BN741" s="41"/>
      <c r="BO741" s="33"/>
      <c r="BP741" s="34"/>
      <c r="BQ741" s="26"/>
      <c r="BR741" s="27"/>
      <c r="BS741" s="27"/>
      <c r="BT741" s="26"/>
      <c r="BU741" s="35"/>
      <c r="BV741" s="28"/>
      <c r="BW741" s="27"/>
      <c r="BX741" s="26"/>
      <c r="BY741" s="26"/>
      <c r="BZ741" s="28"/>
      <c r="CA741" s="31"/>
      <c r="CB741" s="30"/>
      <c r="CC741" s="27"/>
      <c r="CD741" s="27"/>
      <c r="CE741" s="27"/>
      <c r="CF741" s="27"/>
      <c r="CG741" s="30"/>
      <c r="CH741" s="30"/>
      <c r="CI741" s="27"/>
      <c r="CJ741" s="27"/>
      <c r="CK741" s="30"/>
      <c r="CL741" s="27"/>
      <c r="CM741" s="27"/>
      <c r="CN741" s="27"/>
      <c r="CO741" s="27"/>
      <c r="CP741" s="31"/>
      <c r="CQ741" s="27"/>
      <c r="CR741" s="27"/>
      <c r="CS741" s="27"/>
      <c r="CT741" s="30"/>
      <c r="CU741" s="27"/>
      <c r="CV741" s="27"/>
      <c r="CW741" s="30"/>
      <c r="CX741" s="27"/>
      <c r="CY741" s="27"/>
      <c r="CZ741" s="27"/>
    </row>
    <row r="742" spans="1:104" x14ac:dyDescent="0.3">
      <c r="A742" s="32"/>
      <c r="B742" s="26"/>
      <c r="C742" s="26"/>
      <c r="D742" s="26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31"/>
      <c r="AQ742" s="31"/>
      <c r="AR742" s="31"/>
      <c r="AS742" s="31"/>
      <c r="AT742" s="31"/>
      <c r="AU742" s="31"/>
      <c r="AV742" s="31"/>
      <c r="AW742" s="31"/>
      <c r="AX742" s="31"/>
      <c r="AY742" s="31"/>
      <c r="AZ742" s="31"/>
      <c r="BA742" s="31"/>
      <c r="BB742" s="31"/>
      <c r="BC742" s="31"/>
      <c r="BD742" s="31"/>
      <c r="BE742" s="31"/>
      <c r="BF742" s="31"/>
      <c r="BG742" s="31"/>
      <c r="BH742" s="31"/>
      <c r="BI742" s="31"/>
      <c r="BJ742" s="31"/>
      <c r="BK742" s="31"/>
      <c r="BL742" s="31"/>
      <c r="BM742" s="31"/>
      <c r="BN742" s="41"/>
      <c r="BO742" s="33"/>
      <c r="BP742" s="34"/>
      <c r="BQ742" s="26"/>
      <c r="BR742" s="27"/>
      <c r="BS742" s="27"/>
      <c r="BT742" s="26"/>
      <c r="BU742" s="35"/>
      <c r="BV742" s="28"/>
      <c r="BW742" s="27"/>
      <c r="BX742" s="26"/>
      <c r="BY742" s="26"/>
      <c r="BZ742" s="28"/>
      <c r="CA742" s="30"/>
      <c r="CB742" s="30"/>
      <c r="CC742" s="30"/>
      <c r="CD742" s="27"/>
      <c r="CE742" s="27"/>
      <c r="CF742" s="27"/>
      <c r="CG742" s="30"/>
      <c r="CH742" s="30"/>
      <c r="CI742" s="27"/>
      <c r="CJ742" s="27"/>
      <c r="CK742" s="30"/>
      <c r="CL742" s="30"/>
      <c r="CM742" s="27"/>
      <c r="CN742" s="27"/>
      <c r="CO742" s="27"/>
      <c r="CP742" s="30"/>
      <c r="CQ742" s="31"/>
      <c r="CR742" s="31"/>
      <c r="CS742" s="31"/>
      <c r="CT742" s="31"/>
      <c r="CU742" s="31"/>
      <c r="CV742" s="31"/>
      <c r="CW742" s="27"/>
      <c r="CX742" s="27"/>
      <c r="CY742" s="27"/>
      <c r="CZ742" s="27"/>
    </row>
    <row r="743" spans="1:104" x14ac:dyDescent="0.3">
      <c r="A743" s="32"/>
      <c r="B743" s="26"/>
      <c r="C743" s="26"/>
      <c r="D743" s="26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31"/>
      <c r="AQ743" s="31"/>
      <c r="AR743" s="31"/>
      <c r="AS743" s="31"/>
      <c r="AT743" s="31"/>
      <c r="AU743" s="31"/>
      <c r="AV743" s="31"/>
      <c r="AW743" s="31"/>
      <c r="AX743" s="31"/>
      <c r="AY743" s="31"/>
      <c r="AZ743" s="31"/>
      <c r="BA743" s="31"/>
      <c r="BB743" s="31"/>
      <c r="BC743" s="31"/>
      <c r="BD743" s="31"/>
      <c r="BE743" s="31"/>
      <c r="BF743" s="31"/>
      <c r="BG743" s="31"/>
      <c r="BH743" s="31"/>
      <c r="BI743" s="31"/>
      <c r="BJ743" s="31"/>
      <c r="BK743" s="31"/>
      <c r="BL743" s="31"/>
      <c r="BM743" s="31"/>
      <c r="BN743" s="41"/>
      <c r="BO743" s="33"/>
      <c r="BP743" s="34"/>
      <c r="BQ743" s="26"/>
      <c r="BR743" s="27"/>
      <c r="BS743" s="27"/>
      <c r="BT743" s="26"/>
      <c r="BU743" s="35"/>
      <c r="BV743" s="28"/>
      <c r="BW743" s="27"/>
      <c r="BX743" s="26"/>
      <c r="BY743" s="26"/>
      <c r="BZ743" s="28"/>
      <c r="CA743" s="30"/>
      <c r="CB743" s="30"/>
      <c r="CC743" s="27"/>
      <c r="CD743" s="27"/>
      <c r="CE743" s="27"/>
      <c r="CF743" s="27"/>
      <c r="CG743" s="30"/>
      <c r="CH743" s="31"/>
      <c r="CI743" s="27"/>
      <c r="CJ743" s="31"/>
      <c r="CK743" s="30"/>
      <c r="CL743" s="30"/>
      <c r="CM743" s="27"/>
      <c r="CN743" s="27"/>
      <c r="CO743" s="27"/>
      <c r="CP743" s="30"/>
      <c r="CQ743" s="30"/>
      <c r="CR743" s="30"/>
      <c r="CS743" s="30"/>
      <c r="CT743" s="30"/>
      <c r="CU743" s="30"/>
      <c r="CV743" s="30"/>
      <c r="CW743" s="30"/>
      <c r="CX743" s="27"/>
      <c r="CY743" s="27"/>
      <c r="CZ743" s="27"/>
    </row>
    <row r="744" spans="1:104" x14ac:dyDescent="0.3">
      <c r="A744" s="32"/>
      <c r="B744" s="26"/>
      <c r="C744" s="26"/>
      <c r="D744" s="26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31"/>
      <c r="AQ744" s="31"/>
      <c r="AR744" s="31"/>
      <c r="AS744" s="31"/>
      <c r="AT744" s="31"/>
      <c r="AU744" s="31"/>
      <c r="AV744" s="31"/>
      <c r="AW744" s="31"/>
      <c r="AX744" s="31"/>
      <c r="AY744" s="31"/>
      <c r="AZ744" s="31"/>
      <c r="BA744" s="31"/>
      <c r="BB744" s="31"/>
      <c r="BC744" s="31"/>
      <c r="BD744" s="31"/>
      <c r="BE744" s="31"/>
      <c r="BF744" s="31"/>
      <c r="BG744" s="31"/>
      <c r="BH744" s="31"/>
      <c r="BI744" s="31"/>
      <c r="BJ744" s="31"/>
      <c r="BK744" s="31"/>
      <c r="BL744" s="31"/>
      <c r="BM744" s="31"/>
      <c r="BN744" s="41"/>
      <c r="BO744" s="33"/>
      <c r="BP744" s="34"/>
      <c r="BQ744" s="26"/>
      <c r="BR744" s="27"/>
      <c r="BS744" s="27"/>
      <c r="BT744" s="26"/>
      <c r="BU744" s="35"/>
      <c r="BV744" s="28"/>
      <c r="BW744" s="27"/>
      <c r="BX744" s="26"/>
      <c r="BY744" s="26"/>
      <c r="BZ744" s="28"/>
      <c r="CA744" s="31"/>
      <c r="CB744" s="31"/>
      <c r="CC744" s="30"/>
      <c r="CD744" s="30"/>
      <c r="CE744" s="30"/>
      <c r="CF744" s="27"/>
      <c r="CG744" s="31"/>
      <c r="CH744" s="30"/>
      <c r="CI744" s="27"/>
      <c r="CJ744" s="30"/>
      <c r="CK744" s="30"/>
      <c r="CL744" s="30"/>
      <c r="CM744" s="30"/>
      <c r="CN744" s="27"/>
      <c r="CO744" s="30"/>
      <c r="CP744" s="30"/>
      <c r="CQ744" s="27"/>
      <c r="CR744" s="27"/>
      <c r="CS744" s="27"/>
      <c r="CT744" s="27"/>
      <c r="CU744" s="27"/>
      <c r="CV744" s="27"/>
      <c r="CW744" s="30"/>
      <c r="CX744" s="30"/>
      <c r="CY744" s="27"/>
      <c r="CZ744" s="27"/>
    </row>
    <row r="745" spans="1:104" x14ac:dyDescent="0.3">
      <c r="A745" s="32"/>
      <c r="B745" s="26"/>
      <c r="C745" s="26"/>
      <c r="D745" s="26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31"/>
      <c r="AQ745" s="31"/>
      <c r="AR745" s="31"/>
      <c r="AS745" s="31"/>
      <c r="AT745" s="31"/>
      <c r="AU745" s="31"/>
      <c r="AV745" s="31"/>
      <c r="AW745" s="31"/>
      <c r="AX745" s="31"/>
      <c r="AY745" s="31"/>
      <c r="AZ745" s="31"/>
      <c r="BA745" s="31"/>
      <c r="BB745" s="31"/>
      <c r="BC745" s="31"/>
      <c r="BD745" s="31"/>
      <c r="BE745" s="31"/>
      <c r="BF745" s="31"/>
      <c r="BG745" s="31"/>
      <c r="BH745" s="31"/>
      <c r="BI745" s="31"/>
      <c r="BJ745" s="31"/>
      <c r="BK745" s="31"/>
      <c r="BL745" s="31"/>
      <c r="BM745" s="31"/>
      <c r="BN745" s="41"/>
      <c r="BO745" s="33"/>
      <c r="BP745" s="34"/>
      <c r="BQ745" s="26"/>
      <c r="BR745" s="27"/>
      <c r="BS745" s="27"/>
      <c r="BT745" s="26"/>
      <c r="BU745" s="35"/>
      <c r="BV745" s="28"/>
      <c r="BW745" s="27"/>
      <c r="BX745" s="26"/>
      <c r="BY745" s="26"/>
      <c r="BZ745" s="28"/>
      <c r="CA745" s="31"/>
      <c r="CB745" s="31"/>
      <c r="CC745" s="30"/>
      <c r="CD745" s="27"/>
      <c r="CE745" s="30"/>
      <c r="CF745" s="27"/>
      <c r="CG745" s="30"/>
      <c r="CH745" s="30"/>
      <c r="CI745" s="27"/>
      <c r="CJ745" s="30"/>
      <c r="CK745" s="30"/>
      <c r="CL745" s="30"/>
      <c r="CM745" s="27"/>
      <c r="CN745" s="30"/>
      <c r="CO745" s="27"/>
      <c r="CP745" s="27"/>
      <c r="CQ745" s="27"/>
      <c r="CR745" s="27"/>
      <c r="CS745" s="27"/>
      <c r="CT745" s="30"/>
      <c r="CU745" s="27"/>
      <c r="CV745" s="27"/>
      <c r="CW745" s="27"/>
      <c r="CX745" s="27"/>
      <c r="CY745" s="27"/>
      <c r="CZ745" s="27"/>
    </row>
    <row r="746" spans="1:104" x14ac:dyDescent="0.3">
      <c r="A746" s="32"/>
      <c r="B746" s="26"/>
      <c r="C746" s="26"/>
      <c r="D746" s="26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31"/>
      <c r="AQ746" s="31"/>
      <c r="AR746" s="31"/>
      <c r="AS746" s="31"/>
      <c r="AT746" s="31"/>
      <c r="AU746" s="31"/>
      <c r="AV746" s="31"/>
      <c r="AW746" s="31"/>
      <c r="AX746" s="31"/>
      <c r="AY746" s="31"/>
      <c r="AZ746" s="31"/>
      <c r="BA746" s="31"/>
      <c r="BB746" s="31"/>
      <c r="BC746" s="31"/>
      <c r="BD746" s="31"/>
      <c r="BE746" s="31"/>
      <c r="BF746" s="31"/>
      <c r="BG746" s="31"/>
      <c r="BH746" s="31"/>
      <c r="BI746" s="31"/>
      <c r="BJ746" s="31"/>
      <c r="BK746" s="31"/>
      <c r="BL746" s="31"/>
      <c r="BM746" s="31"/>
      <c r="BN746" s="41"/>
      <c r="BO746" s="33"/>
      <c r="BP746" s="34"/>
      <c r="BQ746" s="26"/>
      <c r="BR746" s="27"/>
      <c r="BS746" s="27"/>
      <c r="BT746" s="26"/>
      <c r="BU746" s="35"/>
      <c r="BV746" s="28"/>
      <c r="BW746" s="27"/>
      <c r="BX746" s="26"/>
      <c r="BY746" s="26"/>
      <c r="BZ746" s="28"/>
      <c r="CA746" s="30"/>
      <c r="CB746" s="30"/>
      <c r="CC746" s="30"/>
      <c r="CD746" s="30"/>
      <c r="CE746" s="30"/>
      <c r="CF746" s="27"/>
      <c r="CG746" s="30"/>
      <c r="CH746" s="30"/>
      <c r="CI746" s="27"/>
      <c r="CJ746" s="30"/>
      <c r="CK746" s="27"/>
      <c r="CL746" s="27"/>
      <c r="CM746" s="27"/>
      <c r="CN746" s="27"/>
      <c r="CO746" s="27"/>
      <c r="CP746" s="31"/>
      <c r="CQ746" s="27"/>
      <c r="CR746" s="27"/>
      <c r="CS746" s="27"/>
      <c r="CT746" s="30"/>
      <c r="CU746" s="27"/>
      <c r="CV746" s="27"/>
      <c r="CW746" s="31"/>
      <c r="CX746" s="27"/>
      <c r="CY746" s="27"/>
      <c r="CZ746" s="27"/>
    </row>
    <row r="747" spans="1:104" x14ac:dyDescent="0.3">
      <c r="A747" s="32"/>
      <c r="B747" s="26"/>
      <c r="C747" s="26"/>
      <c r="D747" s="26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31"/>
      <c r="AQ747" s="31"/>
      <c r="AR747" s="31"/>
      <c r="AS747" s="31"/>
      <c r="AT747" s="31"/>
      <c r="AU747" s="31"/>
      <c r="AV747" s="31"/>
      <c r="AW747" s="31"/>
      <c r="AX747" s="31"/>
      <c r="AY747" s="31"/>
      <c r="AZ747" s="31"/>
      <c r="BA747" s="31"/>
      <c r="BB747" s="31"/>
      <c r="BC747" s="31"/>
      <c r="BD747" s="31"/>
      <c r="BE747" s="31"/>
      <c r="BF747" s="31"/>
      <c r="BG747" s="31"/>
      <c r="BH747" s="31"/>
      <c r="BI747" s="31"/>
      <c r="BJ747" s="31"/>
      <c r="BK747" s="31"/>
      <c r="BL747" s="31"/>
      <c r="BM747" s="31"/>
      <c r="BN747" s="41"/>
      <c r="BO747" s="33"/>
      <c r="BP747" s="34"/>
      <c r="BQ747" s="26"/>
      <c r="BR747" s="27"/>
      <c r="BS747" s="27"/>
      <c r="BT747" s="26"/>
      <c r="BU747" s="35"/>
      <c r="BV747" s="28"/>
      <c r="BW747" s="27"/>
      <c r="BX747" s="26"/>
      <c r="BY747" s="26"/>
      <c r="BZ747" s="28"/>
      <c r="CA747" s="30"/>
      <c r="CB747" s="30"/>
      <c r="CC747" s="27"/>
      <c r="CD747" s="27"/>
      <c r="CE747" s="30"/>
      <c r="CF747" s="27"/>
      <c r="CG747" s="30"/>
      <c r="CH747" s="30"/>
      <c r="CI747" s="27"/>
      <c r="CJ747" s="30"/>
      <c r="CK747" s="31"/>
      <c r="CL747" s="31"/>
      <c r="CM747" s="27"/>
      <c r="CN747" s="30"/>
      <c r="CO747" s="27"/>
      <c r="CP747" s="30"/>
      <c r="CQ747" s="30"/>
      <c r="CR747" s="30"/>
      <c r="CS747" s="30"/>
      <c r="CT747" s="30"/>
      <c r="CU747" s="30"/>
      <c r="CV747" s="30"/>
      <c r="CW747" s="30"/>
      <c r="CX747" s="27"/>
      <c r="CY747" s="27"/>
      <c r="CZ747" s="27"/>
    </row>
    <row r="748" spans="1:104" x14ac:dyDescent="0.3">
      <c r="A748" s="32"/>
      <c r="B748" s="26"/>
      <c r="C748" s="26"/>
      <c r="D748" s="26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31"/>
      <c r="AQ748" s="31"/>
      <c r="AR748" s="31"/>
      <c r="AS748" s="31"/>
      <c r="AT748" s="31"/>
      <c r="AU748" s="31"/>
      <c r="AV748" s="31"/>
      <c r="AW748" s="31"/>
      <c r="AX748" s="31"/>
      <c r="AY748" s="31"/>
      <c r="AZ748" s="31"/>
      <c r="BA748" s="31"/>
      <c r="BB748" s="31"/>
      <c r="BC748" s="31"/>
      <c r="BD748" s="31"/>
      <c r="BE748" s="31"/>
      <c r="BF748" s="31"/>
      <c r="BG748" s="31"/>
      <c r="BH748" s="31"/>
      <c r="BI748" s="31"/>
      <c r="BJ748" s="31"/>
      <c r="BK748" s="31"/>
      <c r="BL748" s="31"/>
      <c r="BM748" s="31"/>
      <c r="BN748" s="41"/>
      <c r="BO748" s="33"/>
      <c r="BP748" s="34"/>
      <c r="BQ748" s="26"/>
      <c r="BR748" s="27"/>
      <c r="BS748" s="27"/>
      <c r="BT748" s="26"/>
      <c r="BU748" s="35"/>
      <c r="BV748" s="28"/>
      <c r="BW748" s="27"/>
      <c r="BX748" s="26"/>
      <c r="BY748" s="26"/>
      <c r="BZ748" s="28"/>
      <c r="CA748" s="31"/>
      <c r="CB748" s="31"/>
      <c r="CC748" s="31"/>
      <c r="CD748" s="31"/>
      <c r="CE748" s="31"/>
      <c r="CF748" s="27"/>
      <c r="CG748" s="31"/>
      <c r="CH748" s="31"/>
      <c r="CI748" s="27"/>
      <c r="CJ748" s="31"/>
      <c r="CK748" s="30"/>
      <c r="CL748" s="30"/>
      <c r="CM748" s="27"/>
      <c r="CN748" s="27"/>
      <c r="CO748" s="27"/>
      <c r="CP748" s="31"/>
      <c r="CQ748" s="27"/>
      <c r="CR748" s="27"/>
      <c r="CS748" s="27"/>
      <c r="CT748" s="27"/>
      <c r="CU748" s="30"/>
      <c r="CV748" s="27"/>
      <c r="CW748" s="30"/>
      <c r="CX748" s="27"/>
      <c r="CY748" s="27"/>
      <c r="CZ748" s="27"/>
    </row>
    <row r="749" spans="1:104" x14ac:dyDescent="0.3">
      <c r="A749" s="32"/>
      <c r="B749" s="26"/>
      <c r="C749" s="26"/>
      <c r="D749" s="26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31"/>
      <c r="AQ749" s="31"/>
      <c r="AR749" s="31"/>
      <c r="AS749" s="31"/>
      <c r="AT749" s="31"/>
      <c r="AU749" s="31"/>
      <c r="AV749" s="31"/>
      <c r="AW749" s="31"/>
      <c r="AX749" s="31"/>
      <c r="AY749" s="31"/>
      <c r="AZ749" s="31"/>
      <c r="BA749" s="31"/>
      <c r="BB749" s="31"/>
      <c r="BC749" s="31"/>
      <c r="BD749" s="31"/>
      <c r="BE749" s="31"/>
      <c r="BF749" s="31"/>
      <c r="BG749" s="31"/>
      <c r="BH749" s="31"/>
      <c r="BI749" s="31"/>
      <c r="BJ749" s="31"/>
      <c r="BK749" s="31"/>
      <c r="BL749" s="31"/>
      <c r="BM749" s="31"/>
      <c r="BN749" s="41"/>
      <c r="BO749" s="33"/>
      <c r="BP749" s="34"/>
      <c r="BQ749" s="26"/>
      <c r="BR749" s="27"/>
      <c r="BS749" s="27"/>
      <c r="BT749" s="26"/>
      <c r="BU749" s="35"/>
      <c r="BV749" s="28"/>
      <c r="BW749" s="27"/>
      <c r="BX749" s="26"/>
      <c r="BY749" s="26"/>
      <c r="BZ749" s="28"/>
      <c r="CA749" s="31"/>
      <c r="CB749" s="31"/>
      <c r="CC749" s="30"/>
      <c r="CD749" s="30"/>
      <c r="CE749" s="30"/>
      <c r="CF749" s="27"/>
      <c r="CG749" s="31"/>
      <c r="CH749" s="30"/>
      <c r="CI749" s="27"/>
      <c r="CJ749" s="30"/>
      <c r="CK749" s="27"/>
      <c r="CL749" s="27"/>
      <c r="CM749" s="27"/>
      <c r="CN749" s="27"/>
      <c r="CO749" s="27"/>
      <c r="CP749" s="30"/>
      <c r="CQ749" s="30"/>
      <c r="CR749" s="30"/>
      <c r="CS749" s="30"/>
      <c r="CT749" s="30"/>
      <c r="CU749" s="30"/>
      <c r="CV749" s="30"/>
      <c r="CW749" s="27"/>
      <c r="CX749" s="27"/>
      <c r="CY749" s="27"/>
      <c r="CZ749" s="27"/>
    </row>
    <row r="750" spans="1:104" x14ac:dyDescent="0.3">
      <c r="A750" s="32"/>
      <c r="B750" s="26"/>
      <c r="C750" s="26"/>
      <c r="D750" s="26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31"/>
      <c r="AQ750" s="31"/>
      <c r="AR750" s="31"/>
      <c r="AS750" s="31"/>
      <c r="AT750" s="31"/>
      <c r="AU750" s="31"/>
      <c r="AV750" s="31"/>
      <c r="AW750" s="31"/>
      <c r="AX750" s="31"/>
      <c r="AY750" s="31"/>
      <c r="AZ750" s="31"/>
      <c r="BA750" s="31"/>
      <c r="BB750" s="31"/>
      <c r="BC750" s="31"/>
      <c r="BD750" s="31"/>
      <c r="BE750" s="31"/>
      <c r="BF750" s="31"/>
      <c r="BG750" s="31"/>
      <c r="BH750" s="31"/>
      <c r="BI750" s="31"/>
      <c r="BJ750" s="31"/>
      <c r="BK750" s="31"/>
      <c r="BL750" s="31"/>
      <c r="BM750" s="31"/>
      <c r="BN750" s="41"/>
      <c r="BO750" s="33"/>
      <c r="BP750" s="34"/>
      <c r="BQ750" s="26"/>
      <c r="BR750" s="27"/>
      <c r="BS750" s="27"/>
      <c r="BT750" s="26"/>
      <c r="BU750" s="35"/>
      <c r="BV750" s="28"/>
      <c r="BW750" s="27"/>
      <c r="BX750" s="26"/>
      <c r="BY750" s="26"/>
      <c r="BZ750" s="28"/>
      <c r="CA750" s="31"/>
      <c r="CB750" s="30"/>
      <c r="CC750" s="31"/>
      <c r="CD750" s="30"/>
      <c r="CE750" s="30"/>
      <c r="CF750" s="27"/>
      <c r="CG750" s="30"/>
      <c r="CH750" s="30"/>
      <c r="CI750" s="27"/>
      <c r="CJ750" s="30"/>
      <c r="CK750" s="30"/>
      <c r="CL750" s="30"/>
      <c r="CM750" s="27"/>
      <c r="CN750" s="27"/>
      <c r="CO750" s="27"/>
      <c r="CP750" s="30"/>
      <c r="CQ750" s="30"/>
      <c r="CR750" s="30"/>
      <c r="CS750" s="30"/>
      <c r="CT750" s="30"/>
      <c r="CU750" s="30"/>
      <c r="CV750" s="30"/>
      <c r="CW750" s="30"/>
      <c r="CX750" s="27"/>
      <c r="CY750" s="27"/>
      <c r="CZ750" s="27"/>
    </row>
    <row r="751" spans="1:104" x14ac:dyDescent="0.3">
      <c r="A751" s="32"/>
      <c r="B751" s="26"/>
      <c r="C751" s="26"/>
      <c r="D751" s="26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31"/>
      <c r="AQ751" s="31"/>
      <c r="AR751" s="31"/>
      <c r="AS751" s="31"/>
      <c r="AT751" s="31"/>
      <c r="AU751" s="31"/>
      <c r="AV751" s="31"/>
      <c r="AW751" s="31"/>
      <c r="AX751" s="31"/>
      <c r="AY751" s="31"/>
      <c r="AZ751" s="31"/>
      <c r="BA751" s="31"/>
      <c r="BB751" s="31"/>
      <c r="BC751" s="31"/>
      <c r="BD751" s="31"/>
      <c r="BE751" s="31"/>
      <c r="BF751" s="31"/>
      <c r="BG751" s="31"/>
      <c r="BH751" s="31"/>
      <c r="BI751" s="31"/>
      <c r="BJ751" s="31"/>
      <c r="BK751" s="31"/>
      <c r="BL751" s="31"/>
      <c r="BM751" s="31"/>
      <c r="BN751" s="41"/>
      <c r="BO751" s="33"/>
      <c r="BP751" s="34"/>
      <c r="BQ751" s="26"/>
      <c r="BR751" s="27"/>
      <c r="BS751" s="27"/>
      <c r="BT751" s="26"/>
      <c r="BU751" s="35"/>
      <c r="BV751" s="28"/>
      <c r="BW751" s="27"/>
      <c r="BX751" s="26"/>
      <c r="BY751" s="26"/>
      <c r="BZ751" s="28"/>
      <c r="CA751" s="31"/>
      <c r="CB751" s="31"/>
      <c r="CC751" s="30"/>
      <c r="CD751" s="27"/>
      <c r="CE751" s="27"/>
      <c r="CF751" s="31"/>
      <c r="CG751" s="30"/>
      <c r="CH751" s="30"/>
      <c r="CI751" s="27"/>
      <c r="CJ751" s="27"/>
      <c r="CK751" s="27"/>
      <c r="CL751" s="27"/>
      <c r="CM751" s="27"/>
      <c r="CN751" s="27"/>
      <c r="CO751" s="27"/>
      <c r="CP751" s="31"/>
      <c r="CQ751" s="30"/>
      <c r="CR751" s="30"/>
      <c r="CS751" s="30"/>
      <c r="CT751" s="30"/>
      <c r="CU751" s="30"/>
      <c r="CV751" s="30"/>
      <c r="CW751" s="27"/>
      <c r="CX751" s="27"/>
      <c r="CY751" s="27"/>
      <c r="CZ751" s="30"/>
    </row>
    <row r="752" spans="1:104" x14ac:dyDescent="0.3">
      <c r="A752" s="32"/>
      <c r="B752" s="26"/>
      <c r="C752" s="26"/>
      <c r="D752" s="26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31"/>
      <c r="AQ752" s="31"/>
      <c r="AR752" s="31"/>
      <c r="AS752" s="31"/>
      <c r="AT752" s="31"/>
      <c r="AU752" s="31"/>
      <c r="AV752" s="31"/>
      <c r="AW752" s="31"/>
      <c r="AX752" s="31"/>
      <c r="AY752" s="31"/>
      <c r="AZ752" s="31"/>
      <c r="BA752" s="31"/>
      <c r="BB752" s="31"/>
      <c r="BC752" s="31"/>
      <c r="BD752" s="31"/>
      <c r="BE752" s="31"/>
      <c r="BF752" s="31"/>
      <c r="BG752" s="31"/>
      <c r="BH752" s="31"/>
      <c r="BI752" s="31"/>
      <c r="BJ752" s="31"/>
      <c r="BK752" s="31"/>
      <c r="BL752" s="31"/>
      <c r="BM752" s="31"/>
      <c r="BN752" s="41"/>
      <c r="BO752" s="33"/>
      <c r="BP752" s="34"/>
      <c r="BQ752" s="26"/>
      <c r="BR752" s="27"/>
      <c r="BS752" s="27"/>
      <c r="BT752" s="26"/>
      <c r="BU752" s="35"/>
      <c r="BV752" s="28"/>
      <c r="BW752" s="27"/>
      <c r="BX752" s="26"/>
      <c r="BY752" s="26"/>
      <c r="BZ752" s="28"/>
      <c r="CA752" s="31"/>
      <c r="CB752" s="31"/>
      <c r="CC752" s="30"/>
      <c r="CD752" s="27"/>
      <c r="CE752" s="27"/>
      <c r="CF752" s="30"/>
      <c r="CG752" s="27"/>
      <c r="CH752" s="27"/>
      <c r="CI752" s="27"/>
      <c r="CJ752" s="27"/>
      <c r="CK752" s="30"/>
      <c r="CL752" s="30"/>
      <c r="CM752" s="27"/>
      <c r="CN752" s="27"/>
      <c r="CO752" s="27"/>
      <c r="CP752" s="30"/>
      <c r="CQ752" s="27"/>
      <c r="CR752" s="27"/>
      <c r="CS752" s="27"/>
      <c r="CT752" s="27"/>
      <c r="CU752" s="30"/>
      <c r="CV752" s="27"/>
      <c r="CW752" s="30"/>
      <c r="CX752" s="27"/>
      <c r="CY752" s="27"/>
      <c r="CZ752" s="27"/>
    </row>
    <row r="753" spans="1:104" x14ac:dyDescent="0.3">
      <c r="A753" s="32"/>
      <c r="B753" s="26"/>
      <c r="C753" s="26"/>
      <c r="D753" s="26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31"/>
      <c r="AQ753" s="31"/>
      <c r="AR753" s="31"/>
      <c r="AS753" s="31"/>
      <c r="AT753" s="31"/>
      <c r="AU753" s="31"/>
      <c r="AV753" s="31"/>
      <c r="AW753" s="31"/>
      <c r="AX753" s="31"/>
      <c r="AY753" s="31"/>
      <c r="AZ753" s="31"/>
      <c r="BA753" s="31"/>
      <c r="BB753" s="31"/>
      <c r="BC753" s="31"/>
      <c r="BD753" s="31"/>
      <c r="BE753" s="31"/>
      <c r="BF753" s="31"/>
      <c r="BG753" s="31"/>
      <c r="BH753" s="31"/>
      <c r="BI753" s="31"/>
      <c r="BJ753" s="31"/>
      <c r="BK753" s="31"/>
      <c r="BL753" s="31"/>
      <c r="BM753" s="31"/>
      <c r="BN753" s="41"/>
      <c r="BO753" s="33"/>
      <c r="BP753" s="34"/>
      <c r="BQ753" s="26"/>
      <c r="BR753" s="27"/>
      <c r="BS753" s="27"/>
      <c r="BT753" s="26"/>
      <c r="BU753" s="35"/>
      <c r="BV753" s="28"/>
      <c r="BW753" s="27"/>
      <c r="BX753" s="26"/>
      <c r="BY753" s="26"/>
      <c r="BZ753" s="28"/>
      <c r="CA753" s="30"/>
      <c r="CB753" s="30"/>
      <c r="CC753" s="27"/>
      <c r="CD753" s="27"/>
      <c r="CE753" s="27"/>
      <c r="CF753" s="30"/>
      <c r="CG753" s="27"/>
      <c r="CH753" s="30"/>
      <c r="CI753" s="27"/>
      <c r="CJ753" s="27"/>
      <c r="CK753" s="31"/>
      <c r="CL753" s="27"/>
      <c r="CM753" s="27"/>
      <c r="CN753" s="27"/>
      <c r="CO753" s="27"/>
      <c r="CP753" s="30"/>
      <c r="CQ753" s="27"/>
      <c r="CR753" s="27"/>
      <c r="CS753" s="27"/>
      <c r="CT753" s="30"/>
      <c r="CU753" s="27"/>
      <c r="CV753" s="27"/>
      <c r="CW753" s="27"/>
      <c r="CX753" s="27"/>
      <c r="CY753" s="27"/>
      <c r="CZ753" s="27"/>
    </row>
    <row r="754" spans="1:104" x14ac:dyDescent="0.3">
      <c r="A754" s="32"/>
      <c r="B754" s="26"/>
      <c r="C754" s="26"/>
      <c r="D754" s="26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31"/>
      <c r="AQ754" s="31"/>
      <c r="AR754" s="31"/>
      <c r="AS754" s="31"/>
      <c r="AT754" s="31"/>
      <c r="AU754" s="31"/>
      <c r="AV754" s="31"/>
      <c r="AW754" s="31"/>
      <c r="AX754" s="31"/>
      <c r="AY754" s="31"/>
      <c r="AZ754" s="31"/>
      <c r="BA754" s="31"/>
      <c r="BB754" s="31"/>
      <c r="BC754" s="31"/>
      <c r="BD754" s="31"/>
      <c r="BE754" s="31"/>
      <c r="BF754" s="31"/>
      <c r="BG754" s="31"/>
      <c r="BH754" s="31"/>
      <c r="BI754" s="31"/>
      <c r="BJ754" s="31"/>
      <c r="BK754" s="31"/>
      <c r="BL754" s="31"/>
      <c r="BM754" s="31"/>
      <c r="BN754" s="41"/>
      <c r="BO754" s="33"/>
      <c r="BP754" s="34"/>
      <c r="BQ754" s="26"/>
      <c r="BR754" s="27"/>
      <c r="BS754" s="27"/>
      <c r="BT754" s="26"/>
      <c r="BU754" s="35"/>
      <c r="BV754" s="28"/>
      <c r="BW754" s="27"/>
      <c r="BX754" s="26"/>
      <c r="BY754" s="26"/>
      <c r="BZ754" s="28"/>
      <c r="CA754" s="30"/>
      <c r="CB754" s="30"/>
      <c r="CC754" s="30"/>
      <c r="CD754" s="27"/>
      <c r="CE754" s="27"/>
      <c r="CF754" s="27"/>
      <c r="CG754" s="30"/>
      <c r="CH754" s="27"/>
      <c r="CI754" s="27"/>
      <c r="CJ754" s="27"/>
      <c r="CK754" s="27"/>
      <c r="CL754" s="27"/>
      <c r="CM754" s="27"/>
      <c r="CN754" s="27"/>
      <c r="CO754" s="27"/>
      <c r="CP754" s="30"/>
      <c r="CQ754" s="27"/>
      <c r="CR754" s="27"/>
      <c r="CS754" s="27"/>
      <c r="CT754" s="31"/>
      <c r="CU754" s="30"/>
      <c r="CV754" s="27"/>
      <c r="CW754" s="27"/>
      <c r="CX754" s="27"/>
      <c r="CY754" s="27"/>
      <c r="CZ754" s="27"/>
    </row>
    <row r="755" spans="1:104" x14ac:dyDescent="0.3">
      <c r="A755" s="32"/>
      <c r="B755" s="26"/>
      <c r="C755" s="26"/>
      <c r="D755" s="26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31"/>
      <c r="AQ755" s="31"/>
      <c r="AR755" s="31"/>
      <c r="AS755" s="31"/>
      <c r="AT755" s="31"/>
      <c r="AU755" s="31"/>
      <c r="AV755" s="31"/>
      <c r="AW755" s="31"/>
      <c r="AX755" s="31"/>
      <c r="AY755" s="31"/>
      <c r="AZ755" s="31"/>
      <c r="BA755" s="31"/>
      <c r="BB755" s="31"/>
      <c r="BC755" s="31"/>
      <c r="BD755" s="31"/>
      <c r="BE755" s="31"/>
      <c r="BF755" s="31"/>
      <c r="BG755" s="31"/>
      <c r="BH755" s="31"/>
      <c r="BI755" s="31"/>
      <c r="BJ755" s="31"/>
      <c r="BK755" s="31"/>
      <c r="BL755" s="31"/>
      <c r="BM755" s="31"/>
      <c r="BN755" s="41"/>
      <c r="BO755" s="33"/>
      <c r="BP755" s="34"/>
      <c r="BQ755" s="26"/>
      <c r="BR755" s="27"/>
      <c r="BS755" s="27"/>
      <c r="BT755" s="26"/>
      <c r="BU755" s="35"/>
      <c r="BV755" s="28"/>
      <c r="BW755" s="27"/>
      <c r="BX755" s="26"/>
      <c r="BY755" s="26"/>
      <c r="BZ755" s="28"/>
      <c r="CA755" s="31"/>
      <c r="CB755" s="31"/>
      <c r="CC755" s="30"/>
      <c r="CD755" s="27"/>
      <c r="CE755" s="27"/>
      <c r="CF755" s="30"/>
      <c r="CG755" s="30"/>
      <c r="CH755" s="30"/>
      <c r="CI755" s="27"/>
      <c r="CJ755" s="27"/>
      <c r="CK755" s="30"/>
      <c r="CL755" s="27"/>
      <c r="CM755" s="30"/>
      <c r="CN755" s="27"/>
      <c r="CO755" s="27"/>
      <c r="CP755" s="30"/>
      <c r="CQ755" s="30"/>
      <c r="CR755" s="30"/>
      <c r="CS755" s="27"/>
      <c r="CT755" s="31"/>
      <c r="CU755" s="30"/>
      <c r="CV755" s="27"/>
      <c r="CW755" s="30"/>
      <c r="CX755" s="30"/>
      <c r="CY755" s="30"/>
      <c r="CZ755" s="30"/>
    </row>
    <row r="756" spans="1:104" x14ac:dyDescent="0.3">
      <c r="A756" s="32"/>
      <c r="B756" s="26"/>
      <c r="C756" s="26"/>
      <c r="D756" s="26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31"/>
      <c r="AQ756" s="31"/>
      <c r="AR756" s="31"/>
      <c r="AS756" s="31"/>
      <c r="AT756" s="31"/>
      <c r="AU756" s="31"/>
      <c r="AV756" s="31"/>
      <c r="AW756" s="31"/>
      <c r="AX756" s="31"/>
      <c r="AY756" s="31"/>
      <c r="AZ756" s="31"/>
      <c r="BA756" s="31"/>
      <c r="BB756" s="31"/>
      <c r="BC756" s="31"/>
      <c r="BD756" s="31"/>
      <c r="BE756" s="31"/>
      <c r="BF756" s="31"/>
      <c r="BG756" s="31"/>
      <c r="BH756" s="31"/>
      <c r="BI756" s="31"/>
      <c r="BJ756" s="31"/>
      <c r="BK756" s="31"/>
      <c r="BL756" s="31"/>
      <c r="BM756" s="31"/>
      <c r="BN756" s="41"/>
      <c r="BO756" s="33"/>
      <c r="BP756" s="34"/>
      <c r="BQ756" s="26"/>
      <c r="BR756" s="27"/>
      <c r="BS756" s="27"/>
      <c r="BT756" s="26"/>
      <c r="BU756" s="35"/>
      <c r="BV756" s="28"/>
      <c r="BW756" s="27"/>
      <c r="BX756" s="26"/>
      <c r="BY756" s="26"/>
      <c r="BZ756" s="28"/>
      <c r="CA756" s="31"/>
      <c r="CB756" s="31"/>
      <c r="CC756" s="31"/>
      <c r="CD756" s="27"/>
      <c r="CE756" s="27"/>
      <c r="CF756" s="27"/>
      <c r="CG756" s="31"/>
      <c r="CH756" s="31"/>
      <c r="CI756" s="27"/>
      <c r="CJ756" s="27"/>
      <c r="CK756" s="27"/>
      <c r="CL756" s="27"/>
      <c r="CM756" s="31"/>
      <c r="CN756" s="30"/>
      <c r="CO756" s="27"/>
      <c r="CP756" s="27"/>
      <c r="CQ756" s="30"/>
      <c r="CR756" s="30"/>
      <c r="CS756" s="27"/>
      <c r="CT756" s="30"/>
      <c r="CU756" s="30"/>
      <c r="CV756" s="30"/>
      <c r="CW756" s="31"/>
      <c r="CX756" s="31"/>
      <c r="CY756" s="31"/>
      <c r="CZ756" s="31"/>
    </row>
    <row r="757" spans="1:104" x14ac:dyDescent="0.3">
      <c r="A757" s="32"/>
      <c r="B757" s="26"/>
      <c r="C757" s="26"/>
      <c r="D757" s="26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31"/>
      <c r="AQ757" s="31"/>
      <c r="AR757" s="31"/>
      <c r="AS757" s="31"/>
      <c r="AT757" s="31"/>
      <c r="AU757" s="31"/>
      <c r="AV757" s="31"/>
      <c r="AW757" s="31"/>
      <c r="AX757" s="31"/>
      <c r="AY757" s="31"/>
      <c r="AZ757" s="31"/>
      <c r="BA757" s="31"/>
      <c r="BB757" s="31"/>
      <c r="BC757" s="31"/>
      <c r="BD757" s="31"/>
      <c r="BE757" s="31"/>
      <c r="BF757" s="31"/>
      <c r="BG757" s="31"/>
      <c r="BH757" s="31"/>
      <c r="BI757" s="31"/>
      <c r="BJ757" s="31"/>
      <c r="BK757" s="31"/>
      <c r="BL757" s="31"/>
      <c r="BM757" s="31"/>
      <c r="BN757" s="41"/>
      <c r="BO757" s="33"/>
      <c r="BP757" s="34"/>
      <c r="BQ757" s="26"/>
      <c r="BR757" s="27"/>
      <c r="BS757" s="27"/>
      <c r="BT757" s="26"/>
      <c r="BU757" s="35"/>
      <c r="BV757" s="28"/>
      <c r="BW757" s="27"/>
      <c r="BX757" s="26"/>
      <c r="BY757" s="26"/>
      <c r="BZ757" s="28"/>
      <c r="CA757" s="30"/>
      <c r="CB757" s="30"/>
      <c r="CC757" s="30"/>
      <c r="CD757" s="30"/>
      <c r="CE757" s="30"/>
      <c r="CF757" s="27"/>
      <c r="CG757" s="30"/>
      <c r="CH757" s="30"/>
      <c r="CI757" s="27"/>
      <c r="CJ757" s="30"/>
      <c r="CK757" s="30"/>
      <c r="CL757" s="27"/>
      <c r="CM757" s="27"/>
      <c r="CN757" s="27"/>
      <c r="CO757" s="27"/>
      <c r="CP757" s="30"/>
      <c r="CQ757" s="31"/>
      <c r="CR757" s="31"/>
      <c r="CS757" s="27"/>
      <c r="CT757" s="30"/>
      <c r="CU757" s="31"/>
      <c r="CV757" s="30"/>
      <c r="CW757" s="27"/>
      <c r="CX757" s="27"/>
      <c r="CY757" s="27"/>
      <c r="CZ757" s="30"/>
    </row>
    <row r="758" spans="1:104" x14ac:dyDescent="0.3">
      <c r="A758" s="32"/>
      <c r="B758" s="26"/>
      <c r="C758" s="26"/>
      <c r="D758" s="26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31"/>
      <c r="AQ758" s="31"/>
      <c r="AR758" s="31"/>
      <c r="AS758" s="31"/>
      <c r="AT758" s="31"/>
      <c r="AU758" s="31"/>
      <c r="AV758" s="31"/>
      <c r="AW758" s="31"/>
      <c r="AX758" s="31"/>
      <c r="AY758" s="31"/>
      <c r="AZ758" s="31"/>
      <c r="BA758" s="31"/>
      <c r="BB758" s="31"/>
      <c r="BC758" s="31"/>
      <c r="BD758" s="31"/>
      <c r="BE758" s="31"/>
      <c r="BF758" s="31"/>
      <c r="BG758" s="31"/>
      <c r="BH758" s="31"/>
      <c r="BI758" s="31"/>
      <c r="BJ758" s="31"/>
      <c r="BK758" s="31"/>
      <c r="BL758" s="31"/>
      <c r="BM758" s="31"/>
      <c r="BN758" s="41"/>
      <c r="BO758" s="33"/>
      <c r="BP758" s="34"/>
      <c r="BQ758" s="26"/>
      <c r="BR758" s="27"/>
      <c r="BS758" s="27"/>
      <c r="BT758" s="26"/>
      <c r="BU758" s="35"/>
      <c r="BV758" s="28"/>
      <c r="BW758" s="27"/>
      <c r="BX758" s="26"/>
      <c r="BY758" s="26"/>
      <c r="BZ758" s="28"/>
      <c r="CA758" s="31"/>
      <c r="CB758" s="31"/>
      <c r="CC758" s="27"/>
      <c r="CD758" s="27"/>
      <c r="CE758" s="27"/>
      <c r="CF758" s="27"/>
      <c r="CG758" s="30"/>
      <c r="CH758" s="30"/>
      <c r="CI758" s="27"/>
      <c r="CJ758" s="27"/>
      <c r="CK758" s="27"/>
      <c r="CL758" s="27"/>
      <c r="CM758" s="27"/>
      <c r="CN758" s="27"/>
      <c r="CO758" s="27"/>
      <c r="CP758" s="27"/>
      <c r="CQ758" s="27"/>
      <c r="CR758" s="27"/>
      <c r="CS758" s="27"/>
      <c r="CT758" s="30"/>
      <c r="CU758" s="27"/>
      <c r="CV758" s="27"/>
      <c r="CW758" s="27"/>
      <c r="CX758" s="27"/>
      <c r="CY758" s="27"/>
      <c r="CZ758" s="27"/>
    </row>
    <row r="759" spans="1:104" x14ac:dyDescent="0.3">
      <c r="A759" s="32"/>
      <c r="B759" s="26"/>
      <c r="C759" s="26"/>
      <c r="D759" s="26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31"/>
      <c r="AQ759" s="31"/>
      <c r="AR759" s="31"/>
      <c r="AS759" s="31"/>
      <c r="AT759" s="31"/>
      <c r="AU759" s="31"/>
      <c r="AV759" s="31"/>
      <c r="AW759" s="31"/>
      <c r="AX759" s="31"/>
      <c r="AY759" s="31"/>
      <c r="AZ759" s="31"/>
      <c r="BA759" s="31"/>
      <c r="BB759" s="31"/>
      <c r="BC759" s="31"/>
      <c r="BD759" s="31"/>
      <c r="BE759" s="31"/>
      <c r="BF759" s="31"/>
      <c r="BG759" s="31"/>
      <c r="BH759" s="31"/>
      <c r="BI759" s="31"/>
      <c r="BJ759" s="31"/>
      <c r="BK759" s="31"/>
      <c r="BL759" s="31"/>
      <c r="BM759" s="31"/>
      <c r="BN759" s="41"/>
      <c r="BO759" s="33"/>
      <c r="BP759" s="34"/>
      <c r="BQ759" s="26"/>
      <c r="BR759" s="27"/>
      <c r="BS759" s="27"/>
      <c r="BT759" s="26"/>
      <c r="BU759" s="35"/>
      <c r="BV759" s="28"/>
      <c r="BW759" s="27"/>
      <c r="BX759" s="26"/>
      <c r="BY759" s="26"/>
      <c r="BZ759" s="28"/>
      <c r="CA759" s="31"/>
      <c r="CB759" s="31"/>
      <c r="CC759" s="31"/>
      <c r="CD759" s="30"/>
      <c r="CE759" s="30"/>
      <c r="CF759" s="27"/>
      <c r="CG759" s="30"/>
      <c r="CH759" s="30"/>
      <c r="CI759" s="27"/>
      <c r="CJ759" s="27"/>
      <c r="CK759" s="30"/>
      <c r="CL759" s="30"/>
      <c r="CM759" s="27"/>
      <c r="CN759" s="30"/>
      <c r="CO759" s="27"/>
      <c r="CP759" s="30"/>
      <c r="CQ759" s="30"/>
      <c r="CR759" s="27"/>
      <c r="CS759" s="30"/>
      <c r="CT759" s="30"/>
      <c r="CU759" s="30"/>
      <c r="CV759" s="27"/>
      <c r="CW759" s="30"/>
      <c r="CX759" s="27"/>
      <c r="CY759" s="27"/>
      <c r="CZ759" s="27"/>
    </row>
    <row r="760" spans="1:104" x14ac:dyDescent="0.3">
      <c r="A760" s="32"/>
      <c r="B760" s="26"/>
      <c r="C760" s="26"/>
      <c r="D760" s="26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31"/>
      <c r="AQ760" s="31"/>
      <c r="AR760" s="31"/>
      <c r="AS760" s="31"/>
      <c r="AT760" s="31"/>
      <c r="AU760" s="31"/>
      <c r="AV760" s="31"/>
      <c r="AW760" s="31"/>
      <c r="AX760" s="31"/>
      <c r="AY760" s="31"/>
      <c r="AZ760" s="31"/>
      <c r="BA760" s="31"/>
      <c r="BB760" s="31"/>
      <c r="BC760" s="31"/>
      <c r="BD760" s="31"/>
      <c r="BE760" s="31"/>
      <c r="BF760" s="31"/>
      <c r="BG760" s="31"/>
      <c r="BH760" s="31"/>
      <c r="BI760" s="31"/>
      <c r="BJ760" s="31"/>
      <c r="BK760" s="31"/>
      <c r="BL760" s="31"/>
      <c r="BM760" s="31"/>
      <c r="BN760" s="41"/>
      <c r="BO760" s="33"/>
      <c r="BP760" s="34"/>
      <c r="BQ760" s="26"/>
      <c r="BR760" s="27"/>
      <c r="BS760" s="27"/>
      <c r="BT760" s="26"/>
      <c r="BU760" s="35"/>
      <c r="BV760" s="28"/>
      <c r="BW760" s="27"/>
      <c r="BX760" s="26"/>
      <c r="BY760" s="26"/>
      <c r="BZ760" s="28"/>
      <c r="CA760" s="31"/>
      <c r="CB760" s="31"/>
      <c r="CC760" s="30"/>
      <c r="CD760" s="30"/>
      <c r="CE760" s="30"/>
      <c r="CF760" s="27"/>
      <c r="CG760" s="27"/>
      <c r="CH760" s="31"/>
      <c r="CI760" s="27"/>
      <c r="CJ760" s="27"/>
      <c r="CK760" s="30"/>
      <c r="CL760" s="30"/>
      <c r="CM760" s="27"/>
      <c r="CN760" s="27"/>
      <c r="CO760" s="27"/>
      <c r="CP760" s="27"/>
      <c r="CQ760" s="27"/>
      <c r="CR760" s="30"/>
      <c r="CS760" s="27"/>
      <c r="CT760" s="30"/>
      <c r="CU760" s="27"/>
      <c r="CV760" s="30"/>
      <c r="CW760" s="27"/>
      <c r="CX760" s="27"/>
      <c r="CY760" s="27"/>
      <c r="CZ760" s="27"/>
    </row>
    <row r="761" spans="1:104" x14ac:dyDescent="0.3">
      <c r="A761" s="32"/>
      <c r="B761" s="26"/>
      <c r="C761" s="26"/>
      <c r="D761" s="26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31"/>
      <c r="AQ761" s="31"/>
      <c r="AR761" s="31"/>
      <c r="AS761" s="31"/>
      <c r="AT761" s="31"/>
      <c r="AU761" s="31"/>
      <c r="AV761" s="31"/>
      <c r="AW761" s="31"/>
      <c r="AX761" s="31"/>
      <c r="AY761" s="31"/>
      <c r="AZ761" s="31"/>
      <c r="BA761" s="31"/>
      <c r="BB761" s="31"/>
      <c r="BC761" s="31"/>
      <c r="BD761" s="31"/>
      <c r="BE761" s="31"/>
      <c r="BF761" s="31"/>
      <c r="BG761" s="31"/>
      <c r="BH761" s="31"/>
      <c r="BI761" s="31"/>
      <c r="BJ761" s="31"/>
      <c r="BK761" s="31"/>
      <c r="BL761" s="31"/>
      <c r="BM761" s="31"/>
      <c r="BN761" s="41"/>
      <c r="BO761" s="33"/>
      <c r="BP761" s="34"/>
      <c r="BQ761" s="26"/>
      <c r="BR761" s="27"/>
      <c r="BS761" s="27"/>
      <c r="BT761" s="26"/>
      <c r="BU761" s="35"/>
      <c r="BV761" s="28"/>
      <c r="BW761" s="27"/>
      <c r="BX761" s="26"/>
      <c r="BY761" s="26"/>
      <c r="BZ761" s="28"/>
      <c r="CA761" s="31"/>
      <c r="CB761" s="30"/>
      <c r="CC761" s="30"/>
      <c r="CD761" s="30"/>
      <c r="CE761" s="27"/>
      <c r="CF761" s="27"/>
      <c r="CG761" s="30"/>
      <c r="CH761" s="31"/>
      <c r="CI761" s="27"/>
      <c r="CJ761" s="27"/>
      <c r="CK761" s="30"/>
      <c r="CL761" s="30"/>
      <c r="CM761" s="30"/>
      <c r="CN761" s="30"/>
      <c r="CO761" s="27"/>
      <c r="CP761" s="27"/>
      <c r="CQ761" s="30"/>
      <c r="CR761" s="30"/>
      <c r="CS761" s="27"/>
      <c r="CT761" s="30"/>
      <c r="CU761" s="30"/>
      <c r="CV761" s="30"/>
      <c r="CW761" s="30"/>
      <c r="CX761" s="30"/>
      <c r="CY761" s="30"/>
      <c r="CZ761" s="30"/>
    </row>
    <row r="762" spans="1:104" x14ac:dyDescent="0.3">
      <c r="A762" s="32"/>
      <c r="B762" s="26"/>
      <c r="C762" s="26"/>
      <c r="D762" s="26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31"/>
      <c r="AQ762" s="31"/>
      <c r="AR762" s="31"/>
      <c r="AS762" s="31"/>
      <c r="AT762" s="31"/>
      <c r="AU762" s="31"/>
      <c r="AV762" s="31"/>
      <c r="AW762" s="31"/>
      <c r="AX762" s="31"/>
      <c r="AY762" s="31"/>
      <c r="AZ762" s="31"/>
      <c r="BA762" s="31"/>
      <c r="BB762" s="31"/>
      <c r="BC762" s="31"/>
      <c r="BD762" s="31"/>
      <c r="BE762" s="31"/>
      <c r="BF762" s="31"/>
      <c r="BG762" s="31"/>
      <c r="BH762" s="31"/>
      <c r="BI762" s="31"/>
      <c r="BJ762" s="31"/>
      <c r="BK762" s="31"/>
      <c r="BL762" s="31"/>
      <c r="BM762" s="31"/>
      <c r="BN762" s="41"/>
      <c r="BO762" s="33"/>
      <c r="BP762" s="34"/>
      <c r="BQ762" s="26"/>
      <c r="BR762" s="27"/>
      <c r="BS762" s="27"/>
      <c r="BT762" s="26"/>
      <c r="BU762" s="35"/>
      <c r="BV762" s="28"/>
      <c r="BW762" s="27"/>
      <c r="BX762" s="26"/>
      <c r="BY762" s="26"/>
      <c r="BZ762" s="28"/>
      <c r="CA762" s="30"/>
      <c r="CB762" s="30"/>
      <c r="CC762" s="30"/>
      <c r="CD762" s="31"/>
      <c r="CE762" s="31"/>
      <c r="CF762" s="30"/>
      <c r="CG762" s="27"/>
      <c r="CH762" s="30"/>
      <c r="CI762" s="27"/>
      <c r="CJ762" s="27"/>
      <c r="CK762" s="27"/>
      <c r="CL762" s="27"/>
      <c r="CM762" s="27"/>
      <c r="CN762" s="27"/>
      <c r="CO762" s="27"/>
      <c r="CP762" s="30"/>
      <c r="CQ762" s="30"/>
      <c r="CR762" s="30"/>
      <c r="CS762" s="27"/>
      <c r="CT762" s="30"/>
      <c r="CU762" s="30"/>
      <c r="CV762" s="30"/>
      <c r="CW762" s="27"/>
      <c r="CX762" s="27"/>
      <c r="CY762" s="27"/>
      <c r="CZ762" s="27"/>
    </row>
    <row r="763" spans="1:104" x14ac:dyDescent="0.3">
      <c r="A763" s="32"/>
      <c r="B763" s="26"/>
      <c r="C763" s="26"/>
      <c r="D763" s="26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31"/>
      <c r="AQ763" s="31"/>
      <c r="AR763" s="31"/>
      <c r="AS763" s="31"/>
      <c r="AT763" s="31"/>
      <c r="AU763" s="31"/>
      <c r="AV763" s="31"/>
      <c r="AW763" s="31"/>
      <c r="AX763" s="31"/>
      <c r="AY763" s="31"/>
      <c r="AZ763" s="31"/>
      <c r="BA763" s="31"/>
      <c r="BB763" s="31"/>
      <c r="BC763" s="31"/>
      <c r="BD763" s="31"/>
      <c r="BE763" s="31"/>
      <c r="BF763" s="31"/>
      <c r="BG763" s="31"/>
      <c r="BH763" s="31"/>
      <c r="BI763" s="31"/>
      <c r="BJ763" s="31"/>
      <c r="BK763" s="31"/>
      <c r="BL763" s="31"/>
      <c r="BM763" s="31"/>
      <c r="BN763" s="41"/>
      <c r="BO763" s="33"/>
      <c r="BP763" s="34"/>
      <c r="BQ763" s="26"/>
      <c r="BR763" s="27"/>
      <c r="BS763" s="27"/>
      <c r="BT763" s="26"/>
      <c r="BU763" s="35"/>
      <c r="BV763" s="28"/>
      <c r="BW763" s="27"/>
      <c r="BX763" s="26"/>
      <c r="BY763" s="26"/>
      <c r="BZ763" s="28"/>
      <c r="CA763" s="31"/>
      <c r="CB763" s="31"/>
      <c r="CC763" s="31"/>
      <c r="CD763" s="30"/>
      <c r="CE763" s="30"/>
      <c r="CF763" s="27"/>
      <c r="CG763" s="30"/>
      <c r="CH763" s="30"/>
      <c r="CI763" s="27"/>
      <c r="CJ763" s="27"/>
      <c r="CK763" s="30"/>
      <c r="CL763" s="31"/>
      <c r="CM763" s="30"/>
      <c r="CN763" s="27"/>
      <c r="CO763" s="27"/>
      <c r="CP763" s="27"/>
      <c r="CQ763" s="31"/>
      <c r="CR763" s="31"/>
      <c r="CS763" s="27"/>
      <c r="CT763" s="27"/>
      <c r="CU763" s="31"/>
      <c r="CV763" s="31"/>
      <c r="CW763" s="30"/>
      <c r="CX763" s="30"/>
      <c r="CY763" s="30"/>
      <c r="CZ763" s="30"/>
    </row>
    <row r="764" spans="1:104" x14ac:dyDescent="0.3">
      <c r="A764" s="32"/>
      <c r="B764" s="26"/>
      <c r="C764" s="26"/>
      <c r="D764" s="26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  <c r="BM764" s="31"/>
      <c r="BN764" s="41"/>
      <c r="BO764" s="33"/>
      <c r="BP764" s="34"/>
      <c r="BQ764" s="26"/>
      <c r="BR764" s="27"/>
      <c r="BS764" s="27"/>
      <c r="BT764" s="26"/>
      <c r="BU764" s="35"/>
      <c r="BV764" s="28"/>
      <c r="BW764" s="27"/>
      <c r="BX764" s="26"/>
      <c r="BY764" s="26"/>
      <c r="BZ764" s="28"/>
      <c r="CA764" s="30"/>
      <c r="CB764" s="30"/>
      <c r="CC764" s="30"/>
      <c r="CD764" s="30"/>
      <c r="CE764" s="30"/>
      <c r="CF764" s="27"/>
      <c r="CG764" s="30"/>
      <c r="CH764" s="30"/>
      <c r="CI764" s="27"/>
      <c r="CJ764" s="27"/>
      <c r="CK764" s="27"/>
      <c r="CL764" s="27"/>
      <c r="CM764" s="27"/>
      <c r="CN764" s="30"/>
      <c r="CO764" s="27"/>
      <c r="CP764" s="27"/>
      <c r="CQ764" s="27"/>
      <c r="CR764" s="27"/>
      <c r="CS764" s="27"/>
      <c r="CT764" s="31"/>
      <c r="CU764" s="27"/>
      <c r="CV764" s="27"/>
      <c r="CW764" s="27"/>
      <c r="CX764" s="27"/>
      <c r="CY764" s="27"/>
      <c r="CZ764" s="27"/>
    </row>
    <row r="765" spans="1:104" x14ac:dyDescent="0.3">
      <c r="A765" s="32"/>
      <c r="B765" s="26"/>
      <c r="C765" s="26"/>
      <c r="D765" s="26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31"/>
      <c r="AQ765" s="31"/>
      <c r="AR765" s="31"/>
      <c r="AS765" s="31"/>
      <c r="AT765" s="31"/>
      <c r="AU765" s="31"/>
      <c r="AV765" s="31"/>
      <c r="AW765" s="31"/>
      <c r="AX765" s="31"/>
      <c r="AY765" s="31"/>
      <c r="AZ765" s="31"/>
      <c r="BA765" s="31"/>
      <c r="BB765" s="31"/>
      <c r="BC765" s="31"/>
      <c r="BD765" s="31"/>
      <c r="BE765" s="31"/>
      <c r="BF765" s="31"/>
      <c r="BG765" s="31"/>
      <c r="BH765" s="31"/>
      <c r="BI765" s="31"/>
      <c r="BJ765" s="31"/>
      <c r="BK765" s="31"/>
      <c r="BL765" s="31"/>
      <c r="BM765" s="31"/>
      <c r="BN765" s="41"/>
      <c r="BO765" s="33"/>
      <c r="BP765" s="34"/>
      <c r="BQ765" s="26"/>
      <c r="BR765" s="27"/>
      <c r="BS765" s="27"/>
      <c r="BT765" s="26"/>
      <c r="BU765" s="35"/>
      <c r="BV765" s="28"/>
      <c r="BW765" s="27"/>
      <c r="BX765" s="26"/>
      <c r="BY765" s="26"/>
      <c r="BZ765" s="28"/>
      <c r="CA765" s="31"/>
      <c r="CB765" s="31"/>
      <c r="CC765" s="30"/>
      <c r="CD765" s="31"/>
      <c r="CE765" s="31"/>
      <c r="CF765" s="27"/>
      <c r="CG765" s="31"/>
      <c r="CH765" s="31"/>
      <c r="CI765" s="27"/>
      <c r="CJ765" s="27"/>
      <c r="CK765" s="27"/>
      <c r="CL765" s="31"/>
      <c r="CM765" s="27"/>
      <c r="CN765" s="27"/>
      <c r="CO765" s="27"/>
      <c r="CP765" s="31"/>
      <c r="CQ765" s="31"/>
      <c r="CR765" s="27"/>
      <c r="CS765" s="31"/>
      <c r="CT765" s="31"/>
      <c r="CU765" s="31"/>
      <c r="CV765" s="27"/>
      <c r="CW765" s="31"/>
      <c r="CX765" s="27"/>
      <c r="CY765" s="27"/>
      <c r="CZ765" s="27"/>
    </row>
    <row r="766" spans="1:104" x14ac:dyDescent="0.3">
      <c r="A766" s="32"/>
      <c r="B766" s="26"/>
      <c r="C766" s="26"/>
      <c r="D766" s="26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31"/>
      <c r="AQ766" s="31"/>
      <c r="AR766" s="31"/>
      <c r="AS766" s="31"/>
      <c r="AT766" s="31"/>
      <c r="AU766" s="31"/>
      <c r="AV766" s="31"/>
      <c r="AW766" s="31"/>
      <c r="AX766" s="31"/>
      <c r="AY766" s="31"/>
      <c r="AZ766" s="31"/>
      <c r="BA766" s="31"/>
      <c r="BB766" s="31"/>
      <c r="BC766" s="31"/>
      <c r="BD766" s="31"/>
      <c r="BE766" s="31"/>
      <c r="BF766" s="31"/>
      <c r="BG766" s="31"/>
      <c r="BH766" s="31"/>
      <c r="BI766" s="31"/>
      <c r="BJ766" s="31"/>
      <c r="BK766" s="31"/>
      <c r="BL766" s="31"/>
      <c r="BM766" s="31"/>
      <c r="BN766" s="41"/>
      <c r="BO766" s="33"/>
      <c r="BP766" s="34"/>
      <c r="BQ766" s="26"/>
      <c r="BR766" s="27"/>
      <c r="BS766" s="27"/>
      <c r="BT766" s="26"/>
      <c r="BU766" s="35"/>
      <c r="BV766" s="28"/>
      <c r="BW766" s="27"/>
      <c r="BX766" s="26"/>
      <c r="BY766" s="26"/>
      <c r="BZ766" s="28"/>
      <c r="CA766" s="31"/>
      <c r="CB766" s="31"/>
      <c r="CC766" s="31"/>
      <c r="CD766" s="30"/>
      <c r="CE766" s="30"/>
      <c r="CF766" s="27"/>
      <c r="CG766" s="30"/>
      <c r="CH766" s="30"/>
      <c r="CI766" s="27"/>
      <c r="CJ766" s="27"/>
      <c r="CK766" s="27"/>
      <c r="CL766" s="30"/>
      <c r="CM766" s="27"/>
      <c r="CN766" s="27"/>
      <c r="CO766" s="27"/>
      <c r="CP766" s="30"/>
      <c r="CQ766" s="30"/>
      <c r="CR766" s="31"/>
      <c r="CS766" s="30"/>
      <c r="CT766" s="31"/>
      <c r="CU766" s="30"/>
      <c r="CV766" s="31"/>
      <c r="CW766" s="30"/>
      <c r="CX766" s="27"/>
      <c r="CY766" s="27"/>
      <c r="CZ766" s="27"/>
    </row>
    <row r="767" spans="1:104" x14ac:dyDescent="0.3">
      <c r="A767" s="32"/>
      <c r="B767" s="26"/>
      <c r="C767" s="26"/>
      <c r="D767" s="26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31"/>
      <c r="AQ767" s="31"/>
      <c r="AR767" s="31"/>
      <c r="AS767" s="31"/>
      <c r="AT767" s="31"/>
      <c r="AU767" s="31"/>
      <c r="AV767" s="31"/>
      <c r="AW767" s="31"/>
      <c r="AX767" s="31"/>
      <c r="AY767" s="31"/>
      <c r="AZ767" s="31"/>
      <c r="BA767" s="31"/>
      <c r="BB767" s="31"/>
      <c r="BC767" s="31"/>
      <c r="BD767" s="31"/>
      <c r="BE767" s="31"/>
      <c r="BF767" s="31"/>
      <c r="BG767" s="31"/>
      <c r="BH767" s="31"/>
      <c r="BI767" s="31"/>
      <c r="BJ767" s="31"/>
      <c r="BK767" s="31"/>
      <c r="BL767" s="31"/>
      <c r="BM767" s="31"/>
      <c r="BN767" s="41"/>
      <c r="BO767" s="33"/>
      <c r="BP767" s="34"/>
      <c r="BQ767" s="26"/>
      <c r="BR767" s="27"/>
      <c r="BS767" s="27"/>
      <c r="BT767" s="26"/>
      <c r="BU767" s="35"/>
      <c r="BV767" s="28"/>
      <c r="BW767" s="27"/>
      <c r="BX767" s="26"/>
      <c r="BY767" s="26"/>
      <c r="BZ767" s="28"/>
      <c r="CA767" s="31"/>
      <c r="CB767" s="31"/>
      <c r="CC767" s="30"/>
      <c r="CD767" s="27"/>
      <c r="CE767" s="27"/>
      <c r="CF767" s="27"/>
      <c r="CG767" s="30"/>
      <c r="CH767" s="30"/>
      <c r="CI767" s="27"/>
      <c r="CJ767" s="27"/>
      <c r="CK767" s="27"/>
      <c r="CL767" s="27"/>
      <c r="CM767" s="30"/>
      <c r="CN767" s="27"/>
      <c r="CO767" s="27"/>
      <c r="CP767" s="31"/>
      <c r="CQ767" s="27"/>
      <c r="CR767" s="27"/>
      <c r="CS767" s="27"/>
      <c r="CT767" s="30"/>
      <c r="CU767" s="27"/>
      <c r="CV767" s="27"/>
      <c r="CW767" s="30"/>
      <c r="CX767" s="30"/>
      <c r="CY767" s="30"/>
      <c r="CZ767" s="30"/>
    </row>
    <row r="768" spans="1:104" x14ac:dyDescent="0.3">
      <c r="A768" s="32"/>
      <c r="B768" s="26"/>
      <c r="C768" s="26"/>
      <c r="D768" s="26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  <c r="BL768" s="31"/>
      <c r="BM768" s="31"/>
      <c r="BN768" s="41"/>
      <c r="BO768" s="33"/>
      <c r="BP768" s="34"/>
      <c r="BQ768" s="26"/>
      <c r="BR768" s="27"/>
      <c r="BS768" s="27"/>
      <c r="BT768" s="26"/>
      <c r="BU768" s="35"/>
      <c r="BV768" s="28"/>
      <c r="BW768" s="27"/>
      <c r="BX768" s="26"/>
      <c r="BY768" s="26"/>
      <c r="BZ768" s="28"/>
      <c r="CA768" s="30"/>
      <c r="CB768" s="30"/>
      <c r="CC768" s="30"/>
      <c r="CD768" s="30"/>
      <c r="CE768" s="30"/>
      <c r="CF768" s="27"/>
      <c r="CG768" s="30"/>
      <c r="CH768" s="30"/>
      <c r="CI768" s="27"/>
      <c r="CJ768" s="27"/>
      <c r="CK768" s="30"/>
      <c r="CL768" s="30"/>
      <c r="CM768" s="27"/>
      <c r="CN768" s="27"/>
      <c r="CO768" s="27"/>
      <c r="CP768" s="30"/>
      <c r="CQ768" s="30"/>
      <c r="CR768" s="30"/>
      <c r="CS768" s="30"/>
      <c r="CT768" s="30"/>
      <c r="CU768" s="30"/>
      <c r="CV768" s="30"/>
      <c r="CW768" s="30"/>
      <c r="CX768" s="27"/>
      <c r="CY768" s="27"/>
      <c r="CZ768" s="27"/>
    </row>
    <row r="769" spans="1:104" x14ac:dyDescent="0.3">
      <c r="A769" s="32"/>
      <c r="B769" s="26"/>
      <c r="C769" s="26"/>
      <c r="D769" s="26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31"/>
      <c r="AQ769" s="31"/>
      <c r="AR769" s="31"/>
      <c r="AS769" s="31"/>
      <c r="AT769" s="31"/>
      <c r="AU769" s="31"/>
      <c r="AV769" s="31"/>
      <c r="AW769" s="31"/>
      <c r="AX769" s="31"/>
      <c r="AY769" s="31"/>
      <c r="AZ769" s="31"/>
      <c r="BA769" s="31"/>
      <c r="BB769" s="31"/>
      <c r="BC769" s="31"/>
      <c r="BD769" s="31"/>
      <c r="BE769" s="31"/>
      <c r="BF769" s="31"/>
      <c r="BG769" s="31"/>
      <c r="BH769" s="31"/>
      <c r="BI769" s="31"/>
      <c r="BJ769" s="31"/>
      <c r="BK769" s="31"/>
      <c r="BL769" s="31"/>
      <c r="BM769" s="31"/>
      <c r="BN769" s="41"/>
      <c r="BO769" s="33"/>
      <c r="BP769" s="34"/>
      <c r="BQ769" s="26"/>
      <c r="BR769" s="27"/>
      <c r="BS769" s="27"/>
      <c r="BT769" s="26"/>
      <c r="BU769" s="35"/>
      <c r="BV769" s="28"/>
      <c r="BW769" s="27"/>
      <c r="BX769" s="26"/>
      <c r="BY769" s="26"/>
      <c r="BZ769" s="28"/>
      <c r="CA769" s="31"/>
      <c r="CB769" s="31"/>
      <c r="CC769" s="31"/>
      <c r="CD769" s="30"/>
      <c r="CE769" s="30"/>
      <c r="CF769" s="27"/>
      <c r="CG769" s="30"/>
      <c r="CH769" s="30"/>
      <c r="CI769" s="27"/>
      <c r="CJ769" s="27"/>
      <c r="CK769" s="27"/>
      <c r="CL769" s="30"/>
      <c r="CM769" s="27"/>
      <c r="CN769" s="27"/>
      <c r="CO769" s="27"/>
      <c r="CP769" s="30"/>
      <c r="CQ769" s="30"/>
      <c r="CR769" s="30"/>
      <c r="CS769" s="30"/>
      <c r="CT769" s="30"/>
      <c r="CU769" s="30"/>
      <c r="CV769" s="30"/>
      <c r="CW769" s="31"/>
      <c r="CX769" s="27"/>
      <c r="CY769" s="27"/>
      <c r="CZ769" s="27"/>
    </row>
    <row r="770" spans="1:104" x14ac:dyDescent="0.3">
      <c r="A770" s="32"/>
      <c r="B770" s="26"/>
      <c r="C770" s="26"/>
      <c r="D770" s="26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31"/>
      <c r="AQ770" s="31"/>
      <c r="AR770" s="31"/>
      <c r="AS770" s="31"/>
      <c r="AT770" s="31"/>
      <c r="AU770" s="31"/>
      <c r="AV770" s="31"/>
      <c r="AW770" s="31"/>
      <c r="AX770" s="31"/>
      <c r="AY770" s="31"/>
      <c r="AZ770" s="31"/>
      <c r="BA770" s="31"/>
      <c r="BB770" s="31"/>
      <c r="BC770" s="31"/>
      <c r="BD770" s="31"/>
      <c r="BE770" s="31"/>
      <c r="BF770" s="31"/>
      <c r="BG770" s="31"/>
      <c r="BH770" s="31"/>
      <c r="BI770" s="31"/>
      <c r="BJ770" s="31"/>
      <c r="BK770" s="31"/>
      <c r="BL770" s="31"/>
      <c r="BM770" s="31"/>
      <c r="BN770" s="41"/>
      <c r="BO770" s="33"/>
      <c r="BP770" s="34"/>
      <c r="BQ770" s="26"/>
      <c r="BR770" s="27"/>
      <c r="BS770" s="27"/>
      <c r="BT770" s="26"/>
      <c r="BU770" s="35"/>
      <c r="BV770" s="28"/>
      <c r="BW770" s="27"/>
      <c r="BX770" s="26"/>
      <c r="BY770" s="26"/>
      <c r="BZ770" s="28"/>
      <c r="CA770" s="31"/>
      <c r="CB770" s="31"/>
      <c r="CC770" s="30"/>
      <c r="CD770" s="30"/>
      <c r="CE770" s="30"/>
      <c r="CF770" s="27"/>
      <c r="CG770" s="30"/>
      <c r="CH770" s="30"/>
      <c r="CI770" s="27"/>
      <c r="CJ770" s="27"/>
      <c r="CK770" s="27"/>
      <c r="CL770" s="30"/>
      <c r="CM770" s="27"/>
      <c r="CN770" s="27"/>
      <c r="CO770" s="27"/>
      <c r="CP770" s="30"/>
      <c r="CQ770" s="30"/>
      <c r="CR770" s="30"/>
      <c r="CS770" s="30"/>
      <c r="CT770" s="30"/>
      <c r="CU770" s="30"/>
      <c r="CV770" s="30"/>
      <c r="CW770" s="30"/>
      <c r="CX770" s="27"/>
      <c r="CY770" s="27"/>
      <c r="CZ770" s="27"/>
    </row>
    <row r="771" spans="1:104" x14ac:dyDescent="0.3">
      <c r="A771" s="32"/>
      <c r="B771" s="26"/>
      <c r="C771" s="26"/>
      <c r="D771" s="26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31"/>
      <c r="AQ771" s="31"/>
      <c r="AR771" s="31"/>
      <c r="AS771" s="31"/>
      <c r="AT771" s="31"/>
      <c r="AU771" s="31"/>
      <c r="AV771" s="31"/>
      <c r="AW771" s="31"/>
      <c r="AX771" s="31"/>
      <c r="AY771" s="31"/>
      <c r="AZ771" s="31"/>
      <c r="BA771" s="31"/>
      <c r="BB771" s="31"/>
      <c r="BC771" s="31"/>
      <c r="BD771" s="31"/>
      <c r="BE771" s="31"/>
      <c r="BF771" s="31"/>
      <c r="BG771" s="31"/>
      <c r="BH771" s="31"/>
      <c r="BI771" s="31"/>
      <c r="BJ771" s="31"/>
      <c r="BK771" s="31"/>
      <c r="BL771" s="31"/>
      <c r="BM771" s="31"/>
      <c r="BN771" s="41"/>
      <c r="BO771" s="33"/>
      <c r="BP771" s="34"/>
      <c r="BQ771" s="26"/>
      <c r="BR771" s="27"/>
      <c r="BS771" s="27"/>
      <c r="BT771" s="26"/>
      <c r="BU771" s="35"/>
      <c r="BV771" s="28"/>
      <c r="BW771" s="27"/>
      <c r="BX771" s="26"/>
      <c r="BY771" s="26"/>
      <c r="BZ771" s="28"/>
      <c r="CA771" s="30"/>
      <c r="CB771" s="30"/>
      <c r="CC771" s="30"/>
      <c r="CD771" s="30"/>
      <c r="CE771" s="27"/>
      <c r="CF771" s="30"/>
      <c r="CG771" s="30"/>
      <c r="CH771" s="30"/>
      <c r="CI771" s="30"/>
      <c r="CJ771" s="27"/>
      <c r="CK771" s="27"/>
      <c r="CL771" s="30"/>
      <c r="CM771" s="27"/>
      <c r="CN771" s="30"/>
      <c r="CO771" s="27"/>
      <c r="CP771" s="27"/>
      <c r="CQ771" s="31"/>
      <c r="CR771" s="31"/>
      <c r="CS771" s="31"/>
      <c r="CT771" s="31"/>
      <c r="CU771" s="30"/>
      <c r="CV771" s="30"/>
      <c r="CW771" s="30"/>
      <c r="CX771" s="27"/>
      <c r="CY771" s="27"/>
      <c r="CZ771" s="27"/>
    </row>
    <row r="772" spans="1:104" x14ac:dyDescent="0.3">
      <c r="A772" s="32"/>
      <c r="B772" s="26"/>
      <c r="C772" s="26"/>
      <c r="D772" s="26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31"/>
      <c r="AQ772" s="31"/>
      <c r="AR772" s="31"/>
      <c r="AS772" s="31"/>
      <c r="AT772" s="31"/>
      <c r="AU772" s="31"/>
      <c r="AV772" s="31"/>
      <c r="AW772" s="31"/>
      <c r="AX772" s="31"/>
      <c r="AY772" s="31"/>
      <c r="AZ772" s="31"/>
      <c r="BA772" s="31"/>
      <c r="BB772" s="31"/>
      <c r="BC772" s="31"/>
      <c r="BD772" s="31"/>
      <c r="BE772" s="31"/>
      <c r="BF772" s="31"/>
      <c r="BG772" s="31"/>
      <c r="BH772" s="31"/>
      <c r="BI772" s="31"/>
      <c r="BJ772" s="31"/>
      <c r="BK772" s="31"/>
      <c r="BL772" s="31"/>
      <c r="BM772" s="31"/>
      <c r="BN772" s="41"/>
      <c r="BO772" s="33"/>
      <c r="BP772" s="34"/>
      <c r="BQ772" s="26"/>
      <c r="BR772" s="27"/>
      <c r="BS772" s="27"/>
      <c r="BT772" s="26"/>
      <c r="BU772" s="35"/>
      <c r="BV772" s="28"/>
      <c r="BW772" s="27"/>
      <c r="BX772" s="26"/>
      <c r="BY772" s="26"/>
      <c r="BZ772" s="28"/>
      <c r="CA772" s="31"/>
      <c r="CB772" s="31"/>
      <c r="CC772" s="30"/>
      <c r="CD772" s="27"/>
      <c r="CE772" s="27"/>
      <c r="CF772" s="27"/>
      <c r="CG772" s="30"/>
      <c r="CH772" s="30"/>
      <c r="CI772" s="27"/>
      <c r="CJ772" s="27"/>
      <c r="CK772" s="27"/>
      <c r="CL772" s="30"/>
      <c r="CM772" s="30"/>
      <c r="CN772" s="27"/>
      <c r="CO772" s="27"/>
      <c r="CP772" s="27"/>
      <c r="CQ772" s="30"/>
      <c r="CR772" s="30"/>
      <c r="CS772" s="30"/>
      <c r="CT772" s="30"/>
      <c r="CU772" s="30"/>
      <c r="CV772" s="30"/>
      <c r="CW772" s="30"/>
      <c r="CX772" s="30"/>
      <c r="CY772" s="30"/>
      <c r="CZ772" s="30"/>
    </row>
    <row r="773" spans="1:104" x14ac:dyDescent="0.3">
      <c r="A773" s="32"/>
      <c r="B773" s="26"/>
      <c r="C773" s="26"/>
      <c r="D773" s="26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31"/>
      <c r="AQ773" s="31"/>
      <c r="AR773" s="31"/>
      <c r="AS773" s="31"/>
      <c r="AT773" s="31"/>
      <c r="AU773" s="31"/>
      <c r="AV773" s="31"/>
      <c r="AW773" s="31"/>
      <c r="AX773" s="31"/>
      <c r="AY773" s="31"/>
      <c r="AZ773" s="31"/>
      <c r="BA773" s="31"/>
      <c r="BB773" s="31"/>
      <c r="BC773" s="31"/>
      <c r="BD773" s="31"/>
      <c r="BE773" s="31"/>
      <c r="BF773" s="31"/>
      <c r="BG773" s="31"/>
      <c r="BH773" s="31"/>
      <c r="BI773" s="31"/>
      <c r="BJ773" s="31"/>
      <c r="BK773" s="31"/>
      <c r="BL773" s="31"/>
      <c r="BM773" s="31"/>
      <c r="BN773" s="41"/>
      <c r="BO773" s="33"/>
      <c r="BP773" s="34"/>
      <c r="BQ773" s="26"/>
      <c r="BR773" s="27"/>
      <c r="BS773" s="27"/>
      <c r="BT773" s="26"/>
      <c r="BU773" s="35"/>
      <c r="BV773" s="28"/>
      <c r="BW773" s="27"/>
      <c r="BX773" s="26"/>
      <c r="BY773" s="26"/>
      <c r="BZ773" s="28"/>
      <c r="CA773" s="31"/>
      <c r="CB773" s="31"/>
      <c r="CC773" s="30"/>
      <c r="CD773" s="27"/>
      <c r="CE773" s="27"/>
      <c r="CF773" s="27"/>
      <c r="CG773" s="27"/>
      <c r="CH773" s="30"/>
      <c r="CI773" s="27"/>
      <c r="CJ773" s="27"/>
      <c r="CK773" s="27"/>
      <c r="CL773" s="27"/>
      <c r="CM773" s="27"/>
      <c r="CN773" s="27"/>
      <c r="CO773" s="30"/>
      <c r="CP773" s="27"/>
      <c r="CQ773" s="27"/>
      <c r="CR773" s="27"/>
      <c r="CS773" s="27"/>
      <c r="CT773" s="30"/>
      <c r="CU773" s="27"/>
      <c r="CV773" s="27"/>
      <c r="CW773" s="30"/>
      <c r="CX773" s="27"/>
      <c r="CY773" s="27"/>
      <c r="CZ773" s="27"/>
    </row>
    <row r="774" spans="1:104" x14ac:dyDescent="0.3">
      <c r="A774" s="32"/>
      <c r="B774" s="26"/>
      <c r="C774" s="26"/>
      <c r="D774" s="26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31"/>
      <c r="AQ774" s="31"/>
      <c r="AR774" s="31"/>
      <c r="AS774" s="31"/>
      <c r="AT774" s="31"/>
      <c r="AU774" s="31"/>
      <c r="AV774" s="31"/>
      <c r="AW774" s="31"/>
      <c r="AX774" s="31"/>
      <c r="AY774" s="31"/>
      <c r="AZ774" s="31"/>
      <c r="BA774" s="31"/>
      <c r="BB774" s="31"/>
      <c r="BC774" s="31"/>
      <c r="BD774" s="31"/>
      <c r="BE774" s="31"/>
      <c r="BF774" s="31"/>
      <c r="BG774" s="31"/>
      <c r="BH774" s="31"/>
      <c r="BI774" s="31"/>
      <c r="BJ774" s="31"/>
      <c r="BK774" s="31"/>
      <c r="BL774" s="31"/>
      <c r="BM774" s="31"/>
      <c r="BN774" s="41"/>
      <c r="BO774" s="33"/>
      <c r="BP774" s="34"/>
      <c r="BQ774" s="26"/>
      <c r="BR774" s="27"/>
      <c r="BS774" s="27"/>
      <c r="BT774" s="26"/>
      <c r="BU774" s="35"/>
      <c r="BV774" s="28"/>
      <c r="BW774" s="27"/>
      <c r="BX774" s="26"/>
      <c r="BY774" s="26"/>
      <c r="BZ774" s="28"/>
      <c r="CA774" s="31"/>
      <c r="CB774" s="30"/>
      <c r="CC774" s="27"/>
      <c r="CD774" s="27"/>
      <c r="CE774" s="27"/>
      <c r="CF774" s="27"/>
      <c r="CG774" s="27"/>
      <c r="CH774" s="30"/>
      <c r="CI774" s="27"/>
      <c r="CJ774" s="27"/>
      <c r="CK774" s="27"/>
      <c r="CL774" s="27"/>
      <c r="CM774" s="27"/>
      <c r="CN774" s="27"/>
      <c r="CO774" s="27"/>
      <c r="CP774" s="27"/>
      <c r="CQ774" s="30"/>
      <c r="CR774" s="30"/>
      <c r="CS774" s="30"/>
      <c r="CT774" s="30"/>
      <c r="CU774" s="27"/>
      <c r="CV774" s="27"/>
      <c r="CW774" s="27"/>
      <c r="CX774" s="27"/>
      <c r="CY774" s="27"/>
      <c r="CZ774" s="27"/>
    </row>
    <row r="775" spans="1:104" x14ac:dyDescent="0.3">
      <c r="A775" s="32"/>
      <c r="B775" s="26"/>
      <c r="C775" s="26"/>
      <c r="D775" s="26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31"/>
      <c r="AQ775" s="31"/>
      <c r="AR775" s="31"/>
      <c r="AS775" s="31"/>
      <c r="AT775" s="31"/>
      <c r="AU775" s="31"/>
      <c r="AV775" s="31"/>
      <c r="AW775" s="31"/>
      <c r="AX775" s="31"/>
      <c r="AY775" s="31"/>
      <c r="AZ775" s="31"/>
      <c r="BA775" s="31"/>
      <c r="BB775" s="31"/>
      <c r="BC775" s="31"/>
      <c r="BD775" s="31"/>
      <c r="BE775" s="31"/>
      <c r="BF775" s="31"/>
      <c r="BG775" s="31"/>
      <c r="BH775" s="31"/>
      <c r="BI775" s="31"/>
      <c r="BJ775" s="31"/>
      <c r="BK775" s="31"/>
      <c r="BL775" s="31"/>
      <c r="BM775" s="31"/>
      <c r="BN775" s="41"/>
      <c r="BO775" s="33"/>
      <c r="BP775" s="34"/>
      <c r="BQ775" s="26"/>
      <c r="BR775" s="27"/>
      <c r="BS775" s="27"/>
      <c r="BT775" s="26"/>
      <c r="BU775" s="35"/>
      <c r="BV775" s="28"/>
      <c r="BW775" s="27"/>
      <c r="BX775" s="26"/>
      <c r="BY775" s="26"/>
      <c r="BZ775" s="28"/>
      <c r="CA775" s="31"/>
      <c r="CB775" s="31"/>
      <c r="CC775" s="30"/>
      <c r="CD775" s="27"/>
      <c r="CE775" s="27"/>
      <c r="CF775" s="27"/>
      <c r="CG775" s="27"/>
      <c r="CH775" s="27"/>
      <c r="CI775" s="27"/>
      <c r="CJ775" s="27"/>
      <c r="CK775" s="30"/>
      <c r="CL775" s="27"/>
      <c r="CM775" s="27"/>
      <c r="CN775" s="27"/>
      <c r="CO775" s="27"/>
      <c r="CP775" s="27"/>
      <c r="CQ775" s="27"/>
      <c r="CR775" s="30"/>
      <c r="CS775" s="27"/>
      <c r="CT775" s="30"/>
      <c r="CU775" s="30"/>
      <c r="CV775" s="27"/>
      <c r="CW775" s="30"/>
      <c r="CX775" s="27"/>
      <c r="CY775" s="27"/>
      <c r="CZ775" s="27"/>
    </row>
    <row r="776" spans="1:104" x14ac:dyDescent="0.3">
      <c r="A776" s="32"/>
      <c r="B776" s="26"/>
      <c r="C776" s="26"/>
      <c r="D776" s="26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31"/>
      <c r="AQ776" s="31"/>
      <c r="AR776" s="31"/>
      <c r="AS776" s="31"/>
      <c r="AT776" s="31"/>
      <c r="AU776" s="31"/>
      <c r="AV776" s="31"/>
      <c r="AW776" s="31"/>
      <c r="AX776" s="31"/>
      <c r="AY776" s="31"/>
      <c r="AZ776" s="31"/>
      <c r="BA776" s="31"/>
      <c r="BB776" s="31"/>
      <c r="BC776" s="31"/>
      <c r="BD776" s="31"/>
      <c r="BE776" s="31"/>
      <c r="BF776" s="31"/>
      <c r="BG776" s="31"/>
      <c r="BH776" s="31"/>
      <c r="BI776" s="31"/>
      <c r="BJ776" s="31"/>
      <c r="BK776" s="31"/>
      <c r="BL776" s="31"/>
      <c r="BM776" s="31"/>
      <c r="BN776" s="41"/>
      <c r="BO776" s="33"/>
      <c r="BP776" s="34"/>
      <c r="BQ776" s="26"/>
      <c r="BR776" s="27"/>
      <c r="BS776" s="27"/>
      <c r="BT776" s="26"/>
      <c r="BU776" s="35"/>
      <c r="BV776" s="28"/>
      <c r="BW776" s="27"/>
      <c r="BX776" s="26"/>
      <c r="BY776" s="26"/>
      <c r="BZ776" s="28"/>
      <c r="CA776" s="31"/>
      <c r="CB776" s="31"/>
      <c r="CC776" s="27"/>
      <c r="CD776" s="27"/>
      <c r="CE776" s="27"/>
      <c r="CF776" s="27"/>
      <c r="CG776" s="27"/>
      <c r="CH776" s="30"/>
      <c r="CI776" s="27"/>
      <c r="CJ776" s="27"/>
      <c r="CK776" s="27"/>
      <c r="CL776" s="27"/>
      <c r="CM776" s="27"/>
      <c r="CN776" s="27"/>
      <c r="CO776" s="30"/>
      <c r="CP776" s="27"/>
      <c r="CQ776" s="27"/>
      <c r="CR776" s="27"/>
      <c r="CS776" s="27"/>
      <c r="CT776" s="31"/>
      <c r="CU776" s="27"/>
      <c r="CV776" s="27"/>
      <c r="CW776" s="27"/>
      <c r="CX776" s="27"/>
      <c r="CY776" s="27"/>
      <c r="CZ776" s="27"/>
    </row>
    <row r="777" spans="1:104" x14ac:dyDescent="0.3">
      <c r="A777" s="32"/>
      <c r="B777" s="26"/>
      <c r="C777" s="26"/>
      <c r="D777" s="26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31"/>
      <c r="AQ777" s="31"/>
      <c r="AR777" s="31"/>
      <c r="AS777" s="31"/>
      <c r="AT777" s="31"/>
      <c r="AU777" s="31"/>
      <c r="AV777" s="31"/>
      <c r="AW777" s="31"/>
      <c r="AX777" s="31"/>
      <c r="AY777" s="31"/>
      <c r="AZ777" s="31"/>
      <c r="BA777" s="31"/>
      <c r="BB777" s="31"/>
      <c r="BC777" s="31"/>
      <c r="BD777" s="31"/>
      <c r="BE777" s="31"/>
      <c r="BF777" s="31"/>
      <c r="BG777" s="31"/>
      <c r="BH777" s="31"/>
      <c r="BI777" s="31"/>
      <c r="BJ777" s="31"/>
      <c r="BK777" s="31"/>
      <c r="BL777" s="31"/>
      <c r="BM777" s="31"/>
      <c r="BN777" s="41"/>
      <c r="BO777" s="33"/>
      <c r="BP777" s="34"/>
      <c r="BQ777" s="26"/>
      <c r="BR777" s="27"/>
      <c r="BS777" s="27"/>
      <c r="BT777" s="26"/>
      <c r="BU777" s="35"/>
      <c r="BV777" s="28"/>
      <c r="BW777" s="27"/>
      <c r="BX777" s="26"/>
      <c r="BY777" s="26"/>
      <c r="BZ777" s="28"/>
      <c r="CA777" s="31"/>
      <c r="CB777" s="30"/>
      <c r="CC777" s="30"/>
      <c r="CD777" s="27"/>
      <c r="CE777" s="27"/>
      <c r="CF777" s="27"/>
      <c r="CG777" s="27"/>
      <c r="CH777" s="27"/>
      <c r="CI777" s="27"/>
      <c r="CJ777" s="30"/>
      <c r="CK777" s="27"/>
      <c r="CL777" s="27"/>
      <c r="CM777" s="27"/>
      <c r="CN777" s="27"/>
      <c r="CO777" s="30"/>
      <c r="CP777" s="27"/>
      <c r="CQ777" s="27"/>
      <c r="CR777" s="30"/>
      <c r="CS777" s="27"/>
      <c r="CT777" s="30"/>
      <c r="CU777" s="27"/>
      <c r="CV777" s="27"/>
      <c r="CW777" s="30"/>
      <c r="CX777" s="27"/>
      <c r="CY777" s="30"/>
      <c r="CZ777" s="27"/>
    </row>
    <row r="778" spans="1:104" x14ac:dyDescent="0.3">
      <c r="A778" s="32"/>
      <c r="B778" s="26"/>
      <c r="C778" s="26"/>
      <c r="D778" s="26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31"/>
      <c r="AQ778" s="31"/>
      <c r="AR778" s="31"/>
      <c r="AS778" s="31"/>
      <c r="AT778" s="31"/>
      <c r="AU778" s="31"/>
      <c r="AV778" s="31"/>
      <c r="AW778" s="31"/>
      <c r="AX778" s="31"/>
      <c r="AY778" s="31"/>
      <c r="AZ778" s="31"/>
      <c r="BA778" s="31"/>
      <c r="BB778" s="31"/>
      <c r="BC778" s="31"/>
      <c r="BD778" s="31"/>
      <c r="BE778" s="31"/>
      <c r="BF778" s="31"/>
      <c r="BG778" s="31"/>
      <c r="BH778" s="31"/>
      <c r="BI778" s="31"/>
      <c r="BJ778" s="31"/>
      <c r="BK778" s="31"/>
      <c r="BL778" s="31"/>
      <c r="BM778" s="31"/>
      <c r="BN778" s="41"/>
      <c r="BO778" s="33"/>
      <c r="BP778" s="34"/>
      <c r="BQ778" s="26"/>
      <c r="BR778" s="27"/>
      <c r="BS778" s="27"/>
      <c r="BT778" s="26"/>
      <c r="BU778" s="35"/>
      <c r="BV778" s="28"/>
      <c r="BW778" s="27"/>
      <c r="BX778" s="26"/>
      <c r="BY778" s="26"/>
      <c r="BZ778" s="28"/>
      <c r="CA778" s="30"/>
      <c r="CB778" s="30"/>
      <c r="CC778" s="27"/>
      <c r="CD778" s="27"/>
      <c r="CE778" s="27"/>
      <c r="CF778" s="27"/>
      <c r="CG778" s="27"/>
      <c r="CH778" s="30"/>
      <c r="CI778" s="27"/>
      <c r="CJ778" s="27"/>
      <c r="CK778" s="27"/>
      <c r="CL778" s="27"/>
      <c r="CM778" s="27"/>
      <c r="CN778" s="27"/>
      <c r="CO778" s="27"/>
      <c r="CP778" s="30"/>
      <c r="CQ778" s="30"/>
      <c r="CR778" s="30"/>
      <c r="CS778" s="30"/>
      <c r="CT778" s="31"/>
      <c r="CU778" s="30"/>
      <c r="CV778" s="27"/>
      <c r="CW778" s="27"/>
      <c r="CX778" s="27"/>
      <c r="CY778" s="27"/>
      <c r="CZ778" s="27"/>
    </row>
    <row r="779" spans="1:104" x14ac:dyDescent="0.3">
      <c r="A779" s="32"/>
      <c r="B779" s="26"/>
      <c r="C779" s="26"/>
      <c r="D779" s="26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31"/>
      <c r="AQ779" s="31"/>
      <c r="AR779" s="31"/>
      <c r="AS779" s="31"/>
      <c r="AT779" s="31"/>
      <c r="AU779" s="31"/>
      <c r="AV779" s="31"/>
      <c r="AW779" s="31"/>
      <c r="AX779" s="31"/>
      <c r="AY779" s="31"/>
      <c r="AZ779" s="31"/>
      <c r="BA779" s="31"/>
      <c r="BB779" s="31"/>
      <c r="BC779" s="31"/>
      <c r="BD779" s="31"/>
      <c r="BE779" s="31"/>
      <c r="BF779" s="31"/>
      <c r="BG779" s="31"/>
      <c r="BH779" s="31"/>
      <c r="BI779" s="31"/>
      <c r="BJ779" s="31"/>
      <c r="BK779" s="31"/>
      <c r="BL779" s="31"/>
      <c r="BM779" s="31"/>
      <c r="BN779" s="41"/>
      <c r="BO779" s="33"/>
      <c r="BP779" s="34"/>
      <c r="BQ779" s="26"/>
      <c r="BR779" s="27"/>
      <c r="BS779" s="27"/>
      <c r="BT779" s="26"/>
      <c r="BU779" s="35"/>
      <c r="BV779" s="28"/>
      <c r="BW779" s="27"/>
      <c r="BX779" s="26"/>
      <c r="BY779" s="26"/>
      <c r="BZ779" s="28"/>
      <c r="CA779" s="30"/>
      <c r="CB779" s="30"/>
      <c r="CC779" s="30"/>
      <c r="CD779" s="27"/>
      <c r="CE779" s="27"/>
      <c r="CF779" s="27"/>
      <c r="CG779" s="27"/>
      <c r="CH779" s="30"/>
      <c r="CI779" s="27"/>
      <c r="CJ779" s="27"/>
      <c r="CK779" s="27"/>
      <c r="CL779" s="27"/>
      <c r="CM779" s="27"/>
      <c r="CN779" s="27"/>
      <c r="CO779" s="27"/>
      <c r="CP779" s="27"/>
      <c r="CQ779" s="27"/>
      <c r="CR779" s="31"/>
      <c r="CS779" s="27"/>
      <c r="CT779" s="31"/>
      <c r="CU779" s="27"/>
      <c r="CV779" s="30"/>
      <c r="CW779" s="27"/>
      <c r="CX779" s="27"/>
      <c r="CY779" s="27"/>
      <c r="CZ779" s="27"/>
    </row>
    <row r="780" spans="1:104" x14ac:dyDescent="0.3">
      <c r="A780" s="32"/>
      <c r="B780" s="26"/>
      <c r="C780" s="26"/>
      <c r="D780" s="26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31"/>
      <c r="AQ780" s="31"/>
      <c r="AR780" s="31"/>
      <c r="AS780" s="31"/>
      <c r="AT780" s="31"/>
      <c r="AU780" s="31"/>
      <c r="AV780" s="31"/>
      <c r="AW780" s="31"/>
      <c r="AX780" s="31"/>
      <c r="AY780" s="31"/>
      <c r="AZ780" s="31"/>
      <c r="BA780" s="31"/>
      <c r="BB780" s="31"/>
      <c r="BC780" s="31"/>
      <c r="BD780" s="31"/>
      <c r="BE780" s="31"/>
      <c r="BF780" s="31"/>
      <c r="BG780" s="31"/>
      <c r="BH780" s="31"/>
      <c r="BI780" s="31"/>
      <c r="BJ780" s="31"/>
      <c r="BK780" s="31"/>
      <c r="BL780" s="31"/>
      <c r="BM780" s="31"/>
      <c r="BN780" s="41"/>
      <c r="BO780" s="33"/>
      <c r="BP780" s="34"/>
      <c r="BQ780" s="26"/>
      <c r="BR780" s="27"/>
      <c r="BS780" s="27"/>
      <c r="BT780" s="26"/>
      <c r="BU780" s="35"/>
      <c r="BV780" s="28"/>
      <c r="BW780" s="27"/>
      <c r="BX780" s="26"/>
      <c r="BY780" s="26"/>
      <c r="BZ780" s="28"/>
      <c r="CA780" s="30"/>
      <c r="CB780" s="30"/>
      <c r="CC780" s="27"/>
      <c r="CD780" s="27"/>
      <c r="CE780" s="27"/>
      <c r="CF780" s="27"/>
      <c r="CG780" s="27"/>
      <c r="CH780" s="27"/>
      <c r="CI780" s="27"/>
      <c r="CJ780" s="27"/>
      <c r="CK780" s="27"/>
      <c r="CL780" s="27"/>
      <c r="CM780" s="27"/>
      <c r="CN780" s="27"/>
      <c r="CO780" s="27"/>
      <c r="CP780" s="27"/>
      <c r="CQ780" s="27"/>
      <c r="CR780" s="27"/>
      <c r="CS780" s="27"/>
      <c r="CT780" s="31"/>
      <c r="CU780" s="30"/>
      <c r="CV780" s="27"/>
      <c r="CW780" s="27"/>
      <c r="CX780" s="27"/>
      <c r="CY780" s="30"/>
      <c r="CZ780" s="27"/>
    </row>
    <row r="781" spans="1:104" x14ac:dyDescent="0.3">
      <c r="A781" s="32"/>
      <c r="B781" s="26"/>
      <c r="C781" s="26"/>
      <c r="D781" s="26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31"/>
      <c r="AQ781" s="31"/>
      <c r="AR781" s="31"/>
      <c r="AS781" s="31"/>
      <c r="AT781" s="31"/>
      <c r="AU781" s="31"/>
      <c r="AV781" s="31"/>
      <c r="AW781" s="31"/>
      <c r="AX781" s="31"/>
      <c r="AY781" s="31"/>
      <c r="AZ781" s="31"/>
      <c r="BA781" s="31"/>
      <c r="BB781" s="31"/>
      <c r="BC781" s="31"/>
      <c r="BD781" s="31"/>
      <c r="BE781" s="31"/>
      <c r="BF781" s="31"/>
      <c r="BG781" s="31"/>
      <c r="BH781" s="31"/>
      <c r="BI781" s="31"/>
      <c r="BJ781" s="31"/>
      <c r="BK781" s="31"/>
      <c r="BL781" s="31"/>
      <c r="BM781" s="31"/>
      <c r="BN781" s="41"/>
      <c r="BO781" s="33"/>
      <c r="BP781" s="34"/>
      <c r="BQ781" s="26"/>
      <c r="BR781" s="27"/>
      <c r="BS781" s="27"/>
      <c r="BT781" s="26"/>
      <c r="BU781" s="35"/>
      <c r="BV781" s="28"/>
      <c r="BW781" s="27"/>
      <c r="BX781" s="26"/>
      <c r="BY781" s="26"/>
      <c r="BZ781" s="28"/>
      <c r="CA781" s="30"/>
      <c r="CB781" s="30"/>
      <c r="CC781" s="30"/>
      <c r="CD781" s="27"/>
      <c r="CE781" s="27"/>
      <c r="CF781" s="27"/>
      <c r="CG781" s="27"/>
      <c r="CH781" s="27"/>
      <c r="CI781" s="27"/>
      <c r="CJ781" s="27"/>
      <c r="CK781" s="27"/>
      <c r="CL781" s="27"/>
      <c r="CM781" s="27"/>
      <c r="CN781" s="27"/>
      <c r="CO781" s="27"/>
      <c r="CP781" s="30"/>
      <c r="CQ781" s="27"/>
      <c r="CR781" s="30"/>
      <c r="CS781" s="27"/>
      <c r="CT781" s="31"/>
      <c r="CU781" s="27"/>
      <c r="CV781" s="27"/>
      <c r="CW781" s="30"/>
      <c r="CX781" s="27"/>
      <c r="CY781" s="27"/>
      <c r="CZ781" s="27"/>
    </row>
    <row r="782" spans="1:104" x14ac:dyDescent="0.3">
      <c r="A782" s="32"/>
      <c r="B782" s="26"/>
      <c r="C782" s="26"/>
      <c r="D782" s="26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31"/>
      <c r="AQ782" s="31"/>
      <c r="AR782" s="31"/>
      <c r="AS782" s="31"/>
      <c r="AT782" s="31"/>
      <c r="AU782" s="31"/>
      <c r="AV782" s="31"/>
      <c r="AW782" s="31"/>
      <c r="AX782" s="31"/>
      <c r="AY782" s="31"/>
      <c r="AZ782" s="31"/>
      <c r="BA782" s="31"/>
      <c r="BB782" s="31"/>
      <c r="BC782" s="31"/>
      <c r="BD782" s="31"/>
      <c r="BE782" s="31"/>
      <c r="BF782" s="31"/>
      <c r="BG782" s="31"/>
      <c r="BH782" s="31"/>
      <c r="BI782" s="31"/>
      <c r="BJ782" s="31"/>
      <c r="BK782" s="31"/>
      <c r="BL782" s="31"/>
      <c r="BM782" s="31"/>
      <c r="BN782" s="41"/>
      <c r="BO782" s="33"/>
      <c r="BP782" s="34"/>
      <c r="BQ782" s="26"/>
      <c r="BR782" s="27"/>
      <c r="BS782" s="27"/>
      <c r="BT782" s="26"/>
      <c r="BU782" s="35"/>
      <c r="BV782" s="28"/>
      <c r="BW782" s="27"/>
      <c r="BX782" s="26"/>
      <c r="BY782" s="26"/>
      <c r="BZ782" s="28"/>
      <c r="CA782" s="31"/>
      <c r="CB782" s="31"/>
      <c r="CC782" s="27"/>
      <c r="CD782" s="27"/>
      <c r="CE782" s="27"/>
      <c r="CF782" s="27"/>
      <c r="CG782" s="27"/>
      <c r="CH782" s="30"/>
      <c r="CI782" s="27"/>
      <c r="CJ782" s="27"/>
      <c r="CK782" s="27"/>
      <c r="CL782" s="27"/>
      <c r="CM782" s="27"/>
      <c r="CN782" s="30"/>
      <c r="CO782" s="27"/>
      <c r="CP782" s="27"/>
      <c r="CQ782" s="27"/>
      <c r="CR782" s="27"/>
      <c r="CS782" s="27"/>
      <c r="CT782" s="30"/>
      <c r="CU782" s="27"/>
      <c r="CV782" s="27"/>
      <c r="CW782" s="27"/>
      <c r="CX782" s="27"/>
      <c r="CY782" s="27"/>
      <c r="CZ782" s="27"/>
    </row>
    <row r="783" spans="1:104" x14ac:dyDescent="0.3">
      <c r="A783" s="32"/>
      <c r="B783" s="26"/>
      <c r="C783" s="26"/>
      <c r="D783" s="26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31"/>
      <c r="AQ783" s="31"/>
      <c r="AR783" s="31"/>
      <c r="AS783" s="31"/>
      <c r="AT783" s="31"/>
      <c r="AU783" s="31"/>
      <c r="AV783" s="31"/>
      <c r="AW783" s="31"/>
      <c r="AX783" s="31"/>
      <c r="AY783" s="31"/>
      <c r="AZ783" s="31"/>
      <c r="BA783" s="31"/>
      <c r="BB783" s="31"/>
      <c r="BC783" s="31"/>
      <c r="BD783" s="31"/>
      <c r="BE783" s="31"/>
      <c r="BF783" s="31"/>
      <c r="BG783" s="31"/>
      <c r="BH783" s="31"/>
      <c r="BI783" s="31"/>
      <c r="BJ783" s="31"/>
      <c r="BK783" s="31"/>
      <c r="BL783" s="31"/>
      <c r="BM783" s="31"/>
      <c r="BN783" s="41"/>
      <c r="BO783" s="33"/>
      <c r="BP783" s="34"/>
      <c r="BQ783" s="26"/>
      <c r="BR783" s="27"/>
      <c r="BS783" s="27"/>
      <c r="BT783" s="26"/>
      <c r="BU783" s="35"/>
      <c r="BV783" s="28"/>
      <c r="BW783" s="27"/>
      <c r="BX783" s="26"/>
      <c r="BY783" s="26"/>
      <c r="BZ783" s="28"/>
      <c r="CA783" s="31"/>
      <c r="CB783" s="30"/>
      <c r="CC783" s="27"/>
      <c r="CD783" s="27"/>
      <c r="CE783" s="27"/>
      <c r="CF783" s="27"/>
      <c r="CG783" s="27"/>
      <c r="CH783" s="27"/>
      <c r="CI783" s="27"/>
      <c r="CJ783" s="27"/>
      <c r="CK783" s="27"/>
      <c r="CL783" s="27"/>
      <c r="CM783" s="27"/>
      <c r="CN783" s="27"/>
      <c r="CO783" s="27"/>
      <c r="CP783" s="27"/>
      <c r="CQ783" s="27"/>
      <c r="CR783" s="27"/>
      <c r="CS783" s="27"/>
      <c r="CT783" s="30"/>
      <c r="CU783" s="27"/>
      <c r="CV783" s="27"/>
      <c r="CW783" s="30"/>
      <c r="CX783" s="27"/>
      <c r="CY783" s="27"/>
      <c r="CZ783" s="27"/>
    </row>
    <row r="784" spans="1:104" x14ac:dyDescent="0.3">
      <c r="A784" s="32"/>
      <c r="B784" s="26"/>
      <c r="C784" s="26"/>
      <c r="D784" s="26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31"/>
      <c r="AQ784" s="31"/>
      <c r="AR784" s="31"/>
      <c r="AS784" s="31"/>
      <c r="AT784" s="31"/>
      <c r="AU784" s="31"/>
      <c r="AV784" s="31"/>
      <c r="AW784" s="31"/>
      <c r="AX784" s="31"/>
      <c r="AY784" s="31"/>
      <c r="AZ784" s="31"/>
      <c r="BA784" s="31"/>
      <c r="BB784" s="31"/>
      <c r="BC784" s="31"/>
      <c r="BD784" s="31"/>
      <c r="BE784" s="31"/>
      <c r="BF784" s="31"/>
      <c r="BG784" s="31"/>
      <c r="BH784" s="31"/>
      <c r="BI784" s="31"/>
      <c r="BJ784" s="31"/>
      <c r="BK784" s="31"/>
      <c r="BL784" s="31"/>
      <c r="BM784" s="31"/>
      <c r="BN784" s="41"/>
      <c r="BO784" s="33"/>
      <c r="BP784" s="34"/>
      <c r="BQ784" s="26"/>
      <c r="BR784" s="27"/>
      <c r="BS784" s="27"/>
      <c r="BT784" s="26"/>
      <c r="BU784" s="35"/>
      <c r="BV784" s="28"/>
      <c r="BW784" s="27"/>
      <c r="BX784" s="26"/>
      <c r="BY784" s="26"/>
      <c r="BZ784" s="28"/>
      <c r="CA784" s="31"/>
      <c r="CB784" s="31"/>
      <c r="CC784" s="30"/>
      <c r="CD784" s="27"/>
      <c r="CE784" s="27"/>
      <c r="CF784" s="27"/>
      <c r="CG784" s="27"/>
      <c r="CH784" s="30"/>
      <c r="CI784" s="27"/>
      <c r="CJ784" s="27"/>
      <c r="CK784" s="27"/>
      <c r="CL784" s="27"/>
      <c r="CM784" s="27"/>
      <c r="CN784" s="27"/>
      <c r="CO784" s="27"/>
      <c r="CP784" s="27"/>
      <c r="CQ784" s="30"/>
      <c r="CR784" s="30"/>
      <c r="CS784" s="30"/>
      <c r="CT784" s="31"/>
      <c r="CU784" s="30"/>
      <c r="CV784" s="27"/>
      <c r="CW784" s="30"/>
      <c r="CX784" s="27"/>
      <c r="CY784" s="27"/>
      <c r="CZ784" s="27"/>
    </row>
    <row r="785" spans="1:104" x14ac:dyDescent="0.3">
      <c r="A785" s="32"/>
      <c r="B785" s="26"/>
      <c r="C785" s="26"/>
      <c r="D785" s="26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31"/>
      <c r="AQ785" s="31"/>
      <c r="AR785" s="31"/>
      <c r="AS785" s="31"/>
      <c r="AT785" s="31"/>
      <c r="AU785" s="31"/>
      <c r="AV785" s="31"/>
      <c r="AW785" s="31"/>
      <c r="AX785" s="31"/>
      <c r="AY785" s="31"/>
      <c r="AZ785" s="31"/>
      <c r="BA785" s="31"/>
      <c r="BB785" s="31"/>
      <c r="BC785" s="31"/>
      <c r="BD785" s="31"/>
      <c r="BE785" s="31"/>
      <c r="BF785" s="31"/>
      <c r="BG785" s="31"/>
      <c r="BH785" s="31"/>
      <c r="BI785" s="31"/>
      <c r="BJ785" s="31"/>
      <c r="BK785" s="31"/>
      <c r="BL785" s="31"/>
      <c r="BM785" s="31"/>
      <c r="BN785" s="41"/>
      <c r="BO785" s="33"/>
      <c r="BP785" s="34"/>
      <c r="BQ785" s="26"/>
      <c r="BR785" s="27"/>
      <c r="BS785" s="27"/>
      <c r="BT785" s="26"/>
      <c r="BU785" s="35"/>
      <c r="BV785" s="28"/>
      <c r="BW785" s="27"/>
      <c r="BX785" s="26"/>
      <c r="BY785" s="26"/>
      <c r="BZ785" s="28"/>
      <c r="CA785" s="31"/>
      <c r="CB785" s="31"/>
      <c r="CC785" s="31"/>
      <c r="CD785" s="27"/>
      <c r="CE785" s="27"/>
      <c r="CF785" s="27"/>
      <c r="CG785" s="27"/>
      <c r="CH785" s="30"/>
      <c r="CI785" s="27"/>
      <c r="CJ785" s="27"/>
      <c r="CK785" s="27"/>
      <c r="CL785" s="31"/>
      <c r="CM785" s="31"/>
      <c r="CN785" s="27"/>
      <c r="CO785" s="27"/>
      <c r="CP785" s="27"/>
      <c r="CQ785" s="30"/>
      <c r="CR785" s="30"/>
      <c r="CS785" s="27"/>
      <c r="CT785" s="30"/>
      <c r="CU785" s="30"/>
      <c r="CV785" s="30"/>
      <c r="CW785" s="31"/>
      <c r="CX785" s="27"/>
      <c r="CY785" s="27"/>
      <c r="CZ785" s="27"/>
    </row>
    <row r="786" spans="1:104" x14ac:dyDescent="0.3">
      <c r="A786" s="32"/>
      <c r="B786" s="26"/>
      <c r="C786" s="26"/>
      <c r="D786" s="26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31"/>
      <c r="AQ786" s="31"/>
      <c r="AR786" s="31"/>
      <c r="AS786" s="31"/>
      <c r="AT786" s="31"/>
      <c r="AU786" s="31"/>
      <c r="AV786" s="31"/>
      <c r="AW786" s="31"/>
      <c r="AX786" s="31"/>
      <c r="AY786" s="31"/>
      <c r="AZ786" s="31"/>
      <c r="BA786" s="31"/>
      <c r="BB786" s="31"/>
      <c r="BC786" s="31"/>
      <c r="BD786" s="31"/>
      <c r="BE786" s="31"/>
      <c r="BF786" s="31"/>
      <c r="BG786" s="31"/>
      <c r="BH786" s="31"/>
      <c r="BI786" s="31"/>
      <c r="BJ786" s="31"/>
      <c r="BK786" s="31"/>
      <c r="BL786" s="31"/>
      <c r="BM786" s="31"/>
      <c r="BN786" s="41"/>
      <c r="BO786" s="33"/>
      <c r="BP786" s="34"/>
      <c r="BQ786" s="26"/>
      <c r="BR786" s="27"/>
      <c r="BS786" s="27"/>
      <c r="BT786" s="26"/>
      <c r="BU786" s="35"/>
      <c r="BV786" s="28"/>
      <c r="BW786" s="27"/>
      <c r="BX786" s="26"/>
      <c r="BY786" s="26"/>
      <c r="BZ786" s="28"/>
      <c r="CA786" s="31"/>
      <c r="CB786" s="31"/>
      <c r="CC786" s="31"/>
      <c r="CD786" s="30"/>
      <c r="CE786" s="30"/>
      <c r="CF786" s="27"/>
      <c r="CG786" s="27"/>
      <c r="CH786" s="30"/>
      <c r="CI786" s="27"/>
      <c r="CJ786" s="27"/>
      <c r="CK786" s="27"/>
      <c r="CL786" s="30"/>
      <c r="CM786" s="31"/>
      <c r="CN786" s="27"/>
      <c r="CO786" s="27"/>
      <c r="CP786" s="27"/>
      <c r="CQ786" s="31"/>
      <c r="CR786" s="31"/>
      <c r="CS786" s="27"/>
      <c r="CT786" s="31"/>
      <c r="CU786" s="31"/>
      <c r="CV786" s="31"/>
      <c r="CW786" s="30"/>
      <c r="CX786" s="27"/>
      <c r="CY786" s="27"/>
      <c r="CZ786" s="27"/>
    </row>
    <row r="787" spans="1:104" x14ac:dyDescent="0.3">
      <c r="A787" s="32"/>
      <c r="B787" s="26"/>
      <c r="C787" s="26"/>
      <c r="D787" s="26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31"/>
      <c r="AQ787" s="31"/>
      <c r="AR787" s="31"/>
      <c r="AS787" s="31"/>
      <c r="AT787" s="31"/>
      <c r="AU787" s="31"/>
      <c r="AV787" s="31"/>
      <c r="AW787" s="31"/>
      <c r="AX787" s="31"/>
      <c r="AY787" s="31"/>
      <c r="AZ787" s="31"/>
      <c r="BA787" s="31"/>
      <c r="BB787" s="31"/>
      <c r="BC787" s="31"/>
      <c r="BD787" s="31"/>
      <c r="BE787" s="31"/>
      <c r="BF787" s="31"/>
      <c r="BG787" s="31"/>
      <c r="BH787" s="31"/>
      <c r="BI787" s="31"/>
      <c r="BJ787" s="31"/>
      <c r="BK787" s="31"/>
      <c r="BL787" s="31"/>
      <c r="BM787" s="31"/>
      <c r="BN787" s="41"/>
      <c r="BO787" s="33"/>
      <c r="BP787" s="34"/>
      <c r="BQ787" s="26"/>
      <c r="BR787" s="27"/>
      <c r="BS787" s="27"/>
      <c r="BT787" s="26"/>
      <c r="BU787" s="35"/>
      <c r="BV787" s="28"/>
      <c r="BW787" s="27"/>
      <c r="BX787" s="26"/>
      <c r="BY787" s="26"/>
      <c r="BZ787" s="28"/>
      <c r="CA787" s="30"/>
      <c r="CB787" s="30"/>
      <c r="CC787" s="30"/>
      <c r="CD787" s="27"/>
      <c r="CE787" s="31"/>
      <c r="CF787" s="27"/>
      <c r="CG787" s="27"/>
      <c r="CH787" s="27"/>
      <c r="CI787" s="27"/>
      <c r="CJ787" s="27"/>
      <c r="CK787" s="27"/>
      <c r="CL787" s="27"/>
      <c r="CM787" s="30"/>
      <c r="CN787" s="27"/>
      <c r="CO787" s="27"/>
      <c r="CP787" s="31"/>
      <c r="CQ787" s="30"/>
      <c r="CR787" s="30"/>
      <c r="CS787" s="27"/>
      <c r="CT787" s="30"/>
      <c r="CU787" s="30"/>
      <c r="CV787" s="30"/>
      <c r="CW787" s="27"/>
      <c r="CX787" s="27"/>
      <c r="CY787" s="27"/>
      <c r="CZ787" s="27"/>
    </row>
    <row r="788" spans="1:104" x14ac:dyDescent="0.3">
      <c r="A788" s="32"/>
      <c r="B788" s="26"/>
      <c r="C788" s="26"/>
      <c r="D788" s="26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31"/>
      <c r="AQ788" s="31"/>
      <c r="AR788" s="31"/>
      <c r="AS788" s="31"/>
      <c r="AT788" s="31"/>
      <c r="AU788" s="31"/>
      <c r="AV788" s="31"/>
      <c r="AW788" s="31"/>
      <c r="AX788" s="31"/>
      <c r="AY788" s="31"/>
      <c r="AZ788" s="31"/>
      <c r="BA788" s="31"/>
      <c r="BB788" s="31"/>
      <c r="BC788" s="31"/>
      <c r="BD788" s="31"/>
      <c r="BE788" s="31"/>
      <c r="BF788" s="31"/>
      <c r="BG788" s="31"/>
      <c r="BH788" s="31"/>
      <c r="BI788" s="31"/>
      <c r="BJ788" s="31"/>
      <c r="BK788" s="31"/>
      <c r="BL788" s="31"/>
      <c r="BM788" s="31"/>
      <c r="BN788" s="41"/>
      <c r="BO788" s="33"/>
      <c r="BP788" s="34"/>
      <c r="BQ788" s="26"/>
      <c r="BR788" s="27"/>
      <c r="BS788" s="27"/>
      <c r="BT788" s="26"/>
      <c r="BU788" s="35"/>
      <c r="BV788" s="28"/>
      <c r="BW788" s="27"/>
      <c r="BX788" s="26"/>
      <c r="BY788" s="26"/>
      <c r="BZ788" s="28"/>
      <c r="CA788" s="30"/>
      <c r="CB788" s="30"/>
      <c r="CC788" s="30"/>
      <c r="CD788" s="30"/>
      <c r="CE788" s="30"/>
      <c r="CF788" s="27"/>
      <c r="CG788" s="27"/>
      <c r="CH788" s="30"/>
      <c r="CI788" s="27"/>
      <c r="CJ788" s="27"/>
      <c r="CK788" s="27"/>
      <c r="CL788" s="30"/>
      <c r="CM788" s="30"/>
      <c r="CN788" s="27"/>
      <c r="CO788" s="27"/>
      <c r="CP788" s="27"/>
      <c r="CQ788" s="30"/>
      <c r="CR788" s="30"/>
      <c r="CS788" s="27"/>
      <c r="CT788" s="30"/>
      <c r="CU788" s="30"/>
      <c r="CV788" s="30"/>
      <c r="CW788" s="30"/>
      <c r="CX788" s="27"/>
      <c r="CY788" s="27"/>
      <c r="CZ788" s="27"/>
    </row>
    <row r="789" spans="1:104" x14ac:dyDescent="0.3">
      <c r="A789" s="32"/>
      <c r="B789" s="26"/>
      <c r="C789" s="26"/>
      <c r="D789" s="26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31"/>
      <c r="AQ789" s="31"/>
      <c r="AR789" s="31"/>
      <c r="AS789" s="31"/>
      <c r="AT789" s="31"/>
      <c r="AU789" s="31"/>
      <c r="AV789" s="31"/>
      <c r="AW789" s="31"/>
      <c r="AX789" s="31"/>
      <c r="AY789" s="31"/>
      <c r="AZ789" s="31"/>
      <c r="BA789" s="31"/>
      <c r="BB789" s="31"/>
      <c r="BC789" s="31"/>
      <c r="BD789" s="31"/>
      <c r="BE789" s="31"/>
      <c r="BF789" s="31"/>
      <c r="BG789" s="31"/>
      <c r="BH789" s="31"/>
      <c r="BI789" s="31"/>
      <c r="BJ789" s="31"/>
      <c r="BK789" s="31"/>
      <c r="BL789" s="31"/>
      <c r="BM789" s="31"/>
      <c r="BN789" s="41"/>
      <c r="BO789" s="33"/>
      <c r="BP789" s="34"/>
      <c r="BQ789" s="26"/>
      <c r="BR789" s="27"/>
      <c r="BS789" s="27"/>
      <c r="BT789" s="26"/>
      <c r="BU789" s="35"/>
      <c r="BV789" s="28"/>
      <c r="BW789" s="27"/>
      <c r="BX789" s="26"/>
      <c r="BY789" s="26"/>
      <c r="BZ789" s="28"/>
      <c r="CA789" s="30"/>
      <c r="CB789" s="30"/>
      <c r="CC789" s="30"/>
      <c r="CD789" s="30"/>
      <c r="CE789" s="30"/>
      <c r="CF789" s="27"/>
      <c r="CG789" s="27"/>
      <c r="CH789" s="30"/>
      <c r="CI789" s="27"/>
      <c r="CJ789" s="27"/>
      <c r="CK789" s="30"/>
      <c r="CL789" s="30"/>
      <c r="CM789" s="30"/>
      <c r="CN789" s="30"/>
      <c r="CO789" s="27"/>
      <c r="CP789" s="30"/>
      <c r="CQ789" s="30"/>
      <c r="CR789" s="30"/>
      <c r="CS789" s="30"/>
      <c r="CT789" s="30"/>
      <c r="CU789" s="30"/>
      <c r="CV789" s="30"/>
      <c r="CW789" s="30"/>
      <c r="CX789" s="27"/>
      <c r="CY789" s="27"/>
      <c r="CZ789" s="27"/>
    </row>
    <row r="790" spans="1:104" x14ac:dyDescent="0.3">
      <c r="A790" s="32"/>
      <c r="B790" s="26"/>
      <c r="C790" s="26"/>
      <c r="D790" s="26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31"/>
      <c r="AQ790" s="31"/>
      <c r="AR790" s="31"/>
      <c r="AS790" s="31"/>
      <c r="AT790" s="31"/>
      <c r="AU790" s="31"/>
      <c r="AV790" s="31"/>
      <c r="AW790" s="31"/>
      <c r="AX790" s="31"/>
      <c r="AY790" s="31"/>
      <c r="AZ790" s="31"/>
      <c r="BA790" s="31"/>
      <c r="BB790" s="31"/>
      <c r="BC790" s="31"/>
      <c r="BD790" s="31"/>
      <c r="BE790" s="31"/>
      <c r="BF790" s="31"/>
      <c r="BG790" s="31"/>
      <c r="BH790" s="31"/>
      <c r="BI790" s="31"/>
      <c r="BJ790" s="31"/>
      <c r="BK790" s="31"/>
      <c r="BL790" s="31"/>
      <c r="BM790" s="31"/>
      <c r="BN790" s="41"/>
      <c r="BO790" s="33"/>
      <c r="BP790" s="34"/>
      <c r="BQ790" s="26"/>
      <c r="BR790" s="27"/>
      <c r="BS790" s="27"/>
      <c r="BT790" s="26"/>
      <c r="BU790" s="35"/>
      <c r="BV790" s="28"/>
      <c r="BW790" s="27"/>
      <c r="BX790" s="26"/>
      <c r="BY790" s="26"/>
      <c r="BZ790" s="28"/>
      <c r="CA790" s="30"/>
      <c r="CB790" s="30"/>
      <c r="CC790" s="27"/>
      <c r="CD790" s="31"/>
      <c r="CE790" s="31"/>
      <c r="CF790" s="27"/>
      <c r="CG790" s="27"/>
      <c r="CH790" s="30"/>
      <c r="CI790" s="27"/>
      <c r="CJ790" s="27"/>
      <c r="CK790" s="27"/>
      <c r="CL790" s="27"/>
      <c r="CM790" s="27"/>
      <c r="CN790" s="27"/>
      <c r="CO790" s="30"/>
      <c r="CP790" s="30"/>
      <c r="CQ790" s="27"/>
      <c r="CR790" s="30"/>
      <c r="CS790" s="27"/>
      <c r="CT790" s="30"/>
      <c r="CU790" s="27"/>
      <c r="CV790" s="27"/>
      <c r="CW790" s="27"/>
      <c r="CX790" s="27"/>
      <c r="CY790" s="27"/>
      <c r="CZ790" s="27"/>
    </row>
    <row r="791" spans="1:104" x14ac:dyDescent="0.3">
      <c r="A791" s="32"/>
      <c r="B791" s="26"/>
      <c r="C791" s="26"/>
      <c r="D791" s="26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31"/>
      <c r="AQ791" s="31"/>
      <c r="AR791" s="31"/>
      <c r="AS791" s="31"/>
      <c r="AT791" s="31"/>
      <c r="AU791" s="31"/>
      <c r="AV791" s="31"/>
      <c r="AW791" s="31"/>
      <c r="AX791" s="31"/>
      <c r="AY791" s="31"/>
      <c r="AZ791" s="31"/>
      <c r="BA791" s="31"/>
      <c r="BB791" s="31"/>
      <c r="BC791" s="31"/>
      <c r="BD791" s="31"/>
      <c r="BE791" s="31"/>
      <c r="BF791" s="31"/>
      <c r="BG791" s="31"/>
      <c r="BH791" s="31"/>
      <c r="BI791" s="31"/>
      <c r="BJ791" s="31"/>
      <c r="BK791" s="31"/>
      <c r="BL791" s="31"/>
      <c r="BM791" s="31"/>
      <c r="BN791" s="41"/>
      <c r="BO791" s="33"/>
      <c r="BP791" s="34"/>
      <c r="BQ791" s="26"/>
      <c r="BR791" s="27"/>
      <c r="BS791" s="27"/>
      <c r="BT791" s="26"/>
      <c r="BU791" s="35"/>
      <c r="BV791" s="28"/>
      <c r="BW791" s="27"/>
      <c r="BX791" s="26"/>
      <c r="BY791" s="26"/>
      <c r="BZ791" s="28"/>
      <c r="CA791" s="31"/>
      <c r="CB791" s="31"/>
      <c r="CC791" s="30"/>
      <c r="CD791" s="30"/>
      <c r="CE791" s="30"/>
      <c r="CF791" s="27"/>
      <c r="CG791" s="27"/>
      <c r="CH791" s="27"/>
      <c r="CI791" s="27"/>
      <c r="CJ791" s="27"/>
      <c r="CK791" s="27"/>
      <c r="CL791" s="30"/>
      <c r="CM791" s="30"/>
      <c r="CN791" s="27"/>
      <c r="CO791" s="27"/>
      <c r="CP791" s="30"/>
      <c r="CQ791" s="27"/>
      <c r="CR791" s="27"/>
      <c r="CS791" s="27"/>
      <c r="CT791" s="27"/>
      <c r="CU791" s="27"/>
      <c r="CV791" s="27"/>
      <c r="CW791" s="30"/>
      <c r="CX791" s="30"/>
      <c r="CY791" s="30"/>
      <c r="CZ791" s="30"/>
    </row>
    <row r="792" spans="1:104" x14ac:dyDescent="0.3">
      <c r="A792" s="32"/>
      <c r="B792" s="26"/>
      <c r="C792" s="26"/>
      <c r="D792" s="26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31"/>
      <c r="AQ792" s="31"/>
      <c r="AR792" s="31"/>
      <c r="AS792" s="31"/>
      <c r="AT792" s="31"/>
      <c r="AU792" s="31"/>
      <c r="AV792" s="31"/>
      <c r="AW792" s="31"/>
      <c r="AX792" s="31"/>
      <c r="AY792" s="31"/>
      <c r="AZ792" s="31"/>
      <c r="BA792" s="31"/>
      <c r="BB792" s="31"/>
      <c r="BC792" s="31"/>
      <c r="BD792" s="31"/>
      <c r="BE792" s="31"/>
      <c r="BF792" s="31"/>
      <c r="BG792" s="31"/>
      <c r="BH792" s="31"/>
      <c r="BI792" s="31"/>
      <c r="BJ792" s="31"/>
      <c r="BK792" s="31"/>
      <c r="BL792" s="31"/>
      <c r="BM792" s="31"/>
      <c r="BN792" s="41"/>
      <c r="BO792" s="33"/>
      <c r="BP792" s="34"/>
      <c r="BQ792" s="26"/>
      <c r="BR792" s="27"/>
      <c r="BS792" s="27"/>
      <c r="BT792" s="26"/>
      <c r="BU792" s="35"/>
      <c r="BV792" s="28"/>
      <c r="BW792" s="27"/>
      <c r="BX792" s="26"/>
      <c r="BY792" s="26"/>
      <c r="BZ792" s="28"/>
      <c r="CA792" s="31"/>
      <c r="CB792" s="31"/>
      <c r="CC792" s="30"/>
      <c r="CD792" s="31"/>
      <c r="CE792" s="31"/>
      <c r="CF792" s="27"/>
      <c r="CG792" s="27"/>
      <c r="CH792" s="27"/>
      <c r="CI792" s="27"/>
      <c r="CJ792" s="27"/>
      <c r="CK792" s="27"/>
      <c r="CL792" s="31"/>
      <c r="CM792" s="30"/>
      <c r="CN792" s="30"/>
      <c r="CO792" s="27"/>
      <c r="CP792" s="31"/>
      <c r="CQ792" s="31"/>
      <c r="CR792" s="27"/>
      <c r="CS792" s="27"/>
      <c r="CT792" s="30"/>
      <c r="CU792" s="31"/>
      <c r="CV792" s="27"/>
      <c r="CW792" s="30"/>
      <c r="CX792" s="30"/>
      <c r="CY792" s="30"/>
      <c r="CZ792" s="30"/>
    </row>
    <row r="793" spans="1:104" x14ac:dyDescent="0.3">
      <c r="A793" s="32"/>
      <c r="B793" s="26"/>
      <c r="C793" s="26"/>
      <c r="D793" s="26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31"/>
      <c r="AQ793" s="31"/>
      <c r="AR793" s="31"/>
      <c r="AS793" s="31"/>
      <c r="AT793" s="31"/>
      <c r="AU793" s="31"/>
      <c r="AV793" s="31"/>
      <c r="AW793" s="31"/>
      <c r="AX793" s="31"/>
      <c r="AY793" s="31"/>
      <c r="AZ793" s="31"/>
      <c r="BA793" s="31"/>
      <c r="BB793" s="31"/>
      <c r="BC793" s="31"/>
      <c r="BD793" s="31"/>
      <c r="BE793" s="31"/>
      <c r="BF793" s="31"/>
      <c r="BG793" s="31"/>
      <c r="BH793" s="31"/>
      <c r="BI793" s="31"/>
      <c r="BJ793" s="31"/>
      <c r="BK793" s="31"/>
      <c r="BL793" s="31"/>
      <c r="BM793" s="31"/>
      <c r="BN793" s="41"/>
      <c r="BO793" s="33"/>
      <c r="BP793" s="34"/>
      <c r="BQ793" s="26"/>
      <c r="BR793" s="27"/>
      <c r="BS793" s="27"/>
      <c r="BT793" s="26"/>
      <c r="BU793" s="35"/>
      <c r="BV793" s="28"/>
      <c r="BW793" s="27"/>
      <c r="BX793" s="26"/>
      <c r="BY793" s="26"/>
      <c r="BZ793" s="28"/>
      <c r="CA793" s="31"/>
      <c r="CB793" s="31"/>
      <c r="CC793" s="31"/>
      <c r="CD793" s="30"/>
      <c r="CE793" s="30"/>
      <c r="CF793" s="27"/>
      <c r="CG793" s="27"/>
      <c r="CH793" s="30"/>
      <c r="CI793" s="27"/>
      <c r="CJ793" s="27"/>
      <c r="CK793" s="27"/>
      <c r="CL793" s="31"/>
      <c r="CM793" s="30"/>
      <c r="CN793" s="27"/>
      <c r="CO793" s="27"/>
      <c r="CP793" s="30"/>
      <c r="CQ793" s="30"/>
      <c r="CR793" s="30"/>
      <c r="CS793" s="27"/>
      <c r="CT793" s="30"/>
      <c r="CU793" s="30"/>
      <c r="CV793" s="30"/>
      <c r="CW793" s="27"/>
      <c r="CX793" s="27"/>
      <c r="CY793" s="27"/>
      <c r="CZ793" s="27"/>
    </row>
    <row r="794" spans="1:104" x14ac:dyDescent="0.3">
      <c r="A794" s="32"/>
      <c r="B794" s="26"/>
      <c r="C794" s="26"/>
      <c r="D794" s="26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31"/>
      <c r="AQ794" s="31"/>
      <c r="AR794" s="31"/>
      <c r="AS794" s="31"/>
      <c r="AT794" s="31"/>
      <c r="AU794" s="31"/>
      <c r="AV794" s="31"/>
      <c r="AW794" s="31"/>
      <c r="AX794" s="31"/>
      <c r="AY794" s="31"/>
      <c r="AZ794" s="31"/>
      <c r="BA794" s="31"/>
      <c r="BB794" s="31"/>
      <c r="BC794" s="31"/>
      <c r="BD794" s="31"/>
      <c r="BE794" s="31"/>
      <c r="BF794" s="31"/>
      <c r="BG794" s="31"/>
      <c r="BH794" s="31"/>
      <c r="BI794" s="31"/>
      <c r="BJ794" s="31"/>
      <c r="BK794" s="31"/>
      <c r="BL794" s="31"/>
      <c r="BM794" s="31"/>
      <c r="BN794" s="41"/>
      <c r="BO794" s="33"/>
      <c r="BP794" s="34"/>
      <c r="BQ794" s="26"/>
      <c r="BR794" s="27"/>
      <c r="BS794" s="27"/>
      <c r="BT794" s="26"/>
      <c r="BU794" s="35"/>
      <c r="BV794" s="28"/>
      <c r="BW794" s="27"/>
      <c r="BX794" s="26"/>
      <c r="BY794" s="26"/>
      <c r="BZ794" s="28"/>
      <c r="CA794" s="31"/>
      <c r="CB794" s="31"/>
      <c r="CC794" s="31"/>
      <c r="CD794" s="30"/>
      <c r="CE794" s="30"/>
      <c r="CF794" s="27"/>
      <c r="CG794" s="27"/>
      <c r="CH794" s="27"/>
      <c r="CI794" s="27"/>
      <c r="CJ794" s="27"/>
      <c r="CK794" s="27"/>
      <c r="CL794" s="30"/>
      <c r="CM794" s="27"/>
      <c r="CN794" s="30"/>
      <c r="CO794" s="27"/>
      <c r="CP794" s="27"/>
      <c r="CQ794" s="27"/>
      <c r="CR794" s="27"/>
      <c r="CS794" s="27"/>
      <c r="CT794" s="30"/>
      <c r="CU794" s="27"/>
      <c r="CV794" s="27"/>
      <c r="CW794" s="27"/>
      <c r="CX794" s="27"/>
      <c r="CY794" s="27"/>
      <c r="CZ794" s="27"/>
    </row>
    <row r="795" spans="1:104" x14ac:dyDescent="0.3">
      <c r="A795" s="32"/>
      <c r="B795" s="26"/>
      <c r="C795" s="26"/>
      <c r="D795" s="26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31"/>
      <c r="AQ795" s="31"/>
      <c r="AR795" s="31"/>
      <c r="AS795" s="31"/>
      <c r="AT795" s="31"/>
      <c r="AU795" s="31"/>
      <c r="AV795" s="31"/>
      <c r="AW795" s="31"/>
      <c r="AX795" s="31"/>
      <c r="AY795" s="31"/>
      <c r="AZ795" s="31"/>
      <c r="BA795" s="31"/>
      <c r="BB795" s="31"/>
      <c r="BC795" s="31"/>
      <c r="BD795" s="31"/>
      <c r="BE795" s="31"/>
      <c r="BF795" s="31"/>
      <c r="BG795" s="31"/>
      <c r="BH795" s="31"/>
      <c r="BI795" s="31"/>
      <c r="BJ795" s="31"/>
      <c r="BK795" s="31"/>
      <c r="BL795" s="31"/>
      <c r="BM795" s="31"/>
      <c r="BN795" s="41"/>
      <c r="BO795" s="33"/>
      <c r="BP795" s="34"/>
      <c r="BQ795" s="26"/>
      <c r="BR795" s="27"/>
      <c r="BS795" s="27"/>
      <c r="BT795" s="26"/>
      <c r="BU795" s="35"/>
      <c r="BV795" s="28"/>
      <c r="BW795" s="27"/>
      <c r="BX795" s="26"/>
      <c r="BY795" s="26"/>
      <c r="BZ795" s="28"/>
      <c r="CA795" s="30"/>
      <c r="CB795" s="30"/>
      <c r="CC795" s="30"/>
      <c r="CD795" s="30"/>
      <c r="CE795" s="30"/>
      <c r="CF795" s="27"/>
      <c r="CG795" s="27"/>
      <c r="CH795" s="30"/>
      <c r="CI795" s="27"/>
      <c r="CJ795" s="27"/>
      <c r="CK795" s="27"/>
      <c r="CL795" s="30"/>
      <c r="CM795" s="27"/>
      <c r="CN795" s="27"/>
      <c r="CO795" s="27"/>
      <c r="CP795" s="30"/>
      <c r="CQ795" s="30"/>
      <c r="CR795" s="27"/>
      <c r="CS795" s="27"/>
      <c r="CT795" s="31"/>
      <c r="CU795" s="30"/>
      <c r="CV795" s="27"/>
      <c r="CW795" s="27"/>
      <c r="CX795" s="27"/>
      <c r="CY795" s="27"/>
      <c r="CZ795" s="27"/>
    </row>
    <row r="796" spans="1:104" x14ac:dyDescent="0.3">
      <c r="A796" s="32"/>
      <c r="B796" s="26"/>
      <c r="C796" s="26"/>
      <c r="D796" s="26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31"/>
      <c r="AQ796" s="31"/>
      <c r="AR796" s="31"/>
      <c r="AS796" s="31"/>
      <c r="AT796" s="31"/>
      <c r="AU796" s="31"/>
      <c r="AV796" s="31"/>
      <c r="AW796" s="31"/>
      <c r="AX796" s="31"/>
      <c r="AY796" s="31"/>
      <c r="AZ796" s="31"/>
      <c r="BA796" s="31"/>
      <c r="BB796" s="31"/>
      <c r="BC796" s="31"/>
      <c r="BD796" s="31"/>
      <c r="BE796" s="31"/>
      <c r="BF796" s="31"/>
      <c r="BG796" s="31"/>
      <c r="BH796" s="31"/>
      <c r="BI796" s="31"/>
      <c r="BJ796" s="31"/>
      <c r="BK796" s="31"/>
      <c r="BL796" s="31"/>
      <c r="BM796" s="31"/>
      <c r="BN796" s="41"/>
      <c r="BO796" s="33"/>
      <c r="BP796" s="34"/>
      <c r="BQ796" s="26"/>
      <c r="BR796" s="27"/>
      <c r="BS796" s="27"/>
      <c r="BT796" s="26"/>
      <c r="BU796" s="35"/>
      <c r="BV796" s="28"/>
      <c r="BW796" s="27"/>
      <c r="BX796" s="26"/>
      <c r="BY796" s="26"/>
      <c r="BZ796" s="28"/>
      <c r="CA796" s="31"/>
      <c r="CB796" s="31"/>
      <c r="CC796" s="31"/>
      <c r="CD796" s="27"/>
      <c r="CE796" s="27"/>
      <c r="CF796" s="27"/>
      <c r="CG796" s="27"/>
      <c r="CH796" s="30"/>
      <c r="CI796" s="27"/>
      <c r="CJ796" s="30"/>
      <c r="CK796" s="27"/>
      <c r="CL796" s="30"/>
      <c r="CM796" s="30"/>
      <c r="CN796" s="27"/>
      <c r="CO796" s="27"/>
      <c r="CP796" s="27"/>
      <c r="CQ796" s="30"/>
      <c r="CR796" s="30"/>
      <c r="CS796" s="30"/>
      <c r="CT796" s="27"/>
      <c r="CU796" s="27"/>
      <c r="CV796" s="27"/>
      <c r="CW796" s="30"/>
      <c r="CX796" s="27"/>
      <c r="CY796" s="27"/>
      <c r="CZ796" s="27"/>
    </row>
    <row r="797" spans="1:104" x14ac:dyDescent="0.3">
      <c r="A797" s="32"/>
      <c r="B797" s="26"/>
      <c r="C797" s="26"/>
      <c r="D797" s="26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31"/>
      <c r="AQ797" s="31"/>
      <c r="AR797" s="31"/>
      <c r="AS797" s="31"/>
      <c r="AT797" s="31"/>
      <c r="AU797" s="31"/>
      <c r="AV797" s="31"/>
      <c r="AW797" s="31"/>
      <c r="AX797" s="31"/>
      <c r="AY797" s="31"/>
      <c r="AZ797" s="31"/>
      <c r="BA797" s="31"/>
      <c r="BB797" s="31"/>
      <c r="BC797" s="31"/>
      <c r="BD797" s="31"/>
      <c r="BE797" s="31"/>
      <c r="BF797" s="31"/>
      <c r="BG797" s="31"/>
      <c r="BH797" s="31"/>
      <c r="BI797" s="31"/>
      <c r="BJ797" s="31"/>
      <c r="BK797" s="31"/>
      <c r="BL797" s="31"/>
      <c r="BM797" s="31"/>
      <c r="BN797" s="41"/>
      <c r="BO797" s="33"/>
      <c r="BP797" s="34"/>
      <c r="BQ797" s="26"/>
      <c r="BR797" s="27"/>
      <c r="BS797" s="27"/>
      <c r="BT797" s="26"/>
      <c r="BU797" s="35"/>
      <c r="BV797" s="28"/>
      <c r="BW797" s="27"/>
      <c r="BX797" s="26"/>
      <c r="BY797" s="26"/>
      <c r="BZ797" s="28"/>
      <c r="CA797" s="30"/>
      <c r="CB797" s="30"/>
      <c r="CC797" s="30"/>
      <c r="CD797" s="27"/>
      <c r="CE797" s="30"/>
      <c r="CF797" s="27"/>
      <c r="CG797" s="27"/>
      <c r="CH797" s="31"/>
      <c r="CI797" s="27"/>
      <c r="CJ797" s="31"/>
      <c r="CK797" s="27"/>
      <c r="CL797" s="31"/>
      <c r="CM797" s="27"/>
      <c r="CN797" s="27"/>
      <c r="CO797" s="27"/>
      <c r="CP797" s="30"/>
      <c r="CQ797" s="31"/>
      <c r="CR797" s="31"/>
      <c r="CS797" s="31"/>
      <c r="CT797" s="30"/>
      <c r="CU797" s="27"/>
      <c r="CV797" s="27"/>
      <c r="CW797" s="27"/>
      <c r="CX797" s="27"/>
      <c r="CY797" s="27"/>
      <c r="CZ797" s="27"/>
    </row>
    <row r="798" spans="1:104" x14ac:dyDescent="0.3">
      <c r="A798" s="32"/>
      <c r="B798" s="26"/>
      <c r="C798" s="26"/>
      <c r="D798" s="26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31"/>
      <c r="AQ798" s="31"/>
      <c r="AR798" s="31"/>
      <c r="AS798" s="31"/>
      <c r="AT798" s="31"/>
      <c r="AU798" s="31"/>
      <c r="AV798" s="31"/>
      <c r="AW798" s="31"/>
      <c r="AX798" s="31"/>
      <c r="AY798" s="31"/>
      <c r="AZ798" s="31"/>
      <c r="BA798" s="31"/>
      <c r="BB798" s="31"/>
      <c r="BC798" s="31"/>
      <c r="BD798" s="31"/>
      <c r="BE798" s="31"/>
      <c r="BF798" s="31"/>
      <c r="BG798" s="31"/>
      <c r="BH798" s="31"/>
      <c r="BI798" s="31"/>
      <c r="BJ798" s="31"/>
      <c r="BK798" s="31"/>
      <c r="BL798" s="31"/>
      <c r="BM798" s="31"/>
      <c r="BN798" s="41"/>
      <c r="BO798" s="33"/>
      <c r="BP798" s="34"/>
      <c r="BQ798" s="26"/>
      <c r="BR798" s="27"/>
      <c r="BS798" s="27"/>
      <c r="BT798" s="26"/>
      <c r="BU798" s="35"/>
      <c r="BV798" s="28"/>
      <c r="BW798" s="27"/>
      <c r="BX798" s="26"/>
      <c r="BY798" s="26"/>
      <c r="BZ798" s="28"/>
      <c r="CA798" s="31"/>
      <c r="CB798" s="30"/>
      <c r="CC798" s="30"/>
      <c r="CD798" s="27"/>
      <c r="CE798" s="27"/>
      <c r="CF798" s="27"/>
      <c r="CG798" s="27"/>
      <c r="CH798" s="30"/>
      <c r="CI798" s="27"/>
      <c r="CJ798" s="30"/>
      <c r="CK798" s="27"/>
      <c r="CL798" s="30"/>
      <c r="CM798" s="27"/>
      <c r="CN798" s="27"/>
      <c r="CO798" s="27"/>
      <c r="CP798" s="27"/>
      <c r="CQ798" s="30"/>
      <c r="CR798" s="30"/>
      <c r="CS798" s="30"/>
      <c r="CT798" s="27"/>
      <c r="CU798" s="27"/>
      <c r="CV798" s="27"/>
      <c r="CW798" s="27"/>
      <c r="CX798" s="27"/>
      <c r="CY798" s="30"/>
      <c r="CZ798" s="27"/>
    </row>
    <row r="799" spans="1:104" x14ac:dyDescent="0.3">
      <c r="A799" s="32"/>
      <c r="B799" s="26"/>
      <c r="C799" s="26"/>
      <c r="D799" s="26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31"/>
      <c r="AQ799" s="31"/>
      <c r="AR799" s="31"/>
      <c r="AS799" s="31"/>
      <c r="AT799" s="31"/>
      <c r="AU799" s="31"/>
      <c r="AV799" s="31"/>
      <c r="AW799" s="31"/>
      <c r="AX799" s="31"/>
      <c r="AY799" s="31"/>
      <c r="AZ799" s="31"/>
      <c r="BA799" s="31"/>
      <c r="BB799" s="31"/>
      <c r="BC799" s="31"/>
      <c r="BD799" s="31"/>
      <c r="BE799" s="31"/>
      <c r="BF799" s="31"/>
      <c r="BG799" s="31"/>
      <c r="BH799" s="31"/>
      <c r="BI799" s="31"/>
      <c r="BJ799" s="31"/>
      <c r="BK799" s="31"/>
      <c r="BL799" s="31"/>
      <c r="BM799" s="31"/>
      <c r="BN799" s="41"/>
      <c r="BO799" s="33"/>
      <c r="BP799" s="34"/>
      <c r="BQ799" s="26"/>
      <c r="BR799" s="27"/>
      <c r="BS799" s="27"/>
      <c r="BT799" s="26"/>
      <c r="BU799" s="35"/>
      <c r="BV799" s="28"/>
      <c r="BW799" s="27"/>
      <c r="BX799" s="26"/>
      <c r="BY799" s="26"/>
      <c r="BZ799" s="28"/>
      <c r="CA799" s="31"/>
      <c r="CB799" s="31"/>
      <c r="CC799" s="31"/>
      <c r="CD799" s="27"/>
      <c r="CE799" s="27"/>
      <c r="CF799" s="27"/>
      <c r="CG799" s="27"/>
      <c r="CH799" s="30"/>
      <c r="CI799" s="27"/>
      <c r="CJ799" s="30"/>
      <c r="CK799" s="27"/>
      <c r="CL799" s="30"/>
      <c r="CM799" s="27"/>
      <c r="CN799" s="27"/>
      <c r="CO799" s="27"/>
      <c r="CP799" s="27"/>
      <c r="CQ799" s="30"/>
      <c r="CR799" s="30"/>
      <c r="CS799" s="30"/>
      <c r="CT799" s="30"/>
      <c r="CU799" s="27"/>
      <c r="CV799" s="27"/>
      <c r="CW799" s="27"/>
      <c r="CX799" s="27"/>
      <c r="CY799" s="30"/>
      <c r="CZ799" s="27"/>
    </row>
    <row r="800" spans="1:104" x14ac:dyDescent="0.3">
      <c r="A800" s="32"/>
      <c r="B800" s="26"/>
      <c r="C800" s="26"/>
      <c r="D800" s="26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  <c r="BL800" s="31"/>
      <c r="BM800" s="31"/>
      <c r="BN800" s="41"/>
      <c r="BO800" s="33"/>
      <c r="BP800" s="34"/>
      <c r="BQ800" s="26"/>
      <c r="BR800" s="27"/>
      <c r="BS800" s="27"/>
      <c r="BT800" s="26"/>
      <c r="BU800" s="35"/>
      <c r="BV800" s="28"/>
      <c r="BW800" s="27"/>
      <c r="BX800" s="26"/>
      <c r="BY800" s="26"/>
      <c r="BZ800" s="28"/>
      <c r="CA800" s="31"/>
      <c r="CB800" s="31"/>
      <c r="CC800" s="30"/>
      <c r="CD800" s="27"/>
      <c r="CE800" s="27"/>
      <c r="CF800" s="27"/>
      <c r="CG800" s="27"/>
      <c r="CH800" s="30"/>
      <c r="CI800" s="27"/>
      <c r="CJ800" s="30"/>
      <c r="CK800" s="27"/>
      <c r="CL800" s="30"/>
      <c r="CM800" s="30"/>
      <c r="CN800" s="27"/>
      <c r="CO800" s="27"/>
      <c r="CP800" s="27"/>
      <c r="CQ800" s="30"/>
      <c r="CR800" s="30"/>
      <c r="CS800" s="30"/>
      <c r="CT800" s="30"/>
      <c r="CU800" s="30"/>
      <c r="CV800" s="30"/>
      <c r="CW800" s="27"/>
      <c r="CX800" s="27"/>
      <c r="CY800" s="27"/>
      <c r="CZ800" s="27"/>
    </row>
    <row r="801" spans="1:104" x14ac:dyDescent="0.3">
      <c r="A801" s="32"/>
      <c r="B801" s="26"/>
      <c r="C801" s="26"/>
      <c r="D801" s="26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  <c r="AX801" s="31"/>
      <c r="AY801" s="31"/>
      <c r="AZ801" s="31"/>
      <c r="BA801" s="31"/>
      <c r="BB801" s="31"/>
      <c r="BC801" s="31"/>
      <c r="BD801" s="31"/>
      <c r="BE801" s="31"/>
      <c r="BF801" s="31"/>
      <c r="BG801" s="31"/>
      <c r="BH801" s="31"/>
      <c r="BI801" s="31"/>
      <c r="BJ801" s="31"/>
      <c r="BK801" s="31"/>
      <c r="BL801" s="31"/>
      <c r="BM801" s="31"/>
      <c r="BN801" s="41"/>
      <c r="BO801" s="33"/>
      <c r="BP801" s="34"/>
      <c r="BQ801" s="26"/>
      <c r="BR801" s="27"/>
      <c r="BS801" s="27"/>
      <c r="BT801" s="26"/>
      <c r="BU801" s="35"/>
      <c r="BV801" s="28"/>
      <c r="BW801" s="27"/>
      <c r="BX801" s="26"/>
      <c r="BY801" s="26"/>
      <c r="BZ801" s="28"/>
      <c r="CA801" s="31"/>
      <c r="CB801" s="31"/>
      <c r="CC801" s="30"/>
      <c r="CD801" s="30"/>
      <c r="CE801" s="30"/>
      <c r="CF801" s="27"/>
      <c r="CG801" s="31"/>
      <c r="CH801" s="30"/>
      <c r="CI801" s="27"/>
      <c r="CJ801" s="27"/>
      <c r="CK801" s="27"/>
      <c r="CL801" s="27"/>
      <c r="CM801" s="27"/>
      <c r="CN801" s="30"/>
      <c r="CO801" s="27"/>
      <c r="CP801" s="27"/>
      <c r="CQ801" s="27"/>
      <c r="CR801" s="27"/>
      <c r="CS801" s="27"/>
      <c r="CT801" s="30"/>
      <c r="CU801" s="27"/>
      <c r="CV801" s="27"/>
      <c r="CW801" s="27"/>
      <c r="CX801" s="30"/>
      <c r="CY801" s="30"/>
      <c r="CZ801" s="30"/>
    </row>
    <row r="802" spans="1:104" x14ac:dyDescent="0.3">
      <c r="A802" s="32"/>
      <c r="B802" s="26"/>
      <c r="C802" s="26"/>
      <c r="D802" s="26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  <c r="AX802" s="31"/>
      <c r="AY802" s="31"/>
      <c r="AZ802" s="31"/>
      <c r="BA802" s="31"/>
      <c r="BB802" s="31"/>
      <c r="BC802" s="31"/>
      <c r="BD802" s="31"/>
      <c r="BE802" s="31"/>
      <c r="BF802" s="31"/>
      <c r="BG802" s="31"/>
      <c r="BH802" s="31"/>
      <c r="BI802" s="31"/>
      <c r="BJ802" s="31"/>
      <c r="BK802" s="31"/>
      <c r="BL802" s="31"/>
      <c r="BM802" s="31"/>
      <c r="BN802" s="41"/>
      <c r="BO802" s="33"/>
      <c r="BP802" s="34"/>
      <c r="BQ802" s="26"/>
      <c r="BR802" s="27"/>
      <c r="BS802" s="27"/>
      <c r="BT802" s="26"/>
      <c r="BU802" s="35"/>
      <c r="BV802" s="28"/>
      <c r="BW802" s="27"/>
      <c r="BX802" s="26"/>
      <c r="BY802" s="26"/>
      <c r="BZ802" s="28"/>
      <c r="CA802" s="31"/>
      <c r="CB802" s="31"/>
      <c r="CC802" s="30"/>
      <c r="CD802" s="27"/>
      <c r="CE802" s="27"/>
      <c r="CF802" s="27"/>
      <c r="CG802" s="27"/>
      <c r="CH802" s="30"/>
      <c r="CI802" s="27"/>
      <c r="CJ802" s="27"/>
      <c r="CK802" s="27"/>
      <c r="CL802" s="30"/>
      <c r="CM802" s="27"/>
      <c r="CN802" s="27"/>
      <c r="CO802" s="27"/>
      <c r="CP802" s="27"/>
      <c r="CQ802" s="27"/>
      <c r="CR802" s="27"/>
      <c r="CS802" s="27"/>
      <c r="CT802" s="31"/>
      <c r="CU802" s="27"/>
      <c r="CV802" s="27"/>
      <c r="CW802" s="27"/>
      <c r="CX802" s="27"/>
      <c r="CY802" s="27"/>
      <c r="CZ802" s="27"/>
    </row>
    <row r="803" spans="1:104" x14ac:dyDescent="0.3">
      <c r="A803" s="32"/>
      <c r="B803" s="26"/>
      <c r="C803" s="26"/>
      <c r="D803" s="26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  <c r="AX803" s="31"/>
      <c r="AY803" s="31"/>
      <c r="AZ803" s="31"/>
      <c r="BA803" s="31"/>
      <c r="BB803" s="31"/>
      <c r="BC803" s="31"/>
      <c r="BD803" s="31"/>
      <c r="BE803" s="31"/>
      <c r="BF803" s="31"/>
      <c r="BG803" s="31"/>
      <c r="BH803" s="31"/>
      <c r="BI803" s="31"/>
      <c r="BJ803" s="31"/>
      <c r="BK803" s="31"/>
      <c r="BL803" s="31"/>
      <c r="BM803" s="31"/>
      <c r="BN803" s="41"/>
      <c r="BO803" s="33"/>
      <c r="BP803" s="34"/>
      <c r="BQ803" s="26"/>
      <c r="BR803" s="27"/>
      <c r="BS803" s="27"/>
      <c r="BT803" s="26"/>
      <c r="BU803" s="35"/>
      <c r="BV803" s="28"/>
      <c r="BW803" s="27"/>
      <c r="BX803" s="26"/>
      <c r="BY803" s="26"/>
      <c r="BZ803" s="28"/>
      <c r="CA803" s="31"/>
      <c r="CB803" s="31"/>
      <c r="CC803" s="31"/>
      <c r="CD803" s="30"/>
      <c r="CE803" s="30"/>
      <c r="CF803" s="27"/>
      <c r="CG803" s="31"/>
      <c r="CH803" s="30"/>
      <c r="CI803" s="27"/>
      <c r="CJ803" s="27"/>
      <c r="CK803" s="31"/>
      <c r="CL803" s="30"/>
      <c r="CM803" s="27"/>
      <c r="CN803" s="30"/>
      <c r="CO803" s="27"/>
      <c r="CP803" s="30"/>
      <c r="CQ803" s="31"/>
      <c r="CR803" s="31"/>
      <c r="CS803" s="27"/>
      <c r="CT803" s="30"/>
      <c r="CU803" s="31"/>
      <c r="CV803" s="31"/>
      <c r="CW803" s="27"/>
      <c r="CX803" s="27"/>
      <c r="CY803" s="27"/>
      <c r="CZ803" s="27"/>
    </row>
    <row r="804" spans="1:104" x14ac:dyDescent="0.3">
      <c r="A804" s="32"/>
      <c r="B804" s="26"/>
      <c r="C804" s="26"/>
      <c r="D804" s="26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  <c r="AX804" s="31"/>
      <c r="AY804" s="31"/>
      <c r="AZ804" s="31"/>
      <c r="BA804" s="31"/>
      <c r="BB804" s="31"/>
      <c r="BC804" s="31"/>
      <c r="BD804" s="31"/>
      <c r="BE804" s="31"/>
      <c r="BF804" s="31"/>
      <c r="BG804" s="31"/>
      <c r="BH804" s="31"/>
      <c r="BI804" s="31"/>
      <c r="BJ804" s="31"/>
      <c r="BK804" s="31"/>
      <c r="BL804" s="31"/>
      <c r="BM804" s="31"/>
      <c r="BN804" s="41"/>
      <c r="BO804" s="33"/>
      <c r="BP804" s="34"/>
      <c r="BQ804" s="26"/>
      <c r="BR804" s="27"/>
      <c r="BS804" s="27"/>
      <c r="BT804" s="26"/>
      <c r="BU804" s="35"/>
      <c r="BV804" s="28"/>
      <c r="BW804" s="27"/>
      <c r="BX804" s="26"/>
      <c r="BY804" s="26"/>
      <c r="BZ804" s="28"/>
      <c r="CA804" s="31"/>
      <c r="CB804" s="31"/>
      <c r="CC804" s="27"/>
      <c r="CD804" s="31"/>
      <c r="CE804" s="31"/>
      <c r="CF804" s="27"/>
      <c r="CG804" s="31"/>
      <c r="CH804" s="27"/>
      <c r="CI804" s="27"/>
      <c r="CJ804" s="27"/>
      <c r="CK804" s="27"/>
      <c r="CL804" s="31"/>
      <c r="CM804" s="31"/>
      <c r="CN804" s="30"/>
      <c r="CO804" s="27"/>
      <c r="CP804" s="31"/>
      <c r="CQ804" s="27"/>
      <c r="CR804" s="27"/>
      <c r="CS804" s="27"/>
      <c r="CT804" s="27"/>
      <c r="CU804" s="27"/>
      <c r="CV804" s="27"/>
      <c r="CW804" s="31"/>
      <c r="CX804" s="27"/>
      <c r="CY804" s="27"/>
      <c r="CZ804" s="27"/>
    </row>
    <row r="805" spans="1:104" x14ac:dyDescent="0.3">
      <c r="A805" s="32"/>
      <c r="B805" s="26"/>
      <c r="C805" s="26"/>
      <c r="D805" s="26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  <c r="AX805" s="31"/>
      <c r="AY805" s="31"/>
      <c r="AZ805" s="31"/>
      <c r="BA805" s="31"/>
      <c r="BB805" s="31"/>
      <c r="BC805" s="31"/>
      <c r="BD805" s="31"/>
      <c r="BE805" s="31"/>
      <c r="BF805" s="31"/>
      <c r="BG805" s="31"/>
      <c r="BH805" s="31"/>
      <c r="BI805" s="31"/>
      <c r="BJ805" s="31"/>
      <c r="BK805" s="31"/>
      <c r="BL805" s="31"/>
      <c r="BM805" s="31"/>
      <c r="BN805" s="41"/>
      <c r="BO805" s="33"/>
      <c r="BP805" s="34"/>
      <c r="BQ805" s="26"/>
      <c r="BR805" s="27"/>
      <c r="BS805" s="27"/>
      <c r="BT805" s="26"/>
      <c r="BU805" s="35"/>
      <c r="BV805" s="28"/>
      <c r="BW805" s="27"/>
      <c r="BX805" s="26"/>
      <c r="BY805" s="26"/>
      <c r="BZ805" s="28"/>
      <c r="CA805" s="31"/>
      <c r="CB805" s="31"/>
      <c r="CC805" s="30"/>
      <c r="CD805" s="31"/>
      <c r="CE805" s="31"/>
      <c r="CF805" s="27"/>
      <c r="CG805" s="31"/>
      <c r="CH805" s="30"/>
      <c r="CI805" s="27"/>
      <c r="CJ805" s="30"/>
      <c r="CK805" s="30"/>
      <c r="CL805" s="30"/>
      <c r="CM805" s="31"/>
      <c r="CN805" s="27"/>
      <c r="CO805" s="27"/>
      <c r="CP805" s="31"/>
      <c r="CQ805" s="30"/>
      <c r="CR805" s="30"/>
      <c r="CS805" s="30"/>
      <c r="CT805" s="30"/>
      <c r="CU805" s="30"/>
      <c r="CV805" s="30"/>
      <c r="CW805" s="31"/>
      <c r="CX805" s="27"/>
      <c r="CY805" s="27"/>
      <c r="CZ805" s="27"/>
    </row>
    <row r="806" spans="1:104" x14ac:dyDescent="0.3">
      <c r="A806" s="32"/>
      <c r="B806" s="26"/>
      <c r="C806" s="26"/>
      <c r="D806" s="26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  <c r="AX806" s="31"/>
      <c r="AY806" s="31"/>
      <c r="AZ806" s="31"/>
      <c r="BA806" s="31"/>
      <c r="BB806" s="31"/>
      <c r="BC806" s="31"/>
      <c r="BD806" s="31"/>
      <c r="BE806" s="31"/>
      <c r="BF806" s="31"/>
      <c r="BG806" s="31"/>
      <c r="BH806" s="31"/>
      <c r="BI806" s="31"/>
      <c r="BJ806" s="31"/>
      <c r="BK806" s="31"/>
      <c r="BL806" s="31"/>
      <c r="BM806" s="31"/>
      <c r="BN806" s="41"/>
      <c r="BO806" s="33"/>
      <c r="BP806" s="34"/>
      <c r="BQ806" s="26"/>
      <c r="BR806" s="27"/>
      <c r="BS806" s="27"/>
      <c r="BT806" s="26"/>
      <c r="BU806" s="35"/>
      <c r="BV806" s="28"/>
      <c r="BW806" s="27"/>
      <c r="BX806" s="26"/>
      <c r="BY806" s="26"/>
      <c r="BZ806" s="28"/>
      <c r="CA806" s="31"/>
      <c r="CB806" s="30"/>
      <c r="CC806" s="30"/>
      <c r="CD806" s="30"/>
      <c r="CE806" s="30"/>
      <c r="CF806" s="27"/>
      <c r="CG806" s="30"/>
      <c r="CH806" s="30"/>
      <c r="CI806" s="27"/>
      <c r="CJ806" s="27"/>
      <c r="CK806" s="30"/>
      <c r="CL806" s="30"/>
      <c r="CM806" s="30"/>
      <c r="CN806" s="27"/>
      <c r="CO806" s="27"/>
      <c r="CP806" s="30"/>
      <c r="CQ806" s="30"/>
      <c r="CR806" s="30"/>
      <c r="CS806" s="27"/>
      <c r="CT806" s="30"/>
      <c r="CU806" s="30"/>
      <c r="CV806" s="30"/>
      <c r="CW806" s="30"/>
      <c r="CX806" s="27"/>
      <c r="CY806" s="27"/>
      <c r="CZ806" s="27"/>
    </row>
    <row r="807" spans="1:104" x14ac:dyDescent="0.3">
      <c r="A807" s="32"/>
      <c r="B807" s="26"/>
      <c r="C807" s="26"/>
      <c r="D807" s="26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  <c r="AX807" s="31"/>
      <c r="AY807" s="31"/>
      <c r="AZ807" s="31"/>
      <c r="BA807" s="31"/>
      <c r="BB807" s="31"/>
      <c r="BC807" s="31"/>
      <c r="BD807" s="31"/>
      <c r="BE807" s="31"/>
      <c r="BF807" s="31"/>
      <c r="BG807" s="31"/>
      <c r="BH807" s="31"/>
      <c r="BI807" s="31"/>
      <c r="BJ807" s="31"/>
      <c r="BK807" s="31"/>
      <c r="BL807" s="31"/>
      <c r="BM807" s="31"/>
      <c r="BN807" s="41"/>
      <c r="BO807" s="33"/>
      <c r="BP807" s="34"/>
      <c r="BQ807" s="26"/>
      <c r="BR807" s="27"/>
      <c r="BS807" s="27"/>
      <c r="BT807" s="26"/>
      <c r="BU807" s="35"/>
      <c r="BV807" s="28"/>
      <c r="BW807" s="27"/>
      <c r="BX807" s="26"/>
      <c r="BY807" s="26"/>
      <c r="BZ807" s="28"/>
      <c r="CA807" s="31"/>
      <c r="CB807" s="30"/>
      <c r="CC807" s="30"/>
      <c r="CD807" s="30"/>
      <c r="CE807" s="30"/>
      <c r="CF807" s="27"/>
      <c r="CG807" s="30"/>
      <c r="CH807" s="27"/>
      <c r="CI807" s="27"/>
      <c r="CJ807" s="27"/>
      <c r="CK807" s="27"/>
      <c r="CL807" s="30"/>
      <c r="CM807" s="30"/>
      <c r="CN807" s="30"/>
      <c r="CO807" s="30"/>
      <c r="CP807" s="30"/>
      <c r="CQ807" s="27"/>
      <c r="CR807" s="30"/>
      <c r="CS807" s="27"/>
      <c r="CT807" s="27"/>
      <c r="CU807" s="27"/>
      <c r="CV807" s="27"/>
      <c r="CW807" s="30"/>
      <c r="CX807" s="27"/>
      <c r="CY807" s="27"/>
      <c r="CZ807" s="27"/>
    </row>
    <row r="808" spans="1:104" x14ac:dyDescent="0.3">
      <c r="A808" s="32"/>
      <c r="B808" s="26"/>
      <c r="C808" s="26"/>
      <c r="D808" s="26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  <c r="AX808" s="31"/>
      <c r="AY808" s="31"/>
      <c r="AZ808" s="31"/>
      <c r="BA808" s="31"/>
      <c r="BB808" s="31"/>
      <c r="BC808" s="31"/>
      <c r="BD808" s="31"/>
      <c r="BE808" s="31"/>
      <c r="BF808" s="31"/>
      <c r="BG808" s="31"/>
      <c r="BH808" s="31"/>
      <c r="BI808" s="31"/>
      <c r="BJ808" s="31"/>
      <c r="BK808" s="31"/>
      <c r="BL808" s="31"/>
      <c r="BM808" s="31"/>
      <c r="BN808" s="41"/>
      <c r="BO808" s="33"/>
      <c r="BP808" s="34"/>
      <c r="BQ808" s="26"/>
      <c r="BR808" s="27"/>
      <c r="BS808" s="27"/>
      <c r="BT808" s="26"/>
      <c r="BU808" s="35"/>
      <c r="BV808" s="28"/>
      <c r="BW808" s="27"/>
      <c r="BX808" s="26"/>
      <c r="BY808" s="26"/>
      <c r="BZ808" s="28"/>
      <c r="CA808" s="31"/>
      <c r="CB808" s="30"/>
      <c r="CC808" s="30"/>
      <c r="CD808" s="30"/>
      <c r="CE808" s="30"/>
      <c r="CF808" s="27"/>
      <c r="CG808" s="30"/>
      <c r="CH808" s="27"/>
      <c r="CI808" s="27"/>
      <c r="CJ808" s="27"/>
      <c r="CK808" s="30"/>
      <c r="CL808" s="27"/>
      <c r="CM808" s="30"/>
      <c r="CN808" s="27"/>
      <c r="CO808" s="27"/>
      <c r="CP808" s="30"/>
      <c r="CQ808" s="30"/>
      <c r="CR808" s="30"/>
      <c r="CS808" s="27"/>
      <c r="CT808" s="30"/>
      <c r="CU808" s="30"/>
      <c r="CV808" s="30"/>
      <c r="CW808" s="30"/>
      <c r="CX808" s="27"/>
      <c r="CY808" s="27"/>
      <c r="CZ808" s="27"/>
    </row>
    <row r="809" spans="1:104" x14ac:dyDescent="0.3">
      <c r="A809" s="32"/>
      <c r="B809" s="26"/>
      <c r="C809" s="26"/>
      <c r="D809" s="26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  <c r="AX809" s="31"/>
      <c r="AY809" s="31"/>
      <c r="AZ809" s="31"/>
      <c r="BA809" s="31"/>
      <c r="BB809" s="31"/>
      <c r="BC809" s="31"/>
      <c r="BD809" s="31"/>
      <c r="BE809" s="31"/>
      <c r="BF809" s="31"/>
      <c r="BG809" s="31"/>
      <c r="BH809" s="31"/>
      <c r="BI809" s="31"/>
      <c r="BJ809" s="31"/>
      <c r="BK809" s="31"/>
      <c r="BL809" s="31"/>
      <c r="BM809" s="31"/>
      <c r="BN809" s="41"/>
      <c r="BO809" s="33"/>
      <c r="BP809" s="34"/>
      <c r="BQ809" s="26"/>
      <c r="BR809" s="27"/>
      <c r="BS809" s="27"/>
      <c r="BT809" s="26"/>
      <c r="BU809" s="35"/>
      <c r="BV809" s="28"/>
      <c r="BW809" s="27"/>
      <c r="BX809" s="26"/>
      <c r="BY809" s="26"/>
      <c r="BZ809" s="28"/>
      <c r="CA809" s="31"/>
      <c r="CB809" s="31"/>
      <c r="CC809" s="30"/>
      <c r="CD809" s="30"/>
      <c r="CE809" s="30"/>
      <c r="CF809" s="27"/>
      <c r="CG809" s="30"/>
      <c r="CH809" s="27"/>
      <c r="CI809" s="27"/>
      <c r="CJ809" s="27"/>
      <c r="CK809" s="30"/>
      <c r="CL809" s="30"/>
      <c r="CM809" s="30"/>
      <c r="CN809" s="27"/>
      <c r="CO809" s="27"/>
      <c r="CP809" s="30"/>
      <c r="CQ809" s="30"/>
      <c r="CR809" s="30"/>
      <c r="CS809" s="27"/>
      <c r="CT809" s="27"/>
      <c r="CU809" s="30"/>
      <c r="CV809" s="30"/>
      <c r="CW809" s="31"/>
      <c r="CX809" s="27"/>
      <c r="CY809" s="27"/>
      <c r="CZ809" s="27"/>
    </row>
    <row r="810" spans="1:104" x14ac:dyDescent="0.3">
      <c r="A810" s="32"/>
      <c r="B810" s="26"/>
      <c r="C810" s="26"/>
      <c r="D810" s="26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  <c r="AX810" s="31"/>
      <c r="AY810" s="31"/>
      <c r="AZ810" s="31"/>
      <c r="BA810" s="31"/>
      <c r="BB810" s="31"/>
      <c r="BC810" s="31"/>
      <c r="BD810" s="31"/>
      <c r="BE810" s="31"/>
      <c r="BF810" s="31"/>
      <c r="BG810" s="31"/>
      <c r="BH810" s="31"/>
      <c r="BI810" s="31"/>
      <c r="BJ810" s="31"/>
      <c r="BK810" s="31"/>
      <c r="BL810" s="31"/>
      <c r="BM810" s="31"/>
      <c r="BN810" s="41"/>
      <c r="BO810" s="33"/>
      <c r="BP810" s="34"/>
      <c r="BQ810" s="26"/>
      <c r="BR810" s="27"/>
      <c r="BS810" s="27"/>
      <c r="BT810" s="26"/>
      <c r="BU810" s="35"/>
      <c r="BV810" s="28"/>
      <c r="BW810" s="27"/>
      <c r="BX810" s="26"/>
      <c r="BY810" s="26"/>
      <c r="BZ810" s="28"/>
      <c r="CA810" s="31"/>
      <c r="CB810" s="31"/>
      <c r="CC810" s="30"/>
      <c r="CD810" s="27"/>
      <c r="CE810" s="27"/>
      <c r="CF810" s="27"/>
      <c r="CG810" s="27"/>
      <c r="CH810" s="30"/>
      <c r="CI810" s="27"/>
      <c r="CJ810" s="27"/>
      <c r="CK810" s="27"/>
      <c r="CL810" s="31"/>
      <c r="CM810" s="27"/>
      <c r="CN810" s="27"/>
      <c r="CO810" s="27"/>
      <c r="CP810" s="27"/>
      <c r="CQ810" s="27"/>
      <c r="CR810" s="27"/>
      <c r="CS810" s="27"/>
      <c r="CT810" s="27"/>
      <c r="CU810" s="30"/>
      <c r="CV810" s="27"/>
      <c r="CW810" s="30"/>
      <c r="CX810" s="27"/>
      <c r="CY810" s="27"/>
      <c r="CZ810" s="27"/>
    </row>
    <row r="811" spans="1:104" x14ac:dyDescent="0.3">
      <c r="A811" s="32"/>
      <c r="B811" s="26"/>
      <c r="C811" s="26"/>
      <c r="D811" s="26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  <c r="AX811" s="31"/>
      <c r="AY811" s="31"/>
      <c r="AZ811" s="31"/>
      <c r="BA811" s="31"/>
      <c r="BB811" s="31"/>
      <c r="BC811" s="31"/>
      <c r="BD811" s="31"/>
      <c r="BE811" s="31"/>
      <c r="BF811" s="31"/>
      <c r="BG811" s="31"/>
      <c r="BH811" s="31"/>
      <c r="BI811" s="31"/>
      <c r="BJ811" s="31"/>
      <c r="BK811" s="31"/>
      <c r="BL811" s="31"/>
      <c r="BM811" s="31"/>
      <c r="BN811" s="41"/>
      <c r="BO811" s="33"/>
      <c r="BP811" s="34"/>
      <c r="BQ811" s="26"/>
      <c r="BR811" s="27"/>
      <c r="BS811" s="27"/>
      <c r="BT811" s="26"/>
      <c r="BU811" s="35"/>
      <c r="BV811" s="28"/>
      <c r="BW811" s="27"/>
      <c r="BX811" s="26"/>
      <c r="BY811" s="26"/>
      <c r="BZ811" s="28"/>
      <c r="CA811" s="30"/>
      <c r="CB811" s="30"/>
      <c r="CC811" s="27"/>
      <c r="CD811" s="27"/>
      <c r="CE811" s="27"/>
      <c r="CF811" s="27"/>
      <c r="CG811" s="27"/>
      <c r="CH811" s="30"/>
      <c r="CI811" s="27"/>
      <c r="CJ811" s="27"/>
      <c r="CK811" s="31"/>
      <c r="CL811" s="30"/>
      <c r="CM811" s="27"/>
      <c r="CN811" s="27"/>
      <c r="CO811" s="27"/>
      <c r="CP811" s="27"/>
      <c r="CQ811" s="27"/>
      <c r="CR811" s="27"/>
      <c r="CS811" s="27"/>
      <c r="CT811" s="27"/>
      <c r="CU811" s="30"/>
      <c r="CV811" s="27"/>
      <c r="CW811" s="30"/>
      <c r="CX811" s="27"/>
      <c r="CY811" s="27"/>
      <c r="CZ811" s="27"/>
    </row>
    <row r="812" spans="1:104" x14ac:dyDescent="0.3">
      <c r="A812" s="32"/>
      <c r="B812" s="26"/>
      <c r="C812" s="26"/>
      <c r="D812" s="26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  <c r="AX812" s="31"/>
      <c r="AY812" s="31"/>
      <c r="AZ812" s="31"/>
      <c r="BA812" s="31"/>
      <c r="BB812" s="31"/>
      <c r="BC812" s="31"/>
      <c r="BD812" s="31"/>
      <c r="BE812" s="31"/>
      <c r="BF812" s="31"/>
      <c r="BG812" s="31"/>
      <c r="BH812" s="31"/>
      <c r="BI812" s="31"/>
      <c r="BJ812" s="31"/>
      <c r="BK812" s="31"/>
      <c r="BL812" s="31"/>
      <c r="BM812" s="31"/>
      <c r="BN812" s="41"/>
      <c r="BO812" s="33"/>
      <c r="BP812" s="34"/>
      <c r="BQ812" s="26"/>
      <c r="BR812" s="27"/>
      <c r="BS812" s="27"/>
      <c r="BT812" s="26"/>
      <c r="BU812" s="35"/>
      <c r="BV812" s="28"/>
      <c r="BW812" s="27"/>
      <c r="BX812" s="26"/>
      <c r="BY812" s="26"/>
      <c r="BZ812" s="28"/>
      <c r="CA812" s="31"/>
      <c r="CB812" s="31"/>
      <c r="CC812" s="31"/>
      <c r="CD812" s="27"/>
      <c r="CE812" s="27"/>
      <c r="CF812" s="27"/>
      <c r="CG812" s="31"/>
      <c r="CH812" s="27"/>
      <c r="CI812" s="27"/>
      <c r="CJ812" s="27"/>
      <c r="CK812" s="30"/>
      <c r="CL812" s="30"/>
      <c r="CM812" s="27"/>
      <c r="CN812" s="27"/>
      <c r="CO812" s="27"/>
      <c r="CP812" s="27"/>
      <c r="CQ812" s="27"/>
      <c r="CR812" s="27"/>
      <c r="CS812" s="27"/>
      <c r="CT812" s="27"/>
      <c r="CU812" s="27"/>
      <c r="CV812" s="27"/>
      <c r="CW812" s="30"/>
      <c r="CX812" s="27"/>
      <c r="CY812" s="27"/>
      <c r="CZ812" s="27"/>
    </row>
    <row r="813" spans="1:104" x14ac:dyDescent="0.3">
      <c r="A813" s="32"/>
      <c r="B813" s="26"/>
      <c r="C813" s="26"/>
      <c r="D813" s="26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  <c r="AX813" s="31"/>
      <c r="AY813" s="31"/>
      <c r="AZ813" s="31"/>
      <c r="BA813" s="31"/>
      <c r="BB813" s="31"/>
      <c r="BC813" s="31"/>
      <c r="BD813" s="31"/>
      <c r="BE813" s="31"/>
      <c r="BF813" s="31"/>
      <c r="BG813" s="31"/>
      <c r="BH813" s="31"/>
      <c r="BI813" s="31"/>
      <c r="BJ813" s="31"/>
      <c r="BK813" s="31"/>
      <c r="BL813" s="31"/>
      <c r="BM813" s="31"/>
      <c r="BN813" s="41"/>
      <c r="BO813" s="33"/>
      <c r="BP813" s="34"/>
      <c r="BQ813" s="26"/>
      <c r="BR813" s="27"/>
      <c r="BS813" s="27"/>
      <c r="BT813" s="26"/>
      <c r="BU813" s="35"/>
      <c r="BV813" s="28"/>
      <c r="BW813" s="27"/>
      <c r="BX813" s="26"/>
      <c r="BY813" s="26"/>
      <c r="BZ813" s="28"/>
      <c r="CA813" s="31"/>
      <c r="CB813" s="31"/>
      <c r="CC813" s="31"/>
      <c r="CD813" s="27"/>
      <c r="CE813" s="27"/>
      <c r="CF813" s="27"/>
      <c r="CG813" s="30"/>
      <c r="CH813" s="27"/>
      <c r="CI813" s="27"/>
      <c r="CJ813" s="27"/>
      <c r="CK813" s="30"/>
      <c r="CL813" s="27"/>
      <c r="CM813" s="27"/>
      <c r="CN813" s="27"/>
      <c r="CO813" s="27"/>
      <c r="CP813" s="27"/>
      <c r="CQ813" s="27"/>
      <c r="CR813" s="27"/>
      <c r="CS813" s="27"/>
      <c r="CT813" s="30"/>
      <c r="CU813" s="27"/>
      <c r="CV813" s="27"/>
      <c r="CW813" s="30"/>
      <c r="CX813" s="27"/>
      <c r="CY813" s="27"/>
      <c r="CZ813" s="27"/>
    </row>
    <row r="814" spans="1:104" x14ac:dyDescent="0.3">
      <c r="A814" s="32"/>
      <c r="B814" s="26"/>
      <c r="C814" s="26"/>
      <c r="D814" s="26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  <c r="AX814" s="31"/>
      <c r="AY814" s="31"/>
      <c r="AZ814" s="31"/>
      <c r="BA814" s="31"/>
      <c r="BB814" s="31"/>
      <c r="BC814" s="31"/>
      <c r="BD814" s="31"/>
      <c r="BE814" s="31"/>
      <c r="BF814" s="31"/>
      <c r="BG814" s="31"/>
      <c r="BH814" s="31"/>
      <c r="BI814" s="31"/>
      <c r="BJ814" s="31"/>
      <c r="BK814" s="31"/>
      <c r="BL814" s="31"/>
      <c r="BM814" s="31"/>
      <c r="BN814" s="41"/>
      <c r="BO814" s="33"/>
      <c r="BP814" s="34"/>
      <c r="BQ814" s="26"/>
      <c r="BR814" s="27"/>
      <c r="BS814" s="27"/>
      <c r="BT814" s="26"/>
      <c r="BU814" s="35"/>
      <c r="BV814" s="28"/>
      <c r="BW814" s="27"/>
      <c r="BX814" s="26"/>
      <c r="BY814" s="26"/>
      <c r="BZ814" s="28"/>
      <c r="CA814" s="30"/>
      <c r="CB814" s="30"/>
      <c r="CC814" s="30"/>
      <c r="CD814" s="30"/>
      <c r="CE814" s="30"/>
      <c r="CF814" s="27"/>
      <c r="CG814" s="30"/>
      <c r="CH814" s="30"/>
      <c r="CI814" s="27"/>
      <c r="CJ814" s="27"/>
      <c r="CK814" s="27"/>
      <c r="CL814" s="30"/>
      <c r="CM814" s="30"/>
      <c r="CN814" s="30"/>
      <c r="CO814" s="27"/>
      <c r="CP814" s="30"/>
      <c r="CQ814" s="27"/>
      <c r="CR814" s="27"/>
      <c r="CS814" s="27"/>
      <c r="CT814" s="31"/>
      <c r="CU814" s="27"/>
      <c r="CV814" s="27"/>
      <c r="CW814" s="30"/>
      <c r="CX814" s="27"/>
      <c r="CY814" s="27"/>
      <c r="CZ814" s="27"/>
    </row>
    <row r="815" spans="1:104" x14ac:dyDescent="0.3">
      <c r="A815" s="32"/>
      <c r="B815" s="26"/>
      <c r="C815" s="26"/>
      <c r="D815" s="26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  <c r="AX815" s="31"/>
      <c r="AY815" s="31"/>
      <c r="AZ815" s="31"/>
      <c r="BA815" s="31"/>
      <c r="BB815" s="31"/>
      <c r="BC815" s="31"/>
      <c r="BD815" s="31"/>
      <c r="BE815" s="31"/>
      <c r="BF815" s="31"/>
      <c r="BG815" s="31"/>
      <c r="BH815" s="31"/>
      <c r="BI815" s="31"/>
      <c r="BJ815" s="31"/>
      <c r="BK815" s="31"/>
      <c r="BL815" s="31"/>
      <c r="BM815" s="31"/>
      <c r="BN815" s="41"/>
      <c r="BO815" s="33"/>
      <c r="BP815" s="34"/>
      <c r="BQ815" s="26"/>
      <c r="BR815" s="27"/>
      <c r="BS815" s="27"/>
      <c r="BT815" s="26"/>
      <c r="BU815" s="35"/>
      <c r="BV815" s="28"/>
      <c r="BW815" s="27"/>
      <c r="BX815" s="26"/>
      <c r="BY815" s="26"/>
      <c r="BZ815" s="28"/>
      <c r="CA815" s="31"/>
      <c r="CB815" s="30"/>
      <c r="CC815" s="31"/>
      <c r="CD815" s="27"/>
      <c r="CE815" s="27"/>
      <c r="CF815" s="27"/>
      <c r="CG815" s="30"/>
      <c r="CH815" s="30"/>
      <c r="CI815" s="27"/>
      <c r="CJ815" s="27"/>
      <c r="CK815" s="30"/>
      <c r="CL815" s="27"/>
      <c r="CM815" s="27"/>
      <c r="CN815" s="27"/>
      <c r="CO815" s="27"/>
      <c r="CP815" s="27"/>
      <c r="CQ815" s="30"/>
      <c r="CR815" s="30"/>
      <c r="CS815" s="27"/>
      <c r="CT815" s="27"/>
      <c r="CU815" s="30"/>
      <c r="CV815" s="30"/>
      <c r="CW815" s="27"/>
      <c r="CX815" s="27"/>
      <c r="CY815" s="27"/>
      <c r="CZ815" s="27"/>
    </row>
    <row r="816" spans="1:104" x14ac:dyDescent="0.3">
      <c r="A816" s="32"/>
      <c r="B816" s="26"/>
      <c r="C816" s="26"/>
      <c r="D816" s="26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  <c r="AX816" s="31"/>
      <c r="AY816" s="31"/>
      <c r="AZ816" s="31"/>
      <c r="BA816" s="31"/>
      <c r="BB816" s="31"/>
      <c r="BC816" s="31"/>
      <c r="BD816" s="31"/>
      <c r="BE816" s="31"/>
      <c r="BF816" s="31"/>
      <c r="BG816" s="31"/>
      <c r="BH816" s="31"/>
      <c r="BI816" s="31"/>
      <c r="BJ816" s="31"/>
      <c r="BK816" s="31"/>
      <c r="BL816" s="31"/>
      <c r="BM816" s="31"/>
      <c r="BN816" s="41"/>
      <c r="BO816" s="33"/>
      <c r="BP816" s="34"/>
      <c r="BQ816" s="26"/>
      <c r="BR816" s="27"/>
      <c r="BS816" s="27"/>
      <c r="BT816" s="26"/>
      <c r="BU816" s="35"/>
      <c r="BV816" s="28"/>
      <c r="BW816" s="27"/>
      <c r="BX816" s="26"/>
      <c r="BY816" s="26"/>
      <c r="BZ816" s="28"/>
      <c r="CA816" s="31"/>
      <c r="CB816" s="31"/>
      <c r="CC816" s="30"/>
      <c r="CD816" s="30"/>
      <c r="CE816" s="30"/>
      <c r="CF816" s="27"/>
      <c r="CG816" s="30"/>
      <c r="CH816" s="30"/>
      <c r="CI816" s="27"/>
      <c r="CJ816" s="27"/>
      <c r="CK816" s="30"/>
      <c r="CL816" s="31"/>
      <c r="CM816" s="31"/>
      <c r="CN816" s="27"/>
      <c r="CO816" s="27"/>
      <c r="CP816" s="30"/>
      <c r="CQ816" s="27"/>
      <c r="CR816" s="27"/>
      <c r="CS816" s="27"/>
      <c r="CT816" s="27"/>
      <c r="CU816" s="27"/>
      <c r="CV816" s="27"/>
      <c r="CW816" s="30"/>
      <c r="CX816" s="27"/>
      <c r="CY816" s="27"/>
      <c r="CZ816" s="27"/>
    </row>
    <row r="817" spans="1:104" x14ac:dyDescent="0.3">
      <c r="A817" s="32"/>
      <c r="B817" s="26"/>
      <c r="C817" s="26"/>
      <c r="D817" s="26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  <c r="AX817" s="31"/>
      <c r="AY817" s="31"/>
      <c r="AZ817" s="31"/>
      <c r="BA817" s="31"/>
      <c r="BB817" s="31"/>
      <c r="BC817" s="31"/>
      <c r="BD817" s="31"/>
      <c r="BE817" s="31"/>
      <c r="BF817" s="31"/>
      <c r="BG817" s="31"/>
      <c r="BH817" s="31"/>
      <c r="BI817" s="31"/>
      <c r="BJ817" s="31"/>
      <c r="BK817" s="31"/>
      <c r="BL817" s="31"/>
      <c r="BM817" s="31"/>
      <c r="BN817" s="41"/>
      <c r="BO817" s="33"/>
      <c r="BP817" s="34"/>
      <c r="BQ817" s="26"/>
      <c r="BR817" s="27"/>
      <c r="BS817" s="27"/>
      <c r="BT817" s="26"/>
      <c r="BU817" s="35"/>
      <c r="BV817" s="28"/>
      <c r="BW817" s="27"/>
      <c r="BX817" s="26"/>
      <c r="BY817" s="26"/>
      <c r="BZ817" s="28"/>
      <c r="CA817" s="31"/>
      <c r="CB817" s="31"/>
      <c r="CC817" s="30"/>
      <c r="CD817" s="31"/>
      <c r="CE817" s="31"/>
      <c r="CF817" s="31"/>
      <c r="CG817" s="31"/>
      <c r="CH817" s="27"/>
      <c r="CI817" s="27"/>
      <c r="CJ817" s="27"/>
      <c r="CK817" s="30"/>
      <c r="CL817" s="31"/>
      <c r="CM817" s="27"/>
      <c r="CN817" s="30"/>
      <c r="CO817" s="27"/>
      <c r="CP817" s="27"/>
      <c r="CQ817" s="27"/>
      <c r="CR817" s="27"/>
      <c r="CS817" s="27"/>
      <c r="CT817" s="30"/>
      <c r="CU817" s="27"/>
      <c r="CV817" s="27"/>
      <c r="CW817" s="27"/>
      <c r="CX817" s="27"/>
      <c r="CY817" s="27"/>
      <c r="CZ817" s="27"/>
    </row>
    <row r="818" spans="1:104" x14ac:dyDescent="0.3">
      <c r="A818" s="32"/>
      <c r="B818" s="26"/>
      <c r="C818" s="26"/>
      <c r="D818" s="26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  <c r="AX818" s="31"/>
      <c r="AY818" s="31"/>
      <c r="AZ818" s="31"/>
      <c r="BA818" s="31"/>
      <c r="BB818" s="31"/>
      <c r="BC818" s="31"/>
      <c r="BD818" s="31"/>
      <c r="BE818" s="31"/>
      <c r="BF818" s="31"/>
      <c r="BG818" s="31"/>
      <c r="BH818" s="31"/>
      <c r="BI818" s="31"/>
      <c r="BJ818" s="31"/>
      <c r="BK818" s="31"/>
      <c r="BL818" s="31"/>
      <c r="BM818" s="31"/>
      <c r="BN818" s="41"/>
      <c r="BO818" s="33"/>
      <c r="BP818" s="34"/>
      <c r="BQ818" s="26"/>
      <c r="BR818" s="27"/>
      <c r="BS818" s="27"/>
      <c r="BT818" s="26"/>
      <c r="BU818" s="35"/>
      <c r="BV818" s="28"/>
      <c r="BW818" s="27"/>
      <c r="BX818" s="26"/>
      <c r="BY818" s="26"/>
      <c r="BZ818" s="28"/>
      <c r="CA818" s="30"/>
      <c r="CB818" s="30"/>
      <c r="CC818" s="30"/>
      <c r="CD818" s="31"/>
      <c r="CE818" s="31"/>
      <c r="CF818" s="30"/>
      <c r="CG818" s="30"/>
      <c r="CH818" s="30"/>
      <c r="CI818" s="27"/>
      <c r="CJ818" s="27"/>
      <c r="CK818" s="27"/>
      <c r="CL818" s="27"/>
      <c r="CM818" s="27"/>
      <c r="CN818" s="27"/>
      <c r="CO818" s="27"/>
      <c r="CP818" s="27"/>
      <c r="CQ818" s="27"/>
      <c r="CR818" s="27"/>
      <c r="CS818" s="27"/>
      <c r="CT818" s="27"/>
      <c r="CU818" s="27"/>
      <c r="CV818" s="27"/>
      <c r="CW818" s="27"/>
      <c r="CX818" s="27"/>
      <c r="CY818" s="27"/>
      <c r="CZ818" s="27"/>
    </row>
    <row r="819" spans="1:104" x14ac:dyDescent="0.3">
      <c r="A819" s="32"/>
      <c r="B819" s="26"/>
      <c r="C819" s="26"/>
      <c r="D819" s="26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  <c r="AX819" s="31"/>
      <c r="AY819" s="31"/>
      <c r="AZ819" s="31"/>
      <c r="BA819" s="31"/>
      <c r="BB819" s="31"/>
      <c r="BC819" s="31"/>
      <c r="BD819" s="31"/>
      <c r="BE819" s="31"/>
      <c r="BF819" s="31"/>
      <c r="BG819" s="31"/>
      <c r="BH819" s="31"/>
      <c r="BI819" s="31"/>
      <c r="BJ819" s="31"/>
      <c r="BK819" s="31"/>
      <c r="BL819" s="31"/>
      <c r="BM819" s="31"/>
      <c r="BN819" s="41"/>
      <c r="BO819" s="33"/>
      <c r="BP819" s="34"/>
      <c r="BQ819" s="26"/>
      <c r="BR819" s="27"/>
      <c r="BS819" s="27"/>
      <c r="BT819" s="26"/>
      <c r="BU819" s="35"/>
      <c r="BV819" s="28"/>
      <c r="BW819" s="27"/>
      <c r="BX819" s="26"/>
      <c r="BY819" s="26"/>
      <c r="BZ819" s="28"/>
      <c r="CA819" s="31"/>
      <c r="CB819" s="31"/>
      <c r="CC819" s="27"/>
      <c r="CD819" s="27"/>
      <c r="CE819" s="27"/>
      <c r="CF819" s="27"/>
      <c r="CG819" s="27"/>
      <c r="CH819" s="30"/>
      <c r="CI819" s="27"/>
      <c r="CJ819" s="27"/>
      <c r="CK819" s="27"/>
      <c r="CL819" s="30"/>
      <c r="CM819" s="30"/>
      <c r="CN819" s="30"/>
      <c r="CO819" s="27"/>
      <c r="CP819" s="27"/>
      <c r="CQ819" s="27"/>
      <c r="CR819" s="27"/>
      <c r="CS819" s="27"/>
      <c r="CT819" s="30"/>
      <c r="CU819" s="27"/>
      <c r="CV819" s="27"/>
      <c r="CW819" s="27"/>
      <c r="CX819" s="27"/>
      <c r="CY819" s="27"/>
      <c r="CZ819" s="27"/>
    </row>
    <row r="820" spans="1:104" x14ac:dyDescent="0.3">
      <c r="A820" s="32"/>
      <c r="B820" s="26"/>
      <c r="C820" s="26"/>
      <c r="D820" s="26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  <c r="AX820" s="31"/>
      <c r="AY820" s="31"/>
      <c r="AZ820" s="31"/>
      <c r="BA820" s="31"/>
      <c r="BB820" s="31"/>
      <c r="BC820" s="31"/>
      <c r="BD820" s="31"/>
      <c r="BE820" s="31"/>
      <c r="BF820" s="31"/>
      <c r="BG820" s="31"/>
      <c r="BH820" s="31"/>
      <c r="BI820" s="31"/>
      <c r="BJ820" s="31"/>
      <c r="BK820" s="31"/>
      <c r="BL820" s="31"/>
      <c r="BM820" s="31"/>
      <c r="BN820" s="41"/>
      <c r="BO820" s="33"/>
      <c r="BP820" s="34"/>
      <c r="BQ820" s="26"/>
      <c r="BR820" s="27"/>
      <c r="BS820" s="27"/>
      <c r="BT820" s="26"/>
      <c r="BU820" s="35"/>
      <c r="BV820" s="28"/>
      <c r="BW820" s="27"/>
      <c r="BX820" s="26"/>
      <c r="BY820" s="26"/>
      <c r="BZ820" s="28"/>
      <c r="CA820" s="31"/>
      <c r="CB820" s="31"/>
      <c r="CC820" s="27"/>
      <c r="CD820" s="30"/>
      <c r="CE820" s="30"/>
      <c r="CF820" s="27"/>
      <c r="CG820" s="27"/>
      <c r="CH820" s="30"/>
      <c r="CI820" s="27"/>
      <c r="CJ820" s="27"/>
      <c r="CK820" s="27"/>
      <c r="CL820" s="30"/>
      <c r="CM820" s="30"/>
      <c r="CN820" s="30"/>
      <c r="CO820" s="27"/>
      <c r="CP820" s="27"/>
      <c r="CQ820" s="27"/>
      <c r="CR820" s="27"/>
      <c r="CS820" s="27"/>
      <c r="CT820" s="27"/>
      <c r="CU820" s="27"/>
      <c r="CV820" s="27"/>
      <c r="CW820" s="30"/>
      <c r="CX820" s="27"/>
      <c r="CY820" s="27"/>
      <c r="CZ820" s="27"/>
    </row>
    <row r="821" spans="1:104" x14ac:dyDescent="0.3">
      <c r="A821" s="32"/>
      <c r="B821" s="26"/>
      <c r="C821" s="26"/>
      <c r="D821" s="26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  <c r="AX821" s="31"/>
      <c r="AY821" s="31"/>
      <c r="AZ821" s="31"/>
      <c r="BA821" s="31"/>
      <c r="BB821" s="31"/>
      <c r="BC821" s="31"/>
      <c r="BD821" s="31"/>
      <c r="BE821" s="31"/>
      <c r="BF821" s="31"/>
      <c r="BG821" s="31"/>
      <c r="BH821" s="31"/>
      <c r="BI821" s="31"/>
      <c r="BJ821" s="31"/>
      <c r="BK821" s="31"/>
      <c r="BL821" s="31"/>
      <c r="BM821" s="31"/>
      <c r="BN821" s="41"/>
      <c r="BO821" s="33"/>
      <c r="BP821" s="34"/>
      <c r="BQ821" s="26"/>
      <c r="BR821" s="27"/>
      <c r="BS821" s="27"/>
      <c r="BT821" s="26"/>
      <c r="BU821" s="35"/>
      <c r="BV821" s="28"/>
      <c r="BW821" s="27"/>
      <c r="BX821" s="26"/>
      <c r="BY821" s="26"/>
      <c r="BZ821" s="28"/>
      <c r="CA821" s="30"/>
      <c r="CB821" s="30"/>
      <c r="CC821" s="27"/>
      <c r="CD821" s="30"/>
      <c r="CE821" s="30"/>
      <c r="CF821" s="27"/>
      <c r="CG821" s="27"/>
      <c r="CH821" s="30"/>
      <c r="CI821" s="27"/>
      <c r="CJ821" s="27"/>
      <c r="CK821" s="27"/>
      <c r="CL821" s="30"/>
      <c r="CM821" s="27"/>
      <c r="CN821" s="30"/>
      <c r="CO821" s="27"/>
      <c r="CP821" s="27"/>
      <c r="CQ821" s="30"/>
      <c r="CR821" s="30"/>
      <c r="CS821" s="30"/>
      <c r="CT821" s="27"/>
      <c r="CU821" s="30"/>
      <c r="CV821" s="30"/>
      <c r="CW821" s="27"/>
      <c r="CX821" s="27"/>
      <c r="CY821" s="27"/>
      <c r="CZ821" s="27"/>
    </row>
    <row r="822" spans="1:104" x14ac:dyDescent="0.3">
      <c r="A822" s="32"/>
      <c r="B822" s="26"/>
      <c r="C822" s="26"/>
      <c r="D822" s="26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  <c r="AX822" s="31"/>
      <c r="AY822" s="31"/>
      <c r="AZ822" s="31"/>
      <c r="BA822" s="31"/>
      <c r="BB822" s="31"/>
      <c r="BC822" s="31"/>
      <c r="BD822" s="31"/>
      <c r="BE822" s="31"/>
      <c r="BF822" s="31"/>
      <c r="BG822" s="31"/>
      <c r="BH822" s="31"/>
      <c r="BI822" s="31"/>
      <c r="BJ822" s="31"/>
      <c r="BK822" s="31"/>
      <c r="BL822" s="31"/>
      <c r="BM822" s="31"/>
      <c r="BN822" s="41"/>
      <c r="BO822" s="33"/>
      <c r="BP822" s="34"/>
      <c r="BQ822" s="26"/>
      <c r="BR822" s="27"/>
      <c r="BS822" s="27"/>
      <c r="BT822" s="26"/>
      <c r="BU822" s="35"/>
      <c r="BV822" s="28"/>
      <c r="BW822" s="27"/>
      <c r="BX822" s="26"/>
      <c r="BY822" s="26"/>
      <c r="BZ822" s="28"/>
      <c r="CA822" s="30"/>
      <c r="CB822" s="30"/>
      <c r="CC822" s="31"/>
      <c r="CD822" s="30"/>
      <c r="CE822" s="30"/>
      <c r="CF822" s="31"/>
      <c r="CG822" s="30"/>
      <c r="CH822" s="27"/>
      <c r="CI822" s="27"/>
      <c r="CJ822" s="27"/>
      <c r="CK822" s="27"/>
      <c r="CL822" s="31"/>
      <c r="CM822" s="30"/>
      <c r="CN822" s="30"/>
      <c r="CO822" s="27"/>
      <c r="CP822" s="27"/>
      <c r="CQ822" s="27"/>
      <c r="CR822" s="27"/>
      <c r="CS822" s="27"/>
      <c r="CT822" s="27"/>
      <c r="CU822" s="27"/>
      <c r="CV822" s="27"/>
      <c r="CW822" s="27"/>
      <c r="CX822" s="27"/>
      <c r="CY822" s="27"/>
      <c r="CZ822" s="27"/>
    </row>
    <row r="823" spans="1:104" x14ac:dyDescent="0.3">
      <c r="A823" s="32"/>
      <c r="B823" s="26"/>
      <c r="C823" s="26"/>
      <c r="D823" s="26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  <c r="AX823" s="31"/>
      <c r="AY823" s="31"/>
      <c r="AZ823" s="31"/>
      <c r="BA823" s="31"/>
      <c r="BB823" s="31"/>
      <c r="BC823" s="31"/>
      <c r="BD823" s="31"/>
      <c r="BE823" s="31"/>
      <c r="BF823" s="31"/>
      <c r="BG823" s="31"/>
      <c r="BH823" s="31"/>
      <c r="BI823" s="31"/>
      <c r="BJ823" s="31"/>
      <c r="BK823" s="31"/>
      <c r="BL823" s="31"/>
      <c r="BM823" s="31"/>
      <c r="BN823" s="41"/>
      <c r="BO823" s="33"/>
      <c r="BP823" s="34"/>
      <c r="BQ823" s="26"/>
      <c r="BR823" s="27"/>
      <c r="BS823" s="27"/>
      <c r="BT823" s="26"/>
      <c r="BU823" s="35"/>
      <c r="BV823" s="28"/>
      <c r="BW823" s="27"/>
      <c r="BX823" s="26"/>
      <c r="BY823" s="26"/>
      <c r="BZ823" s="28"/>
      <c r="CA823" s="30"/>
      <c r="CB823" s="30"/>
      <c r="CC823" s="27"/>
      <c r="CD823" s="27"/>
      <c r="CE823" s="27"/>
      <c r="CF823" s="27"/>
      <c r="CG823" s="27"/>
      <c r="CH823" s="30"/>
      <c r="CI823" s="27"/>
      <c r="CJ823" s="27"/>
      <c r="CK823" s="30"/>
      <c r="CL823" s="30"/>
      <c r="CM823" s="30"/>
      <c r="CN823" s="27"/>
      <c r="CO823" s="27"/>
      <c r="CP823" s="27"/>
      <c r="CQ823" s="31"/>
      <c r="CR823" s="31"/>
      <c r="CS823" s="31"/>
      <c r="CT823" s="27"/>
      <c r="CU823" s="27"/>
      <c r="CV823" s="31"/>
      <c r="CW823" s="27"/>
      <c r="CX823" s="27"/>
      <c r="CY823" s="27"/>
      <c r="CZ823" s="27"/>
    </row>
    <row r="824" spans="1:104" x14ac:dyDescent="0.3">
      <c r="A824" s="32"/>
      <c r="B824" s="26"/>
      <c r="C824" s="26"/>
      <c r="D824" s="26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  <c r="AX824" s="31"/>
      <c r="AY824" s="31"/>
      <c r="AZ824" s="31"/>
      <c r="BA824" s="31"/>
      <c r="BB824" s="31"/>
      <c r="BC824" s="31"/>
      <c r="BD824" s="31"/>
      <c r="BE824" s="31"/>
      <c r="BF824" s="31"/>
      <c r="BG824" s="31"/>
      <c r="BH824" s="31"/>
      <c r="BI824" s="31"/>
      <c r="BJ824" s="31"/>
      <c r="BK824" s="31"/>
      <c r="BL824" s="31"/>
      <c r="BM824" s="31"/>
      <c r="BN824" s="41"/>
      <c r="BO824" s="33"/>
      <c r="BP824" s="34"/>
      <c r="BQ824" s="26"/>
      <c r="BR824" s="27"/>
      <c r="BS824" s="27"/>
      <c r="BT824" s="26"/>
      <c r="BU824" s="35"/>
      <c r="BV824" s="28"/>
      <c r="BW824" s="27"/>
      <c r="BX824" s="26"/>
      <c r="BY824" s="26"/>
      <c r="BZ824" s="28"/>
      <c r="CA824" s="31"/>
      <c r="CB824" s="31"/>
      <c r="CC824" s="30"/>
      <c r="CD824" s="31"/>
      <c r="CE824" s="31"/>
      <c r="CF824" s="31"/>
      <c r="CG824" s="31"/>
      <c r="CH824" s="30"/>
      <c r="CI824" s="27"/>
      <c r="CJ824" s="27"/>
      <c r="CK824" s="27"/>
      <c r="CL824" s="30"/>
      <c r="CM824" s="27"/>
      <c r="CN824" s="27"/>
      <c r="CO824" s="27"/>
      <c r="CP824" s="27"/>
      <c r="CQ824" s="27"/>
      <c r="CR824" s="27"/>
      <c r="CS824" s="27"/>
      <c r="CT824" s="30"/>
      <c r="CU824" s="27"/>
      <c r="CV824" s="27"/>
      <c r="CW824" s="27"/>
      <c r="CX824" s="27"/>
      <c r="CY824" s="27"/>
      <c r="CZ824" s="27"/>
    </row>
    <row r="825" spans="1:104" x14ac:dyDescent="0.3">
      <c r="A825" s="32"/>
      <c r="B825" s="26"/>
      <c r="C825" s="26"/>
      <c r="D825" s="26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  <c r="AX825" s="31"/>
      <c r="AY825" s="31"/>
      <c r="AZ825" s="31"/>
      <c r="BA825" s="31"/>
      <c r="BB825" s="31"/>
      <c r="BC825" s="31"/>
      <c r="BD825" s="31"/>
      <c r="BE825" s="31"/>
      <c r="BF825" s="31"/>
      <c r="BG825" s="31"/>
      <c r="BH825" s="31"/>
      <c r="BI825" s="31"/>
      <c r="BJ825" s="31"/>
      <c r="BK825" s="31"/>
      <c r="BL825" s="31"/>
      <c r="BM825" s="31"/>
      <c r="BN825" s="41"/>
      <c r="BO825" s="33"/>
      <c r="BP825" s="34"/>
      <c r="BQ825" s="26"/>
      <c r="BR825" s="27"/>
      <c r="BS825" s="27"/>
      <c r="BT825" s="26"/>
      <c r="BU825" s="35"/>
      <c r="BV825" s="28"/>
      <c r="BW825" s="27"/>
      <c r="BX825" s="26"/>
      <c r="BY825" s="26"/>
      <c r="BZ825" s="28"/>
      <c r="CA825" s="31"/>
      <c r="CB825" s="31"/>
      <c r="CC825" s="30"/>
      <c r="CD825" s="30"/>
      <c r="CE825" s="30"/>
      <c r="CF825" s="30"/>
      <c r="CG825" s="30"/>
      <c r="CH825" s="27"/>
      <c r="CI825" s="27"/>
      <c r="CJ825" s="27"/>
      <c r="CK825" s="27"/>
      <c r="CL825" s="30"/>
      <c r="CM825" s="27"/>
      <c r="CN825" s="30"/>
      <c r="CO825" s="27"/>
      <c r="CP825" s="27"/>
      <c r="CQ825" s="30"/>
      <c r="CR825" s="30"/>
      <c r="CS825" s="30"/>
      <c r="CT825" s="27"/>
      <c r="CU825" s="27"/>
      <c r="CV825" s="30"/>
      <c r="CW825" s="27"/>
      <c r="CX825" s="27"/>
      <c r="CY825" s="30"/>
      <c r="CZ825" s="27"/>
    </row>
    <row r="826" spans="1:104" x14ac:dyDescent="0.3">
      <c r="A826" s="32"/>
      <c r="B826" s="26"/>
      <c r="C826" s="26"/>
      <c r="D826" s="26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  <c r="AX826" s="31"/>
      <c r="AY826" s="31"/>
      <c r="AZ826" s="31"/>
      <c r="BA826" s="31"/>
      <c r="BB826" s="31"/>
      <c r="BC826" s="31"/>
      <c r="BD826" s="31"/>
      <c r="BE826" s="31"/>
      <c r="BF826" s="31"/>
      <c r="BG826" s="31"/>
      <c r="BH826" s="31"/>
      <c r="BI826" s="31"/>
      <c r="BJ826" s="31"/>
      <c r="BK826" s="31"/>
      <c r="BL826" s="31"/>
      <c r="BM826" s="31"/>
      <c r="BN826" s="41"/>
      <c r="BO826" s="33"/>
      <c r="BP826" s="34"/>
      <c r="BQ826" s="26"/>
      <c r="BR826" s="27"/>
      <c r="BS826" s="27"/>
      <c r="BT826" s="26"/>
      <c r="BU826" s="35"/>
      <c r="BV826" s="28"/>
      <c r="BW826" s="27"/>
      <c r="BX826" s="26"/>
      <c r="BY826" s="26"/>
      <c r="BZ826" s="28"/>
      <c r="CA826" s="30"/>
      <c r="CB826" s="30"/>
      <c r="CC826" s="27"/>
      <c r="CD826" s="30"/>
      <c r="CE826" s="30"/>
      <c r="CF826" s="30"/>
      <c r="CG826" s="30"/>
      <c r="CH826" s="30"/>
      <c r="CI826" s="27"/>
      <c r="CJ826" s="27"/>
      <c r="CK826" s="27"/>
      <c r="CL826" s="27"/>
      <c r="CM826" s="27"/>
      <c r="CN826" s="27"/>
      <c r="CO826" s="27"/>
      <c r="CP826" s="27"/>
      <c r="CQ826" s="30"/>
      <c r="CR826" s="30"/>
      <c r="CS826" s="30"/>
      <c r="CT826" s="30"/>
      <c r="CU826" s="27"/>
      <c r="CV826" s="30"/>
      <c r="CW826" s="27"/>
      <c r="CX826" s="27"/>
      <c r="CY826" s="27"/>
      <c r="CZ826" s="27"/>
    </row>
    <row r="827" spans="1:104" x14ac:dyDescent="0.3">
      <c r="A827" s="32"/>
      <c r="B827" s="26"/>
      <c r="C827" s="26"/>
      <c r="D827" s="26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  <c r="AX827" s="31"/>
      <c r="AY827" s="31"/>
      <c r="AZ827" s="31"/>
      <c r="BA827" s="31"/>
      <c r="BB827" s="31"/>
      <c r="BC827" s="31"/>
      <c r="BD827" s="31"/>
      <c r="BE827" s="31"/>
      <c r="BF827" s="31"/>
      <c r="BG827" s="31"/>
      <c r="BH827" s="31"/>
      <c r="BI827" s="31"/>
      <c r="BJ827" s="31"/>
      <c r="BK827" s="31"/>
      <c r="BL827" s="31"/>
      <c r="BM827" s="31"/>
      <c r="BN827" s="41"/>
      <c r="BO827" s="33"/>
      <c r="BP827" s="34"/>
      <c r="BQ827" s="26"/>
      <c r="BR827" s="27"/>
      <c r="BS827" s="27"/>
      <c r="BT827" s="26"/>
      <c r="BU827" s="35"/>
      <c r="BV827" s="28"/>
      <c r="BW827" s="27"/>
      <c r="BX827" s="26"/>
      <c r="BY827" s="26"/>
      <c r="BZ827" s="28"/>
      <c r="CA827" s="31"/>
      <c r="CB827" s="31"/>
      <c r="CC827" s="30"/>
      <c r="CD827" s="30"/>
      <c r="CE827" s="30"/>
      <c r="CF827" s="30"/>
      <c r="CG827" s="30"/>
      <c r="CH827" s="27"/>
      <c r="CI827" s="27"/>
      <c r="CJ827" s="27"/>
      <c r="CK827" s="27"/>
      <c r="CL827" s="30"/>
      <c r="CM827" s="27"/>
      <c r="CN827" s="27"/>
      <c r="CO827" s="27"/>
      <c r="CP827" s="27"/>
      <c r="CQ827" s="30"/>
      <c r="CR827" s="30"/>
      <c r="CS827" s="30"/>
      <c r="CT827" s="27"/>
      <c r="CU827" s="30"/>
      <c r="CV827" s="30"/>
      <c r="CW827" s="27"/>
      <c r="CX827" s="27"/>
      <c r="CY827" s="30"/>
      <c r="CZ827" s="27"/>
    </row>
    <row r="828" spans="1:104" x14ac:dyDescent="0.3">
      <c r="A828" s="32"/>
      <c r="B828" s="26"/>
      <c r="C828" s="26"/>
      <c r="D828" s="26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  <c r="AX828" s="31"/>
      <c r="AY828" s="31"/>
      <c r="AZ828" s="31"/>
      <c r="BA828" s="31"/>
      <c r="BB828" s="31"/>
      <c r="BC828" s="31"/>
      <c r="BD828" s="31"/>
      <c r="BE828" s="31"/>
      <c r="BF828" s="31"/>
      <c r="BG828" s="31"/>
      <c r="BH828" s="31"/>
      <c r="BI828" s="31"/>
      <c r="BJ828" s="31"/>
      <c r="BK828" s="31"/>
      <c r="BL828" s="31"/>
      <c r="BM828" s="31"/>
      <c r="BN828" s="41"/>
      <c r="BO828" s="33"/>
      <c r="BP828" s="34"/>
      <c r="BQ828" s="26"/>
      <c r="BR828" s="27"/>
      <c r="BS828" s="27"/>
      <c r="BT828" s="26"/>
      <c r="BU828" s="35"/>
      <c r="BV828" s="28"/>
      <c r="BW828" s="27"/>
      <c r="BX828" s="26"/>
      <c r="BY828" s="26"/>
      <c r="BZ828" s="28"/>
      <c r="CA828" s="31"/>
      <c r="CB828" s="31"/>
      <c r="CC828" s="27"/>
      <c r="CD828" s="27"/>
      <c r="CE828" s="27"/>
      <c r="CF828" s="27"/>
      <c r="CG828" s="27"/>
      <c r="CH828" s="31"/>
      <c r="CI828" s="27"/>
      <c r="CJ828" s="27"/>
      <c r="CK828" s="27"/>
      <c r="CL828" s="30"/>
      <c r="CM828" s="30"/>
      <c r="CN828" s="30"/>
      <c r="CO828" s="27"/>
      <c r="CP828" s="27"/>
      <c r="CQ828" s="30"/>
      <c r="CR828" s="30"/>
      <c r="CS828" s="30"/>
      <c r="CT828" s="27"/>
      <c r="CU828" s="27"/>
      <c r="CV828" s="30"/>
      <c r="CW828" s="27"/>
      <c r="CX828" s="27"/>
      <c r="CY828" s="27"/>
      <c r="CZ828" s="27"/>
    </row>
    <row r="829" spans="1:104" x14ac:dyDescent="0.3">
      <c r="A829" s="32"/>
      <c r="B829" s="26"/>
      <c r="C829" s="26"/>
      <c r="D829" s="26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  <c r="AX829" s="31"/>
      <c r="AY829" s="31"/>
      <c r="AZ829" s="31"/>
      <c r="BA829" s="31"/>
      <c r="BB829" s="31"/>
      <c r="BC829" s="31"/>
      <c r="BD829" s="31"/>
      <c r="BE829" s="31"/>
      <c r="BF829" s="31"/>
      <c r="BG829" s="31"/>
      <c r="BH829" s="31"/>
      <c r="BI829" s="31"/>
      <c r="BJ829" s="31"/>
      <c r="BK829" s="31"/>
      <c r="BL829" s="31"/>
      <c r="BM829" s="31"/>
      <c r="BN829" s="41"/>
      <c r="BO829" s="33"/>
      <c r="BP829" s="34"/>
      <c r="BQ829" s="26"/>
      <c r="BR829" s="27"/>
      <c r="BS829" s="27"/>
      <c r="BT829" s="26"/>
      <c r="BU829" s="35"/>
      <c r="BV829" s="28"/>
      <c r="BW829" s="27"/>
      <c r="BX829" s="26"/>
      <c r="BY829" s="26"/>
      <c r="BZ829" s="28"/>
      <c r="CA829" s="30"/>
      <c r="CB829" s="30"/>
      <c r="CC829" s="30"/>
      <c r="CD829" s="30"/>
      <c r="CE829" s="30"/>
      <c r="CF829" s="30"/>
      <c r="CG829" s="30"/>
      <c r="CH829" s="30"/>
      <c r="CI829" s="27"/>
      <c r="CJ829" s="27"/>
      <c r="CK829" s="27"/>
      <c r="CL829" s="30"/>
      <c r="CM829" s="30"/>
      <c r="CN829" s="27"/>
      <c r="CO829" s="27"/>
      <c r="CP829" s="27"/>
      <c r="CQ829" s="27"/>
      <c r="CR829" s="27"/>
      <c r="CS829" s="27"/>
      <c r="CT829" s="27"/>
      <c r="CU829" s="27"/>
      <c r="CV829" s="27"/>
      <c r="CW829" s="27"/>
      <c r="CX829" s="27"/>
      <c r="CY829" s="27"/>
      <c r="CZ829" s="27"/>
    </row>
    <row r="830" spans="1:104" x14ac:dyDescent="0.3">
      <c r="A830" s="32"/>
      <c r="B830" s="26"/>
      <c r="C830" s="26"/>
      <c r="D830" s="26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  <c r="AX830" s="31"/>
      <c r="AY830" s="31"/>
      <c r="AZ830" s="31"/>
      <c r="BA830" s="31"/>
      <c r="BB830" s="31"/>
      <c r="BC830" s="31"/>
      <c r="BD830" s="31"/>
      <c r="BE830" s="31"/>
      <c r="BF830" s="31"/>
      <c r="BG830" s="31"/>
      <c r="BH830" s="31"/>
      <c r="BI830" s="31"/>
      <c r="BJ830" s="31"/>
      <c r="BK830" s="31"/>
      <c r="BL830" s="31"/>
      <c r="BM830" s="31"/>
      <c r="BN830" s="41"/>
      <c r="BO830" s="33"/>
      <c r="BP830" s="34"/>
      <c r="BQ830" s="26"/>
      <c r="BR830" s="27"/>
      <c r="BS830" s="27"/>
      <c r="BT830" s="26"/>
      <c r="BU830" s="35"/>
      <c r="BV830" s="28"/>
      <c r="BW830" s="27"/>
      <c r="BX830" s="26"/>
      <c r="BY830" s="26"/>
      <c r="BZ830" s="28"/>
      <c r="CA830" s="31"/>
      <c r="CB830" s="31"/>
      <c r="CC830" s="31"/>
      <c r="CD830" s="30"/>
      <c r="CE830" s="30"/>
      <c r="CF830" s="27"/>
      <c r="CG830" s="27"/>
      <c r="CH830" s="30"/>
      <c r="CI830" s="27"/>
      <c r="CJ830" s="27"/>
      <c r="CK830" s="27"/>
      <c r="CL830" s="27"/>
      <c r="CM830" s="27"/>
      <c r="CN830" s="27"/>
      <c r="CO830" s="27"/>
      <c r="CP830" s="27"/>
      <c r="CQ830" s="27"/>
      <c r="CR830" s="27"/>
      <c r="CS830" s="27"/>
      <c r="CT830" s="30"/>
      <c r="CU830" s="27"/>
      <c r="CV830" s="27"/>
      <c r="CW830" s="27"/>
      <c r="CX830" s="27"/>
      <c r="CY830" s="27"/>
      <c r="CZ830" s="27"/>
    </row>
    <row r="831" spans="1:104" x14ac:dyDescent="0.3">
      <c r="A831" s="32"/>
      <c r="B831" s="26"/>
      <c r="C831" s="26"/>
      <c r="D831" s="26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  <c r="AX831" s="31"/>
      <c r="AY831" s="31"/>
      <c r="AZ831" s="31"/>
      <c r="BA831" s="31"/>
      <c r="BB831" s="31"/>
      <c r="BC831" s="31"/>
      <c r="BD831" s="31"/>
      <c r="BE831" s="31"/>
      <c r="BF831" s="31"/>
      <c r="BG831" s="31"/>
      <c r="BH831" s="31"/>
      <c r="BI831" s="31"/>
      <c r="BJ831" s="31"/>
      <c r="BK831" s="31"/>
      <c r="BL831" s="31"/>
      <c r="BM831" s="31"/>
      <c r="BN831" s="41"/>
      <c r="BO831" s="33"/>
      <c r="BP831" s="34"/>
      <c r="BQ831" s="26"/>
      <c r="BR831" s="27"/>
      <c r="BS831" s="27"/>
      <c r="BT831" s="26"/>
      <c r="BU831" s="35"/>
      <c r="BV831" s="28"/>
      <c r="BW831" s="27"/>
      <c r="BX831" s="26"/>
      <c r="BY831" s="26"/>
      <c r="BZ831" s="28"/>
      <c r="CA831" s="31"/>
      <c r="CB831" s="31"/>
      <c r="CC831" s="30"/>
      <c r="CD831" s="30"/>
      <c r="CE831" s="30"/>
      <c r="CF831" s="30"/>
      <c r="CG831" s="30"/>
      <c r="CH831" s="30"/>
      <c r="CI831" s="27"/>
      <c r="CJ831" s="27"/>
      <c r="CK831" s="27"/>
      <c r="CL831" s="30"/>
      <c r="CM831" s="27"/>
      <c r="CN831" s="27"/>
      <c r="CO831" s="27"/>
      <c r="CP831" s="27"/>
      <c r="CQ831" s="27"/>
      <c r="CR831" s="27"/>
      <c r="CS831" s="27"/>
      <c r="CT831" s="27"/>
      <c r="CU831" s="27"/>
      <c r="CV831" s="27"/>
      <c r="CW831" s="27"/>
      <c r="CX831" s="27"/>
      <c r="CY831" s="27"/>
      <c r="CZ831" s="27"/>
    </row>
    <row r="832" spans="1:104" x14ac:dyDescent="0.3">
      <c r="A832" s="32"/>
      <c r="B832" s="26"/>
      <c r="C832" s="26"/>
      <c r="D832" s="26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  <c r="AX832" s="31"/>
      <c r="AY832" s="31"/>
      <c r="AZ832" s="31"/>
      <c r="BA832" s="31"/>
      <c r="BB832" s="31"/>
      <c r="BC832" s="31"/>
      <c r="BD832" s="31"/>
      <c r="BE832" s="31"/>
      <c r="BF832" s="31"/>
      <c r="BG832" s="31"/>
      <c r="BH832" s="31"/>
      <c r="BI832" s="31"/>
      <c r="BJ832" s="31"/>
      <c r="BK832" s="31"/>
      <c r="BL832" s="31"/>
      <c r="BM832" s="31"/>
      <c r="BN832" s="41"/>
      <c r="BO832" s="33"/>
      <c r="BP832" s="34"/>
      <c r="BQ832" s="26"/>
      <c r="BR832" s="27"/>
      <c r="BS832" s="27"/>
      <c r="BT832" s="26"/>
      <c r="BU832" s="35"/>
      <c r="BV832" s="28"/>
      <c r="BW832" s="27"/>
      <c r="BX832" s="26"/>
      <c r="BY832" s="26"/>
      <c r="BZ832" s="28"/>
      <c r="CA832" s="31"/>
      <c r="CB832" s="31"/>
      <c r="CC832" s="31"/>
      <c r="CD832" s="30"/>
      <c r="CE832" s="30"/>
      <c r="CF832" s="27"/>
      <c r="CG832" s="31"/>
      <c r="CH832" s="30"/>
      <c r="CI832" s="27"/>
      <c r="CJ832" s="27"/>
      <c r="CK832" s="27"/>
      <c r="CL832" s="30"/>
      <c r="CM832" s="30"/>
      <c r="CN832" s="27"/>
      <c r="CO832" s="27"/>
      <c r="CP832" s="27"/>
      <c r="CQ832" s="30"/>
      <c r="CR832" s="30"/>
      <c r="CS832" s="30"/>
      <c r="CT832" s="27"/>
      <c r="CU832" s="27"/>
      <c r="CV832" s="30"/>
      <c r="CW832" s="27"/>
      <c r="CX832" s="27"/>
      <c r="CY832" s="27"/>
      <c r="CZ832" s="27"/>
    </row>
    <row r="833" spans="1:104" x14ac:dyDescent="0.3">
      <c r="A833" s="32"/>
      <c r="B833" s="26"/>
      <c r="C833" s="26"/>
      <c r="D833" s="26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  <c r="AX833" s="31"/>
      <c r="AY833" s="31"/>
      <c r="AZ833" s="31"/>
      <c r="BA833" s="31"/>
      <c r="BB833" s="31"/>
      <c r="BC833" s="31"/>
      <c r="BD833" s="31"/>
      <c r="BE833" s="31"/>
      <c r="BF833" s="31"/>
      <c r="BG833" s="31"/>
      <c r="BH833" s="31"/>
      <c r="BI833" s="31"/>
      <c r="BJ833" s="31"/>
      <c r="BK833" s="31"/>
      <c r="BL833" s="31"/>
      <c r="BM833" s="31"/>
      <c r="BN833" s="41"/>
      <c r="BO833" s="33"/>
      <c r="BP833" s="34"/>
      <c r="BQ833" s="26"/>
      <c r="BR833" s="27"/>
      <c r="BS833" s="27"/>
      <c r="BT833" s="26"/>
      <c r="BU833" s="35"/>
      <c r="BV833" s="28"/>
      <c r="BW833" s="27"/>
      <c r="BX833" s="26"/>
      <c r="BY833" s="26"/>
      <c r="BZ833" s="28"/>
      <c r="CA833" s="31"/>
      <c r="CB833" s="31"/>
      <c r="CC833" s="30"/>
      <c r="CD833" s="31"/>
      <c r="CE833" s="31"/>
      <c r="CF833" s="31"/>
      <c r="CG833" s="31"/>
      <c r="CH833" s="30"/>
      <c r="CI833" s="27"/>
      <c r="CJ833" s="27"/>
      <c r="CK833" s="31"/>
      <c r="CL833" s="30"/>
      <c r="CM833" s="31"/>
      <c r="CN833" s="30"/>
      <c r="CO833" s="27"/>
      <c r="CP833" s="31"/>
      <c r="CQ833" s="27"/>
      <c r="CR833" s="31"/>
      <c r="CS833" s="27"/>
      <c r="CT833" s="30"/>
      <c r="CU833" s="31"/>
      <c r="CV833" s="27"/>
      <c r="CW833" s="27"/>
      <c r="CX833" s="31"/>
      <c r="CY833" s="31"/>
      <c r="CZ833" s="31"/>
    </row>
    <row r="834" spans="1:104" x14ac:dyDescent="0.3">
      <c r="A834" s="32"/>
      <c r="B834" s="26"/>
      <c r="C834" s="26"/>
      <c r="D834" s="26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  <c r="AX834" s="31"/>
      <c r="AY834" s="31"/>
      <c r="AZ834" s="31"/>
      <c r="BA834" s="31"/>
      <c r="BB834" s="31"/>
      <c r="BC834" s="31"/>
      <c r="BD834" s="31"/>
      <c r="BE834" s="31"/>
      <c r="BF834" s="31"/>
      <c r="BG834" s="31"/>
      <c r="BH834" s="31"/>
      <c r="BI834" s="31"/>
      <c r="BJ834" s="31"/>
      <c r="BK834" s="31"/>
      <c r="BL834" s="31"/>
      <c r="BM834" s="31"/>
      <c r="BN834" s="41"/>
      <c r="BO834" s="33"/>
      <c r="BP834" s="34"/>
      <c r="BQ834" s="26"/>
      <c r="BR834" s="27"/>
      <c r="BS834" s="27"/>
      <c r="BT834" s="26"/>
      <c r="BU834" s="35"/>
      <c r="BV834" s="28"/>
      <c r="BW834" s="27"/>
      <c r="BX834" s="26"/>
      <c r="BY834" s="26"/>
      <c r="BZ834" s="28"/>
      <c r="CA834" s="30"/>
      <c r="CB834" s="30"/>
      <c r="CC834" s="30"/>
      <c r="CD834" s="30"/>
      <c r="CE834" s="30"/>
      <c r="CF834" s="30"/>
      <c r="CG834" s="30"/>
      <c r="CH834" s="30"/>
      <c r="CI834" s="27"/>
      <c r="CJ834" s="27"/>
      <c r="CK834" s="30"/>
      <c r="CL834" s="27"/>
      <c r="CM834" s="30"/>
      <c r="CN834" s="27"/>
      <c r="CO834" s="27"/>
      <c r="CP834" s="30"/>
      <c r="CQ834" s="27"/>
      <c r="CR834" s="30"/>
      <c r="CS834" s="27"/>
      <c r="CT834" s="27"/>
      <c r="CU834" s="30"/>
      <c r="CV834" s="27"/>
      <c r="CW834" s="27"/>
      <c r="CX834" s="30"/>
      <c r="CY834" s="30"/>
      <c r="CZ834" s="30"/>
    </row>
    <row r="835" spans="1:104" x14ac:dyDescent="0.3">
      <c r="A835" s="32"/>
      <c r="B835" s="26"/>
      <c r="C835" s="26"/>
      <c r="D835" s="26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  <c r="AX835" s="31"/>
      <c r="AY835" s="31"/>
      <c r="AZ835" s="31"/>
      <c r="BA835" s="31"/>
      <c r="BB835" s="31"/>
      <c r="BC835" s="31"/>
      <c r="BD835" s="31"/>
      <c r="BE835" s="31"/>
      <c r="BF835" s="31"/>
      <c r="BG835" s="31"/>
      <c r="BH835" s="31"/>
      <c r="BI835" s="31"/>
      <c r="BJ835" s="31"/>
      <c r="BK835" s="31"/>
      <c r="BL835" s="31"/>
      <c r="BM835" s="31"/>
      <c r="BN835" s="41"/>
      <c r="BO835" s="33"/>
      <c r="BP835" s="34"/>
      <c r="BQ835" s="26"/>
      <c r="BR835" s="27"/>
      <c r="BS835" s="27"/>
      <c r="BT835" s="26"/>
      <c r="BU835" s="35"/>
      <c r="BV835" s="28"/>
      <c r="BW835" s="27"/>
      <c r="BX835" s="26"/>
      <c r="BY835" s="26"/>
      <c r="BZ835" s="28"/>
      <c r="CA835" s="31"/>
      <c r="CB835" s="31"/>
      <c r="CC835" s="30"/>
      <c r="CD835" s="30"/>
      <c r="CE835" s="30"/>
      <c r="CF835" s="30"/>
      <c r="CG835" s="31"/>
      <c r="CH835" s="30"/>
      <c r="CI835" s="27"/>
      <c r="CJ835" s="27"/>
      <c r="CK835" s="30"/>
      <c r="CL835" s="27"/>
      <c r="CM835" s="30"/>
      <c r="CN835" s="27"/>
      <c r="CO835" s="27"/>
      <c r="CP835" s="31"/>
      <c r="CQ835" s="27"/>
      <c r="CR835" s="30"/>
      <c r="CS835" s="27"/>
      <c r="CT835" s="27"/>
      <c r="CU835" s="30"/>
      <c r="CV835" s="27"/>
      <c r="CW835" s="31"/>
      <c r="CX835" s="30"/>
      <c r="CY835" s="30"/>
      <c r="CZ835" s="30"/>
    </row>
    <row r="836" spans="1:104" x14ac:dyDescent="0.3">
      <c r="A836" s="32"/>
      <c r="B836" s="26"/>
      <c r="C836" s="26"/>
      <c r="D836" s="26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  <c r="AX836" s="31"/>
      <c r="AY836" s="31"/>
      <c r="AZ836" s="31"/>
      <c r="BA836" s="31"/>
      <c r="BB836" s="31"/>
      <c r="BC836" s="31"/>
      <c r="BD836" s="31"/>
      <c r="BE836" s="31"/>
      <c r="BF836" s="31"/>
      <c r="BG836" s="31"/>
      <c r="BH836" s="31"/>
      <c r="BI836" s="31"/>
      <c r="BJ836" s="31"/>
      <c r="BK836" s="31"/>
      <c r="BL836" s="31"/>
      <c r="BM836" s="31"/>
      <c r="BN836" s="41"/>
      <c r="BO836" s="33"/>
      <c r="BP836" s="34"/>
      <c r="BQ836" s="26"/>
      <c r="BR836" s="27"/>
      <c r="BS836" s="27"/>
      <c r="BT836" s="26"/>
      <c r="BU836" s="35"/>
      <c r="BV836" s="28"/>
      <c r="BW836" s="27"/>
      <c r="BX836" s="26"/>
      <c r="BY836" s="26"/>
      <c r="BZ836" s="28"/>
      <c r="CA836" s="30"/>
      <c r="CB836" s="30"/>
      <c r="CC836" s="30"/>
      <c r="CD836" s="27"/>
      <c r="CE836" s="27"/>
      <c r="CF836" s="30"/>
      <c r="CG836" s="30"/>
      <c r="CH836" s="27"/>
      <c r="CI836" s="27"/>
      <c r="CJ836" s="27"/>
      <c r="CK836" s="27"/>
      <c r="CL836" s="30"/>
      <c r="CM836" s="27"/>
      <c r="CN836" s="27"/>
      <c r="CO836" s="27"/>
      <c r="CP836" s="30"/>
      <c r="CQ836" s="27"/>
      <c r="CR836" s="27"/>
      <c r="CS836" s="30"/>
      <c r="CT836" s="31"/>
      <c r="CU836" s="27"/>
      <c r="CV836" s="30"/>
      <c r="CW836" s="27"/>
      <c r="CX836" s="27"/>
      <c r="CY836" s="27"/>
      <c r="CZ836" s="27"/>
    </row>
    <row r="837" spans="1:104" x14ac:dyDescent="0.3">
      <c r="A837" s="32"/>
      <c r="B837" s="26"/>
      <c r="C837" s="26"/>
      <c r="D837" s="26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  <c r="AX837" s="31"/>
      <c r="AY837" s="31"/>
      <c r="AZ837" s="31"/>
      <c r="BA837" s="31"/>
      <c r="BB837" s="31"/>
      <c r="BC837" s="31"/>
      <c r="BD837" s="31"/>
      <c r="BE837" s="31"/>
      <c r="BF837" s="31"/>
      <c r="BG837" s="31"/>
      <c r="BH837" s="31"/>
      <c r="BI837" s="31"/>
      <c r="BJ837" s="31"/>
      <c r="BK837" s="31"/>
      <c r="BL837" s="31"/>
      <c r="BM837" s="31"/>
      <c r="BN837" s="41"/>
      <c r="BO837" s="33"/>
      <c r="BP837" s="34"/>
      <c r="BQ837" s="26"/>
      <c r="BR837" s="27"/>
      <c r="BS837" s="27"/>
      <c r="BT837" s="26"/>
      <c r="BU837" s="35"/>
      <c r="BV837" s="28"/>
      <c r="BW837" s="27"/>
      <c r="BX837" s="26"/>
      <c r="BY837" s="26"/>
      <c r="BZ837" s="28"/>
      <c r="CA837" s="31"/>
      <c r="CB837" s="31"/>
      <c r="CC837" s="27"/>
      <c r="CD837" s="31"/>
      <c r="CE837" s="31"/>
      <c r="CF837" s="30"/>
      <c r="CG837" s="31"/>
      <c r="CH837" s="30"/>
      <c r="CI837" s="27"/>
      <c r="CJ837" s="27"/>
      <c r="CK837" s="30"/>
      <c r="CL837" s="27"/>
      <c r="CM837" s="30"/>
      <c r="CN837" s="27"/>
      <c r="CO837" s="27"/>
      <c r="CP837" s="30"/>
      <c r="CQ837" s="27"/>
      <c r="CR837" s="30"/>
      <c r="CS837" s="27"/>
      <c r="CT837" s="27"/>
      <c r="CU837" s="30"/>
      <c r="CV837" s="27"/>
      <c r="CW837" s="30"/>
      <c r="CX837" s="30"/>
      <c r="CY837" s="30"/>
      <c r="CZ837" s="30"/>
    </row>
    <row r="838" spans="1:104" x14ac:dyDescent="0.3">
      <c r="A838" s="32"/>
      <c r="B838" s="26"/>
      <c r="C838" s="26"/>
      <c r="D838" s="26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  <c r="AX838" s="31"/>
      <c r="AY838" s="31"/>
      <c r="AZ838" s="31"/>
      <c r="BA838" s="31"/>
      <c r="BB838" s="31"/>
      <c r="BC838" s="31"/>
      <c r="BD838" s="31"/>
      <c r="BE838" s="31"/>
      <c r="BF838" s="31"/>
      <c r="BG838" s="31"/>
      <c r="BH838" s="31"/>
      <c r="BI838" s="31"/>
      <c r="BJ838" s="31"/>
      <c r="BK838" s="31"/>
      <c r="BL838" s="31"/>
      <c r="BM838" s="31"/>
      <c r="BN838" s="41"/>
      <c r="BO838" s="33"/>
      <c r="BP838" s="34"/>
      <c r="BQ838" s="26"/>
      <c r="BR838" s="27"/>
      <c r="BS838" s="27"/>
      <c r="BT838" s="26"/>
      <c r="BU838" s="35"/>
      <c r="BV838" s="28"/>
      <c r="BW838" s="27"/>
      <c r="BX838" s="26"/>
      <c r="BY838" s="26"/>
      <c r="BZ838" s="28"/>
      <c r="CA838" s="31"/>
      <c r="CB838" s="31"/>
      <c r="CC838" s="27"/>
      <c r="CD838" s="27"/>
      <c r="CE838" s="27"/>
      <c r="CF838" s="27"/>
      <c r="CG838" s="27"/>
      <c r="CH838" s="27"/>
      <c r="CI838" s="27"/>
      <c r="CJ838" s="27"/>
      <c r="CK838" s="27"/>
      <c r="CL838" s="27"/>
      <c r="CM838" s="27"/>
      <c r="CN838" s="30"/>
      <c r="CO838" s="27"/>
      <c r="CP838" s="27"/>
      <c r="CQ838" s="27"/>
      <c r="CR838" s="27"/>
      <c r="CS838" s="27"/>
      <c r="CT838" s="30"/>
      <c r="CU838" s="27"/>
      <c r="CV838" s="27"/>
      <c r="CW838" s="27"/>
      <c r="CX838" s="27"/>
      <c r="CY838" s="27"/>
      <c r="CZ838" s="27"/>
    </row>
    <row r="839" spans="1:104" x14ac:dyDescent="0.3">
      <c r="A839" s="32"/>
      <c r="B839" s="26"/>
      <c r="C839" s="26"/>
      <c r="D839" s="26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  <c r="AX839" s="31"/>
      <c r="AY839" s="31"/>
      <c r="AZ839" s="31"/>
      <c r="BA839" s="31"/>
      <c r="BB839" s="31"/>
      <c r="BC839" s="31"/>
      <c r="BD839" s="31"/>
      <c r="BE839" s="31"/>
      <c r="BF839" s="31"/>
      <c r="BG839" s="31"/>
      <c r="BH839" s="31"/>
      <c r="BI839" s="31"/>
      <c r="BJ839" s="31"/>
      <c r="BK839" s="31"/>
      <c r="BL839" s="31"/>
      <c r="BM839" s="31"/>
      <c r="BN839" s="41"/>
      <c r="BO839" s="33"/>
      <c r="BP839" s="34"/>
      <c r="BQ839" s="26"/>
      <c r="BR839" s="27"/>
      <c r="BS839" s="27"/>
      <c r="BT839" s="26"/>
      <c r="BU839" s="35"/>
      <c r="BV839" s="28"/>
      <c r="BW839" s="27"/>
      <c r="BX839" s="26"/>
      <c r="BY839" s="26"/>
      <c r="BZ839" s="28"/>
      <c r="CA839" s="31"/>
      <c r="CB839" s="31"/>
      <c r="CC839" s="31"/>
      <c r="CD839" s="30"/>
      <c r="CE839" s="30"/>
      <c r="CF839" s="27"/>
      <c r="CG839" s="31"/>
      <c r="CH839" s="31"/>
      <c r="CI839" s="27"/>
      <c r="CJ839" s="31"/>
      <c r="CK839" s="27"/>
      <c r="CL839" s="27"/>
      <c r="CM839" s="27"/>
      <c r="CN839" s="27"/>
      <c r="CO839" s="27"/>
      <c r="CP839" s="30"/>
      <c r="CQ839" s="27"/>
      <c r="CR839" s="27"/>
      <c r="CS839" s="27"/>
      <c r="CT839" s="31"/>
      <c r="CU839" s="27"/>
      <c r="CV839" s="30"/>
      <c r="CW839" s="30"/>
      <c r="CX839" s="27"/>
      <c r="CY839" s="27"/>
      <c r="CZ839" s="27"/>
    </row>
    <row r="840" spans="1:104" x14ac:dyDescent="0.3">
      <c r="A840" s="32"/>
      <c r="B840" s="26"/>
      <c r="C840" s="26"/>
      <c r="D840" s="26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  <c r="AX840" s="31"/>
      <c r="AY840" s="31"/>
      <c r="AZ840" s="31"/>
      <c r="BA840" s="31"/>
      <c r="BB840" s="31"/>
      <c r="BC840" s="31"/>
      <c r="BD840" s="31"/>
      <c r="BE840" s="31"/>
      <c r="BF840" s="31"/>
      <c r="BG840" s="31"/>
      <c r="BH840" s="31"/>
      <c r="BI840" s="31"/>
      <c r="BJ840" s="31"/>
      <c r="BK840" s="31"/>
      <c r="BL840" s="31"/>
      <c r="BM840" s="31"/>
      <c r="BN840" s="41"/>
      <c r="BO840" s="33"/>
      <c r="BP840" s="34"/>
      <c r="BQ840" s="26"/>
      <c r="BR840" s="27"/>
      <c r="BS840" s="27"/>
      <c r="BT840" s="26"/>
      <c r="BU840" s="35"/>
      <c r="BV840" s="28"/>
      <c r="BW840" s="27"/>
      <c r="BX840" s="26"/>
      <c r="BY840" s="26"/>
      <c r="BZ840" s="28"/>
      <c r="CA840" s="31"/>
      <c r="CB840" s="31"/>
      <c r="CC840" s="31"/>
      <c r="CD840" s="30"/>
      <c r="CE840" s="30"/>
      <c r="CF840" s="27"/>
      <c r="CG840" s="30"/>
      <c r="CH840" s="30"/>
      <c r="CI840" s="27"/>
      <c r="CJ840" s="27"/>
      <c r="CK840" s="27"/>
      <c r="CL840" s="27"/>
      <c r="CM840" s="27"/>
      <c r="CN840" s="27"/>
      <c r="CO840" s="27"/>
      <c r="CP840" s="30"/>
      <c r="CQ840" s="27"/>
      <c r="CR840" s="27"/>
      <c r="CS840" s="27"/>
      <c r="CT840" s="30"/>
      <c r="CU840" s="27"/>
      <c r="CV840" s="27"/>
      <c r="CW840" s="30"/>
      <c r="CX840" s="27"/>
      <c r="CY840" s="27"/>
      <c r="CZ840" s="27"/>
    </row>
    <row r="841" spans="1:104" x14ac:dyDescent="0.3">
      <c r="A841" s="32"/>
      <c r="B841" s="26"/>
      <c r="C841" s="26"/>
      <c r="D841" s="26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  <c r="AX841" s="31"/>
      <c r="AY841" s="31"/>
      <c r="AZ841" s="31"/>
      <c r="BA841" s="31"/>
      <c r="BB841" s="31"/>
      <c r="BC841" s="31"/>
      <c r="BD841" s="31"/>
      <c r="BE841" s="31"/>
      <c r="BF841" s="31"/>
      <c r="BG841" s="31"/>
      <c r="BH841" s="31"/>
      <c r="BI841" s="31"/>
      <c r="BJ841" s="31"/>
      <c r="BK841" s="31"/>
      <c r="BL841" s="31"/>
      <c r="BM841" s="31"/>
      <c r="BN841" s="41"/>
      <c r="BO841" s="33"/>
      <c r="BP841" s="34"/>
      <c r="BQ841" s="26"/>
      <c r="BR841" s="27"/>
      <c r="BS841" s="27"/>
      <c r="BT841" s="26"/>
      <c r="BU841" s="35"/>
      <c r="BV841" s="28"/>
      <c r="BW841" s="27"/>
      <c r="BX841" s="26"/>
      <c r="BY841" s="26"/>
      <c r="BZ841" s="28"/>
      <c r="CA841" s="30"/>
      <c r="CB841" s="30"/>
      <c r="CC841" s="30"/>
      <c r="CD841" s="30"/>
      <c r="CE841" s="30"/>
      <c r="CF841" s="27"/>
      <c r="CG841" s="30"/>
      <c r="CH841" s="30"/>
      <c r="CI841" s="27"/>
      <c r="CJ841" s="30"/>
      <c r="CK841" s="27"/>
      <c r="CL841" s="27"/>
      <c r="CM841" s="27"/>
      <c r="CN841" s="27"/>
      <c r="CO841" s="27"/>
      <c r="CP841" s="30"/>
      <c r="CQ841" s="27"/>
      <c r="CR841" s="27"/>
      <c r="CS841" s="27"/>
      <c r="CT841" s="31"/>
      <c r="CU841" s="30"/>
      <c r="CV841" s="27"/>
      <c r="CW841" s="30"/>
      <c r="CX841" s="27"/>
      <c r="CY841" s="27"/>
      <c r="CZ841" s="27"/>
    </row>
    <row r="842" spans="1:104" x14ac:dyDescent="0.3">
      <c r="A842" s="32"/>
      <c r="B842" s="26"/>
      <c r="C842" s="26"/>
      <c r="D842" s="26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  <c r="AX842" s="31"/>
      <c r="AY842" s="31"/>
      <c r="AZ842" s="31"/>
      <c r="BA842" s="31"/>
      <c r="BB842" s="31"/>
      <c r="BC842" s="31"/>
      <c r="BD842" s="31"/>
      <c r="BE842" s="31"/>
      <c r="BF842" s="31"/>
      <c r="BG842" s="31"/>
      <c r="BH842" s="31"/>
      <c r="BI842" s="31"/>
      <c r="BJ842" s="31"/>
      <c r="BK842" s="31"/>
      <c r="BL842" s="31"/>
      <c r="BM842" s="31"/>
      <c r="BN842" s="41"/>
      <c r="BO842" s="33"/>
      <c r="BP842" s="34"/>
      <c r="BQ842" s="26"/>
      <c r="BR842" s="27"/>
      <c r="BS842" s="27"/>
      <c r="BT842" s="26"/>
      <c r="BU842" s="35"/>
      <c r="BV842" s="28"/>
      <c r="BW842" s="27"/>
      <c r="BX842" s="26"/>
      <c r="BY842" s="26"/>
      <c r="BZ842" s="28"/>
      <c r="CA842" s="31"/>
      <c r="CB842" s="31"/>
      <c r="CC842" s="31"/>
      <c r="CD842" s="31"/>
      <c r="CE842" s="31"/>
      <c r="CF842" s="31"/>
      <c r="CG842" s="31"/>
      <c r="CH842" s="30"/>
      <c r="CI842" s="27"/>
      <c r="CJ842" s="31"/>
      <c r="CK842" s="27"/>
      <c r="CL842" s="30"/>
      <c r="CM842" s="31"/>
      <c r="CN842" s="27"/>
      <c r="CO842" s="27"/>
      <c r="CP842" s="31"/>
      <c r="CQ842" s="30"/>
      <c r="CR842" s="27"/>
      <c r="CS842" s="30"/>
      <c r="CT842" s="30"/>
      <c r="CU842" s="30"/>
      <c r="CV842" s="27"/>
      <c r="CW842" s="31"/>
      <c r="CX842" s="31"/>
      <c r="CY842" s="31"/>
      <c r="CZ842" s="31"/>
    </row>
    <row r="843" spans="1:104" x14ac:dyDescent="0.3">
      <c r="A843" s="32"/>
      <c r="B843" s="26"/>
      <c r="C843" s="26"/>
      <c r="D843" s="26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  <c r="AX843" s="31"/>
      <c r="AY843" s="31"/>
      <c r="AZ843" s="31"/>
      <c r="BA843" s="31"/>
      <c r="BB843" s="31"/>
      <c r="BC843" s="31"/>
      <c r="BD843" s="31"/>
      <c r="BE843" s="31"/>
      <c r="BF843" s="31"/>
      <c r="BG843" s="31"/>
      <c r="BH843" s="31"/>
      <c r="BI843" s="31"/>
      <c r="BJ843" s="31"/>
      <c r="BK843" s="31"/>
      <c r="BL843" s="31"/>
      <c r="BM843" s="31"/>
      <c r="BN843" s="41"/>
      <c r="BO843" s="33"/>
      <c r="BP843" s="34"/>
      <c r="BQ843" s="26"/>
      <c r="BR843" s="27"/>
      <c r="BS843" s="27"/>
      <c r="BT843" s="26"/>
      <c r="BU843" s="35"/>
      <c r="BV843" s="28"/>
      <c r="BW843" s="27"/>
      <c r="BX843" s="26"/>
      <c r="BY843" s="26"/>
      <c r="BZ843" s="28"/>
      <c r="CA843" s="30"/>
      <c r="CB843" s="30"/>
      <c r="CC843" s="30"/>
      <c r="CD843" s="27"/>
      <c r="CE843" s="27"/>
      <c r="CF843" s="27"/>
      <c r="CG843" s="27"/>
      <c r="CH843" s="30"/>
      <c r="CI843" s="27"/>
      <c r="CJ843" s="27"/>
      <c r="CK843" s="27"/>
      <c r="CL843" s="31"/>
      <c r="CM843" s="27"/>
      <c r="CN843" s="30"/>
      <c r="CO843" s="27"/>
      <c r="CP843" s="27"/>
      <c r="CQ843" s="31"/>
      <c r="CR843" s="27"/>
      <c r="CS843" s="31"/>
      <c r="CT843" s="31"/>
      <c r="CU843" s="31"/>
      <c r="CV843" s="27"/>
      <c r="CW843" s="27"/>
      <c r="CX843" s="27"/>
      <c r="CY843" s="27"/>
      <c r="CZ843" s="27"/>
    </row>
    <row r="844" spans="1:104" x14ac:dyDescent="0.3">
      <c r="A844" s="32"/>
      <c r="B844" s="26"/>
      <c r="C844" s="26"/>
      <c r="D844" s="26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  <c r="AX844" s="31"/>
      <c r="AY844" s="31"/>
      <c r="AZ844" s="31"/>
      <c r="BA844" s="31"/>
      <c r="BB844" s="31"/>
      <c r="BC844" s="31"/>
      <c r="BD844" s="31"/>
      <c r="BE844" s="31"/>
      <c r="BF844" s="31"/>
      <c r="BG844" s="31"/>
      <c r="BH844" s="31"/>
      <c r="BI844" s="31"/>
      <c r="BJ844" s="31"/>
      <c r="BK844" s="31"/>
      <c r="BL844" s="31"/>
      <c r="BM844" s="31"/>
      <c r="BN844" s="41"/>
      <c r="BO844" s="33"/>
      <c r="BP844" s="34"/>
      <c r="BQ844" s="26"/>
      <c r="BR844" s="27"/>
      <c r="BS844" s="27"/>
      <c r="BT844" s="26"/>
      <c r="BU844" s="35"/>
      <c r="BV844" s="28"/>
      <c r="BW844" s="27"/>
      <c r="BX844" s="26"/>
      <c r="BY844" s="26"/>
      <c r="BZ844" s="28"/>
      <c r="CA844" s="30"/>
      <c r="CB844" s="30"/>
      <c r="CC844" s="30"/>
      <c r="CD844" s="30"/>
      <c r="CE844" s="30"/>
      <c r="CF844" s="30"/>
      <c r="CG844" s="30"/>
      <c r="CH844" s="30"/>
      <c r="CI844" s="27"/>
      <c r="CJ844" s="30"/>
      <c r="CK844" s="27"/>
      <c r="CL844" s="27"/>
      <c r="CM844" s="30"/>
      <c r="CN844" s="27"/>
      <c r="CO844" s="27"/>
      <c r="CP844" s="30"/>
      <c r="CQ844" s="27"/>
      <c r="CR844" s="27"/>
      <c r="CS844" s="27"/>
      <c r="CT844" s="30"/>
      <c r="CU844" s="27"/>
      <c r="CV844" s="30"/>
      <c r="CW844" s="30"/>
      <c r="CX844" s="30"/>
      <c r="CY844" s="30"/>
      <c r="CZ844" s="30"/>
    </row>
    <row r="845" spans="1:104" x14ac:dyDescent="0.3">
      <c r="A845" s="32"/>
      <c r="B845" s="26"/>
      <c r="C845" s="26"/>
      <c r="D845" s="26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  <c r="AX845" s="31"/>
      <c r="AY845" s="31"/>
      <c r="AZ845" s="31"/>
      <c r="BA845" s="31"/>
      <c r="BB845" s="31"/>
      <c r="BC845" s="31"/>
      <c r="BD845" s="31"/>
      <c r="BE845" s="31"/>
      <c r="BF845" s="31"/>
      <c r="BG845" s="31"/>
      <c r="BH845" s="31"/>
      <c r="BI845" s="31"/>
      <c r="BJ845" s="31"/>
      <c r="BK845" s="31"/>
      <c r="BL845" s="31"/>
      <c r="BM845" s="31"/>
      <c r="BN845" s="41"/>
      <c r="BO845" s="33"/>
      <c r="BP845" s="34"/>
      <c r="BQ845" s="26"/>
      <c r="BR845" s="27"/>
      <c r="BS845" s="27"/>
      <c r="BT845" s="26"/>
      <c r="BU845" s="35"/>
      <c r="BV845" s="28"/>
      <c r="BW845" s="27"/>
      <c r="BX845" s="26"/>
      <c r="BY845" s="26"/>
      <c r="BZ845" s="28"/>
      <c r="CA845" s="30"/>
      <c r="CB845" s="30"/>
      <c r="CC845" s="30"/>
      <c r="CD845" s="30"/>
      <c r="CE845" s="30"/>
      <c r="CF845" s="30"/>
      <c r="CG845" s="30"/>
      <c r="CH845" s="30"/>
      <c r="CI845" s="27"/>
      <c r="CJ845" s="30"/>
      <c r="CK845" s="30"/>
      <c r="CL845" s="30"/>
      <c r="CM845" s="30"/>
      <c r="CN845" s="30"/>
      <c r="CO845" s="27"/>
      <c r="CP845" s="30"/>
      <c r="CQ845" s="30"/>
      <c r="CR845" s="30"/>
      <c r="CS845" s="30"/>
      <c r="CT845" s="30"/>
      <c r="CU845" s="30"/>
      <c r="CV845" s="27"/>
      <c r="CW845" s="30"/>
      <c r="CX845" s="30"/>
      <c r="CY845" s="30"/>
      <c r="CZ845" s="30"/>
    </row>
    <row r="846" spans="1:104" x14ac:dyDescent="0.3">
      <c r="A846" s="32"/>
      <c r="B846" s="26"/>
      <c r="C846" s="26"/>
      <c r="D846" s="26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  <c r="AX846" s="31"/>
      <c r="AY846" s="31"/>
      <c r="AZ846" s="31"/>
      <c r="BA846" s="31"/>
      <c r="BB846" s="31"/>
      <c r="BC846" s="31"/>
      <c r="BD846" s="31"/>
      <c r="BE846" s="31"/>
      <c r="BF846" s="31"/>
      <c r="BG846" s="31"/>
      <c r="BH846" s="31"/>
      <c r="BI846" s="31"/>
      <c r="BJ846" s="31"/>
      <c r="BK846" s="31"/>
      <c r="BL846" s="31"/>
      <c r="BM846" s="31"/>
      <c r="BN846" s="41"/>
      <c r="BO846" s="33"/>
      <c r="BP846" s="34"/>
      <c r="BQ846" s="26"/>
      <c r="BR846" s="27"/>
      <c r="BS846" s="27"/>
      <c r="BT846" s="26"/>
      <c r="BU846" s="35"/>
      <c r="BV846" s="28"/>
      <c r="BW846" s="27"/>
      <c r="BX846" s="26"/>
      <c r="BY846" s="26"/>
      <c r="BZ846" s="28"/>
      <c r="CA846" s="31"/>
      <c r="CB846" s="31"/>
      <c r="CC846" s="30"/>
      <c r="CD846" s="30"/>
      <c r="CE846" s="30"/>
      <c r="CF846" s="30"/>
      <c r="CG846" s="30"/>
      <c r="CH846" s="31"/>
      <c r="CI846" s="27"/>
      <c r="CJ846" s="30"/>
      <c r="CK846" s="27"/>
      <c r="CL846" s="30"/>
      <c r="CM846" s="30"/>
      <c r="CN846" s="31"/>
      <c r="CO846" s="27"/>
      <c r="CP846" s="30"/>
      <c r="CQ846" s="30"/>
      <c r="CR846" s="27"/>
      <c r="CS846" s="30"/>
      <c r="CT846" s="30"/>
      <c r="CU846" s="30"/>
      <c r="CV846" s="27"/>
      <c r="CW846" s="30"/>
      <c r="CX846" s="30"/>
      <c r="CY846" s="30"/>
      <c r="CZ846" s="30"/>
    </row>
    <row r="847" spans="1:104" x14ac:dyDescent="0.3">
      <c r="A847" s="32"/>
      <c r="B847" s="26"/>
      <c r="C847" s="26"/>
      <c r="D847" s="26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  <c r="AX847" s="31"/>
      <c r="AY847" s="31"/>
      <c r="AZ847" s="31"/>
      <c r="BA847" s="31"/>
      <c r="BB847" s="31"/>
      <c r="BC847" s="31"/>
      <c r="BD847" s="31"/>
      <c r="BE847" s="31"/>
      <c r="BF847" s="31"/>
      <c r="BG847" s="31"/>
      <c r="BH847" s="31"/>
      <c r="BI847" s="31"/>
      <c r="BJ847" s="31"/>
      <c r="BK847" s="31"/>
      <c r="BL847" s="31"/>
      <c r="BM847" s="31"/>
      <c r="BN847" s="41"/>
      <c r="BO847" s="33"/>
      <c r="BP847" s="34"/>
      <c r="BQ847" s="26"/>
      <c r="BR847" s="27"/>
      <c r="BS847" s="27"/>
      <c r="BT847" s="26"/>
      <c r="BU847" s="35"/>
      <c r="BV847" s="28"/>
      <c r="BW847" s="27"/>
      <c r="BX847" s="26"/>
      <c r="BY847" s="26"/>
      <c r="BZ847" s="28"/>
      <c r="CA847" s="31"/>
      <c r="CB847" s="30"/>
      <c r="CC847" s="30"/>
      <c r="CD847" s="30"/>
      <c r="CE847" s="30"/>
      <c r="CF847" s="30"/>
      <c r="CG847" s="30"/>
      <c r="CH847" s="30"/>
      <c r="CI847" s="27"/>
      <c r="CJ847" s="30"/>
      <c r="CK847" s="27"/>
      <c r="CL847" s="27"/>
      <c r="CM847" s="30"/>
      <c r="CN847" s="30"/>
      <c r="CO847" s="30"/>
      <c r="CP847" s="31"/>
      <c r="CQ847" s="27"/>
      <c r="CR847" s="27"/>
      <c r="CS847" s="27"/>
      <c r="CT847" s="30"/>
      <c r="CU847" s="27"/>
      <c r="CV847" s="27"/>
      <c r="CW847" s="30"/>
      <c r="CX847" s="30"/>
      <c r="CY847" s="30"/>
      <c r="CZ847" s="30"/>
    </row>
    <row r="848" spans="1:104" x14ac:dyDescent="0.3">
      <c r="A848" s="32"/>
      <c r="B848" s="26"/>
      <c r="C848" s="26"/>
      <c r="D848" s="26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  <c r="AX848" s="31"/>
      <c r="AY848" s="31"/>
      <c r="AZ848" s="31"/>
      <c r="BA848" s="31"/>
      <c r="BB848" s="31"/>
      <c r="BC848" s="31"/>
      <c r="BD848" s="31"/>
      <c r="BE848" s="31"/>
      <c r="BF848" s="31"/>
      <c r="BG848" s="31"/>
      <c r="BH848" s="31"/>
      <c r="BI848" s="31"/>
      <c r="BJ848" s="31"/>
      <c r="BK848" s="31"/>
      <c r="BL848" s="31"/>
      <c r="BM848" s="31"/>
      <c r="BN848" s="41"/>
      <c r="BO848" s="33"/>
      <c r="BP848" s="34"/>
      <c r="BQ848" s="26"/>
      <c r="BR848" s="27"/>
      <c r="BS848" s="27"/>
      <c r="BT848" s="26"/>
      <c r="BU848" s="35"/>
      <c r="BV848" s="28"/>
      <c r="BW848" s="27"/>
      <c r="BX848" s="26"/>
      <c r="BY848" s="26"/>
      <c r="BZ848" s="28"/>
      <c r="CA848" s="31"/>
      <c r="CB848" s="31"/>
      <c r="CC848" s="27"/>
      <c r="CD848" s="27"/>
      <c r="CE848" s="27"/>
      <c r="CF848" s="27"/>
      <c r="CG848" s="27"/>
      <c r="CH848" s="27"/>
      <c r="CI848" s="27"/>
      <c r="CJ848" s="27"/>
      <c r="CK848" s="27"/>
      <c r="CL848" s="31"/>
      <c r="CM848" s="27"/>
      <c r="CN848" s="30"/>
      <c r="CO848" s="27"/>
      <c r="CP848" s="30"/>
      <c r="CQ848" s="30"/>
      <c r="CR848" s="27"/>
      <c r="CS848" s="30"/>
      <c r="CT848" s="31"/>
      <c r="CU848" s="30"/>
      <c r="CV848" s="27"/>
      <c r="CW848" s="27"/>
      <c r="CX848" s="27"/>
      <c r="CY848" s="27"/>
      <c r="CZ848" s="27"/>
    </row>
    <row r="849" spans="1:104" x14ac:dyDescent="0.3">
      <c r="A849" s="32"/>
      <c r="B849" s="26"/>
      <c r="C849" s="26"/>
      <c r="D849" s="26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  <c r="AX849" s="31"/>
      <c r="AY849" s="31"/>
      <c r="AZ849" s="31"/>
      <c r="BA849" s="31"/>
      <c r="BB849" s="31"/>
      <c r="BC849" s="31"/>
      <c r="BD849" s="31"/>
      <c r="BE849" s="31"/>
      <c r="BF849" s="31"/>
      <c r="BG849" s="31"/>
      <c r="BH849" s="31"/>
      <c r="BI849" s="31"/>
      <c r="BJ849" s="31"/>
      <c r="BK849" s="31"/>
      <c r="BL849" s="31"/>
      <c r="BM849" s="31"/>
      <c r="BN849" s="41"/>
      <c r="BO849" s="33"/>
      <c r="BP849" s="34"/>
      <c r="BQ849" s="26"/>
      <c r="BR849" s="27"/>
      <c r="BS849" s="27"/>
      <c r="BT849" s="26"/>
      <c r="BU849" s="35"/>
      <c r="BV849" s="28"/>
      <c r="BW849" s="27"/>
      <c r="BX849" s="26"/>
      <c r="BY849" s="26"/>
      <c r="BZ849" s="28"/>
      <c r="CA849" s="31"/>
      <c r="CB849" s="31"/>
      <c r="CC849" s="31"/>
      <c r="CD849" s="30"/>
      <c r="CE849" s="30"/>
      <c r="CF849" s="31"/>
      <c r="CG849" s="30"/>
      <c r="CH849" s="31"/>
      <c r="CI849" s="27"/>
      <c r="CJ849" s="30"/>
      <c r="CK849" s="27"/>
      <c r="CL849" s="31"/>
      <c r="CM849" s="31"/>
      <c r="CN849" s="30"/>
      <c r="CO849" s="27"/>
      <c r="CP849" s="30"/>
      <c r="CQ849" s="27"/>
      <c r="CR849" s="27"/>
      <c r="CS849" s="27"/>
      <c r="CT849" s="30"/>
      <c r="CU849" s="27"/>
      <c r="CV849" s="27"/>
      <c r="CW849" s="30"/>
      <c r="CX849" s="30"/>
      <c r="CY849" s="30"/>
      <c r="CZ849" s="30"/>
    </row>
    <row r="850" spans="1:104" x14ac:dyDescent="0.3">
      <c r="A850" s="32"/>
      <c r="B850" s="26"/>
      <c r="C850" s="26"/>
      <c r="D850" s="26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  <c r="AX850" s="31"/>
      <c r="AY850" s="31"/>
      <c r="AZ850" s="31"/>
      <c r="BA850" s="31"/>
      <c r="BB850" s="31"/>
      <c r="BC850" s="31"/>
      <c r="BD850" s="31"/>
      <c r="BE850" s="31"/>
      <c r="BF850" s="31"/>
      <c r="BG850" s="31"/>
      <c r="BH850" s="31"/>
      <c r="BI850" s="31"/>
      <c r="BJ850" s="31"/>
      <c r="BK850" s="31"/>
      <c r="BL850" s="31"/>
      <c r="BM850" s="31"/>
      <c r="BN850" s="41"/>
      <c r="BO850" s="33"/>
      <c r="BP850" s="34"/>
      <c r="BQ850" s="26"/>
      <c r="BR850" s="27"/>
      <c r="BS850" s="27"/>
      <c r="BT850" s="26"/>
      <c r="BU850" s="35"/>
      <c r="BV850" s="28"/>
      <c r="BW850" s="27"/>
      <c r="BX850" s="26"/>
      <c r="BY850" s="26"/>
      <c r="BZ850" s="28"/>
      <c r="CA850" s="30"/>
      <c r="CB850" s="30"/>
      <c r="CC850" s="30"/>
      <c r="CD850" s="27"/>
      <c r="CE850" s="27"/>
      <c r="CF850" s="30"/>
      <c r="CG850" s="30"/>
      <c r="CH850" s="30"/>
      <c r="CI850" s="27"/>
      <c r="CJ850" s="27"/>
      <c r="CK850" s="27"/>
      <c r="CL850" s="30"/>
      <c r="CM850" s="30"/>
      <c r="CN850" s="27"/>
      <c r="CO850" s="27"/>
      <c r="CP850" s="30"/>
      <c r="CQ850" s="27"/>
      <c r="CR850" s="27"/>
      <c r="CS850" s="27"/>
      <c r="CT850" s="30"/>
      <c r="CU850" s="27"/>
      <c r="CV850" s="30"/>
      <c r="CW850" s="30"/>
      <c r="CX850" s="27"/>
      <c r="CY850" s="27"/>
      <c r="CZ850" s="27"/>
    </row>
    <row r="851" spans="1:104" x14ac:dyDescent="0.3">
      <c r="A851" s="32"/>
      <c r="B851" s="26"/>
      <c r="C851" s="26"/>
      <c r="D851" s="26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  <c r="AX851" s="31"/>
      <c r="AY851" s="31"/>
      <c r="AZ851" s="31"/>
      <c r="BA851" s="31"/>
      <c r="BB851" s="31"/>
      <c r="BC851" s="31"/>
      <c r="BD851" s="31"/>
      <c r="BE851" s="31"/>
      <c r="BF851" s="31"/>
      <c r="BG851" s="31"/>
      <c r="BH851" s="31"/>
      <c r="BI851" s="31"/>
      <c r="BJ851" s="31"/>
      <c r="BK851" s="31"/>
      <c r="BL851" s="31"/>
      <c r="BM851" s="31"/>
      <c r="BN851" s="41"/>
      <c r="BO851" s="33"/>
      <c r="BP851" s="34"/>
      <c r="BQ851" s="26"/>
      <c r="BR851" s="27"/>
      <c r="BS851" s="27"/>
      <c r="BT851" s="26"/>
      <c r="BU851" s="35"/>
      <c r="BV851" s="28"/>
      <c r="BW851" s="27"/>
      <c r="BX851" s="26"/>
      <c r="BY851" s="26"/>
      <c r="BZ851" s="28"/>
      <c r="CA851" s="31"/>
      <c r="CB851" s="31"/>
      <c r="CC851" s="31"/>
      <c r="CD851" s="31"/>
      <c r="CE851" s="31"/>
      <c r="CF851" s="30"/>
      <c r="CG851" s="31"/>
      <c r="CH851" s="30"/>
      <c r="CI851" s="27"/>
      <c r="CJ851" s="27"/>
      <c r="CK851" s="27"/>
      <c r="CL851" s="30"/>
      <c r="CM851" s="30"/>
      <c r="CN851" s="30"/>
      <c r="CO851" s="27"/>
      <c r="CP851" s="27"/>
      <c r="CQ851" s="31"/>
      <c r="CR851" s="31"/>
      <c r="CS851" s="27"/>
      <c r="CT851" s="30"/>
      <c r="CU851" s="31"/>
      <c r="CV851" s="31"/>
      <c r="CW851" s="27"/>
      <c r="CX851" s="27"/>
      <c r="CY851" s="27"/>
      <c r="CZ851" s="27"/>
    </row>
    <row r="852" spans="1:104" x14ac:dyDescent="0.3">
      <c r="A852" s="32"/>
      <c r="B852" s="26"/>
      <c r="C852" s="26"/>
      <c r="D852" s="26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  <c r="AX852" s="31"/>
      <c r="AY852" s="31"/>
      <c r="AZ852" s="31"/>
      <c r="BA852" s="31"/>
      <c r="BB852" s="31"/>
      <c r="BC852" s="31"/>
      <c r="BD852" s="31"/>
      <c r="BE852" s="31"/>
      <c r="BF852" s="31"/>
      <c r="BG852" s="31"/>
      <c r="BH852" s="31"/>
      <c r="BI852" s="31"/>
      <c r="BJ852" s="31"/>
      <c r="BK852" s="31"/>
      <c r="BL852" s="31"/>
      <c r="BM852" s="31"/>
      <c r="BN852" s="41"/>
      <c r="BO852" s="33"/>
      <c r="BP852" s="34"/>
      <c r="BQ852" s="26"/>
      <c r="BR852" s="27"/>
      <c r="BS852" s="27"/>
      <c r="BT852" s="26"/>
      <c r="BU852" s="35"/>
      <c r="BV852" s="28"/>
      <c r="BW852" s="27"/>
      <c r="BX852" s="26"/>
      <c r="BY852" s="26"/>
      <c r="BZ852" s="28"/>
      <c r="CA852" s="31"/>
      <c r="CB852" s="31"/>
      <c r="CC852" s="31"/>
      <c r="CD852" s="31"/>
      <c r="CE852" s="31"/>
      <c r="CF852" s="31"/>
      <c r="CG852" s="31"/>
      <c r="CH852" s="30"/>
      <c r="CI852" s="27"/>
      <c r="CJ852" s="30"/>
      <c r="CK852" s="27"/>
      <c r="CL852" s="27"/>
      <c r="CM852" s="31"/>
      <c r="CN852" s="27"/>
      <c r="CO852" s="27"/>
      <c r="CP852" s="31"/>
      <c r="CQ852" s="27"/>
      <c r="CR852" s="27"/>
      <c r="CS852" s="27"/>
      <c r="CT852" s="30"/>
      <c r="CU852" s="27"/>
      <c r="CV852" s="27"/>
      <c r="CW852" s="27"/>
      <c r="CX852" s="27"/>
      <c r="CY852" s="27"/>
      <c r="CZ852" s="27"/>
    </row>
    <row r="853" spans="1:104" x14ac:dyDescent="0.3">
      <c r="A853" s="32"/>
      <c r="B853" s="26"/>
      <c r="C853" s="26"/>
      <c r="D853" s="26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  <c r="AX853" s="31"/>
      <c r="AY853" s="31"/>
      <c r="AZ853" s="31"/>
      <c r="BA853" s="31"/>
      <c r="BB853" s="31"/>
      <c r="BC853" s="31"/>
      <c r="BD853" s="31"/>
      <c r="BE853" s="31"/>
      <c r="BF853" s="31"/>
      <c r="BG853" s="31"/>
      <c r="BH853" s="31"/>
      <c r="BI853" s="31"/>
      <c r="BJ853" s="31"/>
      <c r="BK853" s="31"/>
      <c r="BL853" s="31"/>
      <c r="BM853" s="31"/>
      <c r="BN853" s="41"/>
      <c r="BO853" s="33"/>
      <c r="BP853" s="34"/>
      <c r="BQ853" s="26"/>
      <c r="BR853" s="27"/>
      <c r="BS853" s="27"/>
      <c r="BT853" s="26"/>
      <c r="BU853" s="35"/>
      <c r="BV853" s="28"/>
      <c r="BW853" s="27"/>
      <c r="BX853" s="26"/>
      <c r="BY853" s="26"/>
      <c r="BZ853" s="28"/>
      <c r="CA853" s="30"/>
      <c r="CB853" s="30"/>
      <c r="CC853" s="30"/>
      <c r="CD853" s="30"/>
      <c r="CE853" s="30"/>
      <c r="CF853" s="30"/>
      <c r="CG853" s="30"/>
      <c r="CH853" s="30"/>
      <c r="CI853" s="27"/>
      <c r="CJ853" s="27"/>
      <c r="CK853" s="27"/>
      <c r="CL853" s="30"/>
      <c r="CM853" s="30"/>
      <c r="CN853" s="27"/>
      <c r="CO853" s="27"/>
      <c r="CP853" s="30"/>
      <c r="CQ853" s="27"/>
      <c r="CR853" s="31"/>
      <c r="CS853" s="31"/>
      <c r="CT853" s="31"/>
      <c r="CU853" s="27"/>
      <c r="CV853" s="27"/>
      <c r="CW853" s="27"/>
      <c r="CX853" s="27"/>
      <c r="CY853" s="27"/>
      <c r="CZ853" s="27"/>
    </row>
    <row r="854" spans="1:104" x14ac:dyDescent="0.3">
      <c r="A854" s="32"/>
      <c r="B854" s="26"/>
      <c r="C854" s="26"/>
      <c r="D854" s="26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  <c r="AX854" s="31"/>
      <c r="AY854" s="31"/>
      <c r="AZ854" s="31"/>
      <c r="BA854" s="31"/>
      <c r="BB854" s="31"/>
      <c r="BC854" s="31"/>
      <c r="BD854" s="31"/>
      <c r="BE854" s="31"/>
      <c r="BF854" s="31"/>
      <c r="BG854" s="31"/>
      <c r="BH854" s="31"/>
      <c r="BI854" s="31"/>
      <c r="BJ854" s="31"/>
      <c r="BK854" s="31"/>
      <c r="BL854" s="31"/>
      <c r="BM854" s="31"/>
      <c r="BN854" s="41"/>
      <c r="BO854" s="33"/>
      <c r="BP854" s="34"/>
      <c r="BQ854" s="26"/>
      <c r="BR854" s="27"/>
      <c r="BS854" s="27"/>
      <c r="BT854" s="26"/>
      <c r="BU854" s="35"/>
      <c r="BV854" s="28"/>
      <c r="BW854" s="27"/>
      <c r="BX854" s="26"/>
      <c r="BY854" s="26"/>
      <c r="BZ854" s="28"/>
      <c r="CA854" s="31"/>
      <c r="CB854" s="30"/>
      <c r="CC854" s="30"/>
      <c r="CD854" s="30"/>
      <c r="CE854" s="30"/>
      <c r="CF854" s="30"/>
      <c r="CG854" s="30"/>
      <c r="CH854" s="30"/>
      <c r="CI854" s="27"/>
      <c r="CJ854" s="30"/>
      <c r="CK854" s="27"/>
      <c r="CL854" s="27"/>
      <c r="CM854" s="30"/>
      <c r="CN854" s="27"/>
      <c r="CO854" s="27"/>
      <c r="CP854" s="30"/>
      <c r="CQ854" s="30"/>
      <c r="CR854" s="30"/>
      <c r="CS854" s="27"/>
      <c r="CT854" s="27"/>
      <c r="CU854" s="30"/>
      <c r="CV854" s="30"/>
      <c r="CW854" s="30"/>
      <c r="CX854" s="30"/>
      <c r="CY854" s="27"/>
      <c r="CZ854" s="27"/>
    </row>
    <row r="855" spans="1:104" x14ac:dyDescent="0.3">
      <c r="A855" s="32"/>
      <c r="B855" s="26"/>
      <c r="C855" s="26"/>
      <c r="D855" s="26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  <c r="AX855" s="31"/>
      <c r="AY855" s="31"/>
      <c r="AZ855" s="31"/>
      <c r="BA855" s="31"/>
      <c r="BB855" s="31"/>
      <c r="BC855" s="31"/>
      <c r="BD855" s="31"/>
      <c r="BE855" s="31"/>
      <c r="BF855" s="31"/>
      <c r="BG855" s="31"/>
      <c r="BH855" s="31"/>
      <c r="BI855" s="31"/>
      <c r="BJ855" s="31"/>
      <c r="BK855" s="31"/>
      <c r="BL855" s="31"/>
      <c r="BM855" s="31"/>
      <c r="BN855" s="41"/>
      <c r="BO855" s="33"/>
      <c r="BP855" s="34"/>
      <c r="BQ855" s="26"/>
      <c r="BR855" s="27"/>
      <c r="BS855" s="27"/>
      <c r="BT855" s="26"/>
      <c r="BU855" s="35"/>
      <c r="BV855" s="28"/>
      <c r="BW855" s="27"/>
      <c r="BX855" s="26"/>
      <c r="BY855" s="26"/>
      <c r="BZ855" s="28"/>
      <c r="CA855" s="31"/>
      <c r="CB855" s="31"/>
      <c r="CC855" s="31"/>
      <c r="CD855" s="30"/>
      <c r="CE855" s="30"/>
      <c r="CF855" s="30"/>
      <c r="CG855" s="30"/>
      <c r="CH855" s="30"/>
      <c r="CI855" s="27"/>
      <c r="CJ855" s="27"/>
      <c r="CK855" s="27"/>
      <c r="CL855" s="27"/>
      <c r="CM855" s="30"/>
      <c r="CN855" s="27"/>
      <c r="CO855" s="27"/>
      <c r="CP855" s="30"/>
      <c r="CQ855" s="30"/>
      <c r="CR855" s="30"/>
      <c r="CS855" s="30"/>
      <c r="CT855" s="30"/>
      <c r="CU855" s="30"/>
      <c r="CV855" s="30"/>
      <c r="CW855" s="27"/>
      <c r="CX855" s="27"/>
      <c r="CY855" s="30"/>
      <c r="CZ855" s="27"/>
    </row>
    <row r="856" spans="1:104" x14ac:dyDescent="0.3">
      <c r="A856" s="32"/>
      <c r="B856" s="26"/>
      <c r="C856" s="26"/>
      <c r="D856" s="26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  <c r="AX856" s="31"/>
      <c r="AY856" s="31"/>
      <c r="AZ856" s="31"/>
      <c r="BA856" s="31"/>
      <c r="BB856" s="31"/>
      <c r="BC856" s="31"/>
      <c r="BD856" s="31"/>
      <c r="BE856" s="31"/>
      <c r="BF856" s="31"/>
      <c r="BG856" s="31"/>
      <c r="BH856" s="31"/>
      <c r="BI856" s="31"/>
      <c r="BJ856" s="31"/>
      <c r="BK856" s="31"/>
      <c r="BL856" s="31"/>
      <c r="BM856" s="31"/>
      <c r="BN856" s="41"/>
      <c r="BO856" s="33"/>
      <c r="BP856" s="34"/>
      <c r="BQ856" s="26"/>
      <c r="BR856" s="27"/>
      <c r="BS856" s="27"/>
      <c r="BT856" s="26"/>
      <c r="BU856" s="35"/>
      <c r="BV856" s="28"/>
      <c r="BW856" s="27"/>
      <c r="BX856" s="26"/>
      <c r="BY856" s="26"/>
      <c r="BZ856" s="28"/>
      <c r="CA856" s="31"/>
      <c r="CB856" s="31"/>
      <c r="CC856" s="30"/>
      <c r="CD856" s="30"/>
      <c r="CE856" s="30"/>
      <c r="CF856" s="30"/>
      <c r="CG856" s="30"/>
      <c r="CH856" s="27"/>
      <c r="CI856" s="27"/>
      <c r="CJ856" s="27"/>
      <c r="CK856" s="27"/>
      <c r="CL856" s="30"/>
      <c r="CM856" s="30"/>
      <c r="CN856" s="30"/>
      <c r="CO856" s="27"/>
      <c r="CP856" s="30"/>
      <c r="CQ856" s="30"/>
      <c r="CR856" s="30"/>
      <c r="CS856" s="30"/>
      <c r="CT856" s="30"/>
      <c r="CU856" s="30"/>
      <c r="CV856" s="30"/>
      <c r="CW856" s="27"/>
      <c r="CX856" s="27"/>
      <c r="CY856" s="27"/>
      <c r="CZ856" s="27"/>
    </row>
    <row r="857" spans="1:104" x14ac:dyDescent="0.3">
      <c r="A857" s="32"/>
      <c r="B857" s="26"/>
      <c r="C857" s="26"/>
      <c r="D857" s="26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  <c r="AX857" s="31"/>
      <c r="AY857" s="31"/>
      <c r="AZ857" s="31"/>
      <c r="BA857" s="31"/>
      <c r="BB857" s="31"/>
      <c r="BC857" s="31"/>
      <c r="BD857" s="31"/>
      <c r="BE857" s="31"/>
      <c r="BF857" s="31"/>
      <c r="BG857" s="31"/>
      <c r="BH857" s="31"/>
      <c r="BI857" s="31"/>
      <c r="BJ857" s="31"/>
      <c r="BK857" s="31"/>
      <c r="BL857" s="31"/>
      <c r="BM857" s="31"/>
      <c r="BN857" s="41"/>
      <c r="BO857" s="33"/>
      <c r="BP857" s="34"/>
      <c r="BQ857" s="26"/>
      <c r="BR857" s="27"/>
      <c r="BS857" s="27"/>
      <c r="BT857" s="26"/>
      <c r="BU857" s="35"/>
      <c r="BV857" s="28"/>
      <c r="BW857" s="27"/>
      <c r="BX857" s="26"/>
      <c r="BY857" s="26"/>
      <c r="BZ857" s="28"/>
      <c r="CA857" s="30"/>
      <c r="CB857" s="30"/>
      <c r="CC857" s="30"/>
      <c r="CD857" s="31"/>
      <c r="CE857" s="31"/>
      <c r="CF857" s="31"/>
      <c r="CG857" s="31"/>
      <c r="CH857" s="30"/>
      <c r="CI857" s="27"/>
      <c r="CJ857" s="27"/>
      <c r="CK857" s="27"/>
      <c r="CL857" s="27"/>
      <c r="CM857" s="31"/>
      <c r="CN857" s="27"/>
      <c r="CO857" s="27"/>
      <c r="CP857" s="30"/>
      <c r="CQ857" s="27"/>
      <c r="CR857" s="30"/>
      <c r="CS857" s="30"/>
      <c r="CT857" s="30"/>
      <c r="CU857" s="30"/>
      <c r="CV857" s="27"/>
      <c r="CW857" s="27"/>
      <c r="CX857" s="27"/>
      <c r="CY857" s="30"/>
      <c r="CZ857" s="27"/>
    </row>
    <row r="858" spans="1:104" x14ac:dyDescent="0.3">
      <c r="A858" s="32"/>
      <c r="B858" s="26"/>
      <c r="C858" s="26"/>
      <c r="D858" s="26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  <c r="AX858" s="31"/>
      <c r="AY858" s="31"/>
      <c r="AZ858" s="31"/>
      <c r="BA858" s="31"/>
      <c r="BB858" s="31"/>
      <c r="BC858" s="31"/>
      <c r="BD858" s="31"/>
      <c r="BE858" s="31"/>
      <c r="BF858" s="31"/>
      <c r="BG858" s="31"/>
      <c r="BH858" s="31"/>
      <c r="BI858" s="31"/>
      <c r="BJ858" s="31"/>
      <c r="BK858" s="31"/>
      <c r="BL858" s="31"/>
      <c r="BM858" s="31"/>
      <c r="BN858" s="41"/>
      <c r="BO858" s="33"/>
      <c r="BP858" s="34"/>
      <c r="BQ858" s="26"/>
      <c r="BR858" s="27"/>
      <c r="BS858" s="27"/>
      <c r="BT858" s="26"/>
      <c r="BU858" s="35"/>
      <c r="BV858" s="28"/>
      <c r="BW858" s="27"/>
      <c r="BX858" s="26"/>
      <c r="BY858" s="26"/>
      <c r="BZ858" s="28"/>
      <c r="CA858" s="31"/>
      <c r="CB858" s="31"/>
      <c r="CC858" s="31"/>
      <c r="CD858" s="27"/>
      <c r="CE858" s="27"/>
      <c r="CF858" s="27"/>
      <c r="CG858" s="27"/>
      <c r="CH858" s="27"/>
      <c r="CI858" s="27"/>
      <c r="CJ858" s="27"/>
      <c r="CK858" s="27"/>
      <c r="CL858" s="27"/>
      <c r="CM858" s="27"/>
      <c r="CN858" s="27"/>
      <c r="CO858" s="27"/>
      <c r="CP858" s="31"/>
      <c r="CQ858" s="27"/>
      <c r="CR858" s="27"/>
      <c r="CS858" s="27"/>
      <c r="CT858" s="30"/>
      <c r="CU858" s="30"/>
      <c r="CV858" s="27"/>
      <c r="CW858" s="27"/>
      <c r="CX858" s="27"/>
      <c r="CY858" s="27"/>
      <c r="CZ858" s="27"/>
    </row>
    <row r="859" spans="1:104" x14ac:dyDescent="0.3">
      <c r="A859" s="32"/>
      <c r="B859" s="26"/>
      <c r="C859" s="26"/>
      <c r="D859" s="26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  <c r="AX859" s="31"/>
      <c r="AY859" s="31"/>
      <c r="AZ859" s="31"/>
      <c r="BA859" s="31"/>
      <c r="BB859" s="31"/>
      <c r="BC859" s="31"/>
      <c r="BD859" s="31"/>
      <c r="BE859" s="31"/>
      <c r="BF859" s="31"/>
      <c r="BG859" s="31"/>
      <c r="BH859" s="31"/>
      <c r="BI859" s="31"/>
      <c r="BJ859" s="31"/>
      <c r="BK859" s="31"/>
      <c r="BL859" s="31"/>
      <c r="BM859" s="31"/>
      <c r="BN859" s="41"/>
      <c r="BO859" s="33"/>
      <c r="BP859" s="34"/>
      <c r="BQ859" s="26"/>
      <c r="BR859" s="27"/>
      <c r="BS859" s="27"/>
      <c r="BT859" s="26"/>
      <c r="BU859" s="35"/>
      <c r="BV859" s="28"/>
      <c r="BW859" s="27"/>
      <c r="BX859" s="26"/>
      <c r="BY859" s="26"/>
      <c r="BZ859" s="28"/>
      <c r="CA859" s="31"/>
      <c r="CB859" s="31"/>
      <c r="CC859" s="31"/>
      <c r="CD859" s="30"/>
      <c r="CE859" s="30"/>
      <c r="CF859" s="30"/>
      <c r="CG859" s="30"/>
      <c r="CH859" s="30"/>
      <c r="CI859" s="27"/>
      <c r="CJ859" s="27"/>
      <c r="CK859" s="27"/>
      <c r="CL859" s="27"/>
      <c r="CM859" s="30"/>
      <c r="CN859" s="30"/>
      <c r="CO859" s="27"/>
      <c r="CP859" s="30"/>
      <c r="CQ859" s="27"/>
      <c r="CR859" s="27"/>
      <c r="CS859" s="27"/>
      <c r="CT859" s="27"/>
      <c r="CU859" s="27"/>
      <c r="CV859" s="27"/>
      <c r="CW859" s="27"/>
      <c r="CX859" s="27"/>
      <c r="CY859" s="27"/>
      <c r="CZ859" s="27"/>
    </row>
    <row r="860" spans="1:104" x14ac:dyDescent="0.3">
      <c r="A860" s="32"/>
      <c r="B860" s="26"/>
      <c r="C860" s="26"/>
      <c r="D860" s="26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  <c r="AX860" s="31"/>
      <c r="AY860" s="31"/>
      <c r="AZ860" s="31"/>
      <c r="BA860" s="31"/>
      <c r="BB860" s="31"/>
      <c r="BC860" s="31"/>
      <c r="BD860" s="31"/>
      <c r="BE860" s="31"/>
      <c r="BF860" s="31"/>
      <c r="BG860" s="31"/>
      <c r="BH860" s="31"/>
      <c r="BI860" s="31"/>
      <c r="BJ860" s="31"/>
      <c r="BK860" s="31"/>
      <c r="BL860" s="31"/>
      <c r="BM860" s="31"/>
      <c r="BN860" s="41"/>
      <c r="BO860" s="33"/>
      <c r="BP860" s="34"/>
      <c r="BQ860" s="26"/>
      <c r="BR860" s="27"/>
      <c r="BS860" s="27"/>
      <c r="BT860" s="26"/>
      <c r="BU860" s="35"/>
      <c r="BV860" s="28"/>
      <c r="BW860" s="27"/>
      <c r="BX860" s="26"/>
      <c r="BY860" s="26"/>
      <c r="BZ860" s="28"/>
      <c r="CA860" s="31"/>
      <c r="CB860" s="31"/>
      <c r="CC860" s="30"/>
      <c r="CD860" s="27"/>
      <c r="CE860" s="27"/>
      <c r="CF860" s="27"/>
      <c r="CG860" s="27"/>
      <c r="CH860" s="30"/>
      <c r="CI860" s="27"/>
      <c r="CJ860" s="27"/>
      <c r="CK860" s="27"/>
      <c r="CL860" s="27"/>
      <c r="CM860" s="27"/>
      <c r="CN860" s="30"/>
      <c r="CO860" s="27"/>
      <c r="CP860" s="30"/>
      <c r="CQ860" s="27"/>
      <c r="CR860" s="27"/>
      <c r="CS860" s="27"/>
      <c r="CT860" s="27"/>
      <c r="CU860" s="30"/>
      <c r="CV860" s="27"/>
      <c r="CW860" s="27"/>
      <c r="CX860" s="27"/>
      <c r="CY860" s="27"/>
      <c r="CZ860" s="27"/>
    </row>
    <row r="861" spans="1:104" x14ac:dyDescent="0.3">
      <c r="A861" s="32"/>
      <c r="B861" s="26"/>
      <c r="C861" s="26"/>
      <c r="D861" s="26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  <c r="AX861" s="31"/>
      <c r="AY861" s="31"/>
      <c r="AZ861" s="31"/>
      <c r="BA861" s="31"/>
      <c r="BB861" s="31"/>
      <c r="BC861" s="31"/>
      <c r="BD861" s="31"/>
      <c r="BE861" s="31"/>
      <c r="BF861" s="31"/>
      <c r="BG861" s="31"/>
      <c r="BH861" s="31"/>
      <c r="BI861" s="31"/>
      <c r="BJ861" s="31"/>
      <c r="BK861" s="31"/>
      <c r="BL861" s="31"/>
      <c r="BM861" s="31"/>
      <c r="BN861" s="41"/>
      <c r="BO861" s="33"/>
      <c r="BP861" s="34"/>
      <c r="BQ861" s="26"/>
      <c r="BR861" s="27"/>
      <c r="BS861" s="27"/>
      <c r="BT861" s="26"/>
      <c r="BU861" s="35"/>
      <c r="BV861" s="28"/>
      <c r="BW861" s="27"/>
      <c r="BX861" s="26"/>
      <c r="BY861" s="26"/>
      <c r="BZ861" s="28"/>
      <c r="CA861" s="31"/>
      <c r="CB861" s="31"/>
      <c r="CC861" s="30"/>
      <c r="CD861" s="27"/>
      <c r="CE861" s="27"/>
      <c r="CF861" s="27"/>
      <c r="CG861" s="27"/>
      <c r="CH861" s="30"/>
      <c r="CI861" s="27"/>
      <c r="CJ861" s="27"/>
      <c r="CK861" s="27"/>
      <c r="CL861" s="30"/>
      <c r="CM861" s="27"/>
      <c r="CN861" s="30"/>
      <c r="CO861" s="27"/>
      <c r="CP861" s="30"/>
      <c r="CQ861" s="27"/>
      <c r="CR861" s="27"/>
      <c r="CS861" s="27"/>
      <c r="CT861" s="30"/>
      <c r="CU861" s="27"/>
      <c r="CV861" s="27"/>
      <c r="CW861" s="27"/>
      <c r="CX861" s="31"/>
      <c r="CY861" s="31"/>
      <c r="CZ861" s="31"/>
    </row>
    <row r="862" spans="1:104" x14ac:dyDescent="0.3">
      <c r="A862" s="32"/>
      <c r="B862" s="26"/>
      <c r="C862" s="26"/>
      <c r="D862" s="26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  <c r="AX862" s="31"/>
      <c r="AY862" s="31"/>
      <c r="AZ862" s="31"/>
      <c r="BA862" s="31"/>
      <c r="BB862" s="31"/>
      <c r="BC862" s="31"/>
      <c r="BD862" s="31"/>
      <c r="BE862" s="31"/>
      <c r="BF862" s="31"/>
      <c r="BG862" s="31"/>
      <c r="BH862" s="31"/>
      <c r="BI862" s="31"/>
      <c r="BJ862" s="31"/>
      <c r="BK862" s="31"/>
      <c r="BL862" s="31"/>
      <c r="BM862" s="31"/>
      <c r="BN862" s="41"/>
      <c r="BO862" s="33"/>
      <c r="BP862" s="34"/>
      <c r="BQ862" s="26"/>
      <c r="BR862" s="27"/>
      <c r="BS862" s="27"/>
      <c r="BT862" s="26"/>
      <c r="BU862" s="35"/>
      <c r="BV862" s="28"/>
      <c r="BW862" s="27"/>
      <c r="BX862" s="26"/>
      <c r="BY862" s="26"/>
      <c r="BZ862" s="28"/>
      <c r="CA862" s="31"/>
      <c r="CB862" s="31"/>
      <c r="CC862" s="30"/>
      <c r="CD862" s="30"/>
      <c r="CE862" s="30"/>
      <c r="CF862" s="30"/>
      <c r="CG862" s="30"/>
      <c r="CH862" s="30"/>
      <c r="CI862" s="30"/>
      <c r="CJ862" s="27"/>
      <c r="CK862" s="27"/>
      <c r="CL862" s="30"/>
      <c r="CM862" s="30"/>
      <c r="CN862" s="30"/>
      <c r="CO862" s="27"/>
      <c r="CP862" s="27"/>
      <c r="CQ862" s="27"/>
      <c r="CR862" s="27"/>
      <c r="CS862" s="27"/>
      <c r="CT862" s="27"/>
      <c r="CU862" s="30"/>
      <c r="CV862" s="27"/>
      <c r="CW862" s="27"/>
      <c r="CX862" s="30"/>
      <c r="CY862" s="30"/>
      <c r="CZ862" s="30"/>
    </row>
    <row r="863" spans="1:104" x14ac:dyDescent="0.3">
      <c r="A863" s="32"/>
      <c r="B863" s="26"/>
      <c r="C863" s="26"/>
      <c r="D863" s="26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  <c r="AX863" s="31"/>
      <c r="AY863" s="31"/>
      <c r="AZ863" s="31"/>
      <c r="BA863" s="31"/>
      <c r="BB863" s="31"/>
      <c r="BC863" s="31"/>
      <c r="BD863" s="31"/>
      <c r="BE863" s="31"/>
      <c r="BF863" s="31"/>
      <c r="BG863" s="31"/>
      <c r="BH863" s="31"/>
      <c r="BI863" s="31"/>
      <c r="BJ863" s="31"/>
      <c r="BK863" s="31"/>
      <c r="BL863" s="31"/>
      <c r="BM863" s="31"/>
      <c r="BN863" s="41"/>
      <c r="BO863" s="33"/>
      <c r="BP863" s="34"/>
      <c r="BQ863" s="26"/>
      <c r="BR863" s="27"/>
      <c r="BS863" s="27"/>
      <c r="BT863" s="26"/>
      <c r="BU863" s="35"/>
      <c r="BV863" s="28"/>
      <c r="BW863" s="27"/>
      <c r="BX863" s="26"/>
      <c r="BY863" s="26"/>
      <c r="BZ863" s="28"/>
      <c r="CA863" s="31"/>
      <c r="CB863" s="31"/>
      <c r="CC863" s="30"/>
      <c r="CD863" s="30"/>
      <c r="CE863" s="30"/>
      <c r="CF863" s="30"/>
      <c r="CG863" s="30"/>
      <c r="CH863" s="30"/>
      <c r="CI863" s="27"/>
      <c r="CJ863" s="27"/>
      <c r="CK863" s="27"/>
      <c r="CL863" s="30"/>
      <c r="CM863" s="30"/>
      <c r="CN863" s="27"/>
      <c r="CO863" s="27"/>
      <c r="CP863" s="27"/>
      <c r="CQ863" s="27"/>
      <c r="CR863" s="27"/>
      <c r="CS863" s="27"/>
      <c r="CT863" s="27"/>
      <c r="CU863" s="27"/>
      <c r="CV863" s="27"/>
      <c r="CW863" s="27"/>
      <c r="CX863" s="30"/>
      <c r="CY863" s="30"/>
      <c r="CZ863" s="30"/>
    </row>
    <row r="864" spans="1:104" x14ac:dyDescent="0.3">
      <c r="A864" s="32"/>
      <c r="B864" s="26"/>
      <c r="C864" s="26"/>
      <c r="D864" s="26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  <c r="AX864" s="31"/>
      <c r="AY864" s="31"/>
      <c r="AZ864" s="31"/>
      <c r="BA864" s="31"/>
      <c r="BB864" s="31"/>
      <c r="BC864" s="31"/>
      <c r="BD864" s="31"/>
      <c r="BE864" s="31"/>
      <c r="BF864" s="31"/>
      <c r="BG864" s="31"/>
      <c r="BH864" s="31"/>
      <c r="BI864" s="31"/>
      <c r="BJ864" s="31"/>
      <c r="BK864" s="31"/>
      <c r="BL864" s="31"/>
      <c r="BM864" s="31"/>
      <c r="BN864" s="41"/>
      <c r="BO864" s="33"/>
      <c r="BP864" s="34"/>
      <c r="BQ864" s="26"/>
      <c r="BR864" s="27"/>
      <c r="BS864" s="27"/>
      <c r="BT864" s="26"/>
      <c r="BU864" s="35"/>
      <c r="BV864" s="28"/>
      <c r="BW864" s="27"/>
      <c r="BX864" s="26"/>
      <c r="BY864" s="26"/>
      <c r="BZ864" s="28"/>
      <c r="CA864" s="31"/>
      <c r="CB864" s="31"/>
      <c r="CC864" s="30"/>
      <c r="CD864" s="30"/>
      <c r="CE864" s="30"/>
      <c r="CF864" s="30"/>
      <c r="CG864" s="30"/>
      <c r="CH864" s="30"/>
      <c r="CI864" s="27"/>
      <c r="CJ864" s="27"/>
      <c r="CK864" s="30"/>
      <c r="CL864" s="27"/>
      <c r="CM864" s="30"/>
      <c r="CN864" s="27"/>
      <c r="CO864" s="27"/>
      <c r="CP864" s="30"/>
      <c r="CQ864" s="27"/>
      <c r="CR864" s="27"/>
      <c r="CS864" s="27"/>
      <c r="CT864" s="27"/>
      <c r="CU864" s="27"/>
      <c r="CV864" s="27"/>
      <c r="CW864" s="27"/>
      <c r="CX864" s="30"/>
      <c r="CY864" s="30"/>
      <c r="CZ864" s="30"/>
    </row>
    <row r="865" spans="1:104" x14ac:dyDescent="0.3">
      <c r="A865" s="32"/>
      <c r="B865" s="26"/>
      <c r="C865" s="26"/>
      <c r="D865" s="26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  <c r="AX865" s="31"/>
      <c r="AY865" s="31"/>
      <c r="AZ865" s="31"/>
      <c r="BA865" s="31"/>
      <c r="BB865" s="31"/>
      <c r="BC865" s="31"/>
      <c r="BD865" s="31"/>
      <c r="BE865" s="31"/>
      <c r="BF865" s="31"/>
      <c r="BG865" s="31"/>
      <c r="BH865" s="31"/>
      <c r="BI865" s="31"/>
      <c r="BJ865" s="31"/>
      <c r="BK865" s="31"/>
      <c r="BL865" s="31"/>
      <c r="BM865" s="31"/>
      <c r="BN865" s="41"/>
      <c r="BO865" s="33"/>
      <c r="BP865" s="34"/>
      <c r="BQ865" s="26"/>
      <c r="BR865" s="27"/>
      <c r="BS865" s="27"/>
      <c r="BT865" s="26"/>
      <c r="BU865" s="35"/>
      <c r="BV865" s="28"/>
      <c r="BW865" s="27"/>
      <c r="BX865" s="26"/>
      <c r="BY865" s="26"/>
      <c r="BZ865" s="28"/>
      <c r="CA865" s="31"/>
      <c r="CB865" s="31"/>
      <c r="CC865" s="30"/>
      <c r="CD865" s="30"/>
      <c r="CE865" s="30"/>
      <c r="CF865" s="27"/>
      <c r="CG865" s="27"/>
      <c r="CH865" s="30"/>
      <c r="CI865" s="27"/>
      <c r="CJ865" s="27"/>
      <c r="CK865" s="31"/>
      <c r="CL865" s="27"/>
      <c r="CM865" s="31"/>
      <c r="CN865" s="30"/>
      <c r="CO865" s="30"/>
      <c r="CP865" s="31"/>
      <c r="CQ865" s="27"/>
      <c r="CR865" s="30"/>
      <c r="CS865" s="30"/>
      <c r="CT865" s="30"/>
      <c r="CU865" s="27"/>
      <c r="CV865" s="27"/>
      <c r="CW865" s="27"/>
      <c r="CX865" s="31"/>
      <c r="CY865" s="31"/>
      <c r="CZ865" s="31"/>
    </row>
    <row r="866" spans="1:104" x14ac:dyDescent="0.3">
      <c r="A866" s="32"/>
      <c r="B866" s="26"/>
      <c r="C866" s="26"/>
      <c r="D866" s="26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  <c r="AX866" s="31"/>
      <c r="AY866" s="31"/>
      <c r="AZ866" s="31"/>
      <c r="BA866" s="31"/>
      <c r="BB866" s="31"/>
      <c r="BC866" s="31"/>
      <c r="BD866" s="31"/>
      <c r="BE866" s="31"/>
      <c r="BF866" s="31"/>
      <c r="BG866" s="31"/>
      <c r="BH866" s="31"/>
      <c r="BI866" s="31"/>
      <c r="BJ866" s="31"/>
      <c r="BK866" s="31"/>
      <c r="BL866" s="31"/>
      <c r="BM866" s="31"/>
      <c r="BN866" s="41"/>
      <c r="BO866" s="33"/>
      <c r="BP866" s="34"/>
      <c r="BQ866" s="26"/>
      <c r="BR866" s="27"/>
      <c r="BS866" s="27"/>
      <c r="BT866" s="26"/>
      <c r="BU866" s="35"/>
      <c r="BV866" s="28"/>
      <c r="BW866" s="27"/>
      <c r="BX866" s="26"/>
      <c r="BY866" s="26"/>
      <c r="BZ866" s="28"/>
      <c r="CA866" s="31"/>
      <c r="CB866" s="31"/>
      <c r="CC866" s="30"/>
      <c r="CD866" s="30"/>
      <c r="CE866" s="30"/>
      <c r="CF866" s="27"/>
      <c r="CG866" s="30"/>
      <c r="CH866" s="27"/>
      <c r="CI866" s="27"/>
      <c r="CJ866" s="27"/>
      <c r="CK866" s="30"/>
      <c r="CL866" s="27"/>
      <c r="CM866" s="31"/>
      <c r="CN866" s="30"/>
      <c r="CO866" s="27"/>
      <c r="CP866" s="31"/>
      <c r="CQ866" s="30"/>
      <c r="CR866" s="30"/>
      <c r="CS866" s="27"/>
      <c r="CT866" s="27"/>
      <c r="CU866" s="30"/>
      <c r="CV866" s="30"/>
      <c r="CW866" s="27"/>
      <c r="CX866" s="31"/>
      <c r="CY866" s="31"/>
      <c r="CZ866" s="31"/>
    </row>
    <row r="867" spans="1:104" x14ac:dyDescent="0.3">
      <c r="A867" s="32"/>
      <c r="B867" s="26"/>
      <c r="C867" s="26"/>
      <c r="D867" s="26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  <c r="AX867" s="31"/>
      <c r="AY867" s="31"/>
      <c r="AZ867" s="31"/>
      <c r="BA867" s="31"/>
      <c r="BB867" s="31"/>
      <c r="BC867" s="31"/>
      <c r="BD867" s="31"/>
      <c r="BE867" s="31"/>
      <c r="BF867" s="31"/>
      <c r="BG867" s="31"/>
      <c r="BH867" s="31"/>
      <c r="BI867" s="31"/>
      <c r="BJ867" s="31"/>
      <c r="BK867" s="31"/>
      <c r="BL867" s="31"/>
      <c r="BM867" s="31"/>
      <c r="BN867" s="41"/>
      <c r="BO867" s="33"/>
      <c r="BP867" s="34"/>
      <c r="BQ867" s="26"/>
      <c r="BR867" s="27"/>
      <c r="BS867" s="27"/>
      <c r="BT867" s="26"/>
      <c r="BU867" s="35"/>
      <c r="BV867" s="28"/>
      <c r="BW867" s="27"/>
      <c r="BX867" s="26"/>
      <c r="BY867" s="26"/>
      <c r="BZ867" s="28"/>
      <c r="CA867" s="31"/>
      <c r="CB867" s="31"/>
      <c r="CC867" s="30"/>
      <c r="CD867" s="30"/>
      <c r="CE867" s="30"/>
      <c r="CF867" s="30"/>
      <c r="CG867" s="30"/>
      <c r="CH867" s="27"/>
      <c r="CI867" s="27"/>
      <c r="CJ867" s="27"/>
      <c r="CK867" s="27"/>
      <c r="CL867" s="27"/>
      <c r="CM867" s="30"/>
      <c r="CN867" s="27"/>
      <c r="CO867" s="27"/>
      <c r="CP867" s="30"/>
      <c r="CQ867" s="27"/>
      <c r="CR867" s="27"/>
      <c r="CS867" s="27"/>
      <c r="CT867" s="30"/>
      <c r="CU867" s="27"/>
      <c r="CV867" s="27"/>
      <c r="CW867" s="30"/>
      <c r="CX867" s="30"/>
      <c r="CY867" s="30"/>
      <c r="CZ867" s="30"/>
    </row>
    <row r="868" spans="1:104" x14ac:dyDescent="0.3">
      <c r="A868" s="32"/>
      <c r="B868" s="26"/>
      <c r="C868" s="26"/>
      <c r="D868" s="26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  <c r="AX868" s="31"/>
      <c r="AY868" s="31"/>
      <c r="AZ868" s="31"/>
      <c r="BA868" s="31"/>
      <c r="BB868" s="31"/>
      <c r="BC868" s="31"/>
      <c r="BD868" s="31"/>
      <c r="BE868" s="31"/>
      <c r="BF868" s="31"/>
      <c r="BG868" s="31"/>
      <c r="BH868" s="31"/>
      <c r="BI868" s="31"/>
      <c r="BJ868" s="31"/>
      <c r="BK868" s="31"/>
      <c r="BL868" s="31"/>
      <c r="BM868" s="31"/>
      <c r="BN868" s="41"/>
      <c r="BO868" s="33"/>
      <c r="BP868" s="34"/>
      <c r="BQ868" s="26"/>
      <c r="BR868" s="27"/>
      <c r="BS868" s="27"/>
      <c r="BT868" s="26"/>
      <c r="BU868" s="35"/>
      <c r="BV868" s="28"/>
      <c r="BW868" s="27"/>
      <c r="BX868" s="26"/>
      <c r="BY868" s="26"/>
      <c r="BZ868" s="28"/>
      <c r="CA868" s="31"/>
      <c r="CB868" s="30"/>
      <c r="CC868" s="27"/>
      <c r="CD868" s="31"/>
      <c r="CE868" s="31"/>
      <c r="CF868" s="30"/>
      <c r="CG868" s="30"/>
      <c r="CH868" s="30"/>
      <c r="CI868" s="27"/>
      <c r="CJ868" s="27"/>
      <c r="CK868" s="27"/>
      <c r="CL868" s="27"/>
      <c r="CM868" s="30"/>
      <c r="CN868" s="27"/>
      <c r="CO868" s="27"/>
      <c r="CP868" s="27"/>
      <c r="CQ868" s="27"/>
      <c r="CR868" s="27"/>
      <c r="CS868" s="27"/>
      <c r="CT868" s="27"/>
      <c r="CU868" s="27"/>
      <c r="CV868" s="27"/>
      <c r="CW868" s="27"/>
      <c r="CX868" s="27"/>
      <c r="CY868" s="27"/>
      <c r="CZ868" s="27"/>
    </row>
    <row r="869" spans="1:104" x14ac:dyDescent="0.3">
      <c r="A869" s="32"/>
      <c r="B869" s="26"/>
      <c r="C869" s="26"/>
      <c r="D869" s="26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  <c r="AX869" s="31"/>
      <c r="AY869" s="31"/>
      <c r="AZ869" s="31"/>
      <c r="BA869" s="31"/>
      <c r="BB869" s="31"/>
      <c r="BC869" s="31"/>
      <c r="BD869" s="31"/>
      <c r="BE869" s="31"/>
      <c r="BF869" s="31"/>
      <c r="BG869" s="31"/>
      <c r="BH869" s="31"/>
      <c r="BI869" s="31"/>
      <c r="BJ869" s="31"/>
      <c r="BK869" s="31"/>
      <c r="BL869" s="31"/>
      <c r="BM869" s="31"/>
      <c r="BN869" s="41"/>
      <c r="BO869" s="33"/>
      <c r="BP869" s="34"/>
      <c r="BQ869" s="26"/>
      <c r="BR869" s="27"/>
      <c r="BS869" s="27"/>
      <c r="BT869" s="26"/>
      <c r="BU869" s="35"/>
      <c r="BV869" s="28"/>
      <c r="BW869" s="27"/>
      <c r="BX869" s="26"/>
      <c r="BY869" s="26"/>
      <c r="BZ869" s="28"/>
      <c r="CA869" s="31"/>
      <c r="CB869" s="31"/>
      <c r="CC869" s="31"/>
      <c r="CD869" s="30"/>
      <c r="CE869" s="30"/>
      <c r="CF869" s="27"/>
      <c r="CG869" s="27"/>
      <c r="CH869" s="30"/>
      <c r="CI869" s="27"/>
      <c r="CJ869" s="27"/>
      <c r="CK869" s="27"/>
      <c r="CL869" s="27"/>
      <c r="CM869" s="27"/>
      <c r="CN869" s="30"/>
      <c r="CO869" s="27"/>
      <c r="CP869" s="27"/>
      <c r="CQ869" s="27"/>
      <c r="CR869" s="27"/>
      <c r="CS869" s="27"/>
      <c r="CT869" s="27"/>
      <c r="CU869" s="27"/>
      <c r="CV869" s="27"/>
      <c r="CW869" s="27"/>
      <c r="CX869" s="30"/>
      <c r="CY869" s="30"/>
      <c r="CZ869" s="30"/>
    </row>
    <row r="870" spans="1:104" x14ac:dyDescent="0.3">
      <c r="A870" s="32"/>
      <c r="B870" s="26"/>
      <c r="C870" s="26"/>
      <c r="D870" s="26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  <c r="AX870" s="31"/>
      <c r="AY870" s="31"/>
      <c r="AZ870" s="31"/>
      <c r="BA870" s="31"/>
      <c r="BB870" s="31"/>
      <c r="BC870" s="31"/>
      <c r="BD870" s="31"/>
      <c r="BE870" s="31"/>
      <c r="BF870" s="31"/>
      <c r="BG870" s="31"/>
      <c r="BH870" s="31"/>
      <c r="BI870" s="31"/>
      <c r="BJ870" s="31"/>
      <c r="BK870" s="31"/>
      <c r="BL870" s="31"/>
      <c r="BM870" s="31"/>
      <c r="BN870" s="41"/>
      <c r="BO870" s="33"/>
      <c r="BP870" s="34"/>
      <c r="BQ870" s="26"/>
      <c r="BR870" s="27"/>
      <c r="BS870" s="27"/>
      <c r="BT870" s="26"/>
      <c r="BU870" s="35"/>
      <c r="BV870" s="28"/>
      <c r="BW870" s="27"/>
      <c r="BX870" s="26"/>
      <c r="BY870" s="26"/>
      <c r="BZ870" s="28"/>
      <c r="CA870" s="31"/>
      <c r="CB870" s="31"/>
      <c r="CC870" s="30"/>
      <c r="CD870" s="27"/>
      <c r="CE870" s="27"/>
      <c r="CF870" s="27"/>
      <c r="CG870" s="27"/>
      <c r="CH870" s="30"/>
      <c r="CI870" s="27"/>
      <c r="CJ870" s="27"/>
      <c r="CK870" s="30"/>
      <c r="CL870" s="30"/>
      <c r="CM870" s="30"/>
      <c r="CN870" s="30"/>
      <c r="CO870" s="27"/>
      <c r="CP870" s="27"/>
      <c r="CQ870" s="30"/>
      <c r="CR870" s="30"/>
      <c r="CS870" s="27"/>
      <c r="CT870" s="27"/>
      <c r="CU870" s="30"/>
      <c r="CV870" s="30"/>
      <c r="CW870" s="27"/>
      <c r="CX870" s="30"/>
      <c r="CY870" s="30"/>
      <c r="CZ870" s="30"/>
    </row>
    <row r="871" spans="1:104" x14ac:dyDescent="0.3">
      <c r="A871" s="32"/>
      <c r="B871" s="26"/>
      <c r="C871" s="26"/>
      <c r="D871" s="26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  <c r="AX871" s="31"/>
      <c r="AY871" s="31"/>
      <c r="AZ871" s="31"/>
      <c r="BA871" s="31"/>
      <c r="BB871" s="31"/>
      <c r="BC871" s="31"/>
      <c r="BD871" s="31"/>
      <c r="BE871" s="31"/>
      <c r="BF871" s="31"/>
      <c r="BG871" s="31"/>
      <c r="BH871" s="31"/>
      <c r="BI871" s="31"/>
      <c r="BJ871" s="31"/>
      <c r="BK871" s="31"/>
      <c r="BL871" s="31"/>
      <c r="BM871" s="31"/>
      <c r="BN871" s="41"/>
      <c r="BO871" s="33"/>
      <c r="BP871" s="34"/>
      <c r="BQ871" s="26"/>
      <c r="BR871" s="27"/>
      <c r="BS871" s="27"/>
      <c r="BT871" s="26"/>
      <c r="BU871" s="35"/>
      <c r="BV871" s="28"/>
      <c r="BW871" s="27"/>
      <c r="BX871" s="26"/>
      <c r="BY871" s="26"/>
      <c r="BZ871" s="28"/>
      <c r="CA871" s="31"/>
      <c r="CB871" s="31"/>
      <c r="CC871" s="30"/>
      <c r="CD871" s="30"/>
      <c r="CE871" s="30"/>
      <c r="CF871" s="27"/>
      <c r="CG871" s="27"/>
      <c r="CH871" s="27"/>
      <c r="CI871" s="27"/>
      <c r="CJ871" s="27"/>
      <c r="CK871" s="27"/>
      <c r="CL871" s="27"/>
      <c r="CM871" s="27"/>
      <c r="CN871" s="27"/>
      <c r="CO871" s="27"/>
      <c r="CP871" s="27"/>
      <c r="CQ871" s="27"/>
      <c r="CR871" s="27"/>
      <c r="CS871" s="27"/>
      <c r="CT871" s="30"/>
      <c r="CU871" s="27"/>
      <c r="CV871" s="27"/>
      <c r="CW871" s="30"/>
      <c r="CX871" s="30"/>
      <c r="CY871" s="30"/>
      <c r="CZ871" s="30"/>
    </row>
    <row r="872" spans="1:104" x14ac:dyDescent="0.3">
      <c r="A872" s="32"/>
      <c r="B872" s="26"/>
      <c r="C872" s="26"/>
      <c r="D872" s="26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  <c r="AX872" s="31"/>
      <c r="AY872" s="31"/>
      <c r="AZ872" s="31"/>
      <c r="BA872" s="31"/>
      <c r="BB872" s="31"/>
      <c r="BC872" s="31"/>
      <c r="BD872" s="31"/>
      <c r="BE872" s="31"/>
      <c r="BF872" s="31"/>
      <c r="BG872" s="31"/>
      <c r="BH872" s="31"/>
      <c r="BI872" s="31"/>
      <c r="BJ872" s="31"/>
      <c r="BK872" s="31"/>
      <c r="BL872" s="31"/>
      <c r="BM872" s="31"/>
      <c r="BN872" s="41"/>
      <c r="BO872" s="33"/>
      <c r="BP872" s="34"/>
      <c r="BQ872" s="26"/>
      <c r="BR872" s="27"/>
      <c r="BS872" s="27"/>
      <c r="BT872" s="26"/>
      <c r="BU872" s="35"/>
      <c r="BV872" s="28"/>
      <c r="BW872" s="27"/>
      <c r="BX872" s="26"/>
      <c r="BY872" s="26"/>
      <c r="BZ872" s="28"/>
      <c r="CA872" s="31"/>
      <c r="CB872" s="31"/>
      <c r="CC872" s="30"/>
      <c r="CD872" s="27"/>
      <c r="CE872" s="27"/>
      <c r="CF872" s="30"/>
      <c r="CG872" s="27"/>
      <c r="CH872" s="27"/>
      <c r="CI872" s="27"/>
      <c r="CJ872" s="27"/>
      <c r="CK872" s="30"/>
      <c r="CL872" s="30"/>
      <c r="CM872" s="27"/>
      <c r="CN872" s="27"/>
      <c r="CO872" s="27"/>
      <c r="CP872" s="27"/>
      <c r="CQ872" s="30"/>
      <c r="CR872" s="30"/>
      <c r="CS872" s="27"/>
      <c r="CT872" s="30"/>
      <c r="CU872" s="30"/>
      <c r="CV872" s="30"/>
      <c r="CW872" s="27"/>
      <c r="CX872" s="30"/>
      <c r="CY872" s="30"/>
      <c r="CZ872" s="30"/>
    </row>
    <row r="873" spans="1:104" x14ac:dyDescent="0.3">
      <c r="A873" s="32"/>
      <c r="B873" s="26"/>
      <c r="C873" s="26"/>
      <c r="D873" s="26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  <c r="AX873" s="31"/>
      <c r="AY873" s="31"/>
      <c r="AZ873" s="31"/>
      <c r="BA873" s="31"/>
      <c r="BB873" s="31"/>
      <c r="BC873" s="31"/>
      <c r="BD873" s="31"/>
      <c r="BE873" s="31"/>
      <c r="BF873" s="31"/>
      <c r="BG873" s="31"/>
      <c r="BH873" s="31"/>
      <c r="BI873" s="31"/>
      <c r="BJ873" s="31"/>
      <c r="BK873" s="31"/>
      <c r="BL873" s="31"/>
      <c r="BM873" s="31"/>
      <c r="BN873" s="41"/>
      <c r="BO873" s="33"/>
      <c r="BP873" s="34"/>
      <c r="BQ873" s="26"/>
      <c r="BR873" s="27"/>
      <c r="BS873" s="27"/>
      <c r="BT873" s="26"/>
      <c r="BU873" s="35"/>
      <c r="BV873" s="28"/>
      <c r="BW873" s="27"/>
      <c r="BX873" s="26"/>
      <c r="BY873" s="26"/>
      <c r="BZ873" s="28"/>
      <c r="CA873" s="31"/>
      <c r="CB873" s="31"/>
      <c r="CC873" s="31"/>
      <c r="CD873" s="27"/>
      <c r="CE873" s="27"/>
      <c r="CF873" s="27"/>
      <c r="CG873" s="27"/>
      <c r="CH873" s="27"/>
      <c r="CI873" s="27"/>
      <c r="CJ873" s="27"/>
      <c r="CK873" s="31"/>
      <c r="CL873" s="31"/>
      <c r="CM873" s="27"/>
      <c r="CN873" s="27"/>
      <c r="CO873" s="27"/>
      <c r="CP873" s="30"/>
      <c r="CQ873" s="31"/>
      <c r="CR873" s="31"/>
      <c r="CS873" s="27"/>
      <c r="CT873" s="30"/>
      <c r="CU873" s="31"/>
      <c r="CV873" s="31"/>
      <c r="CW873" s="30"/>
      <c r="CX873" s="31"/>
      <c r="CY873" s="31"/>
      <c r="CZ873" s="31"/>
    </row>
    <row r="874" spans="1:104" x14ac:dyDescent="0.3">
      <c r="A874" s="32"/>
      <c r="B874" s="26"/>
      <c r="C874" s="26"/>
      <c r="D874" s="26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  <c r="AX874" s="31"/>
      <c r="AY874" s="31"/>
      <c r="AZ874" s="31"/>
      <c r="BA874" s="31"/>
      <c r="BB874" s="31"/>
      <c r="BC874" s="31"/>
      <c r="BD874" s="31"/>
      <c r="BE874" s="31"/>
      <c r="BF874" s="31"/>
      <c r="BG874" s="31"/>
      <c r="BH874" s="31"/>
      <c r="BI874" s="31"/>
      <c r="BJ874" s="31"/>
      <c r="BK874" s="31"/>
      <c r="BL874" s="31"/>
      <c r="BM874" s="31"/>
      <c r="BN874" s="41"/>
      <c r="BO874" s="33"/>
      <c r="BP874" s="34"/>
      <c r="BQ874" s="26"/>
      <c r="BR874" s="27"/>
      <c r="BS874" s="27"/>
      <c r="BT874" s="26"/>
      <c r="BU874" s="35"/>
      <c r="BV874" s="28"/>
      <c r="BW874" s="27"/>
      <c r="BX874" s="26"/>
      <c r="BY874" s="26"/>
      <c r="BZ874" s="28"/>
      <c r="CA874" s="31"/>
      <c r="CB874" s="31"/>
      <c r="CC874" s="30"/>
      <c r="CD874" s="27"/>
      <c r="CE874" s="27"/>
      <c r="CF874" s="30"/>
      <c r="CG874" s="27"/>
      <c r="CH874" s="27"/>
      <c r="CI874" s="27"/>
      <c r="CJ874" s="27"/>
      <c r="CK874" s="27"/>
      <c r="CL874" s="27"/>
      <c r="CM874" s="27"/>
      <c r="CN874" s="27"/>
      <c r="CO874" s="27"/>
      <c r="CP874" s="30"/>
      <c r="CQ874" s="27"/>
      <c r="CR874" s="27"/>
      <c r="CS874" s="27"/>
      <c r="CT874" s="27"/>
      <c r="CU874" s="27"/>
      <c r="CV874" s="30"/>
      <c r="CW874" s="27"/>
      <c r="CX874" s="27"/>
      <c r="CY874" s="27"/>
      <c r="CZ874" s="27"/>
    </row>
    <row r="875" spans="1:104" x14ac:dyDescent="0.3">
      <c r="A875" s="32"/>
      <c r="B875" s="26"/>
      <c r="C875" s="26"/>
      <c r="D875" s="26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  <c r="AX875" s="31"/>
      <c r="AY875" s="31"/>
      <c r="AZ875" s="31"/>
      <c r="BA875" s="31"/>
      <c r="BB875" s="31"/>
      <c r="BC875" s="31"/>
      <c r="BD875" s="31"/>
      <c r="BE875" s="31"/>
      <c r="BF875" s="31"/>
      <c r="BG875" s="31"/>
      <c r="BH875" s="31"/>
      <c r="BI875" s="31"/>
      <c r="BJ875" s="31"/>
      <c r="BK875" s="31"/>
      <c r="BL875" s="31"/>
      <c r="BM875" s="31"/>
      <c r="BN875" s="41"/>
      <c r="BO875" s="33"/>
      <c r="BP875" s="34"/>
      <c r="BQ875" s="26"/>
      <c r="BR875" s="27"/>
      <c r="BS875" s="27"/>
      <c r="BT875" s="26"/>
      <c r="BU875" s="35"/>
      <c r="BV875" s="28"/>
      <c r="BW875" s="27"/>
      <c r="BX875" s="26"/>
      <c r="BY875" s="26"/>
      <c r="BZ875" s="28"/>
      <c r="CA875" s="31"/>
      <c r="CB875" s="31"/>
      <c r="CC875" s="30"/>
      <c r="CD875" s="30"/>
      <c r="CE875" s="27"/>
      <c r="CF875" s="30"/>
      <c r="CG875" s="30"/>
      <c r="CH875" s="30"/>
      <c r="CI875" s="30"/>
      <c r="CJ875" s="30"/>
      <c r="CK875" s="30"/>
      <c r="CL875" s="30"/>
      <c r="CM875" s="30"/>
      <c r="CN875" s="30"/>
      <c r="CO875" s="27"/>
      <c r="CP875" s="27"/>
      <c r="CQ875" s="30"/>
      <c r="CR875" s="30"/>
      <c r="CS875" s="27"/>
      <c r="CT875" s="30"/>
      <c r="CU875" s="30"/>
      <c r="CV875" s="30"/>
      <c r="CW875" s="27"/>
      <c r="CX875" s="30"/>
      <c r="CY875" s="30"/>
      <c r="CZ875" s="30"/>
    </row>
    <row r="876" spans="1:104" x14ac:dyDescent="0.3">
      <c r="A876" s="32"/>
      <c r="B876" s="26"/>
      <c r="C876" s="26"/>
      <c r="D876" s="26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  <c r="AX876" s="31"/>
      <c r="AY876" s="31"/>
      <c r="AZ876" s="31"/>
      <c r="BA876" s="31"/>
      <c r="BB876" s="31"/>
      <c r="BC876" s="31"/>
      <c r="BD876" s="31"/>
      <c r="BE876" s="31"/>
      <c r="BF876" s="31"/>
      <c r="BG876" s="31"/>
      <c r="BH876" s="31"/>
      <c r="BI876" s="31"/>
      <c r="BJ876" s="31"/>
      <c r="BK876" s="31"/>
      <c r="BL876" s="31"/>
      <c r="BM876" s="31"/>
      <c r="BN876" s="41"/>
      <c r="BO876" s="33"/>
      <c r="BP876" s="34"/>
      <c r="BQ876" s="26"/>
      <c r="BR876" s="27"/>
      <c r="BS876" s="27"/>
      <c r="BT876" s="26"/>
      <c r="BU876" s="35"/>
      <c r="BV876" s="28"/>
      <c r="BW876" s="27"/>
      <c r="BX876" s="26"/>
      <c r="BY876" s="26"/>
      <c r="BZ876" s="28"/>
      <c r="CA876" s="31"/>
      <c r="CB876" s="31"/>
      <c r="CC876" s="30"/>
      <c r="CD876" s="27"/>
      <c r="CE876" s="27"/>
      <c r="CF876" s="30"/>
      <c r="CG876" s="27"/>
      <c r="CH876" s="30"/>
      <c r="CI876" s="27"/>
      <c r="CJ876" s="27"/>
      <c r="CK876" s="27"/>
      <c r="CL876" s="27"/>
      <c r="CM876" s="27"/>
      <c r="CN876" s="27"/>
      <c r="CO876" s="27"/>
      <c r="CP876" s="30"/>
      <c r="CQ876" s="27"/>
      <c r="CR876" s="27"/>
      <c r="CS876" s="27"/>
      <c r="CT876" s="30"/>
      <c r="CU876" s="27"/>
      <c r="CV876" s="27"/>
      <c r="CW876" s="27"/>
      <c r="CX876" s="27"/>
      <c r="CY876" s="27"/>
      <c r="CZ876" s="27"/>
    </row>
    <row r="877" spans="1:104" x14ac:dyDescent="0.3">
      <c r="A877" s="32"/>
      <c r="B877" s="26"/>
      <c r="C877" s="26"/>
      <c r="D877" s="26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31"/>
      <c r="AQ877" s="31"/>
      <c r="AR877" s="31"/>
      <c r="AS877" s="31"/>
      <c r="AT877" s="31"/>
      <c r="AU877" s="31"/>
      <c r="AV877" s="31"/>
      <c r="AW877" s="31"/>
      <c r="AX877" s="31"/>
      <c r="AY877" s="31"/>
      <c r="AZ877" s="31"/>
      <c r="BA877" s="31"/>
      <c r="BB877" s="31"/>
      <c r="BC877" s="31"/>
      <c r="BD877" s="31"/>
      <c r="BE877" s="31"/>
      <c r="BF877" s="31"/>
      <c r="BG877" s="31"/>
      <c r="BH877" s="31"/>
      <c r="BI877" s="31"/>
      <c r="BJ877" s="31"/>
      <c r="BK877" s="31"/>
      <c r="BL877" s="31"/>
      <c r="BM877" s="31"/>
      <c r="BN877" s="41"/>
      <c r="BO877" s="33"/>
      <c r="BP877" s="34"/>
      <c r="BQ877" s="26"/>
      <c r="BR877" s="27"/>
      <c r="BS877" s="27"/>
      <c r="BT877" s="26"/>
      <c r="BU877" s="35"/>
      <c r="BV877" s="28"/>
      <c r="BW877" s="27"/>
      <c r="BX877" s="26"/>
      <c r="BY877" s="26"/>
      <c r="BZ877" s="28"/>
      <c r="CA877" s="31"/>
      <c r="CB877" s="31"/>
      <c r="CC877" s="31"/>
      <c r="CD877" s="27"/>
      <c r="CE877" s="27"/>
      <c r="CF877" s="31"/>
      <c r="CG877" s="27"/>
      <c r="CH877" s="30"/>
      <c r="CI877" s="27"/>
      <c r="CJ877" s="27"/>
      <c r="CK877" s="27"/>
      <c r="CL877" s="27"/>
      <c r="CM877" s="30"/>
      <c r="CN877" s="27"/>
      <c r="CO877" s="27"/>
      <c r="CP877" s="31"/>
      <c r="CQ877" s="27"/>
      <c r="CR877" s="27"/>
      <c r="CS877" s="27"/>
      <c r="CT877" s="30"/>
      <c r="CU877" s="27"/>
      <c r="CV877" s="27"/>
      <c r="CW877" s="27"/>
      <c r="CX877" s="27"/>
      <c r="CY877" s="27"/>
      <c r="CZ877" s="27"/>
    </row>
    <row r="878" spans="1:104" x14ac:dyDescent="0.3">
      <c r="A878" s="32"/>
      <c r="B878" s="26"/>
      <c r="C878" s="26"/>
      <c r="D878" s="26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31"/>
      <c r="AQ878" s="31"/>
      <c r="AR878" s="31"/>
      <c r="AS878" s="31"/>
      <c r="AT878" s="31"/>
      <c r="AU878" s="31"/>
      <c r="AV878" s="31"/>
      <c r="AW878" s="31"/>
      <c r="AX878" s="31"/>
      <c r="AY878" s="31"/>
      <c r="AZ878" s="31"/>
      <c r="BA878" s="31"/>
      <c r="BB878" s="31"/>
      <c r="BC878" s="31"/>
      <c r="BD878" s="31"/>
      <c r="BE878" s="31"/>
      <c r="BF878" s="31"/>
      <c r="BG878" s="31"/>
      <c r="BH878" s="31"/>
      <c r="BI878" s="31"/>
      <c r="BJ878" s="31"/>
      <c r="BK878" s="31"/>
      <c r="BL878" s="31"/>
      <c r="BM878" s="31"/>
      <c r="BN878" s="41"/>
      <c r="BO878" s="33"/>
      <c r="BP878" s="34"/>
      <c r="BQ878" s="26"/>
      <c r="BR878" s="27"/>
      <c r="BS878" s="27"/>
      <c r="BT878" s="26"/>
      <c r="BU878" s="35"/>
      <c r="BV878" s="28"/>
      <c r="BW878" s="27"/>
      <c r="BX878" s="26"/>
      <c r="BY878" s="26"/>
      <c r="BZ878" s="28"/>
      <c r="CA878" s="31"/>
      <c r="CB878" s="31"/>
      <c r="CC878" s="27"/>
      <c r="CD878" s="30"/>
      <c r="CE878" s="30"/>
      <c r="CF878" s="27"/>
      <c r="CG878" s="27"/>
      <c r="CH878" s="27"/>
      <c r="CI878" s="27"/>
      <c r="CJ878" s="27"/>
      <c r="CK878" s="27"/>
      <c r="CL878" s="27"/>
      <c r="CM878" s="27"/>
      <c r="CN878" s="30"/>
      <c r="CO878" s="27"/>
      <c r="CP878" s="27"/>
      <c r="CQ878" s="27"/>
      <c r="CR878" s="27"/>
      <c r="CS878" s="27"/>
      <c r="CT878" s="27"/>
      <c r="CU878" s="30"/>
      <c r="CV878" s="27"/>
      <c r="CW878" s="27"/>
      <c r="CX878" s="27"/>
      <c r="CY878" s="27"/>
      <c r="CZ878" s="27"/>
    </row>
    <row r="879" spans="1:104" x14ac:dyDescent="0.3">
      <c r="A879" s="32"/>
      <c r="B879" s="26"/>
      <c r="C879" s="26"/>
      <c r="D879" s="26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31"/>
      <c r="AQ879" s="31"/>
      <c r="AR879" s="31"/>
      <c r="AS879" s="31"/>
      <c r="AT879" s="31"/>
      <c r="AU879" s="31"/>
      <c r="AV879" s="31"/>
      <c r="AW879" s="31"/>
      <c r="AX879" s="31"/>
      <c r="AY879" s="31"/>
      <c r="AZ879" s="31"/>
      <c r="BA879" s="31"/>
      <c r="BB879" s="31"/>
      <c r="BC879" s="31"/>
      <c r="BD879" s="31"/>
      <c r="BE879" s="31"/>
      <c r="BF879" s="31"/>
      <c r="BG879" s="31"/>
      <c r="BH879" s="31"/>
      <c r="BI879" s="31"/>
      <c r="BJ879" s="31"/>
      <c r="BK879" s="31"/>
      <c r="BL879" s="31"/>
      <c r="BM879" s="31"/>
      <c r="BN879" s="41"/>
      <c r="BO879" s="33"/>
      <c r="BP879" s="34"/>
      <c r="BQ879" s="26"/>
      <c r="BR879" s="27"/>
      <c r="BS879" s="27"/>
      <c r="BT879" s="26"/>
      <c r="BU879" s="35"/>
      <c r="BV879" s="28"/>
      <c r="BW879" s="27"/>
      <c r="BX879" s="26"/>
      <c r="BY879" s="26"/>
      <c r="BZ879" s="28"/>
      <c r="CA879" s="31"/>
      <c r="CB879" s="31"/>
      <c r="CC879" s="30"/>
      <c r="CD879" s="27"/>
      <c r="CE879" s="27"/>
      <c r="CF879" s="30"/>
      <c r="CG879" s="27"/>
      <c r="CH879" s="30"/>
      <c r="CI879" s="27"/>
      <c r="CJ879" s="27"/>
      <c r="CK879" s="27"/>
      <c r="CL879" s="27"/>
      <c r="CM879" s="27"/>
      <c r="CN879" s="30"/>
      <c r="CO879" s="27"/>
      <c r="CP879" s="30"/>
      <c r="CQ879" s="27"/>
      <c r="CR879" s="27"/>
      <c r="CS879" s="27"/>
      <c r="CT879" s="30"/>
      <c r="CU879" s="27"/>
      <c r="CV879" s="27"/>
      <c r="CW879" s="27"/>
      <c r="CX879" s="27"/>
      <c r="CY879" s="27"/>
      <c r="CZ879" s="27"/>
    </row>
    <row r="880" spans="1:104" x14ac:dyDescent="0.3">
      <c r="A880" s="32"/>
      <c r="B880" s="26"/>
      <c r="C880" s="26"/>
      <c r="D880" s="26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31"/>
      <c r="AQ880" s="31"/>
      <c r="AR880" s="31"/>
      <c r="AS880" s="31"/>
      <c r="AT880" s="31"/>
      <c r="AU880" s="31"/>
      <c r="AV880" s="31"/>
      <c r="AW880" s="31"/>
      <c r="AX880" s="31"/>
      <c r="AY880" s="31"/>
      <c r="AZ880" s="31"/>
      <c r="BA880" s="31"/>
      <c r="BB880" s="31"/>
      <c r="BC880" s="31"/>
      <c r="BD880" s="31"/>
      <c r="BE880" s="31"/>
      <c r="BF880" s="31"/>
      <c r="BG880" s="31"/>
      <c r="BH880" s="31"/>
      <c r="BI880" s="31"/>
      <c r="BJ880" s="31"/>
      <c r="BK880" s="31"/>
      <c r="BL880" s="31"/>
      <c r="BM880" s="31"/>
      <c r="BN880" s="41"/>
      <c r="BO880" s="33"/>
      <c r="BP880" s="34"/>
      <c r="BQ880" s="26"/>
      <c r="BR880" s="27"/>
      <c r="BS880" s="27"/>
      <c r="BT880" s="26"/>
      <c r="BU880" s="35"/>
      <c r="BV880" s="28"/>
      <c r="BW880" s="27"/>
      <c r="BX880" s="26"/>
      <c r="BY880" s="26"/>
      <c r="BZ880" s="28"/>
      <c r="CA880" s="31"/>
      <c r="CB880" s="31"/>
      <c r="CC880" s="30"/>
      <c r="CD880" s="30"/>
      <c r="CE880" s="30"/>
      <c r="CF880" s="27"/>
      <c r="CG880" s="30"/>
      <c r="CH880" s="30"/>
      <c r="CI880" s="27"/>
      <c r="CJ880" s="27"/>
      <c r="CK880" s="27"/>
      <c r="CL880" s="27"/>
      <c r="CM880" s="27"/>
      <c r="CN880" s="27"/>
      <c r="CO880" s="27"/>
      <c r="CP880" s="27"/>
      <c r="CQ880" s="27"/>
      <c r="CR880" s="27"/>
      <c r="CS880" s="27"/>
      <c r="CT880" s="27"/>
      <c r="CU880" s="27"/>
      <c r="CV880" s="27"/>
      <c r="CW880" s="27"/>
      <c r="CX880" s="30"/>
      <c r="CY880" s="30"/>
      <c r="CZ880" s="30"/>
    </row>
    <row r="881" spans="1:104" x14ac:dyDescent="0.3">
      <c r="A881" s="32"/>
      <c r="B881" s="26"/>
      <c r="C881" s="26"/>
      <c r="D881" s="26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31"/>
      <c r="AQ881" s="31"/>
      <c r="AR881" s="31"/>
      <c r="AS881" s="31"/>
      <c r="AT881" s="31"/>
      <c r="AU881" s="31"/>
      <c r="AV881" s="31"/>
      <c r="AW881" s="31"/>
      <c r="AX881" s="31"/>
      <c r="AY881" s="31"/>
      <c r="AZ881" s="31"/>
      <c r="BA881" s="31"/>
      <c r="BB881" s="31"/>
      <c r="BC881" s="31"/>
      <c r="BD881" s="31"/>
      <c r="BE881" s="31"/>
      <c r="BF881" s="31"/>
      <c r="BG881" s="31"/>
      <c r="BH881" s="31"/>
      <c r="BI881" s="31"/>
      <c r="BJ881" s="31"/>
      <c r="BK881" s="31"/>
      <c r="BL881" s="31"/>
      <c r="BM881" s="31"/>
      <c r="BN881" s="41"/>
      <c r="BO881" s="33"/>
      <c r="BP881" s="34"/>
      <c r="BQ881" s="26"/>
      <c r="BR881" s="27"/>
      <c r="BS881" s="27"/>
      <c r="BT881" s="26"/>
      <c r="BU881" s="35"/>
      <c r="BV881" s="28"/>
      <c r="BW881" s="27"/>
      <c r="BX881" s="26"/>
      <c r="BY881" s="26"/>
      <c r="BZ881" s="28"/>
      <c r="CA881" s="31"/>
      <c r="CB881" s="31"/>
      <c r="CC881" s="31"/>
      <c r="CD881" s="31"/>
      <c r="CE881" s="31"/>
      <c r="CF881" s="27"/>
      <c r="CG881" s="31"/>
      <c r="CH881" s="30"/>
      <c r="CI881" s="27"/>
      <c r="CJ881" s="27"/>
      <c r="CK881" s="27"/>
      <c r="CL881" s="27"/>
      <c r="CM881" s="30"/>
      <c r="CN881" s="27"/>
      <c r="CO881" s="27"/>
      <c r="CP881" s="27"/>
      <c r="CQ881" s="27"/>
      <c r="CR881" s="27"/>
      <c r="CS881" s="27"/>
      <c r="CT881" s="30"/>
      <c r="CU881" s="27"/>
      <c r="CV881" s="27"/>
      <c r="CW881" s="27"/>
      <c r="CX881" s="30"/>
      <c r="CY881" s="30"/>
      <c r="CZ881" s="30"/>
    </row>
    <row r="882" spans="1:104" x14ac:dyDescent="0.3">
      <c r="A882" s="32"/>
      <c r="B882" s="26"/>
      <c r="C882" s="26"/>
      <c r="D882" s="26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31"/>
      <c r="AQ882" s="31"/>
      <c r="AR882" s="31"/>
      <c r="AS882" s="31"/>
      <c r="AT882" s="31"/>
      <c r="AU882" s="31"/>
      <c r="AV882" s="31"/>
      <c r="AW882" s="31"/>
      <c r="AX882" s="31"/>
      <c r="AY882" s="31"/>
      <c r="AZ882" s="31"/>
      <c r="BA882" s="31"/>
      <c r="BB882" s="31"/>
      <c r="BC882" s="31"/>
      <c r="BD882" s="31"/>
      <c r="BE882" s="31"/>
      <c r="BF882" s="31"/>
      <c r="BG882" s="31"/>
      <c r="BH882" s="31"/>
      <c r="BI882" s="31"/>
      <c r="BJ882" s="31"/>
      <c r="BK882" s="31"/>
      <c r="BL882" s="31"/>
      <c r="BM882" s="31"/>
      <c r="BN882" s="41"/>
      <c r="BO882" s="33"/>
      <c r="BP882" s="34"/>
      <c r="BQ882" s="26"/>
      <c r="BR882" s="27"/>
      <c r="BS882" s="27"/>
      <c r="BT882" s="26"/>
      <c r="BU882" s="35"/>
      <c r="BV882" s="28"/>
      <c r="BW882" s="27"/>
      <c r="BX882" s="26"/>
      <c r="BY882" s="26"/>
      <c r="BZ882" s="28"/>
      <c r="CA882" s="30"/>
      <c r="CB882" s="30"/>
      <c r="CC882" s="30"/>
      <c r="CD882" s="30"/>
      <c r="CE882" s="30"/>
      <c r="CF882" s="30"/>
      <c r="CG882" s="30"/>
      <c r="CH882" s="30"/>
      <c r="CI882" s="27"/>
      <c r="CJ882" s="27"/>
      <c r="CK882" s="27"/>
      <c r="CL882" s="31"/>
      <c r="CM882" s="27"/>
      <c r="CN882" s="27"/>
      <c r="CO882" s="30"/>
      <c r="CP882" s="27"/>
      <c r="CQ882" s="27"/>
      <c r="CR882" s="30"/>
      <c r="CS882" s="27"/>
      <c r="CT882" s="30"/>
      <c r="CU882" s="27"/>
      <c r="CV882" s="27"/>
      <c r="CW882" s="27"/>
      <c r="CX882" s="30"/>
      <c r="CY882" s="30"/>
      <c r="CZ882" s="30"/>
    </row>
    <row r="883" spans="1:104" x14ac:dyDescent="0.3">
      <c r="A883" s="32"/>
      <c r="B883" s="26"/>
      <c r="C883" s="26"/>
      <c r="D883" s="26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31"/>
      <c r="AQ883" s="31"/>
      <c r="AR883" s="31"/>
      <c r="AS883" s="31"/>
      <c r="AT883" s="31"/>
      <c r="AU883" s="31"/>
      <c r="AV883" s="31"/>
      <c r="AW883" s="31"/>
      <c r="AX883" s="31"/>
      <c r="AY883" s="31"/>
      <c r="AZ883" s="31"/>
      <c r="BA883" s="31"/>
      <c r="BB883" s="31"/>
      <c r="BC883" s="31"/>
      <c r="BD883" s="31"/>
      <c r="BE883" s="31"/>
      <c r="BF883" s="31"/>
      <c r="BG883" s="31"/>
      <c r="BH883" s="31"/>
      <c r="BI883" s="31"/>
      <c r="BJ883" s="31"/>
      <c r="BK883" s="31"/>
      <c r="BL883" s="31"/>
      <c r="BM883" s="31"/>
      <c r="BN883" s="41"/>
      <c r="BO883" s="33"/>
      <c r="BP883" s="34"/>
      <c r="BQ883" s="26"/>
      <c r="BR883" s="27"/>
      <c r="BS883" s="27"/>
      <c r="BT883" s="26"/>
      <c r="BU883" s="35"/>
      <c r="BV883" s="28"/>
      <c r="BW883" s="27"/>
      <c r="BX883" s="26"/>
      <c r="BY883" s="26"/>
      <c r="BZ883" s="28"/>
      <c r="CA883" s="31"/>
      <c r="CB883" s="31"/>
      <c r="CC883" s="30"/>
      <c r="CD883" s="27"/>
      <c r="CE883" s="27"/>
      <c r="CF883" s="27"/>
      <c r="CG883" s="27"/>
      <c r="CH883" s="27"/>
      <c r="CI883" s="27"/>
      <c r="CJ883" s="27"/>
      <c r="CK883" s="27"/>
      <c r="CL883" s="27"/>
      <c r="CM883" s="27"/>
      <c r="CN883" s="27"/>
      <c r="CO883" s="27"/>
      <c r="CP883" s="27"/>
      <c r="CQ883" s="27"/>
      <c r="CR883" s="27"/>
      <c r="CS883" s="27"/>
      <c r="CT883" s="30"/>
      <c r="CU883" s="30"/>
      <c r="CV883" s="27"/>
      <c r="CW883" s="27"/>
      <c r="CX883" s="27"/>
      <c r="CY883" s="27"/>
      <c r="CZ883" s="27"/>
    </row>
    <row r="884" spans="1:104" x14ac:dyDescent="0.3">
      <c r="A884" s="32"/>
      <c r="B884" s="26"/>
      <c r="C884" s="26"/>
      <c r="D884" s="26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31"/>
      <c r="AQ884" s="31"/>
      <c r="AR884" s="31"/>
      <c r="AS884" s="31"/>
      <c r="AT884" s="31"/>
      <c r="AU884" s="31"/>
      <c r="AV884" s="31"/>
      <c r="AW884" s="31"/>
      <c r="AX884" s="31"/>
      <c r="AY884" s="31"/>
      <c r="AZ884" s="31"/>
      <c r="BA884" s="31"/>
      <c r="BB884" s="31"/>
      <c r="BC884" s="31"/>
      <c r="BD884" s="31"/>
      <c r="BE884" s="31"/>
      <c r="BF884" s="31"/>
      <c r="BG884" s="31"/>
      <c r="BH884" s="31"/>
      <c r="BI884" s="31"/>
      <c r="BJ884" s="31"/>
      <c r="BK884" s="31"/>
      <c r="BL884" s="31"/>
      <c r="BM884" s="31"/>
      <c r="BN884" s="41"/>
      <c r="BO884" s="33"/>
      <c r="BP884" s="34"/>
      <c r="BQ884" s="26"/>
      <c r="BR884" s="27"/>
      <c r="BS884" s="27"/>
      <c r="BT884" s="26"/>
      <c r="BU884" s="35"/>
      <c r="BV884" s="28"/>
      <c r="BW884" s="27"/>
      <c r="BX884" s="26"/>
      <c r="BY884" s="26"/>
      <c r="BZ884" s="28"/>
      <c r="CA884" s="31"/>
      <c r="CB884" s="31"/>
      <c r="CC884" s="27"/>
      <c r="CD884" s="30"/>
      <c r="CE884" s="27"/>
      <c r="CF884" s="27"/>
      <c r="CG884" s="27"/>
      <c r="CH884" s="30"/>
      <c r="CI884" s="27"/>
      <c r="CJ884" s="30"/>
      <c r="CK884" s="27"/>
      <c r="CL884" s="27"/>
      <c r="CM884" s="27"/>
      <c r="CN884" s="27"/>
      <c r="CO884" s="27"/>
      <c r="CP884" s="27"/>
      <c r="CQ884" s="27"/>
      <c r="CR884" s="27"/>
      <c r="CS884" s="27"/>
      <c r="CT884" s="27"/>
      <c r="CU884" s="27"/>
      <c r="CV884" s="27"/>
      <c r="CW884" s="27"/>
      <c r="CX884" s="27"/>
      <c r="CY884" s="27"/>
      <c r="CZ884" s="27"/>
    </row>
    <row r="885" spans="1:104" x14ac:dyDescent="0.3">
      <c r="A885" s="32"/>
      <c r="B885" s="26"/>
      <c r="C885" s="26"/>
      <c r="D885" s="26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31"/>
      <c r="AQ885" s="31"/>
      <c r="AR885" s="31"/>
      <c r="AS885" s="31"/>
      <c r="AT885" s="31"/>
      <c r="AU885" s="31"/>
      <c r="AV885" s="31"/>
      <c r="AW885" s="31"/>
      <c r="AX885" s="31"/>
      <c r="AY885" s="31"/>
      <c r="AZ885" s="31"/>
      <c r="BA885" s="31"/>
      <c r="BB885" s="31"/>
      <c r="BC885" s="31"/>
      <c r="BD885" s="31"/>
      <c r="BE885" s="31"/>
      <c r="BF885" s="31"/>
      <c r="BG885" s="31"/>
      <c r="BH885" s="31"/>
      <c r="BI885" s="31"/>
      <c r="BJ885" s="31"/>
      <c r="BK885" s="31"/>
      <c r="BL885" s="31"/>
      <c r="BM885" s="31"/>
      <c r="BN885" s="41"/>
      <c r="BO885" s="33"/>
      <c r="BP885" s="34"/>
      <c r="BQ885" s="26"/>
      <c r="BR885" s="27"/>
      <c r="BS885" s="27"/>
      <c r="BT885" s="26"/>
      <c r="BU885" s="35"/>
      <c r="BV885" s="28"/>
      <c r="BW885" s="27"/>
      <c r="BX885" s="26"/>
      <c r="BY885" s="26"/>
      <c r="BZ885" s="28"/>
      <c r="CA885" s="30"/>
      <c r="CB885" s="30"/>
      <c r="CC885" s="30"/>
      <c r="CD885" s="30"/>
      <c r="CE885" s="30"/>
      <c r="CF885" s="30"/>
      <c r="CG885" s="30"/>
      <c r="CH885" s="27"/>
      <c r="CI885" s="27"/>
      <c r="CJ885" s="27"/>
      <c r="CK885" s="27"/>
      <c r="CL885" s="27"/>
      <c r="CM885" s="27"/>
      <c r="CN885" s="27"/>
      <c r="CO885" s="27"/>
      <c r="CP885" s="27"/>
      <c r="CQ885" s="27"/>
      <c r="CR885" s="27"/>
      <c r="CS885" s="27"/>
      <c r="CT885" s="31"/>
      <c r="CU885" s="30"/>
      <c r="CV885" s="27"/>
      <c r="CW885" s="27"/>
      <c r="CX885" s="30"/>
      <c r="CY885" s="30"/>
      <c r="CZ885" s="30"/>
    </row>
    <row r="886" spans="1:104" x14ac:dyDescent="0.3">
      <c r="A886" s="32"/>
      <c r="B886" s="26"/>
      <c r="C886" s="26"/>
      <c r="D886" s="26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31"/>
      <c r="AQ886" s="31"/>
      <c r="AR886" s="31"/>
      <c r="AS886" s="31"/>
      <c r="AT886" s="31"/>
      <c r="AU886" s="31"/>
      <c r="AV886" s="31"/>
      <c r="AW886" s="31"/>
      <c r="AX886" s="31"/>
      <c r="AY886" s="31"/>
      <c r="AZ886" s="31"/>
      <c r="BA886" s="31"/>
      <c r="BB886" s="31"/>
      <c r="BC886" s="31"/>
      <c r="BD886" s="31"/>
      <c r="BE886" s="31"/>
      <c r="BF886" s="31"/>
      <c r="BG886" s="31"/>
      <c r="BH886" s="31"/>
      <c r="BI886" s="31"/>
      <c r="BJ886" s="31"/>
      <c r="BK886" s="31"/>
      <c r="BL886" s="31"/>
      <c r="BM886" s="31"/>
      <c r="BN886" s="41"/>
      <c r="BO886" s="33"/>
      <c r="BP886" s="34"/>
      <c r="BQ886" s="26"/>
      <c r="BR886" s="27"/>
      <c r="BS886" s="27"/>
      <c r="BT886" s="26"/>
      <c r="BU886" s="35"/>
      <c r="BV886" s="28"/>
      <c r="BW886" s="27"/>
      <c r="BX886" s="26"/>
      <c r="BY886" s="26"/>
      <c r="BZ886" s="28"/>
      <c r="CA886" s="31"/>
      <c r="CB886" s="31"/>
      <c r="CC886" s="30"/>
      <c r="CD886" s="27"/>
      <c r="CE886" s="27"/>
      <c r="CF886" s="27"/>
      <c r="CG886" s="27"/>
      <c r="CH886" s="30"/>
      <c r="CI886" s="27"/>
      <c r="CJ886" s="27"/>
      <c r="CK886" s="27"/>
      <c r="CL886" s="27"/>
      <c r="CM886" s="27"/>
      <c r="CN886" s="27"/>
      <c r="CO886" s="27"/>
      <c r="CP886" s="27"/>
      <c r="CQ886" s="27"/>
      <c r="CR886" s="30"/>
      <c r="CS886" s="27"/>
      <c r="CT886" s="27"/>
      <c r="CU886" s="27"/>
      <c r="CV886" s="27"/>
      <c r="CW886" s="27"/>
      <c r="CX886" s="27"/>
      <c r="CY886" s="27"/>
      <c r="CZ886" s="27"/>
    </row>
    <row r="887" spans="1:104" x14ac:dyDescent="0.3">
      <c r="A887" s="32"/>
      <c r="B887" s="26"/>
      <c r="C887" s="26"/>
      <c r="D887" s="26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31"/>
      <c r="AQ887" s="31"/>
      <c r="AR887" s="31"/>
      <c r="AS887" s="31"/>
      <c r="AT887" s="31"/>
      <c r="AU887" s="31"/>
      <c r="AV887" s="31"/>
      <c r="AW887" s="31"/>
      <c r="AX887" s="31"/>
      <c r="AY887" s="31"/>
      <c r="AZ887" s="31"/>
      <c r="BA887" s="31"/>
      <c r="BB887" s="31"/>
      <c r="BC887" s="31"/>
      <c r="BD887" s="31"/>
      <c r="BE887" s="31"/>
      <c r="BF887" s="31"/>
      <c r="BG887" s="31"/>
      <c r="BH887" s="31"/>
      <c r="BI887" s="31"/>
      <c r="BJ887" s="31"/>
      <c r="BK887" s="31"/>
      <c r="BL887" s="31"/>
      <c r="BM887" s="31"/>
      <c r="BN887" s="41"/>
      <c r="BO887" s="33"/>
      <c r="BP887" s="34"/>
      <c r="BQ887" s="26"/>
      <c r="BR887" s="27"/>
      <c r="BS887" s="27"/>
      <c r="BT887" s="26"/>
      <c r="BU887" s="35"/>
      <c r="BV887" s="28"/>
      <c r="BW887" s="27"/>
      <c r="BX887" s="26"/>
      <c r="BY887" s="26"/>
      <c r="BZ887" s="28"/>
      <c r="CA887" s="31"/>
      <c r="CB887" s="31"/>
      <c r="CC887" s="30"/>
      <c r="CD887" s="30"/>
      <c r="CE887" s="30"/>
      <c r="CF887" s="30"/>
      <c r="CG887" s="30"/>
      <c r="CH887" s="27"/>
      <c r="CI887" s="27"/>
      <c r="CJ887" s="27"/>
      <c r="CK887" s="27"/>
      <c r="CL887" s="27"/>
      <c r="CM887" s="27"/>
      <c r="CN887" s="27"/>
      <c r="CO887" s="27"/>
      <c r="CP887" s="27"/>
      <c r="CQ887" s="27"/>
      <c r="CR887" s="27"/>
      <c r="CS887" s="27"/>
      <c r="CT887" s="30"/>
      <c r="CU887" s="27"/>
      <c r="CV887" s="27"/>
      <c r="CW887" s="30"/>
      <c r="CX887" s="27"/>
      <c r="CY887" s="27"/>
      <c r="CZ887" s="27"/>
    </row>
    <row r="888" spans="1:104" x14ac:dyDescent="0.3">
      <c r="A888" s="32"/>
      <c r="B888" s="26"/>
      <c r="C888" s="26"/>
      <c r="D888" s="26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31"/>
      <c r="AQ888" s="31"/>
      <c r="AR888" s="31"/>
      <c r="AS888" s="31"/>
      <c r="AT888" s="31"/>
      <c r="AU888" s="31"/>
      <c r="AV888" s="31"/>
      <c r="AW888" s="31"/>
      <c r="AX888" s="31"/>
      <c r="AY888" s="31"/>
      <c r="AZ888" s="31"/>
      <c r="BA888" s="31"/>
      <c r="BB888" s="31"/>
      <c r="BC888" s="31"/>
      <c r="BD888" s="31"/>
      <c r="BE888" s="31"/>
      <c r="BF888" s="31"/>
      <c r="BG888" s="31"/>
      <c r="BH888" s="31"/>
      <c r="BI888" s="31"/>
      <c r="BJ888" s="31"/>
      <c r="BK888" s="31"/>
      <c r="BL888" s="31"/>
      <c r="BM888" s="31"/>
      <c r="BN888" s="41"/>
      <c r="BO888" s="33"/>
      <c r="BP888" s="34"/>
      <c r="BQ888" s="26"/>
      <c r="BR888" s="27"/>
      <c r="BS888" s="27"/>
      <c r="BT888" s="26"/>
      <c r="BU888" s="35"/>
      <c r="BV888" s="28"/>
      <c r="BW888" s="27"/>
      <c r="BX888" s="26"/>
      <c r="BY888" s="26"/>
      <c r="BZ888" s="28"/>
      <c r="CA888" s="31"/>
      <c r="CB888" s="31"/>
      <c r="CC888" s="30"/>
      <c r="CD888" s="30"/>
      <c r="CE888" s="30"/>
      <c r="CF888" s="27"/>
      <c r="CG888" s="27"/>
      <c r="CH888" s="30"/>
      <c r="CI888" s="27"/>
      <c r="CJ888" s="27"/>
      <c r="CK888" s="30"/>
      <c r="CL888" s="27"/>
      <c r="CM888" s="30"/>
      <c r="CN888" s="30"/>
      <c r="CO888" s="27"/>
      <c r="CP888" s="30"/>
      <c r="CQ888" s="27"/>
      <c r="CR888" s="27"/>
      <c r="CS888" s="27"/>
      <c r="CT888" s="27"/>
      <c r="CU888" s="27"/>
      <c r="CV888" s="27"/>
      <c r="CW888" s="27"/>
      <c r="CX888" s="31"/>
      <c r="CY888" s="31"/>
      <c r="CZ888" s="31"/>
    </row>
    <row r="889" spans="1:104" x14ac:dyDescent="0.3">
      <c r="A889" s="32"/>
      <c r="B889" s="26"/>
      <c r="C889" s="26"/>
      <c r="D889" s="26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31"/>
      <c r="AQ889" s="31"/>
      <c r="AR889" s="31"/>
      <c r="AS889" s="31"/>
      <c r="AT889" s="31"/>
      <c r="AU889" s="31"/>
      <c r="AV889" s="31"/>
      <c r="AW889" s="31"/>
      <c r="AX889" s="31"/>
      <c r="AY889" s="31"/>
      <c r="AZ889" s="31"/>
      <c r="BA889" s="31"/>
      <c r="BB889" s="31"/>
      <c r="BC889" s="31"/>
      <c r="BD889" s="31"/>
      <c r="BE889" s="31"/>
      <c r="BF889" s="31"/>
      <c r="BG889" s="31"/>
      <c r="BH889" s="31"/>
      <c r="BI889" s="31"/>
      <c r="BJ889" s="31"/>
      <c r="BK889" s="31"/>
      <c r="BL889" s="31"/>
      <c r="BM889" s="31"/>
      <c r="BN889" s="41"/>
      <c r="BO889" s="33"/>
      <c r="BP889" s="34"/>
      <c r="BQ889" s="26"/>
      <c r="BR889" s="27"/>
      <c r="BS889" s="27"/>
      <c r="BT889" s="26"/>
      <c r="BU889" s="35"/>
      <c r="BV889" s="28"/>
      <c r="BW889" s="27"/>
      <c r="BX889" s="26"/>
      <c r="BY889" s="26"/>
      <c r="BZ889" s="28"/>
      <c r="CA889" s="31"/>
      <c r="CB889" s="31"/>
      <c r="CC889" s="27"/>
      <c r="CD889" s="27"/>
      <c r="CE889" s="27"/>
      <c r="CF889" s="27"/>
      <c r="CG889" s="27"/>
      <c r="CH889" s="30"/>
      <c r="CI889" s="27"/>
      <c r="CJ889" s="27"/>
      <c r="CK889" s="30"/>
      <c r="CL889" s="27"/>
      <c r="CM889" s="30"/>
      <c r="CN889" s="27"/>
      <c r="CO889" s="27"/>
      <c r="CP889" s="30"/>
      <c r="CQ889" s="27"/>
      <c r="CR889" s="27"/>
      <c r="CS889" s="27"/>
      <c r="CT889" s="27"/>
      <c r="CU889" s="27"/>
      <c r="CV889" s="27"/>
      <c r="CW889" s="27"/>
      <c r="CX889" s="30"/>
      <c r="CY889" s="30"/>
      <c r="CZ889" s="30"/>
    </row>
    <row r="890" spans="1:104" x14ac:dyDescent="0.3">
      <c r="A890" s="32"/>
      <c r="B890" s="26"/>
      <c r="C890" s="26"/>
      <c r="D890" s="26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31"/>
      <c r="AQ890" s="31"/>
      <c r="AR890" s="31"/>
      <c r="AS890" s="31"/>
      <c r="AT890" s="31"/>
      <c r="AU890" s="31"/>
      <c r="AV890" s="31"/>
      <c r="AW890" s="31"/>
      <c r="AX890" s="31"/>
      <c r="AY890" s="31"/>
      <c r="AZ890" s="31"/>
      <c r="BA890" s="31"/>
      <c r="BB890" s="31"/>
      <c r="BC890" s="31"/>
      <c r="BD890" s="31"/>
      <c r="BE890" s="31"/>
      <c r="BF890" s="31"/>
      <c r="BG890" s="31"/>
      <c r="BH890" s="31"/>
      <c r="BI890" s="31"/>
      <c r="BJ890" s="31"/>
      <c r="BK890" s="31"/>
      <c r="BL890" s="31"/>
      <c r="BM890" s="31"/>
      <c r="BN890" s="41"/>
      <c r="BO890" s="33"/>
      <c r="BP890" s="34"/>
      <c r="BQ890" s="26"/>
      <c r="BR890" s="27"/>
      <c r="BS890" s="27"/>
      <c r="BT890" s="26"/>
      <c r="BU890" s="35"/>
      <c r="BV890" s="28"/>
      <c r="BW890" s="27"/>
      <c r="BX890" s="26"/>
      <c r="BY890" s="26"/>
      <c r="BZ890" s="28"/>
      <c r="CA890" s="31"/>
      <c r="CB890" s="30"/>
      <c r="CC890" s="31"/>
      <c r="CD890" s="30"/>
      <c r="CE890" s="30"/>
      <c r="CF890" s="27"/>
      <c r="CG890" s="27"/>
      <c r="CH890" s="27"/>
      <c r="CI890" s="27"/>
      <c r="CJ890" s="27"/>
      <c r="CK890" s="27"/>
      <c r="CL890" s="27"/>
      <c r="CM890" s="30"/>
      <c r="CN890" s="27"/>
      <c r="CO890" s="27"/>
      <c r="CP890" s="27"/>
      <c r="CQ890" s="27"/>
      <c r="CR890" s="27"/>
      <c r="CS890" s="27"/>
      <c r="CT890" s="31"/>
      <c r="CU890" s="30"/>
      <c r="CV890" s="27"/>
      <c r="CW890" s="27"/>
      <c r="CX890" s="30"/>
      <c r="CY890" s="30"/>
      <c r="CZ890" s="30"/>
    </row>
    <row r="891" spans="1:104" x14ac:dyDescent="0.3">
      <c r="A891" s="32"/>
      <c r="B891" s="26"/>
      <c r="C891" s="26"/>
      <c r="D891" s="26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31"/>
      <c r="AQ891" s="31"/>
      <c r="AR891" s="31"/>
      <c r="AS891" s="31"/>
      <c r="AT891" s="31"/>
      <c r="AU891" s="31"/>
      <c r="AV891" s="31"/>
      <c r="AW891" s="31"/>
      <c r="AX891" s="31"/>
      <c r="AY891" s="31"/>
      <c r="AZ891" s="31"/>
      <c r="BA891" s="31"/>
      <c r="BB891" s="31"/>
      <c r="BC891" s="31"/>
      <c r="BD891" s="31"/>
      <c r="BE891" s="31"/>
      <c r="BF891" s="31"/>
      <c r="BG891" s="31"/>
      <c r="BH891" s="31"/>
      <c r="BI891" s="31"/>
      <c r="BJ891" s="31"/>
      <c r="BK891" s="31"/>
      <c r="BL891" s="31"/>
      <c r="BM891" s="31"/>
      <c r="BN891" s="41"/>
      <c r="BO891" s="33"/>
      <c r="BP891" s="34"/>
      <c r="BQ891" s="26"/>
      <c r="BR891" s="27"/>
      <c r="BS891" s="27"/>
      <c r="BT891" s="26"/>
      <c r="BU891" s="35"/>
      <c r="BV891" s="28"/>
      <c r="BW891" s="27"/>
      <c r="BX891" s="26"/>
      <c r="BY891" s="26"/>
      <c r="BZ891" s="28"/>
      <c r="CA891" s="31"/>
      <c r="CB891" s="31"/>
      <c r="CC891" s="30"/>
      <c r="CD891" s="27"/>
      <c r="CE891" s="27"/>
      <c r="CF891" s="30"/>
      <c r="CG891" s="27"/>
      <c r="CH891" s="27"/>
      <c r="CI891" s="27"/>
      <c r="CJ891" s="27"/>
      <c r="CK891" s="27"/>
      <c r="CL891" s="27"/>
      <c r="CM891" s="27"/>
      <c r="CN891" s="27"/>
      <c r="CO891" s="27"/>
      <c r="CP891" s="30"/>
      <c r="CQ891" s="27"/>
      <c r="CR891" s="27"/>
      <c r="CS891" s="27"/>
      <c r="CT891" s="30"/>
      <c r="CU891" s="27"/>
      <c r="CV891" s="30"/>
      <c r="CW891" s="27"/>
      <c r="CX891" s="27"/>
      <c r="CY891" s="27"/>
      <c r="CZ891" s="27"/>
    </row>
    <row r="892" spans="1:104" x14ac:dyDescent="0.3">
      <c r="A892" s="32"/>
      <c r="B892" s="26"/>
      <c r="C892" s="26"/>
      <c r="D892" s="26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31"/>
      <c r="AQ892" s="31"/>
      <c r="AR892" s="31"/>
      <c r="AS892" s="31"/>
      <c r="AT892" s="31"/>
      <c r="AU892" s="31"/>
      <c r="AV892" s="31"/>
      <c r="AW892" s="31"/>
      <c r="AX892" s="31"/>
      <c r="AY892" s="31"/>
      <c r="AZ892" s="31"/>
      <c r="BA892" s="31"/>
      <c r="BB892" s="31"/>
      <c r="BC892" s="31"/>
      <c r="BD892" s="31"/>
      <c r="BE892" s="31"/>
      <c r="BF892" s="31"/>
      <c r="BG892" s="31"/>
      <c r="BH892" s="31"/>
      <c r="BI892" s="31"/>
      <c r="BJ892" s="31"/>
      <c r="BK892" s="31"/>
      <c r="BL892" s="31"/>
      <c r="BM892" s="31"/>
      <c r="BN892" s="41"/>
      <c r="BO892" s="33"/>
      <c r="BP892" s="34"/>
      <c r="BQ892" s="26"/>
      <c r="BR892" s="27"/>
      <c r="BS892" s="27"/>
      <c r="BT892" s="26"/>
      <c r="BU892" s="35"/>
      <c r="BV892" s="28"/>
      <c r="BW892" s="27"/>
      <c r="BX892" s="26"/>
      <c r="BY892" s="26"/>
      <c r="BZ892" s="28"/>
      <c r="CA892" s="31"/>
      <c r="CB892" s="31"/>
      <c r="CC892" s="30"/>
      <c r="CD892" s="30"/>
      <c r="CE892" s="30"/>
      <c r="CF892" s="27"/>
      <c r="CG892" s="30"/>
      <c r="CH892" s="30"/>
      <c r="CI892" s="27"/>
      <c r="CJ892" s="27"/>
      <c r="CK892" s="27"/>
      <c r="CL892" s="27"/>
      <c r="CM892" s="27"/>
      <c r="CN892" s="30"/>
      <c r="CO892" s="27"/>
      <c r="CP892" s="27"/>
      <c r="CQ892" s="27"/>
      <c r="CR892" s="27"/>
      <c r="CS892" s="27"/>
      <c r="CT892" s="27"/>
      <c r="CU892" s="27"/>
      <c r="CV892" s="27"/>
      <c r="CW892" s="27"/>
      <c r="CX892" s="27"/>
      <c r="CY892" s="27"/>
      <c r="CZ892" s="27"/>
    </row>
    <row r="893" spans="1:104" x14ac:dyDescent="0.3">
      <c r="A893" s="32"/>
      <c r="B893" s="26"/>
      <c r="C893" s="26"/>
      <c r="D893" s="26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31"/>
      <c r="AQ893" s="31"/>
      <c r="AR893" s="31"/>
      <c r="AS893" s="31"/>
      <c r="AT893" s="31"/>
      <c r="AU893" s="31"/>
      <c r="AV893" s="31"/>
      <c r="AW893" s="31"/>
      <c r="AX893" s="31"/>
      <c r="AY893" s="31"/>
      <c r="AZ893" s="31"/>
      <c r="BA893" s="31"/>
      <c r="BB893" s="31"/>
      <c r="BC893" s="31"/>
      <c r="BD893" s="31"/>
      <c r="BE893" s="31"/>
      <c r="BF893" s="31"/>
      <c r="BG893" s="31"/>
      <c r="BH893" s="31"/>
      <c r="BI893" s="31"/>
      <c r="BJ893" s="31"/>
      <c r="BK893" s="31"/>
      <c r="BL893" s="31"/>
      <c r="BM893" s="31"/>
      <c r="BN893" s="41"/>
      <c r="BO893" s="33"/>
      <c r="BP893" s="34"/>
      <c r="BQ893" s="26"/>
      <c r="BR893" s="27"/>
      <c r="BS893" s="27"/>
      <c r="BT893" s="26"/>
      <c r="BU893" s="35"/>
      <c r="BV893" s="28"/>
      <c r="BW893" s="27"/>
      <c r="BX893" s="26"/>
      <c r="BY893" s="26"/>
      <c r="BZ893" s="28"/>
      <c r="CA893" s="31"/>
      <c r="CB893" s="31"/>
      <c r="CC893" s="30"/>
      <c r="CD893" s="27"/>
      <c r="CE893" s="27"/>
      <c r="CF893" s="30"/>
      <c r="CG893" s="27"/>
      <c r="CH893" s="30"/>
      <c r="CI893" s="27"/>
      <c r="CJ893" s="27"/>
      <c r="CK893" s="27"/>
      <c r="CL893" s="27"/>
      <c r="CM893" s="27"/>
      <c r="CN893" s="27"/>
      <c r="CO893" s="27"/>
      <c r="CP893" s="27"/>
      <c r="CQ893" s="27"/>
      <c r="CR893" s="27"/>
      <c r="CS893" s="27"/>
      <c r="CT893" s="30"/>
      <c r="CU893" s="27"/>
      <c r="CV893" s="27"/>
      <c r="CW893" s="27"/>
      <c r="CX893" s="27"/>
      <c r="CY893" s="27"/>
      <c r="CZ893" s="27"/>
    </row>
    <row r="894" spans="1:104" x14ac:dyDescent="0.3">
      <c r="A894" s="32"/>
      <c r="B894" s="26"/>
      <c r="C894" s="26"/>
      <c r="D894" s="26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31"/>
      <c r="AQ894" s="31"/>
      <c r="AR894" s="31"/>
      <c r="AS894" s="31"/>
      <c r="AT894" s="31"/>
      <c r="AU894" s="31"/>
      <c r="AV894" s="31"/>
      <c r="AW894" s="31"/>
      <c r="AX894" s="31"/>
      <c r="AY894" s="31"/>
      <c r="AZ894" s="31"/>
      <c r="BA894" s="31"/>
      <c r="BB894" s="31"/>
      <c r="BC894" s="31"/>
      <c r="BD894" s="31"/>
      <c r="BE894" s="31"/>
      <c r="BF894" s="31"/>
      <c r="BG894" s="31"/>
      <c r="BH894" s="31"/>
      <c r="BI894" s="31"/>
      <c r="BJ894" s="31"/>
      <c r="BK894" s="31"/>
      <c r="BL894" s="31"/>
      <c r="BM894" s="31"/>
      <c r="BN894" s="41"/>
      <c r="BO894" s="33"/>
      <c r="BP894" s="34"/>
      <c r="BQ894" s="26"/>
      <c r="BR894" s="27"/>
      <c r="BS894" s="27"/>
      <c r="BT894" s="26"/>
      <c r="BU894" s="35"/>
      <c r="BV894" s="28"/>
      <c r="BW894" s="27"/>
      <c r="BX894" s="26"/>
      <c r="BY894" s="26"/>
      <c r="BZ894" s="28"/>
      <c r="CA894" s="31"/>
      <c r="CB894" s="31"/>
      <c r="CC894" s="30"/>
      <c r="CD894" s="30"/>
      <c r="CE894" s="30"/>
      <c r="CF894" s="30"/>
      <c r="CG894" s="30"/>
      <c r="CH894" s="30"/>
      <c r="CI894" s="27"/>
      <c r="CJ894" s="27"/>
      <c r="CK894" s="27"/>
      <c r="CL894" s="27"/>
      <c r="CM894" s="30"/>
      <c r="CN894" s="30"/>
      <c r="CO894" s="27"/>
      <c r="CP894" s="27"/>
      <c r="CQ894" s="27"/>
      <c r="CR894" s="27"/>
      <c r="CS894" s="27"/>
      <c r="CT894" s="27"/>
      <c r="CU894" s="27"/>
      <c r="CV894" s="27"/>
      <c r="CW894" s="27"/>
      <c r="CX894" s="30"/>
      <c r="CY894" s="30"/>
      <c r="CZ894" s="30"/>
    </row>
    <row r="895" spans="1:104" x14ac:dyDescent="0.3">
      <c r="A895" s="32"/>
      <c r="B895" s="26"/>
      <c r="C895" s="26"/>
      <c r="D895" s="26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31"/>
      <c r="AQ895" s="31"/>
      <c r="AR895" s="31"/>
      <c r="AS895" s="31"/>
      <c r="AT895" s="31"/>
      <c r="AU895" s="31"/>
      <c r="AV895" s="31"/>
      <c r="AW895" s="31"/>
      <c r="AX895" s="31"/>
      <c r="AY895" s="31"/>
      <c r="AZ895" s="31"/>
      <c r="BA895" s="31"/>
      <c r="BB895" s="31"/>
      <c r="BC895" s="31"/>
      <c r="BD895" s="31"/>
      <c r="BE895" s="31"/>
      <c r="BF895" s="31"/>
      <c r="BG895" s="31"/>
      <c r="BH895" s="31"/>
      <c r="BI895" s="31"/>
      <c r="BJ895" s="31"/>
      <c r="BK895" s="31"/>
      <c r="BL895" s="31"/>
      <c r="BM895" s="31"/>
      <c r="BN895" s="41"/>
      <c r="BO895" s="33"/>
      <c r="BP895" s="34"/>
      <c r="BQ895" s="26"/>
      <c r="BR895" s="27"/>
      <c r="BS895" s="27"/>
      <c r="BT895" s="26"/>
      <c r="BU895" s="35"/>
      <c r="BV895" s="28"/>
      <c r="BW895" s="27"/>
      <c r="BX895" s="26"/>
      <c r="BY895" s="26"/>
      <c r="BZ895" s="28"/>
      <c r="CA895" s="31"/>
      <c r="CB895" s="31"/>
      <c r="CC895" s="31"/>
      <c r="CD895" s="31"/>
      <c r="CE895" s="31"/>
      <c r="CF895" s="31"/>
      <c r="CG895" s="31"/>
      <c r="CH895" s="30"/>
      <c r="CI895" s="27"/>
      <c r="CJ895" s="27"/>
      <c r="CK895" s="27"/>
      <c r="CL895" s="27"/>
      <c r="CM895" s="27"/>
      <c r="CN895" s="27"/>
      <c r="CO895" s="27"/>
      <c r="CP895" s="27"/>
      <c r="CQ895" s="27"/>
      <c r="CR895" s="27"/>
      <c r="CS895" s="27"/>
      <c r="CT895" s="30"/>
      <c r="CU895" s="30"/>
      <c r="CV895" s="27"/>
      <c r="CW895" s="27"/>
      <c r="CX895" s="27"/>
      <c r="CY895" s="27"/>
      <c r="CZ895" s="27"/>
    </row>
    <row r="896" spans="1:104" x14ac:dyDescent="0.3">
      <c r="A896" s="32"/>
      <c r="B896" s="26"/>
      <c r="C896" s="26"/>
      <c r="D896" s="26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31"/>
      <c r="AQ896" s="31"/>
      <c r="AR896" s="31"/>
      <c r="AS896" s="31"/>
      <c r="AT896" s="31"/>
      <c r="AU896" s="31"/>
      <c r="AV896" s="31"/>
      <c r="AW896" s="31"/>
      <c r="AX896" s="31"/>
      <c r="AY896" s="31"/>
      <c r="AZ896" s="31"/>
      <c r="BA896" s="31"/>
      <c r="BB896" s="31"/>
      <c r="BC896" s="31"/>
      <c r="BD896" s="31"/>
      <c r="BE896" s="31"/>
      <c r="BF896" s="31"/>
      <c r="BG896" s="31"/>
      <c r="BH896" s="31"/>
      <c r="BI896" s="31"/>
      <c r="BJ896" s="31"/>
      <c r="BK896" s="31"/>
      <c r="BL896" s="31"/>
      <c r="BM896" s="31"/>
      <c r="BN896" s="41"/>
      <c r="BO896" s="33"/>
      <c r="BP896" s="34"/>
      <c r="BQ896" s="26"/>
      <c r="BR896" s="27"/>
      <c r="BS896" s="27"/>
      <c r="BT896" s="26"/>
      <c r="BU896" s="35"/>
      <c r="BV896" s="28"/>
      <c r="BW896" s="27"/>
      <c r="BX896" s="26"/>
      <c r="BY896" s="26"/>
      <c r="BZ896" s="28"/>
      <c r="CA896" s="31"/>
      <c r="CB896" s="31"/>
      <c r="CC896" s="30"/>
      <c r="CD896" s="30"/>
      <c r="CE896" s="30"/>
      <c r="CF896" s="30"/>
      <c r="CG896" s="30"/>
      <c r="CH896" s="27"/>
      <c r="CI896" s="27"/>
      <c r="CJ896" s="27"/>
      <c r="CK896" s="27"/>
      <c r="CL896" s="30"/>
      <c r="CM896" s="30"/>
      <c r="CN896" s="30"/>
      <c r="CO896" s="27"/>
      <c r="CP896" s="30"/>
      <c r="CQ896" s="27"/>
      <c r="CR896" s="27"/>
      <c r="CS896" s="27"/>
      <c r="CT896" s="30"/>
      <c r="CU896" s="27"/>
      <c r="CV896" s="27"/>
      <c r="CW896" s="27"/>
      <c r="CX896" s="30"/>
      <c r="CY896" s="30"/>
      <c r="CZ896" s="30"/>
    </row>
    <row r="897" spans="1:104" x14ac:dyDescent="0.3">
      <c r="A897" s="32"/>
      <c r="B897" s="26"/>
      <c r="C897" s="26"/>
      <c r="D897" s="26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31"/>
      <c r="AQ897" s="31"/>
      <c r="AR897" s="31"/>
      <c r="AS897" s="31"/>
      <c r="AT897" s="31"/>
      <c r="AU897" s="31"/>
      <c r="AV897" s="31"/>
      <c r="AW897" s="31"/>
      <c r="AX897" s="31"/>
      <c r="AY897" s="31"/>
      <c r="AZ897" s="31"/>
      <c r="BA897" s="31"/>
      <c r="BB897" s="31"/>
      <c r="BC897" s="31"/>
      <c r="BD897" s="31"/>
      <c r="BE897" s="31"/>
      <c r="BF897" s="31"/>
      <c r="BG897" s="31"/>
      <c r="BH897" s="31"/>
      <c r="BI897" s="31"/>
      <c r="BJ897" s="31"/>
      <c r="BK897" s="31"/>
      <c r="BL897" s="31"/>
      <c r="BM897" s="31"/>
      <c r="BN897" s="41"/>
      <c r="BO897" s="33"/>
      <c r="BP897" s="34"/>
      <c r="BQ897" s="26"/>
      <c r="BR897" s="27"/>
      <c r="BS897" s="27"/>
      <c r="BT897" s="26"/>
      <c r="BU897" s="35"/>
      <c r="BV897" s="28"/>
      <c r="BW897" s="27"/>
      <c r="BX897" s="26"/>
      <c r="BY897" s="26"/>
      <c r="BZ897" s="28"/>
      <c r="CA897" s="31"/>
      <c r="CB897" s="31"/>
      <c r="CC897" s="30"/>
      <c r="CD897" s="30"/>
      <c r="CE897" s="30"/>
      <c r="CF897" s="30"/>
      <c r="CG897" s="30"/>
      <c r="CH897" s="30"/>
      <c r="CI897" s="27"/>
      <c r="CJ897" s="27"/>
      <c r="CK897" s="27"/>
      <c r="CL897" s="30"/>
      <c r="CM897" s="31"/>
      <c r="CN897" s="30"/>
      <c r="CO897" s="27"/>
      <c r="CP897" s="30"/>
      <c r="CQ897" s="27"/>
      <c r="CR897" s="27"/>
      <c r="CS897" s="27"/>
      <c r="CT897" s="30"/>
      <c r="CU897" s="27"/>
      <c r="CV897" s="27"/>
      <c r="CW897" s="27"/>
      <c r="CX897" s="31"/>
      <c r="CY897" s="31"/>
      <c r="CZ897" s="31"/>
    </row>
    <row r="898" spans="1:104" x14ac:dyDescent="0.3">
      <c r="A898" s="32"/>
      <c r="B898" s="26"/>
      <c r="C898" s="26"/>
      <c r="D898" s="26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31"/>
      <c r="AQ898" s="31"/>
      <c r="AR898" s="31"/>
      <c r="AS898" s="31"/>
      <c r="AT898" s="31"/>
      <c r="AU898" s="31"/>
      <c r="AV898" s="31"/>
      <c r="AW898" s="31"/>
      <c r="AX898" s="31"/>
      <c r="AY898" s="31"/>
      <c r="AZ898" s="31"/>
      <c r="BA898" s="31"/>
      <c r="BB898" s="31"/>
      <c r="BC898" s="31"/>
      <c r="BD898" s="31"/>
      <c r="BE898" s="31"/>
      <c r="BF898" s="31"/>
      <c r="BG898" s="31"/>
      <c r="BH898" s="31"/>
      <c r="BI898" s="31"/>
      <c r="BJ898" s="31"/>
      <c r="BK898" s="31"/>
      <c r="BL898" s="31"/>
      <c r="BM898" s="31"/>
      <c r="BN898" s="41"/>
      <c r="BO898" s="33"/>
      <c r="BP898" s="34"/>
      <c r="BQ898" s="26"/>
      <c r="BR898" s="27"/>
      <c r="BS898" s="27"/>
      <c r="BT898" s="26"/>
      <c r="BU898" s="35"/>
      <c r="BV898" s="28"/>
      <c r="BW898" s="27"/>
      <c r="BX898" s="26"/>
      <c r="BY898" s="26"/>
      <c r="BZ898" s="28"/>
      <c r="CA898" s="31"/>
      <c r="CB898" s="31"/>
      <c r="CC898" s="30"/>
      <c r="CD898" s="30"/>
      <c r="CE898" s="30"/>
      <c r="CF898" s="27"/>
      <c r="CG898" s="27"/>
      <c r="CH898" s="30"/>
      <c r="CI898" s="27"/>
      <c r="CJ898" s="27"/>
      <c r="CK898" s="27"/>
      <c r="CL898" s="30"/>
      <c r="CM898" s="27"/>
      <c r="CN898" s="30"/>
      <c r="CO898" s="30"/>
      <c r="CP898" s="27"/>
      <c r="CQ898" s="27"/>
      <c r="CR898" s="27"/>
      <c r="CS898" s="27"/>
      <c r="CT898" s="30"/>
      <c r="CU898" s="30"/>
      <c r="CV898" s="27"/>
      <c r="CW898" s="27"/>
      <c r="CX898" s="27"/>
      <c r="CY898" s="27"/>
      <c r="CZ898" s="27"/>
    </row>
    <row r="899" spans="1:104" x14ac:dyDescent="0.3">
      <c r="A899" s="32"/>
      <c r="B899" s="26"/>
      <c r="C899" s="26"/>
      <c r="D899" s="26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  <c r="BM899" s="31"/>
      <c r="BN899" s="41"/>
      <c r="BO899" s="33"/>
      <c r="BP899" s="34"/>
      <c r="BQ899" s="26"/>
      <c r="BR899" s="27"/>
      <c r="BS899" s="27"/>
      <c r="BT899" s="26"/>
      <c r="BU899" s="35"/>
      <c r="BV899" s="28"/>
      <c r="BW899" s="27"/>
      <c r="BX899" s="26"/>
      <c r="BY899" s="26"/>
      <c r="BZ899" s="28"/>
      <c r="CA899" s="31"/>
      <c r="CB899" s="31"/>
      <c r="CC899" s="31"/>
      <c r="CD899" s="31"/>
      <c r="CE899" s="31"/>
      <c r="CF899" s="27"/>
      <c r="CG899" s="27"/>
      <c r="CH899" s="27"/>
      <c r="CI899" s="27"/>
      <c r="CJ899" s="27"/>
      <c r="CK899" s="30"/>
      <c r="CL899" s="30"/>
      <c r="CM899" s="30"/>
      <c r="CN899" s="27"/>
      <c r="CO899" s="27"/>
      <c r="CP899" s="30"/>
      <c r="CQ899" s="30"/>
      <c r="CR899" s="30"/>
      <c r="CS899" s="27"/>
      <c r="CT899" s="30"/>
      <c r="CU899" s="30"/>
      <c r="CV899" s="30"/>
      <c r="CW899" s="30"/>
      <c r="CX899" s="30"/>
      <c r="CY899" s="30"/>
      <c r="CZ899" s="30"/>
    </row>
    <row r="900" spans="1:104" x14ac:dyDescent="0.3">
      <c r="A900" s="32"/>
      <c r="B900" s="26"/>
      <c r="C900" s="26"/>
      <c r="D900" s="26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31"/>
      <c r="AQ900" s="31"/>
      <c r="AR900" s="31"/>
      <c r="AS900" s="31"/>
      <c r="AT900" s="31"/>
      <c r="AU900" s="31"/>
      <c r="AV900" s="31"/>
      <c r="AW900" s="31"/>
      <c r="AX900" s="31"/>
      <c r="AY900" s="31"/>
      <c r="AZ900" s="31"/>
      <c r="BA900" s="31"/>
      <c r="BB900" s="31"/>
      <c r="BC900" s="31"/>
      <c r="BD900" s="31"/>
      <c r="BE900" s="31"/>
      <c r="BF900" s="31"/>
      <c r="BG900" s="31"/>
      <c r="BH900" s="31"/>
      <c r="BI900" s="31"/>
      <c r="BJ900" s="31"/>
      <c r="BK900" s="31"/>
      <c r="BL900" s="31"/>
      <c r="BM900" s="31"/>
      <c r="BN900" s="41"/>
      <c r="BO900" s="33"/>
      <c r="BP900" s="34"/>
      <c r="BQ900" s="26"/>
      <c r="BR900" s="27"/>
      <c r="BS900" s="27"/>
      <c r="BT900" s="26"/>
      <c r="BU900" s="35"/>
      <c r="BV900" s="28"/>
      <c r="BW900" s="27"/>
      <c r="BX900" s="26"/>
      <c r="BY900" s="26"/>
      <c r="BZ900" s="28"/>
      <c r="CA900" s="31"/>
      <c r="CB900" s="31"/>
      <c r="CC900" s="27"/>
      <c r="CD900" s="27"/>
      <c r="CE900" s="27"/>
      <c r="CF900" s="27"/>
      <c r="CG900" s="27"/>
      <c r="CH900" s="30"/>
      <c r="CI900" s="27"/>
      <c r="CJ900" s="27"/>
      <c r="CK900" s="27"/>
      <c r="CL900" s="30"/>
      <c r="CM900" s="27"/>
      <c r="CN900" s="27"/>
      <c r="CO900" s="27"/>
      <c r="CP900" s="27"/>
      <c r="CQ900" s="27"/>
      <c r="CR900" s="27"/>
      <c r="CS900" s="27"/>
      <c r="CT900" s="30"/>
      <c r="CU900" s="30"/>
      <c r="CV900" s="27"/>
      <c r="CW900" s="27"/>
      <c r="CX900" s="30"/>
      <c r="CY900" s="27"/>
      <c r="CZ900" s="27"/>
    </row>
    <row r="901" spans="1:104" x14ac:dyDescent="0.3">
      <c r="A901" s="32"/>
      <c r="B901" s="26"/>
      <c r="C901" s="26"/>
      <c r="D901" s="26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31"/>
      <c r="AQ901" s="31"/>
      <c r="AR901" s="31"/>
      <c r="AS901" s="31"/>
      <c r="AT901" s="31"/>
      <c r="AU901" s="31"/>
      <c r="AV901" s="31"/>
      <c r="AW901" s="31"/>
      <c r="AX901" s="31"/>
      <c r="AY901" s="31"/>
      <c r="AZ901" s="31"/>
      <c r="BA901" s="31"/>
      <c r="BB901" s="31"/>
      <c r="BC901" s="31"/>
      <c r="BD901" s="31"/>
      <c r="BE901" s="31"/>
      <c r="BF901" s="31"/>
      <c r="BG901" s="31"/>
      <c r="BH901" s="31"/>
      <c r="BI901" s="31"/>
      <c r="BJ901" s="31"/>
      <c r="BK901" s="31"/>
      <c r="BL901" s="31"/>
      <c r="BM901" s="31"/>
      <c r="BN901" s="41"/>
      <c r="BO901" s="33"/>
      <c r="BP901" s="34"/>
      <c r="BQ901" s="26"/>
      <c r="BR901" s="27"/>
      <c r="BS901" s="27"/>
      <c r="BT901" s="26"/>
      <c r="BU901" s="35"/>
      <c r="BV901" s="28"/>
      <c r="BW901" s="27"/>
      <c r="BX901" s="26"/>
      <c r="BY901" s="26"/>
      <c r="BZ901" s="28"/>
      <c r="CA901" s="31"/>
      <c r="CB901" s="31"/>
      <c r="CC901" s="31"/>
      <c r="CD901" s="30"/>
      <c r="CE901" s="30"/>
      <c r="CF901" s="27"/>
      <c r="CG901" s="30"/>
      <c r="CH901" s="27"/>
      <c r="CI901" s="27"/>
      <c r="CJ901" s="27"/>
      <c r="CK901" s="27"/>
      <c r="CL901" s="30"/>
      <c r="CM901" s="27"/>
      <c r="CN901" s="27"/>
      <c r="CO901" s="27"/>
      <c r="CP901" s="27"/>
      <c r="CQ901" s="27"/>
      <c r="CR901" s="27"/>
      <c r="CS901" s="27"/>
      <c r="CT901" s="30"/>
      <c r="CU901" s="30"/>
      <c r="CV901" s="27"/>
      <c r="CW901" s="27"/>
      <c r="CX901" s="27"/>
      <c r="CY901" s="27"/>
      <c r="CZ901" s="27"/>
    </row>
    <row r="902" spans="1:104" x14ac:dyDescent="0.3">
      <c r="A902" s="32"/>
      <c r="B902" s="26"/>
      <c r="C902" s="26"/>
      <c r="D902" s="26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31"/>
      <c r="AQ902" s="31"/>
      <c r="AR902" s="31"/>
      <c r="AS902" s="31"/>
      <c r="AT902" s="31"/>
      <c r="AU902" s="31"/>
      <c r="AV902" s="31"/>
      <c r="AW902" s="31"/>
      <c r="AX902" s="31"/>
      <c r="AY902" s="31"/>
      <c r="AZ902" s="31"/>
      <c r="BA902" s="31"/>
      <c r="BB902" s="31"/>
      <c r="BC902" s="31"/>
      <c r="BD902" s="31"/>
      <c r="BE902" s="31"/>
      <c r="BF902" s="31"/>
      <c r="BG902" s="31"/>
      <c r="BH902" s="31"/>
      <c r="BI902" s="31"/>
      <c r="BJ902" s="31"/>
      <c r="BK902" s="31"/>
      <c r="BL902" s="31"/>
      <c r="BM902" s="31"/>
      <c r="BN902" s="41"/>
      <c r="BO902" s="33"/>
      <c r="BP902" s="34"/>
      <c r="BQ902" s="26"/>
      <c r="BR902" s="27"/>
      <c r="BS902" s="27"/>
      <c r="BT902" s="26"/>
      <c r="BU902" s="35"/>
      <c r="BV902" s="28"/>
      <c r="BW902" s="27"/>
      <c r="BX902" s="26"/>
      <c r="BY902" s="26"/>
      <c r="BZ902" s="28"/>
      <c r="CA902" s="31"/>
      <c r="CB902" s="31"/>
      <c r="CC902" s="30"/>
      <c r="CD902" s="30"/>
      <c r="CE902" s="30"/>
      <c r="CF902" s="27"/>
      <c r="CG902" s="30"/>
      <c r="CH902" s="30"/>
      <c r="CI902" s="27"/>
      <c r="CJ902" s="27"/>
      <c r="CK902" s="27"/>
      <c r="CL902" s="27"/>
      <c r="CM902" s="27"/>
      <c r="CN902" s="30"/>
      <c r="CO902" s="27"/>
      <c r="CP902" s="27"/>
      <c r="CQ902" s="27"/>
      <c r="CR902" s="27"/>
      <c r="CS902" s="27"/>
      <c r="CT902" s="27"/>
      <c r="CU902" s="27"/>
      <c r="CV902" s="27"/>
      <c r="CW902" s="27"/>
      <c r="CX902" s="30"/>
      <c r="CY902" s="30"/>
      <c r="CZ902" s="30"/>
    </row>
    <row r="903" spans="1:104" x14ac:dyDescent="0.3">
      <c r="A903" s="32"/>
      <c r="B903" s="26"/>
      <c r="C903" s="26"/>
      <c r="D903" s="26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31"/>
      <c r="AQ903" s="31"/>
      <c r="AR903" s="31"/>
      <c r="AS903" s="31"/>
      <c r="AT903" s="31"/>
      <c r="AU903" s="31"/>
      <c r="AV903" s="31"/>
      <c r="AW903" s="31"/>
      <c r="AX903" s="31"/>
      <c r="AY903" s="31"/>
      <c r="AZ903" s="31"/>
      <c r="BA903" s="31"/>
      <c r="BB903" s="31"/>
      <c r="BC903" s="31"/>
      <c r="BD903" s="31"/>
      <c r="BE903" s="31"/>
      <c r="BF903" s="31"/>
      <c r="BG903" s="31"/>
      <c r="BH903" s="31"/>
      <c r="BI903" s="31"/>
      <c r="BJ903" s="31"/>
      <c r="BK903" s="31"/>
      <c r="BL903" s="31"/>
      <c r="BM903" s="31"/>
      <c r="BN903" s="41"/>
      <c r="BO903" s="33"/>
      <c r="BP903" s="34"/>
      <c r="BQ903" s="26"/>
      <c r="BR903" s="27"/>
      <c r="BS903" s="27"/>
      <c r="BT903" s="26"/>
      <c r="BU903" s="35"/>
      <c r="BV903" s="28"/>
      <c r="BW903" s="27"/>
      <c r="BX903" s="26"/>
      <c r="BY903" s="26"/>
      <c r="BZ903" s="28"/>
      <c r="CA903" s="30"/>
      <c r="CB903" s="30"/>
      <c r="CC903" s="30"/>
      <c r="CD903" s="30"/>
      <c r="CE903" s="30"/>
      <c r="CF903" s="30"/>
      <c r="CG903" s="27"/>
      <c r="CH903" s="27"/>
      <c r="CI903" s="27"/>
      <c r="CJ903" s="27"/>
      <c r="CK903" s="27"/>
      <c r="CL903" s="31"/>
      <c r="CM903" s="27"/>
      <c r="CN903" s="27"/>
      <c r="CO903" s="27"/>
      <c r="CP903" s="30"/>
      <c r="CQ903" s="27"/>
      <c r="CR903" s="27"/>
      <c r="CS903" s="27"/>
      <c r="CT903" s="31"/>
      <c r="CU903" s="27"/>
      <c r="CV903" s="30"/>
      <c r="CW903" s="27"/>
      <c r="CX903" s="27"/>
      <c r="CY903" s="27"/>
      <c r="CZ903" s="27"/>
    </row>
    <row r="904" spans="1:104" x14ac:dyDescent="0.3">
      <c r="A904" s="32"/>
      <c r="B904" s="26"/>
      <c r="C904" s="26"/>
      <c r="D904" s="26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31"/>
      <c r="AQ904" s="31"/>
      <c r="AR904" s="31"/>
      <c r="AS904" s="31"/>
      <c r="AT904" s="31"/>
      <c r="AU904" s="31"/>
      <c r="AV904" s="31"/>
      <c r="AW904" s="31"/>
      <c r="AX904" s="31"/>
      <c r="AY904" s="31"/>
      <c r="AZ904" s="31"/>
      <c r="BA904" s="31"/>
      <c r="BB904" s="31"/>
      <c r="BC904" s="31"/>
      <c r="BD904" s="31"/>
      <c r="BE904" s="31"/>
      <c r="BF904" s="31"/>
      <c r="BG904" s="31"/>
      <c r="BH904" s="31"/>
      <c r="BI904" s="31"/>
      <c r="BJ904" s="31"/>
      <c r="BK904" s="31"/>
      <c r="BL904" s="31"/>
      <c r="BM904" s="31"/>
      <c r="BN904" s="41"/>
      <c r="BO904" s="33"/>
      <c r="BP904" s="34"/>
      <c r="BQ904" s="26"/>
      <c r="BR904" s="27"/>
      <c r="BS904" s="27"/>
      <c r="BT904" s="26"/>
      <c r="BU904" s="35"/>
      <c r="BV904" s="28"/>
      <c r="BW904" s="27"/>
      <c r="BX904" s="26"/>
      <c r="BY904" s="26"/>
      <c r="BZ904" s="28"/>
      <c r="CA904" s="31"/>
      <c r="CB904" s="31"/>
      <c r="CC904" s="30"/>
      <c r="CD904" s="30"/>
      <c r="CE904" s="30"/>
      <c r="CF904" s="27"/>
      <c r="CG904" s="30"/>
      <c r="CH904" s="30"/>
      <c r="CI904" s="27"/>
      <c r="CJ904" s="27"/>
      <c r="CK904" s="30"/>
      <c r="CL904" s="27"/>
      <c r="CM904" s="30"/>
      <c r="CN904" s="27"/>
      <c r="CO904" s="27"/>
      <c r="CP904" s="30"/>
      <c r="CQ904" s="27"/>
      <c r="CR904" s="27"/>
      <c r="CS904" s="27"/>
      <c r="CT904" s="27"/>
      <c r="CU904" s="27"/>
      <c r="CV904" s="27"/>
      <c r="CW904" s="27"/>
      <c r="CX904" s="30"/>
      <c r="CY904" s="30"/>
      <c r="CZ904" s="30"/>
    </row>
    <row r="905" spans="1:104" x14ac:dyDescent="0.3">
      <c r="A905" s="32"/>
      <c r="B905" s="26"/>
      <c r="C905" s="26"/>
      <c r="D905" s="26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31"/>
      <c r="AQ905" s="31"/>
      <c r="AR905" s="31"/>
      <c r="AS905" s="31"/>
      <c r="AT905" s="31"/>
      <c r="AU905" s="31"/>
      <c r="AV905" s="31"/>
      <c r="AW905" s="31"/>
      <c r="AX905" s="31"/>
      <c r="AY905" s="31"/>
      <c r="AZ905" s="31"/>
      <c r="BA905" s="31"/>
      <c r="BB905" s="31"/>
      <c r="BC905" s="31"/>
      <c r="BD905" s="31"/>
      <c r="BE905" s="31"/>
      <c r="BF905" s="31"/>
      <c r="BG905" s="31"/>
      <c r="BH905" s="31"/>
      <c r="BI905" s="31"/>
      <c r="BJ905" s="31"/>
      <c r="BK905" s="31"/>
      <c r="BL905" s="31"/>
      <c r="BM905" s="31"/>
      <c r="BN905" s="41"/>
      <c r="BO905" s="33"/>
      <c r="BP905" s="34"/>
      <c r="BQ905" s="26"/>
      <c r="BR905" s="27"/>
      <c r="BS905" s="27"/>
      <c r="BT905" s="26"/>
      <c r="BU905" s="35"/>
      <c r="BV905" s="28"/>
      <c r="BW905" s="27"/>
      <c r="BX905" s="26"/>
      <c r="BY905" s="26"/>
      <c r="BZ905" s="28"/>
      <c r="CA905" s="31"/>
      <c r="CB905" s="31"/>
      <c r="CC905" s="31"/>
      <c r="CD905" s="31"/>
      <c r="CE905" s="31"/>
      <c r="CF905" s="31"/>
      <c r="CG905" s="31"/>
      <c r="CH905" s="27"/>
      <c r="CI905" s="27"/>
      <c r="CJ905" s="27"/>
      <c r="CK905" s="27"/>
      <c r="CL905" s="27"/>
      <c r="CM905" s="27"/>
      <c r="CN905" s="30"/>
      <c r="CO905" s="27"/>
      <c r="CP905" s="27"/>
      <c r="CQ905" s="27"/>
      <c r="CR905" s="27"/>
      <c r="CS905" s="27"/>
      <c r="CT905" s="27"/>
      <c r="CU905" s="27"/>
      <c r="CV905" s="27"/>
      <c r="CW905" s="27"/>
      <c r="CX905" s="31"/>
      <c r="CY905" s="31"/>
      <c r="CZ905" s="31"/>
    </row>
    <row r="906" spans="1:104" x14ac:dyDescent="0.3">
      <c r="A906" s="32"/>
      <c r="B906" s="26"/>
      <c r="C906" s="26"/>
      <c r="D906" s="26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31"/>
      <c r="AQ906" s="31"/>
      <c r="AR906" s="31"/>
      <c r="AS906" s="31"/>
      <c r="AT906" s="31"/>
      <c r="AU906" s="31"/>
      <c r="AV906" s="31"/>
      <c r="AW906" s="31"/>
      <c r="AX906" s="31"/>
      <c r="AY906" s="31"/>
      <c r="AZ906" s="31"/>
      <c r="BA906" s="31"/>
      <c r="BB906" s="31"/>
      <c r="BC906" s="31"/>
      <c r="BD906" s="31"/>
      <c r="BE906" s="31"/>
      <c r="BF906" s="31"/>
      <c r="BG906" s="31"/>
      <c r="BH906" s="31"/>
      <c r="BI906" s="31"/>
      <c r="BJ906" s="31"/>
      <c r="BK906" s="31"/>
      <c r="BL906" s="31"/>
      <c r="BM906" s="31"/>
      <c r="BN906" s="41"/>
      <c r="BO906" s="33"/>
      <c r="BP906" s="34"/>
      <c r="BQ906" s="26"/>
      <c r="BR906" s="27"/>
      <c r="BS906" s="27"/>
      <c r="BT906" s="26"/>
      <c r="BU906" s="35"/>
      <c r="BV906" s="28"/>
      <c r="BW906" s="27"/>
      <c r="BX906" s="26"/>
      <c r="BY906" s="26"/>
      <c r="BZ906" s="28"/>
      <c r="CA906" s="31"/>
      <c r="CB906" s="31"/>
      <c r="CC906" s="27"/>
      <c r="CD906" s="30"/>
      <c r="CE906" s="30"/>
      <c r="CF906" s="27"/>
      <c r="CG906" s="27"/>
      <c r="CH906" s="30"/>
      <c r="CI906" s="27"/>
      <c r="CJ906" s="27"/>
      <c r="CK906" s="27"/>
      <c r="CL906" s="27"/>
      <c r="CM906" s="27"/>
      <c r="CN906" s="27"/>
      <c r="CO906" s="27"/>
      <c r="CP906" s="27"/>
      <c r="CQ906" s="27"/>
      <c r="CR906" s="27"/>
      <c r="CS906" s="27"/>
      <c r="CT906" s="27"/>
      <c r="CU906" s="27"/>
      <c r="CV906" s="27"/>
      <c r="CW906" s="27"/>
      <c r="CX906" s="27"/>
      <c r="CY906" s="27"/>
      <c r="CZ906" s="27"/>
    </row>
    <row r="907" spans="1:104" x14ac:dyDescent="0.3">
      <c r="A907" s="32"/>
      <c r="B907" s="26"/>
      <c r="C907" s="26"/>
      <c r="D907" s="26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31"/>
      <c r="AQ907" s="31"/>
      <c r="AR907" s="31"/>
      <c r="AS907" s="31"/>
      <c r="AT907" s="31"/>
      <c r="AU907" s="31"/>
      <c r="AV907" s="31"/>
      <c r="AW907" s="31"/>
      <c r="AX907" s="31"/>
      <c r="AY907" s="31"/>
      <c r="AZ907" s="31"/>
      <c r="BA907" s="31"/>
      <c r="BB907" s="31"/>
      <c r="BC907" s="31"/>
      <c r="BD907" s="31"/>
      <c r="BE907" s="31"/>
      <c r="BF907" s="31"/>
      <c r="BG907" s="31"/>
      <c r="BH907" s="31"/>
      <c r="BI907" s="31"/>
      <c r="BJ907" s="31"/>
      <c r="BK907" s="31"/>
      <c r="BL907" s="31"/>
      <c r="BM907" s="31"/>
      <c r="BN907" s="41"/>
      <c r="BO907" s="33"/>
      <c r="BP907" s="34"/>
      <c r="BQ907" s="26"/>
      <c r="BR907" s="27"/>
      <c r="BS907" s="27"/>
      <c r="BT907" s="26"/>
      <c r="BU907" s="35"/>
      <c r="BV907" s="28"/>
      <c r="BW907" s="27"/>
      <c r="BX907" s="26"/>
      <c r="BY907" s="26"/>
      <c r="BZ907" s="28"/>
      <c r="CA907" s="31"/>
      <c r="CB907" s="31"/>
      <c r="CC907" s="30"/>
      <c r="CD907" s="27"/>
      <c r="CE907" s="27"/>
      <c r="CF907" s="27"/>
      <c r="CG907" s="27"/>
      <c r="CH907" s="30"/>
      <c r="CI907" s="27"/>
      <c r="CJ907" s="27"/>
      <c r="CK907" s="27"/>
      <c r="CL907" s="27"/>
      <c r="CM907" s="27"/>
      <c r="CN907" s="27"/>
      <c r="CO907" s="27"/>
      <c r="CP907" s="27"/>
      <c r="CQ907" s="27"/>
      <c r="CR907" s="27"/>
      <c r="CS907" s="27"/>
      <c r="CT907" s="27"/>
      <c r="CU907" s="27"/>
      <c r="CV907" s="27"/>
      <c r="CW907" s="27"/>
      <c r="CX907" s="27"/>
      <c r="CY907" s="27"/>
      <c r="CZ907" s="27"/>
    </row>
    <row r="908" spans="1:104" x14ac:dyDescent="0.3">
      <c r="A908" s="32"/>
      <c r="B908" s="26"/>
      <c r="C908" s="26"/>
      <c r="D908" s="26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31"/>
      <c r="AQ908" s="31"/>
      <c r="AR908" s="31"/>
      <c r="AS908" s="31"/>
      <c r="AT908" s="31"/>
      <c r="AU908" s="31"/>
      <c r="AV908" s="31"/>
      <c r="AW908" s="31"/>
      <c r="AX908" s="31"/>
      <c r="AY908" s="31"/>
      <c r="AZ908" s="31"/>
      <c r="BA908" s="31"/>
      <c r="BB908" s="31"/>
      <c r="BC908" s="31"/>
      <c r="BD908" s="31"/>
      <c r="BE908" s="31"/>
      <c r="BF908" s="31"/>
      <c r="BG908" s="31"/>
      <c r="BH908" s="31"/>
      <c r="BI908" s="31"/>
      <c r="BJ908" s="31"/>
      <c r="BK908" s="31"/>
      <c r="BL908" s="31"/>
      <c r="BM908" s="31"/>
      <c r="BN908" s="41"/>
      <c r="BO908" s="33"/>
      <c r="BP908" s="34"/>
      <c r="BQ908" s="26"/>
      <c r="BR908" s="27"/>
      <c r="BS908" s="27"/>
      <c r="BT908" s="26"/>
      <c r="BU908" s="35"/>
      <c r="BV908" s="28"/>
      <c r="BW908" s="27"/>
      <c r="BX908" s="26"/>
      <c r="BY908" s="26"/>
      <c r="BZ908" s="28"/>
      <c r="CA908" s="31"/>
      <c r="CB908" s="31"/>
      <c r="CC908" s="30"/>
      <c r="CD908" s="27"/>
      <c r="CE908" s="27"/>
      <c r="CF908" s="27"/>
      <c r="CG908" s="27"/>
      <c r="CH908" s="27"/>
      <c r="CI908" s="27"/>
      <c r="CJ908" s="27"/>
      <c r="CK908" s="30"/>
      <c r="CL908" s="27"/>
      <c r="CM908" s="30"/>
      <c r="CN908" s="30"/>
      <c r="CO908" s="27"/>
      <c r="CP908" s="30"/>
      <c r="CQ908" s="27"/>
      <c r="CR908" s="27"/>
      <c r="CS908" s="27"/>
      <c r="CT908" s="27"/>
      <c r="CU908" s="27"/>
      <c r="CV908" s="27"/>
      <c r="CW908" s="27"/>
      <c r="CX908" s="30"/>
      <c r="CY908" s="30"/>
      <c r="CZ908" s="30"/>
    </row>
    <row r="909" spans="1:104" x14ac:dyDescent="0.3">
      <c r="A909" s="32"/>
      <c r="B909" s="26"/>
      <c r="C909" s="26"/>
      <c r="D909" s="26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31"/>
      <c r="AQ909" s="31"/>
      <c r="AR909" s="31"/>
      <c r="AS909" s="31"/>
      <c r="AT909" s="31"/>
      <c r="AU909" s="31"/>
      <c r="AV909" s="31"/>
      <c r="AW909" s="31"/>
      <c r="AX909" s="31"/>
      <c r="AY909" s="31"/>
      <c r="AZ909" s="31"/>
      <c r="BA909" s="31"/>
      <c r="BB909" s="31"/>
      <c r="BC909" s="31"/>
      <c r="BD909" s="31"/>
      <c r="BE909" s="31"/>
      <c r="BF909" s="31"/>
      <c r="BG909" s="31"/>
      <c r="BH909" s="31"/>
      <c r="BI909" s="31"/>
      <c r="BJ909" s="31"/>
      <c r="BK909" s="31"/>
      <c r="BL909" s="31"/>
      <c r="BM909" s="31"/>
      <c r="BN909" s="41"/>
      <c r="BO909" s="33"/>
      <c r="BP909" s="34"/>
      <c r="BQ909" s="26"/>
      <c r="BR909" s="27"/>
      <c r="BS909" s="27"/>
      <c r="BT909" s="26"/>
      <c r="BU909" s="35"/>
      <c r="BV909" s="28"/>
      <c r="BW909" s="27"/>
      <c r="BX909" s="26"/>
      <c r="BY909" s="26"/>
      <c r="BZ909" s="28"/>
      <c r="CA909" s="31"/>
      <c r="CB909" s="31"/>
      <c r="CC909" s="30"/>
      <c r="CD909" s="27"/>
      <c r="CE909" s="27"/>
      <c r="CF909" s="27"/>
      <c r="CG909" s="27"/>
      <c r="CH909" s="30"/>
      <c r="CI909" s="27"/>
      <c r="CJ909" s="27"/>
      <c r="CK909" s="27"/>
      <c r="CL909" s="27"/>
      <c r="CM909" s="27"/>
      <c r="CN909" s="27"/>
      <c r="CO909" s="27"/>
      <c r="CP909" s="27"/>
      <c r="CQ909" s="27"/>
      <c r="CR909" s="27"/>
      <c r="CS909" s="27"/>
      <c r="CT909" s="27"/>
      <c r="CU909" s="27"/>
      <c r="CV909" s="27"/>
      <c r="CW909" s="27"/>
      <c r="CX909" s="30"/>
      <c r="CY909" s="30"/>
      <c r="CZ909" s="30"/>
    </row>
    <row r="910" spans="1:104" x14ac:dyDescent="0.3">
      <c r="A910" s="32"/>
      <c r="B910" s="26"/>
      <c r="C910" s="26"/>
      <c r="D910" s="26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31"/>
      <c r="AQ910" s="31"/>
      <c r="AR910" s="31"/>
      <c r="AS910" s="31"/>
      <c r="AT910" s="31"/>
      <c r="AU910" s="31"/>
      <c r="AV910" s="31"/>
      <c r="AW910" s="31"/>
      <c r="AX910" s="31"/>
      <c r="AY910" s="31"/>
      <c r="AZ910" s="31"/>
      <c r="BA910" s="31"/>
      <c r="BB910" s="31"/>
      <c r="BC910" s="31"/>
      <c r="BD910" s="31"/>
      <c r="BE910" s="31"/>
      <c r="BF910" s="31"/>
      <c r="BG910" s="31"/>
      <c r="BH910" s="31"/>
      <c r="BI910" s="31"/>
      <c r="BJ910" s="31"/>
      <c r="BK910" s="31"/>
      <c r="BL910" s="31"/>
      <c r="BM910" s="31"/>
      <c r="BN910" s="41"/>
      <c r="BO910" s="33"/>
      <c r="BP910" s="34"/>
      <c r="BQ910" s="26"/>
      <c r="BR910" s="27"/>
      <c r="BS910" s="27"/>
      <c r="BT910" s="26"/>
      <c r="BU910" s="35"/>
      <c r="BV910" s="28"/>
      <c r="BW910" s="27"/>
      <c r="BX910" s="26"/>
      <c r="BY910" s="26"/>
      <c r="BZ910" s="28"/>
      <c r="CA910" s="31"/>
      <c r="CB910" s="31"/>
      <c r="CC910" s="30"/>
      <c r="CD910" s="27"/>
      <c r="CE910" s="27"/>
      <c r="CF910" s="27"/>
      <c r="CG910" s="27"/>
      <c r="CH910" s="27"/>
      <c r="CI910" s="27"/>
      <c r="CJ910" s="27"/>
      <c r="CK910" s="27"/>
      <c r="CL910" s="27"/>
      <c r="CM910" s="30"/>
      <c r="CN910" s="30"/>
      <c r="CO910" s="27"/>
      <c r="CP910" s="27"/>
      <c r="CQ910" s="27"/>
      <c r="CR910" s="27"/>
      <c r="CS910" s="27"/>
      <c r="CT910" s="27"/>
      <c r="CU910" s="27"/>
      <c r="CV910" s="27"/>
      <c r="CW910" s="27"/>
      <c r="CX910" s="30"/>
      <c r="CY910" s="30"/>
      <c r="CZ910" s="30"/>
    </row>
    <row r="911" spans="1:104" x14ac:dyDescent="0.3">
      <c r="A911" s="32"/>
      <c r="B911" s="26"/>
      <c r="C911" s="26"/>
      <c r="D911" s="26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31"/>
      <c r="AQ911" s="31"/>
      <c r="AR911" s="31"/>
      <c r="AS911" s="31"/>
      <c r="AT911" s="31"/>
      <c r="AU911" s="31"/>
      <c r="AV911" s="31"/>
      <c r="AW911" s="31"/>
      <c r="AX911" s="31"/>
      <c r="AY911" s="31"/>
      <c r="AZ911" s="31"/>
      <c r="BA911" s="31"/>
      <c r="BB911" s="31"/>
      <c r="BC911" s="31"/>
      <c r="BD911" s="31"/>
      <c r="BE911" s="31"/>
      <c r="BF911" s="31"/>
      <c r="BG911" s="31"/>
      <c r="BH911" s="31"/>
      <c r="BI911" s="31"/>
      <c r="BJ911" s="31"/>
      <c r="BK911" s="31"/>
      <c r="BL911" s="31"/>
      <c r="BM911" s="31"/>
      <c r="BN911" s="41"/>
      <c r="BO911" s="33"/>
      <c r="BP911" s="34"/>
      <c r="BQ911" s="26"/>
      <c r="BR911" s="27"/>
      <c r="BS911" s="27"/>
      <c r="BT911" s="26"/>
      <c r="BU911" s="35"/>
      <c r="BV911" s="28"/>
      <c r="BW911" s="27"/>
      <c r="BX911" s="26"/>
      <c r="BY911" s="26"/>
      <c r="BZ911" s="28"/>
      <c r="CA911" s="31"/>
      <c r="CB911" s="31"/>
      <c r="CC911" s="30"/>
      <c r="CD911" s="30"/>
      <c r="CE911" s="30"/>
      <c r="CF911" s="30"/>
      <c r="CG911" s="30"/>
      <c r="CH911" s="27"/>
      <c r="CI911" s="27"/>
      <c r="CJ911" s="27"/>
      <c r="CK911" s="27"/>
      <c r="CL911" s="27"/>
      <c r="CM911" s="27"/>
      <c r="CN911" s="30"/>
      <c r="CO911" s="27"/>
      <c r="CP911" s="27"/>
      <c r="CQ911" s="27"/>
      <c r="CR911" s="27"/>
      <c r="CS911" s="27"/>
      <c r="CT911" s="27"/>
      <c r="CU911" s="27"/>
      <c r="CV911" s="27"/>
      <c r="CW911" s="27"/>
      <c r="CX911" s="30"/>
      <c r="CY911" s="30"/>
      <c r="CZ911" s="30"/>
    </row>
    <row r="912" spans="1:104" x14ac:dyDescent="0.3">
      <c r="A912" s="32"/>
      <c r="B912" s="26"/>
      <c r="C912" s="26"/>
      <c r="D912" s="26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31"/>
      <c r="AQ912" s="31"/>
      <c r="AR912" s="31"/>
      <c r="AS912" s="31"/>
      <c r="AT912" s="31"/>
      <c r="AU912" s="31"/>
      <c r="AV912" s="31"/>
      <c r="AW912" s="31"/>
      <c r="AX912" s="31"/>
      <c r="AY912" s="31"/>
      <c r="AZ912" s="31"/>
      <c r="BA912" s="31"/>
      <c r="BB912" s="31"/>
      <c r="BC912" s="31"/>
      <c r="BD912" s="31"/>
      <c r="BE912" s="31"/>
      <c r="BF912" s="31"/>
      <c r="BG912" s="31"/>
      <c r="BH912" s="31"/>
      <c r="BI912" s="31"/>
      <c r="BJ912" s="31"/>
      <c r="BK912" s="31"/>
      <c r="BL912" s="31"/>
      <c r="BM912" s="31"/>
      <c r="BN912" s="41"/>
      <c r="BO912" s="33"/>
      <c r="BP912" s="34"/>
      <c r="BQ912" s="26"/>
      <c r="BR912" s="27"/>
      <c r="BS912" s="27"/>
      <c r="BT912" s="26"/>
      <c r="BU912" s="35"/>
      <c r="BV912" s="28"/>
      <c r="BW912" s="27"/>
      <c r="BX912" s="26"/>
      <c r="BY912" s="26"/>
      <c r="BZ912" s="28"/>
      <c r="CA912" s="31"/>
      <c r="CB912" s="31"/>
      <c r="CC912" s="31"/>
      <c r="CD912" s="30"/>
      <c r="CE912" s="30"/>
      <c r="CF912" s="30"/>
      <c r="CG912" s="30"/>
      <c r="CH912" s="30"/>
      <c r="CI912" s="27"/>
      <c r="CJ912" s="27"/>
      <c r="CK912" s="27"/>
      <c r="CL912" s="27"/>
      <c r="CM912" s="30"/>
      <c r="CN912" s="30"/>
      <c r="CO912" s="27"/>
      <c r="CP912" s="27"/>
      <c r="CQ912" s="27"/>
      <c r="CR912" s="27"/>
      <c r="CS912" s="27"/>
      <c r="CT912" s="27"/>
      <c r="CU912" s="27"/>
      <c r="CV912" s="27"/>
      <c r="CW912" s="27"/>
      <c r="CX912" s="30"/>
      <c r="CY912" s="30"/>
      <c r="CZ912" s="30"/>
    </row>
    <row r="913" spans="1:104" x14ac:dyDescent="0.3">
      <c r="A913" s="32"/>
      <c r="B913" s="26"/>
      <c r="C913" s="26"/>
      <c r="D913" s="26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31"/>
      <c r="AQ913" s="31"/>
      <c r="AR913" s="31"/>
      <c r="AS913" s="31"/>
      <c r="AT913" s="31"/>
      <c r="AU913" s="31"/>
      <c r="AV913" s="31"/>
      <c r="AW913" s="31"/>
      <c r="AX913" s="31"/>
      <c r="AY913" s="31"/>
      <c r="AZ913" s="31"/>
      <c r="BA913" s="31"/>
      <c r="BB913" s="31"/>
      <c r="BC913" s="31"/>
      <c r="BD913" s="31"/>
      <c r="BE913" s="31"/>
      <c r="BF913" s="31"/>
      <c r="BG913" s="31"/>
      <c r="BH913" s="31"/>
      <c r="BI913" s="31"/>
      <c r="BJ913" s="31"/>
      <c r="BK913" s="31"/>
      <c r="BL913" s="31"/>
      <c r="BM913" s="31"/>
      <c r="BN913" s="41"/>
      <c r="BO913" s="33"/>
      <c r="BP913" s="34"/>
      <c r="BQ913" s="26"/>
      <c r="BR913" s="27"/>
      <c r="BS913" s="27"/>
      <c r="BT913" s="26"/>
      <c r="BU913" s="35"/>
      <c r="BV913" s="28"/>
      <c r="BW913" s="27"/>
      <c r="BX913" s="26"/>
      <c r="BY913" s="26"/>
      <c r="BZ913" s="28"/>
      <c r="CA913" s="31"/>
      <c r="CB913" s="31"/>
      <c r="CC913" s="31"/>
      <c r="CD913" s="30"/>
      <c r="CE913" s="30"/>
      <c r="CF913" s="30"/>
      <c r="CG913" s="30"/>
      <c r="CH913" s="27"/>
      <c r="CI913" s="27"/>
      <c r="CJ913" s="27"/>
      <c r="CK913" s="27"/>
      <c r="CL913" s="30"/>
      <c r="CM913" s="27"/>
      <c r="CN913" s="30"/>
      <c r="CO913" s="27"/>
      <c r="CP913" s="27"/>
      <c r="CQ913" s="27"/>
      <c r="CR913" s="27"/>
      <c r="CS913" s="27"/>
      <c r="CT913" s="27"/>
      <c r="CU913" s="27"/>
      <c r="CV913" s="27"/>
      <c r="CW913" s="27"/>
      <c r="CX913" s="30"/>
      <c r="CY913" s="30"/>
      <c r="CZ913" s="30"/>
    </row>
    <row r="914" spans="1:104" x14ac:dyDescent="0.3">
      <c r="A914" s="32"/>
      <c r="B914" s="26"/>
      <c r="C914" s="26"/>
      <c r="D914" s="26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31"/>
      <c r="AQ914" s="31"/>
      <c r="AR914" s="31"/>
      <c r="AS914" s="31"/>
      <c r="AT914" s="31"/>
      <c r="AU914" s="31"/>
      <c r="AV914" s="31"/>
      <c r="AW914" s="31"/>
      <c r="AX914" s="31"/>
      <c r="AY914" s="31"/>
      <c r="AZ914" s="31"/>
      <c r="BA914" s="31"/>
      <c r="BB914" s="31"/>
      <c r="BC914" s="31"/>
      <c r="BD914" s="31"/>
      <c r="BE914" s="31"/>
      <c r="BF914" s="31"/>
      <c r="BG914" s="31"/>
      <c r="BH914" s="31"/>
      <c r="BI914" s="31"/>
      <c r="BJ914" s="31"/>
      <c r="BK914" s="31"/>
      <c r="BL914" s="31"/>
      <c r="BM914" s="31"/>
      <c r="BN914" s="41"/>
      <c r="BO914" s="33"/>
      <c r="BP914" s="34"/>
      <c r="BQ914" s="26"/>
      <c r="BR914" s="27"/>
      <c r="BS914" s="27"/>
      <c r="BT914" s="26"/>
      <c r="BU914" s="35"/>
      <c r="BV914" s="28"/>
      <c r="BW914" s="27"/>
      <c r="BX914" s="26"/>
      <c r="BY914" s="26"/>
      <c r="BZ914" s="28"/>
      <c r="CA914" s="31"/>
      <c r="CB914" s="31"/>
      <c r="CC914" s="30"/>
      <c r="CD914" s="30"/>
      <c r="CE914" s="30"/>
      <c r="CF914" s="27"/>
      <c r="CG914" s="30"/>
      <c r="CH914" s="30"/>
      <c r="CI914" s="27"/>
      <c r="CJ914" s="27"/>
      <c r="CK914" s="27"/>
      <c r="CL914" s="27"/>
      <c r="CM914" s="27"/>
      <c r="CN914" s="27"/>
      <c r="CO914" s="27"/>
      <c r="CP914" s="27"/>
      <c r="CQ914" s="27"/>
      <c r="CR914" s="27"/>
      <c r="CS914" s="27"/>
      <c r="CT914" s="27"/>
      <c r="CU914" s="27"/>
      <c r="CV914" s="27"/>
      <c r="CW914" s="27"/>
      <c r="CX914" s="30"/>
      <c r="CY914" s="30"/>
      <c r="CZ914" s="30"/>
    </row>
    <row r="915" spans="1:104" x14ac:dyDescent="0.3">
      <c r="A915" s="32"/>
      <c r="B915" s="26"/>
      <c r="C915" s="26"/>
      <c r="D915" s="26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31"/>
      <c r="AQ915" s="31"/>
      <c r="AR915" s="31"/>
      <c r="AS915" s="31"/>
      <c r="AT915" s="31"/>
      <c r="AU915" s="31"/>
      <c r="AV915" s="31"/>
      <c r="AW915" s="31"/>
      <c r="AX915" s="31"/>
      <c r="AY915" s="31"/>
      <c r="AZ915" s="31"/>
      <c r="BA915" s="31"/>
      <c r="BB915" s="31"/>
      <c r="BC915" s="31"/>
      <c r="BD915" s="31"/>
      <c r="BE915" s="31"/>
      <c r="BF915" s="31"/>
      <c r="BG915" s="31"/>
      <c r="BH915" s="31"/>
      <c r="BI915" s="31"/>
      <c r="BJ915" s="31"/>
      <c r="BK915" s="31"/>
      <c r="BL915" s="31"/>
      <c r="BM915" s="31"/>
      <c r="BN915" s="41"/>
      <c r="BO915" s="33"/>
      <c r="BP915" s="34"/>
      <c r="BQ915" s="26"/>
      <c r="BR915" s="27"/>
      <c r="BS915" s="27"/>
      <c r="BT915" s="26"/>
      <c r="BU915" s="35"/>
      <c r="BV915" s="28"/>
      <c r="BW915" s="27"/>
      <c r="BX915" s="26"/>
      <c r="BY915" s="26"/>
      <c r="BZ915" s="28"/>
      <c r="CA915" s="31"/>
      <c r="CB915" s="31"/>
      <c r="CC915" s="30"/>
      <c r="CD915" s="30"/>
      <c r="CE915" s="30"/>
      <c r="CF915" s="30"/>
      <c r="CG915" s="30"/>
      <c r="CH915" s="30"/>
      <c r="CI915" s="27"/>
      <c r="CJ915" s="27"/>
      <c r="CK915" s="27"/>
      <c r="CL915" s="30"/>
      <c r="CM915" s="27"/>
      <c r="CN915" s="27"/>
      <c r="CO915" s="27"/>
      <c r="CP915" s="27"/>
      <c r="CQ915" s="27"/>
      <c r="CR915" s="27"/>
      <c r="CS915" s="27"/>
      <c r="CT915" s="27"/>
      <c r="CU915" s="27"/>
      <c r="CV915" s="27"/>
      <c r="CW915" s="27"/>
      <c r="CX915" s="30"/>
      <c r="CY915" s="30"/>
      <c r="CZ915" s="30"/>
    </row>
    <row r="916" spans="1:104" x14ac:dyDescent="0.3">
      <c r="A916" s="32"/>
      <c r="B916" s="26"/>
      <c r="C916" s="26"/>
      <c r="D916" s="26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31"/>
      <c r="AQ916" s="31"/>
      <c r="AR916" s="31"/>
      <c r="AS916" s="31"/>
      <c r="AT916" s="31"/>
      <c r="AU916" s="31"/>
      <c r="AV916" s="31"/>
      <c r="AW916" s="31"/>
      <c r="AX916" s="31"/>
      <c r="AY916" s="31"/>
      <c r="AZ916" s="31"/>
      <c r="BA916" s="31"/>
      <c r="BB916" s="31"/>
      <c r="BC916" s="31"/>
      <c r="BD916" s="31"/>
      <c r="BE916" s="31"/>
      <c r="BF916" s="31"/>
      <c r="BG916" s="31"/>
      <c r="BH916" s="31"/>
      <c r="BI916" s="31"/>
      <c r="BJ916" s="31"/>
      <c r="BK916" s="31"/>
      <c r="BL916" s="31"/>
      <c r="BM916" s="31"/>
      <c r="BN916" s="41"/>
      <c r="BO916" s="33"/>
      <c r="BP916" s="34"/>
      <c r="BQ916" s="26"/>
      <c r="BR916" s="27"/>
      <c r="BS916" s="27"/>
      <c r="BT916" s="26"/>
      <c r="BU916" s="35"/>
      <c r="BV916" s="28"/>
      <c r="BW916" s="27"/>
      <c r="BX916" s="26"/>
      <c r="BY916" s="26"/>
      <c r="BZ916" s="28"/>
      <c r="CA916" s="31"/>
      <c r="CB916" s="31"/>
      <c r="CC916" s="30"/>
      <c r="CD916" s="30"/>
      <c r="CE916" s="30"/>
      <c r="CF916" s="27"/>
      <c r="CG916" s="30"/>
      <c r="CH916" s="30"/>
      <c r="CI916" s="27"/>
      <c r="CJ916" s="27"/>
      <c r="CK916" s="27"/>
      <c r="CL916" s="27"/>
      <c r="CM916" s="27"/>
      <c r="CN916" s="30"/>
      <c r="CO916" s="27"/>
      <c r="CP916" s="27"/>
      <c r="CQ916" s="27"/>
      <c r="CR916" s="27"/>
      <c r="CS916" s="27"/>
      <c r="CT916" s="27"/>
      <c r="CU916" s="27"/>
      <c r="CV916" s="27"/>
      <c r="CW916" s="27"/>
      <c r="CX916" s="27"/>
      <c r="CY916" s="27"/>
      <c r="CZ916" s="27"/>
    </row>
    <row r="917" spans="1:104" x14ac:dyDescent="0.3">
      <c r="A917" s="32"/>
      <c r="B917" s="26"/>
      <c r="C917" s="26"/>
      <c r="D917" s="26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31"/>
      <c r="AQ917" s="31"/>
      <c r="AR917" s="31"/>
      <c r="AS917" s="31"/>
      <c r="AT917" s="31"/>
      <c r="AU917" s="31"/>
      <c r="AV917" s="31"/>
      <c r="AW917" s="31"/>
      <c r="AX917" s="31"/>
      <c r="AY917" s="31"/>
      <c r="AZ917" s="31"/>
      <c r="BA917" s="31"/>
      <c r="BB917" s="31"/>
      <c r="BC917" s="31"/>
      <c r="BD917" s="31"/>
      <c r="BE917" s="31"/>
      <c r="BF917" s="31"/>
      <c r="BG917" s="31"/>
      <c r="BH917" s="31"/>
      <c r="BI917" s="31"/>
      <c r="BJ917" s="31"/>
      <c r="BK917" s="31"/>
      <c r="BL917" s="31"/>
      <c r="BM917" s="31"/>
      <c r="BN917" s="41"/>
      <c r="BO917" s="33"/>
      <c r="BP917" s="34"/>
      <c r="BQ917" s="26"/>
      <c r="BR917" s="27"/>
      <c r="BS917" s="27"/>
      <c r="BT917" s="26"/>
      <c r="BU917" s="35"/>
      <c r="BV917" s="28"/>
      <c r="BW917" s="27"/>
      <c r="BX917" s="26"/>
      <c r="BY917" s="26"/>
      <c r="BZ917" s="28"/>
      <c r="CA917" s="31"/>
      <c r="CB917" s="30"/>
      <c r="CC917" s="31"/>
      <c r="CD917" s="30"/>
      <c r="CE917" s="30"/>
      <c r="CF917" s="31"/>
      <c r="CG917" s="30"/>
      <c r="CH917" s="30"/>
      <c r="CI917" s="27"/>
      <c r="CJ917" s="27"/>
      <c r="CK917" s="30"/>
      <c r="CL917" s="30"/>
      <c r="CM917" s="27"/>
      <c r="CN917" s="27"/>
      <c r="CO917" s="30"/>
      <c r="CP917" s="27"/>
      <c r="CQ917" s="30"/>
      <c r="CR917" s="30"/>
      <c r="CS917" s="27"/>
      <c r="CT917" s="31"/>
      <c r="CU917" s="30"/>
      <c r="CV917" s="30"/>
      <c r="CW917" s="27"/>
      <c r="CX917" s="30"/>
      <c r="CY917" s="30"/>
      <c r="CZ917" s="30"/>
    </row>
    <row r="918" spans="1:104" x14ac:dyDescent="0.3">
      <c r="A918" s="32"/>
      <c r="B918" s="26"/>
      <c r="C918" s="26"/>
      <c r="D918" s="26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31"/>
      <c r="AQ918" s="31"/>
      <c r="AR918" s="31"/>
      <c r="AS918" s="31"/>
      <c r="AT918" s="31"/>
      <c r="AU918" s="31"/>
      <c r="AV918" s="31"/>
      <c r="AW918" s="31"/>
      <c r="AX918" s="31"/>
      <c r="AY918" s="31"/>
      <c r="AZ918" s="31"/>
      <c r="BA918" s="31"/>
      <c r="BB918" s="31"/>
      <c r="BC918" s="31"/>
      <c r="BD918" s="31"/>
      <c r="BE918" s="31"/>
      <c r="BF918" s="31"/>
      <c r="BG918" s="31"/>
      <c r="BH918" s="31"/>
      <c r="BI918" s="31"/>
      <c r="BJ918" s="31"/>
      <c r="BK918" s="31"/>
      <c r="BL918" s="31"/>
      <c r="BM918" s="31"/>
      <c r="BN918" s="41"/>
      <c r="BO918" s="33"/>
      <c r="BP918" s="34"/>
      <c r="BQ918" s="26"/>
      <c r="BR918" s="27"/>
      <c r="BS918" s="27"/>
      <c r="BT918" s="26"/>
      <c r="BU918" s="35"/>
      <c r="BV918" s="28"/>
      <c r="BW918" s="27"/>
      <c r="BX918" s="26"/>
      <c r="BY918" s="26"/>
      <c r="BZ918" s="28"/>
      <c r="CA918" s="31"/>
      <c r="CB918" s="31"/>
      <c r="CC918" s="30"/>
      <c r="CD918" s="27"/>
      <c r="CE918" s="27"/>
      <c r="CF918" s="27"/>
      <c r="CG918" s="27"/>
      <c r="CH918" s="27"/>
      <c r="CI918" s="27"/>
      <c r="CJ918" s="27"/>
      <c r="CK918" s="27"/>
      <c r="CL918" s="27"/>
      <c r="CM918" s="27"/>
      <c r="CN918" s="30"/>
      <c r="CO918" s="27"/>
      <c r="CP918" s="27"/>
      <c r="CQ918" s="27"/>
      <c r="CR918" s="27"/>
      <c r="CS918" s="27"/>
      <c r="CT918" s="27"/>
      <c r="CU918" s="27"/>
      <c r="CV918" s="27"/>
      <c r="CW918" s="27"/>
      <c r="CX918" s="27"/>
      <c r="CY918" s="27"/>
      <c r="CZ918" s="27"/>
    </row>
    <row r="919" spans="1:104" x14ac:dyDescent="0.3">
      <c r="A919" s="32"/>
      <c r="B919" s="26"/>
      <c r="C919" s="26"/>
      <c r="D919" s="26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  <c r="BM919" s="31"/>
      <c r="BN919" s="41"/>
      <c r="BO919" s="33"/>
      <c r="BP919" s="34"/>
      <c r="BQ919" s="26"/>
      <c r="BR919" s="27"/>
      <c r="BS919" s="27"/>
      <c r="BT919" s="26"/>
      <c r="BU919" s="35"/>
      <c r="BV919" s="28"/>
      <c r="BW919" s="27"/>
      <c r="BX919" s="26"/>
      <c r="BY919" s="26"/>
      <c r="BZ919" s="28"/>
      <c r="CA919" s="31"/>
      <c r="CB919" s="31"/>
      <c r="CC919" s="30"/>
      <c r="CD919" s="27"/>
      <c r="CE919" s="27"/>
      <c r="CF919" s="27"/>
      <c r="CG919" s="27"/>
      <c r="CH919" s="30"/>
      <c r="CI919" s="27"/>
      <c r="CJ919" s="27"/>
      <c r="CK919" s="27"/>
      <c r="CL919" s="30"/>
      <c r="CM919" s="27"/>
      <c r="CN919" s="27"/>
      <c r="CO919" s="27"/>
      <c r="CP919" s="27"/>
      <c r="CQ919" s="27"/>
      <c r="CR919" s="27"/>
      <c r="CS919" s="27"/>
      <c r="CT919" s="30"/>
      <c r="CU919" s="30"/>
      <c r="CV919" s="27"/>
      <c r="CW919" s="27"/>
      <c r="CX919" s="27"/>
      <c r="CY919" s="27"/>
      <c r="CZ919" s="27"/>
    </row>
    <row r="920" spans="1:104" x14ac:dyDescent="0.3">
      <c r="A920" s="32"/>
      <c r="B920" s="26"/>
      <c r="C920" s="26"/>
      <c r="D920" s="26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31"/>
      <c r="AQ920" s="31"/>
      <c r="AR920" s="31"/>
      <c r="AS920" s="31"/>
      <c r="AT920" s="31"/>
      <c r="AU920" s="31"/>
      <c r="AV920" s="31"/>
      <c r="AW920" s="31"/>
      <c r="AX920" s="31"/>
      <c r="AY920" s="31"/>
      <c r="AZ920" s="31"/>
      <c r="BA920" s="31"/>
      <c r="BB920" s="31"/>
      <c r="BC920" s="31"/>
      <c r="BD920" s="31"/>
      <c r="BE920" s="31"/>
      <c r="BF920" s="31"/>
      <c r="BG920" s="31"/>
      <c r="BH920" s="31"/>
      <c r="BI920" s="31"/>
      <c r="BJ920" s="31"/>
      <c r="BK920" s="31"/>
      <c r="BL920" s="31"/>
      <c r="BM920" s="31"/>
      <c r="BN920" s="41"/>
      <c r="BO920" s="33"/>
      <c r="BP920" s="34"/>
      <c r="BQ920" s="26"/>
      <c r="BR920" s="27"/>
      <c r="BS920" s="27"/>
      <c r="BT920" s="26"/>
      <c r="BU920" s="35"/>
      <c r="BV920" s="28"/>
      <c r="BW920" s="27"/>
      <c r="BX920" s="26"/>
      <c r="BY920" s="26"/>
      <c r="BZ920" s="28"/>
      <c r="CA920" s="31"/>
      <c r="CB920" s="31"/>
      <c r="CC920" s="31"/>
      <c r="CD920" s="30"/>
      <c r="CE920" s="30"/>
      <c r="CF920" s="27"/>
      <c r="CG920" s="30"/>
      <c r="CH920" s="30"/>
      <c r="CI920" s="27"/>
      <c r="CJ920" s="27"/>
      <c r="CK920" s="27"/>
      <c r="CL920" s="27"/>
      <c r="CM920" s="27"/>
      <c r="CN920" s="27"/>
      <c r="CO920" s="27"/>
      <c r="CP920" s="27"/>
      <c r="CQ920" s="27"/>
      <c r="CR920" s="27"/>
      <c r="CS920" s="27"/>
      <c r="CT920" s="30"/>
      <c r="CU920" s="27"/>
      <c r="CV920" s="27"/>
      <c r="CW920" s="27"/>
      <c r="CX920" s="31"/>
      <c r="CY920" s="31"/>
      <c r="CZ920" s="31"/>
    </row>
    <row r="921" spans="1:104" x14ac:dyDescent="0.3">
      <c r="A921" s="32"/>
      <c r="B921" s="26"/>
      <c r="C921" s="26"/>
      <c r="D921" s="26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31"/>
      <c r="AQ921" s="31"/>
      <c r="AR921" s="31"/>
      <c r="AS921" s="31"/>
      <c r="AT921" s="31"/>
      <c r="AU921" s="31"/>
      <c r="AV921" s="31"/>
      <c r="AW921" s="31"/>
      <c r="AX921" s="31"/>
      <c r="AY921" s="31"/>
      <c r="AZ921" s="31"/>
      <c r="BA921" s="31"/>
      <c r="BB921" s="31"/>
      <c r="BC921" s="31"/>
      <c r="BD921" s="31"/>
      <c r="BE921" s="31"/>
      <c r="BF921" s="31"/>
      <c r="BG921" s="31"/>
      <c r="BH921" s="31"/>
      <c r="BI921" s="31"/>
      <c r="BJ921" s="31"/>
      <c r="BK921" s="31"/>
      <c r="BL921" s="31"/>
      <c r="BM921" s="31"/>
      <c r="BN921" s="41"/>
      <c r="BO921" s="33"/>
      <c r="BP921" s="34"/>
      <c r="BQ921" s="26"/>
      <c r="BR921" s="27"/>
      <c r="BS921" s="27"/>
      <c r="BT921" s="26"/>
      <c r="BU921" s="35"/>
      <c r="BV921" s="28"/>
      <c r="BW921" s="27"/>
      <c r="BX921" s="26"/>
      <c r="BY921" s="26"/>
      <c r="BZ921" s="28"/>
      <c r="CA921" s="31"/>
      <c r="CB921" s="31"/>
      <c r="CC921" s="30"/>
      <c r="CD921" s="27"/>
      <c r="CE921" s="27"/>
      <c r="CF921" s="27"/>
      <c r="CG921" s="27"/>
      <c r="CH921" s="27"/>
      <c r="CI921" s="27"/>
      <c r="CJ921" s="27"/>
      <c r="CK921" s="30"/>
      <c r="CL921" s="30"/>
      <c r="CM921" s="27"/>
      <c r="CN921" s="27"/>
      <c r="CO921" s="27"/>
      <c r="CP921" s="27"/>
      <c r="CQ921" s="30"/>
      <c r="CR921" s="30"/>
      <c r="CS921" s="27"/>
      <c r="CT921" s="30"/>
      <c r="CU921" s="30"/>
      <c r="CV921" s="30"/>
      <c r="CW921" s="27"/>
      <c r="CX921" s="30"/>
      <c r="CY921" s="27"/>
      <c r="CZ921" s="27"/>
    </row>
    <row r="922" spans="1:104" x14ac:dyDescent="0.3">
      <c r="A922" s="32"/>
      <c r="B922" s="26"/>
      <c r="C922" s="26"/>
      <c r="D922" s="26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31"/>
      <c r="AQ922" s="31"/>
      <c r="AR922" s="31"/>
      <c r="AS922" s="31"/>
      <c r="AT922" s="31"/>
      <c r="AU922" s="31"/>
      <c r="AV922" s="31"/>
      <c r="AW922" s="31"/>
      <c r="AX922" s="31"/>
      <c r="AY922" s="31"/>
      <c r="AZ922" s="31"/>
      <c r="BA922" s="31"/>
      <c r="BB922" s="31"/>
      <c r="BC922" s="31"/>
      <c r="BD922" s="31"/>
      <c r="BE922" s="31"/>
      <c r="BF922" s="31"/>
      <c r="BG922" s="31"/>
      <c r="BH922" s="31"/>
      <c r="BI922" s="31"/>
      <c r="BJ922" s="31"/>
      <c r="BK922" s="31"/>
      <c r="BL922" s="31"/>
      <c r="BM922" s="31"/>
      <c r="BN922" s="41"/>
      <c r="BO922" s="33"/>
      <c r="BP922" s="34"/>
      <c r="BQ922" s="26"/>
      <c r="BR922" s="27"/>
      <c r="BS922" s="27"/>
      <c r="BT922" s="26"/>
      <c r="BU922" s="35"/>
      <c r="BV922" s="28"/>
      <c r="BW922" s="27"/>
      <c r="BX922" s="26"/>
      <c r="BY922" s="26"/>
      <c r="BZ922" s="28"/>
      <c r="CA922" s="31"/>
      <c r="CB922" s="31"/>
      <c r="CC922" s="30"/>
      <c r="CD922" s="30"/>
      <c r="CE922" s="30"/>
      <c r="CF922" s="30"/>
      <c r="CG922" s="30"/>
      <c r="CH922" s="30"/>
      <c r="CI922" s="27"/>
      <c r="CJ922" s="27"/>
      <c r="CK922" s="27"/>
      <c r="CL922" s="30"/>
      <c r="CM922" s="27"/>
      <c r="CN922" s="27"/>
      <c r="CO922" s="27"/>
      <c r="CP922" s="27"/>
      <c r="CQ922" s="27"/>
      <c r="CR922" s="27"/>
      <c r="CS922" s="27"/>
      <c r="CT922" s="30"/>
      <c r="CU922" s="27"/>
      <c r="CV922" s="27"/>
      <c r="CW922" s="27"/>
      <c r="CX922" s="30"/>
      <c r="CY922" s="30"/>
      <c r="CZ922" s="30"/>
    </row>
    <row r="923" spans="1:104" x14ac:dyDescent="0.3">
      <c r="A923" s="32"/>
      <c r="B923" s="26"/>
      <c r="C923" s="26"/>
      <c r="D923" s="26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31"/>
      <c r="AQ923" s="31"/>
      <c r="AR923" s="31"/>
      <c r="AS923" s="31"/>
      <c r="AT923" s="31"/>
      <c r="AU923" s="31"/>
      <c r="AV923" s="31"/>
      <c r="AW923" s="31"/>
      <c r="AX923" s="31"/>
      <c r="AY923" s="31"/>
      <c r="AZ923" s="31"/>
      <c r="BA923" s="31"/>
      <c r="BB923" s="31"/>
      <c r="BC923" s="31"/>
      <c r="BD923" s="31"/>
      <c r="BE923" s="31"/>
      <c r="BF923" s="31"/>
      <c r="BG923" s="31"/>
      <c r="BH923" s="31"/>
      <c r="BI923" s="31"/>
      <c r="BJ923" s="31"/>
      <c r="BK923" s="31"/>
      <c r="BL923" s="31"/>
      <c r="BM923" s="31"/>
      <c r="BN923" s="41"/>
      <c r="BO923" s="33"/>
      <c r="BP923" s="34"/>
      <c r="BQ923" s="26"/>
      <c r="BR923" s="27"/>
      <c r="BS923" s="27"/>
      <c r="BT923" s="26"/>
      <c r="BU923" s="35"/>
      <c r="BV923" s="28"/>
      <c r="BW923" s="27"/>
      <c r="BX923" s="26"/>
      <c r="BY923" s="26"/>
      <c r="BZ923" s="28"/>
      <c r="CA923" s="31"/>
      <c r="CB923" s="31"/>
      <c r="CC923" s="31"/>
      <c r="CD923" s="31"/>
      <c r="CE923" s="31"/>
      <c r="CF923" s="30"/>
      <c r="CG923" s="30"/>
      <c r="CH923" s="27"/>
      <c r="CI923" s="27"/>
      <c r="CJ923" s="27"/>
      <c r="CK923" s="30"/>
      <c r="CL923" s="27"/>
      <c r="CM923" s="30"/>
      <c r="CN923" s="27"/>
      <c r="CO923" s="27"/>
      <c r="CP923" s="30"/>
      <c r="CQ923" s="27"/>
      <c r="CR923" s="27"/>
      <c r="CS923" s="27"/>
      <c r="CT923" s="30"/>
      <c r="CU923" s="27"/>
      <c r="CV923" s="27"/>
      <c r="CW923" s="27"/>
      <c r="CX923" s="31"/>
      <c r="CY923" s="31"/>
      <c r="CZ923" s="31"/>
    </row>
    <row r="924" spans="1:104" x14ac:dyDescent="0.3">
      <c r="A924" s="32"/>
      <c r="B924" s="26"/>
      <c r="C924" s="26"/>
      <c r="D924" s="26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31"/>
      <c r="AQ924" s="31"/>
      <c r="AR924" s="31"/>
      <c r="AS924" s="31"/>
      <c r="AT924" s="31"/>
      <c r="AU924" s="31"/>
      <c r="AV924" s="31"/>
      <c r="AW924" s="31"/>
      <c r="AX924" s="31"/>
      <c r="AY924" s="31"/>
      <c r="AZ924" s="31"/>
      <c r="BA924" s="31"/>
      <c r="BB924" s="31"/>
      <c r="BC924" s="31"/>
      <c r="BD924" s="31"/>
      <c r="BE924" s="31"/>
      <c r="BF924" s="31"/>
      <c r="BG924" s="31"/>
      <c r="BH924" s="31"/>
      <c r="BI924" s="31"/>
      <c r="BJ924" s="31"/>
      <c r="BK924" s="31"/>
      <c r="BL924" s="31"/>
      <c r="BM924" s="31"/>
      <c r="BN924" s="41"/>
      <c r="BO924" s="33"/>
      <c r="BP924" s="34"/>
      <c r="BQ924" s="26"/>
      <c r="BR924" s="27"/>
      <c r="BS924" s="27"/>
      <c r="BT924" s="26"/>
      <c r="BU924" s="35"/>
      <c r="BV924" s="28"/>
      <c r="BW924" s="27"/>
      <c r="BX924" s="26"/>
      <c r="BY924" s="26"/>
      <c r="BZ924" s="28"/>
      <c r="CA924" s="31"/>
      <c r="CB924" s="31"/>
      <c r="CC924" s="31"/>
      <c r="CD924" s="30"/>
      <c r="CE924" s="30"/>
      <c r="CF924" s="27"/>
      <c r="CG924" s="27"/>
      <c r="CH924" s="30"/>
      <c r="CI924" s="27"/>
      <c r="CJ924" s="27"/>
      <c r="CK924" s="27"/>
      <c r="CL924" s="27"/>
      <c r="CM924" s="27"/>
      <c r="CN924" s="27"/>
      <c r="CO924" s="27"/>
      <c r="CP924" s="27"/>
      <c r="CQ924" s="27"/>
      <c r="CR924" s="27"/>
      <c r="CS924" s="27"/>
      <c r="CT924" s="27"/>
      <c r="CU924" s="27"/>
      <c r="CV924" s="27"/>
      <c r="CW924" s="27"/>
      <c r="CX924" s="31"/>
      <c r="CY924" s="31"/>
      <c r="CZ924" s="31"/>
    </row>
    <row r="925" spans="1:104" x14ac:dyDescent="0.3">
      <c r="A925" s="32"/>
      <c r="B925" s="26"/>
      <c r="C925" s="26"/>
      <c r="D925" s="26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31"/>
      <c r="AQ925" s="31"/>
      <c r="AR925" s="31"/>
      <c r="AS925" s="31"/>
      <c r="AT925" s="31"/>
      <c r="AU925" s="31"/>
      <c r="AV925" s="31"/>
      <c r="AW925" s="31"/>
      <c r="AX925" s="31"/>
      <c r="AY925" s="31"/>
      <c r="AZ925" s="31"/>
      <c r="BA925" s="31"/>
      <c r="BB925" s="31"/>
      <c r="BC925" s="31"/>
      <c r="BD925" s="31"/>
      <c r="BE925" s="31"/>
      <c r="BF925" s="31"/>
      <c r="BG925" s="31"/>
      <c r="BH925" s="31"/>
      <c r="BI925" s="31"/>
      <c r="BJ925" s="31"/>
      <c r="BK925" s="31"/>
      <c r="BL925" s="31"/>
      <c r="BM925" s="31"/>
      <c r="BN925" s="41"/>
      <c r="BO925" s="33"/>
      <c r="BP925" s="34"/>
      <c r="BQ925" s="26"/>
      <c r="BR925" s="27"/>
      <c r="BS925" s="27"/>
      <c r="BT925" s="26"/>
      <c r="BU925" s="35"/>
      <c r="BV925" s="28"/>
      <c r="BW925" s="27"/>
      <c r="BX925" s="26"/>
      <c r="BY925" s="26"/>
      <c r="BZ925" s="28"/>
      <c r="CA925" s="31"/>
      <c r="CB925" s="31"/>
      <c r="CC925" s="27"/>
      <c r="CD925" s="27"/>
      <c r="CE925" s="27"/>
      <c r="CF925" s="27"/>
      <c r="CG925" s="27"/>
      <c r="CH925" s="30"/>
      <c r="CI925" s="27"/>
      <c r="CJ925" s="27"/>
      <c r="CK925" s="27"/>
      <c r="CL925" s="27"/>
      <c r="CM925" s="27"/>
      <c r="CN925" s="27"/>
      <c r="CO925" s="27"/>
      <c r="CP925" s="27"/>
      <c r="CQ925" s="27"/>
      <c r="CR925" s="30"/>
      <c r="CS925" s="27"/>
      <c r="CT925" s="27"/>
      <c r="CU925" s="27"/>
      <c r="CV925" s="27"/>
      <c r="CW925" s="27"/>
      <c r="CX925" s="27"/>
      <c r="CY925" s="27"/>
      <c r="CZ925" s="27"/>
    </row>
    <row r="926" spans="1:104" x14ac:dyDescent="0.3">
      <c r="A926" s="32"/>
      <c r="B926" s="26"/>
      <c r="C926" s="26"/>
      <c r="D926" s="26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31"/>
      <c r="AQ926" s="31"/>
      <c r="AR926" s="31"/>
      <c r="AS926" s="31"/>
      <c r="AT926" s="31"/>
      <c r="AU926" s="31"/>
      <c r="AV926" s="31"/>
      <c r="AW926" s="31"/>
      <c r="AX926" s="31"/>
      <c r="AY926" s="31"/>
      <c r="AZ926" s="31"/>
      <c r="BA926" s="31"/>
      <c r="BB926" s="31"/>
      <c r="BC926" s="31"/>
      <c r="BD926" s="31"/>
      <c r="BE926" s="31"/>
      <c r="BF926" s="31"/>
      <c r="BG926" s="31"/>
      <c r="BH926" s="31"/>
      <c r="BI926" s="31"/>
      <c r="BJ926" s="31"/>
      <c r="BK926" s="31"/>
      <c r="BL926" s="31"/>
      <c r="BM926" s="31"/>
      <c r="BN926" s="41"/>
      <c r="BO926" s="33"/>
      <c r="BP926" s="34"/>
      <c r="BQ926" s="26"/>
      <c r="BR926" s="27"/>
      <c r="BS926" s="27"/>
      <c r="BT926" s="26"/>
      <c r="BU926" s="35"/>
      <c r="BV926" s="28"/>
      <c r="BW926" s="27"/>
      <c r="BX926" s="26"/>
      <c r="BY926" s="26"/>
      <c r="BZ926" s="28"/>
      <c r="CA926" s="31"/>
      <c r="CB926" s="31"/>
      <c r="CC926" s="30"/>
      <c r="CD926" s="27"/>
      <c r="CE926" s="27"/>
      <c r="CF926" s="27"/>
      <c r="CG926" s="27"/>
      <c r="CH926" s="27"/>
      <c r="CI926" s="27"/>
      <c r="CJ926" s="27"/>
      <c r="CK926" s="30"/>
      <c r="CL926" s="30"/>
      <c r="CM926" s="27"/>
      <c r="CN926" s="27"/>
      <c r="CO926" s="27"/>
      <c r="CP926" s="27"/>
      <c r="CQ926" s="30"/>
      <c r="CR926" s="30"/>
      <c r="CS926" s="27"/>
      <c r="CT926" s="27"/>
      <c r="CU926" s="30"/>
      <c r="CV926" s="30"/>
      <c r="CW926" s="30"/>
      <c r="CX926" s="30"/>
      <c r="CY926" s="30"/>
      <c r="CZ926" s="30"/>
    </row>
    <row r="927" spans="1:104" x14ac:dyDescent="0.3">
      <c r="A927" s="32"/>
      <c r="B927" s="26"/>
      <c r="C927" s="26"/>
      <c r="D927" s="26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31"/>
      <c r="AQ927" s="31"/>
      <c r="AR927" s="31"/>
      <c r="AS927" s="31"/>
      <c r="AT927" s="31"/>
      <c r="AU927" s="31"/>
      <c r="AV927" s="31"/>
      <c r="AW927" s="31"/>
      <c r="AX927" s="31"/>
      <c r="AY927" s="31"/>
      <c r="AZ927" s="31"/>
      <c r="BA927" s="31"/>
      <c r="BB927" s="31"/>
      <c r="BC927" s="31"/>
      <c r="BD927" s="31"/>
      <c r="BE927" s="31"/>
      <c r="BF927" s="31"/>
      <c r="BG927" s="31"/>
      <c r="BH927" s="31"/>
      <c r="BI927" s="31"/>
      <c r="BJ927" s="31"/>
      <c r="BK927" s="31"/>
      <c r="BL927" s="31"/>
      <c r="BM927" s="31"/>
      <c r="BN927" s="41"/>
      <c r="BO927" s="33"/>
      <c r="BP927" s="34"/>
      <c r="BQ927" s="26"/>
      <c r="BR927" s="27"/>
      <c r="BS927" s="27"/>
      <c r="BT927" s="26"/>
      <c r="BU927" s="35"/>
      <c r="BV927" s="28"/>
      <c r="BW927" s="27"/>
      <c r="BX927" s="26"/>
      <c r="BY927" s="26"/>
      <c r="BZ927" s="28"/>
      <c r="CA927" s="31"/>
      <c r="CB927" s="31"/>
      <c r="CC927" s="27"/>
      <c r="CD927" s="27"/>
      <c r="CE927" s="27"/>
      <c r="CF927" s="27"/>
      <c r="CG927" s="27"/>
      <c r="CH927" s="30"/>
      <c r="CI927" s="27"/>
      <c r="CJ927" s="27"/>
      <c r="CK927" s="27"/>
      <c r="CL927" s="27"/>
      <c r="CM927" s="27"/>
      <c r="CN927" s="27"/>
      <c r="CO927" s="27"/>
      <c r="CP927" s="27"/>
      <c r="CQ927" s="27"/>
      <c r="CR927" s="27"/>
      <c r="CS927" s="27"/>
      <c r="CT927" s="27"/>
      <c r="CU927" s="27"/>
      <c r="CV927" s="27"/>
      <c r="CW927" s="27"/>
      <c r="CX927" s="27"/>
      <c r="CY927" s="27"/>
      <c r="CZ927" s="27"/>
    </row>
    <row r="928" spans="1:104" x14ac:dyDescent="0.3">
      <c r="A928" s="32"/>
      <c r="B928" s="26"/>
      <c r="C928" s="26"/>
      <c r="D928" s="26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31"/>
      <c r="AQ928" s="31"/>
      <c r="AR928" s="31"/>
      <c r="AS928" s="31"/>
      <c r="AT928" s="31"/>
      <c r="AU928" s="31"/>
      <c r="AV928" s="31"/>
      <c r="AW928" s="31"/>
      <c r="AX928" s="31"/>
      <c r="AY928" s="31"/>
      <c r="AZ928" s="31"/>
      <c r="BA928" s="31"/>
      <c r="BB928" s="31"/>
      <c r="BC928" s="31"/>
      <c r="BD928" s="31"/>
      <c r="BE928" s="31"/>
      <c r="BF928" s="31"/>
      <c r="BG928" s="31"/>
      <c r="BH928" s="31"/>
      <c r="BI928" s="31"/>
      <c r="BJ928" s="31"/>
      <c r="BK928" s="31"/>
      <c r="BL928" s="31"/>
      <c r="BM928" s="31"/>
      <c r="BN928" s="41"/>
      <c r="BO928" s="33"/>
      <c r="BP928" s="34"/>
      <c r="BQ928" s="26"/>
      <c r="BR928" s="27"/>
      <c r="BS928" s="27"/>
      <c r="BT928" s="26"/>
      <c r="BU928" s="35"/>
      <c r="BV928" s="28"/>
      <c r="BW928" s="27"/>
      <c r="BX928" s="26"/>
      <c r="BY928" s="26"/>
      <c r="BZ928" s="28"/>
      <c r="CA928" s="31"/>
      <c r="CB928" s="31"/>
      <c r="CC928" s="30"/>
      <c r="CD928" s="27"/>
      <c r="CE928" s="27"/>
      <c r="CF928" s="27"/>
      <c r="CG928" s="27"/>
      <c r="CH928" s="30"/>
      <c r="CI928" s="27"/>
      <c r="CJ928" s="27"/>
      <c r="CK928" s="27"/>
      <c r="CL928" s="27"/>
      <c r="CM928" s="27"/>
      <c r="CN928" s="27"/>
      <c r="CO928" s="27"/>
      <c r="CP928" s="27"/>
      <c r="CQ928" s="27"/>
      <c r="CR928" s="27"/>
      <c r="CS928" s="27"/>
      <c r="CT928" s="27"/>
      <c r="CU928" s="27"/>
      <c r="CV928" s="27"/>
      <c r="CW928" s="27"/>
      <c r="CX928" s="30"/>
      <c r="CY928" s="27"/>
      <c r="CZ928" s="27"/>
    </row>
    <row r="929" spans="1:104" x14ac:dyDescent="0.3">
      <c r="A929" s="32"/>
      <c r="B929" s="26"/>
      <c r="C929" s="26"/>
      <c r="D929" s="26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31"/>
      <c r="AQ929" s="31"/>
      <c r="AR929" s="31"/>
      <c r="AS929" s="31"/>
      <c r="AT929" s="31"/>
      <c r="AU929" s="31"/>
      <c r="AV929" s="31"/>
      <c r="AW929" s="31"/>
      <c r="AX929" s="31"/>
      <c r="AY929" s="31"/>
      <c r="AZ929" s="31"/>
      <c r="BA929" s="31"/>
      <c r="BB929" s="31"/>
      <c r="BC929" s="31"/>
      <c r="BD929" s="31"/>
      <c r="BE929" s="31"/>
      <c r="BF929" s="31"/>
      <c r="BG929" s="31"/>
      <c r="BH929" s="31"/>
      <c r="BI929" s="31"/>
      <c r="BJ929" s="31"/>
      <c r="BK929" s="31"/>
      <c r="BL929" s="31"/>
      <c r="BM929" s="31"/>
      <c r="BN929" s="41"/>
      <c r="BO929" s="33"/>
      <c r="BP929" s="34"/>
      <c r="BQ929" s="26"/>
      <c r="BR929" s="27"/>
      <c r="BS929" s="27"/>
      <c r="BT929" s="26"/>
      <c r="BU929" s="35"/>
      <c r="BV929" s="28"/>
      <c r="BW929" s="27"/>
      <c r="BX929" s="26"/>
      <c r="BY929" s="26"/>
      <c r="BZ929" s="28"/>
      <c r="CA929" s="30"/>
      <c r="CB929" s="30"/>
      <c r="CC929" s="30"/>
      <c r="CD929" s="30"/>
      <c r="CE929" s="30"/>
      <c r="CF929" s="30"/>
      <c r="CG929" s="30"/>
      <c r="CH929" s="30"/>
      <c r="CI929" s="27"/>
      <c r="CJ929" s="27"/>
      <c r="CK929" s="30"/>
      <c r="CL929" s="27"/>
      <c r="CM929" s="30"/>
      <c r="CN929" s="27"/>
      <c r="CO929" s="27"/>
      <c r="CP929" s="30"/>
      <c r="CQ929" s="27"/>
      <c r="CR929" s="27"/>
      <c r="CS929" s="27"/>
      <c r="CT929" s="31"/>
      <c r="CU929" s="27"/>
      <c r="CV929" s="27"/>
      <c r="CW929" s="27"/>
      <c r="CX929" s="30"/>
      <c r="CY929" s="30"/>
      <c r="CZ929" s="30"/>
    </row>
    <row r="930" spans="1:104" x14ac:dyDescent="0.3">
      <c r="A930" s="32"/>
      <c r="B930" s="26"/>
      <c r="C930" s="26"/>
      <c r="D930" s="26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31"/>
      <c r="AQ930" s="31"/>
      <c r="AR930" s="31"/>
      <c r="AS930" s="31"/>
      <c r="AT930" s="31"/>
      <c r="AU930" s="31"/>
      <c r="AV930" s="31"/>
      <c r="AW930" s="31"/>
      <c r="AX930" s="31"/>
      <c r="AY930" s="31"/>
      <c r="AZ930" s="31"/>
      <c r="BA930" s="31"/>
      <c r="BB930" s="31"/>
      <c r="BC930" s="31"/>
      <c r="BD930" s="31"/>
      <c r="BE930" s="31"/>
      <c r="BF930" s="31"/>
      <c r="BG930" s="31"/>
      <c r="BH930" s="31"/>
      <c r="BI930" s="31"/>
      <c r="BJ930" s="31"/>
      <c r="BK930" s="31"/>
      <c r="BL930" s="31"/>
      <c r="BM930" s="31"/>
      <c r="BN930" s="41"/>
      <c r="BO930" s="33"/>
      <c r="BP930" s="34"/>
      <c r="BQ930" s="26"/>
      <c r="BR930" s="27"/>
      <c r="BS930" s="27"/>
      <c r="BT930" s="26"/>
      <c r="BU930" s="35"/>
      <c r="BV930" s="28"/>
      <c r="BW930" s="27"/>
      <c r="BX930" s="26"/>
      <c r="BY930" s="26"/>
      <c r="BZ930" s="28"/>
      <c r="CA930" s="31"/>
      <c r="CB930" s="31"/>
      <c r="CC930" s="30"/>
      <c r="CD930" s="30"/>
      <c r="CE930" s="30"/>
      <c r="CF930" s="30"/>
      <c r="CG930" s="27"/>
      <c r="CH930" s="30"/>
      <c r="CI930" s="27"/>
      <c r="CJ930" s="27"/>
      <c r="CK930" s="27"/>
      <c r="CL930" s="30"/>
      <c r="CM930" s="27"/>
      <c r="CN930" s="27"/>
      <c r="CO930" s="27"/>
      <c r="CP930" s="27"/>
      <c r="CQ930" s="27"/>
      <c r="CR930" s="27"/>
      <c r="CS930" s="27"/>
      <c r="CT930" s="30"/>
      <c r="CU930" s="27"/>
      <c r="CV930" s="27"/>
      <c r="CW930" s="27"/>
      <c r="CX930" s="30"/>
      <c r="CY930" s="30"/>
      <c r="CZ930" s="30"/>
    </row>
    <row r="931" spans="1:104" x14ac:dyDescent="0.3">
      <c r="A931" s="32"/>
      <c r="B931" s="26"/>
      <c r="C931" s="26"/>
      <c r="D931" s="26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31"/>
      <c r="AQ931" s="31"/>
      <c r="AR931" s="31"/>
      <c r="AS931" s="31"/>
      <c r="AT931" s="31"/>
      <c r="AU931" s="31"/>
      <c r="AV931" s="31"/>
      <c r="AW931" s="31"/>
      <c r="AX931" s="31"/>
      <c r="AY931" s="31"/>
      <c r="AZ931" s="31"/>
      <c r="BA931" s="31"/>
      <c r="BB931" s="31"/>
      <c r="BC931" s="31"/>
      <c r="BD931" s="31"/>
      <c r="BE931" s="31"/>
      <c r="BF931" s="31"/>
      <c r="BG931" s="31"/>
      <c r="BH931" s="31"/>
      <c r="BI931" s="31"/>
      <c r="BJ931" s="31"/>
      <c r="BK931" s="31"/>
      <c r="BL931" s="31"/>
      <c r="BM931" s="31"/>
      <c r="BN931" s="41"/>
      <c r="BO931" s="33"/>
      <c r="BP931" s="34"/>
      <c r="BQ931" s="26"/>
      <c r="BR931" s="27"/>
      <c r="BS931" s="27"/>
      <c r="BT931" s="26"/>
      <c r="BU931" s="35"/>
      <c r="BV931" s="28"/>
      <c r="BW931" s="27"/>
      <c r="BX931" s="26"/>
      <c r="BY931" s="26"/>
      <c r="BZ931" s="28"/>
      <c r="CA931" s="31"/>
      <c r="CB931" s="31"/>
      <c r="CC931" s="27"/>
      <c r="CD931" s="30"/>
      <c r="CE931" s="27"/>
      <c r="CF931" s="27"/>
      <c r="CG931" s="27"/>
      <c r="CH931" s="30"/>
      <c r="CI931" s="27"/>
      <c r="CJ931" s="27"/>
      <c r="CK931" s="27"/>
      <c r="CL931" s="30"/>
      <c r="CM931" s="27"/>
      <c r="CN931" s="30"/>
      <c r="CO931" s="30"/>
      <c r="CP931" s="27"/>
      <c r="CQ931" s="27"/>
      <c r="CR931" s="30"/>
      <c r="CS931" s="27"/>
      <c r="CT931" s="30"/>
      <c r="CU931" s="27"/>
      <c r="CV931" s="27"/>
      <c r="CW931" s="27"/>
      <c r="CX931" s="27"/>
      <c r="CY931" s="27"/>
      <c r="CZ931" s="27"/>
    </row>
    <row r="932" spans="1:104" x14ac:dyDescent="0.3">
      <c r="A932" s="32"/>
      <c r="B932" s="26"/>
      <c r="C932" s="26"/>
      <c r="D932" s="26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31"/>
      <c r="AQ932" s="31"/>
      <c r="AR932" s="31"/>
      <c r="AS932" s="31"/>
      <c r="AT932" s="31"/>
      <c r="AU932" s="31"/>
      <c r="AV932" s="31"/>
      <c r="AW932" s="31"/>
      <c r="AX932" s="31"/>
      <c r="AY932" s="31"/>
      <c r="AZ932" s="31"/>
      <c r="BA932" s="31"/>
      <c r="BB932" s="31"/>
      <c r="BC932" s="31"/>
      <c r="BD932" s="31"/>
      <c r="BE932" s="31"/>
      <c r="BF932" s="31"/>
      <c r="BG932" s="31"/>
      <c r="BH932" s="31"/>
      <c r="BI932" s="31"/>
      <c r="BJ932" s="31"/>
      <c r="BK932" s="31"/>
      <c r="BL932" s="31"/>
      <c r="BM932" s="31"/>
      <c r="BN932" s="41"/>
      <c r="BO932" s="33"/>
      <c r="BP932" s="34"/>
      <c r="BQ932" s="26"/>
      <c r="BR932" s="27"/>
      <c r="BS932" s="27"/>
      <c r="BT932" s="26"/>
      <c r="BU932" s="35"/>
      <c r="BV932" s="28"/>
      <c r="BW932" s="27"/>
      <c r="BX932" s="26"/>
      <c r="BY932" s="26"/>
      <c r="BZ932" s="28"/>
      <c r="CA932" s="31"/>
      <c r="CB932" s="31"/>
      <c r="CC932" s="31"/>
      <c r="CD932" s="27"/>
      <c r="CE932" s="27"/>
      <c r="CF932" s="27"/>
      <c r="CG932" s="27"/>
      <c r="CH932" s="30"/>
      <c r="CI932" s="27"/>
      <c r="CJ932" s="27"/>
      <c r="CK932" s="27"/>
      <c r="CL932" s="27"/>
      <c r="CM932" s="27"/>
      <c r="CN932" s="30"/>
      <c r="CO932" s="27"/>
      <c r="CP932" s="27"/>
      <c r="CQ932" s="27"/>
      <c r="CR932" s="27"/>
      <c r="CS932" s="27"/>
      <c r="CT932" s="27"/>
      <c r="CU932" s="27"/>
      <c r="CV932" s="27"/>
      <c r="CW932" s="27"/>
      <c r="CX932" s="30"/>
      <c r="CY932" s="30"/>
      <c r="CZ932" s="30"/>
    </row>
    <row r="933" spans="1:104" x14ac:dyDescent="0.3">
      <c r="A933" s="32"/>
      <c r="B933" s="26"/>
      <c r="C933" s="26"/>
      <c r="D933" s="26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31"/>
      <c r="AQ933" s="31"/>
      <c r="AR933" s="31"/>
      <c r="AS933" s="31"/>
      <c r="AT933" s="31"/>
      <c r="AU933" s="31"/>
      <c r="AV933" s="31"/>
      <c r="AW933" s="31"/>
      <c r="AX933" s="31"/>
      <c r="AY933" s="31"/>
      <c r="AZ933" s="31"/>
      <c r="BA933" s="31"/>
      <c r="BB933" s="31"/>
      <c r="BC933" s="31"/>
      <c r="BD933" s="31"/>
      <c r="BE933" s="31"/>
      <c r="BF933" s="31"/>
      <c r="BG933" s="31"/>
      <c r="BH933" s="31"/>
      <c r="BI933" s="31"/>
      <c r="BJ933" s="31"/>
      <c r="BK933" s="31"/>
      <c r="BL933" s="31"/>
      <c r="BM933" s="31"/>
      <c r="BN933" s="41"/>
      <c r="BO933" s="33"/>
      <c r="BP933" s="34"/>
      <c r="BQ933" s="26"/>
      <c r="BR933" s="27"/>
      <c r="BS933" s="27"/>
      <c r="BT933" s="26"/>
      <c r="BU933" s="35"/>
      <c r="BV933" s="28"/>
      <c r="BW933" s="27"/>
      <c r="BX933" s="26"/>
      <c r="BY933" s="26"/>
      <c r="BZ933" s="28"/>
      <c r="CA933" s="31"/>
      <c r="CB933" s="31"/>
      <c r="CC933" s="30"/>
      <c r="CD933" s="30"/>
      <c r="CE933" s="30"/>
      <c r="CF933" s="30"/>
      <c r="CG933" s="30"/>
      <c r="CH933" s="27"/>
      <c r="CI933" s="27"/>
      <c r="CJ933" s="27"/>
      <c r="CK933" s="27"/>
      <c r="CL933" s="30"/>
      <c r="CM933" s="27"/>
      <c r="CN933" s="27"/>
      <c r="CO933" s="27"/>
      <c r="CP933" s="27"/>
      <c r="CQ933" s="27"/>
      <c r="CR933" s="27"/>
      <c r="CS933" s="27"/>
      <c r="CT933" s="27"/>
      <c r="CU933" s="30"/>
      <c r="CV933" s="30"/>
      <c r="CW933" s="27"/>
      <c r="CX933" s="30"/>
      <c r="CY933" s="30"/>
      <c r="CZ933" s="30"/>
    </row>
    <row r="934" spans="1:104" x14ac:dyDescent="0.3">
      <c r="A934" s="32"/>
      <c r="B934" s="26"/>
      <c r="C934" s="26"/>
      <c r="D934" s="26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31"/>
      <c r="AQ934" s="31"/>
      <c r="AR934" s="31"/>
      <c r="AS934" s="31"/>
      <c r="AT934" s="31"/>
      <c r="AU934" s="31"/>
      <c r="AV934" s="31"/>
      <c r="AW934" s="31"/>
      <c r="AX934" s="31"/>
      <c r="AY934" s="31"/>
      <c r="AZ934" s="31"/>
      <c r="BA934" s="31"/>
      <c r="BB934" s="31"/>
      <c r="BC934" s="31"/>
      <c r="BD934" s="31"/>
      <c r="BE934" s="31"/>
      <c r="BF934" s="31"/>
      <c r="BG934" s="31"/>
      <c r="BH934" s="31"/>
      <c r="BI934" s="31"/>
      <c r="BJ934" s="31"/>
      <c r="BK934" s="31"/>
      <c r="BL934" s="31"/>
      <c r="BM934" s="31"/>
      <c r="BN934" s="41"/>
      <c r="BO934" s="33"/>
      <c r="BP934" s="34"/>
      <c r="BQ934" s="26"/>
      <c r="BR934" s="27"/>
      <c r="BS934" s="27"/>
      <c r="BT934" s="26"/>
      <c r="BU934" s="35"/>
      <c r="BV934" s="28"/>
      <c r="BW934" s="27"/>
      <c r="BX934" s="26"/>
      <c r="BY934" s="26"/>
      <c r="BZ934" s="28"/>
      <c r="CA934" s="31"/>
      <c r="CB934" s="31"/>
      <c r="CC934" s="30"/>
      <c r="CD934" s="31"/>
      <c r="CE934" s="31"/>
      <c r="CF934" s="30"/>
      <c r="CG934" s="30"/>
      <c r="CH934" s="27"/>
      <c r="CI934" s="27"/>
      <c r="CJ934" s="27"/>
      <c r="CK934" s="27"/>
      <c r="CL934" s="27"/>
      <c r="CM934" s="27"/>
      <c r="CN934" s="30"/>
      <c r="CO934" s="27"/>
      <c r="CP934" s="27"/>
      <c r="CQ934" s="27"/>
      <c r="CR934" s="27"/>
      <c r="CS934" s="27"/>
      <c r="CT934" s="30"/>
      <c r="CU934" s="27"/>
      <c r="CV934" s="27"/>
      <c r="CW934" s="27"/>
      <c r="CX934" s="30"/>
      <c r="CY934" s="30"/>
      <c r="CZ934" s="30"/>
    </row>
    <row r="935" spans="1:104" x14ac:dyDescent="0.3">
      <c r="A935" s="32"/>
      <c r="B935" s="26"/>
      <c r="C935" s="26"/>
      <c r="D935" s="26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31"/>
      <c r="AQ935" s="31"/>
      <c r="AR935" s="31"/>
      <c r="AS935" s="31"/>
      <c r="AT935" s="31"/>
      <c r="AU935" s="31"/>
      <c r="AV935" s="31"/>
      <c r="AW935" s="31"/>
      <c r="AX935" s="31"/>
      <c r="AY935" s="31"/>
      <c r="AZ935" s="31"/>
      <c r="BA935" s="31"/>
      <c r="BB935" s="31"/>
      <c r="BC935" s="31"/>
      <c r="BD935" s="31"/>
      <c r="BE935" s="31"/>
      <c r="BF935" s="31"/>
      <c r="BG935" s="31"/>
      <c r="BH935" s="31"/>
      <c r="BI935" s="31"/>
      <c r="BJ935" s="31"/>
      <c r="BK935" s="31"/>
      <c r="BL935" s="31"/>
      <c r="BM935" s="31"/>
      <c r="BN935" s="41"/>
      <c r="BO935" s="33"/>
      <c r="BP935" s="34"/>
      <c r="BQ935" s="26"/>
      <c r="BR935" s="27"/>
      <c r="BS935" s="27"/>
      <c r="BT935" s="26"/>
      <c r="BU935" s="35"/>
      <c r="BV935" s="28"/>
      <c r="BW935" s="27"/>
      <c r="BX935" s="26"/>
      <c r="BY935" s="26"/>
      <c r="BZ935" s="28"/>
      <c r="CA935" s="31"/>
      <c r="CB935" s="31"/>
      <c r="CC935" s="30"/>
      <c r="CD935" s="30"/>
      <c r="CE935" s="30"/>
      <c r="CF935" s="30"/>
      <c r="CG935" s="30"/>
      <c r="CH935" s="27"/>
      <c r="CI935" s="27"/>
      <c r="CJ935" s="27"/>
      <c r="CK935" s="27"/>
      <c r="CL935" s="27"/>
      <c r="CM935" s="27"/>
      <c r="CN935" s="30"/>
      <c r="CO935" s="27"/>
      <c r="CP935" s="27"/>
      <c r="CQ935" s="27"/>
      <c r="CR935" s="27"/>
      <c r="CS935" s="27"/>
      <c r="CT935" s="27"/>
      <c r="CU935" s="30"/>
      <c r="CV935" s="27"/>
      <c r="CW935" s="27"/>
      <c r="CX935" s="30"/>
      <c r="CY935" s="30"/>
      <c r="CZ935" s="30"/>
    </row>
    <row r="936" spans="1:104" x14ac:dyDescent="0.3">
      <c r="A936" s="32"/>
      <c r="B936" s="26"/>
      <c r="C936" s="26"/>
      <c r="D936" s="26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31"/>
      <c r="AQ936" s="31"/>
      <c r="AR936" s="31"/>
      <c r="AS936" s="31"/>
      <c r="AT936" s="31"/>
      <c r="AU936" s="31"/>
      <c r="AV936" s="31"/>
      <c r="AW936" s="31"/>
      <c r="AX936" s="31"/>
      <c r="AY936" s="31"/>
      <c r="AZ936" s="31"/>
      <c r="BA936" s="31"/>
      <c r="BB936" s="31"/>
      <c r="BC936" s="31"/>
      <c r="BD936" s="31"/>
      <c r="BE936" s="31"/>
      <c r="BF936" s="31"/>
      <c r="BG936" s="31"/>
      <c r="BH936" s="31"/>
      <c r="BI936" s="31"/>
      <c r="BJ936" s="31"/>
      <c r="BK936" s="31"/>
      <c r="BL936" s="31"/>
      <c r="BM936" s="31"/>
      <c r="BN936" s="41"/>
      <c r="BO936" s="33"/>
      <c r="BP936" s="34"/>
      <c r="BQ936" s="26"/>
      <c r="BR936" s="27"/>
      <c r="BS936" s="27"/>
      <c r="BT936" s="26"/>
      <c r="BU936" s="35"/>
      <c r="BV936" s="28"/>
      <c r="BW936" s="27"/>
      <c r="BX936" s="26"/>
      <c r="BY936" s="26"/>
      <c r="BZ936" s="28"/>
      <c r="CA936" s="31"/>
      <c r="CB936" s="31"/>
      <c r="CC936" s="31"/>
      <c r="CD936" s="31"/>
      <c r="CE936" s="31"/>
      <c r="CF936" s="31"/>
      <c r="CG936" s="31"/>
      <c r="CH936" s="30"/>
      <c r="CI936" s="27"/>
      <c r="CJ936" s="27"/>
      <c r="CK936" s="30"/>
      <c r="CL936" s="27"/>
      <c r="CM936" s="30"/>
      <c r="CN936" s="30"/>
      <c r="CO936" s="27"/>
      <c r="CP936" s="30"/>
      <c r="CQ936" s="27"/>
      <c r="CR936" s="27"/>
      <c r="CS936" s="27"/>
      <c r="CT936" s="31"/>
      <c r="CU936" s="27"/>
      <c r="CV936" s="27"/>
      <c r="CW936" s="27"/>
      <c r="CX936" s="30"/>
      <c r="CY936" s="30"/>
      <c r="CZ936" s="30"/>
    </row>
    <row r="937" spans="1:104" x14ac:dyDescent="0.3">
      <c r="A937" s="32"/>
      <c r="B937" s="26"/>
      <c r="C937" s="26"/>
      <c r="D937" s="26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31"/>
      <c r="AQ937" s="31"/>
      <c r="AR937" s="31"/>
      <c r="AS937" s="31"/>
      <c r="AT937" s="31"/>
      <c r="AU937" s="31"/>
      <c r="AV937" s="31"/>
      <c r="AW937" s="31"/>
      <c r="AX937" s="31"/>
      <c r="AY937" s="31"/>
      <c r="AZ937" s="31"/>
      <c r="BA937" s="31"/>
      <c r="BB937" s="31"/>
      <c r="BC937" s="31"/>
      <c r="BD937" s="31"/>
      <c r="BE937" s="31"/>
      <c r="BF937" s="31"/>
      <c r="BG937" s="31"/>
      <c r="BH937" s="31"/>
      <c r="BI937" s="31"/>
      <c r="BJ937" s="31"/>
      <c r="BK937" s="31"/>
      <c r="BL937" s="31"/>
      <c r="BM937" s="31"/>
      <c r="BN937" s="41"/>
      <c r="BO937" s="33"/>
      <c r="BP937" s="34"/>
      <c r="BQ937" s="26"/>
      <c r="BR937" s="27"/>
      <c r="BS937" s="27"/>
      <c r="BT937" s="26"/>
      <c r="BU937" s="35"/>
      <c r="BV937" s="28"/>
      <c r="BW937" s="27"/>
      <c r="BX937" s="26"/>
      <c r="BY937" s="26"/>
      <c r="BZ937" s="28"/>
      <c r="CA937" s="31"/>
      <c r="CB937" s="31"/>
      <c r="CC937" s="31"/>
      <c r="CD937" s="31"/>
      <c r="CE937" s="31"/>
      <c r="CF937" s="31"/>
      <c r="CG937" s="27"/>
      <c r="CH937" s="30"/>
      <c r="CI937" s="27"/>
      <c r="CJ937" s="27"/>
      <c r="CK937" s="27"/>
      <c r="CL937" s="31"/>
      <c r="CM937" s="27"/>
      <c r="CN937" s="27"/>
      <c r="CO937" s="27"/>
      <c r="CP937" s="30"/>
      <c r="CQ937" s="27"/>
      <c r="CR937" s="27"/>
      <c r="CS937" s="27"/>
      <c r="CT937" s="27"/>
      <c r="CU937" s="27"/>
      <c r="CV937" s="27"/>
      <c r="CW937" s="27"/>
      <c r="CX937" s="30"/>
      <c r="CY937" s="30"/>
      <c r="CZ937" s="30"/>
    </row>
    <row r="938" spans="1:104" x14ac:dyDescent="0.3">
      <c r="A938" s="32"/>
      <c r="B938" s="26"/>
      <c r="C938" s="26"/>
      <c r="D938" s="26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31"/>
      <c r="AQ938" s="31"/>
      <c r="AR938" s="31"/>
      <c r="AS938" s="31"/>
      <c r="AT938" s="31"/>
      <c r="AU938" s="31"/>
      <c r="AV938" s="31"/>
      <c r="AW938" s="31"/>
      <c r="AX938" s="31"/>
      <c r="AY938" s="31"/>
      <c r="AZ938" s="31"/>
      <c r="BA938" s="31"/>
      <c r="BB938" s="31"/>
      <c r="BC938" s="31"/>
      <c r="BD938" s="31"/>
      <c r="BE938" s="31"/>
      <c r="BF938" s="31"/>
      <c r="BG938" s="31"/>
      <c r="BH938" s="31"/>
      <c r="BI938" s="31"/>
      <c r="BJ938" s="31"/>
      <c r="BK938" s="31"/>
      <c r="BL938" s="31"/>
      <c r="BM938" s="31"/>
      <c r="BN938" s="41"/>
      <c r="BO938" s="33"/>
      <c r="BP938" s="34"/>
      <c r="BQ938" s="26"/>
      <c r="BR938" s="27"/>
      <c r="BS938" s="27"/>
      <c r="BT938" s="26"/>
      <c r="BU938" s="35"/>
      <c r="BV938" s="28"/>
      <c r="BW938" s="27"/>
      <c r="BX938" s="26"/>
      <c r="BY938" s="26"/>
      <c r="BZ938" s="28"/>
      <c r="CA938" s="31"/>
      <c r="CB938" s="31"/>
      <c r="CC938" s="31"/>
      <c r="CD938" s="30"/>
      <c r="CE938" s="30"/>
      <c r="CF938" s="27"/>
      <c r="CG938" s="27"/>
      <c r="CH938" s="27"/>
      <c r="CI938" s="27"/>
      <c r="CJ938" s="27"/>
      <c r="CK938" s="27"/>
      <c r="CL938" s="27"/>
      <c r="CM938" s="27"/>
      <c r="CN938" s="27"/>
      <c r="CO938" s="27"/>
      <c r="CP938" s="27"/>
      <c r="CQ938" s="27"/>
      <c r="CR938" s="27"/>
      <c r="CS938" s="27"/>
      <c r="CT938" s="27"/>
      <c r="CU938" s="27"/>
      <c r="CV938" s="27"/>
      <c r="CW938" s="30"/>
      <c r="CX938" s="31"/>
      <c r="CY938" s="31"/>
      <c r="CZ938" s="31"/>
    </row>
    <row r="939" spans="1:104" x14ac:dyDescent="0.3">
      <c r="A939" s="32"/>
      <c r="B939" s="26"/>
      <c r="C939" s="26"/>
      <c r="D939" s="26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31"/>
      <c r="AQ939" s="31"/>
      <c r="AR939" s="31"/>
      <c r="AS939" s="31"/>
      <c r="AT939" s="31"/>
      <c r="AU939" s="31"/>
      <c r="AV939" s="31"/>
      <c r="AW939" s="31"/>
      <c r="AX939" s="31"/>
      <c r="AY939" s="31"/>
      <c r="AZ939" s="31"/>
      <c r="BA939" s="31"/>
      <c r="BB939" s="31"/>
      <c r="BC939" s="31"/>
      <c r="BD939" s="31"/>
      <c r="BE939" s="31"/>
      <c r="BF939" s="31"/>
      <c r="BG939" s="31"/>
      <c r="BH939" s="31"/>
      <c r="BI939" s="31"/>
      <c r="BJ939" s="31"/>
      <c r="BK939" s="31"/>
      <c r="BL939" s="31"/>
      <c r="BM939" s="31"/>
      <c r="BN939" s="41"/>
      <c r="BO939" s="33"/>
      <c r="BP939" s="34"/>
      <c r="BQ939" s="26"/>
      <c r="BR939" s="27"/>
      <c r="BS939" s="27"/>
      <c r="BT939" s="26"/>
      <c r="BU939" s="35"/>
      <c r="BV939" s="28"/>
      <c r="BW939" s="27"/>
      <c r="BX939" s="26"/>
      <c r="BY939" s="26"/>
      <c r="BZ939" s="28"/>
      <c r="CA939" s="31"/>
      <c r="CB939" s="31"/>
      <c r="CC939" s="31"/>
      <c r="CD939" s="31"/>
      <c r="CE939" s="31"/>
      <c r="CF939" s="30"/>
      <c r="CG939" s="31"/>
      <c r="CH939" s="31"/>
      <c r="CI939" s="27"/>
      <c r="CJ939" s="27"/>
      <c r="CK939" s="27"/>
      <c r="CL939" s="27"/>
      <c r="CM939" s="30"/>
      <c r="CN939" s="30"/>
      <c r="CO939" s="27"/>
      <c r="CP939" s="30"/>
      <c r="CQ939" s="27"/>
      <c r="CR939" s="27"/>
      <c r="CS939" s="27"/>
      <c r="CT939" s="30"/>
      <c r="CU939" s="27"/>
      <c r="CV939" s="27"/>
      <c r="CW939" s="27"/>
      <c r="CX939" s="30"/>
      <c r="CY939" s="30"/>
      <c r="CZ939" s="30"/>
    </row>
    <row r="940" spans="1:104" x14ac:dyDescent="0.3">
      <c r="A940" s="32"/>
      <c r="B940" s="26"/>
      <c r="C940" s="26"/>
      <c r="D940" s="26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31"/>
      <c r="AQ940" s="31"/>
      <c r="AR940" s="31"/>
      <c r="AS940" s="31"/>
      <c r="AT940" s="31"/>
      <c r="AU940" s="31"/>
      <c r="AV940" s="31"/>
      <c r="AW940" s="31"/>
      <c r="AX940" s="31"/>
      <c r="AY940" s="31"/>
      <c r="AZ940" s="31"/>
      <c r="BA940" s="31"/>
      <c r="BB940" s="31"/>
      <c r="BC940" s="31"/>
      <c r="BD940" s="31"/>
      <c r="BE940" s="31"/>
      <c r="BF940" s="31"/>
      <c r="BG940" s="31"/>
      <c r="BH940" s="31"/>
      <c r="BI940" s="31"/>
      <c r="BJ940" s="31"/>
      <c r="BK940" s="31"/>
      <c r="BL940" s="31"/>
      <c r="BM940" s="31"/>
      <c r="BN940" s="41"/>
      <c r="BO940" s="33"/>
      <c r="BP940" s="34"/>
      <c r="BQ940" s="26"/>
      <c r="BR940" s="27"/>
      <c r="BS940" s="27"/>
      <c r="BT940" s="26"/>
      <c r="BU940" s="35"/>
      <c r="BV940" s="28"/>
      <c r="BW940" s="27"/>
      <c r="BX940" s="26"/>
      <c r="BY940" s="26"/>
      <c r="BZ940" s="28"/>
      <c r="CA940" s="30"/>
      <c r="CB940" s="31"/>
      <c r="CC940" s="31"/>
      <c r="CD940" s="27"/>
      <c r="CE940" s="27"/>
      <c r="CF940" s="27"/>
      <c r="CG940" s="27"/>
      <c r="CH940" s="30"/>
      <c r="CI940" s="27"/>
      <c r="CJ940" s="27"/>
      <c r="CK940" s="27"/>
      <c r="CL940" s="27"/>
      <c r="CM940" s="27"/>
      <c r="CN940" s="27"/>
      <c r="CO940" s="27"/>
      <c r="CP940" s="27"/>
      <c r="CQ940" s="27"/>
      <c r="CR940" s="27"/>
      <c r="CS940" s="27"/>
      <c r="CT940" s="27"/>
      <c r="CU940" s="27"/>
      <c r="CV940" s="27"/>
      <c r="CW940" s="27"/>
      <c r="CX940" s="27"/>
      <c r="CY940" s="27"/>
      <c r="CZ940" s="27"/>
    </row>
    <row r="941" spans="1:104" x14ac:dyDescent="0.3">
      <c r="A941" s="32"/>
      <c r="B941" s="26"/>
      <c r="C941" s="26"/>
      <c r="D941" s="26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31"/>
      <c r="AQ941" s="31"/>
      <c r="AR941" s="31"/>
      <c r="AS941" s="31"/>
      <c r="AT941" s="31"/>
      <c r="AU941" s="31"/>
      <c r="AV941" s="31"/>
      <c r="AW941" s="31"/>
      <c r="AX941" s="31"/>
      <c r="AY941" s="31"/>
      <c r="AZ941" s="31"/>
      <c r="BA941" s="31"/>
      <c r="BB941" s="31"/>
      <c r="BC941" s="31"/>
      <c r="BD941" s="31"/>
      <c r="BE941" s="31"/>
      <c r="BF941" s="31"/>
      <c r="BG941" s="31"/>
      <c r="BH941" s="31"/>
      <c r="BI941" s="31"/>
      <c r="BJ941" s="31"/>
      <c r="BK941" s="31"/>
      <c r="BL941" s="31"/>
      <c r="BM941" s="31"/>
      <c r="BN941" s="41"/>
      <c r="BO941" s="33"/>
      <c r="BP941" s="34"/>
      <c r="BQ941" s="26"/>
      <c r="BR941" s="27"/>
      <c r="BS941" s="27"/>
      <c r="BT941" s="26"/>
      <c r="BU941" s="35"/>
      <c r="BV941" s="28"/>
      <c r="BW941" s="27"/>
      <c r="BX941" s="26"/>
      <c r="BY941" s="26"/>
      <c r="BZ941" s="28"/>
      <c r="CA941" s="31"/>
      <c r="CB941" s="31"/>
      <c r="CC941" s="30"/>
      <c r="CD941" s="30"/>
      <c r="CE941" s="30"/>
      <c r="CF941" s="27"/>
      <c r="CG941" s="30"/>
      <c r="CH941" s="30"/>
      <c r="CI941" s="27"/>
      <c r="CJ941" s="27"/>
      <c r="CK941" s="27"/>
      <c r="CL941" s="27"/>
      <c r="CM941" s="27"/>
      <c r="CN941" s="27"/>
      <c r="CO941" s="27"/>
      <c r="CP941" s="27"/>
      <c r="CQ941" s="27"/>
      <c r="CR941" s="27"/>
      <c r="CS941" s="27"/>
      <c r="CT941" s="30"/>
      <c r="CU941" s="27"/>
      <c r="CV941" s="27"/>
      <c r="CW941" s="27"/>
      <c r="CX941" s="30"/>
      <c r="CY941" s="30"/>
      <c r="CZ941" s="30"/>
    </row>
    <row r="942" spans="1:104" x14ac:dyDescent="0.3">
      <c r="A942" s="32"/>
      <c r="B942" s="26"/>
      <c r="C942" s="26"/>
      <c r="D942" s="26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31"/>
      <c r="AQ942" s="31"/>
      <c r="AR942" s="31"/>
      <c r="AS942" s="31"/>
      <c r="AT942" s="31"/>
      <c r="AU942" s="31"/>
      <c r="AV942" s="31"/>
      <c r="AW942" s="31"/>
      <c r="AX942" s="31"/>
      <c r="AY942" s="31"/>
      <c r="AZ942" s="31"/>
      <c r="BA942" s="31"/>
      <c r="BB942" s="31"/>
      <c r="BC942" s="31"/>
      <c r="BD942" s="31"/>
      <c r="BE942" s="31"/>
      <c r="BF942" s="31"/>
      <c r="BG942" s="31"/>
      <c r="BH942" s="31"/>
      <c r="BI942" s="31"/>
      <c r="BJ942" s="31"/>
      <c r="BK942" s="31"/>
      <c r="BL942" s="31"/>
      <c r="BM942" s="31"/>
      <c r="BN942" s="41"/>
      <c r="BO942" s="33"/>
      <c r="BP942" s="34"/>
      <c r="BQ942" s="26"/>
      <c r="BR942" s="27"/>
      <c r="BS942" s="27"/>
      <c r="BT942" s="26"/>
      <c r="BU942" s="35"/>
      <c r="BV942" s="28"/>
      <c r="BW942" s="27"/>
      <c r="BX942" s="26"/>
      <c r="BY942" s="26"/>
      <c r="BZ942" s="28"/>
      <c r="CA942" s="31"/>
      <c r="CB942" s="31"/>
      <c r="CC942" s="31"/>
      <c r="CD942" s="30"/>
      <c r="CE942" s="30"/>
      <c r="CF942" s="27"/>
      <c r="CG942" s="30"/>
      <c r="CH942" s="27"/>
      <c r="CI942" s="27"/>
      <c r="CJ942" s="27"/>
      <c r="CK942" s="27"/>
      <c r="CL942" s="27"/>
      <c r="CM942" s="27"/>
      <c r="CN942" s="27"/>
      <c r="CO942" s="27"/>
      <c r="CP942" s="27"/>
      <c r="CQ942" s="27"/>
      <c r="CR942" s="27"/>
      <c r="CS942" s="27"/>
      <c r="CT942" s="27"/>
      <c r="CU942" s="30"/>
      <c r="CV942" s="27"/>
      <c r="CW942" s="27"/>
      <c r="CX942" s="27"/>
      <c r="CY942" s="27"/>
      <c r="CZ942" s="27"/>
    </row>
    <row r="943" spans="1:104" x14ac:dyDescent="0.3">
      <c r="A943" s="32"/>
      <c r="B943" s="26"/>
      <c r="C943" s="26"/>
      <c r="D943" s="26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31"/>
      <c r="AQ943" s="31"/>
      <c r="AR943" s="31"/>
      <c r="AS943" s="31"/>
      <c r="AT943" s="31"/>
      <c r="AU943" s="31"/>
      <c r="AV943" s="31"/>
      <c r="AW943" s="31"/>
      <c r="AX943" s="31"/>
      <c r="AY943" s="31"/>
      <c r="AZ943" s="31"/>
      <c r="BA943" s="31"/>
      <c r="BB943" s="31"/>
      <c r="BC943" s="31"/>
      <c r="BD943" s="31"/>
      <c r="BE943" s="31"/>
      <c r="BF943" s="31"/>
      <c r="BG943" s="31"/>
      <c r="BH943" s="31"/>
      <c r="BI943" s="31"/>
      <c r="BJ943" s="31"/>
      <c r="BK943" s="31"/>
      <c r="BL943" s="31"/>
      <c r="BM943" s="31"/>
      <c r="BN943" s="41"/>
      <c r="BO943" s="33"/>
      <c r="BP943" s="34"/>
      <c r="BQ943" s="26"/>
      <c r="BR943" s="27"/>
      <c r="BS943" s="27"/>
      <c r="BT943" s="26"/>
      <c r="BU943" s="35"/>
      <c r="BV943" s="28"/>
      <c r="BW943" s="27"/>
      <c r="BX943" s="26"/>
      <c r="BY943" s="26"/>
      <c r="BZ943" s="28"/>
      <c r="CA943" s="30"/>
      <c r="CB943" s="30"/>
      <c r="CC943" s="30"/>
      <c r="CD943" s="31"/>
      <c r="CE943" s="31"/>
      <c r="CF943" s="27"/>
      <c r="CG943" s="31"/>
      <c r="CH943" s="27"/>
      <c r="CI943" s="27"/>
      <c r="CJ943" s="27"/>
      <c r="CK943" s="31"/>
      <c r="CL943" s="30"/>
      <c r="CM943" s="27"/>
      <c r="CN943" s="30"/>
      <c r="CO943" s="27"/>
      <c r="CP943" s="27"/>
      <c r="CQ943" s="27"/>
      <c r="CR943" s="31"/>
      <c r="CS943" s="27"/>
      <c r="CT943" s="27"/>
      <c r="CU943" s="27"/>
      <c r="CV943" s="27"/>
      <c r="CW943" s="27"/>
      <c r="CX943" s="27"/>
      <c r="CY943" s="27"/>
      <c r="CZ943" s="27"/>
    </row>
    <row r="944" spans="1:104" x14ac:dyDescent="0.3">
      <c r="A944" s="32"/>
      <c r="B944" s="26"/>
      <c r="C944" s="26"/>
      <c r="D944" s="26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31"/>
      <c r="AQ944" s="31"/>
      <c r="AR944" s="31"/>
      <c r="AS944" s="31"/>
      <c r="AT944" s="31"/>
      <c r="AU944" s="31"/>
      <c r="AV944" s="31"/>
      <c r="AW944" s="31"/>
      <c r="AX944" s="31"/>
      <c r="AY944" s="31"/>
      <c r="AZ944" s="31"/>
      <c r="BA944" s="31"/>
      <c r="BB944" s="31"/>
      <c r="BC944" s="31"/>
      <c r="BD944" s="31"/>
      <c r="BE944" s="31"/>
      <c r="BF944" s="31"/>
      <c r="BG944" s="31"/>
      <c r="BH944" s="31"/>
      <c r="BI944" s="31"/>
      <c r="BJ944" s="31"/>
      <c r="BK944" s="31"/>
      <c r="BL944" s="31"/>
      <c r="BM944" s="31"/>
      <c r="BN944" s="41"/>
      <c r="BO944" s="33"/>
      <c r="BP944" s="34"/>
      <c r="BQ944" s="26"/>
      <c r="BR944" s="27"/>
      <c r="BS944" s="27"/>
      <c r="BT944" s="26"/>
      <c r="BU944" s="35"/>
      <c r="BV944" s="28"/>
      <c r="BW944" s="27"/>
      <c r="BX944" s="26"/>
      <c r="BY944" s="26"/>
      <c r="BZ944" s="28"/>
      <c r="CA944" s="31"/>
      <c r="CB944" s="30"/>
      <c r="CC944" s="30"/>
      <c r="CD944" s="30"/>
      <c r="CE944" s="30"/>
      <c r="CF944" s="27"/>
      <c r="CG944" s="30"/>
      <c r="CH944" s="30"/>
      <c r="CI944" s="27"/>
      <c r="CJ944" s="27"/>
      <c r="CK944" s="30"/>
      <c r="CL944" s="27"/>
      <c r="CM944" s="27"/>
      <c r="CN944" s="30"/>
      <c r="CO944" s="27"/>
      <c r="CP944" s="27"/>
      <c r="CQ944" s="27"/>
      <c r="CR944" s="30"/>
      <c r="CS944" s="27"/>
      <c r="CT944" s="27"/>
      <c r="CU944" s="27"/>
      <c r="CV944" s="27"/>
      <c r="CW944" s="27"/>
      <c r="CX944" s="30"/>
      <c r="CY944" s="30"/>
      <c r="CZ944" s="30"/>
    </row>
    <row r="945" spans="1:104" x14ac:dyDescent="0.3">
      <c r="A945" s="32"/>
      <c r="B945" s="26"/>
      <c r="C945" s="26"/>
      <c r="D945" s="26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31"/>
      <c r="AQ945" s="31"/>
      <c r="AR945" s="31"/>
      <c r="AS945" s="31"/>
      <c r="AT945" s="31"/>
      <c r="AU945" s="31"/>
      <c r="AV945" s="31"/>
      <c r="AW945" s="31"/>
      <c r="AX945" s="31"/>
      <c r="AY945" s="31"/>
      <c r="AZ945" s="31"/>
      <c r="BA945" s="31"/>
      <c r="BB945" s="31"/>
      <c r="BC945" s="31"/>
      <c r="BD945" s="31"/>
      <c r="BE945" s="31"/>
      <c r="BF945" s="31"/>
      <c r="BG945" s="31"/>
      <c r="BH945" s="31"/>
      <c r="BI945" s="31"/>
      <c r="BJ945" s="31"/>
      <c r="BK945" s="31"/>
      <c r="BL945" s="31"/>
      <c r="BM945" s="31"/>
      <c r="BN945" s="41"/>
      <c r="BO945" s="33"/>
      <c r="BP945" s="34"/>
      <c r="BQ945" s="26"/>
      <c r="BR945" s="27"/>
      <c r="BS945" s="27"/>
      <c r="BT945" s="26"/>
      <c r="BU945" s="35"/>
      <c r="BV945" s="28"/>
      <c r="BW945" s="27"/>
      <c r="BX945" s="26"/>
      <c r="BY945" s="26"/>
      <c r="BZ945" s="28"/>
      <c r="CA945" s="30"/>
      <c r="CB945" s="30"/>
      <c r="CC945" s="30"/>
      <c r="CD945" s="31"/>
      <c r="CE945" s="31"/>
      <c r="CF945" s="30"/>
      <c r="CG945" s="30"/>
      <c r="CH945" s="30"/>
      <c r="CI945" s="27"/>
      <c r="CJ945" s="27"/>
      <c r="CK945" s="30"/>
      <c r="CL945" s="30"/>
      <c r="CM945" s="27"/>
      <c r="CN945" s="27"/>
      <c r="CO945" s="27"/>
      <c r="CP945" s="27"/>
      <c r="CQ945" s="27"/>
      <c r="CR945" s="30"/>
      <c r="CS945" s="27"/>
      <c r="CT945" s="27"/>
      <c r="CU945" s="27"/>
      <c r="CV945" s="27"/>
      <c r="CW945" s="27"/>
      <c r="CX945" s="27"/>
      <c r="CY945" s="27"/>
      <c r="CZ945" s="27"/>
    </row>
    <row r="946" spans="1:104" x14ac:dyDescent="0.3">
      <c r="A946" s="32"/>
      <c r="B946" s="26"/>
      <c r="C946" s="26"/>
      <c r="D946" s="26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31"/>
      <c r="AQ946" s="31"/>
      <c r="AR946" s="31"/>
      <c r="AS946" s="31"/>
      <c r="AT946" s="31"/>
      <c r="AU946" s="31"/>
      <c r="AV946" s="31"/>
      <c r="AW946" s="31"/>
      <c r="AX946" s="31"/>
      <c r="AY946" s="31"/>
      <c r="AZ946" s="31"/>
      <c r="BA946" s="31"/>
      <c r="BB946" s="31"/>
      <c r="BC946" s="31"/>
      <c r="BD946" s="31"/>
      <c r="BE946" s="31"/>
      <c r="BF946" s="31"/>
      <c r="BG946" s="31"/>
      <c r="BH946" s="31"/>
      <c r="BI946" s="31"/>
      <c r="BJ946" s="31"/>
      <c r="BK946" s="31"/>
      <c r="BL946" s="31"/>
      <c r="BM946" s="31"/>
      <c r="BN946" s="41"/>
      <c r="BO946" s="33"/>
      <c r="BP946" s="34"/>
      <c r="BQ946" s="26"/>
      <c r="BR946" s="27"/>
      <c r="BS946" s="27"/>
      <c r="BT946" s="26"/>
      <c r="BU946" s="35"/>
      <c r="BV946" s="28"/>
      <c r="BW946" s="27"/>
      <c r="BX946" s="26"/>
      <c r="BY946" s="26"/>
      <c r="BZ946" s="28"/>
      <c r="CA946" s="30"/>
      <c r="CB946" s="30"/>
      <c r="CC946" s="30"/>
      <c r="CD946" s="30"/>
      <c r="CE946" s="30"/>
      <c r="CF946" s="30"/>
      <c r="CG946" s="27"/>
      <c r="CH946" s="30"/>
      <c r="CI946" s="27"/>
      <c r="CJ946" s="27"/>
      <c r="CK946" s="27"/>
      <c r="CL946" s="30"/>
      <c r="CM946" s="27"/>
      <c r="CN946" s="30"/>
      <c r="CO946" s="27"/>
      <c r="CP946" s="27"/>
      <c r="CQ946" s="27"/>
      <c r="CR946" s="27"/>
      <c r="CS946" s="27"/>
      <c r="CT946" s="31"/>
      <c r="CU946" s="27"/>
      <c r="CV946" s="27"/>
      <c r="CW946" s="27"/>
      <c r="CX946" s="27"/>
      <c r="CY946" s="27"/>
      <c r="CZ946" s="27"/>
    </row>
    <row r="947" spans="1:104" x14ac:dyDescent="0.3">
      <c r="A947" s="32"/>
      <c r="B947" s="26"/>
      <c r="C947" s="26"/>
      <c r="D947" s="26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31"/>
      <c r="AQ947" s="31"/>
      <c r="AR947" s="31"/>
      <c r="AS947" s="31"/>
      <c r="AT947" s="31"/>
      <c r="AU947" s="31"/>
      <c r="AV947" s="31"/>
      <c r="AW947" s="31"/>
      <c r="AX947" s="31"/>
      <c r="AY947" s="31"/>
      <c r="AZ947" s="31"/>
      <c r="BA947" s="31"/>
      <c r="BB947" s="31"/>
      <c r="BC947" s="31"/>
      <c r="BD947" s="31"/>
      <c r="BE947" s="31"/>
      <c r="BF947" s="31"/>
      <c r="BG947" s="31"/>
      <c r="BH947" s="31"/>
      <c r="BI947" s="31"/>
      <c r="BJ947" s="31"/>
      <c r="BK947" s="31"/>
      <c r="BL947" s="31"/>
      <c r="BM947" s="31"/>
      <c r="BN947" s="41"/>
      <c r="BO947" s="33"/>
      <c r="BP947" s="34"/>
      <c r="BQ947" s="26"/>
      <c r="BR947" s="27"/>
      <c r="BS947" s="27"/>
      <c r="BT947" s="26"/>
      <c r="BU947" s="35"/>
      <c r="BV947" s="28"/>
      <c r="BW947" s="27"/>
      <c r="BX947" s="26"/>
      <c r="BY947" s="26"/>
      <c r="BZ947" s="28"/>
      <c r="CA947" s="31"/>
      <c r="CB947" s="31"/>
      <c r="CC947" s="27"/>
      <c r="CD947" s="30"/>
      <c r="CE947" s="30"/>
      <c r="CF947" s="27"/>
      <c r="CG947" s="31"/>
      <c r="CH947" s="30"/>
      <c r="CI947" s="27"/>
      <c r="CJ947" s="27"/>
      <c r="CK947" s="30"/>
      <c r="CL947" s="27"/>
      <c r="CM947" s="30"/>
      <c r="CN947" s="27"/>
      <c r="CO947" s="27"/>
      <c r="CP947" s="30"/>
      <c r="CQ947" s="27"/>
      <c r="CR947" s="30"/>
      <c r="CS947" s="27"/>
      <c r="CT947" s="30"/>
      <c r="CU947" s="27"/>
      <c r="CV947" s="27"/>
      <c r="CW947" s="27"/>
      <c r="CX947" s="31"/>
      <c r="CY947" s="31"/>
      <c r="CZ947" s="31"/>
    </row>
    <row r="948" spans="1:104" x14ac:dyDescent="0.3">
      <c r="A948" s="32"/>
      <c r="B948" s="26"/>
      <c r="C948" s="26"/>
      <c r="D948" s="26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31"/>
      <c r="AQ948" s="31"/>
      <c r="AR948" s="31"/>
      <c r="AS948" s="31"/>
      <c r="AT948" s="31"/>
      <c r="AU948" s="31"/>
      <c r="AV948" s="31"/>
      <c r="AW948" s="31"/>
      <c r="AX948" s="31"/>
      <c r="AY948" s="31"/>
      <c r="AZ948" s="31"/>
      <c r="BA948" s="31"/>
      <c r="BB948" s="31"/>
      <c r="BC948" s="31"/>
      <c r="BD948" s="31"/>
      <c r="BE948" s="31"/>
      <c r="BF948" s="31"/>
      <c r="BG948" s="31"/>
      <c r="BH948" s="31"/>
      <c r="BI948" s="31"/>
      <c r="BJ948" s="31"/>
      <c r="BK948" s="31"/>
      <c r="BL948" s="31"/>
      <c r="BM948" s="31"/>
      <c r="BN948" s="41"/>
      <c r="BO948" s="33"/>
      <c r="BP948" s="34"/>
      <c r="BQ948" s="26"/>
      <c r="BR948" s="27"/>
      <c r="BS948" s="27"/>
      <c r="BT948" s="26"/>
      <c r="BU948" s="35"/>
      <c r="BV948" s="28"/>
      <c r="BW948" s="27"/>
      <c r="BX948" s="26"/>
      <c r="BY948" s="26"/>
      <c r="BZ948" s="28"/>
      <c r="CA948" s="31"/>
      <c r="CB948" s="31"/>
      <c r="CC948" s="27"/>
      <c r="CD948" s="31"/>
      <c r="CE948" s="31"/>
      <c r="CF948" s="31"/>
      <c r="CG948" s="30"/>
      <c r="CH948" s="31"/>
      <c r="CI948" s="27"/>
      <c r="CJ948" s="27"/>
      <c r="CK948" s="27"/>
      <c r="CL948" s="27"/>
      <c r="CM948" s="27"/>
      <c r="CN948" s="27"/>
      <c r="CO948" s="27"/>
      <c r="CP948" s="27"/>
      <c r="CQ948" s="27"/>
      <c r="CR948" s="27"/>
      <c r="CS948" s="27"/>
      <c r="CT948" s="27"/>
      <c r="CU948" s="30"/>
      <c r="CV948" s="27"/>
      <c r="CW948" s="27"/>
      <c r="CX948" s="30"/>
      <c r="CY948" s="30"/>
      <c r="CZ948" s="30"/>
    </row>
    <row r="949" spans="1:104" x14ac:dyDescent="0.3">
      <c r="A949" s="32"/>
      <c r="B949" s="26"/>
      <c r="C949" s="26"/>
      <c r="D949" s="26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31"/>
      <c r="AQ949" s="31"/>
      <c r="AR949" s="31"/>
      <c r="AS949" s="31"/>
      <c r="AT949" s="31"/>
      <c r="AU949" s="31"/>
      <c r="AV949" s="31"/>
      <c r="AW949" s="31"/>
      <c r="AX949" s="31"/>
      <c r="AY949" s="31"/>
      <c r="AZ949" s="31"/>
      <c r="BA949" s="31"/>
      <c r="BB949" s="31"/>
      <c r="BC949" s="31"/>
      <c r="BD949" s="31"/>
      <c r="BE949" s="31"/>
      <c r="BF949" s="31"/>
      <c r="BG949" s="31"/>
      <c r="BH949" s="31"/>
      <c r="BI949" s="31"/>
      <c r="BJ949" s="31"/>
      <c r="BK949" s="31"/>
      <c r="BL949" s="31"/>
      <c r="BM949" s="31"/>
      <c r="BN949" s="41"/>
      <c r="BO949" s="33"/>
      <c r="BP949" s="34"/>
      <c r="BQ949" s="26"/>
      <c r="BR949" s="27"/>
      <c r="BS949" s="27"/>
      <c r="BT949" s="26"/>
      <c r="BU949" s="35"/>
      <c r="BV949" s="28"/>
      <c r="BW949" s="27"/>
      <c r="BX949" s="26"/>
      <c r="BY949" s="26"/>
      <c r="BZ949" s="28"/>
      <c r="CA949" s="30"/>
      <c r="CB949" s="30"/>
      <c r="CC949" s="30"/>
      <c r="CD949" s="30"/>
      <c r="CE949" s="30"/>
      <c r="CF949" s="27"/>
      <c r="CG949" s="30"/>
      <c r="CH949" s="27"/>
      <c r="CI949" s="27"/>
      <c r="CJ949" s="27"/>
      <c r="CK949" s="27"/>
      <c r="CL949" s="27"/>
      <c r="CM949" s="27"/>
      <c r="CN949" s="30"/>
      <c r="CO949" s="27"/>
      <c r="CP949" s="27"/>
      <c r="CQ949" s="27"/>
      <c r="CR949" s="27"/>
      <c r="CS949" s="27"/>
      <c r="CT949" s="31"/>
      <c r="CU949" s="27"/>
      <c r="CV949" s="27"/>
      <c r="CW949" s="27"/>
      <c r="CX949" s="30"/>
      <c r="CY949" s="30"/>
      <c r="CZ949" s="30"/>
    </row>
    <row r="950" spans="1:104" x14ac:dyDescent="0.3">
      <c r="A950" s="32"/>
      <c r="B950" s="26"/>
      <c r="C950" s="26"/>
      <c r="D950" s="26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31"/>
      <c r="AQ950" s="31"/>
      <c r="AR950" s="31"/>
      <c r="AS950" s="31"/>
      <c r="AT950" s="31"/>
      <c r="AU950" s="31"/>
      <c r="AV950" s="31"/>
      <c r="AW950" s="31"/>
      <c r="AX950" s="31"/>
      <c r="AY950" s="31"/>
      <c r="AZ950" s="31"/>
      <c r="BA950" s="31"/>
      <c r="BB950" s="31"/>
      <c r="BC950" s="31"/>
      <c r="BD950" s="31"/>
      <c r="BE950" s="31"/>
      <c r="BF950" s="31"/>
      <c r="BG950" s="31"/>
      <c r="BH950" s="31"/>
      <c r="BI950" s="31"/>
      <c r="BJ950" s="31"/>
      <c r="BK950" s="31"/>
      <c r="BL950" s="31"/>
      <c r="BM950" s="31"/>
      <c r="BN950" s="41"/>
      <c r="BO950" s="33"/>
      <c r="BP950" s="34"/>
      <c r="BQ950" s="26"/>
      <c r="BR950" s="27"/>
      <c r="BS950" s="27"/>
      <c r="BT950" s="26"/>
      <c r="BU950" s="35"/>
      <c r="BV950" s="28"/>
      <c r="BW950" s="27"/>
      <c r="BX950" s="26"/>
      <c r="BY950" s="26"/>
      <c r="BZ950" s="28"/>
      <c r="CA950" s="31"/>
      <c r="CB950" s="31"/>
      <c r="CC950" s="30"/>
      <c r="CD950" s="30"/>
      <c r="CE950" s="30"/>
      <c r="CF950" s="30"/>
      <c r="CG950" s="30"/>
      <c r="CH950" s="30"/>
      <c r="CI950" s="27"/>
      <c r="CJ950" s="27"/>
      <c r="CK950" s="27"/>
      <c r="CL950" s="27"/>
      <c r="CM950" s="27"/>
      <c r="CN950" s="27"/>
      <c r="CO950" s="27"/>
      <c r="CP950" s="27"/>
      <c r="CQ950" s="27"/>
      <c r="CR950" s="27"/>
      <c r="CS950" s="27"/>
      <c r="CT950" s="30"/>
      <c r="CU950" s="27"/>
      <c r="CV950" s="30"/>
      <c r="CW950" s="27"/>
      <c r="CX950" s="27"/>
      <c r="CY950" s="27"/>
      <c r="CZ950" s="27"/>
    </row>
    <row r="951" spans="1:104" x14ac:dyDescent="0.3">
      <c r="A951" s="32"/>
      <c r="B951" s="26"/>
      <c r="C951" s="26"/>
      <c r="D951" s="26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31"/>
      <c r="AQ951" s="31"/>
      <c r="AR951" s="31"/>
      <c r="AS951" s="31"/>
      <c r="AT951" s="31"/>
      <c r="AU951" s="31"/>
      <c r="AV951" s="31"/>
      <c r="AW951" s="31"/>
      <c r="AX951" s="31"/>
      <c r="AY951" s="31"/>
      <c r="AZ951" s="31"/>
      <c r="BA951" s="31"/>
      <c r="BB951" s="31"/>
      <c r="BC951" s="31"/>
      <c r="BD951" s="31"/>
      <c r="BE951" s="31"/>
      <c r="BF951" s="31"/>
      <c r="BG951" s="31"/>
      <c r="BH951" s="31"/>
      <c r="BI951" s="31"/>
      <c r="BJ951" s="31"/>
      <c r="BK951" s="31"/>
      <c r="BL951" s="31"/>
      <c r="BM951" s="31"/>
      <c r="BN951" s="41"/>
      <c r="BO951" s="33"/>
      <c r="BP951" s="34"/>
      <c r="BQ951" s="26"/>
      <c r="BR951" s="27"/>
      <c r="BS951" s="27"/>
      <c r="BT951" s="26"/>
      <c r="BU951" s="35"/>
      <c r="BV951" s="28"/>
      <c r="BW951" s="27"/>
      <c r="BX951" s="26"/>
      <c r="BY951" s="26"/>
      <c r="BZ951" s="28"/>
      <c r="CA951" s="31"/>
      <c r="CB951" s="31"/>
      <c r="CC951" s="27"/>
      <c r="CD951" s="27"/>
      <c r="CE951" s="27"/>
      <c r="CF951" s="27"/>
      <c r="CG951" s="30"/>
      <c r="CH951" s="27"/>
      <c r="CI951" s="27"/>
      <c r="CJ951" s="27"/>
      <c r="CK951" s="27"/>
      <c r="CL951" s="27"/>
      <c r="CM951" s="27"/>
      <c r="CN951" s="27"/>
      <c r="CO951" s="27"/>
      <c r="CP951" s="27"/>
      <c r="CQ951" s="27"/>
      <c r="CR951" s="27"/>
      <c r="CS951" s="27"/>
      <c r="CT951" s="30"/>
      <c r="CU951" s="27"/>
      <c r="CV951" s="27"/>
      <c r="CW951" s="27"/>
      <c r="CX951" s="30"/>
      <c r="CY951" s="30"/>
      <c r="CZ951" s="30"/>
    </row>
    <row r="952" spans="1:104" x14ac:dyDescent="0.3">
      <c r="A952" s="32"/>
      <c r="B952" s="26"/>
      <c r="C952" s="26"/>
      <c r="D952" s="26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31"/>
      <c r="AQ952" s="31"/>
      <c r="AR952" s="31"/>
      <c r="AS952" s="31"/>
      <c r="AT952" s="31"/>
      <c r="AU952" s="31"/>
      <c r="AV952" s="31"/>
      <c r="AW952" s="31"/>
      <c r="AX952" s="31"/>
      <c r="AY952" s="31"/>
      <c r="AZ952" s="31"/>
      <c r="BA952" s="31"/>
      <c r="BB952" s="31"/>
      <c r="BC952" s="31"/>
      <c r="BD952" s="31"/>
      <c r="BE952" s="31"/>
      <c r="BF952" s="31"/>
      <c r="BG952" s="31"/>
      <c r="BH952" s="31"/>
      <c r="BI952" s="31"/>
      <c r="BJ952" s="31"/>
      <c r="BK952" s="31"/>
      <c r="BL952" s="31"/>
      <c r="BM952" s="31"/>
      <c r="BN952" s="41"/>
      <c r="BO952" s="33"/>
      <c r="BP952" s="34"/>
      <c r="BQ952" s="26"/>
      <c r="BR952" s="27"/>
      <c r="BS952" s="27"/>
      <c r="BT952" s="26"/>
      <c r="BU952" s="35"/>
      <c r="BV952" s="28"/>
      <c r="BW952" s="27"/>
      <c r="BX952" s="26"/>
      <c r="BY952" s="26"/>
      <c r="BZ952" s="28"/>
      <c r="CA952" s="31"/>
      <c r="CB952" s="30"/>
      <c r="CC952" s="27"/>
      <c r="CD952" s="30"/>
      <c r="CE952" s="30"/>
      <c r="CF952" s="30"/>
      <c r="CG952" s="27"/>
      <c r="CH952" s="30"/>
      <c r="CI952" s="27"/>
      <c r="CJ952" s="27"/>
      <c r="CK952" s="27"/>
      <c r="CL952" s="27"/>
      <c r="CM952" s="27"/>
      <c r="CN952" s="27"/>
      <c r="CO952" s="27"/>
      <c r="CP952" s="27"/>
      <c r="CQ952" s="27"/>
      <c r="CR952" s="27"/>
      <c r="CS952" s="27"/>
      <c r="CT952" s="27"/>
      <c r="CU952" s="27"/>
      <c r="CV952" s="27"/>
      <c r="CW952" s="30"/>
      <c r="CX952" s="27"/>
      <c r="CY952" s="27"/>
      <c r="CZ952" s="27"/>
    </row>
    <row r="953" spans="1:104" x14ac:dyDescent="0.3">
      <c r="A953" s="32"/>
      <c r="B953" s="26"/>
      <c r="C953" s="26"/>
      <c r="D953" s="26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  <c r="BM953" s="31"/>
      <c r="BN953" s="41"/>
      <c r="BO953" s="33"/>
      <c r="BP953" s="34"/>
      <c r="BQ953" s="26"/>
      <c r="BR953" s="27"/>
      <c r="BS953" s="27"/>
      <c r="BT953" s="26"/>
      <c r="BU953" s="35"/>
      <c r="BV953" s="28"/>
      <c r="BW953" s="27"/>
      <c r="BX953" s="26"/>
      <c r="BY953" s="26"/>
      <c r="BZ953" s="28"/>
      <c r="CA953" s="31"/>
      <c r="CB953" s="31"/>
      <c r="CC953" s="27"/>
      <c r="CD953" s="27"/>
      <c r="CE953" s="27"/>
      <c r="CF953" s="27"/>
      <c r="CG953" s="30"/>
      <c r="CH953" s="30"/>
      <c r="CI953" s="27"/>
      <c r="CJ953" s="30"/>
      <c r="CK953" s="27"/>
      <c r="CL953" s="27"/>
      <c r="CM953" s="27"/>
      <c r="CN953" s="27"/>
      <c r="CO953" s="30"/>
      <c r="CP953" s="27"/>
      <c r="CQ953" s="27"/>
      <c r="CR953" s="30"/>
      <c r="CS953" s="27"/>
      <c r="CT953" s="30"/>
      <c r="CU953" s="27"/>
      <c r="CV953" s="27"/>
      <c r="CW953" s="27"/>
      <c r="CX953" s="30"/>
      <c r="CY953" s="30"/>
      <c r="CZ953" s="30"/>
    </row>
    <row r="954" spans="1:104" x14ac:dyDescent="0.3">
      <c r="A954" s="32"/>
      <c r="B954" s="26"/>
      <c r="C954" s="26"/>
      <c r="D954" s="26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31"/>
      <c r="AQ954" s="31"/>
      <c r="AR954" s="31"/>
      <c r="AS954" s="31"/>
      <c r="AT954" s="31"/>
      <c r="AU954" s="31"/>
      <c r="AV954" s="31"/>
      <c r="AW954" s="31"/>
      <c r="AX954" s="31"/>
      <c r="AY954" s="31"/>
      <c r="AZ954" s="31"/>
      <c r="BA954" s="31"/>
      <c r="BB954" s="31"/>
      <c r="BC954" s="31"/>
      <c r="BD954" s="31"/>
      <c r="BE954" s="31"/>
      <c r="BF954" s="31"/>
      <c r="BG954" s="31"/>
      <c r="BH954" s="31"/>
      <c r="BI954" s="31"/>
      <c r="BJ954" s="31"/>
      <c r="BK954" s="31"/>
      <c r="BL954" s="31"/>
      <c r="BM954" s="31"/>
      <c r="BN954" s="41"/>
      <c r="BO954" s="33"/>
      <c r="BP954" s="34"/>
      <c r="BQ954" s="26"/>
      <c r="BR954" s="27"/>
      <c r="BS954" s="27"/>
      <c r="BT954" s="26"/>
      <c r="BU954" s="35"/>
      <c r="BV954" s="28"/>
      <c r="BW954" s="27"/>
      <c r="BX954" s="26"/>
      <c r="BY954" s="26"/>
      <c r="BZ954" s="28"/>
      <c r="CA954" s="31"/>
      <c r="CB954" s="31"/>
      <c r="CC954" s="31"/>
      <c r="CD954" s="30"/>
      <c r="CE954" s="30"/>
      <c r="CF954" s="27"/>
      <c r="CG954" s="27"/>
      <c r="CH954" s="30"/>
      <c r="CI954" s="27"/>
      <c r="CJ954" s="27"/>
      <c r="CK954" s="27"/>
      <c r="CL954" s="27"/>
      <c r="CM954" s="27"/>
      <c r="CN954" s="30"/>
      <c r="CO954" s="27"/>
      <c r="CP954" s="31"/>
      <c r="CQ954" s="27"/>
      <c r="CR954" s="27"/>
      <c r="CS954" s="27"/>
      <c r="CT954" s="27"/>
      <c r="CU954" s="30"/>
      <c r="CV954" s="27"/>
      <c r="CW954" s="27"/>
      <c r="CX954" s="30"/>
      <c r="CY954" s="27"/>
      <c r="CZ954" s="27"/>
    </row>
    <row r="955" spans="1:104" x14ac:dyDescent="0.3">
      <c r="A955" s="32"/>
      <c r="B955" s="26"/>
      <c r="C955" s="26"/>
      <c r="D955" s="26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31"/>
      <c r="AQ955" s="31"/>
      <c r="AR955" s="31"/>
      <c r="AS955" s="31"/>
      <c r="AT955" s="31"/>
      <c r="AU955" s="31"/>
      <c r="AV955" s="31"/>
      <c r="AW955" s="31"/>
      <c r="AX955" s="31"/>
      <c r="AY955" s="31"/>
      <c r="AZ955" s="31"/>
      <c r="BA955" s="31"/>
      <c r="BB955" s="31"/>
      <c r="BC955" s="31"/>
      <c r="BD955" s="31"/>
      <c r="BE955" s="31"/>
      <c r="BF955" s="31"/>
      <c r="BG955" s="31"/>
      <c r="BH955" s="31"/>
      <c r="BI955" s="31"/>
      <c r="BJ955" s="31"/>
      <c r="BK955" s="31"/>
      <c r="BL955" s="31"/>
      <c r="BM955" s="31"/>
      <c r="BN955" s="41"/>
      <c r="BO955" s="33"/>
      <c r="BP955" s="34"/>
      <c r="BQ955" s="26"/>
      <c r="BR955" s="27"/>
      <c r="BS955" s="27"/>
      <c r="BT955" s="26"/>
      <c r="BU955" s="35"/>
      <c r="BV955" s="28"/>
      <c r="BW955" s="27"/>
      <c r="BX955" s="26"/>
      <c r="BY955" s="26"/>
      <c r="BZ955" s="28"/>
      <c r="CA955" s="31"/>
      <c r="CB955" s="30"/>
      <c r="CC955" s="27"/>
      <c r="CD955" s="30"/>
      <c r="CE955" s="27"/>
      <c r="CF955" s="27"/>
      <c r="CG955" s="27"/>
      <c r="CH955" s="30"/>
      <c r="CI955" s="27"/>
      <c r="CJ955" s="27"/>
      <c r="CK955" s="30"/>
      <c r="CL955" s="27"/>
      <c r="CM955" s="30"/>
      <c r="CN955" s="27"/>
      <c r="CO955" s="27"/>
      <c r="CP955" s="30"/>
      <c r="CQ955" s="30"/>
      <c r="CR955" s="30"/>
      <c r="CS955" s="27"/>
      <c r="CT955" s="27"/>
      <c r="CU955" s="30"/>
      <c r="CV955" s="30"/>
      <c r="CW955" s="27"/>
      <c r="CX955" s="27"/>
      <c r="CY955" s="27"/>
      <c r="CZ955" s="27"/>
    </row>
    <row r="956" spans="1:104" x14ac:dyDescent="0.3">
      <c r="A956" s="32"/>
      <c r="B956" s="26"/>
      <c r="C956" s="26"/>
      <c r="D956" s="26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31"/>
      <c r="AQ956" s="31"/>
      <c r="AR956" s="31"/>
      <c r="AS956" s="31"/>
      <c r="AT956" s="31"/>
      <c r="AU956" s="31"/>
      <c r="AV956" s="31"/>
      <c r="AW956" s="31"/>
      <c r="AX956" s="31"/>
      <c r="AY956" s="31"/>
      <c r="AZ956" s="31"/>
      <c r="BA956" s="31"/>
      <c r="BB956" s="31"/>
      <c r="BC956" s="31"/>
      <c r="BD956" s="31"/>
      <c r="BE956" s="31"/>
      <c r="BF956" s="31"/>
      <c r="BG956" s="31"/>
      <c r="BH956" s="31"/>
      <c r="BI956" s="31"/>
      <c r="BJ956" s="31"/>
      <c r="BK956" s="31"/>
      <c r="BL956" s="31"/>
      <c r="BM956" s="31"/>
      <c r="BN956" s="41"/>
      <c r="BO956" s="33"/>
      <c r="BP956" s="34"/>
      <c r="BQ956" s="26"/>
      <c r="BR956" s="27"/>
      <c r="BS956" s="27"/>
      <c r="BT956" s="26"/>
      <c r="BU956" s="35"/>
      <c r="BV956" s="28"/>
      <c r="BW956" s="27"/>
      <c r="BX956" s="26"/>
      <c r="BY956" s="26"/>
      <c r="BZ956" s="28"/>
      <c r="CA956" s="31"/>
      <c r="CB956" s="31"/>
      <c r="CC956" s="31"/>
      <c r="CD956" s="30"/>
      <c r="CE956" s="30"/>
      <c r="CF956" s="30"/>
      <c r="CG956" s="30"/>
      <c r="CH956" s="30"/>
      <c r="CI956" s="27"/>
      <c r="CJ956" s="27"/>
      <c r="CK956" s="30"/>
      <c r="CL956" s="27"/>
      <c r="CM956" s="27"/>
      <c r="CN956" s="30"/>
      <c r="CO956" s="27"/>
      <c r="CP956" s="31"/>
      <c r="CQ956" s="27"/>
      <c r="CR956" s="27"/>
      <c r="CS956" s="27"/>
      <c r="CT956" s="27"/>
      <c r="CU956" s="30"/>
      <c r="CV956" s="27"/>
      <c r="CW956" s="27"/>
      <c r="CX956" s="30"/>
      <c r="CY956" s="30"/>
      <c r="CZ956" s="30"/>
    </row>
    <row r="957" spans="1:104" x14ac:dyDescent="0.3">
      <c r="A957" s="32"/>
      <c r="B957" s="26"/>
      <c r="C957" s="26"/>
      <c r="D957" s="26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31"/>
      <c r="AQ957" s="31"/>
      <c r="AR957" s="31"/>
      <c r="AS957" s="31"/>
      <c r="AT957" s="31"/>
      <c r="AU957" s="31"/>
      <c r="AV957" s="31"/>
      <c r="AW957" s="31"/>
      <c r="AX957" s="31"/>
      <c r="AY957" s="31"/>
      <c r="AZ957" s="31"/>
      <c r="BA957" s="31"/>
      <c r="BB957" s="31"/>
      <c r="BC957" s="31"/>
      <c r="BD957" s="31"/>
      <c r="BE957" s="31"/>
      <c r="BF957" s="31"/>
      <c r="BG957" s="31"/>
      <c r="BH957" s="31"/>
      <c r="BI957" s="31"/>
      <c r="BJ957" s="31"/>
      <c r="BK957" s="31"/>
      <c r="BL957" s="31"/>
      <c r="BM957" s="31"/>
      <c r="BN957" s="41"/>
      <c r="BO957" s="33"/>
      <c r="BP957" s="34"/>
      <c r="BQ957" s="26"/>
      <c r="BR957" s="27"/>
      <c r="BS957" s="27"/>
      <c r="BT957" s="26"/>
      <c r="BU957" s="35"/>
      <c r="BV957" s="28"/>
      <c r="BW957" s="27"/>
      <c r="BX957" s="26"/>
      <c r="BY957" s="26"/>
      <c r="BZ957" s="28"/>
      <c r="CA957" s="30"/>
      <c r="CB957" s="30"/>
      <c r="CC957" s="30"/>
      <c r="CD957" s="30"/>
      <c r="CE957" s="30"/>
      <c r="CF957" s="30"/>
      <c r="CG957" s="30"/>
      <c r="CH957" s="30"/>
      <c r="CI957" s="31"/>
      <c r="CJ957" s="27"/>
      <c r="CK957" s="30"/>
      <c r="CL957" s="27"/>
      <c r="CM957" s="30"/>
      <c r="CN957" s="30"/>
      <c r="CO957" s="27"/>
      <c r="CP957" s="30"/>
      <c r="CQ957" s="30"/>
      <c r="CR957" s="30"/>
      <c r="CS957" s="27"/>
      <c r="CT957" s="27"/>
      <c r="CU957" s="30"/>
      <c r="CV957" s="30"/>
      <c r="CW957" s="27"/>
      <c r="CX957" s="27"/>
      <c r="CY957" s="27"/>
      <c r="CZ957" s="27"/>
    </row>
    <row r="958" spans="1:104" x14ac:dyDescent="0.3">
      <c r="A958" s="32"/>
      <c r="B958" s="26"/>
      <c r="C958" s="26"/>
      <c r="D958" s="26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31"/>
      <c r="AQ958" s="31"/>
      <c r="AR958" s="31"/>
      <c r="AS958" s="31"/>
      <c r="AT958" s="31"/>
      <c r="AU958" s="31"/>
      <c r="AV958" s="31"/>
      <c r="AW958" s="31"/>
      <c r="AX958" s="31"/>
      <c r="AY958" s="31"/>
      <c r="AZ958" s="31"/>
      <c r="BA958" s="31"/>
      <c r="BB958" s="31"/>
      <c r="BC958" s="31"/>
      <c r="BD958" s="31"/>
      <c r="BE958" s="31"/>
      <c r="BF958" s="31"/>
      <c r="BG958" s="31"/>
      <c r="BH958" s="31"/>
      <c r="BI958" s="31"/>
      <c r="BJ958" s="31"/>
      <c r="BK958" s="31"/>
      <c r="BL958" s="31"/>
      <c r="BM958" s="31"/>
      <c r="BN958" s="41"/>
      <c r="BO958" s="33"/>
      <c r="BP958" s="34"/>
      <c r="BQ958" s="26"/>
      <c r="BR958" s="27"/>
      <c r="BS958" s="27"/>
      <c r="BT958" s="26"/>
      <c r="BU958" s="35"/>
      <c r="BV958" s="28"/>
      <c r="BW958" s="27"/>
      <c r="BX958" s="26"/>
      <c r="BY958" s="26"/>
      <c r="BZ958" s="28"/>
      <c r="CA958" s="30"/>
      <c r="CB958" s="30"/>
      <c r="CC958" s="30"/>
      <c r="CD958" s="30"/>
      <c r="CE958" s="30"/>
      <c r="CF958" s="30"/>
      <c r="CG958" s="30"/>
      <c r="CH958" s="30"/>
      <c r="CI958" s="30"/>
      <c r="CJ958" s="27"/>
      <c r="CK958" s="31"/>
      <c r="CL958" s="27"/>
      <c r="CM958" s="31"/>
      <c r="CN958" s="27"/>
      <c r="CO958" s="27"/>
      <c r="CP958" s="31"/>
      <c r="CQ958" s="31"/>
      <c r="CR958" s="31"/>
      <c r="CS958" s="27"/>
      <c r="CT958" s="27"/>
      <c r="CU958" s="31"/>
      <c r="CV958" s="31"/>
      <c r="CW958" s="27"/>
      <c r="CX958" s="27"/>
      <c r="CY958" s="27"/>
      <c r="CZ958" s="27"/>
    </row>
    <row r="959" spans="1:104" x14ac:dyDescent="0.3">
      <c r="A959" s="32"/>
      <c r="B959" s="26"/>
      <c r="C959" s="26"/>
      <c r="D959" s="26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31"/>
      <c r="AQ959" s="31"/>
      <c r="AR959" s="31"/>
      <c r="AS959" s="31"/>
      <c r="AT959" s="31"/>
      <c r="AU959" s="31"/>
      <c r="AV959" s="31"/>
      <c r="AW959" s="31"/>
      <c r="AX959" s="31"/>
      <c r="AY959" s="31"/>
      <c r="AZ959" s="31"/>
      <c r="BA959" s="31"/>
      <c r="BB959" s="31"/>
      <c r="BC959" s="31"/>
      <c r="BD959" s="31"/>
      <c r="BE959" s="31"/>
      <c r="BF959" s="31"/>
      <c r="BG959" s="31"/>
      <c r="BH959" s="31"/>
      <c r="BI959" s="31"/>
      <c r="BJ959" s="31"/>
      <c r="BK959" s="31"/>
      <c r="BL959" s="31"/>
      <c r="BM959" s="31"/>
      <c r="BN959" s="41"/>
      <c r="BO959" s="33"/>
      <c r="BP959" s="34"/>
      <c r="BQ959" s="26"/>
      <c r="BR959" s="27"/>
      <c r="BS959" s="27"/>
      <c r="BT959" s="26"/>
      <c r="BU959" s="35"/>
      <c r="BV959" s="28"/>
      <c r="BW959" s="27"/>
      <c r="BX959" s="26"/>
      <c r="BY959" s="26"/>
      <c r="BZ959" s="28"/>
      <c r="CA959" s="31"/>
      <c r="CB959" s="30"/>
      <c r="CC959" s="31"/>
      <c r="CD959" s="31"/>
      <c r="CE959" s="31"/>
      <c r="CF959" s="31"/>
      <c r="CG959" s="31"/>
      <c r="CH959" s="27"/>
      <c r="CI959" s="27"/>
      <c r="CJ959" s="27"/>
      <c r="CK959" s="31"/>
      <c r="CL959" s="27"/>
      <c r="CM959" s="30"/>
      <c r="CN959" s="30"/>
      <c r="CO959" s="27"/>
      <c r="CP959" s="30"/>
      <c r="CQ959" s="30"/>
      <c r="CR959" s="30"/>
      <c r="CS959" s="27"/>
      <c r="CT959" s="27"/>
      <c r="CU959" s="30"/>
      <c r="CV959" s="30"/>
      <c r="CW959" s="27"/>
      <c r="CX959" s="27"/>
      <c r="CY959" s="27"/>
      <c r="CZ959" s="27"/>
    </row>
    <row r="960" spans="1:104" x14ac:dyDescent="0.3">
      <c r="A960" s="32"/>
      <c r="B960" s="26"/>
      <c r="C960" s="26"/>
      <c r="D960" s="26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31"/>
      <c r="AQ960" s="31"/>
      <c r="AR960" s="31"/>
      <c r="AS960" s="31"/>
      <c r="AT960" s="31"/>
      <c r="AU960" s="31"/>
      <c r="AV960" s="31"/>
      <c r="AW960" s="31"/>
      <c r="AX960" s="31"/>
      <c r="AY960" s="31"/>
      <c r="AZ960" s="31"/>
      <c r="BA960" s="31"/>
      <c r="BB960" s="31"/>
      <c r="BC960" s="31"/>
      <c r="BD960" s="31"/>
      <c r="BE960" s="31"/>
      <c r="BF960" s="31"/>
      <c r="BG960" s="31"/>
      <c r="BH960" s="31"/>
      <c r="BI960" s="31"/>
      <c r="BJ960" s="31"/>
      <c r="BK960" s="31"/>
      <c r="BL960" s="31"/>
      <c r="BM960" s="31"/>
      <c r="BN960" s="41"/>
      <c r="BO960" s="33"/>
      <c r="BP960" s="34"/>
      <c r="BQ960" s="26"/>
      <c r="BR960" s="27"/>
      <c r="BS960" s="27"/>
      <c r="BT960" s="26"/>
      <c r="BU960" s="35"/>
      <c r="BV960" s="28"/>
      <c r="BW960" s="27"/>
      <c r="BX960" s="26"/>
      <c r="BY960" s="26"/>
      <c r="BZ960" s="28"/>
      <c r="CA960" s="31"/>
      <c r="CB960" s="31"/>
      <c r="CC960" s="30"/>
      <c r="CD960" s="27"/>
      <c r="CE960" s="27"/>
      <c r="CF960" s="27"/>
      <c r="CG960" s="31"/>
      <c r="CH960" s="27"/>
      <c r="CI960" s="30"/>
      <c r="CJ960" s="27"/>
      <c r="CK960" s="27"/>
      <c r="CL960" s="27"/>
      <c r="CM960" s="27"/>
      <c r="CN960" s="30"/>
      <c r="CO960" s="27"/>
      <c r="CP960" s="30"/>
      <c r="CQ960" s="27"/>
      <c r="CR960" s="27"/>
      <c r="CS960" s="27"/>
      <c r="CT960" s="30"/>
      <c r="CU960" s="27"/>
      <c r="CV960" s="27"/>
      <c r="CW960" s="27"/>
      <c r="CX960" s="27"/>
      <c r="CY960" s="27"/>
      <c r="CZ960" s="27"/>
    </row>
    <row r="961" spans="1:104" x14ac:dyDescent="0.3">
      <c r="A961" s="32"/>
      <c r="B961" s="26"/>
      <c r="C961" s="26"/>
      <c r="D961" s="26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31"/>
      <c r="AQ961" s="31"/>
      <c r="AR961" s="31"/>
      <c r="AS961" s="31"/>
      <c r="AT961" s="31"/>
      <c r="AU961" s="31"/>
      <c r="AV961" s="31"/>
      <c r="AW961" s="31"/>
      <c r="AX961" s="31"/>
      <c r="AY961" s="31"/>
      <c r="AZ961" s="31"/>
      <c r="BA961" s="31"/>
      <c r="BB961" s="31"/>
      <c r="BC961" s="31"/>
      <c r="BD961" s="31"/>
      <c r="BE961" s="31"/>
      <c r="BF961" s="31"/>
      <c r="BG961" s="31"/>
      <c r="BH961" s="31"/>
      <c r="BI961" s="31"/>
      <c r="BJ961" s="31"/>
      <c r="BK961" s="31"/>
      <c r="BL961" s="31"/>
      <c r="BM961" s="31"/>
      <c r="BN961" s="41"/>
      <c r="BO961" s="33"/>
      <c r="BP961" s="34"/>
      <c r="BQ961" s="26"/>
      <c r="BR961" s="27"/>
      <c r="BS961" s="27"/>
      <c r="BT961" s="26"/>
      <c r="BU961" s="35"/>
      <c r="BV961" s="28"/>
      <c r="BW961" s="27"/>
      <c r="BX961" s="26"/>
      <c r="BY961" s="26"/>
      <c r="BZ961" s="28"/>
      <c r="CA961" s="31"/>
      <c r="CB961" s="31"/>
      <c r="CC961" s="30"/>
      <c r="CD961" s="30"/>
      <c r="CE961" s="30"/>
      <c r="CF961" s="30"/>
      <c r="CG961" s="27"/>
      <c r="CH961" s="30"/>
      <c r="CI961" s="27"/>
      <c r="CJ961" s="27"/>
      <c r="CK961" s="30"/>
      <c r="CL961" s="27"/>
      <c r="CM961" s="30"/>
      <c r="CN961" s="30"/>
      <c r="CO961" s="27"/>
      <c r="CP961" s="31"/>
      <c r="CQ961" s="30"/>
      <c r="CR961" s="30"/>
      <c r="CS961" s="27"/>
      <c r="CT961" s="27"/>
      <c r="CU961" s="30"/>
      <c r="CV961" s="30"/>
      <c r="CW961" s="31"/>
      <c r="CX961" s="27"/>
      <c r="CY961" s="27"/>
      <c r="CZ961" s="27"/>
    </row>
    <row r="962" spans="1:104" x14ac:dyDescent="0.3">
      <c r="A962" s="32"/>
      <c r="B962" s="26"/>
      <c r="C962" s="26"/>
      <c r="D962" s="26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31"/>
      <c r="AQ962" s="31"/>
      <c r="AR962" s="31"/>
      <c r="AS962" s="31"/>
      <c r="AT962" s="31"/>
      <c r="AU962" s="31"/>
      <c r="AV962" s="31"/>
      <c r="AW962" s="31"/>
      <c r="AX962" s="31"/>
      <c r="AY962" s="31"/>
      <c r="AZ962" s="31"/>
      <c r="BA962" s="31"/>
      <c r="BB962" s="31"/>
      <c r="BC962" s="31"/>
      <c r="BD962" s="31"/>
      <c r="BE962" s="31"/>
      <c r="BF962" s="31"/>
      <c r="BG962" s="31"/>
      <c r="BH962" s="31"/>
      <c r="BI962" s="31"/>
      <c r="BJ962" s="31"/>
      <c r="BK962" s="31"/>
      <c r="BL962" s="31"/>
      <c r="BM962" s="31"/>
      <c r="BN962" s="41"/>
      <c r="BO962" s="33"/>
      <c r="BP962" s="34"/>
      <c r="BQ962" s="26"/>
      <c r="BR962" s="27"/>
      <c r="BS962" s="27"/>
      <c r="BT962" s="26"/>
      <c r="BU962" s="35"/>
      <c r="BV962" s="28"/>
      <c r="BW962" s="27"/>
      <c r="BX962" s="26"/>
      <c r="BY962" s="26"/>
      <c r="BZ962" s="28"/>
      <c r="CA962" s="30"/>
      <c r="CB962" s="30"/>
      <c r="CC962" s="27"/>
      <c r="CD962" s="30"/>
      <c r="CE962" s="30"/>
      <c r="CF962" s="27"/>
      <c r="CG962" s="30"/>
      <c r="CH962" s="27"/>
      <c r="CI962" s="30"/>
      <c r="CJ962" s="27"/>
      <c r="CK962" s="27"/>
      <c r="CL962" s="27"/>
      <c r="CM962" s="27"/>
      <c r="CN962" s="30"/>
      <c r="CO962" s="27"/>
      <c r="CP962" s="30"/>
      <c r="CQ962" s="27"/>
      <c r="CR962" s="27"/>
      <c r="CS962" s="27"/>
      <c r="CT962" s="27"/>
      <c r="CU962" s="27"/>
      <c r="CV962" s="27"/>
      <c r="CW962" s="30"/>
      <c r="CX962" s="27"/>
      <c r="CY962" s="27"/>
      <c r="CZ962" s="27"/>
    </row>
    <row r="963" spans="1:104" x14ac:dyDescent="0.3">
      <c r="A963" s="32"/>
      <c r="B963" s="26"/>
      <c r="C963" s="26"/>
      <c r="D963" s="26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31"/>
      <c r="AQ963" s="31"/>
      <c r="AR963" s="31"/>
      <c r="AS963" s="31"/>
      <c r="AT963" s="31"/>
      <c r="AU963" s="31"/>
      <c r="AV963" s="31"/>
      <c r="AW963" s="31"/>
      <c r="AX963" s="31"/>
      <c r="AY963" s="31"/>
      <c r="AZ963" s="31"/>
      <c r="BA963" s="31"/>
      <c r="BB963" s="31"/>
      <c r="BC963" s="31"/>
      <c r="BD963" s="31"/>
      <c r="BE963" s="31"/>
      <c r="BF963" s="31"/>
      <c r="BG963" s="31"/>
      <c r="BH963" s="31"/>
      <c r="BI963" s="31"/>
      <c r="BJ963" s="31"/>
      <c r="BK963" s="31"/>
      <c r="BL963" s="31"/>
      <c r="BM963" s="31"/>
      <c r="BN963" s="41"/>
      <c r="BO963" s="33"/>
      <c r="BP963" s="34"/>
      <c r="BQ963" s="26"/>
      <c r="BR963" s="27"/>
      <c r="BS963" s="27"/>
      <c r="BT963" s="26"/>
      <c r="BU963" s="35"/>
      <c r="BV963" s="28"/>
      <c r="BW963" s="27"/>
      <c r="BX963" s="26"/>
      <c r="BY963" s="26"/>
      <c r="BZ963" s="28"/>
      <c r="CA963" s="31"/>
      <c r="CB963" s="30"/>
      <c r="CC963" s="30"/>
      <c r="CD963" s="30"/>
      <c r="CE963" s="30"/>
      <c r="CF963" s="30"/>
      <c r="CG963" s="30"/>
      <c r="CH963" s="27"/>
      <c r="CI963" s="30"/>
      <c r="CJ963" s="27"/>
      <c r="CK963" s="30"/>
      <c r="CL963" s="27"/>
      <c r="CM963" s="27"/>
      <c r="CN963" s="30"/>
      <c r="CO963" s="27"/>
      <c r="CP963" s="30"/>
      <c r="CQ963" s="27"/>
      <c r="CR963" s="27"/>
      <c r="CS963" s="27"/>
      <c r="CT963" s="27"/>
      <c r="CU963" s="30"/>
      <c r="CV963" s="27"/>
      <c r="CW963" s="30"/>
      <c r="CX963" s="30"/>
      <c r="CY963" s="27"/>
      <c r="CZ963" s="27"/>
    </row>
    <row r="964" spans="1:104" x14ac:dyDescent="0.3">
      <c r="A964" s="32"/>
      <c r="B964" s="26"/>
      <c r="C964" s="26"/>
      <c r="D964" s="26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31"/>
      <c r="AQ964" s="31"/>
      <c r="AR964" s="31"/>
      <c r="AS964" s="31"/>
      <c r="AT964" s="31"/>
      <c r="AU964" s="31"/>
      <c r="AV964" s="31"/>
      <c r="AW964" s="31"/>
      <c r="AX964" s="31"/>
      <c r="AY964" s="31"/>
      <c r="AZ964" s="31"/>
      <c r="BA964" s="31"/>
      <c r="BB964" s="31"/>
      <c r="BC964" s="31"/>
      <c r="BD964" s="31"/>
      <c r="BE964" s="31"/>
      <c r="BF964" s="31"/>
      <c r="BG964" s="31"/>
      <c r="BH964" s="31"/>
      <c r="BI964" s="31"/>
      <c r="BJ964" s="31"/>
      <c r="BK964" s="31"/>
      <c r="BL964" s="31"/>
      <c r="BM964" s="31"/>
      <c r="BN964" s="41"/>
      <c r="BO964" s="33"/>
      <c r="BP964" s="34"/>
      <c r="BQ964" s="26"/>
      <c r="BR964" s="27"/>
      <c r="BS964" s="27"/>
      <c r="BT964" s="26"/>
      <c r="BU964" s="35"/>
      <c r="BV964" s="28"/>
      <c r="BW964" s="27"/>
      <c r="BX964" s="26"/>
      <c r="BY964" s="26"/>
      <c r="BZ964" s="28"/>
      <c r="CA964" s="31"/>
      <c r="CB964" s="31"/>
      <c r="CC964" s="30"/>
      <c r="CD964" s="27"/>
      <c r="CE964" s="31"/>
      <c r="CF964" s="31"/>
      <c r="CG964" s="31"/>
      <c r="CH964" s="31"/>
      <c r="CI964" s="27"/>
      <c r="CJ964" s="27"/>
      <c r="CK964" s="31"/>
      <c r="CL964" s="27"/>
      <c r="CM964" s="30"/>
      <c r="CN964" s="30"/>
      <c r="CO964" s="27"/>
      <c r="CP964" s="30"/>
      <c r="CQ964" s="30"/>
      <c r="CR964" s="31"/>
      <c r="CS964" s="30"/>
      <c r="CT964" s="31"/>
      <c r="CU964" s="30"/>
      <c r="CV964" s="27"/>
      <c r="CW964" s="30"/>
      <c r="CX964" s="27"/>
      <c r="CY964" s="27"/>
      <c r="CZ964" s="27"/>
    </row>
    <row r="965" spans="1:104" x14ac:dyDescent="0.3">
      <c r="A965" s="32"/>
      <c r="B965" s="26"/>
      <c r="C965" s="26"/>
      <c r="D965" s="26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31"/>
      <c r="AQ965" s="31"/>
      <c r="AR965" s="31"/>
      <c r="AS965" s="31"/>
      <c r="AT965" s="31"/>
      <c r="AU965" s="31"/>
      <c r="AV965" s="31"/>
      <c r="AW965" s="31"/>
      <c r="AX965" s="31"/>
      <c r="AY965" s="31"/>
      <c r="AZ965" s="31"/>
      <c r="BA965" s="31"/>
      <c r="BB965" s="31"/>
      <c r="BC965" s="31"/>
      <c r="BD965" s="31"/>
      <c r="BE965" s="31"/>
      <c r="BF965" s="31"/>
      <c r="BG965" s="31"/>
      <c r="BH965" s="31"/>
      <c r="BI965" s="31"/>
      <c r="BJ965" s="31"/>
      <c r="BK965" s="31"/>
      <c r="BL965" s="31"/>
      <c r="BM965" s="31"/>
      <c r="BN965" s="41"/>
      <c r="BO965" s="33"/>
      <c r="BP965" s="34"/>
      <c r="BQ965" s="26"/>
      <c r="BR965" s="27"/>
      <c r="BS965" s="27"/>
      <c r="BT965" s="26"/>
      <c r="BU965" s="35"/>
      <c r="BV965" s="28"/>
      <c r="BW965" s="27"/>
      <c r="BX965" s="26"/>
      <c r="BY965" s="26"/>
      <c r="BZ965" s="28"/>
      <c r="CA965" s="30"/>
      <c r="CB965" s="30"/>
      <c r="CC965" s="30"/>
      <c r="CD965" s="27"/>
      <c r="CE965" s="30"/>
      <c r="CF965" s="30"/>
      <c r="CG965" s="30"/>
      <c r="CH965" s="30"/>
      <c r="CI965" s="27"/>
      <c r="CJ965" s="27"/>
      <c r="CK965" s="30"/>
      <c r="CL965" s="27"/>
      <c r="CM965" s="30"/>
      <c r="CN965" s="27"/>
      <c r="CO965" s="27"/>
      <c r="CP965" s="30"/>
      <c r="CQ965" s="30"/>
      <c r="CR965" s="30"/>
      <c r="CS965" s="30"/>
      <c r="CT965" s="31"/>
      <c r="CU965" s="30"/>
      <c r="CV965" s="27"/>
      <c r="CW965" s="30"/>
      <c r="CX965" s="27"/>
      <c r="CY965" s="27"/>
      <c r="CZ965" s="27"/>
    </row>
    <row r="966" spans="1:104" x14ac:dyDescent="0.3">
      <c r="A966" s="32"/>
      <c r="B966" s="26"/>
      <c r="C966" s="26"/>
      <c r="D966" s="26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31"/>
      <c r="AQ966" s="31"/>
      <c r="AR966" s="31"/>
      <c r="AS966" s="31"/>
      <c r="AT966" s="31"/>
      <c r="AU966" s="31"/>
      <c r="AV966" s="31"/>
      <c r="AW966" s="31"/>
      <c r="AX966" s="31"/>
      <c r="AY966" s="31"/>
      <c r="AZ966" s="31"/>
      <c r="BA966" s="31"/>
      <c r="BB966" s="31"/>
      <c r="BC966" s="31"/>
      <c r="BD966" s="31"/>
      <c r="BE966" s="31"/>
      <c r="BF966" s="31"/>
      <c r="BG966" s="31"/>
      <c r="BH966" s="31"/>
      <c r="BI966" s="31"/>
      <c r="BJ966" s="31"/>
      <c r="BK966" s="31"/>
      <c r="BL966" s="31"/>
      <c r="BM966" s="31"/>
      <c r="BN966" s="41"/>
      <c r="BO966" s="33"/>
      <c r="BP966" s="34"/>
      <c r="BQ966" s="26"/>
      <c r="BR966" s="27"/>
      <c r="BS966" s="27"/>
      <c r="BT966" s="26"/>
      <c r="BU966" s="35"/>
      <c r="BV966" s="28"/>
      <c r="BW966" s="27"/>
      <c r="BX966" s="26"/>
      <c r="BY966" s="26"/>
      <c r="BZ966" s="28"/>
      <c r="CA966" s="30"/>
      <c r="CB966" s="30"/>
      <c r="CC966" s="27"/>
      <c r="CD966" s="27"/>
      <c r="CE966" s="30"/>
      <c r="CF966" s="30"/>
      <c r="CG966" s="30"/>
      <c r="CH966" s="30"/>
      <c r="CI966" s="27"/>
      <c r="CJ966" s="27"/>
      <c r="CK966" s="30"/>
      <c r="CL966" s="27"/>
      <c r="CM966" s="27"/>
      <c r="CN966" s="27"/>
      <c r="CO966" s="27"/>
      <c r="CP966" s="27"/>
      <c r="CQ966" s="27"/>
      <c r="CR966" s="30"/>
      <c r="CS966" s="27"/>
      <c r="CT966" s="31"/>
      <c r="CU966" s="27"/>
      <c r="CV966" s="27"/>
      <c r="CW966" s="27"/>
      <c r="CX966" s="27"/>
      <c r="CY966" s="27"/>
      <c r="CZ966" s="27"/>
    </row>
    <row r="967" spans="1:104" x14ac:dyDescent="0.3">
      <c r="A967" s="32"/>
      <c r="B967" s="26"/>
      <c r="C967" s="26"/>
      <c r="D967" s="26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31"/>
      <c r="AQ967" s="31"/>
      <c r="AR967" s="31"/>
      <c r="AS967" s="31"/>
      <c r="AT967" s="31"/>
      <c r="AU967" s="31"/>
      <c r="AV967" s="31"/>
      <c r="AW967" s="31"/>
      <c r="AX967" s="31"/>
      <c r="AY967" s="31"/>
      <c r="AZ967" s="31"/>
      <c r="BA967" s="31"/>
      <c r="BB967" s="31"/>
      <c r="BC967" s="31"/>
      <c r="BD967" s="31"/>
      <c r="BE967" s="31"/>
      <c r="BF967" s="31"/>
      <c r="BG967" s="31"/>
      <c r="BH967" s="31"/>
      <c r="BI967" s="31"/>
      <c r="BJ967" s="31"/>
      <c r="BK967" s="31"/>
      <c r="BL967" s="31"/>
      <c r="BM967" s="31"/>
      <c r="BN967" s="41"/>
      <c r="BO967" s="33"/>
      <c r="BP967" s="34"/>
      <c r="BQ967" s="26"/>
      <c r="BR967" s="27"/>
      <c r="BS967" s="27"/>
      <c r="BT967" s="26"/>
      <c r="BU967" s="35"/>
      <c r="BV967" s="28"/>
      <c r="BW967" s="27"/>
      <c r="BX967" s="26"/>
      <c r="BY967" s="26"/>
      <c r="BZ967" s="28"/>
      <c r="CA967" s="31"/>
      <c r="CB967" s="31"/>
      <c r="CC967" s="31"/>
      <c r="CD967" s="27"/>
      <c r="CE967" s="27"/>
      <c r="CF967" s="27"/>
      <c r="CG967" s="31"/>
      <c r="CH967" s="30"/>
      <c r="CI967" s="27"/>
      <c r="CJ967" s="27"/>
      <c r="CK967" s="27"/>
      <c r="CL967" s="27"/>
      <c r="CM967" s="31"/>
      <c r="CN967" s="30"/>
      <c r="CO967" s="27"/>
      <c r="CP967" s="31"/>
      <c r="CQ967" s="31"/>
      <c r="CR967" s="31"/>
      <c r="CS967" s="31"/>
      <c r="CT967" s="31"/>
      <c r="CU967" s="31"/>
      <c r="CV967" s="27"/>
      <c r="CW967" s="27"/>
      <c r="CX967" s="27"/>
      <c r="CY967" s="27"/>
      <c r="CZ967" s="27"/>
    </row>
    <row r="968" spans="1:104" x14ac:dyDescent="0.3">
      <c r="A968" s="32"/>
      <c r="B968" s="26"/>
      <c r="C968" s="26"/>
      <c r="D968" s="26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31"/>
      <c r="AQ968" s="31"/>
      <c r="AR968" s="31"/>
      <c r="AS968" s="31"/>
      <c r="AT968" s="31"/>
      <c r="AU968" s="31"/>
      <c r="AV968" s="31"/>
      <c r="AW968" s="31"/>
      <c r="AX968" s="31"/>
      <c r="AY968" s="31"/>
      <c r="AZ968" s="31"/>
      <c r="BA968" s="31"/>
      <c r="BB968" s="31"/>
      <c r="BC968" s="31"/>
      <c r="BD968" s="31"/>
      <c r="BE968" s="31"/>
      <c r="BF968" s="31"/>
      <c r="BG968" s="31"/>
      <c r="BH968" s="31"/>
      <c r="BI968" s="31"/>
      <c r="BJ968" s="31"/>
      <c r="BK968" s="31"/>
      <c r="BL968" s="31"/>
      <c r="BM968" s="31"/>
      <c r="BN968" s="41"/>
      <c r="BO968" s="33"/>
      <c r="BP968" s="34"/>
      <c r="BQ968" s="26"/>
      <c r="BR968" s="27"/>
      <c r="BS968" s="27"/>
      <c r="BT968" s="26"/>
      <c r="BU968" s="27"/>
      <c r="BV968" s="28"/>
      <c r="BW968" s="27"/>
      <c r="BX968" s="26"/>
      <c r="BY968" s="26"/>
      <c r="BZ968" s="28"/>
      <c r="CA968" s="31"/>
      <c r="CB968" s="31"/>
      <c r="CC968" s="31"/>
      <c r="CD968" s="27"/>
      <c r="CE968" s="30"/>
      <c r="CF968" s="30"/>
      <c r="CG968" s="30"/>
      <c r="CH968" s="30"/>
      <c r="CI968" s="27"/>
      <c r="CJ968" s="27"/>
      <c r="CK968" s="30"/>
      <c r="CL968" s="27"/>
      <c r="CM968" s="31"/>
      <c r="CN968" s="27"/>
      <c r="CO968" s="27"/>
      <c r="CP968" s="31"/>
      <c r="CQ968" s="30"/>
      <c r="CR968" s="30"/>
      <c r="CS968" s="30"/>
      <c r="CT968" s="30"/>
      <c r="CU968" s="30"/>
      <c r="CV968" s="27"/>
      <c r="CW968" s="27"/>
      <c r="CX968" s="27"/>
      <c r="CY968" s="27"/>
      <c r="CZ968" s="27"/>
    </row>
    <row r="969" spans="1:104" x14ac:dyDescent="0.3">
      <c r="A969" s="32"/>
      <c r="B969" s="26"/>
      <c r="C969" s="26"/>
      <c r="D969" s="26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31"/>
      <c r="AQ969" s="31"/>
      <c r="AR969" s="31"/>
      <c r="AS969" s="31"/>
      <c r="AT969" s="31"/>
      <c r="AU969" s="31"/>
      <c r="AV969" s="31"/>
      <c r="AW969" s="31"/>
      <c r="AX969" s="31"/>
      <c r="AY969" s="31"/>
      <c r="AZ969" s="31"/>
      <c r="BA969" s="31"/>
      <c r="BB969" s="31"/>
      <c r="BC969" s="31"/>
      <c r="BD969" s="31"/>
      <c r="BE969" s="31"/>
      <c r="BF969" s="31"/>
      <c r="BG969" s="31"/>
      <c r="BH969" s="31"/>
      <c r="BI969" s="31"/>
      <c r="BJ969" s="31"/>
      <c r="BK969" s="31"/>
      <c r="BL969" s="31"/>
      <c r="BM969" s="31"/>
      <c r="BN969" s="41"/>
      <c r="BO969" s="33"/>
      <c r="BP969" s="34"/>
      <c r="BQ969" s="26"/>
      <c r="BR969" s="27"/>
      <c r="BS969" s="27"/>
      <c r="BT969" s="26"/>
      <c r="BU969" s="27"/>
      <c r="BV969" s="28"/>
      <c r="BW969" s="27"/>
      <c r="BX969" s="26"/>
      <c r="BY969" s="26"/>
      <c r="BZ969" s="28"/>
      <c r="CA969" s="31"/>
      <c r="CB969" s="31"/>
      <c r="CC969" s="30"/>
      <c r="CD969" s="31"/>
      <c r="CE969" s="31"/>
      <c r="CF969" s="30"/>
      <c r="CG969" s="31"/>
      <c r="CH969" s="30"/>
      <c r="CI969" s="27"/>
      <c r="CJ969" s="31"/>
      <c r="CK969" s="30"/>
      <c r="CL969" s="31"/>
      <c r="CM969" s="31"/>
      <c r="CN969" s="31"/>
      <c r="CO969" s="31"/>
      <c r="CP969" s="31"/>
      <c r="CQ969" s="30"/>
      <c r="CR969" s="30"/>
      <c r="CS969" s="31"/>
      <c r="CT969" s="30"/>
      <c r="CU969" s="30"/>
      <c r="CV969" s="31"/>
      <c r="CW969" s="27"/>
      <c r="CX969" s="27"/>
      <c r="CY969" s="27"/>
      <c r="CZ969" s="27"/>
    </row>
    <row r="970" spans="1:104" x14ac:dyDescent="0.3">
      <c r="A970" s="32"/>
      <c r="B970" s="26"/>
      <c r="C970" s="26"/>
      <c r="D970" s="26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31"/>
      <c r="AQ970" s="31"/>
      <c r="AR970" s="31"/>
      <c r="AS970" s="31"/>
      <c r="AT970" s="31"/>
      <c r="AU970" s="31"/>
      <c r="AV970" s="31"/>
      <c r="AW970" s="31"/>
      <c r="AX970" s="31"/>
      <c r="AY970" s="31"/>
      <c r="AZ970" s="31"/>
      <c r="BA970" s="31"/>
      <c r="BB970" s="31"/>
      <c r="BC970" s="31"/>
      <c r="BD970" s="31"/>
      <c r="BE970" s="31"/>
      <c r="BF970" s="31"/>
      <c r="BG970" s="31"/>
      <c r="BH970" s="31"/>
      <c r="BI970" s="31"/>
      <c r="BJ970" s="31"/>
      <c r="BK970" s="31"/>
      <c r="BL970" s="31"/>
      <c r="BM970" s="31"/>
      <c r="BN970" s="41"/>
      <c r="BO970" s="33"/>
      <c r="BP970" s="34"/>
      <c r="BQ970" s="26"/>
      <c r="BR970" s="27"/>
      <c r="BS970" s="27"/>
      <c r="BT970" s="26"/>
      <c r="BU970" s="35"/>
      <c r="BV970" s="28"/>
      <c r="BW970" s="27"/>
      <c r="BX970" s="26"/>
      <c r="BY970" s="26"/>
      <c r="BZ970" s="28"/>
      <c r="CA970" s="31"/>
      <c r="CB970" s="31"/>
      <c r="CC970" s="31"/>
      <c r="CD970" s="30"/>
      <c r="CE970" s="30"/>
      <c r="CF970" s="27"/>
      <c r="CG970" s="30"/>
      <c r="CH970" s="30"/>
      <c r="CI970" s="27"/>
      <c r="CJ970" s="30"/>
      <c r="CK970" s="27"/>
      <c r="CL970" s="31"/>
      <c r="CM970" s="30"/>
      <c r="CN970" s="30"/>
      <c r="CO970" s="30"/>
      <c r="CP970" s="31"/>
      <c r="CQ970" s="30"/>
      <c r="CR970" s="30"/>
      <c r="CS970" s="30"/>
      <c r="CT970" s="30"/>
      <c r="CU970" s="30"/>
      <c r="CV970" s="30"/>
      <c r="CW970" s="27"/>
      <c r="CX970" s="27"/>
      <c r="CY970" s="27"/>
      <c r="CZ970" s="27"/>
    </row>
    <row r="971" spans="1:104" x14ac:dyDescent="0.3">
      <c r="A971" s="32"/>
      <c r="B971" s="26"/>
      <c r="C971" s="26"/>
      <c r="D971" s="26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31"/>
      <c r="AQ971" s="31"/>
      <c r="AR971" s="31"/>
      <c r="AS971" s="31"/>
      <c r="AT971" s="31"/>
      <c r="AU971" s="31"/>
      <c r="AV971" s="31"/>
      <c r="AW971" s="31"/>
      <c r="AX971" s="31"/>
      <c r="AY971" s="31"/>
      <c r="AZ971" s="31"/>
      <c r="BA971" s="31"/>
      <c r="BB971" s="31"/>
      <c r="BC971" s="31"/>
      <c r="BD971" s="31"/>
      <c r="BE971" s="31"/>
      <c r="BF971" s="31"/>
      <c r="BG971" s="31"/>
      <c r="BH971" s="31"/>
      <c r="BI971" s="31"/>
      <c r="BJ971" s="31"/>
      <c r="BK971" s="31"/>
      <c r="BL971" s="31"/>
      <c r="BM971" s="31"/>
      <c r="BN971" s="41"/>
      <c r="BO971" s="33"/>
      <c r="BP971" s="34"/>
      <c r="BQ971" s="26"/>
      <c r="BR971" s="27"/>
      <c r="BS971" s="27"/>
      <c r="BT971" s="26"/>
      <c r="BU971" s="35"/>
      <c r="BV971" s="28"/>
      <c r="BW971" s="27"/>
      <c r="BX971" s="26"/>
      <c r="BY971" s="26"/>
      <c r="BZ971" s="28"/>
      <c r="CA971" s="31"/>
      <c r="CB971" s="31"/>
      <c r="CC971" s="31"/>
      <c r="CD971" s="30"/>
      <c r="CE971" s="30"/>
      <c r="CF971" s="30"/>
      <c r="CG971" s="30"/>
      <c r="CH971" s="30"/>
      <c r="CI971" s="30"/>
      <c r="CJ971" s="30"/>
      <c r="CK971" s="30"/>
      <c r="CL971" s="30"/>
      <c r="CM971" s="30"/>
      <c r="CN971" s="30"/>
      <c r="CO971" s="30"/>
      <c r="CP971" s="30"/>
      <c r="CQ971" s="27"/>
      <c r="CR971" s="30"/>
      <c r="CS971" s="30"/>
      <c r="CT971" s="30"/>
      <c r="CU971" s="27"/>
      <c r="CV971" s="30"/>
      <c r="CW971" s="27"/>
      <c r="CX971" s="27"/>
      <c r="CY971" s="27"/>
      <c r="CZ971" s="27"/>
    </row>
    <row r="972" spans="1:104" x14ac:dyDescent="0.3">
      <c r="A972" s="32"/>
      <c r="B972" s="26"/>
      <c r="C972" s="26"/>
      <c r="D972" s="26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31"/>
      <c r="AQ972" s="31"/>
      <c r="AR972" s="31"/>
      <c r="AS972" s="31"/>
      <c r="AT972" s="31"/>
      <c r="AU972" s="31"/>
      <c r="AV972" s="31"/>
      <c r="AW972" s="31"/>
      <c r="AX972" s="31"/>
      <c r="AY972" s="31"/>
      <c r="AZ972" s="31"/>
      <c r="BA972" s="31"/>
      <c r="BB972" s="31"/>
      <c r="BC972" s="31"/>
      <c r="BD972" s="31"/>
      <c r="BE972" s="31"/>
      <c r="BF972" s="31"/>
      <c r="BG972" s="31"/>
      <c r="BH972" s="31"/>
      <c r="BI972" s="31"/>
      <c r="BJ972" s="31"/>
      <c r="BK972" s="31"/>
      <c r="BL972" s="31"/>
      <c r="BM972" s="31"/>
      <c r="BN972" s="41"/>
      <c r="BO972" s="33"/>
      <c r="BP972" s="34"/>
      <c r="BQ972" s="26"/>
      <c r="BR972" s="27"/>
      <c r="BS972" s="27"/>
      <c r="BT972" s="26"/>
      <c r="BU972" s="35"/>
      <c r="BV972" s="28"/>
      <c r="BW972" s="27"/>
      <c r="BX972" s="26"/>
      <c r="BY972" s="26"/>
      <c r="BZ972" s="28"/>
      <c r="CA972" s="31"/>
      <c r="CB972" s="31"/>
      <c r="CC972" s="31"/>
      <c r="CD972" s="27"/>
      <c r="CE972" s="27"/>
      <c r="CF972" s="27"/>
      <c r="CG972" s="27"/>
      <c r="CH972" s="27"/>
      <c r="CI972" s="27"/>
      <c r="CJ972" s="27"/>
      <c r="CK972" s="27"/>
      <c r="CL972" s="30"/>
      <c r="CM972" s="30"/>
      <c r="CN972" s="27"/>
      <c r="CO972" s="27"/>
      <c r="CP972" s="30"/>
      <c r="CQ972" s="27"/>
      <c r="CR972" s="27"/>
      <c r="CS972" s="27"/>
      <c r="CT972" s="27"/>
      <c r="CU972" s="30"/>
      <c r="CV972" s="27"/>
      <c r="CW972" s="27"/>
      <c r="CX972" s="27"/>
      <c r="CY972" s="27"/>
      <c r="CZ972" s="27"/>
    </row>
    <row r="973" spans="1:104" x14ac:dyDescent="0.3">
      <c r="A973" s="32"/>
      <c r="B973" s="26"/>
      <c r="C973" s="26"/>
      <c r="D973" s="26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31"/>
      <c r="AQ973" s="31"/>
      <c r="AR973" s="31"/>
      <c r="AS973" s="31"/>
      <c r="AT973" s="31"/>
      <c r="AU973" s="31"/>
      <c r="AV973" s="31"/>
      <c r="AW973" s="31"/>
      <c r="AX973" s="31"/>
      <c r="AY973" s="31"/>
      <c r="AZ973" s="31"/>
      <c r="BA973" s="31"/>
      <c r="BB973" s="31"/>
      <c r="BC973" s="31"/>
      <c r="BD973" s="31"/>
      <c r="BE973" s="31"/>
      <c r="BF973" s="31"/>
      <c r="BG973" s="31"/>
      <c r="BH973" s="31"/>
      <c r="BI973" s="31"/>
      <c r="BJ973" s="31"/>
      <c r="BK973" s="31"/>
      <c r="BL973" s="31"/>
      <c r="BM973" s="31"/>
      <c r="BN973" s="41"/>
      <c r="BO973" s="33"/>
      <c r="BP973" s="34"/>
      <c r="BQ973" s="26"/>
      <c r="BR973" s="27"/>
      <c r="BS973" s="27"/>
      <c r="BT973" s="26"/>
      <c r="BU973" s="35"/>
      <c r="BV973" s="28"/>
      <c r="BW973" s="27"/>
      <c r="BX973" s="26"/>
      <c r="BY973" s="26"/>
      <c r="BZ973" s="28"/>
      <c r="CA973" s="31"/>
      <c r="CB973" s="31"/>
      <c r="CC973" s="31"/>
      <c r="CD973" s="30"/>
      <c r="CE973" s="30"/>
      <c r="CF973" s="27"/>
      <c r="CG973" s="30"/>
      <c r="CH973" s="27"/>
      <c r="CI973" s="27"/>
      <c r="CJ973" s="30"/>
      <c r="CK973" s="30"/>
      <c r="CL973" s="30"/>
      <c r="CM973" s="30"/>
      <c r="CN973" s="30"/>
      <c r="CO973" s="30"/>
      <c r="CP973" s="30"/>
      <c r="CQ973" s="30"/>
      <c r="CR973" s="30"/>
      <c r="CS973" s="30"/>
      <c r="CT973" s="27"/>
      <c r="CU973" s="30"/>
      <c r="CV973" s="30"/>
      <c r="CW973" s="27"/>
      <c r="CX973" s="27"/>
      <c r="CY973" s="27"/>
      <c r="CZ973" s="27"/>
    </row>
    <row r="974" spans="1:104" x14ac:dyDescent="0.3">
      <c r="A974" s="32"/>
      <c r="B974" s="26"/>
      <c r="C974" s="26"/>
      <c r="D974" s="26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31"/>
      <c r="AQ974" s="31"/>
      <c r="AR974" s="31"/>
      <c r="AS974" s="31"/>
      <c r="AT974" s="31"/>
      <c r="AU974" s="31"/>
      <c r="AV974" s="31"/>
      <c r="AW974" s="31"/>
      <c r="AX974" s="31"/>
      <c r="AY974" s="31"/>
      <c r="AZ974" s="31"/>
      <c r="BA974" s="31"/>
      <c r="BB974" s="31"/>
      <c r="BC974" s="31"/>
      <c r="BD974" s="31"/>
      <c r="BE974" s="31"/>
      <c r="BF974" s="31"/>
      <c r="BG974" s="31"/>
      <c r="BH974" s="31"/>
      <c r="BI974" s="31"/>
      <c r="BJ974" s="31"/>
      <c r="BK974" s="31"/>
      <c r="BL974" s="31"/>
      <c r="BM974" s="31"/>
      <c r="BN974" s="41"/>
      <c r="BO974" s="33"/>
      <c r="BP974" s="34"/>
      <c r="BQ974" s="26"/>
      <c r="BR974" s="27"/>
      <c r="BS974" s="27"/>
      <c r="BT974" s="26"/>
      <c r="BU974" s="35"/>
      <c r="BV974" s="28"/>
      <c r="BW974" s="27"/>
      <c r="BX974" s="26"/>
      <c r="BY974" s="26"/>
      <c r="BZ974" s="28"/>
      <c r="CA974" s="31"/>
      <c r="CB974" s="30"/>
      <c r="CC974" s="30"/>
      <c r="CD974" s="27"/>
      <c r="CE974" s="27"/>
      <c r="CF974" s="27"/>
      <c r="CG974" s="27"/>
      <c r="CH974" s="30"/>
      <c r="CI974" s="27"/>
      <c r="CJ974" s="27"/>
      <c r="CK974" s="27"/>
      <c r="CL974" s="30"/>
      <c r="CM974" s="27"/>
      <c r="CN974" s="30"/>
      <c r="CO974" s="27"/>
      <c r="CP974" s="30"/>
      <c r="CQ974" s="27"/>
      <c r="CR974" s="27"/>
      <c r="CS974" s="27"/>
      <c r="CT974" s="27"/>
      <c r="CU974" s="27"/>
      <c r="CV974" s="27"/>
      <c r="CW974" s="27"/>
      <c r="CX974" s="27"/>
      <c r="CY974" s="27"/>
      <c r="CZ974" s="27"/>
    </row>
    <row r="975" spans="1:104" x14ac:dyDescent="0.3">
      <c r="A975" s="32"/>
      <c r="B975" s="26"/>
      <c r="C975" s="26"/>
      <c r="D975" s="26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31"/>
      <c r="AQ975" s="31"/>
      <c r="AR975" s="31"/>
      <c r="AS975" s="31"/>
      <c r="AT975" s="31"/>
      <c r="AU975" s="31"/>
      <c r="AV975" s="31"/>
      <c r="AW975" s="31"/>
      <c r="AX975" s="31"/>
      <c r="AY975" s="31"/>
      <c r="AZ975" s="31"/>
      <c r="BA975" s="31"/>
      <c r="BB975" s="31"/>
      <c r="BC975" s="31"/>
      <c r="BD975" s="31"/>
      <c r="BE975" s="31"/>
      <c r="BF975" s="31"/>
      <c r="BG975" s="31"/>
      <c r="BH975" s="31"/>
      <c r="BI975" s="31"/>
      <c r="BJ975" s="31"/>
      <c r="BK975" s="31"/>
      <c r="BL975" s="31"/>
      <c r="BM975" s="31"/>
      <c r="BN975" s="41"/>
      <c r="BO975" s="33"/>
      <c r="BP975" s="34"/>
      <c r="BQ975" s="26"/>
      <c r="BR975" s="27"/>
      <c r="BS975" s="27"/>
      <c r="BT975" s="26"/>
      <c r="BU975" s="35"/>
      <c r="BV975" s="28"/>
      <c r="BW975" s="27"/>
      <c r="BX975" s="26"/>
      <c r="BY975" s="26"/>
      <c r="BZ975" s="28"/>
      <c r="CA975" s="31"/>
      <c r="CB975" s="30"/>
      <c r="CC975" s="30"/>
      <c r="CD975" s="30"/>
      <c r="CE975" s="27"/>
      <c r="CF975" s="27"/>
      <c r="CG975" s="30"/>
      <c r="CH975" s="27"/>
      <c r="CI975" s="27"/>
      <c r="CJ975" s="27"/>
      <c r="CK975" s="27"/>
      <c r="CL975" s="30"/>
      <c r="CM975" s="27"/>
      <c r="CN975" s="30"/>
      <c r="CO975" s="30"/>
      <c r="CP975" s="30"/>
      <c r="CQ975" s="27"/>
      <c r="CR975" s="30"/>
      <c r="CS975" s="27"/>
      <c r="CT975" s="27"/>
      <c r="CU975" s="27"/>
      <c r="CV975" s="27"/>
      <c r="CW975" s="27"/>
      <c r="CX975" s="27"/>
      <c r="CY975" s="27"/>
      <c r="CZ975" s="27"/>
    </row>
    <row r="976" spans="1:104" x14ac:dyDescent="0.3">
      <c r="A976" s="32"/>
      <c r="B976" s="26"/>
      <c r="C976" s="26"/>
      <c r="D976" s="26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  <c r="BM976" s="31"/>
      <c r="BN976" s="41"/>
      <c r="BO976" s="33"/>
      <c r="BP976" s="34"/>
      <c r="BQ976" s="26"/>
      <c r="BR976" s="27"/>
      <c r="BS976" s="27"/>
      <c r="BT976" s="26"/>
      <c r="BU976" s="35"/>
      <c r="BV976" s="28"/>
      <c r="BW976" s="27"/>
      <c r="BX976" s="26"/>
      <c r="BY976" s="26"/>
      <c r="BZ976" s="28"/>
      <c r="CA976" s="31"/>
      <c r="CB976" s="30"/>
      <c r="CC976" s="30"/>
      <c r="CD976" s="30"/>
      <c r="CE976" s="27"/>
      <c r="CF976" s="30"/>
      <c r="CG976" s="27"/>
      <c r="CH976" s="27"/>
      <c r="CI976" s="30"/>
      <c r="CJ976" s="27"/>
      <c r="CK976" s="27"/>
      <c r="CL976" s="30"/>
      <c r="CM976" s="27"/>
      <c r="CN976" s="27"/>
      <c r="CO976" s="27"/>
      <c r="CP976" s="30"/>
      <c r="CQ976" s="27"/>
      <c r="CR976" s="27"/>
      <c r="CS976" s="27"/>
      <c r="CT976" s="27"/>
      <c r="CU976" s="30"/>
      <c r="CV976" s="27"/>
      <c r="CW976" s="30"/>
      <c r="CX976" s="27"/>
      <c r="CY976" s="27"/>
      <c r="CZ976" s="27"/>
    </row>
    <row r="977" spans="1:104" x14ac:dyDescent="0.3">
      <c r="A977" s="32"/>
      <c r="B977" s="26"/>
      <c r="C977" s="26"/>
      <c r="D977" s="26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31"/>
      <c r="AQ977" s="31"/>
      <c r="AR977" s="31"/>
      <c r="AS977" s="31"/>
      <c r="AT977" s="31"/>
      <c r="AU977" s="31"/>
      <c r="AV977" s="31"/>
      <c r="AW977" s="31"/>
      <c r="AX977" s="31"/>
      <c r="AY977" s="31"/>
      <c r="AZ977" s="31"/>
      <c r="BA977" s="31"/>
      <c r="BB977" s="31"/>
      <c r="BC977" s="31"/>
      <c r="BD977" s="31"/>
      <c r="BE977" s="31"/>
      <c r="BF977" s="31"/>
      <c r="BG977" s="31"/>
      <c r="BH977" s="31"/>
      <c r="BI977" s="31"/>
      <c r="BJ977" s="31"/>
      <c r="BK977" s="31"/>
      <c r="BL977" s="31"/>
      <c r="BM977" s="31"/>
      <c r="BN977" s="41"/>
      <c r="BO977" s="33"/>
      <c r="BP977" s="34"/>
      <c r="BQ977" s="26"/>
      <c r="BR977" s="27"/>
      <c r="BS977" s="27"/>
      <c r="BT977" s="26"/>
      <c r="BU977" s="35"/>
      <c r="BV977" s="28"/>
      <c r="BW977" s="27"/>
      <c r="BX977" s="26"/>
      <c r="BY977" s="26"/>
      <c r="BZ977" s="28"/>
      <c r="CA977" s="31"/>
      <c r="CB977" s="31"/>
      <c r="CC977" s="30"/>
      <c r="CD977" s="27"/>
      <c r="CE977" s="27"/>
      <c r="CF977" s="31"/>
      <c r="CG977" s="27"/>
      <c r="CH977" s="30"/>
      <c r="CI977" s="27"/>
      <c r="CJ977" s="27"/>
      <c r="CK977" s="27"/>
      <c r="CL977" s="27"/>
      <c r="CM977" s="27"/>
      <c r="CN977" s="27"/>
      <c r="CO977" s="27"/>
      <c r="CP977" s="27"/>
      <c r="CQ977" s="27"/>
      <c r="CR977" s="27"/>
      <c r="CS977" s="27"/>
      <c r="CT977" s="27"/>
      <c r="CU977" s="27"/>
      <c r="CV977" s="27"/>
      <c r="CW977" s="27"/>
      <c r="CX977" s="27"/>
      <c r="CY977" s="30"/>
      <c r="CZ977" s="27"/>
    </row>
    <row r="978" spans="1:104" x14ac:dyDescent="0.3">
      <c r="A978" s="32"/>
      <c r="B978" s="26"/>
      <c r="C978" s="26"/>
      <c r="D978" s="26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31"/>
      <c r="AQ978" s="31"/>
      <c r="AR978" s="31"/>
      <c r="AS978" s="31"/>
      <c r="AT978" s="31"/>
      <c r="AU978" s="31"/>
      <c r="AV978" s="31"/>
      <c r="AW978" s="31"/>
      <c r="AX978" s="31"/>
      <c r="AY978" s="31"/>
      <c r="AZ978" s="31"/>
      <c r="BA978" s="31"/>
      <c r="BB978" s="31"/>
      <c r="BC978" s="31"/>
      <c r="BD978" s="31"/>
      <c r="BE978" s="31"/>
      <c r="BF978" s="31"/>
      <c r="BG978" s="31"/>
      <c r="BH978" s="31"/>
      <c r="BI978" s="31"/>
      <c r="BJ978" s="31"/>
      <c r="BK978" s="31"/>
      <c r="BL978" s="31"/>
      <c r="BM978" s="31"/>
      <c r="BN978" s="41"/>
      <c r="BO978" s="33"/>
      <c r="BP978" s="34"/>
      <c r="BQ978" s="26"/>
      <c r="BR978" s="27"/>
      <c r="BS978" s="27"/>
      <c r="BT978" s="26"/>
      <c r="BU978" s="35"/>
      <c r="BV978" s="28"/>
      <c r="BW978" s="27"/>
      <c r="BX978" s="26"/>
      <c r="BY978" s="26"/>
      <c r="BZ978" s="28"/>
      <c r="CA978" s="31"/>
      <c r="CB978" s="31"/>
      <c r="CC978" s="30"/>
      <c r="CD978" s="27"/>
      <c r="CE978" s="27"/>
      <c r="CF978" s="27"/>
      <c r="CG978" s="27"/>
      <c r="CH978" s="27"/>
      <c r="CI978" s="27"/>
      <c r="CJ978" s="27"/>
      <c r="CK978" s="27"/>
      <c r="CL978" s="27"/>
      <c r="CM978" s="27"/>
      <c r="CN978" s="27"/>
      <c r="CO978" s="27"/>
      <c r="CP978" s="30"/>
      <c r="CQ978" s="27"/>
      <c r="CR978" s="27"/>
      <c r="CS978" s="27"/>
      <c r="CT978" s="30"/>
      <c r="CU978" s="27"/>
      <c r="CV978" s="30"/>
      <c r="CW978" s="27"/>
      <c r="CX978" s="27"/>
      <c r="CY978" s="27"/>
      <c r="CZ978" s="27"/>
    </row>
    <row r="979" spans="1:104" x14ac:dyDescent="0.3">
      <c r="A979" s="32"/>
      <c r="B979" s="26"/>
      <c r="C979" s="26"/>
      <c r="D979" s="26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31"/>
      <c r="AQ979" s="31"/>
      <c r="AR979" s="31"/>
      <c r="AS979" s="31"/>
      <c r="AT979" s="31"/>
      <c r="AU979" s="31"/>
      <c r="AV979" s="31"/>
      <c r="AW979" s="31"/>
      <c r="AX979" s="31"/>
      <c r="AY979" s="31"/>
      <c r="AZ979" s="31"/>
      <c r="BA979" s="31"/>
      <c r="BB979" s="31"/>
      <c r="BC979" s="31"/>
      <c r="BD979" s="31"/>
      <c r="BE979" s="31"/>
      <c r="BF979" s="31"/>
      <c r="BG979" s="31"/>
      <c r="BH979" s="31"/>
      <c r="BI979" s="31"/>
      <c r="BJ979" s="31"/>
      <c r="BK979" s="31"/>
      <c r="BL979" s="31"/>
      <c r="BM979" s="31"/>
      <c r="BN979" s="41"/>
      <c r="BO979" s="33"/>
      <c r="BP979" s="34"/>
      <c r="BQ979" s="26"/>
      <c r="BR979" s="27"/>
      <c r="BS979" s="27"/>
      <c r="BT979" s="26"/>
      <c r="BU979" s="35"/>
      <c r="BV979" s="28"/>
      <c r="BW979" s="27"/>
      <c r="BX979" s="26"/>
      <c r="BY979" s="26"/>
      <c r="BZ979" s="28"/>
      <c r="CA979" s="30"/>
      <c r="CB979" s="30"/>
      <c r="CC979" s="30"/>
      <c r="CD979" s="31"/>
      <c r="CE979" s="31"/>
      <c r="CF979" s="30"/>
      <c r="CG979" s="30"/>
      <c r="CH979" s="30"/>
      <c r="CI979" s="30"/>
      <c r="CJ979" s="27"/>
      <c r="CK979" s="27"/>
      <c r="CL979" s="27"/>
      <c r="CM979" s="27"/>
      <c r="CN979" s="27"/>
      <c r="CO979" s="27"/>
      <c r="CP979" s="27"/>
      <c r="CQ979" s="27"/>
      <c r="CR979" s="27"/>
      <c r="CS979" s="27"/>
      <c r="CT979" s="30"/>
      <c r="CU979" s="27"/>
      <c r="CV979" s="27"/>
      <c r="CW979" s="27"/>
      <c r="CX979" s="27"/>
      <c r="CY979" s="27"/>
      <c r="CZ979" s="27"/>
    </row>
    <row r="980" spans="1:104" x14ac:dyDescent="0.3">
      <c r="A980" s="32"/>
      <c r="B980" s="26"/>
      <c r="C980" s="26"/>
      <c r="D980" s="26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31"/>
      <c r="AQ980" s="31"/>
      <c r="AR980" s="31"/>
      <c r="AS980" s="31"/>
      <c r="AT980" s="31"/>
      <c r="AU980" s="31"/>
      <c r="AV980" s="31"/>
      <c r="AW980" s="31"/>
      <c r="AX980" s="31"/>
      <c r="AY980" s="31"/>
      <c r="AZ980" s="31"/>
      <c r="BA980" s="31"/>
      <c r="BB980" s="31"/>
      <c r="BC980" s="31"/>
      <c r="BD980" s="31"/>
      <c r="BE980" s="31"/>
      <c r="BF980" s="31"/>
      <c r="BG980" s="31"/>
      <c r="BH980" s="31"/>
      <c r="BI980" s="31"/>
      <c r="BJ980" s="31"/>
      <c r="BK980" s="31"/>
      <c r="BL980" s="31"/>
      <c r="BM980" s="31"/>
      <c r="BN980" s="41"/>
      <c r="BO980" s="33"/>
      <c r="BP980" s="34"/>
      <c r="BQ980" s="26"/>
      <c r="BR980" s="27"/>
      <c r="BS980" s="27"/>
      <c r="BT980" s="26"/>
      <c r="BU980" s="35"/>
      <c r="BV980" s="28"/>
      <c r="BW980" s="27"/>
      <c r="BX980" s="26"/>
      <c r="BY980" s="26"/>
      <c r="BZ980" s="28"/>
      <c r="CA980" s="31"/>
      <c r="CB980" s="31"/>
      <c r="CC980" s="27"/>
      <c r="CD980" s="30"/>
      <c r="CE980" s="30"/>
      <c r="CF980" s="30"/>
      <c r="CG980" s="30"/>
      <c r="CH980" s="30"/>
      <c r="CI980" s="27"/>
      <c r="CJ980" s="30"/>
      <c r="CK980" s="30"/>
      <c r="CL980" s="27"/>
      <c r="CM980" s="27"/>
      <c r="CN980" s="30"/>
      <c r="CO980" s="27"/>
      <c r="CP980" s="27"/>
      <c r="CQ980" s="27"/>
      <c r="CR980" s="30"/>
      <c r="CS980" s="27"/>
      <c r="CT980" s="30"/>
      <c r="CU980" s="27"/>
      <c r="CV980" s="27"/>
      <c r="CW980" s="27"/>
      <c r="CX980" s="27"/>
      <c r="CY980" s="27"/>
      <c r="CZ980" s="27"/>
    </row>
    <row r="981" spans="1:104" x14ac:dyDescent="0.3">
      <c r="A981" s="32"/>
      <c r="B981" s="26"/>
      <c r="C981" s="26"/>
      <c r="D981" s="26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31"/>
      <c r="AQ981" s="31"/>
      <c r="AR981" s="31"/>
      <c r="AS981" s="31"/>
      <c r="AT981" s="31"/>
      <c r="AU981" s="31"/>
      <c r="AV981" s="31"/>
      <c r="AW981" s="31"/>
      <c r="AX981" s="31"/>
      <c r="AY981" s="31"/>
      <c r="AZ981" s="31"/>
      <c r="BA981" s="31"/>
      <c r="BB981" s="31"/>
      <c r="BC981" s="31"/>
      <c r="BD981" s="31"/>
      <c r="BE981" s="31"/>
      <c r="BF981" s="31"/>
      <c r="BG981" s="31"/>
      <c r="BH981" s="31"/>
      <c r="BI981" s="31"/>
      <c r="BJ981" s="31"/>
      <c r="BK981" s="31"/>
      <c r="BL981" s="31"/>
      <c r="BM981" s="31"/>
      <c r="BN981" s="41"/>
      <c r="BO981" s="33"/>
      <c r="BP981" s="34"/>
      <c r="BQ981" s="26"/>
      <c r="BR981" s="27"/>
      <c r="BS981" s="27"/>
      <c r="BT981" s="26"/>
      <c r="BU981" s="35"/>
      <c r="BV981" s="28"/>
      <c r="BW981" s="27"/>
      <c r="BX981" s="26"/>
      <c r="BY981" s="26"/>
      <c r="BZ981" s="28"/>
      <c r="CA981" s="31"/>
      <c r="CB981" s="31"/>
      <c r="CC981" s="30"/>
      <c r="CD981" s="31"/>
      <c r="CE981" s="31"/>
      <c r="CF981" s="30"/>
      <c r="CG981" s="31"/>
      <c r="CH981" s="31"/>
      <c r="CI981" s="27"/>
      <c r="CJ981" s="31"/>
      <c r="CK981" s="27"/>
      <c r="CL981" s="27"/>
      <c r="CM981" s="30"/>
      <c r="CN981" s="27"/>
      <c r="CO981" s="27"/>
      <c r="CP981" s="30"/>
      <c r="CQ981" s="30"/>
      <c r="CR981" s="30"/>
      <c r="CS981" s="30"/>
      <c r="CT981" s="30"/>
      <c r="CU981" s="30"/>
      <c r="CV981" s="27"/>
      <c r="CW981" s="27"/>
      <c r="CX981" s="27"/>
      <c r="CY981" s="27"/>
      <c r="CZ981" s="27"/>
    </row>
    <row r="982" spans="1:104" x14ac:dyDescent="0.3">
      <c r="A982" s="32"/>
      <c r="B982" s="26"/>
      <c r="C982" s="26"/>
      <c r="D982" s="26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31"/>
      <c r="AQ982" s="31"/>
      <c r="AR982" s="31"/>
      <c r="AS982" s="31"/>
      <c r="AT982" s="31"/>
      <c r="AU982" s="31"/>
      <c r="AV982" s="31"/>
      <c r="AW982" s="31"/>
      <c r="AX982" s="31"/>
      <c r="AY982" s="31"/>
      <c r="AZ982" s="31"/>
      <c r="BA982" s="31"/>
      <c r="BB982" s="31"/>
      <c r="BC982" s="31"/>
      <c r="BD982" s="31"/>
      <c r="BE982" s="31"/>
      <c r="BF982" s="31"/>
      <c r="BG982" s="31"/>
      <c r="BH982" s="31"/>
      <c r="BI982" s="31"/>
      <c r="BJ982" s="31"/>
      <c r="BK982" s="31"/>
      <c r="BL982" s="31"/>
      <c r="BM982" s="31"/>
      <c r="BN982" s="41"/>
      <c r="BO982" s="33"/>
      <c r="BP982" s="34"/>
      <c r="BQ982" s="26"/>
      <c r="BR982" s="27"/>
      <c r="BS982" s="27"/>
      <c r="BT982" s="26"/>
      <c r="BU982" s="35"/>
      <c r="BV982" s="28"/>
      <c r="BW982" s="27"/>
      <c r="BX982" s="26"/>
      <c r="BY982" s="26"/>
      <c r="BZ982" s="28"/>
      <c r="CA982" s="31"/>
      <c r="CB982" s="31"/>
      <c r="CC982" s="31"/>
      <c r="CD982" s="30"/>
      <c r="CE982" s="30"/>
      <c r="CF982" s="30"/>
      <c r="CG982" s="30"/>
      <c r="CH982" s="30"/>
      <c r="CI982" s="27"/>
      <c r="CJ982" s="30"/>
      <c r="CK982" s="27"/>
      <c r="CL982" s="27"/>
      <c r="CM982" s="27"/>
      <c r="CN982" s="30"/>
      <c r="CO982" s="27"/>
      <c r="CP982" s="27"/>
      <c r="CQ982" s="27"/>
      <c r="CR982" s="27"/>
      <c r="CS982" s="27"/>
      <c r="CT982" s="30"/>
      <c r="CU982" s="27"/>
      <c r="CV982" s="27"/>
      <c r="CW982" s="27"/>
      <c r="CX982" s="27"/>
      <c r="CY982" s="27"/>
      <c r="CZ982" s="27"/>
    </row>
    <row r="983" spans="1:104" x14ac:dyDescent="0.3">
      <c r="A983" s="32"/>
      <c r="B983" s="26"/>
      <c r="C983" s="26"/>
      <c r="D983" s="26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31"/>
      <c r="AQ983" s="31"/>
      <c r="AR983" s="31"/>
      <c r="AS983" s="31"/>
      <c r="AT983" s="31"/>
      <c r="AU983" s="31"/>
      <c r="AV983" s="31"/>
      <c r="AW983" s="31"/>
      <c r="AX983" s="31"/>
      <c r="AY983" s="31"/>
      <c r="AZ983" s="31"/>
      <c r="BA983" s="31"/>
      <c r="BB983" s="31"/>
      <c r="BC983" s="31"/>
      <c r="BD983" s="31"/>
      <c r="BE983" s="31"/>
      <c r="BF983" s="31"/>
      <c r="BG983" s="31"/>
      <c r="BH983" s="31"/>
      <c r="BI983" s="31"/>
      <c r="BJ983" s="31"/>
      <c r="BK983" s="31"/>
      <c r="BL983" s="31"/>
      <c r="BM983" s="31"/>
      <c r="BN983" s="41"/>
      <c r="BO983" s="33"/>
      <c r="BP983" s="34"/>
      <c r="BQ983" s="26"/>
      <c r="BR983" s="27"/>
      <c r="BS983" s="27"/>
      <c r="BT983" s="26"/>
      <c r="BU983" s="35"/>
      <c r="BV983" s="28"/>
      <c r="BW983" s="27"/>
      <c r="BX983" s="26"/>
      <c r="BY983" s="26"/>
      <c r="BZ983" s="28"/>
      <c r="CA983" s="31"/>
      <c r="CB983" s="31"/>
      <c r="CC983" s="30"/>
      <c r="CD983" s="30"/>
      <c r="CE983" s="30"/>
      <c r="CF983" s="30"/>
      <c r="CG983" s="30"/>
      <c r="CH983" s="30"/>
      <c r="CI983" s="27"/>
      <c r="CJ983" s="30"/>
      <c r="CK983" s="27"/>
      <c r="CL983" s="27"/>
      <c r="CM983" s="31"/>
      <c r="CN983" s="27"/>
      <c r="CO983" s="27"/>
      <c r="CP983" s="31"/>
      <c r="CQ983" s="27"/>
      <c r="CR983" s="27"/>
      <c r="CS983" s="27"/>
      <c r="CT983" s="27"/>
      <c r="CU983" s="27"/>
      <c r="CV983" s="27"/>
      <c r="CW983" s="27"/>
      <c r="CX983" s="27"/>
      <c r="CY983" s="27"/>
      <c r="CZ983" s="27"/>
    </row>
    <row r="984" spans="1:104" x14ac:dyDescent="0.3">
      <c r="A984" s="32"/>
      <c r="B984" s="26"/>
      <c r="C984" s="26"/>
      <c r="D984" s="26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31"/>
      <c r="AQ984" s="31"/>
      <c r="AR984" s="31"/>
      <c r="AS984" s="31"/>
      <c r="AT984" s="31"/>
      <c r="AU984" s="31"/>
      <c r="AV984" s="31"/>
      <c r="AW984" s="31"/>
      <c r="AX984" s="31"/>
      <c r="AY984" s="31"/>
      <c r="AZ984" s="31"/>
      <c r="BA984" s="31"/>
      <c r="BB984" s="31"/>
      <c r="BC984" s="31"/>
      <c r="BD984" s="31"/>
      <c r="BE984" s="31"/>
      <c r="BF984" s="31"/>
      <c r="BG984" s="31"/>
      <c r="BH984" s="31"/>
      <c r="BI984" s="31"/>
      <c r="BJ984" s="31"/>
      <c r="BK984" s="31"/>
      <c r="BL984" s="31"/>
      <c r="BM984" s="31"/>
      <c r="BN984" s="41"/>
      <c r="BO984" s="33"/>
      <c r="BP984" s="34"/>
      <c r="BQ984" s="26"/>
      <c r="BR984" s="27"/>
      <c r="BS984" s="27"/>
      <c r="BT984" s="26"/>
      <c r="BU984" s="35"/>
      <c r="BV984" s="28"/>
      <c r="BW984" s="27"/>
      <c r="BX984" s="26"/>
      <c r="BY984" s="26"/>
      <c r="BZ984" s="28"/>
      <c r="CA984" s="31"/>
      <c r="CB984" s="30"/>
      <c r="CC984" s="30"/>
      <c r="CD984" s="30"/>
      <c r="CE984" s="30"/>
      <c r="CF984" s="27"/>
      <c r="CG984" s="30"/>
      <c r="CH984" s="27"/>
      <c r="CI984" s="27"/>
      <c r="CJ984" s="30"/>
      <c r="CK984" s="27"/>
      <c r="CL984" s="31"/>
      <c r="CM984" s="31"/>
      <c r="CN984" s="30"/>
      <c r="CO984" s="30"/>
      <c r="CP984" s="31"/>
      <c r="CQ984" s="31"/>
      <c r="CR984" s="31"/>
      <c r="CS984" s="30"/>
      <c r="CT984" s="30"/>
      <c r="CU984" s="31"/>
      <c r="CV984" s="31"/>
      <c r="CW984" s="27"/>
      <c r="CX984" s="27"/>
      <c r="CY984" s="27"/>
      <c r="CZ984" s="27"/>
    </row>
    <row r="985" spans="1:104" x14ac:dyDescent="0.3">
      <c r="A985" s="32"/>
      <c r="B985" s="26"/>
      <c r="C985" s="26"/>
      <c r="D985" s="26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31"/>
      <c r="AQ985" s="31"/>
      <c r="AR985" s="31"/>
      <c r="AS985" s="31"/>
      <c r="AT985" s="31"/>
      <c r="AU985" s="31"/>
      <c r="AV985" s="31"/>
      <c r="AW985" s="31"/>
      <c r="AX985" s="31"/>
      <c r="AY985" s="31"/>
      <c r="AZ985" s="31"/>
      <c r="BA985" s="31"/>
      <c r="BB985" s="31"/>
      <c r="BC985" s="31"/>
      <c r="BD985" s="31"/>
      <c r="BE985" s="31"/>
      <c r="BF985" s="31"/>
      <c r="BG985" s="31"/>
      <c r="BH985" s="31"/>
      <c r="BI985" s="31"/>
      <c r="BJ985" s="31"/>
      <c r="BK985" s="31"/>
      <c r="BL985" s="31"/>
      <c r="BM985" s="31"/>
      <c r="BN985" s="41"/>
      <c r="BO985" s="33"/>
      <c r="BP985" s="34"/>
      <c r="BQ985" s="26"/>
      <c r="BR985" s="27"/>
      <c r="BS985" s="27"/>
      <c r="BT985" s="26"/>
      <c r="BU985" s="35"/>
      <c r="BV985" s="28"/>
      <c r="BW985" s="27"/>
      <c r="BX985" s="26"/>
      <c r="BY985" s="26"/>
      <c r="BZ985" s="28"/>
      <c r="CA985" s="31"/>
      <c r="CB985" s="31"/>
      <c r="CC985" s="31"/>
      <c r="CD985" s="30"/>
      <c r="CE985" s="30"/>
      <c r="CF985" s="30"/>
      <c r="CG985" s="30"/>
      <c r="CH985" s="30"/>
      <c r="CI985" s="27"/>
      <c r="CJ985" s="30"/>
      <c r="CK985" s="27"/>
      <c r="CL985" s="30"/>
      <c r="CM985" s="30"/>
      <c r="CN985" s="31"/>
      <c r="CO985" s="27"/>
      <c r="CP985" s="30"/>
      <c r="CQ985" s="30"/>
      <c r="CR985" s="30"/>
      <c r="CS985" s="27"/>
      <c r="CT985" s="27"/>
      <c r="CU985" s="30"/>
      <c r="CV985" s="30"/>
      <c r="CW985" s="27"/>
      <c r="CX985" s="31"/>
      <c r="CY985" s="31"/>
      <c r="CZ985" s="31"/>
    </row>
    <row r="986" spans="1:104" x14ac:dyDescent="0.3">
      <c r="A986" s="32"/>
      <c r="B986" s="26"/>
      <c r="C986" s="26"/>
      <c r="D986" s="26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31"/>
      <c r="AQ986" s="31"/>
      <c r="AR986" s="31"/>
      <c r="AS986" s="31"/>
      <c r="AT986" s="31"/>
      <c r="AU986" s="31"/>
      <c r="AV986" s="31"/>
      <c r="AW986" s="31"/>
      <c r="AX986" s="31"/>
      <c r="AY986" s="31"/>
      <c r="AZ986" s="31"/>
      <c r="BA986" s="31"/>
      <c r="BB986" s="31"/>
      <c r="BC986" s="31"/>
      <c r="BD986" s="31"/>
      <c r="BE986" s="31"/>
      <c r="BF986" s="31"/>
      <c r="BG986" s="31"/>
      <c r="BH986" s="31"/>
      <c r="BI986" s="31"/>
      <c r="BJ986" s="31"/>
      <c r="BK986" s="31"/>
      <c r="BL986" s="31"/>
      <c r="BM986" s="31"/>
      <c r="BN986" s="41"/>
      <c r="BO986" s="33"/>
      <c r="BP986" s="34"/>
      <c r="BQ986" s="26"/>
      <c r="BR986" s="27"/>
      <c r="BS986" s="27"/>
      <c r="BT986" s="26"/>
      <c r="BU986" s="35"/>
      <c r="BV986" s="28"/>
      <c r="BW986" s="27"/>
      <c r="BX986" s="26"/>
      <c r="BY986" s="26"/>
      <c r="BZ986" s="28"/>
      <c r="CA986" s="31"/>
      <c r="CB986" s="31"/>
      <c r="CC986" s="30"/>
      <c r="CD986" s="30"/>
      <c r="CE986" s="30"/>
      <c r="CF986" s="27"/>
      <c r="CG986" s="27"/>
      <c r="CH986" s="30"/>
      <c r="CI986" s="27"/>
      <c r="CJ986" s="27"/>
      <c r="CK986" s="27"/>
      <c r="CL986" s="30"/>
      <c r="CM986" s="30"/>
      <c r="CN986" s="27"/>
      <c r="CO986" s="27"/>
      <c r="CP986" s="30"/>
      <c r="CQ986" s="30"/>
      <c r="CR986" s="30"/>
      <c r="CS986" s="27"/>
      <c r="CT986" s="27"/>
      <c r="CU986" s="30"/>
      <c r="CV986" s="30"/>
      <c r="CW986" s="27"/>
      <c r="CX986" s="27"/>
      <c r="CY986" s="27"/>
      <c r="CZ986" s="27"/>
    </row>
    <row r="987" spans="1:104" x14ac:dyDescent="0.3">
      <c r="A987" s="32"/>
      <c r="B987" s="26"/>
      <c r="C987" s="26"/>
      <c r="D987" s="26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31"/>
      <c r="AQ987" s="31"/>
      <c r="AR987" s="31"/>
      <c r="AS987" s="31"/>
      <c r="AT987" s="31"/>
      <c r="AU987" s="31"/>
      <c r="AV987" s="31"/>
      <c r="AW987" s="31"/>
      <c r="AX987" s="31"/>
      <c r="AY987" s="31"/>
      <c r="AZ987" s="31"/>
      <c r="BA987" s="31"/>
      <c r="BB987" s="31"/>
      <c r="BC987" s="31"/>
      <c r="BD987" s="31"/>
      <c r="BE987" s="31"/>
      <c r="BF987" s="31"/>
      <c r="BG987" s="31"/>
      <c r="BH987" s="31"/>
      <c r="BI987" s="31"/>
      <c r="BJ987" s="31"/>
      <c r="BK987" s="31"/>
      <c r="BL987" s="31"/>
      <c r="BM987" s="31"/>
      <c r="BN987" s="41"/>
      <c r="BO987" s="33"/>
      <c r="BP987" s="34"/>
      <c r="BQ987" s="26"/>
      <c r="BR987" s="27"/>
      <c r="BS987" s="27"/>
      <c r="BT987" s="26"/>
      <c r="BU987" s="35"/>
      <c r="BV987" s="28"/>
      <c r="BW987" s="27"/>
      <c r="BX987" s="26"/>
      <c r="BY987" s="26"/>
      <c r="BZ987" s="28"/>
      <c r="CA987" s="31"/>
      <c r="CB987" s="31"/>
      <c r="CC987" s="31"/>
      <c r="CD987" s="27"/>
      <c r="CE987" s="27"/>
      <c r="CF987" s="27"/>
      <c r="CG987" s="27"/>
      <c r="CH987" s="27"/>
      <c r="CI987" s="27"/>
      <c r="CJ987" s="27"/>
      <c r="CK987" s="27"/>
      <c r="CL987" s="27"/>
      <c r="CM987" s="30"/>
      <c r="CN987" s="30"/>
      <c r="CO987" s="27"/>
      <c r="CP987" s="30"/>
      <c r="CQ987" s="27"/>
      <c r="CR987" s="27"/>
      <c r="CS987" s="27"/>
      <c r="CT987" s="27"/>
      <c r="CU987" s="27"/>
      <c r="CV987" s="27"/>
      <c r="CW987" s="27"/>
      <c r="CX987" s="30"/>
      <c r="CY987" s="30"/>
      <c r="CZ987" s="30"/>
    </row>
    <row r="988" spans="1:104" x14ac:dyDescent="0.3">
      <c r="A988" s="32"/>
      <c r="B988" s="26"/>
      <c r="C988" s="26"/>
      <c r="D988" s="26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31"/>
      <c r="AQ988" s="31"/>
      <c r="AR988" s="31"/>
      <c r="AS988" s="31"/>
      <c r="AT988" s="31"/>
      <c r="AU988" s="31"/>
      <c r="AV988" s="31"/>
      <c r="AW988" s="31"/>
      <c r="AX988" s="31"/>
      <c r="AY988" s="31"/>
      <c r="AZ988" s="31"/>
      <c r="BA988" s="31"/>
      <c r="BB988" s="31"/>
      <c r="BC988" s="31"/>
      <c r="BD988" s="31"/>
      <c r="BE988" s="31"/>
      <c r="BF988" s="31"/>
      <c r="BG988" s="31"/>
      <c r="BH988" s="31"/>
      <c r="BI988" s="31"/>
      <c r="BJ988" s="31"/>
      <c r="BK988" s="31"/>
      <c r="BL988" s="31"/>
      <c r="BM988" s="31"/>
      <c r="BN988" s="41"/>
      <c r="BO988" s="33"/>
      <c r="BP988" s="34"/>
      <c r="BQ988" s="26"/>
      <c r="BR988" s="27"/>
      <c r="BS988" s="27"/>
      <c r="BT988" s="26"/>
      <c r="BU988" s="35"/>
      <c r="BV988" s="28"/>
      <c r="BW988" s="27"/>
      <c r="BX988" s="26"/>
      <c r="BY988" s="26"/>
      <c r="BZ988" s="28"/>
      <c r="CA988" s="31"/>
      <c r="CB988" s="31"/>
      <c r="CC988" s="31"/>
      <c r="CD988" s="27"/>
      <c r="CE988" s="27"/>
      <c r="CF988" s="27"/>
      <c r="CG988" s="27"/>
      <c r="CH988" s="30"/>
      <c r="CI988" s="27"/>
      <c r="CJ988" s="27"/>
      <c r="CK988" s="27"/>
      <c r="CL988" s="30"/>
      <c r="CM988" s="30"/>
      <c r="CN988" s="30"/>
      <c r="CO988" s="27"/>
      <c r="CP988" s="30"/>
      <c r="CQ988" s="30"/>
      <c r="CR988" s="30"/>
      <c r="CS988" s="27"/>
      <c r="CT988" s="27"/>
      <c r="CU988" s="30"/>
      <c r="CV988" s="30"/>
      <c r="CW988" s="27"/>
      <c r="CX988" s="30"/>
      <c r="CY988" s="30"/>
      <c r="CZ988" s="30"/>
    </row>
    <row r="989" spans="1:104" x14ac:dyDescent="0.3">
      <c r="A989" s="32"/>
      <c r="B989" s="26"/>
      <c r="C989" s="26"/>
      <c r="D989" s="26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  <c r="BM989" s="31"/>
      <c r="BN989" s="41"/>
      <c r="BO989" s="33"/>
      <c r="BP989" s="34"/>
      <c r="BQ989" s="26"/>
      <c r="BR989" s="27"/>
      <c r="BS989" s="27"/>
      <c r="BT989" s="26"/>
      <c r="BU989" s="35"/>
      <c r="BV989" s="28"/>
      <c r="BW989" s="27"/>
      <c r="BX989" s="26"/>
      <c r="BY989" s="26"/>
      <c r="BZ989" s="28"/>
      <c r="CA989" s="31"/>
      <c r="CB989" s="31"/>
      <c r="CC989" s="30"/>
      <c r="CD989" s="27"/>
      <c r="CE989" s="27"/>
      <c r="CF989" s="27"/>
      <c r="CG989" s="27"/>
      <c r="CH989" s="27"/>
      <c r="CI989" s="27"/>
      <c r="CJ989" s="27"/>
      <c r="CK989" s="27"/>
      <c r="CL989" s="27"/>
      <c r="CM989" s="27"/>
      <c r="CN989" s="30"/>
      <c r="CO989" s="27"/>
      <c r="CP989" s="31"/>
      <c r="CQ989" s="31"/>
      <c r="CR989" s="27"/>
      <c r="CS989" s="31"/>
      <c r="CT989" s="27"/>
      <c r="CU989" s="31"/>
      <c r="CV989" s="31"/>
      <c r="CW989" s="27"/>
      <c r="CX989" s="30"/>
      <c r="CY989" s="30"/>
      <c r="CZ989" s="30"/>
    </row>
    <row r="990" spans="1:104" x14ac:dyDescent="0.3">
      <c r="A990" s="32"/>
      <c r="B990" s="26"/>
      <c r="C990" s="26"/>
      <c r="D990" s="26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31"/>
      <c r="AQ990" s="31"/>
      <c r="AR990" s="31"/>
      <c r="AS990" s="31"/>
      <c r="AT990" s="31"/>
      <c r="AU990" s="31"/>
      <c r="AV990" s="31"/>
      <c r="AW990" s="31"/>
      <c r="AX990" s="31"/>
      <c r="AY990" s="31"/>
      <c r="AZ990" s="31"/>
      <c r="BA990" s="31"/>
      <c r="BB990" s="31"/>
      <c r="BC990" s="31"/>
      <c r="BD990" s="31"/>
      <c r="BE990" s="31"/>
      <c r="BF990" s="31"/>
      <c r="BG990" s="31"/>
      <c r="BH990" s="31"/>
      <c r="BI990" s="31"/>
      <c r="BJ990" s="31"/>
      <c r="BK990" s="31"/>
      <c r="BL990" s="31"/>
      <c r="BM990" s="31"/>
      <c r="BN990" s="41"/>
      <c r="BO990" s="33"/>
      <c r="BP990" s="34"/>
      <c r="BQ990" s="26"/>
      <c r="BR990" s="27"/>
      <c r="BS990" s="27"/>
      <c r="BT990" s="26"/>
      <c r="BU990" s="35"/>
      <c r="BV990" s="28"/>
      <c r="BW990" s="27"/>
      <c r="BX990" s="26"/>
      <c r="BY990" s="26"/>
      <c r="BZ990" s="28"/>
      <c r="CA990" s="30"/>
      <c r="CB990" s="30"/>
      <c r="CC990" s="30"/>
      <c r="CD990" s="27"/>
      <c r="CE990" s="27"/>
      <c r="CF990" s="27"/>
      <c r="CG990" s="27"/>
      <c r="CH990" s="27"/>
      <c r="CI990" s="27"/>
      <c r="CJ990" s="27"/>
      <c r="CK990" s="27"/>
      <c r="CL990" s="27"/>
      <c r="CM990" s="27"/>
      <c r="CN990" s="30"/>
      <c r="CO990" s="27"/>
      <c r="CP990" s="30"/>
      <c r="CQ990" s="30"/>
      <c r="CR990" s="27"/>
      <c r="CS990" s="30"/>
      <c r="CT990" s="31"/>
      <c r="CU990" s="30"/>
      <c r="CV990" s="30"/>
      <c r="CW990" s="27"/>
      <c r="CX990" s="30"/>
      <c r="CY990" s="30"/>
      <c r="CZ990" s="30"/>
    </row>
    <row r="991" spans="1:104" x14ac:dyDescent="0.3">
      <c r="A991" s="32"/>
      <c r="B991" s="26"/>
      <c r="C991" s="26"/>
      <c r="D991" s="26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31"/>
      <c r="AQ991" s="31"/>
      <c r="AR991" s="31"/>
      <c r="AS991" s="31"/>
      <c r="AT991" s="31"/>
      <c r="AU991" s="31"/>
      <c r="AV991" s="31"/>
      <c r="AW991" s="31"/>
      <c r="AX991" s="31"/>
      <c r="AY991" s="31"/>
      <c r="AZ991" s="31"/>
      <c r="BA991" s="31"/>
      <c r="BB991" s="31"/>
      <c r="BC991" s="31"/>
      <c r="BD991" s="31"/>
      <c r="BE991" s="31"/>
      <c r="BF991" s="31"/>
      <c r="BG991" s="31"/>
      <c r="BH991" s="31"/>
      <c r="BI991" s="31"/>
      <c r="BJ991" s="31"/>
      <c r="BK991" s="31"/>
      <c r="BL991" s="31"/>
      <c r="BM991" s="31"/>
      <c r="BN991" s="41"/>
      <c r="BO991" s="33"/>
      <c r="BP991" s="34"/>
      <c r="BQ991" s="26"/>
      <c r="BR991" s="27"/>
      <c r="BS991" s="27"/>
      <c r="BT991" s="26"/>
      <c r="BU991" s="35"/>
      <c r="BV991" s="28"/>
      <c r="BW991" s="27"/>
      <c r="BX991" s="26"/>
      <c r="BY991" s="26"/>
      <c r="BZ991" s="28"/>
      <c r="CA991" s="31"/>
      <c r="CB991" s="30"/>
      <c r="CC991" s="30"/>
      <c r="CD991" s="27"/>
      <c r="CE991" s="27"/>
      <c r="CF991" s="27"/>
      <c r="CG991" s="27"/>
      <c r="CH991" s="27"/>
      <c r="CI991" s="27"/>
      <c r="CJ991" s="27"/>
      <c r="CK991" s="27"/>
      <c r="CL991" s="27"/>
      <c r="CM991" s="27"/>
      <c r="CN991" s="27"/>
      <c r="CO991" s="27"/>
      <c r="CP991" s="30"/>
      <c r="CQ991" s="30"/>
      <c r="CR991" s="27"/>
      <c r="CS991" s="30"/>
      <c r="CT991" s="30"/>
      <c r="CU991" s="30"/>
      <c r="CV991" s="30"/>
      <c r="CW991" s="27"/>
      <c r="CX991" s="27"/>
      <c r="CY991" s="30"/>
      <c r="CZ991" s="27"/>
    </row>
    <row r="992" spans="1:104" x14ac:dyDescent="0.3">
      <c r="A992" s="32"/>
      <c r="B992" s="26"/>
      <c r="C992" s="26"/>
      <c r="D992" s="26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31"/>
      <c r="AQ992" s="31"/>
      <c r="AR992" s="31"/>
      <c r="AS992" s="31"/>
      <c r="AT992" s="31"/>
      <c r="AU992" s="31"/>
      <c r="AV992" s="31"/>
      <c r="AW992" s="31"/>
      <c r="AX992" s="31"/>
      <c r="AY992" s="31"/>
      <c r="AZ992" s="31"/>
      <c r="BA992" s="31"/>
      <c r="BB992" s="31"/>
      <c r="BC992" s="31"/>
      <c r="BD992" s="31"/>
      <c r="BE992" s="31"/>
      <c r="BF992" s="31"/>
      <c r="BG992" s="31"/>
      <c r="BH992" s="31"/>
      <c r="BI992" s="31"/>
      <c r="BJ992" s="31"/>
      <c r="BK992" s="31"/>
      <c r="BL992" s="31"/>
      <c r="BM992" s="31"/>
      <c r="BN992" s="41"/>
      <c r="BO992" s="33"/>
      <c r="BP992" s="34"/>
      <c r="BQ992" s="26"/>
      <c r="BR992" s="27"/>
      <c r="BS992" s="27"/>
      <c r="BT992" s="26"/>
      <c r="BU992" s="35"/>
      <c r="BV992" s="28"/>
      <c r="BW992" s="27"/>
      <c r="BX992" s="26"/>
      <c r="BY992" s="26"/>
      <c r="BZ992" s="28"/>
      <c r="CA992" s="30"/>
      <c r="CB992" s="30"/>
      <c r="CC992" s="30"/>
      <c r="CD992" s="27"/>
      <c r="CE992" s="27"/>
      <c r="CF992" s="27"/>
      <c r="CG992" s="27"/>
      <c r="CH992" s="27"/>
      <c r="CI992" s="27"/>
      <c r="CJ992" s="27"/>
      <c r="CK992" s="27"/>
      <c r="CL992" s="27"/>
      <c r="CM992" s="27"/>
      <c r="CN992" s="27"/>
      <c r="CO992" s="27"/>
      <c r="CP992" s="30"/>
      <c r="CQ992" s="30"/>
      <c r="CR992" s="27"/>
      <c r="CS992" s="30"/>
      <c r="CT992" s="30"/>
      <c r="CU992" s="30"/>
      <c r="CV992" s="30"/>
      <c r="CW992" s="27"/>
      <c r="CX992" s="27"/>
      <c r="CY992" s="27"/>
      <c r="CZ992" s="27"/>
    </row>
    <row r="993" spans="1:104" x14ac:dyDescent="0.3">
      <c r="A993" s="32"/>
      <c r="B993" s="26"/>
      <c r="C993" s="26"/>
      <c r="D993" s="26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31"/>
      <c r="AQ993" s="31"/>
      <c r="AR993" s="31"/>
      <c r="AS993" s="31"/>
      <c r="AT993" s="31"/>
      <c r="AU993" s="31"/>
      <c r="AV993" s="31"/>
      <c r="AW993" s="31"/>
      <c r="AX993" s="31"/>
      <c r="AY993" s="31"/>
      <c r="AZ993" s="31"/>
      <c r="BA993" s="31"/>
      <c r="BB993" s="31"/>
      <c r="BC993" s="31"/>
      <c r="BD993" s="31"/>
      <c r="BE993" s="31"/>
      <c r="BF993" s="31"/>
      <c r="BG993" s="31"/>
      <c r="BH993" s="31"/>
      <c r="BI993" s="31"/>
      <c r="BJ993" s="31"/>
      <c r="BK993" s="31"/>
      <c r="BL993" s="31"/>
      <c r="BM993" s="31"/>
      <c r="BN993" s="41"/>
      <c r="BO993" s="33"/>
      <c r="BP993" s="34"/>
      <c r="BQ993" s="26"/>
      <c r="BR993" s="27"/>
      <c r="BS993" s="27"/>
      <c r="BT993" s="26"/>
      <c r="BU993" s="35"/>
      <c r="BV993" s="28"/>
      <c r="BW993" s="27"/>
      <c r="BX993" s="26"/>
      <c r="BY993" s="26"/>
      <c r="BZ993" s="28"/>
      <c r="CA993" s="30"/>
      <c r="CB993" s="30"/>
      <c r="CC993" s="27"/>
      <c r="CD993" s="30"/>
      <c r="CE993" s="30"/>
      <c r="CF993" s="27"/>
      <c r="CG993" s="27"/>
      <c r="CH993" s="27"/>
      <c r="CI993" s="27"/>
      <c r="CJ993" s="27"/>
      <c r="CK993" s="27"/>
      <c r="CL993" s="27"/>
      <c r="CM993" s="27"/>
      <c r="CN993" s="27"/>
      <c r="CO993" s="27"/>
      <c r="CP993" s="31"/>
      <c r="CQ993" s="30"/>
      <c r="CR993" s="27"/>
      <c r="CS993" s="30"/>
      <c r="CT993" s="30"/>
      <c r="CU993" s="30"/>
      <c r="CV993" s="30"/>
      <c r="CW993" s="30"/>
      <c r="CX993" s="27"/>
      <c r="CY993" s="27"/>
      <c r="CZ993" s="27"/>
    </row>
    <row r="994" spans="1:104" x14ac:dyDescent="0.3">
      <c r="A994" s="32"/>
      <c r="B994" s="26"/>
      <c r="C994" s="26"/>
      <c r="D994" s="26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31"/>
      <c r="AQ994" s="31"/>
      <c r="AR994" s="31"/>
      <c r="AS994" s="31"/>
      <c r="AT994" s="31"/>
      <c r="AU994" s="31"/>
      <c r="AV994" s="31"/>
      <c r="AW994" s="31"/>
      <c r="AX994" s="31"/>
      <c r="AY994" s="31"/>
      <c r="AZ994" s="31"/>
      <c r="BA994" s="31"/>
      <c r="BB994" s="31"/>
      <c r="BC994" s="31"/>
      <c r="BD994" s="31"/>
      <c r="BE994" s="31"/>
      <c r="BF994" s="31"/>
      <c r="BG994" s="31"/>
      <c r="BH994" s="31"/>
      <c r="BI994" s="31"/>
      <c r="BJ994" s="31"/>
      <c r="BK994" s="31"/>
      <c r="BL994" s="31"/>
      <c r="BM994" s="31"/>
      <c r="BN994" s="41"/>
      <c r="BO994" s="33"/>
      <c r="BP994" s="34"/>
      <c r="BQ994" s="26"/>
      <c r="BR994" s="27"/>
      <c r="BS994" s="27"/>
      <c r="BT994" s="26"/>
      <c r="BU994" s="35"/>
      <c r="BV994" s="28"/>
      <c r="BW994" s="27"/>
      <c r="BX994" s="26"/>
      <c r="BY994" s="26"/>
      <c r="BZ994" s="28"/>
      <c r="CA994" s="30"/>
      <c r="CB994" s="30"/>
      <c r="CC994" s="27"/>
      <c r="CD994" s="27"/>
      <c r="CE994" s="27"/>
      <c r="CF994" s="30"/>
      <c r="CG994" s="27"/>
      <c r="CH994" s="27"/>
      <c r="CI994" s="27"/>
      <c r="CJ994" s="27"/>
      <c r="CK994" s="27"/>
      <c r="CL994" s="27"/>
      <c r="CM994" s="27"/>
      <c r="CN994" s="30"/>
      <c r="CO994" s="27"/>
      <c r="CP994" s="30"/>
      <c r="CQ994" s="30"/>
      <c r="CR994" s="30"/>
      <c r="CS994" s="30"/>
      <c r="CT994" s="30"/>
      <c r="CU994" s="30"/>
      <c r="CV994" s="30"/>
      <c r="CW994" s="27"/>
      <c r="CX994" s="27"/>
      <c r="CY994" s="27"/>
      <c r="CZ994" s="27"/>
    </row>
    <row r="995" spans="1:104" x14ac:dyDescent="0.3">
      <c r="A995" s="32"/>
      <c r="B995" s="26"/>
      <c r="C995" s="26"/>
      <c r="D995" s="26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31"/>
      <c r="AQ995" s="31"/>
      <c r="AR995" s="31"/>
      <c r="AS995" s="31"/>
      <c r="AT995" s="31"/>
      <c r="AU995" s="31"/>
      <c r="AV995" s="31"/>
      <c r="AW995" s="31"/>
      <c r="AX995" s="31"/>
      <c r="AY995" s="31"/>
      <c r="AZ995" s="31"/>
      <c r="BA995" s="31"/>
      <c r="BB995" s="31"/>
      <c r="BC995" s="31"/>
      <c r="BD995" s="31"/>
      <c r="BE995" s="31"/>
      <c r="BF995" s="31"/>
      <c r="BG995" s="31"/>
      <c r="BH995" s="31"/>
      <c r="BI995" s="31"/>
      <c r="BJ995" s="31"/>
      <c r="BK995" s="31"/>
      <c r="BL995" s="31"/>
      <c r="BM995" s="31"/>
      <c r="BN995" s="41"/>
      <c r="BO995" s="33"/>
      <c r="BP995" s="34"/>
      <c r="BQ995" s="26"/>
      <c r="BR995" s="27"/>
      <c r="BS995" s="27"/>
      <c r="BT995" s="26"/>
      <c r="BU995" s="35"/>
      <c r="BV995" s="28"/>
      <c r="BW995" s="27"/>
      <c r="BX995" s="26"/>
      <c r="BY995" s="26"/>
      <c r="BZ995" s="28"/>
      <c r="CA995" s="30"/>
      <c r="CB995" s="30"/>
      <c r="CC995" s="27"/>
      <c r="CD995" s="27"/>
      <c r="CE995" s="27"/>
      <c r="CF995" s="27"/>
      <c r="CG995" s="27"/>
      <c r="CH995" s="27"/>
      <c r="CI995" s="27"/>
      <c r="CJ995" s="27"/>
      <c r="CK995" s="27"/>
      <c r="CL995" s="27"/>
      <c r="CM995" s="27"/>
      <c r="CN995" s="27"/>
      <c r="CO995" s="27"/>
      <c r="CP995" s="30"/>
      <c r="CQ995" s="27"/>
      <c r="CR995" s="27"/>
      <c r="CS995" s="27"/>
      <c r="CT995" s="27"/>
      <c r="CU995" s="27"/>
      <c r="CV995" s="27"/>
      <c r="CW995" s="27"/>
      <c r="CX995" s="27"/>
      <c r="CY995" s="27"/>
      <c r="CZ995" s="27"/>
    </row>
    <row r="996" spans="1:104" x14ac:dyDescent="0.3">
      <c r="A996" s="32"/>
      <c r="B996" s="26"/>
      <c r="C996" s="26"/>
      <c r="D996" s="26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  <c r="BM996" s="31"/>
      <c r="BN996" s="41"/>
      <c r="BO996" s="33"/>
      <c r="BP996" s="34"/>
      <c r="BQ996" s="26"/>
      <c r="BR996" s="27"/>
      <c r="BS996" s="27"/>
      <c r="BT996" s="26"/>
      <c r="BU996" s="35"/>
      <c r="BV996" s="28"/>
      <c r="BW996" s="27"/>
      <c r="BX996" s="26"/>
      <c r="BY996" s="26"/>
      <c r="BZ996" s="28"/>
      <c r="CA996" s="30"/>
      <c r="CB996" s="30"/>
      <c r="CC996" s="30"/>
      <c r="CD996" s="27"/>
      <c r="CE996" s="27"/>
      <c r="CF996" s="27"/>
      <c r="CG996" s="27"/>
      <c r="CH996" s="27"/>
      <c r="CI996" s="27"/>
      <c r="CJ996" s="27"/>
      <c r="CK996" s="27"/>
      <c r="CL996" s="27"/>
      <c r="CM996" s="27"/>
      <c r="CN996" s="30"/>
      <c r="CO996" s="27"/>
      <c r="CP996" s="27"/>
      <c r="CQ996" s="27"/>
      <c r="CR996" s="27"/>
      <c r="CS996" s="27"/>
      <c r="CT996" s="27"/>
      <c r="CU996" s="27"/>
      <c r="CV996" s="27"/>
      <c r="CW996" s="27"/>
      <c r="CX996" s="27"/>
      <c r="CY996" s="27"/>
      <c r="CZ996" s="27"/>
    </row>
    <row r="997" spans="1:104" x14ac:dyDescent="0.3">
      <c r="A997" s="32"/>
      <c r="B997" s="26"/>
      <c r="C997" s="26"/>
      <c r="D997" s="26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31"/>
      <c r="AQ997" s="31"/>
      <c r="AR997" s="31"/>
      <c r="AS997" s="31"/>
      <c r="AT997" s="31"/>
      <c r="AU997" s="31"/>
      <c r="AV997" s="31"/>
      <c r="AW997" s="31"/>
      <c r="AX997" s="31"/>
      <c r="AY997" s="31"/>
      <c r="AZ997" s="31"/>
      <c r="BA997" s="31"/>
      <c r="BB997" s="31"/>
      <c r="BC997" s="31"/>
      <c r="BD997" s="31"/>
      <c r="BE997" s="31"/>
      <c r="BF997" s="31"/>
      <c r="BG997" s="31"/>
      <c r="BH997" s="31"/>
      <c r="BI997" s="31"/>
      <c r="BJ997" s="31"/>
      <c r="BK997" s="31"/>
      <c r="BL997" s="31"/>
      <c r="BM997" s="31"/>
      <c r="BN997" s="41"/>
      <c r="BO997" s="33"/>
      <c r="BP997" s="34"/>
      <c r="BQ997" s="26"/>
      <c r="BR997" s="27"/>
      <c r="BS997" s="27"/>
      <c r="BT997" s="26"/>
      <c r="BU997" s="35"/>
      <c r="BV997" s="28"/>
      <c r="BW997" s="27"/>
      <c r="BX997" s="26"/>
      <c r="BY997" s="26"/>
      <c r="BZ997" s="28"/>
      <c r="CA997" s="31"/>
      <c r="CB997" s="31"/>
      <c r="CC997" s="27"/>
      <c r="CD997" s="30"/>
      <c r="CE997" s="30"/>
      <c r="CF997" s="27"/>
      <c r="CG997" s="30"/>
      <c r="CH997" s="30"/>
      <c r="CI997" s="27"/>
      <c r="CJ997" s="30"/>
      <c r="CK997" s="27"/>
      <c r="CL997" s="27"/>
      <c r="CM997" s="27"/>
      <c r="CN997" s="27"/>
      <c r="CO997" s="27"/>
      <c r="CP997" s="30"/>
      <c r="CQ997" s="27"/>
      <c r="CR997" s="27"/>
      <c r="CS997" s="27"/>
      <c r="CT997" s="30"/>
      <c r="CU997" s="27"/>
      <c r="CV997" s="27"/>
      <c r="CW997" s="27"/>
      <c r="CX997" s="27"/>
      <c r="CY997" s="27"/>
      <c r="CZ997" s="27"/>
    </row>
    <row r="998" spans="1:104" x14ac:dyDescent="0.3">
      <c r="A998" s="32"/>
      <c r="B998" s="26"/>
      <c r="C998" s="26"/>
      <c r="D998" s="26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31"/>
      <c r="AQ998" s="31"/>
      <c r="AR998" s="31"/>
      <c r="AS998" s="31"/>
      <c r="AT998" s="31"/>
      <c r="AU998" s="31"/>
      <c r="AV998" s="31"/>
      <c r="AW998" s="31"/>
      <c r="AX998" s="31"/>
      <c r="AY998" s="31"/>
      <c r="AZ998" s="31"/>
      <c r="BA998" s="31"/>
      <c r="BB998" s="31"/>
      <c r="BC998" s="31"/>
      <c r="BD998" s="31"/>
      <c r="BE998" s="31"/>
      <c r="BF998" s="31"/>
      <c r="BG998" s="31"/>
      <c r="BH998" s="31"/>
      <c r="BI998" s="31"/>
      <c r="BJ998" s="31"/>
      <c r="BK998" s="31"/>
      <c r="BL998" s="31"/>
      <c r="BM998" s="31"/>
      <c r="BN998" s="41"/>
      <c r="BO998" s="33"/>
      <c r="BP998" s="34"/>
      <c r="BQ998" s="26"/>
      <c r="BR998" s="27"/>
      <c r="BS998" s="27"/>
      <c r="BT998" s="26"/>
      <c r="BU998" s="35"/>
      <c r="BV998" s="28"/>
      <c r="BW998" s="27"/>
      <c r="BX998" s="26"/>
      <c r="BY998" s="26"/>
      <c r="BZ998" s="28"/>
      <c r="CA998" s="31"/>
      <c r="CB998" s="31"/>
      <c r="CC998" s="27"/>
      <c r="CD998" s="27"/>
      <c r="CE998" s="30"/>
      <c r="CF998" s="27"/>
      <c r="CG998" s="31"/>
      <c r="CH998" s="30"/>
      <c r="CI998" s="27"/>
      <c r="CJ998" s="30"/>
      <c r="CK998" s="30"/>
      <c r="CL998" s="31"/>
      <c r="CM998" s="31"/>
      <c r="CN998" s="30"/>
      <c r="CO998" s="30"/>
      <c r="CP998" s="30"/>
      <c r="CQ998" s="27"/>
      <c r="CR998" s="30"/>
      <c r="CS998" s="27"/>
      <c r="CT998" s="27"/>
      <c r="CU998" s="27"/>
      <c r="CV998" s="27"/>
      <c r="CW998" s="27"/>
      <c r="CX998" s="31"/>
      <c r="CY998" s="31"/>
      <c r="CZ998" s="31"/>
    </row>
    <row r="999" spans="1:104" x14ac:dyDescent="0.3">
      <c r="A999" s="32"/>
      <c r="B999" s="26"/>
      <c r="C999" s="26"/>
      <c r="D999" s="26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31"/>
      <c r="AQ999" s="31"/>
      <c r="AR999" s="31"/>
      <c r="AS999" s="31"/>
      <c r="AT999" s="31"/>
      <c r="AU999" s="31"/>
      <c r="AV999" s="31"/>
      <c r="AW999" s="31"/>
      <c r="AX999" s="31"/>
      <c r="AY999" s="31"/>
      <c r="AZ999" s="31"/>
      <c r="BA999" s="31"/>
      <c r="BB999" s="31"/>
      <c r="BC999" s="31"/>
      <c r="BD999" s="31"/>
      <c r="BE999" s="31"/>
      <c r="BF999" s="31"/>
      <c r="BG999" s="31"/>
      <c r="BH999" s="31"/>
      <c r="BI999" s="31"/>
      <c r="BJ999" s="31"/>
      <c r="BK999" s="31"/>
      <c r="BL999" s="31"/>
      <c r="BM999" s="31"/>
      <c r="BN999" s="41"/>
      <c r="BO999" s="33"/>
      <c r="BP999" s="34"/>
      <c r="BQ999" s="26"/>
      <c r="BR999" s="27"/>
      <c r="BS999" s="27"/>
      <c r="BT999" s="26"/>
      <c r="BU999" s="35"/>
      <c r="BV999" s="28"/>
      <c r="BW999" s="27"/>
      <c r="BX999" s="26"/>
      <c r="BY999" s="26"/>
      <c r="BZ999" s="28"/>
      <c r="CA999" s="30"/>
      <c r="CB999" s="30"/>
      <c r="CC999" s="27"/>
      <c r="CD999" s="27"/>
      <c r="CE999" s="27"/>
      <c r="CF999" s="27"/>
      <c r="CG999" s="27"/>
      <c r="CH999" s="30"/>
      <c r="CI999" s="27"/>
      <c r="CJ999" s="27"/>
      <c r="CK999" s="31"/>
      <c r="CL999" s="30"/>
      <c r="CM999" s="30"/>
      <c r="CN999" s="27"/>
      <c r="CO999" s="27"/>
      <c r="CP999" s="30"/>
      <c r="CQ999" s="30"/>
      <c r="CR999" s="30"/>
      <c r="CS999" s="27"/>
      <c r="CT999" s="31"/>
      <c r="CU999" s="30"/>
      <c r="CV999" s="30"/>
      <c r="CW999" s="27"/>
      <c r="CX999" s="27"/>
      <c r="CY999" s="27"/>
      <c r="CZ999" s="27"/>
    </row>
    <row r="1000" spans="1:104" x14ac:dyDescent="0.3">
      <c r="A1000" s="32"/>
      <c r="B1000" s="26"/>
      <c r="C1000" s="26"/>
      <c r="D1000" s="26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31"/>
      <c r="AQ1000" s="31"/>
      <c r="AR1000" s="31"/>
      <c r="AS1000" s="31"/>
      <c r="AT1000" s="31"/>
      <c r="AU1000" s="31"/>
      <c r="AV1000" s="31"/>
      <c r="AW1000" s="31"/>
      <c r="AX1000" s="31"/>
      <c r="AY1000" s="31"/>
      <c r="AZ1000" s="31"/>
      <c r="BA1000" s="31"/>
      <c r="BB1000" s="31"/>
      <c r="BC1000" s="31"/>
      <c r="BD1000" s="31"/>
      <c r="BE1000" s="31"/>
      <c r="BF1000" s="31"/>
      <c r="BG1000" s="31"/>
      <c r="BH1000" s="31"/>
      <c r="BI1000" s="31"/>
      <c r="BJ1000" s="31"/>
      <c r="BK1000" s="31"/>
      <c r="BL1000" s="31"/>
      <c r="BM1000" s="31"/>
      <c r="BN1000" s="41"/>
      <c r="BO1000" s="33"/>
      <c r="BP1000" s="34"/>
      <c r="BQ1000" s="26"/>
      <c r="BR1000" s="27"/>
      <c r="BS1000" s="27"/>
      <c r="BT1000" s="26"/>
      <c r="BU1000" s="35"/>
      <c r="BV1000" s="28"/>
      <c r="BW1000" s="27"/>
      <c r="BX1000" s="26"/>
      <c r="BY1000" s="26"/>
      <c r="BZ1000" s="28"/>
      <c r="CA1000" s="31"/>
      <c r="CB1000" s="31"/>
      <c r="CC1000" s="27"/>
      <c r="CD1000" s="27"/>
      <c r="CE1000" s="27"/>
      <c r="CF1000" s="27"/>
      <c r="CG1000" s="30"/>
      <c r="CH1000" s="30"/>
      <c r="CI1000" s="27"/>
      <c r="CJ1000" s="27"/>
      <c r="CK1000" s="27"/>
      <c r="CL1000" s="30"/>
      <c r="CM1000" s="30"/>
      <c r="CN1000" s="30"/>
      <c r="CO1000" s="27"/>
      <c r="CP1000" s="27"/>
      <c r="CQ1000" s="27"/>
      <c r="CR1000" s="27"/>
      <c r="CS1000" s="27"/>
      <c r="CT1000" s="27"/>
      <c r="CU1000" s="27"/>
      <c r="CV1000" s="27"/>
      <c r="CW1000" s="27"/>
      <c r="CX1000" s="30"/>
      <c r="CY1000" s="30"/>
      <c r="CZ1000" s="30"/>
    </row>
    <row r="1001" spans="1:104" x14ac:dyDescent="0.3">
      <c r="A1001" s="32"/>
      <c r="B1001" s="26"/>
      <c r="C1001" s="26"/>
      <c r="D1001" s="26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31"/>
      <c r="AQ1001" s="31"/>
      <c r="AR1001" s="31"/>
      <c r="AS1001" s="31"/>
      <c r="AT1001" s="31"/>
      <c r="AU1001" s="31"/>
      <c r="AV1001" s="31"/>
      <c r="AW1001" s="31"/>
      <c r="AX1001" s="31"/>
      <c r="AY1001" s="31"/>
      <c r="AZ1001" s="31"/>
      <c r="BA1001" s="31"/>
      <c r="BB1001" s="31"/>
      <c r="BC1001" s="31"/>
      <c r="BD1001" s="31"/>
      <c r="BE1001" s="31"/>
      <c r="BF1001" s="31"/>
      <c r="BG1001" s="31"/>
      <c r="BH1001" s="31"/>
      <c r="BI1001" s="31"/>
      <c r="BJ1001" s="31"/>
      <c r="BK1001" s="31"/>
      <c r="BL1001" s="31"/>
      <c r="BM1001" s="31"/>
      <c r="BN1001" s="41"/>
      <c r="BO1001" s="33"/>
      <c r="BP1001" s="34"/>
      <c r="BQ1001" s="26"/>
      <c r="BR1001" s="27"/>
      <c r="BS1001" s="27"/>
      <c r="BT1001" s="26"/>
      <c r="BU1001" s="35"/>
      <c r="BV1001" s="28"/>
      <c r="BW1001" s="27"/>
      <c r="BX1001" s="26"/>
      <c r="BY1001" s="26"/>
      <c r="BZ1001" s="28"/>
      <c r="CA1001" s="31"/>
      <c r="CB1001" s="31"/>
      <c r="CC1001" s="31"/>
      <c r="CD1001" s="31"/>
      <c r="CE1001" s="31"/>
      <c r="CF1001" s="27"/>
      <c r="CG1001" s="31"/>
      <c r="CH1001" s="31"/>
      <c r="CI1001" s="27"/>
      <c r="CJ1001" s="27"/>
      <c r="CK1001" s="30"/>
      <c r="CL1001" s="27"/>
      <c r="CM1001" s="27"/>
      <c r="CN1001" s="27"/>
      <c r="CO1001" s="27"/>
      <c r="CP1001" s="27"/>
      <c r="CQ1001" s="27"/>
      <c r="CR1001" s="27"/>
      <c r="CS1001" s="27"/>
      <c r="CT1001" s="30"/>
      <c r="CU1001" s="27"/>
      <c r="CV1001" s="27"/>
      <c r="CW1001" s="27"/>
      <c r="CX1001" s="27"/>
      <c r="CY1001" s="27"/>
      <c r="CZ1001" s="27"/>
    </row>
    <row r="1002" spans="1:104" x14ac:dyDescent="0.3">
      <c r="A1002" s="32"/>
      <c r="B1002" s="26"/>
      <c r="C1002" s="26"/>
      <c r="D1002" s="26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31"/>
      <c r="AQ1002" s="31"/>
      <c r="AR1002" s="31"/>
      <c r="AS1002" s="31"/>
      <c r="AT1002" s="31"/>
      <c r="AU1002" s="31"/>
      <c r="AV1002" s="31"/>
      <c r="AW1002" s="31"/>
      <c r="AX1002" s="31"/>
      <c r="AY1002" s="31"/>
      <c r="AZ1002" s="31"/>
      <c r="BA1002" s="31"/>
      <c r="BB1002" s="31"/>
      <c r="BC1002" s="31"/>
      <c r="BD1002" s="31"/>
      <c r="BE1002" s="31"/>
      <c r="BF1002" s="31"/>
      <c r="BG1002" s="31"/>
      <c r="BH1002" s="31"/>
      <c r="BI1002" s="31"/>
      <c r="BJ1002" s="31"/>
      <c r="BK1002" s="31"/>
      <c r="BL1002" s="31"/>
      <c r="BM1002" s="31"/>
      <c r="BN1002" s="41"/>
      <c r="BO1002" s="33"/>
      <c r="BP1002" s="34"/>
      <c r="BQ1002" s="26"/>
      <c r="BR1002" s="27"/>
      <c r="BS1002" s="27"/>
      <c r="BT1002" s="26"/>
      <c r="BU1002" s="35"/>
      <c r="BV1002" s="28"/>
      <c r="BW1002" s="27"/>
      <c r="BX1002" s="26"/>
      <c r="BY1002" s="26"/>
      <c r="BZ1002" s="28"/>
      <c r="CA1002" s="31"/>
      <c r="CB1002" s="31"/>
      <c r="CC1002" s="31"/>
      <c r="CD1002" s="30"/>
      <c r="CE1002" s="30"/>
      <c r="CF1002" s="27"/>
      <c r="CG1002" s="30"/>
      <c r="CH1002" s="30"/>
      <c r="CI1002" s="27"/>
      <c r="CJ1002" s="27"/>
      <c r="CK1002" s="30"/>
      <c r="CL1002" s="30"/>
      <c r="CM1002" s="30"/>
      <c r="CN1002" s="30"/>
      <c r="CO1002" s="27"/>
      <c r="CP1002" s="27"/>
      <c r="CQ1002" s="27"/>
      <c r="CR1002" s="31"/>
      <c r="CS1002" s="27"/>
      <c r="CT1002" s="31"/>
      <c r="CU1002" s="31"/>
      <c r="CV1002" s="27"/>
      <c r="CW1002" s="27"/>
      <c r="CX1002" s="30"/>
      <c r="CY1002" s="30"/>
      <c r="CZ1002" s="30"/>
    </row>
    <row r="1003" spans="1:104" x14ac:dyDescent="0.3">
      <c r="A1003" s="32"/>
      <c r="B1003" s="26"/>
      <c r="C1003" s="26"/>
      <c r="D1003" s="26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31"/>
      <c r="AQ1003" s="31"/>
      <c r="AR1003" s="31"/>
      <c r="AS1003" s="31"/>
      <c r="AT1003" s="31"/>
      <c r="AU1003" s="31"/>
      <c r="AV1003" s="31"/>
      <c r="AW1003" s="31"/>
      <c r="AX1003" s="31"/>
      <c r="AY1003" s="31"/>
      <c r="AZ1003" s="31"/>
      <c r="BA1003" s="31"/>
      <c r="BB1003" s="31"/>
      <c r="BC1003" s="31"/>
      <c r="BD1003" s="31"/>
      <c r="BE1003" s="31"/>
      <c r="BF1003" s="31"/>
      <c r="BG1003" s="31"/>
      <c r="BH1003" s="31"/>
      <c r="BI1003" s="31"/>
      <c r="BJ1003" s="31"/>
      <c r="BK1003" s="31"/>
      <c r="BL1003" s="31"/>
      <c r="BM1003" s="31"/>
      <c r="BN1003" s="41"/>
      <c r="BO1003" s="33"/>
      <c r="BP1003" s="34"/>
      <c r="BQ1003" s="26"/>
      <c r="BR1003" s="27"/>
      <c r="BS1003" s="27"/>
      <c r="BT1003" s="26"/>
      <c r="BU1003" s="35"/>
      <c r="BV1003" s="28"/>
      <c r="BW1003" s="27"/>
      <c r="BX1003" s="26"/>
      <c r="BY1003" s="26"/>
      <c r="BZ1003" s="28"/>
      <c r="CA1003" s="31"/>
      <c r="CB1003" s="31"/>
      <c r="CC1003" s="31"/>
      <c r="CD1003" s="30"/>
      <c r="CE1003" s="30"/>
      <c r="CF1003" s="27"/>
      <c r="CG1003" s="30"/>
      <c r="CH1003" s="30"/>
      <c r="CI1003" s="27"/>
      <c r="CJ1003" s="27"/>
      <c r="CK1003" s="30"/>
      <c r="CL1003" s="30"/>
      <c r="CM1003" s="30"/>
      <c r="CN1003" s="27"/>
      <c r="CO1003" s="27"/>
      <c r="CP1003" s="27"/>
      <c r="CQ1003" s="27"/>
      <c r="CR1003" s="27"/>
      <c r="CS1003" s="27"/>
      <c r="CT1003" s="30"/>
      <c r="CU1003" s="27"/>
      <c r="CV1003" s="27"/>
      <c r="CW1003" s="27"/>
      <c r="CX1003" s="30"/>
      <c r="CY1003" s="30"/>
      <c r="CZ1003" s="30"/>
    </row>
    <row r="1004" spans="1:104" x14ac:dyDescent="0.3">
      <c r="A1004" s="32"/>
      <c r="B1004" s="26"/>
      <c r="C1004" s="26"/>
      <c r="D1004" s="26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31"/>
      <c r="AQ1004" s="31"/>
      <c r="AR1004" s="31"/>
      <c r="AS1004" s="31"/>
      <c r="AT1004" s="31"/>
      <c r="AU1004" s="31"/>
      <c r="AV1004" s="31"/>
      <c r="AW1004" s="31"/>
      <c r="AX1004" s="31"/>
      <c r="AY1004" s="31"/>
      <c r="AZ1004" s="31"/>
      <c r="BA1004" s="31"/>
      <c r="BB1004" s="31"/>
      <c r="BC1004" s="31"/>
      <c r="BD1004" s="31"/>
      <c r="BE1004" s="31"/>
      <c r="BF1004" s="31"/>
      <c r="BG1004" s="31"/>
      <c r="BH1004" s="31"/>
      <c r="BI1004" s="31"/>
      <c r="BJ1004" s="31"/>
      <c r="BK1004" s="31"/>
      <c r="BL1004" s="31"/>
      <c r="BM1004" s="31"/>
      <c r="BN1004" s="41"/>
      <c r="BO1004" s="33"/>
      <c r="BP1004" s="34"/>
      <c r="BQ1004" s="26"/>
      <c r="BR1004" s="27"/>
      <c r="BS1004" s="27"/>
      <c r="BT1004" s="26"/>
      <c r="BU1004" s="35"/>
      <c r="BV1004" s="28"/>
      <c r="BW1004" s="27"/>
      <c r="BX1004" s="26"/>
      <c r="BY1004" s="26"/>
      <c r="BZ1004" s="28"/>
      <c r="CA1004" s="31"/>
      <c r="CB1004" s="31"/>
      <c r="CC1004" s="30"/>
      <c r="CD1004" s="27"/>
      <c r="CE1004" s="27"/>
      <c r="CF1004" s="27"/>
      <c r="CG1004" s="27"/>
      <c r="CH1004" s="27"/>
      <c r="CI1004" s="27"/>
      <c r="CJ1004" s="27"/>
      <c r="CK1004" s="30"/>
      <c r="CL1004" s="27"/>
      <c r="CM1004" s="27"/>
      <c r="CN1004" s="27"/>
      <c r="CO1004" s="27"/>
      <c r="CP1004" s="30"/>
      <c r="CQ1004" s="30"/>
      <c r="CR1004" s="30"/>
      <c r="CS1004" s="30"/>
      <c r="CT1004" s="30"/>
      <c r="CU1004" s="30"/>
      <c r="CV1004" s="30"/>
      <c r="CW1004" s="27"/>
      <c r="CX1004" s="27"/>
      <c r="CY1004" s="27"/>
      <c r="CZ1004" s="27"/>
    </row>
    <row r="1005" spans="1:104" x14ac:dyDescent="0.3">
      <c r="A1005" s="32"/>
      <c r="B1005" s="26"/>
      <c r="C1005" s="26"/>
      <c r="D1005" s="26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31"/>
      <c r="AQ1005" s="31"/>
      <c r="AR1005" s="31"/>
      <c r="AS1005" s="31"/>
      <c r="AT1005" s="31"/>
      <c r="AU1005" s="31"/>
      <c r="AV1005" s="31"/>
      <c r="AW1005" s="31"/>
      <c r="AX1005" s="31"/>
      <c r="AY1005" s="31"/>
      <c r="AZ1005" s="31"/>
      <c r="BA1005" s="31"/>
      <c r="BB1005" s="31"/>
      <c r="BC1005" s="31"/>
      <c r="BD1005" s="31"/>
      <c r="BE1005" s="31"/>
      <c r="BF1005" s="31"/>
      <c r="BG1005" s="31"/>
      <c r="BH1005" s="31"/>
      <c r="BI1005" s="31"/>
      <c r="BJ1005" s="31"/>
      <c r="BK1005" s="31"/>
      <c r="BL1005" s="31"/>
      <c r="BM1005" s="31"/>
      <c r="BN1005" s="41"/>
      <c r="BO1005" s="33"/>
      <c r="BP1005" s="34"/>
      <c r="BQ1005" s="26"/>
      <c r="BR1005" s="27"/>
      <c r="BS1005" s="27"/>
      <c r="BT1005" s="26"/>
      <c r="BU1005" s="35"/>
      <c r="BV1005" s="28"/>
      <c r="BW1005" s="27"/>
      <c r="BX1005" s="26"/>
      <c r="BY1005" s="26"/>
      <c r="BZ1005" s="28"/>
      <c r="CA1005" s="31"/>
      <c r="CB1005" s="31"/>
      <c r="CC1005" s="30"/>
      <c r="CD1005" s="30"/>
      <c r="CE1005" s="30"/>
      <c r="CF1005" s="27"/>
      <c r="CG1005" s="30"/>
      <c r="CH1005" s="30"/>
      <c r="CI1005" s="27"/>
      <c r="CJ1005" s="27"/>
      <c r="CK1005" s="27"/>
      <c r="CL1005" s="27"/>
      <c r="CM1005" s="27"/>
      <c r="CN1005" s="27"/>
      <c r="CO1005" s="27"/>
      <c r="CP1005" s="27"/>
      <c r="CQ1005" s="27"/>
      <c r="CR1005" s="27"/>
      <c r="CS1005" s="27"/>
      <c r="CT1005" s="30"/>
      <c r="CU1005" s="27"/>
      <c r="CV1005" s="27"/>
      <c r="CW1005" s="27"/>
      <c r="CX1005" s="27"/>
      <c r="CY1005" s="27"/>
      <c r="CZ1005" s="27"/>
    </row>
    <row r="1006" spans="1:104" x14ac:dyDescent="0.3">
      <c r="A1006" s="32"/>
      <c r="B1006" s="26"/>
      <c r="C1006" s="26"/>
      <c r="D1006" s="26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31"/>
      <c r="AQ1006" s="31"/>
      <c r="AR1006" s="31"/>
      <c r="AS1006" s="31"/>
      <c r="AT1006" s="31"/>
      <c r="AU1006" s="31"/>
      <c r="AV1006" s="31"/>
      <c r="AW1006" s="31"/>
      <c r="AX1006" s="31"/>
      <c r="AY1006" s="31"/>
      <c r="AZ1006" s="31"/>
      <c r="BA1006" s="31"/>
      <c r="BB1006" s="31"/>
      <c r="BC1006" s="31"/>
      <c r="BD1006" s="31"/>
      <c r="BE1006" s="31"/>
      <c r="BF1006" s="31"/>
      <c r="BG1006" s="31"/>
      <c r="BH1006" s="31"/>
      <c r="BI1006" s="31"/>
      <c r="BJ1006" s="31"/>
      <c r="BK1006" s="31"/>
      <c r="BL1006" s="31"/>
      <c r="BM1006" s="31"/>
      <c r="BN1006" s="41"/>
      <c r="BO1006" s="33"/>
      <c r="BP1006" s="34"/>
      <c r="BQ1006" s="26"/>
      <c r="BR1006" s="27"/>
      <c r="BS1006" s="27"/>
      <c r="BT1006" s="26"/>
      <c r="BU1006" s="35"/>
      <c r="BV1006" s="28"/>
      <c r="BW1006" s="27"/>
      <c r="BX1006" s="26"/>
      <c r="BY1006" s="26"/>
      <c r="BZ1006" s="28"/>
      <c r="CA1006" s="31"/>
      <c r="CB1006" s="31"/>
      <c r="CC1006" s="30"/>
      <c r="CD1006" s="27"/>
      <c r="CE1006" s="27"/>
      <c r="CF1006" s="27"/>
      <c r="CG1006" s="27"/>
      <c r="CH1006" s="30"/>
      <c r="CI1006" s="27"/>
      <c r="CJ1006" s="27"/>
      <c r="CK1006" s="27"/>
      <c r="CL1006" s="27"/>
      <c r="CM1006" s="27"/>
      <c r="CN1006" s="30"/>
      <c r="CO1006" s="30"/>
      <c r="CP1006" s="27"/>
      <c r="CQ1006" s="27"/>
      <c r="CR1006" s="30"/>
      <c r="CS1006" s="27"/>
      <c r="CT1006" s="30"/>
      <c r="CU1006" s="30"/>
      <c r="CV1006" s="27"/>
      <c r="CW1006" s="27"/>
      <c r="CX1006" s="27"/>
      <c r="CY1006" s="27"/>
      <c r="CZ1006" s="27"/>
    </row>
    <row r="1007" spans="1:104" x14ac:dyDescent="0.3">
      <c r="A1007" s="32"/>
      <c r="B1007" s="26"/>
      <c r="C1007" s="26"/>
      <c r="D1007" s="26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31"/>
      <c r="AQ1007" s="31"/>
      <c r="AR1007" s="31"/>
      <c r="AS1007" s="31"/>
      <c r="AT1007" s="31"/>
      <c r="AU1007" s="31"/>
      <c r="AV1007" s="31"/>
      <c r="AW1007" s="31"/>
      <c r="AX1007" s="31"/>
      <c r="AY1007" s="31"/>
      <c r="AZ1007" s="31"/>
      <c r="BA1007" s="31"/>
      <c r="BB1007" s="31"/>
      <c r="BC1007" s="31"/>
      <c r="BD1007" s="31"/>
      <c r="BE1007" s="31"/>
      <c r="BF1007" s="31"/>
      <c r="BG1007" s="31"/>
      <c r="BH1007" s="31"/>
      <c r="BI1007" s="31"/>
      <c r="BJ1007" s="31"/>
      <c r="BK1007" s="31"/>
      <c r="BL1007" s="31"/>
      <c r="BM1007" s="31"/>
      <c r="BN1007" s="41"/>
      <c r="BO1007" s="33"/>
      <c r="BP1007" s="34"/>
      <c r="BQ1007" s="26"/>
      <c r="BR1007" s="27"/>
      <c r="BS1007" s="27"/>
      <c r="BT1007" s="26"/>
      <c r="BU1007" s="35"/>
      <c r="BV1007" s="28"/>
      <c r="BW1007" s="27"/>
      <c r="BX1007" s="26"/>
      <c r="BY1007" s="26"/>
      <c r="BZ1007" s="28"/>
      <c r="CA1007" s="31"/>
      <c r="CB1007" s="31"/>
      <c r="CC1007" s="30"/>
      <c r="CD1007" s="27"/>
      <c r="CE1007" s="27"/>
      <c r="CF1007" s="31"/>
      <c r="CG1007" s="31"/>
      <c r="CH1007" s="31"/>
      <c r="CI1007" s="27"/>
      <c r="CJ1007" s="27"/>
      <c r="CK1007" s="27"/>
      <c r="CL1007" s="31"/>
      <c r="CM1007" s="27"/>
      <c r="CN1007" s="30"/>
      <c r="CO1007" s="27"/>
      <c r="CP1007" s="31"/>
      <c r="CQ1007" s="27"/>
      <c r="CR1007" s="30"/>
      <c r="CS1007" s="31"/>
      <c r="CT1007" s="30"/>
      <c r="CU1007" s="31"/>
      <c r="CV1007" s="31"/>
      <c r="CW1007" s="27"/>
      <c r="CX1007" s="31"/>
      <c r="CY1007" s="31"/>
      <c r="CZ1007" s="31"/>
    </row>
    <row r="1008" spans="1:104" x14ac:dyDescent="0.3">
      <c r="A1008" s="32"/>
      <c r="B1008" s="26"/>
      <c r="C1008" s="26"/>
      <c r="D1008" s="26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31"/>
      <c r="AQ1008" s="31"/>
      <c r="AR1008" s="31"/>
      <c r="AS1008" s="31"/>
      <c r="AT1008" s="31"/>
      <c r="AU1008" s="31"/>
      <c r="AV1008" s="31"/>
      <c r="AW1008" s="31"/>
      <c r="AX1008" s="31"/>
      <c r="AY1008" s="31"/>
      <c r="AZ1008" s="31"/>
      <c r="BA1008" s="31"/>
      <c r="BB1008" s="31"/>
      <c r="BC1008" s="31"/>
      <c r="BD1008" s="31"/>
      <c r="BE1008" s="31"/>
      <c r="BF1008" s="31"/>
      <c r="BG1008" s="31"/>
      <c r="BH1008" s="31"/>
      <c r="BI1008" s="31"/>
      <c r="BJ1008" s="31"/>
      <c r="BK1008" s="31"/>
      <c r="BL1008" s="31"/>
      <c r="BM1008" s="31"/>
      <c r="BN1008" s="41"/>
      <c r="BO1008" s="33"/>
      <c r="BP1008" s="34"/>
      <c r="BQ1008" s="26"/>
      <c r="BR1008" s="27"/>
      <c r="BS1008" s="27"/>
      <c r="BT1008" s="26"/>
      <c r="BU1008" s="35"/>
      <c r="BV1008" s="28"/>
      <c r="BW1008" s="27"/>
      <c r="BX1008" s="26"/>
      <c r="BY1008" s="26"/>
      <c r="BZ1008" s="28"/>
      <c r="CA1008" s="31"/>
      <c r="CB1008" s="31"/>
      <c r="CC1008" s="30"/>
      <c r="CD1008" s="27"/>
      <c r="CE1008" s="27"/>
      <c r="CF1008" s="30"/>
      <c r="CG1008" s="30"/>
      <c r="CH1008" s="30"/>
      <c r="CI1008" s="27"/>
      <c r="CJ1008" s="27"/>
      <c r="CK1008" s="27"/>
      <c r="CL1008" s="30"/>
      <c r="CM1008" s="27"/>
      <c r="CN1008" s="30"/>
      <c r="CO1008" s="30"/>
      <c r="CP1008" s="30"/>
      <c r="CQ1008" s="27"/>
      <c r="CR1008" s="30"/>
      <c r="CS1008" s="30"/>
      <c r="CT1008" s="31"/>
      <c r="CU1008" s="30"/>
      <c r="CV1008" s="30"/>
      <c r="CW1008" s="27"/>
      <c r="CX1008" s="30"/>
      <c r="CY1008" s="30"/>
      <c r="CZ1008" s="30"/>
    </row>
    <row r="1009" spans="1:104" x14ac:dyDescent="0.3">
      <c r="A1009" s="32"/>
      <c r="B1009" s="26"/>
      <c r="C1009" s="26"/>
      <c r="D1009" s="26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31"/>
      <c r="AQ1009" s="31"/>
      <c r="AR1009" s="31"/>
      <c r="AS1009" s="31"/>
      <c r="AT1009" s="31"/>
      <c r="AU1009" s="31"/>
      <c r="AV1009" s="31"/>
      <c r="AW1009" s="31"/>
      <c r="AX1009" s="31"/>
      <c r="AY1009" s="31"/>
      <c r="AZ1009" s="31"/>
      <c r="BA1009" s="31"/>
      <c r="BB1009" s="31"/>
      <c r="BC1009" s="31"/>
      <c r="BD1009" s="31"/>
      <c r="BE1009" s="31"/>
      <c r="BF1009" s="31"/>
      <c r="BG1009" s="31"/>
      <c r="BH1009" s="31"/>
      <c r="BI1009" s="31"/>
      <c r="BJ1009" s="31"/>
      <c r="BK1009" s="31"/>
      <c r="BL1009" s="31"/>
      <c r="BM1009" s="31"/>
      <c r="BN1009" s="41"/>
      <c r="BO1009" s="33"/>
      <c r="BP1009" s="34"/>
      <c r="BQ1009" s="26"/>
      <c r="BR1009" s="27"/>
      <c r="BS1009" s="27"/>
      <c r="BT1009" s="26"/>
      <c r="BU1009" s="35"/>
      <c r="BV1009" s="28"/>
      <c r="BW1009" s="27"/>
      <c r="BX1009" s="26"/>
      <c r="BY1009" s="26"/>
      <c r="BZ1009" s="28"/>
      <c r="CA1009" s="31"/>
      <c r="CB1009" s="31"/>
      <c r="CC1009" s="27"/>
      <c r="CD1009" s="31"/>
      <c r="CE1009" s="31"/>
      <c r="CF1009" s="30"/>
      <c r="CG1009" s="31"/>
      <c r="CH1009" s="31"/>
      <c r="CI1009" s="27"/>
      <c r="CJ1009" s="27"/>
      <c r="CK1009" s="27"/>
      <c r="CL1009" s="30"/>
      <c r="CM1009" s="27"/>
      <c r="CN1009" s="27"/>
      <c r="CO1009" s="27"/>
      <c r="CP1009" s="30"/>
      <c r="CQ1009" s="27"/>
      <c r="CR1009" s="27"/>
      <c r="CS1009" s="30"/>
      <c r="CT1009" s="31"/>
      <c r="CU1009" s="30"/>
      <c r="CV1009" s="30"/>
      <c r="CW1009" s="30"/>
      <c r="CX1009" s="30"/>
      <c r="CY1009" s="30"/>
      <c r="CZ1009" s="30"/>
    </row>
    <row r="1010" spans="1:104" x14ac:dyDescent="0.3">
      <c r="A1010" s="32"/>
      <c r="B1010" s="26"/>
      <c r="C1010" s="26"/>
      <c r="D1010" s="26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31"/>
      <c r="AQ1010" s="31"/>
      <c r="AR1010" s="31"/>
      <c r="AS1010" s="31"/>
      <c r="AT1010" s="31"/>
      <c r="AU1010" s="31"/>
      <c r="AV1010" s="31"/>
      <c r="AW1010" s="31"/>
      <c r="AX1010" s="31"/>
      <c r="AY1010" s="31"/>
      <c r="AZ1010" s="31"/>
      <c r="BA1010" s="31"/>
      <c r="BB1010" s="31"/>
      <c r="BC1010" s="31"/>
      <c r="BD1010" s="31"/>
      <c r="BE1010" s="31"/>
      <c r="BF1010" s="31"/>
      <c r="BG1010" s="31"/>
      <c r="BH1010" s="31"/>
      <c r="BI1010" s="31"/>
      <c r="BJ1010" s="31"/>
      <c r="BK1010" s="31"/>
      <c r="BL1010" s="31"/>
      <c r="BM1010" s="31"/>
      <c r="BN1010" s="41"/>
      <c r="BO1010" s="33"/>
      <c r="BP1010" s="34"/>
      <c r="BQ1010" s="26"/>
      <c r="BR1010" s="27"/>
      <c r="BS1010" s="27"/>
      <c r="BT1010" s="26"/>
      <c r="BU1010" s="35"/>
      <c r="BV1010" s="28"/>
      <c r="BW1010" s="27"/>
      <c r="BX1010" s="26"/>
      <c r="BY1010" s="26"/>
      <c r="BZ1010" s="28"/>
      <c r="CA1010" s="31"/>
      <c r="CB1010" s="31"/>
      <c r="CC1010" s="30"/>
      <c r="CD1010" s="27"/>
      <c r="CE1010" s="27"/>
      <c r="CF1010" s="27"/>
      <c r="CG1010" s="31"/>
      <c r="CH1010" s="27"/>
      <c r="CI1010" s="27"/>
      <c r="CJ1010" s="27"/>
      <c r="CK1010" s="27"/>
      <c r="CL1010" s="27"/>
      <c r="CM1010" s="27"/>
      <c r="CN1010" s="27"/>
      <c r="CO1010" s="27"/>
      <c r="CP1010" s="27"/>
      <c r="CQ1010" s="27"/>
      <c r="CR1010" s="30"/>
      <c r="CS1010" s="27"/>
      <c r="CT1010" s="30"/>
      <c r="CU1010" s="30"/>
      <c r="CV1010" s="27"/>
      <c r="CW1010" s="27"/>
      <c r="CX1010" s="27"/>
      <c r="CY1010" s="30"/>
      <c r="CZ1010" s="27"/>
    </row>
    <row r="1011" spans="1:104" x14ac:dyDescent="0.3">
      <c r="A1011" s="32"/>
      <c r="B1011" s="26"/>
      <c r="C1011" s="26"/>
      <c r="D1011" s="26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31"/>
      <c r="AQ1011" s="31"/>
      <c r="AR1011" s="31"/>
      <c r="AS1011" s="31"/>
      <c r="AT1011" s="31"/>
      <c r="AU1011" s="31"/>
      <c r="AV1011" s="31"/>
      <c r="AW1011" s="31"/>
      <c r="AX1011" s="31"/>
      <c r="AY1011" s="31"/>
      <c r="AZ1011" s="31"/>
      <c r="BA1011" s="31"/>
      <c r="BB1011" s="31"/>
      <c r="BC1011" s="31"/>
      <c r="BD1011" s="31"/>
      <c r="BE1011" s="31"/>
      <c r="BF1011" s="31"/>
      <c r="BG1011" s="31"/>
      <c r="BH1011" s="31"/>
      <c r="BI1011" s="31"/>
      <c r="BJ1011" s="31"/>
      <c r="BK1011" s="31"/>
      <c r="BL1011" s="31"/>
      <c r="BM1011" s="31"/>
      <c r="BN1011" s="41"/>
      <c r="BO1011" s="33"/>
      <c r="BP1011" s="34"/>
      <c r="BQ1011" s="26"/>
      <c r="BR1011" s="27"/>
      <c r="BS1011" s="27"/>
      <c r="BT1011" s="26"/>
      <c r="BU1011" s="35"/>
      <c r="BV1011" s="28"/>
      <c r="BW1011" s="27"/>
      <c r="BX1011" s="26"/>
      <c r="BY1011" s="26"/>
      <c r="BZ1011" s="28"/>
      <c r="CA1011" s="31"/>
      <c r="CB1011" s="31"/>
      <c r="CC1011" s="27"/>
      <c r="CD1011" s="30"/>
      <c r="CE1011" s="30"/>
      <c r="CF1011" s="30"/>
      <c r="CG1011" s="30"/>
      <c r="CH1011" s="30"/>
      <c r="CI1011" s="27"/>
      <c r="CJ1011" s="27"/>
      <c r="CK1011" s="27"/>
      <c r="CL1011" s="30"/>
      <c r="CM1011" s="27"/>
      <c r="CN1011" s="30"/>
      <c r="CO1011" s="27"/>
      <c r="CP1011" s="30"/>
      <c r="CQ1011" s="27"/>
      <c r="CR1011" s="27"/>
      <c r="CS1011" s="30"/>
      <c r="CT1011" s="30"/>
      <c r="CU1011" s="30"/>
      <c r="CV1011" s="30"/>
      <c r="CW1011" s="27"/>
      <c r="CX1011" s="30"/>
      <c r="CY1011" s="30"/>
      <c r="CZ1011" s="30"/>
    </row>
    <row r="1012" spans="1:104" x14ac:dyDescent="0.3">
      <c r="A1012" s="32"/>
      <c r="B1012" s="26"/>
      <c r="C1012" s="26"/>
      <c r="D1012" s="26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31"/>
      <c r="AQ1012" s="31"/>
      <c r="AR1012" s="31"/>
      <c r="AS1012" s="31"/>
      <c r="AT1012" s="31"/>
      <c r="AU1012" s="31"/>
      <c r="AV1012" s="31"/>
      <c r="AW1012" s="31"/>
      <c r="AX1012" s="31"/>
      <c r="AY1012" s="31"/>
      <c r="AZ1012" s="31"/>
      <c r="BA1012" s="31"/>
      <c r="BB1012" s="31"/>
      <c r="BC1012" s="31"/>
      <c r="BD1012" s="31"/>
      <c r="BE1012" s="31"/>
      <c r="BF1012" s="31"/>
      <c r="BG1012" s="31"/>
      <c r="BH1012" s="31"/>
      <c r="BI1012" s="31"/>
      <c r="BJ1012" s="31"/>
      <c r="BK1012" s="31"/>
      <c r="BL1012" s="31"/>
      <c r="BM1012" s="31"/>
      <c r="BN1012" s="41"/>
      <c r="BO1012" s="33"/>
      <c r="BP1012" s="34"/>
      <c r="BQ1012" s="26"/>
      <c r="BR1012" s="27"/>
      <c r="BS1012" s="27"/>
      <c r="BT1012" s="26"/>
      <c r="BU1012" s="35"/>
      <c r="BV1012" s="28"/>
      <c r="BW1012" s="27"/>
      <c r="BX1012" s="26"/>
      <c r="BY1012" s="26"/>
      <c r="BZ1012" s="28"/>
      <c r="CA1012" s="31"/>
      <c r="CB1012" s="31"/>
      <c r="CC1012" s="27"/>
      <c r="CD1012" s="27"/>
      <c r="CE1012" s="27"/>
      <c r="CF1012" s="27"/>
      <c r="CG1012" s="30"/>
      <c r="CH1012" s="30"/>
      <c r="CI1012" s="27"/>
      <c r="CJ1012" s="27"/>
      <c r="CK1012" s="27"/>
      <c r="CL1012" s="27"/>
      <c r="CM1012" s="27"/>
      <c r="CN1012" s="30"/>
      <c r="CO1012" s="27"/>
      <c r="CP1012" s="27"/>
      <c r="CQ1012" s="27"/>
      <c r="CR1012" s="27"/>
      <c r="CS1012" s="27"/>
      <c r="CT1012" s="30"/>
      <c r="CU1012" s="30"/>
      <c r="CV1012" s="27"/>
      <c r="CW1012" s="27"/>
      <c r="CX1012" s="27"/>
      <c r="CY1012" s="27"/>
      <c r="CZ1012" s="27"/>
    </row>
    <row r="1013" spans="1:104" x14ac:dyDescent="0.3">
      <c r="A1013" s="32"/>
      <c r="B1013" s="26"/>
      <c r="C1013" s="26"/>
      <c r="D1013" s="26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31"/>
      <c r="AQ1013" s="31"/>
      <c r="AR1013" s="31"/>
      <c r="AS1013" s="31"/>
      <c r="AT1013" s="31"/>
      <c r="AU1013" s="31"/>
      <c r="AV1013" s="31"/>
      <c r="AW1013" s="31"/>
      <c r="AX1013" s="31"/>
      <c r="AY1013" s="31"/>
      <c r="AZ1013" s="31"/>
      <c r="BA1013" s="31"/>
      <c r="BB1013" s="31"/>
      <c r="BC1013" s="31"/>
      <c r="BD1013" s="31"/>
      <c r="BE1013" s="31"/>
      <c r="BF1013" s="31"/>
      <c r="BG1013" s="31"/>
      <c r="BH1013" s="31"/>
      <c r="BI1013" s="31"/>
      <c r="BJ1013" s="31"/>
      <c r="BK1013" s="31"/>
      <c r="BL1013" s="31"/>
      <c r="BM1013" s="31"/>
      <c r="BN1013" s="41"/>
      <c r="BO1013" s="33"/>
      <c r="BP1013" s="34"/>
      <c r="BQ1013" s="26"/>
      <c r="BR1013" s="27"/>
      <c r="BS1013" s="27"/>
      <c r="BT1013" s="26"/>
      <c r="BU1013" s="35"/>
      <c r="BV1013" s="28"/>
      <c r="BW1013" s="27"/>
      <c r="BX1013" s="26"/>
      <c r="BY1013" s="26"/>
      <c r="BZ1013" s="28"/>
      <c r="CA1013" s="31"/>
      <c r="CB1013" s="31"/>
      <c r="CC1013" s="27"/>
      <c r="CD1013" s="30"/>
      <c r="CE1013" s="30"/>
      <c r="CF1013" s="27"/>
      <c r="CG1013" s="31"/>
      <c r="CH1013" s="31"/>
      <c r="CI1013" s="27"/>
      <c r="CJ1013" s="31"/>
      <c r="CK1013" s="30"/>
      <c r="CL1013" s="27"/>
      <c r="CM1013" s="27"/>
      <c r="CN1013" s="27"/>
      <c r="CO1013" s="27"/>
      <c r="CP1013" s="27"/>
      <c r="CQ1013" s="27"/>
      <c r="CR1013" s="27"/>
      <c r="CS1013" s="27"/>
      <c r="CT1013" s="30"/>
      <c r="CU1013" s="27"/>
      <c r="CV1013" s="27"/>
      <c r="CW1013" s="27"/>
      <c r="CX1013" s="27"/>
      <c r="CY1013" s="27"/>
      <c r="CZ1013" s="27"/>
    </row>
    <row r="1014" spans="1:104" x14ac:dyDescent="0.3">
      <c r="A1014" s="32"/>
      <c r="B1014" s="26"/>
      <c r="C1014" s="26"/>
      <c r="D1014" s="26"/>
      <c r="E1014" s="31"/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31"/>
      <c r="AQ1014" s="31"/>
      <c r="AR1014" s="31"/>
      <c r="AS1014" s="31"/>
      <c r="AT1014" s="31"/>
      <c r="AU1014" s="31"/>
      <c r="AV1014" s="31"/>
      <c r="AW1014" s="31"/>
      <c r="AX1014" s="31"/>
      <c r="AY1014" s="31"/>
      <c r="AZ1014" s="31"/>
      <c r="BA1014" s="31"/>
      <c r="BB1014" s="31"/>
      <c r="BC1014" s="31"/>
      <c r="BD1014" s="31"/>
      <c r="BE1014" s="31"/>
      <c r="BF1014" s="31"/>
      <c r="BG1014" s="31"/>
      <c r="BH1014" s="31"/>
      <c r="BI1014" s="31"/>
      <c r="BJ1014" s="31"/>
      <c r="BK1014" s="31"/>
      <c r="BL1014" s="31"/>
      <c r="BM1014" s="31"/>
      <c r="BN1014" s="41"/>
      <c r="BO1014" s="33"/>
      <c r="BP1014" s="34"/>
      <c r="BQ1014" s="26"/>
      <c r="BR1014" s="27"/>
      <c r="BS1014" s="27"/>
      <c r="BT1014" s="26"/>
      <c r="BU1014" s="35"/>
      <c r="BV1014" s="28"/>
      <c r="BW1014" s="27"/>
      <c r="BX1014" s="26"/>
      <c r="BY1014" s="26"/>
      <c r="BZ1014" s="28"/>
      <c r="CA1014" s="31"/>
      <c r="CB1014" s="31"/>
      <c r="CC1014" s="27"/>
      <c r="CD1014" s="27"/>
      <c r="CE1014" s="27"/>
      <c r="CF1014" s="31"/>
      <c r="CG1014" s="31"/>
      <c r="CH1014" s="31"/>
      <c r="CI1014" s="27"/>
      <c r="CJ1014" s="31"/>
      <c r="CK1014" s="27"/>
      <c r="CL1014" s="30"/>
      <c r="CM1014" s="31"/>
      <c r="CN1014" s="27"/>
      <c r="CO1014" s="27"/>
      <c r="CP1014" s="31"/>
      <c r="CQ1014" s="27"/>
      <c r="CR1014" s="27"/>
      <c r="CS1014" s="30"/>
      <c r="CT1014" s="30"/>
      <c r="CU1014" s="30"/>
      <c r="CV1014" s="30"/>
      <c r="CW1014" s="31"/>
      <c r="CX1014" s="31"/>
      <c r="CY1014" s="31"/>
      <c r="CZ1014" s="31"/>
    </row>
    <row r="1015" spans="1:104" x14ac:dyDescent="0.3">
      <c r="A1015" s="32"/>
      <c r="B1015" s="26"/>
      <c r="C1015" s="26"/>
      <c r="D1015" s="26"/>
      <c r="E1015" s="31"/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31"/>
      <c r="AQ1015" s="31"/>
      <c r="AR1015" s="31"/>
      <c r="AS1015" s="31"/>
      <c r="AT1015" s="31"/>
      <c r="AU1015" s="31"/>
      <c r="AV1015" s="31"/>
      <c r="AW1015" s="31"/>
      <c r="AX1015" s="31"/>
      <c r="AY1015" s="31"/>
      <c r="AZ1015" s="31"/>
      <c r="BA1015" s="31"/>
      <c r="BB1015" s="31"/>
      <c r="BC1015" s="31"/>
      <c r="BD1015" s="31"/>
      <c r="BE1015" s="31"/>
      <c r="BF1015" s="31"/>
      <c r="BG1015" s="31"/>
      <c r="BH1015" s="31"/>
      <c r="BI1015" s="31"/>
      <c r="BJ1015" s="31"/>
      <c r="BK1015" s="31"/>
      <c r="BL1015" s="31"/>
      <c r="BM1015" s="31"/>
      <c r="BN1015" s="41"/>
      <c r="BO1015" s="33"/>
      <c r="BP1015" s="34"/>
      <c r="BQ1015" s="26"/>
      <c r="BR1015" s="27"/>
      <c r="BS1015" s="27"/>
      <c r="BT1015" s="26"/>
      <c r="BU1015" s="35"/>
      <c r="BV1015" s="28"/>
      <c r="BW1015" s="27"/>
      <c r="BX1015" s="26"/>
      <c r="BY1015" s="26"/>
      <c r="BZ1015" s="28"/>
      <c r="CA1015" s="30"/>
      <c r="CB1015" s="30"/>
      <c r="CC1015" s="27"/>
      <c r="CD1015" s="27"/>
      <c r="CE1015" s="27"/>
      <c r="CF1015" s="30"/>
      <c r="CG1015" s="30"/>
      <c r="CH1015" s="30"/>
      <c r="CI1015" s="27"/>
      <c r="CJ1015" s="30"/>
      <c r="CK1015" s="27"/>
      <c r="CL1015" s="30"/>
      <c r="CM1015" s="30"/>
      <c r="CN1015" s="27"/>
      <c r="CO1015" s="27"/>
      <c r="CP1015" s="30"/>
      <c r="CQ1015" s="27"/>
      <c r="CR1015" s="27"/>
      <c r="CS1015" s="27"/>
      <c r="CT1015" s="30"/>
      <c r="CU1015" s="27"/>
      <c r="CV1015" s="27"/>
      <c r="CW1015" s="30"/>
      <c r="CX1015" s="30"/>
      <c r="CY1015" s="30"/>
      <c r="CZ1015" s="30"/>
    </row>
    <row r="1016" spans="1:104" x14ac:dyDescent="0.3">
      <c r="A1016" s="32"/>
      <c r="B1016" s="26"/>
      <c r="C1016" s="26"/>
      <c r="D1016" s="26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31"/>
      <c r="AQ1016" s="31"/>
      <c r="AR1016" s="31"/>
      <c r="AS1016" s="31"/>
      <c r="AT1016" s="31"/>
      <c r="AU1016" s="31"/>
      <c r="AV1016" s="31"/>
      <c r="AW1016" s="31"/>
      <c r="AX1016" s="31"/>
      <c r="AY1016" s="31"/>
      <c r="AZ1016" s="31"/>
      <c r="BA1016" s="31"/>
      <c r="BB1016" s="31"/>
      <c r="BC1016" s="31"/>
      <c r="BD1016" s="31"/>
      <c r="BE1016" s="31"/>
      <c r="BF1016" s="31"/>
      <c r="BG1016" s="31"/>
      <c r="BH1016" s="31"/>
      <c r="BI1016" s="31"/>
      <c r="BJ1016" s="31"/>
      <c r="BK1016" s="31"/>
      <c r="BL1016" s="31"/>
      <c r="BM1016" s="31"/>
      <c r="BN1016" s="41"/>
      <c r="BO1016" s="33"/>
      <c r="BP1016" s="34"/>
      <c r="BQ1016" s="26"/>
      <c r="BR1016" s="27"/>
      <c r="BS1016" s="27"/>
      <c r="BT1016" s="26"/>
      <c r="BU1016" s="35"/>
      <c r="BV1016" s="28"/>
      <c r="BW1016" s="27"/>
      <c r="BX1016" s="26"/>
      <c r="BY1016" s="26"/>
      <c r="BZ1016" s="28"/>
      <c r="CA1016" s="30"/>
      <c r="CB1016" s="30"/>
      <c r="CC1016" s="30"/>
      <c r="CD1016" s="30"/>
      <c r="CE1016" s="30"/>
      <c r="CF1016" s="30"/>
      <c r="CG1016" s="30"/>
      <c r="CH1016" s="30"/>
      <c r="CI1016" s="27"/>
      <c r="CJ1016" s="30"/>
      <c r="CK1016" s="27"/>
      <c r="CL1016" s="31"/>
      <c r="CM1016" s="30"/>
      <c r="CN1016" s="27"/>
      <c r="CO1016" s="27"/>
      <c r="CP1016" s="30"/>
      <c r="CQ1016" s="27"/>
      <c r="CR1016" s="27"/>
      <c r="CS1016" s="27"/>
      <c r="CT1016" s="31"/>
      <c r="CU1016" s="27"/>
      <c r="CV1016" s="27"/>
      <c r="CW1016" s="30"/>
      <c r="CX1016" s="30"/>
      <c r="CY1016" s="30"/>
      <c r="CZ1016" s="30"/>
    </row>
    <row r="1017" spans="1:104" x14ac:dyDescent="0.3">
      <c r="A1017" s="32"/>
      <c r="B1017" s="26"/>
      <c r="C1017" s="26"/>
      <c r="D1017" s="26"/>
      <c r="E1017" s="31"/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31"/>
      <c r="AQ1017" s="31"/>
      <c r="AR1017" s="31"/>
      <c r="AS1017" s="31"/>
      <c r="AT1017" s="31"/>
      <c r="AU1017" s="31"/>
      <c r="AV1017" s="31"/>
      <c r="AW1017" s="31"/>
      <c r="AX1017" s="31"/>
      <c r="AY1017" s="31"/>
      <c r="AZ1017" s="31"/>
      <c r="BA1017" s="31"/>
      <c r="BB1017" s="31"/>
      <c r="BC1017" s="31"/>
      <c r="BD1017" s="31"/>
      <c r="BE1017" s="31"/>
      <c r="BF1017" s="31"/>
      <c r="BG1017" s="31"/>
      <c r="BH1017" s="31"/>
      <c r="BI1017" s="31"/>
      <c r="BJ1017" s="31"/>
      <c r="BK1017" s="31"/>
      <c r="BL1017" s="31"/>
      <c r="BM1017" s="31"/>
      <c r="BN1017" s="41"/>
      <c r="BO1017" s="33"/>
      <c r="BP1017" s="34"/>
      <c r="BQ1017" s="26"/>
      <c r="BR1017" s="27"/>
      <c r="BS1017" s="27"/>
      <c r="BT1017" s="26"/>
      <c r="BU1017" s="35"/>
      <c r="BV1017" s="28"/>
      <c r="BW1017" s="27"/>
      <c r="BX1017" s="26"/>
      <c r="BY1017" s="26"/>
      <c r="BZ1017" s="28"/>
      <c r="CA1017" s="31"/>
      <c r="CB1017" s="31"/>
      <c r="CC1017" s="30"/>
      <c r="CD1017" s="27"/>
      <c r="CE1017" s="27"/>
      <c r="CF1017" s="30"/>
      <c r="CG1017" s="30"/>
      <c r="CH1017" s="30"/>
      <c r="CI1017" s="27"/>
      <c r="CJ1017" s="30"/>
      <c r="CK1017" s="27"/>
      <c r="CL1017" s="30"/>
      <c r="CM1017" s="30"/>
      <c r="CN1017" s="27"/>
      <c r="CO1017" s="27"/>
      <c r="CP1017" s="31"/>
      <c r="CQ1017" s="27"/>
      <c r="CR1017" s="27"/>
      <c r="CS1017" s="27"/>
      <c r="CT1017" s="30"/>
      <c r="CU1017" s="27"/>
      <c r="CV1017" s="27"/>
      <c r="CW1017" s="30"/>
      <c r="CX1017" s="30"/>
      <c r="CY1017" s="30"/>
      <c r="CZ1017" s="30"/>
    </row>
    <row r="1018" spans="1:104" x14ac:dyDescent="0.3">
      <c r="A1018" s="32"/>
      <c r="B1018" s="26"/>
      <c r="C1018" s="26"/>
      <c r="D1018" s="26"/>
      <c r="E1018" s="31"/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31"/>
      <c r="AQ1018" s="31"/>
      <c r="AR1018" s="31"/>
      <c r="AS1018" s="31"/>
      <c r="AT1018" s="31"/>
      <c r="AU1018" s="31"/>
      <c r="AV1018" s="31"/>
      <c r="AW1018" s="31"/>
      <c r="AX1018" s="31"/>
      <c r="AY1018" s="31"/>
      <c r="AZ1018" s="31"/>
      <c r="BA1018" s="31"/>
      <c r="BB1018" s="31"/>
      <c r="BC1018" s="31"/>
      <c r="BD1018" s="31"/>
      <c r="BE1018" s="31"/>
      <c r="BF1018" s="31"/>
      <c r="BG1018" s="31"/>
      <c r="BH1018" s="31"/>
      <c r="BI1018" s="31"/>
      <c r="BJ1018" s="31"/>
      <c r="BK1018" s="31"/>
      <c r="BL1018" s="31"/>
      <c r="BM1018" s="31"/>
      <c r="BN1018" s="41"/>
      <c r="BO1018" s="33"/>
      <c r="BP1018" s="34"/>
      <c r="BQ1018" s="26"/>
      <c r="BR1018" s="27"/>
      <c r="BS1018" s="27"/>
      <c r="BT1018" s="26"/>
      <c r="BU1018" s="35"/>
      <c r="BV1018" s="28"/>
      <c r="BW1018" s="27"/>
      <c r="BX1018" s="26"/>
      <c r="BY1018" s="26"/>
      <c r="BZ1018" s="28"/>
      <c r="CA1018" s="31"/>
      <c r="CB1018" s="31"/>
      <c r="CC1018" s="27"/>
      <c r="CD1018" s="31"/>
      <c r="CE1018" s="31"/>
      <c r="CF1018" s="31"/>
      <c r="CG1018" s="31"/>
      <c r="CH1018" s="31"/>
      <c r="CI1018" s="27"/>
      <c r="CJ1018" s="27"/>
      <c r="CK1018" s="27"/>
      <c r="CL1018" s="30"/>
      <c r="CM1018" s="27"/>
      <c r="CN1018" s="27"/>
      <c r="CO1018" s="27"/>
      <c r="CP1018" s="31"/>
      <c r="CQ1018" s="31"/>
      <c r="CR1018" s="30"/>
      <c r="CS1018" s="27"/>
      <c r="CT1018" s="30"/>
      <c r="CU1018" s="31"/>
      <c r="CV1018" s="30"/>
      <c r="CW1018" s="27"/>
      <c r="CX1018" s="27"/>
      <c r="CY1018" s="27"/>
      <c r="CZ1018" s="27"/>
    </row>
    <row r="1019" spans="1:104" x14ac:dyDescent="0.3">
      <c r="A1019" s="32"/>
      <c r="B1019" s="26"/>
      <c r="C1019" s="26"/>
      <c r="D1019" s="26"/>
      <c r="E1019" s="31"/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31"/>
      <c r="AQ1019" s="31"/>
      <c r="AR1019" s="31"/>
      <c r="AS1019" s="31"/>
      <c r="AT1019" s="31"/>
      <c r="AU1019" s="31"/>
      <c r="AV1019" s="31"/>
      <c r="AW1019" s="31"/>
      <c r="AX1019" s="31"/>
      <c r="AY1019" s="31"/>
      <c r="AZ1019" s="31"/>
      <c r="BA1019" s="31"/>
      <c r="BB1019" s="31"/>
      <c r="BC1019" s="31"/>
      <c r="BD1019" s="31"/>
      <c r="BE1019" s="31"/>
      <c r="BF1019" s="31"/>
      <c r="BG1019" s="31"/>
      <c r="BH1019" s="31"/>
      <c r="BI1019" s="31"/>
      <c r="BJ1019" s="31"/>
      <c r="BK1019" s="31"/>
      <c r="BL1019" s="31"/>
      <c r="BM1019" s="31"/>
      <c r="BN1019" s="41"/>
      <c r="BO1019" s="33"/>
      <c r="BP1019" s="34"/>
      <c r="BQ1019" s="26"/>
      <c r="BR1019" s="27"/>
      <c r="BS1019" s="27"/>
      <c r="BT1019" s="26"/>
      <c r="BU1019" s="35"/>
      <c r="BV1019" s="28"/>
      <c r="BW1019" s="27"/>
      <c r="BX1019" s="26"/>
      <c r="BY1019" s="26"/>
      <c r="BZ1019" s="28"/>
      <c r="CA1019" s="30"/>
      <c r="CB1019" s="30"/>
      <c r="CC1019" s="27"/>
      <c r="CD1019" s="27"/>
      <c r="CE1019" s="27"/>
      <c r="CF1019" s="27"/>
      <c r="CG1019" s="30"/>
      <c r="CH1019" s="30"/>
      <c r="CI1019" s="27"/>
      <c r="CJ1019" s="30"/>
      <c r="CK1019" s="31"/>
      <c r="CL1019" s="31"/>
      <c r="CM1019" s="30"/>
      <c r="CN1019" s="27"/>
      <c r="CO1019" s="27"/>
      <c r="CP1019" s="30"/>
      <c r="CQ1019" s="30"/>
      <c r="CR1019" s="31"/>
      <c r="CS1019" s="27"/>
      <c r="CT1019" s="31"/>
      <c r="CU1019" s="30"/>
      <c r="CV1019" s="30"/>
      <c r="CW1019" s="27"/>
      <c r="CX1019" s="27"/>
      <c r="CY1019" s="27"/>
      <c r="CZ1019" s="27"/>
    </row>
    <row r="1020" spans="1:104" x14ac:dyDescent="0.3">
      <c r="A1020" s="32"/>
      <c r="B1020" s="26"/>
      <c r="C1020" s="26"/>
      <c r="D1020" s="26"/>
      <c r="E1020" s="31"/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31"/>
      <c r="AQ1020" s="31"/>
      <c r="AR1020" s="31"/>
      <c r="AS1020" s="31"/>
      <c r="AT1020" s="31"/>
      <c r="AU1020" s="31"/>
      <c r="AV1020" s="31"/>
      <c r="AW1020" s="31"/>
      <c r="AX1020" s="31"/>
      <c r="AY1020" s="31"/>
      <c r="AZ1020" s="31"/>
      <c r="BA1020" s="31"/>
      <c r="BB1020" s="31"/>
      <c r="BC1020" s="31"/>
      <c r="BD1020" s="31"/>
      <c r="BE1020" s="31"/>
      <c r="BF1020" s="31"/>
      <c r="BG1020" s="31"/>
      <c r="BH1020" s="31"/>
      <c r="BI1020" s="31"/>
      <c r="BJ1020" s="31"/>
      <c r="BK1020" s="31"/>
      <c r="BL1020" s="31"/>
      <c r="BM1020" s="31"/>
      <c r="BN1020" s="41"/>
      <c r="BO1020" s="33"/>
      <c r="BP1020" s="34"/>
      <c r="BQ1020" s="26"/>
      <c r="BR1020" s="27"/>
      <c r="BS1020" s="27"/>
      <c r="BT1020" s="26"/>
      <c r="BU1020" s="35"/>
      <c r="BV1020" s="28"/>
      <c r="BW1020" s="27"/>
      <c r="BX1020" s="26"/>
      <c r="BY1020" s="26"/>
      <c r="BZ1020" s="28"/>
      <c r="CA1020" s="31"/>
      <c r="CB1020" s="31"/>
      <c r="CC1020" s="30"/>
      <c r="CD1020" s="27"/>
      <c r="CE1020" s="27"/>
      <c r="CF1020" s="30"/>
      <c r="CG1020" s="30"/>
      <c r="CH1020" s="30"/>
      <c r="CI1020" s="27"/>
      <c r="CJ1020" s="30"/>
      <c r="CK1020" s="27"/>
      <c r="CL1020" s="30"/>
      <c r="CM1020" s="31"/>
      <c r="CN1020" s="27"/>
      <c r="CO1020" s="27"/>
      <c r="CP1020" s="31"/>
      <c r="CQ1020" s="31"/>
      <c r="CR1020" s="31"/>
      <c r="CS1020" s="27"/>
      <c r="CT1020" s="30"/>
      <c r="CU1020" s="31"/>
      <c r="CV1020" s="31"/>
      <c r="CW1020" s="30"/>
      <c r="CX1020" s="30"/>
      <c r="CY1020" s="30"/>
      <c r="CZ1020" s="30"/>
    </row>
    <row r="1021" spans="1:104" x14ac:dyDescent="0.3">
      <c r="A1021" s="32"/>
      <c r="B1021" s="26"/>
      <c r="C1021" s="26"/>
      <c r="D1021" s="26"/>
      <c r="E1021" s="31"/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31"/>
      <c r="AX1021" s="31"/>
      <c r="AY1021" s="31"/>
      <c r="AZ1021" s="31"/>
      <c r="BA1021" s="31"/>
      <c r="BB1021" s="31"/>
      <c r="BC1021" s="31"/>
      <c r="BD1021" s="31"/>
      <c r="BE1021" s="31"/>
      <c r="BF1021" s="31"/>
      <c r="BG1021" s="31"/>
      <c r="BH1021" s="31"/>
      <c r="BI1021" s="31"/>
      <c r="BJ1021" s="31"/>
      <c r="BK1021" s="31"/>
      <c r="BL1021" s="31"/>
      <c r="BM1021" s="31"/>
      <c r="BN1021" s="41"/>
      <c r="BO1021" s="33"/>
      <c r="BP1021" s="34"/>
      <c r="BQ1021" s="26"/>
      <c r="BR1021" s="27"/>
      <c r="BS1021" s="27"/>
      <c r="BT1021" s="26"/>
      <c r="BU1021" s="35"/>
      <c r="BV1021" s="28"/>
      <c r="BW1021" s="27"/>
      <c r="BX1021" s="26"/>
      <c r="BY1021" s="26"/>
      <c r="BZ1021" s="28"/>
      <c r="CA1021" s="30"/>
      <c r="CB1021" s="30"/>
      <c r="CC1021" s="27"/>
      <c r="CD1021" s="30"/>
      <c r="CE1021" s="30"/>
      <c r="CF1021" s="27"/>
      <c r="CG1021" s="27"/>
      <c r="CH1021" s="30"/>
      <c r="CI1021" s="27"/>
      <c r="CJ1021" s="27"/>
      <c r="CK1021" s="30"/>
      <c r="CL1021" s="30"/>
      <c r="CM1021" s="30"/>
      <c r="CN1021" s="27"/>
      <c r="CO1021" s="27"/>
      <c r="CP1021" s="30"/>
      <c r="CQ1021" s="31"/>
      <c r="CR1021" s="31"/>
      <c r="CS1021" s="27"/>
      <c r="CT1021" s="31"/>
      <c r="CU1021" s="31"/>
      <c r="CV1021" s="30"/>
      <c r="CW1021" s="27"/>
      <c r="CX1021" s="27"/>
      <c r="CY1021" s="27"/>
      <c r="CZ1021" s="27"/>
    </row>
    <row r="1022" spans="1:104" x14ac:dyDescent="0.3">
      <c r="A1022" s="32"/>
      <c r="B1022" s="26"/>
      <c r="C1022" s="26"/>
      <c r="D1022" s="26"/>
      <c r="E1022" s="31"/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31"/>
      <c r="AQ1022" s="31"/>
      <c r="AR1022" s="31"/>
      <c r="AS1022" s="31"/>
      <c r="AT1022" s="31"/>
      <c r="AU1022" s="31"/>
      <c r="AV1022" s="31"/>
      <c r="AW1022" s="31"/>
      <c r="AX1022" s="31"/>
      <c r="AY1022" s="31"/>
      <c r="AZ1022" s="31"/>
      <c r="BA1022" s="31"/>
      <c r="BB1022" s="31"/>
      <c r="BC1022" s="31"/>
      <c r="BD1022" s="31"/>
      <c r="BE1022" s="31"/>
      <c r="BF1022" s="31"/>
      <c r="BG1022" s="31"/>
      <c r="BH1022" s="31"/>
      <c r="BI1022" s="31"/>
      <c r="BJ1022" s="31"/>
      <c r="BK1022" s="31"/>
      <c r="BL1022" s="31"/>
      <c r="BM1022" s="31"/>
      <c r="BN1022" s="41"/>
      <c r="BO1022" s="33"/>
      <c r="BP1022" s="34"/>
      <c r="BQ1022" s="26"/>
      <c r="BR1022" s="27"/>
      <c r="BS1022" s="27"/>
      <c r="BT1022" s="26"/>
      <c r="BU1022" s="35"/>
      <c r="BV1022" s="28"/>
      <c r="BW1022" s="27"/>
      <c r="BX1022" s="26"/>
      <c r="BY1022" s="26"/>
      <c r="BZ1022" s="28"/>
      <c r="CA1022" s="30"/>
      <c r="CB1022" s="30"/>
      <c r="CC1022" s="27"/>
      <c r="CD1022" s="30"/>
      <c r="CE1022" s="30"/>
      <c r="CF1022" s="30"/>
      <c r="CG1022" s="30"/>
      <c r="CH1022" s="30"/>
      <c r="CI1022" s="27"/>
      <c r="CJ1022" s="30"/>
      <c r="CK1022" s="31"/>
      <c r="CL1022" s="30"/>
      <c r="CM1022" s="30"/>
      <c r="CN1022" s="27"/>
      <c r="CO1022" s="27"/>
      <c r="CP1022" s="30"/>
      <c r="CQ1022" s="30"/>
      <c r="CR1022" s="30"/>
      <c r="CS1022" s="27"/>
      <c r="CT1022" s="30"/>
      <c r="CU1022" s="30"/>
      <c r="CV1022" s="30"/>
      <c r="CW1022" s="27"/>
      <c r="CX1022" s="27"/>
      <c r="CY1022" s="27"/>
      <c r="CZ1022" s="27"/>
    </row>
    <row r="1023" spans="1:104" x14ac:dyDescent="0.3">
      <c r="A1023" s="32"/>
      <c r="B1023" s="26"/>
      <c r="C1023" s="26"/>
      <c r="D1023" s="26"/>
      <c r="E1023" s="31"/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31"/>
      <c r="AQ1023" s="31"/>
      <c r="AR1023" s="31"/>
      <c r="AS1023" s="31"/>
      <c r="AT1023" s="31"/>
      <c r="AU1023" s="31"/>
      <c r="AV1023" s="31"/>
      <c r="AW1023" s="31"/>
      <c r="AX1023" s="31"/>
      <c r="AY1023" s="31"/>
      <c r="AZ1023" s="31"/>
      <c r="BA1023" s="31"/>
      <c r="BB1023" s="31"/>
      <c r="BC1023" s="31"/>
      <c r="BD1023" s="31"/>
      <c r="BE1023" s="31"/>
      <c r="BF1023" s="31"/>
      <c r="BG1023" s="31"/>
      <c r="BH1023" s="31"/>
      <c r="BI1023" s="31"/>
      <c r="BJ1023" s="31"/>
      <c r="BK1023" s="31"/>
      <c r="BL1023" s="31"/>
      <c r="BM1023" s="31"/>
      <c r="BN1023" s="41"/>
      <c r="BO1023" s="33"/>
      <c r="BP1023" s="34"/>
      <c r="BQ1023" s="26"/>
      <c r="BR1023" s="27"/>
      <c r="BS1023" s="27"/>
      <c r="BT1023" s="26"/>
      <c r="BU1023" s="35"/>
      <c r="BV1023" s="28"/>
      <c r="BW1023" s="27"/>
      <c r="BX1023" s="26"/>
      <c r="BY1023" s="26"/>
      <c r="BZ1023" s="28"/>
      <c r="CA1023" s="31"/>
      <c r="CB1023" s="31"/>
      <c r="CC1023" s="27"/>
      <c r="CD1023" s="30"/>
      <c r="CE1023" s="30"/>
      <c r="CF1023" s="27"/>
      <c r="CG1023" s="31"/>
      <c r="CH1023" s="30"/>
      <c r="CI1023" s="27"/>
      <c r="CJ1023" s="27"/>
      <c r="CK1023" s="30"/>
      <c r="CL1023" s="31"/>
      <c r="CM1023" s="31"/>
      <c r="CN1023" s="30"/>
      <c r="CO1023" s="27"/>
      <c r="CP1023" s="31"/>
      <c r="CQ1023" s="27"/>
      <c r="CR1023" s="31"/>
      <c r="CS1023" s="27"/>
      <c r="CT1023" s="30"/>
      <c r="CU1023" s="30"/>
      <c r="CV1023" s="30"/>
      <c r="CW1023" s="27"/>
      <c r="CX1023" s="27"/>
      <c r="CY1023" s="27"/>
      <c r="CZ1023" s="27"/>
    </row>
    <row r="1024" spans="1:104" x14ac:dyDescent="0.3">
      <c r="A1024" s="32"/>
      <c r="B1024" s="26"/>
      <c r="C1024" s="26"/>
      <c r="D1024" s="26"/>
      <c r="E1024" s="31"/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31"/>
      <c r="AQ1024" s="31"/>
      <c r="AR1024" s="31"/>
      <c r="AS1024" s="31"/>
      <c r="AT1024" s="31"/>
      <c r="AU1024" s="31"/>
      <c r="AV1024" s="31"/>
      <c r="AW1024" s="31"/>
      <c r="AX1024" s="31"/>
      <c r="AY1024" s="31"/>
      <c r="AZ1024" s="31"/>
      <c r="BA1024" s="31"/>
      <c r="BB1024" s="31"/>
      <c r="BC1024" s="31"/>
      <c r="BD1024" s="31"/>
      <c r="BE1024" s="31"/>
      <c r="BF1024" s="31"/>
      <c r="BG1024" s="31"/>
      <c r="BH1024" s="31"/>
      <c r="BI1024" s="31"/>
      <c r="BJ1024" s="31"/>
      <c r="BK1024" s="31"/>
      <c r="BL1024" s="31"/>
      <c r="BM1024" s="31"/>
      <c r="BN1024" s="41"/>
      <c r="BO1024" s="33"/>
      <c r="BP1024" s="34"/>
      <c r="BQ1024" s="26"/>
      <c r="BR1024" s="27"/>
      <c r="BS1024" s="27"/>
      <c r="BT1024" s="26"/>
      <c r="BU1024" s="35"/>
      <c r="BV1024" s="28"/>
      <c r="BW1024" s="27"/>
      <c r="BX1024" s="26"/>
      <c r="BY1024" s="26"/>
      <c r="BZ1024" s="28"/>
      <c r="CA1024" s="31"/>
      <c r="CB1024" s="31"/>
      <c r="CC1024" s="27"/>
      <c r="CD1024" s="31"/>
      <c r="CE1024" s="31"/>
      <c r="CF1024" s="30"/>
      <c r="CG1024" s="30"/>
      <c r="CH1024" s="30"/>
      <c r="CI1024" s="27"/>
      <c r="CJ1024" s="27"/>
      <c r="CK1024" s="27"/>
      <c r="CL1024" s="30"/>
      <c r="CM1024" s="30"/>
      <c r="CN1024" s="27"/>
      <c r="CO1024" s="27"/>
      <c r="CP1024" s="31"/>
      <c r="CQ1024" s="30"/>
      <c r="CR1024" s="30"/>
      <c r="CS1024" s="30"/>
      <c r="CT1024" s="30"/>
      <c r="CU1024" s="30"/>
      <c r="CV1024" s="30"/>
      <c r="CW1024" s="27"/>
      <c r="CX1024" s="30"/>
      <c r="CY1024" s="27"/>
      <c r="CZ1024" s="30"/>
    </row>
    <row r="1025" spans="1:104" x14ac:dyDescent="0.3">
      <c r="A1025" s="32"/>
      <c r="B1025" s="26"/>
      <c r="C1025" s="26"/>
      <c r="D1025" s="26"/>
      <c r="E1025" s="31"/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31"/>
      <c r="AQ1025" s="31"/>
      <c r="AR1025" s="31"/>
      <c r="AS1025" s="31"/>
      <c r="AT1025" s="31"/>
      <c r="AU1025" s="31"/>
      <c r="AV1025" s="31"/>
      <c r="AW1025" s="31"/>
      <c r="AX1025" s="31"/>
      <c r="AY1025" s="31"/>
      <c r="AZ1025" s="31"/>
      <c r="BA1025" s="31"/>
      <c r="BB1025" s="31"/>
      <c r="BC1025" s="31"/>
      <c r="BD1025" s="31"/>
      <c r="BE1025" s="31"/>
      <c r="BF1025" s="31"/>
      <c r="BG1025" s="31"/>
      <c r="BH1025" s="31"/>
      <c r="BI1025" s="31"/>
      <c r="BJ1025" s="31"/>
      <c r="BK1025" s="31"/>
      <c r="BL1025" s="31"/>
      <c r="BM1025" s="31"/>
      <c r="BN1025" s="41"/>
      <c r="BO1025" s="33"/>
      <c r="BP1025" s="34"/>
      <c r="BQ1025" s="26"/>
      <c r="BR1025" s="27"/>
      <c r="BS1025" s="27"/>
      <c r="BT1025" s="26"/>
      <c r="BU1025" s="35"/>
      <c r="BV1025" s="28"/>
      <c r="BW1025" s="27"/>
      <c r="BX1025" s="26"/>
      <c r="BY1025" s="26"/>
      <c r="BZ1025" s="28"/>
      <c r="CA1025" s="30"/>
      <c r="CB1025" s="30"/>
      <c r="CC1025" s="27"/>
      <c r="CD1025" s="30"/>
      <c r="CE1025" s="30"/>
      <c r="CF1025" s="27"/>
      <c r="CG1025" s="30"/>
      <c r="CH1025" s="30"/>
      <c r="CI1025" s="27"/>
      <c r="CJ1025" s="27"/>
      <c r="CK1025" s="31"/>
      <c r="CL1025" s="27"/>
      <c r="CM1025" s="27"/>
      <c r="CN1025" s="30"/>
      <c r="CO1025" s="27"/>
      <c r="CP1025" s="30"/>
      <c r="CQ1025" s="30"/>
      <c r="CR1025" s="30"/>
      <c r="CS1025" s="27"/>
      <c r="CT1025" s="31"/>
      <c r="CU1025" s="30"/>
      <c r="CV1025" s="27"/>
      <c r="CW1025" s="27"/>
      <c r="CX1025" s="27"/>
      <c r="CY1025" s="27"/>
      <c r="CZ1025" s="27"/>
    </row>
    <row r="1026" spans="1:104" x14ac:dyDescent="0.3">
      <c r="A1026" s="32"/>
      <c r="B1026" s="26"/>
      <c r="C1026" s="26"/>
      <c r="D1026" s="26"/>
      <c r="E1026" s="31"/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31"/>
      <c r="AQ1026" s="31"/>
      <c r="AR1026" s="31"/>
      <c r="AS1026" s="31"/>
      <c r="AT1026" s="31"/>
      <c r="AU1026" s="31"/>
      <c r="AV1026" s="31"/>
      <c r="AW1026" s="31"/>
      <c r="AX1026" s="31"/>
      <c r="AY1026" s="31"/>
      <c r="AZ1026" s="31"/>
      <c r="BA1026" s="31"/>
      <c r="BB1026" s="31"/>
      <c r="BC1026" s="31"/>
      <c r="BD1026" s="31"/>
      <c r="BE1026" s="31"/>
      <c r="BF1026" s="31"/>
      <c r="BG1026" s="31"/>
      <c r="BH1026" s="31"/>
      <c r="BI1026" s="31"/>
      <c r="BJ1026" s="31"/>
      <c r="BK1026" s="31"/>
      <c r="BL1026" s="31"/>
      <c r="BM1026" s="31"/>
      <c r="BN1026" s="41"/>
      <c r="BO1026" s="33"/>
      <c r="BP1026" s="34"/>
      <c r="BQ1026" s="26"/>
      <c r="BR1026" s="27"/>
      <c r="BS1026" s="27"/>
      <c r="BT1026" s="26"/>
      <c r="BU1026" s="35"/>
      <c r="BV1026" s="28"/>
      <c r="BW1026" s="27"/>
      <c r="BX1026" s="26"/>
      <c r="BY1026" s="26"/>
      <c r="BZ1026" s="28"/>
      <c r="CA1026" s="30"/>
      <c r="CB1026" s="30"/>
      <c r="CC1026" s="27"/>
      <c r="CD1026" s="30"/>
      <c r="CE1026" s="30"/>
      <c r="CF1026" s="30"/>
      <c r="CG1026" s="30"/>
      <c r="CH1026" s="30"/>
      <c r="CI1026" s="27"/>
      <c r="CJ1026" s="30"/>
      <c r="CK1026" s="30"/>
      <c r="CL1026" s="30"/>
      <c r="CM1026" s="30"/>
      <c r="CN1026" s="30"/>
      <c r="CO1026" s="27"/>
      <c r="CP1026" s="30"/>
      <c r="CQ1026" s="30"/>
      <c r="CR1026" s="30"/>
      <c r="CS1026" s="27"/>
      <c r="CT1026" s="30"/>
      <c r="CU1026" s="30"/>
      <c r="CV1026" s="27"/>
      <c r="CW1026" s="30"/>
      <c r="CX1026" s="30"/>
      <c r="CY1026" s="27"/>
      <c r="CZ1026" s="27"/>
    </row>
    <row r="1027" spans="1:104" x14ac:dyDescent="0.3">
      <c r="A1027" s="32"/>
      <c r="B1027" s="26"/>
      <c r="C1027" s="26"/>
      <c r="D1027" s="26"/>
      <c r="E1027" s="31"/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31"/>
      <c r="AQ1027" s="31"/>
      <c r="AR1027" s="31"/>
      <c r="AS1027" s="31"/>
      <c r="AT1027" s="31"/>
      <c r="AU1027" s="31"/>
      <c r="AV1027" s="31"/>
      <c r="AW1027" s="31"/>
      <c r="AX1027" s="31"/>
      <c r="AY1027" s="31"/>
      <c r="AZ1027" s="31"/>
      <c r="BA1027" s="31"/>
      <c r="BB1027" s="31"/>
      <c r="BC1027" s="31"/>
      <c r="BD1027" s="31"/>
      <c r="BE1027" s="31"/>
      <c r="BF1027" s="31"/>
      <c r="BG1027" s="31"/>
      <c r="BH1027" s="31"/>
      <c r="BI1027" s="31"/>
      <c r="BJ1027" s="31"/>
      <c r="BK1027" s="31"/>
      <c r="BL1027" s="31"/>
      <c r="BM1027" s="31"/>
      <c r="BN1027" s="41"/>
      <c r="BO1027" s="33"/>
      <c r="BP1027" s="34"/>
      <c r="BQ1027" s="26"/>
      <c r="BR1027" s="27"/>
      <c r="BS1027" s="27"/>
      <c r="BT1027" s="26"/>
      <c r="BU1027" s="35"/>
      <c r="BV1027" s="28"/>
      <c r="BW1027" s="27"/>
      <c r="BX1027" s="26"/>
      <c r="BY1027" s="26"/>
      <c r="BZ1027" s="28"/>
      <c r="CA1027" s="30"/>
      <c r="CB1027" s="30"/>
      <c r="CC1027" s="27"/>
      <c r="CD1027" s="27"/>
      <c r="CE1027" s="27"/>
      <c r="CF1027" s="27"/>
      <c r="CG1027" s="30"/>
      <c r="CH1027" s="30"/>
      <c r="CI1027" s="27"/>
      <c r="CJ1027" s="27"/>
      <c r="CK1027" s="30"/>
      <c r="CL1027" s="30"/>
      <c r="CM1027" s="30"/>
      <c r="CN1027" s="27"/>
      <c r="CO1027" s="27"/>
      <c r="CP1027" s="30"/>
      <c r="CQ1027" s="30"/>
      <c r="CR1027" s="30"/>
      <c r="CS1027" s="27"/>
      <c r="CT1027" s="30"/>
      <c r="CU1027" s="30"/>
      <c r="CV1027" s="30"/>
      <c r="CW1027" s="27"/>
      <c r="CX1027" s="27"/>
      <c r="CY1027" s="27"/>
      <c r="CZ1027" s="27"/>
    </row>
    <row r="1028" spans="1:104" x14ac:dyDescent="0.3">
      <c r="A1028" s="32"/>
      <c r="B1028" s="26"/>
      <c r="C1028" s="26"/>
      <c r="D1028" s="26"/>
      <c r="E1028" s="31"/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31"/>
      <c r="AQ1028" s="31"/>
      <c r="AR1028" s="31"/>
      <c r="AS1028" s="31"/>
      <c r="AT1028" s="31"/>
      <c r="AU1028" s="31"/>
      <c r="AV1028" s="31"/>
      <c r="AW1028" s="31"/>
      <c r="AX1028" s="31"/>
      <c r="AY1028" s="31"/>
      <c r="AZ1028" s="31"/>
      <c r="BA1028" s="31"/>
      <c r="BB1028" s="31"/>
      <c r="BC1028" s="31"/>
      <c r="BD1028" s="31"/>
      <c r="BE1028" s="31"/>
      <c r="BF1028" s="31"/>
      <c r="BG1028" s="31"/>
      <c r="BH1028" s="31"/>
      <c r="BI1028" s="31"/>
      <c r="BJ1028" s="31"/>
      <c r="BK1028" s="31"/>
      <c r="BL1028" s="31"/>
      <c r="BM1028" s="31"/>
      <c r="BN1028" s="41"/>
      <c r="BO1028" s="33"/>
      <c r="BP1028" s="34"/>
      <c r="BQ1028" s="26"/>
      <c r="BR1028" s="27"/>
      <c r="BS1028" s="27"/>
      <c r="BT1028" s="26"/>
      <c r="BU1028" s="35"/>
      <c r="BV1028" s="28"/>
      <c r="BW1028" s="27"/>
      <c r="BX1028" s="26"/>
      <c r="BY1028" s="26"/>
      <c r="BZ1028" s="28"/>
      <c r="CA1028" s="27"/>
      <c r="CB1028" s="27"/>
      <c r="CC1028" s="27"/>
      <c r="CD1028" s="27"/>
      <c r="CE1028" s="27"/>
      <c r="CF1028" s="27"/>
      <c r="CG1028" s="27"/>
      <c r="CH1028" s="27"/>
      <c r="CI1028" s="27"/>
      <c r="CJ1028" s="27"/>
      <c r="CK1028" s="30"/>
      <c r="CL1028" s="27"/>
      <c r="CM1028" s="27"/>
      <c r="CN1028" s="27"/>
      <c r="CO1028" s="27"/>
      <c r="CP1028" s="27"/>
      <c r="CQ1028" s="30"/>
      <c r="CR1028" s="31"/>
      <c r="CS1028" s="27"/>
      <c r="CT1028" s="31"/>
      <c r="CU1028" s="30"/>
      <c r="CV1028" s="31"/>
      <c r="CW1028" s="30"/>
      <c r="CX1028" s="27"/>
      <c r="CY1028" s="30"/>
      <c r="CZ1028" s="27"/>
    </row>
    <row r="1029" spans="1:104" x14ac:dyDescent="0.3">
      <c r="A1029" s="32"/>
      <c r="B1029" s="26"/>
      <c r="C1029" s="26"/>
      <c r="D1029" s="26"/>
      <c r="E1029" s="31"/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31"/>
      <c r="AQ1029" s="31"/>
      <c r="AR1029" s="31"/>
      <c r="AS1029" s="31"/>
      <c r="AT1029" s="31"/>
      <c r="AU1029" s="31"/>
      <c r="AV1029" s="31"/>
      <c r="AW1029" s="31"/>
      <c r="AX1029" s="31"/>
      <c r="AY1029" s="31"/>
      <c r="AZ1029" s="31"/>
      <c r="BA1029" s="31"/>
      <c r="BB1029" s="31"/>
      <c r="BC1029" s="31"/>
      <c r="BD1029" s="31"/>
      <c r="BE1029" s="31"/>
      <c r="BF1029" s="31"/>
      <c r="BG1029" s="31"/>
      <c r="BH1029" s="31"/>
      <c r="BI1029" s="31"/>
      <c r="BJ1029" s="31"/>
      <c r="BK1029" s="31"/>
      <c r="BL1029" s="31"/>
      <c r="BM1029" s="31"/>
      <c r="BN1029" s="41"/>
      <c r="BO1029" s="33"/>
      <c r="BP1029" s="34"/>
      <c r="BQ1029" s="26"/>
      <c r="BR1029" s="27"/>
      <c r="BS1029" s="27"/>
      <c r="BT1029" s="26"/>
      <c r="BU1029" s="35"/>
      <c r="BV1029" s="28"/>
      <c r="BW1029" s="27"/>
      <c r="BX1029" s="26"/>
      <c r="BY1029" s="26"/>
      <c r="BZ1029" s="28"/>
      <c r="CA1029" s="31"/>
      <c r="CB1029" s="31"/>
      <c r="CC1029" s="27"/>
      <c r="CD1029" s="30"/>
      <c r="CE1029" s="30"/>
      <c r="CF1029" s="30"/>
      <c r="CG1029" s="30"/>
      <c r="CH1029" s="30"/>
      <c r="CI1029" s="27"/>
      <c r="CJ1029" s="30"/>
      <c r="CK1029" s="27"/>
      <c r="CL1029" s="27"/>
      <c r="CM1029" s="27"/>
      <c r="CN1029" s="31"/>
      <c r="CO1029" s="27"/>
      <c r="CP1029" s="30"/>
      <c r="CQ1029" s="30"/>
      <c r="CR1029" s="30"/>
      <c r="CS1029" s="27"/>
      <c r="CT1029" s="30"/>
      <c r="CU1029" s="30"/>
      <c r="CV1029" s="30"/>
      <c r="CW1029" s="27"/>
      <c r="CX1029" s="27"/>
      <c r="CY1029" s="27"/>
      <c r="CZ1029" s="27"/>
    </row>
    <row r="1030" spans="1:104" x14ac:dyDescent="0.3">
      <c r="A1030" s="32"/>
      <c r="B1030" s="26"/>
      <c r="C1030" s="26"/>
      <c r="D1030" s="26"/>
      <c r="E1030" s="31"/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41"/>
      <c r="BO1030" s="33"/>
      <c r="BP1030" s="34"/>
      <c r="BQ1030" s="26"/>
      <c r="BR1030" s="27"/>
      <c r="BS1030" s="27"/>
      <c r="BT1030" s="26"/>
      <c r="BU1030" s="35"/>
      <c r="BV1030" s="28"/>
      <c r="BW1030" s="27"/>
      <c r="BX1030" s="26"/>
      <c r="BY1030" s="26"/>
      <c r="BZ1030" s="28"/>
      <c r="CA1030" s="30"/>
      <c r="CB1030" s="30"/>
      <c r="CC1030" s="27"/>
      <c r="CD1030" s="27"/>
      <c r="CE1030" s="27"/>
      <c r="CF1030" s="27"/>
      <c r="CG1030" s="27"/>
      <c r="CH1030" s="30"/>
      <c r="CI1030" s="31"/>
      <c r="CJ1030" s="27"/>
      <c r="CK1030" s="31"/>
      <c r="CL1030" s="30"/>
      <c r="CM1030" s="27"/>
      <c r="CN1030" s="30"/>
      <c r="CO1030" s="27"/>
      <c r="CP1030" s="27"/>
      <c r="CQ1030" s="27"/>
      <c r="CR1030" s="30"/>
      <c r="CS1030" s="27"/>
      <c r="CT1030" s="30"/>
      <c r="CU1030" s="27"/>
      <c r="CV1030" s="30"/>
      <c r="CW1030" s="27"/>
      <c r="CX1030" s="27"/>
      <c r="CY1030" s="27"/>
      <c r="CZ1030" s="27"/>
    </row>
    <row r="1031" spans="1:104" x14ac:dyDescent="0.3">
      <c r="A1031" s="32"/>
      <c r="B1031" s="26"/>
      <c r="C1031" s="26"/>
      <c r="D1031" s="26"/>
      <c r="E1031" s="31"/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31"/>
      <c r="AQ1031" s="31"/>
      <c r="AR1031" s="31"/>
      <c r="AS1031" s="31"/>
      <c r="AT1031" s="31"/>
      <c r="AU1031" s="31"/>
      <c r="AV1031" s="31"/>
      <c r="AW1031" s="31"/>
      <c r="AX1031" s="31"/>
      <c r="AY1031" s="31"/>
      <c r="AZ1031" s="31"/>
      <c r="BA1031" s="31"/>
      <c r="BB1031" s="31"/>
      <c r="BC1031" s="31"/>
      <c r="BD1031" s="31"/>
      <c r="BE1031" s="31"/>
      <c r="BF1031" s="31"/>
      <c r="BG1031" s="31"/>
      <c r="BH1031" s="31"/>
      <c r="BI1031" s="31"/>
      <c r="BJ1031" s="31"/>
      <c r="BK1031" s="31"/>
      <c r="BL1031" s="31"/>
      <c r="BM1031" s="31"/>
      <c r="BN1031" s="41"/>
      <c r="BO1031" s="33"/>
      <c r="BP1031" s="34"/>
      <c r="BQ1031" s="26"/>
      <c r="BR1031" s="27"/>
      <c r="BS1031" s="27"/>
      <c r="BT1031" s="26"/>
      <c r="BU1031" s="35"/>
      <c r="BV1031" s="28"/>
      <c r="BW1031" s="27"/>
      <c r="BX1031" s="26"/>
      <c r="BY1031" s="26"/>
      <c r="BZ1031" s="28"/>
      <c r="CA1031" s="31"/>
      <c r="CB1031" s="31"/>
      <c r="CC1031" s="31"/>
      <c r="CD1031" s="31"/>
      <c r="CE1031" s="31"/>
      <c r="CF1031" s="31"/>
      <c r="CG1031" s="31"/>
      <c r="CH1031" s="31"/>
      <c r="CI1031" s="31"/>
      <c r="CJ1031" s="27"/>
      <c r="CK1031" s="27"/>
      <c r="CL1031" s="31"/>
      <c r="CM1031" s="30"/>
      <c r="CN1031" s="30"/>
      <c r="CO1031" s="27"/>
      <c r="CP1031" s="30"/>
      <c r="CQ1031" s="30"/>
      <c r="CR1031" s="30"/>
      <c r="CS1031" s="27"/>
      <c r="CT1031" s="30"/>
      <c r="CU1031" s="30"/>
      <c r="CV1031" s="30"/>
      <c r="CW1031" s="27"/>
      <c r="CX1031" s="27"/>
      <c r="CY1031" s="27"/>
      <c r="CZ1031" s="27"/>
    </row>
    <row r="1032" spans="1:104" x14ac:dyDescent="0.3">
      <c r="A1032" s="32"/>
      <c r="B1032" s="26"/>
      <c r="C1032" s="26"/>
      <c r="D1032" s="26"/>
      <c r="E1032" s="31"/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31"/>
      <c r="AQ1032" s="31"/>
      <c r="AR1032" s="31"/>
      <c r="AS1032" s="31"/>
      <c r="AT1032" s="31"/>
      <c r="AU1032" s="31"/>
      <c r="AV1032" s="31"/>
      <c r="AW1032" s="31"/>
      <c r="AX1032" s="31"/>
      <c r="AY1032" s="31"/>
      <c r="AZ1032" s="31"/>
      <c r="BA1032" s="31"/>
      <c r="BB1032" s="31"/>
      <c r="BC1032" s="31"/>
      <c r="BD1032" s="31"/>
      <c r="BE1032" s="31"/>
      <c r="BF1032" s="31"/>
      <c r="BG1032" s="31"/>
      <c r="BH1032" s="31"/>
      <c r="BI1032" s="31"/>
      <c r="BJ1032" s="31"/>
      <c r="BK1032" s="31"/>
      <c r="BL1032" s="31"/>
      <c r="BM1032" s="31"/>
      <c r="BN1032" s="41"/>
      <c r="BO1032" s="33"/>
      <c r="BP1032" s="34"/>
      <c r="BQ1032" s="26"/>
      <c r="BR1032" s="27"/>
      <c r="BS1032" s="27"/>
      <c r="BT1032" s="26"/>
      <c r="BU1032" s="35"/>
      <c r="BV1032" s="28"/>
      <c r="BW1032" s="27"/>
      <c r="BX1032" s="26"/>
      <c r="BY1032" s="26"/>
      <c r="BZ1032" s="28"/>
      <c r="CA1032" s="31"/>
      <c r="CB1032" s="31"/>
      <c r="CC1032" s="31"/>
      <c r="CD1032" s="31"/>
      <c r="CE1032" s="31"/>
      <c r="CF1032" s="31"/>
      <c r="CG1032" s="31"/>
      <c r="CH1032" s="31"/>
      <c r="CI1032" s="31"/>
      <c r="CJ1032" s="27"/>
      <c r="CK1032" s="31"/>
      <c r="CL1032" s="31"/>
      <c r="CM1032" s="27"/>
      <c r="CN1032" s="27"/>
      <c r="CO1032" s="27"/>
      <c r="CP1032" s="30"/>
      <c r="CQ1032" s="31"/>
      <c r="CR1032" s="31"/>
      <c r="CS1032" s="27"/>
      <c r="CT1032" s="30"/>
      <c r="CU1032" s="31"/>
      <c r="CV1032" s="31"/>
      <c r="CW1032" s="27"/>
      <c r="CX1032" s="27"/>
      <c r="CY1032" s="27"/>
      <c r="CZ1032" s="27"/>
    </row>
    <row r="1033" spans="1:104" x14ac:dyDescent="0.3">
      <c r="A1033" s="32"/>
      <c r="B1033" s="26"/>
      <c r="C1033" s="26"/>
      <c r="D1033" s="26"/>
      <c r="E1033" s="31"/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31"/>
      <c r="AQ1033" s="31"/>
      <c r="AR1033" s="31"/>
      <c r="AS1033" s="31"/>
      <c r="AT1033" s="31"/>
      <c r="AU1033" s="31"/>
      <c r="AV1033" s="31"/>
      <c r="AW1033" s="31"/>
      <c r="AX1033" s="31"/>
      <c r="AY1033" s="31"/>
      <c r="AZ1033" s="31"/>
      <c r="BA1033" s="31"/>
      <c r="BB1033" s="31"/>
      <c r="BC1033" s="31"/>
      <c r="BD1033" s="31"/>
      <c r="BE1033" s="31"/>
      <c r="BF1033" s="31"/>
      <c r="BG1033" s="31"/>
      <c r="BH1033" s="31"/>
      <c r="BI1033" s="31"/>
      <c r="BJ1033" s="31"/>
      <c r="BK1033" s="31"/>
      <c r="BL1033" s="31"/>
      <c r="BM1033" s="31"/>
      <c r="BN1033" s="41"/>
      <c r="BO1033" s="33"/>
      <c r="BP1033" s="34"/>
      <c r="BQ1033" s="26"/>
      <c r="BR1033" s="27"/>
      <c r="BS1033" s="27"/>
      <c r="BT1033" s="26"/>
      <c r="BU1033" s="35"/>
      <c r="BV1033" s="28"/>
      <c r="BW1033" s="27"/>
      <c r="BX1033" s="26"/>
      <c r="BY1033" s="26"/>
      <c r="BZ1033" s="28"/>
      <c r="CA1033" s="31"/>
      <c r="CB1033" s="31"/>
      <c r="CC1033" s="30"/>
      <c r="CD1033" s="30"/>
      <c r="CE1033" s="30"/>
      <c r="CF1033" s="30"/>
      <c r="CG1033" s="30"/>
      <c r="CH1033" s="30"/>
      <c r="CI1033" s="31"/>
      <c r="CJ1033" s="27"/>
      <c r="CK1033" s="30"/>
      <c r="CL1033" s="30"/>
      <c r="CM1033" s="30"/>
      <c r="CN1033" s="30"/>
      <c r="CO1033" s="27"/>
      <c r="CP1033" s="30"/>
      <c r="CQ1033" s="30"/>
      <c r="CR1033" s="30"/>
      <c r="CS1033" s="30"/>
      <c r="CT1033" s="27"/>
      <c r="CU1033" s="30"/>
      <c r="CV1033" s="30"/>
      <c r="CW1033" s="27"/>
      <c r="CX1033" s="27"/>
      <c r="CY1033" s="30"/>
      <c r="CZ1033" s="27"/>
    </row>
    <row r="1034" spans="1:104" x14ac:dyDescent="0.3">
      <c r="A1034" s="32"/>
      <c r="B1034" s="26"/>
      <c r="C1034" s="26"/>
      <c r="D1034" s="26"/>
      <c r="E1034" s="31"/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31"/>
      <c r="AQ1034" s="31"/>
      <c r="AR1034" s="31"/>
      <c r="AS1034" s="31"/>
      <c r="AT1034" s="31"/>
      <c r="AU1034" s="31"/>
      <c r="AV1034" s="31"/>
      <c r="AW1034" s="31"/>
      <c r="AX1034" s="31"/>
      <c r="AY1034" s="31"/>
      <c r="AZ1034" s="31"/>
      <c r="BA1034" s="31"/>
      <c r="BB1034" s="31"/>
      <c r="BC1034" s="31"/>
      <c r="BD1034" s="31"/>
      <c r="BE1034" s="31"/>
      <c r="BF1034" s="31"/>
      <c r="BG1034" s="31"/>
      <c r="BH1034" s="31"/>
      <c r="BI1034" s="31"/>
      <c r="BJ1034" s="31"/>
      <c r="BK1034" s="31"/>
      <c r="BL1034" s="31"/>
      <c r="BM1034" s="31"/>
      <c r="BN1034" s="41"/>
      <c r="BO1034" s="33"/>
      <c r="BP1034" s="34"/>
      <c r="BQ1034" s="26"/>
      <c r="BR1034" s="27"/>
      <c r="BS1034" s="27"/>
      <c r="BT1034" s="26"/>
      <c r="BU1034" s="35"/>
      <c r="BV1034" s="28"/>
      <c r="BW1034" s="27"/>
      <c r="BX1034" s="26"/>
      <c r="BY1034" s="26"/>
      <c r="BZ1034" s="28"/>
      <c r="CA1034" s="31"/>
      <c r="CB1034" s="31"/>
      <c r="CC1034" s="31"/>
      <c r="CD1034" s="30"/>
      <c r="CE1034" s="30"/>
      <c r="CF1034" s="30"/>
      <c r="CG1034" s="30"/>
      <c r="CH1034" s="31"/>
      <c r="CI1034" s="31"/>
      <c r="CJ1034" s="27"/>
      <c r="CK1034" s="30"/>
      <c r="CL1034" s="31"/>
      <c r="CM1034" s="31"/>
      <c r="CN1034" s="27"/>
      <c r="CO1034" s="27"/>
      <c r="CP1034" s="27"/>
      <c r="CQ1034" s="31"/>
      <c r="CR1034" s="31"/>
      <c r="CS1034" s="31"/>
      <c r="CT1034" s="30"/>
      <c r="CU1034" s="30"/>
      <c r="CV1034" s="31"/>
      <c r="CW1034" s="27"/>
      <c r="CX1034" s="27"/>
      <c r="CY1034" s="27"/>
      <c r="CZ1034" s="27"/>
    </row>
    <row r="1035" spans="1:104" x14ac:dyDescent="0.3">
      <c r="A1035" s="32"/>
      <c r="B1035" s="26"/>
      <c r="C1035" s="26"/>
      <c r="D1035" s="26"/>
      <c r="E1035" s="31"/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31"/>
      <c r="AQ1035" s="31"/>
      <c r="AR1035" s="31"/>
      <c r="AS1035" s="31"/>
      <c r="AT1035" s="31"/>
      <c r="AU1035" s="31"/>
      <c r="AV1035" s="31"/>
      <c r="AW1035" s="31"/>
      <c r="AX1035" s="31"/>
      <c r="AY1035" s="31"/>
      <c r="AZ1035" s="31"/>
      <c r="BA1035" s="31"/>
      <c r="BB1035" s="31"/>
      <c r="BC1035" s="31"/>
      <c r="BD1035" s="31"/>
      <c r="BE1035" s="31"/>
      <c r="BF1035" s="31"/>
      <c r="BG1035" s="31"/>
      <c r="BH1035" s="31"/>
      <c r="BI1035" s="31"/>
      <c r="BJ1035" s="31"/>
      <c r="BK1035" s="31"/>
      <c r="BL1035" s="31"/>
      <c r="BM1035" s="31"/>
      <c r="BN1035" s="41"/>
      <c r="BO1035" s="33"/>
      <c r="BP1035" s="34"/>
      <c r="BQ1035" s="26"/>
      <c r="BR1035" s="27"/>
      <c r="BS1035" s="27"/>
      <c r="BT1035" s="26"/>
      <c r="BU1035" s="35"/>
      <c r="BV1035" s="28"/>
      <c r="BW1035" s="27"/>
      <c r="BX1035" s="26"/>
      <c r="BY1035" s="26"/>
      <c r="BZ1035" s="28"/>
      <c r="CA1035" s="30"/>
      <c r="CB1035" s="30"/>
      <c r="CC1035" s="30"/>
      <c r="CD1035" s="30"/>
      <c r="CE1035" s="30"/>
      <c r="CF1035" s="30"/>
      <c r="CG1035" s="30"/>
      <c r="CH1035" s="30"/>
      <c r="CI1035" s="31"/>
      <c r="CJ1035" s="27"/>
      <c r="CK1035" s="31"/>
      <c r="CL1035" s="30"/>
      <c r="CM1035" s="30"/>
      <c r="CN1035" s="27"/>
      <c r="CO1035" s="27"/>
      <c r="CP1035" s="30"/>
      <c r="CQ1035" s="30"/>
      <c r="CR1035" s="30"/>
      <c r="CS1035" s="30"/>
      <c r="CT1035" s="27"/>
      <c r="CU1035" s="30"/>
      <c r="CV1035" s="30"/>
      <c r="CW1035" s="27"/>
      <c r="CX1035" s="27"/>
      <c r="CY1035" s="27"/>
      <c r="CZ1035" s="27"/>
    </row>
    <row r="1036" spans="1:104" x14ac:dyDescent="0.3">
      <c r="A1036" s="32"/>
      <c r="B1036" s="26"/>
      <c r="C1036" s="26"/>
      <c r="D1036" s="26"/>
      <c r="E1036" s="31"/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31"/>
      <c r="AQ1036" s="31"/>
      <c r="AR1036" s="31"/>
      <c r="AS1036" s="31"/>
      <c r="AT1036" s="31"/>
      <c r="AU1036" s="31"/>
      <c r="AV1036" s="31"/>
      <c r="AW1036" s="31"/>
      <c r="AX1036" s="31"/>
      <c r="AY1036" s="31"/>
      <c r="AZ1036" s="31"/>
      <c r="BA1036" s="31"/>
      <c r="BB1036" s="31"/>
      <c r="BC1036" s="31"/>
      <c r="BD1036" s="31"/>
      <c r="BE1036" s="31"/>
      <c r="BF1036" s="31"/>
      <c r="BG1036" s="31"/>
      <c r="BH1036" s="31"/>
      <c r="BI1036" s="31"/>
      <c r="BJ1036" s="31"/>
      <c r="BK1036" s="31"/>
      <c r="BL1036" s="31"/>
      <c r="BM1036" s="31"/>
      <c r="BN1036" s="41"/>
      <c r="BO1036" s="33"/>
      <c r="BP1036" s="34"/>
      <c r="BQ1036" s="26"/>
      <c r="BR1036" s="27"/>
      <c r="BS1036" s="27"/>
      <c r="BT1036" s="26"/>
      <c r="BU1036" s="35"/>
      <c r="BV1036" s="28"/>
      <c r="BW1036" s="27"/>
      <c r="BX1036" s="26"/>
      <c r="BY1036" s="26"/>
      <c r="BZ1036" s="28"/>
      <c r="CA1036" s="30"/>
      <c r="CB1036" s="30"/>
      <c r="CC1036" s="30"/>
      <c r="CD1036" s="30"/>
      <c r="CE1036" s="30"/>
      <c r="CF1036" s="30"/>
      <c r="CG1036" s="30"/>
      <c r="CH1036" s="30"/>
      <c r="CI1036" s="31"/>
      <c r="CJ1036" s="27"/>
      <c r="CK1036" s="30"/>
      <c r="CL1036" s="30"/>
      <c r="CM1036" s="30"/>
      <c r="CN1036" s="27"/>
      <c r="CO1036" s="27"/>
      <c r="CP1036" s="30"/>
      <c r="CQ1036" s="30"/>
      <c r="CR1036" s="30"/>
      <c r="CS1036" s="30"/>
      <c r="CT1036" s="27"/>
      <c r="CU1036" s="30"/>
      <c r="CV1036" s="30"/>
      <c r="CW1036" s="27"/>
      <c r="CX1036" s="27"/>
      <c r="CY1036" s="27"/>
      <c r="CZ1036" s="27"/>
    </row>
    <row r="1037" spans="1:104" x14ac:dyDescent="0.3">
      <c r="A1037" s="32"/>
      <c r="B1037" s="26"/>
      <c r="C1037" s="26"/>
      <c r="D1037" s="26"/>
      <c r="E1037" s="31"/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31"/>
      <c r="AQ1037" s="31"/>
      <c r="AR1037" s="31"/>
      <c r="AS1037" s="31"/>
      <c r="AT1037" s="31"/>
      <c r="AU1037" s="31"/>
      <c r="AV1037" s="31"/>
      <c r="AW1037" s="31"/>
      <c r="AX1037" s="31"/>
      <c r="AY1037" s="31"/>
      <c r="AZ1037" s="31"/>
      <c r="BA1037" s="31"/>
      <c r="BB1037" s="31"/>
      <c r="BC1037" s="31"/>
      <c r="BD1037" s="31"/>
      <c r="BE1037" s="31"/>
      <c r="BF1037" s="31"/>
      <c r="BG1037" s="31"/>
      <c r="BH1037" s="31"/>
      <c r="BI1037" s="31"/>
      <c r="BJ1037" s="31"/>
      <c r="BK1037" s="31"/>
      <c r="BL1037" s="31"/>
      <c r="BM1037" s="31"/>
      <c r="BN1037" s="41"/>
      <c r="BO1037" s="33"/>
      <c r="BP1037" s="34"/>
      <c r="BQ1037" s="26"/>
      <c r="BR1037" s="27"/>
      <c r="BS1037" s="27"/>
      <c r="BT1037" s="26"/>
      <c r="BU1037" s="27"/>
      <c r="BV1037" s="28"/>
      <c r="BW1037" s="27"/>
      <c r="BX1037" s="26"/>
      <c r="BY1037" s="26"/>
      <c r="BZ1037" s="28"/>
      <c r="CA1037" s="30"/>
      <c r="CB1037" s="30"/>
      <c r="CC1037" s="30"/>
      <c r="CD1037" s="30"/>
      <c r="CE1037" s="30"/>
      <c r="CF1037" s="30"/>
      <c r="CG1037" s="30"/>
      <c r="CH1037" s="30"/>
      <c r="CI1037" s="30"/>
      <c r="CJ1037" s="27"/>
      <c r="CK1037" s="30"/>
      <c r="CL1037" s="30"/>
      <c r="CM1037" s="30"/>
      <c r="CN1037" s="27"/>
      <c r="CO1037" s="27"/>
      <c r="CP1037" s="30"/>
      <c r="CQ1037" s="30"/>
      <c r="CR1037" s="30"/>
      <c r="CS1037" s="30"/>
      <c r="CT1037" s="27"/>
      <c r="CU1037" s="31"/>
      <c r="CV1037" s="30"/>
      <c r="CW1037" s="27"/>
      <c r="CX1037" s="27"/>
      <c r="CY1037" s="27"/>
      <c r="CZ1037" s="27"/>
    </row>
    <row r="1038" spans="1:104" x14ac:dyDescent="0.3">
      <c r="A1038" s="32"/>
      <c r="B1038" s="26"/>
      <c r="C1038" s="26"/>
      <c r="D1038" s="26"/>
      <c r="E1038" s="31"/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31"/>
      <c r="AQ1038" s="31"/>
      <c r="AR1038" s="31"/>
      <c r="AS1038" s="31"/>
      <c r="AT1038" s="31"/>
      <c r="AU1038" s="31"/>
      <c r="AV1038" s="31"/>
      <c r="AW1038" s="31"/>
      <c r="AX1038" s="31"/>
      <c r="AY1038" s="31"/>
      <c r="AZ1038" s="31"/>
      <c r="BA1038" s="31"/>
      <c r="BB1038" s="31"/>
      <c r="BC1038" s="31"/>
      <c r="BD1038" s="31"/>
      <c r="BE1038" s="31"/>
      <c r="BF1038" s="31"/>
      <c r="BG1038" s="31"/>
      <c r="BH1038" s="31"/>
      <c r="BI1038" s="31"/>
      <c r="BJ1038" s="31"/>
      <c r="BK1038" s="31"/>
      <c r="BL1038" s="31"/>
      <c r="BM1038" s="31"/>
      <c r="BN1038" s="41"/>
      <c r="BO1038" s="33"/>
      <c r="BP1038" s="34"/>
      <c r="BQ1038" s="26"/>
      <c r="BR1038" s="27"/>
      <c r="BS1038" s="27"/>
      <c r="BT1038" s="26"/>
      <c r="BU1038" s="27"/>
      <c r="BV1038" s="28"/>
      <c r="BW1038" s="27"/>
      <c r="BX1038" s="26"/>
      <c r="BY1038" s="26"/>
      <c r="BZ1038" s="28"/>
      <c r="CA1038" s="30"/>
      <c r="CB1038" s="30"/>
      <c r="CC1038" s="30"/>
      <c r="CD1038" s="30"/>
      <c r="CE1038" s="30"/>
      <c r="CF1038" s="30"/>
      <c r="CG1038" s="30"/>
      <c r="CH1038" s="30"/>
      <c r="CI1038" s="30"/>
      <c r="CJ1038" s="27"/>
      <c r="CK1038" s="31"/>
      <c r="CL1038" s="30"/>
      <c r="CM1038" s="27"/>
      <c r="CN1038" s="27"/>
      <c r="CO1038" s="27"/>
      <c r="CP1038" s="30"/>
      <c r="CQ1038" s="31"/>
      <c r="CR1038" s="31"/>
      <c r="CS1038" s="30"/>
      <c r="CT1038" s="31"/>
      <c r="CU1038" s="31"/>
      <c r="CV1038" s="30"/>
      <c r="CW1038" s="27"/>
      <c r="CX1038" s="27"/>
      <c r="CY1038" s="30"/>
      <c r="CZ1038" s="27"/>
    </row>
    <row r="1039" spans="1:104" x14ac:dyDescent="0.3">
      <c r="A1039" s="32"/>
      <c r="B1039" s="26"/>
      <c r="C1039" s="26"/>
      <c r="D1039" s="26"/>
      <c r="E1039" s="31"/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31"/>
      <c r="AQ1039" s="31"/>
      <c r="AR1039" s="31"/>
      <c r="AS1039" s="31"/>
      <c r="AT1039" s="31"/>
      <c r="AU1039" s="31"/>
      <c r="AV1039" s="31"/>
      <c r="AW1039" s="31"/>
      <c r="AX1039" s="31"/>
      <c r="AY1039" s="31"/>
      <c r="AZ1039" s="31"/>
      <c r="BA1039" s="31"/>
      <c r="BB1039" s="31"/>
      <c r="BC1039" s="31"/>
      <c r="BD1039" s="31"/>
      <c r="BE1039" s="31"/>
      <c r="BF1039" s="31"/>
      <c r="BG1039" s="31"/>
      <c r="BH1039" s="31"/>
      <c r="BI1039" s="31"/>
      <c r="BJ1039" s="31"/>
      <c r="BK1039" s="31"/>
      <c r="BL1039" s="31"/>
      <c r="BM1039" s="31"/>
      <c r="BN1039" s="41"/>
      <c r="BO1039" s="33"/>
      <c r="BP1039" s="34"/>
      <c r="BQ1039" s="26"/>
      <c r="BR1039" s="27"/>
      <c r="BS1039" s="27"/>
      <c r="BT1039" s="26"/>
      <c r="BU1039" s="27"/>
      <c r="BV1039" s="28"/>
      <c r="BW1039" s="27"/>
      <c r="BX1039" s="26"/>
      <c r="BY1039" s="26"/>
      <c r="BZ1039" s="28"/>
      <c r="CA1039" s="30"/>
      <c r="CB1039" s="30"/>
      <c r="CC1039" s="30"/>
      <c r="CD1039" s="30"/>
      <c r="CE1039" s="30"/>
      <c r="CF1039" s="30"/>
      <c r="CG1039" s="30"/>
      <c r="CH1039" s="30"/>
      <c r="CI1039" s="31"/>
      <c r="CJ1039" s="27"/>
      <c r="CK1039" s="27"/>
      <c r="CL1039" s="30"/>
      <c r="CM1039" s="30"/>
      <c r="CN1039" s="30"/>
      <c r="CO1039" s="27"/>
      <c r="CP1039" s="30"/>
      <c r="CQ1039" s="30"/>
      <c r="CR1039" s="30"/>
      <c r="CS1039" s="30"/>
      <c r="CT1039" s="31"/>
      <c r="CU1039" s="30"/>
      <c r="CV1039" s="30"/>
      <c r="CW1039" s="27"/>
      <c r="CX1039" s="27"/>
      <c r="CY1039" s="27"/>
      <c r="CZ1039" s="27"/>
    </row>
    <row r="1040" spans="1:104" x14ac:dyDescent="0.3">
      <c r="A1040" s="32"/>
      <c r="B1040" s="26"/>
      <c r="C1040" s="26"/>
      <c r="D1040" s="26"/>
      <c r="E1040" s="31"/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31"/>
      <c r="AQ1040" s="31"/>
      <c r="AR1040" s="31"/>
      <c r="AS1040" s="31"/>
      <c r="AT1040" s="31"/>
      <c r="AU1040" s="31"/>
      <c r="AV1040" s="31"/>
      <c r="AW1040" s="31"/>
      <c r="AX1040" s="31"/>
      <c r="AY1040" s="31"/>
      <c r="AZ1040" s="31"/>
      <c r="BA1040" s="31"/>
      <c r="BB1040" s="31"/>
      <c r="BC1040" s="31"/>
      <c r="BD1040" s="31"/>
      <c r="BE1040" s="31"/>
      <c r="BF1040" s="31"/>
      <c r="BG1040" s="31"/>
      <c r="BH1040" s="31"/>
      <c r="BI1040" s="31"/>
      <c r="BJ1040" s="31"/>
      <c r="BK1040" s="31"/>
      <c r="BL1040" s="31"/>
      <c r="BM1040" s="31"/>
      <c r="BN1040" s="41"/>
      <c r="BO1040" s="33"/>
      <c r="BP1040" s="34"/>
      <c r="BQ1040" s="26"/>
      <c r="BR1040" s="27"/>
      <c r="BS1040" s="27"/>
      <c r="BT1040" s="26"/>
      <c r="BU1040" s="27"/>
      <c r="BV1040" s="28"/>
      <c r="BW1040" s="27"/>
      <c r="BX1040" s="26"/>
      <c r="BY1040" s="26"/>
      <c r="BZ1040" s="28"/>
      <c r="CA1040" s="31"/>
      <c r="CB1040" s="31"/>
      <c r="CC1040" s="31"/>
      <c r="CD1040" s="30"/>
      <c r="CE1040" s="30"/>
      <c r="CF1040" s="30"/>
      <c r="CG1040" s="31"/>
      <c r="CH1040" s="31"/>
      <c r="CI1040" s="31"/>
      <c r="CJ1040" s="31"/>
      <c r="CK1040" s="30"/>
      <c r="CL1040" s="30"/>
      <c r="CM1040" s="27"/>
      <c r="CN1040" s="27"/>
      <c r="CO1040" s="30"/>
      <c r="CP1040" s="30"/>
      <c r="CQ1040" s="30"/>
      <c r="CR1040" s="30"/>
      <c r="CS1040" s="30"/>
      <c r="CT1040" s="31"/>
      <c r="CU1040" s="27"/>
      <c r="CV1040" s="30"/>
      <c r="CW1040" s="27"/>
      <c r="CX1040" s="30"/>
      <c r="CY1040" s="30"/>
      <c r="CZ1040" s="30"/>
    </row>
    <row r="1041" spans="1:104" x14ac:dyDescent="0.3">
      <c r="A1041" s="32"/>
      <c r="B1041" s="26"/>
      <c r="C1041" s="26"/>
      <c r="D1041" s="26"/>
      <c r="E1041" s="31"/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31"/>
      <c r="AQ1041" s="31"/>
      <c r="AR1041" s="31"/>
      <c r="AS1041" s="31"/>
      <c r="AT1041" s="31"/>
      <c r="AU1041" s="31"/>
      <c r="AV1041" s="31"/>
      <c r="AW1041" s="31"/>
      <c r="AX1041" s="31"/>
      <c r="AY1041" s="31"/>
      <c r="AZ1041" s="31"/>
      <c r="BA1041" s="31"/>
      <c r="BB1041" s="31"/>
      <c r="BC1041" s="31"/>
      <c r="BD1041" s="31"/>
      <c r="BE1041" s="31"/>
      <c r="BF1041" s="31"/>
      <c r="BG1041" s="31"/>
      <c r="BH1041" s="31"/>
      <c r="BI1041" s="31"/>
      <c r="BJ1041" s="31"/>
      <c r="BK1041" s="31"/>
      <c r="BL1041" s="31"/>
      <c r="BM1041" s="31"/>
      <c r="BN1041" s="41"/>
      <c r="BO1041" s="33"/>
      <c r="BP1041" s="34"/>
      <c r="BQ1041" s="26"/>
      <c r="BR1041" s="27"/>
      <c r="BS1041" s="27"/>
      <c r="BT1041" s="26"/>
      <c r="BU1041" s="27"/>
      <c r="BV1041" s="28"/>
      <c r="BW1041" s="27"/>
      <c r="BX1041" s="26"/>
      <c r="BY1041" s="26"/>
      <c r="BZ1041" s="28"/>
      <c r="CA1041" s="30"/>
      <c r="CB1041" s="30"/>
      <c r="CC1041" s="30"/>
      <c r="CD1041" s="30"/>
      <c r="CE1041" s="30"/>
      <c r="CF1041" s="27"/>
      <c r="CG1041" s="30"/>
      <c r="CH1041" s="30"/>
      <c r="CI1041" s="31"/>
      <c r="CJ1041" s="30"/>
      <c r="CK1041" s="30"/>
      <c r="CL1041" s="27"/>
      <c r="CM1041" s="30"/>
      <c r="CN1041" s="27"/>
      <c r="CO1041" s="27"/>
      <c r="CP1041" s="30"/>
      <c r="CQ1041" s="30"/>
      <c r="CR1041" s="30"/>
      <c r="CS1041" s="27"/>
      <c r="CT1041" s="30"/>
      <c r="CU1041" s="30"/>
      <c r="CV1041" s="27"/>
      <c r="CW1041" s="30"/>
      <c r="CX1041" s="27"/>
      <c r="CY1041" s="27"/>
      <c r="CZ1041" s="30"/>
    </row>
    <row r="1042" spans="1:104" x14ac:dyDescent="0.3">
      <c r="A1042" s="32"/>
      <c r="B1042" s="26"/>
      <c r="C1042" s="26"/>
      <c r="D1042" s="26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31"/>
      <c r="AQ1042" s="31"/>
      <c r="AR1042" s="31"/>
      <c r="AS1042" s="31"/>
      <c r="AT1042" s="31"/>
      <c r="AU1042" s="31"/>
      <c r="AV1042" s="31"/>
      <c r="AW1042" s="31"/>
      <c r="AX1042" s="31"/>
      <c r="AY1042" s="31"/>
      <c r="AZ1042" s="31"/>
      <c r="BA1042" s="31"/>
      <c r="BB1042" s="31"/>
      <c r="BC1042" s="31"/>
      <c r="BD1042" s="31"/>
      <c r="BE1042" s="31"/>
      <c r="BF1042" s="31"/>
      <c r="BG1042" s="31"/>
      <c r="BH1042" s="31"/>
      <c r="BI1042" s="31"/>
      <c r="BJ1042" s="31"/>
      <c r="BK1042" s="31"/>
      <c r="BL1042" s="31"/>
      <c r="BM1042" s="31"/>
      <c r="BN1042" s="41"/>
      <c r="BO1042" s="33"/>
      <c r="BP1042" s="34"/>
      <c r="BQ1042" s="26"/>
      <c r="BR1042" s="27"/>
      <c r="BS1042" s="27"/>
      <c r="BT1042" s="26"/>
      <c r="BU1042" s="27"/>
      <c r="BV1042" s="28"/>
      <c r="BW1042" s="27"/>
      <c r="BX1042" s="26"/>
      <c r="BY1042" s="26"/>
      <c r="BZ1042" s="28"/>
      <c r="CA1042" s="31"/>
      <c r="CB1042" s="31"/>
      <c r="CC1042" s="30"/>
      <c r="CD1042" s="30"/>
      <c r="CE1042" s="30"/>
      <c r="CF1042" s="27"/>
      <c r="CG1042" s="27"/>
      <c r="CH1042" s="30"/>
      <c r="CI1042" s="30"/>
      <c r="CJ1042" s="27"/>
      <c r="CK1042" s="30"/>
      <c r="CL1042" s="27"/>
      <c r="CM1042" s="30"/>
      <c r="CN1042" s="30"/>
      <c r="CO1042" s="27"/>
      <c r="CP1042" s="30"/>
      <c r="CQ1042" s="30"/>
      <c r="CR1042" s="30"/>
      <c r="CS1042" s="27"/>
      <c r="CT1042" s="30"/>
      <c r="CU1042" s="30"/>
      <c r="CV1042" s="27"/>
      <c r="CW1042" s="30"/>
      <c r="CX1042" s="27"/>
      <c r="CY1042" s="27"/>
      <c r="CZ1042" s="27"/>
    </row>
    <row r="1043" spans="1:104" x14ac:dyDescent="0.3">
      <c r="A1043" s="32"/>
      <c r="B1043" s="26"/>
      <c r="C1043" s="26"/>
      <c r="D1043" s="26"/>
      <c r="E1043" s="31"/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31"/>
      <c r="AQ1043" s="31"/>
      <c r="AR1043" s="31"/>
      <c r="AS1043" s="31"/>
      <c r="AT1043" s="31"/>
      <c r="AU1043" s="31"/>
      <c r="AV1043" s="31"/>
      <c r="AW1043" s="31"/>
      <c r="AX1043" s="31"/>
      <c r="AY1043" s="31"/>
      <c r="AZ1043" s="31"/>
      <c r="BA1043" s="31"/>
      <c r="BB1043" s="31"/>
      <c r="BC1043" s="31"/>
      <c r="BD1043" s="31"/>
      <c r="BE1043" s="31"/>
      <c r="BF1043" s="31"/>
      <c r="BG1043" s="31"/>
      <c r="BH1043" s="31"/>
      <c r="BI1043" s="31"/>
      <c r="BJ1043" s="31"/>
      <c r="BK1043" s="31"/>
      <c r="BL1043" s="31"/>
      <c r="BM1043" s="31"/>
      <c r="BN1043" s="41"/>
      <c r="BO1043" s="33"/>
      <c r="BP1043" s="34"/>
      <c r="BQ1043" s="26"/>
      <c r="BR1043" s="27"/>
      <c r="BS1043" s="27"/>
      <c r="BT1043" s="26"/>
      <c r="BU1043" s="27"/>
      <c r="BV1043" s="28"/>
      <c r="BW1043" s="27"/>
      <c r="BX1043" s="26"/>
      <c r="BY1043" s="26"/>
      <c r="BZ1043" s="28"/>
      <c r="CA1043" s="31"/>
      <c r="CB1043" s="31"/>
      <c r="CC1043" s="30"/>
      <c r="CD1043" s="31"/>
      <c r="CE1043" s="31"/>
      <c r="CF1043" s="31"/>
      <c r="CG1043" s="31"/>
      <c r="CH1043" s="31"/>
      <c r="CI1043" s="30"/>
      <c r="CJ1043" s="27"/>
      <c r="CK1043" s="30"/>
      <c r="CL1043" s="31"/>
      <c r="CM1043" s="30"/>
      <c r="CN1043" s="27"/>
      <c r="CO1043" s="27"/>
      <c r="CP1043" s="31"/>
      <c r="CQ1043" s="30"/>
      <c r="CR1043" s="30"/>
      <c r="CS1043" s="30"/>
      <c r="CT1043" s="30"/>
      <c r="CU1043" s="30"/>
      <c r="CV1043" s="30"/>
      <c r="CW1043" s="30"/>
      <c r="CX1043" s="30"/>
      <c r="CY1043" s="30"/>
      <c r="CZ1043" s="30"/>
    </row>
    <row r="1044" spans="1:104" x14ac:dyDescent="0.3">
      <c r="A1044" s="32"/>
      <c r="B1044" s="26"/>
      <c r="C1044" s="26"/>
      <c r="D1044" s="26"/>
      <c r="E1044" s="31"/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31"/>
      <c r="AQ1044" s="31"/>
      <c r="AR1044" s="31"/>
      <c r="AS1044" s="31"/>
      <c r="AT1044" s="31"/>
      <c r="AU1044" s="31"/>
      <c r="AV1044" s="31"/>
      <c r="AW1044" s="31"/>
      <c r="AX1044" s="31"/>
      <c r="AY1044" s="31"/>
      <c r="AZ1044" s="31"/>
      <c r="BA1044" s="31"/>
      <c r="BB1044" s="31"/>
      <c r="BC1044" s="31"/>
      <c r="BD1044" s="31"/>
      <c r="BE1044" s="31"/>
      <c r="BF1044" s="31"/>
      <c r="BG1044" s="31"/>
      <c r="BH1044" s="31"/>
      <c r="BI1044" s="31"/>
      <c r="BJ1044" s="31"/>
      <c r="BK1044" s="31"/>
      <c r="BL1044" s="31"/>
      <c r="BM1044" s="31"/>
      <c r="BN1044" s="41"/>
      <c r="BO1044" s="33"/>
      <c r="BP1044" s="34"/>
      <c r="BQ1044" s="26"/>
      <c r="BR1044" s="27"/>
      <c r="BS1044" s="27"/>
      <c r="BT1044" s="26"/>
      <c r="BU1044" s="27"/>
      <c r="BV1044" s="28"/>
      <c r="BW1044" s="27"/>
      <c r="BX1044" s="26"/>
      <c r="BY1044" s="26"/>
      <c r="BZ1044" s="28"/>
      <c r="CA1044" s="31"/>
      <c r="CB1044" s="31"/>
      <c r="CC1044" s="31"/>
      <c r="CD1044" s="31"/>
      <c r="CE1044" s="31"/>
      <c r="CF1044" s="30"/>
      <c r="CG1044" s="30"/>
      <c r="CH1044" s="30"/>
      <c r="CI1044" s="30"/>
      <c r="CJ1044" s="27"/>
      <c r="CK1044" s="30"/>
      <c r="CL1044" s="30"/>
      <c r="CM1044" s="31"/>
      <c r="CN1044" s="27"/>
      <c r="CO1044" s="27"/>
      <c r="CP1044" s="31"/>
      <c r="CQ1044" s="30"/>
      <c r="CR1044" s="30"/>
      <c r="CS1044" s="27"/>
      <c r="CT1044" s="30"/>
      <c r="CU1044" s="30"/>
      <c r="CV1044" s="27"/>
      <c r="CW1044" s="31"/>
      <c r="CX1044" s="27"/>
      <c r="CY1044" s="27"/>
      <c r="CZ1044" s="27"/>
    </row>
    <row r="1045" spans="1:104" x14ac:dyDescent="0.3">
      <c r="A1045" s="32"/>
      <c r="B1045" s="26"/>
      <c r="C1045" s="26"/>
      <c r="D1045" s="26"/>
      <c r="E1045" s="31"/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31"/>
      <c r="AQ1045" s="31"/>
      <c r="AR1045" s="31"/>
      <c r="AS1045" s="31"/>
      <c r="AT1045" s="31"/>
      <c r="AU1045" s="31"/>
      <c r="AV1045" s="31"/>
      <c r="AW1045" s="31"/>
      <c r="AX1045" s="31"/>
      <c r="AY1045" s="31"/>
      <c r="AZ1045" s="31"/>
      <c r="BA1045" s="31"/>
      <c r="BB1045" s="31"/>
      <c r="BC1045" s="31"/>
      <c r="BD1045" s="31"/>
      <c r="BE1045" s="31"/>
      <c r="BF1045" s="31"/>
      <c r="BG1045" s="31"/>
      <c r="BH1045" s="31"/>
      <c r="BI1045" s="31"/>
      <c r="BJ1045" s="31"/>
      <c r="BK1045" s="31"/>
      <c r="BL1045" s="31"/>
      <c r="BM1045" s="31"/>
      <c r="BN1045" s="41"/>
      <c r="BO1045" s="33"/>
      <c r="BP1045" s="34"/>
      <c r="BQ1045" s="26"/>
      <c r="BR1045" s="27"/>
      <c r="BS1045" s="27"/>
      <c r="BT1045" s="26"/>
      <c r="BU1045" s="27"/>
      <c r="BV1045" s="28"/>
      <c r="BW1045" s="27"/>
      <c r="BX1045" s="26"/>
      <c r="BY1045" s="26"/>
      <c r="BZ1045" s="28"/>
      <c r="CA1045" s="31"/>
      <c r="CB1045" s="31"/>
      <c r="CC1045" s="31"/>
      <c r="CD1045" s="30"/>
      <c r="CE1045" s="30"/>
      <c r="CF1045" s="30"/>
      <c r="CG1045" s="31"/>
      <c r="CH1045" s="31"/>
      <c r="CI1045" s="30"/>
      <c r="CJ1045" s="27"/>
      <c r="CK1045" s="30"/>
      <c r="CL1045" s="31"/>
      <c r="CM1045" s="27"/>
      <c r="CN1045" s="30"/>
      <c r="CO1045" s="30"/>
      <c r="CP1045" s="31"/>
      <c r="CQ1045" s="31"/>
      <c r="CR1045" s="31"/>
      <c r="CS1045" s="31"/>
      <c r="CT1045" s="30"/>
      <c r="CU1045" s="30"/>
      <c r="CV1045" s="31"/>
      <c r="CW1045" s="27"/>
      <c r="CX1045" s="31"/>
      <c r="CY1045" s="31"/>
      <c r="CZ1045" s="31"/>
    </row>
    <row r="1046" spans="1:104" x14ac:dyDescent="0.3">
      <c r="A1046" s="32"/>
      <c r="B1046" s="26"/>
      <c r="C1046" s="26"/>
      <c r="D1046" s="26"/>
      <c r="E1046" s="31"/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31"/>
      <c r="AQ1046" s="31"/>
      <c r="AR1046" s="31"/>
      <c r="AS1046" s="31"/>
      <c r="AT1046" s="31"/>
      <c r="AU1046" s="31"/>
      <c r="AV1046" s="31"/>
      <c r="AW1046" s="31"/>
      <c r="AX1046" s="31"/>
      <c r="AY1046" s="31"/>
      <c r="AZ1046" s="31"/>
      <c r="BA1046" s="31"/>
      <c r="BB1046" s="31"/>
      <c r="BC1046" s="31"/>
      <c r="BD1046" s="31"/>
      <c r="BE1046" s="31"/>
      <c r="BF1046" s="31"/>
      <c r="BG1046" s="31"/>
      <c r="BH1046" s="31"/>
      <c r="BI1046" s="31"/>
      <c r="BJ1046" s="31"/>
      <c r="BK1046" s="31"/>
      <c r="BL1046" s="31"/>
      <c r="BM1046" s="31"/>
      <c r="BN1046" s="41"/>
      <c r="BO1046" s="33"/>
      <c r="BP1046" s="34"/>
      <c r="BQ1046" s="26"/>
      <c r="BR1046" s="27"/>
      <c r="BS1046" s="27"/>
      <c r="BT1046" s="26"/>
      <c r="BU1046" s="35"/>
      <c r="BV1046" s="28"/>
      <c r="BW1046" s="27"/>
      <c r="BX1046" s="26"/>
      <c r="BY1046" s="26"/>
      <c r="BZ1046" s="28"/>
      <c r="CA1046" s="31"/>
      <c r="CB1046" s="31"/>
      <c r="CC1046" s="31"/>
      <c r="CD1046" s="30"/>
      <c r="CE1046" s="30"/>
      <c r="CF1046" s="27"/>
      <c r="CG1046" s="31"/>
      <c r="CH1046" s="30"/>
      <c r="CI1046" s="30"/>
      <c r="CJ1046" s="30"/>
      <c r="CK1046" s="31"/>
      <c r="CL1046" s="31"/>
      <c r="CM1046" s="30"/>
      <c r="CN1046" s="27"/>
      <c r="CO1046" s="27"/>
      <c r="CP1046" s="30"/>
      <c r="CQ1046" s="27"/>
      <c r="CR1046" s="27"/>
      <c r="CS1046" s="27"/>
      <c r="CT1046" s="31"/>
      <c r="CU1046" s="27"/>
      <c r="CV1046" s="27"/>
      <c r="CW1046" s="31"/>
      <c r="CX1046" s="27"/>
      <c r="CY1046" s="27"/>
      <c r="CZ1046" s="27"/>
    </row>
    <row r="1047" spans="1:104" x14ac:dyDescent="0.3">
      <c r="A1047" s="32"/>
      <c r="B1047" s="26"/>
      <c r="C1047" s="26"/>
      <c r="D1047" s="26"/>
      <c r="E1047" s="31"/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31"/>
      <c r="AQ1047" s="31"/>
      <c r="AR1047" s="31"/>
      <c r="AS1047" s="31"/>
      <c r="AT1047" s="31"/>
      <c r="AU1047" s="31"/>
      <c r="AV1047" s="31"/>
      <c r="AW1047" s="31"/>
      <c r="AX1047" s="31"/>
      <c r="AY1047" s="31"/>
      <c r="AZ1047" s="31"/>
      <c r="BA1047" s="31"/>
      <c r="BB1047" s="31"/>
      <c r="BC1047" s="31"/>
      <c r="BD1047" s="31"/>
      <c r="BE1047" s="31"/>
      <c r="BF1047" s="31"/>
      <c r="BG1047" s="31"/>
      <c r="BH1047" s="31"/>
      <c r="BI1047" s="31"/>
      <c r="BJ1047" s="31"/>
      <c r="BK1047" s="31"/>
      <c r="BL1047" s="31"/>
      <c r="BM1047" s="31"/>
      <c r="BN1047" s="41"/>
      <c r="BO1047" s="33"/>
      <c r="BP1047" s="34"/>
      <c r="BQ1047" s="26"/>
      <c r="BR1047" s="27"/>
      <c r="BS1047" s="27"/>
      <c r="BT1047" s="26"/>
      <c r="BU1047" s="35"/>
      <c r="BV1047" s="28"/>
      <c r="BW1047" s="27"/>
      <c r="BX1047" s="26"/>
      <c r="BY1047" s="26"/>
      <c r="BZ1047" s="28"/>
      <c r="CA1047" s="31"/>
      <c r="CB1047" s="31"/>
      <c r="CC1047" s="31"/>
      <c r="CD1047" s="30"/>
      <c r="CE1047" s="30"/>
      <c r="CF1047" s="30"/>
      <c r="CG1047" s="30"/>
      <c r="CH1047" s="30"/>
      <c r="CI1047" s="30"/>
      <c r="CJ1047" s="30"/>
      <c r="CK1047" s="30"/>
      <c r="CL1047" s="31"/>
      <c r="CM1047" s="27"/>
      <c r="CN1047" s="27"/>
      <c r="CO1047" s="27"/>
      <c r="CP1047" s="31"/>
      <c r="CQ1047" s="30"/>
      <c r="CR1047" s="30"/>
      <c r="CS1047" s="30"/>
      <c r="CT1047" s="31"/>
      <c r="CU1047" s="27"/>
      <c r="CV1047" s="30"/>
      <c r="CW1047" s="30"/>
      <c r="CX1047" s="30"/>
      <c r="CY1047" s="30"/>
      <c r="CZ1047" s="30"/>
    </row>
    <row r="1048" spans="1:104" x14ac:dyDescent="0.3">
      <c r="A1048" s="32"/>
      <c r="B1048" s="26"/>
      <c r="C1048" s="26"/>
      <c r="D1048" s="26"/>
      <c r="E1048" s="31"/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31"/>
      <c r="AQ1048" s="31"/>
      <c r="AR1048" s="31"/>
      <c r="AS1048" s="31"/>
      <c r="AT1048" s="31"/>
      <c r="AU1048" s="31"/>
      <c r="AV1048" s="31"/>
      <c r="AW1048" s="31"/>
      <c r="AX1048" s="31"/>
      <c r="AY1048" s="31"/>
      <c r="AZ1048" s="31"/>
      <c r="BA1048" s="31"/>
      <c r="BB1048" s="31"/>
      <c r="BC1048" s="31"/>
      <c r="BD1048" s="31"/>
      <c r="BE1048" s="31"/>
      <c r="BF1048" s="31"/>
      <c r="BG1048" s="31"/>
      <c r="BH1048" s="31"/>
      <c r="BI1048" s="31"/>
      <c r="BJ1048" s="31"/>
      <c r="BK1048" s="31"/>
      <c r="BL1048" s="31"/>
      <c r="BM1048" s="31"/>
      <c r="BN1048" s="41"/>
      <c r="BO1048" s="33"/>
      <c r="BP1048" s="34"/>
      <c r="BQ1048" s="26"/>
      <c r="BR1048" s="27"/>
      <c r="BS1048" s="27"/>
      <c r="BT1048" s="26"/>
      <c r="BU1048" s="35"/>
      <c r="BV1048" s="28"/>
      <c r="BW1048" s="27"/>
      <c r="BX1048" s="26"/>
      <c r="BY1048" s="26"/>
      <c r="BZ1048" s="28"/>
      <c r="CA1048" s="31"/>
      <c r="CB1048" s="31"/>
      <c r="CC1048" s="30"/>
      <c r="CD1048" s="31"/>
      <c r="CE1048" s="31"/>
      <c r="CF1048" s="31"/>
      <c r="CG1048" s="31"/>
      <c r="CH1048" s="30"/>
      <c r="CI1048" s="30"/>
      <c r="CJ1048" s="30"/>
      <c r="CK1048" s="30"/>
      <c r="CL1048" s="31"/>
      <c r="CM1048" s="31"/>
      <c r="CN1048" s="30"/>
      <c r="CO1048" s="27"/>
      <c r="CP1048" s="31"/>
      <c r="CQ1048" s="27"/>
      <c r="CR1048" s="27"/>
      <c r="CS1048" s="27"/>
      <c r="CT1048" s="30"/>
      <c r="CU1048" s="30"/>
      <c r="CV1048" s="27"/>
      <c r="CW1048" s="30"/>
      <c r="CX1048" s="27"/>
      <c r="CY1048" s="27"/>
      <c r="CZ1048" s="27"/>
    </row>
    <row r="1049" spans="1:104" x14ac:dyDescent="0.3">
      <c r="A1049" s="32"/>
      <c r="B1049" s="26"/>
      <c r="C1049" s="26"/>
      <c r="D1049" s="26"/>
      <c r="E1049" s="31"/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31"/>
      <c r="AQ1049" s="31"/>
      <c r="AR1049" s="31"/>
      <c r="AS1049" s="31"/>
      <c r="AT1049" s="31"/>
      <c r="AU1049" s="31"/>
      <c r="AV1049" s="31"/>
      <c r="AW1049" s="31"/>
      <c r="AX1049" s="31"/>
      <c r="AY1049" s="31"/>
      <c r="AZ1049" s="31"/>
      <c r="BA1049" s="31"/>
      <c r="BB1049" s="31"/>
      <c r="BC1049" s="31"/>
      <c r="BD1049" s="31"/>
      <c r="BE1049" s="31"/>
      <c r="BF1049" s="31"/>
      <c r="BG1049" s="31"/>
      <c r="BH1049" s="31"/>
      <c r="BI1049" s="31"/>
      <c r="BJ1049" s="31"/>
      <c r="BK1049" s="31"/>
      <c r="BL1049" s="31"/>
      <c r="BM1049" s="31"/>
      <c r="BN1049" s="41"/>
      <c r="BO1049" s="33"/>
      <c r="BP1049" s="34"/>
      <c r="BQ1049" s="26"/>
      <c r="BR1049" s="27"/>
      <c r="BS1049" s="27"/>
      <c r="BT1049" s="26"/>
      <c r="BU1049" s="35"/>
      <c r="BV1049" s="28"/>
      <c r="BW1049" s="27"/>
      <c r="BX1049" s="26"/>
      <c r="BY1049" s="26"/>
      <c r="BZ1049" s="28"/>
      <c r="CA1049" s="31"/>
      <c r="CB1049" s="31"/>
      <c r="CC1049" s="30"/>
      <c r="CD1049" s="31"/>
      <c r="CE1049" s="31"/>
      <c r="CF1049" s="30"/>
      <c r="CG1049" s="30"/>
      <c r="CH1049" s="30"/>
      <c r="CI1049" s="30"/>
      <c r="CJ1049" s="27"/>
      <c r="CK1049" s="30"/>
      <c r="CL1049" s="30"/>
      <c r="CM1049" s="30"/>
      <c r="CN1049" s="27"/>
      <c r="CO1049" s="30"/>
      <c r="CP1049" s="30"/>
      <c r="CQ1049" s="30"/>
      <c r="CR1049" s="30"/>
      <c r="CS1049" s="30"/>
      <c r="CT1049" s="30"/>
      <c r="CU1049" s="30"/>
      <c r="CV1049" s="30"/>
      <c r="CW1049" s="30"/>
      <c r="CX1049" s="30"/>
      <c r="CY1049" s="30"/>
      <c r="CZ1049" s="30"/>
    </row>
    <row r="1050" spans="1:104" x14ac:dyDescent="0.3">
      <c r="A1050" s="32"/>
      <c r="B1050" s="26"/>
      <c r="C1050" s="26"/>
      <c r="D1050" s="26"/>
      <c r="E1050" s="31"/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31"/>
      <c r="AQ1050" s="31"/>
      <c r="AR1050" s="31"/>
      <c r="AS1050" s="31"/>
      <c r="AT1050" s="31"/>
      <c r="AU1050" s="31"/>
      <c r="AV1050" s="31"/>
      <c r="AW1050" s="31"/>
      <c r="AX1050" s="31"/>
      <c r="AY1050" s="31"/>
      <c r="AZ1050" s="31"/>
      <c r="BA1050" s="31"/>
      <c r="BB1050" s="31"/>
      <c r="BC1050" s="31"/>
      <c r="BD1050" s="31"/>
      <c r="BE1050" s="31"/>
      <c r="BF1050" s="31"/>
      <c r="BG1050" s="31"/>
      <c r="BH1050" s="31"/>
      <c r="BI1050" s="31"/>
      <c r="BJ1050" s="31"/>
      <c r="BK1050" s="31"/>
      <c r="BL1050" s="31"/>
      <c r="BM1050" s="31"/>
      <c r="BN1050" s="41"/>
      <c r="BO1050" s="33"/>
      <c r="BP1050" s="34"/>
      <c r="BQ1050" s="26"/>
      <c r="BR1050" s="27"/>
      <c r="BS1050" s="27"/>
      <c r="BT1050" s="26"/>
      <c r="BU1050" s="35"/>
      <c r="BV1050" s="28"/>
      <c r="BW1050" s="27"/>
      <c r="BX1050" s="26"/>
      <c r="BY1050" s="26"/>
      <c r="BZ1050" s="28"/>
      <c r="CA1050" s="31"/>
      <c r="CB1050" s="31"/>
      <c r="CC1050" s="31"/>
      <c r="CD1050" s="30"/>
      <c r="CE1050" s="30"/>
      <c r="CF1050" s="30"/>
      <c r="CG1050" s="30"/>
      <c r="CH1050" s="31"/>
      <c r="CI1050" s="30"/>
      <c r="CJ1050" s="27"/>
      <c r="CK1050" s="30"/>
      <c r="CL1050" s="31"/>
      <c r="CM1050" s="30"/>
      <c r="CN1050" s="27"/>
      <c r="CO1050" s="27"/>
      <c r="CP1050" s="31"/>
      <c r="CQ1050" s="30"/>
      <c r="CR1050" s="30"/>
      <c r="CS1050" s="30"/>
      <c r="CT1050" s="30"/>
      <c r="CU1050" s="27"/>
      <c r="CV1050" s="30"/>
      <c r="CW1050" s="31"/>
      <c r="CX1050" s="31"/>
      <c r="CY1050" s="31"/>
      <c r="CZ1050" s="31"/>
    </row>
    <row r="1051" spans="1:104" x14ac:dyDescent="0.3">
      <c r="A1051" s="32"/>
      <c r="B1051" s="26"/>
      <c r="C1051" s="26"/>
      <c r="D1051" s="26"/>
      <c r="E1051" s="31"/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31"/>
      <c r="AQ1051" s="31"/>
      <c r="AR1051" s="31"/>
      <c r="AS1051" s="31"/>
      <c r="AT1051" s="31"/>
      <c r="AU1051" s="31"/>
      <c r="AV1051" s="31"/>
      <c r="AW1051" s="31"/>
      <c r="AX1051" s="31"/>
      <c r="AY1051" s="31"/>
      <c r="AZ1051" s="31"/>
      <c r="BA1051" s="31"/>
      <c r="BB1051" s="31"/>
      <c r="BC1051" s="31"/>
      <c r="BD1051" s="31"/>
      <c r="BE1051" s="31"/>
      <c r="BF1051" s="31"/>
      <c r="BG1051" s="31"/>
      <c r="BH1051" s="31"/>
      <c r="BI1051" s="31"/>
      <c r="BJ1051" s="31"/>
      <c r="BK1051" s="31"/>
      <c r="BL1051" s="31"/>
      <c r="BM1051" s="31"/>
      <c r="BN1051" s="41"/>
      <c r="BO1051" s="33"/>
      <c r="BP1051" s="34"/>
      <c r="BQ1051" s="26"/>
      <c r="BR1051" s="27"/>
      <c r="BS1051" s="27"/>
      <c r="BT1051" s="26"/>
      <c r="BU1051" s="35"/>
      <c r="BV1051" s="28"/>
      <c r="BW1051" s="27"/>
      <c r="BX1051" s="26"/>
      <c r="BY1051" s="26"/>
      <c r="BZ1051" s="28"/>
      <c r="CA1051" s="31"/>
      <c r="CB1051" s="31"/>
      <c r="CC1051" s="31"/>
      <c r="CD1051" s="30"/>
      <c r="CE1051" s="30"/>
      <c r="CF1051" s="27"/>
      <c r="CG1051" s="30"/>
      <c r="CH1051" s="30"/>
      <c r="CI1051" s="27"/>
      <c r="CJ1051" s="27"/>
      <c r="CK1051" s="30"/>
      <c r="CL1051" s="30"/>
      <c r="CM1051" s="30"/>
      <c r="CN1051" s="27"/>
      <c r="CO1051" s="27"/>
      <c r="CP1051" s="31"/>
      <c r="CQ1051" s="27"/>
      <c r="CR1051" s="30"/>
      <c r="CS1051" s="27"/>
      <c r="CT1051" s="30"/>
      <c r="CU1051" s="27"/>
      <c r="CV1051" s="27"/>
      <c r="CW1051" s="30"/>
      <c r="CX1051" s="30"/>
      <c r="CY1051" s="30"/>
      <c r="CZ1051" s="30"/>
    </row>
    <row r="1052" spans="1:104" x14ac:dyDescent="0.3">
      <c r="A1052" s="32"/>
      <c r="B1052" s="26"/>
      <c r="C1052" s="26"/>
      <c r="D1052" s="26"/>
      <c r="E1052" s="31"/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31"/>
      <c r="AQ1052" s="31"/>
      <c r="AR1052" s="31"/>
      <c r="AS1052" s="31"/>
      <c r="AT1052" s="31"/>
      <c r="AU1052" s="31"/>
      <c r="AV1052" s="31"/>
      <c r="AW1052" s="31"/>
      <c r="AX1052" s="31"/>
      <c r="AY1052" s="31"/>
      <c r="AZ1052" s="31"/>
      <c r="BA1052" s="31"/>
      <c r="BB1052" s="31"/>
      <c r="BC1052" s="31"/>
      <c r="BD1052" s="31"/>
      <c r="BE1052" s="31"/>
      <c r="BF1052" s="31"/>
      <c r="BG1052" s="31"/>
      <c r="BH1052" s="31"/>
      <c r="BI1052" s="31"/>
      <c r="BJ1052" s="31"/>
      <c r="BK1052" s="31"/>
      <c r="BL1052" s="31"/>
      <c r="BM1052" s="31"/>
      <c r="BN1052" s="41"/>
      <c r="BO1052" s="33"/>
      <c r="BP1052" s="34"/>
      <c r="BQ1052" s="26"/>
      <c r="BR1052" s="27"/>
      <c r="BS1052" s="27"/>
      <c r="BT1052" s="26"/>
      <c r="BU1052" s="35"/>
      <c r="BV1052" s="28"/>
      <c r="BW1052" s="27"/>
      <c r="BX1052" s="26"/>
      <c r="BY1052" s="26"/>
      <c r="BZ1052" s="28"/>
      <c r="CA1052" s="31"/>
      <c r="CB1052" s="31"/>
      <c r="CC1052" s="30"/>
      <c r="CD1052" s="30"/>
      <c r="CE1052" s="30"/>
      <c r="CF1052" s="30"/>
      <c r="CG1052" s="30"/>
      <c r="CH1052" s="30"/>
      <c r="CI1052" s="27"/>
      <c r="CJ1052" s="27"/>
      <c r="CK1052" s="30"/>
      <c r="CL1052" s="30"/>
      <c r="CM1052" s="30"/>
      <c r="CN1052" s="27"/>
      <c r="CO1052" s="27"/>
      <c r="CP1052" s="30"/>
      <c r="CQ1052" s="30"/>
      <c r="CR1052" s="30"/>
      <c r="CS1052" s="27"/>
      <c r="CT1052" s="30"/>
      <c r="CU1052" s="30"/>
      <c r="CV1052" s="27"/>
      <c r="CW1052" s="30"/>
      <c r="CX1052" s="30"/>
      <c r="CY1052" s="30"/>
      <c r="CZ1052" s="30"/>
    </row>
    <row r="1053" spans="1:104" x14ac:dyDescent="0.3">
      <c r="A1053" s="32"/>
      <c r="B1053" s="26"/>
      <c r="C1053" s="26"/>
      <c r="D1053" s="26"/>
      <c r="E1053" s="31"/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31"/>
      <c r="AQ1053" s="31"/>
      <c r="AR1053" s="31"/>
      <c r="AS1053" s="31"/>
      <c r="AT1053" s="31"/>
      <c r="AU1053" s="31"/>
      <c r="AV1053" s="31"/>
      <c r="AW1053" s="31"/>
      <c r="AX1053" s="31"/>
      <c r="AY1053" s="31"/>
      <c r="AZ1053" s="31"/>
      <c r="BA1053" s="31"/>
      <c r="BB1053" s="31"/>
      <c r="BC1053" s="31"/>
      <c r="BD1053" s="31"/>
      <c r="BE1053" s="31"/>
      <c r="BF1053" s="31"/>
      <c r="BG1053" s="31"/>
      <c r="BH1053" s="31"/>
      <c r="BI1053" s="31"/>
      <c r="BJ1053" s="31"/>
      <c r="BK1053" s="31"/>
      <c r="BL1053" s="31"/>
      <c r="BM1053" s="31"/>
      <c r="BN1053" s="41"/>
      <c r="BO1053" s="33"/>
      <c r="BP1053" s="34"/>
      <c r="BQ1053" s="26"/>
      <c r="BR1053" s="27"/>
      <c r="BS1053" s="27"/>
      <c r="BT1053" s="26"/>
      <c r="BU1053" s="27"/>
      <c r="BV1053" s="28"/>
      <c r="BW1053" s="27"/>
      <c r="BX1053" s="26"/>
      <c r="BY1053" s="26"/>
      <c r="BZ1053" s="28"/>
      <c r="CA1053" s="31"/>
      <c r="CB1053" s="31"/>
      <c r="CC1053" s="30"/>
      <c r="CD1053" s="30"/>
      <c r="CE1053" s="30"/>
      <c r="CF1053" s="30"/>
      <c r="CG1053" s="30"/>
      <c r="CH1053" s="30"/>
      <c r="CI1053" s="27"/>
      <c r="CJ1053" s="27"/>
      <c r="CK1053" s="27"/>
      <c r="CL1053" s="30"/>
      <c r="CM1053" s="31"/>
      <c r="CN1053" s="30"/>
      <c r="CO1053" s="27"/>
      <c r="CP1053" s="30"/>
      <c r="CQ1053" s="27"/>
      <c r="CR1053" s="27"/>
      <c r="CS1053" s="27"/>
      <c r="CT1053" s="27"/>
      <c r="CU1053" s="27"/>
      <c r="CV1053" s="27"/>
      <c r="CW1053" s="27"/>
      <c r="CX1053" s="27"/>
      <c r="CY1053" s="27"/>
      <c r="CZ1053" s="30"/>
    </row>
    <row r="1054" spans="1:104" x14ac:dyDescent="0.3">
      <c r="A1054" s="32"/>
      <c r="B1054" s="26"/>
      <c r="C1054" s="26"/>
      <c r="D1054" s="26"/>
      <c r="E1054" s="31"/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31"/>
      <c r="AQ1054" s="31"/>
      <c r="AR1054" s="31"/>
      <c r="AS1054" s="31"/>
      <c r="AT1054" s="31"/>
      <c r="AU1054" s="31"/>
      <c r="AV1054" s="31"/>
      <c r="AW1054" s="31"/>
      <c r="AX1054" s="31"/>
      <c r="AY1054" s="31"/>
      <c r="AZ1054" s="31"/>
      <c r="BA1054" s="31"/>
      <c r="BB1054" s="31"/>
      <c r="BC1054" s="31"/>
      <c r="BD1054" s="31"/>
      <c r="BE1054" s="31"/>
      <c r="BF1054" s="31"/>
      <c r="BG1054" s="31"/>
      <c r="BH1054" s="31"/>
      <c r="BI1054" s="31"/>
      <c r="BJ1054" s="31"/>
      <c r="BK1054" s="31"/>
      <c r="BL1054" s="31"/>
      <c r="BM1054" s="31"/>
      <c r="BN1054" s="41"/>
      <c r="BO1054" s="33"/>
      <c r="BP1054" s="34"/>
      <c r="BQ1054" s="26"/>
      <c r="BR1054" s="27"/>
      <c r="BS1054" s="27"/>
      <c r="BT1054" s="26"/>
      <c r="BU1054" s="27"/>
      <c r="BV1054" s="28"/>
      <c r="BW1054" s="27"/>
      <c r="BX1054" s="26"/>
      <c r="BY1054" s="26"/>
      <c r="BZ1054" s="28"/>
      <c r="CA1054" s="31"/>
      <c r="CB1054" s="31"/>
      <c r="CC1054" s="30"/>
      <c r="CD1054" s="27"/>
      <c r="CE1054" s="27"/>
      <c r="CF1054" s="27"/>
      <c r="CG1054" s="27"/>
      <c r="CH1054" s="30"/>
      <c r="CI1054" s="27"/>
      <c r="CJ1054" s="27"/>
      <c r="CK1054" s="27"/>
      <c r="CL1054" s="30"/>
      <c r="CM1054" s="30"/>
      <c r="CN1054" s="27"/>
      <c r="CO1054" s="27"/>
      <c r="CP1054" s="30"/>
      <c r="CQ1054" s="27"/>
      <c r="CR1054" s="27"/>
      <c r="CS1054" s="27"/>
      <c r="CT1054" s="27"/>
      <c r="CU1054" s="27"/>
      <c r="CV1054" s="27"/>
      <c r="CW1054" s="30"/>
      <c r="CX1054" s="30"/>
      <c r="CY1054" s="30"/>
      <c r="CZ1054" s="30"/>
    </row>
    <row r="1055" spans="1:104" x14ac:dyDescent="0.3">
      <c r="A1055" s="32"/>
      <c r="B1055" s="26"/>
      <c r="C1055" s="26"/>
      <c r="D1055" s="26"/>
      <c r="E1055" s="31"/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  <c r="AS1055" s="31"/>
      <c r="AT1055" s="31"/>
      <c r="AU1055" s="31"/>
      <c r="AV1055" s="31"/>
      <c r="AW1055" s="31"/>
      <c r="AX1055" s="31"/>
      <c r="AY1055" s="31"/>
      <c r="AZ1055" s="31"/>
      <c r="BA1055" s="31"/>
      <c r="BB1055" s="31"/>
      <c r="BC1055" s="31"/>
      <c r="BD1055" s="31"/>
      <c r="BE1055" s="31"/>
      <c r="BF1055" s="31"/>
      <c r="BG1055" s="31"/>
      <c r="BH1055" s="31"/>
      <c r="BI1055" s="31"/>
      <c r="BJ1055" s="31"/>
      <c r="BK1055" s="31"/>
      <c r="BL1055" s="31"/>
      <c r="BM1055" s="31"/>
      <c r="BN1055" s="41"/>
      <c r="BO1055" s="33"/>
      <c r="BP1055" s="34"/>
      <c r="BQ1055" s="26"/>
      <c r="BR1055" s="27"/>
      <c r="BS1055" s="27"/>
      <c r="BT1055" s="26"/>
      <c r="BU1055" s="35"/>
      <c r="BV1055" s="28"/>
      <c r="BW1055" s="27"/>
      <c r="BX1055" s="26"/>
      <c r="BY1055" s="26"/>
      <c r="BZ1055" s="28"/>
      <c r="CA1055" s="30"/>
      <c r="CB1055" s="30"/>
      <c r="CC1055" s="30"/>
      <c r="CD1055" s="27"/>
      <c r="CE1055" s="27"/>
      <c r="CF1055" s="27"/>
      <c r="CG1055" s="27"/>
      <c r="CH1055" s="27"/>
      <c r="CI1055" s="30"/>
      <c r="CJ1055" s="27"/>
      <c r="CK1055" s="27"/>
      <c r="CL1055" s="27"/>
      <c r="CM1055" s="30"/>
      <c r="CN1055" s="27"/>
      <c r="CO1055" s="27"/>
      <c r="CP1055" s="31"/>
      <c r="CQ1055" s="27"/>
      <c r="CR1055" s="27"/>
      <c r="CS1055" s="27"/>
      <c r="CT1055" s="30"/>
      <c r="CU1055" s="30"/>
      <c r="CV1055" s="27"/>
      <c r="CW1055" s="27"/>
      <c r="CX1055" s="27"/>
      <c r="CY1055" s="27"/>
      <c r="CZ1055" s="27"/>
    </row>
    <row r="1056" spans="1:104" x14ac:dyDescent="0.3">
      <c r="A1056" s="32"/>
      <c r="B1056" s="26"/>
      <c r="C1056" s="26"/>
      <c r="D1056" s="26"/>
      <c r="E1056" s="31"/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31"/>
      <c r="AQ1056" s="31"/>
      <c r="AR1056" s="31"/>
      <c r="AS1056" s="31"/>
      <c r="AT1056" s="31"/>
      <c r="AU1056" s="31"/>
      <c r="AV1056" s="31"/>
      <c r="AW1056" s="31"/>
      <c r="AX1056" s="31"/>
      <c r="AY1056" s="31"/>
      <c r="AZ1056" s="31"/>
      <c r="BA1056" s="31"/>
      <c r="BB1056" s="31"/>
      <c r="BC1056" s="31"/>
      <c r="BD1056" s="31"/>
      <c r="BE1056" s="31"/>
      <c r="BF1056" s="31"/>
      <c r="BG1056" s="31"/>
      <c r="BH1056" s="31"/>
      <c r="BI1056" s="31"/>
      <c r="BJ1056" s="31"/>
      <c r="BK1056" s="31"/>
      <c r="BL1056" s="31"/>
      <c r="BM1056" s="31"/>
      <c r="BN1056" s="41"/>
      <c r="BO1056" s="33"/>
      <c r="BP1056" s="34"/>
      <c r="BQ1056" s="26"/>
      <c r="BR1056" s="27"/>
      <c r="BS1056" s="27"/>
      <c r="BT1056" s="26"/>
      <c r="BU1056" s="35"/>
      <c r="BV1056" s="28"/>
      <c r="BW1056" s="27"/>
      <c r="BX1056" s="26"/>
      <c r="BY1056" s="26"/>
      <c r="BZ1056" s="28"/>
      <c r="CA1056" s="31"/>
      <c r="CB1056" s="30"/>
      <c r="CC1056" s="27"/>
      <c r="CD1056" s="27"/>
      <c r="CE1056" s="27"/>
      <c r="CF1056" s="27"/>
      <c r="CG1056" s="27"/>
      <c r="CH1056" s="30"/>
      <c r="CI1056" s="30"/>
      <c r="CJ1056" s="27"/>
      <c r="CK1056" s="27"/>
      <c r="CL1056" s="27"/>
      <c r="CM1056" s="30"/>
      <c r="CN1056" s="27"/>
      <c r="CO1056" s="30"/>
      <c r="CP1056" s="30"/>
      <c r="CQ1056" s="27"/>
      <c r="CR1056" s="27"/>
      <c r="CS1056" s="27"/>
      <c r="CT1056" s="27"/>
      <c r="CU1056" s="27"/>
      <c r="CV1056" s="27"/>
      <c r="CW1056" s="27"/>
      <c r="CX1056" s="27"/>
      <c r="CY1056" s="27"/>
      <c r="CZ1056" s="27"/>
    </row>
    <row r="1057" spans="1:104" x14ac:dyDescent="0.3">
      <c r="A1057" s="32"/>
      <c r="B1057" s="26"/>
      <c r="C1057" s="26"/>
      <c r="D1057" s="26"/>
      <c r="E1057" s="31"/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31"/>
      <c r="AQ1057" s="31"/>
      <c r="AR1057" s="31"/>
      <c r="AS1057" s="31"/>
      <c r="AT1057" s="31"/>
      <c r="AU1057" s="31"/>
      <c r="AV1057" s="31"/>
      <c r="AW1057" s="31"/>
      <c r="AX1057" s="31"/>
      <c r="AY1057" s="31"/>
      <c r="AZ1057" s="31"/>
      <c r="BA1057" s="31"/>
      <c r="BB1057" s="31"/>
      <c r="BC1057" s="31"/>
      <c r="BD1057" s="31"/>
      <c r="BE1057" s="31"/>
      <c r="BF1057" s="31"/>
      <c r="BG1057" s="31"/>
      <c r="BH1057" s="31"/>
      <c r="BI1057" s="31"/>
      <c r="BJ1057" s="31"/>
      <c r="BK1057" s="31"/>
      <c r="BL1057" s="31"/>
      <c r="BM1057" s="31"/>
      <c r="BN1057" s="41"/>
      <c r="BO1057" s="33"/>
      <c r="BP1057" s="34"/>
      <c r="BQ1057" s="26"/>
      <c r="BR1057" s="27"/>
      <c r="BS1057" s="27"/>
      <c r="BT1057" s="26"/>
      <c r="BU1057" s="35"/>
      <c r="BV1057" s="28"/>
      <c r="BW1057" s="27"/>
      <c r="BX1057" s="26"/>
      <c r="BY1057" s="26"/>
      <c r="BZ1057" s="28"/>
      <c r="CA1057" s="30"/>
      <c r="CB1057" s="30"/>
      <c r="CC1057" s="30"/>
      <c r="CD1057" s="27"/>
      <c r="CE1057" s="27"/>
      <c r="CF1057" s="27"/>
      <c r="CG1057" s="30"/>
      <c r="CH1057" s="30"/>
      <c r="CI1057" s="30"/>
      <c r="CJ1057" s="30"/>
      <c r="CK1057" s="27"/>
      <c r="CL1057" s="27"/>
      <c r="CM1057" s="30"/>
      <c r="CN1057" s="27"/>
      <c r="CO1057" s="27"/>
      <c r="CP1057" s="30"/>
      <c r="CQ1057" s="27"/>
      <c r="CR1057" s="27"/>
      <c r="CS1057" s="27"/>
      <c r="CT1057" s="30"/>
      <c r="CU1057" s="30"/>
      <c r="CV1057" s="27"/>
      <c r="CW1057" s="27"/>
      <c r="CX1057" s="27"/>
      <c r="CY1057" s="27"/>
      <c r="CZ1057" s="27"/>
    </row>
    <row r="1058" spans="1:104" x14ac:dyDescent="0.3">
      <c r="A1058" s="32"/>
      <c r="B1058" s="26"/>
      <c r="C1058" s="26"/>
      <c r="D1058" s="26"/>
      <c r="E1058" s="31"/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31"/>
      <c r="AQ1058" s="31"/>
      <c r="AR1058" s="31"/>
      <c r="AS1058" s="31"/>
      <c r="AT1058" s="31"/>
      <c r="AU1058" s="31"/>
      <c r="AV1058" s="31"/>
      <c r="AW1058" s="31"/>
      <c r="AX1058" s="31"/>
      <c r="AY1058" s="31"/>
      <c r="AZ1058" s="31"/>
      <c r="BA1058" s="31"/>
      <c r="BB1058" s="31"/>
      <c r="BC1058" s="31"/>
      <c r="BD1058" s="31"/>
      <c r="BE1058" s="31"/>
      <c r="BF1058" s="31"/>
      <c r="BG1058" s="31"/>
      <c r="BH1058" s="31"/>
      <c r="BI1058" s="31"/>
      <c r="BJ1058" s="31"/>
      <c r="BK1058" s="31"/>
      <c r="BL1058" s="31"/>
      <c r="BM1058" s="31"/>
      <c r="BN1058" s="41"/>
      <c r="BO1058" s="33"/>
      <c r="BP1058" s="34"/>
      <c r="BQ1058" s="26"/>
      <c r="BR1058" s="27"/>
      <c r="BS1058" s="27"/>
      <c r="BT1058" s="26"/>
      <c r="BU1058" s="35"/>
      <c r="BV1058" s="28"/>
      <c r="BW1058" s="27"/>
      <c r="BX1058" s="26"/>
      <c r="BY1058" s="26"/>
      <c r="BZ1058" s="28"/>
      <c r="CA1058" s="30"/>
      <c r="CB1058" s="31"/>
      <c r="CC1058" s="30"/>
      <c r="CD1058" s="27"/>
      <c r="CE1058" s="27"/>
      <c r="CF1058" s="27"/>
      <c r="CG1058" s="30"/>
      <c r="CH1058" s="30"/>
      <c r="CI1058" s="27"/>
      <c r="CJ1058" s="30"/>
      <c r="CK1058" s="27"/>
      <c r="CL1058" s="30"/>
      <c r="CM1058" s="30"/>
      <c r="CN1058" s="31"/>
      <c r="CO1058" s="27"/>
      <c r="CP1058" s="30"/>
      <c r="CQ1058" s="30"/>
      <c r="CR1058" s="31"/>
      <c r="CS1058" s="31"/>
      <c r="CT1058" s="31"/>
      <c r="CU1058" s="31"/>
      <c r="CV1058" s="31"/>
      <c r="CW1058" s="27"/>
      <c r="CX1058" s="30"/>
      <c r="CY1058" s="30"/>
      <c r="CZ1058" s="30"/>
    </row>
    <row r="1059" spans="1:104" x14ac:dyDescent="0.3">
      <c r="A1059" s="32"/>
      <c r="B1059" s="26"/>
      <c r="C1059" s="26"/>
      <c r="D1059" s="26"/>
      <c r="E1059" s="31"/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31"/>
      <c r="AQ1059" s="31"/>
      <c r="AR1059" s="31"/>
      <c r="AS1059" s="31"/>
      <c r="AT1059" s="31"/>
      <c r="AU1059" s="31"/>
      <c r="AV1059" s="31"/>
      <c r="AW1059" s="31"/>
      <c r="AX1059" s="31"/>
      <c r="AY1059" s="31"/>
      <c r="AZ1059" s="31"/>
      <c r="BA1059" s="31"/>
      <c r="BB1059" s="31"/>
      <c r="BC1059" s="31"/>
      <c r="BD1059" s="31"/>
      <c r="BE1059" s="31"/>
      <c r="BF1059" s="31"/>
      <c r="BG1059" s="31"/>
      <c r="BH1059" s="31"/>
      <c r="BI1059" s="31"/>
      <c r="BJ1059" s="31"/>
      <c r="BK1059" s="31"/>
      <c r="BL1059" s="31"/>
      <c r="BM1059" s="31"/>
      <c r="BN1059" s="41"/>
      <c r="BO1059" s="33"/>
      <c r="BP1059" s="34"/>
      <c r="BQ1059" s="26"/>
      <c r="BR1059" s="27"/>
      <c r="BS1059" s="27"/>
      <c r="BT1059" s="26"/>
      <c r="BU1059" s="35"/>
      <c r="BV1059" s="28"/>
      <c r="BW1059" s="27"/>
      <c r="BX1059" s="26"/>
      <c r="BY1059" s="26"/>
      <c r="BZ1059" s="28"/>
      <c r="CA1059" s="31"/>
      <c r="CB1059" s="31"/>
      <c r="CC1059" s="30"/>
      <c r="CD1059" s="27"/>
      <c r="CE1059" s="27"/>
      <c r="CF1059" s="27"/>
      <c r="CG1059" s="30"/>
      <c r="CH1059" s="30"/>
      <c r="CI1059" s="27"/>
      <c r="CJ1059" s="27"/>
      <c r="CK1059" s="27"/>
      <c r="CL1059" s="30"/>
      <c r="CM1059" s="30"/>
      <c r="CN1059" s="27"/>
      <c r="CO1059" s="27"/>
      <c r="CP1059" s="30"/>
      <c r="CQ1059" s="27"/>
      <c r="CR1059" s="27"/>
      <c r="CS1059" s="27"/>
      <c r="CT1059" s="27"/>
      <c r="CU1059" s="30"/>
      <c r="CV1059" s="27"/>
      <c r="CW1059" s="27"/>
      <c r="CX1059" s="30"/>
      <c r="CY1059" s="30"/>
      <c r="CZ1059" s="30"/>
    </row>
    <row r="1060" spans="1:104" x14ac:dyDescent="0.3">
      <c r="A1060" s="32"/>
      <c r="B1060" s="26"/>
      <c r="C1060" s="26"/>
      <c r="D1060" s="26"/>
      <c r="E1060" s="31"/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31"/>
      <c r="AQ1060" s="31"/>
      <c r="AR1060" s="31"/>
      <c r="AS1060" s="31"/>
      <c r="AT1060" s="31"/>
      <c r="AU1060" s="31"/>
      <c r="AV1060" s="31"/>
      <c r="AW1060" s="31"/>
      <c r="AX1060" s="31"/>
      <c r="AY1060" s="31"/>
      <c r="AZ1060" s="31"/>
      <c r="BA1060" s="31"/>
      <c r="BB1060" s="31"/>
      <c r="BC1060" s="31"/>
      <c r="BD1060" s="31"/>
      <c r="BE1060" s="31"/>
      <c r="BF1060" s="31"/>
      <c r="BG1060" s="31"/>
      <c r="BH1060" s="31"/>
      <c r="BI1060" s="31"/>
      <c r="BJ1060" s="31"/>
      <c r="BK1060" s="31"/>
      <c r="BL1060" s="31"/>
      <c r="BM1060" s="31"/>
      <c r="BN1060" s="41"/>
      <c r="BO1060" s="33"/>
      <c r="BP1060" s="34"/>
      <c r="BQ1060" s="26"/>
      <c r="BR1060" s="27"/>
      <c r="BS1060" s="27"/>
      <c r="BT1060" s="26"/>
      <c r="BU1060" s="35"/>
      <c r="BV1060" s="28"/>
      <c r="BW1060" s="27"/>
      <c r="BX1060" s="26"/>
      <c r="BY1060" s="26"/>
      <c r="BZ1060" s="28"/>
      <c r="CA1060" s="31"/>
      <c r="CB1060" s="31"/>
      <c r="CC1060" s="31"/>
      <c r="CD1060" s="30"/>
      <c r="CE1060" s="27"/>
      <c r="CF1060" s="27"/>
      <c r="CG1060" s="30"/>
      <c r="CH1060" s="30"/>
      <c r="CI1060" s="27"/>
      <c r="CJ1060" s="30"/>
      <c r="CK1060" s="30"/>
      <c r="CL1060" s="30"/>
      <c r="CM1060" s="30"/>
      <c r="CN1060" s="30"/>
      <c r="CO1060" s="27"/>
      <c r="CP1060" s="30"/>
      <c r="CQ1060" s="27"/>
      <c r="CR1060" s="27"/>
      <c r="CS1060" s="27"/>
      <c r="CT1060" s="30"/>
      <c r="CU1060" s="27"/>
      <c r="CV1060" s="30"/>
      <c r="CW1060" s="30"/>
      <c r="CX1060" s="30"/>
      <c r="CY1060" s="30"/>
      <c r="CZ1060" s="30"/>
    </row>
    <row r="1061" spans="1:104" x14ac:dyDescent="0.3">
      <c r="A1061" s="32"/>
      <c r="B1061" s="26"/>
      <c r="C1061" s="26"/>
      <c r="D1061" s="26"/>
      <c r="E1061" s="31"/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31"/>
      <c r="AQ1061" s="31"/>
      <c r="AR1061" s="31"/>
      <c r="AS1061" s="31"/>
      <c r="AT1061" s="31"/>
      <c r="AU1061" s="31"/>
      <c r="AV1061" s="31"/>
      <c r="AW1061" s="31"/>
      <c r="AX1061" s="31"/>
      <c r="AY1061" s="31"/>
      <c r="AZ1061" s="31"/>
      <c r="BA1061" s="31"/>
      <c r="BB1061" s="31"/>
      <c r="BC1061" s="31"/>
      <c r="BD1061" s="31"/>
      <c r="BE1061" s="31"/>
      <c r="BF1061" s="31"/>
      <c r="BG1061" s="31"/>
      <c r="BH1061" s="31"/>
      <c r="BI1061" s="31"/>
      <c r="BJ1061" s="31"/>
      <c r="BK1061" s="31"/>
      <c r="BL1061" s="31"/>
      <c r="BM1061" s="31"/>
      <c r="BN1061" s="41"/>
      <c r="BO1061" s="33"/>
      <c r="BP1061" s="34"/>
      <c r="BQ1061" s="26"/>
      <c r="BR1061" s="27"/>
      <c r="BS1061" s="27"/>
      <c r="BT1061" s="26"/>
      <c r="BU1061" s="35"/>
      <c r="BV1061" s="28"/>
      <c r="BW1061" s="27"/>
      <c r="BX1061" s="26"/>
      <c r="BY1061" s="26"/>
      <c r="BZ1061" s="28"/>
      <c r="CA1061" s="31"/>
      <c r="CB1061" s="31"/>
      <c r="CC1061" s="31"/>
      <c r="CD1061" s="27"/>
      <c r="CE1061" s="27"/>
      <c r="CF1061" s="27"/>
      <c r="CG1061" s="30"/>
      <c r="CH1061" s="30"/>
      <c r="CI1061" s="27"/>
      <c r="CJ1061" s="30"/>
      <c r="CK1061" s="31"/>
      <c r="CL1061" s="30"/>
      <c r="CM1061" s="27"/>
      <c r="CN1061" s="31"/>
      <c r="CO1061" s="27"/>
      <c r="CP1061" s="30"/>
      <c r="CQ1061" s="30"/>
      <c r="CR1061" s="30"/>
      <c r="CS1061" s="30"/>
      <c r="CT1061" s="30"/>
      <c r="CU1061" s="30"/>
      <c r="CV1061" s="30"/>
      <c r="CW1061" s="30"/>
      <c r="CX1061" s="27"/>
      <c r="CY1061" s="27"/>
      <c r="CZ1061" s="27"/>
    </row>
    <row r="1062" spans="1:104" x14ac:dyDescent="0.3">
      <c r="A1062" s="32"/>
      <c r="B1062" s="26"/>
      <c r="C1062" s="26"/>
      <c r="D1062" s="26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31"/>
      <c r="AQ1062" s="31"/>
      <c r="AR1062" s="31"/>
      <c r="AS1062" s="31"/>
      <c r="AT1062" s="31"/>
      <c r="AU1062" s="31"/>
      <c r="AV1062" s="31"/>
      <c r="AW1062" s="31"/>
      <c r="AX1062" s="31"/>
      <c r="AY1062" s="31"/>
      <c r="AZ1062" s="31"/>
      <c r="BA1062" s="31"/>
      <c r="BB1062" s="31"/>
      <c r="BC1062" s="31"/>
      <c r="BD1062" s="31"/>
      <c r="BE1062" s="31"/>
      <c r="BF1062" s="31"/>
      <c r="BG1062" s="31"/>
      <c r="BH1062" s="31"/>
      <c r="BI1062" s="31"/>
      <c r="BJ1062" s="31"/>
      <c r="BK1062" s="31"/>
      <c r="BL1062" s="31"/>
      <c r="BM1062" s="31"/>
      <c r="BN1062" s="41"/>
      <c r="BO1062" s="33"/>
      <c r="BP1062" s="34"/>
      <c r="BQ1062" s="26"/>
      <c r="BR1062" s="27"/>
      <c r="BS1062" s="27"/>
      <c r="BT1062" s="26"/>
      <c r="BU1062" s="35"/>
      <c r="BV1062" s="28"/>
      <c r="BW1062" s="27"/>
      <c r="BX1062" s="26"/>
      <c r="BY1062" s="26"/>
      <c r="BZ1062" s="28"/>
      <c r="CA1062" s="31"/>
      <c r="CB1062" s="31"/>
      <c r="CC1062" s="31"/>
      <c r="CD1062" s="30"/>
      <c r="CE1062" s="30"/>
      <c r="CF1062" s="30"/>
      <c r="CG1062" s="31"/>
      <c r="CH1062" s="30"/>
      <c r="CI1062" s="27"/>
      <c r="CJ1062" s="30"/>
      <c r="CK1062" s="27"/>
      <c r="CL1062" s="30"/>
      <c r="CM1062" s="30"/>
      <c r="CN1062" s="30"/>
      <c r="CO1062" s="27"/>
      <c r="CP1062" s="30"/>
      <c r="CQ1062" s="31"/>
      <c r="CR1062" s="31"/>
      <c r="CS1062" s="30"/>
      <c r="CT1062" s="30"/>
      <c r="CU1062" s="31"/>
      <c r="CV1062" s="31"/>
      <c r="CW1062" s="30"/>
      <c r="CX1062" s="27"/>
      <c r="CY1062" s="27"/>
      <c r="CZ1062" s="27"/>
    </row>
    <row r="1063" spans="1:104" x14ac:dyDescent="0.3">
      <c r="A1063" s="32"/>
      <c r="B1063" s="26"/>
      <c r="C1063" s="26"/>
      <c r="D1063" s="26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31"/>
      <c r="AQ1063" s="31"/>
      <c r="AR1063" s="31"/>
      <c r="AS1063" s="31"/>
      <c r="AT1063" s="31"/>
      <c r="AU1063" s="31"/>
      <c r="AV1063" s="31"/>
      <c r="AW1063" s="31"/>
      <c r="AX1063" s="31"/>
      <c r="AY1063" s="31"/>
      <c r="AZ1063" s="31"/>
      <c r="BA1063" s="31"/>
      <c r="BB1063" s="31"/>
      <c r="BC1063" s="31"/>
      <c r="BD1063" s="31"/>
      <c r="BE1063" s="31"/>
      <c r="BF1063" s="31"/>
      <c r="BG1063" s="31"/>
      <c r="BH1063" s="31"/>
      <c r="BI1063" s="31"/>
      <c r="BJ1063" s="31"/>
      <c r="BK1063" s="31"/>
      <c r="BL1063" s="31"/>
      <c r="BM1063" s="31"/>
      <c r="BN1063" s="41"/>
      <c r="BO1063" s="33"/>
      <c r="BP1063" s="34"/>
      <c r="BQ1063" s="26"/>
      <c r="BR1063" s="27"/>
      <c r="BS1063" s="27"/>
      <c r="BT1063" s="26"/>
      <c r="BU1063" s="35"/>
      <c r="BV1063" s="28"/>
      <c r="BW1063" s="27"/>
      <c r="BX1063" s="26"/>
      <c r="BY1063" s="26"/>
      <c r="BZ1063" s="28"/>
      <c r="CA1063" s="30"/>
      <c r="CB1063" s="30"/>
      <c r="CC1063" s="30"/>
      <c r="CD1063" s="30"/>
      <c r="CE1063" s="30"/>
      <c r="CF1063" s="27"/>
      <c r="CG1063" s="30"/>
      <c r="CH1063" s="30"/>
      <c r="CI1063" s="27"/>
      <c r="CJ1063" s="30"/>
      <c r="CK1063" s="30"/>
      <c r="CL1063" s="30"/>
      <c r="CM1063" s="30"/>
      <c r="CN1063" s="30"/>
      <c r="CO1063" s="27"/>
      <c r="CP1063" s="30"/>
      <c r="CQ1063" s="30"/>
      <c r="CR1063" s="30"/>
      <c r="CS1063" s="30"/>
      <c r="CT1063" s="30"/>
      <c r="CU1063" s="30"/>
      <c r="CV1063" s="30"/>
      <c r="CW1063" s="30"/>
      <c r="CX1063" s="27"/>
      <c r="CY1063" s="27"/>
      <c r="CZ1063" s="27"/>
    </row>
    <row r="1064" spans="1:104" x14ac:dyDescent="0.3">
      <c r="A1064" s="32"/>
      <c r="B1064" s="26"/>
      <c r="C1064" s="26"/>
      <c r="D1064" s="26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31"/>
      <c r="AQ1064" s="31"/>
      <c r="AR1064" s="31"/>
      <c r="AS1064" s="31"/>
      <c r="AT1064" s="31"/>
      <c r="AU1064" s="31"/>
      <c r="AV1064" s="31"/>
      <c r="AW1064" s="31"/>
      <c r="AX1064" s="31"/>
      <c r="AY1064" s="31"/>
      <c r="AZ1064" s="31"/>
      <c r="BA1064" s="31"/>
      <c r="BB1064" s="31"/>
      <c r="BC1064" s="31"/>
      <c r="BD1064" s="31"/>
      <c r="BE1064" s="31"/>
      <c r="BF1064" s="31"/>
      <c r="BG1064" s="31"/>
      <c r="BH1064" s="31"/>
      <c r="BI1064" s="31"/>
      <c r="BJ1064" s="31"/>
      <c r="BK1064" s="31"/>
      <c r="BL1064" s="31"/>
      <c r="BM1064" s="31"/>
      <c r="BN1064" s="41"/>
      <c r="BO1064" s="33"/>
      <c r="BP1064" s="34"/>
      <c r="BQ1064" s="26"/>
      <c r="BR1064" s="27"/>
      <c r="BS1064" s="27"/>
      <c r="BT1064" s="26"/>
      <c r="BU1064" s="35"/>
      <c r="BV1064" s="28"/>
      <c r="BW1064" s="27"/>
      <c r="BX1064" s="26"/>
      <c r="BY1064" s="26"/>
      <c r="BZ1064" s="28"/>
      <c r="CA1064" s="31"/>
      <c r="CB1064" s="31"/>
      <c r="CC1064" s="31"/>
      <c r="CD1064" s="31"/>
      <c r="CE1064" s="31"/>
      <c r="CF1064" s="27"/>
      <c r="CG1064" s="31"/>
      <c r="CH1064" s="30"/>
      <c r="CI1064" s="27"/>
      <c r="CJ1064" s="27"/>
      <c r="CK1064" s="27"/>
      <c r="CL1064" s="31"/>
      <c r="CM1064" s="27"/>
      <c r="CN1064" s="30"/>
      <c r="CO1064" s="27"/>
      <c r="CP1064" s="31"/>
      <c r="CQ1064" s="30"/>
      <c r="CR1064" s="30"/>
      <c r="CS1064" s="27"/>
      <c r="CT1064" s="27"/>
      <c r="CU1064" s="30"/>
      <c r="CV1064" s="30"/>
      <c r="CW1064" s="31"/>
      <c r="CX1064" s="27"/>
      <c r="CY1064" s="27"/>
      <c r="CZ1064" s="27"/>
    </row>
    <row r="1065" spans="1:104" x14ac:dyDescent="0.3">
      <c r="A1065" s="32"/>
      <c r="B1065" s="26"/>
      <c r="C1065" s="26"/>
      <c r="D1065" s="26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31"/>
      <c r="AQ1065" s="31"/>
      <c r="AR1065" s="31"/>
      <c r="AS1065" s="31"/>
      <c r="AT1065" s="31"/>
      <c r="AU1065" s="31"/>
      <c r="AV1065" s="31"/>
      <c r="AW1065" s="31"/>
      <c r="AX1065" s="31"/>
      <c r="AY1065" s="31"/>
      <c r="AZ1065" s="31"/>
      <c r="BA1065" s="31"/>
      <c r="BB1065" s="31"/>
      <c r="BC1065" s="31"/>
      <c r="BD1065" s="31"/>
      <c r="BE1065" s="31"/>
      <c r="BF1065" s="31"/>
      <c r="BG1065" s="31"/>
      <c r="BH1065" s="31"/>
      <c r="BI1065" s="31"/>
      <c r="BJ1065" s="31"/>
      <c r="BK1065" s="31"/>
      <c r="BL1065" s="31"/>
      <c r="BM1065" s="31"/>
      <c r="BN1065" s="41"/>
      <c r="BO1065" s="33"/>
      <c r="BP1065" s="34"/>
      <c r="BQ1065" s="26"/>
      <c r="BR1065" s="27"/>
      <c r="BS1065" s="27"/>
      <c r="BT1065" s="26"/>
      <c r="BU1065" s="35"/>
      <c r="BV1065" s="28"/>
      <c r="BW1065" s="27"/>
      <c r="BX1065" s="26"/>
      <c r="BY1065" s="26"/>
      <c r="BZ1065" s="28"/>
      <c r="CA1065" s="31"/>
      <c r="CB1065" s="31"/>
      <c r="CC1065" s="31"/>
      <c r="CD1065" s="30"/>
      <c r="CE1065" s="30"/>
      <c r="CF1065" s="27"/>
      <c r="CG1065" s="31"/>
      <c r="CH1065" s="31"/>
      <c r="CI1065" s="27"/>
      <c r="CJ1065" s="31"/>
      <c r="CK1065" s="30"/>
      <c r="CL1065" s="31"/>
      <c r="CM1065" s="27"/>
      <c r="CN1065" s="30"/>
      <c r="CO1065" s="27"/>
      <c r="CP1065" s="31"/>
      <c r="CQ1065" s="27"/>
      <c r="CR1065" s="27"/>
      <c r="CS1065" s="27"/>
      <c r="CT1065" s="27"/>
      <c r="CU1065" s="27"/>
      <c r="CV1065" s="27"/>
      <c r="CW1065" s="31"/>
      <c r="CX1065" s="30"/>
      <c r="CY1065" s="27"/>
      <c r="CZ1065" s="27"/>
    </row>
    <row r="1066" spans="1:104" x14ac:dyDescent="0.3">
      <c r="A1066" s="32"/>
      <c r="B1066" s="26"/>
      <c r="C1066" s="26"/>
      <c r="D1066" s="26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31"/>
      <c r="AQ1066" s="31"/>
      <c r="AR1066" s="31"/>
      <c r="AS1066" s="31"/>
      <c r="AT1066" s="31"/>
      <c r="AU1066" s="31"/>
      <c r="AV1066" s="31"/>
      <c r="AW1066" s="31"/>
      <c r="AX1066" s="31"/>
      <c r="AY1066" s="31"/>
      <c r="AZ1066" s="31"/>
      <c r="BA1066" s="31"/>
      <c r="BB1066" s="31"/>
      <c r="BC1066" s="31"/>
      <c r="BD1066" s="31"/>
      <c r="BE1066" s="31"/>
      <c r="BF1066" s="31"/>
      <c r="BG1066" s="31"/>
      <c r="BH1066" s="31"/>
      <c r="BI1066" s="31"/>
      <c r="BJ1066" s="31"/>
      <c r="BK1066" s="31"/>
      <c r="BL1066" s="31"/>
      <c r="BM1066" s="31"/>
      <c r="BN1066" s="41"/>
      <c r="BO1066" s="33"/>
      <c r="BP1066" s="34"/>
      <c r="BQ1066" s="26"/>
      <c r="BR1066" s="27"/>
      <c r="BS1066" s="27"/>
      <c r="BT1066" s="26"/>
      <c r="BU1066" s="35"/>
      <c r="BV1066" s="28"/>
      <c r="BW1066" s="27"/>
      <c r="BX1066" s="26"/>
      <c r="BY1066" s="26"/>
      <c r="BZ1066" s="28"/>
      <c r="CA1066" s="31"/>
      <c r="CB1066" s="31"/>
      <c r="CC1066" s="30"/>
      <c r="CD1066" s="27"/>
      <c r="CE1066" s="27"/>
      <c r="CF1066" s="27"/>
      <c r="CG1066" s="31"/>
      <c r="CH1066" s="27"/>
      <c r="CI1066" s="27"/>
      <c r="CJ1066" s="27"/>
      <c r="CK1066" s="27"/>
      <c r="CL1066" s="30"/>
      <c r="CM1066" s="31"/>
      <c r="CN1066" s="30"/>
      <c r="CO1066" s="27"/>
      <c r="CP1066" s="31"/>
      <c r="CQ1066" s="27"/>
      <c r="CR1066" s="27"/>
      <c r="CS1066" s="27"/>
      <c r="CT1066" s="27"/>
      <c r="CU1066" s="30"/>
      <c r="CV1066" s="27"/>
      <c r="CW1066" s="27"/>
      <c r="CX1066" s="31"/>
      <c r="CY1066" s="31"/>
      <c r="CZ1066" s="31"/>
    </row>
    <row r="1067" spans="1:104" x14ac:dyDescent="0.3">
      <c r="A1067" s="32"/>
      <c r="B1067" s="26"/>
      <c r="C1067" s="26"/>
      <c r="D1067" s="26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31"/>
      <c r="AQ1067" s="31"/>
      <c r="AR1067" s="31"/>
      <c r="AS1067" s="31"/>
      <c r="AT1067" s="31"/>
      <c r="AU1067" s="31"/>
      <c r="AV1067" s="31"/>
      <c r="AW1067" s="31"/>
      <c r="AX1067" s="31"/>
      <c r="AY1067" s="31"/>
      <c r="AZ1067" s="31"/>
      <c r="BA1067" s="31"/>
      <c r="BB1067" s="31"/>
      <c r="BC1067" s="31"/>
      <c r="BD1067" s="31"/>
      <c r="BE1067" s="31"/>
      <c r="BF1067" s="31"/>
      <c r="BG1067" s="31"/>
      <c r="BH1067" s="31"/>
      <c r="BI1067" s="31"/>
      <c r="BJ1067" s="31"/>
      <c r="BK1067" s="31"/>
      <c r="BL1067" s="31"/>
      <c r="BM1067" s="31"/>
      <c r="BN1067" s="41"/>
      <c r="BO1067" s="33"/>
      <c r="BP1067" s="34"/>
      <c r="BQ1067" s="26"/>
      <c r="BR1067" s="27"/>
      <c r="BS1067" s="27"/>
      <c r="BT1067" s="26"/>
      <c r="BU1067" s="35"/>
      <c r="BV1067" s="28"/>
      <c r="BW1067" s="27"/>
      <c r="BX1067" s="26"/>
      <c r="BY1067" s="26"/>
      <c r="BZ1067" s="28"/>
      <c r="CA1067" s="30"/>
      <c r="CB1067" s="30"/>
      <c r="CC1067" s="30"/>
      <c r="CD1067" s="27"/>
      <c r="CE1067" s="27"/>
      <c r="CF1067" s="27"/>
      <c r="CG1067" s="31"/>
      <c r="CH1067" s="31"/>
      <c r="CI1067" s="27"/>
      <c r="CJ1067" s="27"/>
      <c r="CK1067" s="30"/>
      <c r="CL1067" s="27"/>
      <c r="CM1067" s="30"/>
      <c r="CN1067" s="27"/>
      <c r="CO1067" s="27"/>
      <c r="CP1067" s="30"/>
      <c r="CQ1067" s="27"/>
      <c r="CR1067" s="27"/>
      <c r="CS1067" s="27"/>
      <c r="CT1067" s="27"/>
      <c r="CU1067" s="27"/>
      <c r="CV1067" s="27"/>
      <c r="CW1067" s="27"/>
      <c r="CX1067" s="30"/>
      <c r="CY1067" s="30"/>
      <c r="CZ1067" s="30"/>
    </row>
    <row r="1068" spans="1:104" x14ac:dyDescent="0.3">
      <c r="A1068" s="32"/>
      <c r="B1068" s="26"/>
      <c r="C1068" s="26"/>
      <c r="D1068" s="26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31"/>
      <c r="AQ1068" s="31"/>
      <c r="AR1068" s="31"/>
      <c r="AS1068" s="31"/>
      <c r="AT1068" s="31"/>
      <c r="AU1068" s="31"/>
      <c r="AV1068" s="31"/>
      <c r="AW1068" s="31"/>
      <c r="AX1068" s="31"/>
      <c r="AY1068" s="31"/>
      <c r="AZ1068" s="31"/>
      <c r="BA1068" s="31"/>
      <c r="BB1068" s="31"/>
      <c r="BC1068" s="31"/>
      <c r="BD1068" s="31"/>
      <c r="BE1068" s="31"/>
      <c r="BF1068" s="31"/>
      <c r="BG1068" s="31"/>
      <c r="BH1068" s="31"/>
      <c r="BI1068" s="31"/>
      <c r="BJ1068" s="31"/>
      <c r="BK1068" s="31"/>
      <c r="BL1068" s="31"/>
      <c r="BM1068" s="31"/>
      <c r="BN1068" s="41"/>
      <c r="BO1068" s="33"/>
      <c r="BP1068" s="34"/>
      <c r="BQ1068" s="26"/>
      <c r="BR1068" s="27"/>
      <c r="BS1068" s="27"/>
      <c r="BT1068" s="26"/>
      <c r="BU1068" s="35"/>
      <c r="BV1068" s="28"/>
      <c r="BW1068" s="27"/>
      <c r="BX1068" s="26"/>
      <c r="BY1068" s="26"/>
      <c r="BZ1068" s="28"/>
      <c r="CA1068" s="31"/>
      <c r="CB1068" s="31"/>
      <c r="CC1068" s="31"/>
      <c r="CD1068" s="27"/>
      <c r="CE1068" s="27"/>
      <c r="CF1068" s="27"/>
      <c r="CG1068" s="30"/>
      <c r="CH1068" s="30"/>
      <c r="CI1068" s="27"/>
      <c r="CJ1068" s="30"/>
      <c r="CK1068" s="27"/>
      <c r="CL1068" s="30"/>
      <c r="CM1068" s="30"/>
      <c r="CN1068" s="27"/>
      <c r="CO1068" s="27"/>
      <c r="CP1068" s="30"/>
      <c r="CQ1068" s="27"/>
      <c r="CR1068" s="27"/>
      <c r="CS1068" s="27"/>
      <c r="CT1068" s="27"/>
      <c r="CU1068" s="27"/>
      <c r="CV1068" s="27"/>
      <c r="CW1068" s="30"/>
      <c r="CX1068" s="30"/>
      <c r="CY1068" s="30"/>
      <c r="CZ1068" s="30"/>
    </row>
    <row r="1069" spans="1:104" x14ac:dyDescent="0.3">
      <c r="A1069" s="32"/>
      <c r="B1069" s="26"/>
      <c r="C1069" s="26"/>
      <c r="D1069" s="26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31"/>
      <c r="AQ1069" s="31"/>
      <c r="AR1069" s="31"/>
      <c r="AS1069" s="31"/>
      <c r="AT1069" s="31"/>
      <c r="AU1069" s="31"/>
      <c r="AV1069" s="31"/>
      <c r="AW1069" s="31"/>
      <c r="AX1069" s="31"/>
      <c r="AY1069" s="31"/>
      <c r="AZ1069" s="31"/>
      <c r="BA1069" s="31"/>
      <c r="BB1069" s="31"/>
      <c r="BC1069" s="31"/>
      <c r="BD1069" s="31"/>
      <c r="BE1069" s="31"/>
      <c r="BF1069" s="31"/>
      <c r="BG1069" s="31"/>
      <c r="BH1069" s="31"/>
      <c r="BI1069" s="31"/>
      <c r="BJ1069" s="31"/>
      <c r="BK1069" s="31"/>
      <c r="BL1069" s="31"/>
      <c r="BM1069" s="31"/>
      <c r="BN1069" s="41"/>
      <c r="BO1069" s="33"/>
      <c r="BP1069" s="34"/>
      <c r="BQ1069" s="26"/>
      <c r="BR1069" s="27"/>
      <c r="BS1069" s="27"/>
      <c r="BT1069" s="26"/>
      <c r="BU1069" s="35"/>
      <c r="BV1069" s="28"/>
      <c r="BW1069" s="27"/>
      <c r="BX1069" s="26"/>
      <c r="BY1069" s="26"/>
      <c r="BZ1069" s="28"/>
      <c r="CA1069" s="31"/>
      <c r="CB1069" s="31"/>
      <c r="CC1069" s="30"/>
      <c r="CD1069" s="27"/>
      <c r="CE1069" s="27"/>
      <c r="CF1069" s="27"/>
      <c r="CG1069" s="31"/>
      <c r="CH1069" s="31"/>
      <c r="CI1069" s="27"/>
      <c r="CJ1069" s="31"/>
      <c r="CK1069" s="30"/>
      <c r="CL1069" s="31"/>
      <c r="CM1069" s="31"/>
      <c r="CN1069" s="30"/>
      <c r="CO1069" s="27"/>
      <c r="CP1069" s="30"/>
      <c r="CQ1069" s="27"/>
      <c r="CR1069" s="27"/>
      <c r="CS1069" s="27"/>
      <c r="CT1069" s="27"/>
      <c r="CU1069" s="30"/>
      <c r="CV1069" s="27"/>
      <c r="CW1069" s="27"/>
      <c r="CX1069" s="27"/>
      <c r="CY1069" s="27"/>
      <c r="CZ1069" s="27"/>
    </row>
    <row r="1070" spans="1:104" x14ac:dyDescent="0.3">
      <c r="A1070" s="32"/>
      <c r="B1070" s="26"/>
      <c r="C1070" s="26"/>
      <c r="D1070" s="26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31"/>
      <c r="AQ1070" s="31"/>
      <c r="AR1070" s="31"/>
      <c r="AS1070" s="31"/>
      <c r="AT1070" s="31"/>
      <c r="AU1070" s="31"/>
      <c r="AV1070" s="31"/>
      <c r="AW1070" s="31"/>
      <c r="AX1070" s="31"/>
      <c r="AY1070" s="31"/>
      <c r="AZ1070" s="31"/>
      <c r="BA1070" s="31"/>
      <c r="BB1070" s="31"/>
      <c r="BC1070" s="31"/>
      <c r="BD1070" s="31"/>
      <c r="BE1070" s="31"/>
      <c r="BF1070" s="31"/>
      <c r="BG1070" s="31"/>
      <c r="BH1070" s="31"/>
      <c r="BI1070" s="31"/>
      <c r="BJ1070" s="31"/>
      <c r="BK1070" s="31"/>
      <c r="BL1070" s="31"/>
      <c r="BM1070" s="31"/>
      <c r="BN1070" s="41"/>
      <c r="BO1070" s="33"/>
      <c r="BP1070" s="34"/>
      <c r="BQ1070" s="26"/>
      <c r="BR1070" s="27"/>
      <c r="BS1070" s="27"/>
      <c r="BT1070" s="26"/>
      <c r="BU1070" s="35"/>
      <c r="BV1070" s="28"/>
      <c r="BW1070" s="27"/>
      <c r="BX1070" s="26"/>
      <c r="BY1070" s="26"/>
      <c r="BZ1070" s="28"/>
      <c r="CA1070" s="30"/>
      <c r="CB1070" s="30"/>
      <c r="CC1070" s="30"/>
      <c r="CD1070" s="27"/>
      <c r="CE1070" s="27"/>
      <c r="CF1070" s="27"/>
      <c r="CG1070" s="30"/>
      <c r="CH1070" s="30"/>
      <c r="CI1070" s="27"/>
      <c r="CJ1070" s="30"/>
      <c r="CK1070" s="31"/>
      <c r="CL1070" s="30"/>
      <c r="CM1070" s="30"/>
      <c r="CN1070" s="30"/>
      <c r="CO1070" s="27"/>
      <c r="CP1070" s="30"/>
      <c r="CQ1070" s="27"/>
      <c r="CR1070" s="30"/>
      <c r="CS1070" s="30"/>
      <c r="CT1070" s="30"/>
      <c r="CU1070" s="30"/>
      <c r="CV1070" s="30"/>
      <c r="CW1070" s="27"/>
      <c r="CX1070" s="30"/>
      <c r="CY1070" s="30"/>
      <c r="CZ1070" s="30"/>
    </row>
    <row r="1071" spans="1:104" x14ac:dyDescent="0.3">
      <c r="A1071" s="32"/>
      <c r="B1071" s="26"/>
      <c r="C1071" s="26"/>
      <c r="D1071" s="26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31"/>
      <c r="AQ1071" s="31"/>
      <c r="AR1071" s="31"/>
      <c r="AS1071" s="31"/>
      <c r="AT1071" s="31"/>
      <c r="AU1071" s="31"/>
      <c r="AV1071" s="31"/>
      <c r="AW1071" s="31"/>
      <c r="AX1071" s="31"/>
      <c r="AY1071" s="31"/>
      <c r="AZ1071" s="31"/>
      <c r="BA1071" s="31"/>
      <c r="BB1071" s="31"/>
      <c r="BC1071" s="31"/>
      <c r="BD1071" s="31"/>
      <c r="BE1071" s="31"/>
      <c r="BF1071" s="31"/>
      <c r="BG1071" s="31"/>
      <c r="BH1071" s="31"/>
      <c r="BI1071" s="31"/>
      <c r="BJ1071" s="31"/>
      <c r="BK1071" s="31"/>
      <c r="BL1071" s="31"/>
      <c r="BM1071" s="31"/>
      <c r="BN1071" s="41"/>
      <c r="BO1071" s="33"/>
      <c r="BP1071" s="34"/>
      <c r="BQ1071" s="26"/>
      <c r="BR1071" s="27"/>
      <c r="BS1071" s="27"/>
      <c r="BT1071" s="26"/>
      <c r="BU1071" s="35"/>
      <c r="BV1071" s="28"/>
      <c r="BW1071" s="27"/>
      <c r="BX1071" s="26"/>
      <c r="BY1071" s="26"/>
      <c r="BZ1071" s="28"/>
      <c r="CA1071" s="31"/>
      <c r="CB1071" s="31"/>
      <c r="CC1071" s="31"/>
      <c r="CD1071" s="27"/>
      <c r="CE1071" s="27"/>
      <c r="CF1071" s="27"/>
      <c r="CG1071" s="30"/>
      <c r="CH1071" s="30"/>
      <c r="CI1071" s="27"/>
      <c r="CJ1071" s="30"/>
      <c r="CK1071" s="30"/>
      <c r="CL1071" s="30"/>
      <c r="CM1071" s="30"/>
      <c r="CN1071" s="27"/>
      <c r="CO1071" s="27"/>
      <c r="CP1071" s="30"/>
      <c r="CQ1071" s="30"/>
      <c r="CR1071" s="30"/>
      <c r="CS1071" s="27"/>
      <c r="CT1071" s="27"/>
      <c r="CU1071" s="30"/>
      <c r="CV1071" s="30"/>
      <c r="CW1071" s="27"/>
      <c r="CX1071" s="30"/>
      <c r="CY1071" s="30"/>
      <c r="CZ1071" s="30"/>
    </row>
    <row r="1072" spans="1:104" x14ac:dyDescent="0.3">
      <c r="A1072" s="32"/>
      <c r="B1072" s="26"/>
      <c r="C1072" s="26"/>
      <c r="D1072" s="26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31"/>
      <c r="AQ1072" s="31"/>
      <c r="AR1072" s="31"/>
      <c r="AS1072" s="31"/>
      <c r="AT1072" s="31"/>
      <c r="AU1072" s="31"/>
      <c r="AV1072" s="31"/>
      <c r="AW1072" s="31"/>
      <c r="AX1072" s="31"/>
      <c r="AY1072" s="31"/>
      <c r="AZ1072" s="31"/>
      <c r="BA1072" s="31"/>
      <c r="BB1072" s="31"/>
      <c r="BC1072" s="31"/>
      <c r="BD1072" s="31"/>
      <c r="BE1072" s="31"/>
      <c r="BF1072" s="31"/>
      <c r="BG1072" s="31"/>
      <c r="BH1072" s="31"/>
      <c r="BI1072" s="31"/>
      <c r="BJ1072" s="31"/>
      <c r="BK1072" s="31"/>
      <c r="BL1072" s="31"/>
      <c r="BM1072" s="31"/>
      <c r="BN1072" s="41"/>
      <c r="BO1072" s="33"/>
      <c r="BP1072" s="34"/>
      <c r="BQ1072" s="26"/>
      <c r="BR1072" s="27"/>
      <c r="BS1072" s="27"/>
      <c r="BT1072" s="26"/>
      <c r="BU1072" s="35"/>
      <c r="BV1072" s="28"/>
      <c r="BW1072" s="27"/>
      <c r="BX1072" s="26"/>
      <c r="BY1072" s="26"/>
      <c r="BZ1072" s="28"/>
      <c r="CA1072" s="31"/>
      <c r="CB1072" s="31"/>
      <c r="CC1072" s="30"/>
      <c r="CD1072" s="30"/>
      <c r="CE1072" s="30"/>
      <c r="CF1072" s="27"/>
      <c r="CG1072" s="30"/>
      <c r="CH1072" s="30"/>
      <c r="CI1072" s="27"/>
      <c r="CJ1072" s="30"/>
      <c r="CK1072" s="30"/>
      <c r="CL1072" s="31"/>
      <c r="CM1072" s="30"/>
      <c r="CN1072" s="27"/>
      <c r="CO1072" s="27"/>
      <c r="CP1072" s="30"/>
      <c r="CQ1072" s="27"/>
      <c r="CR1072" s="27"/>
      <c r="CS1072" s="27"/>
      <c r="CT1072" s="27"/>
      <c r="CU1072" s="27"/>
      <c r="CV1072" s="27"/>
      <c r="CW1072" s="30"/>
      <c r="CX1072" s="30"/>
      <c r="CY1072" s="30"/>
      <c r="CZ1072" s="30"/>
    </row>
    <row r="1073" spans="1:104" x14ac:dyDescent="0.3">
      <c r="A1073" s="32"/>
      <c r="B1073" s="26"/>
      <c r="C1073" s="26"/>
      <c r="D1073" s="26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31"/>
      <c r="AQ1073" s="31"/>
      <c r="AR1073" s="31"/>
      <c r="AS1073" s="31"/>
      <c r="AT1073" s="31"/>
      <c r="AU1073" s="31"/>
      <c r="AV1073" s="31"/>
      <c r="AW1073" s="31"/>
      <c r="AX1073" s="31"/>
      <c r="AY1073" s="31"/>
      <c r="AZ1073" s="31"/>
      <c r="BA1073" s="31"/>
      <c r="BB1073" s="31"/>
      <c r="BC1073" s="31"/>
      <c r="BD1073" s="31"/>
      <c r="BE1073" s="31"/>
      <c r="BF1073" s="31"/>
      <c r="BG1073" s="31"/>
      <c r="BH1073" s="31"/>
      <c r="BI1073" s="31"/>
      <c r="BJ1073" s="31"/>
      <c r="BK1073" s="31"/>
      <c r="BL1073" s="31"/>
      <c r="BM1073" s="31"/>
      <c r="BN1073" s="41"/>
      <c r="BO1073" s="33"/>
      <c r="BP1073" s="34"/>
      <c r="BQ1073" s="26"/>
      <c r="BR1073" s="27"/>
      <c r="BS1073" s="27"/>
      <c r="BT1073" s="26"/>
      <c r="BU1073" s="35"/>
      <c r="BV1073" s="28"/>
      <c r="BW1073" s="27"/>
      <c r="BX1073" s="26"/>
      <c r="BY1073" s="26"/>
      <c r="BZ1073" s="28"/>
      <c r="CA1073" s="30"/>
      <c r="CB1073" s="30"/>
      <c r="CC1073" s="30"/>
      <c r="CD1073" s="30"/>
      <c r="CE1073" s="30"/>
      <c r="CF1073" s="27"/>
      <c r="CG1073" s="30"/>
      <c r="CH1073" s="30"/>
      <c r="CI1073" s="27"/>
      <c r="CJ1073" s="30"/>
      <c r="CK1073" s="30"/>
      <c r="CL1073" s="30"/>
      <c r="CM1073" s="30"/>
      <c r="CN1073" s="30"/>
      <c r="CO1073" s="27"/>
      <c r="CP1073" s="30"/>
      <c r="CQ1073" s="30"/>
      <c r="CR1073" s="30"/>
      <c r="CS1073" s="30"/>
      <c r="CT1073" s="30"/>
      <c r="CU1073" s="30"/>
      <c r="CV1073" s="30"/>
      <c r="CW1073" s="30"/>
      <c r="CX1073" s="27"/>
      <c r="CY1073" s="30"/>
      <c r="CZ1073" s="27"/>
    </row>
    <row r="1074" spans="1:104" x14ac:dyDescent="0.3">
      <c r="A1074" s="32"/>
      <c r="B1074" s="26"/>
      <c r="C1074" s="26"/>
      <c r="D1074" s="26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31"/>
      <c r="AQ1074" s="31"/>
      <c r="AR1074" s="31"/>
      <c r="AS1074" s="31"/>
      <c r="AT1074" s="31"/>
      <c r="AU1074" s="31"/>
      <c r="AV1074" s="31"/>
      <c r="AW1074" s="31"/>
      <c r="AX1074" s="31"/>
      <c r="AY1074" s="31"/>
      <c r="AZ1074" s="31"/>
      <c r="BA1074" s="31"/>
      <c r="BB1074" s="31"/>
      <c r="BC1074" s="31"/>
      <c r="BD1074" s="31"/>
      <c r="BE1074" s="31"/>
      <c r="BF1074" s="31"/>
      <c r="BG1074" s="31"/>
      <c r="BH1074" s="31"/>
      <c r="BI1074" s="31"/>
      <c r="BJ1074" s="31"/>
      <c r="BK1074" s="31"/>
      <c r="BL1074" s="31"/>
      <c r="BM1074" s="31"/>
      <c r="BN1074" s="41"/>
      <c r="BO1074" s="33"/>
      <c r="BP1074" s="34"/>
      <c r="BQ1074" s="26"/>
      <c r="BR1074" s="27"/>
      <c r="BS1074" s="27"/>
      <c r="BT1074" s="26"/>
      <c r="BU1074" s="35"/>
      <c r="BV1074" s="28"/>
      <c r="BW1074" s="27"/>
      <c r="BX1074" s="26"/>
      <c r="BY1074" s="26"/>
      <c r="BZ1074" s="28"/>
      <c r="CA1074" s="30"/>
      <c r="CB1074" s="30"/>
      <c r="CC1074" s="30"/>
      <c r="CD1074" s="30"/>
      <c r="CE1074" s="30"/>
      <c r="CF1074" s="27"/>
      <c r="CG1074" s="30"/>
      <c r="CH1074" s="30"/>
      <c r="CI1074" s="27"/>
      <c r="CJ1074" s="30"/>
      <c r="CK1074" s="30"/>
      <c r="CL1074" s="30"/>
      <c r="CM1074" s="30"/>
      <c r="CN1074" s="30"/>
      <c r="CO1074" s="27"/>
      <c r="CP1074" s="30"/>
      <c r="CQ1074" s="27"/>
      <c r="CR1074" s="30"/>
      <c r="CS1074" s="30"/>
      <c r="CT1074" s="30"/>
      <c r="CU1074" s="30"/>
      <c r="CV1074" s="30"/>
      <c r="CW1074" s="30"/>
      <c r="CX1074" s="27"/>
      <c r="CY1074" s="27"/>
      <c r="CZ1074" s="30"/>
    </row>
    <row r="1075" spans="1:104" x14ac:dyDescent="0.3">
      <c r="A1075" s="32"/>
      <c r="B1075" s="26"/>
      <c r="C1075" s="26"/>
      <c r="D1075" s="26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31"/>
      <c r="AQ1075" s="31"/>
      <c r="AR1075" s="31"/>
      <c r="AS1075" s="31"/>
      <c r="AT1075" s="31"/>
      <c r="AU1075" s="31"/>
      <c r="AV1075" s="31"/>
      <c r="AW1075" s="31"/>
      <c r="AX1075" s="31"/>
      <c r="AY1075" s="31"/>
      <c r="AZ1075" s="31"/>
      <c r="BA1075" s="31"/>
      <c r="BB1075" s="31"/>
      <c r="BC1075" s="31"/>
      <c r="BD1075" s="31"/>
      <c r="BE1075" s="31"/>
      <c r="BF1075" s="31"/>
      <c r="BG1075" s="31"/>
      <c r="BH1075" s="31"/>
      <c r="BI1075" s="31"/>
      <c r="BJ1075" s="31"/>
      <c r="BK1075" s="31"/>
      <c r="BL1075" s="31"/>
      <c r="BM1075" s="31"/>
      <c r="BN1075" s="41"/>
      <c r="BO1075" s="33"/>
      <c r="BP1075" s="34"/>
      <c r="BQ1075" s="26"/>
      <c r="BR1075" s="27"/>
      <c r="BS1075" s="27"/>
      <c r="BT1075" s="26"/>
      <c r="BU1075" s="35"/>
      <c r="BV1075" s="28"/>
      <c r="BW1075" s="27"/>
      <c r="BX1075" s="26"/>
      <c r="BY1075" s="26"/>
      <c r="BZ1075" s="28"/>
      <c r="CA1075" s="30"/>
      <c r="CB1075" s="30"/>
      <c r="CC1075" s="30"/>
      <c r="CD1075" s="27"/>
      <c r="CE1075" s="27"/>
      <c r="CF1075" s="27"/>
      <c r="CG1075" s="30"/>
      <c r="CH1075" s="30"/>
      <c r="CI1075" s="27"/>
      <c r="CJ1075" s="30"/>
      <c r="CK1075" s="30"/>
      <c r="CL1075" s="30"/>
      <c r="CM1075" s="27"/>
      <c r="CN1075" s="30"/>
      <c r="CO1075" s="27"/>
      <c r="CP1075" s="30"/>
      <c r="CQ1075" s="27"/>
      <c r="CR1075" s="30"/>
      <c r="CS1075" s="27"/>
      <c r="CT1075" s="27"/>
      <c r="CU1075" s="30"/>
      <c r="CV1075" s="27"/>
      <c r="CW1075" s="30"/>
      <c r="CX1075" s="27"/>
      <c r="CY1075" s="27"/>
      <c r="CZ1075" s="27"/>
    </row>
    <row r="1076" spans="1:104" x14ac:dyDescent="0.3">
      <c r="A1076" s="32"/>
      <c r="B1076" s="26"/>
      <c r="C1076" s="26"/>
      <c r="D1076" s="26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31"/>
      <c r="AQ1076" s="31"/>
      <c r="AR1076" s="31"/>
      <c r="AS1076" s="31"/>
      <c r="AT1076" s="31"/>
      <c r="AU1076" s="31"/>
      <c r="AV1076" s="31"/>
      <c r="AW1076" s="31"/>
      <c r="AX1076" s="31"/>
      <c r="AY1076" s="31"/>
      <c r="AZ1076" s="31"/>
      <c r="BA1076" s="31"/>
      <c r="BB1076" s="31"/>
      <c r="BC1076" s="31"/>
      <c r="BD1076" s="31"/>
      <c r="BE1076" s="31"/>
      <c r="BF1076" s="31"/>
      <c r="BG1076" s="31"/>
      <c r="BH1076" s="31"/>
      <c r="BI1076" s="31"/>
      <c r="BJ1076" s="31"/>
      <c r="BK1076" s="31"/>
      <c r="BL1076" s="31"/>
      <c r="BM1076" s="31"/>
      <c r="BN1076" s="41"/>
      <c r="BO1076" s="33"/>
      <c r="BP1076" s="34"/>
      <c r="BQ1076" s="26"/>
      <c r="BR1076" s="27"/>
      <c r="BS1076" s="27"/>
      <c r="BT1076" s="26"/>
      <c r="BU1076" s="35"/>
      <c r="BV1076" s="28"/>
      <c r="BW1076" s="27"/>
      <c r="BX1076" s="26"/>
      <c r="BY1076" s="26"/>
      <c r="BZ1076" s="28"/>
      <c r="CA1076" s="27"/>
      <c r="CB1076" s="27"/>
      <c r="CC1076" s="27"/>
      <c r="CD1076" s="27"/>
      <c r="CE1076" s="27"/>
      <c r="CF1076" s="27"/>
      <c r="CG1076" s="27"/>
      <c r="CH1076" s="30"/>
      <c r="CI1076" s="27"/>
      <c r="CJ1076" s="27"/>
      <c r="CK1076" s="27"/>
      <c r="CL1076" s="27"/>
      <c r="CM1076" s="27"/>
      <c r="CN1076" s="27"/>
      <c r="CO1076" s="27"/>
      <c r="CP1076" s="27"/>
      <c r="CQ1076" s="27"/>
      <c r="CR1076" s="27"/>
      <c r="CS1076" s="27"/>
      <c r="CT1076" s="27"/>
      <c r="CU1076" s="30"/>
      <c r="CV1076" s="27"/>
      <c r="CW1076" s="27"/>
      <c r="CX1076" s="27"/>
      <c r="CY1076" s="30"/>
      <c r="CZ1076" s="27"/>
    </row>
    <row r="1077" spans="1:104" x14ac:dyDescent="0.3">
      <c r="A1077" s="32"/>
      <c r="B1077" s="26"/>
      <c r="C1077" s="26"/>
      <c r="D1077" s="26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31"/>
      <c r="AQ1077" s="31"/>
      <c r="AR1077" s="31"/>
      <c r="AS1077" s="31"/>
      <c r="AT1077" s="31"/>
      <c r="AU1077" s="31"/>
      <c r="AV1077" s="31"/>
      <c r="AW1077" s="31"/>
      <c r="AX1077" s="31"/>
      <c r="AY1077" s="31"/>
      <c r="AZ1077" s="31"/>
      <c r="BA1077" s="31"/>
      <c r="BB1077" s="31"/>
      <c r="BC1077" s="31"/>
      <c r="BD1077" s="31"/>
      <c r="BE1077" s="31"/>
      <c r="BF1077" s="31"/>
      <c r="BG1077" s="31"/>
      <c r="BH1077" s="31"/>
      <c r="BI1077" s="31"/>
      <c r="BJ1077" s="31"/>
      <c r="BK1077" s="31"/>
      <c r="BL1077" s="31"/>
      <c r="BM1077" s="31"/>
      <c r="BN1077" s="41"/>
      <c r="BO1077" s="33"/>
      <c r="BP1077" s="34"/>
      <c r="BQ1077" s="26"/>
      <c r="BR1077" s="27"/>
      <c r="BS1077" s="27"/>
      <c r="BT1077" s="26"/>
      <c r="BU1077" s="35"/>
      <c r="BV1077" s="28"/>
      <c r="BW1077" s="27"/>
      <c r="BX1077" s="26"/>
      <c r="BY1077" s="26"/>
      <c r="BZ1077" s="28"/>
      <c r="CA1077" s="30"/>
      <c r="CB1077" s="30"/>
      <c r="CC1077" s="30"/>
      <c r="CD1077" s="30"/>
      <c r="CE1077" s="30"/>
      <c r="CF1077" s="27"/>
      <c r="CG1077" s="30"/>
      <c r="CH1077" s="30"/>
      <c r="CI1077" s="27"/>
      <c r="CJ1077" s="27"/>
      <c r="CK1077" s="27"/>
      <c r="CL1077" s="30"/>
      <c r="CM1077" s="27"/>
      <c r="CN1077" s="27"/>
      <c r="CO1077" s="27"/>
      <c r="CP1077" s="30"/>
      <c r="CQ1077" s="27"/>
      <c r="CR1077" s="27"/>
      <c r="CS1077" s="27"/>
      <c r="CT1077" s="27"/>
      <c r="CU1077" s="27"/>
      <c r="CV1077" s="27"/>
      <c r="CW1077" s="30"/>
      <c r="CX1077" s="27"/>
      <c r="CY1077" s="27"/>
      <c r="CZ1077" s="27"/>
    </row>
    <row r="1078" spans="1:104" x14ac:dyDescent="0.3">
      <c r="A1078" s="32"/>
      <c r="B1078" s="26"/>
      <c r="C1078" s="26"/>
      <c r="D1078" s="26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31"/>
      <c r="AQ1078" s="31"/>
      <c r="AR1078" s="31"/>
      <c r="AS1078" s="31"/>
      <c r="AT1078" s="31"/>
      <c r="AU1078" s="31"/>
      <c r="AV1078" s="31"/>
      <c r="AW1078" s="31"/>
      <c r="AX1078" s="31"/>
      <c r="AY1078" s="31"/>
      <c r="AZ1078" s="31"/>
      <c r="BA1078" s="31"/>
      <c r="BB1078" s="31"/>
      <c r="BC1078" s="31"/>
      <c r="BD1078" s="31"/>
      <c r="BE1078" s="31"/>
      <c r="BF1078" s="31"/>
      <c r="BG1078" s="31"/>
      <c r="BH1078" s="31"/>
      <c r="BI1078" s="31"/>
      <c r="BJ1078" s="31"/>
      <c r="BK1078" s="31"/>
      <c r="BL1078" s="31"/>
      <c r="BM1078" s="31"/>
      <c r="BN1078" s="41"/>
      <c r="BO1078" s="33"/>
      <c r="BP1078" s="34"/>
      <c r="BQ1078" s="26"/>
      <c r="BR1078" s="27"/>
      <c r="BS1078" s="27"/>
      <c r="BT1078" s="26"/>
      <c r="BU1078" s="35"/>
      <c r="BV1078" s="28"/>
      <c r="BW1078" s="27"/>
      <c r="BX1078" s="26"/>
      <c r="BY1078" s="26"/>
      <c r="BZ1078" s="28"/>
      <c r="CA1078" s="30"/>
      <c r="CB1078" s="30"/>
      <c r="CC1078" s="30"/>
      <c r="CD1078" s="27"/>
      <c r="CE1078" s="27"/>
      <c r="CF1078" s="27"/>
      <c r="CG1078" s="30"/>
      <c r="CH1078" s="30"/>
      <c r="CI1078" s="27"/>
      <c r="CJ1078" s="30"/>
      <c r="CK1078" s="27"/>
      <c r="CL1078" s="30"/>
      <c r="CM1078" s="27"/>
      <c r="CN1078" s="27"/>
      <c r="CO1078" s="30"/>
      <c r="CP1078" s="30"/>
      <c r="CQ1078" s="27"/>
      <c r="CR1078" s="27"/>
      <c r="CS1078" s="27"/>
      <c r="CT1078" s="27"/>
      <c r="CU1078" s="27"/>
      <c r="CV1078" s="27"/>
      <c r="CW1078" s="30"/>
      <c r="CX1078" s="27"/>
      <c r="CY1078" s="27"/>
      <c r="CZ1078" s="27"/>
    </row>
    <row r="1079" spans="1:104" x14ac:dyDescent="0.3">
      <c r="A1079" s="32"/>
      <c r="B1079" s="26"/>
      <c r="C1079" s="26"/>
      <c r="D1079" s="26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31"/>
      <c r="AQ1079" s="31"/>
      <c r="AR1079" s="31"/>
      <c r="AS1079" s="31"/>
      <c r="AT1079" s="31"/>
      <c r="AU1079" s="31"/>
      <c r="AV1079" s="31"/>
      <c r="AW1079" s="31"/>
      <c r="AX1079" s="31"/>
      <c r="AY1079" s="31"/>
      <c r="AZ1079" s="31"/>
      <c r="BA1079" s="31"/>
      <c r="BB1079" s="31"/>
      <c r="BC1079" s="31"/>
      <c r="BD1079" s="31"/>
      <c r="BE1079" s="31"/>
      <c r="BF1079" s="31"/>
      <c r="BG1079" s="31"/>
      <c r="BH1079" s="31"/>
      <c r="BI1079" s="31"/>
      <c r="BJ1079" s="31"/>
      <c r="BK1079" s="31"/>
      <c r="BL1079" s="31"/>
      <c r="BM1079" s="31"/>
      <c r="BN1079" s="41"/>
      <c r="BO1079" s="33"/>
      <c r="BP1079" s="34"/>
      <c r="BQ1079" s="26"/>
      <c r="BR1079" s="27"/>
      <c r="BS1079" s="27"/>
      <c r="BT1079" s="26"/>
      <c r="BU1079" s="35"/>
      <c r="BV1079" s="28"/>
      <c r="BW1079" s="27"/>
      <c r="BX1079" s="26"/>
      <c r="BY1079" s="26"/>
      <c r="BZ1079" s="28"/>
      <c r="CA1079" s="30"/>
      <c r="CB1079" s="30"/>
      <c r="CC1079" s="27"/>
      <c r="CD1079" s="27"/>
      <c r="CE1079" s="27"/>
      <c r="CF1079" s="27"/>
      <c r="CG1079" s="27"/>
      <c r="CH1079" s="30"/>
      <c r="CI1079" s="27"/>
      <c r="CJ1079" s="27"/>
      <c r="CK1079" s="30"/>
      <c r="CL1079" s="27"/>
      <c r="CM1079" s="27"/>
      <c r="CN1079" s="27"/>
      <c r="CO1079" s="27"/>
      <c r="CP1079" s="27"/>
      <c r="CQ1079" s="27"/>
      <c r="CR1079" s="27"/>
      <c r="CS1079" s="27"/>
      <c r="CT1079" s="27"/>
      <c r="CU1079" s="27"/>
      <c r="CV1079" s="27"/>
      <c r="CW1079" s="27"/>
      <c r="CX1079" s="27"/>
      <c r="CY1079" s="27"/>
      <c r="CZ1079" s="27"/>
    </row>
    <row r="1080" spans="1:104" x14ac:dyDescent="0.3">
      <c r="A1080" s="32"/>
      <c r="B1080" s="26"/>
      <c r="C1080" s="26"/>
      <c r="D1080" s="26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31"/>
      <c r="AQ1080" s="31"/>
      <c r="AR1080" s="31"/>
      <c r="AS1080" s="31"/>
      <c r="AT1080" s="31"/>
      <c r="AU1080" s="31"/>
      <c r="AV1080" s="31"/>
      <c r="AW1080" s="31"/>
      <c r="AX1080" s="31"/>
      <c r="AY1080" s="31"/>
      <c r="AZ1080" s="31"/>
      <c r="BA1080" s="31"/>
      <c r="BB1080" s="31"/>
      <c r="BC1080" s="31"/>
      <c r="BD1080" s="31"/>
      <c r="BE1080" s="31"/>
      <c r="BF1080" s="31"/>
      <c r="BG1080" s="31"/>
      <c r="BH1080" s="31"/>
      <c r="BI1080" s="31"/>
      <c r="BJ1080" s="31"/>
      <c r="BK1080" s="31"/>
      <c r="BL1080" s="31"/>
      <c r="BM1080" s="31"/>
      <c r="BN1080" s="41"/>
      <c r="BO1080" s="33"/>
      <c r="BP1080" s="34"/>
      <c r="BQ1080" s="26"/>
      <c r="BR1080" s="27"/>
      <c r="BS1080" s="27"/>
      <c r="BT1080" s="26"/>
      <c r="BU1080" s="35"/>
      <c r="BV1080" s="28"/>
      <c r="BW1080" s="27"/>
      <c r="BX1080" s="26"/>
      <c r="BY1080" s="26"/>
      <c r="BZ1080" s="28"/>
      <c r="CA1080" s="31"/>
      <c r="CB1080" s="31"/>
      <c r="CC1080" s="30"/>
      <c r="CD1080" s="27"/>
      <c r="CE1080" s="31"/>
      <c r="CF1080" s="27"/>
      <c r="CG1080" s="27"/>
      <c r="CH1080" s="27"/>
      <c r="CI1080" s="27"/>
      <c r="CJ1080" s="27"/>
      <c r="CK1080" s="27"/>
      <c r="CL1080" s="27"/>
      <c r="CM1080" s="27"/>
      <c r="CN1080" s="30"/>
      <c r="CO1080" s="27"/>
      <c r="CP1080" s="31"/>
      <c r="CQ1080" s="27"/>
      <c r="CR1080" s="27"/>
      <c r="CS1080" s="27"/>
      <c r="CT1080" s="27"/>
      <c r="CU1080" s="27"/>
      <c r="CV1080" s="27"/>
      <c r="CW1080" s="27"/>
      <c r="CX1080" s="27"/>
      <c r="CY1080" s="27"/>
      <c r="CZ1080" s="27"/>
    </row>
    <row r="1081" spans="1:104" x14ac:dyDescent="0.3">
      <c r="A1081" s="32"/>
      <c r="B1081" s="26"/>
      <c r="C1081" s="26"/>
      <c r="D1081" s="26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31"/>
      <c r="AQ1081" s="31"/>
      <c r="AR1081" s="31"/>
      <c r="AS1081" s="31"/>
      <c r="AT1081" s="31"/>
      <c r="AU1081" s="31"/>
      <c r="AV1081" s="31"/>
      <c r="AW1081" s="31"/>
      <c r="AX1081" s="31"/>
      <c r="AY1081" s="31"/>
      <c r="AZ1081" s="31"/>
      <c r="BA1081" s="31"/>
      <c r="BB1081" s="31"/>
      <c r="BC1081" s="31"/>
      <c r="BD1081" s="31"/>
      <c r="BE1081" s="31"/>
      <c r="BF1081" s="31"/>
      <c r="BG1081" s="31"/>
      <c r="BH1081" s="31"/>
      <c r="BI1081" s="31"/>
      <c r="BJ1081" s="31"/>
      <c r="BK1081" s="31"/>
      <c r="BL1081" s="31"/>
      <c r="BM1081" s="31"/>
      <c r="BN1081" s="41"/>
      <c r="BO1081" s="33"/>
      <c r="BP1081" s="34"/>
      <c r="BQ1081" s="26"/>
      <c r="BR1081" s="27"/>
      <c r="BS1081" s="27"/>
      <c r="BT1081" s="26"/>
      <c r="BU1081" s="35"/>
      <c r="BV1081" s="28"/>
      <c r="BW1081" s="27"/>
      <c r="BX1081" s="26"/>
      <c r="BY1081" s="26"/>
      <c r="BZ1081" s="28"/>
      <c r="CA1081" s="31"/>
      <c r="CB1081" s="30"/>
      <c r="CC1081" s="27"/>
      <c r="CD1081" s="30"/>
      <c r="CE1081" s="30"/>
      <c r="CF1081" s="27"/>
      <c r="CG1081" s="27"/>
      <c r="CH1081" s="27"/>
      <c r="CI1081" s="27"/>
      <c r="CJ1081" s="27"/>
      <c r="CK1081" s="30"/>
      <c r="CL1081" s="27"/>
      <c r="CM1081" s="27"/>
      <c r="CN1081" s="27"/>
      <c r="CO1081" s="27"/>
      <c r="CP1081" s="30"/>
      <c r="CQ1081" s="27"/>
      <c r="CR1081" s="27"/>
      <c r="CS1081" s="27"/>
      <c r="CT1081" s="27"/>
      <c r="CU1081" s="27"/>
      <c r="CV1081" s="27"/>
      <c r="CW1081" s="27"/>
      <c r="CX1081" s="27"/>
      <c r="CY1081" s="27"/>
      <c r="CZ1081" s="27"/>
    </row>
    <row r="1082" spans="1:104" x14ac:dyDescent="0.3">
      <c r="A1082" s="32"/>
      <c r="B1082" s="26"/>
      <c r="C1082" s="26"/>
      <c r="D1082" s="26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31"/>
      <c r="AQ1082" s="31"/>
      <c r="AR1082" s="31"/>
      <c r="AS1082" s="31"/>
      <c r="AT1082" s="31"/>
      <c r="AU1082" s="31"/>
      <c r="AV1082" s="31"/>
      <c r="AW1082" s="31"/>
      <c r="AX1082" s="31"/>
      <c r="AY1082" s="31"/>
      <c r="AZ1082" s="31"/>
      <c r="BA1082" s="31"/>
      <c r="BB1082" s="31"/>
      <c r="BC1082" s="31"/>
      <c r="BD1082" s="31"/>
      <c r="BE1082" s="31"/>
      <c r="BF1082" s="31"/>
      <c r="BG1082" s="31"/>
      <c r="BH1082" s="31"/>
      <c r="BI1082" s="31"/>
      <c r="BJ1082" s="31"/>
      <c r="BK1082" s="31"/>
      <c r="BL1082" s="31"/>
      <c r="BM1082" s="31"/>
      <c r="BN1082" s="41"/>
      <c r="BO1082" s="33"/>
      <c r="BP1082" s="34"/>
      <c r="BQ1082" s="26"/>
      <c r="BR1082" s="27"/>
      <c r="BS1082" s="27"/>
      <c r="BT1082" s="26"/>
      <c r="BU1082" s="35"/>
      <c r="BV1082" s="28"/>
      <c r="BW1082" s="27"/>
      <c r="BX1082" s="26"/>
      <c r="BY1082" s="26"/>
      <c r="BZ1082" s="28"/>
      <c r="CA1082" s="31"/>
      <c r="CB1082" s="30"/>
      <c r="CC1082" s="27"/>
      <c r="CD1082" s="30"/>
      <c r="CE1082" s="30"/>
      <c r="CF1082" s="27"/>
      <c r="CG1082" s="27"/>
      <c r="CH1082" s="27"/>
      <c r="CI1082" s="27"/>
      <c r="CJ1082" s="27"/>
      <c r="CK1082" s="27"/>
      <c r="CL1082" s="27"/>
      <c r="CM1082" s="27"/>
      <c r="CN1082" s="30"/>
      <c r="CO1082" s="27"/>
      <c r="CP1082" s="30"/>
      <c r="CQ1082" s="27"/>
      <c r="CR1082" s="30"/>
      <c r="CS1082" s="30"/>
      <c r="CT1082" s="30"/>
      <c r="CU1082" s="30"/>
      <c r="CV1082" s="30"/>
      <c r="CW1082" s="27"/>
      <c r="CX1082" s="27"/>
      <c r="CY1082" s="27"/>
      <c r="CZ1082" s="27"/>
    </row>
    <row r="1083" spans="1:104" x14ac:dyDescent="0.3">
      <c r="A1083" s="32"/>
      <c r="B1083" s="26"/>
      <c r="C1083" s="26"/>
      <c r="D1083" s="26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31"/>
      <c r="AQ1083" s="31"/>
      <c r="AR1083" s="31"/>
      <c r="AS1083" s="31"/>
      <c r="AT1083" s="31"/>
      <c r="AU1083" s="31"/>
      <c r="AV1083" s="31"/>
      <c r="AW1083" s="31"/>
      <c r="AX1083" s="31"/>
      <c r="AY1083" s="31"/>
      <c r="AZ1083" s="31"/>
      <c r="BA1083" s="31"/>
      <c r="BB1083" s="31"/>
      <c r="BC1083" s="31"/>
      <c r="BD1083" s="31"/>
      <c r="BE1083" s="31"/>
      <c r="BF1083" s="31"/>
      <c r="BG1083" s="31"/>
      <c r="BH1083" s="31"/>
      <c r="BI1083" s="31"/>
      <c r="BJ1083" s="31"/>
      <c r="BK1083" s="31"/>
      <c r="BL1083" s="31"/>
      <c r="BM1083" s="31"/>
      <c r="BN1083" s="41"/>
      <c r="BO1083" s="33"/>
      <c r="BP1083" s="34"/>
      <c r="BQ1083" s="26"/>
      <c r="BR1083" s="27"/>
      <c r="BS1083" s="27"/>
      <c r="BT1083" s="26"/>
      <c r="BU1083" s="27"/>
      <c r="BV1083" s="28"/>
      <c r="BW1083" s="27"/>
      <c r="BX1083" s="26"/>
      <c r="BY1083" s="26"/>
      <c r="BZ1083" s="28"/>
      <c r="CA1083" s="31"/>
      <c r="CB1083" s="31"/>
      <c r="CC1083" s="27"/>
      <c r="CD1083" s="27"/>
      <c r="CE1083" s="30"/>
      <c r="CF1083" s="27"/>
      <c r="CG1083" s="30"/>
      <c r="CH1083" s="27"/>
      <c r="CI1083" s="27"/>
      <c r="CJ1083" s="27"/>
      <c r="CK1083" s="27"/>
      <c r="CL1083" s="30"/>
      <c r="CM1083" s="30"/>
      <c r="CN1083" s="27"/>
      <c r="CO1083" s="27"/>
      <c r="CP1083" s="30"/>
      <c r="CQ1083" s="27"/>
      <c r="CR1083" s="27"/>
      <c r="CS1083" s="27"/>
      <c r="CT1083" s="27"/>
      <c r="CU1083" s="27"/>
      <c r="CV1083" s="30"/>
      <c r="CW1083" s="27"/>
      <c r="CX1083" s="30"/>
      <c r="CY1083" s="27"/>
      <c r="CZ1083" s="30"/>
    </row>
    <row r="1084" spans="1:104" x14ac:dyDescent="0.3">
      <c r="A1084" s="32"/>
      <c r="B1084" s="26"/>
      <c r="C1084" s="26"/>
      <c r="D1084" s="26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31"/>
      <c r="AQ1084" s="31"/>
      <c r="AR1084" s="31"/>
      <c r="AS1084" s="31"/>
      <c r="AT1084" s="31"/>
      <c r="AU1084" s="31"/>
      <c r="AV1084" s="31"/>
      <c r="AW1084" s="31"/>
      <c r="AX1084" s="31"/>
      <c r="AY1084" s="31"/>
      <c r="AZ1084" s="31"/>
      <c r="BA1084" s="31"/>
      <c r="BB1084" s="31"/>
      <c r="BC1084" s="31"/>
      <c r="BD1084" s="31"/>
      <c r="BE1084" s="31"/>
      <c r="BF1084" s="31"/>
      <c r="BG1084" s="31"/>
      <c r="BH1084" s="31"/>
      <c r="BI1084" s="31"/>
      <c r="BJ1084" s="31"/>
      <c r="BK1084" s="31"/>
      <c r="BL1084" s="31"/>
      <c r="BM1084" s="31"/>
      <c r="BN1084" s="41"/>
      <c r="BO1084" s="33"/>
      <c r="BP1084" s="34"/>
      <c r="BQ1084" s="26"/>
      <c r="BR1084" s="27"/>
      <c r="BS1084" s="27"/>
      <c r="BT1084" s="26"/>
      <c r="BU1084" s="35"/>
      <c r="BV1084" s="28"/>
      <c r="BW1084" s="27"/>
      <c r="BX1084" s="26"/>
      <c r="BY1084" s="26"/>
      <c r="BZ1084" s="28"/>
      <c r="CA1084" s="30"/>
      <c r="CB1084" s="30"/>
      <c r="CC1084" s="30"/>
      <c r="CD1084" s="27"/>
      <c r="CE1084" s="27"/>
      <c r="CF1084" s="27"/>
      <c r="CG1084" s="27"/>
      <c r="CH1084" s="30"/>
      <c r="CI1084" s="27"/>
      <c r="CJ1084" s="27"/>
      <c r="CK1084" s="27"/>
      <c r="CL1084" s="27"/>
      <c r="CM1084" s="27"/>
      <c r="CN1084" s="30"/>
      <c r="CO1084" s="27"/>
      <c r="CP1084" s="27"/>
      <c r="CQ1084" s="27"/>
      <c r="CR1084" s="27"/>
      <c r="CS1084" s="27"/>
      <c r="CT1084" s="31"/>
      <c r="CU1084" s="27"/>
      <c r="CV1084" s="27"/>
      <c r="CW1084" s="27"/>
      <c r="CX1084" s="27"/>
      <c r="CY1084" s="27"/>
      <c r="CZ1084" s="27"/>
    </row>
    <row r="1085" spans="1:104" x14ac:dyDescent="0.3">
      <c r="A1085" s="32"/>
      <c r="B1085" s="26"/>
      <c r="C1085" s="26"/>
      <c r="D1085" s="26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31"/>
      <c r="AQ1085" s="31"/>
      <c r="AR1085" s="31"/>
      <c r="AS1085" s="31"/>
      <c r="AT1085" s="31"/>
      <c r="AU1085" s="31"/>
      <c r="AV1085" s="31"/>
      <c r="AW1085" s="31"/>
      <c r="AX1085" s="31"/>
      <c r="AY1085" s="31"/>
      <c r="AZ1085" s="31"/>
      <c r="BA1085" s="31"/>
      <c r="BB1085" s="31"/>
      <c r="BC1085" s="31"/>
      <c r="BD1085" s="31"/>
      <c r="BE1085" s="31"/>
      <c r="BF1085" s="31"/>
      <c r="BG1085" s="31"/>
      <c r="BH1085" s="31"/>
      <c r="BI1085" s="31"/>
      <c r="BJ1085" s="31"/>
      <c r="BK1085" s="31"/>
      <c r="BL1085" s="31"/>
      <c r="BM1085" s="31"/>
      <c r="BN1085" s="41"/>
      <c r="BO1085" s="33"/>
      <c r="BP1085" s="34"/>
      <c r="BQ1085" s="26"/>
      <c r="BR1085" s="27"/>
      <c r="BS1085" s="27"/>
      <c r="BT1085" s="26"/>
      <c r="BU1085" s="35"/>
      <c r="BV1085" s="28"/>
      <c r="BW1085" s="27"/>
      <c r="BX1085" s="26"/>
      <c r="BY1085" s="26"/>
      <c r="BZ1085" s="28"/>
      <c r="CA1085" s="30"/>
      <c r="CB1085" s="30"/>
      <c r="CC1085" s="27"/>
      <c r="CD1085" s="27"/>
      <c r="CE1085" s="27"/>
      <c r="CF1085" s="27"/>
      <c r="CG1085" s="27"/>
      <c r="CH1085" s="30"/>
      <c r="CI1085" s="27"/>
      <c r="CJ1085" s="27"/>
      <c r="CK1085" s="27"/>
      <c r="CL1085" s="30"/>
      <c r="CM1085" s="27"/>
      <c r="CN1085" s="27"/>
      <c r="CO1085" s="27"/>
      <c r="CP1085" s="27"/>
      <c r="CQ1085" s="27"/>
      <c r="CR1085" s="27"/>
      <c r="CS1085" s="27"/>
      <c r="CT1085" s="30"/>
      <c r="CU1085" s="27"/>
      <c r="CV1085" s="27"/>
      <c r="CW1085" s="27"/>
      <c r="CX1085" s="27"/>
      <c r="CY1085" s="27"/>
      <c r="CZ1085" s="27"/>
    </row>
    <row r="1086" spans="1:104" x14ac:dyDescent="0.3">
      <c r="A1086" s="32"/>
      <c r="B1086" s="26"/>
      <c r="C1086" s="26"/>
      <c r="D1086" s="26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31"/>
      <c r="AQ1086" s="31"/>
      <c r="AR1086" s="31"/>
      <c r="AS1086" s="31"/>
      <c r="AT1086" s="31"/>
      <c r="AU1086" s="31"/>
      <c r="AV1086" s="31"/>
      <c r="AW1086" s="31"/>
      <c r="AX1086" s="31"/>
      <c r="AY1086" s="31"/>
      <c r="AZ1086" s="31"/>
      <c r="BA1086" s="31"/>
      <c r="BB1086" s="31"/>
      <c r="BC1086" s="31"/>
      <c r="BD1086" s="31"/>
      <c r="BE1086" s="31"/>
      <c r="BF1086" s="31"/>
      <c r="BG1086" s="31"/>
      <c r="BH1086" s="31"/>
      <c r="BI1086" s="31"/>
      <c r="BJ1086" s="31"/>
      <c r="BK1086" s="31"/>
      <c r="BL1086" s="31"/>
      <c r="BM1086" s="31"/>
      <c r="BN1086" s="41"/>
      <c r="BO1086" s="33"/>
      <c r="BP1086" s="34"/>
      <c r="BQ1086" s="26"/>
      <c r="BR1086" s="27"/>
      <c r="BS1086" s="27"/>
      <c r="BT1086" s="26"/>
      <c r="BU1086" s="35"/>
      <c r="BV1086" s="28"/>
      <c r="BW1086" s="27"/>
      <c r="BX1086" s="26"/>
      <c r="BY1086" s="26"/>
      <c r="BZ1086" s="28"/>
      <c r="CA1086" s="31"/>
      <c r="CB1086" s="31"/>
      <c r="CC1086" s="27"/>
      <c r="CD1086" s="27"/>
      <c r="CE1086" s="27"/>
      <c r="CF1086" s="27"/>
      <c r="CG1086" s="30"/>
      <c r="CH1086" s="30"/>
      <c r="CI1086" s="27"/>
      <c r="CJ1086" s="27"/>
      <c r="CK1086" s="27"/>
      <c r="CL1086" s="27"/>
      <c r="CM1086" s="27"/>
      <c r="CN1086" s="27"/>
      <c r="CO1086" s="27"/>
      <c r="CP1086" s="31"/>
      <c r="CQ1086" s="27"/>
      <c r="CR1086" s="27"/>
      <c r="CS1086" s="27"/>
      <c r="CT1086" s="30"/>
      <c r="CU1086" s="27"/>
      <c r="CV1086" s="27"/>
      <c r="CW1086" s="31"/>
      <c r="CX1086" s="27"/>
      <c r="CY1086" s="27"/>
      <c r="CZ1086" s="27"/>
    </row>
    <row r="1087" spans="1:104" x14ac:dyDescent="0.3">
      <c r="A1087" s="32"/>
      <c r="B1087" s="26"/>
      <c r="C1087" s="26"/>
      <c r="D1087" s="26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31"/>
      <c r="AQ1087" s="31"/>
      <c r="AR1087" s="31"/>
      <c r="AS1087" s="31"/>
      <c r="AT1087" s="31"/>
      <c r="AU1087" s="31"/>
      <c r="AV1087" s="31"/>
      <c r="AW1087" s="31"/>
      <c r="AX1087" s="31"/>
      <c r="AY1087" s="31"/>
      <c r="AZ1087" s="31"/>
      <c r="BA1087" s="31"/>
      <c r="BB1087" s="31"/>
      <c r="BC1087" s="31"/>
      <c r="BD1087" s="31"/>
      <c r="BE1087" s="31"/>
      <c r="BF1087" s="31"/>
      <c r="BG1087" s="31"/>
      <c r="BH1087" s="31"/>
      <c r="BI1087" s="31"/>
      <c r="BJ1087" s="31"/>
      <c r="BK1087" s="31"/>
      <c r="BL1087" s="31"/>
      <c r="BM1087" s="31"/>
      <c r="BN1087" s="41"/>
      <c r="BO1087" s="33"/>
      <c r="BP1087" s="34"/>
      <c r="BQ1087" s="26"/>
      <c r="BR1087" s="27"/>
      <c r="BS1087" s="27"/>
      <c r="BT1087" s="26"/>
      <c r="BU1087" s="35"/>
      <c r="BV1087" s="28"/>
      <c r="BW1087" s="27"/>
      <c r="BX1087" s="26"/>
      <c r="BY1087" s="26"/>
      <c r="BZ1087" s="28"/>
      <c r="CA1087" s="31"/>
      <c r="CB1087" s="30"/>
      <c r="CC1087" s="27"/>
      <c r="CD1087" s="27"/>
      <c r="CE1087" s="27"/>
      <c r="CF1087" s="27"/>
      <c r="CG1087" s="27"/>
      <c r="CH1087" s="27"/>
      <c r="CI1087" s="27"/>
      <c r="CJ1087" s="27"/>
      <c r="CK1087" s="27"/>
      <c r="CL1087" s="27"/>
      <c r="CM1087" s="27"/>
      <c r="CN1087" s="30"/>
      <c r="CO1087" s="27"/>
      <c r="CP1087" s="30"/>
      <c r="CQ1087" s="27"/>
      <c r="CR1087" s="30"/>
      <c r="CS1087" s="27"/>
      <c r="CT1087" s="30"/>
      <c r="CU1087" s="30"/>
      <c r="CV1087" s="27"/>
      <c r="CW1087" s="30"/>
      <c r="CX1087" s="27"/>
      <c r="CY1087" s="30"/>
      <c r="CZ1087" s="27"/>
    </row>
    <row r="1088" spans="1:104" x14ac:dyDescent="0.3">
      <c r="A1088" s="32"/>
      <c r="B1088" s="26"/>
      <c r="C1088" s="26"/>
      <c r="D1088" s="26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31"/>
      <c r="AQ1088" s="31"/>
      <c r="AR1088" s="31"/>
      <c r="AS1088" s="31"/>
      <c r="AT1088" s="31"/>
      <c r="AU1088" s="31"/>
      <c r="AV1088" s="31"/>
      <c r="AW1088" s="31"/>
      <c r="AX1088" s="31"/>
      <c r="AY1088" s="31"/>
      <c r="AZ1088" s="31"/>
      <c r="BA1088" s="31"/>
      <c r="BB1088" s="31"/>
      <c r="BC1088" s="31"/>
      <c r="BD1088" s="31"/>
      <c r="BE1088" s="31"/>
      <c r="BF1088" s="31"/>
      <c r="BG1088" s="31"/>
      <c r="BH1088" s="31"/>
      <c r="BI1088" s="31"/>
      <c r="BJ1088" s="31"/>
      <c r="BK1088" s="31"/>
      <c r="BL1088" s="31"/>
      <c r="BM1088" s="31"/>
      <c r="BN1088" s="41"/>
      <c r="BO1088" s="33"/>
      <c r="BP1088" s="34"/>
      <c r="BQ1088" s="26"/>
      <c r="BR1088" s="27"/>
      <c r="BS1088" s="27"/>
      <c r="BT1088" s="26"/>
      <c r="BU1088" s="35"/>
      <c r="BV1088" s="28"/>
      <c r="BW1088" s="27"/>
      <c r="BX1088" s="26"/>
      <c r="BY1088" s="26"/>
      <c r="BZ1088" s="28"/>
      <c r="CA1088" s="31"/>
      <c r="CB1088" s="31"/>
      <c r="CC1088" s="27"/>
      <c r="CD1088" s="27"/>
      <c r="CE1088" s="27"/>
      <c r="CF1088" s="27"/>
      <c r="CG1088" s="27"/>
      <c r="CH1088" s="27"/>
      <c r="CI1088" s="27"/>
      <c r="CJ1088" s="27"/>
      <c r="CK1088" s="27"/>
      <c r="CL1088" s="27"/>
      <c r="CM1088" s="27"/>
      <c r="CN1088" s="27"/>
      <c r="CO1088" s="27"/>
      <c r="CP1088" s="31"/>
      <c r="CQ1088" s="27"/>
      <c r="CR1088" s="27"/>
      <c r="CS1088" s="27"/>
      <c r="CT1088" s="27"/>
      <c r="CU1088" s="30"/>
      <c r="CV1088" s="27"/>
      <c r="CW1088" s="30"/>
      <c r="CX1088" s="27"/>
      <c r="CY1088" s="30"/>
      <c r="CZ1088" s="27"/>
    </row>
    <row r="1089" spans="1:104" x14ac:dyDescent="0.3">
      <c r="A1089" s="32"/>
      <c r="B1089" s="26"/>
      <c r="C1089" s="26"/>
      <c r="D1089" s="26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31"/>
      <c r="AQ1089" s="31"/>
      <c r="AR1089" s="31"/>
      <c r="AS1089" s="31"/>
      <c r="AT1089" s="31"/>
      <c r="AU1089" s="31"/>
      <c r="AV1089" s="31"/>
      <c r="AW1089" s="31"/>
      <c r="AX1089" s="31"/>
      <c r="AY1089" s="31"/>
      <c r="AZ1089" s="31"/>
      <c r="BA1089" s="31"/>
      <c r="BB1089" s="31"/>
      <c r="BC1089" s="31"/>
      <c r="BD1089" s="31"/>
      <c r="BE1089" s="31"/>
      <c r="BF1089" s="31"/>
      <c r="BG1089" s="31"/>
      <c r="BH1089" s="31"/>
      <c r="BI1089" s="31"/>
      <c r="BJ1089" s="31"/>
      <c r="BK1089" s="31"/>
      <c r="BL1089" s="31"/>
      <c r="BM1089" s="31"/>
      <c r="BN1089" s="41"/>
      <c r="BO1089" s="33"/>
      <c r="BP1089" s="34"/>
      <c r="BQ1089" s="26"/>
      <c r="BR1089" s="27"/>
      <c r="BS1089" s="27"/>
      <c r="BT1089" s="26"/>
      <c r="BU1089" s="35"/>
      <c r="BV1089" s="28"/>
      <c r="BW1089" s="27"/>
      <c r="BX1089" s="26"/>
      <c r="BY1089" s="26"/>
      <c r="BZ1089" s="28"/>
      <c r="CA1089" s="31"/>
      <c r="CB1089" s="31"/>
      <c r="CC1089" s="27"/>
      <c r="CD1089" s="27"/>
      <c r="CE1089" s="27"/>
      <c r="CF1089" s="27"/>
      <c r="CG1089" s="27"/>
      <c r="CH1089" s="27"/>
      <c r="CI1089" s="27"/>
      <c r="CJ1089" s="27"/>
      <c r="CK1089" s="27"/>
      <c r="CL1089" s="27"/>
      <c r="CM1089" s="27"/>
      <c r="CN1089" s="27"/>
      <c r="CO1089" s="27"/>
      <c r="CP1089" s="30"/>
      <c r="CQ1089" s="27"/>
      <c r="CR1089" s="27"/>
      <c r="CS1089" s="27"/>
      <c r="CT1089" s="27"/>
      <c r="CU1089" s="30"/>
      <c r="CV1089" s="27"/>
      <c r="CW1089" s="30"/>
      <c r="CX1089" s="27"/>
      <c r="CY1089" s="30"/>
      <c r="CZ1089" s="27"/>
    </row>
    <row r="1090" spans="1:104" x14ac:dyDescent="0.3">
      <c r="A1090" s="32"/>
      <c r="B1090" s="26"/>
      <c r="C1090" s="26"/>
      <c r="D1090" s="26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31"/>
      <c r="AQ1090" s="31"/>
      <c r="AR1090" s="31"/>
      <c r="AS1090" s="31"/>
      <c r="AT1090" s="31"/>
      <c r="AU1090" s="31"/>
      <c r="AV1090" s="31"/>
      <c r="AW1090" s="31"/>
      <c r="AX1090" s="31"/>
      <c r="AY1090" s="31"/>
      <c r="AZ1090" s="31"/>
      <c r="BA1090" s="31"/>
      <c r="BB1090" s="31"/>
      <c r="BC1090" s="31"/>
      <c r="BD1090" s="31"/>
      <c r="BE1090" s="31"/>
      <c r="BF1090" s="31"/>
      <c r="BG1090" s="31"/>
      <c r="BH1090" s="31"/>
      <c r="BI1090" s="31"/>
      <c r="BJ1090" s="31"/>
      <c r="BK1090" s="31"/>
      <c r="BL1090" s="31"/>
      <c r="BM1090" s="31"/>
      <c r="BN1090" s="41"/>
      <c r="BO1090" s="33"/>
      <c r="BP1090" s="34"/>
      <c r="BQ1090" s="26"/>
      <c r="BR1090" s="27"/>
      <c r="BS1090" s="27"/>
      <c r="BT1090" s="26"/>
      <c r="BU1090" s="35"/>
      <c r="BV1090" s="28"/>
      <c r="BW1090" s="27"/>
      <c r="BX1090" s="26"/>
      <c r="BY1090" s="26"/>
      <c r="BZ1090" s="28"/>
      <c r="CA1090" s="31"/>
      <c r="CB1090" s="31"/>
      <c r="CC1090" s="27"/>
      <c r="CD1090" s="27"/>
      <c r="CE1090" s="27"/>
      <c r="CF1090" s="30"/>
      <c r="CG1090" s="30"/>
      <c r="CH1090" s="30"/>
      <c r="CI1090" s="30"/>
      <c r="CJ1090" s="27"/>
      <c r="CK1090" s="27"/>
      <c r="CL1090" s="27"/>
      <c r="CM1090" s="27"/>
      <c r="CN1090" s="27"/>
      <c r="CO1090" s="27"/>
      <c r="CP1090" s="30"/>
      <c r="CQ1090" s="27"/>
      <c r="CR1090" s="27"/>
      <c r="CS1090" s="27"/>
      <c r="CT1090" s="27"/>
      <c r="CU1090" s="30"/>
      <c r="CV1090" s="27"/>
      <c r="CW1090" s="30"/>
      <c r="CX1090" s="27"/>
      <c r="CY1090" s="30"/>
      <c r="CZ1090" s="27"/>
    </row>
    <row r="1091" spans="1:104" x14ac:dyDescent="0.3">
      <c r="A1091" s="32"/>
      <c r="B1091" s="26"/>
      <c r="C1091" s="26"/>
      <c r="D1091" s="26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31"/>
      <c r="AQ1091" s="31"/>
      <c r="AR1091" s="31"/>
      <c r="AS1091" s="31"/>
      <c r="AT1091" s="31"/>
      <c r="AU1091" s="31"/>
      <c r="AV1091" s="31"/>
      <c r="AW1091" s="31"/>
      <c r="AX1091" s="31"/>
      <c r="AY1091" s="31"/>
      <c r="AZ1091" s="31"/>
      <c r="BA1091" s="31"/>
      <c r="BB1091" s="31"/>
      <c r="BC1091" s="31"/>
      <c r="BD1091" s="31"/>
      <c r="BE1091" s="31"/>
      <c r="BF1091" s="31"/>
      <c r="BG1091" s="31"/>
      <c r="BH1091" s="31"/>
      <c r="BI1091" s="31"/>
      <c r="BJ1091" s="31"/>
      <c r="BK1091" s="31"/>
      <c r="BL1091" s="31"/>
      <c r="BM1091" s="31"/>
      <c r="BN1091" s="41"/>
      <c r="BO1091" s="33"/>
      <c r="BP1091" s="34"/>
      <c r="BQ1091" s="26"/>
      <c r="BR1091" s="27"/>
      <c r="BS1091" s="27"/>
      <c r="BT1091" s="26"/>
      <c r="BU1091" s="35"/>
      <c r="BV1091" s="28"/>
      <c r="BW1091" s="27"/>
      <c r="BX1091" s="26"/>
      <c r="BY1091" s="26"/>
      <c r="BZ1091" s="28"/>
      <c r="CA1091" s="30"/>
      <c r="CB1091" s="30"/>
      <c r="CC1091" s="27"/>
      <c r="CD1091" s="27"/>
      <c r="CE1091" s="27"/>
      <c r="CF1091" s="27"/>
      <c r="CG1091" s="27"/>
      <c r="CH1091" s="30"/>
      <c r="CI1091" s="27"/>
      <c r="CJ1091" s="27"/>
      <c r="CK1091" s="31"/>
      <c r="CL1091" s="27"/>
      <c r="CM1091" s="27"/>
      <c r="CN1091" s="27"/>
      <c r="CO1091" s="27"/>
      <c r="CP1091" s="30"/>
      <c r="CQ1091" s="27"/>
      <c r="CR1091" s="27"/>
      <c r="CS1091" s="27"/>
      <c r="CT1091" s="27"/>
      <c r="CU1091" s="30"/>
      <c r="CV1091" s="27"/>
      <c r="CW1091" s="27"/>
      <c r="CX1091" s="27"/>
      <c r="CY1091" s="30"/>
      <c r="CZ1091" s="27"/>
    </row>
    <row r="1092" spans="1:104" x14ac:dyDescent="0.3">
      <c r="A1092" s="32"/>
      <c r="B1092" s="26"/>
      <c r="C1092" s="26"/>
      <c r="D1092" s="26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31"/>
      <c r="AQ1092" s="31"/>
      <c r="AR1092" s="31"/>
      <c r="AS1092" s="31"/>
      <c r="AT1092" s="31"/>
      <c r="AU1092" s="31"/>
      <c r="AV1092" s="31"/>
      <c r="AW1092" s="31"/>
      <c r="AX1092" s="31"/>
      <c r="AY1092" s="31"/>
      <c r="AZ1092" s="31"/>
      <c r="BA1092" s="31"/>
      <c r="BB1092" s="31"/>
      <c r="BC1092" s="31"/>
      <c r="BD1092" s="31"/>
      <c r="BE1092" s="31"/>
      <c r="BF1092" s="31"/>
      <c r="BG1092" s="31"/>
      <c r="BH1092" s="31"/>
      <c r="BI1092" s="31"/>
      <c r="BJ1092" s="31"/>
      <c r="BK1092" s="31"/>
      <c r="BL1092" s="31"/>
      <c r="BM1092" s="31"/>
      <c r="BN1092" s="41"/>
      <c r="BO1092" s="33"/>
      <c r="BP1092" s="34"/>
      <c r="BQ1092" s="26"/>
      <c r="BR1092" s="27"/>
      <c r="BS1092" s="27"/>
      <c r="BT1092" s="26"/>
      <c r="BU1092" s="35"/>
      <c r="BV1092" s="28"/>
      <c r="BW1092" s="27"/>
      <c r="BX1092" s="26"/>
      <c r="BY1092" s="26"/>
      <c r="BZ1092" s="28"/>
      <c r="CA1092" s="31"/>
      <c r="CB1092" s="31"/>
      <c r="CC1092" s="27"/>
      <c r="CD1092" s="27"/>
      <c r="CE1092" s="27"/>
      <c r="CF1092" s="27"/>
      <c r="CG1092" s="27"/>
      <c r="CH1092" s="30"/>
      <c r="CI1092" s="27"/>
      <c r="CJ1092" s="27"/>
      <c r="CK1092" s="27"/>
      <c r="CL1092" s="27"/>
      <c r="CM1092" s="27"/>
      <c r="CN1092" s="30"/>
      <c r="CO1092" s="27"/>
      <c r="CP1092" s="27"/>
      <c r="CQ1092" s="27"/>
      <c r="CR1092" s="27"/>
      <c r="CS1092" s="27"/>
      <c r="CT1092" s="27"/>
      <c r="CU1092" s="27"/>
      <c r="CV1092" s="27"/>
      <c r="CW1092" s="27"/>
      <c r="CX1092" s="27"/>
      <c r="CY1092" s="30"/>
      <c r="CZ1092" s="27"/>
    </row>
    <row r="1093" spans="1:104" x14ac:dyDescent="0.3">
      <c r="A1093" s="32"/>
      <c r="B1093" s="26"/>
      <c r="C1093" s="26"/>
      <c r="D1093" s="26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31"/>
      <c r="AQ1093" s="31"/>
      <c r="AR1093" s="31"/>
      <c r="AS1093" s="31"/>
      <c r="AT1093" s="31"/>
      <c r="AU1093" s="31"/>
      <c r="AV1093" s="31"/>
      <c r="AW1093" s="31"/>
      <c r="AX1093" s="31"/>
      <c r="AY1093" s="31"/>
      <c r="AZ1093" s="31"/>
      <c r="BA1093" s="31"/>
      <c r="BB1093" s="31"/>
      <c r="BC1093" s="31"/>
      <c r="BD1093" s="31"/>
      <c r="BE1093" s="31"/>
      <c r="BF1093" s="31"/>
      <c r="BG1093" s="31"/>
      <c r="BH1093" s="31"/>
      <c r="BI1093" s="31"/>
      <c r="BJ1093" s="31"/>
      <c r="BK1093" s="31"/>
      <c r="BL1093" s="31"/>
      <c r="BM1093" s="31"/>
      <c r="BN1093" s="41"/>
      <c r="BO1093" s="33"/>
      <c r="BP1093" s="34"/>
      <c r="BQ1093" s="26"/>
      <c r="BR1093" s="27"/>
      <c r="BS1093" s="27"/>
      <c r="BT1093" s="26"/>
      <c r="BU1093" s="35"/>
      <c r="BV1093" s="28"/>
      <c r="BW1093" s="27"/>
      <c r="BX1093" s="26"/>
      <c r="BY1093" s="26"/>
      <c r="BZ1093" s="28"/>
      <c r="CA1093" s="31"/>
      <c r="CB1093" s="31"/>
      <c r="CC1093" s="27"/>
      <c r="CD1093" s="27"/>
      <c r="CE1093" s="27"/>
      <c r="CF1093" s="27"/>
      <c r="CG1093" s="27"/>
      <c r="CH1093" s="27"/>
      <c r="CI1093" s="27"/>
      <c r="CJ1093" s="27"/>
      <c r="CK1093" s="30"/>
      <c r="CL1093" s="27"/>
      <c r="CM1093" s="27"/>
      <c r="CN1093" s="30"/>
      <c r="CO1093" s="27"/>
      <c r="CP1093" s="27"/>
      <c r="CQ1093" s="27"/>
      <c r="CR1093" s="27"/>
      <c r="CS1093" s="27"/>
      <c r="CT1093" s="27"/>
      <c r="CU1093" s="27"/>
      <c r="CV1093" s="27"/>
      <c r="CW1093" s="27"/>
      <c r="CX1093" s="27"/>
      <c r="CY1093" s="30"/>
      <c r="CZ1093" s="27"/>
    </row>
    <row r="1094" spans="1:104" x14ac:dyDescent="0.3">
      <c r="A1094" s="32"/>
      <c r="B1094" s="26"/>
      <c r="C1094" s="26"/>
      <c r="D1094" s="26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31"/>
      <c r="AQ1094" s="31"/>
      <c r="AR1094" s="31"/>
      <c r="AS1094" s="31"/>
      <c r="AT1094" s="31"/>
      <c r="AU1094" s="31"/>
      <c r="AV1094" s="31"/>
      <c r="AW1094" s="31"/>
      <c r="AX1094" s="31"/>
      <c r="AY1094" s="31"/>
      <c r="AZ1094" s="31"/>
      <c r="BA1094" s="31"/>
      <c r="BB1094" s="31"/>
      <c r="BC1094" s="31"/>
      <c r="BD1094" s="31"/>
      <c r="BE1094" s="31"/>
      <c r="BF1094" s="31"/>
      <c r="BG1094" s="31"/>
      <c r="BH1094" s="31"/>
      <c r="BI1094" s="31"/>
      <c r="BJ1094" s="31"/>
      <c r="BK1094" s="31"/>
      <c r="BL1094" s="31"/>
      <c r="BM1094" s="31"/>
      <c r="BN1094" s="41"/>
      <c r="BO1094" s="33"/>
      <c r="BP1094" s="34"/>
      <c r="BQ1094" s="26"/>
      <c r="BR1094" s="27"/>
      <c r="BS1094" s="27"/>
      <c r="BT1094" s="26"/>
      <c r="BU1094" s="35"/>
      <c r="BV1094" s="28"/>
      <c r="BW1094" s="27"/>
      <c r="BX1094" s="26"/>
      <c r="BY1094" s="26"/>
      <c r="BZ1094" s="28"/>
      <c r="CA1094" s="31"/>
      <c r="CB1094" s="31"/>
      <c r="CC1094" s="31"/>
      <c r="CD1094" s="27"/>
      <c r="CE1094" s="30"/>
      <c r="CF1094" s="27"/>
      <c r="CG1094" s="31"/>
      <c r="CH1094" s="30"/>
      <c r="CI1094" s="27"/>
      <c r="CJ1094" s="27"/>
      <c r="CK1094" s="30"/>
      <c r="CL1094" s="27"/>
      <c r="CM1094" s="27"/>
      <c r="CN1094" s="30"/>
      <c r="CO1094" s="27"/>
      <c r="CP1094" s="30"/>
      <c r="CQ1094" s="27"/>
      <c r="CR1094" s="27"/>
      <c r="CS1094" s="27"/>
      <c r="CT1094" s="27"/>
      <c r="CU1094" s="27"/>
      <c r="CV1094" s="27"/>
      <c r="CW1094" s="27"/>
      <c r="CX1094" s="27"/>
      <c r="CY1094" s="27"/>
      <c r="CZ1094" s="27"/>
    </row>
    <row r="1095" spans="1:104" x14ac:dyDescent="0.3">
      <c r="A1095" s="32"/>
      <c r="B1095" s="26"/>
      <c r="C1095" s="26"/>
      <c r="D1095" s="26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31"/>
      <c r="AQ1095" s="31"/>
      <c r="AR1095" s="31"/>
      <c r="AS1095" s="31"/>
      <c r="AT1095" s="31"/>
      <c r="AU1095" s="31"/>
      <c r="AV1095" s="31"/>
      <c r="AW1095" s="31"/>
      <c r="AX1095" s="31"/>
      <c r="AY1095" s="31"/>
      <c r="AZ1095" s="31"/>
      <c r="BA1095" s="31"/>
      <c r="BB1095" s="31"/>
      <c r="BC1095" s="31"/>
      <c r="BD1095" s="31"/>
      <c r="BE1095" s="31"/>
      <c r="BF1095" s="31"/>
      <c r="BG1095" s="31"/>
      <c r="BH1095" s="31"/>
      <c r="BI1095" s="31"/>
      <c r="BJ1095" s="31"/>
      <c r="BK1095" s="31"/>
      <c r="BL1095" s="31"/>
      <c r="BM1095" s="31"/>
      <c r="BN1095" s="41"/>
      <c r="BO1095" s="33"/>
      <c r="BP1095" s="34"/>
      <c r="BQ1095" s="26"/>
      <c r="BR1095" s="27"/>
      <c r="BS1095" s="27"/>
      <c r="BT1095" s="26"/>
      <c r="BU1095" s="35"/>
      <c r="BV1095" s="28"/>
      <c r="BW1095" s="27"/>
      <c r="BX1095" s="26"/>
      <c r="BY1095" s="26"/>
      <c r="BZ1095" s="28"/>
      <c r="CA1095" s="31"/>
      <c r="CB1095" s="31"/>
      <c r="CC1095" s="31"/>
      <c r="CD1095" s="27"/>
      <c r="CE1095" s="27"/>
      <c r="CF1095" s="27"/>
      <c r="CG1095" s="27"/>
      <c r="CH1095" s="30"/>
      <c r="CI1095" s="27"/>
      <c r="CJ1095" s="27"/>
      <c r="CK1095" s="30"/>
      <c r="CL1095" s="27"/>
      <c r="CM1095" s="27"/>
      <c r="CN1095" s="30"/>
      <c r="CO1095" s="27"/>
      <c r="CP1095" s="31"/>
      <c r="CQ1095" s="27"/>
      <c r="CR1095" s="27"/>
      <c r="CS1095" s="27"/>
      <c r="CT1095" s="27"/>
      <c r="CU1095" s="30"/>
      <c r="CV1095" s="27"/>
      <c r="CW1095" s="31"/>
      <c r="CX1095" s="27"/>
      <c r="CY1095" s="30"/>
      <c r="CZ1095" s="27"/>
    </row>
    <row r="1096" spans="1:104" x14ac:dyDescent="0.3">
      <c r="A1096" s="32"/>
      <c r="B1096" s="26"/>
      <c r="C1096" s="26"/>
      <c r="D1096" s="26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31"/>
      <c r="AQ1096" s="31"/>
      <c r="AR1096" s="31"/>
      <c r="AS1096" s="31"/>
      <c r="AT1096" s="31"/>
      <c r="AU1096" s="31"/>
      <c r="AV1096" s="31"/>
      <c r="AW1096" s="31"/>
      <c r="AX1096" s="31"/>
      <c r="AY1096" s="31"/>
      <c r="AZ1096" s="31"/>
      <c r="BA1096" s="31"/>
      <c r="BB1096" s="31"/>
      <c r="BC1096" s="31"/>
      <c r="BD1096" s="31"/>
      <c r="BE1096" s="31"/>
      <c r="BF1096" s="31"/>
      <c r="BG1096" s="31"/>
      <c r="BH1096" s="31"/>
      <c r="BI1096" s="31"/>
      <c r="BJ1096" s="31"/>
      <c r="BK1096" s="31"/>
      <c r="BL1096" s="31"/>
      <c r="BM1096" s="31"/>
      <c r="BN1096" s="41"/>
      <c r="BO1096" s="33"/>
      <c r="BP1096" s="34"/>
      <c r="BQ1096" s="26"/>
      <c r="BR1096" s="27"/>
      <c r="BS1096" s="27"/>
      <c r="BT1096" s="26"/>
      <c r="BU1096" s="35"/>
      <c r="BV1096" s="28"/>
      <c r="BW1096" s="27"/>
      <c r="BX1096" s="26"/>
      <c r="BY1096" s="26"/>
      <c r="BZ1096" s="28"/>
      <c r="CA1096" s="31"/>
      <c r="CB1096" s="31"/>
      <c r="CC1096" s="30"/>
      <c r="CD1096" s="27"/>
      <c r="CE1096" s="27"/>
      <c r="CF1096" s="27"/>
      <c r="CG1096" s="30"/>
      <c r="CH1096" s="30"/>
      <c r="CI1096" s="27"/>
      <c r="CJ1096" s="27"/>
      <c r="CK1096" s="30"/>
      <c r="CL1096" s="27"/>
      <c r="CM1096" s="27"/>
      <c r="CN1096" s="27"/>
      <c r="CO1096" s="27"/>
      <c r="CP1096" s="27"/>
      <c r="CQ1096" s="27"/>
      <c r="CR1096" s="27"/>
      <c r="CS1096" s="27"/>
      <c r="CT1096" s="27"/>
      <c r="CU1096" s="27"/>
      <c r="CV1096" s="27"/>
      <c r="CW1096" s="27"/>
      <c r="CX1096" s="27"/>
      <c r="CY1096" s="30"/>
      <c r="CZ1096" s="27"/>
    </row>
    <row r="1097" spans="1:104" x14ac:dyDescent="0.3">
      <c r="A1097" s="32"/>
      <c r="B1097" s="26"/>
      <c r="C1097" s="26"/>
      <c r="D1097" s="26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31"/>
      <c r="AQ1097" s="31"/>
      <c r="AR1097" s="31"/>
      <c r="AS1097" s="31"/>
      <c r="AT1097" s="31"/>
      <c r="AU1097" s="31"/>
      <c r="AV1097" s="31"/>
      <c r="AW1097" s="31"/>
      <c r="AX1097" s="31"/>
      <c r="AY1097" s="31"/>
      <c r="AZ1097" s="31"/>
      <c r="BA1097" s="31"/>
      <c r="BB1097" s="31"/>
      <c r="BC1097" s="31"/>
      <c r="BD1097" s="31"/>
      <c r="BE1097" s="31"/>
      <c r="BF1097" s="31"/>
      <c r="BG1097" s="31"/>
      <c r="BH1097" s="31"/>
      <c r="BI1097" s="31"/>
      <c r="BJ1097" s="31"/>
      <c r="BK1097" s="31"/>
      <c r="BL1097" s="31"/>
      <c r="BM1097" s="31"/>
      <c r="BN1097" s="41"/>
      <c r="BO1097" s="33"/>
      <c r="BP1097" s="34"/>
      <c r="BQ1097" s="26"/>
      <c r="BR1097" s="27"/>
      <c r="BS1097" s="27"/>
      <c r="BT1097" s="26"/>
      <c r="BU1097" s="35"/>
      <c r="BV1097" s="28"/>
      <c r="BW1097" s="27"/>
      <c r="BX1097" s="26"/>
      <c r="BY1097" s="26"/>
      <c r="BZ1097" s="28"/>
      <c r="CA1097" s="31"/>
      <c r="CB1097" s="31"/>
      <c r="CC1097" s="30"/>
      <c r="CD1097" s="27"/>
      <c r="CE1097" s="27"/>
      <c r="CF1097" s="27"/>
      <c r="CG1097" s="30"/>
      <c r="CH1097" s="30"/>
      <c r="CI1097" s="27"/>
      <c r="CJ1097" s="27"/>
      <c r="CK1097" s="27"/>
      <c r="CL1097" s="27"/>
      <c r="CM1097" s="27"/>
      <c r="CN1097" s="27"/>
      <c r="CO1097" s="27"/>
      <c r="CP1097" s="30"/>
      <c r="CQ1097" s="27"/>
      <c r="CR1097" s="27"/>
      <c r="CS1097" s="27"/>
      <c r="CT1097" s="27"/>
      <c r="CU1097" s="27"/>
      <c r="CV1097" s="27"/>
      <c r="CW1097" s="30"/>
      <c r="CX1097" s="27"/>
      <c r="CY1097" s="27"/>
      <c r="CZ1097" s="27"/>
    </row>
    <row r="1098" spans="1:104" x14ac:dyDescent="0.3">
      <c r="A1098" s="32"/>
      <c r="B1098" s="26"/>
      <c r="C1098" s="26"/>
      <c r="D1098" s="26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31"/>
      <c r="AQ1098" s="31"/>
      <c r="AR1098" s="31"/>
      <c r="AS1098" s="31"/>
      <c r="AT1098" s="31"/>
      <c r="AU1098" s="31"/>
      <c r="AV1098" s="31"/>
      <c r="AW1098" s="31"/>
      <c r="AX1098" s="31"/>
      <c r="AY1098" s="31"/>
      <c r="AZ1098" s="31"/>
      <c r="BA1098" s="31"/>
      <c r="BB1098" s="31"/>
      <c r="BC1098" s="31"/>
      <c r="BD1098" s="31"/>
      <c r="BE1098" s="31"/>
      <c r="BF1098" s="31"/>
      <c r="BG1098" s="31"/>
      <c r="BH1098" s="31"/>
      <c r="BI1098" s="31"/>
      <c r="BJ1098" s="31"/>
      <c r="BK1098" s="31"/>
      <c r="BL1098" s="31"/>
      <c r="BM1098" s="31"/>
      <c r="BN1098" s="41"/>
      <c r="BO1098" s="33"/>
      <c r="BP1098" s="34"/>
      <c r="BQ1098" s="26"/>
      <c r="BR1098" s="27"/>
      <c r="BS1098" s="27"/>
      <c r="BT1098" s="26"/>
      <c r="BU1098" s="35"/>
      <c r="BV1098" s="28"/>
      <c r="BW1098" s="27"/>
      <c r="BX1098" s="26"/>
      <c r="BY1098" s="26"/>
      <c r="BZ1098" s="28"/>
      <c r="CA1098" s="30"/>
      <c r="CB1098" s="30"/>
      <c r="CC1098" s="30"/>
      <c r="CD1098" s="31"/>
      <c r="CE1098" s="31"/>
      <c r="CF1098" s="27"/>
      <c r="CG1098" s="30"/>
      <c r="CH1098" s="30"/>
      <c r="CI1098" s="27"/>
      <c r="CJ1098" s="27"/>
      <c r="CK1098" s="27"/>
      <c r="CL1098" s="27"/>
      <c r="CM1098" s="27"/>
      <c r="CN1098" s="27"/>
      <c r="CO1098" s="27"/>
      <c r="CP1098" s="31"/>
      <c r="CQ1098" s="27"/>
      <c r="CR1098" s="27"/>
      <c r="CS1098" s="27"/>
      <c r="CT1098" s="27"/>
      <c r="CU1098" s="27"/>
      <c r="CV1098" s="27"/>
      <c r="CW1098" s="30"/>
      <c r="CX1098" s="27"/>
      <c r="CY1098" s="30"/>
      <c r="CZ1098" s="27"/>
    </row>
    <row r="1099" spans="1:104" x14ac:dyDescent="0.3">
      <c r="A1099" s="32"/>
      <c r="B1099" s="26"/>
      <c r="C1099" s="26"/>
      <c r="D1099" s="26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31"/>
      <c r="AQ1099" s="31"/>
      <c r="AR1099" s="31"/>
      <c r="AS1099" s="31"/>
      <c r="AT1099" s="31"/>
      <c r="AU1099" s="31"/>
      <c r="AV1099" s="31"/>
      <c r="AW1099" s="31"/>
      <c r="AX1099" s="31"/>
      <c r="AY1099" s="31"/>
      <c r="AZ1099" s="31"/>
      <c r="BA1099" s="31"/>
      <c r="BB1099" s="31"/>
      <c r="BC1099" s="31"/>
      <c r="BD1099" s="31"/>
      <c r="BE1099" s="31"/>
      <c r="BF1099" s="31"/>
      <c r="BG1099" s="31"/>
      <c r="BH1099" s="31"/>
      <c r="BI1099" s="31"/>
      <c r="BJ1099" s="31"/>
      <c r="BK1099" s="31"/>
      <c r="BL1099" s="31"/>
      <c r="BM1099" s="31"/>
      <c r="BN1099" s="41"/>
      <c r="BO1099" s="33"/>
      <c r="BP1099" s="34"/>
      <c r="BQ1099" s="26"/>
      <c r="BR1099" s="27"/>
      <c r="BS1099" s="27"/>
      <c r="BT1099" s="26"/>
      <c r="BU1099" s="35"/>
      <c r="BV1099" s="28"/>
      <c r="BW1099" s="27"/>
      <c r="BX1099" s="26"/>
      <c r="BY1099" s="26"/>
      <c r="BZ1099" s="28"/>
      <c r="CA1099" s="30"/>
      <c r="CB1099" s="30"/>
      <c r="CC1099" s="30"/>
      <c r="CD1099" s="30"/>
      <c r="CE1099" s="30"/>
      <c r="CF1099" s="30"/>
      <c r="CG1099" s="30"/>
      <c r="CH1099" s="27"/>
      <c r="CI1099" s="27"/>
      <c r="CJ1099" s="27"/>
      <c r="CK1099" s="27"/>
      <c r="CL1099" s="27"/>
      <c r="CM1099" s="27"/>
      <c r="CN1099" s="31"/>
      <c r="CO1099" s="27"/>
      <c r="CP1099" s="31"/>
      <c r="CQ1099" s="27"/>
      <c r="CR1099" s="27"/>
      <c r="CS1099" s="27"/>
      <c r="CT1099" s="30"/>
      <c r="CU1099" s="27"/>
      <c r="CV1099" s="27"/>
      <c r="CW1099" s="30"/>
      <c r="CX1099" s="27"/>
      <c r="CY1099" s="27"/>
      <c r="CZ1099" s="27"/>
    </row>
    <row r="1100" spans="1:104" x14ac:dyDescent="0.3">
      <c r="A1100" s="32"/>
      <c r="B1100" s="26"/>
      <c r="C1100" s="26"/>
      <c r="D1100" s="26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31"/>
      <c r="AQ1100" s="31"/>
      <c r="AR1100" s="31"/>
      <c r="AS1100" s="31"/>
      <c r="AT1100" s="31"/>
      <c r="AU1100" s="31"/>
      <c r="AV1100" s="31"/>
      <c r="AW1100" s="31"/>
      <c r="AX1100" s="31"/>
      <c r="AY1100" s="31"/>
      <c r="AZ1100" s="31"/>
      <c r="BA1100" s="31"/>
      <c r="BB1100" s="31"/>
      <c r="BC1100" s="31"/>
      <c r="BD1100" s="31"/>
      <c r="BE1100" s="31"/>
      <c r="BF1100" s="31"/>
      <c r="BG1100" s="31"/>
      <c r="BH1100" s="31"/>
      <c r="BI1100" s="31"/>
      <c r="BJ1100" s="31"/>
      <c r="BK1100" s="31"/>
      <c r="BL1100" s="31"/>
      <c r="BM1100" s="31"/>
      <c r="BN1100" s="41"/>
      <c r="BO1100" s="33"/>
      <c r="BP1100" s="34"/>
      <c r="BQ1100" s="26"/>
      <c r="BR1100" s="27"/>
      <c r="BS1100" s="27"/>
      <c r="BT1100" s="26"/>
      <c r="BU1100" s="35"/>
      <c r="BV1100" s="28"/>
      <c r="BW1100" s="27"/>
      <c r="BX1100" s="26"/>
      <c r="BY1100" s="26"/>
      <c r="BZ1100" s="28"/>
      <c r="CA1100" s="30"/>
      <c r="CB1100" s="30"/>
      <c r="CC1100" s="30"/>
      <c r="CD1100" s="31"/>
      <c r="CE1100" s="31"/>
      <c r="CF1100" s="31"/>
      <c r="CG1100" s="31"/>
      <c r="CH1100" s="27"/>
      <c r="CI1100" s="27"/>
      <c r="CJ1100" s="27"/>
      <c r="CK1100" s="27"/>
      <c r="CL1100" s="27"/>
      <c r="CM1100" s="27"/>
      <c r="CN1100" s="30"/>
      <c r="CO1100" s="27"/>
      <c r="CP1100" s="31"/>
      <c r="CQ1100" s="27"/>
      <c r="CR1100" s="27"/>
      <c r="CS1100" s="27"/>
      <c r="CT1100" s="27"/>
      <c r="CU1100" s="27"/>
      <c r="CV1100" s="27"/>
      <c r="CW1100" s="30"/>
      <c r="CX1100" s="30"/>
      <c r="CY1100" s="30"/>
      <c r="CZ1100" s="30"/>
    </row>
    <row r="1101" spans="1:104" x14ac:dyDescent="0.3">
      <c r="A1101" s="32"/>
      <c r="B1101" s="26"/>
      <c r="C1101" s="26"/>
      <c r="D1101" s="26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31"/>
      <c r="AQ1101" s="31"/>
      <c r="AR1101" s="31"/>
      <c r="AS1101" s="31"/>
      <c r="AT1101" s="31"/>
      <c r="AU1101" s="31"/>
      <c r="AV1101" s="31"/>
      <c r="AW1101" s="31"/>
      <c r="AX1101" s="31"/>
      <c r="AY1101" s="31"/>
      <c r="AZ1101" s="31"/>
      <c r="BA1101" s="31"/>
      <c r="BB1101" s="31"/>
      <c r="BC1101" s="31"/>
      <c r="BD1101" s="31"/>
      <c r="BE1101" s="31"/>
      <c r="BF1101" s="31"/>
      <c r="BG1101" s="31"/>
      <c r="BH1101" s="31"/>
      <c r="BI1101" s="31"/>
      <c r="BJ1101" s="31"/>
      <c r="BK1101" s="31"/>
      <c r="BL1101" s="31"/>
      <c r="BM1101" s="31"/>
      <c r="BN1101" s="41"/>
      <c r="BO1101" s="33"/>
      <c r="BP1101" s="34"/>
      <c r="BQ1101" s="26"/>
      <c r="BR1101" s="27"/>
      <c r="BS1101" s="27"/>
      <c r="BT1101" s="26"/>
      <c r="BU1101" s="35"/>
      <c r="BV1101" s="28"/>
      <c r="BW1101" s="27"/>
      <c r="BX1101" s="26"/>
      <c r="BY1101" s="26"/>
      <c r="BZ1101" s="28"/>
      <c r="CA1101" s="31"/>
      <c r="CB1101" s="31"/>
      <c r="CC1101" s="31"/>
      <c r="CD1101" s="30"/>
      <c r="CE1101" s="30"/>
      <c r="CF1101" s="30"/>
      <c r="CG1101" s="31"/>
      <c r="CH1101" s="27"/>
      <c r="CI1101" s="27"/>
      <c r="CJ1101" s="27"/>
      <c r="CK1101" s="27"/>
      <c r="CL1101" s="27"/>
      <c r="CM1101" s="27"/>
      <c r="CN1101" s="30"/>
      <c r="CO1101" s="27"/>
      <c r="CP1101" s="30"/>
      <c r="CQ1101" s="27"/>
      <c r="CR1101" s="27"/>
      <c r="CS1101" s="27"/>
      <c r="CT1101" s="27"/>
      <c r="CU1101" s="27"/>
      <c r="CV1101" s="27"/>
      <c r="CW1101" s="30"/>
      <c r="CX1101" s="31"/>
      <c r="CY1101" s="31"/>
      <c r="CZ1101" s="31"/>
    </row>
    <row r="1102" spans="1:104" x14ac:dyDescent="0.3">
      <c r="A1102" s="32"/>
      <c r="B1102" s="26"/>
      <c r="C1102" s="26"/>
      <c r="D1102" s="26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31"/>
      <c r="AQ1102" s="31"/>
      <c r="AR1102" s="31"/>
      <c r="AS1102" s="31"/>
      <c r="AT1102" s="31"/>
      <c r="AU1102" s="31"/>
      <c r="AV1102" s="31"/>
      <c r="AW1102" s="31"/>
      <c r="AX1102" s="31"/>
      <c r="AY1102" s="31"/>
      <c r="AZ1102" s="31"/>
      <c r="BA1102" s="31"/>
      <c r="BB1102" s="31"/>
      <c r="BC1102" s="31"/>
      <c r="BD1102" s="31"/>
      <c r="BE1102" s="31"/>
      <c r="BF1102" s="31"/>
      <c r="BG1102" s="31"/>
      <c r="BH1102" s="31"/>
      <c r="BI1102" s="31"/>
      <c r="BJ1102" s="31"/>
      <c r="BK1102" s="31"/>
      <c r="BL1102" s="31"/>
      <c r="BM1102" s="31"/>
      <c r="BN1102" s="41"/>
      <c r="BO1102" s="33"/>
      <c r="BP1102" s="34"/>
      <c r="BQ1102" s="26"/>
      <c r="BR1102" s="27"/>
      <c r="BS1102" s="27"/>
      <c r="BT1102" s="26"/>
      <c r="BU1102" s="35"/>
      <c r="BV1102" s="28"/>
      <c r="BW1102" s="27"/>
      <c r="BX1102" s="26"/>
      <c r="BY1102" s="26"/>
      <c r="BZ1102" s="28"/>
      <c r="CA1102" s="30"/>
      <c r="CB1102" s="30"/>
      <c r="CC1102" s="30"/>
      <c r="CD1102" s="30"/>
      <c r="CE1102" s="30"/>
      <c r="CF1102" s="31"/>
      <c r="CG1102" s="30"/>
      <c r="CH1102" s="27"/>
      <c r="CI1102" s="27"/>
      <c r="CJ1102" s="27"/>
      <c r="CK1102" s="27"/>
      <c r="CL1102" s="27"/>
      <c r="CM1102" s="27"/>
      <c r="CN1102" s="30"/>
      <c r="CO1102" s="27"/>
      <c r="CP1102" s="30"/>
      <c r="CQ1102" s="27"/>
      <c r="CR1102" s="27"/>
      <c r="CS1102" s="27"/>
      <c r="CT1102" s="30"/>
      <c r="CU1102" s="27"/>
      <c r="CV1102" s="27"/>
      <c r="CW1102" s="27"/>
      <c r="CX1102" s="27"/>
      <c r="CY1102" s="27"/>
      <c r="CZ1102" s="27"/>
    </row>
    <row r="1103" spans="1:104" x14ac:dyDescent="0.3">
      <c r="A1103" s="32"/>
      <c r="B1103" s="26"/>
      <c r="C1103" s="26"/>
      <c r="D1103" s="26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31"/>
      <c r="AQ1103" s="31"/>
      <c r="AR1103" s="31"/>
      <c r="AS1103" s="31"/>
      <c r="AT1103" s="31"/>
      <c r="AU1103" s="31"/>
      <c r="AV1103" s="31"/>
      <c r="AW1103" s="31"/>
      <c r="AX1103" s="31"/>
      <c r="AY1103" s="31"/>
      <c r="AZ1103" s="31"/>
      <c r="BA1103" s="31"/>
      <c r="BB1103" s="31"/>
      <c r="BC1103" s="31"/>
      <c r="BD1103" s="31"/>
      <c r="BE1103" s="31"/>
      <c r="BF1103" s="31"/>
      <c r="BG1103" s="31"/>
      <c r="BH1103" s="31"/>
      <c r="BI1103" s="31"/>
      <c r="BJ1103" s="31"/>
      <c r="BK1103" s="31"/>
      <c r="BL1103" s="31"/>
      <c r="BM1103" s="31"/>
      <c r="BN1103" s="41"/>
      <c r="BO1103" s="33"/>
      <c r="BP1103" s="34"/>
      <c r="BQ1103" s="26"/>
      <c r="BR1103" s="27"/>
      <c r="BS1103" s="27"/>
      <c r="BT1103" s="26"/>
      <c r="BU1103" s="35"/>
      <c r="BV1103" s="28"/>
      <c r="BW1103" s="27"/>
      <c r="BX1103" s="26"/>
      <c r="BY1103" s="26"/>
      <c r="BZ1103" s="28"/>
      <c r="CA1103" s="31"/>
      <c r="CB1103" s="30"/>
      <c r="CC1103" s="30"/>
      <c r="CD1103" s="30"/>
      <c r="CE1103" s="30"/>
      <c r="CF1103" s="27"/>
      <c r="CG1103" s="30"/>
      <c r="CH1103" s="30"/>
      <c r="CI1103" s="27"/>
      <c r="CJ1103" s="27"/>
      <c r="CK1103" s="27"/>
      <c r="CL1103" s="27"/>
      <c r="CM1103" s="27"/>
      <c r="CN1103" s="30"/>
      <c r="CO1103" s="27"/>
      <c r="CP1103" s="30"/>
      <c r="CQ1103" s="27"/>
      <c r="CR1103" s="27"/>
      <c r="CS1103" s="27"/>
      <c r="CT1103" s="27"/>
      <c r="CU1103" s="27"/>
      <c r="CV1103" s="27"/>
      <c r="CW1103" s="27"/>
      <c r="CX1103" s="30"/>
      <c r="CY1103" s="30"/>
      <c r="CZ1103" s="30"/>
    </row>
    <row r="1104" spans="1:104" x14ac:dyDescent="0.3">
      <c r="A1104" s="32"/>
      <c r="B1104" s="26"/>
      <c r="C1104" s="26"/>
      <c r="D1104" s="26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31"/>
      <c r="AQ1104" s="31"/>
      <c r="AR1104" s="31"/>
      <c r="AS1104" s="31"/>
      <c r="AT1104" s="31"/>
      <c r="AU1104" s="31"/>
      <c r="AV1104" s="31"/>
      <c r="AW1104" s="31"/>
      <c r="AX1104" s="31"/>
      <c r="AY1104" s="31"/>
      <c r="AZ1104" s="31"/>
      <c r="BA1104" s="31"/>
      <c r="BB1104" s="31"/>
      <c r="BC1104" s="31"/>
      <c r="BD1104" s="31"/>
      <c r="BE1104" s="31"/>
      <c r="BF1104" s="31"/>
      <c r="BG1104" s="31"/>
      <c r="BH1104" s="31"/>
      <c r="BI1104" s="31"/>
      <c r="BJ1104" s="31"/>
      <c r="BK1104" s="31"/>
      <c r="BL1104" s="31"/>
      <c r="BM1104" s="31"/>
      <c r="BN1104" s="41"/>
      <c r="BO1104" s="33"/>
      <c r="BP1104" s="34"/>
      <c r="BQ1104" s="26"/>
      <c r="BR1104" s="27"/>
      <c r="BS1104" s="27"/>
      <c r="BT1104" s="26"/>
      <c r="BU1104" s="35"/>
      <c r="BV1104" s="28"/>
      <c r="BW1104" s="27"/>
      <c r="BX1104" s="26"/>
      <c r="BY1104" s="26"/>
      <c r="BZ1104" s="28"/>
      <c r="CA1104" s="30"/>
      <c r="CB1104" s="30"/>
      <c r="CC1104" s="30"/>
      <c r="CD1104" s="27"/>
      <c r="CE1104" s="27"/>
      <c r="CF1104" s="31"/>
      <c r="CG1104" s="30"/>
      <c r="CH1104" s="27"/>
      <c r="CI1104" s="27"/>
      <c r="CJ1104" s="27"/>
      <c r="CK1104" s="27"/>
      <c r="CL1104" s="27"/>
      <c r="CM1104" s="27"/>
      <c r="CN1104" s="30"/>
      <c r="CO1104" s="27"/>
      <c r="CP1104" s="30"/>
      <c r="CQ1104" s="27"/>
      <c r="CR1104" s="27"/>
      <c r="CS1104" s="27"/>
      <c r="CT1104" s="27"/>
      <c r="CU1104" s="27"/>
      <c r="CV1104" s="27"/>
      <c r="CW1104" s="27"/>
      <c r="CX1104" s="30"/>
      <c r="CY1104" s="30"/>
      <c r="CZ1104" s="30"/>
    </row>
    <row r="1105" spans="1:104" x14ac:dyDescent="0.3">
      <c r="A1105" s="32"/>
      <c r="B1105" s="26"/>
      <c r="C1105" s="26"/>
      <c r="D1105" s="26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31"/>
      <c r="AQ1105" s="31"/>
      <c r="AR1105" s="31"/>
      <c r="AS1105" s="31"/>
      <c r="AT1105" s="31"/>
      <c r="AU1105" s="31"/>
      <c r="AV1105" s="31"/>
      <c r="AW1105" s="31"/>
      <c r="AX1105" s="31"/>
      <c r="AY1105" s="31"/>
      <c r="AZ1105" s="31"/>
      <c r="BA1105" s="31"/>
      <c r="BB1105" s="31"/>
      <c r="BC1105" s="31"/>
      <c r="BD1105" s="31"/>
      <c r="BE1105" s="31"/>
      <c r="BF1105" s="31"/>
      <c r="BG1105" s="31"/>
      <c r="BH1105" s="31"/>
      <c r="BI1105" s="31"/>
      <c r="BJ1105" s="31"/>
      <c r="BK1105" s="31"/>
      <c r="BL1105" s="31"/>
      <c r="BM1105" s="31"/>
      <c r="BN1105" s="41"/>
      <c r="BO1105" s="33"/>
      <c r="BP1105" s="34"/>
      <c r="BQ1105" s="26"/>
      <c r="BR1105" s="27"/>
      <c r="BS1105" s="27"/>
      <c r="BT1105" s="26"/>
      <c r="BU1105" s="35"/>
      <c r="BV1105" s="28"/>
      <c r="BW1105" s="27"/>
      <c r="BX1105" s="26"/>
      <c r="BY1105" s="26"/>
      <c r="BZ1105" s="28"/>
      <c r="CA1105" s="31"/>
      <c r="CB1105" s="30"/>
      <c r="CC1105" s="31"/>
      <c r="CD1105" s="30"/>
      <c r="CE1105" s="30"/>
      <c r="CF1105" s="30"/>
      <c r="CG1105" s="30"/>
      <c r="CH1105" s="30"/>
      <c r="CI1105" s="27"/>
      <c r="CJ1105" s="27"/>
      <c r="CK1105" s="27"/>
      <c r="CL1105" s="27"/>
      <c r="CM1105" s="27"/>
      <c r="CN1105" s="30"/>
      <c r="CO1105" s="27"/>
      <c r="CP1105" s="31"/>
      <c r="CQ1105" s="27"/>
      <c r="CR1105" s="27"/>
      <c r="CS1105" s="27"/>
      <c r="CT1105" s="27"/>
      <c r="CU1105" s="30"/>
      <c r="CV1105" s="27"/>
      <c r="CW1105" s="27"/>
      <c r="CX1105" s="27"/>
      <c r="CY1105" s="27"/>
      <c r="CZ1105" s="27"/>
    </row>
    <row r="1106" spans="1:104" x14ac:dyDescent="0.3">
      <c r="A1106" s="32"/>
      <c r="B1106" s="26"/>
      <c r="C1106" s="26"/>
      <c r="D1106" s="26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31"/>
      <c r="AQ1106" s="31"/>
      <c r="AR1106" s="31"/>
      <c r="AS1106" s="31"/>
      <c r="AT1106" s="31"/>
      <c r="AU1106" s="31"/>
      <c r="AV1106" s="31"/>
      <c r="AW1106" s="31"/>
      <c r="AX1106" s="31"/>
      <c r="AY1106" s="31"/>
      <c r="AZ1106" s="31"/>
      <c r="BA1106" s="31"/>
      <c r="BB1106" s="31"/>
      <c r="BC1106" s="31"/>
      <c r="BD1106" s="31"/>
      <c r="BE1106" s="31"/>
      <c r="BF1106" s="31"/>
      <c r="BG1106" s="31"/>
      <c r="BH1106" s="31"/>
      <c r="BI1106" s="31"/>
      <c r="BJ1106" s="31"/>
      <c r="BK1106" s="31"/>
      <c r="BL1106" s="31"/>
      <c r="BM1106" s="31"/>
      <c r="BN1106" s="41"/>
      <c r="BO1106" s="33"/>
      <c r="BP1106" s="34"/>
      <c r="BQ1106" s="26"/>
      <c r="BR1106" s="27"/>
      <c r="BS1106" s="27"/>
      <c r="BT1106" s="26"/>
      <c r="BU1106" s="35"/>
      <c r="BV1106" s="28"/>
      <c r="BW1106" s="27"/>
      <c r="BX1106" s="26"/>
      <c r="BY1106" s="26"/>
      <c r="BZ1106" s="28"/>
      <c r="CA1106" s="30"/>
      <c r="CB1106" s="27"/>
      <c r="CC1106" s="27"/>
      <c r="CD1106" s="30"/>
      <c r="CE1106" s="30"/>
      <c r="CF1106" s="30"/>
      <c r="CG1106" s="30"/>
      <c r="CH1106" s="30"/>
      <c r="CI1106" s="27"/>
      <c r="CJ1106" s="27"/>
      <c r="CK1106" s="30"/>
      <c r="CL1106" s="27"/>
      <c r="CM1106" s="27"/>
      <c r="CN1106" s="30"/>
      <c r="CO1106" s="30"/>
      <c r="CP1106" s="31"/>
      <c r="CQ1106" s="27"/>
      <c r="CR1106" s="27"/>
      <c r="CS1106" s="27"/>
      <c r="CT1106" s="27"/>
      <c r="CU1106" s="27"/>
      <c r="CV1106" s="27"/>
      <c r="CW1106" s="27"/>
      <c r="CX1106" s="27"/>
      <c r="CY1106" s="27"/>
      <c r="CZ1106" s="27"/>
    </row>
    <row r="1107" spans="1:104" x14ac:dyDescent="0.3">
      <c r="A1107" s="32"/>
      <c r="B1107" s="26"/>
      <c r="C1107" s="26"/>
      <c r="D1107" s="26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31"/>
      <c r="AQ1107" s="31"/>
      <c r="AR1107" s="31"/>
      <c r="AS1107" s="31"/>
      <c r="AT1107" s="31"/>
      <c r="AU1107" s="31"/>
      <c r="AV1107" s="31"/>
      <c r="AW1107" s="31"/>
      <c r="AX1107" s="31"/>
      <c r="AY1107" s="31"/>
      <c r="AZ1107" s="31"/>
      <c r="BA1107" s="31"/>
      <c r="BB1107" s="31"/>
      <c r="BC1107" s="31"/>
      <c r="BD1107" s="31"/>
      <c r="BE1107" s="31"/>
      <c r="BF1107" s="31"/>
      <c r="BG1107" s="31"/>
      <c r="BH1107" s="31"/>
      <c r="BI1107" s="31"/>
      <c r="BJ1107" s="31"/>
      <c r="BK1107" s="31"/>
      <c r="BL1107" s="31"/>
      <c r="BM1107" s="31"/>
      <c r="BN1107" s="41"/>
      <c r="BO1107" s="33"/>
      <c r="BP1107" s="34"/>
      <c r="BQ1107" s="26"/>
      <c r="BR1107" s="27"/>
      <c r="BS1107" s="27"/>
      <c r="BT1107" s="26"/>
      <c r="BU1107" s="35"/>
      <c r="BV1107" s="28"/>
      <c r="BW1107" s="27"/>
      <c r="BX1107" s="26"/>
      <c r="BY1107" s="26"/>
      <c r="BZ1107" s="28"/>
      <c r="CA1107" s="30"/>
      <c r="CB1107" s="30"/>
      <c r="CC1107" s="27"/>
      <c r="CD1107" s="30"/>
      <c r="CE1107" s="30"/>
      <c r="CF1107" s="30"/>
      <c r="CG1107" s="30"/>
      <c r="CH1107" s="30"/>
      <c r="CI1107" s="27"/>
      <c r="CJ1107" s="27"/>
      <c r="CK1107" s="27"/>
      <c r="CL1107" s="27"/>
      <c r="CM1107" s="27"/>
      <c r="CN1107" s="27"/>
      <c r="CO1107" s="27"/>
      <c r="CP1107" s="31"/>
      <c r="CQ1107" s="27"/>
      <c r="CR1107" s="27"/>
      <c r="CS1107" s="27"/>
      <c r="CT1107" s="27"/>
      <c r="CU1107" s="27"/>
      <c r="CV1107" s="27"/>
      <c r="CW1107" s="27"/>
      <c r="CX1107" s="27"/>
      <c r="CY1107" s="27"/>
      <c r="CZ1107" s="27"/>
    </row>
    <row r="1108" spans="1:104" x14ac:dyDescent="0.3">
      <c r="A1108" s="32"/>
      <c r="B1108" s="26"/>
      <c r="C1108" s="26"/>
      <c r="D1108" s="26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31"/>
      <c r="AQ1108" s="31"/>
      <c r="AR1108" s="31"/>
      <c r="AS1108" s="31"/>
      <c r="AT1108" s="31"/>
      <c r="AU1108" s="31"/>
      <c r="AV1108" s="31"/>
      <c r="AW1108" s="31"/>
      <c r="AX1108" s="31"/>
      <c r="AY1108" s="31"/>
      <c r="AZ1108" s="31"/>
      <c r="BA1108" s="31"/>
      <c r="BB1108" s="31"/>
      <c r="BC1108" s="31"/>
      <c r="BD1108" s="31"/>
      <c r="BE1108" s="31"/>
      <c r="BF1108" s="31"/>
      <c r="BG1108" s="31"/>
      <c r="BH1108" s="31"/>
      <c r="BI1108" s="31"/>
      <c r="BJ1108" s="31"/>
      <c r="BK1108" s="31"/>
      <c r="BL1108" s="31"/>
      <c r="BM1108" s="31"/>
      <c r="BN1108" s="41"/>
      <c r="BO1108" s="33"/>
      <c r="BP1108" s="34"/>
      <c r="BQ1108" s="26"/>
      <c r="BR1108" s="27"/>
      <c r="BS1108" s="27"/>
      <c r="BT1108" s="26"/>
      <c r="BU1108" s="35"/>
      <c r="BV1108" s="28"/>
      <c r="BW1108" s="27"/>
      <c r="BX1108" s="26"/>
      <c r="BY1108" s="26"/>
      <c r="BZ1108" s="28"/>
      <c r="CA1108" s="31"/>
      <c r="CB1108" s="30"/>
      <c r="CC1108" s="31"/>
      <c r="CD1108" s="30"/>
      <c r="CE1108" s="30"/>
      <c r="CF1108" s="30"/>
      <c r="CG1108" s="30"/>
      <c r="CH1108" s="27"/>
      <c r="CI1108" s="27"/>
      <c r="CJ1108" s="27"/>
      <c r="CK1108" s="27"/>
      <c r="CL1108" s="27"/>
      <c r="CM1108" s="27"/>
      <c r="CN1108" s="27"/>
      <c r="CO1108" s="27"/>
      <c r="CP1108" s="30"/>
      <c r="CQ1108" s="27"/>
      <c r="CR1108" s="27"/>
      <c r="CS1108" s="27"/>
      <c r="CT1108" s="27"/>
      <c r="CU1108" s="30"/>
      <c r="CV1108" s="27"/>
      <c r="CW1108" s="27"/>
      <c r="CX1108" s="27"/>
      <c r="CY1108" s="27"/>
      <c r="CZ1108" s="27"/>
    </row>
    <row r="1109" spans="1:104" x14ac:dyDescent="0.3">
      <c r="A1109" s="32"/>
      <c r="B1109" s="26"/>
      <c r="C1109" s="26"/>
      <c r="D1109" s="26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31"/>
      <c r="AQ1109" s="31"/>
      <c r="AR1109" s="31"/>
      <c r="AS1109" s="31"/>
      <c r="AT1109" s="31"/>
      <c r="AU1109" s="31"/>
      <c r="AV1109" s="31"/>
      <c r="AW1109" s="31"/>
      <c r="AX1109" s="31"/>
      <c r="AY1109" s="31"/>
      <c r="AZ1109" s="31"/>
      <c r="BA1109" s="31"/>
      <c r="BB1109" s="31"/>
      <c r="BC1109" s="31"/>
      <c r="BD1109" s="31"/>
      <c r="BE1109" s="31"/>
      <c r="BF1109" s="31"/>
      <c r="BG1109" s="31"/>
      <c r="BH1109" s="31"/>
      <c r="BI1109" s="31"/>
      <c r="BJ1109" s="31"/>
      <c r="BK1109" s="31"/>
      <c r="BL1109" s="31"/>
      <c r="BM1109" s="31"/>
      <c r="BN1109" s="41"/>
      <c r="BO1109" s="33"/>
      <c r="BP1109" s="34"/>
      <c r="BQ1109" s="26"/>
      <c r="BR1109" s="27"/>
      <c r="BS1109" s="27"/>
      <c r="BT1109" s="26"/>
      <c r="BU1109" s="35"/>
      <c r="BV1109" s="28"/>
      <c r="BW1109" s="27"/>
      <c r="BX1109" s="26"/>
      <c r="BY1109" s="26"/>
      <c r="BZ1109" s="28"/>
      <c r="CA1109" s="31"/>
      <c r="CB1109" s="30"/>
      <c r="CC1109" s="30"/>
      <c r="CD1109" s="30"/>
      <c r="CE1109" s="30"/>
      <c r="CF1109" s="30"/>
      <c r="CG1109" s="30"/>
      <c r="CH1109" s="30"/>
      <c r="CI1109" s="27"/>
      <c r="CJ1109" s="27"/>
      <c r="CK1109" s="27"/>
      <c r="CL1109" s="27"/>
      <c r="CM1109" s="27"/>
      <c r="CN1109" s="30"/>
      <c r="CO1109" s="27"/>
      <c r="CP1109" s="30"/>
      <c r="CQ1109" s="27"/>
      <c r="CR1109" s="27"/>
      <c r="CS1109" s="27"/>
      <c r="CT1109" s="27"/>
      <c r="CU1109" s="27"/>
      <c r="CV1109" s="27"/>
      <c r="CW1109" s="30"/>
      <c r="CX1109" s="27"/>
      <c r="CY1109" s="27"/>
      <c r="CZ1109" s="27"/>
    </row>
    <row r="1110" spans="1:104" x14ac:dyDescent="0.3">
      <c r="A1110" s="32"/>
      <c r="B1110" s="26"/>
      <c r="C1110" s="26"/>
      <c r="D1110" s="26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31"/>
      <c r="AQ1110" s="31"/>
      <c r="AR1110" s="31"/>
      <c r="AS1110" s="31"/>
      <c r="AT1110" s="31"/>
      <c r="AU1110" s="31"/>
      <c r="AV1110" s="31"/>
      <c r="AW1110" s="31"/>
      <c r="AX1110" s="31"/>
      <c r="AY1110" s="31"/>
      <c r="AZ1110" s="31"/>
      <c r="BA1110" s="31"/>
      <c r="BB1110" s="31"/>
      <c r="BC1110" s="31"/>
      <c r="BD1110" s="31"/>
      <c r="BE1110" s="31"/>
      <c r="BF1110" s="31"/>
      <c r="BG1110" s="31"/>
      <c r="BH1110" s="31"/>
      <c r="BI1110" s="31"/>
      <c r="BJ1110" s="31"/>
      <c r="BK1110" s="31"/>
      <c r="BL1110" s="31"/>
      <c r="BM1110" s="31"/>
      <c r="BN1110" s="41"/>
      <c r="BO1110" s="33"/>
      <c r="BP1110" s="34"/>
      <c r="BQ1110" s="26"/>
      <c r="BR1110" s="27"/>
      <c r="BS1110" s="27"/>
      <c r="BT1110" s="26"/>
      <c r="BU1110" s="27"/>
      <c r="BV1110" s="28"/>
      <c r="BW1110" s="27"/>
      <c r="BX1110" s="26"/>
      <c r="BY1110" s="26"/>
      <c r="BZ1110" s="28"/>
      <c r="CA1110" s="31"/>
      <c r="CB1110" s="30"/>
      <c r="CC1110" s="31"/>
      <c r="CD1110" s="30"/>
      <c r="CE1110" s="30"/>
      <c r="CF1110" s="30"/>
      <c r="CG1110" s="30"/>
      <c r="CH1110" s="30"/>
      <c r="CI1110" s="27"/>
      <c r="CJ1110" s="27"/>
      <c r="CK1110" s="31"/>
      <c r="CL1110" s="31"/>
      <c r="CM1110" s="31"/>
      <c r="CN1110" s="30"/>
      <c r="CO1110" s="27"/>
      <c r="CP1110" s="31"/>
      <c r="CQ1110" s="27"/>
      <c r="CR1110" s="27"/>
      <c r="CS1110" s="27"/>
      <c r="CT1110" s="27"/>
      <c r="CU1110" s="30"/>
      <c r="CV1110" s="27"/>
      <c r="CW1110" s="27"/>
      <c r="CX1110" s="30"/>
      <c r="CY1110" s="30"/>
      <c r="CZ1110" s="30"/>
    </row>
    <row r="1111" spans="1:104" x14ac:dyDescent="0.3">
      <c r="A1111" s="32"/>
      <c r="B1111" s="26"/>
      <c r="C1111" s="26"/>
      <c r="D1111" s="26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31"/>
      <c r="AQ1111" s="31"/>
      <c r="AR1111" s="31"/>
      <c r="AS1111" s="31"/>
      <c r="AT1111" s="31"/>
      <c r="AU1111" s="31"/>
      <c r="AV1111" s="31"/>
      <c r="AW1111" s="31"/>
      <c r="AX1111" s="31"/>
      <c r="AY1111" s="31"/>
      <c r="AZ1111" s="31"/>
      <c r="BA1111" s="31"/>
      <c r="BB1111" s="31"/>
      <c r="BC1111" s="31"/>
      <c r="BD1111" s="31"/>
      <c r="BE1111" s="31"/>
      <c r="BF1111" s="31"/>
      <c r="BG1111" s="31"/>
      <c r="BH1111" s="31"/>
      <c r="BI1111" s="31"/>
      <c r="BJ1111" s="31"/>
      <c r="BK1111" s="31"/>
      <c r="BL1111" s="31"/>
      <c r="BM1111" s="31"/>
      <c r="BN1111" s="41"/>
      <c r="BO1111" s="33"/>
      <c r="BP1111" s="34"/>
      <c r="BQ1111" s="26"/>
      <c r="BR1111" s="27"/>
      <c r="BS1111" s="27"/>
      <c r="BT1111" s="26"/>
      <c r="BU1111" s="35"/>
      <c r="BV1111" s="28"/>
      <c r="BW1111" s="27"/>
      <c r="BX1111" s="26"/>
      <c r="BY1111" s="26"/>
      <c r="BZ1111" s="28"/>
      <c r="CA1111" s="31"/>
      <c r="CB1111" s="27"/>
      <c r="CC1111" s="30"/>
      <c r="CD1111" s="27"/>
      <c r="CE1111" s="27"/>
      <c r="CF1111" s="30"/>
      <c r="CG1111" s="27"/>
      <c r="CH1111" s="27"/>
      <c r="CI1111" s="27"/>
      <c r="CJ1111" s="27"/>
      <c r="CK1111" s="30"/>
      <c r="CL1111" s="30"/>
      <c r="CM1111" s="30"/>
      <c r="CN1111" s="30"/>
      <c r="CO1111" s="27"/>
      <c r="CP1111" s="30"/>
      <c r="CQ1111" s="27"/>
      <c r="CR1111" s="27"/>
      <c r="CS1111" s="27"/>
      <c r="CT1111" s="27"/>
      <c r="CU1111" s="27"/>
      <c r="CV1111" s="27"/>
      <c r="CW1111" s="27"/>
      <c r="CX1111" s="27"/>
      <c r="CY1111" s="27"/>
      <c r="CZ1111" s="27"/>
    </row>
    <row r="1112" spans="1:104" x14ac:dyDescent="0.3">
      <c r="A1112" s="32"/>
      <c r="B1112" s="26"/>
      <c r="C1112" s="26"/>
      <c r="D1112" s="26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31"/>
      <c r="AQ1112" s="31"/>
      <c r="AR1112" s="31"/>
      <c r="AS1112" s="31"/>
      <c r="AT1112" s="31"/>
      <c r="AU1112" s="31"/>
      <c r="AV1112" s="31"/>
      <c r="AW1112" s="31"/>
      <c r="AX1112" s="31"/>
      <c r="AY1112" s="31"/>
      <c r="AZ1112" s="31"/>
      <c r="BA1112" s="31"/>
      <c r="BB1112" s="31"/>
      <c r="BC1112" s="31"/>
      <c r="BD1112" s="31"/>
      <c r="BE1112" s="31"/>
      <c r="BF1112" s="31"/>
      <c r="BG1112" s="31"/>
      <c r="BH1112" s="31"/>
      <c r="BI1112" s="31"/>
      <c r="BJ1112" s="31"/>
      <c r="BK1112" s="31"/>
      <c r="BL1112" s="31"/>
      <c r="BM1112" s="31"/>
      <c r="BN1112" s="41"/>
      <c r="BO1112" s="33"/>
      <c r="BP1112" s="34"/>
      <c r="BQ1112" s="26"/>
      <c r="BR1112" s="27"/>
      <c r="BS1112" s="27"/>
      <c r="BT1112" s="26"/>
      <c r="BU1112" s="35"/>
      <c r="BV1112" s="28"/>
      <c r="BW1112" s="27"/>
      <c r="BX1112" s="26"/>
      <c r="BY1112" s="26"/>
      <c r="BZ1112" s="28"/>
      <c r="CA1112" s="30"/>
      <c r="CB1112" s="30"/>
      <c r="CC1112" s="30"/>
      <c r="CD1112" s="30"/>
      <c r="CE1112" s="27"/>
      <c r="CF1112" s="27"/>
      <c r="CG1112" s="30"/>
      <c r="CH1112" s="30"/>
      <c r="CI1112" s="30"/>
      <c r="CJ1112" s="27"/>
      <c r="CK1112" s="30"/>
      <c r="CL1112" s="30"/>
      <c r="CM1112" s="30"/>
      <c r="CN1112" s="30"/>
      <c r="CO1112" s="27"/>
      <c r="CP1112" s="30"/>
      <c r="CQ1112" s="27"/>
      <c r="CR1112" s="27"/>
      <c r="CS1112" s="27"/>
      <c r="CT1112" s="27"/>
      <c r="CU1112" s="27"/>
      <c r="CV1112" s="27"/>
      <c r="CW1112" s="27"/>
      <c r="CX1112" s="30"/>
      <c r="CY1112" s="30"/>
      <c r="CZ1112" s="30"/>
    </row>
    <row r="1113" spans="1:104" x14ac:dyDescent="0.3">
      <c r="A1113" s="32"/>
      <c r="B1113" s="26"/>
      <c r="C1113" s="26"/>
      <c r="D1113" s="26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31"/>
      <c r="AQ1113" s="31"/>
      <c r="AR1113" s="31"/>
      <c r="AS1113" s="31"/>
      <c r="AT1113" s="31"/>
      <c r="AU1113" s="31"/>
      <c r="AV1113" s="31"/>
      <c r="AW1113" s="31"/>
      <c r="AX1113" s="31"/>
      <c r="AY1113" s="31"/>
      <c r="AZ1113" s="31"/>
      <c r="BA1113" s="31"/>
      <c r="BB1113" s="31"/>
      <c r="BC1113" s="31"/>
      <c r="BD1113" s="31"/>
      <c r="BE1113" s="31"/>
      <c r="BF1113" s="31"/>
      <c r="BG1113" s="31"/>
      <c r="BH1113" s="31"/>
      <c r="BI1113" s="31"/>
      <c r="BJ1113" s="31"/>
      <c r="BK1113" s="31"/>
      <c r="BL1113" s="31"/>
      <c r="BM1113" s="31"/>
      <c r="BN1113" s="41"/>
      <c r="BO1113" s="33"/>
      <c r="BP1113" s="34"/>
      <c r="BQ1113" s="26"/>
      <c r="BR1113" s="27"/>
      <c r="BS1113" s="27"/>
      <c r="BT1113" s="26"/>
      <c r="BU1113" s="35"/>
      <c r="BV1113" s="28"/>
      <c r="BW1113" s="27"/>
      <c r="BX1113" s="26"/>
      <c r="BY1113" s="26"/>
      <c r="BZ1113" s="28"/>
      <c r="CA1113" s="30"/>
      <c r="CB1113" s="27"/>
      <c r="CC1113" s="30"/>
      <c r="CD1113" s="27"/>
      <c r="CE1113" s="27"/>
      <c r="CF1113" s="27"/>
      <c r="CG1113" s="27"/>
      <c r="CH1113" s="27"/>
      <c r="CI1113" s="27"/>
      <c r="CJ1113" s="27"/>
      <c r="CK1113" s="30"/>
      <c r="CL1113" s="30"/>
      <c r="CM1113" s="30"/>
      <c r="CN1113" s="27"/>
      <c r="CO1113" s="27"/>
      <c r="CP1113" s="30"/>
      <c r="CQ1113" s="27"/>
      <c r="CR1113" s="27"/>
      <c r="CS1113" s="30"/>
      <c r="CT1113" s="27"/>
      <c r="CU1113" s="27"/>
      <c r="CV1113" s="27"/>
      <c r="CW1113" s="27"/>
      <c r="CX1113" s="27"/>
      <c r="CY1113" s="27"/>
      <c r="CZ1113" s="27"/>
    </row>
    <row r="1114" spans="1:104" x14ac:dyDescent="0.3">
      <c r="A1114" s="32"/>
      <c r="B1114" s="26"/>
      <c r="C1114" s="26"/>
      <c r="D1114" s="26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31"/>
      <c r="AQ1114" s="31"/>
      <c r="AR1114" s="31"/>
      <c r="AS1114" s="31"/>
      <c r="AT1114" s="31"/>
      <c r="AU1114" s="31"/>
      <c r="AV1114" s="31"/>
      <c r="AW1114" s="31"/>
      <c r="AX1114" s="31"/>
      <c r="AY1114" s="31"/>
      <c r="AZ1114" s="31"/>
      <c r="BA1114" s="31"/>
      <c r="BB1114" s="31"/>
      <c r="BC1114" s="31"/>
      <c r="BD1114" s="31"/>
      <c r="BE1114" s="31"/>
      <c r="BF1114" s="31"/>
      <c r="BG1114" s="31"/>
      <c r="BH1114" s="31"/>
      <c r="BI1114" s="31"/>
      <c r="BJ1114" s="31"/>
      <c r="BK1114" s="31"/>
      <c r="BL1114" s="31"/>
      <c r="BM1114" s="31"/>
      <c r="BN1114" s="41"/>
      <c r="BO1114" s="33"/>
      <c r="BP1114" s="34"/>
      <c r="BQ1114" s="26"/>
      <c r="BR1114" s="27"/>
      <c r="BS1114" s="27"/>
      <c r="BT1114" s="26"/>
      <c r="BU1114" s="35"/>
      <c r="BV1114" s="28"/>
      <c r="BW1114" s="27"/>
      <c r="BX1114" s="26"/>
      <c r="BY1114" s="26"/>
      <c r="BZ1114" s="28"/>
      <c r="CA1114" s="30"/>
      <c r="CB1114" s="27"/>
      <c r="CC1114" s="27"/>
      <c r="CD1114" s="27"/>
      <c r="CE1114" s="27"/>
      <c r="CF1114" s="27"/>
      <c r="CG1114" s="27"/>
      <c r="CH1114" s="30"/>
      <c r="CI1114" s="27"/>
      <c r="CJ1114" s="27"/>
      <c r="CK1114" s="27"/>
      <c r="CL1114" s="27"/>
      <c r="CM1114" s="27"/>
      <c r="CN1114" s="30"/>
      <c r="CO1114" s="27"/>
      <c r="CP1114" s="30"/>
      <c r="CQ1114" s="27"/>
      <c r="CR1114" s="27"/>
      <c r="CS1114" s="27"/>
      <c r="CT1114" s="27"/>
      <c r="CU1114" s="27"/>
      <c r="CV1114" s="27"/>
      <c r="CW1114" s="27"/>
      <c r="CX1114" s="27"/>
      <c r="CY1114" s="27"/>
      <c r="CZ1114" s="27"/>
    </row>
    <row r="1115" spans="1:104" x14ac:dyDescent="0.3">
      <c r="A1115" s="32"/>
      <c r="B1115" s="26"/>
      <c r="C1115" s="26"/>
      <c r="D1115" s="26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31"/>
      <c r="AQ1115" s="31"/>
      <c r="AR1115" s="31"/>
      <c r="AS1115" s="31"/>
      <c r="AT1115" s="31"/>
      <c r="AU1115" s="31"/>
      <c r="AV1115" s="31"/>
      <c r="AW1115" s="31"/>
      <c r="AX1115" s="31"/>
      <c r="AY1115" s="31"/>
      <c r="AZ1115" s="31"/>
      <c r="BA1115" s="31"/>
      <c r="BB1115" s="31"/>
      <c r="BC1115" s="31"/>
      <c r="BD1115" s="31"/>
      <c r="BE1115" s="31"/>
      <c r="BF1115" s="31"/>
      <c r="BG1115" s="31"/>
      <c r="BH1115" s="31"/>
      <c r="BI1115" s="31"/>
      <c r="BJ1115" s="31"/>
      <c r="BK1115" s="31"/>
      <c r="BL1115" s="31"/>
      <c r="BM1115" s="31"/>
      <c r="BN1115" s="41"/>
      <c r="BO1115" s="33"/>
      <c r="BP1115" s="34"/>
      <c r="BQ1115" s="26"/>
      <c r="BR1115" s="27"/>
      <c r="BS1115" s="27"/>
      <c r="BT1115" s="26"/>
      <c r="BU1115" s="35"/>
      <c r="BV1115" s="28"/>
      <c r="BW1115" s="27"/>
      <c r="BX1115" s="26"/>
      <c r="BY1115" s="26"/>
      <c r="BZ1115" s="28"/>
      <c r="CA1115" s="30"/>
      <c r="CB1115" s="27"/>
      <c r="CC1115" s="30"/>
      <c r="CD1115" s="27"/>
      <c r="CE1115" s="27"/>
      <c r="CF1115" s="27"/>
      <c r="CG1115" s="27"/>
      <c r="CH1115" s="27"/>
      <c r="CI1115" s="27"/>
      <c r="CJ1115" s="27"/>
      <c r="CK1115" s="27"/>
      <c r="CL1115" s="27"/>
      <c r="CM1115" s="27"/>
      <c r="CN1115" s="27"/>
      <c r="CO1115" s="27"/>
      <c r="CP1115" s="30"/>
      <c r="CQ1115" s="27"/>
      <c r="CR1115" s="27"/>
      <c r="CS1115" s="27"/>
      <c r="CT1115" s="27"/>
      <c r="CU1115" s="30"/>
      <c r="CV1115" s="27"/>
      <c r="CW1115" s="27"/>
      <c r="CX1115" s="27"/>
      <c r="CY1115" s="27"/>
      <c r="CZ1115" s="27"/>
    </row>
    <row r="1116" spans="1:104" x14ac:dyDescent="0.3">
      <c r="A1116" s="32"/>
      <c r="B1116" s="26"/>
      <c r="C1116" s="26"/>
      <c r="D1116" s="26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31"/>
      <c r="AQ1116" s="31"/>
      <c r="AR1116" s="31"/>
      <c r="AS1116" s="31"/>
      <c r="AT1116" s="31"/>
      <c r="AU1116" s="31"/>
      <c r="AV1116" s="31"/>
      <c r="AW1116" s="31"/>
      <c r="AX1116" s="31"/>
      <c r="AY1116" s="31"/>
      <c r="AZ1116" s="31"/>
      <c r="BA1116" s="31"/>
      <c r="BB1116" s="31"/>
      <c r="BC1116" s="31"/>
      <c r="BD1116" s="31"/>
      <c r="BE1116" s="31"/>
      <c r="BF1116" s="31"/>
      <c r="BG1116" s="31"/>
      <c r="BH1116" s="31"/>
      <c r="BI1116" s="31"/>
      <c r="BJ1116" s="31"/>
      <c r="BK1116" s="31"/>
      <c r="BL1116" s="31"/>
      <c r="BM1116" s="31"/>
      <c r="BN1116" s="41"/>
      <c r="BO1116" s="33"/>
      <c r="BP1116" s="34"/>
      <c r="BQ1116" s="26"/>
      <c r="BR1116" s="27"/>
      <c r="BS1116" s="27"/>
      <c r="BT1116" s="26"/>
      <c r="BU1116" s="35"/>
      <c r="BV1116" s="28"/>
      <c r="BW1116" s="27"/>
      <c r="BX1116" s="26"/>
      <c r="BY1116" s="26"/>
      <c r="BZ1116" s="28"/>
      <c r="CA1116" s="27"/>
      <c r="CB1116" s="27"/>
      <c r="CC1116" s="27"/>
      <c r="CD1116" s="27"/>
      <c r="CE1116" s="27"/>
      <c r="CF1116" s="27"/>
      <c r="CG1116" s="27"/>
      <c r="CH1116" s="27"/>
      <c r="CI1116" s="27"/>
      <c r="CJ1116" s="27"/>
      <c r="CK1116" s="27"/>
      <c r="CL1116" s="27"/>
      <c r="CM1116" s="27"/>
      <c r="CN1116" s="27"/>
      <c r="CO1116" s="27"/>
      <c r="CP1116" s="30"/>
      <c r="CQ1116" s="27"/>
      <c r="CR1116" s="27"/>
      <c r="CS1116" s="27"/>
      <c r="CT1116" s="27"/>
      <c r="CU1116" s="30"/>
      <c r="CV1116" s="27"/>
      <c r="CW1116" s="27"/>
      <c r="CX1116" s="27"/>
      <c r="CY1116" s="27"/>
      <c r="CZ1116" s="27"/>
    </row>
    <row r="1117" spans="1:104" x14ac:dyDescent="0.3">
      <c r="A1117" s="32"/>
      <c r="B1117" s="26"/>
      <c r="C1117" s="26"/>
      <c r="D1117" s="26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31"/>
      <c r="AQ1117" s="31"/>
      <c r="AR1117" s="31"/>
      <c r="AS1117" s="31"/>
      <c r="AT1117" s="31"/>
      <c r="AU1117" s="31"/>
      <c r="AV1117" s="31"/>
      <c r="AW1117" s="31"/>
      <c r="AX1117" s="31"/>
      <c r="AY1117" s="31"/>
      <c r="AZ1117" s="31"/>
      <c r="BA1117" s="31"/>
      <c r="BB1117" s="31"/>
      <c r="BC1117" s="31"/>
      <c r="BD1117" s="31"/>
      <c r="BE1117" s="31"/>
      <c r="BF1117" s="31"/>
      <c r="BG1117" s="31"/>
      <c r="BH1117" s="31"/>
      <c r="BI1117" s="31"/>
      <c r="BJ1117" s="31"/>
      <c r="BK1117" s="31"/>
      <c r="BL1117" s="31"/>
      <c r="BM1117" s="31"/>
      <c r="BN1117" s="41"/>
      <c r="BO1117" s="33"/>
      <c r="BP1117" s="34"/>
      <c r="BQ1117" s="26"/>
      <c r="BR1117" s="27"/>
      <c r="BS1117" s="27"/>
      <c r="BT1117" s="26"/>
      <c r="BU1117" s="35"/>
      <c r="BV1117" s="28"/>
      <c r="BW1117" s="27"/>
      <c r="BX1117" s="26"/>
      <c r="BY1117" s="26"/>
      <c r="BZ1117" s="28"/>
      <c r="CA1117" s="27"/>
      <c r="CB1117" s="27"/>
      <c r="CC1117" s="27"/>
      <c r="CD1117" s="27"/>
      <c r="CE1117" s="27"/>
      <c r="CF1117" s="30"/>
      <c r="CG1117" s="27"/>
      <c r="CH1117" s="27"/>
      <c r="CI1117" s="27"/>
      <c r="CJ1117" s="27"/>
      <c r="CK1117" s="27"/>
      <c r="CL1117" s="27"/>
      <c r="CM1117" s="27"/>
      <c r="CN1117" s="27"/>
      <c r="CO1117" s="27"/>
      <c r="CP1117" s="31"/>
      <c r="CQ1117" s="27"/>
      <c r="CR1117" s="27"/>
      <c r="CS1117" s="27"/>
      <c r="CT1117" s="31"/>
      <c r="CU1117" s="30"/>
      <c r="CV1117" s="27"/>
      <c r="CW1117" s="27"/>
      <c r="CX1117" s="27"/>
      <c r="CY1117" s="27"/>
      <c r="CZ1117" s="27"/>
    </row>
    <row r="1118" spans="1:104" x14ac:dyDescent="0.3">
      <c r="A1118" s="32"/>
      <c r="B1118" s="26"/>
      <c r="C1118" s="26"/>
      <c r="D1118" s="26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31"/>
      <c r="AQ1118" s="31"/>
      <c r="AR1118" s="31"/>
      <c r="AS1118" s="31"/>
      <c r="AT1118" s="31"/>
      <c r="AU1118" s="31"/>
      <c r="AV1118" s="31"/>
      <c r="AW1118" s="31"/>
      <c r="AX1118" s="31"/>
      <c r="AY1118" s="31"/>
      <c r="AZ1118" s="31"/>
      <c r="BA1118" s="31"/>
      <c r="BB1118" s="31"/>
      <c r="BC1118" s="31"/>
      <c r="BD1118" s="31"/>
      <c r="BE1118" s="31"/>
      <c r="BF1118" s="31"/>
      <c r="BG1118" s="31"/>
      <c r="BH1118" s="31"/>
      <c r="BI1118" s="31"/>
      <c r="BJ1118" s="31"/>
      <c r="BK1118" s="31"/>
      <c r="BL1118" s="31"/>
      <c r="BM1118" s="31"/>
      <c r="BN1118" s="41"/>
      <c r="BO1118" s="33"/>
      <c r="BP1118" s="34"/>
      <c r="BQ1118" s="26"/>
      <c r="BR1118" s="27"/>
      <c r="BS1118" s="27"/>
      <c r="BT1118" s="26"/>
      <c r="BU1118" s="35"/>
      <c r="BV1118" s="28"/>
      <c r="BW1118" s="27"/>
      <c r="BX1118" s="26"/>
      <c r="BY1118" s="26"/>
      <c r="BZ1118" s="28"/>
      <c r="CA1118" s="30"/>
      <c r="CB1118" s="30"/>
      <c r="CC1118" s="30"/>
      <c r="CD1118" s="27"/>
      <c r="CE1118" s="27"/>
      <c r="CF1118" s="27"/>
      <c r="CG1118" s="30"/>
      <c r="CH1118" s="30"/>
      <c r="CI1118" s="27"/>
      <c r="CJ1118" s="27"/>
      <c r="CK1118" s="27"/>
      <c r="CL1118" s="27"/>
      <c r="CM1118" s="27"/>
      <c r="CN1118" s="27"/>
      <c r="CO1118" s="27"/>
      <c r="CP1118" s="30"/>
      <c r="CQ1118" s="27"/>
      <c r="CR1118" s="27"/>
      <c r="CS1118" s="27"/>
      <c r="CT1118" s="31"/>
      <c r="CU1118" s="27"/>
      <c r="CV1118" s="27"/>
      <c r="CW1118" s="27"/>
      <c r="CX1118" s="30"/>
      <c r="CY1118" s="27"/>
      <c r="CZ1118" s="27"/>
    </row>
    <row r="1119" spans="1:104" x14ac:dyDescent="0.3">
      <c r="A1119" s="32"/>
      <c r="B1119" s="26"/>
      <c r="C1119" s="26"/>
      <c r="D1119" s="26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31"/>
      <c r="AQ1119" s="31"/>
      <c r="AR1119" s="31"/>
      <c r="AS1119" s="31"/>
      <c r="AT1119" s="31"/>
      <c r="AU1119" s="31"/>
      <c r="AV1119" s="31"/>
      <c r="AW1119" s="31"/>
      <c r="AX1119" s="31"/>
      <c r="AY1119" s="31"/>
      <c r="AZ1119" s="31"/>
      <c r="BA1119" s="31"/>
      <c r="BB1119" s="31"/>
      <c r="BC1119" s="31"/>
      <c r="BD1119" s="31"/>
      <c r="BE1119" s="31"/>
      <c r="BF1119" s="31"/>
      <c r="BG1119" s="31"/>
      <c r="BH1119" s="31"/>
      <c r="BI1119" s="31"/>
      <c r="BJ1119" s="31"/>
      <c r="BK1119" s="31"/>
      <c r="BL1119" s="31"/>
      <c r="BM1119" s="31"/>
      <c r="BN1119" s="41"/>
      <c r="BO1119" s="33"/>
      <c r="BP1119" s="34"/>
      <c r="BQ1119" s="26"/>
      <c r="BR1119" s="27"/>
      <c r="BS1119" s="27"/>
      <c r="BT1119" s="26"/>
      <c r="BU1119" s="35"/>
      <c r="BV1119" s="28"/>
      <c r="BW1119" s="27"/>
      <c r="BX1119" s="26"/>
      <c r="BY1119" s="26"/>
      <c r="BZ1119" s="28"/>
      <c r="CA1119" s="31"/>
      <c r="CB1119" s="31"/>
      <c r="CC1119" s="27"/>
      <c r="CD1119" s="31"/>
      <c r="CE1119" s="31"/>
      <c r="CF1119" s="30"/>
      <c r="CG1119" s="31"/>
      <c r="CH1119" s="27"/>
      <c r="CI1119" s="27"/>
      <c r="CJ1119" s="31"/>
      <c r="CK1119" s="27"/>
      <c r="CL1119" s="27"/>
      <c r="CM1119" s="27"/>
      <c r="CN1119" s="27"/>
      <c r="CO1119" s="27"/>
      <c r="CP1119" s="31"/>
      <c r="CQ1119" s="27"/>
      <c r="CR1119" s="27"/>
      <c r="CS1119" s="27"/>
      <c r="CT1119" s="30"/>
      <c r="CU1119" s="30"/>
      <c r="CV1119" s="27"/>
      <c r="CW1119" s="31"/>
      <c r="CX1119" s="27"/>
      <c r="CY1119" s="27"/>
      <c r="CZ1119" s="27"/>
    </row>
    <row r="1120" spans="1:104" x14ac:dyDescent="0.3">
      <c r="A1120" s="32"/>
      <c r="B1120" s="26"/>
      <c r="C1120" s="26"/>
      <c r="D1120" s="26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31"/>
      <c r="AQ1120" s="31"/>
      <c r="AR1120" s="31"/>
      <c r="AS1120" s="31"/>
      <c r="AT1120" s="31"/>
      <c r="AU1120" s="31"/>
      <c r="AV1120" s="31"/>
      <c r="AW1120" s="31"/>
      <c r="AX1120" s="31"/>
      <c r="AY1120" s="31"/>
      <c r="AZ1120" s="31"/>
      <c r="BA1120" s="31"/>
      <c r="BB1120" s="31"/>
      <c r="BC1120" s="31"/>
      <c r="BD1120" s="31"/>
      <c r="BE1120" s="31"/>
      <c r="BF1120" s="31"/>
      <c r="BG1120" s="31"/>
      <c r="BH1120" s="31"/>
      <c r="BI1120" s="31"/>
      <c r="BJ1120" s="31"/>
      <c r="BK1120" s="31"/>
      <c r="BL1120" s="31"/>
      <c r="BM1120" s="31"/>
      <c r="BN1120" s="41"/>
      <c r="BO1120" s="33"/>
      <c r="BP1120" s="34"/>
      <c r="BQ1120" s="26"/>
      <c r="BR1120" s="27"/>
      <c r="BS1120" s="27"/>
      <c r="BT1120" s="26"/>
      <c r="BU1120" s="35"/>
      <c r="BV1120" s="28"/>
      <c r="BW1120" s="27"/>
      <c r="BX1120" s="26"/>
      <c r="BY1120" s="26"/>
      <c r="BZ1120" s="28"/>
      <c r="CA1120" s="30"/>
      <c r="CB1120" s="30"/>
      <c r="CC1120" s="30"/>
      <c r="CD1120" s="30"/>
      <c r="CE1120" s="30"/>
      <c r="CF1120" s="30"/>
      <c r="CG1120" s="30"/>
      <c r="CH1120" s="30"/>
      <c r="CI1120" s="27"/>
      <c r="CJ1120" s="30"/>
      <c r="CK1120" s="27"/>
      <c r="CL1120" s="27"/>
      <c r="CM1120" s="27"/>
      <c r="CN1120" s="27"/>
      <c r="CO1120" s="27"/>
      <c r="CP1120" s="30"/>
      <c r="CQ1120" s="27"/>
      <c r="CR1120" s="27"/>
      <c r="CS1120" s="27"/>
      <c r="CT1120" s="30"/>
      <c r="CU1120" s="27"/>
      <c r="CV1120" s="30"/>
      <c r="CW1120" s="30"/>
      <c r="CX1120" s="27"/>
      <c r="CY1120" s="27"/>
      <c r="CZ1120" s="27"/>
    </row>
    <row r="1121" spans="1:104" x14ac:dyDescent="0.3">
      <c r="A1121" s="32"/>
      <c r="B1121" s="26"/>
      <c r="C1121" s="26"/>
      <c r="D1121" s="26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31"/>
      <c r="AQ1121" s="31"/>
      <c r="AR1121" s="31"/>
      <c r="AS1121" s="31"/>
      <c r="AT1121" s="31"/>
      <c r="AU1121" s="31"/>
      <c r="AV1121" s="31"/>
      <c r="AW1121" s="31"/>
      <c r="AX1121" s="31"/>
      <c r="AY1121" s="31"/>
      <c r="AZ1121" s="31"/>
      <c r="BA1121" s="31"/>
      <c r="BB1121" s="31"/>
      <c r="BC1121" s="31"/>
      <c r="BD1121" s="31"/>
      <c r="BE1121" s="31"/>
      <c r="BF1121" s="31"/>
      <c r="BG1121" s="31"/>
      <c r="BH1121" s="31"/>
      <c r="BI1121" s="31"/>
      <c r="BJ1121" s="31"/>
      <c r="BK1121" s="31"/>
      <c r="BL1121" s="31"/>
      <c r="BM1121" s="31"/>
      <c r="BN1121" s="41"/>
      <c r="BO1121" s="33"/>
      <c r="BP1121" s="34"/>
      <c r="BQ1121" s="26"/>
      <c r="BR1121" s="27"/>
      <c r="BS1121" s="27"/>
      <c r="BT1121" s="26"/>
      <c r="BU1121" s="35"/>
      <c r="BV1121" s="28"/>
      <c r="BW1121" s="27"/>
      <c r="BX1121" s="26"/>
      <c r="BY1121" s="26"/>
      <c r="BZ1121" s="28"/>
      <c r="CA1121" s="31"/>
      <c r="CB1121" s="31"/>
      <c r="CC1121" s="31"/>
      <c r="CD1121" s="31"/>
      <c r="CE1121" s="31"/>
      <c r="CF1121" s="31"/>
      <c r="CG1121" s="31"/>
      <c r="CH1121" s="31"/>
      <c r="CI1121" s="27"/>
      <c r="CJ1121" s="31"/>
      <c r="CK1121" s="27"/>
      <c r="CL1121" s="27"/>
      <c r="CM1121" s="27"/>
      <c r="CN1121" s="30"/>
      <c r="CO1121" s="27"/>
      <c r="CP1121" s="30"/>
      <c r="CQ1121" s="27"/>
      <c r="CR1121" s="27"/>
      <c r="CS1121" s="27"/>
      <c r="CT1121" s="30"/>
      <c r="CU1121" s="27"/>
      <c r="CV1121" s="27"/>
      <c r="CW1121" s="30"/>
      <c r="CX1121" s="27"/>
      <c r="CY1121" s="27"/>
      <c r="CZ1121" s="27"/>
    </row>
    <row r="1122" spans="1:104" x14ac:dyDescent="0.3">
      <c r="A1122" s="32"/>
      <c r="B1122" s="26"/>
      <c r="C1122" s="26"/>
      <c r="D1122" s="26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31"/>
      <c r="AQ1122" s="31"/>
      <c r="AR1122" s="31"/>
      <c r="AS1122" s="31"/>
      <c r="AT1122" s="31"/>
      <c r="AU1122" s="31"/>
      <c r="AV1122" s="31"/>
      <c r="AW1122" s="31"/>
      <c r="AX1122" s="31"/>
      <c r="AY1122" s="31"/>
      <c r="AZ1122" s="31"/>
      <c r="BA1122" s="31"/>
      <c r="BB1122" s="31"/>
      <c r="BC1122" s="31"/>
      <c r="BD1122" s="31"/>
      <c r="BE1122" s="31"/>
      <c r="BF1122" s="31"/>
      <c r="BG1122" s="31"/>
      <c r="BH1122" s="31"/>
      <c r="BI1122" s="31"/>
      <c r="BJ1122" s="31"/>
      <c r="BK1122" s="31"/>
      <c r="BL1122" s="31"/>
      <c r="BM1122" s="31"/>
      <c r="BN1122" s="41"/>
      <c r="BO1122" s="33"/>
      <c r="BP1122" s="34"/>
      <c r="BQ1122" s="26"/>
      <c r="BR1122" s="27"/>
      <c r="BS1122" s="27"/>
      <c r="BT1122" s="26"/>
      <c r="BU1122" s="35"/>
      <c r="BV1122" s="28"/>
      <c r="BW1122" s="27"/>
      <c r="BX1122" s="26"/>
      <c r="BY1122" s="26"/>
      <c r="BZ1122" s="28"/>
      <c r="CA1122" s="31"/>
      <c r="CB1122" s="30"/>
      <c r="CC1122" s="30"/>
      <c r="CD1122" s="30"/>
      <c r="CE1122" s="30"/>
      <c r="CF1122" s="30"/>
      <c r="CG1122" s="30"/>
      <c r="CH1122" s="30"/>
      <c r="CI1122" s="27"/>
      <c r="CJ1122" s="30"/>
      <c r="CK1122" s="27"/>
      <c r="CL1122" s="27"/>
      <c r="CM1122" s="27"/>
      <c r="CN1122" s="27"/>
      <c r="CO1122" s="27"/>
      <c r="CP1122" s="30"/>
      <c r="CQ1122" s="27"/>
      <c r="CR1122" s="27"/>
      <c r="CS1122" s="27"/>
      <c r="CT1122" s="30"/>
      <c r="CU1122" s="30"/>
      <c r="CV1122" s="27"/>
      <c r="CW1122" s="30"/>
      <c r="CX1122" s="27"/>
      <c r="CY1122" s="27"/>
      <c r="CZ1122" s="27"/>
    </row>
    <row r="1123" spans="1:104" x14ac:dyDescent="0.3">
      <c r="A1123" s="32"/>
      <c r="B1123" s="26"/>
      <c r="C1123" s="26"/>
      <c r="D1123" s="26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31"/>
      <c r="AQ1123" s="31"/>
      <c r="AR1123" s="31"/>
      <c r="AS1123" s="31"/>
      <c r="AT1123" s="31"/>
      <c r="AU1123" s="31"/>
      <c r="AV1123" s="31"/>
      <c r="AW1123" s="31"/>
      <c r="AX1123" s="31"/>
      <c r="AY1123" s="31"/>
      <c r="AZ1123" s="31"/>
      <c r="BA1123" s="31"/>
      <c r="BB1123" s="31"/>
      <c r="BC1123" s="31"/>
      <c r="BD1123" s="31"/>
      <c r="BE1123" s="31"/>
      <c r="BF1123" s="31"/>
      <c r="BG1123" s="31"/>
      <c r="BH1123" s="31"/>
      <c r="BI1123" s="31"/>
      <c r="BJ1123" s="31"/>
      <c r="BK1123" s="31"/>
      <c r="BL1123" s="31"/>
      <c r="BM1123" s="31"/>
      <c r="BN1123" s="41"/>
      <c r="BO1123" s="33"/>
      <c r="BP1123" s="34"/>
      <c r="BQ1123" s="26"/>
      <c r="BR1123" s="27"/>
      <c r="BS1123" s="27"/>
      <c r="BT1123" s="26"/>
      <c r="BU1123" s="35"/>
      <c r="BV1123" s="28"/>
      <c r="BW1123" s="27"/>
      <c r="BX1123" s="26"/>
      <c r="BY1123" s="26"/>
      <c r="BZ1123" s="28"/>
      <c r="CA1123" s="31"/>
      <c r="CB1123" s="31"/>
      <c r="CC1123" s="30"/>
      <c r="CD1123" s="30"/>
      <c r="CE1123" s="30"/>
      <c r="CF1123" s="30"/>
      <c r="CG1123" s="31"/>
      <c r="CH1123" s="30"/>
      <c r="CI1123" s="27"/>
      <c r="CJ1123" s="30"/>
      <c r="CK1123" s="30"/>
      <c r="CL1123" s="31"/>
      <c r="CM1123" s="30"/>
      <c r="CN1123" s="27"/>
      <c r="CO1123" s="27"/>
      <c r="CP1123" s="30"/>
      <c r="CQ1123" s="27"/>
      <c r="CR1123" s="30"/>
      <c r="CS1123" s="27"/>
      <c r="CT1123" s="30"/>
      <c r="CU1123" s="27"/>
      <c r="CV1123" s="27"/>
      <c r="CW1123" s="30"/>
      <c r="CX1123" s="27"/>
      <c r="CY1123" s="27"/>
      <c r="CZ1123" s="27"/>
    </row>
    <row r="1124" spans="1:104" x14ac:dyDescent="0.3">
      <c r="A1124" s="32"/>
      <c r="B1124" s="26"/>
      <c r="C1124" s="26"/>
      <c r="D1124" s="26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31"/>
      <c r="AQ1124" s="31"/>
      <c r="AR1124" s="31"/>
      <c r="AS1124" s="31"/>
      <c r="AT1124" s="31"/>
      <c r="AU1124" s="31"/>
      <c r="AV1124" s="31"/>
      <c r="AW1124" s="31"/>
      <c r="AX1124" s="31"/>
      <c r="AY1124" s="31"/>
      <c r="AZ1124" s="31"/>
      <c r="BA1124" s="31"/>
      <c r="BB1124" s="31"/>
      <c r="BC1124" s="31"/>
      <c r="BD1124" s="31"/>
      <c r="BE1124" s="31"/>
      <c r="BF1124" s="31"/>
      <c r="BG1124" s="31"/>
      <c r="BH1124" s="31"/>
      <c r="BI1124" s="31"/>
      <c r="BJ1124" s="31"/>
      <c r="BK1124" s="31"/>
      <c r="BL1124" s="31"/>
      <c r="BM1124" s="31"/>
      <c r="BN1124" s="41"/>
      <c r="BO1124" s="33"/>
      <c r="BP1124" s="34"/>
      <c r="BQ1124" s="26"/>
      <c r="BR1124" s="27"/>
      <c r="BS1124" s="27"/>
      <c r="BT1124" s="26"/>
      <c r="BU1124" s="35"/>
      <c r="BV1124" s="28"/>
      <c r="BW1124" s="27"/>
      <c r="BX1124" s="26"/>
      <c r="BY1124" s="26"/>
      <c r="BZ1124" s="28"/>
      <c r="CA1124" s="31"/>
      <c r="CB1124" s="31"/>
      <c r="CC1124" s="31"/>
      <c r="CD1124" s="31"/>
      <c r="CE1124" s="31"/>
      <c r="CF1124" s="30"/>
      <c r="CG1124" s="30"/>
      <c r="CH1124" s="30"/>
      <c r="CI1124" s="27"/>
      <c r="CJ1124" s="30"/>
      <c r="CK1124" s="27"/>
      <c r="CL1124" s="30"/>
      <c r="CM1124" s="27"/>
      <c r="CN1124" s="30"/>
      <c r="CO1124" s="27"/>
      <c r="CP1124" s="31"/>
      <c r="CQ1124" s="27"/>
      <c r="CR1124" s="27"/>
      <c r="CS1124" s="27"/>
      <c r="CT1124" s="31"/>
      <c r="CU1124" s="27"/>
      <c r="CV1124" s="27"/>
      <c r="CW1124" s="27"/>
      <c r="CX1124" s="30"/>
      <c r="CY1124" s="30"/>
      <c r="CZ1124" s="30"/>
    </row>
    <row r="1125" spans="1:104" x14ac:dyDescent="0.3">
      <c r="A1125" s="32"/>
      <c r="B1125" s="26"/>
      <c r="C1125" s="26"/>
      <c r="D1125" s="26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31"/>
      <c r="AQ1125" s="31"/>
      <c r="AR1125" s="31"/>
      <c r="AS1125" s="31"/>
      <c r="AT1125" s="31"/>
      <c r="AU1125" s="31"/>
      <c r="AV1125" s="31"/>
      <c r="AW1125" s="31"/>
      <c r="AX1125" s="31"/>
      <c r="AY1125" s="31"/>
      <c r="AZ1125" s="31"/>
      <c r="BA1125" s="31"/>
      <c r="BB1125" s="31"/>
      <c r="BC1125" s="31"/>
      <c r="BD1125" s="31"/>
      <c r="BE1125" s="31"/>
      <c r="BF1125" s="31"/>
      <c r="BG1125" s="31"/>
      <c r="BH1125" s="31"/>
      <c r="BI1125" s="31"/>
      <c r="BJ1125" s="31"/>
      <c r="BK1125" s="31"/>
      <c r="BL1125" s="31"/>
      <c r="BM1125" s="31"/>
      <c r="BN1125" s="41"/>
      <c r="BO1125" s="33"/>
      <c r="BP1125" s="34"/>
      <c r="BQ1125" s="26"/>
      <c r="BR1125" s="27"/>
      <c r="BS1125" s="27"/>
      <c r="BT1125" s="26"/>
      <c r="BU1125" s="35"/>
      <c r="BV1125" s="28"/>
      <c r="BW1125" s="27"/>
      <c r="BX1125" s="26"/>
      <c r="BY1125" s="26"/>
      <c r="BZ1125" s="28"/>
      <c r="CA1125" s="31"/>
      <c r="CB1125" s="31"/>
      <c r="CC1125" s="30"/>
      <c r="CD1125" s="30"/>
      <c r="CE1125" s="30"/>
      <c r="CF1125" s="30"/>
      <c r="CG1125" s="30"/>
      <c r="CH1125" s="30"/>
      <c r="CI1125" s="27"/>
      <c r="CJ1125" s="30"/>
      <c r="CK1125" s="27"/>
      <c r="CL1125" s="30"/>
      <c r="CM1125" s="27"/>
      <c r="CN1125" s="27"/>
      <c r="CO1125" s="27"/>
      <c r="CP1125" s="30"/>
      <c r="CQ1125" s="31"/>
      <c r="CR1125" s="31"/>
      <c r="CS1125" s="31"/>
      <c r="CT1125" s="27"/>
      <c r="CU1125" s="31"/>
      <c r="CV1125" s="31"/>
      <c r="CW1125" s="27"/>
      <c r="CX1125" s="30"/>
      <c r="CY1125" s="30"/>
      <c r="CZ1125" s="30"/>
    </row>
    <row r="1126" spans="1:104" x14ac:dyDescent="0.3">
      <c r="A1126" s="32"/>
      <c r="B1126" s="26"/>
      <c r="C1126" s="26"/>
      <c r="D1126" s="26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31"/>
      <c r="AQ1126" s="31"/>
      <c r="AR1126" s="31"/>
      <c r="AS1126" s="31"/>
      <c r="AT1126" s="31"/>
      <c r="AU1126" s="31"/>
      <c r="AV1126" s="31"/>
      <c r="AW1126" s="31"/>
      <c r="AX1126" s="31"/>
      <c r="AY1126" s="31"/>
      <c r="AZ1126" s="31"/>
      <c r="BA1126" s="31"/>
      <c r="BB1126" s="31"/>
      <c r="BC1126" s="31"/>
      <c r="BD1126" s="31"/>
      <c r="BE1126" s="31"/>
      <c r="BF1126" s="31"/>
      <c r="BG1126" s="31"/>
      <c r="BH1126" s="31"/>
      <c r="BI1126" s="31"/>
      <c r="BJ1126" s="31"/>
      <c r="BK1126" s="31"/>
      <c r="BL1126" s="31"/>
      <c r="BM1126" s="31"/>
      <c r="BN1126" s="41"/>
      <c r="BO1126" s="33"/>
      <c r="BP1126" s="34"/>
      <c r="BQ1126" s="26"/>
      <c r="BR1126" s="27"/>
      <c r="BS1126" s="27"/>
      <c r="BT1126" s="26"/>
      <c r="BU1126" s="35"/>
      <c r="BV1126" s="28"/>
      <c r="BW1126" s="27"/>
      <c r="BX1126" s="26"/>
      <c r="BY1126" s="26"/>
      <c r="BZ1126" s="28"/>
      <c r="CA1126" s="31"/>
      <c r="CB1126" s="31"/>
      <c r="CC1126" s="31"/>
      <c r="CD1126" s="31"/>
      <c r="CE1126" s="31"/>
      <c r="CF1126" s="27"/>
      <c r="CG1126" s="31"/>
      <c r="CH1126" s="30"/>
      <c r="CI1126" s="27"/>
      <c r="CJ1126" s="27"/>
      <c r="CK1126" s="27"/>
      <c r="CL1126" s="31"/>
      <c r="CM1126" s="27"/>
      <c r="CN1126" s="27"/>
      <c r="CO1126" s="30"/>
      <c r="CP1126" s="30"/>
      <c r="CQ1126" s="27"/>
      <c r="CR1126" s="27"/>
      <c r="CS1126" s="27"/>
      <c r="CT1126" s="30"/>
      <c r="CU1126" s="27"/>
      <c r="CV1126" s="27"/>
      <c r="CW1126" s="27"/>
      <c r="CX1126" s="30"/>
      <c r="CY1126" s="30"/>
      <c r="CZ1126" s="30"/>
    </row>
    <row r="1127" spans="1:104" x14ac:dyDescent="0.3">
      <c r="A1127" s="32"/>
      <c r="B1127" s="26"/>
      <c r="C1127" s="26"/>
      <c r="D1127" s="26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31"/>
      <c r="AQ1127" s="31"/>
      <c r="AR1127" s="31"/>
      <c r="AS1127" s="31"/>
      <c r="AT1127" s="31"/>
      <c r="AU1127" s="31"/>
      <c r="AV1127" s="31"/>
      <c r="AW1127" s="31"/>
      <c r="AX1127" s="31"/>
      <c r="AY1127" s="31"/>
      <c r="AZ1127" s="31"/>
      <c r="BA1127" s="31"/>
      <c r="BB1127" s="31"/>
      <c r="BC1127" s="31"/>
      <c r="BD1127" s="31"/>
      <c r="BE1127" s="31"/>
      <c r="BF1127" s="31"/>
      <c r="BG1127" s="31"/>
      <c r="BH1127" s="31"/>
      <c r="BI1127" s="31"/>
      <c r="BJ1127" s="31"/>
      <c r="BK1127" s="31"/>
      <c r="BL1127" s="31"/>
      <c r="BM1127" s="31"/>
      <c r="BN1127" s="41"/>
      <c r="BO1127" s="33"/>
      <c r="BP1127" s="34"/>
      <c r="BQ1127" s="26"/>
      <c r="BR1127" s="27"/>
      <c r="BS1127" s="27"/>
      <c r="BT1127" s="26"/>
      <c r="BU1127" s="35"/>
      <c r="BV1127" s="28"/>
      <c r="BW1127" s="27"/>
      <c r="BX1127" s="26"/>
      <c r="BY1127" s="26"/>
      <c r="BZ1127" s="28"/>
      <c r="CA1127" s="31"/>
      <c r="CB1127" s="31"/>
      <c r="CC1127" s="30"/>
      <c r="CD1127" s="30"/>
      <c r="CE1127" s="30"/>
      <c r="CF1127" s="27"/>
      <c r="CG1127" s="31"/>
      <c r="CH1127" s="30"/>
      <c r="CI1127" s="27"/>
      <c r="CJ1127" s="27"/>
      <c r="CK1127" s="27"/>
      <c r="CL1127" s="30"/>
      <c r="CM1127" s="27"/>
      <c r="CN1127" s="27"/>
      <c r="CO1127" s="27"/>
      <c r="CP1127" s="30"/>
      <c r="CQ1127" s="27"/>
      <c r="CR1127" s="27"/>
      <c r="CS1127" s="27"/>
      <c r="CT1127" s="27"/>
      <c r="CU1127" s="30"/>
      <c r="CV1127" s="27"/>
      <c r="CW1127" s="27"/>
      <c r="CX1127" s="30"/>
      <c r="CY1127" s="30"/>
      <c r="CZ1127" s="30"/>
    </row>
    <row r="1128" spans="1:104" x14ac:dyDescent="0.3">
      <c r="A1128" s="32"/>
      <c r="B1128" s="26"/>
      <c r="C1128" s="26"/>
      <c r="D1128" s="26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31"/>
      <c r="AQ1128" s="31"/>
      <c r="AR1128" s="31"/>
      <c r="AS1128" s="31"/>
      <c r="AT1128" s="31"/>
      <c r="AU1128" s="31"/>
      <c r="AV1128" s="31"/>
      <c r="AW1128" s="31"/>
      <c r="AX1128" s="31"/>
      <c r="AY1128" s="31"/>
      <c r="AZ1128" s="31"/>
      <c r="BA1128" s="31"/>
      <c r="BB1128" s="31"/>
      <c r="BC1128" s="31"/>
      <c r="BD1128" s="31"/>
      <c r="BE1128" s="31"/>
      <c r="BF1128" s="31"/>
      <c r="BG1128" s="31"/>
      <c r="BH1128" s="31"/>
      <c r="BI1128" s="31"/>
      <c r="BJ1128" s="31"/>
      <c r="BK1128" s="31"/>
      <c r="BL1128" s="31"/>
      <c r="BM1128" s="31"/>
      <c r="BN1128" s="41"/>
      <c r="BO1128" s="33"/>
      <c r="BP1128" s="34"/>
      <c r="BQ1128" s="26"/>
      <c r="BR1128" s="27"/>
      <c r="BS1128" s="27"/>
      <c r="BT1128" s="26"/>
      <c r="BU1128" s="35"/>
      <c r="BV1128" s="28"/>
      <c r="BW1128" s="27"/>
      <c r="BX1128" s="26"/>
      <c r="BY1128" s="26"/>
      <c r="BZ1128" s="28"/>
      <c r="CA1128" s="31"/>
      <c r="CB1128" s="31"/>
      <c r="CC1128" s="30"/>
      <c r="CD1128" s="31"/>
      <c r="CE1128" s="31"/>
      <c r="CF1128" s="27"/>
      <c r="CG1128" s="31"/>
      <c r="CH1128" s="31"/>
      <c r="CI1128" s="27"/>
      <c r="CJ1128" s="27"/>
      <c r="CK1128" s="27"/>
      <c r="CL1128" s="31"/>
      <c r="CM1128" s="27"/>
      <c r="CN1128" s="30"/>
      <c r="CO1128" s="27"/>
      <c r="CP1128" s="31"/>
      <c r="CQ1128" s="30"/>
      <c r="CR1128" s="30"/>
      <c r="CS1128" s="30"/>
      <c r="CT1128" s="30"/>
      <c r="CU1128" s="30"/>
      <c r="CV1128" s="30"/>
      <c r="CW1128" s="27"/>
      <c r="CX1128" s="30"/>
      <c r="CY1128" s="30"/>
      <c r="CZ1128" s="30"/>
    </row>
    <row r="1129" spans="1:104" x14ac:dyDescent="0.3">
      <c r="A1129" s="32"/>
      <c r="B1129" s="26"/>
      <c r="C1129" s="26"/>
      <c r="D1129" s="26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31"/>
      <c r="AQ1129" s="31"/>
      <c r="AR1129" s="31"/>
      <c r="AS1129" s="31"/>
      <c r="AT1129" s="31"/>
      <c r="AU1129" s="31"/>
      <c r="AV1129" s="31"/>
      <c r="AW1129" s="31"/>
      <c r="AX1129" s="31"/>
      <c r="AY1129" s="31"/>
      <c r="AZ1129" s="31"/>
      <c r="BA1129" s="31"/>
      <c r="BB1129" s="31"/>
      <c r="BC1129" s="31"/>
      <c r="BD1129" s="31"/>
      <c r="BE1129" s="31"/>
      <c r="BF1129" s="31"/>
      <c r="BG1129" s="31"/>
      <c r="BH1129" s="31"/>
      <c r="BI1129" s="31"/>
      <c r="BJ1129" s="31"/>
      <c r="BK1129" s="31"/>
      <c r="BL1129" s="31"/>
      <c r="BM1129" s="31"/>
      <c r="BN1129" s="41"/>
      <c r="BO1129" s="33"/>
      <c r="BP1129" s="34"/>
      <c r="BQ1129" s="26"/>
      <c r="BR1129" s="27"/>
      <c r="BS1129" s="27"/>
      <c r="BT1129" s="26"/>
      <c r="BU1129" s="35"/>
      <c r="BV1129" s="28"/>
      <c r="BW1129" s="27"/>
      <c r="BX1129" s="26"/>
      <c r="BY1129" s="26"/>
      <c r="BZ1129" s="28"/>
      <c r="CA1129" s="31"/>
      <c r="CB1129" s="31"/>
      <c r="CC1129" s="30"/>
      <c r="CD1129" s="30"/>
      <c r="CE1129" s="30"/>
      <c r="CF1129" s="27"/>
      <c r="CG1129" s="30"/>
      <c r="CH1129" s="27"/>
      <c r="CI1129" s="27"/>
      <c r="CJ1129" s="27"/>
      <c r="CK1129" s="27"/>
      <c r="CL1129" s="30"/>
      <c r="CM1129" s="27"/>
      <c r="CN1129" s="27"/>
      <c r="CO1129" s="30"/>
      <c r="CP1129" s="30"/>
      <c r="CQ1129" s="30"/>
      <c r="CR1129" s="30"/>
      <c r="CS1129" s="30"/>
      <c r="CT1129" s="27"/>
      <c r="CU1129" s="30"/>
      <c r="CV1129" s="30"/>
      <c r="CW1129" s="30"/>
      <c r="CX1129" s="27"/>
      <c r="CY1129" s="30"/>
      <c r="CZ1129" s="27"/>
    </row>
    <row r="1130" spans="1:104" x14ac:dyDescent="0.3">
      <c r="A1130" s="32"/>
      <c r="B1130" s="26"/>
      <c r="C1130" s="26"/>
      <c r="D1130" s="26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31"/>
      <c r="AQ1130" s="31"/>
      <c r="AR1130" s="31"/>
      <c r="AS1130" s="31"/>
      <c r="AT1130" s="31"/>
      <c r="AU1130" s="31"/>
      <c r="AV1130" s="31"/>
      <c r="AW1130" s="31"/>
      <c r="AX1130" s="31"/>
      <c r="AY1130" s="31"/>
      <c r="AZ1130" s="31"/>
      <c r="BA1130" s="31"/>
      <c r="BB1130" s="31"/>
      <c r="BC1130" s="31"/>
      <c r="BD1130" s="31"/>
      <c r="BE1130" s="31"/>
      <c r="BF1130" s="31"/>
      <c r="BG1130" s="31"/>
      <c r="BH1130" s="31"/>
      <c r="BI1130" s="31"/>
      <c r="BJ1130" s="31"/>
      <c r="BK1130" s="31"/>
      <c r="BL1130" s="31"/>
      <c r="BM1130" s="31"/>
      <c r="BN1130" s="41"/>
      <c r="BO1130" s="33"/>
      <c r="BP1130" s="34"/>
      <c r="BQ1130" s="26"/>
      <c r="BR1130" s="27"/>
      <c r="BS1130" s="27"/>
      <c r="BT1130" s="26"/>
      <c r="BU1130" s="35"/>
      <c r="BV1130" s="28"/>
      <c r="BW1130" s="27"/>
      <c r="BX1130" s="26"/>
      <c r="BY1130" s="26"/>
      <c r="BZ1130" s="28"/>
      <c r="CA1130" s="31"/>
      <c r="CB1130" s="31"/>
      <c r="CC1130" s="30"/>
      <c r="CD1130" s="30"/>
      <c r="CE1130" s="30"/>
      <c r="CF1130" s="27"/>
      <c r="CG1130" s="30"/>
      <c r="CH1130" s="30"/>
      <c r="CI1130" s="27"/>
      <c r="CJ1130" s="27"/>
      <c r="CK1130" s="27"/>
      <c r="CL1130" s="27"/>
      <c r="CM1130" s="27"/>
      <c r="CN1130" s="27"/>
      <c r="CO1130" s="30"/>
      <c r="CP1130" s="30"/>
      <c r="CQ1130" s="30"/>
      <c r="CR1130" s="30"/>
      <c r="CS1130" s="30"/>
      <c r="CT1130" s="31"/>
      <c r="CU1130" s="30"/>
      <c r="CV1130" s="30"/>
      <c r="CW1130" s="27"/>
      <c r="CX1130" s="27"/>
      <c r="CY1130" s="27"/>
      <c r="CZ1130" s="27"/>
    </row>
    <row r="1131" spans="1:104" x14ac:dyDescent="0.3">
      <c r="A1131" s="32"/>
      <c r="B1131" s="26"/>
      <c r="C1131" s="26"/>
      <c r="D1131" s="26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31"/>
      <c r="AQ1131" s="31"/>
      <c r="AR1131" s="31"/>
      <c r="AS1131" s="31"/>
      <c r="AT1131" s="31"/>
      <c r="AU1131" s="31"/>
      <c r="AV1131" s="31"/>
      <c r="AW1131" s="31"/>
      <c r="AX1131" s="31"/>
      <c r="AY1131" s="31"/>
      <c r="AZ1131" s="31"/>
      <c r="BA1131" s="31"/>
      <c r="BB1131" s="31"/>
      <c r="BC1131" s="31"/>
      <c r="BD1131" s="31"/>
      <c r="BE1131" s="31"/>
      <c r="BF1131" s="31"/>
      <c r="BG1131" s="31"/>
      <c r="BH1131" s="31"/>
      <c r="BI1131" s="31"/>
      <c r="BJ1131" s="31"/>
      <c r="BK1131" s="31"/>
      <c r="BL1131" s="31"/>
      <c r="BM1131" s="31"/>
      <c r="BN1131" s="41"/>
      <c r="BO1131" s="33"/>
      <c r="BP1131" s="34"/>
      <c r="BQ1131" s="26"/>
      <c r="BR1131" s="27"/>
      <c r="BS1131" s="27"/>
      <c r="BT1131" s="26"/>
      <c r="BU1131" s="35"/>
      <c r="BV1131" s="28"/>
      <c r="BW1131" s="27"/>
      <c r="BX1131" s="26"/>
      <c r="BY1131" s="26"/>
      <c r="BZ1131" s="28"/>
      <c r="CA1131" s="31"/>
      <c r="CB1131" s="31"/>
      <c r="CC1131" s="31"/>
      <c r="CD1131" s="30"/>
      <c r="CE1131" s="30"/>
      <c r="CF1131" s="30"/>
      <c r="CG1131" s="30"/>
      <c r="CH1131" s="27"/>
      <c r="CI1131" s="30"/>
      <c r="CJ1131" s="27"/>
      <c r="CK1131" s="27"/>
      <c r="CL1131" s="30"/>
      <c r="CM1131" s="27"/>
      <c r="CN1131" s="27"/>
      <c r="CO1131" s="30"/>
      <c r="CP1131" s="31"/>
      <c r="CQ1131" s="31"/>
      <c r="CR1131" s="31"/>
      <c r="CS1131" s="31"/>
      <c r="CT1131" s="30"/>
      <c r="CU1131" s="31"/>
      <c r="CV1131" s="31"/>
      <c r="CW1131" s="27"/>
      <c r="CX1131" s="27"/>
      <c r="CY1131" s="27"/>
      <c r="CZ1131" s="27"/>
    </row>
    <row r="1132" spans="1:104" x14ac:dyDescent="0.3">
      <c r="A1132" s="32"/>
      <c r="B1132" s="26"/>
      <c r="C1132" s="26"/>
      <c r="D1132" s="26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31"/>
      <c r="AQ1132" s="31"/>
      <c r="AR1132" s="31"/>
      <c r="AS1132" s="31"/>
      <c r="AT1132" s="31"/>
      <c r="AU1132" s="31"/>
      <c r="AV1132" s="31"/>
      <c r="AW1132" s="31"/>
      <c r="AX1132" s="31"/>
      <c r="AY1132" s="31"/>
      <c r="AZ1132" s="31"/>
      <c r="BA1132" s="31"/>
      <c r="BB1132" s="31"/>
      <c r="BC1132" s="31"/>
      <c r="BD1132" s="31"/>
      <c r="BE1132" s="31"/>
      <c r="BF1132" s="31"/>
      <c r="BG1132" s="31"/>
      <c r="BH1132" s="31"/>
      <c r="BI1132" s="31"/>
      <c r="BJ1132" s="31"/>
      <c r="BK1132" s="31"/>
      <c r="BL1132" s="31"/>
      <c r="BM1132" s="31"/>
      <c r="BN1132" s="41"/>
      <c r="BO1132" s="33"/>
      <c r="BP1132" s="34"/>
      <c r="BQ1132" s="26"/>
      <c r="BR1132" s="27"/>
      <c r="BS1132" s="27"/>
      <c r="BT1132" s="26"/>
      <c r="BU1132" s="35"/>
      <c r="BV1132" s="28"/>
      <c r="BW1132" s="27"/>
      <c r="BX1132" s="26"/>
      <c r="BY1132" s="26"/>
      <c r="BZ1132" s="28"/>
      <c r="CA1132" s="31"/>
      <c r="CB1132" s="31"/>
      <c r="CC1132" s="31"/>
      <c r="CD1132" s="31"/>
      <c r="CE1132" s="31"/>
      <c r="CF1132" s="27"/>
      <c r="CG1132" s="31"/>
      <c r="CH1132" s="27"/>
      <c r="CI1132" s="27"/>
      <c r="CJ1132" s="27"/>
      <c r="CK1132" s="27"/>
      <c r="CL1132" s="27"/>
      <c r="CM1132" s="27"/>
      <c r="CN1132" s="27"/>
      <c r="CO1132" s="27"/>
      <c r="CP1132" s="31"/>
      <c r="CQ1132" s="30"/>
      <c r="CR1132" s="30"/>
      <c r="CS1132" s="30"/>
      <c r="CT1132" s="30"/>
      <c r="CU1132" s="30"/>
      <c r="CV1132" s="30"/>
      <c r="CW1132" s="27"/>
      <c r="CX1132" s="27"/>
      <c r="CY1132" s="27"/>
      <c r="CZ1132" s="27"/>
    </row>
    <row r="1133" spans="1:104" x14ac:dyDescent="0.3">
      <c r="A1133" s="32"/>
      <c r="B1133" s="26"/>
      <c r="C1133" s="26"/>
      <c r="D1133" s="26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31"/>
      <c r="AQ1133" s="31"/>
      <c r="AR1133" s="31"/>
      <c r="AS1133" s="31"/>
      <c r="AT1133" s="31"/>
      <c r="AU1133" s="31"/>
      <c r="AV1133" s="31"/>
      <c r="AW1133" s="31"/>
      <c r="AX1133" s="31"/>
      <c r="AY1133" s="31"/>
      <c r="AZ1133" s="31"/>
      <c r="BA1133" s="31"/>
      <c r="BB1133" s="31"/>
      <c r="BC1133" s="31"/>
      <c r="BD1133" s="31"/>
      <c r="BE1133" s="31"/>
      <c r="BF1133" s="31"/>
      <c r="BG1133" s="31"/>
      <c r="BH1133" s="31"/>
      <c r="BI1133" s="31"/>
      <c r="BJ1133" s="31"/>
      <c r="BK1133" s="31"/>
      <c r="BL1133" s="31"/>
      <c r="BM1133" s="31"/>
      <c r="BN1133" s="41"/>
      <c r="BO1133" s="33"/>
      <c r="BP1133" s="34"/>
      <c r="BQ1133" s="26"/>
      <c r="BR1133" s="27"/>
      <c r="BS1133" s="27"/>
      <c r="BT1133" s="26"/>
      <c r="BU1133" s="35"/>
      <c r="BV1133" s="28"/>
      <c r="BW1133" s="27"/>
      <c r="BX1133" s="26"/>
      <c r="BY1133" s="26"/>
      <c r="BZ1133" s="28"/>
      <c r="CA1133" s="31"/>
      <c r="CB1133" s="31"/>
      <c r="CC1133" s="31"/>
      <c r="CD1133" s="30"/>
      <c r="CE1133" s="30"/>
      <c r="CF1133" s="27"/>
      <c r="CG1133" s="30"/>
      <c r="CH1133" s="30"/>
      <c r="CI1133" s="27"/>
      <c r="CJ1133" s="30"/>
      <c r="CK1133" s="27"/>
      <c r="CL1133" s="30"/>
      <c r="CM1133" s="27"/>
      <c r="CN1133" s="27"/>
      <c r="CO1133" s="27"/>
      <c r="CP1133" s="30"/>
      <c r="CQ1133" s="30"/>
      <c r="CR1133" s="30"/>
      <c r="CS1133" s="30"/>
      <c r="CT1133" s="31"/>
      <c r="CU1133" s="31"/>
      <c r="CV1133" s="31"/>
      <c r="CW1133" s="30"/>
      <c r="CX1133" s="30"/>
      <c r="CY1133" s="30"/>
      <c r="CZ1133" s="30"/>
    </row>
    <row r="1134" spans="1:104" x14ac:dyDescent="0.3">
      <c r="A1134" s="32"/>
      <c r="B1134" s="26"/>
      <c r="C1134" s="26"/>
      <c r="D1134" s="26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31"/>
      <c r="AQ1134" s="31"/>
      <c r="AR1134" s="31"/>
      <c r="AS1134" s="31"/>
      <c r="AT1134" s="31"/>
      <c r="AU1134" s="31"/>
      <c r="AV1134" s="31"/>
      <c r="AW1134" s="31"/>
      <c r="AX1134" s="31"/>
      <c r="AY1134" s="31"/>
      <c r="AZ1134" s="31"/>
      <c r="BA1134" s="31"/>
      <c r="BB1134" s="31"/>
      <c r="BC1134" s="31"/>
      <c r="BD1134" s="31"/>
      <c r="BE1134" s="31"/>
      <c r="BF1134" s="31"/>
      <c r="BG1134" s="31"/>
      <c r="BH1134" s="31"/>
      <c r="BI1134" s="31"/>
      <c r="BJ1134" s="31"/>
      <c r="BK1134" s="31"/>
      <c r="BL1134" s="31"/>
      <c r="BM1134" s="31"/>
      <c r="BN1134" s="41"/>
      <c r="BO1134" s="33"/>
      <c r="BP1134" s="34"/>
      <c r="BQ1134" s="26"/>
      <c r="BR1134" s="27"/>
      <c r="BS1134" s="27"/>
      <c r="BT1134" s="26"/>
      <c r="BU1134" s="35"/>
      <c r="BV1134" s="28"/>
      <c r="BW1134" s="27"/>
      <c r="BX1134" s="26"/>
      <c r="BY1134" s="26"/>
      <c r="BZ1134" s="28"/>
      <c r="CA1134" s="31"/>
      <c r="CB1134" s="31"/>
      <c r="CC1134" s="31"/>
      <c r="CD1134" s="30"/>
      <c r="CE1134" s="31"/>
      <c r="CF1134" s="27"/>
      <c r="CG1134" s="30"/>
      <c r="CH1134" s="30"/>
      <c r="CI1134" s="27"/>
      <c r="CJ1134" s="27"/>
      <c r="CK1134" s="27"/>
      <c r="CL1134" s="30"/>
      <c r="CM1134" s="27"/>
      <c r="CN1134" s="27"/>
      <c r="CO1134" s="30"/>
      <c r="CP1134" s="30"/>
      <c r="CQ1134" s="27"/>
      <c r="CR1134" s="27"/>
      <c r="CS1134" s="27"/>
      <c r="CT1134" s="30"/>
      <c r="CU1134" s="30"/>
      <c r="CV1134" s="30"/>
      <c r="CW1134" s="27"/>
      <c r="CX1134" s="27"/>
      <c r="CY1134" s="30"/>
      <c r="CZ1134" s="27"/>
    </row>
    <row r="1135" spans="1:104" x14ac:dyDescent="0.3">
      <c r="A1135" s="32"/>
      <c r="B1135" s="26"/>
      <c r="C1135" s="26"/>
      <c r="D1135" s="26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31"/>
      <c r="AQ1135" s="31"/>
      <c r="AR1135" s="31"/>
      <c r="AS1135" s="31"/>
      <c r="AT1135" s="31"/>
      <c r="AU1135" s="31"/>
      <c r="AV1135" s="31"/>
      <c r="AW1135" s="31"/>
      <c r="AX1135" s="31"/>
      <c r="AY1135" s="31"/>
      <c r="AZ1135" s="31"/>
      <c r="BA1135" s="31"/>
      <c r="BB1135" s="31"/>
      <c r="BC1135" s="31"/>
      <c r="BD1135" s="31"/>
      <c r="BE1135" s="31"/>
      <c r="BF1135" s="31"/>
      <c r="BG1135" s="31"/>
      <c r="BH1135" s="31"/>
      <c r="BI1135" s="31"/>
      <c r="BJ1135" s="31"/>
      <c r="BK1135" s="31"/>
      <c r="BL1135" s="31"/>
      <c r="BM1135" s="31"/>
      <c r="BN1135" s="41"/>
      <c r="BO1135" s="33"/>
      <c r="BP1135" s="34"/>
      <c r="BQ1135" s="26"/>
      <c r="BR1135" s="27"/>
      <c r="BS1135" s="27"/>
      <c r="BT1135" s="26"/>
      <c r="BU1135" s="35"/>
      <c r="BV1135" s="28"/>
      <c r="BW1135" s="27"/>
      <c r="BX1135" s="26"/>
      <c r="BY1135" s="26"/>
      <c r="BZ1135" s="28"/>
      <c r="CA1135" s="31"/>
      <c r="CB1135" s="31"/>
      <c r="CC1135" s="30"/>
      <c r="CD1135" s="30"/>
      <c r="CE1135" s="30"/>
      <c r="CF1135" s="30"/>
      <c r="CG1135" s="30"/>
      <c r="CH1135" s="30"/>
      <c r="CI1135" s="27"/>
      <c r="CJ1135" s="30"/>
      <c r="CK1135" s="27"/>
      <c r="CL1135" s="30"/>
      <c r="CM1135" s="27"/>
      <c r="CN1135" s="27"/>
      <c r="CO1135" s="27"/>
      <c r="CP1135" s="30"/>
      <c r="CQ1135" s="30"/>
      <c r="CR1135" s="30"/>
      <c r="CS1135" s="30"/>
      <c r="CT1135" s="30"/>
      <c r="CU1135" s="30"/>
      <c r="CV1135" s="30"/>
      <c r="CW1135" s="27"/>
      <c r="CX1135" s="27"/>
      <c r="CY1135" s="27"/>
      <c r="CZ1135" s="27"/>
    </row>
    <row r="1136" spans="1:104" x14ac:dyDescent="0.3">
      <c r="A1136" s="32"/>
      <c r="B1136" s="26"/>
      <c r="C1136" s="26"/>
      <c r="D1136" s="26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31"/>
      <c r="AQ1136" s="31"/>
      <c r="AR1136" s="31"/>
      <c r="AS1136" s="31"/>
      <c r="AT1136" s="31"/>
      <c r="AU1136" s="31"/>
      <c r="AV1136" s="31"/>
      <c r="AW1136" s="31"/>
      <c r="AX1136" s="31"/>
      <c r="AY1136" s="31"/>
      <c r="AZ1136" s="31"/>
      <c r="BA1136" s="31"/>
      <c r="BB1136" s="31"/>
      <c r="BC1136" s="31"/>
      <c r="BD1136" s="31"/>
      <c r="BE1136" s="31"/>
      <c r="BF1136" s="31"/>
      <c r="BG1136" s="31"/>
      <c r="BH1136" s="31"/>
      <c r="BI1136" s="31"/>
      <c r="BJ1136" s="31"/>
      <c r="BK1136" s="31"/>
      <c r="BL1136" s="31"/>
      <c r="BM1136" s="31"/>
      <c r="BN1136" s="41"/>
      <c r="BO1136" s="33"/>
      <c r="BP1136" s="34"/>
      <c r="BQ1136" s="26"/>
      <c r="BR1136" s="27"/>
      <c r="BS1136" s="27"/>
      <c r="BT1136" s="26"/>
      <c r="BU1136" s="35"/>
      <c r="BV1136" s="28"/>
      <c r="BW1136" s="27"/>
      <c r="BX1136" s="26"/>
      <c r="BY1136" s="26"/>
      <c r="BZ1136" s="28"/>
      <c r="CA1136" s="31"/>
      <c r="CB1136" s="31"/>
      <c r="CC1136" s="30"/>
      <c r="CD1136" s="30"/>
      <c r="CE1136" s="30"/>
      <c r="CF1136" s="27"/>
      <c r="CG1136" s="30"/>
      <c r="CH1136" s="30"/>
      <c r="CI1136" s="27"/>
      <c r="CJ1136" s="27"/>
      <c r="CK1136" s="30"/>
      <c r="CL1136" s="30"/>
      <c r="CM1136" s="27"/>
      <c r="CN1136" s="27"/>
      <c r="CO1136" s="30"/>
      <c r="CP1136" s="31"/>
      <c r="CQ1136" s="30"/>
      <c r="CR1136" s="30"/>
      <c r="CS1136" s="30"/>
      <c r="CT1136" s="30"/>
      <c r="CU1136" s="30"/>
      <c r="CV1136" s="30"/>
      <c r="CW1136" s="27"/>
      <c r="CX1136" s="31"/>
      <c r="CY1136" s="31"/>
      <c r="CZ1136" s="31"/>
    </row>
    <row r="1137" spans="1:104" x14ac:dyDescent="0.3">
      <c r="A1137" s="32"/>
      <c r="B1137" s="26"/>
      <c r="C1137" s="26"/>
      <c r="D1137" s="26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31"/>
      <c r="AQ1137" s="31"/>
      <c r="AR1137" s="31"/>
      <c r="AS1137" s="31"/>
      <c r="AT1137" s="31"/>
      <c r="AU1137" s="31"/>
      <c r="AV1137" s="31"/>
      <c r="AW1137" s="31"/>
      <c r="AX1137" s="31"/>
      <c r="AY1137" s="31"/>
      <c r="AZ1137" s="31"/>
      <c r="BA1137" s="31"/>
      <c r="BB1137" s="31"/>
      <c r="BC1137" s="31"/>
      <c r="BD1137" s="31"/>
      <c r="BE1137" s="31"/>
      <c r="BF1137" s="31"/>
      <c r="BG1137" s="31"/>
      <c r="BH1137" s="31"/>
      <c r="BI1137" s="31"/>
      <c r="BJ1137" s="31"/>
      <c r="BK1137" s="31"/>
      <c r="BL1137" s="31"/>
      <c r="BM1137" s="31"/>
      <c r="BN1137" s="41"/>
      <c r="BO1137" s="33"/>
      <c r="BP1137" s="34"/>
      <c r="BQ1137" s="26"/>
      <c r="BR1137" s="27"/>
      <c r="BS1137" s="27"/>
      <c r="BT1137" s="26"/>
      <c r="BU1137" s="35"/>
      <c r="BV1137" s="28"/>
      <c r="BW1137" s="27"/>
      <c r="BX1137" s="26"/>
      <c r="BY1137" s="26"/>
      <c r="BZ1137" s="28"/>
      <c r="CA1137" s="31"/>
      <c r="CB1137" s="31"/>
      <c r="CC1137" s="30"/>
      <c r="CD1137" s="30"/>
      <c r="CE1137" s="30"/>
      <c r="CF1137" s="27"/>
      <c r="CG1137" s="31"/>
      <c r="CH1137" s="27"/>
      <c r="CI1137" s="27"/>
      <c r="CJ1137" s="27"/>
      <c r="CK1137" s="27"/>
      <c r="CL1137" s="30"/>
      <c r="CM1137" s="27"/>
      <c r="CN1137" s="27"/>
      <c r="CO1137" s="31"/>
      <c r="CP1137" s="30"/>
      <c r="CQ1137" s="30"/>
      <c r="CR1137" s="30"/>
      <c r="CS1137" s="30"/>
      <c r="CT1137" s="27"/>
      <c r="CU1137" s="30"/>
      <c r="CV1137" s="30"/>
      <c r="CW1137" s="27"/>
      <c r="CX1137" s="27"/>
      <c r="CY1137" s="27"/>
      <c r="CZ1137" s="27"/>
    </row>
    <row r="1138" spans="1:104" x14ac:dyDescent="0.3">
      <c r="A1138" s="32"/>
      <c r="B1138" s="26"/>
      <c r="C1138" s="26"/>
      <c r="D1138" s="26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31"/>
      <c r="AQ1138" s="31"/>
      <c r="AR1138" s="31"/>
      <c r="AS1138" s="31"/>
      <c r="AT1138" s="31"/>
      <c r="AU1138" s="31"/>
      <c r="AV1138" s="31"/>
      <c r="AW1138" s="31"/>
      <c r="AX1138" s="31"/>
      <c r="AY1138" s="31"/>
      <c r="AZ1138" s="31"/>
      <c r="BA1138" s="31"/>
      <c r="BB1138" s="31"/>
      <c r="BC1138" s="31"/>
      <c r="BD1138" s="31"/>
      <c r="BE1138" s="31"/>
      <c r="BF1138" s="31"/>
      <c r="BG1138" s="31"/>
      <c r="BH1138" s="31"/>
      <c r="BI1138" s="31"/>
      <c r="BJ1138" s="31"/>
      <c r="BK1138" s="31"/>
      <c r="BL1138" s="31"/>
      <c r="BM1138" s="31"/>
      <c r="BN1138" s="41"/>
      <c r="BO1138" s="33"/>
      <c r="BP1138" s="34"/>
      <c r="BQ1138" s="26"/>
      <c r="BR1138" s="27"/>
      <c r="BS1138" s="27"/>
      <c r="BT1138" s="26"/>
      <c r="BU1138" s="35"/>
      <c r="BV1138" s="28"/>
      <c r="BW1138" s="27"/>
      <c r="BX1138" s="26"/>
      <c r="BY1138" s="26"/>
      <c r="BZ1138" s="28"/>
      <c r="CA1138" s="31"/>
      <c r="CB1138" s="31"/>
      <c r="CC1138" s="30"/>
      <c r="CD1138" s="27"/>
      <c r="CE1138" s="30"/>
      <c r="CF1138" s="27"/>
      <c r="CG1138" s="30"/>
      <c r="CH1138" s="27"/>
      <c r="CI1138" s="27"/>
      <c r="CJ1138" s="27"/>
      <c r="CK1138" s="27"/>
      <c r="CL1138" s="27"/>
      <c r="CM1138" s="27"/>
      <c r="CN1138" s="27"/>
      <c r="CO1138" s="30"/>
      <c r="CP1138" s="30"/>
      <c r="CQ1138" s="30"/>
      <c r="CR1138" s="30"/>
      <c r="CS1138" s="30"/>
      <c r="CT1138" s="30"/>
      <c r="CU1138" s="30"/>
      <c r="CV1138" s="30"/>
      <c r="CW1138" s="27"/>
      <c r="CX1138" s="30"/>
      <c r="CY1138" s="27"/>
      <c r="CZ1138" s="27"/>
    </row>
    <row r="1139" spans="1:104" x14ac:dyDescent="0.3">
      <c r="A1139" s="32"/>
      <c r="B1139" s="26"/>
      <c r="C1139" s="26"/>
      <c r="D1139" s="26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31"/>
      <c r="AQ1139" s="31"/>
      <c r="AR1139" s="31"/>
      <c r="AS1139" s="31"/>
      <c r="AT1139" s="31"/>
      <c r="AU1139" s="31"/>
      <c r="AV1139" s="31"/>
      <c r="AW1139" s="31"/>
      <c r="AX1139" s="31"/>
      <c r="AY1139" s="31"/>
      <c r="AZ1139" s="31"/>
      <c r="BA1139" s="31"/>
      <c r="BB1139" s="31"/>
      <c r="BC1139" s="31"/>
      <c r="BD1139" s="31"/>
      <c r="BE1139" s="31"/>
      <c r="BF1139" s="31"/>
      <c r="BG1139" s="31"/>
      <c r="BH1139" s="31"/>
      <c r="BI1139" s="31"/>
      <c r="BJ1139" s="31"/>
      <c r="BK1139" s="31"/>
      <c r="BL1139" s="31"/>
      <c r="BM1139" s="31"/>
      <c r="BN1139" s="41"/>
      <c r="BO1139" s="33"/>
      <c r="BP1139" s="34"/>
      <c r="BQ1139" s="26"/>
      <c r="BR1139" s="27"/>
      <c r="BS1139" s="27"/>
      <c r="BT1139" s="26"/>
      <c r="BU1139" s="35"/>
      <c r="BV1139" s="28"/>
      <c r="BW1139" s="27"/>
      <c r="BX1139" s="26"/>
      <c r="BY1139" s="26"/>
      <c r="BZ1139" s="28"/>
      <c r="CA1139" s="31"/>
      <c r="CB1139" s="31"/>
      <c r="CC1139" s="30"/>
      <c r="CD1139" s="30"/>
      <c r="CE1139" s="30"/>
      <c r="CF1139" s="27"/>
      <c r="CG1139" s="30"/>
      <c r="CH1139" s="30"/>
      <c r="CI1139" s="27"/>
      <c r="CJ1139" s="27"/>
      <c r="CK1139" s="27"/>
      <c r="CL1139" s="30"/>
      <c r="CM1139" s="27"/>
      <c r="CN1139" s="27"/>
      <c r="CO1139" s="30"/>
      <c r="CP1139" s="30"/>
      <c r="CQ1139" s="30"/>
      <c r="CR1139" s="30"/>
      <c r="CS1139" s="30"/>
      <c r="CT1139" s="30"/>
      <c r="CU1139" s="30"/>
      <c r="CV1139" s="30"/>
      <c r="CW1139" s="27"/>
      <c r="CX1139" s="30"/>
      <c r="CY1139" s="30"/>
      <c r="CZ1139" s="30"/>
    </row>
    <row r="1140" spans="1:104" x14ac:dyDescent="0.3">
      <c r="A1140" s="32"/>
      <c r="B1140" s="26"/>
      <c r="C1140" s="26"/>
      <c r="D1140" s="26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31"/>
      <c r="AQ1140" s="31"/>
      <c r="AR1140" s="31"/>
      <c r="AS1140" s="31"/>
      <c r="AT1140" s="31"/>
      <c r="AU1140" s="31"/>
      <c r="AV1140" s="31"/>
      <c r="AW1140" s="31"/>
      <c r="AX1140" s="31"/>
      <c r="AY1140" s="31"/>
      <c r="AZ1140" s="31"/>
      <c r="BA1140" s="31"/>
      <c r="BB1140" s="31"/>
      <c r="BC1140" s="31"/>
      <c r="BD1140" s="31"/>
      <c r="BE1140" s="31"/>
      <c r="BF1140" s="31"/>
      <c r="BG1140" s="31"/>
      <c r="BH1140" s="31"/>
      <c r="BI1140" s="31"/>
      <c r="BJ1140" s="31"/>
      <c r="BK1140" s="31"/>
      <c r="BL1140" s="31"/>
      <c r="BM1140" s="31"/>
      <c r="BN1140" s="41"/>
      <c r="BO1140" s="33"/>
      <c r="BP1140" s="34"/>
      <c r="BQ1140" s="26"/>
      <c r="BR1140" s="27"/>
      <c r="BS1140" s="27"/>
      <c r="BT1140" s="26"/>
      <c r="BU1140" s="35"/>
      <c r="BV1140" s="28"/>
      <c r="BW1140" s="27"/>
      <c r="BX1140" s="26"/>
      <c r="BY1140" s="26"/>
      <c r="BZ1140" s="28"/>
      <c r="CA1140" s="31"/>
      <c r="CB1140" s="31"/>
      <c r="CC1140" s="30"/>
      <c r="CD1140" s="30"/>
      <c r="CE1140" s="30"/>
      <c r="CF1140" s="27"/>
      <c r="CG1140" s="27"/>
      <c r="CH1140" s="30"/>
      <c r="CI1140" s="27"/>
      <c r="CJ1140" s="27"/>
      <c r="CK1140" s="27"/>
      <c r="CL1140" s="27"/>
      <c r="CM1140" s="27"/>
      <c r="CN1140" s="27"/>
      <c r="CO1140" s="30"/>
      <c r="CP1140" s="30"/>
      <c r="CQ1140" s="30"/>
      <c r="CR1140" s="30"/>
      <c r="CS1140" s="30"/>
      <c r="CT1140" s="30"/>
      <c r="CU1140" s="30"/>
      <c r="CV1140" s="30"/>
      <c r="CW1140" s="27"/>
      <c r="CX1140" s="27"/>
      <c r="CY1140" s="27"/>
      <c r="CZ1140" s="27"/>
    </row>
    <row r="1141" spans="1:104" x14ac:dyDescent="0.3">
      <c r="A1141" s="32"/>
      <c r="B1141" s="26"/>
      <c r="C1141" s="26"/>
      <c r="D1141" s="26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31"/>
      <c r="AQ1141" s="31"/>
      <c r="AR1141" s="31"/>
      <c r="AS1141" s="31"/>
      <c r="AT1141" s="31"/>
      <c r="AU1141" s="31"/>
      <c r="AV1141" s="31"/>
      <c r="AW1141" s="31"/>
      <c r="AX1141" s="31"/>
      <c r="AY1141" s="31"/>
      <c r="AZ1141" s="31"/>
      <c r="BA1141" s="31"/>
      <c r="BB1141" s="31"/>
      <c r="BC1141" s="31"/>
      <c r="BD1141" s="31"/>
      <c r="BE1141" s="31"/>
      <c r="BF1141" s="31"/>
      <c r="BG1141" s="31"/>
      <c r="BH1141" s="31"/>
      <c r="BI1141" s="31"/>
      <c r="BJ1141" s="31"/>
      <c r="BK1141" s="31"/>
      <c r="BL1141" s="31"/>
      <c r="BM1141" s="31"/>
      <c r="BN1141" s="41"/>
      <c r="BO1141" s="33"/>
      <c r="BP1141" s="34"/>
      <c r="BQ1141" s="26"/>
      <c r="BR1141" s="27"/>
      <c r="BS1141" s="27"/>
      <c r="BT1141" s="26"/>
      <c r="BU1141" s="35"/>
      <c r="BV1141" s="28"/>
      <c r="BW1141" s="27"/>
      <c r="BX1141" s="26"/>
      <c r="BY1141" s="26"/>
      <c r="BZ1141" s="28"/>
      <c r="CA1141" s="31"/>
      <c r="CB1141" s="31"/>
      <c r="CC1141" s="30"/>
      <c r="CD1141" s="30"/>
      <c r="CE1141" s="30"/>
      <c r="CF1141" s="27"/>
      <c r="CG1141" s="30"/>
      <c r="CH1141" s="30"/>
      <c r="CI1141" s="27"/>
      <c r="CJ1141" s="27"/>
      <c r="CK1141" s="27"/>
      <c r="CL1141" s="27"/>
      <c r="CM1141" s="27"/>
      <c r="CN1141" s="30"/>
      <c r="CO1141" s="30"/>
      <c r="CP1141" s="30"/>
      <c r="CQ1141" s="30"/>
      <c r="CR1141" s="30"/>
      <c r="CS1141" s="30"/>
      <c r="CT1141" s="30"/>
      <c r="CU1141" s="30"/>
      <c r="CV1141" s="30"/>
      <c r="CW1141" s="27"/>
      <c r="CX1141" s="27"/>
      <c r="CY1141" s="27"/>
      <c r="CZ1141" s="27"/>
    </row>
    <row r="1142" spans="1:104" x14ac:dyDescent="0.3">
      <c r="A1142" s="32"/>
      <c r="B1142" s="26"/>
      <c r="C1142" s="26"/>
      <c r="D1142" s="26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31"/>
      <c r="AQ1142" s="31"/>
      <c r="AR1142" s="31"/>
      <c r="AS1142" s="31"/>
      <c r="AT1142" s="31"/>
      <c r="AU1142" s="31"/>
      <c r="AV1142" s="31"/>
      <c r="AW1142" s="31"/>
      <c r="AX1142" s="31"/>
      <c r="AY1142" s="31"/>
      <c r="AZ1142" s="31"/>
      <c r="BA1142" s="31"/>
      <c r="BB1142" s="31"/>
      <c r="BC1142" s="31"/>
      <c r="BD1142" s="31"/>
      <c r="BE1142" s="31"/>
      <c r="BF1142" s="31"/>
      <c r="BG1142" s="31"/>
      <c r="BH1142" s="31"/>
      <c r="BI1142" s="31"/>
      <c r="BJ1142" s="31"/>
      <c r="BK1142" s="31"/>
      <c r="BL1142" s="31"/>
      <c r="BM1142" s="31"/>
      <c r="BN1142" s="41"/>
      <c r="BO1142" s="33"/>
      <c r="BP1142" s="34"/>
      <c r="BQ1142" s="26"/>
      <c r="BR1142" s="27"/>
      <c r="BS1142" s="27"/>
      <c r="BT1142" s="26"/>
      <c r="BU1142" s="35"/>
      <c r="BV1142" s="28"/>
      <c r="BW1142" s="27"/>
      <c r="BX1142" s="26"/>
      <c r="BY1142" s="26"/>
      <c r="BZ1142" s="28"/>
      <c r="CA1142" s="31"/>
      <c r="CB1142" s="31"/>
      <c r="CC1142" s="31"/>
      <c r="CD1142" s="30"/>
      <c r="CE1142" s="30"/>
      <c r="CF1142" s="27"/>
      <c r="CG1142" s="30"/>
      <c r="CH1142" s="30"/>
      <c r="CI1142" s="27"/>
      <c r="CJ1142" s="27"/>
      <c r="CK1142" s="27"/>
      <c r="CL1142" s="27"/>
      <c r="CM1142" s="27"/>
      <c r="CN1142" s="30"/>
      <c r="CO1142" s="27"/>
      <c r="CP1142" s="30"/>
      <c r="CQ1142" s="27"/>
      <c r="CR1142" s="27"/>
      <c r="CS1142" s="27"/>
      <c r="CT1142" s="31"/>
      <c r="CU1142" s="30"/>
      <c r="CV1142" s="27"/>
      <c r="CW1142" s="27"/>
      <c r="CX1142" s="27"/>
      <c r="CY1142" s="27"/>
      <c r="CZ1142" s="27"/>
    </row>
    <row r="1143" spans="1:104" x14ac:dyDescent="0.3">
      <c r="A1143" s="32"/>
      <c r="B1143" s="26"/>
      <c r="C1143" s="26"/>
      <c r="D1143" s="26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31"/>
      <c r="AQ1143" s="31"/>
      <c r="AR1143" s="31"/>
      <c r="AS1143" s="31"/>
      <c r="AT1143" s="31"/>
      <c r="AU1143" s="31"/>
      <c r="AV1143" s="31"/>
      <c r="AW1143" s="31"/>
      <c r="AX1143" s="31"/>
      <c r="AY1143" s="31"/>
      <c r="AZ1143" s="31"/>
      <c r="BA1143" s="31"/>
      <c r="BB1143" s="31"/>
      <c r="BC1143" s="31"/>
      <c r="BD1143" s="31"/>
      <c r="BE1143" s="31"/>
      <c r="BF1143" s="31"/>
      <c r="BG1143" s="31"/>
      <c r="BH1143" s="31"/>
      <c r="BI1143" s="31"/>
      <c r="BJ1143" s="31"/>
      <c r="BK1143" s="31"/>
      <c r="BL1143" s="31"/>
      <c r="BM1143" s="31"/>
      <c r="BN1143" s="41"/>
      <c r="BO1143" s="33"/>
      <c r="BP1143" s="34"/>
      <c r="BQ1143" s="26"/>
      <c r="BR1143" s="27"/>
      <c r="BS1143" s="27"/>
      <c r="BT1143" s="26"/>
      <c r="BU1143" s="35"/>
      <c r="BV1143" s="28"/>
      <c r="BW1143" s="27"/>
      <c r="BX1143" s="26"/>
      <c r="BY1143" s="26"/>
      <c r="BZ1143" s="28"/>
      <c r="CA1143" s="31"/>
      <c r="CB1143" s="31"/>
      <c r="CC1143" s="31"/>
      <c r="CD1143" s="27"/>
      <c r="CE1143" s="27"/>
      <c r="CF1143" s="27"/>
      <c r="CG1143" s="31"/>
      <c r="CH1143" s="30"/>
      <c r="CI1143" s="27"/>
      <c r="CJ1143" s="27"/>
      <c r="CK1143" s="27"/>
      <c r="CL1143" s="27"/>
      <c r="CM1143" s="27"/>
      <c r="CN1143" s="27"/>
      <c r="CO1143" s="30"/>
      <c r="CP1143" s="27"/>
      <c r="CQ1143" s="27"/>
      <c r="CR1143" s="30"/>
      <c r="CS1143" s="27"/>
      <c r="CT1143" s="31"/>
      <c r="CU1143" s="27"/>
      <c r="CV1143" s="27"/>
      <c r="CW1143" s="27"/>
      <c r="CX1143" s="27"/>
      <c r="CY1143" s="27"/>
      <c r="CZ1143" s="27"/>
    </row>
    <row r="1144" spans="1:104" x14ac:dyDescent="0.3">
      <c r="A1144" s="32"/>
      <c r="B1144" s="26"/>
      <c r="C1144" s="26"/>
      <c r="D1144" s="26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31"/>
      <c r="AQ1144" s="31"/>
      <c r="AR1144" s="31"/>
      <c r="AS1144" s="31"/>
      <c r="AT1144" s="31"/>
      <c r="AU1144" s="31"/>
      <c r="AV1144" s="31"/>
      <c r="AW1144" s="31"/>
      <c r="AX1144" s="31"/>
      <c r="AY1144" s="31"/>
      <c r="AZ1144" s="31"/>
      <c r="BA1144" s="31"/>
      <c r="BB1144" s="31"/>
      <c r="BC1144" s="31"/>
      <c r="BD1144" s="31"/>
      <c r="BE1144" s="31"/>
      <c r="BF1144" s="31"/>
      <c r="BG1144" s="31"/>
      <c r="BH1144" s="31"/>
      <c r="BI1144" s="31"/>
      <c r="BJ1144" s="31"/>
      <c r="BK1144" s="31"/>
      <c r="BL1144" s="31"/>
      <c r="BM1144" s="31"/>
      <c r="BN1144" s="41"/>
      <c r="BO1144" s="33"/>
      <c r="BP1144" s="34"/>
      <c r="BQ1144" s="26"/>
      <c r="BR1144" s="27"/>
      <c r="BS1144" s="27"/>
      <c r="BT1144" s="26"/>
      <c r="BU1144" s="35"/>
      <c r="BV1144" s="28"/>
      <c r="BW1144" s="27"/>
      <c r="BX1144" s="26"/>
      <c r="BY1144" s="26"/>
      <c r="BZ1144" s="28"/>
      <c r="CA1144" s="31"/>
      <c r="CB1144" s="30"/>
      <c r="CC1144" s="31"/>
      <c r="CD1144" s="27"/>
      <c r="CE1144" s="27"/>
      <c r="CF1144" s="27"/>
      <c r="CG1144" s="30"/>
      <c r="CH1144" s="30"/>
      <c r="CI1144" s="27"/>
      <c r="CJ1144" s="27"/>
      <c r="CK1144" s="27"/>
      <c r="CL1144" s="27"/>
      <c r="CM1144" s="27"/>
      <c r="CN1144" s="27"/>
      <c r="CO1144" s="27"/>
      <c r="CP1144" s="27"/>
      <c r="CQ1144" s="27"/>
      <c r="CR1144" s="30"/>
      <c r="CS1144" s="27"/>
      <c r="CT1144" s="30"/>
      <c r="CU1144" s="27"/>
      <c r="CV1144" s="27"/>
      <c r="CW1144" s="27"/>
      <c r="CX1144" s="27"/>
      <c r="CY1144" s="27"/>
      <c r="CZ1144" s="27"/>
    </row>
    <row r="1145" spans="1:104" x14ac:dyDescent="0.3">
      <c r="A1145" s="32"/>
      <c r="B1145" s="26"/>
      <c r="C1145" s="26"/>
      <c r="D1145" s="26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31"/>
      <c r="AQ1145" s="31"/>
      <c r="AR1145" s="31"/>
      <c r="AS1145" s="31"/>
      <c r="AT1145" s="31"/>
      <c r="AU1145" s="31"/>
      <c r="AV1145" s="31"/>
      <c r="AW1145" s="31"/>
      <c r="AX1145" s="31"/>
      <c r="AY1145" s="31"/>
      <c r="AZ1145" s="31"/>
      <c r="BA1145" s="31"/>
      <c r="BB1145" s="31"/>
      <c r="BC1145" s="31"/>
      <c r="BD1145" s="31"/>
      <c r="BE1145" s="31"/>
      <c r="BF1145" s="31"/>
      <c r="BG1145" s="31"/>
      <c r="BH1145" s="31"/>
      <c r="BI1145" s="31"/>
      <c r="BJ1145" s="31"/>
      <c r="BK1145" s="31"/>
      <c r="BL1145" s="31"/>
      <c r="BM1145" s="31"/>
      <c r="BN1145" s="41"/>
      <c r="BO1145" s="33"/>
      <c r="BP1145" s="34"/>
      <c r="BQ1145" s="26"/>
      <c r="BR1145" s="27"/>
      <c r="BS1145" s="27"/>
      <c r="BT1145" s="26"/>
      <c r="BU1145" s="35"/>
      <c r="BV1145" s="28"/>
      <c r="BW1145" s="27"/>
      <c r="BX1145" s="26"/>
      <c r="BY1145" s="26"/>
      <c r="BZ1145" s="28"/>
      <c r="CA1145" s="31"/>
      <c r="CB1145" s="31"/>
      <c r="CC1145" s="30"/>
      <c r="CD1145" s="27"/>
      <c r="CE1145" s="27"/>
      <c r="CF1145" s="27"/>
      <c r="CG1145" s="30"/>
      <c r="CH1145" s="30"/>
      <c r="CI1145" s="27"/>
      <c r="CJ1145" s="27"/>
      <c r="CK1145" s="27"/>
      <c r="CL1145" s="30"/>
      <c r="CM1145" s="27"/>
      <c r="CN1145" s="27"/>
      <c r="CO1145" s="27"/>
      <c r="CP1145" s="30"/>
      <c r="CQ1145" s="30"/>
      <c r="CR1145" s="30"/>
      <c r="CS1145" s="30"/>
      <c r="CT1145" s="30"/>
      <c r="CU1145" s="30"/>
      <c r="CV1145" s="30"/>
      <c r="CW1145" s="27"/>
      <c r="CX1145" s="27"/>
      <c r="CY1145" s="27"/>
      <c r="CZ1145" s="27"/>
    </row>
    <row r="1146" spans="1:104" x14ac:dyDescent="0.3">
      <c r="A1146" s="32"/>
      <c r="B1146" s="26"/>
      <c r="C1146" s="26"/>
      <c r="D1146" s="26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31"/>
      <c r="AQ1146" s="31"/>
      <c r="AR1146" s="31"/>
      <c r="AS1146" s="31"/>
      <c r="AT1146" s="31"/>
      <c r="AU1146" s="31"/>
      <c r="AV1146" s="31"/>
      <c r="AW1146" s="31"/>
      <c r="AX1146" s="31"/>
      <c r="AY1146" s="31"/>
      <c r="AZ1146" s="31"/>
      <c r="BA1146" s="31"/>
      <c r="BB1146" s="31"/>
      <c r="BC1146" s="31"/>
      <c r="BD1146" s="31"/>
      <c r="BE1146" s="31"/>
      <c r="BF1146" s="31"/>
      <c r="BG1146" s="31"/>
      <c r="BH1146" s="31"/>
      <c r="BI1146" s="31"/>
      <c r="BJ1146" s="31"/>
      <c r="BK1146" s="31"/>
      <c r="BL1146" s="31"/>
      <c r="BM1146" s="31"/>
      <c r="BN1146" s="41"/>
      <c r="BO1146" s="33"/>
      <c r="BP1146" s="34"/>
      <c r="BQ1146" s="26"/>
      <c r="BR1146" s="27"/>
      <c r="BS1146" s="27"/>
      <c r="BT1146" s="26"/>
      <c r="BU1146" s="35"/>
      <c r="BV1146" s="28"/>
      <c r="BW1146" s="27"/>
      <c r="BX1146" s="26"/>
      <c r="BY1146" s="26"/>
      <c r="BZ1146" s="28"/>
      <c r="CA1146" s="31"/>
      <c r="CB1146" s="31"/>
      <c r="CC1146" s="30"/>
      <c r="CD1146" s="27"/>
      <c r="CE1146" s="27"/>
      <c r="CF1146" s="27"/>
      <c r="CG1146" s="30"/>
      <c r="CH1146" s="31"/>
      <c r="CI1146" s="27"/>
      <c r="CJ1146" s="27"/>
      <c r="CK1146" s="27"/>
      <c r="CL1146" s="31"/>
      <c r="CM1146" s="27"/>
      <c r="CN1146" s="27"/>
      <c r="CO1146" s="27"/>
      <c r="CP1146" s="31"/>
      <c r="CQ1146" s="31"/>
      <c r="CR1146" s="27"/>
      <c r="CS1146" s="31"/>
      <c r="CT1146" s="30"/>
      <c r="CU1146" s="31"/>
      <c r="CV1146" s="31"/>
      <c r="CW1146" s="27"/>
      <c r="CX1146" s="27"/>
      <c r="CY1146" s="27"/>
      <c r="CZ1146" s="27"/>
    </row>
    <row r="1147" spans="1:104" x14ac:dyDescent="0.3">
      <c r="A1147" s="32"/>
      <c r="B1147" s="26"/>
      <c r="C1147" s="26"/>
      <c r="D1147" s="26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31"/>
      <c r="AQ1147" s="31"/>
      <c r="AR1147" s="31"/>
      <c r="AS1147" s="31"/>
      <c r="AT1147" s="31"/>
      <c r="AU1147" s="31"/>
      <c r="AV1147" s="31"/>
      <c r="AW1147" s="31"/>
      <c r="AX1147" s="31"/>
      <c r="AY1147" s="31"/>
      <c r="AZ1147" s="31"/>
      <c r="BA1147" s="31"/>
      <c r="BB1147" s="31"/>
      <c r="BC1147" s="31"/>
      <c r="BD1147" s="31"/>
      <c r="BE1147" s="31"/>
      <c r="BF1147" s="31"/>
      <c r="BG1147" s="31"/>
      <c r="BH1147" s="31"/>
      <c r="BI1147" s="31"/>
      <c r="BJ1147" s="31"/>
      <c r="BK1147" s="31"/>
      <c r="BL1147" s="31"/>
      <c r="BM1147" s="31"/>
      <c r="BN1147" s="41"/>
      <c r="BO1147" s="33"/>
      <c r="BP1147" s="34"/>
      <c r="BQ1147" s="26"/>
      <c r="BR1147" s="27"/>
      <c r="BS1147" s="27"/>
      <c r="BT1147" s="26"/>
      <c r="BU1147" s="35"/>
      <c r="BV1147" s="28"/>
      <c r="BW1147" s="27"/>
      <c r="BX1147" s="26"/>
      <c r="BY1147" s="26"/>
      <c r="BZ1147" s="28"/>
      <c r="CA1147" s="31"/>
      <c r="CB1147" s="31"/>
      <c r="CC1147" s="30"/>
      <c r="CD1147" s="30"/>
      <c r="CE1147" s="30"/>
      <c r="CF1147" s="27"/>
      <c r="CG1147" s="30"/>
      <c r="CH1147" s="30"/>
      <c r="CI1147" s="27"/>
      <c r="CJ1147" s="30"/>
      <c r="CK1147" s="27"/>
      <c r="CL1147" s="30"/>
      <c r="CM1147" s="27"/>
      <c r="CN1147" s="27"/>
      <c r="CO1147" s="27"/>
      <c r="CP1147" s="30"/>
      <c r="CQ1147" s="30"/>
      <c r="CR1147" s="27"/>
      <c r="CS1147" s="30"/>
      <c r="CT1147" s="30"/>
      <c r="CU1147" s="30"/>
      <c r="CV1147" s="30"/>
      <c r="CW1147" s="27"/>
      <c r="CX1147" s="30"/>
      <c r="CY1147" s="30"/>
      <c r="CZ1147" s="30"/>
    </row>
    <row r="1148" spans="1:104" x14ac:dyDescent="0.3">
      <c r="A1148" s="32"/>
      <c r="B1148" s="26"/>
      <c r="C1148" s="26"/>
      <c r="D1148" s="26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31"/>
      <c r="AQ1148" s="31"/>
      <c r="AR1148" s="31"/>
      <c r="AS1148" s="31"/>
      <c r="AT1148" s="31"/>
      <c r="AU1148" s="31"/>
      <c r="AV1148" s="31"/>
      <c r="AW1148" s="31"/>
      <c r="AX1148" s="31"/>
      <c r="AY1148" s="31"/>
      <c r="AZ1148" s="31"/>
      <c r="BA1148" s="31"/>
      <c r="BB1148" s="31"/>
      <c r="BC1148" s="31"/>
      <c r="BD1148" s="31"/>
      <c r="BE1148" s="31"/>
      <c r="BF1148" s="31"/>
      <c r="BG1148" s="31"/>
      <c r="BH1148" s="31"/>
      <c r="BI1148" s="31"/>
      <c r="BJ1148" s="31"/>
      <c r="BK1148" s="31"/>
      <c r="BL1148" s="31"/>
      <c r="BM1148" s="31"/>
      <c r="BN1148" s="41"/>
      <c r="BO1148" s="33"/>
      <c r="BP1148" s="34"/>
      <c r="BQ1148" s="26"/>
      <c r="BR1148" s="27"/>
      <c r="BS1148" s="27"/>
      <c r="BT1148" s="26"/>
      <c r="BU1148" s="35"/>
      <c r="BV1148" s="28"/>
      <c r="BW1148" s="27"/>
      <c r="BX1148" s="26"/>
      <c r="BY1148" s="26"/>
      <c r="BZ1148" s="28"/>
      <c r="CA1148" s="30"/>
      <c r="CB1148" s="30"/>
      <c r="CC1148" s="30"/>
      <c r="CD1148" s="30"/>
      <c r="CE1148" s="27"/>
      <c r="CF1148" s="27"/>
      <c r="CG1148" s="30"/>
      <c r="CH1148" s="30"/>
      <c r="CI1148" s="27"/>
      <c r="CJ1148" s="27"/>
      <c r="CK1148" s="27"/>
      <c r="CL1148" s="30"/>
      <c r="CM1148" s="27"/>
      <c r="CN1148" s="27"/>
      <c r="CO1148" s="30"/>
      <c r="CP1148" s="30"/>
      <c r="CQ1148" s="30"/>
      <c r="CR1148" s="27"/>
      <c r="CS1148" s="30"/>
      <c r="CT1148" s="27"/>
      <c r="CU1148" s="30"/>
      <c r="CV1148" s="30"/>
      <c r="CW1148" s="27"/>
      <c r="CX1148" s="27"/>
      <c r="CY1148" s="27"/>
      <c r="CZ1148" s="27"/>
    </row>
    <row r="1149" spans="1:104" x14ac:dyDescent="0.3">
      <c r="A1149" s="32"/>
      <c r="B1149" s="26"/>
      <c r="C1149" s="26"/>
      <c r="D1149" s="26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31"/>
      <c r="AQ1149" s="31"/>
      <c r="AR1149" s="31"/>
      <c r="AS1149" s="31"/>
      <c r="AT1149" s="31"/>
      <c r="AU1149" s="31"/>
      <c r="AV1149" s="31"/>
      <c r="AW1149" s="31"/>
      <c r="AX1149" s="31"/>
      <c r="AY1149" s="31"/>
      <c r="AZ1149" s="31"/>
      <c r="BA1149" s="31"/>
      <c r="BB1149" s="31"/>
      <c r="BC1149" s="31"/>
      <c r="BD1149" s="31"/>
      <c r="BE1149" s="31"/>
      <c r="BF1149" s="31"/>
      <c r="BG1149" s="31"/>
      <c r="BH1149" s="31"/>
      <c r="BI1149" s="31"/>
      <c r="BJ1149" s="31"/>
      <c r="BK1149" s="31"/>
      <c r="BL1149" s="31"/>
      <c r="BM1149" s="31"/>
      <c r="BN1149" s="41"/>
      <c r="BO1149" s="33"/>
      <c r="BP1149" s="34"/>
      <c r="BQ1149" s="26"/>
      <c r="BR1149" s="27"/>
      <c r="BS1149" s="27"/>
      <c r="BT1149" s="26"/>
      <c r="BU1149" s="35"/>
      <c r="BV1149" s="28"/>
      <c r="BW1149" s="27"/>
      <c r="BX1149" s="26"/>
      <c r="BY1149" s="26"/>
      <c r="BZ1149" s="28"/>
      <c r="CA1149" s="31"/>
      <c r="CB1149" s="31"/>
      <c r="CC1149" s="30"/>
      <c r="CD1149" s="27"/>
      <c r="CE1149" s="27"/>
      <c r="CF1149" s="27"/>
      <c r="CG1149" s="30"/>
      <c r="CH1149" s="30"/>
      <c r="CI1149" s="27"/>
      <c r="CJ1149" s="27"/>
      <c r="CK1149" s="27"/>
      <c r="CL1149" s="30"/>
      <c r="CM1149" s="27"/>
      <c r="CN1149" s="30"/>
      <c r="CO1149" s="27"/>
      <c r="CP1149" s="30"/>
      <c r="CQ1149" s="30"/>
      <c r="CR1149" s="27"/>
      <c r="CS1149" s="30"/>
      <c r="CT1149" s="27"/>
      <c r="CU1149" s="30"/>
      <c r="CV1149" s="30"/>
      <c r="CW1149" s="27"/>
      <c r="CX1149" s="27"/>
      <c r="CY1149" s="27"/>
      <c r="CZ1149" s="27"/>
    </row>
    <row r="1150" spans="1:104" x14ac:dyDescent="0.3">
      <c r="A1150" s="32"/>
      <c r="B1150" s="26"/>
      <c r="C1150" s="26"/>
      <c r="D1150" s="26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31"/>
      <c r="AQ1150" s="31"/>
      <c r="AR1150" s="31"/>
      <c r="AS1150" s="31"/>
      <c r="AT1150" s="31"/>
      <c r="AU1150" s="31"/>
      <c r="AV1150" s="31"/>
      <c r="AW1150" s="31"/>
      <c r="AX1150" s="31"/>
      <c r="AY1150" s="31"/>
      <c r="AZ1150" s="31"/>
      <c r="BA1150" s="31"/>
      <c r="BB1150" s="31"/>
      <c r="BC1150" s="31"/>
      <c r="BD1150" s="31"/>
      <c r="BE1150" s="31"/>
      <c r="BF1150" s="31"/>
      <c r="BG1150" s="31"/>
      <c r="BH1150" s="31"/>
      <c r="BI1150" s="31"/>
      <c r="BJ1150" s="31"/>
      <c r="BK1150" s="31"/>
      <c r="BL1150" s="31"/>
      <c r="BM1150" s="31"/>
      <c r="BN1150" s="41"/>
      <c r="BO1150" s="33"/>
      <c r="BP1150" s="34"/>
      <c r="BQ1150" s="26"/>
      <c r="BR1150" s="27"/>
      <c r="BS1150" s="27"/>
      <c r="BT1150" s="26"/>
      <c r="BU1150" s="35"/>
      <c r="BV1150" s="28"/>
      <c r="BW1150" s="27"/>
      <c r="BX1150" s="26"/>
      <c r="BY1150" s="26"/>
      <c r="BZ1150" s="28"/>
      <c r="CA1150" s="30"/>
      <c r="CB1150" s="30"/>
      <c r="CC1150" s="27"/>
      <c r="CD1150" s="30"/>
      <c r="CE1150" s="30"/>
      <c r="CF1150" s="27"/>
      <c r="CG1150" s="30"/>
      <c r="CH1150" s="30"/>
      <c r="CI1150" s="27"/>
      <c r="CJ1150" s="27"/>
      <c r="CK1150" s="27"/>
      <c r="CL1150" s="30"/>
      <c r="CM1150" s="27"/>
      <c r="CN1150" s="27"/>
      <c r="CO1150" s="30"/>
      <c r="CP1150" s="30"/>
      <c r="CQ1150" s="30"/>
      <c r="CR1150" s="27"/>
      <c r="CS1150" s="30"/>
      <c r="CT1150" s="27"/>
      <c r="CU1150" s="30"/>
      <c r="CV1150" s="30"/>
      <c r="CW1150" s="27"/>
      <c r="CX1150" s="27"/>
      <c r="CY1150" s="27"/>
      <c r="CZ1150" s="27"/>
    </row>
    <row r="1151" spans="1:104" x14ac:dyDescent="0.3">
      <c r="A1151" s="32"/>
      <c r="B1151" s="26"/>
      <c r="C1151" s="26"/>
      <c r="D1151" s="26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31"/>
      <c r="AQ1151" s="31"/>
      <c r="AR1151" s="31"/>
      <c r="AS1151" s="31"/>
      <c r="AT1151" s="31"/>
      <c r="AU1151" s="31"/>
      <c r="AV1151" s="31"/>
      <c r="AW1151" s="31"/>
      <c r="AX1151" s="31"/>
      <c r="AY1151" s="31"/>
      <c r="AZ1151" s="31"/>
      <c r="BA1151" s="31"/>
      <c r="BB1151" s="31"/>
      <c r="BC1151" s="31"/>
      <c r="BD1151" s="31"/>
      <c r="BE1151" s="31"/>
      <c r="BF1151" s="31"/>
      <c r="BG1151" s="31"/>
      <c r="BH1151" s="31"/>
      <c r="BI1151" s="31"/>
      <c r="BJ1151" s="31"/>
      <c r="BK1151" s="31"/>
      <c r="BL1151" s="31"/>
      <c r="BM1151" s="31"/>
      <c r="BN1151" s="41"/>
      <c r="BO1151" s="33"/>
      <c r="BP1151" s="34"/>
      <c r="BQ1151" s="26"/>
      <c r="BR1151" s="27"/>
      <c r="BS1151" s="27"/>
      <c r="BT1151" s="26"/>
      <c r="BU1151" s="35"/>
      <c r="BV1151" s="28"/>
      <c r="BW1151" s="27"/>
      <c r="BX1151" s="26"/>
      <c r="BY1151" s="26"/>
      <c r="BZ1151" s="28"/>
      <c r="CA1151" s="31"/>
      <c r="CB1151" s="31"/>
      <c r="CC1151" s="30"/>
      <c r="CD1151" s="31"/>
      <c r="CE1151" s="31"/>
      <c r="CF1151" s="27"/>
      <c r="CG1151" s="31"/>
      <c r="CH1151" s="30"/>
      <c r="CI1151" s="27"/>
      <c r="CJ1151" s="27"/>
      <c r="CK1151" s="27"/>
      <c r="CL1151" s="27"/>
      <c r="CM1151" s="27"/>
      <c r="CN1151" s="27"/>
      <c r="CO1151" s="27"/>
      <c r="CP1151" s="27"/>
      <c r="CQ1151" s="27"/>
      <c r="CR1151" s="27"/>
      <c r="CS1151" s="27"/>
      <c r="CT1151" s="27"/>
      <c r="CU1151" s="27"/>
      <c r="CV1151" s="27"/>
      <c r="CW1151" s="27"/>
      <c r="CX1151" s="27"/>
      <c r="CY1151" s="27"/>
      <c r="CZ1151" s="27"/>
    </row>
    <row r="1152" spans="1:104" x14ac:dyDescent="0.3">
      <c r="A1152" s="32"/>
      <c r="B1152" s="26"/>
      <c r="C1152" s="26"/>
      <c r="D1152" s="26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31"/>
      <c r="AQ1152" s="31"/>
      <c r="AR1152" s="31"/>
      <c r="AS1152" s="31"/>
      <c r="AT1152" s="31"/>
      <c r="AU1152" s="31"/>
      <c r="AV1152" s="31"/>
      <c r="AW1152" s="31"/>
      <c r="AX1152" s="31"/>
      <c r="AY1152" s="31"/>
      <c r="AZ1152" s="31"/>
      <c r="BA1152" s="31"/>
      <c r="BB1152" s="31"/>
      <c r="BC1152" s="31"/>
      <c r="BD1152" s="31"/>
      <c r="BE1152" s="31"/>
      <c r="BF1152" s="31"/>
      <c r="BG1152" s="31"/>
      <c r="BH1152" s="31"/>
      <c r="BI1152" s="31"/>
      <c r="BJ1152" s="31"/>
      <c r="BK1152" s="31"/>
      <c r="BL1152" s="31"/>
      <c r="BM1152" s="31"/>
      <c r="BN1152" s="41"/>
      <c r="BO1152" s="33"/>
      <c r="BP1152" s="34"/>
      <c r="BQ1152" s="26"/>
      <c r="BR1152" s="27"/>
      <c r="BS1152" s="27"/>
      <c r="BT1152" s="26"/>
      <c r="BU1152" s="35"/>
      <c r="BV1152" s="28"/>
      <c r="BW1152" s="27"/>
      <c r="BX1152" s="26"/>
      <c r="BY1152" s="26"/>
      <c r="BZ1152" s="28"/>
      <c r="CA1152" s="31"/>
      <c r="CB1152" s="31"/>
      <c r="CC1152" s="27"/>
      <c r="CD1152" s="30"/>
      <c r="CE1152" s="30"/>
      <c r="CF1152" s="27"/>
      <c r="CG1152" s="31"/>
      <c r="CH1152" s="30"/>
      <c r="CI1152" s="27"/>
      <c r="CJ1152" s="27"/>
      <c r="CK1152" s="27"/>
      <c r="CL1152" s="27"/>
      <c r="CM1152" s="27"/>
      <c r="CN1152" s="27"/>
      <c r="CO1152" s="27"/>
      <c r="CP1152" s="27"/>
      <c r="CQ1152" s="27"/>
      <c r="CR1152" s="27"/>
      <c r="CS1152" s="27"/>
      <c r="CT1152" s="27"/>
      <c r="CU1152" s="27"/>
      <c r="CV1152" s="27"/>
      <c r="CW1152" s="27"/>
      <c r="CX1152" s="27"/>
      <c r="CY1152" s="27"/>
      <c r="CZ1152" s="27"/>
    </row>
    <row r="1153" spans="1:104" x14ac:dyDescent="0.3">
      <c r="A1153" s="32"/>
      <c r="B1153" s="26"/>
      <c r="C1153" s="26"/>
      <c r="D1153" s="26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31"/>
      <c r="AQ1153" s="31"/>
      <c r="AR1153" s="31"/>
      <c r="AS1153" s="31"/>
      <c r="AT1153" s="31"/>
      <c r="AU1153" s="31"/>
      <c r="AV1153" s="31"/>
      <c r="AW1153" s="31"/>
      <c r="AX1153" s="31"/>
      <c r="AY1153" s="31"/>
      <c r="AZ1153" s="31"/>
      <c r="BA1153" s="31"/>
      <c r="BB1153" s="31"/>
      <c r="BC1153" s="31"/>
      <c r="BD1153" s="31"/>
      <c r="BE1153" s="31"/>
      <c r="BF1153" s="31"/>
      <c r="BG1153" s="31"/>
      <c r="BH1153" s="31"/>
      <c r="BI1153" s="31"/>
      <c r="BJ1153" s="31"/>
      <c r="BK1153" s="31"/>
      <c r="BL1153" s="31"/>
      <c r="BM1153" s="31"/>
      <c r="BN1153" s="41"/>
      <c r="BO1153" s="33"/>
      <c r="BP1153" s="34"/>
      <c r="BQ1153" s="26"/>
      <c r="BR1153" s="27"/>
      <c r="BS1153" s="27"/>
      <c r="BT1153" s="26"/>
      <c r="BU1153" s="35"/>
      <c r="BV1153" s="28"/>
      <c r="BW1153" s="27"/>
      <c r="BX1153" s="26"/>
      <c r="BY1153" s="26"/>
      <c r="BZ1153" s="28"/>
      <c r="CA1153" s="30"/>
      <c r="CB1153" s="30"/>
      <c r="CC1153" s="27"/>
      <c r="CD1153" s="30"/>
      <c r="CE1153" s="30"/>
      <c r="CF1153" s="27"/>
      <c r="CG1153" s="30"/>
      <c r="CH1153" s="27"/>
      <c r="CI1153" s="27"/>
      <c r="CJ1153" s="27"/>
      <c r="CK1153" s="27"/>
      <c r="CL1153" s="27"/>
      <c r="CM1153" s="27"/>
      <c r="CN1153" s="27"/>
      <c r="CO1153" s="30"/>
      <c r="CP1153" s="27"/>
      <c r="CQ1153" s="27"/>
      <c r="CR1153" s="30"/>
      <c r="CS1153" s="27"/>
      <c r="CT1153" s="27"/>
      <c r="CU1153" s="27"/>
      <c r="CV1153" s="27"/>
      <c r="CW1153" s="27"/>
      <c r="CX1153" s="27"/>
      <c r="CY1153" s="27"/>
      <c r="CZ1153" s="27"/>
    </row>
    <row r="1154" spans="1:104" x14ac:dyDescent="0.3">
      <c r="A1154" s="32"/>
      <c r="B1154" s="26"/>
      <c r="C1154" s="26"/>
      <c r="D1154" s="26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31"/>
      <c r="AQ1154" s="31"/>
      <c r="AR1154" s="31"/>
      <c r="AS1154" s="31"/>
      <c r="AT1154" s="31"/>
      <c r="AU1154" s="31"/>
      <c r="AV1154" s="31"/>
      <c r="AW1154" s="31"/>
      <c r="AX1154" s="31"/>
      <c r="AY1154" s="31"/>
      <c r="AZ1154" s="31"/>
      <c r="BA1154" s="31"/>
      <c r="BB1154" s="31"/>
      <c r="BC1154" s="31"/>
      <c r="BD1154" s="31"/>
      <c r="BE1154" s="31"/>
      <c r="BF1154" s="31"/>
      <c r="BG1154" s="31"/>
      <c r="BH1154" s="31"/>
      <c r="BI1154" s="31"/>
      <c r="BJ1154" s="31"/>
      <c r="BK1154" s="31"/>
      <c r="BL1154" s="31"/>
      <c r="BM1154" s="31"/>
      <c r="BN1154" s="41"/>
      <c r="BO1154" s="33"/>
      <c r="BP1154" s="34"/>
      <c r="BQ1154" s="26"/>
      <c r="BR1154" s="27"/>
      <c r="BS1154" s="27"/>
      <c r="BT1154" s="26"/>
      <c r="BU1154" s="35"/>
      <c r="BV1154" s="28"/>
      <c r="BW1154" s="27"/>
      <c r="BX1154" s="26"/>
      <c r="BY1154" s="26"/>
      <c r="BZ1154" s="28"/>
      <c r="CA1154" s="30"/>
      <c r="CB1154" s="30"/>
      <c r="CC1154" s="27"/>
      <c r="CD1154" s="27"/>
      <c r="CE1154" s="27"/>
      <c r="CF1154" s="27"/>
      <c r="CG1154" s="30"/>
      <c r="CH1154" s="30"/>
      <c r="CI1154" s="27"/>
      <c r="CJ1154" s="27"/>
      <c r="CK1154" s="27"/>
      <c r="CL1154" s="27"/>
      <c r="CM1154" s="27"/>
      <c r="CN1154" s="27"/>
      <c r="CO1154" s="27"/>
      <c r="CP1154" s="27"/>
      <c r="CQ1154" s="30"/>
      <c r="CR1154" s="30"/>
      <c r="CS1154" s="27"/>
      <c r="CT1154" s="30"/>
      <c r="CU1154" s="30"/>
      <c r="CV1154" s="27"/>
      <c r="CW1154" s="27"/>
      <c r="CX1154" s="27"/>
      <c r="CY1154" s="27"/>
      <c r="CZ1154" s="27"/>
    </row>
    <row r="1155" spans="1:104" x14ac:dyDescent="0.3">
      <c r="A1155" s="32"/>
      <c r="B1155" s="26"/>
      <c r="C1155" s="26"/>
      <c r="D1155" s="26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31"/>
      <c r="AQ1155" s="31"/>
      <c r="AR1155" s="31"/>
      <c r="AS1155" s="31"/>
      <c r="AT1155" s="31"/>
      <c r="AU1155" s="31"/>
      <c r="AV1155" s="31"/>
      <c r="AW1155" s="31"/>
      <c r="AX1155" s="31"/>
      <c r="AY1155" s="31"/>
      <c r="AZ1155" s="31"/>
      <c r="BA1155" s="31"/>
      <c r="BB1155" s="31"/>
      <c r="BC1155" s="31"/>
      <c r="BD1155" s="31"/>
      <c r="BE1155" s="31"/>
      <c r="BF1155" s="31"/>
      <c r="BG1155" s="31"/>
      <c r="BH1155" s="31"/>
      <c r="BI1155" s="31"/>
      <c r="BJ1155" s="31"/>
      <c r="BK1155" s="31"/>
      <c r="BL1155" s="31"/>
      <c r="BM1155" s="31"/>
      <c r="BN1155" s="41"/>
      <c r="BO1155" s="33"/>
      <c r="BP1155" s="34"/>
      <c r="BQ1155" s="26"/>
      <c r="BR1155" s="27"/>
      <c r="BS1155" s="27"/>
      <c r="BT1155" s="26"/>
      <c r="BU1155" s="35"/>
      <c r="BV1155" s="28"/>
      <c r="BW1155" s="27"/>
      <c r="BX1155" s="26"/>
      <c r="BY1155" s="26"/>
      <c r="BZ1155" s="28"/>
      <c r="CA1155" s="30"/>
      <c r="CB1155" s="30"/>
      <c r="CC1155" s="27"/>
      <c r="CD1155" s="30"/>
      <c r="CE1155" s="30"/>
      <c r="CF1155" s="27"/>
      <c r="CG1155" s="30"/>
      <c r="CH1155" s="30"/>
      <c r="CI1155" s="27"/>
      <c r="CJ1155" s="27"/>
      <c r="CK1155" s="27"/>
      <c r="CL1155" s="27"/>
      <c r="CM1155" s="27"/>
      <c r="CN1155" s="30"/>
      <c r="CO1155" s="27"/>
      <c r="CP1155" s="27"/>
      <c r="CQ1155" s="31"/>
      <c r="CR1155" s="31"/>
      <c r="CS1155" s="27"/>
      <c r="CT1155" s="31"/>
      <c r="CU1155" s="31"/>
      <c r="CV1155" s="27"/>
      <c r="CW1155" s="27"/>
      <c r="CX1155" s="30"/>
      <c r="CY1155" s="30"/>
      <c r="CZ1155" s="30"/>
    </row>
    <row r="1156" spans="1:104" x14ac:dyDescent="0.3">
      <c r="A1156" s="32"/>
      <c r="B1156" s="26"/>
      <c r="C1156" s="26"/>
      <c r="D1156" s="26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31"/>
      <c r="AQ1156" s="31"/>
      <c r="AR1156" s="31"/>
      <c r="AS1156" s="31"/>
      <c r="AT1156" s="31"/>
      <c r="AU1156" s="31"/>
      <c r="AV1156" s="31"/>
      <c r="AW1156" s="31"/>
      <c r="AX1156" s="31"/>
      <c r="AY1156" s="31"/>
      <c r="AZ1156" s="31"/>
      <c r="BA1156" s="31"/>
      <c r="BB1156" s="31"/>
      <c r="BC1156" s="31"/>
      <c r="BD1156" s="31"/>
      <c r="BE1156" s="31"/>
      <c r="BF1156" s="31"/>
      <c r="BG1156" s="31"/>
      <c r="BH1156" s="31"/>
      <c r="BI1156" s="31"/>
      <c r="BJ1156" s="31"/>
      <c r="BK1156" s="31"/>
      <c r="BL1156" s="31"/>
      <c r="BM1156" s="31"/>
      <c r="BN1156" s="41"/>
      <c r="BO1156" s="33"/>
      <c r="BP1156" s="34"/>
      <c r="BQ1156" s="26"/>
      <c r="BR1156" s="27"/>
      <c r="BS1156" s="27"/>
      <c r="BT1156" s="26"/>
      <c r="BU1156" s="35"/>
      <c r="BV1156" s="28"/>
      <c r="BW1156" s="27"/>
      <c r="BX1156" s="26"/>
      <c r="BY1156" s="26"/>
      <c r="BZ1156" s="28"/>
      <c r="CA1156" s="31"/>
      <c r="CB1156" s="31"/>
      <c r="CC1156" s="31"/>
      <c r="CD1156" s="30"/>
      <c r="CE1156" s="31"/>
      <c r="CF1156" s="27"/>
      <c r="CG1156" s="30"/>
      <c r="CH1156" s="30"/>
      <c r="CI1156" s="27"/>
      <c r="CJ1156" s="27"/>
      <c r="CK1156" s="27"/>
      <c r="CL1156" s="27"/>
      <c r="CM1156" s="27"/>
      <c r="CN1156" s="30"/>
      <c r="CO1156" s="27"/>
      <c r="CP1156" s="27"/>
      <c r="CQ1156" s="30"/>
      <c r="CR1156" s="30"/>
      <c r="CS1156" s="27"/>
      <c r="CT1156" s="30"/>
      <c r="CU1156" s="30"/>
      <c r="CV1156" s="27"/>
      <c r="CW1156" s="27"/>
      <c r="CX1156" s="27"/>
      <c r="CY1156" s="27"/>
      <c r="CZ1156" s="27"/>
    </row>
    <row r="1157" spans="1:104" x14ac:dyDescent="0.3">
      <c r="A1157" s="32"/>
      <c r="B1157" s="26"/>
      <c r="C1157" s="26"/>
      <c r="D1157" s="26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31"/>
      <c r="AQ1157" s="31"/>
      <c r="AR1157" s="31"/>
      <c r="AS1157" s="31"/>
      <c r="AT1157" s="31"/>
      <c r="AU1157" s="31"/>
      <c r="AV1157" s="31"/>
      <c r="AW1157" s="31"/>
      <c r="AX1157" s="31"/>
      <c r="AY1157" s="31"/>
      <c r="AZ1157" s="31"/>
      <c r="BA1157" s="31"/>
      <c r="BB1157" s="31"/>
      <c r="BC1157" s="31"/>
      <c r="BD1157" s="31"/>
      <c r="BE1157" s="31"/>
      <c r="BF1157" s="31"/>
      <c r="BG1157" s="31"/>
      <c r="BH1157" s="31"/>
      <c r="BI1157" s="31"/>
      <c r="BJ1157" s="31"/>
      <c r="BK1157" s="31"/>
      <c r="BL1157" s="31"/>
      <c r="BM1157" s="31"/>
      <c r="BN1157" s="41"/>
      <c r="BO1157" s="33"/>
      <c r="BP1157" s="34"/>
      <c r="BQ1157" s="26"/>
      <c r="BR1157" s="27"/>
      <c r="BS1157" s="27"/>
      <c r="BT1157" s="26"/>
      <c r="BU1157" s="35"/>
      <c r="BV1157" s="28"/>
      <c r="BW1157" s="27"/>
      <c r="BX1157" s="26"/>
      <c r="BY1157" s="26"/>
      <c r="BZ1157" s="28"/>
      <c r="CA1157" s="31"/>
      <c r="CB1157" s="31"/>
      <c r="CC1157" s="27"/>
      <c r="CD1157" s="27"/>
      <c r="CE1157" s="27"/>
      <c r="CF1157" s="27"/>
      <c r="CG1157" s="30"/>
      <c r="CH1157" s="27"/>
      <c r="CI1157" s="27"/>
      <c r="CJ1157" s="27"/>
      <c r="CK1157" s="27"/>
      <c r="CL1157" s="27"/>
      <c r="CM1157" s="27"/>
      <c r="CN1157" s="30"/>
      <c r="CO1157" s="27"/>
      <c r="CP1157" s="27"/>
      <c r="CQ1157" s="30"/>
      <c r="CR1157" s="30"/>
      <c r="CS1157" s="27"/>
      <c r="CT1157" s="30"/>
      <c r="CU1157" s="30"/>
      <c r="CV1157" s="27"/>
      <c r="CW1157" s="27"/>
      <c r="CX1157" s="27"/>
      <c r="CY1157" s="27"/>
      <c r="CZ1157" s="27"/>
    </row>
    <row r="1158" spans="1:104" x14ac:dyDescent="0.3">
      <c r="A1158" s="32"/>
      <c r="B1158" s="26"/>
      <c r="C1158" s="26"/>
      <c r="D1158" s="26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31"/>
      <c r="AQ1158" s="31"/>
      <c r="AR1158" s="31"/>
      <c r="AS1158" s="31"/>
      <c r="AT1158" s="31"/>
      <c r="AU1158" s="31"/>
      <c r="AV1158" s="31"/>
      <c r="AW1158" s="31"/>
      <c r="AX1158" s="31"/>
      <c r="AY1158" s="31"/>
      <c r="AZ1158" s="31"/>
      <c r="BA1158" s="31"/>
      <c r="BB1158" s="31"/>
      <c r="BC1158" s="31"/>
      <c r="BD1158" s="31"/>
      <c r="BE1158" s="31"/>
      <c r="BF1158" s="31"/>
      <c r="BG1158" s="31"/>
      <c r="BH1158" s="31"/>
      <c r="BI1158" s="31"/>
      <c r="BJ1158" s="31"/>
      <c r="BK1158" s="31"/>
      <c r="BL1158" s="31"/>
      <c r="BM1158" s="31"/>
      <c r="BN1158" s="41"/>
      <c r="BO1158" s="33"/>
      <c r="BP1158" s="34"/>
      <c r="BQ1158" s="26"/>
      <c r="BR1158" s="27"/>
      <c r="BS1158" s="27"/>
      <c r="BT1158" s="26"/>
      <c r="BU1158" s="35"/>
      <c r="BV1158" s="28"/>
      <c r="BW1158" s="27"/>
      <c r="BX1158" s="26"/>
      <c r="BY1158" s="26"/>
      <c r="BZ1158" s="28"/>
      <c r="CA1158" s="30"/>
      <c r="CB1158" s="31"/>
      <c r="CC1158" s="30"/>
      <c r="CD1158" s="27"/>
      <c r="CE1158" s="30"/>
      <c r="CF1158" s="27"/>
      <c r="CG1158" s="30"/>
      <c r="CH1158" s="27"/>
      <c r="CI1158" s="27"/>
      <c r="CJ1158" s="27"/>
      <c r="CK1158" s="27"/>
      <c r="CL1158" s="30"/>
      <c r="CM1158" s="27"/>
      <c r="CN1158" s="27"/>
      <c r="CO1158" s="27"/>
      <c r="CP1158" s="27"/>
      <c r="CQ1158" s="30"/>
      <c r="CR1158" s="30"/>
      <c r="CS1158" s="27"/>
      <c r="CT1158" s="30"/>
      <c r="CU1158" s="30"/>
      <c r="CV1158" s="27"/>
      <c r="CW1158" s="27"/>
      <c r="CX1158" s="27"/>
      <c r="CY1158" s="27"/>
      <c r="CZ1158" s="27"/>
    </row>
    <row r="1159" spans="1:104" x14ac:dyDescent="0.3">
      <c r="A1159" s="32"/>
      <c r="B1159" s="26"/>
      <c r="C1159" s="26"/>
      <c r="D1159" s="26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31"/>
      <c r="AQ1159" s="31"/>
      <c r="AR1159" s="31"/>
      <c r="AS1159" s="31"/>
      <c r="AT1159" s="31"/>
      <c r="AU1159" s="31"/>
      <c r="AV1159" s="31"/>
      <c r="AW1159" s="31"/>
      <c r="AX1159" s="31"/>
      <c r="AY1159" s="31"/>
      <c r="AZ1159" s="31"/>
      <c r="BA1159" s="31"/>
      <c r="BB1159" s="31"/>
      <c r="BC1159" s="31"/>
      <c r="BD1159" s="31"/>
      <c r="BE1159" s="31"/>
      <c r="BF1159" s="31"/>
      <c r="BG1159" s="31"/>
      <c r="BH1159" s="31"/>
      <c r="BI1159" s="31"/>
      <c r="BJ1159" s="31"/>
      <c r="BK1159" s="31"/>
      <c r="BL1159" s="31"/>
      <c r="BM1159" s="31"/>
      <c r="BN1159" s="41"/>
      <c r="BO1159" s="33"/>
      <c r="BP1159" s="34"/>
      <c r="BQ1159" s="26"/>
      <c r="BR1159" s="27"/>
      <c r="BS1159" s="27"/>
      <c r="BT1159" s="26"/>
      <c r="BU1159" s="35"/>
      <c r="BV1159" s="28"/>
      <c r="BW1159" s="27"/>
      <c r="BX1159" s="26"/>
      <c r="BY1159" s="26"/>
      <c r="BZ1159" s="28"/>
      <c r="CA1159" s="31"/>
      <c r="CB1159" s="31"/>
      <c r="CC1159" s="30"/>
      <c r="CD1159" s="31"/>
      <c r="CE1159" s="31"/>
      <c r="CF1159" s="27"/>
      <c r="CG1159" s="27"/>
      <c r="CH1159" s="27"/>
      <c r="CI1159" s="27"/>
      <c r="CJ1159" s="27"/>
      <c r="CK1159" s="30"/>
      <c r="CL1159" s="30"/>
      <c r="CM1159" s="27"/>
      <c r="CN1159" s="27"/>
      <c r="CO1159" s="27"/>
      <c r="CP1159" s="27"/>
      <c r="CQ1159" s="30"/>
      <c r="CR1159" s="30"/>
      <c r="CS1159" s="27"/>
      <c r="CT1159" s="30"/>
      <c r="CU1159" s="30"/>
      <c r="CV1159" s="27"/>
      <c r="CW1159" s="30"/>
      <c r="CX1159" s="27"/>
      <c r="CY1159" s="27"/>
      <c r="CZ1159" s="27"/>
    </row>
    <row r="1160" spans="1:104" x14ac:dyDescent="0.3">
      <c r="A1160" s="32"/>
      <c r="B1160" s="26"/>
      <c r="C1160" s="26"/>
      <c r="D1160" s="26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31"/>
      <c r="AQ1160" s="31"/>
      <c r="AR1160" s="31"/>
      <c r="AS1160" s="31"/>
      <c r="AT1160" s="31"/>
      <c r="AU1160" s="31"/>
      <c r="AV1160" s="31"/>
      <c r="AW1160" s="31"/>
      <c r="AX1160" s="31"/>
      <c r="AY1160" s="31"/>
      <c r="AZ1160" s="31"/>
      <c r="BA1160" s="31"/>
      <c r="BB1160" s="31"/>
      <c r="BC1160" s="31"/>
      <c r="BD1160" s="31"/>
      <c r="BE1160" s="31"/>
      <c r="BF1160" s="31"/>
      <c r="BG1160" s="31"/>
      <c r="BH1160" s="31"/>
      <c r="BI1160" s="31"/>
      <c r="BJ1160" s="31"/>
      <c r="BK1160" s="31"/>
      <c r="BL1160" s="31"/>
      <c r="BM1160" s="31"/>
      <c r="BN1160" s="41"/>
      <c r="BO1160" s="33"/>
      <c r="BP1160" s="34"/>
      <c r="BQ1160" s="26"/>
      <c r="BR1160" s="27"/>
      <c r="BS1160" s="27"/>
      <c r="BT1160" s="26"/>
      <c r="BU1160" s="35"/>
      <c r="BV1160" s="28"/>
      <c r="BW1160" s="27"/>
      <c r="BX1160" s="26"/>
      <c r="BY1160" s="26"/>
      <c r="BZ1160" s="28"/>
      <c r="CA1160" s="31"/>
      <c r="CB1160" s="31"/>
      <c r="CC1160" s="30"/>
      <c r="CD1160" s="30"/>
      <c r="CE1160" s="30"/>
      <c r="CF1160" s="27"/>
      <c r="CG1160" s="27"/>
      <c r="CH1160" s="30"/>
      <c r="CI1160" s="27"/>
      <c r="CJ1160" s="27"/>
      <c r="CK1160" s="30"/>
      <c r="CL1160" s="30"/>
      <c r="CM1160" s="27"/>
      <c r="CN1160" s="27"/>
      <c r="CO1160" s="27"/>
      <c r="CP1160" s="30"/>
      <c r="CQ1160" s="30"/>
      <c r="CR1160" s="30"/>
      <c r="CS1160" s="30"/>
      <c r="CT1160" s="30"/>
      <c r="CU1160" s="30"/>
      <c r="CV1160" s="30"/>
      <c r="CW1160" s="30"/>
      <c r="CX1160" s="27"/>
      <c r="CY1160" s="27"/>
      <c r="CZ1160" s="27"/>
    </row>
    <row r="1161" spans="1:104" x14ac:dyDescent="0.3">
      <c r="A1161" s="32"/>
      <c r="B1161" s="26"/>
      <c r="C1161" s="26"/>
      <c r="D1161" s="26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31"/>
      <c r="AQ1161" s="31"/>
      <c r="AR1161" s="31"/>
      <c r="AS1161" s="31"/>
      <c r="AT1161" s="31"/>
      <c r="AU1161" s="31"/>
      <c r="AV1161" s="31"/>
      <c r="AW1161" s="31"/>
      <c r="AX1161" s="31"/>
      <c r="AY1161" s="31"/>
      <c r="AZ1161" s="31"/>
      <c r="BA1161" s="31"/>
      <c r="BB1161" s="31"/>
      <c r="BC1161" s="31"/>
      <c r="BD1161" s="31"/>
      <c r="BE1161" s="31"/>
      <c r="BF1161" s="31"/>
      <c r="BG1161" s="31"/>
      <c r="BH1161" s="31"/>
      <c r="BI1161" s="31"/>
      <c r="BJ1161" s="31"/>
      <c r="BK1161" s="31"/>
      <c r="BL1161" s="31"/>
      <c r="BM1161" s="31"/>
      <c r="BN1161" s="41"/>
      <c r="BO1161" s="33"/>
      <c r="BP1161" s="34"/>
      <c r="BQ1161" s="26"/>
      <c r="BR1161" s="27"/>
      <c r="BS1161" s="27"/>
      <c r="BT1161" s="26"/>
      <c r="BU1161" s="35"/>
      <c r="BV1161" s="28"/>
      <c r="BW1161" s="27"/>
      <c r="BX1161" s="26"/>
      <c r="BY1161" s="26"/>
      <c r="BZ1161" s="28"/>
      <c r="CA1161" s="31"/>
      <c r="CB1161" s="31"/>
      <c r="CC1161" s="31"/>
      <c r="CD1161" s="30"/>
      <c r="CE1161" s="30"/>
      <c r="CF1161" s="27"/>
      <c r="CG1161" s="27"/>
      <c r="CH1161" s="27"/>
      <c r="CI1161" s="27"/>
      <c r="CJ1161" s="27"/>
      <c r="CK1161" s="27"/>
      <c r="CL1161" s="31"/>
      <c r="CM1161" s="27"/>
      <c r="CN1161" s="27"/>
      <c r="CO1161" s="27"/>
      <c r="CP1161" s="27"/>
      <c r="CQ1161" s="27"/>
      <c r="CR1161" s="27"/>
      <c r="CS1161" s="27"/>
      <c r="CT1161" s="27"/>
      <c r="CU1161" s="27"/>
      <c r="CV1161" s="27"/>
      <c r="CW1161" s="31"/>
      <c r="CX1161" s="27"/>
      <c r="CY1161" s="27"/>
      <c r="CZ1161" s="27"/>
    </row>
    <row r="1162" spans="1:104" x14ac:dyDescent="0.3">
      <c r="A1162" s="32"/>
      <c r="B1162" s="26"/>
      <c r="C1162" s="26"/>
      <c r="D1162" s="26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31"/>
      <c r="AQ1162" s="31"/>
      <c r="AR1162" s="31"/>
      <c r="AS1162" s="31"/>
      <c r="AT1162" s="31"/>
      <c r="AU1162" s="31"/>
      <c r="AV1162" s="31"/>
      <c r="AW1162" s="31"/>
      <c r="AX1162" s="31"/>
      <c r="AY1162" s="31"/>
      <c r="AZ1162" s="31"/>
      <c r="BA1162" s="31"/>
      <c r="BB1162" s="31"/>
      <c r="BC1162" s="31"/>
      <c r="BD1162" s="31"/>
      <c r="BE1162" s="31"/>
      <c r="BF1162" s="31"/>
      <c r="BG1162" s="31"/>
      <c r="BH1162" s="31"/>
      <c r="BI1162" s="31"/>
      <c r="BJ1162" s="31"/>
      <c r="BK1162" s="31"/>
      <c r="BL1162" s="31"/>
      <c r="BM1162" s="31"/>
      <c r="BN1162" s="41"/>
      <c r="BO1162" s="33"/>
      <c r="BP1162" s="34"/>
      <c r="BQ1162" s="26"/>
      <c r="BR1162" s="27"/>
      <c r="BS1162" s="27"/>
      <c r="BT1162" s="26"/>
      <c r="BU1162" s="35"/>
      <c r="BV1162" s="28"/>
      <c r="BW1162" s="27"/>
      <c r="BX1162" s="26"/>
      <c r="BY1162" s="26"/>
      <c r="BZ1162" s="28"/>
      <c r="CA1162" s="31"/>
      <c r="CB1162" s="31"/>
      <c r="CC1162" s="31"/>
      <c r="CD1162" s="30"/>
      <c r="CE1162" s="30"/>
      <c r="CF1162" s="27"/>
      <c r="CG1162" s="31"/>
      <c r="CH1162" s="27"/>
      <c r="CI1162" s="27"/>
      <c r="CJ1162" s="27"/>
      <c r="CK1162" s="27"/>
      <c r="CL1162" s="27"/>
      <c r="CM1162" s="27"/>
      <c r="CN1162" s="30"/>
      <c r="CO1162" s="27"/>
      <c r="CP1162" s="27"/>
      <c r="CQ1162" s="27"/>
      <c r="CR1162" s="27"/>
      <c r="CS1162" s="27"/>
      <c r="CT1162" s="27"/>
      <c r="CU1162" s="27"/>
      <c r="CV1162" s="27"/>
      <c r="CW1162" s="27"/>
      <c r="CX1162" s="27"/>
      <c r="CY1162" s="30"/>
      <c r="CZ1162" s="27"/>
    </row>
    <row r="1163" spans="1:104" x14ac:dyDescent="0.3">
      <c r="A1163" s="32"/>
      <c r="B1163" s="26"/>
      <c r="C1163" s="26"/>
      <c r="D1163" s="26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31"/>
      <c r="AQ1163" s="31"/>
      <c r="AR1163" s="31"/>
      <c r="AS1163" s="31"/>
      <c r="AT1163" s="31"/>
      <c r="AU1163" s="31"/>
      <c r="AV1163" s="31"/>
      <c r="AW1163" s="31"/>
      <c r="AX1163" s="31"/>
      <c r="AY1163" s="31"/>
      <c r="AZ1163" s="31"/>
      <c r="BA1163" s="31"/>
      <c r="BB1163" s="31"/>
      <c r="BC1163" s="31"/>
      <c r="BD1163" s="31"/>
      <c r="BE1163" s="31"/>
      <c r="BF1163" s="31"/>
      <c r="BG1163" s="31"/>
      <c r="BH1163" s="31"/>
      <c r="BI1163" s="31"/>
      <c r="BJ1163" s="31"/>
      <c r="BK1163" s="31"/>
      <c r="BL1163" s="31"/>
      <c r="BM1163" s="31"/>
      <c r="BN1163" s="41"/>
      <c r="BO1163" s="33"/>
      <c r="BP1163" s="34"/>
      <c r="BQ1163" s="26"/>
      <c r="BR1163" s="27"/>
      <c r="BS1163" s="27"/>
      <c r="BT1163" s="26"/>
      <c r="BU1163" s="35"/>
      <c r="BV1163" s="28"/>
      <c r="BW1163" s="27"/>
      <c r="BX1163" s="26"/>
      <c r="BY1163" s="26"/>
      <c r="BZ1163" s="28"/>
      <c r="CA1163" s="30"/>
      <c r="CB1163" s="30"/>
      <c r="CC1163" s="30"/>
      <c r="CD1163" s="30"/>
      <c r="CE1163" s="30"/>
      <c r="CF1163" s="27"/>
      <c r="CG1163" s="27"/>
      <c r="CH1163" s="30"/>
      <c r="CI1163" s="27"/>
      <c r="CJ1163" s="27"/>
      <c r="CK1163" s="27"/>
      <c r="CL1163" s="27"/>
      <c r="CM1163" s="27"/>
      <c r="CN1163" s="27"/>
      <c r="CO1163" s="27"/>
      <c r="CP1163" s="27"/>
      <c r="CQ1163" s="27"/>
      <c r="CR1163" s="27"/>
      <c r="CS1163" s="27"/>
      <c r="CT1163" s="27"/>
      <c r="CU1163" s="30"/>
      <c r="CV1163" s="27"/>
      <c r="CW1163" s="27"/>
      <c r="CX1163" s="27"/>
      <c r="CY1163" s="30"/>
      <c r="CZ1163" s="27"/>
    </row>
    <row r="1164" spans="1:104" x14ac:dyDescent="0.3">
      <c r="A1164" s="32"/>
      <c r="B1164" s="26"/>
      <c r="C1164" s="26"/>
      <c r="D1164" s="26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31"/>
      <c r="AQ1164" s="31"/>
      <c r="AR1164" s="31"/>
      <c r="AS1164" s="31"/>
      <c r="AT1164" s="31"/>
      <c r="AU1164" s="31"/>
      <c r="AV1164" s="31"/>
      <c r="AW1164" s="31"/>
      <c r="AX1164" s="31"/>
      <c r="AY1164" s="31"/>
      <c r="AZ1164" s="31"/>
      <c r="BA1164" s="31"/>
      <c r="BB1164" s="31"/>
      <c r="BC1164" s="31"/>
      <c r="BD1164" s="31"/>
      <c r="BE1164" s="31"/>
      <c r="BF1164" s="31"/>
      <c r="BG1164" s="31"/>
      <c r="BH1164" s="31"/>
      <c r="BI1164" s="31"/>
      <c r="BJ1164" s="31"/>
      <c r="BK1164" s="31"/>
      <c r="BL1164" s="31"/>
      <c r="BM1164" s="31"/>
      <c r="BN1164" s="41"/>
      <c r="BO1164" s="33"/>
      <c r="BP1164" s="34"/>
      <c r="BQ1164" s="26"/>
      <c r="BR1164" s="27"/>
      <c r="BS1164" s="27"/>
      <c r="BT1164" s="26"/>
      <c r="BU1164" s="35"/>
      <c r="BV1164" s="28"/>
      <c r="BW1164" s="27"/>
      <c r="BX1164" s="26"/>
      <c r="BY1164" s="26"/>
      <c r="BZ1164" s="28"/>
      <c r="CA1164" s="31"/>
      <c r="CB1164" s="31"/>
      <c r="CC1164" s="31"/>
      <c r="CD1164" s="27"/>
      <c r="CE1164" s="27"/>
      <c r="CF1164" s="27"/>
      <c r="CG1164" s="30"/>
      <c r="CH1164" s="30"/>
      <c r="CI1164" s="27"/>
      <c r="CJ1164" s="27"/>
      <c r="CK1164" s="27"/>
      <c r="CL1164" s="30"/>
      <c r="CM1164" s="27"/>
      <c r="CN1164" s="27"/>
      <c r="CO1164" s="27"/>
      <c r="CP1164" s="27"/>
      <c r="CQ1164" s="27"/>
      <c r="CR1164" s="27"/>
      <c r="CS1164" s="27"/>
      <c r="CT1164" s="30"/>
      <c r="CU1164" s="27"/>
      <c r="CV1164" s="27"/>
      <c r="CW1164" s="30"/>
      <c r="CX1164" s="27"/>
      <c r="CY1164" s="27"/>
      <c r="CZ1164" s="27"/>
    </row>
    <row r="1165" spans="1:104" x14ac:dyDescent="0.3">
      <c r="A1165" s="32"/>
      <c r="B1165" s="26"/>
      <c r="C1165" s="26"/>
      <c r="D1165" s="26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31"/>
      <c r="AQ1165" s="31"/>
      <c r="AR1165" s="31"/>
      <c r="AS1165" s="31"/>
      <c r="AT1165" s="31"/>
      <c r="AU1165" s="31"/>
      <c r="AV1165" s="31"/>
      <c r="AW1165" s="31"/>
      <c r="AX1165" s="31"/>
      <c r="AY1165" s="31"/>
      <c r="AZ1165" s="31"/>
      <c r="BA1165" s="31"/>
      <c r="BB1165" s="31"/>
      <c r="BC1165" s="31"/>
      <c r="BD1165" s="31"/>
      <c r="BE1165" s="31"/>
      <c r="BF1165" s="31"/>
      <c r="BG1165" s="31"/>
      <c r="BH1165" s="31"/>
      <c r="BI1165" s="31"/>
      <c r="BJ1165" s="31"/>
      <c r="BK1165" s="31"/>
      <c r="BL1165" s="31"/>
      <c r="BM1165" s="31"/>
      <c r="BN1165" s="41"/>
      <c r="BO1165" s="33"/>
      <c r="BP1165" s="34"/>
      <c r="BQ1165" s="26"/>
      <c r="BR1165" s="27"/>
      <c r="BS1165" s="27"/>
      <c r="BT1165" s="26"/>
      <c r="BU1165" s="35"/>
      <c r="BV1165" s="28"/>
      <c r="BW1165" s="27"/>
      <c r="BX1165" s="26"/>
      <c r="BY1165" s="26"/>
      <c r="BZ1165" s="28"/>
      <c r="CA1165" s="31"/>
      <c r="CB1165" s="31"/>
      <c r="CC1165" s="30"/>
      <c r="CD1165" s="27"/>
      <c r="CE1165" s="27"/>
      <c r="CF1165" s="27"/>
      <c r="CG1165" s="30"/>
      <c r="CH1165" s="30"/>
      <c r="CI1165" s="27"/>
      <c r="CJ1165" s="27"/>
      <c r="CK1165" s="27"/>
      <c r="CL1165" s="27"/>
      <c r="CM1165" s="27"/>
      <c r="CN1165" s="30"/>
      <c r="CO1165" s="27"/>
      <c r="CP1165" s="27"/>
      <c r="CQ1165" s="27"/>
      <c r="CR1165" s="27"/>
      <c r="CS1165" s="27"/>
      <c r="CT1165" s="27"/>
      <c r="CU1165" s="27"/>
      <c r="CV1165" s="27"/>
      <c r="CW1165" s="27"/>
      <c r="CX1165" s="27"/>
      <c r="CY1165" s="27"/>
      <c r="CZ1165" s="27"/>
    </row>
    <row r="1166" spans="1:104" x14ac:dyDescent="0.3">
      <c r="A1166" s="32"/>
      <c r="B1166" s="26"/>
      <c r="C1166" s="26"/>
      <c r="D1166" s="26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31"/>
      <c r="AQ1166" s="31"/>
      <c r="AR1166" s="31"/>
      <c r="AS1166" s="31"/>
      <c r="AT1166" s="31"/>
      <c r="AU1166" s="31"/>
      <c r="AV1166" s="31"/>
      <c r="AW1166" s="31"/>
      <c r="AX1166" s="31"/>
      <c r="AY1166" s="31"/>
      <c r="AZ1166" s="31"/>
      <c r="BA1166" s="31"/>
      <c r="BB1166" s="31"/>
      <c r="BC1166" s="31"/>
      <c r="BD1166" s="31"/>
      <c r="BE1166" s="31"/>
      <c r="BF1166" s="31"/>
      <c r="BG1166" s="31"/>
      <c r="BH1166" s="31"/>
      <c r="BI1166" s="31"/>
      <c r="BJ1166" s="31"/>
      <c r="BK1166" s="31"/>
      <c r="BL1166" s="31"/>
      <c r="BM1166" s="31"/>
      <c r="BN1166" s="41"/>
      <c r="BO1166" s="33"/>
      <c r="BP1166" s="34"/>
      <c r="BQ1166" s="26"/>
      <c r="BR1166" s="27"/>
      <c r="BS1166" s="27"/>
      <c r="BT1166" s="26"/>
      <c r="BU1166" s="35"/>
      <c r="BV1166" s="28"/>
      <c r="BW1166" s="27"/>
      <c r="BX1166" s="26"/>
      <c r="BY1166" s="26"/>
      <c r="BZ1166" s="28"/>
      <c r="CA1166" s="30"/>
      <c r="CB1166" s="30"/>
      <c r="CC1166" s="30"/>
      <c r="CD1166" s="30"/>
      <c r="CE1166" s="30"/>
      <c r="CF1166" s="27"/>
      <c r="CG1166" s="30"/>
      <c r="CH1166" s="27"/>
      <c r="CI1166" s="27"/>
      <c r="CJ1166" s="30"/>
      <c r="CK1166" s="27"/>
      <c r="CL1166" s="27"/>
      <c r="CM1166" s="27"/>
      <c r="CN1166" s="27"/>
      <c r="CO1166" s="30"/>
      <c r="CP1166" s="27"/>
      <c r="CQ1166" s="27"/>
      <c r="CR1166" s="27"/>
      <c r="CS1166" s="27"/>
      <c r="CT1166" s="31"/>
      <c r="CU1166" s="27"/>
      <c r="CV1166" s="27"/>
      <c r="CW1166" s="27"/>
      <c r="CX1166" s="27"/>
      <c r="CY1166" s="27"/>
      <c r="CZ1166" s="27"/>
    </row>
    <row r="1167" spans="1:104" x14ac:dyDescent="0.3">
      <c r="A1167" s="32"/>
      <c r="B1167" s="26"/>
      <c r="C1167" s="26"/>
      <c r="D1167" s="26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31"/>
      <c r="AQ1167" s="31"/>
      <c r="AR1167" s="31"/>
      <c r="AS1167" s="31"/>
      <c r="AT1167" s="31"/>
      <c r="AU1167" s="31"/>
      <c r="AV1167" s="31"/>
      <c r="AW1167" s="31"/>
      <c r="AX1167" s="31"/>
      <c r="AY1167" s="31"/>
      <c r="AZ1167" s="31"/>
      <c r="BA1167" s="31"/>
      <c r="BB1167" s="31"/>
      <c r="BC1167" s="31"/>
      <c r="BD1167" s="31"/>
      <c r="BE1167" s="31"/>
      <c r="BF1167" s="31"/>
      <c r="BG1167" s="31"/>
      <c r="BH1167" s="31"/>
      <c r="BI1167" s="31"/>
      <c r="BJ1167" s="31"/>
      <c r="BK1167" s="31"/>
      <c r="BL1167" s="31"/>
      <c r="BM1167" s="31"/>
      <c r="BN1167" s="41"/>
      <c r="BO1167" s="33"/>
      <c r="BP1167" s="34"/>
      <c r="BQ1167" s="26"/>
      <c r="BR1167" s="27"/>
      <c r="BS1167" s="27"/>
      <c r="BT1167" s="26"/>
      <c r="BU1167" s="35"/>
      <c r="BV1167" s="28"/>
      <c r="BW1167" s="27"/>
      <c r="BX1167" s="26"/>
      <c r="BY1167" s="26"/>
      <c r="BZ1167" s="28"/>
      <c r="CA1167" s="31"/>
      <c r="CB1167" s="31"/>
      <c r="CC1167" s="31"/>
      <c r="CD1167" s="27"/>
      <c r="CE1167" s="27"/>
      <c r="CF1167" s="27"/>
      <c r="CG1167" s="27"/>
      <c r="CH1167" s="30"/>
      <c r="CI1167" s="27"/>
      <c r="CJ1167" s="27"/>
      <c r="CK1167" s="27"/>
      <c r="CL1167" s="27"/>
      <c r="CM1167" s="27"/>
      <c r="CN1167" s="27"/>
      <c r="CO1167" s="27"/>
      <c r="CP1167" s="27"/>
      <c r="CQ1167" s="27"/>
      <c r="CR1167" s="27"/>
      <c r="CS1167" s="27"/>
      <c r="CT1167" s="27"/>
      <c r="CU1167" s="30"/>
      <c r="CV1167" s="27"/>
      <c r="CW1167" s="27"/>
      <c r="CX1167" s="27"/>
      <c r="CY1167" s="30"/>
      <c r="CZ1167" s="27"/>
    </row>
    <row r="1168" spans="1:104" x14ac:dyDescent="0.3">
      <c r="A1168" s="32"/>
      <c r="B1168" s="26"/>
      <c r="C1168" s="26"/>
      <c r="D1168" s="26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31"/>
      <c r="AQ1168" s="31"/>
      <c r="AR1168" s="31"/>
      <c r="AS1168" s="31"/>
      <c r="AT1168" s="31"/>
      <c r="AU1168" s="31"/>
      <c r="AV1168" s="31"/>
      <c r="AW1168" s="31"/>
      <c r="AX1168" s="31"/>
      <c r="AY1168" s="31"/>
      <c r="AZ1168" s="31"/>
      <c r="BA1168" s="31"/>
      <c r="BB1168" s="31"/>
      <c r="BC1168" s="31"/>
      <c r="BD1168" s="31"/>
      <c r="BE1168" s="31"/>
      <c r="BF1168" s="31"/>
      <c r="BG1168" s="31"/>
      <c r="BH1168" s="31"/>
      <c r="BI1168" s="31"/>
      <c r="BJ1168" s="31"/>
      <c r="BK1168" s="31"/>
      <c r="BL1168" s="31"/>
      <c r="BM1168" s="31"/>
      <c r="BN1168" s="41"/>
      <c r="BO1168" s="33"/>
      <c r="BP1168" s="34"/>
      <c r="BQ1168" s="26"/>
      <c r="BR1168" s="27"/>
      <c r="BS1168" s="27"/>
      <c r="BT1168" s="26"/>
      <c r="BU1168" s="27"/>
      <c r="BV1168" s="28"/>
      <c r="BW1168" s="27"/>
      <c r="BX1168" s="26"/>
      <c r="BY1168" s="26"/>
      <c r="BZ1168" s="28"/>
      <c r="CA1168" s="30"/>
      <c r="CB1168" s="30"/>
      <c r="CC1168" s="30"/>
      <c r="CD1168" s="27"/>
      <c r="CE1168" s="27"/>
      <c r="CF1168" s="27"/>
      <c r="CG1168" s="30"/>
      <c r="CH1168" s="30"/>
      <c r="CI1168" s="27"/>
      <c r="CJ1168" s="27"/>
      <c r="CK1168" s="27"/>
      <c r="CL1168" s="27"/>
      <c r="CM1168" s="27"/>
      <c r="CN1168" s="27"/>
      <c r="CO1168" s="27"/>
      <c r="CP1168" s="27"/>
      <c r="CQ1168" s="27"/>
      <c r="CR1168" s="27"/>
      <c r="CS1168" s="27"/>
      <c r="CT1168" s="30"/>
      <c r="CU1168" s="27"/>
      <c r="CV1168" s="27"/>
      <c r="CW1168" s="27"/>
      <c r="CX1168" s="27"/>
      <c r="CY1168" s="27"/>
      <c r="CZ1168" s="27"/>
    </row>
    <row r="1169" spans="1:104" x14ac:dyDescent="0.3">
      <c r="A1169" s="32"/>
      <c r="B1169" s="26"/>
      <c r="C1169" s="26"/>
      <c r="D1169" s="26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31"/>
      <c r="AQ1169" s="31"/>
      <c r="AR1169" s="31"/>
      <c r="AS1169" s="31"/>
      <c r="AT1169" s="31"/>
      <c r="AU1169" s="31"/>
      <c r="AV1169" s="31"/>
      <c r="AW1169" s="31"/>
      <c r="AX1169" s="31"/>
      <c r="AY1169" s="31"/>
      <c r="AZ1169" s="31"/>
      <c r="BA1169" s="31"/>
      <c r="BB1169" s="31"/>
      <c r="BC1169" s="31"/>
      <c r="BD1169" s="31"/>
      <c r="BE1169" s="31"/>
      <c r="BF1169" s="31"/>
      <c r="BG1169" s="31"/>
      <c r="BH1169" s="31"/>
      <c r="BI1169" s="31"/>
      <c r="BJ1169" s="31"/>
      <c r="BK1169" s="31"/>
      <c r="BL1169" s="31"/>
      <c r="BM1169" s="31"/>
      <c r="BN1169" s="41"/>
      <c r="BO1169" s="33"/>
      <c r="BP1169" s="34"/>
      <c r="BQ1169" s="26"/>
      <c r="BR1169" s="27"/>
      <c r="BS1169" s="27"/>
      <c r="BT1169" s="26"/>
      <c r="BU1169" s="35"/>
      <c r="BV1169" s="28"/>
      <c r="BW1169" s="27"/>
      <c r="BX1169" s="26"/>
      <c r="BY1169" s="26"/>
      <c r="BZ1169" s="28"/>
      <c r="CA1169" s="30"/>
      <c r="CB1169" s="30"/>
      <c r="CC1169" s="30"/>
      <c r="CD1169" s="27"/>
      <c r="CE1169" s="27"/>
      <c r="CF1169" s="27"/>
      <c r="CG1169" s="27"/>
      <c r="CH1169" s="31"/>
      <c r="CI1169" s="27"/>
      <c r="CJ1169" s="27"/>
      <c r="CK1169" s="31"/>
      <c r="CL1169" s="27"/>
      <c r="CM1169" s="27"/>
      <c r="CN1169" s="30"/>
      <c r="CO1169" s="27"/>
      <c r="CP1169" s="27"/>
      <c r="CQ1169" s="31"/>
      <c r="CR1169" s="31"/>
      <c r="CS1169" s="31"/>
      <c r="CT1169" s="31"/>
      <c r="CU1169" s="31"/>
      <c r="CV1169" s="31"/>
      <c r="CW1169" s="27"/>
      <c r="CX1169" s="27"/>
      <c r="CY1169" s="27"/>
      <c r="CZ1169" s="27"/>
    </row>
    <row r="1170" spans="1:104" x14ac:dyDescent="0.3">
      <c r="A1170" s="32"/>
      <c r="B1170" s="26"/>
      <c r="C1170" s="26"/>
      <c r="D1170" s="26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31"/>
      <c r="AQ1170" s="31"/>
      <c r="AR1170" s="31"/>
      <c r="AS1170" s="31"/>
      <c r="AT1170" s="31"/>
      <c r="AU1170" s="31"/>
      <c r="AV1170" s="31"/>
      <c r="AW1170" s="31"/>
      <c r="AX1170" s="31"/>
      <c r="AY1170" s="31"/>
      <c r="AZ1170" s="31"/>
      <c r="BA1170" s="31"/>
      <c r="BB1170" s="31"/>
      <c r="BC1170" s="31"/>
      <c r="BD1170" s="31"/>
      <c r="BE1170" s="31"/>
      <c r="BF1170" s="31"/>
      <c r="BG1170" s="31"/>
      <c r="BH1170" s="31"/>
      <c r="BI1170" s="31"/>
      <c r="BJ1170" s="31"/>
      <c r="BK1170" s="31"/>
      <c r="BL1170" s="31"/>
      <c r="BM1170" s="31"/>
      <c r="BN1170" s="41"/>
      <c r="BO1170" s="33"/>
      <c r="BP1170" s="34"/>
      <c r="BQ1170" s="26"/>
      <c r="BR1170" s="27"/>
      <c r="BS1170" s="27"/>
      <c r="BT1170" s="26"/>
      <c r="BU1170" s="35"/>
      <c r="BV1170" s="28"/>
      <c r="BW1170" s="27"/>
      <c r="BX1170" s="26"/>
      <c r="BY1170" s="26"/>
      <c r="BZ1170" s="28"/>
      <c r="CA1170" s="31"/>
      <c r="CB1170" s="31"/>
      <c r="CC1170" s="30"/>
      <c r="CD1170" s="27"/>
      <c r="CE1170" s="27"/>
      <c r="CF1170" s="27"/>
      <c r="CG1170" s="27"/>
      <c r="CH1170" s="27"/>
      <c r="CI1170" s="27"/>
      <c r="CJ1170" s="27"/>
      <c r="CK1170" s="27"/>
      <c r="CL1170" s="31"/>
      <c r="CM1170" s="27"/>
      <c r="CN1170" s="27"/>
      <c r="CO1170" s="27"/>
      <c r="CP1170" s="30"/>
      <c r="CQ1170" s="30"/>
      <c r="CR1170" s="30"/>
      <c r="CS1170" s="27"/>
      <c r="CT1170" s="30"/>
      <c r="CU1170" s="30"/>
      <c r="CV1170" s="30"/>
      <c r="CW1170" s="27"/>
      <c r="CX1170" s="27"/>
      <c r="CY1170" s="30"/>
      <c r="CZ1170" s="27"/>
    </row>
    <row r="1171" spans="1:104" x14ac:dyDescent="0.3">
      <c r="A1171" s="32"/>
      <c r="B1171" s="26"/>
      <c r="C1171" s="26"/>
      <c r="D1171" s="26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31"/>
      <c r="AQ1171" s="31"/>
      <c r="AR1171" s="31"/>
      <c r="AS1171" s="31"/>
      <c r="AT1171" s="31"/>
      <c r="AU1171" s="31"/>
      <c r="AV1171" s="31"/>
      <c r="AW1171" s="31"/>
      <c r="AX1171" s="31"/>
      <c r="AY1171" s="31"/>
      <c r="AZ1171" s="31"/>
      <c r="BA1171" s="31"/>
      <c r="BB1171" s="31"/>
      <c r="BC1171" s="31"/>
      <c r="BD1171" s="31"/>
      <c r="BE1171" s="31"/>
      <c r="BF1171" s="31"/>
      <c r="BG1171" s="31"/>
      <c r="BH1171" s="31"/>
      <c r="BI1171" s="31"/>
      <c r="BJ1171" s="31"/>
      <c r="BK1171" s="31"/>
      <c r="BL1171" s="31"/>
      <c r="BM1171" s="31"/>
      <c r="BN1171" s="41"/>
      <c r="BO1171" s="33"/>
      <c r="BP1171" s="34"/>
      <c r="BQ1171" s="26"/>
      <c r="BR1171" s="27"/>
      <c r="BS1171" s="27"/>
      <c r="BT1171" s="26"/>
      <c r="BU1171" s="35"/>
      <c r="BV1171" s="28"/>
      <c r="BW1171" s="27"/>
      <c r="BX1171" s="26"/>
      <c r="BY1171" s="26"/>
      <c r="BZ1171" s="28"/>
      <c r="CA1171" s="30"/>
      <c r="CB1171" s="30"/>
      <c r="CC1171" s="30"/>
      <c r="CD1171" s="27"/>
      <c r="CE1171" s="27"/>
      <c r="CF1171" s="27"/>
      <c r="CG1171" s="27"/>
      <c r="CH1171" s="30"/>
      <c r="CI1171" s="27"/>
      <c r="CJ1171" s="27"/>
      <c r="CK1171" s="30"/>
      <c r="CL1171" s="30"/>
      <c r="CM1171" s="27"/>
      <c r="CN1171" s="27"/>
      <c r="CO1171" s="27"/>
      <c r="CP1171" s="30"/>
      <c r="CQ1171" s="31"/>
      <c r="CR1171" s="31"/>
      <c r="CS1171" s="30"/>
      <c r="CT1171" s="30"/>
      <c r="CU1171" s="31"/>
      <c r="CV1171" s="31"/>
      <c r="CW1171" s="30"/>
      <c r="CX1171" s="27"/>
      <c r="CY1171" s="27"/>
      <c r="CZ1171" s="27"/>
    </row>
    <row r="1172" spans="1:104" x14ac:dyDescent="0.3">
      <c r="A1172" s="32"/>
      <c r="B1172" s="26"/>
      <c r="C1172" s="26"/>
      <c r="D1172" s="26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31"/>
      <c r="AQ1172" s="31"/>
      <c r="AR1172" s="31"/>
      <c r="AS1172" s="31"/>
      <c r="AT1172" s="31"/>
      <c r="AU1172" s="31"/>
      <c r="AV1172" s="31"/>
      <c r="AW1172" s="31"/>
      <c r="AX1172" s="31"/>
      <c r="AY1172" s="31"/>
      <c r="AZ1172" s="31"/>
      <c r="BA1172" s="31"/>
      <c r="BB1172" s="31"/>
      <c r="BC1172" s="31"/>
      <c r="BD1172" s="31"/>
      <c r="BE1172" s="31"/>
      <c r="BF1172" s="31"/>
      <c r="BG1172" s="31"/>
      <c r="BH1172" s="31"/>
      <c r="BI1172" s="31"/>
      <c r="BJ1172" s="31"/>
      <c r="BK1172" s="31"/>
      <c r="BL1172" s="31"/>
      <c r="BM1172" s="31"/>
      <c r="BN1172" s="41"/>
      <c r="BO1172" s="33"/>
      <c r="BP1172" s="34"/>
      <c r="BQ1172" s="26"/>
      <c r="BR1172" s="27"/>
      <c r="BS1172" s="27"/>
      <c r="BT1172" s="26"/>
      <c r="BU1172" s="35"/>
      <c r="BV1172" s="28"/>
      <c r="BW1172" s="27"/>
      <c r="BX1172" s="26"/>
      <c r="BY1172" s="26"/>
      <c r="BZ1172" s="28"/>
      <c r="CA1172" s="31"/>
      <c r="CB1172" s="31"/>
      <c r="CC1172" s="31"/>
      <c r="CD1172" s="27"/>
      <c r="CE1172" s="27"/>
      <c r="CF1172" s="27"/>
      <c r="CG1172" s="27"/>
      <c r="CH1172" s="30"/>
      <c r="CI1172" s="27"/>
      <c r="CJ1172" s="27"/>
      <c r="CK1172" s="30"/>
      <c r="CL1172" s="30"/>
      <c r="CM1172" s="27"/>
      <c r="CN1172" s="27"/>
      <c r="CO1172" s="27"/>
      <c r="CP1172" s="27"/>
      <c r="CQ1172" s="30"/>
      <c r="CR1172" s="30"/>
      <c r="CS1172" s="30"/>
      <c r="CT1172" s="30"/>
      <c r="CU1172" s="30"/>
      <c r="CV1172" s="30"/>
      <c r="CW1172" s="27"/>
      <c r="CX1172" s="27"/>
      <c r="CY1172" s="27"/>
      <c r="CZ1172" s="27"/>
    </row>
    <row r="1173" spans="1:104" x14ac:dyDescent="0.3">
      <c r="A1173" s="32"/>
      <c r="B1173" s="26"/>
      <c r="C1173" s="26"/>
      <c r="D1173" s="26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31"/>
      <c r="AQ1173" s="31"/>
      <c r="AR1173" s="31"/>
      <c r="AS1173" s="31"/>
      <c r="AT1173" s="31"/>
      <c r="AU1173" s="31"/>
      <c r="AV1173" s="31"/>
      <c r="AW1173" s="31"/>
      <c r="AX1173" s="31"/>
      <c r="AY1173" s="31"/>
      <c r="AZ1173" s="31"/>
      <c r="BA1173" s="31"/>
      <c r="BB1173" s="31"/>
      <c r="BC1173" s="31"/>
      <c r="BD1173" s="31"/>
      <c r="BE1173" s="31"/>
      <c r="BF1173" s="31"/>
      <c r="BG1173" s="31"/>
      <c r="BH1173" s="31"/>
      <c r="BI1173" s="31"/>
      <c r="BJ1173" s="31"/>
      <c r="BK1173" s="31"/>
      <c r="BL1173" s="31"/>
      <c r="BM1173" s="31"/>
      <c r="BN1173" s="41"/>
      <c r="BO1173" s="33"/>
      <c r="BP1173" s="34"/>
      <c r="BQ1173" s="26"/>
      <c r="BR1173" s="27"/>
      <c r="BS1173" s="27"/>
      <c r="BT1173" s="26"/>
      <c r="BU1173" s="35"/>
      <c r="BV1173" s="28"/>
      <c r="BW1173" s="27"/>
      <c r="BX1173" s="26"/>
      <c r="BY1173" s="26"/>
      <c r="BZ1173" s="28"/>
      <c r="CA1173" s="30"/>
      <c r="CB1173" s="30"/>
      <c r="CC1173" s="30"/>
      <c r="CD1173" s="27"/>
      <c r="CE1173" s="27"/>
      <c r="CF1173" s="27"/>
      <c r="CG1173" s="27"/>
      <c r="CH1173" s="30"/>
      <c r="CI1173" s="27"/>
      <c r="CJ1173" s="27"/>
      <c r="CK1173" s="30"/>
      <c r="CL1173" s="30"/>
      <c r="CM1173" s="27"/>
      <c r="CN1173" s="27"/>
      <c r="CO1173" s="27"/>
      <c r="CP1173" s="31"/>
      <c r="CQ1173" s="30"/>
      <c r="CR1173" s="30"/>
      <c r="CS1173" s="30"/>
      <c r="CT1173" s="30"/>
      <c r="CU1173" s="30"/>
      <c r="CV1173" s="30"/>
      <c r="CW1173" s="27"/>
      <c r="CX1173" s="27"/>
      <c r="CY1173" s="27"/>
      <c r="CZ1173" s="27"/>
    </row>
    <row r="1174" spans="1:104" x14ac:dyDescent="0.3">
      <c r="A1174" s="32"/>
      <c r="B1174" s="26"/>
      <c r="C1174" s="26"/>
      <c r="D1174" s="26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31"/>
      <c r="AQ1174" s="31"/>
      <c r="AR1174" s="31"/>
      <c r="AS1174" s="31"/>
      <c r="AT1174" s="31"/>
      <c r="AU1174" s="31"/>
      <c r="AV1174" s="31"/>
      <c r="AW1174" s="31"/>
      <c r="AX1174" s="31"/>
      <c r="AY1174" s="31"/>
      <c r="AZ1174" s="31"/>
      <c r="BA1174" s="31"/>
      <c r="BB1174" s="31"/>
      <c r="BC1174" s="31"/>
      <c r="BD1174" s="31"/>
      <c r="BE1174" s="31"/>
      <c r="BF1174" s="31"/>
      <c r="BG1174" s="31"/>
      <c r="BH1174" s="31"/>
      <c r="BI1174" s="31"/>
      <c r="BJ1174" s="31"/>
      <c r="BK1174" s="31"/>
      <c r="BL1174" s="31"/>
      <c r="BM1174" s="31"/>
      <c r="BN1174" s="41"/>
      <c r="BO1174" s="33"/>
      <c r="BP1174" s="34"/>
      <c r="BQ1174" s="26"/>
      <c r="BR1174" s="27"/>
      <c r="BS1174" s="27"/>
      <c r="BT1174" s="26"/>
      <c r="BU1174" s="35"/>
      <c r="BV1174" s="28"/>
      <c r="BW1174" s="27"/>
      <c r="BX1174" s="26"/>
      <c r="BY1174" s="26"/>
      <c r="BZ1174" s="28"/>
      <c r="CA1174" s="31"/>
      <c r="CB1174" s="31"/>
      <c r="CC1174" s="30"/>
      <c r="CD1174" s="31"/>
      <c r="CE1174" s="31"/>
      <c r="CF1174" s="27"/>
      <c r="CG1174" s="31"/>
      <c r="CH1174" s="31"/>
      <c r="CI1174" s="27"/>
      <c r="CJ1174" s="31"/>
      <c r="CK1174" s="27"/>
      <c r="CL1174" s="30"/>
      <c r="CM1174" s="27"/>
      <c r="CN1174" s="27"/>
      <c r="CO1174" s="27"/>
      <c r="CP1174" s="30"/>
      <c r="CQ1174" s="30"/>
      <c r="CR1174" s="30"/>
      <c r="CS1174" s="27"/>
      <c r="CT1174" s="30"/>
      <c r="CU1174" s="30"/>
      <c r="CV1174" s="30"/>
      <c r="CW1174" s="30"/>
      <c r="CX1174" s="27"/>
      <c r="CY1174" s="27"/>
      <c r="CZ1174" s="27"/>
    </row>
    <row r="1175" spans="1:104" x14ac:dyDescent="0.3">
      <c r="A1175" s="32"/>
      <c r="B1175" s="26"/>
      <c r="C1175" s="26"/>
      <c r="D1175" s="26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31"/>
      <c r="AQ1175" s="31"/>
      <c r="AR1175" s="31"/>
      <c r="AS1175" s="31"/>
      <c r="AT1175" s="31"/>
      <c r="AU1175" s="31"/>
      <c r="AV1175" s="31"/>
      <c r="AW1175" s="31"/>
      <c r="AX1175" s="31"/>
      <c r="AY1175" s="31"/>
      <c r="AZ1175" s="31"/>
      <c r="BA1175" s="31"/>
      <c r="BB1175" s="31"/>
      <c r="BC1175" s="31"/>
      <c r="BD1175" s="31"/>
      <c r="BE1175" s="31"/>
      <c r="BF1175" s="31"/>
      <c r="BG1175" s="31"/>
      <c r="BH1175" s="31"/>
      <c r="BI1175" s="31"/>
      <c r="BJ1175" s="31"/>
      <c r="BK1175" s="31"/>
      <c r="BL1175" s="31"/>
      <c r="BM1175" s="31"/>
      <c r="BN1175" s="41"/>
      <c r="BO1175" s="33"/>
      <c r="BP1175" s="34"/>
      <c r="BQ1175" s="26"/>
      <c r="BR1175" s="27"/>
      <c r="BS1175" s="27"/>
      <c r="BT1175" s="26"/>
      <c r="BU1175" s="35"/>
      <c r="BV1175" s="28"/>
      <c r="BW1175" s="27"/>
      <c r="BX1175" s="26"/>
      <c r="BY1175" s="26"/>
      <c r="BZ1175" s="28"/>
      <c r="CA1175" s="30"/>
      <c r="CB1175" s="30"/>
      <c r="CC1175" s="30"/>
      <c r="CD1175" s="30"/>
      <c r="CE1175" s="30"/>
      <c r="CF1175" s="27"/>
      <c r="CG1175" s="30"/>
      <c r="CH1175" s="30"/>
      <c r="CI1175" s="27"/>
      <c r="CJ1175" s="30"/>
      <c r="CK1175" s="27"/>
      <c r="CL1175" s="30"/>
      <c r="CM1175" s="27"/>
      <c r="CN1175" s="27"/>
      <c r="CO1175" s="27"/>
      <c r="CP1175" s="30"/>
      <c r="CQ1175" s="27"/>
      <c r="CR1175" s="27"/>
      <c r="CS1175" s="27"/>
      <c r="CT1175" s="31"/>
      <c r="CU1175" s="27"/>
      <c r="CV1175" s="27"/>
      <c r="CW1175" s="30"/>
      <c r="CX1175" s="27"/>
      <c r="CY1175" s="27"/>
      <c r="CZ1175" s="27"/>
    </row>
    <row r="1176" spans="1:104" x14ac:dyDescent="0.3">
      <c r="A1176" s="32"/>
      <c r="B1176" s="26"/>
      <c r="C1176" s="26"/>
      <c r="D1176" s="26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31"/>
      <c r="AQ1176" s="31"/>
      <c r="AR1176" s="31"/>
      <c r="AS1176" s="31"/>
      <c r="AT1176" s="31"/>
      <c r="AU1176" s="31"/>
      <c r="AV1176" s="31"/>
      <c r="AW1176" s="31"/>
      <c r="AX1176" s="31"/>
      <c r="AY1176" s="31"/>
      <c r="AZ1176" s="31"/>
      <c r="BA1176" s="31"/>
      <c r="BB1176" s="31"/>
      <c r="BC1176" s="31"/>
      <c r="BD1176" s="31"/>
      <c r="BE1176" s="31"/>
      <c r="BF1176" s="31"/>
      <c r="BG1176" s="31"/>
      <c r="BH1176" s="31"/>
      <c r="BI1176" s="31"/>
      <c r="BJ1176" s="31"/>
      <c r="BK1176" s="31"/>
      <c r="BL1176" s="31"/>
      <c r="BM1176" s="31"/>
      <c r="BN1176" s="41"/>
      <c r="BO1176" s="33"/>
      <c r="BP1176" s="34"/>
      <c r="BQ1176" s="26"/>
      <c r="BR1176" s="27"/>
      <c r="BS1176" s="27"/>
      <c r="BT1176" s="26"/>
      <c r="BU1176" s="35"/>
      <c r="BV1176" s="28"/>
      <c r="BW1176" s="27"/>
      <c r="BX1176" s="26"/>
      <c r="BY1176" s="26"/>
      <c r="BZ1176" s="28"/>
      <c r="CA1176" s="31"/>
      <c r="CB1176" s="31"/>
      <c r="CC1176" s="30"/>
      <c r="CD1176" s="30"/>
      <c r="CE1176" s="30"/>
      <c r="CF1176" s="27"/>
      <c r="CG1176" s="30"/>
      <c r="CH1176" s="30"/>
      <c r="CI1176" s="27"/>
      <c r="CJ1176" s="30"/>
      <c r="CK1176" s="27"/>
      <c r="CL1176" s="30"/>
      <c r="CM1176" s="31"/>
      <c r="CN1176" s="30"/>
      <c r="CO1176" s="27"/>
      <c r="CP1176" s="27"/>
      <c r="CQ1176" s="27"/>
      <c r="CR1176" s="27"/>
      <c r="CS1176" s="27"/>
      <c r="CT1176" s="30"/>
      <c r="CU1176" s="27"/>
      <c r="CV1176" s="27"/>
      <c r="CW1176" s="27"/>
      <c r="CX1176" s="31"/>
      <c r="CY1176" s="31"/>
      <c r="CZ1176" s="31"/>
    </row>
    <row r="1177" spans="1:104" x14ac:dyDescent="0.3">
      <c r="A1177" s="32"/>
      <c r="B1177" s="26"/>
      <c r="C1177" s="26"/>
      <c r="D1177" s="26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31"/>
      <c r="AQ1177" s="31"/>
      <c r="AR1177" s="31"/>
      <c r="AS1177" s="31"/>
      <c r="AT1177" s="31"/>
      <c r="AU1177" s="31"/>
      <c r="AV1177" s="31"/>
      <c r="AW1177" s="31"/>
      <c r="AX1177" s="31"/>
      <c r="AY1177" s="31"/>
      <c r="AZ1177" s="31"/>
      <c r="BA1177" s="31"/>
      <c r="BB1177" s="31"/>
      <c r="BC1177" s="31"/>
      <c r="BD1177" s="31"/>
      <c r="BE1177" s="31"/>
      <c r="BF1177" s="31"/>
      <c r="BG1177" s="31"/>
      <c r="BH1177" s="31"/>
      <c r="BI1177" s="31"/>
      <c r="BJ1177" s="31"/>
      <c r="BK1177" s="31"/>
      <c r="BL1177" s="31"/>
      <c r="BM1177" s="31"/>
      <c r="BN1177" s="41"/>
      <c r="BO1177" s="33"/>
      <c r="BP1177" s="34"/>
      <c r="BQ1177" s="26"/>
      <c r="BR1177" s="27"/>
      <c r="BS1177" s="27"/>
      <c r="BT1177" s="26"/>
      <c r="BU1177" s="35"/>
      <c r="BV1177" s="28"/>
      <c r="BW1177" s="27"/>
      <c r="BX1177" s="26"/>
      <c r="BY1177" s="26"/>
      <c r="BZ1177" s="28"/>
      <c r="CA1177" s="31"/>
      <c r="CB1177" s="31"/>
      <c r="CC1177" s="30"/>
      <c r="CD1177" s="30"/>
      <c r="CE1177" s="30"/>
      <c r="CF1177" s="27"/>
      <c r="CG1177" s="30"/>
      <c r="CH1177" s="30"/>
      <c r="CI1177" s="27"/>
      <c r="CJ1177" s="30"/>
      <c r="CK1177" s="30"/>
      <c r="CL1177" s="27"/>
      <c r="CM1177" s="31"/>
      <c r="CN1177" s="30"/>
      <c r="CO1177" s="27"/>
      <c r="CP1177" s="31"/>
      <c r="CQ1177" s="30"/>
      <c r="CR1177" s="30"/>
      <c r="CS1177" s="30"/>
      <c r="CT1177" s="30"/>
      <c r="CU1177" s="30"/>
      <c r="CV1177" s="30"/>
      <c r="CW1177" s="27"/>
      <c r="CX1177" s="27"/>
      <c r="CY1177" s="30"/>
      <c r="CZ1177" s="27"/>
    </row>
    <row r="1178" spans="1:104" x14ac:dyDescent="0.3">
      <c r="A1178" s="32"/>
      <c r="B1178" s="26"/>
      <c r="C1178" s="26"/>
      <c r="D1178" s="26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31"/>
      <c r="AQ1178" s="31"/>
      <c r="AR1178" s="31"/>
      <c r="AS1178" s="31"/>
      <c r="AT1178" s="31"/>
      <c r="AU1178" s="31"/>
      <c r="AV1178" s="31"/>
      <c r="AW1178" s="31"/>
      <c r="AX1178" s="31"/>
      <c r="AY1178" s="31"/>
      <c r="AZ1178" s="31"/>
      <c r="BA1178" s="31"/>
      <c r="BB1178" s="31"/>
      <c r="BC1178" s="31"/>
      <c r="BD1178" s="31"/>
      <c r="BE1178" s="31"/>
      <c r="BF1178" s="31"/>
      <c r="BG1178" s="31"/>
      <c r="BH1178" s="31"/>
      <c r="BI1178" s="31"/>
      <c r="BJ1178" s="31"/>
      <c r="BK1178" s="31"/>
      <c r="BL1178" s="31"/>
      <c r="BM1178" s="31"/>
      <c r="BN1178" s="41"/>
      <c r="BO1178" s="33"/>
      <c r="BP1178" s="34"/>
      <c r="BQ1178" s="26"/>
      <c r="BR1178" s="27"/>
      <c r="BS1178" s="27"/>
      <c r="BT1178" s="26"/>
      <c r="BU1178" s="35"/>
      <c r="BV1178" s="28"/>
      <c r="BW1178" s="27"/>
      <c r="BX1178" s="26"/>
      <c r="BY1178" s="26"/>
      <c r="BZ1178" s="28"/>
      <c r="CA1178" s="31"/>
      <c r="CB1178" s="31"/>
      <c r="CC1178" s="31"/>
      <c r="CD1178" s="30"/>
      <c r="CE1178" s="30"/>
      <c r="CF1178" s="27"/>
      <c r="CG1178" s="30"/>
      <c r="CH1178" s="31"/>
      <c r="CI1178" s="27"/>
      <c r="CJ1178" s="30"/>
      <c r="CK1178" s="31"/>
      <c r="CL1178" s="27"/>
      <c r="CM1178" s="30"/>
      <c r="CN1178" s="27"/>
      <c r="CO1178" s="27"/>
      <c r="CP1178" s="27"/>
      <c r="CQ1178" s="31"/>
      <c r="CR1178" s="31"/>
      <c r="CS1178" s="31"/>
      <c r="CT1178" s="31"/>
      <c r="CU1178" s="31"/>
      <c r="CV1178" s="31"/>
      <c r="CW1178" s="30"/>
      <c r="CX1178" s="27"/>
      <c r="CY1178" s="27"/>
      <c r="CZ1178" s="27"/>
    </row>
    <row r="1179" spans="1:104" x14ac:dyDescent="0.3">
      <c r="A1179" s="32"/>
      <c r="B1179" s="26"/>
      <c r="C1179" s="26"/>
      <c r="D1179" s="26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31"/>
      <c r="AQ1179" s="31"/>
      <c r="AR1179" s="31"/>
      <c r="AS1179" s="31"/>
      <c r="AT1179" s="31"/>
      <c r="AU1179" s="31"/>
      <c r="AV1179" s="31"/>
      <c r="AW1179" s="31"/>
      <c r="AX1179" s="31"/>
      <c r="AY1179" s="31"/>
      <c r="AZ1179" s="31"/>
      <c r="BA1179" s="31"/>
      <c r="BB1179" s="31"/>
      <c r="BC1179" s="31"/>
      <c r="BD1179" s="31"/>
      <c r="BE1179" s="31"/>
      <c r="BF1179" s="31"/>
      <c r="BG1179" s="31"/>
      <c r="BH1179" s="31"/>
      <c r="BI1179" s="31"/>
      <c r="BJ1179" s="31"/>
      <c r="BK1179" s="31"/>
      <c r="BL1179" s="31"/>
      <c r="BM1179" s="31"/>
      <c r="BN1179" s="41"/>
      <c r="BO1179" s="33"/>
      <c r="BP1179" s="34"/>
      <c r="BQ1179" s="26"/>
      <c r="BR1179" s="27"/>
      <c r="BS1179" s="27"/>
      <c r="BT1179" s="26"/>
      <c r="BU1179" s="35"/>
      <c r="BV1179" s="28"/>
      <c r="BW1179" s="27"/>
      <c r="BX1179" s="26"/>
      <c r="BY1179" s="26"/>
      <c r="BZ1179" s="28"/>
      <c r="CA1179" s="31"/>
      <c r="CB1179" s="31"/>
      <c r="CC1179" s="30"/>
      <c r="CD1179" s="30"/>
      <c r="CE1179" s="30"/>
      <c r="CF1179" s="27"/>
      <c r="CG1179" s="30"/>
      <c r="CH1179" s="30"/>
      <c r="CI1179" s="27"/>
      <c r="CJ1179" s="30"/>
      <c r="CK1179" s="27"/>
      <c r="CL1179" s="27"/>
      <c r="CM1179" s="30"/>
      <c r="CN1179" s="27"/>
      <c r="CO1179" s="27"/>
      <c r="CP1179" s="30"/>
      <c r="CQ1179" s="27"/>
      <c r="CR1179" s="27"/>
      <c r="CS1179" s="27"/>
      <c r="CT1179" s="30"/>
      <c r="CU1179" s="27"/>
      <c r="CV1179" s="27"/>
      <c r="CW1179" s="30"/>
      <c r="CX1179" s="27"/>
      <c r="CY1179" s="27"/>
      <c r="CZ1179" s="27"/>
    </row>
    <row r="1180" spans="1:104" x14ac:dyDescent="0.3">
      <c r="A1180" s="32"/>
      <c r="B1180" s="26"/>
      <c r="C1180" s="26"/>
      <c r="D1180" s="26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31"/>
      <c r="AQ1180" s="31"/>
      <c r="AR1180" s="31"/>
      <c r="AS1180" s="31"/>
      <c r="AT1180" s="31"/>
      <c r="AU1180" s="31"/>
      <c r="AV1180" s="31"/>
      <c r="AW1180" s="31"/>
      <c r="AX1180" s="31"/>
      <c r="AY1180" s="31"/>
      <c r="AZ1180" s="31"/>
      <c r="BA1180" s="31"/>
      <c r="BB1180" s="31"/>
      <c r="BC1180" s="31"/>
      <c r="BD1180" s="31"/>
      <c r="BE1180" s="31"/>
      <c r="BF1180" s="31"/>
      <c r="BG1180" s="31"/>
      <c r="BH1180" s="31"/>
      <c r="BI1180" s="31"/>
      <c r="BJ1180" s="31"/>
      <c r="BK1180" s="31"/>
      <c r="BL1180" s="31"/>
      <c r="BM1180" s="31"/>
      <c r="BN1180" s="41"/>
      <c r="BO1180" s="33"/>
      <c r="BP1180" s="34"/>
      <c r="BQ1180" s="26"/>
      <c r="BR1180" s="27"/>
      <c r="BS1180" s="27"/>
      <c r="BT1180" s="26"/>
      <c r="BU1180" s="35"/>
      <c r="BV1180" s="28"/>
      <c r="BW1180" s="27"/>
      <c r="BX1180" s="26"/>
      <c r="BY1180" s="26"/>
      <c r="BZ1180" s="28"/>
      <c r="CA1180" s="31"/>
      <c r="CB1180" s="31"/>
      <c r="CC1180" s="31"/>
      <c r="CD1180" s="27"/>
      <c r="CE1180" s="27"/>
      <c r="CF1180" s="27"/>
      <c r="CG1180" s="31"/>
      <c r="CH1180" s="31"/>
      <c r="CI1180" s="27"/>
      <c r="CJ1180" s="31"/>
      <c r="CK1180" s="30"/>
      <c r="CL1180" s="27"/>
      <c r="CM1180" s="31"/>
      <c r="CN1180" s="27"/>
      <c r="CO1180" s="27"/>
      <c r="CP1180" s="30"/>
      <c r="CQ1180" s="30"/>
      <c r="CR1180" s="30"/>
      <c r="CS1180" s="30"/>
      <c r="CT1180" s="30"/>
      <c r="CU1180" s="30"/>
      <c r="CV1180" s="30"/>
      <c r="CW1180" s="31"/>
      <c r="CX1180" s="30"/>
      <c r="CY1180" s="30"/>
      <c r="CZ1180" s="30"/>
    </row>
    <row r="1181" spans="1:104" x14ac:dyDescent="0.3">
      <c r="A1181" s="32"/>
      <c r="B1181" s="26"/>
      <c r="C1181" s="26"/>
      <c r="D1181" s="26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31"/>
      <c r="AQ1181" s="31"/>
      <c r="AR1181" s="31"/>
      <c r="AS1181" s="31"/>
      <c r="AT1181" s="31"/>
      <c r="AU1181" s="31"/>
      <c r="AV1181" s="31"/>
      <c r="AW1181" s="31"/>
      <c r="AX1181" s="31"/>
      <c r="AY1181" s="31"/>
      <c r="AZ1181" s="31"/>
      <c r="BA1181" s="31"/>
      <c r="BB1181" s="31"/>
      <c r="BC1181" s="31"/>
      <c r="BD1181" s="31"/>
      <c r="BE1181" s="31"/>
      <c r="BF1181" s="31"/>
      <c r="BG1181" s="31"/>
      <c r="BH1181" s="31"/>
      <c r="BI1181" s="31"/>
      <c r="BJ1181" s="31"/>
      <c r="BK1181" s="31"/>
      <c r="BL1181" s="31"/>
      <c r="BM1181" s="31"/>
      <c r="BN1181" s="41"/>
      <c r="BO1181" s="33"/>
      <c r="BP1181" s="34"/>
      <c r="BQ1181" s="26"/>
      <c r="BR1181" s="27"/>
      <c r="BS1181" s="27"/>
      <c r="BT1181" s="26"/>
      <c r="BU1181" s="35"/>
      <c r="BV1181" s="28"/>
      <c r="BW1181" s="27"/>
      <c r="BX1181" s="26"/>
      <c r="BY1181" s="26"/>
      <c r="BZ1181" s="28"/>
      <c r="CA1181" s="30"/>
      <c r="CB1181" s="30"/>
      <c r="CC1181" s="30"/>
      <c r="CD1181" s="27"/>
      <c r="CE1181" s="27"/>
      <c r="CF1181" s="27"/>
      <c r="CG1181" s="30"/>
      <c r="CH1181" s="30"/>
      <c r="CI1181" s="31"/>
      <c r="CJ1181" s="30"/>
      <c r="CK1181" s="30"/>
      <c r="CL1181" s="31"/>
      <c r="CM1181" s="30"/>
      <c r="CN1181" s="30"/>
      <c r="CO1181" s="27"/>
      <c r="CP1181" s="27"/>
      <c r="CQ1181" s="30"/>
      <c r="CR1181" s="30"/>
      <c r="CS1181" s="30"/>
      <c r="CT1181" s="31"/>
      <c r="CU1181" s="30"/>
      <c r="CV1181" s="30"/>
      <c r="CW1181" s="30"/>
      <c r="CX1181" s="30"/>
      <c r="CY1181" s="30"/>
      <c r="CZ1181" s="30"/>
    </row>
    <row r="1182" spans="1:104" x14ac:dyDescent="0.3">
      <c r="A1182" s="32"/>
      <c r="B1182" s="26"/>
      <c r="C1182" s="26"/>
      <c r="D1182" s="26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31"/>
      <c r="AQ1182" s="31"/>
      <c r="AR1182" s="31"/>
      <c r="AS1182" s="31"/>
      <c r="AT1182" s="31"/>
      <c r="AU1182" s="31"/>
      <c r="AV1182" s="31"/>
      <c r="AW1182" s="31"/>
      <c r="AX1182" s="31"/>
      <c r="AY1182" s="31"/>
      <c r="AZ1182" s="31"/>
      <c r="BA1182" s="31"/>
      <c r="BB1182" s="31"/>
      <c r="BC1182" s="31"/>
      <c r="BD1182" s="31"/>
      <c r="BE1182" s="31"/>
      <c r="BF1182" s="31"/>
      <c r="BG1182" s="31"/>
      <c r="BH1182" s="31"/>
      <c r="BI1182" s="31"/>
      <c r="BJ1182" s="31"/>
      <c r="BK1182" s="31"/>
      <c r="BL1182" s="31"/>
      <c r="BM1182" s="31"/>
      <c r="BN1182" s="41"/>
      <c r="BO1182" s="33"/>
      <c r="BP1182" s="34"/>
      <c r="BQ1182" s="26"/>
      <c r="BR1182" s="27"/>
      <c r="BS1182" s="27"/>
      <c r="BT1182" s="26"/>
      <c r="BU1182" s="35"/>
      <c r="BV1182" s="28"/>
      <c r="BW1182" s="27"/>
      <c r="BX1182" s="26"/>
      <c r="BY1182" s="26"/>
      <c r="BZ1182" s="28"/>
      <c r="CA1182" s="31"/>
      <c r="CB1182" s="30"/>
      <c r="CC1182" s="31"/>
      <c r="CD1182" s="30"/>
      <c r="CE1182" s="30"/>
      <c r="CF1182" s="27"/>
      <c r="CG1182" s="30"/>
      <c r="CH1182" s="30"/>
      <c r="CI1182" s="27"/>
      <c r="CJ1182" s="27"/>
      <c r="CK1182" s="30"/>
      <c r="CL1182" s="30"/>
      <c r="CM1182" s="31"/>
      <c r="CN1182" s="27"/>
      <c r="CO1182" s="30"/>
      <c r="CP1182" s="31"/>
      <c r="CQ1182" s="30"/>
      <c r="CR1182" s="30"/>
      <c r="CS1182" s="30"/>
      <c r="CT1182" s="31"/>
      <c r="CU1182" s="30"/>
      <c r="CV1182" s="30"/>
      <c r="CW1182" s="27"/>
      <c r="CX1182" s="30"/>
      <c r="CY1182" s="30"/>
      <c r="CZ1182" s="30"/>
    </row>
    <row r="1183" spans="1:104" x14ac:dyDescent="0.3">
      <c r="A1183" s="32"/>
      <c r="B1183" s="26"/>
      <c r="C1183" s="26"/>
      <c r="D1183" s="26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31"/>
      <c r="AQ1183" s="31"/>
      <c r="AR1183" s="31"/>
      <c r="AS1183" s="31"/>
      <c r="AT1183" s="31"/>
      <c r="AU1183" s="31"/>
      <c r="AV1183" s="31"/>
      <c r="AW1183" s="31"/>
      <c r="AX1183" s="31"/>
      <c r="AY1183" s="31"/>
      <c r="AZ1183" s="31"/>
      <c r="BA1183" s="31"/>
      <c r="BB1183" s="31"/>
      <c r="BC1183" s="31"/>
      <c r="BD1183" s="31"/>
      <c r="BE1183" s="31"/>
      <c r="BF1183" s="31"/>
      <c r="BG1183" s="31"/>
      <c r="BH1183" s="31"/>
      <c r="BI1183" s="31"/>
      <c r="BJ1183" s="31"/>
      <c r="BK1183" s="31"/>
      <c r="BL1183" s="31"/>
      <c r="BM1183" s="31"/>
      <c r="BN1183" s="41"/>
      <c r="BO1183" s="33"/>
      <c r="BP1183" s="34"/>
      <c r="BQ1183" s="26"/>
      <c r="BR1183" s="27"/>
      <c r="BS1183" s="27"/>
      <c r="BT1183" s="26"/>
      <c r="BU1183" s="35"/>
      <c r="BV1183" s="28"/>
      <c r="BW1183" s="27"/>
      <c r="BX1183" s="26"/>
      <c r="BY1183" s="26"/>
      <c r="BZ1183" s="28"/>
      <c r="CA1183" s="31"/>
      <c r="CB1183" s="31"/>
      <c r="CC1183" s="31"/>
      <c r="CD1183" s="31"/>
      <c r="CE1183" s="31"/>
      <c r="CF1183" s="27"/>
      <c r="CG1183" s="30"/>
      <c r="CH1183" s="30"/>
      <c r="CI1183" s="31"/>
      <c r="CJ1183" s="27"/>
      <c r="CK1183" s="30"/>
      <c r="CL1183" s="31"/>
      <c r="CM1183" s="30"/>
      <c r="CN1183" s="27"/>
      <c r="CO1183" s="27"/>
      <c r="CP1183" s="30"/>
      <c r="CQ1183" s="30"/>
      <c r="CR1183" s="30"/>
      <c r="CS1183" s="30"/>
      <c r="CT1183" s="30"/>
      <c r="CU1183" s="30"/>
      <c r="CV1183" s="30"/>
      <c r="CW1183" s="27"/>
      <c r="CX1183" s="27"/>
      <c r="CY1183" s="27"/>
      <c r="CZ1183" s="27"/>
    </row>
    <row r="1184" spans="1:104" x14ac:dyDescent="0.3">
      <c r="A1184" s="32"/>
      <c r="B1184" s="26"/>
      <c r="C1184" s="26"/>
      <c r="D1184" s="26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31"/>
      <c r="AQ1184" s="31"/>
      <c r="AR1184" s="31"/>
      <c r="AS1184" s="31"/>
      <c r="AT1184" s="31"/>
      <c r="AU1184" s="31"/>
      <c r="AV1184" s="31"/>
      <c r="AW1184" s="31"/>
      <c r="AX1184" s="31"/>
      <c r="AY1184" s="31"/>
      <c r="AZ1184" s="31"/>
      <c r="BA1184" s="31"/>
      <c r="BB1184" s="31"/>
      <c r="BC1184" s="31"/>
      <c r="BD1184" s="31"/>
      <c r="BE1184" s="31"/>
      <c r="BF1184" s="31"/>
      <c r="BG1184" s="31"/>
      <c r="BH1184" s="31"/>
      <c r="BI1184" s="31"/>
      <c r="BJ1184" s="31"/>
      <c r="BK1184" s="31"/>
      <c r="BL1184" s="31"/>
      <c r="BM1184" s="31"/>
      <c r="BN1184" s="41"/>
      <c r="BO1184" s="33"/>
      <c r="BP1184" s="34"/>
      <c r="BQ1184" s="26"/>
      <c r="BR1184" s="27"/>
      <c r="BS1184" s="27"/>
      <c r="BT1184" s="26"/>
      <c r="BU1184" s="35"/>
      <c r="BV1184" s="28"/>
      <c r="BW1184" s="27"/>
      <c r="BX1184" s="26"/>
      <c r="BY1184" s="26"/>
      <c r="BZ1184" s="28"/>
      <c r="CA1184" s="30"/>
      <c r="CB1184" s="30"/>
      <c r="CC1184" s="30"/>
      <c r="CD1184" s="30"/>
      <c r="CE1184" s="30"/>
      <c r="CF1184" s="27"/>
      <c r="CG1184" s="30"/>
      <c r="CH1184" s="30"/>
      <c r="CI1184" s="31"/>
      <c r="CJ1184" s="30"/>
      <c r="CK1184" s="27"/>
      <c r="CL1184" s="30"/>
      <c r="CM1184" s="30"/>
      <c r="CN1184" s="30"/>
      <c r="CO1184" s="27"/>
      <c r="CP1184" s="30"/>
      <c r="CQ1184" s="31"/>
      <c r="CR1184" s="30"/>
      <c r="CS1184" s="31"/>
      <c r="CT1184" s="31"/>
      <c r="CU1184" s="31"/>
      <c r="CV1184" s="30"/>
      <c r="CW1184" s="30"/>
      <c r="CX1184" s="27"/>
      <c r="CY1184" s="27"/>
      <c r="CZ1184" s="27"/>
    </row>
    <row r="1185" spans="1:104" x14ac:dyDescent="0.3">
      <c r="A1185" s="32"/>
      <c r="B1185" s="26"/>
      <c r="C1185" s="26"/>
      <c r="D1185" s="26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31"/>
      <c r="AQ1185" s="31"/>
      <c r="AR1185" s="31"/>
      <c r="AS1185" s="31"/>
      <c r="AT1185" s="31"/>
      <c r="AU1185" s="31"/>
      <c r="AV1185" s="31"/>
      <c r="AW1185" s="31"/>
      <c r="AX1185" s="31"/>
      <c r="AY1185" s="31"/>
      <c r="AZ1185" s="31"/>
      <c r="BA1185" s="31"/>
      <c r="BB1185" s="31"/>
      <c r="BC1185" s="31"/>
      <c r="BD1185" s="31"/>
      <c r="BE1185" s="31"/>
      <c r="BF1185" s="31"/>
      <c r="BG1185" s="31"/>
      <c r="BH1185" s="31"/>
      <c r="BI1185" s="31"/>
      <c r="BJ1185" s="31"/>
      <c r="BK1185" s="31"/>
      <c r="BL1185" s="31"/>
      <c r="BM1185" s="31"/>
      <c r="BN1185" s="41"/>
      <c r="BO1185" s="33"/>
      <c r="BP1185" s="34"/>
      <c r="BQ1185" s="26"/>
      <c r="BR1185" s="27"/>
      <c r="BS1185" s="27"/>
      <c r="BT1185" s="26"/>
      <c r="BU1185" s="35"/>
      <c r="BV1185" s="28"/>
      <c r="BW1185" s="27"/>
      <c r="BX1185" s="26"/>
      <c r="BY1185" s="26"/>
      <c r="BZ1185" s="28"/>
      <c r="CA1185" s="31"/>
      <c r="CB1185" s="31"/>
      <c r="CC1185" s="30"/>
      <c r="CD1185" s="30"/>
      <c r="CE1185" s="30"/>
      <c r="CF1185" s="27"/>
      <c r="CG1185" s="30"/>
      <c r="CH1185" s="30"/>
      <c r="CI1185" s="30"/>
      <c r="CJ1185" s="27"/>
      <c r="CK1185" s="30"/>
      <c r="CL1185" s="30"/>
      <c r="CM1185" s="30"/>
      <c r="CN1185" s="27"/>
      <c r="CO1185" s="27"/>
      <c r="CP1185" s="30"/>
      <c r="CQ1185" s="30"/>
      <c r="CR1185" s="30"/>
      <c r="CS1185" s="30"/>
      <c r="CT1185" s="30"/>
      <c r="CU1185" s="30"/>
      <c r="CV1185" s="27"/>
      <c r="CW1185" s="27"/>
      <c r="CX1185" s="27"/>
      <c r="CY1185" s="27"/>
      <c r="CZ1185" s="27"/>
    </row>
    <row r="1186" spans="1:104" x14ac:dyDescent="0.3">
      <c r="A1186" s="32"/>
      <c r="B1186" s="26"/>
      <c r="C1186" s="26"/>
      <c r="D1186" s="26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31"/>
      <c r="AQ1186" s="31"/>
      <c r="AR1186" s="31"/>
      <c r="AS1186" s="31"/>
      <c r="AT1186" s="31"/>
      <c r="AU1186" s="31"/>
      <c r="AV1186" s="31"/>
      <c r="AW1186" s="31"/>
      <c r="AX1186" s="31"/>
      <c r="AY1186" s="31"/>
      <c r="AZ1186" s="31"/>
      <c r="BA1186" s="31"/>
      <c r="BB1186" s="31"/>
      <c r="BC1186" s="31"/>
      <c r="BD1186" s="31"/>
      <c r="BE1186" s="31"/>
      <c r="BF1186" s="31"/>
      <c r="BG1186" s="31"/>
      <c r="BH1186" s="31"/>
      <c r="BI1186" s="31"/>
      <c r="BJ1186" s="31"/>
      <c r="BK1186" s="31"/>
      <c r="BL1186" s="31"/>
      <c r="BM1186" s="31"/>
      <c r="BN1186" s="41"/>
      <c r="BO1186" s="33"/>
      <c r="BP1186" s="34"/>
      <c r="BQ1186" s="26"/>
      <c r="BR1186" s="27"/>
      <c r="BS1186" s="27"/>
      <c r="BT1186" s="26"/>
      <c r="BU1186" s="35"/>
      <c r="BV1186" s="28"/>
      <c r="BW1186" s="27"/>
      <c r="BX1186" s="26"/>
      <c r="BY1186" s="26"/>
      <c r="BZ1186" s="28"/>
      <c r="CA1186" s="31"/>
      <c r="CB1186" s="31"/>
      <c r="CC1186" s="31"/>
      <c r="CD1186" s="27"/>
      <c r="CE1186" s="27"/>
      <c r="CF1186" s="27"/>
      <c r="CG1186" s="27"/>
      <c r="CH1186" s="30"/>
      <c r="CI1186" s="31"/>
      <c r="CJ1186" s="27"/>
      <c r="CK1186" s="31"/>
      <c r="CL1186" s="30"/>
      <c r="CM1186" s="30"/>
      <c r="CN1186" s="30"/>
      <c r="CO1186" s="27"/>
      <c r="CP1186" s="31"/>
      <c r="CQ1186" s="30"/>
      <c r="CR1186" s="27"/>
      <c r="CS1186" s="31"/>
      <c r="CT1186" s="31"/>
      <c r="CU1186" s="31"/>
      <c r="CV1186" s="27"/>
      <c r="CW1186" s="31"/>
      <c r="CX1186" s="27"/>
      <c r="CY1186" s="27"/>
      <c r="CZ1186" s="27"/>
    </row>
    <row r="1187" spans="1:104" x14ac:dyDescent="0.3">
      <c r="A1187" s="32"/>
      <c r="B1187" s="26"/>
      <c r="C1187" s="26"/>
      <c r="D1187" s="26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31"/>
      <c r="AQ1187" s="31"/>
      <c r="AR1187" s="31"/>
      <c r="AS1187" s="31"/>
      <c r="AT1187" s="31"/>
      <c r="AU1187" s="31"/>
      <c r="AV1187" s="31"/>
      <c r="AW1187" s="31"/>
      <c r="AX1187" s="31"/>
      <c r="AY1187" s="31"/>
      <c r="AZ1187" s="31"/>
      <c r="BA1187" s="31"/>
      <c r="BB1187" s="31"/>
      <c r="BC1187" s="31"/>
      <c r="BD1187" s="31"/>
      <c r="BE1187" s="31"/>
      <c r="BF1187" s="31"/>
      <c r="BG1187" s="31"/>
      <c r="BH1187" s="31"/>
      <c r="BI1187" s="31"/>
      <c r="BJ1187" s="31"/>
      <c r="BK1187" s="31"/>
      <c r="BL1187" s="31"/>
      <c r="BM1187" s="31"/>
      <c r="BN1187" s="41"/>
      <c r="BO1187" s="33"/>
      <c r="BP1187" s="34"/>
      <c r="BQ1187" s="26"/>
      <c r="BR1187" s="27"/>
      <c r="BS1187" s="27"/>
      <c r="BT1187" s="26"/>
      <c r="BU1187" s="35"/>
      <c r="BV1187" s="28"/>
      <c r="BW1187" s="27"/>
      <c r="BX1187" s="26"/>
      <c r="BY1187" s="26"/>
      <c r="BZ1187" s="28"/>
      <c r="CA1187" s="31"/>
      <c r="CB1187" s="31"/>
      <c r="CC1187" s="30"/>
      <c r="CD1187" s="31"/>
      <c r="CE1187" s="31"/>
      <c r="CF1187" s="27"/>
      <c r="CG1187" s="31"/>
      <c r="CH1187" s="27"/>
      <c r="CI1187" s="30"/>
      <c r="CJ1187" s="27"/>
      <c r="CK1187" s="31"/>
      <c r="CL1187" s="31"/>
      <c r="CM1187" s="31"/>
      <c r="CN1187" s="27"/>
      <c r="CO1187" s="27"/>
      <c r="CP1187" s="30"/>
      <c r="CQ1187" s="31"/>
      <c r="CR1187" s="30"/>
      <c r="CS1187" s="30"/>
      <c r="CT1187" s="30"/>
      <c r="CU1187" s="31"/>
      <c r="CV1187" s="30"/>
      <c r="CW1187" s="30"/>
      <c r="CX1187" s="30"/>
      <c r="CY1187" s="30"/>
      <c r="CZ1187" s="30"/>
    </row>
    <row r="1188" spans="1:104" x14ac:dyDescent="0.3">
      <c r="A1188" s="32"/>
      <c r="B1188" s="26"/>
      <c r="C1188" s="26"/>
      <c r="D1188" s="26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31"/>
      <c r="AQ1188" s="31"/>
      <c r="AR1188" s="31"/>
      <c r="AS1188" s="31"/>
      <c r="AT1188" s="31"/>
      <c r="AU1188" s="31"/>
      <c r="AV1188" s="31"/>
      <c r="AW1188" s="31"/>
      <c r="AX1188" s="31"/>
      <c r="AY1188" s="31"/>
      <c r="AZ1188" s="31"/>
      <c r="BA1188" s="31"/>
      <c r="BB1188" s="31"/>
      <c r="BC1188" s="31"/>
      <c r="BD1188" s="31"/>
      <c r="BE1188" s="31"/>
      <c r="BF1188" s="31"/>
      <c r="BG1188" s="31"/>
      <c r="BH1188" s="31"/>
      <c r="BI1188" s="31"/>
      <c r="BJ1188" s="31"/>
      <c r="BK1188" s="31"/>
      <c r="BL1188" s="31"/>
      <c r="BM1188" s="31"/>
      <c r="BN1188" s="41"/>
      <c r="BO1188" s="33"/>
      <c r="BP1188" s="34"/>
      <c r="BQ1188" s="26"/>
      <c r="BR1188" s="27"/>
      <c r="BS1188" s="27"/>
      <c r="BT1188" s="26"/>
      <c r="BU1188" s="35"/>
      <c r="BV1188" s="28"/>
      <c r="BW1188" s="27"/>
      <c r="BX1188" s="26"/>
      <c r="BY1188" s="26"/>
      <c r="BZ1188" s="28"/>
      <c r="CA1188" s="31"/>
      <c r="CB1188" s="31"/>
      <c r="CC1188" s="31"/>
      <c r="CD1188" s="31"/>
      <c r="CE1188" s="31"/>
      <c r="CF1188" s="27"/>
      <c r="CG1188" s="31"/>
      <c r="CH1188" s="27"/>
      <c r="CI1188" s="30"/>
      <c r="CJ1188" s="27"/>
      <c r="CK1188" s="30"/>
      <c r="CL1188" s="30"/>
      <c r="CM1188" s="31"/>
      <c r="CN1188" s="27"/>
      <c r="CO1188" s="27"/>
      <c r="CP1188" s="31"/>
      <c r="CQ1188" s="30"/>
      <c r="CR1188" s="31"/>
      <c r="CS1188" s="30"/>
      <c r="CT1188" s="30"/>
      <c r="CU1188" s="31"/>
      <c r="CV1188" s="31"/>
      <c r="CW1188" s="30"/>
      <c r="CX1188" s="31"/>
      <c r="CY1188" s="31"/>
      <c r="CZ1188" s="31"/>
    </row>
    <row r="1189" spans="1:104" x14ac:dyDescent="0.3">
      <c r="A1189" s="32"/>
      <c r="B1189" s="26"/>
      <c r="C1189" s="26"/>
      <c r="D1189" s="26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31"/>
      <c r="AQ1189" s="31"/>
      <c r="AR1189" s="31"/>
      <c r="AS1189" s="31"/>
      <c r="AT1189" s="31"/>
      <c r="AU1189" s="31"/>
      <c r="AV1189" s="31"/>
      <c r="AW1189" s="31"/>
      <c r="AX1189" s="31"/>
      <c r="AY1189" s="31"/>
      <c r="AZ1189" s="31"/>
      <c r="BA1189" s="31"/>
      <c r="BB1189" s="31"/>
      <c r="BC1189" s="31"/>
      <c r="BD1189" s="31"/>
      <c r="BE1189" s="31"/>
      <c r="BF1189" s="31"/>
      <c r="BG1189" s="31"/>
      <c r="BH1189" s="31"/>
      <c r="BI1189" s="31"/>
      <c r="BJ1189" s="31"/>
      <c r="BK1189" s="31"/>
      <c r="BL1189" s="31"/>
      <c r="BM1189" s="31"/>
      <c r="BN1189" s="41"/>
      <c r="BO1189" s="33"/>
      <c r="BP1189" s="34"/>
      <c r="BQ1189" s="26"/>
      <c r="BR1189" s="27"/>
      <c r="BS1189" s="27"/>
      <c r="BT1189" s="26"/>
      <c r="BU1189" s="35"/>
      <c r="BV1189" s="28"/>
      <c r="BW1189" s="27"/>
      <c r="BX1189" s="26"/>
      <c r="BY1189" s="26"/>
      <c r="BZ1189" s="28"/>
      <c r="CA1189" s="31"/>
      <c r="CB1189" s="31"/>
      <c r="CC1189" s="30"/>
      <c r="CD1189" s="30"/>
      <c r="CE1189" s="30"/>
      <c r="CF1189" s="27"/>
      <c r="CG1189" s="30"/>
      <c r="CH1189" s="30"/>
      <c r="CI1189" s="30"/>
      <c r="CJ1189" s="30"/>
      <c r="CK1189" s="30"/>
      <c r="CL1189" s="30"/>
      <c r="CM1189" s="30"/>
      <c r="CN1189" s="27"/>
      <c r="CO1189" s="27"/>
      <c r="CP1189" s="30"/>
      <c r="CQ1189" s="30"/>
      <c r="CR1189" s="30"/>
      <c r="CS1189" s="30"/>
      <c r="CT1189" s="30"/>
      <c r="CU1189" s="30"/>
      <c r="CV1189" s="30"/>
      <c r="CW1189" s="30"/>
      <c r="CX1189" s="30"/>
      <c r="CY1189" s="30"/>
      <c r="CZ1189" s="30"/>
    </row>
    <row r="1190" spans="1:104" x14ac:dyDescent="0.3">
      <c r="A1190" s="32"/>
      <c r="B1190" s="26"/>
      <c r="C1190" s="26"/>
      <c r="D1190" s="26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31"/>
      <c r="AQ1190" s="31"/>
      <c r="AR1190" s="31"/>
      <c r="AS1190" s="31"/>
      <c r="AT1190" s="31"/>
      <c r="AU1190" s="31"/>
      <c r="AV1190" s="31"/>
      <c r="AW1190" s="31"/>
      <c r="AX1190" s="31"/>
      <c r="AY1190" s="31"/>
      <c r="AZ1190" s="31"/>
      <c r="BA1190" s="31"/>
      <c r="BB1190" s="31"/>
      <c r="BC1190" s="31"/>
      <c r="BD1190" s="31"/>
      <c r="BE1190" s="31"/>
      <c r="BF1190" s="31"/>
      <c r="BG1190" s="31"/>
      <c r="BH1190" s="31"/>
      <c r="BI1190" s="31"/>
      <c r="BJ1190" s="31"/>
      <c r="BK1190" s="31"/>
      <c r="BL1190" s="31"/>
      <c r="BM1190" s="31"/>
      <c r="BN1190" s="41"/>
      <c r="BO1190" s="33"/>
      <c r="BP1190" s="34"/>
      <c r="BQ1190" s="26"/>
      <c r="BR1190" s="27"/>
      <c r="BS1190" s="27"/>
      <c r="BT1190" s="26"/>
      <c r="BU1190" s="35"/>
      <c r="BV1190" s="28"/>
      <c r="BW1190" s="27"/>
      <c r="BX1190" s="26"/>
      <c r="BY1190" s="26"/>
      <c r="BZ1190" s="28"/>
      <c r="CA1190" s="30"/>
      <c r="CB1190" s="30"/>
      <c r="CC1190" s="30"/>
      <c r="CD1190" s="30"/>
      <c r="CE1190" s="30"/>
      <c r="CF1190" s="27"/>
      <c r="CG1190" s="30"/>
      <c r="CH1190" s="27"/>
      <c r="CI1190" s="30"/>
      <c r="CJ1190" s="27"/>
      <c r="CK1190" s="30"/>
      <c r="CL1190" s="30"/>
      <c r="CM1190" s="30"/>
      <c r="CN1190" s="27"/>
      <c r="CO1190" s="27"/>
      <c r="CP1190" s="30"/>
      <c r="CQ1190" s="30"/>
      <c r="CR1190" s="30"/>
      <c r="CS1190" s="30"/>
      <c r="CT1190" s="30"/>
      <c r="CU1190" s="30"/>
      <c r="CV1190" s="30"/>
      <c r="CW1190" s="30"/>
      <c r="CX1190" s="30"/>
      <c r="CY1190" s="30"/>
      <c r="CZ1190" s="30"/>
    </row>
    <row r="1191" spans="1:104" x14ac:dyDescent="0.3">
      <c r="A1191" s="32"/>
      <c r="B1191" s="26"/>
      <c r="C1191" s="26"/>
      <c r="D1191" s="26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31"/>
      <c r="AQ1191" s="31"/>
      <c r="AR1191" s="31"/>
      <c r="AS1191" s="31"/>
      <c r="AT1191" s="31"/>
      <c r="AU1191" s="31"/>
      <c r="AV1191" s="31"/>
      <c r="AW1191" s="31"/>
      <c r="AX1191" s="31"/>
      <c r="AY1191" s="31"/>
      <c r="AZ1191" s="31"/>
      <c r="BA1191" s="31"/>
      <c r="BB1191" s="31"/>
      <c r="BC1191" s="31"/>
      <c r="BD1191" s="31"/>
      <c r="BE1191" s="31"/>
      <c r="BF1191" s="31"/>
      <c r="BG1191" s="31"/>
      <c r="BH1191" s="31"/>
      <c r="BI1191" s="31"/>
      <c r="BJ1191" s="31"/>
      <c r="BK1191" s="31"/>
      <c r="BL1191" s="31"/>
      <c r="BM1191" s="31"/>
      <c r="BN1191" s="41"/>
      <c r="BO1191" s="33"/>
      <c r="BP1191" s="34"/>
      <c r="BQ1191" s="26"/>
      <c r="BR1191" s="27"/>
      <c r="BS1191" s="27"/>
      <c r="BT1191" s="26"/>
      <c r="BU1191" s="35"/>
      <c r="BV1191" s="28"/>
      <c r="BW1191" s="27"/>
      <c r="BX1191" s="26"/>
      <c r="BY1191" s="26"/>
      <c r="BZ1191" s="28"/>
      <c r="CA1191" s="31"/>
      <c r="CB1191" s="31"/>
      <c r="CC1191" s="30"/>
      <c r="CD1191" s="31"/>
      <c r="CE1191" s="31"/>
      <c r="CF1191" s="27"/>
      <c r="CG1191" s="30"/>
      <c r="CH1191" s="30"/>
      <c r="CI1191" s="30"/>
      <c r="CJ1191" s="27"/>
      <c r="CK1191" s="30"/>
      <c r="CL1191" s="30"/>
      <c r="CM1191" s="30"/>
      <c r="CN1191" s="27"/>
      <c r="CO1191" s="27"/>
      <c r="CP1191" s="30"/>
      <c r="CQ1191" s="30"/>
      <c r="CR1191" s="30"/>
      <c r="CS1191" s="30"/>
      <c r="CT1191" s="30"/>
      <c r="CU1191" s="30"/>
      <c r="CV1191" s="30"/>
      <c r="CW1191" s="30"/>
      <c r="CX1191" s="27"/>
      <c r="CY1191" s="27"/>
      <c r="CZ1191" s="27"/>
    </row>
    <row r="1192" spans="1:104" x14ac:dyDescent="0.3">
      <c r="A1192" s="32"/>
      <c r="B1192" s="26"/>
      <c r="C1192" s="26"/>
      <c r="D1192" s="26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31"/>
      <c r="AQ1192" s="31"/>
      <c r="AR1192" s="31"/>
      <c r="AS1192" s="31"/>
      <c r="AT1192" s="31"/>
      <c r="AU1192" s="31"/>
      <c r="AV1192" s="31"/>
      <c r="AW1192" s="31"/>
      <c r="AX1192" s="31"/>
      <c r="AY1192" s="31"/>
      <c r="AZ1192" s="31"/>
      <c r="BA1192" s="31"/>
      <c r="BB1192" s="31"/>
      <c r="BC1192" s="31"/>
      <c r="BD1192" s="31"/>
      <c r="BE1192" s="31"/>
      <c r="BF1192" s="31"/>
      <c r="BG1192" s="31"/>
      <c r="BH1192" s="31"/>
      <c r="BI1192" s="31"/>
      <c r="BJ1192" s="31"/>
      <c r="BK1192" s="31"/>
      <c r="BL1192" s="31"/>
      <c r="BM1192" s="31"/>
      <c r="BN1192" s="41"/>
      <c r="BO1192" s="33"/>
      <c r="BP1192" s="34"/>
      <c r="BQ1192" s="26"/>
      <c r="BR1192" s="27"/>
      <c r="BS1192" s="27"/>
      <c r="BT1192" s="26"/>
      <c r="BU1192" s="35"/>
      <c r="BV1192" s="28"/>
      <c r="BW1192" s="27"/>
      <c r="BX1192" s="26"/>
      <c r="BY1192" s="26"/>
      <c r="BZ1192" s="28"/>
      <c r="CA1192" s="31"/>
      <c r="CB1192" s="31"/>
      <c r="CC1192" s="30"/>
      <c r="CD1192" s="30"/>
      <c r="CE1192" s="30"/>
      <c r="CF1192" s="27"/>
      <c r="CG1192" s="30"/>
      <c r="CH1192" s="27"/>
      <c r="CI1192" s="30"/>
      <c r="CJ1192" s="27"/>
      <c r="CK1192" s="30"/>
      <c r="CL1192" s="30"/>
      <c r="CM1192" s="30"/>
      <c r="CN1192" s="30"/>
      <c r="CO1192" s="27"/>
      <c r="CP1192" s="30"/>
      <c r="CQ1192" s="30"/>
      <c r="CR1192" s="30"/>
      <c r="CS1192" s="30"/>
      <c r="CT1192" s="30"/>
      <c r="CU1192" s="30"/>
      <c r="CV1192" s="30"/>
      <c r="CW1192" s="27"/>
      <c r="CX1192" s="30"/>
      <c r="CY1192" s="30"/>
      <c r="CZ1192" s="30"/>
    </row>
    <row r="1193" spans="1:104" x14ac:dyDescent="0.3">
      <c r="A1193" s="32"/>
      <c r="B1193" s="26"/>
      <c r="C1193" s="26"/>
      <c r="D1193" s="26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31"/>
      <c r="AQ1193" s="31"/>
      <c r="AR1193" s="31"/>
      <c r="AS1193" s="31"/>
      <c r="AT1193" s="31"/>
      <c r="AU1193" s="31"/>
      <c r="AV1193" s="31"/>
      <c r="AW1193" s="31"/>
      <c r="AX1193" s="31"/>
      <c r="AY1193" s="31"/>
      <c r="AZ1193" s="31"/>
      <c r="BA1193" s="31"/>
      <c r="BB1193" s="31"/>
      <c r="BC1193" s="31"/>
      <c r="BD1193" s="31"/>
      <c r="BE1193" s="31"/>
      <c r="BF1193" s="31"/>
      <c r="BG1193" s="31"/>
      <c r="BH1193" s="31"/>
      <c r="BI1193" s="31"/>
      <c r="BJ1193" s="31"/>
      <c r="BK1193" s="31"/>
      <c r="BL1193" s="31"/>
      <c r="BM1193" s="31"/>
      <c r="BN1193" s="41"/>
      <c r="BO1193" s="33"/>
      <c r="BP1193" s="34"/>
      <c r="BQ1193" s="26"/>
      <c r="BR1193" s="27"/>
      <c r="BS1193" s="27"/>
      <c r="BT1193" s="26"/>
      <c r="BU1193" s="35"/>
      <c r="BV1193" s="28"/>
      <c r="BW1193" s="27"/>
      <c r="BX1193" s="26"/>
      <c r="BY1193" s="26"/>
      <c r="BZ1193" s="28"/>
      <c r="CA1193" s="30"/>
      <c r="CB1193" s="30"/>
      <c r="CC1193" s="27"/>
      <c r="CD1193" s="30"/>
      <c r="CE1193" s="30"/>
      <c r="CF1193" s="27"/>
      <c r="CG1193" s="27"/>
      <c r="CH1193" s="30"/>
      <c r="CI1193" s="27"/>
      <c r="CJ1193" s="27"/>
      <c r="CK1193" s="27"/>
      <c r="CL1193" s="27"/>
      <c r="CM1193" s="30"/>
      <c r="CN1193" s="27"/>
      <c r="CO1193" s="27"/>
      <c r="CP1193" s="30"/>
      <c r="CQ1193" s="27"/>
      <c r="CR1193" s="27"/>
      <c r="CS1193" s="27"/>
      <c r="CT1193" s="27"/>
      <c r="CU1193" s="27"/>
      <c r="CV1193" s="27"/>
      <c r="CW1193" s="27"/>
      <c r="CX1193" s="30"/>
      <c r="CY1193" s="30"/>
      <c r="CZ1193" s="30"/>
    </row>
    <row r="1194" spans="1:104" x14ac:dyDescent="0.3">
      <c r="A1194" s="32"/>
      <c r="B1194" s="26"/>
      <c r="C1194" s="26"/>
      <c r="D1194" s="26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31"/>
      <c r="AQ1194" s="31"/>
      <c r="AR1194" s="31"/>
      <c r="AS1194" s="31"/>
      <c r="AT1194" s="31"/>
      <c r="AU1194" s="31"/>
      <c r="AV1194" s="31"/>
      <c r="AW1194" s="31"/>
      <c r="AX1194" s="31"/>
      <c r="AY1194" s="31"/>
      <c r="AZ1194" s="31"/>
      <c r="BA1194" s="31"/>
      <c r="BB1194" s="31"/>
      <c r="BC1194" s="31"/>
      <c r="BD1194" s="31"/>
      <c r="BE1194" s="31"/>
      <c r="BF1194" s="31"/>
      <c r="BG1194" s="31"/>
      <c r="BH1194" s="31"/>
      <c r="BI1194" s="31"/>
      <c r="BJ1194" s="31"/>
      <c r="BK1194" s="31"/>
      <c r="BL1194" s="31"/>
      <c r="BM1194" s="31"/>
      <c r="BN1194" s="41"/>
      <c r="BO1194" s="33"/>
      <c r="BP1194" s="34"/>
      <c r="BQ1194" s="26"/>
      <c r="BR1194" s="27"/>
      <c r="BS1194" s="27"/>
      <c r="BT1194" s="26"/>
      <c r="BU1194" s="35"/>
      <c r="BV1194" s="28"/>
      <c r="BW1194" s="27"/>
      <c r="BX1194" s="26"/>
      <c r="BY1194" s="26"/>
      <c r="BZ1194" s="28"/>
      <c r="CA1194" s="30"/>
      <c r="CB1194" s="30"/>
      <c r="CC1194" s="30"/>
      <c r="CD1194" s="30"/>
      <c r="CE1194" s="30"/>
      <c r="CF1194" s="27"/>
      <c r="CG1194" s="30"/>
      <c r="CH1194" s="30"/>
      <c r="CI1194" s="27"/>
      <c r="CJ1194" s="30"/>
      <c r="CK1194" s="27"/>
      <c r="CL1194" s="27"/>
      <c r="CM1194" s="30"/>
      <c r="CN1194" s="30"/>
      <c r="CO1194" s="27"/>
      <c r="CP1194" s="27"/>
      <c r="CQ1194" s="27"/>
      <c r="CR1194" s="27"/>
      <c r="CS1194" s="27"/>
      <c r="CT1194" s="27"/>
      <c r="CU1194" s="27"/>
      <c r="CV1194" s="27"/>
      <c r="CW1194" s="30"/>
      <c r="CX1194" s="27"/>
      <c r="CY1194" s="27"/>
      <c r="CZ1194" s="27"/>
    </row>
    <row r="1195" spans="1:104" x14ac:dyDescent="0.3">
      <c r="A1195" s="32"/>
      <c r="B1195" s="26"/>
      <c r="C1195" s="26"/>
      <c r="D1195" s="26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31"/>
      <c r="AQ1195" s="31"/>
      <c r="AR1195" s="31"/>
      <c r="AS1195" s="31"/>
      <c r="AT1195" s="31"/>
      <c r="AU1195" s="31"/>
      <c r="AV1195" s="31"/>
      <c r="AW1195" s="31"/>
      <c r="AX1195" s="31"/>
      <c r="AY1195" s="31"/>
      <c r="AZ1195" s="31"/>
      <c r="BA1195" s="31"/>
      <c r="BB1195" s="31"/>
      <c r="BC1195" s="31"/>
      <c r="BD1195" s="31"/>
      <c r="BE1195" s="31"/>
      <c r="BF1195" s="31"/>
      <c r="BG1195" s="31"/>
      <c r="BH1195" s="31"/>
      <c r="BI1195" s="31"/>
      <c r="BJ1195" s="31"/>
      <c r="BK1195" s="31"/>
      <c r="BL1195" s="31"/>
      <c r="BM1195" s="31"/>
      <c r="BN1195" s="41"/>
      <c r="BO1195" s="33"/>
      <c r="BP1195" s="34"/>
      <c r="BQ1195" s="26"/>
      <c r="BR1195" s="27"/>
      <c r="BS1195" s="27"/>
      <c r="BT1195" s="26"/>
      <c r="BU1195" s="35"/>
      <c r="BV1195" s="28"/>
      <c r="BW1195" s="27"/>
      <c r="BX1195" s="26"/>
      <c r="BY1195" s="26"/>
      <c r="BZ1195" s="28"/>
      <c r="CA1195" s="31"/>
      <c r="CB1195" s="31"/>
      <c r="CC1195" s="27"/>
      <c r="CD1195" s="30"/>
      <c r="CE1195" s="30"/>
      <c r="CF1195" s="27"/>
      <c r="CG1195" s="27"/>
      <c r="CH1195" s="30"/>
      <c r="CI1195" s="30"/>
      <c r="CJ1195" s="27"/>
      <c r="CK1195" s="27"/>
      <c r="CL1195" s="30"/>
      <c r="CM1195" s="27"/>
      <c r="CN1195" s="27"/>
      <c r="CO1195" s="27"/>
      <c r="CP1195" s="27"/>
      <c r="CQ1195" s="27"/>
      <c r="CR1195" s="27"/>
      <c r="CS1195" s="27"/>
      <c r="CT1195" s="30"/>
      <c r="CU1195" s="27"/>
      <c r="CV1195" s="27"/>
      <c r="CW1195" s="27"/>
      <c r="CX1195" s="27"/>
      <c r="CY1195" s="27"/>
      <c r="CZ1195" s="27"/>
    </row>
    <row r="1196" spans="1:104" x14ac:dyDescent="0.3">
      <c r="A1196" s="32"/>
      <c r="B1196" s="26"/>
      <c r="C1196" s="26"/>
      <c r="D1196" s="26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31"/>
      <c r="AQ1196" s="31"/>
      <c r="AR1196" s="31"/>
      <c r="AS1196" s="31"/>
      <c r="AT1196" s="31"/>
      <c r="AU1196" s="31"/>
      <c r="AV1196" s="31"/>
      <c r="AW1196" s="31"/>
      <c r="AX1196" s="31"/>
      <c r="AY1196" s="31"/>
      <c r="AZ1196" s="31"/>
      <c r="BA1196" s="31"/>
      <c r="BB1196" s="31"/>
      <c r="BC1196" s="31"/>
      <c r="BD1196" s="31"/>
      <c r="BE1196" s="31"/>
      <c r="BF1196" s="31"/>
      <c r="BG1196" s="31"/>
      <c r="BH1196" s="31"/>
      <c r="BI1196" s="31"/>
      <c r="BJ1196" s="31"/>
      <c r="BK1196" s="31"/>
      <c r="BL1196" s="31"/>
      <c r="BM1196" s="31"/>
      <c r="BN1196" s="41"/>
      <c r="BO1196" s="33"/>
      <c r="BP1196" s="34"/>
      <c r="BQ1196" s="26"/>
      <c r="BR1196" s="27"/>
      <c r="BS1196" s="27"/>
      <c r="BT1196" s="26"/>
      <c r="BU1196" s="35"/>
      <c r="BV1196" s="28"/>
      <c r="BW1196" s="27"/>
      <c r="BX1196" s="26"/>
      <c r="BY1196" s="26"/>
      <c r="BZ1196" s="28"/>
      <c r="CA1196" s="31"/>
      <c r="CB1196" s="30"/>
      <c r="CC1196" s="30"/>
      <c r="CD1196" s="30"/>
      <c r="CE1196" s="30"/>
      <c r="CF1196" s="27"/>
      <c r="CG1196" s="27"/>
      <c r="CH1196" s="27"/>
      <c r="CI1196" s="30"/>
      <c r="CJ1196" s="27"/>
      <c r="CK1196" s="27"/>
      <c r="CL1196" s="30"/>
      <c r="CM1196" s="27"/>
      <c r="CN1196" s="27"/>
      <c r="CO1196" s="27"/>
      <c r="CP1196" s="27"/>
      <c r="CQ1196" s="27"/>
      <c r="CR1196" s="27"/>
      <c r="CS1196" s="27"/>
      <c r="CT1196" s="27"/>
      <c r="CU1196" s="27"/>
      <c r="CV1196" s="27"/>
      <c r="CW1196" s="30"/>
      <c r="CX1196" s="27"/>
      <c r="CY1196" s="27"/>
      <c r="CZ1196" s="27"/>
    </row>
    <row r="1197" spans="1:104" x14ac:dyDescent="0.3">
      <c r="A1197" s="32"/>
      <c r="B1197" s="26"/>
      <c r="C1197" s="26"/>
      <c r="D1197" s="26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31"/>
      <c r="AQ1197" s="31"/>
      <c r="AR1197" s="31"/>
      <c r="AS1197" s="31"/>
      <c r="AT1197" s="31"/>
      <c r="AU1197" s="31"/>
      <c r="AV1197" s="31"/>
      <c r="AW1197" s="31"/>
      <c r="AX1197" s="31"/>
      <c r="AY1197" s="31"/>
      <c r="AZ1197" s="31"/>
      <c r="BA1197" s="31"/>
      <c r="BB1197" s="31"/>
      <c r="BC1197" s="31"/>
      <c r="BD1197" s="31"/>
      <c r="BE1197" s="31"/>
      <c r="BF1197" s="31"/>
      <c r="BG1197" s="31"/>
      <c r="BH1197" s="31"/>
      <c r="BI1197" s="31"/>
      <c r="BJ1197" s="31"/>
      <c r="BK1197" s="31"/>
      <c r="BL1197" s="31"/>
      <c r="BM1197" s="31"/>
      <c r="BN1197" s="41"/>
      <c r="BO1197" s="33"/>
      <c r="BP1197" s="34"/>
      <c r="BQ1197" s="26"/>
      <c r="BR1197" s="27"/>
      <c r="BS1197" s="27"/>
      <c r="BT1197" s="26"/>
      <c r="BU1197" s="35"/>
      <c r="BV1197" s="28"/>
      <c r="BW1197" s="27"/>
      <c r="BX1197" s="26"/>
      <c r="BY1197" s="26"/>
      <c r="BZ1197" s="28"/>
      <c r="CA1197" s="31"/>
      <c r="CB1197" s="31"/>
      <c r="CC1197" s="23"/>
      <c r="CD1197" s="37"/>
      <c r="CE1197" s="30"/>
      <c r="CF1197" s="27"/>
      <c r="CG1197" s="31"/>
      <c r="CH1197" s="30"/>
      <c r="CI1197" s="30"/>
      <c r="CJ1197" s="27"/>
      <c r="CK1197" s="27"/>
      <c r="CL1197" s="31"/>
      <c r="CM1197" s="23"/>
      <c r="CN1197" s="27"/>
      <c r="CO1197" s="27"/>
      <c r="CP1197" s="23"/>
      <c r="CQ1197" s="37"/>
      <c r="CR1197" s="23"/>
      <c r="CS1197" s="30"/>
      <c r="CT1197" s="37"/>
      <c r="CU1197" s="37"/>
      <c r="CV1197" s="23"/>
      <c r="CW1197" s="27"/>
      <c r="CX1197" s="27"/>
      <c r="CY1197" s="27"/>
      <c r="CZ1197" s="27"/>
    </row>
    <row r="1198" spans="1:104" x14ac:dyDescent="0.3">
      <c r="A1198" s="32"/>
      <c r="B1198" s="26"/>
      <c r="C1198" s="26"/>
      <c r="D1198" s="26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31"/>
      <c r="AQ1198" s="31"/>
      <c r="AR1198" s="31"/>
      <c r="AS1198" s="31"/>
      <c r="AT1198" s="31"/>
      <c r="AU1198" s="31"/>
      <c r="AV1198" s="31"/>
      <c r="AW1198" s="31"/>
      <c r="AX1198" s="31"/>
      <c r="AY1198" s="31"/>
      <c r="AZ1198" s="31"/>
      <c r="BA1198" s="31"/>
      <c r="BB1198" s="31"/>
      <c r="BC1198" s="31"/>
      <c r="BD1198" s="31"/>
      <c r="BE1198" s="31"/>
      <c r="BF1198" s="31"/>
      <c r="BG1198" s="31"/>
      <c r="BH1198" s="31"/>
      <c r="BI1198" s="31"/>
      <c r="BJ1198" s="31"/>
      <c r="BK1198" s="31"/>
      <c r="BL1198" s="31"/>
      <c r="BM1198" s="31"/>
      <c r="BN1198" s="41"/>
      <c r="BO1198" s="33"/>
      <c r="BP1198" s="34"/>
      <c r="BQ1198" s="26"/>
      <c r="BR1198" s="27"/>
      <c r="BS1198" s="27"/>
      <c r="BT1198" s="26"/>
      <c r="BU1198" s="35"/>
      <c r="BV1198" s="28"/>
      <c r="BW1198" s="27"/>
      <c r="BX1198" s="26"/>
      <c r="BY1198" s="26"/>
      <c r="BZ1198" s="28"/>
      <c r="CA1198" s="31"/>
      <c r="CB1198" s="31"/>
      <c r="CC1198" s="23"/>
      <c r="CD1198" s="37"/>
      <c r="CE1198" s="30"/>
      <c r="CF1198" s="27"/>
      <c r="CG1198" s="31"/>
      <c r="CH1198" s="30"/>
      <c r="CI1198" s="38"/>
      <c r="CJ1198" s="27"/>
      <c r="CK1198" s="27"/>
      <c r="CL1198" s="31"/>
      <c r="CM1198" s="23"/>
      <c r="CN1198" s="27"/>
      <c r="CO1198" s="27"/>
      <c r="CP1198" s="23"/>
      <c r="CQ1198" s="23"/>
      <c r="CR1198" s="23"/>
      <c r="CS1198" s="38"/>
      <c r="CT1198" s="23"/>
      <c r="CU1198" s="23"/>
      <c r="CV1198" s="23"/>
      <c r="CW1198" s="27"/>
      <c r="CX1198" s="27"/>
      <c r="CY1198" s="27"/>
      <c r="CZ1198" s="27"/>
    </row>
    <row r="1199" spans="1:104" x14ac:dyDescent="0.3">
      <c r="A1199" s="32"/>
      <c r="B1199" s="26"/>
      <c r="C1199" s="26"/>
      <c r="D1199" s="26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31"/>
      <c r="AQ1199" s="31"/>
      <c r="AR1199" s="31"/>
      <c r="AS1199" s="31"/>
      <c r="AT1199" s="31"/>
      <c r="AU1199" s="31"/>
      <c r="AV1199" s="31"/>
      <c r="AW1199" s="31"/>
      <c r="AX1199" s="31"/>
      <c r="AY1199" s="31"/>
      <c r="AZ1199" s="31"/>
      <c r="BA1199" s="31"/>
      <c r="BB1199" s="31"/>
      <c r="BC1199" s="31"/>
      <c r="BD1199" s="31"/>
      <c r="BE1199" s="31"/>
      <c r="BF1199" s="31"/>
      <c r="BG1199" s="31"/>
      <c r="BH1199" s="31"/>
      <c r="BI1199" s="31"/>
      <c r="BJ1199" s="31"/>
      <c r="BK1199" s="31"/>
      <c r="BL1199" s="31"/>
      <c r="BM1199" s="31"/>
      <c r="BN1199" s="41"/>
      <c r="BO1199" s="33"/>
      <c r="BP1199" s="34"/>
      <c r="BQ1199" s="26"/>
      <c r="BR1199" s="27"/>
      <c r="BS1199" s="27"/>
      <c r="BT1199" s="26"/>
      <c r="BU1199" s="35"/>
      <c r="BV1199" s="28"/>
      <c r="BW1199" s="27"/>
      <c r="BX1199" s="26"/>
      <c r="BY1199" s="26"/>
      <c r="BZ1199" s="28"/>
      <c r="CA1199" s="31"/>
      <c r="CB1199" s="31"/>
      <c r="CC1199" s="37"/>
      <c r="CD1199" s="37"/>
      <c r="CE1199" s="30"/>
      <c r="CF1199" s="27"/>
      <c r="CG1199" s="31"/>
      <c r="CH1199" s="30"/>
      <c r="CI1199" s="38"/>
      <c r="CJ1199" s="27"/>
      <c r="CK1199" s="27"/>
      <c r="CL1199" s="31"/>
      <c r="CM1199" s="37"/>
      <c r="CN1199" s="27"/>
      <c r="CO1199" s="27"/>
      <c r="CP1199" s="37"/>
      <c r="CQ1199" s="23"/>
      <c r="CR1199" s="23"/>
      <c r="CS1199" s="38"/>
      <c r="CT1199" s="37"/>
      <c r="CU1199" s="23"/>
      <c r="CV1199" s="23"/>
      <c r="CW1199" s="27"/>
      <c r="CX1199" s="27"/>
      <c r="CY1199" s="27"/>
      <c r="CZ1199" s="27"/>
    </row>
    <row r="1200" spans="1:104" x14ac:dyDescent="0.3">
      <c r="A1200" s="32"/>
      <c r="B1200" s="26"/>
      <c r="C1200" s="26"/>
      <c r="D1200" s="26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  <c r="AX1200" s="31"/>
      <c r="AY1200" s="31"/>
      <c r="AZ1200" s="31"/>
      <c r="BA1200" s="31"/>
      <c r="BB1200" s="31"/>
      <c r="BC1200" s="31"/>
      <c r="BD1200" s="31"/>
      <c r="BE1200" s="31"/>
      <c r="BF1200" s="31"/>
      <c r="BG1200" s="31"/>
      <c r="BH1200" s="31"/>
      <c r="BI1200" s="31"/>
      <c r="BJ1200" s="31"/>
      <c r="BK1200" s="31"/>
      <c r="BL1200" s="31"/>
      <c r="BM1200" s="31"/>
      <c r="BN1200" s="41"/>
      <c r="BO1200" s="33"/>
      <c r="BP1200" s="34"/>
      <c r="BQ1200" s="26"/>
      <c r="BR1200" s="27"/>
      <c r="BS1200" s="27"/>
      <c r="BT1200" s="26"/>
      <c r="BU1200" s="35"/>
      <c r="BV1200" s="28"/>
      <c r="BW1200" s="27"/>
      <c r="BX1200" s="26"/>
      <c r="BY1200" s="26"/>
      <c r="BZ1200" s="28"/>
      <c r="CA1200" s="31"/>
      <c r="CB1200" s="31"/>
      <c r="CC1200" s="23"/>
      <c r="CD1200" s="37"/>
      <c r="CE1200" s="30"/>
      <c r="CF1200" s="27"/>
      <c r="CG1200" s="31"/>
      <c r="CH1200" s="30"/>
      <c r="CI1200" s="38"/>
      <c r="CJ1200" s="27"/>
      <c r="CK1200" s="30"/>
      <c r="CL1200" s="31"/>
      <c r="CM1200" s="37"/>
      <c r="CN1200" s="27"/>
      <c r="CO1200" s="27"/>
      <c r="CP1200" s="23"/>
      <c r="CQ1200" s="37"/>
      <c r="CR1200" s="23"/>
      <c r="CS1200" s="38"/>
      <c r="CT1200" s="23"/>
      <c r="CU1200" s="37"/>
      <c r="CV1200" s="23"/>
      <c r="CW1200" s="27"/>
      <c r="CX1200" s="27"/>
      <c r="CY1200" s="27"/>
      <c r="CZ1200" s="27"/>
    </row>
    <row r="1201" spans="1:104" x14ac:dyDescent="0.3">
      <c r="A1201" s="32"/>
      <c r="B1201" s="26"/>
      <c r="C1201" s="26"/>
      <c r="D1201" s="26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  <c r="AX1201" s="31"/>
      <c r="AY1201" s="31"/>
      <c r="AZ1201" s="31"/>
      <c r="BA1201" s="31"/>
      <c r="BB1201" s="31"/>
      <c r="BC1201" s="31"/>
      <c r="BD1201" s="31"/>
      <c r="BE1201" s="31"/>
      <c r="BF1201" s="31"/>
      <c r="BG1201" s="31"/>
      <c r="BH1201" s="31"/>
      <c r="BI1201" s="31"/>
      <c r="BJ1201" s="31"/>
      <c r="BK1201" s="31"/>
      <c r="BL1201" s="31"/>
      <c r="BM1201" s="31"/>
      <c r="BN1201" s="41"/>
      <c r="BO1201" s="33"/>
      <c r="BP1201" s="34"/>
      <c r="BQ1201" s="26"/>
      <c r="BR1201" s="27"/>
      <c r="BS1201" s="27"/>
      <c r="BT1201" s="26"/>
      <c r="BU1201" s="35"/>
      <c r="BV1201" s="28"/>
      <c r="BW1201" s="27"/>
      <c r="BX1201" s="26"/>
      <c r="BY1201" s="26"/>
      <c r="BZ1201" s="28"/>
      <c r="CA1201" s="31"/>
      <c r="CB1201" s="31"/>
      <c r="CC1201" s="37"/>
      <c r="CD1201" s="37"/>
      <c r="CE1201" s="30"/>
      <c r="CF1201" s="27"/>
      <c r="CG1201" s="31"/>
      <c r="CH1201" s="30"/>
      <c r="CI1201" s="30"/>
      <c r="CJ1201" s="27"/>
      <c r="CK1201" s="30"/>
      <c r="CL1201" s="31"/>
      <c r="CM1201" s="23"/>
      <c r="CN1201" s="27"/>
      <c r="CO1201" s="27"/>
      <c r="CP1201" s="37"/>
      <c r="CQ1201" s="23"/>
      <c r="CR1201" s="23"/>
      <c r="CS1201" s="30"/>
      <c r="CT1201" s="37"/>
      <c r="CU1201" s="37"/>
      <c r="CV1201" s="23"/>
      <c r="CW1201" s="30"/>
      <c r="CX1201" s="27"/>
      <c r="CY1201" s="27"/>
      <c r="CZ1201" s="27"/>
    </row>
    <row r="1202" spans="1:104" x14ac:dyDescent="0.3">
      <c r="A1202" s="32"/>
      <c r="B1202" s="26"/>
      <c r="C1202" s="26"/>
      <c r="D1202" s="26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  <c r="AX1202" s="31"/>
      <c r="AY1202" s="31"/>
      <c r="AZ1202" s="31"/>
      <c r="BA1202" s="31"/>
      <c r="BB1202" s="31"/>
      <c r="BC1202" s="31"/>
      <c r="BD1202" s="31"/>
      <c r="BE1202" s="31"/>
      <c r="BF1202" s="31"/>
      <c r="BG1202" s="31"/>
      <c r="BH1202" s="31"/>
      <c r="BI1202" s="31"/>
      <c r="BJ1202" s="31"/>
      <c r="BK1202" s="31"/>
      <c r="BL1202" s="31"/>
      <c r="BM1202" s="31"/>
      <c r="BN1202" s="41"/>
      <c r="BO1202" s="33"/>
      <c r="BP1202" s="34"/>
      <c r="BQ1202" s="26"/>
      <c r="BR1202" s="27"/>
      <c r="BS1202" s="27"/>
      <c r="BT1202" s="26"/>
      <c r="BU1202" s="35"/>
      <c r="BV1202" s="28"/>
      <c r="BW1202" s="27"/>
      <c r="BX1202" s="26"/>
      <c r="BY1202" s="26"/>
      <c r="BZ1202" s="28"/>
      <c r="CA1202" s="31"/>
      <c r="CB1202" s="31"/>
      <c r="CC1202" s="37"/>
      <c r="CD1202" s="37"/>
      <c r="CE1202" s="30"/>
      <c r="CF1202" s="27"/>
      <c r="CG1202" s="31"/>
      <c r="CH1202" s="30"/>
      <c r="CI1202" s="38"/>
      <c r="CJ1202" s="27"/>
      <c r="CK1202" s="38"/>
      <c r="CL1202" s="31"/>
      <c r="CM1202" s="37"/>
      <c r="CN1202" s="27"/>
      <c r="CO1202" s="27"/>
      <c r="CP1202" s="37"/>
      <c r="CQ1202" s="23"/>
      <c r="CR1202" s="37"/>
      <c r="CS1202" s="38"/>
      <c r="CT1202" s="23"/>
      <c r="CU1202" s="37"/>
      <c r="CV1202" s="37"/>
      <c r="CW1202" s="38"/>
      <c r="CX1202" s="30"/>
      <c r="CY1202" s="27"/>
      <c r="CZ1202" s="27"/>
    </row>
    <row r="1203" spans="1:104" x14ac:dyDescent="0.3">
      <c r="A1203" s="32"/>
      <c r="B1203" s="26"/>
      <c r="C1203" s="26"/>
      <c r="D1203" s="26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  <c r="AX1203" s="31"/>
      <c r="AY1203" s="31"/>
      <c r="AZ1203" s="31"/>
      <c r="BA1203" s="31"/>
      <c r="BB1203" s="31"/>
      <c r="BC1203" s="31"/>
      <c r="BD1203" s="31"/>
      <c r="BE1203" s="31"/>
      <c r="BF1203" s="31"/>
      <c r="BG1203" s="31"/>
      <c r="BH1203" s="31"/>
      <c r="BI1203" s="31"/>
      <c r="BJ1203" s="31"/>
      <c r="BK1203" s="31"/>
      <c r="BL1203" s="31"/>
      <c r="BM1203" s="31"/>
      <c r="BN1203" s="41"/>
      <c r="BO1203" s="33"/>
      <c r="BP1203" s="34"/>
      <c r="BQ1203" s="26"/>
      <c r="BR1203" s="27"/>
      <c r="BS1203" s="27"/>
      <c r="BT1203" s="26"/>
      <c r="BU1203" s="35"/>
      <c r="BV1203" s="28"/>
      <c r="BW1203" s="27"/>
      <c r="BX1203" s="26"/>
      <c r="BY1203" s="26"/>
      <c r="BZ1203" s="28"/>
      <c r="CA1203" s="31"/>
      <c r="CB1203" s="31"/>
      <c r="CC1203" s="23"/>
      <c r="CD1203" s="37"/>
      <c r="CE1203" s="30"/>
      <c r="CF1203" s="27"/>
      <c r="CG1203" s="31"/>
      <c r="CH1203" s="30"/>
      <c r="CI1203" s="38"/>
      <c r="CJ1203" s="27"/>
      <c r="CK1203" s="38"/>
      <c r="CL1203" s="31"/>
      <c r="CM1203" s="23"/>
      <c r="CN1203" s="27"/>
      <c r="CO1203" s="27"/>
      <c r="CP1203" s="23"/>
      <c r="CQ1203" s="23"/>
      <c r="CR1203" s="23"/>
      <c r="CS1203" s="38"/>
      <c r="CT1203" s="23"/>
      <c r="CU1203" s="23"/>
      <c r="CV1203" s="23"/>
      <c r="CW1203" s="38"/>
      <c r="CX1203" s="38"/>
      <c r="CY1203" s="27"/>
      <c r="CZ1203" s="27"/>
    </row>
    <row r="1204" spans="1:104" x14ac:dyDescent="0.3">
      <c r="A1204" s="32"/>
      <c r="B1204" s="26"/>
      <c r="C1204" s="26"/>
      <c r="D1204" s="26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  <c r="AX1204" s="31"/>
      <c r="AY1204" s="31"/>
      <c r="AZ1204" s="31"/>
      <c r="BA1204" s="31"/>
      <c r="BB1204" s="31"/>
      <c r="BC1204" s="31"/>
      <c r="BD1204" s="31"/>
      <c r="BE1204" s="31"/>
      <c r="BF1204" s="31"/>
      <c r="BG1204" s="31"/>
      <c r="BH1204" s="31"/>
      <c r="BI1204" s="31"/>
      <c r="BJ1204" s="31"/>
      <c r="BK1204" s="31"/>
      <c r="BL1204" s="31"/>
      <c r="BM1204" s="31"/>
      <c r="BN1204" s="41"/>
      <c r="BO1204" s="33"/>
      <c r="BP1204" s="34"/>
      <c r="BQ1204" s="26"/>
      <c r="BR1204" s="27"/>
      <c r="BS1204" s="27"/>
      <c r="BT1204" s="26"/>
      <c r="BU1204" s="35"/>
      <c r="BV1204" s="28"/>
      <c r="BW1204" s="27"/>
      <c r="BX1204" s="26"/>
      <c r="BY1204" s="26"/>
      <c r="BZ1204" s="28"/>
      <c r="CA1204" s="31"/>
      <c r="CB1204" s="31"/>
      <c r="CC1204" s="23"/>
      <c r="CD1204" s="37"/>
      <c r="CE1204" s="30"/>
      <c r="CF1204" s="27"/>
      <c r="CG1204" s="31"/>
      <c r="CH1204" s="30"/>
      <c r="CI1204" s="38"/>
      <c r="CJ1204" s="27"/>
      <c r="CK1204" s="38"/>
      <c r="CL1204" s="31"/>
      <c r="CM1204" s="23"/>
      <c r="CN1204" s="27"/>
      <c r="CO1204" s="27"/>
      <c r="CP1204" s="23"/>
      <c r="CQ1204" s="23"/>
      <c r="CR1204" s="23"/>
      <c r="CS1204" s="38"/>
      <c r="CT1204" s="23"/>
      <c r="CU1204" s="23"/>
      <c r="CV1204" s="23"/>
      <c r="CW1204" s="38"/>
      <c r="CX1204" s="38"/>
      <c r="CY1204" s="30"/>
      <c r="CZ1204" s="27"/>
    </row>
    <row r="1205" spans="1:104" x14ac:dyDescent="0.3">
      <c r="A1205" s="32"/>
      <c r="B1205" s="26"/>
      <c r="C1205" s="26"/>
      <c r="D1205" s="26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  <c r="AX1205" s="31"/>
      <c r="AY1205" s="31"/>
      <c r="AZ1205" s="31"/>
      <c r="BA1205" s="31"/>
      <c r="BB1205" s="31"/>
      <c r="BC1205" s="31"/>
      <c r="BD1205" s="31"/>
      <c r="BE1205" s="31"/>
      <c r="BF1205" s="31"/>
      <c r="BG1205" s="31"/>
      <c r="BH1205" s="31"/>
      <c r="BI1205" s="31"/>
      <c r="BJ1205" s="31"/>
      <c r="BK1205" s="31"/>
      <c r="BL1205" s="31"/>
      <c r="BM1205" s="31"/>
      <c r="BN1205" s="41"/>
      <c r="BO1205" s="33"/>
      <c r="BP1205" s="34"/>
      <c r="BQ1205" s="26"/>
      <c r="BR1205" s="27"/>
      <c r="BS1205" s="27"/>
      <c r="BT1205" s="26"/>
      <c r="BU1205" s="35"/>
      <c r="BV1205" s="28"/>
      <c r="BW1205" s="27"/>
      <c r="BX1205" s="26"/>
      <c r="BY1205" s="26"/>
      <c r="BZ1205" s="28"/>
      <c r="CA1205" s="31"/>
      <c r="CB1205" s="31"/>
      <c r="CC1205" s="23"/>
      <c r="CD1205" s="37"/>
      <c r="CE1205" s="30"/>
      <c r="CF1205" s="27"/>
      <c r="CG1205" s="31"/>
      <c r="CH1205" s="30"/>
      <c r="CI1205" s="38"/>
      <c r="CJ1205" s="27"/>
      <c r="CK1205" s="38"/>
      <c r="CL1205" s="31"/>
      <c r="CM1205" s="23"/>
      <c r="CN1205" s="27"/>
      <c r="CO1205" s="27"/>
      <c r="CP1205" s="23"/>
      <c r="CQ1205" s="23"/>
      <c r="CR1205" s="23"/>
      <c r="CS1205" s="38"/>
      <c r="CT1205" s="23"/>
      <c r="CU1205" s="23"/>
      <c r="CV1205" s="23"/>
      <c r="CW1205" s="38"/>
      <c r="CX1205" s="38"/>
      <c r="CY1205" s="38"/>
      <c r="CZ1205" s="27"/>
    </row>
    <row r="1206" spans="1:104" x14ac:dyDescent="0.3">
      <c r="A1206" s="32"/>
      <c r="B1206" s="26"/>
      <c r="C1206" s="26"/>
      <c r="D1206" s="26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  <c r="AX1206" s="31"/>
      <c r="AY1206" s="31"/>
      <c r="AZ1206" s="31"/>
      <c r="BA1206" s="31"/>
      <c r="BB1206" s="31"/>
      <c r="BC1206" s="31"/>
      <c r="BD1206" s="31"/>
      <c r="BE1206" s="31"/>
      <c r="BF1206" s="31"/>
      <c r="BG1206" s="31"/>
      <c r="BH1206" s="31"/>
      <c r="BI1206" s="31"/>
      <c r="BJ1206" s="31"/>
      <c r="BK1206" s="31"/>
      <c r="BL1206" s="31"/>
      <c r="BM1206" s="31"/>
      <c r="BN1206" s="41"/>
      <c r="BO1206" s="33"/>
      <c r="BP1206" s="34"/>
      <c r="BQ1206" s="26"/>
      <c r="BR1206" s="27"/>
      <c r="BS1206" s="27"/>
      <c r="BT1206" s="26"/>
      <c r="BU1206" s="35"/>
      <c r="BV1206" s="28"/>
      <c r="BW1206" s="27"/>
      <c r="BX1206" s="26"/>
      <c r="BY1206" s="26"/>
      <c r="BZ1206" s="28"/>
      <c r="CA1206" s="31"/>
      <c r="CB1206" s="31"/>
      <c r="CC1206" s="23"/>
      <c r="CD1206" s="37"/>
      <c r="CE1206" s="30"/>
      <c r="CF1206" s="27"/>
      <c r="CG1206" s="31"/>
      <c r="CH1206" s="30"/>
      <c r="CI1206" s="38"/>
      <c r="CJ1206" s="27"/>
      <c r="CK1206" s="38"/>
      <c r="CL1206" s="31"/>
      <c r="CM1206" s="23"/>
      <c r="CN1206" s="27"/>
      <c r="CO1206" s="27"/>
      <c r="CP1206" s="23"/>
      <c r="CQ1206" s="23"/>
      <c r="CR1206" s="23"/>
      <c r="CS1206" s="38"/>
      <c r="CT1206" s="23"/>
      <c r="CU1206" s="23"/>
      <c r="CV1206" s="23"/>
      <c r="CW1206" s="38"/>
      <c r="CX1206" s="38"/>
      <c r="CY1206" s="38"/>
      <c r="CZ1206" s="27"/>
    </row>
    <row r="1207" spans="1:104" x14ac:dyDescent="0.3">
      <c r="A1207" s="32"/>
      <c r="B1207" s="26"/>
      <c r="C1207" s="26"/>
      <c r="D1207" s="26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  <c r="AX1207" s="31"/>
      <c r="AY1207" s="31"/>
      <c r="AZ1207" s="31"/>
      <c r="BA1207" s="31"/>
      <c r="BB1207" s="31"/>
      <c r="BC1207" s="31"/>
      <c r="BD1207" s="31"/>
      <c r="BE1207" s="31"/>
      <c r="BF1207" s="31"/>
      <c r="BG1207" s="31"/>
      <c r="BH1207" s="31"/>
      <c r="BI1207" s="31"/>
      <c r="BJ1207" s="31"/>
      <c r="BK1207" s="31"/>
      <c r="BL1207" s="31"/>
      <c r="BM1207" s="31"/>
      <c r="BN1207" s="41"/>
      <c r="BO1207" s="33"/>
      <c r="BP1207" s="34"/>
      <c r="BQ1207" s="26"/>
      <c r="BR1207" s="27"/>
      <c r="BS1207" s="27"/>
      <c r="BT1207" s="26"/>
      <c r="BU1207" s="35"/>
      <c r="BV1207" s="28"/>
      <c r="BW1207" s="27"/>
      <c r="BX1207" s="26"/>
      <c r="BY1207" s="26"/>
      <c r="BZ1207" s="28"/>
      <c r="CA1207" s="31"/>
      <c r="CB1207" s="31"/>
      <c r="CC1207" s="23"/>
      <c r="CD1207" s="37"/>
      <c r="CE1207" s="30"/>
      <c r="CF1207" s="27"/>
      <c r="CG1207" s="31"/>
      <c r="CH1207" s="30"/>
      <c r="CI1207" s="38"/>
      <c r="CJ1207" s="27"/>
      <c r="CK1207" s="38"/>
      <c r="CL1207" s="31"/>
      <c r="CM1207" s="23"/>
      <c r="CN1207" s="27"/>
      <c r="CO1207" s="27"/>
      <c r="CP1207" s="23"/>
      <c r="CQ1207" s="23"/>
      <c r="CR1207" s="23"/>
      <c r="CS1207" s="38"/>
      <c r="CT1207" s="23"/>
      <c r="CU1207" s="23"/>
      <c r="CV1207" s="23"/>
      <c r="CW1207" s="38"/>
      <c r="CX1207" s="38"/>
      <c r="CY1207" s="30"/>
      <c r="CZ1207" s="27"/>
    </row>
    <row r="1208" spans="1:104" x14ac:dyDescent="0.3">
      <c r="A1208" s="32"/>
      <c r="B1208" s="26"/>
      <c r="C1208" s="26"/>
      <c r="D1208" s="26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  <c r="AX1208" s="31"/>
      <c r="AY1208" s="31"/>
      <c r="AZ1208" s="31"/>
      <c r="BA1208" s="31"/>
      <c r="BB1208" s="31"/>
      <c r="BC1208" s="31"/>
      <c r="BD1208" s="31"/>
      <c r="BE1208" s="31"/>
      <c r="BF1208" s="31"/>
      <c r="BG1208" s="31"/>
      <c r="BH1208" s="31"/>
      <c r="BI1208" s="31"/>
      <c r="BJ1208" s="31"/>
      <c r="BK1208" s="31"/>
      <c r="BL1208" s="31"/>
      <c r="BM1208" s="31"/>
      <c r="BN1208" s="41"/>
      <c r="BO1208" s="33"/>
      <c r="BP1208" s="34"/>
      <c r="BQ1208" s="26"/>
      <c r="BR1208" s="27"/>
      <c r="BS1208" s="27"/>
      <c r="BT1208" s="26"/>
      <c r="BU1208" s="35"/>
      <c r="BV1208" s="28"/>
      <c r="BW1208" s="27"/>
      <c r="BX1208" s="26"/>
      <c r="BY1208" s="26"/>
      <c r="BZ1208" s="28"/>
      <c r="CA1208" s="31"/>
      <c r="CB1208" s="31"/>
      <c r="CC1208" s="23"/>
      <c r="CD1208" s="37"/>
      <c r="CE1208" s="30"/>
      <c r="CF1208" s="27"/>
      <c r="CG1208" s="31"/>
      <c r="CH1208" s="30"/>
      <c r="CI1208" s="38"/>
      <c r="CJ1208" s="27"/>
      <c r="CK1208" s="38"/>
      <c r="CL1208" s="31"/>
      <c r="CM1208" s="23"/>
      <c r="CN1208" s="27"/>
      <c r="CO1208" s="27"/>
      <c r="CP1208" s="23"/>
      <c r="CQ1208" s="23"/>
      <c r="CR1208" s="23"/>
      <c r="CS1208" s="38"/>
      <c r="CT1208" s="23"/>
      <c r="CU1208" s="23"/>
      <c r="CV1208" s="23"/>
      <c r="CW1208" s="38"/>
      <c r="CX1208" s="38"/>
      <c r="CY1208" s="30"/>
      <c r="CZ1208" s="27"/>
    </row>
    <row r="1209" spans="1:104" x14ac:dyDescent="0.3">
      <c r="A1209" s="32"/>
      <c r="B1209" s="26"/>
      <c r="C1209" s="26"/>
      <c r="D1209" s="26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  <c r="AX1209" s="31"/>
      <c r="AY1209" s="31"/>
      <c r="AZ1209" s="31"/>
      <c r="BA1209" s="31"/>
      <c r="BB1209" s="31"/>
      <c r="BC1209" s="31"/>
      <c r="BD1209" s="31"/>
      <c r="BE1209" s="31"/>
      <c r="BF1209" s="31"/>
      <c r="BG1209" s="31"/>
      <c r="BH1209" s="31"/>
      <c r="BI1209" s="31"/>
      <c r="BJ1209" s="31"/>
      <c r="BK1209" s="31"/>
      <c r="BL1209" s="31"/>
      <c r="BM1209" s="31"/>
      <c r="BN1209" s="41"/>
      <c r="BO1209" s="33"/>
      <c r="BP1209" s="34"/>
      <c r="BQ1209" s="26"/>
      <c r="BR1209" s="27"/>
      <c r="BS1209" s="27"/>
      <c r="BT1209" s="26"/>
      <c r="BU1209" s="35"/>
      <c r="BV1209" s="28"/>
      <c r="BW1209" s="27"/>
      <c r="BX1209" s="26"/>
      <c r="BY1209" s="26"/>
      <c r="BZ1209" s="28"/>
      <c r="CA1209" s="31"/>
      <c r="CB1209" s="31"/>
      <c r="CC1209" s="23"/>
      <c r="CD1209" s="37"/>
      <c r="CE1209" s="30"/>
      <c r="CF1209" s="27"/>
      <c r="CG1209" s="31"/>
      <c r="CH1209" s="30"/>
      <c r="CI1209" s="38"/>
      <c r="CJ1209" s="27"/>
      <c r="CK1209" s="38"/>
      <c r="CL1209" s="31"/>
      <c r="CM1209" s="23"/>
      <c r="CN1209" s="27"/>
      <c r="CO1209" s="27"/>
      <c r="CP1209" s="23"/>
      <c r="CQ1209" s="23"/>
      <c r="CR1209" s="23"/>
      <c r="CS1209" s="38"/>
      <c r="CT1209" s="23"/>
      <c r="CU1209" s="23"/>
      <c r="CV1209" s="23"/>
      <c r="CW1209" s="38"/>
      <c r="CX1209" s="38"/>
      <c r="CY1209" s="38"/>
      <c r="CZ1209" s="27"/>
    </row>
    <row r="1210" spans="1:104" x14ac:dyDescent="0.3">
      <c r="A1210" s="32"/>
      <c r="B1210" s="26"/>
      <c r="C1210" s="26"/>
      <c r="D1210" s="26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  <c r="AX1210" s="31"/>
      <c r="AY1210" s="31"/>
      <c r="AZ1210" s="31"/>
      <c r="BA1210" s="31"/>
      <c r="BB1210" s="31"/>
      <c r="BC1210" s="31"/>
      <c r="BD1210" s="31"/>
      <c r="BE1210" s="31"/>
      <c r="BF1210" s="31"/>
      <c r="BG1210" s="31"/>
      <c r="BH1210" s="31"/>
      <c r="BI1210" s="31"/>
      <c r="BJ1210" s="31"/>
      <c r="BK1210" s="31"/>
      <c r="BL1210" s="31"/>
      <c r="BM1210" s="31"/>
      <c r="BN1210" s="41"/>
      <c r="BO1210" s="33"/>
      <c r="BP1210" s="34"/>
      <c r="BQ1210" s="26"/>
      <c r="BR1210" s="27"/>
      <c r="BS1210" s="27"/>
      <c r="BT1210" s="26"/>
      <c r="BU1210" s="35"/>
      <c r="BV1210" s="28"/>
      <c r="BW1210" s="27"/>
      <c r="BX1210" s="26"/>
      <c r="BY1210" s="26"/>
      <c r="BZ1210" s="28"/>
      <c r="CA1210" s="31"/>
      <c r="CB1210" s="31"/>
      <c r="CC1210" s="23"/>
      <c r="CD1210" s="37"/>
      <c r="CE1210" s="30"/>
      <c r="CF1210" s="27"/>
      <c r="CG1210" s="31"/>
      <c r="CH1210" s="30"/>
      <c r="CI1210" s="38"/>
      <c r="CJ1210" s="27"/>
      <c r="CK1210" s="38"/>
      <c r="CL1210" s="31"/>
      <c r="CM1210" s="23"/>
      <c r="CN1210" s="27"/>
      <c r="CO1210" s="27"/>
      <c r="CP1210" s="23"/>
      <c r="CQ1210" s="23"/>
      <c r="CR1210" s="23"/>
      <c r="CS1210" s="38"/>
      <c r="CT1210" s="23"/>
      <c r="CU1210" s="23"/>
      <c r="CV1210" s="23"/>
      <c r="CW1210" s="38"/>
      <c r="CX1210" s="38"/>
      <c r="CY1210" s="30"/>
      <c r="CZ1210" s="27"/>
    </row>
    <row r="1211" spans="1:104" x14ac:dyDescent="0.3">
      <c r="A1211" s="32"/>
      <c r="B1211" s="26"/>
      <c r="C1211" s="26"/>
      <c r="D1211" s="26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  <c r="AX1211" s="31"/>
      <c r="AY1211" s="31"/>
      <c r="AZ1211" s="31"/>
      <c r="BA1211" s="31"/>
      <c r="BB1211" s="31"/>
      <c r="BC1211" s="31"/>
      <c r="BD1211" s="31"/>
      <c r="BE1211" s="31"/>
      <c r="BF1211" s="31"/>
      <c r="BG1211" s="31"/>
      <c r="BH1211" s="31"/>
      <c r="BI1211" s="31"/>
      <c r="BJ1211" s="31"/>
      <c r="BK1211" s="31"/>
      <c r="BL1211" s="31"/>
      <c r="BM1211" s="31"/>
      <c r="BN1211" s="41"/>
      <c r="BO1211" s="33"/>
      <c r="BP1211" s="34"/>
      <c r="BQ1211" s="26"/>
      <c r="BR1211" s="27"/>
      <c r="BS1211" s="27"/>
      <c r="BT1211" s="26"/>
      <c r="BU1211" s="35"/>
      <c r="BV1211" s="28"/>
      <c r="BW1211" s="27"/>
      <c r="BX1211" s="26"/>
      <c r="BY1211" s="26"/>
      <c r="BZ1211" s="28"/>
      <c r="CA1211" s="31"/>
      <c r="CB1211" s="31"/>
      <c r="CC1211" s="23"/>
      <c r="CD1211" s="37"/>
      <c r="CE1211" s="30"/>
      <c r="CF1211" s="27"/>
      <c r="CG1211" s="31"/>
      <c r="CH1211" s="30"/>
      <c r="CI1211" s="38"/>
      <c r="CJ1211" s="27"/>
      <c r="CK1211" s="38"/>
      <c r="CL1211" s="31"/>
      <c r="CM1211" s="23"/>
      <c r="CN1211" s="27"/>
      <c r="CO1211" s="27"/>
      <c r="CP1211" s="23"/>
      <c r="CQ1211" s="23"/>
      <c r="CR1211" s="23"/>
      <c r="CS1211" s="38"/>
      <c r="CT1211" s="23"/>
      <c r="CU1211" s="23"/>
      <c r="CV1211" s="23"/>
      <c r="CW1211" s="38"/>
      <c r="CX1211" s="38"/>
      <c r="CY1211" s="38"/>
      <c r="CZ1211" s="27"/>
    </row>
    <row r="1212" spans="1:104" x14ac:dyDescent="0.3">
      <c r="A1212" s="32"/>
      <c r="B1212" s="26"/>
      <c r="C1212" s="26"/>
      <c r="D1212" s="26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  <c r="AX1212" s="31"/>
      <c r="AY1212" s="31"/>
      <c r="AZ1212" s="31"/>
      <c r="BA1212" s="31"/>
      <c r="BB1212" s="31"/>
      <c r="BC1212" s="31"/>
      <c r="BD1212" s="31"/>
      <c r="BE1212" s="31"/>
      <c r="BF1212" s="31"/>
      <c r="BG1212" s="31"/>
      <c r="BH1212" s="31"/>
      <c r="BI1212" s="31"/>
      <c r="BJ1212" s="31"/>
      <c r="BK1212" s="31"/>
      <c r="BL1212" s="31"/>
      <c r="BM1212" s="31"/>
      <c r="BN1212" s="41"/>
      <c r="BO1212" s="33"/>
      <c r="BP1212" s="34"/>
      <c r="BQ1212" s="26"/>
      <c r="BR1212" s="27"/>
      <c r="BS1212" s="27"/>
      <c r="BT1212" s="26"/>
      <c r="BU1212" s="35"/>
      <c r="BV1212" s="28"/>
      <c r="BW1212" s="27"/>
      <c r="BX1212" s="26"/>
      <c r="BY1212" s="26"/>
      <c r="BZ1212" s="28"/>
      <c r="CA1212" s="31"/>
      <c r="CB1212" s="31"/>
      <c r="CC1212" s="23"/>
      <c r="CD1212" s="37"/>
      <c r="CE1212" s="30"/>
      <c r="CF1212" s="27"/>
      <c r="CG1212" s="31"/>
      <c r="CH1212" s="30"/>
      <c r="CI1212" s="38"/>
      <c r="CJ1212" s="27"/>
      <c r="CK1212" s="38"/>
      <c r="CL1212" s="31"/>
      <c r="CM1212" s="23"/>
      <c r="CN1212" s="27"/>
      <c r="CO1212" s="27"/>
      <c r="CP1212" s="23"/>
      <c r="CQ1212" s="23"/>
      <c r="CR1212" s="23"/>
      <c r="CS1212" s="38"/>
      <c r="CT1212" s="23"/>
      <c r="CU1212" s="23"/>
      <c r="CV1212" s="23"/>
      <c r="CW1212" s="38"/>
      <c r="CX1212" s="38"/>
      <c r="CY1212" s="38"/>
      <c r="CZ1212" s="27"/>
    </row>
    <row r="1213" spans="1:104" x14ac:dyDescent="0.3">
      <c r="A1213" s="32"/>
      <c r="B1213" s="26"/>
      <c r="C1213" s="26"/>
      <c r="D1213" s="26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  <c r="AX1213" s="31"/>
      <c r="AY1213" s="31"/>
      <c r="AZ1213" s="31"/>
      <c r="BA1213" s="31"/>
      <c r="BB1213" s="31"/>
      <c r="BC1213" s="31"/>
      <c r="BD1213" s="31"/>
      <c r="BE1213" s="31"/>
      <c r="BF1213" s="31"/>
      <c r="BG1213" s="31"/>
      <c r="BH1213" s="31"/>
      <c r="BI1213" s="31"/>
      <c r="BJ1213" s="31"/>
      <c r="BK1213" s="31"/>
      <c r="BL1213" s="31"/>
      <c r="BM1213" s="31"/>
      <c r="BN1213" s="41"/>
      <c r="BO1213" s="33"/>
      <c r="BP1213" s="34"/>
      <c r="BQ1213" s="26"/>
      <c r="BR1213" s="27"/>
      <c r="BS1213" s="27"/>
      <c r="BT1213" s="26"/>
      <c r="BU1213" s="35"/>
      <c r="BV1213" s="28"/>
      <c r="BW1213" s="27"/>
      <c r="BX1213" s="26"/>
      <c r="BY1213" s="26"/>
      <c r="BZ1213" s="28"/>
      <c r="CA1213" s="31"/>
      <c r="CB1213" s="31"/>
      <c r="CC1213" s="23"/>
      <c r="CD1213" s="37"/>
      <c r="CE1213" s="30"/>
      <c r="CF1213" s="27"/>
      <c r="CG1213" s="31"/>
      <c r="CH1213" s="30"/>
      <c r="CI1213" s="38"/>
      <c r="CJ1213" s="27"/>
      <c r="CK1213" s="30"/>
      <c r="CL1213" s="31"/>
      <c r="CM1213" s="37"/>
      <c r="CN1213" s="27"/>
      <c r="CO1213" s="27"/>
      <c r="CP1213" s="23"/>
      <c r="CQ1213" s="23"/>
      <c r="CR1213" s="23"/>
      <c r="CS1213" s="38"/>
      <c r="CT1213" s="23"/>
      <c r="CU1213" s="23"/>
      <c r="CV1213" s="23"/>
      <c r="CW1213" s="38"/>
      <c r="CX1213" s="30"/>
      <c r="CY1213" s="38"/>
      <c r="CZ1213" s="27"/>
    </row>
    <row r="1214" spans="1:104" x14ac:dyDescent="0.3">
      <c r="A1214" s="32"/>
      <c r="B1214" s="26"/>
      <c r="C1214" s="26"/>
      <c r="D1214" s="26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  <c r="AX1214" s="31"/>
      <c r="AY1214" s="31"/>
      <c r="AZ1214" s="31"/>
      <c r="BA1214" s="31"/>
      <c r="BB1214" s="31"/>
      <c r="BC1214" s="31"/>
      <c r="BD1214" s="31"/>
      <c r="BE1214" s="31"/>
      <c r="BF1214" s="31"/>
      <c r="BG1214" s="31"/>
      <c r="BH1214" s="31"/>
      <c r="BI1214" s="31"/>
      <c r="BJ1214" s="31"/>
      <c r="BK1214" s="31"/>
      <c r="BL1214" s="31"/>
      <c r="BM1214" s="31"/>
      <c r="BN1214" s="41"/>
      <c r="BO1214" s="33"/>
      <c r="BP1214" s="34"/>
      <c r="BQ1214" s="26"/>
      <c r="BR1214" s="27"/>
      <c r="BS1214" s="27"/>
      <c r="BT1214" s="26"/>
      <c r="BU1214" s="35"/>
      <c r="BV1214" s="28"/>
      <c r="BW1214" s="27"/>
      <c r="BX1214" s="26"/>
      <c r="BY1214" s="26"/>
      <c r="BZ1214" s="28"/>
      <c r="CA1214" s="31"/>
      <c r="CB1214" s="31"/>
      <c r="CC1214" s="23"/>
      <c r="CD1214" s="37"/>
      <c r="CE1214" s="30"/>
      <c r="CF1214" s="27"/>
      <c r="CG1214" s="31"/>
      <c r="CH1214" s="30"/>
      <c r="CI1214" s="38"/>
      <c r="CJ1214" s="27"/>
      <c r="CK1214" s="30"/>
      <c r="CL1214" s="31"/>
      <c r="CM1214" s="23"/>
      <c r="CN1214" s="27"/>
      <c r="CO1214" s="27"/>
      <c r="CP1214" s="23"/>
      <c r="CQ1214" s="37"/>
      <c r="CR1214" s="37"/>
      <c r="CS1214" s="38"/>
      <c r="CT1214" s="23"/>
      <c r="CU1214" s="23"/>
      <c r="CV1214" s="23"/>
      <c r="CW1214" s="38"/>
      <c r="CX1214" s="38"/>
      <c r="CY1214" s="38"/>
      <c r="CZ1214" s="27"/>
    </row>
    <row r="1215" spans="1:104" x14ac:dyDescent="0.3">
      <c r="A1215" s="32"/>
      <c r="B1215" s="26"/>
      <c r="C1215" s="26"/>
      <c r="D1215" s="26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  <c r="AX1215" s="31"/>
      <c r="AY1215" s="31"/>
      <c r="AZ1215" s="31"/>
      <c r="BA1215" s="31"/>
      <c r="BB1215" s="31"/>
      <c r="BC1215" s="31"/>
      <c r="BD1215" s="31"/>
      <c r="BE1215" s="31"/>
      <c r="BF1215" s="31"/>
      <c r="BG1215" s="31"/>
      <c r="BH1215" s="31"/>
      <c r="BI1215" s="31"/>
      <c r="BJ1215" s="31"/>
      <c r="BK1215" s="31"/>
      <c r="BL1215" s="31"/>
      <c r="BM1215" s="31"/>
      <c r="BN1215" s="41"/>
      <c r="BO1215" s="33"/>
      <c r="BP1215" s="34"/>
      <c r="BQ1215" s="26"/>
      <c r="BR1215" s="27"/>
      <c r="BS1215" s="27"/>
      <c r="BT1215" s="26"/>
      <c r="BU1215" s="35"/>
      <c r="BV1215" s="28"/>
      <c r="BW1215" s="27"/>
      <c r="BX1215" s="26"/>
      <c r="BY1215" s="26"/>
      <c r="BZ1215" s="28"/>
      <c r="CA1215" s="31"/>
      <c r="CB1215" s="31"/>
      <c r="CC1215" s="23"/>
      <c r="CD1215" s="37"/>
      <c r="CE1215" s="30"/>
      <c r="CF1215" s="27"/>
      <c r="CG1215" s="31"/>
      <c r="CH1215" s="30"/>
      <c r="CI1215" s="38"/>
      <c r="CJ1215" s="27"/>
      <c r="CK1215" s="38"/>
      <c r="CL1215" s="31"/>
      <c r="CM1215" s="23"/>
      <c r="CN1215" s="27"/>
      <c r="CO1215" s="27"/>
      <c r="CP1215" s="37"/>
      <c r="CQ1215" s="23"/>
      <c r="CR1215" s="23"/>
      <c r="CS1215" s="38"/>
      <c r="CT1215" s="23"/>
      <c r="CU1215" s="23"/>
      <c r="CV1215" s="23"/>
      <c r="CW1215" s="38"/>
      <c r="CX1215" s="38"/>
      <c r="CY1215" s="38"/>
      <c r="CZ1215" s="30"/>
    </row>
    <row r="1216" spans="1:104" x14ac:dyDescent="0.3">
      <c r="A1216" s="32"/>
      <c r="B1216" s="26"/>
      <c r="C1216" s="26"/>
      <c r="D1216" s="26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  <c r="AX1216" s="31"/>
      <c r="AY1216" s="31"/>
      <c r="AZ1216" s="31"/>
      <c r="BA1216" s="31"/>
      <c r="BB1216" s="31"/>
      <c r="BC1216" s="31"/>
      <c r="BD1216" s="31"/>
      <c r="BE1216" s="31"/>
      <c r="BF1216" s="31"/>
      <c r="BG1216" s="31"/>
      <c r="BH1216" s="31"/>
      <c r="BI1216" s="31"/>
      <c r="BJ1216" s="31"/>
      <c r="BK1216" s="31"/>
      <c r="BL1216" s="31"/>
      <c r="BM1216" s="31"/>
      <c r="BN1216" s="41"/>
      <c r="BO1216" s="33"/>
      <c r="BP1216" s="34"/>
      <c r="BQ1216" s="26"/>
      <c r="BR1216" s="27"/>
      <c r="BS1216" s="27"/>
      <c r="BT1216" s="26"/>
      <c r="BU1216" s="35"/>
      <c r="BV1216" s="28"/>
      <c r="BW1216" s="27"/>
      <c r="BX1216" s="26"/>
      <c r="BY1216" s="26"/>
      <c r="BZ1216" s="28"/>
      <c r="CA1216" s="31"/>
      <c r="CB1216" s="31"/>
      <c r="CC1216" s="23"/>
      <c r="CD1216" s="37"/>
      <c r="CE1216" s="30"/>
      <c r="CF1216" s="27"/>
      <c r="CG1216" s="31"/>
      <c r="CH1216" s="30"/>
      <c r="CI1216" s="38"/>
      <c r="CJ1216" s="27"/>
      <c r="CK1216" s="38"/>
      <c r="CL1216" s="31"/>
      <c r="CM1216" s="23"/>
      <c r="CN1216" s="27"/>
      <c r="CO1216" s="27"/>
      <c r="CP1216" s="23"/>
      <c r="CQ1216" s="23"/>
      <c r="CR1216" s="23"/>
      <c r="CS1216" s="38"/>
      <c r="CT1216" s="23"/>
      <c r="CU1216" s="23"/>
      <c r="CV1216" s="23"/>
      <c r="CW1216" s="38"/>
      <c r="CX1216" s="38"/>
      <c r="CY1216" s="38"/>
      <c r="CZ1216" s="30"/>
    </row>
    <row r="1217" spans="1:104" x14ac:dyDescent="0.3">
      <c r="A1217" s="32"/>
      <c r="B1217" s="26"/>
      <c r="C1217" s="26"/>
      <c r="D1217" s="26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  <c r="AX1217" s="31"/>
      <c r="AY1217" s="31"/>
      <c r="AZ1217" s="31"/>
      <c r="BA1217" s="31"/>
      <c r="BB1217" s="31"/>
      <c r="BC1217" s="31"/>
      <c r="BD1217" s="31"/>
      <c r="BE1217" s="31"/>
      <c r="BF1217" s="31"/>
      <c r="BG1217" s="31"/>
      <c r="BH1217" s="31"/>
      <c r="BI1217" s="31"/>
      <c r="BJ1217" s="31"/>
      <c r="BK1217" s="31"/>
      <c r="BL1217" s="31"/>
      <c r="BM1217" s="31"/>
      <c r="BN1217" s="41"/>
      <c r="BO1217" s="33"/>
      <c r="BP1217" s="34"/>
      <c r="BQ1217" s="26"/>
      <c r="BR1217" s="27"/>
      <c r="BS1217" s="27"/>
      <c r="BT1217" s="26"/>
      <c r="BU1217" s="35"/>
      <c r="BV1217" s="28"/>
      <c r="BW1217" s="27"/>
      <c r="BX1217" s="26"/>
      <c r="BY1217" s="26"/>
      <c r="BZ1217" s="28"/>
      <c r="CA1217" s="31"/>
      <c r="CB1217" s="31"/>
      <c r="CC1217" s="37"/>
      <c r="CD1217" s="37"/>
      <c r="CE1217" s="30"/>
      <c r="CF1217" s="27"/>
      <c r="CG1217" s="31"/>
      <c r="CH1217" s="30"/>
      <c r="CI1217" s="38"/>
      <c r="CJ1217" s="27"/>
      <c r="CK1217" s="38"/>
      <c r="CL1217" s="31"/>
      <c r="CM1217" s="23"/>
      <c r="CN1217" s="27"/>
      <c r="CO1217" s="27"/>
      <c r="CP1217" s="23"/>
      <c r="CQ1217" s="23"/>
      <c r="CR1217" s="23"/>
      <c r="CS1217" s="38"/>
      <c r="CT1217" s="23"/>
      <c r="CU1217" s="23"/>
      <c r="CV1217" s="23"/>
      <c r="CW1217" s="38"/>
      <c r="CX1217" s="38"/>
      <c r="CY1217" s="38"/>
      <c r="CZ1217" s="38"/>
    </row>
    <row r="1218" spans="1:104" x14ac:dyDescent="0.3">
      <c r="A1218" s="32"/>
      <c r="B1218" s="26"/>
      <c r="C1218" s="26"/>
      <c r="D1218" s="26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  <c r="AX1218" s="31"/>
      <c r="AY1218" s="31"/>
      <c r="AZ1218" s="31"/>
      <c r="BA1218" s="31"/>
      <c r="BB1218" s="31"/>
      <c r="BC1218" s="31"/>
      <c r="BD1218" s="31"/>
      <c r="BE1218" s="31"/>
      <c r="BF1218" s="31"/>
      <c r="BG1218" s="31"/>
      <c r="BH1218" s="31"/>
      <c r="BI1218" s="31"/>
      <c r="BJ1218" s="31"/>
      <c r="BK1218" s="31"/>
      <c r="BL1218" s="31"/>
      <c r="BM1218" s="31"/>
      <c r="BN1218" s="41"/>
      <c r="BO1218" s="33"/>
      <c r="BP1218" s="34"/>
      <c r="BQ1218" s="26"/>
      <c r="BR1218" s="27"/>
      <c r="BS1218" s="27"/>
      <c r="BT1218" s="26"/>
      <c r="BU1218" s="35"/>
      <c r="BV1218" s="28"/>
      <c r="BW1218" s="27"/>
      <c r="BX1218" s="26"/>
      <c r="BY1218" s="26"/>
      <c r="BZ1218" s="28"/>
      <c r="CA1218" s="31"/>
      <c r="CB1218" s="31"/>
      <c r="CC1218" s="37"/>
      <c r="CD1218" s="37"/>
      <c r="CE1218" s="30"/>
      <c r="CF1218" s="27"/>
      <c r="CG1218" s="31"/>
      <c r="CH1218" s="30"/>
      <c r="CI1218" s="38"/>
      <c r="CJ1218" s="27"/>
      <c r="CK1218" s="38"/>
      <c r="CL1218" s="31"/>
      <c r="CM1218" s="23"/>
      <c r="CN1218" s="27"/>
      <c r="CO1218" s="27"/>
      <c r="CP1218" s="23"/>
      <c r="CQ1218" s="23"/>
      <c r="CR1218" s="23"/>
      <c r="CS1218" s="38"/>
      <c r="CT1218" s="23"/>
      <c r="CU1218" s="23"/>
      <c r="CV1218" s="23"/>
      <c r="CW1218" s="38"/>
      <c r="CX1218" s="38"/>
      <c r="CY1218" s="38"/>
      <c r="CZ1218" s="38"/>
    </row>
    <row r="1219" spans="1:104" x14ac:dyDescent="0.3">
      <c r="A1219" s="32"/>
      <c r="B1219" s="26"/>
      <c r="C1219" s="26"/>
      <c r="D1219" s="26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  <c r="AX1219" s="31"/>
      <c r="AY1219" s="31"/>
      <c r="AZ1219" s="31"/>
      <c r="BA1219" s="31"/>
      <c r="BB1219" s="31"/>
      <c r="BC1219" s="31"/>
      <c r="BD1219" s="31"/>
      <c r="BE1219" s="31"/>
      <c r="BF1219" s="31"/>
      <c r="BG1219" s="31"/>
      <c r="BH1219" s="31"/>
      <c r="BI1219" s="31"/>
      <c r="BJ1219" s="31"/>
      <c r="BK1219" s="31"/>
      <c r="BL1219" s="31"/>
      <c r="BM1219" s="31"/>
      <c r="BN1219" s="41"/>
      <c r="BO1219" s="33"/>
      <c r="BP1219" s="34"/>
      <c r="BQ1219" s="26"/>
      <c r="BR1219" s="27"/>
      <c r="BS1219" s="27"/>
      <c r="BT1219" s="26"/>
      <c r="BU1219" s="35"/>
      <c r="BV1219" s="28"/>
      <c r="BW1219" s="27"/>
      <c r="BX1219" s="26"/>
      <c r="BY1219" s="26"/>
      <c r="BZ1219" s="28"/>
      <c r="CA1219" s="31"/>
      <c r="CB1219" s="31"/>
      <c r="CC1219" s="23"/>
      <c r="CD1219" s="37"/>
      <c r="CE1219" s="30"/>
      <c r="CF1219" s="27"/>
      <c r="CG1219" s="31"/>
      <c r="CH1219" s="30"/>
      <c r="CI1219" s="38"/>
      <c r="CJ1219" s="27"/>
      <c r="CK1219" s="38"/>
      <c r="CL1219" s="31"/>
      <c r="CM1219" s="23"/>
      <c r="CN1219" s="27"/>
      <c r="CO1219" s="27"/>
      <c r="CP1219" s="37"/>
      <c r="CQ1219" s="23"/>
      <c r="CR1219" s="23"/>
      <c r="CS1219" s="38"/>
      <c r="CT1219" s="23"/>
      <c r="CU1219" s="23"/>
      <c r="CV1219" s="23"/>
      <c r="CW1219" s="38"/>
      <c r="CX1219" s="38"/>
      <c r="CY1219" s="38"/>
      <c r="CZ1219" s="38"/>
    </row>
    <row r="1220" spans="1:104" x14ac:dyDescent="0.3">
      <c r="A1220" s="32"/>
      <c r="B1220" s="26"/>
      <c r="C1220" s="26"/>
      <c r="D1220" s="26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  <c r="AX1220" s="31"/>
      <c r="AY1220" s="31"/>
      <c r="AZ1220" s="31"/>
      <c r="BA1220" s="31"/>
      <c r="BB1220" s="31"/>
      <c r="BC1220" s="31"/>
      <c r="BD1220" s="31"/>
      <c r="BE1220" s="31"/>
      <c r="BF1220" s="31"/>
      <c r="BG1220" s="31"/>
      <c r="BH1220" s="31"/>
      <c r="BI1220" s="31"/>
      <c r="BJ1220" s="31"/>
      <c r="BK1220" s="31"/>
      <c r="BL1220" s="31"/>
      <c r="BM1220" s="31"/>
      <c r="BN1220" s="41"/>
      <c r="BO1220" s="33"/>
      <c r="BP1220" s="34"/>
      <c r="BQ1220" s="26"/>
      <c r="BR1220" s="27"/>
      <c r="BS1220" s="27"/>
      <c r="BT1220" s="26"/>
      <c r="BU1220" s="35"/>
      <c r="BV1220" s="28"/>
      <c r="BW1220" s="27"/>
      <c r="BX1220" s="26"/>
      <c r="BY1220" s="26"/>
      <c r="BZ1220" s="28"/>
      <c r="CA1220" s="31"/>
      <c r="CB1220" s="31"/>
      <c r="CC1220" s="23"/>
      <c r="CD1220" s="37"/>
      <c r="CE1220" s="30"/>
      <c r="CF1220" s="27"/>
      <c r="CG1220" s="31"/>
      <c r="CH1220" s="30"/>
      <c r="CI1220" s="38"/>
      <c r="CJ1220" s="27"/>
      <c r="CK1220" s="38"/>
      <c r="CL1220" s="31"/>
      <c r="CM1220" s="23"/>
      <c r="CN1220" s="27"/>
      <c r="CO1220" s="27"/>
      <c r="CP1220" s="23"/>
      <c r="CQ1220" s="23"/>
      <c r="CR1220" s="23"/>
      <c r="CS1220" s="38"/>
      <c r="CT1220" s="23"/>
      <c r="CU1220" s="23"/>
      <c r="CV1220" s="23"/>
      <c r="CW1220" s="38"/>
      <c r="CX1220" s="38"/>
      <c r="CY1220" s="38"/>
      <c r="CZ1220" s="38"/>
    </row>
    <row r="1221" spans="1:104" x14ac:dyDescent="0.3">
      <c r="A1221" s="32"/>
      <c r="B1221" s="26"/>
      <c r="C1221" s="26"/>
      <c r="D1221" s="26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  <c r="AX1221" s="31"/>
      <c r="AY1221" s="31"/>
      <c r="AZ1221" s="31"/>
      <c r="BA1221" s="31"/>
      <c r="BB1221" s="31"/>
      <c r="BC1221" s="31"/>
      <c r="BD1221" s="31"/>
      <c r="BE1221" s="31"/>
      <c r="BF1221" s="31"/>
      <c r="BG1221" s="31"/>
      <c r="BH1221" s="31"/>
      <c r="BI1221" s="31"/>
      <c r="BJ1221" s="31"/>
      <c r="BK1221" s="31"/>
      <c r="BL1221" s="31"/>
      <c r="BM1221" s="31"/>
      <c r="BN1221" s="41"/>
      <c r="BO1221" s="33"/>
      <c r="BP1221" s="34"/>
      <c r="BQ1221" s="26"/>
      <c r="BR1221" s="27"/>
      <c r="BS1221" s="27"/>
      <c r="BT1221" s="26"/>
      <c r="BU1221" s="35"/>
      <c r="BV1221" s="28"/>
      <c r="BW1221" s="27"/>
      <c r="BX1221" s="26"/>
      <c r="BY1221" s="26"/>
      <c r="BZ1221" s="28"/>
      <c r="CA1221" s="31"/>
      <c r="CB1221" s="31"/>
      <c r="CC1221" s="23"/>
      <c r="CD1221" s="37"/>
      <c r="CE1221" s="30"/>
      <c r="CF1221" s="27"/>
      <c r="CG1221" s="31"/>
      <c r="CH1221" s="30"/>
      <c r="CI1221" s="38"/>
      <c r="CJ1221" s="27"/>
      <c r="CK1221" s="38"/>
      <c r="CL1221" s="31"/>
      <c r="CM1221" s="37"/>
      <c r="CN1221" s="27"/>
      <c r="CO1221" s="27"/>
      <c r="CP1221" s="37"/>
      <c r="CQ1221" s="23"/>
      <c r="CR1221" s="23"/>
      <c r="CS1221" s="38"/>
      <c r="CT1221" s="23"/>
      <c r="CU1221" s="23"/>
      <c r="CV1221" s="23"/>
      <c r="CW1221" s="38"/>
      <c r="CX1221" s="30"/>
      <c r="CY1221" s="38"/>
      <c r="CZ1221" s="30"/>
    </row>
    <row r="1222" spans="1:104" x14ac:dyDescent="0.3">
      <c r="A1222" s="32"/>
      <c r="B1222" s="26"/>
      <c r="C1222" s="26"/>
      <c r="D1222" s="26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  <c r="AX1222" s="31"/>
      <c r="AY1222" s="31"/>
      <c r="AZ1222" s="31"/>
      <c r="BA1222" s="31"/>
      <c r="BB1222" s="31"/>
      <c r="BC1222" s="31"/>
      <c r="BD1222" s="31"/>
      <c r="BE1222" s="31"/>
      <c r="BF1222" s="31"/>
      <c r="BG1222" s="31"/>
      <c r="BH1222" s="31"/>
      <c r="BI1222" s="31"/>
      <c r="BJ1222" s="31"/>
      <c r="BK1222" s="31"/>
      <c r="BL1222" s="31"/>
      <c r="BM1222" s="31"/>
      <c r="BN1222" s="41"/>
      <c r="BO1222" s="33"/>
      <c r="BP1222" s="34"/>
      <c r="BQ1222" s="26"/>
      <c r="BR1222" s="27"/>
      <c r="BS1222" s="27"/>
      <c r="BT1222" s="26"/>
      <c r="BU1222" s="35"/>
      <c r="BV1222" s="28"/>
      <c r="BW1222" s="27"/>
      <c r="BX1222" s="26"/>
      <c r="BY1222" s="26"/>
      <c r="BZ1222" s="28"/>
      <c r="CA1222" s="31"/>
      <c r="CB1222" s="31"/>
      <c r="CC1222" s="23"/>
      <c r="CD1222" s="37"/>
      <c r="CE1222" s="30"/>
      <c r="CF1222" s="30"/>
      <c r="CG1222" s="31"/>
      <c r="CH1222" s="30"/>
      <c r="CI1222" s="38"/>
      <c r="CJ1222" s="27"/>
      <c r="CK1222" s="38"/>
      <c r="CL1222" s="31"/>
      <c r="CM1222" s="37"/>
      <c r="CN1222" s="27"/>
      <c r="CO1222" s="27"/>
      <c r="CP1222" s="37"/>
      <c r="CQ1222" s="37"/>
      <c r="CR1222" s="37"/>
      <c r="CS1222" s="38"/>
      <c r="CT1222" s="23"/>
      <c r="CU1222" s="37"/>
      <c r="CV1222" s="37"/>
      <c r="CW1222" s="30"/>
      <c r="CX1222" s="30"/>
      <c r="CY1222" s="38"/>
      <c r="CZ1222" s="38"/>
    </row>
    <row r="1223" spans="1:104" x14ac:dyDescent="0.3">
      <c r="A1223" s="32"/>
      <c r="B1223" s="26"/>
      <c r="C1223" s="26"/>
      <c r="D1223" s="26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  <c r="AX1223" s="31"/>
      <c r="AY1223" s="31"/>
      <c r="AZ1223" s="31"/>
      <c r="BA1223" s="31"/>
      <c r="BB1223" s="31"/>
      <c r="BC1223" s="31"/>
      <c r="BD1223" s="31"/>
      <c r="BE1223" s="31"/>
      <c r="BF1223" s="31"/>
      <c r="BG1223" s="31"/>
      <c r="BH1223" s="31"/>
      <c r="BI1223" s="31"/>
      <c r="BJ1223" s="31"/>
      <c r="BK1223" s="31"/>
      <c r="BL1223" s="31"/>
      <c r="BM1223" s="31"/>
      <c r="BN1223" s="41"/>
      <c r="BO1223" s="33"/>
      <c r="BP1223" s="34"/>
      <c r="BQ1223" s="26"/>
      <c r="BR1223" s="27"/>
      <c r="BS1223" s="27"/>
      <c r="BT1223" s="26"/>
      <c r="BU1223" s="35"/>
      <c r="BV1223" s="28"/>
      <c r="BW1223" s="27"/>
      <c r="BX1223" s="26"/>
      <c r="BY1223" s="26"/>
      <c r="BZ1223" s="28"/>
      <c r="CA1223" s="31"/>
      <c r="CB1223" s="31"/>
      <c r="CC1223" s="37"/>
      <c r="CD1223" s="37"/>
      <c r="CE1223" s="30"/>
      <c r="CF1223" s="38"/>
      <c r="CG1223" s="31"/>
      <c r="CH1223" s="30"/>
      <c r="CI1223" s="38"/>
      <c r="CJ1223" s="27"/>
      <c r="CK1223" s="38"/>
      <c r="CL1223" s="31"/>
      <c r="CM1223" s="37"/>
      <c r="CN1223" s="30"/>
      <c r="CO1223" s="27"/>
      <c r="CP1223" s="37"/>
      <c r="CQ1223" s="23"/>
      <c r="CR1223" s="23"/>
      <c r="CS1223" s="30"/>
      <c r="CT1223" s="37"/>
      <c r="CU1223" s="23"/>
      <c r="CV1223" s="23"/>
      <c r="CW1223" s="30"/>
      <c r="CX1223" s="30"/>
      <c r="CY1223" s="38"/>
      <c r="CZ1223" s="38"/>
    </row>
    <row r="1224" spans="1:104" x14ac:dyDescent="0.3">
      <c r="A1224" s="32"/>
      <c r="B1224" s="26"/>
      <c r="C1224" s="26"/>
      <c r="D1224" s="26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  <c r="AX1224" s="31"/>
      <c r="AY1224" s="31"/>
      <c r="AZ1224" s="31"/>
      <c r="BA1224" s="31"/>
      <c r="BB1224" s="31"/>
      <c r="BC1224" s="31"/>
      <c r="BD1224" s="31"/>
      <c r="BE1224" s="31"/>
      <c r="BF1224" s="31"/>
      <c r="BG1224" s="31"/>
      <c r="BH1224" s="31"/>
      <c r="BI1224" s="31"/>
      <c r="BJ1224" s="31"/>
      <c r="BK1224" s="31"/>
      <c r="BL1224" s="31"/>
      <c r="BM1224" s="31"/>
      <c r="BN1224" s="41"/>
      <c r="BO1224" s="33"/>
      <c r="BP1224" s="34"/>
      <c r="BQ1224" s="26"/>
      <c r="BR1224" s="27"/>
      <c r="BS1224" s="27"/>
      <c r="BT1224" s="26"/>
      <c r="BU1224" s="35"/>
      <c r="BV1224" s="28"/>
      <c r="BW1224" s="27"/>
      <c r="BX1224" s="26"/>
      <c r="BY1224" s="26"/>
      <c r="BZ1224" s="28"/>
      <c r="CA1224" s="31"/>
      <c r="CB1224" s="31"/>
      <c r="CC1224" s="23"/>
      <c r="CD1224" s="37"/>
      <c r="CE1224" s="30"/>
      <c r="CF1224" s="38"/>
      <c r="CG1224" s="31"/>
      <c r="CH1224" s="30"/>
      <c r="CI1224" s="38"/>
      <c r="CJ1224" s="27"/>
      <c r="CK1224" s="38"/>
      <c r="CL1224" s="31"/>
      <c r="CM1224" s="23"/>
      <c r="CN1224" s="38"/>
      <c r="CO1224" s="27"/>
      <c r="CP1224" s="23"/>
      <c r="CQ1224" s="23"/>
      <c r="CR1224" s="23"/>
      <c r="CS1224" s="38"/>
      <c r="CT1224" s="23"/>
      <c r="CU1224" s="23"/>
      <c r="CV1224" s="23"/>
      <c r="CW1224" s="38"/>
      <c r="CX1224" s="38"/>
      <c r="CY1224" s="38"/>
      <c r="CZ1224" s="38"/>
    </row>
    <row r="1225" spans="1:104" x14ac:dyDescent="0.3">
      <c r="A1225" s="32"/>
      <c r="B1225" s="26"/>
      <c r="C1225" s="26"/>
      <c r="D1225" s="26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  <c r="AX1225" s="31"/>
      <c r="AY1225" s="31"/>
      <c r="AZ1225" s="31"/>
      <c r="BA1225" s="31"/>
      <c r="BB1225" s="31"/>
      <c r="BC1225" s="31"/>
      <c r="BD1225" s="31"/>
      <c r="BE1225" s="31"/>
      <c r="BF1225" s="31"/>
      <c r="BG1225" s="31"/>
      <c r="BH1225" s="31"/>
      <c r="BI1225" s="31"/>
      <c r="BJ1225" s="31"/>
      <c r="BK1225" s="31"/>
      <c r="BL1225" s="31"/>
      <c r="BM1225" s="31"/>
      <c r="BN1225" s="41"/>
      <c r="BO1225" s="33"/>
      <c r="BP1225" s="34"/>
      <c r="BQ1225" s="26"/>
      <c r="BR1225" s="27"/>
      <c r="BS1225" s="27"/>
      <c r="BT1225" s="26"/>
      <c r="BU1225" s="35"/>
      <c r="BV1225" s="28"/>
      <c r="BW1225" s="27"/>
      <c r="BX1225" s="26"/>
      <c r="BY1225" s="26"/>
      <c r="BZ1225" s="28"/>
      <c r="CA1225" s="31"/>
      <c r="CB1225" s="31"/>
      <c r="CC1225" s="23"/>
      <c r="CD1225" s="37"/>
      <c r="CE1225" s="30"/>
      <c r="CF1225" s="38"/>
      <c r="CG1225" s="31"/>
      <c r="CH1225" s="30"/>
      <c r="CI1225" s="38"/>
      <c r="CJ1225" s="27"/>
      <c r="CK1225" s="38"/>
      <c r="CL1225" s="31"/>
      <c r="CM1225" s="23"/>
      <c r="CN1225" s="38"/>
      <c r="CO1225" s="27"/>
      <c r="CP1225" s="37"/>
      <c r="CQ1225" s="37"/>
      <c r="CR1225" s="37"/>
      <c r="CS1225" s="38"/>
      <c r="CT1225" s="23"/>
      <c r="CU1225" s="23"/>
      <c r="CV1225" s="23"/>
      <c r="CW1225" s="38"/>
      <c r="CX1225" s="38"/>
      <c r="CY1225" s="38"/>
      <c r="CZ1225" s="38"/>
    </row>
    <row r="1226" spans="1:104" x14ac:dyDescent="0.3">
      <c r="A1226" s="32"/>
      <c r="B1226" s="26"/>
      <c r="C1226" s="26"/>
      <c r="D1226" s="26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  <c r="AX1226" s="31"/>
      <c r="AY1226" s="31"/>
      <c r="AZ1226" s="31"/>
      <c r="BA1226" s="31"/>
      <c r="BB1226" s="31"/>
      <c r="BC1226" s="31"/>
      <c r="BD1226" s="31"/>
      <c r="BE1226" s="31"/>
      <c r="BF1226" s="31"/>
      <c r="BG1226" s="31"/>
      <c r="BH1226" s="31"/>
      <c r="BI1226" s="31"/>
      <c r="BJ1226" s="31"/>
      <c r="BK1226" s="31"/>
      <c r="BL1226" s="31"/>
      <c r="BM1226" s="31"/>
      <c r="BN1226" s="41"/>
      <c r="BO1226" s="33"/>
      <c r="BP1226" s="34"/>
      <c r="BQ1226" s="26"/>
      <c r="BR1226" s="27"/>
      <c r="BS1226" s="27"/>
      <c r="BT1226" s="26"/>
      <c r="BU1226" s="35"/>
      <c r="BV1226" s="28"/>
      <c r="BW1226" s="27"/>
      <c r="BX1226" s="26"/>
      <c r="BY1226" s="26"/>
      <c r="BZ1226" s="28"/>
      <c r="CA1226" s="31"/>
      <c r="CB1226" s="31"/>
      <c r="CC1226" s="37"/>
      <c r="CD1226" s="37"/>
      <c r="CE1226" s="30"/>
      <c r="CF1226" s="38"/>
      <c r="CG1226" s="31"/>
      <c r="CH1226" s="30"/>
      <c r="CI1226" s="38"/>
      <c r="CJ1226" s="27"/>
      <c r="CK1226" s="38"/>
      <c r="CL1226" s="31"/>
      <c r="CM1226" s="23"/>
      <c r="CN1226" s="38"/>
      <c r="CO1226" s="27"/>
      <c r="CP1226" s="23"/>
      <c r="CQ1226" s="23"/>
      <c r="CR1226" s="23"/>
      <c r="CS1226" s="38"/>
      <c r="CT1226" s="23"/>
      <c r="CU1226" s="23"/>
      <c r="CV1226" s="23"/>
      <c r="CW1226" s="38"/>
      <c r="CX1226" s="38"/>
      <c r="CY1226" s="38"/>
      <c r="CZ1226" s="38"/>
    </row>
    <row r="1227" spans="1:104" x14ac:dyDescent="0.3">
      <c r="A1227" s="32"/>
      <c r="B1227" s="26"/>
      <c r="C1227" s="26"/>
      <c r="D1227" s="26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  <c r="AX1227" s="31"/>
      <c r="AY1227" s="31"/>
      <c r="AZ1227" s="31"/>
      <c r="BA1227" s="31"/>
      <c r="BB1227" s="31"/>
      <c r="BC1227" s="31"/>
      <c r="BD1227" s="31"/>
      <c r="BE1227" s="31"/>
      <c r="BF1227" s="31"/>
      <c r="BG1227" s="31"/>
      <c r="BH1227" s="31"/>
      <c r="BI1227" s="31"/>
      <c r="BJ1227" s="31"/>
      <c r="BK1227" s="31"/>
      <c r="BL1227" s="31"/>
      <c r="BM1227" s="31"/>
      <c r="BN1227" s="41"/>
      <c r="BO1227" s="33"/>
      <c r="BP1227" s="34"/>
      <c r="BQ1227" s="26"/>
      <c r="BR1227" s="27"/>
      <c r="BS1227" s="27"/>
      <c r="BT1227" s="26"/>
      <c r="BU1227" s="35"/>
      <c r="BV1227" s="28"/>
      <c r="BW1227" s="27"/>
      <c r="BX1227" s="26"/>
      <c r="BY1227" s="26"/>
      <c r="BZ1227" s="28"/>
      <c r="CA1227" s="31"/>
      <c r="CB1227" s="31"/>
      <c r="CC1227" s="23"/>
      <c r="CD1227" s="37"/>
      <c r="CE1227" s="30"/>
      <c r="CF1227" s="30"/>
      <c r="CG1227" s="31"/>
      <c r="CH1227" s="30"/>
      <c r="CI1227" s="38"/>
      <c r="CJ1227" s="27"/>
      <c r="CK1227" s="38"/>
      <c r="CL1227" s="31"/>
      <c r="CM1227" s="37"/>
      <c r="CN1227" s="38"/>
      <c r="CO1227" s="27"/>
      <c r="CP1227" s="37"/>
      <c r="CQ1227" s="23"/>
      <c r="CR1227" s="23"/>
      <c r="CS1227" s="38"/>
      <c r="CT1227" s="23"/>
      <c r="CU1227" s="37"/>
      <c r="CV1227" s="37"/>
      <c r="CW1227" s="38"/>
      <c r="CX1227" s="38"/>
      <c r="CY1227" s="38"/>
      <c r="CZ1227" s="38"/>
    </row>
    <row r="1228" spans="1:104" x14ac:dyDescent="0.3">
      <c r="A1228" s="32"/>
      <c r="B1228" s="26"/>
      <c r="C1228" s="26"/>
      <c r="D1228" s="26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  <c r="AX1228" s="31"/>
      <c r="AY1228" s="31"/>
      <c r="AZ1228" s="31"/>
      <c r="BA1228" s="31"/>
      <c r="BB1228" s="31"/>
      <c r="BC1228" s="31"/>
      <c r="BD1228" s="31"/>
      <c r="BE1228" s="31"/>
      <c r="BF1228" s="31"/>
      <c r="BG1228" s="31"/>
      <c r="BH1228" s="31"/>
      <c r="BI1228" s="31"/>
      <c r="BJ1228" s="31"/>
      <c r="BK1228" s="31"/>
      <c r="BL1228" s="31"/>
      <c r="BM1228" s="31"/>
      <c r="BN1228" s="41"/>
      <c r="BO1228" s="33"/>
      <c r="BP1228" s="34"/>
      <c r="BQ1228" s="26"/>
      <c r="BR1228" s="27"/>
      <c r="BS1228" s="27"/>
      <c r="BT1228" s="26"/>
      <c r="BU1228" s="35"/>
      <c r="BV1228" s="28"/>
      <c r="BW1228" s="27"/>
      <c r="BX1228" s="26"/>
      <c r="BY1228" s="26"/>
      <c r="BZ1228" s="28"/>
      <c r="CA1228" s="31"/>
      <c r="CB1228" s="31"/>
      <c r="CC1228" s="37"/>
      <c r="CD1228" s="37"/>
      <c r="CE1228" s="30"/>
      <c r="CF1228" s="38"/>
      <c r="CG1228" s="31"/>
      <c r="CH1228" s="30"/>
      <c r="CI1228" s="38"/>
      <c r="CJ1228" s="27"/>
      <c r="CK1228" s="38"/>
      <c r="CL1228" s="31"/>
      <c r="CM1228" s="23"/>
      <c r="CN1228" s="38"/>
      <c r="CO1228" s="27"/>
      <c r="CP1228" s="23"/>
      <c r="CQ1228" s="23"/>
      <c r="CR1228" s="23"/>
      <c r="CS1228" s="38"/>
      <c r="CT1228" s="23"/>
      <c r="CU1228" s="23"/>
      <c r="CV1228" s="23"/>
      <c r="CW1228" s="38"/>
      <c r="CX1228" s="38"/>
      <c r="CY1228" s="38"/>
      <c r="CZ1228" s="38"/>
    </row>
    <row r="1229" spans="1:104" x14ac:dyDescent="0.3">
      <c r="A1229" s="32"/>
      <c r="B1229" s="26"/>
      <c r="C1229" s="26"/>
      <c r="D1229" s="26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  <c r="AX1229" s="31"/>
      <c r="AY1229" s="31"/>
      <c r="AZ1229" s="31"/>
      <c r="BA1229" s="31"/>
      <c r="BB1229" s="31"/>
      <c r="BC1229" s="31"/>
      <c r="BD1229" s="31"/>
      <c r="BE1229" s="31"/>
      <c r="BF1229" s="31"/>
      <c r="BG1229" s="31"/>
      <c r="BH1229" s="31"/>
      <c r="BI1229" s="31"/>
      <c r="BJ1229" s="31"/>
      <c r="BK1229" s="31"/>
      <c r="BL1229" s="31"/>
      <c r="BM1229" s="31"/>
      <c r="BN1229" s="41"/>
      <c r="BO1229" s="33"/>
      <c r="BP1229" s="34"/>
      <c r="BQ1229" s="26"/>
      <c r="BR1229" s="27"/>
      <c r="BS1229" s="27"/>
      <c r="BT1229" s="26"/>
      <c r="BU1229" s="35"/>
      <c r="BV1229" s="28"/>
      <c r="BW1229" s="27"/>
      <c r="BX1229" s="26"/>
      <c r="BY1229" s="26"/>
      <c r="BZ1229" s="28"/>
      <c r="CA1229" s="31"/>
      <c r="CB1229" s="31"/>
      <c r="CC1229" s="23"/>
      <c r="CD1229" s="37"/>
      <c r="CE1229" s="30"/>
      <c r="CF1229" s="38"/>
      <c r="CG1229" s="31"/>
      <c r="CH1229" s="30"/>
      <c r="CI1229" s="38"/>
      <c r="CJ1229" s="27"/>
      <c r="CK1229" s="38"/>
      <c r="CL1229" s="31"/>
      <c r="CM1229" s="37"/>
      <c r="CN1229" s="38"/>
      <c r="CO1229" s="27"/>
      <c r="CP1229" s="37"/>
      <c r="CQ1229" s="23"/>
      <c r="CR1229" s="23"/>
      <c r="CS1229" s="38"/>
      <c r="CT1229" s="23"/>
      <c r="CU1229" s="23"/>
      <c r="CV1229" s="23"/>
      <c r="CW1229" s="30"/>
      <c r="CX1229" s="30"/>
      <c r="CY1229" s="38"/>
      <c r="CZ1229" s="38"/>
    </row>
    <row r="1230" spans="1:104" x14ac:dyDescent="0.3">
      <c r="A1230" s="32"/>
      <c r="B1230" s="26"/>
      <c r="C1230" s="26"/>
      <c r="D1230" s="26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  <c r="AX1230" s="31"/>
      <c r="AY1230" s="31"/>
      <c r="AZ1230" s="31"/>
      <c r="BA1230" s="31"/>
      <c r="BB1230" s="31"/>
      <c r="BC1230" s="31"/>
      <c r="BD1230" s="31"/>
      <c r="BE1230" s="31"/>
      <c r="BF1230" s="31"/>
      <c r="BG1230" s="31"/>
      <c r="BH1230" s="31"/>
      <c r="BI1230" s="31"/>
      <c r="BJ1230" s="31"/>
      <c r="BK1230" s="31"/>
      <c r="BL1230" s="31"/>
      <c r="BM1230" s="31"/>
      <c r="BN1230" s="41"/>
      <c r="BO1230" s="33"/>
      <c r="BP1230" s="34"/>
      <c r="BQ1230" s="26"/>
      <c r="BR1230" s="27"/>
      <c r="BS1230" s="27"/>
      <c r="BT1230" s="26"/>
      <c r="BU1230" s="35"/>
      <c r="BV1230" s="28"/>
      <c r="BW1230" s="27"/>
      <c r="BX1230" s="26"/>
      <c r="BY1230" s="26"/>
      <c r="BZ1230" s="28"/>
      <c r="CA1230" s="31"/>
      <c r="CB1230" s="31"/>
      <c r="CC1230" s="23"/>
      <c r="CD1230" s="37"/>
      <c r="CE1230" s="30"/>
      <c r="CF1230" s="38"/>
      <c r="CG1230" s="31"/>
      <c r="CH1230" s="30"/>
      <c r="CI1230" s="38"/>
      <c r="CJ1230" s="27"/>
      <c r="CK1230" s="38"/>
      <c r="CL1230" s="31"/>
      <c r="CM1230" s="37"/>
      <c r="CN1230" s="38"/>
      <c r="CO1230" s="27"/>
      <c r="CP1230" s="37"/>
      <c r="CQ1230" s="23"/>
      <c r="CR1230" s="23"/>
      <c r="CS1230" s="38"/>
      <c r="CT1230" s="23"/>
      <c r="CU1230" s="23"/>
      <c r="CV1230" s="23"/>
      <c r="CW1230" s="38"/>
      <c r="CX1230" s="38"/>
      <c r="CY1230" s="38"/>
      <c r="CZ1230" s="38"/>
    </row>
    <row r="1231" spans="1:104" x14ac:dyDescent="0.3">
      <c r="A1231" s="32"/>
      <c r="B1231" s="26"/>
      <c r="C1231" s="26"/>
      <c r="D1231" s="26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  <c r="AX1231" s="31"/>
      <c r="AY1231" s="31"/>
      <c r="AZ1231" s="31"/>
      <c r="BA1231" s="31"/>
      <c r="BB1231" s="31"/>
      <c r="BC1231" s="31"/>
      <c r="BD1231" s="31"/>
      <c r="BE1231" s="31"/>
      <c r="BF1231" s="31"/>
      <c r="BG1231" s="31"/>
      <c r="BH1231" s="31"/>
      <c r="BI1231" s="31"/>
      <c r="BJ1231" s="31"/>
      <c r="BK1231" s="31"/>
      <c r="BL1231" s="31"/>
      <c r="BM1231" s="31"/>
      <c r="BN1231" s="41"/>
      <c r="BO1231" s="33"/>
      <c r="BP1231" s="34"/>
      <c r="BQ1231" s="26"/>
      <c r="BR1231" s="27"/>
      <c r="BS1231" s="27"/>
      <c r="BT1231" s="26"/>
      <c r="BU1231" s="35"/>
      <c r="BV1231" s="28"/>
      <c r="BW1231" s="27"/>
      <c r="BX1231" s="26"/>
      <c r="BY1231" s="26"/>
      <c r="BZ1231" s="28"/>
      <c r="CA1231" s="31"/>
      <c r="CB1231" s="31"/>
      <c r="CC1231" s="37"/>
      <c r="CD1231" s="37"/>
      <c r="CE1231" s="30"/>
      <c r="CF1231" s="38"/>
      <c r="CG1231" s="31"/>
      <c r="CH1231" s="30"/>
      <c r="CI1231" s="38"/>
      <c r="CJ1231" s="27"/>
      <c r="CK1231" s="38"/>
      <c r="CL1231" s="31"/>
      <c r="CM1231" s="23"/>
      <c r="CN1231" s="38"/>
      <c r="CO1231" s="27"/>
      <c r="CP1231" s="23"/>
      <c r="CQ1231" s="23"/>
      <c r="CR1231" s="23"/>
      <c r="CS1231" s="38"/>
      <c r="CT1231" s="23"/>
      <c r="CU1231" s="23"/>
      <c r="CV1231" s="23"/>
      <c r="CW1231" s="38"/>
      <c r="CX1231" s="38"/>
      <c r="CY1231" s="38"/>
      <c r="CZ1231" s="38"/>
    </row>
    <row r="1232" spans="1:104" x14ac:dyDescent="0.3">
      <c r="A1232" s="32"/>
      <c r="B1232" s="26"/>
      <c r="C1232" s="26"/>
      <c r="D1232" s="26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  <c r="AX1232" s="31"/>
      <c r="AY1232" s="31"/>
      <c r="AZ1232" s="31"/>
      <c r="BA1232" s="31"/>
      <c r="BB1232" s="31"/>
      <c r="BC1232" s="31"/>
      <c r="BD1232" s="31"/>
      <c r="BE1232" s="31"/>
      <c r="BF1232" s="31"/>
      <c r="BG1232" s="31"/>
      <c r="BH1232" s="31"/>
      <c r="BI1232" s="31"/>
      <c r="BJ1232" s="31"/>
      <c r="BK1232" s="31"/>
      <c r="BL1232" s="31"/>
      <c r="BM1232" s="31"/>
      <c r="BN1232" s="41"/>
      <c r="BO1232" s="33"/>
      <c r="BP1232" s="34"/>
      <c r="BQ1232" s="26"/>
      <c r="BR1232" s="27"/>
      <c r="BS1232" s="27"/>
      <c r="BT1232" s="26"/>
      <c r="BU1232" s="35"/>
      <c r="BV1232" s="28"/>
      <c r="BW1232" s="27"/>
      <c r="BX1232" s="26"/>
      <c r="BY1232" s="26"/>
      <c r="BZ1232" s="28"/>
      <c r="CA1232" s="31"/>
      <c r="CB1232" s="31"/>
      <c r="CC1232" s="23"/>
      <c r="CD1232" s="37"/>
      <c r="CE1232" s="30"/>
      <c r="CF1232" s="38"/>
      <c r="CG1232" s="31"/>
      <c r="CH1232" s="30"/>
      <c r="CI1232" s="38"/>
      <c r="CJ1232" s="27"/>
      <c r="CK1232" s="38"/>
      <c r="CL1232" s="31"/>
      <c r="CM1232" s="37"/>
      <c r="CN1232" s="38"/>
      <c r="CO1232" s="27"/>
      <c r="CP1232" s="37"/>
      <c r="CQ1232" s="37"/>
      <c r="CR1232" s="37"/>
      <c r="CS1232" s="38"/>
      <c r="CT1232" s="37"/>
      <c r="CU1232" s="37"/>
      <c r="CV1232" s="23"/>
      <c r="CW1232" s="38"/>
      <c r="CX1232" s="38"/>
      <c r="CY1232" s="38"/>
      <c r="CZ1232" s="38"/>
    </row>
    <row r="1233" spans="1:104" x14ac:dyDescent="0.3">
      <c r="A1233" s="32"/>
      <c r="B1233" s="26"/>
      <c r="C1233" s="26"/>
      <c r="D1233" s="26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  <c r="AX1233" s="31"/>
      <c r="AY1233" s="31"/>
      <c r="AZ1233" s="31"/>
      <c r="BA1233" s="31"/>
      <c r="BB1233" s="31"/>
      <c r="BC1233" s="31"/>
      <c r="BD1233" s="31"/>
      <c r="BE1233" s="31"/>
      <c r="BF1233" s="31"/>
      <c r="BG1233" s="31"/>
      <c r="BH1233" s="31"/>
      <c r="BI1233" s="31"/>
      <c r="BJ1233" s="31"/>
      <c r="BK1233" s="31"/>
      <c r="BL1233" s="31"/>
      <c r="BM1233" s="31"/>
      <c r="BN1233" s="41"/>
      <c r="BO1233" s="33"/>
      <c r="BP1233" s="34"/>
      <c r="BQ1233" s="26"/>
      <c r="BR1233" s="27"/>
      <c r="BS1233" s="27"/>
      <c r="BT1233" s="26"/>
      <c r="BU1233" s="35"/>
      <c r="BV1233" s="28"/>
      <c r="BW1233" s="27"/>
      <c r="BX1233" s="26"/>
      <c r="BY1233" s="26"/>
      <c r="BZ1233" s="28"/>
      <c r="CA1233" s="31"/>
      <c r="CB1233" s="31"/>
      <c r="CC1233" s="23"/>
      <c r="CD1233" s="37"/>
      <c r="CE1233" s="30"/>
      <c r="CF1233" s="38"/>
      <c r="CG1233" s="31"/>
      <c r="CH1233" s="30"/>
      <c r="CI1233" s="38"/>
      <c r="CJ1233" s="27"/>
      <c r="CK1233" s="38"/>
      <c r="CL1233" s="31"/>
      <c r="CM1233" s="23"/>
      <c r="CN1233" s="38"/>
      <c r="CO1233" s="27"/>
      <c r="CP1233" s="23"/>
      <c r="CQ1233" s="23"/>
      <c r="CR1233" s="23"/>
      <c r="CS1233" s="38"/>
      <c r="CT1233" s="23"/>
      <c r="CU1233" s="23"/>
      <c r="CV1233" s="23"/>
      <c r="CW1233" s="38"/>
      <c r="CX1233" s="38"/>
      <c r="CY1233" s="38"/>
      <c r="CZ1233" s="38"/>
    </row>
    <row r="1234" spans="1:104" x14ac:dyDescent="0.3">
      <c r="A1234" s="32"/>
      <c r="B1234" s="26"/>
      <c r="C1234" s="26"/>
      <c r="D1234" s="26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  <c r="AX1234" s="31"/>
      <c r="AY1234" s="31"/>
      <c r="AZ1234" s="31"/>
      <c r="BA1234" s="31"/>
      <c r="BB1234" s="31"/>
      <c r="BC1234" s="31"/>
      <c r="BD1234" s="31"/>
      <c r="BE1234" s="31"/>
      <c r="BF1234" s="31"/>
      <c r="BG1234" s="31"/>
      <c r="BH1234" s="31"/>
      <c r="BI1234" s="31"/>
      <c r="BJ1234" s="31"/>
      <c r="BK1234" s="31"/>
      <c r="BL1234" s="31"/>
      <c r="BM1234" s="31"/>
      <c r="BN1234" s="41"/>
      <c r="BO1234" s="33"/>
      <c r="BP1234" s="34"/>
      <c r="BQ1234" s="26"/>
      <c r="BR1234" s="27"/>
      <c r="BS1234" s="27"/>
      <c r="BT1234" s="26"/>
      <c r="BU1234" s="35"/>
      <c r="BV1234" s="28"/>
      <c r="BW1234" s="27"/>
      <c r="BX1234" s="26"/>
      <c r="BY1234" s="26"/>
      <c r="BZ1234" s="28"/>
      <c r="CA1234" s="31"/>
      <c r="CB1234" s="31"/>
      <c r="CC1234" s="23"/>
      <c r="CD1234" s="37"/>
      <c r="CE1234" s="30"/>
      <c r="CF1234" s="38"/>
      <c r="CG1234" s="31"/>
      <c r="CH1234" s="30"/>
      <c r="CI1234" s="38"/>
      <c r="CJ1234" s="27"/>
      <c r="CK1234" s="38"/>
      <c r="CL1234" s="31"/>
      <c r="CM1234" s="23"/>
      <c r="CN1234" s="38"/>
      <c r="CO1234" s="27"/>
      <c r="CP1234" s="23"/>
      <c r="CQ1234" s="23"/>
      <c r="CR1234" s="23"/>
      <c r="CS1234" s="38"/>
      <c r="CT1234" s="23"/>
      <c r="CU1234" s="23"/>
      <c r="CV1234" s="23"/>
      <c r="CW1234" s="38"/>
      <c r="CX1234" s="38"/>
      <c r="CY1234" s="30"/>
      <c r="CZ1234" s="38"/>
    </row>
    <row r="1235" spans="1:104" x14ac:dyDescent="0.3">
      <c r="A1235" s="32"/>
      <c r="B1235" s="26"/>
      <c r="C1235" s="26"/>
      <c r="D1235" s="26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  <c r="AX1235" s="31"/>
      <c r="AY1235" s="31"/>
      <c r="AZ1235" s="31"/>
      <c r="BA1235" s="31"/>
      <c r="BB1235" s="31"/>
      <c r="BC1235" s="31"/>
      <c r="BD1235" s="31"/>
      <c r="BE1235" s="31"/>
      <c r="BF1235" s="31"/>
      <c r="BG1235" s="31"/>
      <c r="BH1235" s="31"/>
      <c r="BI1235" s="31"/>
      <c r="BJ1235" s="31"/>
      <c r="BK1235" s="31"/>
      <c r="BL1235" s="31"/>
      <c r="BM1235" s="31"/>
      <c r="BN1235" s="41"/>
      <c r="BO1235" s="33"/>
      <c r="BP1235" s="34"/>
      <c r="BQ1235" s="26"/>
      <c r="BR1235" s="27"/>
      <c r="BS1235" s="27"/>
      <c r="BT1235" s="26"/>
      <c r="BU1235" s="35"/>
      <c r="BV1235" s="28"/>
      <c r="BW1235" s="27"/>
      <c r="BX1235" s="26"/>
      <c r="BY1235" s="26"/>
      <c r="BZ1235" s="28"/>
      <c r="CA1235" s="31"/>
      <c r="CB1235" s="31"/>
      <c r="CC1235" s="37"/>
      <c r="CD1235" s="37"/>
      <c r="CE1235" s="30"/>
      <c r="CF1235" s="38"/>
      <c r="CG1235" s="31"/>
      <c r="CH1235" s="30"/>
      <c r="CI1235" s="38"/>
      <c r="CJ1235" s="27"/>
      <c r="CK1235" s="30"/>
      <c r="CL1235" s="31"/>
      <c r="CM1235" s="37"/>
      <c r="CN1235" s="38"/>
      <c r="CO1235" s="27"/>
      <c r="CP1235" s="37"/>
      <c r="CQ1235" s="23"/>
      <c r="CR1235" s="23"/>
      <c r="CS1235" s="38"/>
      <c r="CT1235" s="23"/>
      <c r="CU1235" s="23"/>
      <c r="CV1235" s="23"/>
      <c r="CW1235" s="38"/>
      <c r="CX1235" s="38"/>
      <c r="CY1235" s="38"/>
      <c r="CZ1235" s="38"/>
    </row>
    <row r="1236" spans="1:104" x14ac:dyDescent="0.3">
      <c r="A1236" s="32"/>
      <c r="B1236" s="26"/>
      <c r="C1236" s="26"/>
      <c r="D1236" s="26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  <c r="AX1236" s="31"/>
      <c r="AY1236" s="31"/>
      <c r="AZ1236" s="31"/>
      <c r="BA1236" s="31"/>
      <c r="BB1236" s="31"/>
      <c r="BC1236" s="31"/>
      <c r="BD1236" s="31"/>
      <c r="BE1236" s="31"/>
      <c r="BF1236" s="31"/>
      <c r="BG1236" s="31"/>
      <c r="BH1236" s="31"/>
      <c r="BI1236" s="31"/>
      <c r="BJ1236" s="31"/>
      <c r="BK1236" s="31"/>
      <c r="BL1236" s="31"/>
      <c r="BM1236" s="31"/>
      <c r="BN1236" s="41"/>
      <c r="BO1236" s="33"/>
      <c r="BP1236" s="34"/>
      <c r="BQ1236" s="26"/>
      <c r="BR1236" s="27"/>
      <c r="BS1236" s="27"/>
      <c r="BT1236" s="26"/>
      <c r="BU1236" s="35"/>
      <c r="BV1236" s="28"/>
      <c r="BW1236" s="27"/>
      <c r="BX1236" s="26"/>
      <c r="BY1236" s="26"/>
      <c r="BZ1236" s="28"/>
      <c r="CA1236" s="31"/>
      <c r="CB1236" s="31"/>
      <c r="CC1236" s="23"/>
      <c r="CD1236" s="37"/>
      <c r="CE1236" s="30"/>
      <c r="CF1236" s="38"/>
      <c r="CG1236" s="31"/>
      <c r="CH1236" s="30"/>
      <c r="CI1236" s="38"/>
      <c r="CJ1236" s="27"/>
      <c r="CK1236" s="38"/>
      <c r="CL1236" s="31"/>
      <c r="CM1236" s="23"/>
      <c r="CN1236" s="38"/>
      <c r="CO1236" s="27"/>
      <c r="CP1236" s="23"/>
      <c r="CQ1236" s="23"/>
      <c r="CR1236" s="23"/>
      <c r="CS1236" s="38"/>
      <c r="CT1236" s="23"/>
      <c r="CU1236" s="23"/>
      <c r="CV1236" s="23"/>
      <c r="CW1236" s="38"/>
      <c r="CX1236" s="38"/>
      <c r="CY1236" s="38"/>
      <c r="CZ1236" s="38"/>
    </row>
    <row r="1237" spans="1:104" x14ac:dyDescent="0.3">
      <c r="A1237" s="32"/>
      <c r="B1237" s="26"/>
      <c r="C1237" s="26"/>
      <c r="D1237" s="26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  <c r="AX1237" s="31"/>
      <c r="AY1237" s="31"/>
      <c r="AZ1237" s="31"/>
      <c r="BA1237" s="31"/>
      <c r="BB1237" s="31"/>
      <c r="BC1237" s="31"/>
      <c r="BD1237" s="31"/>
      <c r="BE1237" s="31"/>
      <c r="BF1237" s="31"/>
      <c r="BG1237" s="31"/>
      <c r="BH1237" s="31"/>
      <c r="BI1237" s="31"/>
      <c r="BJ1237" s="31"/>
      <c r="BK1237" s="31"/>
      <c r="BL1237" s="31"/>
      <c r="BM1237" s="31"/>
      <c r="BN1237" s="41"/>
      <c r="BO1237" s="33"/>
      <c r="BP1237" s="34"/>
      <c r="BQ1237" s="26"/>
      <c r="BR1237" s="27"/>
      <c r="BS1237" s="27"/>
      <c r="BT1237" s="26"/>
      <c r="BU1237" s="35"/>
      <c r="BV1237" s="28"/>
      <c r="BW1237" s="27"/>
      <c r="BX1237" s="26"/>
      <c r="BY1237" s="26"/>
      <c r="BZ1237" s="28"/>
      <c r="CA1237" s="31"/>
      <c r="CB1237" s="31"/>
      <c r="CC1237" s="23"/>
      <c r="CD1237" s="37"/>
      <c r="CE1237" s="30"/>
      <c r="CF1237" s="38"/>
      <c r="CG1237" s="31"/>
      <c r="CH1237" s="30"/>
      <c r="CI1237" s="38"/>
      <c r="CJ1237" s="27"/>
      <c r="CK1237" s="38"/>
      <c r="CL1237" s="31"/>
      <c r="CM1237" s="23"/>
      <c r="CN1237" s="38"/>
      <c r="CO1237" s="27"/>
      <c r="CP1237" s="37"/>
      <c r="CQ1237" s="37"/>
      <c r="CR1237" s="23"/>
      <c r="CS1237" s="30"/>
      <c r="CT1237" s="37"/>
      <c r="CU1237" s="37"/>
      <c r="CV1237" s="23"/>
      <c r="CW1237" s="30"/>
      <c r="CX1237" s="38"/>
      <c r="CY1237" s="38"/>
      <c r="CZ1237" s="38"/>
    </row>
    <row r="1238" spans="1:104" x14ac:dyDescent="0.3">
      <c r="A1238" s="32"/>
      <c r="B1238" s="26"/>
      <c r="C1238" s="26"/>
      <c r="D1238" s="26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  <c r="AX1238" s="31"/>
      <c r="AY1238" s="31"/>
      <c r="AZ1238" s="31"/>
      <c r="BA1238" s="31"/>
      <c r="BB1238" s="31"/>
      <c r="BC1238" s="31"/>
      <c r="BD1238" s="31"/>
      <c r="BE1238" s="31"/>
      <c r="BF1238" s="31"/>
      <c r="BG1238" s="31"/>
      <c r="BH1238" s="31"/>
      <c r="BI1238" s="31"/>
      <c r="BJ1238" s="31"/>
      <c r="BK1238" s="31"/>
      <c r="BL1238" s="31"/>
      <c r="BM1238" s="31"/>
      <c r="BN1238" s="41"/>
      <c r="BO1238" s="33"/>
      <c r="BP1238" s="34"/>
      <c r="BQ1238" s="26"/>
      <c r="BR1238" s="27"/>
      <c r="BS1238" s="27"/>
      <c r="BT1238" s="26"/>
      <c r="BU1238" s="35"/>
      <c r="BV1238" s="28"/>
      <c r="BW1238" s="27"/>
      <c r="BX1238" s="26"/>
      <c r="BY1238" s="26"/>
      <c r="BZ1238" s="28"/>
      <c r="CA1238" s="31"/>
      <c r="CB1238" s="31"/>
      <c r="CC1238" s="23"/>
      <c r="CD1238" s="37"/>
      <c r="CE1238" s="30"/>
      <c r="CF1238" s="38"/>
      <c r="CG1238" s="31"/>
      <c r="CH1238" s="30"/>
      <c r="CI1238" s="38"/>
      <c r="CJ1238" s="27"/>
      <c r="CK1238" s="38"/>
      <c r="CL1238" s="31"/>
      <c r="CM1238" s="23"/>
      <c r="CN1238" s="38"/>
      <c r="CO1238" s="27"/>
      <c r="CP1238" s="23"/>
      <c r="CQ1238" s="23"/>
      <c r="CR1238" s="23"/>
      <c r="CS1238" s="38"/>
      <c r="CT1238" s="23"/>
      <c r="CU1238" s="23"/>
      <c r="CV1238" s="23"/>
      <c r="CW1238" s="38"/>
      <c r="CX1238" s="38"/>
      <c r="CY1238" s="38"/>
      <c r="CZ1238" s="38"/>
    </row>
    <row r="1239" spans="1:104" x14ac:dyDescent="0.3">
      <c r="A1239" s="32"/>
      <c r="B1239" s="26"/>
      <c r="C1239" s="26"/>
      <c r="D1239" s="26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  <c r="AX1239" s="31"/>
      <c r="AY1239" s="31"/>
      <c r="AZ1239" s="31"/>
      <c r="BA1239" s="31"/>
      <c r="BB1239" s="31"/>
      <c r="BC1239" s="31"/>
      <c r="BD1239" s="31"/>
      <c r="BE1239" s="31"/>
      <c r="BF1239" s="31"/>
      <c r="BG1239" s="31"/>
      <c r="BH1239" s="31"/>
      <c r="BI1239" s="31"/>
      <c r="BJ1239" s="31"/>
      <c r="BK1239" s="31"/>
      <c r="BL1239" s="31"/>
      <c r="BM1239" s="31"/>
      <c r="BN1239" s="41"/>
      <c r="BO1239" s="33"/>
      <c r="BP1239" s="34"/>
      <c r="BQ1239" s="26"/>
      <c r="BR1239" s="27"/>
      <c r="BS1239" s="27"/>
      <c r="BT1239" s="26"/>
      <c r="BU1239" s="35"/>
      <c r="BV1239" s="28"/>
      <c r="BW1239" s="27"/>
      <c r="BX1239" s="26"/>
      <c r="BY1239" s="26"/>
      <c r="BZ1239" s="28"/>
      <c r="CA1239" s="31"/>
      <c r="CB1239" s="31"/>
      <c r="CC1239" s="23"/>
      <c r="CD1239" s="37"/>
      <c r="CE1239" s="30"/>
      <c r="CF1239" s="38"/>
      <c r="CG1239" s="31"/>
      <c r="CH1239" s="30"/>
      <c r="CI1239" s="38"/>
      <c r="CJ1239" s="27"/>
      <c r="CK1239" s="38"/>
      <c r="CL1239" s="31"/>
      <c r="CM1239" s="23"/>
      <c r="CN1239" s="38"/>
      <c r="CO1239" s="27"/>
      <c r="CP1239" s="23"/>
      <c r="CQ1239" s="23"/>
      <c r="CR1239" s="23"/>
      <c r="CS1239" s="38"/>
      <c r="CT1239" s="23"/>
      <c r="CU1239" s="23"/>
      <c r="CV1239" s="23"/>
      <c r="CW1239" s="38"/>
      <c r="CX1239" s="38"/>
      <c r="CY1239" s="38"/>
      <c r="CZ1239" s="38"/>
    </row>
    <row r="1240" spans="1:104" x14ac:dyDescent="0.3">
      <c r="A1240" s="32"/>
      <c r="B1240" s="26"/>
      <c r="C1240" s="26"/>
      <c r="D1240" s="26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  <c r="AX1240" s="31"/>
      <c r="AY1240" s="31"/>
      <c r="AZ1240" s="31"/>
      <c r="BA1240" s="31"/>
      <c r="BB1240" s="31"/>
      <c r="BC1240" s="31"/>
      <c r="BD1240" s="31"/>
      <c r="BE1240" s="31"/>
      <c r="BF1240" s="31"/>
      <c r="BG1240" s="31"/>
      <c r="BH1240" s="31"/>
      <c r="BI1240" s="31"/>
      <c r="BJ1240" s="31"/>
      <c r="BK1240" s="31"/>
      <c r="BL1240" s="31"/>
      <c r="BM1240" s="31"/>
      <c r="BN1240" s="41"/>
      <c r="BO1240" s="33"/>
      <c r="BP1240" s="34"/>
      <c r="BQ1240" s="26"/>
      <c r="BR1240" s="27"/>
      <c r="BS1240" s="27"/>
      <c r="BT1240" s="26"/>
      <c r="BU1240" s="35"/>
      <c r="BV1240" s="28"/>
      <c r="BW1240" s="27"/>
      <c r="BX1240" s="26"/>
      <c r="BY1240" s="26"/>
      <c r="BZ1240" s="28"/>
      <c r="CA1240" s="31"/>
      <c r="CB1240" s="31"/>
      <c r="CC1240" s="23"/>
      <c r="CD1240" s="37"/>
      <c r="CE1240" s="30"/>
      <c r="CF1240" s="38"/>
      <c r="CG1240" s="31"/>
      <c r="CH1240" s="30"/>
      <c r="CI1240" s="38"/>
      <c r="CJ1240" s="27"/>
      <c r="CK1240" s="38"/>
      <c r="CL1240" s="31"/>
      <c r="CM1240" s="23"/>
      <c r="CN1240" s="38"/>
      <c r="CO1240" s="27"/>
      <c r="CP1240" s="23"/>
      <c r="CQ1240" s="23"/>
      <c r="CR1240" s="23"/>
      <c r="CS1240" s="38"/>
      <c r="CT1240" s="23"/>
      <c r="CU1240" s="23"/>
      <c r="CV1240" s="23"/>
      <c r="CW1240" s="38"/>
      <c r="CX1240" s="38"/>
      <c r="CY1240" s="38"/>
      <c r="CZ1240" s="30"/>
    </row>
    <row r="1241" spans="1:104" x14ac:dyDescent="0.3">
      <c r="A1241" s="32"/>
      <c r="B1241" s="26"/>
      <c r="C1241" s="26"/>
      <c r="D1241" s="26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  <c r="AX1241" s="31"/>
      <c r="AY1241" s="31"/>
      <c r="AZ1241" s="31"/>
      <c r="BA1241" s="31"/>
      <c r="BB1241" s="31"/>
      <c r="BC1241" s="31"/>
      <c r="BD1241" s="31"/>
      <c r="BE1241" s="31"/>
      <c r="BF1241" s="31"/>
      <c r="BG1241" s="31"/>
      <c r="BH1241" s="31"/>
      <c r="BI1241" s="31"/>
      <c r="BJ1241" s="31"/>
      <c r="BK1241" s="31"/>
      <c r="BL1241" s="31"/>
      <c r="BM1241" s="31"/>
      <c r="BN1241" s="41"/>
      <c r="BO1241" s="33"/>
      <c r="BP1241" s="34"/>
      <c r="BQ1241" s="26"/>
      <c r="BR1241" s="27"/>
      <c r="BS1241" s="27"/>
      <c r="BT1241" s="26"/>
      <c r="BU1241" s="35"/>
      <c r="BV1241" s="28"/>
      <c r="BW1241" s="27"/>
      <c r="BX1241" s="26"/>
      <c r="BY1241" s="26"/>
      <c r="BZ1241" s="28"/>
      <c r="CA1241" s="31"/>
      <c r="CB1241" s="31"/>
      <c r="CC1241" s="23"/>
      <c r="CD1241" s="37"/>
      <c r="CE1241" s="30"/>
      <c r="CF1241" s="38"/>
      <c r="CG1241" s="31"/>
      <c r="CH1241" s="30"/>
      <c r="CI1241" s="38"/>
      <c r="CJ1241" s="27"/>
      <c r="CK1241" s="38"/>
      <c r="CL1241" s="31"/>
      <c r="CM1241" s="23"/>
      <c r="CN1241" s="38"/>
      <c r="CO1241" s="27"/>
      <c r="CP1241" s="23"/>
      <c r="CQ1241" s="23"/>
      <c r="CR1241" s="23"/>
      <c r="CS1241" s="38"/>
      <c r="CT1241" s="23"/>
      <c r="CU1241" s="23"/>
      <c r="CV1241" s="23"/>
      <c r="CW1241" s="38"/>
      <c r="CX1241" s="38"/>
      <c r="CY1241" s="38"/>
      <c r="CZ1241" s="38"/>
    </row>
    <row r="1242" spans="1:104" x14ac:dyDescent="0.3">
      <c r="A1242" s="32"/>
      <c r="B1242" s="26"/>
      <c r="C1242" s="26"/>
      <c r="D1242" s="26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31"/>
      <c r="AQ1242" s="31"/>
      <c r="AR1242" s="31"/>
      <c r="AS1242" s="31"/>
      <c r="AT1242" s="31"/>
      <c r="AU1242" s="31"/>
      <c r="AV1242" s="31"/>
      <c r="AW1242" s="31"/>
      <c r="AX1242" s="31"/>
      <c r="AY1242" s="31"/>
      <c r="AZ1242" s="31"/>
      <c r="BA1242" s="31"/>
      <c r="BB1242" s="31"/>
      <c r="BC1242" s="31"/>
      <c r="BD1242" s="31"/>
      <c r="BE1242" s="31"/>
      <c r="BF1242" s="31"/>
      <c r="BG1242" s="31"/>
      <c r="BH1242" s="31"/>
      <c r="BI1242" s="31"/>
      <c r="BJ1242" s="31"/>
      <c r="BK1242" s="31"/>
      <c r="BL1242" s="31"/>
      <c r="BM1242" s="31"/>
      <c r="BN1242" s="41"/>
      <c r="BO1242" s="33"/>
      <c r="BP1242" s="34"/>
      <c r="BQ1242" s="26"/>
      <c r="BR1242" s="27"/>
      <c r="BS1242" s="27"/>
      <c r="BT1242" s="26"/>
      <c r="BU1242" s="35"/>
      <c r="BV1242" s="28"/>
      <c r="BW1242" s="27"/>
      <c r="BX1242" s="26"/>
      <c r="BY1242" s="26"/>
      <c r="BZ1242" s="28"/>
      <c r="CA1242" s="31"/>
      <c r="CB1242" s="31"/>
      <c r="CC1242" s="23"/>
      <c r="CD1242" s="37"/>
      <c r="CE1242" s="30"/>
      <c r="CF1242" s="30"/>
      <c r="CG1242" s="31"/>
      <c r="CH1242" s="30"/>
      <c r="CI1242" s="38"/>
      <c r="CJ1242" s="27"/>
      <c r="CK1242" s="38"/>
      <c r="CL1242" s="31"/>
      <c r="CM1242" s="37"/>
      <c r="CN1242" s="38"/>
      <c r="CO1242" s="27"/>
      <c r="CP1242" s="23"/>
      <c r="CQ1242" s="23"/>
      <c r="CR1242" s="23"/>
      <c r="CS1242" s="38"/>
      <c r="CT1242" s="23"/>
      <c r="CU1242" s="23"/>
      <c r="CV1242" s="23"/>
      <c r="CW1242" s="38"/>
      <c r="CX1242" s="38"/>
      <c r="CY1242" s="38"/>
      <c r="CZ1242" s="38"/>
    </row>
    <row r="1243" spans="1:104" x14ac:dyDescent="0.3">
      <c r="A1243" s="32"/>
      <c r="B1243" s="26"/>
      <c r="C1243" s="26"/>
      <c r="D1243" s="26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31"/>
      <c r="AQ1243" s="31"/>
      <c r="AR1243" s="31"/>
      <c r="AS1243" s="31"/>
      <c r="AT1243" s="31"/>
      <c r="AU1243" s="31"/>
      <c r="AV1243" s="31"/>
      <c r="AW1243" s="31"/>
      <c r="AX1243" s="31"/>
      <c r="AY1243" s="31"/>
      <c r="AZ1243" s="31"/>
      <c r="BA1243" s="31"/>
      <c r="BB1243" s="31"/>
      <c r="BC1243" s="31"/>
      <c r="BD1243" s="31"/>
      <c r="BE1243" s="31"/>
      <c r="BF1243" s="31"/>
      <c r="BG1243" s="31"/>
      <c r="BH1243" s="31"/>
      <c r="BI1243" s="31"/>
      <c r="BJ1243" s="31"/>
      <c r="BK1243" s="31"/>
      <c r="BL1243" s="31"/>
      <c r="BM1243" s="31"/>
      <c r="BN1243" s="41"/>
      <c r="BO1243" s="33"/>
      <c r="BP1243" s="34"/>
      <c r="BQ1243" s="26"/>
      <c r="BR1243" s="27"/>
      <c r="BS1243" s="27"/>
      <c r="BT1243" s="26"/>
      <c r="BU1243" s="35"/>
      <c r="BV1243" s="28"/>
      <c r="BW1243" s="27"/>
      <c r="BX1243" s="26"/>
      <c r="BY1243" s="26"/>
      <c r="BZ1243" s="28"/>
      <c r="CA1243" s="31"/>
      <c r="CB1243" s="31"/>
      <c r="CC1243" s="23"/>
      <c r="CD1243" s="37"/>
      <c r="CE1243" s="30"/>
      <c r="CF1243" s="38"/>
      <c r="CG1243" s="31"/>
      <c r="CH1243" s="30"/>
      <c r="CI1243" s="38"/>
      <c r="CJ1243" s="27"/>
      <c r="CK1243" s="38"/>
      <c r="CL1243" s="31"/>
      <c r="CM1243" s="23"/>
      <c r="CN1243" s="38"/>
      <c r="CO1243" s="27"/>
      <c r="CP1243" s="23"/>
      <c r="CQ1243" s="23"/>
      <c r="CR1243" s="23"/>
      <c r="CS1243" s="38"/>
      <c r="CT1243" s="23"/>
      <c r="CU1243" s="23"/>
      <c r="CV1243" s="23"/>
      <c r="CW1243" s="38"/>
      <c r="CX1243" s="38"/>
      <c r="CY1243" s="38"/>
      <c r="CZ1243" s="38"/>
    </row>
    <row r="1244" spans="1:104" x14ac:dyDescent="0.3">
      <c r="A1244" s="32"/>
      <c r="B1244" s="26"/>
      <c r="C1244" s="26"/>
      <c r="D1244" s="26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31"/>
      <c r="AQ1244" s="31"/>
      <c r="AR1244" s="31"/>
      <c r="AS1244" s="31"/>
      <c r="AT1244" s="31"/>
      <c r="AU1244" s="31"/>
      <c r="AV1244" s="31"/>
      <c r="AW1244" s="31"/>
      <c r="AX1244" s="31"/>
      <c r="AY1244" s="31"/>
      <c r="AZ1244" s="31"/>
      <c r="BA1244" s="31"/>
      <c r="BB1244" s="31"/>
      <c r="BC1244" s="31"/>
      <c r="BD1244" s="31"/>
      <c r="BE1244" s="31"/>
      <c r="BF1244" s="31"/>
      <c r="BG1244" s="31"/>
      <c r="BH1244" s="31"/>
      <c r="BI1244" s="31"/>
      <c r="BJ1244" s="31"/>
      <c r="BK1244" s="31"/>
      <c r="BL1244" s="31"/>
      <c r="BM1244" s="31"/>
      <c r="BN1244" s="41"/>
      <c r="BO1244" s="33"/>
      <c r="BP1244" s="34"/>
      <c r="BQ1244" s="26"/>
      <c r="BR1244" s="27"/>
      <c r="BS1244" s="27"/>
      <c r="BT1244" s="26"/>
      <c r="BU1244" s="35"/>
      <c r="BV1244" s="28"/>
      <c r="BW1244" s="27"/>
      <c r="BX1244" s="26"/>
      <c r="BY1244" s="26"/>
      <c r="BZ1244" s="28"/>
      <c r="CA1244" s="31"/>
      <c r="CB1244" s="31"/>
      <c r="CC1244" s="23"/>
      <c r="CD1244" s="37"/>
      <c r="CE1244" s="30"/>
      <c r="CF1244" s="38"/>
      <c r="CG1244" s="31"/>
      <c r="CH1244" s="30"/>
      <c r="CI1244" s="38"/>
      <c r="CJ1244" s="27"/>
      <c r="CK1244" s="38"/>
      <c r="CL1244" s="31"/>
      <c r="CM1244" s="23"/>
      <c r="CN1244" s="30"/>
      <c r="CO1244" s="27"/>
      <c r="CP1244" s="23"/>
      <c r="CQ1244" s="23"/>
      <c r="CR1244" s="23"/>
      <c r="CS1244" s="38"/>
      <c r="CT1244" s="37"/>
      <c r="CU1244" s="23"/>
      <c r="CV1244" s="23"/>
      <c r="CW1244" s="38"/>
      <c r="CX1244" s="38"/>
      <c r="CY1244" s="38"/>
      <c r="CZ1244" s="38"/>
    </row>
    <row r="1245" spans="1:104" x14ac:dyDescent="0.3">
      <c r="A1245" s="32"/>
      <c r="B1245" s="26"/>
      <c r="C1245" s="26"/>
      <c r="D1245" s="26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31"/>
      <c r="AQ1245" s="31"/>
      <c r="AR1245" s="31"/>
      <c r="AS1245" s="31"/>
      <c r="AT1245" s="31"/>
      <c r="AU1245" s="31"/>
      <c r="AV1245" s="31"/>
      <c r="AW1245" s="31"/>
      <c r="AX1245" s="31"/>
      <c r="AY1245" s="31"/>
      <c r="AZ1245" s="31"/>
      <c r="BA1245" s="31"/>
      <c r="BB1245" s="31"/>
      <c r="BC1245" s="31"/>
      <c r="BD1245" s="31"/>
      <c r="BE1245" s="31"/>
      <c r="BF1245" s="31"/>
      <c r="BG1245" s="31"/>
      <c r="BH1245" s="31"/>
      <c r="BI1245" s="31"/>
      <c r="BJ1245" s="31"/>
      <c r="BK1245" s="31"/>
      <c r="BL1245" s="31"/>
      <c r="BM1245" s="31"/>
      <c r="BN1245" s="41"/>
      <c r="BO1245" s="33"/>
      <c r="BP1245" s="34"/>
      <c r="BQ1245" s="26"/>
      <c r="BR1245" s="27"/>
      <c r="BS1245" s="27"/>
      <c r="BT1245" s="26"/>
      <c r="BU1245" s="35"/>
      <c r="BV1245" s="28"/>
      <c r="BW1245" s="27"/>
      <c r="BX1245" s="26"/>
      <c r="BY1245" s="26"/>
      <c r="BZ1245" s="28"/>
      <c r="CA1245" s="31"/>
      <c r="CB1245" s="31"/>
      <c r="CC1245" s="23"/>
      <c r="CD1245" s="37"/>
      <c r="CE1245" s="30"/>
      <c r="CF1245" s="38"/>
      <c r="CG1245" s="31"/>
      <c r="CH1245" s="30"/>
      <c r="CI1245" s="38"/>
      <c r="CJ1245" s="27"/>
      <c r="CK1245" s="38"/>
      <c r="CL1245" s="31"/>
      <c r="CM1245" s="23"/>
      <c r="CN1245" s="38"/>
      <c r="CO1245" s="27"/>
      <c r="CP1245" s="23"/>
      <c r="CQ1245" s="23"/>
      <c r="CR1245" s="23"/>
      <c r="CS1245" s="38"/>
      <c r="CT1245" s="23"/>
      <c r="CU1245" s="23"/>
      <c r="CV1245" s="23"/>
      <c r="CW1245" s="38"/>
      <c r="CX1245" s="38"/>
      <c r="CY1245" s="30"/>
      <c r="CZ1245" s="38"/>
    </row>
    <row r="1246" spans="1:104" x14ac:dyDescent="0.3">
      <c r="A1246" s="32"/>
      <c r="B1246" s="26"/>
      <c r="C1246" s="26"/>
      <c r="D1246" s="26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31"/>
      <c r="AQ1246" s="31"/>
      <c r="AR1246" s="31"/>
      <c r="AS1246" s="31"/>
      <c r="AT1246" s="31"/>
      <c r="AU1246" s="31"/>
      <c r="AV1246" s="31"/>
      <c r="AW1246" s="31"/>
      <c r="AX1246" s="31"/>
      <c r="AY1246" s="31"/>
      <c r="AZ1246" s="31"/>
      <c r="BA1246" s="31"/>
      <c r="BB1246" s="31"/>
      <c r="BC1246" s="31"/>
      <c r="BD1246" s="31"/>
      <c r="BE1246" s="31"/>
      <c r="BF1246" s="31"/>
      <c r="BG1246" s="31"/>
      <c r="BH1246" s="31"/>
      <c r="BI1246" s="31"/>
      <c r="BJ1246" s="31"/>
      <c r="BK1246" s="31"/>
      <c r="BL1246" s="31"/>
      <c r="BM1246" s="31"/>
      <c r="BN1246" s="41"/>
      <c r="BO1246" s="33"/>
      <c r="BP1246" s="34"/>
      <c r="BQ1246" s="26"/>
      <c r="BR1246" s="27"/>
      <c r="BS1246" s="27"/>
      <c r="BT1246" s="26"/>
      <c r="BU1246" s="35"/>
      <c r="BV1246" s="28"/>
      <c r="BW1246" s="27"/>
      <c r="BX1246" s="26"/>
      <c r="BY1246" s="26"/>
      <c r="BZ1246" s="28"/>
      <c r="CA1246" s="31"/>
      <c r="CB1246" s="31"/>
      <c r="CC1246" s="23"/>
      <c r="CD1246" s="37"/>
      <c r="CE1246" s="30"/>
      <c r="CF1246" s="38"/>
      <c r="CG1246" s="31"/>
      <c r="CH1246" s="30"/>
      <c r="CI1246" s="38"/>
      <c r="CJ1246" s="27"/>
      <c r="CK1246" s="38"/>
      <c r="CL1246" s="31"/>
      <c r="CM1246" s="23"/>
      <c r="CN1246" s="38"/>
      <c r="CO1246" s="27"/>
      <c r="CP1246" s="23"/>
      <c r="CQ1246" s="23"/>
      <c r="CR1246" s="23"/>
      <c r="CS1246" s="38"/>
      <c r="CT1246" s="37"/>
      <c r="CU1246" s="23"/>
      <c r="CV1246" s="23"/>
      <c r="CW1246" s="38"/>
      <c r="CX1246" s="38"/>
      <c r="CY1246" s="38"/>
      <c r="CZ1246" s="38"/>
    </row>
    <row r="1247" spans="1:104" x14ac:dyDescent="0.3">
      <c r="A1247" s="32"/>
      <c r="B1247" s="26"/>
      <c r="C1247" s="26"/>
      <c r="D1247" s="26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31"/>
      <c r="AQ1247" s="31"/>
      <c r="AR1247" s="31"/>
      <c r="AS1247" s="31"/>
      <c r="AT1247" s="31"/>
      <c r="AU1247" s="31"/>
      <c r="AV1247" s="31"/>
      <c r="AW1247" s="31"/>
      <c r="AX1247" s="31"/>
      <c r="AY1247" s="31"/>
      <c r="AZ1247" s="31"/>
      <c r="BA1247" s="31"/>
      <c r="BB1247" s="31"/>
      <c r="BC1247" s="31"/>
      <c r="BD1247" s="31"/>
      <c r="BE1247" s="31"/>
      <c r="BF1247" s="31"/>
      <c r="BG1247" s="31"/>
      <c r="BH1247" s="31"/>
      <c r="BI1247" s="31"/>
      <c r="BJ1247" s="31"/>
      <c r="BK1247" s="31"/>
      <c r="BL1247" s="31"/>
      <c r="BM1247" s="31"/>
      <c r="BN1247" s="41"/>
      <c r="BO1247" s="33"/>
      <c r="BP1247" s="34"/>
      <c r="BQ1247" s="26"/>
      <c r="BR1247" s="27"/>
      <c r="BS1247" s="27"/>
      <c r="BT1247" s="26"/>
      <c r="BU1247" s="35"/>
      <c r="BV1247" s="28"/>
      <c r="BW1247" s="27"/>
      <c r="BX1247" s="26"/>
      <c r="BY1247" s="26"/>
      <c r="BZ1247" s="28"/>
      <c r="CA1247" s="31"/>
      <c r="CB1247" s="31"/>
      <c r="CC1247" s="37"/>
      <c r="CD1247" s="37"/>
      <c r="CE1247" s="30"/>
      <c r="CF1247" s="30"/>
      <c r="CG1247" s="31"/>
      <c r="CH1247" s="30"/>
      <c r="CI1247" s="38"/>
      <c r="CJ1247" s="30"/>
      <c r="CK1247" s="38"/>
      <c r="CL1247" s="31"/>
      <c r="CM1247" s="37"/>
      <c r="CN1247" s="38"/>
      <c r="CO1247" s="27"/>
      <c r="CP1247" s="37"/>
      <c r="CQ1247" s="23"/>
      <c r="CR1247" s="23"/>
      <c r="CS1247" s="38"/>
      <c r="CT1247" s="23"/>
      <c r="CU1247" s="23"/>
      <c r="CV1247" s="23"/>
      <c r="CW1247" s="30"/>
      <c r="CX1247" s="30"/>
      <c r="CY1247" s="38"/>
      <c r="CZ1247" s="38"/>
    </row>
    <row r="1248" spans="1:104" x14ac:dyDescent="0.3">
      <c r="A1248" s="32"/>
      <c r="B1248" s="26"/>
      <c r="C1248" s="26"/>
      <c r="D1248" s="26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31"/>
      <c r="AQ1248" s="31"/>
      <c r="AR1248" s="31"/>
      <c r="AS1248" s="31"/>
      <c r="AT1248" s="31"/>
      <c r="AU1248" s="31"/>
      <c r="AV1248" s="31"/>
      <c r="AW1248" s="31"/>
      <c r="AX1248" s="31"/>
      <c r="AY1248" s="31"/>
      <c r="AZ1248" s="31"/>
      <c r="BA1248" s="31"/>
      <c r="BB1248" s="31"/>
      <c r="BC1248" s="31"/>
      <c r="BD1248" s="31"/>
      <c r="BE1248" s="31"/>
      <c r="BF1248" s="31"/>
      <c r="BG1248" s="31"/>
      <c r="BH1248" s="31"/>
      <c r="BI1248" s="31"/>
      <c r="BJ1248" s="31"/>
      <c r="BK1248" s="31"/>
      <c r="BL1248" s="31"/>
      <c r="BM1248" s="31"/>
      <c r="BN1248" s="41"/>
      <c r="BO1248" s="33"/>
      <c r="BP1248" s="34"/>
      <c r="BQ1248" s="26"/>
      <c r="BR1248" s="27"/>
      <c r="BS1248" s="27"/>
      <c r="BT1248" s="26"/>
      <c r="BU1248" s="35"/>
      <c r="BV1248" s="28"/>
      <c r="BW1248" s="27"/>
      <c r="BX1248" s="26"/>
      <c r="BY1248" s="26"/>
      <c r="BZ1248" s="28"/>
      <c r="CA1248" s="31"/>
      <c r="CB1248" s="31"/>
      <c r="CC1248" s="23"/>
      <c r="CD1248" s="37"/>
      <c r="CE1248" s="30"/>
      <c r="CF1248" s="38"/>
      <c r="CG1248" s="31"/>
      <c r="CH1248" s="30"/>
      <c r="CI1248" s="38"/>
      <c r="CJ1248" s="38"/>
      <c r="CK1248" s="30"/>
      <c r="CL1248" s="31"/>
      <c r="CM1248" s="23"/>
      <c r="CN1248" s="38"/>
      <c r="CO1248" s="27"/>
      <c r="CP1248" s="23"/>
      <c r="CQ1248" s="23"/>
      <c r="CR1248" s="37"/>
      <c r="CS1248" s="38"/>
      <c r="CT1248" s="37"/>
      <c r="CU1248" s="37"/>
      <c r="CV1248" s="23"/>
      <c r="CW1248" s="38"/>
      <c r="CX1248" s="38"/>
      <c r="CY1248" s="38"/>
      <c r="CZ1248" s="38"/>
    </row>
    <row r="1249" spans="1:104" x14ac:dyDescent="0.3">
      <c r="A1249" s="32"/>
      <c r="B1249" s="26"/>
      <c r="C1249" s="26"/>
      <c r="D1249" s="26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31"/>
      <c r="AQ1249" s="31"/>
      <c r="AR1249" s="31"/>
      <c r="AS1249" s="31"/>
      <c r="AT1249" s="31"/>
      <c r="AU1249" s="31"/>
      <c r="AV1249" s="31"/>
      <c r="AW1249" s="31"/>
      <c r="AX1249" s="31"/>
      <c r="AY1249" s="31"/>
      <c r="AZ1249" s="31"/>
      <c r="BA1249" s="31"/>
      <c r="BB1249" s="31"/>
      <c r="BC1249" s="31"/>
      <c r="BD1249" s="31"/>
      <c r="BE1249" s="31"/>
      <c r="BF1249" s="31"/>
      <c r="BG1249" s="31"/>
      <c r="BH1249" s="31"/>
      <c r="BI1249" s="31"/>
      <c r="BJ1249" s="31"/>
      <c r="BK1249" s="31"/>
      <c r="BL1249" s="31"/>
      <c r="BM1249" s="31"/>
      <c r="BN1249" s="41"/>
      <c r="BO1249" s="33"/>
      <c r="BP1249" s="34"/>
      <c r="BQ1249" s="26"/>
      <c r="BR1249" s="27"/>
      <c r="BS1249" s="27"/>
      <c r="BT1249" s="26"/>
      <c r="BU1249" s="35"/>
      <c r="BV1249" s="28"/>
      <c r="BW1249" s="27"/>
      <c r="BX1249" s="26"/>
      <c r="BY1249" s="26"/>
      <c r="BZ1249" s="28"/>
      <c r="CA1249" s="31"/>
      <c r="CB1249" s="31"/>
      <c r="CC1249" s="23"/>
      <c r="CD1249" s="37"/>
      <c r="CE1249" s="30"/>
      <c r="CF1249" s="38"/>
      <c r="CG1249" s="31"/>
      <c r="CH1249" s="30"/>
      <c r="CI1249" s="38"/>
      <c r="CJ1249" s="38"/>
      <c r="CK1249" s="30"/>
      <c r="CL1249" s="31"/>
      <c r="CM1249" s="23"/>
      <c r="CN1249" s="38"/>
      <c r="CO1249" s="27"/>
      <c r="CP1249" s="23"/>
      <c r="CQ1249" s="23"/>
      <c r="CR1249" s="23"/>
      <c r="CS1249" s="38"/>
      <c r="CT1249" s="37"/>
      <c r="CU1249" s="37"/>
      <c r="CV1249" s="37"/>
      <c r="CW1249" s="38"/>
      <c r="CX1249" s="38"/>
      <c r="CY1249" s="38"/>
      <c r="CZ1249" s="38"/>
    </row>
    <row r="1250" spans="1:104" x14ac:dyDescent="0.3">
      <c r="A1250" s="32"/>
      <c r="B1250" s="26"/>
      <c r="C1250" s="26"/>
      <c r="D1250" s="26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31"/>
      <c r="AQ1250" s="31"/>
      <c r="AR1250" s="31"/>
      <c r="AS1250" s="31"/>
      <c r="AT1250" s="31"/>
      <c r="AU1250" s="31"/>
      <c r="AV1250" s="31"/>
      <c r="AW1250" s="31"/>
      <c r="AX1250" s="31"/>
      <c r="AY1250" s="31"/>
      <c r="AZ1250" s="31"/>
      <c r="BA1250" s="31"/>
      <c r="BB1250" s="31"/>
      <c r="BC1250" s="31"/>
      <c r="BD1250" s="31"/>
      <c r="BE1250" s="31"/>
      <c r="BF1250" s="31"/>
      <c r="BG1250" s="31"/>
      <c r="BH1250" s="31"/>
      <c r="BI1250" s="31"/>
      <c r="BJ1250" s="31"/>
      <c r="BK1250" s="31"/>
      <c r="BL1250" s="31"/>
      <c r="BM1250" s="31"/>
      <c r="BN1250" s="41"/>
      <c r="BO1250" s="33"/>
      <c r="BP1250" s="34"/>
      <c r="BQ1250" s="26"/>
      <c r="BR1250" s="27"/>
      <c r="BS1250" s="27"/>
      <c r="BT1250" s="26"/>
      <c r="BU1250" s="35"/>
      <c r="BV1250" s="28"/>
      <c r="BW1250" s="27"/>
      <c r="BX1250" s="26"/>
      <c r="BY1250" s="26"/>
      <c r="BZ1250" s="28"/>
      <c r="CA1250" s="31"/>
      <c r="CB1250" s="31"/>
      <c r="CC1250" s="37"/>
      <c r="CD1250" s="37"/>
      <c r="CE1250" s="30"/>
      <c r="CF1250" s="38"/>
      <c r="CG1250" s="31"/>
      <c r="CH1250" s="30"/>
      <c r="CI1250" s="38"/>
      <c r="CJ1250" s="38"/>
      <c r="CK1250" s="38"/>
      <c r="CL1250" s="31"/>
      <c r="CM1250" s="23"/>
      <c r="CN1250" s="38"/>
      <c r="CO1250" s="27"/>
      <c r="CP1250" s="23"/>
      <c r="CQ1250" s="37"/>
      <c r="CR1250" s="37"/>
      <c r="CS1250" s="38"/>
      <c r="CT1250" s="23"/>
      <c r="CU1250" s="37"/>
      <c r="CV1250" s="37"/>
      <c r="CW1250" s="38"/>
      <c r="CX1250" s="38"/>
      <c r="CY1250" s="38"/>
      <c r="CZ1250" s="38"/>
    </row>
    <row r="1251" spans="1:104" x14ac:dyDescent="0.3">
      <c r="A1251" s="32"/>
      <c r="B1251" s="26"/>
      <c r="C1251" s="26"/>
      <c r="D1251" s="26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31"/>
      <c r="AQ1251" s="31"/>
      <c r="AR1251" s="31"/>
      <c r="AS1251" s="31"/>
      <c r="AT1251" s="31"/>
      <c r="AU1251" s="31"/>
      <c r="AV1251" s="31"/>
      <c r="AW1251" s="31"/>
      <c r="AX1251" s="31"/>
      <c r="AY1251" s="31"/>
      <c r="AZ1251" s="31"/>
      <c r="BA1251" s="31"/>
      <c r="BB1251" s="31"/>
      <c r="BC1251" s="31"/>
      <c r="BD1251" s="31"/>
      <c r="BE1251" s="31"/>
      <c r="BF1251" s="31"/>
      <c r="BG1251" s="31"/>
      <c r="BH1251" s="31"/>
      <c r="BI1251" s="31"/>
      <c r="BJ1251" s="31"/>
      <c r="BK1251" s="31"/>
      <c r="BL1251" s="31"/>
      <c r="BM1251" s="31"/>
      <c r="BN1251" s="41"/>
      <c r="BO1251" s="33"/>
      <c r="BP1251" s="34"/>
      <c r="BQ1251" s="26"/>
      <c r="BR1251" s="27"/>
      <c r="BS1251" s="27"/>
      <c r="BT1251" s="26"/>
      <c r="BU1251" s="35"/>
      <c r="BV1251" s="28"/>
      <c r="BW1251" s="27"/>
      <c r="BX1251" s="26"/>
      <c r="BY1251" s="26"/>
      <c r="BZ1251" s="28"/>
      <c r="CA1251" s="31"/>
      <c r="CB1251" s="31"/>
      <c r="CC1251" s="23"/>
      <c r="CD1251" s="37"/>
      <c r="CE1251" s="30"/>
      <c r="CF1251" s="38"/>
      <c r="CG1251" s="31"/>
      <c r="CH1251" s="30"/>
      <c r="CI1251" s="38"/>
      <c r="CJ1251" s="38"/>
      <c r="CK1251" s="38"/>
      <c r="CL1251" s="31"/>
      <c r="CM1251" s="23"/>
      <c r="CN1251" s="38"/>
      <c r="CO1251" s="27"/>
      <c r="CP1251" s="23"/>
      <c r="CQ1251" s="23"/>
      <c r="CR1251" s="23"/>
      <c r="CS1251" s="38"/>
      <c r="CT1251" s="23"/>
      <c r="CU1251" s="23"/>
      <c r="CV1251" s="23"/>
      <c r="CW1251" s="38"/>
      <c r="CX1251" s="38"/>
      <c r="CY1251" s="30"/>
      <c r="CZ1251" s="38"/>
    </row>
    <row r="1252" spans="1:104" x14ac:dyDescent="0.3">
      <c r="A1252" s="32"/>
      <c r="B1252" s="26"/>
      <c r="C1252" s="26"/>
      <c r="D1252" s="26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31"/>
      <c r="AQ1252" s="31"/>
      <c r="AR1252" s="31"/>
      <c r="AS1252" s="31"/>
      <c r="AT1252" s="31"/>
      <c r="AU1252" s="31"/>
      <c r="AV1252" s="31"/>
      <c r="AW1252" s="31"/>
      <c r="AX1252" s="31"/>
      <c r="AY1252" s="31"/>
      <c r="AZ1252" s="31"/>
      <c r="BA1252" s="31"/>
      <c r="BB1252" s="31"/>
      <c r="BC1252" s="31"/>
      <c r="BD1252" s="31"/>
      <c r="BE1252" s="31"/>
      <c r="BF1252" s="31"/>
      <c r="BG1252" s="31"/>
      <c r="BH1252" s="31"/>
      <c r="BI1252" s="31"/>
      <c r="BJ1252" s="31"/>
      <c r="BK1252" s="31"/>
      <c r="BL1252" s="31"/>
      <c r="BM1252" s="31"/>
      <c r="BN1252" s="41"/>
      <c r="BO1252" s="33"/>
      <c r="BP1252" s="34"/>
      <c r="BQ1252" s="26"/>
      <c r="BR1252" s="27"/>
      <c r="BS1252" s="27"/>
      <c r="BT1252" s="26"/>
      <c r="BU1252" s="35"/>
      <c r="BV1252" s="28"/>
      <c r="BW1252" s="27"/>
      <c r="BX1252" s="26"/>
      <c r="BY1252" s="26"/>
      <c r="BZ1252" s="28"/>
      <c r="CA1252" s="31"/>
      <c r="CB1252" s="31"/>
      <c r="CC1252" s="23"/>
      <c r="CD1252" s="37"/>
      <c r="CE1252" s="30"/>
      <c r="CF1252" s="38"/>
      <c r="CG1252" s="31"/>
      <c r="CH1252" s="30"/>
      <c r="CI1252" s="38"/>
      <c r="CJ1252" s="38"/>
      <c r="CK1252" s="38"/>
      <c r="CL1252" s="31"/>
      <c r="CM1252" s="23"/>
      <c r="CN1252" s="38"/>
      <c r="CO1252" s="27"/>
      <c r="CP1252" s="37"/>
      <c r="CQ1252" s="23"/>
      <c r="CR1252" s="23"/>
      <c r="CS1252" s="38"/>
      <c r="CT1252" s="23"/>
      <c r="CU1252" s="23"/>
      <c r="CV1252" s="23"/>
      <c r="CW1252" s="38"/>
      <c r="CX1252" s="38"/>
      <c r="CY1252" s="38"/>
      <c r="CZ1252" s="38"/>
    </row>
    <row r="1253" spans="1:104" x14ac:dyDescent="0.3">
      <c r="A1253" s="32"/>
      <c r="B1253" s="26"/>
      <c r="C1253" s="26"/>
      <c r="D1253" s="26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31"/>
      <c r="AQ1253" s="31"/>
      <c r="AR1253" s="31"/>
      <c r="AS1253" s="31"/>
      <c r="AT1253" s="31"/>
      <c r="AU1253" s="31"/>
      <c r="AV1253" s="31"/>
      <c r="AW1253" s="31"/>
      <c r="AX1253" s="31"/>
      <c r="AY1253" s="31"/>
      <c r="AZ1253" s="31"/>
      <c r="BA1253" s="31"/>
      <c r="BB1253" s="31"/>
      <c r="BC1253" s="31"/>
      <c r="BD1253" s="31"/>
      <c r="BE1253" s="31"/>
      <c r="BF1253" s="31"/>
      <c r="BG1253" s="31"/>
      <c r="BH1253" s="31"/>
      <c r="BI1253" s="31"/>
      <c r="BJ1253" s="31"/>
      <c r="BK1253" s="31"/>
      <c r="BL1253" s="31"/>
      <c r="BM1253" s="31"/>
      <c r="BN1253" s="41"/>
      <c r="BO1253" s="33"/>
      <c r="BP1253" s="34"/>
      <c r="BQ1253" s="26"/>
      <c r="BR1253" s="27"/>
      <c r="BS1253" s="27"/>
      <c r="BT1253" s="26"/>
      <c r="BU1253" s="35"/>
      <c r="BV1253" s="28"/>
      <c r="BW1253" s="27"/>
      <c r="BX1253" s="26"/>
      <c r="BY1253" s="26"/>
      <c r="BZ1253" s="28"/>
      <c r="CA1253" s="31"/>
      <c r="CB1253" s="31"/>
      <c r="CC1253" s="37"/>
      <c r="CD1253" s="37"/>
      <c r="CE1253" s="30"/>
      <c r="CF1253" s="38"/>
      <c r="CG1253" s="31"/>
      <c r="CH1253" s="30"/>
      <c r="CI1253" s="38"/>
      <c r="CJ1253" s="38"/>
      <c r="CK1253" s="38"/>
      <c r="CL1253" s="31"/>
      <c r="CM1253" s="23"/>
      <c r="CN1253" s="38"/>
      <c r="CO1253" s="27"/>
      <c r="CP1253" s="23"/>
      <c r="CQ1253" s="23"/>
      <c r="CR1253" s="23"/>
      <c r="CS1253" s="38"/>
      <c r="CT1253" s="23"/>
      <c r="CU1253" s="23"/>
      <c r="CV1253" s="23"/>
      <c r="CW1253" s="38"/>
      <c r="CX1253" s="38"/>
      <c r="CY1253" s="38"/>
      <c r="CZ1253" s="38"/>
    </row>
    <row r="1254" spans="1:104" x14ac:dyDescent="0.3">
      <c r="A1254" s="32"/>
      <c r="B1254" s="26"/>
      <c r="C1254" s="26"/>
      <c r="D1254" s="26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31"/>
      <c r="AQ1254" s="31"/>
      <c r="AR1254" s="31"/>
      <c r="AS1254" s="31"/>
      <c r="AT1254" s="31"/>
      <c r="AU1254" s="31"/>
      <c r="AV1254" s="31"/>
      <c r="AW1254" s="31"/>
      <c r="AX1254" s="31"/>
      <c r="AY1254" s="31"/>
      <c r="AZ1254" s="31"/>
      <c r="BA1254" s="31"/>
      <c r="BB1254" s="31"/>
      <c r="BC1254" s="31"/>
      <c r="BD1254" s="31"/>
      <c r="BE1254" s="31"/>
      <c r="BF1254" s="31"/>
      <c r="BG1254" s="31"/>
      <c r="BH1254" s="31"/>
      <c r="BI1254" s="31"/>
      <c r="BJ1254" s="31"/>
      <c r="BK1254" s="31"/>
      <c r="BL1254" s="31"/>
      <c r="BM1254" s="31"/>
      <c r="BN1254" s="41"/>
      <c r="BO1254" s="33"/>
      <c r="BP1254" s="34"/>
      <c r="BQ1254" s="26"/>
      <c r="BR1254" s="27"/>
      <c r="BS1254" s="27"/>
      <c r="BT1254" s="26"/>
      <c r="BU1254" s="35"/>
      <c r="BV1254" s="28"/>
      <c r="BW1254" s="27"/>
      <c r="BX1254" s="26"/>
      <c r="BY1254" s="26"/>
      <c r="BZ1254" s="28"/>
      <c r="CA1254" s="31"/>
      <c r="CB1254" s="31"/>
      <c r="CC1254" s="23"/>
      <c r="CD1254" s="37"/>
      <c r="CE1254" s="30"/>
      <c r="CF1254" s="38"/>
      <c r="CG1254" s="31"/>
      <c r="CH1254" s="30"/>
      <c r="CI1254" s="38"/>
      <c r="CJ1254" s="38"/>
      <c r="CK1254" s="30"/>
      <c r="CL1254" s="31"/>
      <c r="CM1254" s="23"/>
      <c r="CN1254" s="38"/>
      <c r="CO1254" s="27"/>
      <c r="CP1254" s="23"/>
      <c r="CQ1254" s="23"/>
      <c r="CR1254" s="23"/>
      <c r="CS1254" s="38"/>
      <c r="CT1254" s="23"/>
      <c r="CU1254" s="23"/>
      <c r="CV1254" s="23"/>
      <c r="CW1254" s="38"/>
      <c r="CX1254" s="38"/>
      <c r="CY1254" s="38"/>
      <c r="CZ1254" s="38"/>
    </row>
    <row r="1255" spans="1:104" x14ac:dyDescent="0.3">
      <c r="A1255" s="32"/>
      <c r="B1255" s="26"/>
      <c r="C1255" s="26"/>
      <c r="D1255" s="26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  <c r="AX1255" s="31"/>
      <c r="AY1255" s="31"/>
      <c r="AZ1255" s="31"/>
      <c r="BA1255" s="31"/>
      <c r="BB1255" s="31"/>
      <c r="BC1255" s="31"/>
      <c r="BD1255" s="31"/>
      <c r="BE1255" s="31"/>
      <c r="BF1255" s="31"/>
      <c r="BG1255" s="31"/>
      <c r="BH1255" s="31"/>
      <c r="BI1255" s="31"/>
      <c r="BJ1255" s="31"/>
      <c r="BK1255" s="31"/>
      <c r="BL1255" s="31"/>
      <c r="BM1255" s="31"/>
      <c r="BN1255" s="41"/>
      <c r="BO1255" s="33"/>
      <c r="BP1255" s="34"/>
      <c r="BQ1255" s="26"/>
      <c r="BR1255" s="27"/>
      <c r="BS1255" s="27"/>
      <c r="BT1255" s="26"/>
      <c r="BU1255" s="35"/>
      <c r="BV1255" s="28"/>
      <c r="BW1255" s="27"/>
      <c r="BX1255" s="26"/>
      <c r="BY1255" s="26"/>
      <c r="BZ1255" s="28"/>
      <c r="CA1255" s="31"/>
      <c r="CB1255" s="31"/>
      <c r="CC1255" s="23"/>
      <c r="CD1255" s="37"/>
      <c r="CE1255" s="30"/>
      <c r="CF1255" s="38"/>
      <c r="CG1255" s="31"/>
      <c r="CH1255" s="30"/>
      <c r="CI1255" s="38"/>
      <c r="CJ1255" s="38"/>
      <c r="CK1255" s="38"/>
      <c r="CL1255" s="31"/>
      <c r="CM1255" s="37"/>
      <c r="CN1255" s="38"/>
      <c r="CO1255" s="27"/>
      <c r="CP1255" s="37"/>
      <c r="CQ1255" s="23"/>
      <c r="CR1255" s="23"/>
      <c r="CS1255" s="38"/>
      <c r="CT1255" s="23"/>
      <c r="CU1255" s="23"/>
      <c r="CV1255" s="23"/>
      <c r="CW1255" s="38"/>
      <c r="CX1255" s="38"/>
      <c r="CY1255" s="38"/>
      <c r="CZ1255" s="38"/>
    </row>
    <row r="1256" spans="1:104" x14ac:dyDescent="0.3">
      <c r="A1256" s="32"/>
      <c r="B1256" s="26"/>
      <c r="C1256" s="26"/>
      <c r="D1256" s="26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  <c r="AX1256" s="31"/>
      <c r="AY1256" s="31"/>
      <c r="AZ1256" s="31"/>
      <c r="BA1256" s="31"/>
      <c r="BB1256" s="31"/>
      <c r="BC1256" s="31"/>
      <c r="BD1256" s="31"/>
      <c r="BE1256" s="31"/>
      <c r="BF1256" s="31"/>
      <c r="BG1256" s="31"/>
      <c r="BH1256" s="31"/>
      <c r="BI1256" s="31"/>
      <c r="BJ1256" s="31"/>
      <c r="BK1256" s="31"/>
      <c r="BL1256" s="31"/>
      <c r="BM1256" s="31"/>
      <c r="BN1256" s="41"/>
      <c r="BO1256" s="33"/>
      <c r="BP1256" s="34"/>
      <c r="BQ1256" s="26"/>
      <c r="BR1256" s="27"/>
      <c r="BS1256" s="27"/>
      <c r="BT1256" s="26"/>
      <c r="BU1256" s="35"/>
      <c r="BV1256" s="28"/>
      <c r="BW1256" s="27"/>
      <c r="BX1256" s="26"/>
      <c r="BY1256" s="26"/>
      <c r="BZ1256" s="28"/>
      <c r="CA1256" s="31"/>
      <c r="CB1256" s="31"/>
      <c r="CC1256" s="23"/>
      <c r="CD1256" s="37"/>
      <c r="CE1256" s="30"/>
      <c r="CF1256" s="38"/>
      <c r="CG1256" s="31"/>
      <c r="CH1256" s="30"/>
      <c r="CI1256" s="38"/>
      <c r="CJ1256" s="38"/>
      <c r="CK1256" s="38"/>
      <c r="CL1256" s="31"/>
      <c r="CM1256" s="23"/>
      <c r="CN1256" s="38"/>
      <c r="CO1256" s="27"/>
      <c r="CP1256" s="23"/>
      <c r="CQ1256" s="23"/>
      <c r="CR1256" s="23"/>
      <c r="CS1256" s="38"/>
      <c r="CT1256" s="23"/>
      <c r="CU1256" s="23"/>
      <c r="CV1256" s="23"/>
      <c r="CW1256" s="38"/>
      <c r="CX1256" s="38"/>
      <c r="CY1256" s="38"/>
      <c r="CZ1256" s="38"/>
    </row>
    <row r="1257" spans="1:104" x14ac:dyDescent="0.3">
      <c r="A1257" s="32"/>
      <c r="B1257" s="26"/>
      <c r="C1257" s="26"/>
      <c r="D1257" s="26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  <c r="AX1257" s="31"/>
      <c r="AY1257" s="31"/>
      <c r="AZ1257" s="31"/>
      <c r="BA1257" s="31"/>
      <c r="BB1257" s="31"/>
      <c r="BC1257" s="31"/>
      <c r="BD1257" s="31"/>
      <c r="BE1257" s="31"/>
      <c r="BF1257" s="31"/>
      <c r="BG1257" s="31"/>
      <c r="BH1257" s="31"/>
      <c r="BI1257" s="31"/>
      <c r="BJ1257" s="31"/>
      <c r="BK1257" s="31"/>
      <c r="BL1257" s="31"/>
      <c r="BM1257" s="31"/>
      <c r="BN1257" s="41"/>
      <c r="BO1257" s="33"/>
      <c r="BP1257" s="34"/>
      <c r="BQ1257" s="26"/>
      <c r="BR1257" s="27"/>
      <c r="BS1257" s="27"/>
      <c r="BT1257" s="26"/>
      <c r="BU1257" s="35"/>
      <c r="BV1257" s="28"/>
      <c r="BW1257" s="27"/>
      <c r="BX1257" s="26"/>
      <c r="BY1257" s="26"/>
      <c r="BZ1257" s="28"/>
      <c r="CA1257" s="31"/>
      <c r="CB1257" s="31"/>
      <c r="CC1257" s="37"/>
      <c r="CD1257" s="37"/>
      <c r="CE1257" s="30"/>
      <c r="CF1257" s="38"/>
      <c r="CG1257" s="31"/>
      <c r="CH1257" s="30"/>
      <c r="CI1257" s="38"/>
      <c r="CJ1257" s="38"/>
      <c r="CK1257" s="38"/>
      <c r="CL1257" s="31"/>
      <c r="CM1257" s="23"/>
      <c r="CN1257" s="38"/>
      <c r="CO1257" s="27"/>
      <c r="CP1257" s="37"/>
      <c r="CQ1257" s="23"/>
      <c r="CR1257" s="23"/>
      <c r="CS1257" s="38"/>
      <c r="CT1257" s="23"/>
      <c r="CU1257" s="23"/>
      <c r="CV1257" s="23"/>
      <c r="CW1257" s="38"/>
      <c r="CX1257" s="38"/>
      <c r="CY1257" s="38"/>
      <c r="CZ1257" s="38"/>
    </row>
    <row r="1258" spans="1:104" x14ac:dyDescent="0.3">
      <c r="A1258" s="32"/>
      <c r="B1258" s="26"/>
      <c r="C1258" s="26"/>
      <c r="D1258" s="26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  <c r="AX1258" s="31"/>
      <c r="AY1258" s="31"/>
      <c r="AZ1258" s="31"/>
      <c r="BA1258" s="31"/>
      <c r="BB1258" s="31"/>
      <c r="BC1258" s="31"/>
      <c r="BD1258" s="31"/>
      <c r="BE1258" s="31"/>
      <c r="BF1258" s="31"/>
      <c r="BG1258" s="31"/>
      <c r="BH1258" s="31"/>
      <c r="BI1258" s="31"/>
      <c r="BJ1258" s="31"/>
      <c r="BK1258" s="31"/>
      <c r="BL1258" s="31"/>
      <c r="BM1258" s="31"/>
      <c r="BN1258" s="41"/>
      <c r="BO1258" s="33"/>
      <c r="BP1258" s="34"/>
      <c r="BQ1258" s="26"/>
      <c r="BR1258" s="27"/>
      <c r="BS1258" s="27"/>
      <c r="BT1258" s="26"/>
      <c r="BU1258" s="35"/>
      <c r="BV1258" s="28"/>
      <c r="BW1258" s="27"/>
      <c r="BX1258" s="26"/>
      <c r="BY1258" s="26"/>
      <c r="BZ1258" s="28"/>
      <c r="CA1258" s="31"/>
      <c r="CB1258" s="31"/>
      <c r="CC1258" s="23"/>
      <c r="CD1258" s="37"/>
      <c r="CE1258" s="30"/>
      <c r="CF1258" s="38"/>
      <c r="CG1258" s="31"/>
      <c r="CH1258" s="30"/>
      <c r="CI1258" s="38"/>
      <c r="CJ1258" s="38"/>
      <c r="CK1258" s="38"/>
      <c r="CL1258" s="31"/>
      <c r="CM1258" s="23"/>
      <c r="CN1258" s="38"/>
      <c r="CO1258" s="27"/>
      <c r="CP1258" s="23"/>
      <c r="CQ1258" s="23"/>
      <c r="CR1258" s="23"/>
      <c r="CS1258" s="38"/>
      <c r="CT1258" s="23"/>
      <c r="CU1258" s="23"/>
      <c r="CV1258" s="23"/>
      <c r="CW1258" s="38"/>
      <c r="CX1258" s="38"/>
      <c r="CY1258" s="38"/>
      <c r="CZ1258" s="38"/>
    </row>
    <row r="1259" spans="1:104" x14ac:dyDescent="0.3">
      <c r="A1259" s="32"/>
      <c r="B1259" s="26"/>
      <c r="C1259" s="26"/>
      <c r="D1259" s="26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  <c r="AX1259" s="31"/>
      <c r="AY1259" s="31"/>
      <c r="AZ1259" s="31"/>
      <c r="BA1259" s="31"/>
      <c r="BB1259" s="31"/>
      <c r="BC1259" s="31"/>
      <c r="BD1259" s="31"/>
      <c r="BE1259" s="31"/>
      <c r="BF1259" s="31"/>
      <c r="BG1259" s="31"/>
      <c r="BH1259" s="31"/>
      <c r="BI1259" s="31"/>
      <c r="BJ1259" s="31"/>
      <c r="BK1259" s="31"/>
      <c r="BL1259" s="31"/>
      <c r="BM1259" s="31"/>
      <c r="BN1259" s="41"/>
      <c r="BO1259" s="33"/>
      <c r="BP1259" s="34"/>
      <c r="BQ1259" s="26"/>
      <c r="BR1259" s="27"/>
      <c r="BS1259" s="27"/>
      <c r="BT1259" s="26"/>
      <c r="BU1259" s="35"/>
      <c r="BV1259" s="28"/>
      <c r="BW1259" s="27"/>
      <c r="BX1259" s="26"/>
      <c r="BY1259" s="26"/>
      <c r="BZ1259" s="28"/>
      <c r="CA1259" s="31"/>
      <c r="CB1259" s="31"/>
      <c r="CC1259" s="23"/>
      <c r="CD1259" s="37"/>
      <c r="CE1259" s="30"/>
      <c r="CF1259" s="38"/>
      <c r="CG1259" s="31"/>
      <c r="CH1259" s="30"/>
      <c r="CI1259" s="38"/>
      <c r="CJ1259" s="38"/>
      <c r="CK1259" s="38"/>
      <c r="CL1259" s="31"/>
      <c r="CM1259" s="23"/>
      <c r="CN1259" s="38"/>
      <c r="CO1259" s="27"/>
      <c r="CP1259" s="23"/>
      <c r="CQ1259" s="23"/>
      <c r="CR1259" s="23"/>
      <c r="CS1259" s="38"/>
      <c r="CT1259" s="23"/>
      <c r="CU1259" s="23"/>
      <c r="CV1259" s="23"/>
      <c r="CW1259" s="38"/>
      <c r="CX1259" s="38"/>
      <c r="CY1259" s="38"/>
      <c r="CZ1259" s="38"/>
    </row>
    <row r="1260" spans="1:104" x14ac:dyDescent="0.3">
      <c r="A1260" s="32"/>
      <c r="B1260" s="26"/>
      <c r="C1260" s="26"/>
      <c r="D1260" s="26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31"/>
      <c r="AQ1260" s="31"/>
      <c r="AR1260" s="31"/>
      <c r="AS1260" s="31"/>
      <c r="AT1260" s="31"/>
      <c r="AU1260" s="31"/>
      <c r="AV1260" s="31"/>
      <c r="AW1260" s="31"/>
      <c r="AX1260" s="31"/>
      <c r="AY1260" s="31"/>
      <c r="AZ1260" s="31"/>
      <c r="BA1260" s="31"/>
      <c r="BB1260" s="31"/>
      <c r="BC1260" s="31"/>
      <c r="BD1260" s="31"/>
      <c r="BE1260" s="31"/>
      <c r="BF1260" s="31"/>
      <c r="BG1260" s="31"/>
      <c r="BH1260" s="31"/>
      <c r="BI1260" s="31"/>
      <c r="BJ1260" s="31"/>
      <c r="BK1260" s="31"/>
      <c r="BL1260" s="31"/>
      <c r="BM1260" s="31"/>
      <c r="BN1260" s="41"/>
      <c r="BO1260" s="33"/>
      <c r="BP1260" s="34"/>
      <c r="BQ1260" s="26"/>
      <c r="BR1260" s="27"/>
      <c r="BS1260" s="27"/>
      <c r="BT1260" s="26"/>
      <c r="BU1260" s="35"/>
      <c r="BV1260" s="28"/>
      <c r="BW1260" s="27"/>
      <c r="BX1260" s="26"/>
      <c r="BY1260" s="26"/>
      <c r="BZ1260" s="28"/>
      <c r="CA1260" s="31"/>
      <c r="CB1260" s="31"/>
      <c r="CC1260" s="23"/>
      <c r="CD1260" s="37"/>
      <c r="CE1260" s="30"/>
      <c r="CF1260" s="38"/>
      <c r="CG1260" s="31"/>
      <c r="CH1260" s="30"/>
      <c r="CI1260" s="38"/>
      <c r="CJ1260" s="38"/>
      <c r="CK1260" s="38"/>
      <c r="CL1260" s="31"/>
      <c r="CM1260" s="23"/>
      <c r="CN1260" s="38"/>
      <c r="CO1260" s="27"/>
      <c r="CP1260" s="23"/>
      <c r="CQ1260" s="23"/>
      <c r="CR1260" s="23"/>
      <c r="CS1260" s="38"/>
      <c r="CT1260" s="23"/>
      <c r="CU1260" s="23"/>
      <c r="CV1260" s="23"/>
      <c r="CW1260" s="38"/>
      <c r="CX1260" s="38"/>
      <c r="CY1260" s="38"/>
      <c r="CZ1260" s="38"/>
    </row>
    <row r="1261" spans="1:104" x14ac:dyDescent="0.3">
      <c r="A1261" s="32"/>
      <c r="B1261" s="26"/>
      <c r="C1261" s="26"/>
      <c r="D1261" s="26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31"/>
      <c r="AQ1261" s="31"/>
      <c r="AR1261" s="31"/>
      <c r="AS1261" s="31"/>
      <c r="AT1261" s="31"/>
      <c r="AU1261" s="31"/>
      <c r="AV1261" s="31"/>
      <c r="AW1261" s="31"/>
      <c r="AX1261" s="31"/>
      <c r="AY1261" s="31"/>
      <c r="AZ1261" s="31"/>
      <c r="BA1261" s="31"/>
      <c r="BB1261" s="31"/>
      <c r="BC1261" s="31"/>
      <c r="BD1261" s="31"/>
      <c r="BE1261" s="31"/>
      <c r="BF1261" s="31"/>
      <c r="BG1261" s="31"/>
      <c r="BH1261" s="31"/>
      <c r="BI1261" s="31"/>
      <c r="BJ1261" s="31"/>
      <c r="BK1261" s="31"/>
      <c r="BL1261" s="31"/>
      <c r="BM1261" s="31"/>
      <c r="BN1261" s="41"/>
      <c r="BO1261" s="33"/>
      <c r="BP1261" s="34"/>
      <c r="BQ1261" s="26"/>
      <c r="BR1261" s="27"/>
      <c r="BS1261" s="27"/>
      <c r="BT1261" s="26"/>
      <c r="BU1261" s="35"/>
      <c r="BV1261" s="28"/>
      <c r="BW1261" s="27"/>
      <c r="BX1261" s="26"/>
      <c r="BY1261" s="26"/>
      <c r="BZ1261" s="28"/>
      <c r="CA1261" s="31"/>
      <c r="CB1261" s="31"/>
      <c r="CC1261" s="23"/>
      <c r="CD1261" s="37"/>
      <c r="CE1261" s="30"/>
      <c r="CF1261" s="38"/>
      <c r="CG1261" s="31"/>
      <c r="CH1261" s="30"/>
      <c r="CI1261" s="38"/>
      <c r="CJ1261" s="38"/>
      <c r="CK1261" s="38"/>
      <c r="CL1261" s="31"/>
      <c r="CM1261" s="23"/>
      <c r="CN1261" s="38"/>
      <c r="CO1261" s="27"/>
      <c r="CP1261" s="23"/>
      <c r="CQ1261" s="23"/>
      <c r="CR1261" s="23"/>
      <c r="CS1261" s="38"/>
      <c r="CT1261" s="23"/>
      <c r="CU1261" s="23"/>
      <c r="CV1261" s="23"/>
      <c r="CW1261" s="38"/>
      <c r="CX1261" s="38"/>
      <c r="CY1261" s="30"/>
      <c r="CZ1261" s="38"/>
    </row>
    <row r="1262" spans="1:104" x14ac:dyDescent="0.3">
      <c r="A1262" s="32"/>
      <c r="B1262" s="26"/>
      <c r="C1262" s="26"/>
      <c r="D1262" s="26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  <c r="AX1262" s="31"/>
      <c r="AY1262" s="31"/>
      <c r="AZ1262" s="31"/>
      <c r="BA1262" s="31"/>
      <c r="BB1262" s="31"/>
      <c r="BC1262" s="31"/>
      <c r="BD1262" s="31"/>
      <c r="BE1262" s="31"/>
      <c r="BF1262" s="31"/>
      <c r="BG1262" s="31"/>
      <c r="BH1262" s="31"/>
      <c r="BI1262" s="31"/>
      <c r="BJ1262" s="31"/>
      <c r="BK1262" s="31"/>
      <c r="BL1262" s="31"/>
      <c r="BM1262" s="31"/>
      <c r="BN1262" s="41"/>
      <c r="BO1262" s="33"/>
      <c r="BP1262" s="34"/>
      <c r="BQ1262" s="26"/>
      <c r="BR1262" s="27"/>
      <c r="BS1262" s="27"/>
      <c r="BT1262" s="26"/>
      <c r="BU1262" s="35"/>
      <c r="BV1262" s="28"/>
      <c r="BW1262" s="27"/>
      <c r="BX1262" s="26"/>
      <c r="BY1262" s="26"/>
      <c r="BZ1262" s="28"/>
      <c r="CA1262" s="31"/>
      <c r="CB1262" s="31"/>
      <c r="CC1262" s="37"/>
      <c r="CD1262" s="37"/>
      <c r="CE1262" s="30"/>
      <c r="CF1262" s="38"/>
      <c r="CG1262" s="31"/>
      <c r="CH1262" s="30"/>
      <c r="CI1262" s="38"/>
      <c r="CJ1262" s="38"/>
      <c r="CK1262" s="38"/>
      <c r="CL1262" s="31"/>
      <c r="CM1262" s="37"/>
      <c r="CN1262" s="38"/>
      <c r="CO1262" s="27"/>
      <c r="CP1262" s="37"/>
      <c r="CQ1262" s="23"/>
      <c r="CR1262" s="23"/>
      <c r="CS1262" s="38"/>
      <c r="CT1262" s="23"/>
      <c r="CU1262" s="23"/>
      <c r="CV1262" s="23"/>
      <c r="CW1262" s="30"/>
      <c r="CX1262" s="30"/>
      <c r="CY1262" s="38"/>
      <c r="CZ1262" s="38"/>
    </row>
    <row r="1263" spans="1:104" x14ac:dyDescent="0.3">
      <c r="A1263" s="32"/>
      <c r="B1263" s="26"/>
      <c r="C1263" s="26"/>
      <c r="D1263" s="26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  <c r="AX1263" s="31"/>
      <c r="AY1263" s="31"/>
      <c r="AZ1263" s="31"/>
      <c r="BA1263" s="31"/>
      <c r="BB1263" s="31"/>
      <c r="BC1263" s="31"/>
      <c r="BD1263" s="31"/>
      <c r="BE1263" s="31"/>
      <c r="BF1263" s="31"/>
      <c r="BG1263" s="31"/>
      <c r="BH1263" s="31"/>
      <c r="BI1263" s="31"/>
      <c r="BJ1263" s="31"/>
      <c r="BK1263" s="31"/>
      <c r="BL1263" s="31"/>
      <c r="BM1263" s="31"/>
      <c r="BN1263" s="41"/>
      <c r="BO1263" s="33"/>
      <c r="BP1263" s="34"/>
      <c r="BQ1263" s="26"/>
      <c r="BR1263" s="27"/>
      <c r="BS1263" s="27"/>
      <c r="BT1263" s="26"/>
      <c r="BU1263" s="35"/>
      <c r="BV1263" s="28"/>
      <c r="BW1263" s="27"/>
      <c r="BX1263" s="26"/>
      <c r="BY1263" s="26"/>
      <c r="BZ1263" s="28"/>
      <c r="CA1263" s="31"/>
      <c r="CB1263" s="31"/>
      <c r="CC1263" s="23"/>
      <c r="CD1263" s="37"/>
      <c r="CE1263" s="30"/>
      <c r="CF1263" s="38"/>
      <c r="CG1263" s="31"/>
      <c r="CH1263" s="30"/>
      <c r="CI1263" s="38"/>
      <c r="CJ1263" s="38"/>
      <c r="CK1263" s="38"/>
      <c r="CL1263" s="31"/>
      <c r="CM1263" s="23"/>
      <c r="CN1263" s="38"/>
      <c r="CO1263" s="27"/>
      <c r="CP1263" s="23"/>
      <c r="CQ1263" s="23"/>
      <c r="CR1263" s="23"/>
      <c r="CS1263" s="38"/>
      <c r="CT1263" s="23"/>
      <c r="CU1263" s="23"/>
      <c r="CV1263" s="23"/>
      <c r="CW1263" s="38"/>
      <c r="CX1263" s="38"/>
      <c r="CY1263" s="38"/>
      <c r="CZ1263" s="38"/>
    </row>
    <row r="1264" spans="1:104" x14ac:dyDescent="0.3">
      <c r="A1264" s="32"/>
      <c r="B1264" s="26"/>
      <c r="C1264" s="26"/>
      <c r="D1264" s="26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  <c r="AX1264" s="31"/>
      <c r="AY1264" s="31"/>
      <c r="AZ1264" s="31"/>
      <c r="BA1264" s="31"/>
      <c r="BB1264" s="31"/>
      <c r="BC1264" s="31"/>
      <c r="BD1264" s="31"/>
      <c r="BE1264" s="31"/>
      <c r="BF1264" s="31"/>
      <c r="BG1264" s="31"/>
      <c r="BH1264" s="31"/>
      <c r="BI1264" s="31"/>
      <c r="BJ1264" s="31"/>
      <c r="BK1264" s="31"/>
      <c r="BL1264" s="31"/>
      <c r="BM1264" s="31"/>
      <c r="BN1264" s="41"/>
      <c r="BO1264" s="33"/>
      <c r="BP1264" s="34"/>
      <c r="BQ1264" s="26"/>
      <c r="BR1264" s="27"/>
      <c r="BS1264" s="27"/>
      <c r="BT1264" s="26"/>
      <c r="BU1264" s="35"/>
      <c r="BV1264" s="28"/>
      <c r="BW1264" s="27"/>
      <c r="BX1264" s="26"/>
      <c r="BY1264" s="26"/>
      <c r="BZ1264" s="28"/>
      <c r="CA1264" s="31"/>
      <c r="CB1264" s="31"/>
      <c r="CC1264" s="37"/>
      <c r="CD1264" s="37"/>
      <c r="CE1264" s="30"/>
      <c r="CF1264" s="30"/>
      <c r="CG1264" s="31"/>
      <c r="CH1264" s="30"/>
      <c r="CI1264" s="38"/>
      <c r="CJ1264" s="30"/>
      <c r="CK1264" s="38"/>
      <c r="CL1264" s="31"/>
      <c r="CM1264" s="37"/>
      <c r="CN1264" s="38"/>
      <c r="CO1264" s="27"/>
      <c r="CP1264" s="37"/>
      <c r="CQ1264" s="23"/>
      <c r="CR1264" s="23"/>
      <c r="CS1264" s="38"/>
      <c r="CT1264" s="23"/>
      <c r="CU1264" s="23"/>
      <c r="CV1264" s="23"/>
      <c r="CW1264" s="30"/>
      <c r="CX1264" s="38"/>
      <c r="CY1264" s="38"/>
      <c r="CZ1264" s="38"/>
    </row>
    <row r="1265" spans="1:104" x14ac:dyDescent="0.3">
      <c r="A1265" s="32"/>
      <c r="B1265" s="26"/>
      <c r="C1265" s="26"/>
      <c r="D1265" s="26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31"/>
      <c r="AQ1265" s="31"/>
      <c r="AR1265" s="31"/>
      <c r="AS1265" s="31"/>
      <c r="AT1265" s="31"/>
      <c r="AU1265" s="31"/>
      <c r="AV1265" s="31"/>
      <c r="AW1265" s="31"/>
      <c r="AX1265" s="31"/>
      <c r="AY1265" s="31"/>
      <c r="AZ1265" s="31"/>
      <c r="BA1265" s="31"/>
      <c r="BB1265" s="31"/>
      <c r="BC1265" s="31"/>
      <c r="BD1265" s="31"/>
      <c r="BE1265" s="31"/>
      <c r="BF1265" s="31"/>
      <c r="BG1265" s="31"/>
      <c r="BH1265" s="31"/>
      <c r="BI1265" s="31"/>
      <c r="BJ1265" s="31"/>
      <c r="BK1265" s="31"/>
      <c r="BL1265" s="31"/>
      <c r="BM1265" s="31"/>
      <c r="BN1265" s="41"/>
      <c r="BO1265" s="33"/>
      <c r="BP1265" s="34"/>
      <c r="BQ1265" s="26"/>
      <c r="BR1265" s="27"/>
      <c r="BS1265" s="27"/>
      <c r="BT1265" s="26"/>
      <c r="BU1265" s="35"/>
      <c r="BV1265" s="28"/>
      <c r="BW1265" s="27"/>
      <c r="BX1265" s="26"/>
      <c r="BY1265" s="26"/>
      <c r="BZ1265" s="28"/>
      <c r="CA1265" s="31"/>
      <c r="CB1265" s="31"/>
      <c r="CC1265" s="23"/>
      <c r="CD1265" s="37"/>
      <c r="CE1265" s="30"/>
      <c r="CF1265" s="38"/>
      <c r="CG1265" s="31"/>
      <c r="CH1265" s="30"/>
      <c r="CI1265" s="38"/>
      <c r="CJ1265" s="30"/>
      <c r="CK1265" s="38"/>
      <c r="CL1265" s="31"/>
      <c r="CM1265" s="23"/>
      <c r="CN1265" s="38"/>
      <c r="CO1265" s="27"/>
      <c r="CP1265" s="37"/>
      <c r="CQ1265" s="23"/>
      <c r="CR1265" s="23"/>
      <c r="CS1265" s="38"/>
      <c r="CT1265" s="23"/>
      <c r="CU1265" s="23"/>
      <c r="CV1265" s="23"/>
      <c r="CW1265" s="30"/>
      <c r="CX1265" s="30"/>
      <c r="CY1265" s="38"/>
      <c r="CZ1265" s="38"/>
    </row>
    <row r="1266" spans="1:104" x14ac:dyDescent="0.3">
      <c r="A1266" s="32"/>
      <c r="B1266" s="26"/>
      <c r="C1266" s="26"/>
      <c r="D1266" s="26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31"/>
      <c r="AQ1266" s="31"/>
      <c r="AR1266" s="31"/>
      <c r="AS1266" s="31"/>
      <c r="AT1266" s="31"/>
      <c r="AU1266" s="31"/>
      <c r="AV1266" s="31"/>
      <c r="AW1266" s="31"/>
      <c r="AX1266" s="31"/>
      <c r="AY1266" s="31"/>
      <c r="AZ1266" s="31"/>
      <c r="BA1266" s="31"/>
      <c r="BB1266" s="31"/>
      <c r="BC1266" s="31"/>
      <c r="BD1266" s="31"/>
      <c r="BE1266" s="31"/>
      <c r="BF1266" s="31"/>
      <c r="BG1266" s="31"/>
      <c r="BH1266" s="31"/>
      <c r="BI1266" s="31"/>
      <c r="BJ1266" s="31"/>
      <c r="BK1266" s="31"/>
      <c r="BL1266" s="31"/>
      <c r="BM1266" s="31"/>
      <c r="BN1266" s="41"/>
      <c r="BO1266" s="33"/>
      <c r="BP1266" s="34"/>
      <c r="BQ1266" s="26"/>
      <c r="BR1266" s="27"/>
      <c r="BS1266" s="27"/>
      <c r="BT1266" s="26"/>
      <c r="BU1266" s="35"/>
      <c r="BV1266" s="28"/>
      <c r="BW1266" s="27"/>
      <c r="BX1266" s="26"/>
      <c r="BY1266" s="26"/>
      <c r="BZ1266" s="28"/>
      <c r="CA1266" s="31"/>
      <c r="CB1266" s="31"/>
      <c r="CC1266" s="23"/>
      <c r="CD1266" s="37"/>
      <c r="CE1266" s="30"/>
      <c r="CF1266" s="38"/>
      <c r="CG1266" s="31"/>
      <c r="CH1266" s="30"/>
      <c r="CI1266" s="38"/>
      <c r="CJ1266" s="38"/>
      <c r="CK1266" s="38"/>
      <c r="CL1266" s="31"/>
      <c r="CM1266" s="23"/>
      <c r="CN1266" s="38"/>
      <c r="CO1266" s="27"/>
      <c r="CP1266" s="23"/>
      <c r="CQ1266" s="23"/>
      <c r="CR1266" s="23"/>
      <c r="CS1266" s="38"/>
      <c r="CT1266" s="23"/>
      <c r="CU1266" s="23"/>
      <c r="CV1266" s="23"/>
      <c r="CW1266" s="38"/>
      <c r="CX1266" s="38"/>
      <c r="CY1266" s="30"/>
      <c r="CZ1266" s="38"/>
    </row>
    <row r="1267" spans="1:104" x14ac:dyDescent="0.3">
      <c r="A1267" s="32"/>
      <c r="B1267" s="26"/>
      <c r="C1267" s="26"/>
      <c r="D1267" s="26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31"/>
      <c r="AQ1267" s="31"/>
      <c r="AR1267" s="31"/>
      <c r="AS1267" s="31"/>
      <c r="AT1267" s="31"/>
      <c r="AU1267" s="31"/>
      <c r="AV1267" s="31"/>
      <c r="AW1267" s="31"/>
      <c r="AX1267" s="31"/>
      <c r="AY1267" s="31"/>
      <c r="AZ1267" s="31"/>
      <c r="BA1267" s="31"/>
      <c r="BB1267" s="31"/>
      <c r="BC1267" s="31"/>
      <c r="BD1267" s="31"/>
      <c r="BE1267" s="31"/>
      <c r="BF1267" s="31"/>
      <c r="BG1267" s="31"/>
      <c r="BH1267" s="31"/>
      <c r="BI1267" s="31"/>
      <c r="BJ1267" s="31"/>
      <c r="BK1267" s="31"/>
      <c r="BL1267" s="31"/>
      <c r="BM1267" s="31"/>
      <c r="BN1267" s="41"/>
      <c r="BO1267" s="33"/>
      <c r="BP1267" s="34"/>
      <c r="BQ1267" s="26"/>
      <c r="BR1267" s="27"/>
      <c r="BS1267" s="27"/>
      <c r="BT1267" s="26"/>
      <c r="BU1267" s="35"/>
      <c r="BV1267" s="28"/>
      <c r="BW1267" s="27"/>
      <c r="BX1267" s="26"/>
      <c r="BY1267" s="26"/>
      <c r="BZ1267" s="28"/>
      <c r="CA1267" s="31"/>
      <c r="CB1267" s="31"/>
      <c r="CC1267" s="23"/>
      <c r="CD1267" s="37"/>
      <c r="CE1267" s="30"/>
      <c r="CF1267" s="38"/>
      <c r="CG1267" s="31"/>
      <c r="CH1267" s="30"/>
      <c r="CI1267" s="38"/>
      <c r="CJ1267" s="38"/>
      <c r="CK1267" s="38"/>
      <c r="CL1267" s="31"/>
      <c r="CM1267" s="23"/>
      <c r="CN1267" s="38"/>
      <c r="CO1267" s="27"/>
      <c r="CP1267" s="23"/>
      <c r="CQ1267" s="23"/>
      <c r="CR1267" s="23"/>
      <c r="CS1267" s="38"/>
      <c r="CT1267" s="23"/>
      <c r="CU1267" s="23"/>
      <c r="CV1267" s="23"/>
      <c r="CW1267" s="38"/>
      <c r="CX1267" s="38"/>
      <c r="CY1267" s="38"/>
      <c r="CZ1267" s="38"/>
    </row>
    <row r="1268" spans="1:104" x14ac:dyDescent="0.3">
      <c r="A1268" s="32"/>
      <c r="B1268" s="26"/>
      <c r="C1268" s="26"/>
      <c r="D1268" s="26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  <c r="AX1268" s="31"/>
      <c r="AY1268" s="31"/>
      <c r="AZ1268" s="31"/>
      <c r="BA1268" s="31"/>
      <c r="BB1268" s="31"/>
      <c r="BC1268" s="31"/>
      <c r="BD1268" s="31"/>
      <c r="BE1268" s="31"/>
      <c r="BF1268" s="31"/>
      <c r="BG1268" s="31"/>
      <c r="BH1268" s="31"/>
      <c r="BI1268" s="31"/>
      <c r="BJ1268" s="31"/>
      <c r="BK1268" s="31"/>
      <c r="BL1268" s="31"/>
      <c r="BM1268" s="31"/>
      <c r="BN1268" s="41"/>
      <c r="BO1268" s="33"/>
      <c r="BP1268" s="34"/>
      <c r="BQ1268" s="26"/>
      <c r="BR1268" s="27"/>
      <c r="BS1268" s="27"/>
      <c r="BT1268" s="26"/>
      <c r="BU1268" s="35"/>
      <c r="BV1268" s="28"/>
      <c r="BW1268" s="27"/>
      <c r="BX1268" s="26"/>
      <c r="BY1268" s="26"/>
      <c r="BZ1268" s="28"/>
      <c r="CA1268" s="31"/>
      <c r="CB1268" s="31"/>
      <c r="CC1268" s="23"/>
      <c r="CD1268" s="37"/>
      <c r="CE1268" s="30"/>
      <c r="CF1268" s="38"/>
      <c r="CG1268" s="31"/>
      <c r="CH1268" s="30"/>
      <c r="CI1268" s="38"/>
      <c r="CJ1268" s="38"/>
      <c r="CK1268" s="38"/>
      <c r="CL1268" s="31"/>
      <c r="CM1268" s="23"/>
      <c r="CN1268" s="38"/>
      <c r="CO1268" s="27"/>
      <c r="CP1268" s="23"/>
      <c r="CQ1268" s="23"/>
      <c r="CR1268" s="23"/>
      <c r="CS1268" s="38"/>
      <c r="CT1268" s="23"/>
      <c r="CU1268" s="37"/>
      <c r="CV1268" s="23"/>
      <c r="CW1268" s="38"/>
      <c r="CX1268" s="38"/>
      <c r="CY1268" s="38"/>
      <c r="CZ1268" s="38"/>
    </row>
    <row r="1269" spans="1:104" x14ac:dyDescent="0.3">
      <c r="A1269" s="32"/>
      <c r="B1269" s="26"/>
      <c r="C1269" s="26"/>
      <c r="D1269" s="26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  <c r="AX1269" s="31"/>
      <c r="AY1269" s="31"/>
      <c r="AZ1269" s="31"/>
      <c r="BA1269" s="31"/>
      <c r="BB1269" s="31"/>
      <c r="BC1269" s="31"/>
      <c r="BD1269" s="31"/>
      <c r="BE1269" s="31"/>
      <c r="BF1269" s="31"/>
      <c r="BG1269" s="31"/>
      <c r="BH1269" s="31"/>
      <c r="BI1269" s="31"/>
      <c r="BJ1269" s="31"/>
      <c r="BK1269" s="31"/>
      <c r="BL1269" s="31"/>
      <c r="BM1269" s="31"/>
      <c r="BN1269" s="41"/>
      <c r="BO1269" s="33"/>
      <c r="BP1269" s="34"/>
      <c r="BQ1269" s="26"/>
      <c r="BR1269" s="27"/>
      <c r="BS1269" s="27"/>
      <c r="BT1269" s="26"/>
      <c r="BU1269" s="35"/>
      <c r="BV1269" s="28"/>
      <c r="BW1269" s="27"/>
      <c r="BX1269" s="26"/>
      <c r="BY1269" s="26"/>
      <c r="BZ1269" s="28"/>
      <c r="CA1269" s="31"/>
      <c r="CB1269" s="31"/>
      <c r="CC1269" s="23"/>
      <c r="CD1269" s="37"/>
      <c r="CE1269" s="30"/>
      <c r="CF1269" s="38"/>
      <c r="CG1269" s="31"/>
      <c r="CH1269" s="30"/>
      <c r="CI1269" s="38"/>
      <c r="CJ1269" s="38"/>
      <c r="CK1269" s="38"/>
      <c r="CL1269" s="31"/>
      <c r="CM1269" s="23"/>
      <c r="CN1269" s="38"/>
      <c r="CO1269" s="27"/>
      <c r="CP1269" s="23"/>
      <c r="CQ1269" s="37"/>
      <c r="CR1269" s="37"/>
      <c r="CS1269" s="30"/>
      <c r="CT1269" s="23"/>
      <c r="CU1269" s="23"/>
      <c r="CV1269" s="23"/>
      <c r="CW1269" s="38"/>
      <c r="CX1269" s="38"/>
      <c r="CY1269" s="38"/>
      <c r="CZ1269" s="38"/>
    </row>
    <row r="1270" spans="1:104" x14ac:dyDescent="0.3">
      <c r="A1270" s="32"/>
      <c r="B1270" s="26"/>
      <c r="C1270" s="26"/>
      <c r="D1270" s="26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  <c r="AX1270" s="31"/>
      <c r="AY1270" s="31"/>
      <c r="AZ1270" s="31"/>
      <c r="BA1270" s="31"/>
      <c r="BB1270" s="31"/>
      <c r="BC1270" s="31"/>
      <c r="BD1270" s="31"/>
      <c r="BE1270" s="31"/>
      <c r="BF1270" s="31"/>
      <c r="BG1270" s="31"/>
      <c r="BH1270" s="31"/>
      <c r="BI1270" s="31"/>
      <c r="BJ1270" s="31"/>
      <c r="BK1270" s="31"/>
      <c r="BL1270" s="31"/>
      <c r="BM1270" s="31"/>
      <c r="BN1270" s="41"/>
      <c r="BO1270" s="33"/>
      <c r="BP1270" s="34"/>
      <c r="BQ1270" s="26"/>
      <c r="BR1270" s="27"/>
      <c r="BS1270" s="27"/>
      <c r="BT1270" s="26"/>
      <c r="BU1270" s="35"/>
      <c r="BV1270" s="28"/>
      <c r="BW1270" s="27"/>
      <c r="BX1270" s="26"/>
      <c r="BY1270" s="26"/>
      <c r="BZ1270" s="28"/>
      <c r="CA1270" s="31"/>
      <c r="CB1270" s="31"/>
      <c r="CC1270" s="23"/>
      <c r="CD1270" s="37"/>
      <c r="CE1270" s="30"/>
      <c r="CF1270" s="38"/>
      <c r="CG1270" s="31"/>
      <c r="CH1270" s="30"/>
      <c r="CI1270" s="38"/>
      <c r="CJ1270" s="38"/>
      <c r="CK1270" s="38"/>
      <c r="CL1270" s="31"/>
      <c r="CM1270" s="23"/>
      <c r="CN1270" s="38"/>
      <c r="CO1270" s="27"/>
      <c r="CP1270" s="23"/>
      <c r="CQ1270" s="23"/>
      <c r="CR1270" s="23"/>
      <c r="CS1270" s="38"/>
      <c r="CT1270" s="23"/>
      <c r="CU1270" s="23"/>
      <c r="CV1270" s="23"/>
      <c r="CW1270" s="38"/>
      <c r="CX1270" s="38"/>
      <c r="CY1270" s="38"/>
      <c r="CZ1270" s="38"/>
    </row>
    <row r="1271" spans="1:104" x14ac:dyDescent="0.3">
      <c r="A1271" s="32"/>
      <c r="B1271" s="26"/>
      <c r="C1271" s="26"/>
      <c r="D1271" s="26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  <c r="AX1271" s="31"/>
      <c r="AY1271" s="31"/>
      <c r="AZ1271" s="31"/>
      <c r="BA1271" s="31"/>
      <c r="BB1271" s="31"/>
      <c r="BC1271" s="31"/>
      <c r="BD1271" s="31"/>
      <c r="BE1271" s="31"/>
      <c r="BF1271" s="31"/>
      <c r="BG1271" s="31"/>
      <c r="BH1271" s="31"/>
      <c r="BI1271" s="31"/>
      <c r="BJ1271" s="31"/>
      <c r="BK1271" s="31"/>
      <c r="BL1271" s="31"/>
      <c r="BM1271" s="31"/>
      <c r="BN1271" s="41"/>
      <c r="BO1271" s="33"/>
      <c r="BP1271" s="34"/>
      <c r="BQ1271" s="26"/>
      <c r="BR1271" s="27"/>
      <c r="BS1271" s="27"/>
      <c r="BT1271" s="26"/>
      <c r="BU1271" s="35"/>
      <c r="BV1271" s="28"/>
      <c r="BW1271" s="27"/>
      <c r="BX1271" s="26"/>
      <c r="BY1271" s="26"/>
      <c r="BZ1271" s="28"/>
      <c r="CA1271" s="31"/>
      <c r="CB1271" s="31"/>
      <c r="CC1271" s="23"/>
      <c r="CD1271" s="37"/>
      <c r="CE1271" s="30"/>
      <c r="CF1271" s="38"/>
      <c r="CG1271" s="31"/>
      <c r="CH1271" s="30"/>
      <c r="CI1271" s="38"/>
      <c r="CJ1271" s="38"/>
      <c r="CK1271" s="38"/>
      <c r="CL1271" s="31"/>
      <c r="CM1271" s="23"/>
      <c r="CN1271" s="38"/>
      <c r="CO1271" s="27"/>
      <c r="CP1271" s="23"/>
      <c r="CQ1271" s="23"/>
      <c r="CR1271" s="23"/>
      <c r="CS1271" s="38"/>
      <c r="CT1271" s="23"/>
      <c r="CU1271" s="23"/>
      <c r="CV1271" s="23"/>
      <c r="CW1271" s="38"/>
      <c r="CX1271" s="38"/>
      <c r="CY1271" s="38"/>
      <c r="CZ1271" s="38"/>
    </row>
    <row r="1272" spans="1:104" x14ac:dyDescent="0.3">
      <c r="A1272" s="32"/>
      <c r="B1272" s="26"/>
      <c r="C1272" s="26"/>
      <c r="D1272" s="26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  <c r="AX1272" s="31"/>
      <c r="AY1272" s="31"/>
      <c r="AZ1272" s="31"/>
      <c r="BA1272" s="31"/>
      <c r="BB1272" s="31"/>
      <c r="BC1272" s="31"/>
      <c r="BD1272" s="31"/>
      <c r="BE1272" s="31"/>
      <c r="BF1272" s="31"/>
      <c r="BG1272" s="31"/>
      <c r="BH1272" s="31"/>
      <c r="BI1272" s="31"/>
      <c r="BJ1272" s="31"/>
      <c r="BK1272" s="31"/>
      <c r="BL1272" s="31"/>
      <c r="BM1272" s="31"/>
      <c r="BN1272" s="41"/>
      <c r="BO1272" s="33"/>
      <c r="BP1272" s="34"/>
      <c r="BQ1272" s="26"/>
      <c r="BR1272" s="27"/>
      <c r="BS1272" s="27"/>
      <c r="BT1272" s="26"/>
      <c r="BU1272" s="35"/>
      <c r="BV1272" s="28"/>
      <c r="BW1272" s="27"/>
      <c r="BX1272" s="26"/>
      <c r="BY1272" s="26"/>
      <c r="BZ1272" s="28"/>
      <c r="CA1272" s="31"/>
      <c r="CB1272" s="31"/>
      <c r="CC1272" s="23"/>
      <c r="CD1272" s="37"/>
      <c r="CE1272" s="30"/>
      <c r="CF1272" s="38"/>
      <c r="CG1272" s="31"/>
      <c r="CH1272" s="30"/>
      <c r="CI1272" s="38"/>
      <c r="CJ1272" s="38"/>
      <c r="CK1272" s="38"/>
      <c r="CL1272" s="31"/>
      <c r="CM1272" s="37"/>
      <c r="CN1272" s="38"/>
      <c r="CO1272" s="27"/>
      <c r="CP1272" s="37"/>
      <c r="CQ1272" s="23"/>
      <c r="CR1272" s="23"/>
      <c r="CS1272" s="38"/>
      <c r="CT1272" s="23"/>
      <c r="CU1272" s="23"/>
      <c r="CV1272" s="23"/>
      <c r="CW1272" s="38"/>
      <c r="CX1272" s="38"/>
      <c r="CY1272" s="38"/>
      <c r="CZ1272" s="38"/>
    </row>
    <row r="1273" spans="1:104" x14ac:dyDescent="0.3">
      <c r="A1273" s="32"/>
      <c r="B1273" s="26"/>
      <c r="C1273" s="26"/>
      <c r="D1273" s="26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  <c r="AX1273" s="31"/>
      <c r="AY1273" s="31"/>
      <c r="AZ1273" s="31"/>
      <c r="BA1273" s="31"/>
      <c r="BB1273" s="31"/>
      <c r="BC1273" s="31"/>
      <c r="BD1273" s="31"/>
      <c r="BE1273" s="31"/>
      <c r="BF1273" s="31"/>
      <c r="BG1273" s="31"/>
      <c r="BH1273" s="31"/>
      <c r="BI1273" s="31"/>
      <c r="BJ1273" s="31"/>
      <c r="BK1273" s="31"/>
      <c r="BL1273" s="31"/>
      <c r="BM1273" s="31"/>
      <c r="BN1273" s="41"/>
      <c r="BO1273" s="33"/>
      <c r="BP1273" s="34"/>
      <c r="BQ1273" s="26"/>
      <c r="BR1273" s="27"/>
      <c r="BS1273" s="27"/>
      <c r="BT1273" s="26"/>
      <c r="BU1273" s="35"/>
      <c r="BV1273" s="28"/>
      <c r="BW1273" s="27"/>
      <c r="BX1273" s="26"/>
      <c r="BY1273" s="26"/>
      <c r="BZ1273" s="28"/>
      <c r="CA1273" s="31"/>
      <c r="CB1273" s="31"/>
      <c r="CC1273" s="23"/>
      <c r="CD1273" s="37"/>
      <c r="CE1273" s="30"/>
      <c r="CF1273" s="38"/>
      <c r="CG1273" s="31"/>
      <c r="CH1273" s="30"/>
      <c r="CI1273" s="38"/>
      <c r="CJ1273" s="38"/>
      <c r="CK1273" s="38"/>
      <c r="CL1273" s="31"/>
      <c r="CM1273" s="23"/>
      <c r="CN1273" s="38"/>
      <c r="CO1273" s="27"/>
      <c r="CP1273" s="23"/>
      <c r="CQ1273" s="23"/>
      <c r="CR1273" s="23"/>
      <c r="CS1273" s="38"/>
      <c r="CT1273" s="37"/>
      <c r="CU1273" s="23"/>
      <c r="CV1273" s="23"/>
      <c r="CW1273" s="38"/>
      <c r="CX1273" s="38"/>
      <c r="CY1273" s="38"/>
      <c r="CZ1273" s="38"/>
    </row>
    <row r="1274" spans="1:104" x14ac:dyDescent="0.3">
      <c r="A1274" s="32"/>
      <c r="B1274" s="26"/>
      <c r="C1274" s="26"/>
      <c r="D1274" s="26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31"/>
      <c r="AQ1274" s="31"/>
      <c r="AR1274" s="31"/>
      <c r="AS1274" s="31"/>
      <c r="AT1274" s="31"/>
      <c r="AU1274" s="31"/>
      <c r="AV1274" s="31"/>
      <c r="AW1274" s="31"/>
      <c r="AX1274" s="31"/>
      <c r="AY1274" s="31"/>
      <c r="AZ1274" s="31"/>
      <c r="BA1274" s="31"/>
      <c r="BB1274" s="31"/>
      <c r="BC1274" s="31"/>
      <c r="BD1274" s="31"/>
      <c r="BE1274" s="31"/>
      <c r="BF1274" s="31"/>
      <c r="BG1274" s="31"/>
      <c r="BH1274" s="31"/>
      <c r="BI1274" s="31"/>
      <c r="BJ1274" s="31"/>
      <c r="BK1274" s="31"/>
      <c r="BL1274" s="31"/>
      <c r="BM1274" s="31"/>
      <c r="BN1274" s="41"/>
      <c r="BO1274" s="33"/>
      <c r="BP1274" s="34"/>
      <c r="BQ1274" s="26"/>
      <c r="BR1274" s="27"/>
      <c r="BS1274" s="27"/>
      <c r="BT1274" s="26"/>
      <c r="BU1274" s="35"/>
      <c r="BV1274" s="28"/>
      <c r="BW1274" s="27"/>
      <c r="BX1274" s="26"/>
      <c r="BY1274" s="26"/>
      <c r="BZ1274" s="28"/>
      <c r="CA1274" s="31"/>
      <c r="CB1274" s="31"/>
      <c r="CC1274" s="23"/>
      <c r="CD1274" s="37"/>
      <c r="CE1274" s="30"/>
      <c r="CF1274" s="38"/>
      <c r="CG1274" s="31"/>
      <c r="CH1274" s="30"/>
      <c r="CI1274" s="38"/>
      <c r="CJ1274" s="38"/>
      <c r="CK1274" s="38"/>
      <c r="CL1274" s="31"/>
      <c r="CM1274" s="23"/>
      <c r="CN1274" s="38"/>
      <c r="CO1274" s="27"/>
      <c r="CP1274" s="23"/>
      <c r="CQ1274" s="23"/>
      <c r="CR1274" s="23"/>
      <c r="CS1274" s="38"/>
      <c r="CT1274" s="37"/>
      <c r="CU1274" s="23"/>
      <c r="CV1274" s="23"/>
      <c r="CW1274" s="38"/>
      <c r="CX1274" s="38"/>
      <c r="CY1274" s="38"/>
      <c r="CZ1274" s="38"/>
    </row>
    <row r="1275" spans="1:104" x14ac:dyDescent="0.3">
      <c r="A1275" s="32"/>
      <c r="B1275" s="26"/>
      <c r="C1275" s="26"/>
      <c r="D1275" s="26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31"/>
      <c r="AQ1275" s="31"/>
      <c r="AR1275" s="31"/>
      <c r="AS1275" s="31"/>
      <c r="AT1275" s="31"/>
      <c r="AU1275" s="31"/>
      <c r="AV1275" s="31"/>
      <c r="AW1275" s="31"/>
      <c r="AX1275" s="31"/>
      <c r="AY1275" s="31"/>
      <c r="AZ1275" s="31"/>
      <c r="BA1275" s="31"/>
      <c r="BB1275" s="31"/>
      <c r="BC1275" s="31"/>
      <c r="BD1275" s="31"/>
      <c r="BE1275" s="31"/>
      <c r="BF1275" s="31"/>
      <c r="BG1275" s="31"/>
      <c r="BH1275" s="31"/>
      <c r="BI1275" s="31"/>
      <c r="BJ1275" s="31"/>
      <c r="BK1275" s="31"/>
      <c r="BL1275" s="31"/>
      <c r="BM1275" s="31"/>
      <c r="BN1275" s="41"/>
      <c r="BO1275" s="33"/>
      <c r="BP1275" s="34"/>
      <c r="BQ1275" s="26"/>
      <c r="BR1275" s="27"/>
      <c r="BS1275" s="27"/>
      <c r="BT1275" s="26"/>
      <c r="BU1275" s="35"/>
      <c r="BV1275" s="28"/>
      <c r="BW1275" s="27"/>
      <c r="BX1275" s="26"/>
      <c r="BY1275" s="26"/>
      <c r="BZ1275" s="28"/>
      <c r="CA1275" s="31"/>
      <c r="CB1275" s="31"/>
      <c r="CC1275" s="23"/>
      <c r="CD1275" s="37"/>
      <c r="CE1275" s="30"/>
      <c r="CF1275" s="38"/>
      <c r="CG1275" s="31"/>
      <c r="CH1275" s="30"/>
      <c r="CI1275" s="38"/>
      <c r="CJ1275" s="38"/>
      <c r="CK1275" s="38"/>
      <c r="CL1275" s="31"/>
      <c r="CM1275" s="23"/>
      <c r="CN1275" s="38"/>
      <c r="CO1275" s="27"/>
      <c r="CP1275" s="23"/>
      <c r="CQ1275" s="23"/>
      <c r="CR1275" s="23"/>
      <c r="CS1275" s="38"/>
      <c r="CT1275" s="37"/>
      <c r="CU1275" s="23"/>
      <c r="CV1275" s="23"/>
      <c r="CW1275" s="38"/>
      <c r="CX1275" s="38"/>
      <c r="CY1275" s="38"/>
      <c r="CZ1275" s="38"/>
    </row>
    <row r="1276" spans="1:104" x14ac:dyDescent="0.3">
      <c r="A1276" s="32"/>
      <c r="B1276" s="26"/>
      <c r="C1276" s="26"/>
      <c r="D1276" s="26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31"/>
      <c r="AQ1276" s="31"/>
      <c r="AR1276" s="31"/>
      <c r="AS1276" s="31"/>
      <c r="AT1276" s="31"/>
      <c r="AU1276" s="31"/>
      <c r="AV1276" s="31"/>
      <c r="AW1276" s="31"/>
      <c r="AX1276" s="31"/>
      <c r="AY1276" s="31"/>
      <c r="AZ1276" s="31"/>
      <c r="BA1276" s="31"/>
      <c r="BB1276" s="31"/>
      <c r="BC1276" s="31"/>
      <c r="BD1276" s="31"/>
      <c r="BE1276" s="31"/>
      <c r="BF1276" s="31"/>
      <c r="BG1276" s="31"/>
      <c r="BH1276" s="31"/>
      <c r="BI1276" s="31"/>
      <c r="BJ1276" s="31"/>
      <c r="BK1276" s="31"/>
      <c r="BL1276" s="31"/>
      <c r="BM1276" s="31"/>
      <c r="BN1276" s="41"/>
      <c r="BO1276" s="33"/>
      <c r="BP1276" s="34"/>
      <c r="BQ1276" s="26"/>
      <c r="BR1276" s="27"/>
      <c r="BS1276" s="27"/>
      <c r="BT1276" s="26"/>
      <c r="BU1276" s="35"/>
      <c r="BV1276" s="28"/>
      <c r="BW1276" s="27"/>
      <c r="BX1276" s="26"/>
      <c r="BY1276" s="26"/>
      <c r="BZ1276" s="28"/>
      <c r="CA1276" s="31"/>
      <c r="CB1276" s="31"/>
      <c r="CC1276" s="23"/>
      <c r="CD1276" s="37"/>
      <c r="CE1276" s="30"/>
      <c r="CF1276" s="38"/>
      <c r="CG1276" s="31"/>
      <c r="CH1276" s="30"/>
      <c r="CI1276" s="38"/>
      <c r="CJ1276" s="38"/>
      <c r="CK1276" s="38"/>
      <c r="CL1276" s="31"/>
      <c r="CM1276" s="23"/>
      <c r="CN1276" s="38"/>
      <c r="CO1276" s="27"/>
      <c r="CP1276" s="23"/>
      <c r="CQ1276" s="23"/>
      <c r="CR1276" s="23"/>
      <c r="CS1276" s="38"/>
      <c r="CT1276" s="37"/>
      <c r="CU1276" s="23"/>
      <c r="CV1276" s="23"/>
      <c r="CW1276" s="38"/>
      <c r="CX1276" s="38"/>
      <c r="CY1276" s="38"/>
      <c r="CZ1276" s="38"/>
    </row>
    <row r="1277" spans="1:104" x14ac:dyDescent="0.3">
      <c r="A1277" s="32"/>
      <c r="B1277" s="26"/>
      <c r="C1277" s="26"/>
      <c r="D1277" s="26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31"/>
      <c r="AQ1277" s="31"/>
      <c r="AR1277" s="31"/>
      <c r="AS1277" s="31"/>
      <c r="AT1277" s="31"/>
      <c r="AU1277" s="31"/>
      <c r="AV1277" s="31"/>
      <c r="AW1277" s="31"/>
      <c r="AX1277" s="31"/>
      <c r="AY1277" s="31"/>
      <c r="AZ1277" s="31"/>
      <c r="BA1277" s="31"/>
      <c r="BB1277" s="31"/>
      <c r="BC1277" s="31"/>
      <c r="BD1277" s="31"/>
      <c r="BE1277" s="31"/>
      <c r="BF1277" s="31"/>
      <c r="BG1277" s="31"/>
      <c r="BH1277" s="31"/>
      <c r="BI1277" s="31"/>
      <c r="BJ1277" s="31"/>
      <c r="BK1277" s="31"/>
      <c r="BL1277" s="31"/>
      <c r="BM1277" s="31"/>
      <c r="BN1277" s="41"/>
      <c r="BO1277" s="33"/>
      <c r="BP1277" s="34"/>
      <c r="BQ1277" s="26"/>
      <c r="BR1277" s="27"/>
      <c r="BS1277" s="27"/>
      <c r="BT1277" s="26"/>
      <c r="BU1277" s="35"/>
      <c r="BV1277" s="28"/>
      <c r="BW1277" s="27"/>
      <c r="BX1277" s="26"/>
      <c r="BY1277" s="26"/>
      <c r="BZ1277" s="28"/>
      <c r="CA1277" s="31"/>
      <c r="CB1277" s="31"/>
      <c r="CC1277" s="23"/>
      <c r="CD1277" s="37"/>
      <c r="CE1277" s="30"/>
      <c r="CF1277" s="38"/>
      <c r="CG1277" s="31"/>
      <c r="CH1277" s="30"/>
      <c r="CI1277" s="38"/>
      <c r="CJ1277" s="38"/>
      <c r="CK1277" s="38"/>
      <c r="CL1277" s="31"/>
      <c r="CM1277" s="23"/>
      <c r="CN1277" s="38"/>
      <c r="CO1277" s="27"/>
      <c r="CP1277" s="23"/>
      <c r="CQ1277" s="23"/>
      <c r="CR1277" s="23"/>
      <c r="CS1277" s="38"/>
      <c r="CT1277" s="23"/>
      <c r="CU1277" s="23"/>
      <c r="CV1277" s="23"/>
      <c r="CW1277" s="38"/>
      <c r="CX1277" s="38"/>
      <c r="CY1277" s="38"/>
      <c r="CZ1277" s="38"/>
    </row>
    <row r="1278" spans="1:104" x14ac:dyDescent="0.3">
      <c r="A1278" s="32"/>
      <c r="B1278" s="26"/>
      <c r="C1278" s="26"/>
      <c r="D1278" s="26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31"/>
      <c r="AQ1278" s="31"/>
      <c r="AR1278" s="31"/>
      <c r="AS1278" s="31"/>
      <c r="AT1278" s="31"/>
      <c r="AU1278" s="31"/>
      <c r="AV1278" s="31"/>
      <c r="AW1278" s="31"/>
      <c r="AX1278" s="31"/>
      <c r="AY1278" s="31"/>
      <c r="AZ1278" s="31"/>
      <c r="BA1278" s="31"/>
      <c r="BB1278" s="31"/>
      <c r="BC1278" s="31"/>
      <c r="BD1278" s="31"/>
      <c r="BE1278" s="31"/>
      <c r="BF1278" s="31"/>
      <c r="BG1278" s="31"/>
      <c r="BH1278" s="31"/>
      <c r="BI1278" s="31"/>
      <c r="BJ1278" s="31"/>
      <c r="BK1278" s="31"/>
      <c r="BL1278" s="31"/>
      <c r="BM1278" s="31"/>
      <c r="BN1278" s="41"/>
      <c r="BO1278" s="33"/>
      <c r="BP1278" s="34"/>
      <c r="BQ1278" s="26"/>
      <c r="BR1278" s="27"/>
      <c r="BS1278" s="27"/>
      <c r="BT1278" s="26"/>
      <c r="BU1278" s="35"/>
      <c r="BV1278" s="28"/>
      <c r="BW1278" s="27"/>
      <c r="BX1278" s="26"/>
      <c r="BY1278" s="26"/>
      <c r="BZ1278" s="28"/>
      <c r="CA1278" s="31"/>
      <c r="CB1278" s="31"/>
      <c r="CC1278" s="37"/>
      <c r="CD1278" s="37"/>
      <c r="CE1278" s="30"/>
      <c r="CF1278" s="38"/>
      <c r="CG1278" s="31"/>
      <c r="CH1278" s="30"/>
      <c r="CI1278" s="38"/>
      <c r="CJ1278" s="38"/>
      <c r="CK1278" s="30"/>
      <c r="CL1278" s="31"/>
      <c r="CM1278" s="23"/>
      <c r="CN1278" s="38"/>
      <c r="CO1278" s="27"/>
      <c r="CP1278" s="23"/>
      <c r="CQ1278" s="23"/>
      <c r="CR1278" s="37"/>
      <c r="CS1278" s="38"/>
      <c r="CT1278" s="23"/>
      <c r="CU1278" s="23"/>
      <c r="CV1278" s="23"/>
      <c r="CW1278" s="38"/>
      <c r="CX1278" s="38"/>
      <c r="CY1278" s="38"/>
      <c r="CZ1278" s="38"/>
    </row>
    <row r="1279" spans="1:104" x14ac:dyDescent="0.3">
      <c r="A1279" s="32"/>
      <c r="B1279" s="26"/>
      <c r="C1279" s="26"/>
      <c r="D1279" s="26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31"/>
      <c r="AQ1279" s="31"/>
      <c r="AR1279" s="31"/>
      <c r="AS1279" s="31"/>
      <c r="AT1279" s="31"/>
      <c r="AU1279" s="31"/>
      <c r="AV1279" s="31"/>
      <c r="AW1279" s="31"/>
      <c r="AX1279" s="31"/>
      <c r="AY1279" s="31"/>
      <c r="AZ1279" s="31"/>
      <c r="BA1279" s="31"/>
      <c r="BB1279" s="31"/>
      <c r="BC1279" s="31"/>
      <c r="BD1279" s="31"/>
      <c r="BE1279" s="31"/>
      <c r="BF1279" s="31"/>
      <c r="BG1279" s="31"/>
      <c r="BH1279" s="31"/>
      <c r="BI1279" s="31"/>
      <c r="BJ1279" s="31"/>
      <c r="BK1279" s="31"/>
      <c r="BL1279" s="31"/>
      <c r="BM1279" s="31"/>
      <c r="BN1279" s="41"/>
      <c r="BO1279" s="33"/>
      <c r="BP1279" s="34"/>
      <c r="BQ1279" s="26"/>
      <c r="BR1279" s="27"/>
      <c r="BS1279" s="27"/>
      <c r="BT1279" s="26"/>
      <c r="BU1279" s="35"/>
      <c r="BV1279" s="28"/>
      <c r="BW1279" s="27"/>
      <c r="BX1279" s="26"/>
      <c r="BY1279" s="26"/>
      <c r="BZ1279" s="28"/>
      <c r="CA1279" s="31"/>
      <c r="CB1279" s="31"/>
      <c r="CC1279" s="23"/>
      <c r="CD1279" s="37"/>
      <c r="CE1279" s="30"/>
      <c r="CF1279" s="38"/>
      <c r="CG1279" s="31"/>
      <c r="CH1279" s="30"/>
      <c r="CI1279" s="38"/>
      <c r="CJ1279" s="38"/>
      <c r="CK1279" s="38"/>
      <c r="CL1279" s="31"/>
      <c r="CM1279" s="23"/>
      <c r="CN1279" s="38"/>
      <c r="CO1279" s="27"/>
      <c r="CP1279" s="23"/>
      <c r="CQ1279" s="23"/>
      <c r="CR1279" s="23"/>
      <c r="CS1279" s="38"/>
      <c r="CT1279" s="23"/>
      <c r="CU1279" s="23"/>
      <c r="CV1279" s="23"/>
      <c r="CW1279" s="38"/>
      <c r="CX1279" s="38"/>
      <c r="CY1279" s="30"/>
      <c r="CZ1279" s="38"/>
    </row>
    <row r="1280" spans="1:104" x14ac:dyDescent="0.3">
      <c r="A1280" s="32"/>
      <c r="B1280" s="26"/>
      <c r="C1280" s="26"/>
      <c r="D1280" s="26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31"/>
      <c r="AQ1280" s="31"/>
      <c r="AR1280" s="31"/>
      <c r="AS1280" s="31"/>
      <c r="AT1280" s="31"/>
      <c r="AU1280" s="31"/>
      <c r="AV1280" s="31"/>
      <c r="AW1280" s="31"/>
      <c r="AX1280" s="31"/>
      <c r="AY1280" s="31"/>
      <c r="AZ1280" s="31"/>
      <c r="BA1280" s="31"/>
      <c r="BB1280" s="31"/>
      <c r="BC1280" s="31"/>
      <c r="BD1280" s="31"/>
      <c r="BE1280" s="31"/>
      <c r="BF1280" s="31"/>
      <c r="BG1280" s="31"/>
      <c r="BH1280" s="31"/>
      <c r="BI1280" s="31"/>
      <c r="BJ1280" s="31"/>
      <c r="BK1280" s="31"/>
      <c r="BL1280" s="31"/>
      <c r="BM1280" s="31"/>
      <c r="BN1280" s="41"/>
      <c r="BO1280" s="33"/>
      <c r="BP1280" s="34"/>
      <c r="BQ1280" s="26"/>
      <c r="BR1280" s="27"/>
      <c r="BS1280" s="27"/>
      <c r="BT1280" s="26"/>
      <c r="BU1280" s="35"/>
      <c r="BV1280" s="28"/>
      <c r="BW1280" s="27"/>
      <c r="BX1280" s="26"/>
      <c r="BY1280" s="26"/>
      <c r="BZ1280" s="28"/>
      <c r="CA1280" s="31"/>
      <c r="CB1280" s="31"/>
      <c r="CC1280" s="23"/>
      <c r="CD1280" s="37"/>
      <c r="CE1280" s="30"/>
      <c r="CF1280" s="38"/>
      <c r="CG1280" s="31"/>
      <c r="CH1280" s="30"/>
      <c r="CI1280" s="38"/>
      <c r="CJ1280" s="38"/>
      <c r="CK1280" s="38"/>
      <c r="CL1280" s="31"/>
      <c r="CM1280" s="37"/>
      <c r="CN1280" s="38"/>
      <c r="CO1280" s="27"/>
      <c r="CP1280" s="37"/>
      <c r="CQ1280" s="23"/>
      <c r="CR1280" s="23"/>
      <c r="CS1280" s="38"/>
      <c r="CT1280" s="23"/>
      <c r="CU1280" s="23"/>
      <c r="CV1280" s="23"/>
      <c r="CW1280" s="38"/>
      <c r="CX1280" s="38"/>
      <c r="CY1280" s="38"/>
      <c r="CZ1280" s="38"/>
    </row>
    <row r="1281" spans="1:104" x14ac:dyDescent="0.3">
      <c r="A1281" s="32"/>
      <c r="B1281" s="26"/>
      <c r="C1281" s="26"/>
      <c r="D1281" s="26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31"/>
      <c r="AQ1281" s="31"/>
      <c r="AR1281" s="31"/>
      <c r="AS1281" s="31"/>
      <c r="AT1281" s="31"/>
      <c r="AU1281" s="31"/>
      <c r="AV1281" s="31"/>
      <c r="AW1281" s="31"/>
      <c r="AX1281" s="31"/>
      <c r="AY1281" s="31"/>
      <c r="AZ1281" s="31"/>
      <c r="BA1281" s="31"/>
      <c r="BB1281" s="31"/>
      <c r="BC1281" s="31"/>
      <c r="BD1281" s="31"/>
      <c r="BE1281" s="31"/>
      <c r="BF1281" s="31"/>
      <c r="BG1281" s="31"/>
      <c r="BH1281" s="31"/>
      <c r="BI1281" s="31"/>
      <c r="BJ1281" s="31"/>
      <c r="BK1281" s="31"/>
      <c r="BL1281" s="31"/>
      <c r="BM1281" s="31"/>
      <c r="BN1281" s="41"/>
      <c r="BO1281" s="33"/>
      <c r="BP1281" s="34"/>
      <c r="BQ1281" s="26"/>
      <c r="BR1281" s="27"/>
      <c r="BS1281" s="27"/>
      <c r="BT1281" s="26"/>
      <c r="BU1281" s="35"/>
      <c r="BV1281" s="28"/>
      <c r="BW1281" s="27"/>
      <c r="BX1281" s="26"/>
      <c r="BY1281" s="26"/>
      <c r="BZ1281" s="28"/>
      <c r="CA1281" s="31"/>
      <c r="CB1281" s="31"/>
      <c r="CC1281" s="23"/>
      <c r="CD1281" s="37"/>
      <c r="CE1281" s="30"/>
      <c r="CF1281" s="38"/>
      <c r="CG1281" s="31"/>
      <c r="CH1281" s="30"/>
      <c r="CI1281" s="38"/>
      <c r="CJ1281" s="38"/>
      <c r="CK1281" s="38"/>
      <c r="CL1281" s="31"/>
      <c r="CM1281" s="23"/>
      <c r="CN1281" s="38"/>
      <c r="CO1281" s="27"/>
      <c r="CP1281" s="23"/>
      <c r="CQ1281" s="23"/>
      <c r="CR1281" s="23"/>
      <c r="CS1281" s="38"/>
      <c r="CT1281" s="23"/>
      <c r="CU1281" s="23"/>
      <c r="CV1281" s="23"/>
      <c r="CW1281" s="38"/>
      <c r="CX1281" s="38"/>
      <c r="CY1281" s="30"/>
      <c r="CZ1281" s="38"/>
    </row>
    <row r="1282" spans="1:104" x14ac:dyDescent="0.3">
      <c r="A1282" s="32"/>
      <c r="B1282" s="26"/>
      <c r="C1282" s="26"/>
      <c r="D1282" s="26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31"/>
      <c r="AQ1282" s="31"/>
      <c r="AR1282" s="31"/>
      <c r="AS1282" s="31"/>
      <c r="AT1282" s="31"/>
      <c r="AU1282" s="31"/>
      <c r="AV1282" s="31"/>
      <c r="AW1282" s="31"/>
      <c r="AX1282" s="31"/>
      <c r="AY1282" s="31"/>
      <c r="AZ1282" s="31"/>
      <c r="BA1282" s="31"/>
      <c r="BB1282" s="31"/>
      <c r="BC1282" s="31"/>
      <c r="BD1282" s="31"/>
      <c r="BE1282" s="31"/>
      <c r="BF1282" s="31"/>
      <c r="BG1282" s="31"/>
      <c r="BH1282" s="31"/>
      <c r="BI1282" s="31"/>
      <c r="BJ1282" s="31"/>
      <c r="BK1282" s="31"/>
      <c r="BL1282" s="31"/>
      <c r="BM1282" s="31"/>
      <c r="BN1282" s="41"/>
      <c r="BO1282" s="33"/>
      <c r="BP1282" s="34"/>
      <c r="BQ1282" s="26"/>
      <c r="BR1282" s="27"/>
      <c r="BS1282" s="27"/>
      <c r="BT1282" s="26"/>
      <c r="BU1282" s="35"/>
      <c r="BV1282" s="28"/>
      <c r="BW1282" s="27"/>
      <c r="BX1282" s="26"/>
      <c r="BY1282" s="26"/>
      <c r="BZ1282" s="28"/>
      <c r="CA1282" s="31"/>
      <c r="CB1282" s="31"/>
      <c r="CC1282" s="23"/>
      <c r="CD1282" s="37"/>
      <c r="CE1282" s="30"/>
      <c r="CF1282" s="38"/>
      <c r="CG1282" s="31"/>
      <c r="CH1282" s="30"/>
      <c r="CI1282" s="38"/>
      <c r="CJ1282" s="38"/>
      <c r="CK1282" s="30"/>
      <c r="CL1282" s="31"/>
      <c r="CM1282" s="23"/>
      <c r="CN1282" s="38"/>
      <c r="CO1282" s="27"/>
      <c r="CP1282" s="23"/>
      <c r="CQ1282" s="23"/>
      <c r="CR1282" s="23"/>
      <c r="CS1282" s="38"/>
      <c r="CT1282" s="23"/>
      <c r="CU1282" s="23"/>
      <c r="CV1282" s="23"/>
      <c r="CW1282" s="38"/>
      <c r="CX1282" s="38"/>
      <c r="CY1282" s="38"/>
      <c r="CZ1282" s="38"/>
    </row>
    <row r="1283" spans="1:104" x14ac:dyDescent="0.3">
      <c r="A1283" s="32"/>
      <c r="B1283" s="26"/>
      <c r="C1283" s="26"/>
      <c r="D1283" s="26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31"/>
      <c r="AQ1283" s="31"/>
      <c r="AR1283" s="31"/>
      <c r="AS1283" s="31"/>
      <c r="AT1283" s="31"/>
      <c r="AU1283" s="31"/>
      <c r="AV1283" s="31"/>
      <c r="AW1283" s="31"/>
      <c r="AX1283" s="31"/>
      <c r="AY1283" s="31"/>
      <c r="AZ1283" s="31"/>
      <c r="BA1283" s="31"/>
      <c r="BB1283" s="31"/>
      <c r="BC1283" s="31"/>
      <c r="BD1283" s="31"/>
      <c r="BE1283" s="31"/>
      <c r="BF1283" s="31"/>
      <c r="BG1283" s="31"/>
      <c r="BH1283" s="31"/>
      <c r="BI1283" s="31"/>
      <c r="BJ1283" s="31"/>
      <c r="BK1283" s="31"/>
      <c r="BL1283" s="31"/>
      <c r="BM1283" s="31"/>
      <c r="BN1283" s="41"/>
      <c r="BO1283" s="33"/>
      <c r="BP1283" s="34"/>
      <c r="BQ1283" s="26"/>
      <c r="BR1283" s="27"/>
      <c r="BS1283" s="27"/>
      <c r="BT1283" s="26"/>
      <c r="BU1283" s="35"/>
      <c r="BV1283" s="28"/>
      <c r="BW1283" s="27"/>
      <c r="BX1283" s="26"/>
      <c r="BY1283" s="26"/>
      <c r="BZ1283" s="28"/>
      <c r="CA1283" s="31"/>
      <c r="CB1283" s="31"/>
      <c r="CC1283" s="23"/>
      <c r="CD1283" s="37"/>
      <c r="CE1283" s="30"/>
      <c r="CF1283" s="38"/>
      <c r="CG1283" s="31"/>
      <c r="CH1283" s="30"/>
      <c r="CI1283" s="38"/>
      <c r="CJ1283" s="38"/>
      <c r="CK1283" s="38"/>
      <c r="CL1283" s="31"/>
      <c r="CM1283" s="23"/>
      <c r="CN1283" s="38"/>
      <c r="CO1283" s="27"/>
      <c r="CP1283" s="23"/>
      <c r="CQ1283" s="23"/>
      <c r="CR1283" s="23"/>
      <c r="CS1283" s="38"/>
      <c r="CT1283" s="23"/>
      <c r="CU1283" s="23"/>
      <c r="CV1283" s="23"/>
      <c r="CW1283" s="38"/>
      <c r="CX1283" s="38"/>
      <c r="CY1283" s="30"/>
      <c r="CZ1283" s="38"/>
    </row>
    <row r="1284" spans="1:104" x14ac:dyDescent="0.3">
      <c r="A1284" s="32"/>
      <c r="B1284" s="26"/>
      <c r="C1284" s="26"/>
      <c r="D1284" s="26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31"/>
      <c r="AQ1284" s="31"/>
      <c r="AR1284" s="31"/>
      <c r="AS1284" s="31"/>
      <c r="AT1284" s="31"/>
      <c r="AU1284" s="31"/>
      <c r="AV1284" s="31"/>
      <c r="AW1284" s="31"/>
      <c r="AX1284" s="31"/>
      <c r="AY1284" s="31"/>
      <c r="AZ1284" s="31"/>
      <c r="BA1284" s="31"/>
      <c r="BB1284" s="31"/>
      <c r="BC1284" s="31"/>
      <c r="BD1284" s="31"/>
      <c r="BE1284" s="31"/>
      <c r="BF1284" s="31"/>
      <c r="BG1284" s="31"/>
      <c r="BH1284" s="31"/>
      <c r="BI1284" s="31"/>
      <c r="BJ1284" s="31"/>
      <c r="BK1284" s="31"/>
      <c r="BL1284" s="31"/>
      <c r="BM1284" s="31"/>
      <c r="BN1284" s="41"/>
      <c r="BO1284" s="33"/>
      <c r="BP1284" s="34"/>
      <c r="BQ1284" s="26"/>
      <c r="BR1284" s="27"/>
      <c r="BS1284" s="27"/>
      <c r="BT1284" s="26"/>
      <c r="BU1284" s="35"/>
      <c r="BV1284" s="28"/>
      <c r="BW1284" s="27"/>
      <c r="BX1284" s="26"/>
      <c r="BY1284" s="26"/>
      <c r="BZ1284" s="28"/>
      <c r="CA1284" s="31"/>
      <c r="CB1284" s="31"/>
      <c r="CC1284" s="23"/>
      <c r="CD1284" s="37"/>
      <c r="CE1284" s="30"/>
      <c r="CF1284" s="38"/>
      <c r="CG1284" s="31"/>
      <c r="CH1284" s="30"/>
      <c r="CI1284" s="38"/>
      <c r="CJ1284" s="38"/>
      <c r="CK1284" s="38"/>
      <c r="CL1284" s="31"/>
      <c r="CM1284" s="23"/>
      <c r="CN1284" s="38"/>
      <c r="CO1284" s="27"/>
      <c r="CP1284" s="23"/>
      <c r="CQ1284" s="23"/>
      <c r="CR1284" s="23"/>
      <c r="CS1284" s="38"/>
      <c r="CT1284" s="23"/>
      <c r="CU1284" s="23"/>
      <c r="CV1284" s="23"/>
      <c r="CW1284" s="38"/>
      <c r="CX1284" s="38"/>
      <c r="CY1284" s="38"/>
      <c r="CZ1284" s="38"/>
    </row>
    <row r="1285" spans="1:104" x14ac:dyDescent="0.3">
      <c r="A1285" s="32"/>
      <c r="B1285" s="26"/>
      <c r="C1285" s="26"/>
      <c r="D1285" s="26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31"/>
      <c r="AQ1285" s="31"/>
      <c r="AR1285" s="31"/>
      <c r="AS1285" s="31"/>
      <c r="AT1285" s="31"/>
      <c r="AU1285" s="31"/>
      <c r="AV1285" s="31"/>
      <c r="AW1285" s="31"/>
      <c r="AX1285" s="31"/>
      <c r="AY1285" s="31"/>
      <c r="AZ1285" s="31"/>
      <c r="BA1285" s="31"/>
      <c r="BB1285" s="31"/>
      <c r="BC1285" s="31"/>
      <c r="BD1285" s="31"/>
      <c r="BE1285" s="31"/>
      <c r="BF1285" s="31"/>
      <c r="BG1285" s="31"/>
      <c r="BH1285" s="31"/>
      <c r="BI1285" s="31"/>
      <c r="BJ1285" s="31"/>
      <c r="BK1285" s="31"/>
      <c r="BL1285" s="31"/>
      <c r="BM1285" s="31"/>
      <c r="BN1285" s="41"/>
      <c r="BO1285" s="33"/>
      <c r="BP1285" s="34"/>
      <c r="BQ1285" s="26"/>
      <c r="BR1285" s="27"/>
      <c r="BS1285" s="27"/>
      <c r="BT1285" s="26"/>
      <c r="BU1285" s="35"/>
      <c r="BV1285" s="28"/>
      <c r="BW1285" s="27"/>
      <c r="BX1285" s="26"/>
      <c r="BY1285" s="26"/>
      <c r="BZ1285" s="28"/>
      <c r="CA1285" s="31"/>
      <c r="CB1285" s="31"/>
      <c r="CC1285" s="23"/>
      <c r="CD1285" s="37"/>
      <c r="CE1285" s="30"/>
      <c r="CF1285" s="30"/>
      <c r="CG1285" s="31"/>
      <c r="CH1285" s="30"/>
      <c r="CI1285" s="38"/>
      <c r="CJ1285" s="30"/>
      <c r="CK1285" s="38"/>
      <c r="CL1285" s="31"/>
      <c r="CM1285" s="37"/>
      <c r="CN1285" s="38"/>
      <c r="CO1285" s="27"/>
      <c r="CP1285" s="37"/>
      <c r="CQ1285" s="37"/>
      <c r="CR1285" s="37"/>
      <c r="CS1285" s="30"/>
      <c r="CT1285" s="37"/>
      <c r="CU1285" s="37"/>
      <c r="CV1285" s="37"/>
      <c r="CW1285" s="30"/>
      <c r="CX1285" s="30"/>
      <c r="CY1285" s="38"/>
      <c r="CZ1285" s="38"/>
    </row>
    <row r="1286" spans="1:104" x14ac:dyDescent="0.3">
      <c r="A1286" s="32"/>
      <c r="B1286" s="26"/>
      <c r="C1286" s="26"/>
      <c r="D1286" s="26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31"/>
      <c r="AQ1286" s="31"/>
      <c r="AR1286" s="31"/>
      <c r="AS1286" s="31"/>
      <c r="AT1286" s="31"/>
      <c r="AU1286" s="31"/>
      <c r="AV1286" s="31"/>
      <c r="AW1286" s="31"/>
      <c r="AX1286" s="31"/>
      <c r="AY1286" s="31"/>
      <c r="AZ1286" s="31"/>
      <c r="BA1286" s="31"/>
      <c r="BB1286" s="31"/>
      <c r="BC1286" s="31"/>
      <c r="BD1286" s="31"/>
      <c r="BE1286" s="31"/>
      <c r="BF1286" s="31"/>
      <c r="BG1286" s="31"/>
      <c r="BH1286" s="31"/>
      <c r="BI1286" s="31"/>
      <c r="BJ1286" s="31"/>
      <c r="BK1286" s="31"/>
      <c r="BL1286" s="31"/>
      <c r="BM1286" s="31"/>
      <c r="BN1286" s="41"/>
      <c r="BO1286" s="33"/>
      <c r="BP1286" s="34"/>
      <c r="BQ1286" s="26"/>
      <c r="BR1286" s="27"/>
      <c r="BS1286" s="27"/>
      <c r="BT1286" s="26"/>
      <c r="BU1286" s="35"/>
      <c r="BV1286" s="28"/>
      <c r="BW1286" s="27"/>
      <c r="BX1286" s="26"/>
      <c r="BY1286" s="26"/>
      <c r="BZ1286" s="28"/>
      <c r="CA1286" s="31"/>
      <c r="CB1286" s="31"/>
      <c r="CC1286" s="23"/>
      <c r="CD1286" s="37"/>
      <c r="CE1286" s="30"/>
      <c r="CF1286" s="38"/>
      <c r="CG1286" s="31"/>
      <c r="CH1286" s="30"/>
      <c r="CI1286" s="38"/>
      <c r="CJ1286" s="38"/>
      <c r="CK1286" s="38"/>
      <c r="CL1286" s="31"/>
      <c r="CM1286" s="23"/>
      <c r="CN1286" s="38"/>
      <c r="CO1286" s="27"/>
      <c r="CP1286" s="23"/>
      <c r="CQ1286" s="23"/>
      <c r="CR1286" s="23"/>
      <c r="CS1286" s="38"/>
      <c r="CT1286" s="23"/>
      <c r="CU1286" s="23"/>
      <c r="CV1286" s="23"/>
      <c r="CW1286" s="38"/>
      <c r="CX1286" s="38"/>
      <c r="CY1286" s="30"/>
      <c r="CZ1286" s="38"/>
    </row>
    <row r="1287" spans="1:104" x14ac:dyDescent="0.3">
      <c r="A1287" s="32"/>
      <c r="B1287" s="26"/>
      <c r="C1287" s="26"/>
      <c r="D1287" s="26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31"/>
      <c r="AQ1287" s="31"/>
      <c r="AR1287" s="31"/>
      <c r="AS1287" s="31"/>
      <c r="AT1287" s="31"/>
      <c r="AU1287" s="31"/>
      <c r="AV1287" s="31"/>
      <c r="AW1287" s="31"/>
      <c r="AX1287" s="31"/>
      <c r="AY1287" s="31"/>
      <c r="AZ1287" s="31"/>
      <c r="BA1287" s="31"/>
      <c r="BB1287" s="31"/>
      <c r="BC1287" s="31"/>
      <c r="BD1287" s="31"/>
      <c r="BE1287" s="31"/>
      <c r="BF1287" s="31"/>
      <c r="BG1287" s="31"/>
      <c r="BH1287" s="31"/>
      <c r="BI1287" s="31"/>
      <c r="BJ1287" s="31"/>
      <c r="BK1287" s="31"/>
      <c r="BL1287" s="31"/>
      <c r="BM1287" s="31"/>
      <c r="BN1287" s="41"/>
      <c r="BO1287" s="33"/>
      <c r="BP1287" s="34"/>
      <c r="BQ1287" s="26"/>
      <c r="BR1287" s="27"/>
      <c r="BS1287" s="27"/>
      <c r="BT1287" s="26"/>
      <c r="BU1287" s="35"/>
      <c r="BV1287" s="28"/>
      <c r="BW1287" s="27"/>
      <c r="BX1287" s="26"/>
      <c r="BY1287" s="26"/>
      <c r="BZ1287" s="28"/>
      <c r="CA1287" s="31"/>
      <c r="CB1287" s="31"/>
      <c r="CC1287" s="37"/>
      <c r="CD1287" s="37"/>
      <c r="CE1287" s="30"/>
      <c r="CF1287" s="38"/>
      <c r="CG1287" s="31"/>
      <c r="CH1287" s="30"/>
      <c r="CI1287" s="38"/>
      <c r="CJ1287" s="38"/>
      <c r="CK1287" s="38"/>
      <c r="CL1287" s="31"/>
      <c r="CM1287" s="37"/>
      <c r="CN1287" s="38"/>
      <c r="CO1287" s="27"/>
      <c r="CP1287" s="37"/>
      <c r="CQ1287" s="23"/>
      <c r="CR1287" s="23"/>
      <c r="CS1287" s="38"/>
      <c r="CT1287" s="23"/>
      <c r="CU1287" s="23"/>
      <c r="CV1287" s="23"/>
      <c r="CW1287" s="38"/>
      <c r="CX1287" s="38"/>
      <c r="CY1287" s="38"/>
      <c r="CZ1287" s="38"/>
    </row>
    <row r="1288" spans="1:104" x14ac:dyDescent="0.3">
      <c r="A1288" s="32"/>
      <c r="B1288" s="26"/>
      <c r="C1288" s="26"/>
      <c r="D1288" s="26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31"/>
      <c r="AQ1288" s="31"/>
      <c r="AR1288" s="31"/>
      <c r="AS1288" s="31"/>
      <c r="AT1288" s="31"/>
      <c r="AU1288" s="31"/>
      <c r="AV1288" s="31"/>
      <c r="AW1288" s="31"/>
      <c r="AX1288" s="31"/>
      <c r="AY1288" s="31"/>
      <c r="AZ1288" s="31"/>
      <c r="BA1288" s="31"/>
      <c r="BB1288" s="31"/>
      <c r="BC1288" s="31"/>
      <c r="BD1288" s="31"/>
      <c r="BE1288" s="31"/>
      <c r="BF1288" s="31"/>
      <c r="BG1288" s="31"/>
      <c r="BH1288" s="31"/>
      <c r="BI1288" s="31"/>
      <c r="BJ1288" s="31"/>
      <c r="BK1288" s="31"/>
      <c r="BL1288" s="31"/>
      <c r="BM1288" s="31"/>
      <c r="BN1288" s="41"/>
      <c r="BO1288" s="33"/>
      <c r="BP1288" s="34"/>
      <c r="BQ1288" s="26"/>
      <c r="BR1288" s="27"/>
      <c r="BS1288" s="27"/>
      <c r="BT1288" s="26"/>
      <c r="BU1288" s="35"/>
      <c r="BV1288" s="28"/>
      <c r="BW1288" s="27"/>
      <c r="BX1288" s="26"/>
      <c r="BY1288" s="26"/>
      <c r="BZ1288" s="28"/>
      <c r="CA1288" s="31"/>
      <c r="CB1288" s="31"/>
      <c r="CC1288" s="37"/>
      <c r="CD1288" s="37"/>
      <c r="CE1288" s="30"/>
      <c r="CF1288" s="38"/>
      <c r="CG1288" s="31"/>
      <c r="CH1288" s="30"/>
      <c r="CI1288" s="38"/>
      <c r="CJ1288" s="38"/>
      <c r="CK1288" s="38"/>
      <c r="CL1288" s="31"/>
      <c r="CM1288" s="23"/>
      <c r="CN1288" s="38"/>
      <c r="CO1288" s="27"/>
      <c r="CP1288" s="23"/>
      <c r="CQ1288" s="23"/>
      <c r="CR1288" s="23"/>
      <c r="CS1288" s="38"/>
      <c r="CT1288" s="23"/>
      <c r="CU1288" s="23"/>
      <c r="CV1288" s="23"/>
      <c r="CW1288" s="38"/>
      <c r="CX1288" s="38"/>
      <c r="CY1288" s="38"/>
      <c r="CZ1288" s="38"/>
    </row>
    <row r="1289" spans="1:104" x14ac:dyDescent="0.3">
      <c r="A1289" s="32"/>
      <c r="B1289" s="26"/>
      <c r="C1289" s="26"/>
      <c r="D1289" s="26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31"/>
      <c r="AQ1289" s="31"/>
      <c r="AR1289" s="31"/>
      <c r="AS1289" s="31"/>
      <c r="AT1289" s="31"/>
      <c r="AU1289" s="31"/>
      <c r="AV1289" s="31"/>
      <c r="AW1289" s="31"/>
      <c r="AX1289" s="31"/>
      <c r="AY1289" s="31"/>
      <c r="AZ1289" s="31"/>
      <c r="BA1289" s="31"/>
      <c r="BB1289" s="31"/>
      <c r="BC1289" s="31"/>
      <c r="BD1289" s="31"/>
      <c r="BE1289" s="31"/>
      <c r="BF1289" s="31"/>
      <c r="BG1289" s="31"/>
      <c r="BH1289" s="31"/>
      <c r="BI1289" s="31"/>
      <c r="BJ1289" s="31"/>
      <c r="BK1289" s="31"/>
      <c r="BL1289" s="31"/>
      <c r="BM1289" s="31"/>
      <c r="BN1289" s="41"/>
      <c r="BO1289" s="33"/>
      <c r="BP1289" s="34"/>
      <c r="BQ1289" s="26"/>
      <c r="BR1289" s="27"/>
      <c r="BS1289" s="27"/>
      <c r="BT1289" s="26"/>
      <c r="BU1289" s="35"/>
      <c r="BV1289" s="28"/>
      <c r="BW1289" s="27"/>
      <c r="BX1289" s="26"/>
      <c r="BY1289" s="26"/>
      <c r="BZ1289" s="28"/>
      <c r="CA1289" s="31"/>
      <c r="CB1289" s="31"/>
      <c r="CC1289" s="37"/>
      <c r="CD1289" s="37"/>
      <c r="CE1289" s="30"/>
      <c r="CF1289" s="38"/>
      <c r="CG1289" s="31"/>
      <c r="CH1289" s="30"/>
      <c r="CI1289" s="38"/>
      <c r="CJ1289" s="38"/>
      <c r="CK1289" s="38"/>
      <c r="CL1289" s="31"/>
      <c r="CM1289" s="23"/>
      <c r="CN1289" s="38"/>
      <c r="CO1289" s="27"/>
      <c r="CP1289" s="23"/>
      <c r="CQ1289" s="23"/>
      <c r="CR1289" s="23"/>
      <c r="CS1289" s="38"/>
      <c r="CT1289" s="23"/>
      <c r="CU1289" s="23"/>
      <c r="CV1289" s="23"/>
      <c r="CW1289" s="38"/>
      <c r="CX1289" s="38"/>
      <c r="CY1289" s="38"/>
      <c r="CZ1289" s="38"/>
    </row>
    <row r="1290" spans="1:104" x14ac:dyDescent="0.3">
      <c r="A1290" s="32"/>
      <c r="B1290" s="26"/>
      <c r="C1290" s="26"/>
      <c r="D1290" s="26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31"/>
      <c r="AQ1290" s="31"/>
      <c r="AR1290" s="31"/>
      <c r="AS1290" s="31"/>
      <c r="AT1290" s="31"/>
      <c r="AU1290" s="31"/>
      <c r="AV1290" s="31"/>
      <c r="AW1290" s="31"/>
      <c r="AX1290" s="31"/>
      <c r="AY1290" s="31"/>
      <c r="AZ1290" s="31"/>
      <c r="BA1290" s="31"/>
      <c r="BB1290" s="31"/>
      <c r="BC1290" s="31"/>
      <c r="BD1290" s="31"/>
      <c r="BE1290" s="31"/>
      <c r="BF1290" s="31"/>
      <c r="BG1290" s="31"/>
      <c r="BH1290" s="31"/>
      <c r="BI1290" s="31"/>
      <c r="BJ1290" s="31"/>
      <c r="BK1290" s="31"/>
      <c r="BL1290" s="31"/>
      <c r="BM1290" s="31"/>
      <c r="BN1290" s="41"/>
      <c r="BO1290" s="33"/>
      <c r="BP1290" s="34"/>
      <c r="BQ1290" s="26"/>
      <c r="BR1290" s="27"/>
      <c r="BS1290" s="27"/>
      <c r="BT1290" s="26"/>
      <c r="BU1290" s="35"/>
      <c r="BV1290" s="28"/>
      <c r="BW1290" s="27"/>
      <c r="BX1290" s="26"/>
      <c r="BY1290" s="26"/>
      <c r="BZ1290" s="28"/>
      <c r="CA1290" s="31"/>
      <c r="CB1290" s="31"/>
      <c r="CC1290" s="23"/>
      <c r="CD1290" s="37"/>
      <c r="CE1290" s="30"/>
      <c r="CF1290" s="38"/>
      <c r="CG1290" s="31"/>
      <c r="CH1290" s="30"/>
      <c r="CI1290" s="38"/>
      <c r="CJ1290" s="38"/>
      <c r="CK1290" s="38"/>
      <c r="CL1290" s="31"/>
      <c r="CM1290" s="23"/>
      <c r="CN1290" s="38"/>
      <c r="CO1290" s="27"/>
      <c r="CP1290" s="23"/>
      <c r="CQ1290" s="23"/>
      <c r="CR1290" s="23"/>
      <c r="CS1290" s="38"/>
      <c r="CT1290" s="37"/>
      <c r="CU1290" s="23"/>
      <c r="CV1290" s="23"/>
      <c r="CW1290" s="38"/>
      <c r="CX1290" s="38"/>
      <c r="CY1290" s="38"/>
      <c r="CZ1290" s="38"/>
    </row>
    <row r="1291" spans="1:104" x14ac:dyDescent="0.3">
      <c r="A1291" s="32"/>
      <c r="B1291" s="26"/>
      <c r="C1291" s="26"/>
      <c r="D1291" s="26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31"/>
      <c r="AQ1291" s="31"/>
      <c r="AR1291" s="31"/>
      <c r="AS1291" s="31"/>
      <c r="AT1291" s="31"/>
      <c r="AU1291" s="31"/>
      <c r="AV1291" s="31"/>
      <c r="AW1291" s="31"/>
      <c r="AX1291" s="31"/>
      <c r="AY1291" s="31"/>
      <c r="AZ1291" s="31"/>
      <c r="BA1291" s="31"/>
      <c r="BB1291" s="31"/>
      <c r="BC1291" s="31"/>
      <c r="BD1291" s="31"/>
      <c r="BE1291" s="31"/>
      <c r="BF1291" s="31"/>
      <c r="BG1291" s="31"/>
      <c r="BH1291" s="31"/>
      <c r="BI1291" s="31"/>
      <c r="BJ1291" s="31"/>
      <c r="BK1291" s="31"/>
      <c r="BL1291" s="31"/>
      <c r="BM1291" s="31"/>
      <c r="BN1291" s="41"/>
      <c r="BO1291" s="33"/>
      <c r="BP1291" s="34"/>
      <c r="BQ1291" s="26"/>
      <c r="BR1291" s="27"/>
      <c r="BS1291" s="27"/>
      <c r="BT1291" s="26"/>
      <c r="BU1291" s="35"/>
      <c r="BV1291" s="28"/>
      <c r="BW1291" s="27"/>
      <c r="BX1291" s="26"/>
      <c r="BY1291" s="26"/>
      <c r="BZ1291" s="28"/>
      <c r="CA1291" s="31"/>
      <c r="CB1291" s="31"/>
      <c r="CC1291" s="37"/>
      <c r="CD1291" s="37"/>
      <c r="CE1291" s="30"/>
      <c r="CF1291" s="38"/>
      <c r="CG1291" s="31"/>
      <c r="CH1291" s="30"/>
      <c r="CI1291" s="38"/>
      <c r="CJ1291" s="38"/>
      <c r="CK1291" s="38"/>
      <c r="CL1291" s="31"/>
      <c r="CM1291" s="37"/>
      <c r="CN1291" s="38"/>
      <c r="CO1291" s="27"/>
      <c r="CP1291" s="37"/>
      <c r="CQ1291" s="23"/>
      <c r="CR1291" s="23"/>
      <c r="CS1291" s="38"/>
      <c r="CT1291" s="23"/>
      <c r="CU1291" s="23"/>
      <c r="CV1291" s="23"/>
      <c r="CW1291" s="30"/>
      <c r="CX1291" s="30"/>
      <c r="CY1291" s="38"/>
      <c r="CZ1291" s="38"/>
    </row>
    <row r="1292" spans="1:104" x14ac:dyDescent="0.3">
      <c r="A1292" s="32"/>
      <c r="B1292" s="26"/>
      <c r="C1292" s="26"/>
      <c r="D1292" s="26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31"/>
      <c r="AQ1292" s="31"/>
      <c r="AR1292" s="31"/>
      <c r="AS1292" s="31"/>
      <c r="AT1292" s="31"/>
      <c r="AU1292" s="31"/>
      <c r="AV1292" s="31"/>
      <c r="AW1292" s="31"/>
      <c r="AX1292" s="31"/>
      <c r="AY1292" s="31"/>
      <c r="AZ1292" s="31"/>
      <c r="BA1292" s="31"/>
      <c r="BB1292" s="31"/>
      <c r="BC1292" s="31"/>
      <c r="BD1292" s="31"/>
      <c r="BE1292" s="31"/>
      <c r="BF1292" s="31"/>
      <c r="BG1292" s="31"/>
      <c r="BH1292" s="31"/>
      <c r="BI1292" s="31"/>
      <c r="BJ1292" s="31"/>
      <c r="BK1292" s="31"/>
      <c r="BL1292" s="31"/>
      <c r="BM1292" s="31"/>
      <c r="BN1292" s="41"/>
      <c r="BO1292" s="33"/>
      <c r="BP1292" s="34"/>
      <c r="BQ1292" s="26"/>
      <c r="BR1292" s="27"/>
      <c r="BS1292" s="27"/>
      <c r="BT1292" s="26"/>
      <c r="BU1292" s="35"/>
      <c r="BV1292" s="28"/>
      <c r="BW1292" s="27"/>
      <c r="BX1292" s="26"/>
      <c r="BY1292" s="26"/>
      <c r="BZ1292" s="28"/>
      <c r="CA1292" s="31"/>
      <c r="CB1292" s="31"/>
      <c r="CC1292" s="23"/>
      <c r="CD1292" s="37"/>
      <c r="CE1292" s="30"/>
      <c r="CF1292" s="38"/>
      <c r="CG1292" s="31"/>
      <c r="CH1292" s="30"/>
      <c r="CI1292" s="38"/>
      <c r="CJ1292" s="38"/>
      <c r="CK1292" s="30"/>
      <c r="CL1292" s="31"/>
      <c r="CM1292" s="23"/>
      <c r="CN1292" s="38"/>
      <c r="CO1292" s="27"/>
      <c r="CP1292" s="23"/>
      <c r="CQ1292" s="37"/>
      <c r="CR1292" s="23"/>
      <c r="CS1292" s="30"/>
      <c r="CT1292" s="23"/>
      <c r="CU1292" s="37"/>
      <c r="CV1292" s="37"/>
      <c r="CW1292" s="38"/>
      <c r="CX1292" s="38"/>
      <c r="CY1292" s="38"/>
      <c r="CZ1292" s="38"/>
    </row>
    <row r="1293" spans="1:104" x14ac:dyDescent="0.3">
      <c r="A1293" s="32"/>
      <c r="B1293" s="26"/>
      <c r="C1293" s="26"/>
      <c r="D1293" s="26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31"/>
      <c r="AQ1293" s="31"/>
      <c r="AR1293" s="31"/>
      <c r="AS1293" s="31"/>
      <c r="AT1293" s="31"/>
      <c r="AU1293" s="31"/>
      <c r="AV1293" s="31"/>
      <c r="AW1293" s="31"/>
      <c r="AX1293" s="31"/>
      <c r="AY1293" s="31"/>
      <c r="AZ1293" s="31"/>
      <c r="BA1293" s="31"/>
      <c r="BB1293" s="31"/>
      <c r="BC1293" s="31"/>
      <c r="BD1293" s="31"/>
      <c r="BE1293" s="31"/>
      <c r="BF1293" s="31"/>
      <c r="BG1293" s="31"/>
      <c r="BH1293" s="31"/>
      <c r="BI1293" s="31"/>
      <c r="BJ1293" s="31"/>
      <c r="BK1293" s="31"/>
      <c r="BL1293" s="31"/>
      <c r="BM1293" s="31"/>
      <c r="BN1293" s="41"/>
      <c r="BO1293" s="33"/>
      <c r="BP1293" s="34"/>
      <c r="BQ1293" s="26"/>
      <c r="BR1293" s="27"/>
      <c r="BS1293" s="27"/>
      <c r="BT1293" s="26"/>
      <c r="BU1293" s="35"/>
      <c r="BV1293" s="28"/>
      <c r="BW1293" s="27"/>
      <c r="BX1293" s="26"/>
      <c r="BY1293" s="26"/>
      <c r="BZ1293" s="28"/>
      <c r="CA1293" s="31"/>
      <c r="CB1293" s="31"/>
      <c r="CC1293" s="23"/>
      <c r="CD1293" s="37"/>
      <c r="CE1293" s="30"/>
      <c r="CF1293" s="38"/>
      <c r="CG1293" s="31"/>
      <c r="CH1293" s="30"/>
      <c r="CI1293" s="38"/>
      <c r="CJ1293" s="38"/>
      <c r="CK1293" s="38"/>
      <c r="CL1293" s="31"/>
      <c r="CM1293" s="23"/>
      <c r="CN1293" s="38"/>
      <c r="CO1293" s="27"/>
      <c r="CP1293" s="23"/>
      <c r="CQ1293" s="23"/>
      <c r="CR1293" s="23"/>
      <c r="CS1293" s="38"/>
      <c r="CT1293" s="23"/>
      <c r="CU1293" s="23"/>
      <c r="CV1293" s="23"/>
      <c r="CW1293" s="38"/>
      <c r="CX1293" s="38"/>
      <c r="CY1293" s="38"/>
      <c r="CZ1293" s="38"/>
    </row>
    <row r="1294" spans="1:104" x14ac:dyDescent="0.3">
      <c r="A1294" s="32"/>
      <c r="B1294" s="26"/>
      <c r="C1294" s="26"/>
      <c r="D1294" s="26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31"/>
      <c r="AQ1294" s="31"/>
      <c r="AR1294" s="31"/>
      <c r="AS1294" s="31"/>
      <c r="AT1294" s="31"/>
      <c r="AU1294" s="31"/>
      <c r="AV1294" s="31"/>
      <c r="AW1294" s="31"/>
      <c r="AX1294" s="31"/>
      <c r="AY1294" s="31"/>
      <c r="AZ1294" s="31"/>
      <c r="BA1294" s="31"/>
      <c r="BB1294" s="31"/>
      <c r="BC1294" s="31"/>
      <c r="BD1294" s="31"/>
      <c r="BE1294" s="31"/>
      <c r="BF1294" s="31"/>
      <c r="BG1294" s="31"/>
      <c r="BH1294" s="31"/>
      <c r="BI1294" s="31"/>
      <c r="BJ1294" s="31"/>
      <c r="BK1294" s="31"/>
      <c r="BL1294" s="31"/>
      <c r="BM1294" s="31"/>
      <c r="BN1294" s="41"/>
      <c r="BO1294" s="33"/>
      <c r="BP1294" s="34"/>
      <c r="BQ1294" s="26"/>
      <c r="BR1294" s="27"/>
      <c r="BS1294" s="27"/>
      <c r="BT1294" s="26"/>
      <c r="BU1294" s="35"/>
      <c r="BV1294" s="28"/>
      <c r="BW1294" s="27"/>
      <c r="BX1294" s="26"/>
      <c r="BY1294" s="26"/>
      <c r="BZ1294" s="28"/>
      <c r="CA1294" s="31"/>
      <c r="CB1294" s="31"/>
      <c r="CC1294" s="23"/>
      <c r="CD1294" s="37"/>
      <c r="CE1294" s="30"/>
      <c r="CF1294" s="38"/>
      <c r="CG1294" s="31"/>
      <c r="CH1294" s="30"/>
      <c r="CI1294" s="38"/>
      <c r="CJ1294" s="38"/>
      <c r="CK1294" s="38"/>
      <c r="CL1294" s="31"/>
      <c r="CM1294" s="23"/>
      <c r="CN1294" s="38"/>
      <c r="CO1294" s="27"/>
      <c r="CP1294" s="23"/>
      <c r="CQ1294" s="23"/>
      <c r="CR1294" s="23"/>
      <c r="CS1294" s="38"/>
      <c r="CT1294" s="37"/>
      <c r="CU1294" s="23"/>
      <c r="CV1294" s="23"/>
      <c r="CW1294" s="38"/>
      <c r="CX1294" s="38"/>
      <c r="CY1294" s="38"/>
      <c r="CZ1294" s="38"/>
    </row>
    <row r="1295" spans="1:104" x14ac:dyDescent="0.3">
      <c r="A1295" s="32"/>
      <c r="B1295" s="26"/>
      <c r="C1295" s="26"/>
      <c r="D1295" s="26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31"/>
      <c r="AQ1295" s="31"/>
      <c r="AR1295" s="31"/>
      <c r="AS1295" s="31"/>
      <c r="AT1295" s="31"/>
      <c r="AU1295" s="31"/>
      <c r="AV1295" s="31"/>
      <c r="AW1295" s="31"/>
      <c r="AX1295" s="31"/>
      <c r="AY1295" s="31"/>
      <c r="AZ1295" s="31"/>
      <c r="BA1295" s="31"/>
      <c r="BB1295" s="31"/>
      <c r="BC1295" s="31"/>
      <c r="BD1295" s="31"/>
      <c r="BE1295" s="31"/>
      <c r="BF1295" s="31"/>
      <c r="BG1295" s="31"/>
      <c r="BH1295" s="31"/>
      <c r="BI1295" s="31"/>
      <c r="BJ1295" s="31"/>
      <c r="BK1295" s="31"/>
      <c r="BL1295" s="31"/>
      <c r="BM1295" s="31"/>
      <c r="BN1295" s="41"/>
      <c r="BO1295" s="33"/>
      <c r="BP1295" s="34"/>
      <c r="BQ1295" s="26"/>
      <c r="BR1295" s="27"/>
      <c r="BS1295" s="27"/>
      <c r="BT1295" s="26"/>
      <c r="BU1295" s="35"/>
      <c r="BV1295" s="28"/>
      <c r="BW1295" s="27"/>
      <c r="BX1295" s="26"/>
      <c r="BY1295" s="26"/>
      <c r="BZ1295" s="28"/>
      <c r="CA1295" s="31"/>
      <c r="CB1295" s="31"/>
      <c r="CC1295" s="23"/>
      <c r="CD1295" s="37"/>
      <c r="CE1295" s="30"/>
      <c r="CF1295" s="38"/>
      <c r="CG1295" s="31"/>
      <c r="CH1295" s="30"/>
      <c r="CI1295" s="38"/>
      <c r="CJ1295" s="38"/>
      <c r="CK1295" s="38"/>
      <c r="CL1295" s="31"/>
      <c r="CM1295" s="23"/>
      <c r="CN1295" s="38"/>
      <c r="CO1295" s="27"/>
      <c r="CP1295" s="23"/>
      <c r="CQ1295" s="23"/>
      <c r="CR1295" s="23"/>
      <c r="CS1295" s="38"/>
      <c r="CT1295" s="23"/>
      <c r="CU1295" s="23"/>
      <c r="CV1295" s="23"/>
      <c r="CW1295" s="38"/>
      <c r="CX1295" s="38"/>
      <c r="CY1295" s="30"/>
      <c r="CZ1295" s="38"/>
    </row>
    <row r="1296" spans="1:104" x14ac:dyDescent="0.3">
      <c r="A1296" s="32"/>
      <c r="B1296" s="26"/>
      <c r="C1296" s="26"/>
      <c r="D1296" s="26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31"/>
      <c r="AQ1296" s="31"/>
      <c r="AR1296" s="31"/>
      <c r="AS1296" s="31"/>
      <c r="AT1296" s="31"/>
      <c r="AU1296" s="31"/>
      <c r="AV1296" s="31"/>
      <c r="AW1296" s="31"/>
      <c r="AX1296" s="31"/>
      <c r="AY1296" s="31"/>
      <c r="AZ1296" s="31"/>
      <c r="BA1296" s="31"/>
      <c r="BB1296" s="31"/>
      <c r="BC1296" s="31"/>
      <c r="BD1296" s="31"/>
      <c r="BE1296" s="31"/>
      <c r="BF1296" s="31"/>
      <c r="BG1296" s="31"/>
      <c r="BH1296" s="31"/>
      <c r="BI1296" s="31"/>
      <c r="BJ1296" s="31"/>
      <c r="BK1296" s="31"/>
      <c r="BL1296" s="31"/>
      <c r="BM1296" s="31"/>
      <c r="BN1296" s="41"/>
      <c r="BO1296" s="33"/>
      <c r="BP1296" s="34"/>
      <c r="BQ1296" s="26"/>
      <c r="BR1296" s="27"/>
      <c r="BS1296" s="27"/>
      <c r="BT1296" s="26"/>
      <c r="BU1296" s="35"/>
      <c r="BV1296" s="28"/>
      <c r="BW1296" s="27"/>
      <c r="BX1296" s="26"/>
      <c r="BY1296" s="26"/>
      <c r="BZ1296" s="28"/>
      <c r="CA1296" s="31"/>
      <c r="CB1296" s="31"/>
      <c r="CC1296" s="37"/>
      <c r="CD1296" s="37"/>
      <c r="CE1296" s="30"/>
      <c r="CF1296" s="30"/>
      <c r="CG1296" s="31"/>
      <c r="CH1296" s="30"/>
      <c r="CI1296" s="38"/>
      <c r="CJ1296" s="38"/>
      <c r="CK1296" s="38"/>
      <c r="CL1296" s="31"/>
      <c r="CM1296" s="37"/>
      <c r="CN1296" s="38"/>
      <c r="CO1296" s="27"/>
      <c r="CP1296" s="37"/>
      <c r="CQ1296" s="23"/>
      <c r="CR1296" s="23"/>
      <c r="CS1296" s="38"/>
      <c r="CT1296" s="23"/>
      <c r="CU1296" s="23"/>
      <c r="CV1296" s="23"/>
      <c r="CW1296" s="38"/>
      <c r="CX1296" s="38"/>
      <c r="CY1296" s="38"/>
      <c r="CZ1296" s="38"/>
    </row>
    <row r="1297" spans="1:104" x14ac:dyDescent="0.3">
      <c r="A1297" s="32"/>
      <c r="B1297" s="26"/>
      <c r="C1297" s="26"/>
      <c r="D1297" s="26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31"/>
      <c r="AQ1297" s="31"/>
      <c r="AR1297" s="31"/>
      <c r="AS1297" s="31"/>
      <c r="AT1297" s="31"/>
      <c r="AU1297" s="31"/>
      <c r="AV1297" s="31"/>
      <c r="AW1297" s="31"/>
      <c r="AX1297" s="31"/>
      <c r="AY1297" s="31"/>
      <c r="AZ1297" s="31"/>
      <c r="BA1297" s="31"/>
      <c r="BB1297" s="31"/>
      <c r="BC1297" s="31"/>
      <c r="BD1297" s="31"/>
      <c r="BE1297" s="31"/>
      <c r="BF1297" s="31"/>
      <c r="BG1297" s="31"/>
      <c r="BH1297" s="31"/>
      <c r="BI1297" s="31"/>
      <c r="BJ1297" s="31"/>
      <c r="BK1297" s="31"/>
      <c r="BL1297" s="31"/>
      <c r="BM1297" s="31"/>
      <c r="BN1297" s="41"/>
      <c r="BO1297" s="33"/>
      <c r="BP1297" s="34"/>
      <c r="BQ1297" s="26"/>
      <c r="BR1297" s="27"/>
      <c r="BS1297" s="27"/>
      <c r="BT1297" s="26"/>
      <c r="BU1297" s="35"/>
      <c r="BV1297" s="28"/>
      <c r="BW1297" s="27"/>
      <c r="BX1297" s="26"/>
      <c r="BY1297" s="26"/>
      <c r="BZ1297" s="28"/>
      <c r="CA1297" s="31"/>
      <c r="CB1297" s="31"/>
      <c r="CC1297" s="23"/>
      <c r="CD1297" s="37"/>
      <c r="CE1297" s="30"/>
      <c r="CF1297" s="38"/>
      <c r="CG1297" s="31"/>
      <c r="CH1297" s="30"/>
      <c r="CI1297" s="38"/>
      <c r="CJ1297" s="38"/>
      <c r="CK1297" s="38"/>
      <c r="CL1297" s="31"/>
      <c r="CM1297" s="23"/>
      <c r="CN1297" s="30"/>
      <c r="CO1297" s="27"/>
      <c r="CP1297" s="23"/>
      <c r="CQ1297" s="23"/>
      <c r="CR1297" s="23"/>
      <c r="CS1297" s="38"/>
      <c r="CT1297" s="23"/>
      <c r="CU1297" s="23"/>
      <c r="CV1297" s="23"/>
      <c r="CW1297" s="38"/>
      <c r="CX1297" s="38"/>
      <c r="CY1297" s="38"/>
      <c r="CZ1297" s="38"/>
    </row>
    <row r="1298" spans="1:104" x14ac:dyDescent="0.3">
      <c r="A1298" s="32"/>
      <c r="B1298" s="26"/>
      <c r="C1298" s="26"/>
      <c r="D1298" s="26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31"/>
      <c r="AQ1298" s="31"/>
      <c r="AR1298" s="31"/>
      <c r="AS1298" s="31"/>
      <c r="AT1298" s="31"/>
      <c r="AU1298" s="31"/>
      <c r="AV1298" s="31"/>
      <c r="AW1298" s="31"/>
      <c r="AX1298" s="31"/>
      <c r="AY1298" s="31"/>
      <c r="AZ1298" s="31"/>
      <c r="BA1298" s="31"/>
      <c r="BB1298" s="31"/>
      <c r="BC1298" s="31"/>
      <c r="BD1298" s="31"/>
      <c r="BE1298" s="31"/>
      <c r="BF1298" s="31"/>
      <c r="BG1298" s="31"/>
      <c r="BH1298" s="31"/>
      <c r="BI1298" s="31"/>
      <c r="BJ1298" s="31"/>
      <c r="BK1298" s="31"/>
      <c r="BL1298" s="31"/>
      <c r="BM1298" s="31"/>
      <c r="BN1298" s="41"/>
      <c r="BO1298" s="33"/>
      <c r="BP1298" s="34"/>
      <c r="BQ1298" s="26"/>
      <c r="BR1298" s="27"/>
      <c r="BS1298" s="27"/>
      <c r="BT1298" s="26"/>
      <c r="BU1298" s="35"/>
      <c r="BV1298" s="28"/>
      <c r="BW1298" s="27"/>
      <c r="BX1298" s="26"/>
      <c r="BY1298" s="26"/>
      <c r="BZ1298" s="28"/>
      <c r="CA1298" s="31"/>
      <c r="CB1298" s="31"/>
      <c r="CC1298" s="23"/>
      <c r="CD1298" s="37"/>
      <c r="CE1298" s="30"/>
      <c r="CF1298" s="38"/>
      <c r="CG1298" s="31"/>
      <c r="CH1298" s="30"/>
      <c r="CI1298" s="38"/>
      <c r="CJ1298" s="38"/>
      <c r="CK1298" s="38"/>
      <c r="CL1298" s="31"/>
      <c r="CM1298" s="23"/>
      <c r="CN1298" s="38"/>
      <c r="CO1298" s="27"/>
      <c r="CP1298" s="23"/>
      <c r="CQ1298" s="37"/>
      <c r="CR1298" s="37"/>
      <c r="CS1298" s="38"/>
      <c r="CT1298" s="23"/>
      <c r="CU1298" s="37"/>
      <c r="CV1298" s="23"/>
      <c r="CW1298" s="38"/>
      <c r="CX1298" s="30"/>
      <c r="CY1298" s="38"/>
      <c r="CZ1298" s="38"/>
    </row>
    <row r="1299" spans="1:104" x14ac:dyDescent="0.3">
      <c r="A1299" s="32"/>
      <c r="B1299" s="26"/>
      <c r="C1299" s="26"/>
      <c r="D1299" s="26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31"/>
      <c r="AQ1299" s="31"/>
      <c r="AR1299" s="31"/>
      <c r="AS1299" s="31"/>
      <c r="AT1299" s="31"/>
      <c r="AU1299" s="31"/>
      <c r="AV1299" s="31"/>
      <c r="AW1299" s="31"/>
      <c r="AX1299" s="31"/>
      <c r="AY1299" s="31"/>
      <c r="AZ1299" s="31"/>
      <c r="BA1299" s="31"/>
      <c r="BB1299" s="31"/>
      <c r="BC1299" s="31"/>
      <c r="BD1299" s="31"/>
      <c r="BE1299" s="31"/>
      <c r="BF1299" s="31"/>
      <c r="BG1299" s="31"/>
      <c r="BH1299" s="31"/>
      <c r="BI1299" s="31"/>
      <c r="BJ1299" s="31"/>
      <c r="BK1299" s="31"/>
      <c r="BL1299" s="31"/>
      <c r="BM1299" s="31"/>
      <c r="BN1299" s="41"/>
      <c r="BO1299" s="33"/>
      <c r="BP1299" s="34"/>
      <c r="BQ1299" s="26"/>
      <c r="BR1299" s="27"/>
      <c r="BS1299" s="27"/>
      <c r="BT1299" s="26"/>
      <c r="BU1299" s="35"/>
      <c r="BV1299" s="28"/>
      <c r="BW1299" s="27"/>
      <c r="BX1299" s="26"/>
      <c r="BY1299" s="26"/>
      <c r="BZ1299" s="28"/>
      <c r="CA1299" s="31"/>
      <c r="CB1299" s="31"/>
      <c r="CC1299" s="23"/>
      <c r="CD1299" s="37"/>
      <c r="CE1299" s="30"/>
      <c r="CF1299" s="38"/>
      <c r="CG1299" s="31"/>
      <c r="CH1299" s="30"/>
      <c r="CI1299" s="38"/>
      <c r="CJ1299" s="38"/>
      <c r="CK1299" s="38"/>
      <c r="CL1299" s="31"/>
      <c r="CM1299" s="23"/>
      <c r="CN1299" s="38"/>
      <c r="CO1299" s="27"/>
      <c r="CP1299" s="23"/>
      <c r="CQ1299" s="23"/>
      <c r="CR1299" s="23"/>
      <c r="CS1299" s="38"/>
      <c r="CT1299" s="23"/>
      <c r="CU1299" s="23"/>
      <c r="CV1299" s="23"/>
      <c r="CW1299" s="38"/>
      <c r="CX1299" s="38"/>
      <c r="CY1299" s="38"/>
      <c r="CZ1299" s="38"/>
    </row>
    <row r="1300" spans="1:104" x14ac:dyDescent="0.3">
      <c r="A1300" s="32"/>
      <c r="B1300" s="26"/>
      <c r="C1300" s="26"/>
      <c r="D1300" s="26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31"/>
      <c r="AQ1300" s="31"/>
      <c r="AR1300" s="31"/>
      <c r="AS1300" s="31"/>
      <c r="AT1300" s="31"/>
      <c r="AU1300" s="31"/>
      <c r="AV1300" s="31"/>
      <c r="AW1300" s="31"/>
      <c r="AX1300" s="31"/>
      <c r="AY1300" s="31"/>
      <c r="AZ1300" s="31"/>
      <c r="BA1300" s="31"/>
      <c r="BB1300" s="31"/>
      <c r="BC1300" s="31"/>
      <c r="BD1300" s="31"/>
      <c r="BE1300" s="31"/>
      <c r="BF1300" s="31"/>
      <c r="BG1300" s="31"/>
      <c r="BH1300" s="31"/>
      <c r="BI1300" s="31"/>
      <c r="BJ1300" s="31"/>
      <c r="BK1300" s="31"/>
      <c r="BL1300" s="31"/>
      <c r="BM1300" s="31"/>
      <c r="BN1300" s="41"/>
      <c r="BO1300" s="33"/>
      <c r="BP1300" s="34"/>
      <c r="BQ1300" s="26"/>
      <c r="BR1300" s="27"/>
      <c r="BS1300" s="27"/>
      <c r="BT1300" s="26"/>
      <c r="BU1300" s="35"/>
      <c r="BV1300" s="28"/>
      <c r="BW1300" s="27"/>
      <c r="BX1300" s="26"/>
      <c r="BY1300" s="26"/>
      <c r="BZ1300" s="28"/>
      <c r="CA1300" s="31"/>
      <c r="CB1300" s="31"/>
      <c r="CC1300" s="23"/>
      <c r="CD1300" s="37"/>
      <c r="CE1300" s="30"/>
      <c r="CF1300" s="38"/>
      <c r="CG1300" s="31"/>
      <c r="CH1300" s="30"/>
      <c r="CI1300" s="38"/>
      <c r="CJ1300" s="38"/>
      <c r="CK1300" s="38"/>
      <c r="CL1300" s="31"/>
      <c r="CM1300" s="23"/>
      <c r="CN1300" s="38"/>
      <c r="CO1300" s="27"/>
      <c r="CP1300" s="23"/>
      <c r="CQ1300" s="23"/>
      <c r="CR1300" s="23"/>
      <c r="CS1300" s="38"/>
      <c r="CT1300" s="23"/>
      <c r="CU1300" s="23"/>
      <c r="CV1300" s="23"/>
      <c r="CW1300" s="38"/>
      <c r="CX1300" s="38"/>
      <c r="CY1300" s="38"/>
      <c r="CZ1300" s="38"/>
    </row>
    <row r="1301" spans="1:104" x14ac:dyDescent="0.3">
      <c r="A1301" s="32"/>
      <c r="B1301" s="26"/>
      <c r="C1301" s="26"/>
      <c r="D1301" s="26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31"/>
      <c r="AQ1301" s="31"/>
      <c r="AR1301" s="31"/>
      <c r="AS1301" s="31"/>
      <c r="AT1301" s="31"/>
      <c r="AU1301" s="31"/>
      <c r="AV1301" s="31"/>
      <c r="AW1301" s="31"/>
      <c r="AX1301" s="31"/>
      <c r="AY1301" s="31"/>
      <c r="AZ1301" s="31"/>
      <c r="BA1301" s="31"/>
      <c r="BB1301" s="31"/>
      <c r="BC1301" s="31"/>
      <c r="BD1301" s="31"/>
      <c r="BE1301" s="31"/>
      <c r="BF1301" s="31"/>
      <c r="BG1301" s="31"/>
      <c r="BH1301" s="31"/>
      <c r="BI1301" s="31"/>
      <c r="BJ1301" s="31"/>
      <c r="BK1301" s="31"/>
      <c r="BL1301" s="31"/>
      <c r="BM1301" s="31"/>
      <c r="BN1301" s="41"/>
      <c r="BO1301" s="33"/>
      <c r="BP1301" s="34"/>
      <c r="BQ1301" s="26"/>
      <c r="BR1301" s="27"/>
      <c r="BS1301" s="27"/>
      <c r="BT1301" s="26"/>
      <c r="BU1301" s="35"/>
      <c r="BV1301" s="28"/>
      <c r="BW1301" s="27"/>
      <c r="BX1301" s="26"/>
      <c r="BY1301" s="26"/>
      <c r="BZ1301" s="28"/>
      <c r="CA1301" s="31"/>
      <c r="CB1301" s="31"/>
      <c r="CC1301" s="23"/>
      <c r="CD1301" s="37"/>
      <c r="CE1301" s="30"/>
      <c r="CF1301" s="38"/>
      <c r="CG1301" s="31"/>
      <c r="CH1301" s="30"/>
      <c r="CI1301" s="38"/>
      <c r="CJ1301" s="38"/>
      <c r="CK1301" s="38"/>
      <c r="CL1301" s="31"/>
      <c r="CM1301" s="23"/>
      <c r="CN1301" s="38"/>
      <c r="CO1301" s="27"/>
      <c r="CP1301" s="23"/>
      <c r="CQ1301" s="23"/>
      <c r="CR1301" s="23"/>
      <c r="CS1301" s="38"/>
      <c r="CT1301" s="23"/>
      <c r="CU1301" s="23"/>
      <c r="CV1301" s="23"/>
      <c r="CW1301" s="38"/>
      <c r="CX1301" s="38"/>
      <c r="CY1301" s="38"/>
      <c r="CZ1301" s="38"/>
    </row>
    <row r="1302" spans="1:104" x14ac:dyDescent="0.3">
      <c r="A1302" s="32"/>
      <c r="B1302" s="26"/>
      <c r="C1302" s="26"/>
      <c r="D1302" s="26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31"/>
      <c r="AQ1302" s="31"/>
      <c r="AR1302" s="31"/>
      <c r="AS1302" s="31"/>
      <c r="AT1302" s="31"/>
      <c r="AU1302" s="31"/>
      <c r="AV1302" s="31"/>
      <c r="AW1302" s="31"/>
      <c r="AX1302" s="31"/>
      <c r="AY1302" s="31"/>
      <c r="AZ1302" s="31"/>
      <c r="BA1302" s="31"/>
      <c r="BB1302" s="31"/>
      <c r="BC1302" s="31"/>
      <c r="BD1302" s="31"/>
      <c r="BE1302" s="31"/>
      <c r="BF1302" s="31"/>
      <c r="BG1302" s="31"/>
      <c r="BH1302" s="31"/>
      <c r="BI1302" s="31"/>
      <c r="BJ1302" s="31"/>
      <c r="BK1302" s="31"/>
      <c r="BL1302" s="31"/>
      <c r="BM1302" s="31"/>
      <c r="BN1302" s="41"/>
      <c r="BO1302" s="33"/>
      <c r="BP1302" s="34"/>
      <c r="BQ1302" s="26"/>
      <c r="BR1302" s="27"/>
      <c r="BS1302" s="27"/>
      <c r="BT1302" s="26"/>
      <c r="BU1302" s="35"/>
      <c r="BV1302" s="28"/>
      <c r="BW1302" s="27"/>
      <c r="BX1302" s="26"/>
      <c r="BY1302" s="26"/>
      <c r="BZ1302" s="28"/>
      <c r="CA1302" s="31"/>
      <c r="CB1302" s="31"/>
      <c r="CC1302" s="23"/>
      <c r="CD1302" s="37"/>
      <c r="CE1302" s="30"/>
      <c r="CF1302" s="38"/>
      <c r="CG1302" s="31"/>
      <c r="CH1302" s="30"/>
      <c r="CI1302" s="38"/>
      <c r="CJ1302" s="38"/>
      <c r="CK1302" s="38"/>
      <c r="CL1302" s="31"/>
      <c r="CM1302" s="23"/>
      <c r="CN1302" s="38"/>
      <c r="CO1302" s="27"/>
      <c r="CP1302" s="23"/>
      <c r="CQ1302" s="23"/>
      <c r="CR1302" s="23"/>
      <c r="CS1302" s="38"/>
      <c r="CT1302" s="23"/>
      <c r="CU1302" s="23"/>
      <c r="CV1302" s="23"/>
      <c r="CW1302" s="38"/>
      <c r="CX1302" s="38"/>
      <c r="CY1302" s="38"/>
      <c r="CZ1302" s="38"/>
    </row>
    <row r="1303" spans="1:104" x14ac:dyDescent="0.3">
      <c r="A1303" s="32"/>
      <c r="B1303" s="26"/>
      <c r="C1303" s="26"/>
      <c r="D1303" s="26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31"/>
      <c r="AQ1303" s="31"/>
      <c r="AR1303" s="31"/>
      <c r="AS1303" s="31"/>
      <c r="AT1303" s="31"/>
      <c r="AU1303" s="31"/>
      <c r="AV1303" s="31"/>
      <c r="AW1303" s="31"/>
      <c r="AX1303" s="31"/>
      <c r="AY1303" s="31"/>
      <c r="AZ1303" s="31"/>
      <c r="BA1303" s="31"/>
      <c r="BB1303" s="31"/>
      <c r="BC1303" s="31"/>
      <c r="BD1303" s="31"/>
      <c r="BE1303" s="31"/>
      <c r="BF1303" s="31"/>
      <c r="BG1303" s="31"/>
      <c r="BH1303" s="31"/>
      <c r="BI1303" s="31"/>
      <c r="BJ1303" s="31"/>
      <c r="BK1303" s="31"/>
      <c r="BL1303" s="31"/>
      <c r="BM1303" s="31"/>
      <c r="BN1303" s="41"/>
      <c r="BO1303" s="33"/>
      <c r="BP1303" s="34"/>
      <c r="BQ1303" s="26"/>
      <c r="BR1303" s="27"/>
      <c r="BS1303" s="27"/>
      <c r="BT1303" s="26"/>
      <c r="BU1303" s="35"/>
      <c r="BV1303" s="28"/>
      <c r="BW1303" s="27"/>
      <c r="BX1303" s="26"/>
      <c r="BY1303" s="26"/>
      <c r="BZ1303" s="28"/>
      <c r="CA1303" s="31"/>
      <c r="CB1303" s="31"/>
      <c r="CC1303" s="23"/>
      <c r="CD1303" s="37"/>
      <c r="CE1303" s="30"/>
      <c r="CF1303" s="38"/>
      <c r="CG1303" s="31"/>
      <c r="CH1303" s="30"/>
      <c r="CI1303" s="38"/>
      <c r="CJ1303" s="38"/>
      <c r="CK1303" s="38"/>
      <c r="CL1303" s="31"/>
      <c r="CM1303" s="23"/>
      <c r="CN1303" s="38"/>
      <c r="CO1303" s="27"/>
      <c r="CP1303" s="23"/>
      <c r="CQ1303" s="23"/>
      <c r="CR1303" s="23"/>
      <c r="CS1303" s="38"/>
      <c r="CT1303" s="23"/>
      <c r="CU1303" s="23"/>
      <c r="CV1303" s="23"/>
      <c r="CW1303" s="38"/>
      <c r="CX1303" s="38"/>
      <c r="CY1303" s="38"/>
      <c r="CZ1303" s="38"/>
    </row>
    <row r="1304" spans="1:104" x14ac:dyDescent="0.3">
      <c r="A1304" s="32"/>
      <c r="B1304" s="26"/>
      <c r="C1304" s="26"/>
      <c r="D1304" s="26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31"/>
      <c r="AQ1304" s="31"/>
      <c r="AR1304" s="31"/>
      <c r="AS1304" s="31"/>
      <c r="AT1304" s="31"/>
      <c r="AU1304" s="31"/>
      <c r="AV1304" s="31"/>
      <c r="AW1304" s="31"/>
      <c r="AX1304" s="31"/>
      <c r="AY1304" s="31"/>
      <c r="AZ1304" s="31"/>
      <c r="BA1304" s="31"/>
      <c r="BB1304" s="31"/>
      <c r="BC1304" s="31"/>
      <c r="BD1304" s="31"/>
      <c r="BE1304" s="31"/>
      <c r="BF1304" s="31"/>
      <c r="BG1304" s="31"/>
      <c r="BH1304" s="31"/>
      <c r="BI1304" s="31"/>
      <c r="BJ1304" s="31"/>
      <c r="BK1304" s="31"/>
      <c r="BL1304" s="31"/>
      <c r="BM1304" s="31"/>
      <c r="BN1304" s="41"/>
      <c r="BO1304" s="33"/>
      <c r="BP1304" s="34"/>
      <c r="BQ1304" s="26"/>
      <c r="BR1304" s="27"/>
      <c r="BS1304" s="27"/>
      <c r="BT1304" s="26"/>
      <c r="BU1304" s="35"/>
      <c r="BV1304" s="28"/>
      <c r="BW1304" s="27"/>
      <c r="BX1304" s="26"/>
      <c r="BY1304" s="26"/>
      <c r="BZ1304" s="28"/>
      <c r="CA1304" s="31"/>
      <c r="CB1304" s="31"/>
      <c r="CC1304" s="37"/>
      <c r="CD1304" s="37"/>
      <c r="CE1304" s="30"/>
      <c r="CF1304" s="38"/>
      <c r="CG1304" s="31"/>
      <c r="CH1304" s="30"/>
      <c r="CI1304" s="38"/>
      <c r="CJ1304" s="38"/>
      <c r="CK1304" s="38"/>
      <c r="CL1304" s="31"/>
      <c r="CM1304" s="23"/>
      <c r="CN1304" s="38"/>
      <c r="CO1304" s="27"/>
      <c r="CP1304" s="23"/>
      <c r="CQ1304" s="23"/>
      <c r="CR1304" s="23"/>
      <c r="CS1304" s="38"/>
      <c r="CT1304" s="23"/>
      <c r="CU1304" s="23"/>
      <c r="CV1304" s="23"/>
      <c r="CW1304" s="38"/>
      <c r="CX1304" s="38"/>
      <c r="CY1304" s="38"/>
      <c r="CZ1304" s="38"/>
    </row>
    <row r="1305" spans="1:104" x14ac:dyDescent="0.3">
      <c r="A1305" s="32"/>
      <c r="B1305" s="26"/>
      <c r="C1305" s="26"/>
      <c r="D1305" s="26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31"/>
      <c r="AQ1305" s="31"/>
      <c r="AR1305" s="31"/>
      <c r="AS1305" s="31"/>
      <c r="AT1305" s="31"/>
      <c r="AU1305" s="31"/>
      <c r="AV1305" s="31"/>
      <c r="AW1305" s="31"/>
      <c r="AX1305" s="31"/>
      <c r="AY1305" s="31"/>
      <c r="AZ1305" s="31"/>
      <c r="BA1305" s="31"/>
      <c r="BB1305" s="31"/>
      <c r="BC1305" s="31"/>
      <c r="BD1305" s="31"/>
      <c r="BE1305" s="31"/>
      <c r="BF1305" s="31"/>
      <c r="BG1305" s="31"/>
      <c r="BH1305" s="31"/>
      <c r="BI1305" s="31"/>
      <c r="BJ1305" s="31"/>
      <c r="BK1305" s="31"/>
      <c r="BL1305" s="31"/>
      <c r="BM1305" s="31"/>
      <c r="BN1305" s="41"/>
      <c r="BO1305" s="33"/>
      <c r="BP1305" s="34"/>
      <c r="BQ1305" s="26"/>
      <c r="BR1305" s="27"/>
      <c r="BS1305" s="27"/>
      <c r="BT1305" s="26"/>
      <c r="BU1305" s="35"/>
      <c r="BV1305" s="28"/>
      <c r="BW1305" s="27"/>
      <c r="BX1305" s="26"/>
      <c r="BY1305" s="26"/>
      <c r="BZ1305" s="28"/>
      <c r="CA1305" s="31"/>
      <c r="CB1305" s="31"/>
      <c r="CC1305" s="23"/>
      <c r="CD1305" s="37"/>
      <c r="CE1305" s="30"/>
      <c r="CF1305" s="38"/>
      <c r="CG1305" s="31"/>
      <c r="CH1305" s="30"/>
      <c r="CI1305" s="38"/>
      <c r="CJ1305" s="38"/>
      <c r="CK1305" s="38"/>
      <c r="CL1305" s="31"/>
      <c r="CM1305" s="23"/>
      <c r="CN1305" s="38"/>
      <c r="CO1305" s="27"/>
      <c r="CP1305" s="23"/>
      <c r="CQ1305" s="23"/>
      <c r="CR1305" s="23"/>
      <c r="CS1305" s="38"/>
      <c r="CT1305" s="23"/>
      <c r="CU1305" s="23"/>
      <c r="CV1305" s="23"/>
      <c r="CW1305" s="38"/>
      <c r="CX1305" s="38"/>
      <c r="CY1305" s="38"/>
      <c r="CZ1305" s="38"/>
    </row>
    <row r="1306" spans="1:104" x14ac:dyDescent="0.3">
      <c r="A1306" s="32"/>
      <c r="B1306" s="26"/>
      <c r="C1306" s="26"/>
      <c r="D1306" s="26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31"/>
      <c r="AQ1306" s="31"/>
      <c r="AR1306" s="31"/>
      <c r="AS1306" s="31"/>
      <c r="AT1306" s="31"/>
      <c r="AU1306" s="31"/>
      <c r="AV1306" s="31"/>
      <c r="AW1306" s="31"/>
      <c r="AX1306" s="31"/>
      <c r="AY1306" s="31"/>
      <c r="AZ1306" s="31"/>
      <c r="BA1306" s="31"/>
      <c r="BB1306" s="31"/>
      <c r="BC1306" s="31"/>
      <c r="BD1306" s="31"/>
      <c r="BE1306" s="31"/>
      <c r="BF1306" s="31"/>
      <c r="BG1306" s="31"/>
      <c r="BH1306" s="31"/>
      <c r="BI1306" s="31"/>
      <c r="BJ1306" s="31"/>
      <c r="BK1306" s="31"/>
      <c r="BL1306" s="31"/>
      <c r="BM1306" s="31"/>
      <c r="BN1306" s="41"/>
      <c r="BO1306" s="33"/>
      <c r="BP1306" s="34"/>
      <c r="BQ1306" s="26"/>
      <c r="BR1306" s="27"/>
      <c r="BS1306" s="27"/>
      <c r="BT1306" s="26"/>
      <c r="BU1306" s="35"/>
      <c r="BV1306" s="28"/>
      <c r="BW1306" s="27"/>
      <c r="BX1306" s="26"/>
      <c r="BY1306" s="26"/>
      <c r="BZ1306" s="28"/>
      <c r="CA1306" s="31"/>
      <c r="CB1306" s="31"/>
      <c r="CC1306" s="23"/>
      <c r="CD1306" s="37"/>
      <c r="CE1306" s="30"/>
      <c r="CF1306" s="38"/>
      <c r="CG1306" s="31"/>
      <c r="CH1306" s="30"/>
      <c r="CI1306" s="38"/>
      <c r="CJ1306" s="38"/>
      <c r="CK1306" s="38"/>
      <c r="CL1306" s="31"/>
      <c r="CM1306" s="23"/>
      <c r="CN1306" s="38"/>
      <c r="CO1306" s="27"/>
      <c r="CP1306" s="23"/>
      <c r="CQ1306" s="23"/>
      <c r="CR1306" s="23"/>
      <c r="CS1306" s="38"/>
      <c r="CT1306" s="23"/>
      <c r="CU1306" s="23"/>
      <c r="CV1306" s="23"/>
      <c r="CW1306" s="38"/>
      <c r="CX1306" s="38"/>
      <c r="CY1306" s="38"/>
      <c r="CZ1306" s="38"/>
    </row>
    <row r="1307" spans="1:104" x14ac:dyDescent="0.3">
      <c r="A1307" s="32"/>
      <c r="B1307" s="26"/>
      <c r="C1307" s="26"/>
      <c r="D1307" s="26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31"/>
      <c r="AQ1307" s="31"/>
      <c r="AR1307" s="31"/>
      <c r="AS1307" s="31"/>
      <c r="AT1307" s="31"/>
      <c r="AU1307" s="31"/>
      <c r="AV1307" s="31"/>
      <c r="AW1307" s="31"/>
      <c r="AX1307" s="31"/>
      <c r="AY1307" s="31"/>
      <c r="AZ1307" s="31"/>
      <c r="BA1307" s="31"/>
      <c r="BB1307" s="31"/>
      <c r="BC1307" s="31"/>
      <c r="BD1307" s="31"/>
      <c r="BE1307" s="31"/>
      <c r="BF1307" s="31"/>
      <c r="BG1307" s="31"/>
      <c r="BH1307" s="31"/>
      <c r="BI1307" s="31"/>
      <c r="BJ1307" s="31"/>
      <c r="BK1307" s="31"/>
      <c r="BL1307" s="31"/>
      <c r="BM1307" s="31"/>
      <c r="BN1307" s="41"/>
      <c r="BO1307" s="33"/>
      <c r="BP1307" s="34"/>
      <c r="BQ1307" s="26"/>
      <c r="BR1307" s="27"/>
      <c r="BS1307" s="27"/>
      <c r="BT1307" s="26"/>
      <c r="BU1307" s="35"/>
      <c r="BV1307" s="28"/>
      <c r="BW1307" s="27"/>
      <c r="BX1307" s="26"/>
      <c r="BY1307" s="26"/>
      <c r="BZ1307" s="28"/>
      <c r="CA1307" s="31"/>
      <c r="CB1307" s="31"/>
      <c r="CC1307" s="23"/>
      <c r="CD1307" s="37"/>
      <c r="CE1307" s="30"/>
      <c r="CF1307" s="38"/>
      <c r="CG1307" s="31"/>
      <c r="CH1307" s="30"/>
      <c r="CI1307" s="38"/>
      <c r="CJ1307" s="38"/>
      <c r="CK1307" s="38"/>
      <c r="CL1307" s="31"/>
      <c r="CM1307" s="23"/>
      <c r="CN1307" s="38"/>
      <c r="CO1307" s="27"/>
      <c r="CP1307" s="23"/>
      <c r="CQ1307" s="23"/>
      <c r="CR1307" s="23"/>
      <c r="CS1307" s="38"/>
      <c r="CT1307" s="23"/>
      <c r="CU1307" s="23"/>
      <c r="CV1307" s="23"/>
      <c r="CW1307" s="38"/>
      <c r="CX1307" s="38"/>
      <c r="CY1307" s="38"/>
      <c r="CZ1307" s="38"/>
    </row>
    <row r="1308" spans="1:104" x14ac:dyDescent="0.3">
      <c r="A1308" s="32"/>
      <c r="B1308" s="26"/>
      <c r="C1308" s="26"/>
      <c r="D1308" s="26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31"/>
      <c r="AQ1308" s="31"/>
      <c r="AR1308" s="31"/>
      <c r="AS1308" s="31"/>
      <c r="AT1308" s="31"/>
      <c r="AU1308" s="31"/>
      <c r="AV1308" s="31"/>
      <c r="AW1308" s="31"/>
      <c r="AX1308" s="31"/>
      <c r="AY1308" s="31"/>
      <c r="AZ1308" s="31"/>
      <c r="BA1308" s="31"/>
      <c r="BB1308" s="31"/>
      <c r="BC1308" s="31"/>
      <c r="BD1308" s="31"/>
      <c r="BE1308" s="31"/>
      <c r="BF1308" s="31"/>
      <c r="BG1308" s="31"/>
      <c r="BH1308" s="31"/>
      <c r="BI1308" s="31"/>
      <c r="BJ1308" s="31"/>
      <c r="BK1308" s="31"/>
      <c r="BL1308" s="31"/>
      <c r="BM1308" s="31"/>
      <c r="BN1308" s="41"/>
      <c r="BO1308" s="33"/>
      <c r="BP1308" s="34"/>
      <c r="BQ1308" s="26"/>
      <c r="BR1308" s="27"/>
      <c r="BS1308" s="27"/>
      <c r="BT1308" s="26"/>
      <c r="BU1308" s="35"/>
      <c r="BV1308" s="28"/>
      <c r="BW1308" s="27"/>
      <c r="BX1308" s="26"/>
      <c r="BY1308" s="26"/>
      <c r="BZ1308" s="28"/>
      <c r="CA1308" s="31"/>
      <c r="CB1308" s="31"/>
      <c r="CC1308" s="23"/>
      <c r="CD1308" s="37"/>
      <c r="CE1308" s="30"/>
      <c r="CF1308" s="38"/>
      <c r="CG1308" s="31"/>
      <c r="CH1308" s="30"/>
      <c r="CI1308" s="38"/>
      <c r="CJ1308" s="38"/>
      <c r="CK1308" s="38"/>
      <c r="CL1308" s="31"/>
      <c r="CM1308" s="23"/>
      <c r="CN1308" s="38"/>
      <c r="CO1308" s="27"/>
      <c r="CP1308" s="23"/>
      <c r="CQ1308" s="23"/>
      <c r="CR1308" s="23"/>
      <c r="CS1308" s="38"/>
      <c r="CT1308" s="23"/>
      <c r="CU1308" s="23"/>
      <c r="CV1308" s="23"/>
      <c r="CW1308" s="38"/>
      <c r="CX1308" s="38"/>
      <c r="CY1308" s="38"/>
      <c r="CZ1308" s="38"/>
    </row>
    <row r="1309" spans="1:104" x14ac:dyDescent="0.3">
      <c r="A1309" s="32"/>
      <c r="B1309" s="26"/>
      <c r="C1309" s="26"/>
      <c r="D1309" s="26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31"/>
      <c r="AQ1309" s="31"/>
      <c r="AR1309" s="31"/>
      <c r="AS1309" s="31"/>
      <c r="AT1309" s="31"/>
      <c r="AU1309" s="31"/>
      <c r="AV1309" s="31"/>
      <c r="AW1309" s="31"/>
      <c r="AX1309" s="31"/>
      <c r="AY1309" s="31"/>
      <c r="AZ1309" s="31"/>
      <c r="BA1309" s="31"/>
      <c r="BB1309" s="31"/>
      <c r="BC1309" s="31"/>
      <c r="BD1309" s="31"/>
      <c r="BE1309" s="31"/>
      <c r="BF1309" s="31"/>
      <c r="BG1309" s="31"/>
      <c r="BH1309" s="31"/>
      <c r="BI1309" s="31"/>
      <c r="BJ1309" s="31"/>
      <c r="BK1309" s="31"/>
      <c r="BL1309" s="31"/>
      <c r="BM1309" s="31"/>
      <c r="BN1309" s="41"/>
      <c r="BO1309" s="33"/>
      <c r="BP1309" s="34"/>
      <c r="BQ1309" s="26"/>
      <c r="BR1309" s="27"/>
      <c r="BS1309" s="27"/>
      <c r="BT1309" s="26"/>
      <c r="BU1309" s="35"/>
      <c r="BV1309" s="28"/>
      <c r="BW1309" s="27"/>
      <c r="BX1309" s="26"/>
      <c r="BY1309" s="26"/>
      <c r="BZ1309" s="28"/>
      <c r="CA1309" s="31"/>
      <c r="CB1309" s="31"/>
      <c r="CC1309" s="37"/>
      <c r="CD1309" s="37"/>
      <c r="CE1309" s="30"/>
      <c r="CF1309" s="38"/>
      <c r="CG1309" s="31"/>
      <c r="CH1309" s="30"/>
      <c r="CI1309" s="38"/>
      <c r="CJ1309" s="38"/>
      <c r="CK1309" s="38"/>
      <c r="CL1309" s="31"/>
      <c r="CM1309" s="23"/>
      <c r="CN1309" s="38"/>
      <c r="CO1309" s="27"/>
      <c r="CP1309" s="23"/>
      <c r="CQ1309" s="23"/>
      <c r="CR1309" s="23"/>
      <c r="CS1309" s="38"/>
      <c r="CT1309" s="23"/>
      <c r="CU1309" s="23"/>
      <c r="CV1309" s="23"/>
      <c r="CW1309" s="38"/>
      <c r="CX1309" s="38"/>
      <c r="CY1309" s="38"/>
      <c r="CZ1309" s="38"/>
    </row>
    <row r="1310" spans="1:104" x14ac:dyDescent="0.3">
      <c r="A1310" s="32"/>
      <c r="B1310" s="26"/>
      <c r="C1310" s="26"/>
      <c r="D1310" s="26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31"/>
      <c r="AQ1310" s="31"/>
      <c r="AR1310" s="31"/>
      <c r="AS1310" s="31"/>
      <c r="AT1310" s="31"/>
      <c r="AU1310" s="31"/>
      <c r="AV1310" s="31"/>
      <c r="AW1310" s="31"/>
      <c r="AX1310" s="31"/>
      <c r="AY1310" s="31"/>
      <c r="AZ1310" s="31"/>
      <c r="BA1310" s="31"/>
      <c r="BB1310" s="31"/>
      <c r="BC1310" s="31"/>
      <c r="BD1310" s="31"/>
      <c r="BE1310" s="31"/>
      <c r="BF1310" s="31"/>
      <c r="BG1310" s="31"/>
      <c r="BH1310" s="31"/>
      <c r="BI1310" s="31"/>
      <c r="BJ1310" s="31"/>
      <c r="BK1310" s="31"/>
      <c r="BL1310" s="31"/>
      <c r="BM1310" s="31"/>
      <c r="BN1310" s="41"/>
      <c r="BO1310" s="33"/>
      <c r="BP1310" s="34"/>
      <c r="BQ1310" s="26"/>
      <c r="BR1310" s="27"/>
      <c r="BS1310" s="27"/>
      <c r="BT1310" s="26"/>
      <c r="BU1310" s="35"/>
      <c r="BV1310" s="28"/>
      <c r="BW1310" s="27"/>
      <c r="BX1310" s="26"/>
      <c r="BY1310" s="26"/>
      <c r="BZ1310" s="28"/>
      <c r="CA1310" s="31"/>
      <c r="CB1310" s="31"/>
      <c r="CC1310" s="23"/>
      <c r="CD1310" s="37"/>
      <c r="CE1310" s="30"/>
      <c r="CF1310" s="38"/>
      <c r="CG1310" s="31"/>
      <c r="CH1310" s="30"/>
      <c r="CI1310" s="38"/>
      <c r="CJ1310" s="38"/>
      <c r="CK1310" s="38"/>
      <c r="CL1310" s="31"/>
      <c r="CM1310" s="23"/>
      <c r="CN1310" s="38"/>
      <c r="CO1310" s="27"/>
      <c r="CP1310" s="23"/>
      <c r="CQ1310" s="23"/>
      <c r="CR1310" s="23"/>
      <c r="CS1310" s="38"/>
      <c r="CT1310" s="23"/>
      <c r="CU1310" s="23"/>
      <c r="CV1310" s="23"/>
      <c r="CW1310" s="38"/>
      <c r="CX1310" s="38"/>
      <c r="CY1310" s="38"/>
      <c r="CZ1310" s="38"/>
    </row>
    <row r="1311" spans="1:104" x14ac:dyDescent="0.3">
      <c r="A1311" s="32"/>
      <c r="B1311" s="26"/>
      <c r="C1311" s="26"/>
      <c r="D1311" s="26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31"/>
      <c r="AQ1311" s="31"/>
      <c r="AR1311" s="31"/>
      <c r="AS1311" s="31"/>
      <c r="AT1311" s="31"/>
      <c r="AU1311" s="31"/>
      <c r="AV1311" s="31"/>
      <c r="AW1311" s="31"/>
      <c r="AX1311" s="31"/>
      <c r="AY1311" s="31"/>
      <c r="AZ1311" s="31"/>
      <c r="BA1311" s="31"/>
      <c r="BB1311" s="31"/>
      <c r="BC1311" s="31"/>
      <c r="BD1311" s="31"/>
      <c r="BE1311" s="31"/>
      <c r="BF1311" s="31"/>
      <c r="BG1311" s="31"/>
      <c r="BH1311" s="31"/>
      <c r="BI1311" s="31"/>
      <c r="BJ1311" s="31"/>
      <c r="BK1311" s="31"/>
      <c r="BL1311" s="31"/>
      <c r="BM1311" s="31"/>
      <c r="BN1311" s="41"/>
      <c r="BO1311" s="33"/>
      <c r="BP1311" s="34"/>
      <c r="BQ1311" s="26"/>
      <c r="BR1311" s="27"/>
      <c r="BS1311" s="27"/>
      <c r="BT1311" s="26"/>
      <c r="BU1311" s="35"/>
      <c r="BV1311" s="28"/>
      <c r="BW1311" s="27"/>
      <c r="BX1311" s="26"/>
      <c r="BY1311" s="26"/>
      <c r="BZ1311" s="28"/>
      <c r="CA1311" s="31"/>
      <c r="CB1311" s="31"/>
      <c r="CC1311" s="37"/>
      <c r="CD1311" s="37"/>
      <c r="CE1311" s="30"/>
      <c r="CF1311" s="38"/>
      <c r="CG1311" s="31"/>
      <c r="CH1311" s="30"/>
      <c r="CI1311" s="38"/>
      <c r="CJ1311" s="38"/>
      <c r="CK1311" s="38"/>
      <c r="CL1311" s="31"/>
      <c r="CM1311" s="23"/>
      <c r="CN1311" s="38"/>
      <c r="CO1311" s="27"/>
      <c r="CP1311" s="23"/>
      <c r="CQ1311" s="23"/>
      <c r="CR1311" s="23"/>
      <c r="CS1311" s="38"/>
      <c r="CT1311" s="23"/>
      <c r="CU1311" s="23"/>
      <c r="CV1311" s="23"/>
      <c r="CW1311" s="38"/>
      <c r="CX1311" s="38"/>
      <c r="CY1311" s="38"/>
      <c r="CZ1311" s="38"/>
    </row>
    <row r="1312" spans="1:104" x14ac:dyDescent="0.3">
      <c r="A1312" s="32"/>
      <c r="B1312" s="26"/>
      <c r="C1312" s="26"/>
      <c r="D1312" s="26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31"/>
      <c r="AQ1312" s="31"/>
      <c r="AR1312" s="31"/>
      <c r="AS1312" s="31"/>
      <c r="AT1312" s="31"/>
      <c r="AU1312" s="31"/>
      <c r="AV1312" s="31"/>
      <c r="AW1312" s="31"/>
      <c r="AX1312" s="31"/>
      <c r="AY1312" s="31"/>
      <c r="AZ1312" s="31"/>
      <c r="BA1312" s="31"/>
      <c r="BB1312" s="31"/>
      <c r="BC1312" s="31"/>
      <c r="BD1312" s="31"/>
      <c r="BE1312" s="31"/>
      <c r="BF1312" s="31"/>
      <c r="BG1312" s="31"/>
      <c r="BH1312" s="31"/>
      <c r="BI1312" s="31"/>
      <c r="BJ1312" s="31"/>
      <c r="BK1312" s="31"/>
      <c r="BL1312" s="31"/>
      <c r="BM1312" s="31"/>
      <c r="BN1312" s="41"/>
      <c r="BO1312" s="33"/>
      <c r="BP1312" s="34"/>
      <c r="BQ1312" s="26"/>
      <c r="BR1312" s="27"/>
      <c r="BS1312" s="27"/>
      <c r="BT1312" s="26"/>
      <c r="BU1312" s="35"/>
      <c r="BV1312" s="28"/>
      <c r="BW1312" s="27"/>
      <c r="BX1312" s="26"/>
      <c r="BY1312" s="26"/>
      <c r="BZ1312" s="28"/>
      <c r="CA1312" s="31"/>
      <c r="CB1312" s="31"/>
      <c r="CC1312" s="37"/>
      <c r="CD1312" s="37"/>
      <c r="CE1312" s="30"/>
      <c r="CF1312" s="38"/>
      <c r="CG1312" s="31"/>
      <c r="CH1312" s="30"/>
      <c r="CI1312" s="38"/>
      <c r="CJ1312" s="38"/>
      <c r="CK1312" s="38"/>
      <c r="CL1312" s="31"/>
      <c r="CM1312" s="23"/>
      <c r="CN1312" s="38"/>
      <c r="CO1312" s="27"/>
      <c r="CP1312" s="23"/>
      <c r="CQ1312" s="23"/>
      <c r="CR1312" s="23"/>
      <c r="CS1312" s="38"/>
      <c r="CT1312" s="23"/>
      <c r="CU1312" s="23"/>
      <c r="CV1312" s="23"/>
      <c r="CW1312" s="38"/>
      <c r="CX1312" s="38"/>
      <c r="CY1312" s="38"/>
      <c r="CZ1312" s="38"/>
    </row>
    <row r="1313" spans="1:104" x14ac:dyDescent="0.3">
      <c r="A1313" s="32"/>
      <c r="B1313" s="26"/>
      <c r="C1313" s="26"/>
      <c r="D1313" s="26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31"/>
      <c r="AQ1313" s="31"/>
      <c r="AR1313" s="31"/>
      <c r="AS1313" s="31"/>
      <c r="AT1313" s="31"/>
      <c r="AU1313" s="31"/>
      <c r="AV1313" s="31"/>
      <c r="AW1313" s="31"/>
      <c r="AX1313" s="31"/>
      <c r="AY1313" s="31"/>
      <c r="AZ1313" s="31"/>
      <c r="BA1313" s="31"/>
      <c r="BB1313" s="31"/>
      <c r="BC1313" s="31"/>
      <c r="BD1313" s="31"/>
      <c r="BE1313" s="31"/>
      <c r="BF1313" s="31"/>
      <c r="BG1313" s="31"/>
      <c r="BH1313" s="31"/>
      <c r="BI1313" s="31"/>
      <c r="BJ1313" s="31"/>
      <c r="BK1313" s="31"/>
      <c r="BL1313" s="31"/>
      <c r="BM1313" s="31"/>
      <c r="BN1313" s="41"/>
      <c r="BO1313" s="33"/>
      <c r="BP1313" s="34"/>
      <c r="BQ1313" s="26"/>
      <c r="BR1313" s="27"/>
      <c r="BS1313" s="27"/>
      <c r="BT1313" s="26"/>
      <c r="BU1313" s="35"/>
      <c r="BV1313" s="28"/>
      <c r="BW1313" s="27"/>
      <c r="BX1313" s="26"/>
      <c r="BY1313" s="26"/>
      <c r="BZ1313" s="28"/>
      <c r="CA1313" s="31"/>
      <c r="CB1313" s="31"/>
      <c r="CC1313" s="23"/>
      <c r="CD1313" s="37"/>
      <c r="CE1313" s="30"/>
      <c r="CF1313" s="38"/>
      <c r="CG1313" s="31"/>
      <c r="CH1313" s="30"/>
      <c r="CI1313" s="38"/>
      <c r="CJ1313" s="38"/>
      <c r="CK1313" s="38"/>
      <c r="CL1313" s="31"/>
      <c r="CM1313" s="23"/>
      <c r="CN1313" s="38"/>
      <c r="CO1313" s="27"/>
      <c r="CP1313" s="23"/>
      <c r="CQ1313" s="23"/>
      <c r="CR1313" s="23"/>
      <c r="CS1313" s="38"/>
      <c r="CT1313" s="23"/>
      <c r="CU1313" s="23"/>
      <c r="CV1313" s="23"/>
      <c r="CW1313" s="38"/>
      <c r="CX1313" s="38"/>
      <c r="CY1313" s="38"/>
      <c r="CZ1313" s="38"/>
    </row>
    <row r="1314" spans="1:104" x14ac:dyDescent="0.3">
      <c r="A1314" s="32"/>
      <c r="B1314" s="26"/>
      <c r="C1314" s="26"/>
      <c r="D1314" s="26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31"/>
      <c r="AQ1314" s="31"/>
      <c r="AR1314" s="31"/>
      <c r="AS1314" s="31"/>
      <c r="AT1314" s="31"/>
      <c r="AU1314" s="31"/>
      <c r="AV1314" s="31"/>
      <c r="AW1314" s="31"/>
      <c r="AX1314" s="31"/>
      <c r="AY1314" s="31"/>
      <c r="AZ1314" s="31"/>
      <c r="BA1314" s="31"/>
      <c r="BB1314" s="31"/>
      <c r="BC1314" s="31"/>
      <c r="BD1314" s="31"/>
      <c r="BE1314" s="31"/>
      <c r="BF1314" s="31"/>
      <c r="BG1314" s="31"/>
      <c r="BH1314" s="31"/>
      <c r="BI1314" s="31"/>
      <c r="BJ1314" s="31"/>
      <c r="BK1314" s="31"/>
      <c r="BL1314" s="31"/>
      <c r="BM1314" s="31"/>
      <c r="BN1314" s="41"/>
      <c r="BO1314" s="33"/>
      <c r="BP1314" s="34"/>
      <c r="BQ1314" s="26"/>
      <c r="BR1314" s="27"/>
      <c r="BS1314" s="27"/>
      <c r="BT1314" s="26"/>
      <c r="BU1314" s="35"/>
      <c r="BV1314" s="28"/>
      <c r="BW1314" s="27"/>
      <c r="BX1314" s="26"/>
      <c r="BY1314" s="26"/>
      <c r="BZ1314" s="28"/>
      <c r="CA1314" s="31"/>
      <c r="CB1314" s="31"/>
      <c r="CC1314" s="37"/>
      <c r="CD1314" s="37"/>
      <c r="CE1314" s="30"/>
      <c r="CF1314" s="38"/>
      <c r="CG1314" s="31"/>
      <c r="CH1314" s="30"/>
      <c r="CI1314" s="38"/>
      <c r="CJ1314" s="38"/>
      <c r="CK1314" s="38"/>
      <c r="CL1314" s="31"/>
      <c r="CM1314" s="23"/>
      <c r="CN1314" s="38"/>
      <c r="CO1314" s="27"/>
      <c r="CP1314" s="23"/>
      <c r="CQ1314" s="23"/>
      <c r="CR1314" s="23"/>
      <c r="CS1314" s="38"/>
      <c r="CT1314" s="23"/>
      <c r="CU1314" s="23"/>
      <c r="CV1314" s="23"/>
      <c r="CW1314" s="38"/>
      <c r="CX1314" s="38"/>
      <c r="CY1314" s="38"/>
      <c r="CZ1314" s="30"/>
    </row>
    <row r="1315" spans="1:104" x14ac:dyDescent="0.3">
      <c r="A1315" s="32"/>
      <c r="B1315" s="26"/>
      <c r="C1315" s="26"/>
      <c r="D1315" s="26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31"/>
      <c r="AQ1315" s="31"/>
      <c r="AR1315" s="31"/>
      <c r="AS1315" s="31"/>
      <c r="AT1315" s="31"/>
      <c r="AU1315" s="31"/>
      <c r="AV1315" s="31"/>
      <c r="AW1315" s="31"/>
      <c r="AX1315" s="31"/>
      <c r="AY1315" s="31"/>
      <c r="AZ1315" s="31"/>
      <c r="BA1315" s="31"/>
      <c r="BB1315" s="31"/>
      <c r="BC1315" s="31"/>
      <c r="BD1315" s="31"/>
      <c r="BE1315" s="31"/>
      <c r="BF1315" s="31"/>
      <c r="BG1315" s="31"/>
      <c r="BH1315" s="31"/>
      <c r="BI1315" s="31"/>
      <c r="BJ1315" s="31"/>
      <c r="BK1315" s="31"/>
      <c r="BL1315" s="31"/>
      <c r="BM1315" s="31"/>
      <c r="BN1315" s="41"/>
      <c r="BO1315" s="33"/>
      <c r="BP1315" s="34"/>
      <c r="BQ1315" s="26"/>
      <c r="BR1315" s="27"/>
      <c r="BS1315" s="27"/>
      <c r="BT1315" s="26"/>
      <c r="BU1315" s="35"/>
      <c r="BV1315" s="28"/>
      <c r="BW1315" s="27"/>
      <c r="BX1315" s="26"/>
      <c r="BY1315" s="26"/>
      <c r="BZ1315" s="28"/>
      <c r="CA1315" s="31"/>
      <c r="CB1315" s="31"/>
      <c r="CC1315" s="23"/>
      <c r="CD1315" s="37"/>
      <c r="CE1315" s="30"/>
      <c r="CF1315" s="38"/>
      <c r="CG1315" s="31"/>
      <c r="CH1315" s="30"/>
      <c r="CI1315" s="38"/>
      <c r="CJ1315" s="38"/>
      <c r="CK1315" s="38"/>
      <c r="CL1315" s="31"/>
      <c r="CM1315" s="23"/>
      <c r="CN1315" s="38"/>
      <c r="CO1315" s="27"/>
      <c r="CP1315" s="23"/>
      <c r="CQ1315" s="23"/>
      <c r="CR1315" s="23"/>
      <c r="CS1315" s="38"/>
      <c r="CT1315" s="23"/>
      <c r="CU1315" s="23"/>
      <c r="CV1315" s="23"/>
      <c r="CW1315" s="38"/>
      <c r="CX1315" s="38"/>
      <c r="CY1315" s="30"/>
      <c r="CZ1315" s="38"/>
    </row>
    <row r="1316" spans="1:104" x14ac:dyDescent="0.3">
      <c r="A1316" s="32"/>
      <c r="B1316" s="26"/>
      <c r="C1316" s="26"/>
      <c r="D1316" s="26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31"/>
      <c r="AQ1316" s="31"/>
      <c r="AR1316" s="31"/>
      <c r="AS1316" s="31"/>
      <c r="AT1316" s="31"/>
      <c r="AU1316" s="31"/>
      <c r="AV1316" s="31"/>
      <c r="AW1316" s="31"/>
      <c r="AX1316" s="31"/>
      <c r="AY1316" s="31"/>
      <c r="AZ1316" s="31"/>
      <c r="BA1316" s="31"/>
      <c r="BB1316" s="31"/>
      <c r="BC1316" s="31"/>
      <c r="BD1316" s="31"/>
      <c r="BE1316" s="31"/>
      <c r="BF1316" s="31"/>
      <c r="BG1316" s="31"/>
      <c r="BH1316" s="31"/>
      <c r="BI1316" s="31"/>
      <c r="BJ1316" s="31"/>
      <c r="BK1316" s="31"/>
      <c r="BL1316" s="31"/>
      <c r="BM1316" s="31"/>
      <c r="BN1316" s="41"/>
      <c r="BO1316" s="33"/>
      <c r="BP1316" s="34"/>
      <c r="BQ1316" s="26"/>
      <c r="BR1316" s="27"/>
      <c r="BS1316" s="27"/>
      <c r="BT1316" s="26"/>
      <c r="BU1316" s="35"/>
      <c r="BV1316" s="28"/>
      <c r="BW1316" s="27"/>
      <c r="BX1316" s="26"/>
      <c r="BY1316" s="26"/>
      <c r="BZ1316" s="28"/>
      <c r="CA1316" s="31"/>
      <c r="CB1316" s="31"/>
      <c r="CC1316" s="37"/>
      <c r="CD1316" s="37"/>
      <c r="CE1316" s="30"/>
      <c r="CF1316" s="38"/>
      <c r="CG1316" s="31"/>
      <c r="CH1316" s="30"/>
      <c r="CI1316" s="38"/>
      <c r="CJ1316" s="38"/>
      <c r="CK1316" s="38"/>
      <c r="CL1316" s="31"/>
      <c r="CM1316" s="37"/>
      <c r="CN1316" s="38"/>
      <c r="CO1316" s="27"/>
      <c r="CP1316" s="37"/>
      <c r="CQ1316" s="23"/>
      <c r="CR1316" s="23"/>
      <c r="CS1316" s="38"/>
      <c r="CT1316" s="23"/>
      <c r="CU1316" s="23"/>
      <c r="CV1316" s="23"/>
      <c r="CW1316" s="30"/>
      <c r="CX1316" s="38"/>
      <c r="CY1316" s="38"/>
      <c r="CZ1316" s="38"/>
    </row>
    <row r="1317" spans="1:104" x14ac:dyDescent="0.3">
      <c r="A1317" s="32"/>
      <c r="B1317" s="26"/>
      <c r="C1317" s="26"/>
      <c r="D1317" s="26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31"/>
      <c r="AQ1317" s="31"/>
      <c r="AR1317" s="31"/>
      <c r="AS1317" s="31"/>
      <c r="AT1317" s="31"/>
      <c r="AU1317" s="31"/>
      <c r="AV1317" s="31"/>
      <c r="AW1317" s="31"/>
      <c r="AX1317" s="31"/>
      <c r="AY1317" s="31"/>
      <c r="AZ1317" s="31"/>
      <c r="BA1317" s="31"/>
      <c r="BB1317" s="31"/>
      <c r="BC1317" s="31"/>
      <c r="BD1317" s="31"/>
      <c r="BE1317" s="31"/>
      <c r="BF1317" s="31"/>
      <c r="BG1317" s="31"/>
      <c r="BH1317" s="31"/>
      <c r="BI1317" s="31"/>
      <c r="BJ1317" s="31"/>
      <c r="BK1317" s="31"/>
      <c r="BL1317" s="31"/>
      <c r="BM1317" s="31"/>
      <c r="BN1317" s="41"/>
      <c r="BO1317" s="33"/>
      <c r="BP1317" s="34"/>
      <c r="BQ1317" s="26"/>
      <c r="BR1317" s="27"/>
      <c r="BS1317" s="27"/>
      <c r="BT1317" s="26"/>
      <c r="BU1317" s="35"/>
      <c r="BV1317" s="28"/>
      <c r="BW1317" s="27"/>
      <c r="BX1317" s="26"/>
      <c r="BY1317" s="26"/>
      <c r="BZ1317" s="28"/>
      <c r="CA1317" s="31"/>
      <c r="CB1317" s="31"/>
      <c r="CC1317" s="37"/>
      <c r="CD1317" s="37"/>
      <c r="CE1317" s="30"/>
      <c r="CF1317" s="38"/>
      <c r="CG1317" s="31"/>
      <c r="CH1317" s="30"/>
      <c r="CI1317" s="38"/>
      <c r="CJ1317" s="38"/>
      <c r="CK1317" s="38"/>
      <c r="CL1317" s="31"/>
      <c r="CM1317" s="23"/>
      <c r="CN1317" s="38"/>
      <c r="CO1317" s="27"/>
      <c r="CP1317" s="23"/>
      <c r="CQ1317" s="23"/>
      <c r="CR1317" s="23"/>
      <c r="CS1317" s="38"/>
      <c r="CT1317" s="23"/>
      <c r="CU1317" s="23"/>
      <c r="CV1317" s="23"/>
      <c r="CW1317" s="38"/>
      <c r="CX1317" s="38"/>
      <c r="CY1317" s="38"/>
      <c r="CZ1317" s="38"/>
    </row>
    <row r="1318" spans="1:104" x14ac:dyDescent="0.3">
      <c r="A1318" s="32"/>
      <c r="B1318" s="26"/>
      <c r="C1318" s="26"/>
      <c r="D1318" s="26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31"/>
      <c r="AQ1318" s="31"/>
      <c r="AR1318" s="31"/>
      <c r="AS1318" s="31"/>
      <c r="AT1318" s="31"/>
      <c r="AU1318" s="31"/>
      <c r="AV1318" s="31"/>
      <c r="AW1318" s="31"/>
      <c r="AX1318" s="31"/>
      <c r="AY1318" s="31"/>
      <c r="AZ1318" s="31"/>
      <c r="BA1318" s="31"/>
      <c r="BB1318" s="31"/>
      <c r="BC1318" s="31"/>
      <c r="BD1318" s="31"/>
      <c r="BE1318" s="31"/>
      <c r="BF1318" s="31"/>
      <c r="BG1318" s="31"/>
      <c r="BH1318" s="31"/>
      <c r="BI1318" s="31"/>
      <c r="BJ1318" s="31"/>
      <c r="BK1318" s="31"/>
      <c r="BL1318" s="31"/>
      <c r="BM1318" s="31"/>
      <c r="BN1318" s="41"/>
      <c r="BO1318" s="33"/>
      <c r="BP1318" s="34"/>
      <c r="BQ1318" s="26"/>
      <c r="BR1318" s="27"/>
      <c r="BS1318" s="27"/>
      <c r="BT1318" s="26"/>
      <c r="BU1318" s="35"/>
      <c r="BV1318" s="28"/>
      <c r="BW1318" s="27"/>
      <c r="BX1318" s="26"/>
      <c r="BY1318" s="26"/>
      <c r="BZ1318" s="28"/>
      <c r="CA1318" s="31"/>
      <c r="CB1318" s="31"/>
      <c r="CC1318" s="23"/>
      <c r="CD1318" s="37"/>
      <c r="CE1318" s="30"/>
      <c r="CF1318" s="38"/>
      <c r="CG1318" s="31"/>
      <c r="CH1318" s="30"/>
      <c r="CI1318" s="38"/>
      <c r="CJ1318" s="38"/>
      <c r="CK1318" s="30"/>
      <c r="CL1318" s="31"/>
      <c r="CM1318" s="23"/>
      <c r="CN1318" s="38"/>
      <c r="CO1318" s="27"/>
      <c r="CP1318" s="37"/>
      <c r="CQ1318" s="23"/>
      <c r="CR1318" s="23"/>
      <c r="CS1318" s="38"/>
      <c r="CT1318" s="23"/>
      <c r="CU1318" s="23"/>
      <c r="CV1318" s="23"/>
      <c r="CW1318" s="38"/>
      <c r="CX1318" s="38"/>
      <c r="CY1318" s="38"/>
      <c r="CZ1318" s="38"/>
    </row>
    <row r="1319" spans="1:104" x14ac:dyDescent="0.3">
      <c r="A1319" s="32"/>
      <c r="B1319" s="26"/>
      <c r="C1319" s="26"/>
      <c r="D1319" s="26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31"/>
      <c r="AQ1319" s="31"/>
      <c r="AR1319" s="31"/>
      <c r="AS1319" s="31"/>
      <c r="AT1319" s="31"/>
      <c r="AU1319" s="31"/>
      <c r="AV1319" s="31"/>
      <c r="AW1319" s="31"/>
      <c r="AX1319" s="31"/>
      <c r="AY1319" s="31"/>
      <c r="AZ1319" s="31"/>
      <c r="BA1319" s="31"/>
      <c r="BB1319" s="31"/>
      <c r="BC1319" s="31"/>
      <c r="BD1319" s="31"/>
      <c r="BE1319" s="31"/>
      <c r="BF1319" s="31"/>
      <c r="BG1319" s="31"/>
      <c r="BH1319" s="31"/>
      <c r="BI1319" s="31"/>
      <c r="BJ1319" s="31"/>
      <c r="BK1319" s="31"/>
      <c r="BL1319" s="31"/>
      <c r="BM1319" s="31"/>
      <c r="BN1319" s="41"/>
      <c r="BO1319" s="33"/>
      <c r="BP1319" s="34"/>
      <c r="BQ1319" s="26"/>
      <c r="BR1319" s="27"/>
      <c r="BS1319" s="27"/>
      <c r="BT1319" s="26"/>
      <c r="BU1319" s="35"/>
      <c r="BV1319" s="28"/>
      <c r="BW1319" s="27"/>
      <c r="BX1319" s="26"/>
      <c r="BY1319" s="26"/>
      <c r="BZ1319" s="28"/>
      <c r="CA1319" s="31"/>
      <c r="CB1319" s="31"/>
      <c r="CC1319" s="23"/>
      <c r="CD1319" s="37"/>
      <c r="CE1319" s="30"/>
      <c r="CF1319" s="30"/>
      <c r="CG1319" s="31"/>
      <c r="CH1319" s="30"/>
      <c r="CI1319" s="38"/>
      <c r="CJ1319" s="30"/>
      <c r="CK1319" s="38"/>
      <c r="CL1319" s="31"/>
      <c r="CM1319" s="37"/>
      <c r="CN1319" s="38"/>
      <c r="CO1319" s="27"/>
      <c r="CP1319" s="23"/>
      <c r="CQ1319" s="23"/>
      <c r="CR1319" s="23"/>
      <c r="CS1319" s="38"/>
      <c r="CT1319" s="23"/>
      <c r="CU1319" s="23"/>
      <c r="CV1319" s="23"/>
      <c r="CW1319" s="38"/>
      <c r="CX1319" s="38"/>
      <c r="CY1319" s="38"/>
      <c r="CZ1319" s="38"/>
    </row>
    <row r="1320" spans="1:104" x14ac:dyDescent="0.3">
      <c r="A1320" s="32"/>
      <c r="B1320" s="26"/>
      <c r="C1320" s="26"/>
      <c r="D1320" s="26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31"/>
      <c r="AQ1320" s="31"/>
      <c r="AR1320" s="31"/>
      <c r="AS1320" s="31"/>
      <c r="AT1320" s="31"/>
      <c r="AU1320" s="31"/>
      <c r="AV1320" s="31"/>
      <c r="AW1320" s="31"/>
      <c r="AX1320" s="31"/>
      <c r="AY1320" s="31"/>
      <c r="AZ1320" s="31"/>
      <c r="BA1320" s="31"/>
      <c r="BB1320" s="31"/>
      <c r="BC1320" s="31"/>
      <c r="BD1320" s="31"/>
      <c r="BE1320" s="31"/>
      <c r="BF1320" s="31"/>
      <c r="BG1320" s="31"/>
      <c r="BH1320" s="31"/>
      <c r="BI1320" s="31"/>
      <c r="BJ1320" s="31"/>
      <c r="BK1320" s="31"/>
      <c r="BL1320" s="31"/>
      <c r="BM1320" s="31"/>
      <c r="BN1320" s="41"/>
      <c r="BO1320" s="33"/>
      <c r="BP1320" s="34"/>
      <c r="BQ1320" s="26"/>
      <c r="BR1320" s="27"/>
      <c r="BS1320" s="27"/>
      <c r="BT1320" s="26"/>
      <c r="BU1320" s="35"/>
      <c r="BV1320" s="28"/>
      <c r="BW1320" s="27"/>
      <c r="BX1320" s="26"/>
      <c r="BY1320" s="26"/>
      <c r="BZ1320" s="28"/>
      <c r="CA1320" s="31"/>
      <c r="CB1320" s="31"/>
      <c r="CC1320" s="23"/>
      <c r="CD1320" s="37"/>
      <c r="CE1320" s="30"/>
      <c r="CF1320" s="38"/>
      <c r="CG1320" s="31"/>
      <c r="CH1320" s="30"/>
      <c r="CI1320" s="38"/>
      <c r="CJ1320" s="38"/>
      <c r="CK1320" s="38"/>
      <c r="CL1320" s="31"/>
      <c r="CM1320" s="23"/>
      <c r="CN1320" s="38"/>
      <c r="CO1320" s="27"/>
      <c r="CP1320" s="23"/>
      <c r="CQ1320" s="23"/>
      <c r="CR1320" s="23"/>
      <c r="CS1320" s="38"/>
      <c r="CT1320" s="23"/>
      <c r="CU1320" s="23"/>
      <c r="CV1320" s="23"/>
      <c r="CW1320" s="38"/>
      <c r="CX1320" s="38"/>
      <c r="CY1320" s="38"/>
      <c r="CZ1320" s="38"/>
    </row>
    <row r="1321" spans="1:104" x14ac:dyDescent="0.3">
      <c r="A1321" s="32"/>
      <c r="B1321" s="26"/>
      <c r="C1321" s="26"/>
      <c r="D1321" s="26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31"/>
      <c r="AQ1321" s="31"/>
      <c r="AR1321" s="31"/>
      <c r="AS1321" s="31"/>
      <c r="AT1321" s="31"/>
      <c r="AU1321" s="31"/>
      <c r="AV1321" s="31"/>
      <c r="AW1321" s="31"/>
      <c r="AX1321" s="31"/>
      <c r="AY1321" s="31"/>
      <c r="AZ1321" s="31"/>
      <c r="BA1321" s="31"/>
      <c r="BB1321" s="31"/>
      <c r="BC1321" s="31"/>
      <c r="BD1321" s="31"/>
      <c r="BE1321" s="31"/>
      <c r="BF1321" s="31"/>
      <c r="BG1321" s="31"/>
      <c r="BH1321" s="31"/>
      <c r="BI1321" s="31"/>
      <c r="BJ1321" s="31"/>
      <c r="BK1321" s="31"/>
      <c r="BL1321" s="31"/>
      <c r="BM1321" s="31"/>
      <c r="BN1321" s="41"/>
      <c r="BO1321" s="33"/>
      <c r="BP1321" s="34"/>
      <c r="BQ1321" s="26"/>
      <c r="BR1321" s="27"/>
      <c r="BS1321" s="27"/>
      <c r="BT1321" s="26"/>
      <c r="BU1321" s="35"/>
      <c r="BV1321" s="28"/>
      <c r="BW1321" s="27"/>
      <c r="BX1321" s="26"/>
      <c r="BY1321" s="26"/>
      <c r="BZ1321" s="28"/>
      <c r="CA1321" s="31"/>
      <c r="CB1321" s="31"/>
      <c r="CC1321" s="23"/>
      <c r="CD1321" s="37"/>
      <c r="CE1321" s="30"/>
      <c r="CF1321" s="38"/>
      <c r="CG1321" s="31"/>
      <c r="CH1321" s="30"/>
      <c r="CI1321" s="38"/>
      <c r="CJ1321" s="38"/>
      <c r="CK1321" s="38"/>
      <c r="CL1321" s="31"/>
      <c r="CM1321" s="37"/>
      <c r="CN1321" s="38"/>
      <c r="CO1321" s="27"/>
      <c r="CP1321" s="23"/>
      <c r="CQ1321" s="23"/>
      <c r="CR1321" s="23"/>
      <c r="CS1321" s="38"/>
      <c r="CT1321" s="23"/>
      <c r="CU1321" s="37"/>
      <c r="CV1321" s="37"/>
      <c r="CW1321" s="38"/>
      <c r="CX1321" s="38"/>
      <c r="CY1321" s="38"/>
      <c r="CZ1321" s="38"/>
    </row>
    <row r="1322" spans="1:104" x14ac:dyDescent="0.3">
      <c r="A1322" s="32"/>
      <c r="B1322" s="26"/>
      <c r="C1322" s="26"/>
      <c r="D1322" s="26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31"/>
      <c r="AQ1322" s="31"/>
      <c r="AR1322" s="31"/>
      <c r="AS1322" s="31"/>
      <c r="AT1322" s="31"/>
      <c r="AU1322" s="31"/>
      <c r="AV1322" s="31"/>
      <c r="AW1322" s="31"/>
      <c r="AX1322" s="31"/>
      <c r="AY1322" s="31"/>
      <c r="AZ1322" s="31"/>
      <c r="BA1322" s="31"/>
      <c r="BB1322" s="31"/>
      <c r="BC1322" s="31"/>
      <c r="BD1322" s="31"/>
      <c r="BE1322" s="31"/>
      <c r="BF1322" s="31"/>
      <c r="BG1322" s="31"/>
      <c r="BH1322" s="31"/>
      <c r="BI1322" s="31"/>
      <c r="BJ1322" s="31"/>
      <c r="BK1322" s="31"/>
      <c r="BL1322" s="31"/>
      <c r="BM1322" s="31"/>
      <c r="BN1322" s="41"/>
      <c r="BO1322" s="33"/>
      <c r="BP1322" s="34"/>
      <c r="BQ1322" s="26"/>
      <c r="BR1322" s="27"/>
      <c r="BS1322" s="27"/>
      <c r="BT1322" s="26"/>
      <c r="BU1322" s="35"/>
      <c r="BV1322" s="28"/>
      <c r="BW1322" s="27"/>
      <c r="BX1322" s="26"/>
      <c r="BY1322" s="26"/>
      <c r="BZ1322" s="28"/>
      <c r="CA1322" s="31"/>
      <c r="CB1322" s="31"/>
      <c r="CC1322" s="23"/>
      <c r="CD1322" s="37"/>
      <c r="CE1322" s="30"/>
      <c r="CF1322" s="38"/>
      <c r="CG1322" s="31"/>
      <c r="CH1322" s="30"/>
      <c r="CI1322" s="38"/>
      <c r="CJ1322" s="38"/>
      <c r="CK1322" s="38"/>
      <c r="CL1322" s="31"/>
      <c r="CM1322" s="37"/>
      <c r="CN1322" s="38"/>
      <c r="CO1322" s="27"/>
      <c r="CP1322" s="37"/>
      <c r="CQ1322" s="23"/>
      <c r="CR1322" s="23"/>
      <c r="CS1322" s="38"/>
      <c r="CT1322" s="23"/>
      <c r="CU1322" s="23"/>
      <c r="CV1322" s="23"/>
      <c r="CW1322" s="30"/>
      <c r="CX1322" s="30"/>
      <c r="CY1322" s="38"/>
      <c r="CZ1322" s="38"/>
    </row>
    <row r="1323" spans="1:104" x14ac:dyDescent="0.3">
      <c r="A1323" s="32"/>
      <c r="B1323" s="26"/>
      <c r="C1323" s="26"/>
      <c r="D1323" s="26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31"/>
      <c r="AQ1323" s="31"/>
      <c r="AR1323" s="31"/>
      <c r="AS1323" s="31"/>
      <c r="AT1323" s="31"/>
      <c r="AU1323" s="31"/>
      <c r="AV1323" s="31"/>
      <c r="AW1323" s="31"/>
      <c r="AX1323" s="31"/>
      <c r="AY1323" s="31"/>
      <c r="AZ1323" s="31"/>
      <c r="BA1323" s="31"/>
      <c r="BB1323" s="31"/>
      <c r="BC1323" s="31"/>
      <c r="BD1323" s="31"/>
      <c r="BE1323" s="31"/>
      <c r="BF1323" s="31"/>
      <c r="BG1323" s="31"/>
      <c r="BH1323" s="31"/>
      <c r="BI1323" s="31"/>
      <c r="BJ1323" s="31"/>
      <c r="BK1323" s="31"/>
      <c r="BL1323" s="31"/>
      <c r="BM1323" s="31"/>
      <c r="BN1323" s="41"/>
      <c r="BO1323" s="33"/>
      <c r="BP1323" s="34"/>
      <c r="BQ1323" s="26"/>
      <c r="BR1323" s="27"/>
      <c r="BS1323" s="27"/>
      <c r="BT1323" s="26"/>
      <c r="BU1323" s="35"/>
      <c r="BV1323" s="28"/>
      <c r="BW1323" s="27"/>
      <c r="BX1323" s="26"/>
      <c r="BY1323" s="26"/>
      <c r="BZ1323" s="28"/>
      <c r="CA1323" s="31"/>
      <c r="CB1323" s="31"/>
      <c r="CC1323" s="23"/>
      <c r="CD1323" s="37"/>
      <c r="CE1323" s="30"/>
      <c r="CF1323" s="38"/>
      <c r="CG1323" s="31"/>
      <c r="CH1323" s="30"/>
      <c r="CI1323" s="38"/>
      <c r="CJ1323" s="30"/>
      <c r="CK1323" s="38"/>
      <c r="CL1323" s="31"/>
      <c r="CM1323" s="23"/>
      <c r="CN1323" s="38"/>
      <c r="CO1323" s="27"/>
      <c r="CP1323" s="23"/>
      <c r="CQ1323" s="23"/>
      <c r="CR1323" s="23"/>
      <c r="CS1323" s="38"/>
      <c r="CT1323" s="23"/>
      <c r="CU1323" s="23"/>
      <c r="CV1323" s="23"/>
      <c r="CW1323" s="38"/>
      <c r="CX1323" s="38"/>
      <c r="CY1323" s="38"/>
      <c r="CZ1323" s="38"/>
    </row>
    <row r="1324" spans="1:104" x14ac:dyDescent="0.3">
      <c r="A1324" s="32"/>
      <c r="B1324" s="26"/>
      <c r="C1324" s="26"/>
      <c r="D1324" s="26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31"/>
      <c r="AQ1324" s="31"/>
      <c r="AR1324" s="31"/>
      <c r="AS1324" s="31"/>
      <c r="AT1324" s="31"/>
      <c r="AU1324" s="31"/>
      <c r="AV1324" s="31"/>
      <c r="AW1324" s="31"/>
      <c r="AX1324" s="31"/>
      <c r="AY1324" s="31"/>
      <c r="AZ1324" s="31"/>
      <c r="BA1324" s="31"/>
      <c r="BB1324" s="31"/>
      <c r="BC1324" s="31"/>
      <c r="BD1324" s="31"/>
      <c r="BE1324" s="31"/>
      <c r="BF1324" s="31"/>
      <c r="BG1324" s="31"/>
      <c r="BH1324" s="31"/>
      <c r="BI1324" s="31"/>
      <c r="BJ1324" s="31"/>
      <c r="BK1324" s="31"/>
      <c r="BL1324" s="31"/>
      <c r="BM1324" s="31"/>
      <c r="BN1324" s="41"/>
      <c r="BO1324" s="33"/>
      <c r="BP1324" s="34"/>
      <c r="BQ1324" s="26"/>
      <c r="BR1324" s="27"/>
      <c r="BS1324" s="27"/>
      <c r="BT1324" s="26"/>
      <c r="BU1324" s="35"/>
      <c r="BV1324" s="28"/>
      <c r="BW1324" s="27"/>
      <c r="BX1324" s="26"/>
      <c r="BY1324" s="26"/>
      <c r="BZ1324" s="28"/>
      <c r="CA1324" s="31"/>
      <c r="CB1324" s="31"/>
      <c r="CC1324" s="23"/>
      <c r="CD1324" s="37"/>
      <c r="CE1324" s="30"/>
      <c r="CF1324" s="38"/>
      <c r="CG1324" s="31"/>
      <c r="CH1324" s="30"/>
      <c r="CI1324" s="38"/>
      <c r="CJ1324" s="38"/>
      <c r="CK1324" s="38"/>
      <c r="CL1324" s="31"/>
      <c r="CM1324" s="23"/>
      <c r="CN1324" s="30"/>
      <c r="CO1324" s="27"/>
      <c r="CP1324" s="23"/>
      <c r="CQ1324" s="23"/>
      <c r="CR1324" s="23"/>
      <c r="CS1324" s="38"/>
      <c r="CT1324" s="23"/>
      <c r="CU1324" s="23"/>
      <c r="CV1324" s="23"/>
      <c r="CW1324" s="38"/>
      <c r="CX1324" s="38"/>
      <c r="CY1324" s="38"/>
      <c r="CZ1324" s="38"/>
    </row>
    <row r="1325" spans="1:104" x14ac:dyDescent="0.3">
      <c r="A1325" s="32"/>
      <c r="B1325" s="26"/>
      <c r="C1325" s="26"/>
      <c r="D1325" s="26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31"/>
      <c r="AQ1325" s="31"/>
      <c r="AR1325" s="31"/>
      <c r="AS1325" s="31"/>
      <c r="AT1325" s="31"/>
      <c r="AU1325" s="31"/>
      <c r="AV1325" s="31"/>
      <c r="AW1325" s="31"/>
      <c r="AX1325" s="31"/>
      <c r="AY1325" s="31"/>
      <c r="AZ1325" s="31"/>
      <c r="BA1325" s="31"/>
      <c r="BB1325" s="31"/>
      <c r="BC1325" s="31"/>
      <c r="BD1325" s="31"/>
      <c r="BE1325" s="31"/>
      <c r="BF1325" s="31"/>
      <c r="BG1325" s="31"/>
      <c r="BH1325" s="31"/>
      <c r="BI1325" s="31"/>
      <c r="BJ1325" s="31"/>
      <c r="BK1325" s="31"/>
      <c r="BL1325" s="31"/>
      <c r="BM1325" s="31"/>
      <c r="BN1325" s="41"/>
      <c r="BO1325" s="33"/>
      <c r="BP1325" s="34"/>
      <c r="BQ1325" s="26"/>
      <c r="BR1325" s="27"/>
      <c r="BS1325" s="27"/>
      <c r="BT1325" s="26"/>
      <c r="BU1325" s="35"/>
      <c r="BV1325" s="28"/>
      <c r="BW1325" s="27"/>
      <c r="BX1325" s="26"/>
      <c r="BY1325" s="26"/>
      <c r="BZ1325" s="28"/>
      <c r="CA1325" s="31"/>
      <c r="CB1325" s="31"/>
      <c r="CC1325" s="23"/>
      <c r="CD1325" s="37"/>
      <c r="CE1325" s="30"/>
      <c r="CF1325" s="38"/>
      <c r="CG1325" s="31"/>
      <c r="CH1325" s="30"/>
      <c r="CI1325" s="38"/>
      <c r="CJ1325" s="38"/>
      <c r="CK1325" s="38"/>
      <c r="CL1325" s="31"/>
      <c r="CM1325" s="23"/>
      <c r="CN1325" s="38"/>
      <c r="CO1325" s="27"/>
      <c r="CP1325" s="23"/>
      <c r="CQ1325" s="23"/>
      <c r="CR1325" s="23"/>
      <c r="CS1325" s="38"/>
      <c r="CT1325" s="23"/>
      <c r="CU1325" s="23"/>
      <c r="CV1325" s="23"/>
      <c r="CW1325" s="38"/>
      <c r="CX1325" s="38"/>
      <c r="CY1325" s="38"/>
      <c r="CZ1325" s="38"/>
    </row>
    <row r="1326" spans="1:104" x14ac:dyDescent="0.3">
      <c r="A1326" s="32"/>
      <c r="B1326" s="26"/>
      <c r="C1326" s="26"/>
      <c r="D1326" s="26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31"/>
      <c r="AQ1326" s="31"/>
      <c r="AR1326" s="31"/>
      <c r="AS1326" s="31"/>
      <c r="AT1326" s="31"/>
      <c r="AU1326" s="31"/>
      <c r="AV1326" s="31"/>
      <c r="AW1326" s="31"/>
      <c r="AX1326" s="31"/>
      <c r="AY1326" s="31"/>
      <c r="AZ1326" s="31"/>
      <c r="BA1326" s="31"/>
      <c r="BB1326" s="31"/>
      <c r="BC1326" s="31"/>
      <c r="BD1326" s="31"/>
      <c r="BE1326" s="31"/>
      <c r="BF1326" s="31"/>
      <c r="BG1326" s="31"/>
      <c r="BH1326" s="31"/>
      <c r="BI1326" s="31"/>
      <c r="BJ1326" s="31"/>
      <c r="BK1326" s="31"/>
      <c r="BL1326" s="31"/>
      <c r="BM1326" s="31"/>
      <c r="BN1326" s="41"/>
      <c r="BO1326" s="33"/>
      <c r="BP1326" s="34"/>
      <c r="BQ1326" s="26"/>
      <c r="BR1326" s="27"/>
      <c r="BS1326" s="27"/>
      <c r="BT1326" s="26"/>
      <c r="BU1326" s="35"/>
      <c r="BV1326" s="28"/>
      <c r="BW1326" s="27"/>
      <c r="BX1326" s="26"/>
      <c r="BY1326" s="26"/>
      <c r="BZ1326" s="28"/>
      <c r="CA1326" s="31"/>
      <c r="CB1326" s="31"/>
      <c r="CC1326" s="37"/>
      <c r="CD1326" s="37"/>
      <c r="CE1326" s="30"/>
      <c r="CF1326" s="38"/>
      <c r="CG1326" s="31"/>
      <c r="CH1326" s="30"/>
      <c r="CI1326" s="38"/>
      <c r="CJ1326" s="38"/>
      <c r="CK1326" s="38"/>
      <c r="CL1326" s="31"/>
      <c r="CM1326" s="37"/>
      <c r="CN1326" s="38"/>
      <c r="CO1326" s="27"/>
      <c r="CP1326" s="37"/>
      <c r="CQ1326" s="23"/>
      <c r="CR1326" s="23"/>
      <c r="CS1326" s="38"/>
      <c r="CT1326" s="23"/>
      <c r="CU1326" s="23"/>
      <c r="CV1326" s="23"/>
      <c r="CW1326" s="38"/>
      <c r="CX1326" s="38"/>
      <c r="CY1326" s="38"/>
      <c r="CZ1326" s="38"/>
    </row>
    <row r="1327" spans="1:104" x14ac:dyDescent="0.3">
      <c r="A1327" s="32"/>
      <c r="B1327" s="26"/>
      <c r="C1327" s="26"/>
      <c r="D1327" s="26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31"/>
      <c r="AQ1327" s="31"/>
      <c r="AR1327" s="31"/>
      <c r="AS1327" s="31"/>
      <c r="AT1327" s="31"/>
      <c r="AU1327" s="31"/>
      <c r="AV1327" s="31"/>
      <c r="AW1327" s="31"/>
      <c r="AX1327" s="31"/>
      <c r="AY1327" s="31"/>
      <c r="AZ1327" s="31"/>
      <c r="BA1327" s="31"/>
      <c r="BB1327" s="31"/>
      <c r="BC1327" s="31"/>
      <c r="BD1327" s="31"/>
      <c r="BE1327" s="31"/>
      <c r="BF1327" s="31"/>
      <c r="BG1327" s="31"/>
      <c r="BH1327" s="31"/>
      <c r="BI1327" s="31"/>
      <c r="BJ1327" s="31"/>
      <c r="BK1327" s="31"/>
      <c r="BL1327" s="31"/>
      <c r="BM1327" s="31"/>
      <c r="BN1327" s="41"/>
      <c r="BO1327" s="33"/>
      <c r="BP1327" s="34"/>
      <c r="BQ1327" s="26"/>
      <c r="BR1327" s="27"/>
      <c r="BS1327" s="27"/>
      <c r="BT1327" s="26"/>
      <c r="BU1327" s="35"/>
      <c r="BV1327" s="28"/>
      <c r="BW1327" s="27"/>
      <c r="BX1327" s="26"/>
      <c r="BY1327" s="26"/>
      <c r="BZ1327" s="28"/>
      <c r="CA1327" s="31"/>
      <c r="CB1327" s="31"/>
      <c r="CC1327" s="23"/>
      <c r="CD1327" s="37"/>
      <c r="CE1327" s="30"/>
      <c r="CF1327" s="38"/>
      <c r="CG1327" s="31"/>
      <c r="CH1327" s="30"/>
      <c r="CI1327" s="38"/>
      <c r="CJ1327" s="38"/>
      <c r="CK1327" s="38"/>
      <c r="CL1327" s="31"/>
      <c r="CM1327" s="23"/>
      <c r="CN1327" s="38"/>
      <c r="CO1327" s="27"/>
      <c r="CP1327" s="23"/>
      <c r="CQ1327" s="23"/>
      <c r="CR1327" s="23"/>
      <c r="CS1327" s="38"/>
      <c r="CT1327" s="23"/>
      <c r="CU1327" s="23"/>
      <c r="CV1327" s="23"/>
      <c r="CW1327" s="38"/>
      <c r="CX1327" s="38"/>
      <c r="CY1327" s="38"/>
      <c r="CZ1327" s="38"/>
    </row>
    <row r="1328" spans="1:104" x14ac:dyDescent="0.3">
      <c r="A1328" s="32"/>
      <c r="B1328" s="26"/>
      <c r="C1328" s="26"/>
      <c r="D1328" s="26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31"/>
      <c r="AQ1328" s="31"/>
      <c r="AR1328" s="31"/>
      <c r="AS1328" s="31"/>
      <c r="AT1328" s="31"/>
      <c r="AU1328" s="31"/>
      <c r="AV1328" s="31"/>
      <c r="AW1328" s="31"/>
      <c r="AX1328" s="31"/>
      <c r="AY1328" s="31"/>
      <c r="AZ1328" s="31"/>
      <c r="BA1328" s="31"/>
      <c r="BB1328" s="31"/>
      <c r="BC1328" s="31"/>
      <c r="BD1328" s="31"/>
      <c r="BE1328" s="31"/>
      <c r="BF1328" s="31"/>
      <c r="BG1328" s="31"/>
      <c r="BH1328" s="31"/>
      <c r="BI1328" s="31"/>
      <c r="BJ1328" s="31"/>
      <c r="BK1328" s="31"/>
      <c r="BL1328" s="31"/>
      <c r="BM1328" s="31"/>
      <c r="BN1328" s="41"/>
      <c r="BO1328" s="33"/>
      <c r="BP1328" s="34"/>
      <c r="BQ1328" s="26"/>
      <c r="BR1328" s="27"/>
      <c r="BS1328" s="27"/>
      <c r="BT1328" s="26"/>
      <c r="BU1328" s="35"/>
      <c r="BV1328" s="28"/>
      <c r="BW1328" s="27"/>
      <c r="BX1328" s="26"/>
      <c r="BY1328" s="26"/>
      <c r="BZ1328" s="28"/>
      <c r="CA1328" s="31"/>
      <c r="CB1328" s="31"/>
      <c r="CC1328" s="37"/>
      <c r="CD1328" s="37"/>
      <c r="CE1328" s="30"/>
      <c r="CF1328" s="30"/>
      <c r="CG1328" s="31"/>
      <c r="CH1328" s="30"/>
      <c r="CI1328" s="38"/>
      <c r="CJ1328" s="38"/>
      <c r="CK1328" s="38"/>
      <c r="CL1328" s="31"/>
      <c r="CM1328" s="37"/>
      <c r="CN1328" s="38"/>
      <c r="CO1328" s="27"/>
      <c r="CP1328" s="37"/>
      <c r="CQ1328" s="23"/>
      <c r="CR1328" s="23"/>
      <c r="CS1328" s="38"/>
      <c r="CT1328" s="23"/>
      <c r="CU1328" s="23"/>
      <c r="CV1328" s="23"/>
      <c r="CW1328" s="38"/>
      <c r="CX1328" s="38"/>
      <c r="CY1328" s="38"/>
      <c r="CZ1328" s="38"/>
    </row>
    <row r="1329" spans="1:104" x14ac:dyDescent="0.3">
      <c r="A1329" s="32"/>
      <c r="B1329" s="26"/>
      <c r="C1329" s="26"/>
      <c r="D1329" s="26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31"/>
      <c r="AQ1329" s="31"/>
      <c r="AR1329" s="31"/>
      <c r="AS1329" s="31"/>
      <c r="AT1329" s="31"/>
      <c r="AU1329" s="31"/>
      <c r="AV1329" s="31"/>
      <c r="AW1329" s="31"/>
      <c r="AX1329" s="31"/>
      <c r="AY1329" s="31"/>
      <c r="AZ1329" s="31"/>
      <c r="BA1329" s="31"/>
      <c r="BB1329" s="31"/>
      <c r="BC1329" s="31"/>
      <c r="BD1329" s="31"/>
      <c r="BE1329" s="31"/>
      <c r="BF1329" s="31"/>
      <c r="BG1329" s="31"/>
      <c r="BH1329" s="31"/>
      <c r="BI1329" s="31"/>
      <c r="BJ1329" s="31"/>
      <c r="BK1329" s="31"/>
      <c r="BL1329" s="31"/>
      <c r="BM1329" s="31"/>
      <c r="BN1329" s="41"/>
      <c r="BO1329" s="33"/>
      <c r="BP1329" s="34"/>
      <c r="BQ1329" s="26"/>
      <c r="BR1329" s="27"/>
      <c r="BS1329" s="27"/>
      <c r="BT1329" s="26"/>
      <c r="BU1329" s="35"/>
      <c r="BV1329" s="28"/>
      <c r="BW1329" s="27"/>
      <c r="BX1329" s="26"/>
      <c r="BY1329" s="26"/>
      <c r="BZ1329" s="28"/>
      <c r="CA1329" s="31"/>
      <c r="CB1329" s="31"/>
      <c r="CC1329" s="23"/>
      <c r="CD1329" s="37"/>
      <c r="CE1329" s="30"/>
      <c r="CF1329" s="38"/>
      <c r="CG1329" s="31"/>
      <c r="CH1329" s="30"/>
      <c r="CI1329" s="38"/>
      <c r="CJ1329" s="38"/>
      <c r="CK1329" s="38"/>
      <c r="CL1329" s="31"/>
      <c r="CM1329" s="23"/>
      <c r="CN1329" s="38"/>
      <c r="CO1329" s="27"/>
      <c r="CP1329" s="23"/>
      <c r="CQ1329" s="23"/>
      <c r="CR1329" s="23"/>
      <c r="CS1329" s="38"/>
      <c r="CT1329" s="23"/>
      <c r="CU1329" s="23"/>
      <c r="CV1329" s="23"/>
      <c r="CW1329" s="38"/>
      <c r="CX1329" s="38"/>
      <c r="CY1329" s="38"/>
      <c r="CZ1329" s="38"/>
    </row>
    <row r="1330" spans="1:104" x14ac:dyDescent="0.3">
      <c r="A1330" s="32"/>
      <c r="B1330" s="26"/>
      <c r="C1330" s="26"/>
      <c r="D1330" s="26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31"/>
      <c r="AQ1330" s="31"/>
      <c r="AR1330" s="31"/>
      <c r="AS1330" s="31"/>
      <c r="AT1330" s="31"/>
      <c r="AU1330" s="31"/>
      <c r="AV1330" s="31"/>
      <c r="AW1330" s="31"/>
      <c r="AX1330" s="31"/>
      <c r="AY1330" s="31"/>
      <c r="AZ1330" s="31"/>
      <c r="BA1330" s="31"/>
      <c r="BB1330" s="31"/>
      <c r="BC1330" s="31"/>
      <c r="BD1330" s="31"/>
      <c r="BE1330" s="31"/>
      <c r="BF1330" s="31"/>
      <c r="BG1330" s="31"/>
      <c r="BH1330" s="31"/>
      <c r="BI1330" s="31"/>
      <c r="BJ1330" s="31"/>
      <c r="BK1330" s="31"/>
      <c r="BL1330" s="31"/>
      <c r="BM1330" s="31"/>
      <c r="BN1330" s="41"/>
      <c r="BO1330" s="33"/>
      <c r="BP1330" s="34"/>
      <c r="BQ1330" s="26"/>
      <c r="BR1330" s="27"/>
      <c r="BS1330" s="27"/>
      <c r="BT1330" s="26"/>
      <c r="BU1330" s="35"/>
      <c r="BV1330" s="28"/>
      <c r="BW1330" s="27"/>
      <c r="BX1330" s="26"/>
      <c r="BY1330" s="26"/>
      <c r="BZ1330" s="28"/>
      <c r="CA1330" s="31"/>
      <c r="CB1330" s="31"/>
      <c r="CC1330" s="23"/>
      <c r="CD1330" s="37"/>
      <c r="CE1330" s="30"/>
      <c r="CF1330" s="38"/>
      <c r="CG1330" s="31"/>
      <c r="CH1330" s="30"/>
      <c r="CI1330" s="38"/>
      <c r="CJ1330" s="38"/>
      <c r="CK1330" s="38"/>
      <c r="CL1330" s="31"/>
      <c r="CM1330" s="23"/>
      <c r="CN1330" s="38"/>
      <c r="CO1330" s="27"/>
      <c r="CP1330" s="37"/>
      <c r="CQ1330" s="23"/>
      <c r="CR1330" s="23"/>
      <c r="CS1330" s="38"/>
      <c r="CT1330" s="23"/>
      <c r="CU1330" s="23"/>
      <c r="CV1330" s="23"/>
      <c r="CW1330" s="38"/>
      <c r="CX1330" s="38"/>
      <c r="CY1330" s="38"/>
      <c r="CZ1330" s="38"/>
    </row>
    <row r="1331" spans="1:104" x14ac:dyDescent="0.3">
      <c r="A1331" s="32"/>
      <c r="B1331" s="26"/>
      <c r="C1331" s="26"/>
      <c r="D1331" s="26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31"/>
      <c r="AQ1331" s="31"/>
      <c r="AR1331" s="31"/>
      <c r="AS1331" s="31"/>
      <c r="AT1331" s="31"/>
      <c r="AU1331" s="31"/>
      <c r="AV1331" s="31"/>
      <c r="AW1331" s="31"/>
      <c r="AX1331" s="31"/>
      <c r="AY1331" s="31"/>
      <c r="AZ1331" s="31"/>
      <c r="BA1331" s="31"/>
      <c r="BB1331" s="31"/>
      <c r="BC1331" s="31"/>
      <c r="BD1331" s="31"/>
      <c r="BE1331" s="31"/>
      <c r="BF1331" s="31"/>
      <c r="BG1331" s="31"/>
      <c r="BH1331" s="31"/>
      <c r="BI1331" s="31"/>
      <c r="BJ1331" s="31"/>
      <c r="BK1331" s="31"/>
      <c r="BL1331" s="31"/>
      <c r="BM1331" s="31"/>
      <c r="BN1331" s="41"/>
      <c r="BO1331" s="33"/>
      <c r="BP1331" s="34"/>
      <c r="BQ1331" s="26"/>
      <c r="BR1331" s="27"/>
      <c r="BS1331" s="27"/>
      <c r="BT1331" s="26"/>
      <c r="BU1331" s="35"/>
      <c r="BV1331" s="28"/>
      <c r="BW1331" s="27"/>
      <c r="BX1331" s="26"/>
      <c r="BY1331" s="26"/>
      <c r="BZ1331" s="28"/>
      <c r="CA1331" s="31"/>
      <c r="CB1331" s="31"/>
      <c r="CC1331" s="23"/>
      <c r="CD1331" s="37"/>
      <c r="CE1331" s="30"/>
      <c r="CF1331" s="38"/>
      <c r="CG1331" s="31"/>
      <c r="CH1331" s="30"/>
      <c r="CI1331" s="38"/>
      <c r="CJ1331" s="38"/>
      <c r="CK1331" s="38"/>
      <c r="CL1331" s="31"/>
      <c r="CM1331" s="23"/>
      <c r="CN1331" s="38"/>
      <c r="CO1331" s="27"/>
      <c r="CP1331" s="23"/>
      <c r="CQ1331" s="23"/>
      <c r="CR1331" s="23"/>
      <c r="CS1331" s="38"/>
      <c r="CT1331" s="23"/>
      <c r="CU1331" s="23"/>
      <c r="CV1331" s="23"/>
      <c r="CW1331" s="38"/>
      <c r="CX1331" s="38"/>
      <c r="CY1331" s="38"/>
      <c r="CZ1331" s="38"/>
    </row>
    <row r="1332" spans="1:104" x14ac:dyDescent="0.3">
      <c r="A1332" s="32"/>
      <c r="B1332" s="26"/>
      <c r="C1332" s="26"/>
      <c r="D1332" s="26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31"/>
      <c r="AQ1332" s="31"/>
      <c r="AR1332" s="31"/>
      <c r="AS1332" s="31"/>
      <c r="AT1332" s="31"/>
      <c r="AU1332" s="31"/>
      <c r="AV1332" s="31"/>
      <c r="AW1332" s="31"/>
      <c r="AX1332" s="31"/>
      <c r="AY1332" s="31"/>
      <c r="AZ1332" s="31"/>
      <c r="BA1332" s="31"/>
      <c r="BB1332" s="31"/>
      <c r="BC1332" s="31"/>
      <c r="BD1332" s="31"/>
      <c r="BE1332" s="31"/>
      <c r="BF1332" s="31"/>
      <c r="BG1332" s="31"/>
      <c r="BH1332" s="31"/>
      <c r="BI1332" s="31"/>
      <c r="BJ1332" s="31"/>
      <c r="BK1332" s="31"/>
      <c r="BL1332" s="31"/>
      <c r="BM1332" s="31"/>
      <c r="BN1332" s="41"/>
      <c r="BO1332" s="33"/>
      <c r="BP1332" s="34"/>
      <c r="BQ1332" s="26"/>
      <c r="BR1332" s="27"/>
      <c r="BS1332" s="27"/>
      <c r="BT1332" s="26"/>
      <c r="BU1332" s="35"/>
      <c r="BV1332" s="28"/>
      <c r="BW1332" s="27"/>
      <c r="BX1332" s="26"/>
      <c r="BY1332" s="26"/>
      <c r="BZ1332" s="28"/>
      <c r="CA1332" s="31"/>
      <c r="CB1332" s="31"/>
      <c r="CC1332" s="23"/>
      <c r="CD1332" s="37"/>
      <c r="CE1332" s="30"/>
      <c r="CF1332" s="38"/>
      <c r="CG1332" s="31"/>
      <c r="CH1332" s="30"/>
      <c r="CI1332" s="38"/>
      <c r="CJ1332" s="38"/>
      <c r="CK1332" s="38"/>
      <c r="CL1332" s="31"/>
      <c r="CM1332" s="23"/>
      <c r="CN1332" s="38"/>
      <c r="CO1332" s="27"/>
      <c r="CP1332" s="23"/>
      <c r="CQ1332" s="23"/>
      <c r="CR1332" s="23"/>
      <c r="CS1332" s="38"/>
      <c r="CT1332" s="23"/>
      <c r="CU1332" s="23"/>
      <c r="CV1332" s="23"/>
      <c r="CW1332" s="38"/>
      <c r="CX1332" s="38"/>
      <c r="CY1332" s="38"/>
      <c r="CZ1332" s="38"/>
    </row>
    <row r="1333" spans="1:104" x14ac:dyDescent="0.3">
      <c r="A1333" s="32"/>
      <c r="B1333" s="26"/>
      <c r="C1333" s="26"/>
      <c r="D1333" s="26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31"/>
      <c r="AQ1333" s="31"/>
      <c r="AR1333" s="31"/>
      <c r="AS1333" s="31"/>
      <c r="AT1333" s="31"/>
      <c r="AU1333" s="31"/>
      <c r="AV1333" s="31"/>
      <c r="AW1333" s="31"/>
      <c r="AX1333" s="31"/>
      <c r="AY1333" s="31"/>
      <c r="AZ1333" s="31"/>
      <c r="BA1333" s="31"/>
      <c r="BB1333" s="31"/>
      <c r="BC1333" s="31"/>
      <c r="BD1333" s="31"/>
      <c r="BE1333" s="31"/>
      <c r="BF1333" s="31"/>
      <c r="BG1333" s="31"/>
      <c r="BH1333" s="31"/>
      <c r="BI1333" s="31"/>
      <c r="BJ1333" s="31"/>
      <c r="BK1333" s="31"/>
      <c r="BL1333" s="31"/>
      <c r="BM1333" s="31"/>
      <c r="BN1333" s="41"/>
      <c r="BO1333" s="33"/>
      <c r="BP1333" s="34"/>
      <c r="BQ1333" s="26"/>
      <c r="BR1333" s="27"/>
      <c r="BS1333" s="27"/>
      <c r="BT1333" s="26"/>
      <c r="BU1333" s="35"/>
      <c r="BV1333" s="28"/>
      <c r="BW1333" s="27"/>
      <c r="BX1333" s="26"/>
      <c r="BY1333" s="26"/>
      <c r="BZ1333" s="28"/>
      <c r="CA1333" s="31"/>
      <c r="CB1333" s="31"/>
      <c r="CC1333" s="23"/>
      <c r="CD1333" s="37"/>
      <c r="CE1333" s="30"/>
      <c r="CF1333" s="38"/>
      <c r="CG1333" s="31"/>
      <c r="CH1333" s="30"/>
      <c r="CI1333" s="38"/>
      <c r="CJ1333" s="38"/>
      <c r="CK1333" s="38"/>
      <c r="CL1333" s="31"/>
      <c r="CM1333" s="23"/>
      <c r="CN1333" s="38"/>
      <c r="CO1333" s="27"/>
      <c r="CP1333" s="23"/>
      <c r="CQ1333" s="23"/>
      <c r="CR1333" s="37"/>
      <c r="CS1333" s="38"/>
      <c r="CT1333" s="23"/>
      <c r="CU1333" s="37"/>
      <c r="CV1333" s="37"/>
      <c r="CW1333" s="38"/>
      <c r="CX1333" s="38"/>
      <c r="CY1333" s="38"/>
      <c r="CZ1333" s="38"/>
    </row>
    <row r="1334" spans="1:104" x14ac:dyDescent="0.3">
      <c r="A1334" s="32"/>
      <c r="B1334" s="26"/>
      <c r="C1334" s="26"/>
      <c r="D1334" s="26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31"/>
      <c r="AQ1334" s="31"/>
      <c r="AR1334" s="31"/>
      <c r="AS1334" s="31"/>
      <c r="AT1334" s="31"/>
      <c r="AU1334" s="31"/>
      <c r="AV1334" s="31"/>
      <c r="AW1334" s="31"/>
      <c r="AX1334" s="31"/>
      <c r="AY1334" s="31"/>
      <c r="AZ1334" s="31"/>
      <c r="BA1334" s="31"/>
      <c r="BB1334" s="31"/>
      <c r="BC1334" s="31"/>
      <c r="BD1334" s="31"/>
      <c r="BE1334" s="31"/>
      <c r="BF1334" s="31"/>
      <c r="BG1334" s="31"/>
      <c r="BH1334" s="31"/>
      <c r="BI1334" s="31"/>
      <c r="BJ1334" s="31"/>
      <c r="BK1334" s="31"/>
      <c r="BL1334" s="31"/>
      <c r="BM1334" s="31"/>
      <c r="BN1334" s="41"/>
      <c r="BO1334" s="33"/>
      <c r="BP1334" s="34"/>
      <c r="BQ1334" s="26"/>
      <c r="BR1334" s="27"/>
      <c r="BS1334" s="27"/>
      <c r="BT1334" s="26"/>
      <c r="BU1334" s="35"/>
      <c r="BV1334" s="28"/>
      <c r="BW1334" s="27"/>
      <c r="BX1334" s="26"/>
      <c r="BY1334" s="26"/>
      <c r="BZ1334" s="28"/>
      <c r="CA1334" s="31"/>
      <c r="CB1334" s="31"/>
      <c r="CC1334" s="37"/>
      <c r="CD1334" s="37"/>
      <c r="CE1334" s="30"/>
      <c r="CF1334" s="38"/>
      <c r="CG1334" s="31"/>
      <c r="CH1334" s="30"/>
      <c r="CI1334" s="38"/>
      <c r="CJ1334" s="38"/>
      <c r="CK1334" s="38"/>
      <c r="CL1334" s="31"/>
      <c r="CM1334" s="23"/>
      <c r="CN1334" s="38"/>
      <c r="CO1334" s="27"/>
      <c r="CP1334" s="23"/>
      <c r="CQ1334" s="23"/>
      <c r="CR1334" s="23"/>
      <c r="CS1334" s="38"/>
      <c r="CT1334" s="23"/>
      <c r="CU1334" s="23"/>
      <c r="CV1334" s="23"/>
      <c r="CW1334" s="38"/>
      <c r="CX1334" s="38"/>
      <c r="CY1334" s="38"/>
      <c r="CZ1334" s="38"/>
    </row>
    <row r="1335" spans="1:104" x14ac:dyDescent="0.3">
      <c r="A1335" s="32"/>
      <c r="B1335" s="26"/>
      <c r="C1335" s="26"/>
      <c r="D1335" s="26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31"/>
      <c r="AQ1335" s="31"/>
      <c r="AR1335" s="31"/>
      <c r="AS1335" s="31"/>
      <c r="AT1335" s="31"/>
      <c r="AU1335" s="31"/>
      <c r="AV1335" s="31"/>
      <c r="AW1335" s="31"/>
      <c r="AX1335" s="31"/>
      <c r="AY1335" s="31"/>
      <c r="AZ1335" s="31"/>
      <c r="BA1335" s="31"/>
      <c r="BB1335" s="31"/>
      <c r="BC1335" s="31"/>
      <c r="BD1335" s="31"/>
      <c r="BE1335" s="31"/>
      <c r="BF1335" s="31"/>
      <c r="BG1335" s="31"/>
      <c r="BH1335" s="31"/>
      <c r="BI1335" s="31"/>
      <c r="BJ1335" s="31"/>
      <c r="BK1335" s="31"/>
      <c r="BL1335" s="31"/>
      <c r="BM1335" s="31"/>
      <c r="BN1335" s="41"/>
      <c r="BO1335" s="33"/>
      <c r="BP1335" s="34"/>
      <c r="BQ1335" s="26"/>
      <c r="BR1335" s="27"/>
      <c r="BS1335" s="27"/>
      <c r="BT1335" s="26"/>
      <c r="BU1335" s="35"/>
      <c r="BV1335" s="28"/>
      <c r="BW1335" s="27"/>
      <c r="BX1335" s="26"/>
      <c r="BY1335" s="26"/>
      <c r="BZ1335" s="28"/>
      <c r="CA1335" s="31"/>
      <c r="CB1335" s="31"/>
      <c r="CC1335" s="23"/>
      <c r="CD1335" s="37"/>
      <c r="CE1335" s="30"/>
      <c r="CF1335" s="38"/>
      <c r="CG1335" s="31"/>
      <c r="CH1335" s="30"/>
      <c r="CI1335" s="38"/>
      <c r="CJ1335" s="38"/>
      <c r="CK1335" s="38"/>
      <c r="CL1335" s="31"/>
      <c r="CM1335" s="23"/>
      <c r="CN1335" s="38"/>
      <c r="CO1335" s="27"/>
      <c r="CP1335" s="23"/>
      <c r="CQ1335" s="23"/>
      <c r="CR1335" s="23"/>
      <c r="CS1335" s="38"/>
      <c r="CT1335" s="23"/>
      <c r="CU1335" s="23"/>
      <c r="CV1335" s="23"/>
      <c r="CW1335" s="38"/>
      <c r="CX1335" s="38"/>
      <c r="CY1335" s="38"/>
      <c r="CZ1335" s="38"/>
    </row>
    <row r="1336" spans="1:104" x14ac:dyDescent="0.3">
      <c r="A1336" s="32"/>
      <c r="B1336" s="26"/>
      <c r="C1336" s="26"/>
      <c r="D1336" s="26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31"/>
      <c r="AQ1336" s="31"/>
      <c r="AR1336" s="31"/>
      <c r="AS1336" s="31"/>
      <c r="AT1336" s="31"/>
      <c r="AU1336" s="31"/>
      <c r="AV1336" s="31"/>
      <c r="AW1336" s="31"/>
      <c r="AX1336" s="31"/>
      <c r="AY1336" s="31"/>
      <c r="AZ1336" s="31"/>
      <c r="BA1336" s="31"/>
      <c r="BB1336" s="31"/>
      <c r="BC1336" s="31"/>
      <c r="BD1336" s="31"/>
      <c r="BE1336" s="31"/>
      <c r="BF1336" s="31"/>
      <c r="BG1336" s="31"/>
      <c r="BH1336" s="31"/>
      <c r="BI1336" s="31"/>
      <c r="BJ1336" s="31"/>
      <c r="BK1336" s="31"/>
      <c r="BL1336" s="31"/>
      <c r="BM1336" s="31"/>
      <c r="BN1336" s="41"/>
      <c r="BO1336" s="33"/>
      <c r="BP1336" s="34"/>
      <c r="BQ1336" s="26"/>
      <c r="BR1336" s="27"/>
      <c r="BS1336" s="27"/>
      <c r="BT1336" s="26"/>
      <c r="BU1336" s="35"/>
      <c r="BV1336" s="28"/>
      <c r="BW1336" s="27"/>
      <c r="BX1336" s="26"/>
      <c r="BY1336" s="26"/>
      <c r="BZ1336" s="28"/>
      <c r="CA1336" s="31"/>
      <c r="CB1336" s="31"/>
      <c r="CC1336" s="23"/>
      <c r="CD1336" s="37"/>
      <c r="CE1336" s="30"/>
      <c r="CF1336" s="38"/>
      <c r="CG1336" s="31"/>
      <c r="CH1336" s="30"/>
      <c r="CI1336" s="38"/>
      <c r="CJ1336" s="38"/>
      <c r="CK1336" s="38"/>
      <c r="CL1336" s="31"/>
      <c r="CM1336" s="23"/>
      <c r="CN1336" s="38"/>
      <c r="CO1336" s="27"/>
      <c r="CP1336" s="23"/>
      <c r="CQ1336" s="23"/>
      <c r="CR1336" s="23"/>
      <c r="CS1336" s="38"/>
      <c r="CT1336" s="23"/>
      <c r="CU1336" s="23"/>
      <c r="CV1336" s="23"/>
      <c r="CW1336" s="38"/>
      <c r="CX1336" s="38"/>
      <c r="CY1336" s="38"/>
      <c r="CZ1336" s="38"/>
    </row>
    <row r="1337" spans="1:104" x14ac:dyDescent="0.3">
      <c r="A1337" s="32"/>
      <c r="B1337" s="26"/>
      <c r="C1337" s="26"/>
      <c r="D1337" s="26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31"/>
      <c r="AQ1337" s="31"/>
      <c r="AR1337" s="31"/>
      <c r="AS1337" s="31"/>
      <c r="AT1337" s="31"/>
      <c r="AU1337" s="31"/>
      <c r="AV1337" s="31"/>
      <c r="AW1337" s="31"/>
      <c r="AX1337" s="31"/>
      <c r="AY1337" s="31"/>
      <c r="AZ1337" s="31"/>
      <c r="BA1337" s="31"/>
      <c r="BB1337" s="31"/>
      <c r="BC1337" s="31"/>
      <c r="BD1337" s="31"/>
      <c r="BE1337" s="31"/>
      <c r="BF1337" s="31"/>
      <c r="BG1337" s="31"/>
      <c r="BH1337" s="31"/>
      <c r="BI1337" s="31"/>
      <c r="BJ1337" s="31"/>
      <c r="BK1337" s="31"/>
      <c r="BL1337" s="31"/>
      <c r="BM1337" s="31"/>
      <c r="BN1337" s="41"/>
      <c r="BO1337" s="33"/>
      <c r="BP1337" s="34"/>
      <c r="BQ1337" s="26"/>
      <c r="BR1337" s="27"/>
      <c r="BS1337" s="27"/>
      <c r="BT1337" s="26"/>
      <c r="BU1337" s="35"/>
      <c r="BV1337" s="28"/>
      <c r="BW1337" s="27"/>
      <c r="BX1337" s="26"/>
      <c r="BY1337" s="26"/>
      <c r="BZ1337" s="28"/>
      <c r="CA1337" s="31"/>
      <c r="CB1337" s="31"/>
      <c r="CC1337" s="23"/>
      <c r="CD1337" s="37"/>
      <c r="CE1337" s="30"/>
      <c r="CF1337" s="38"/>
      <c r="CG1337" s="31"/>
      <c r="CH1337" s="30"/>
      <c r="CI1337" s="38"/>
      <c r="CJ1337" s="38"/>
      <c r="CK1337" s="38"/>
      <c r="CL1337" s="31"/>
      <c r="CM1337" s="23"/>
      <c r="CN1337" s="38"/>
      <c r="CO1337" s="27"/>
      <c r="CP1337" s="23"/>
      <c r="CQ1337" s="37"/>
      <c r="CR1337" s="37"/>
      <c r="CS1337" s="38"/>
      <c r="CT1337" s="37"/>
      <c r="CU1337" s="37"/>
      <c r="CV1337" s="23"/>
      <c r="CW1337" s="38"/>
      <c r="CX1337" s="38"/>
      <c r="CY1337" s="38"/>
      <c r="CZ1337" s="38"/>
    </row>
    <row r="1338" spans="1:104" x14ac:dyDescent="0.3">
      <c r="A1338" s="32"/>
      <c r="B1338" s="26"/>
      <c r="C1338" s="26"/>
      <c r="D1338" s="26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31"/>
      <c r="AQ1338" s="31"/>
      <c r="AR1338" s="31"/>
      <c r="AS1338" s="31"/>
      <c r="AT1338" s="31"/>
      <c r="AU1338" s="31"/>
      <c r="AV1338" s="31"/>
      <c r="AW1338" s="31"/>
      <c r="AX1338" s="31"/>
      <c r="AY1338" s="31"/>
      <c r="AZ1338" s="31"/>
      <c r="BA1338" s="31"/>
      <c r="BB1338" s="31"/>
      <c r="BC1338" s="31"/>
      <c r="BD1338" s="31"/>
      <c r="BE1338" s="31"/>
      <c r="BF1338" s="31"/>
      <c r="BG1338" s="31"/>
      <c r="BH1338" s="31"/>
      <c r="BI1338" s="31"/>
      <c r="BJ1338" s="31"/>
      <c r="BK1338" s="31"/>
      <c r="BL1338" s="31"/>
      <c r="BM1338" s="31"/>
      <c r="BN1338" s="41"/>
      <c r="BO1338" s="33"/>
      <c r="BP1338" s="34"/>
      <c r="BQ1338" s="26"/>
      <c r="BR1338" s="27"/>
      <c r="BS1338" s="27"/>
      <c r="BT1338" s="26"/>
      <c r="BU1338" s="35"/>
      <c r="BV1338" s="28"/>
      <c r="BW1338" s="27"/>
      <c r="BX1338" s="26"/>
      <c r="BY1338" s="26"/>
      <c r="BZ1338" s="28"/>
      <c r="CA1338" s="31"/>
      <c r="CB1338" s="31"/>
      <c r="CC1338" s="37"/>
      <c r="CD1338" s="37"/>
      <c r="CE1338" s="30"/>
      <c r="CF1338" s="38"/>
      <c r="CG1338" s="31"/>
      <c r="CH1338" s="30"/>
      <c r="CI1338" s="38"/>
      <c r="CJ1338" s="38"/>
      <c r="CK1338" s="38"/>
      <c r="CL1338" s="31"/>
      <c r="CM1338" s="23"/>
      <c r="CN1338" s="38"/>
      <c r="CO1338" s="27"/>
      <c r="CP1338" s="23"/>
      <c r="CQ1338" s="23"/>
      <c r="CR1338" s="23"/>
      <c r="CS1338" s="38"/>
      <c r="CT1338" s="23"/>
      <c r="CU1338" s="23"/>
      <c r="CV1338" s="23"/>
      <c r="CW1338" s="38"/>
      <c r="CX1338" s="38"/>
      <c r="CY1338" s="38"/>
      <c r="CZ1338" s="38"/>
    </row>
    <row r="1339" spans="1:104" x14ac:dyDescent="0.3">
      <c r="A1339" s="32"/>
      <c r="B1339" s="26"/>
      <c r="C1339" s="26"/>
      <c r="D1339" s="26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31"/>
      <c r="AQ1339" s="31"/>
      <c r="AR1339" s="31"/>
      <c r="AS1339" s="31"/>
      <c r="AT1339" s="31"/>
      <c r="AU1339" s="31"/>
      <c r="AV1339" s="31"/>
      <c r="AW1339" s="31"/>
      <c r="AX1339" s="31"/>
      <c r="AY1339" s="31"/>
      <c r="AZ1339" s="31"/>
      <c r="BA1339" s="31"/>
      <c r="BB1339" s="31"/>
      <c r="BC1339" s="31"/>
      <c r="BD1339" s="31"/>
      <c r="BE1339" s="31"/>
      <c r="BF1339" s="31"/>
      <c r="BG1339" s="31"/>
      <c r="BH1339" s="31"/>
      <c r="BI1339" s="31"/>
      <c r="BJ1339" s="31"/>
      <c r="BK1339" s="31"/>
      <c r="BL1339" s="31"/>
      <c r="BM1339" s="31"/>
      <c r="BN1339" s="41"/>
      <c r="BO1339" s="33"/>
      <c r="BP1339" s="34"/>
      <c r="BQ1339" s="26"/>
      <c r="BR1339" s="27"/>
      <c r="BS1339" s="27"/>
      <c r="BT1339" s="26"/>
      <c r="BU1339" s="35"/>
      <c r="BV1339" s="28"/>
      <c r="BW1339" s="27"/>
      <c r="BX1339" s="26"/>
      <c r="BY1339" s="26"/>
      <c r="BZ1339" s="28"/>
      <c r="CA1339" s="31"/>
      <c r="CB1339" s="31"/>
      <c r="CC1339" s="37"/>
      <c r="CD1339" s="37"/>
      <c r="CE1339" s="30"/>
      <c r="CF1339" s="38"/>
      <c r="CG1339" s="31"/>
      <c r="CH1339" s="30"/>
      <c r="CI1339" s="38"/>
      <c r="CJ1339" s="38"/>
      <c r="CK1339" s="38"/>
      <c r="CL1339" s="31"/>
      <c r="CM1339" s="23"/>
      <c r="CN1339" s="38"/>
      <c r="CO1339" s="27"/>
      <c r="CP1339" s="23"/>
      <c r="CQ1339" s="23"/>
      <c r="CR1339" s="23"/>
      <c r="CS1339" s="38"/>
      <c r="CT1339" s="23"/>
      <c r="CU1339" s="23"/>
      <c r="CV1339" s="23"/>
      <c r="CW1339" s="38"/>
      <c r="CX1339" s="38"/>
      <c r="CY1339" s="38"/>
      <c r="CZ1339" s="38"/>
    </row>
    <row r="1340" spans="1:104" x14ac:dyDescent="0.3">
      <c r="A1340" s="32"/>
      <c r="B1340" s="26"/>
      <c r="C1340" s="26"/>
      <c r="D1340" s="26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31"/>
      <c r="AQ1340" s="31"/>
      <c r="AR1340" s="31"/>
      <c r="AS1340" s="31"/>
      <c r="AT1340" s="31"/>
      <c r="AU1340" s="31"/>
      <c r="AV1340" s="31"/>
      <c r="AW1340" s="31"/>
      <c r="AX1340" s="31"/>
      <c r="AY1340" s="31"/>
      <c r="AZ1340" s="31"/>
      <c r="BA1340" s="31"/>
      <c r="BB1340" s="31"/>
      <c r="BC1340" s="31"/>
      <c r="BD1340" s="31"/>
      <c r="BE1340" s="31"/>
      <c r="BF1340" s="31"/>
      <c r="BG1340" s="31"/>
      <c r="BH1340" s="31"/>
      <c r="BI1340" s="31"/>
      <c r="BJ1340" s="31"/>
      <c r="BK1340" s="31"/>
      <c r="BL1340" s="31"/>
      <c r="BM1340" s="31"/>
      <c r="BN1340" s="41"/>
      <c r="BO1340" s="33"/>
      <c r="BP1340" s="34"/>
      <c r="BQ1340" s="26"/>
      <c r="BR1340" s="27"/>
      <c r="BS1340" s="27"/>
      <c r="BT1340" s="26"/>
      <c r="BU1340" s="35"/>
      <c r="BV1340" s="28"/>
      <c r="BW1340" s="27"/>
      <c r="BX1340" s="26"/>
      <c r="BY1340" s="26"/>
      <c r="BZ1340" s="28"/>
      <c r="CA1340" s="31"/>
      <c r="CB1340" s="31"/>
      <c r="CC1340" s="23"/>
      <c r="CD1340" s="37"/>
      <c r="CE1340" s="30"/>
      <c r="CF1340" s="38"/>
      <c r="CG1340" s="31"/>
      <c r="CH1340" s="30"/>
      <c r="CI1340" s="38"/>
      <c r="CJ1340" s="38"/>
      <c r="CK1340" s="38"/>
      <c r="CL1340" s="31"/>
      <c r="CM1340" s="23"/>
      <c r="CN1340" s="38"/>
      <c r="CO1340" s="27"/>
      <c r="CP1340" s="23"/>
      <c r="CQ1340" s="23"/>
      <c r="CR1340" s="23"/>
      <c r="CS1340" s="38"/>
      <c r="CT1340" s="37"/>
      <c r="CU1340" s="23"/>
      <c r="CV1340" s="23"/>
      <c r="CW1340" s="38"/>
      <c r="CX1340" s="38"/>
      <c r="CY1340" s="38"/>
      <c r="CZ1340" s="38"/>
    </row>
    <row r="1341" spans="1:104" x14ac:dyDescent="0.3">
      <c r="A1341" s="32"/>
      <c r="B1341" s="26"/>
      <c r="C1341" s="26"/>
      <c r="D1341" s="26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31"/>
      <c r="AQ1341" s="31"/>
      <c r="AR1341" s="31"/>
      <c r="AS1341" s="31"/>
      <c r="AT1341" s="31"/>
      <c r="AU1341" s="31"/>
      <c r="AV1341" s="31"/>
      <c r="AW1341" s="31"/>
      <c r="AX1341" s="31"/>
      <c r="AY1341" s="31"/>
      <c r="AZ1341" s="31"/>
      <c r="BA1341" s="31"/>
      <c r="BB1341" s="31"/>
      <c r="BC1341" s="31"/>
      <c r="BD1341" s="31"/>
      <c r="BE1341" s="31"/>
      <c r="BF1341" s="31"/>
      <c r="BG1341" s="31"/>
      <c r="BH1341" s="31"/>
      <c r="BI1341" s="31"/>
      <c r="BJ1341" s="31"/>
      <c r="BK1341" s="31"/>
      <c r="BL1341" s="31"/>
      <c r="BM1341" s="31"/>
      <c r="BN1341" s="41"/>
      <c r="BO1341" s="33"/>
      <c r="BP1341" s="34"/>
      <c r="BQ1341" s="26"/>
      <c r="BR1341" s="27"/>
      <c r="BS1341" s="27"/>
      <c r="BT1341" s="26"/>
      <c r="BU1341" s="35"/>
      <c r="BV1341" s="28"/>
      <c r="BW1341" s="27"/>
      <c r="BX1341" s="26"/>
      <c r="BY1341" s="26"/>
      <c r="BZ1341" s="28"/>
      <c r="CA1341" s="31"/>
      <c r="CB1341" s="31"/>
      <c r="CC1341" s="37"/>
      <c r="CD1341" s="37"/>
      <c r="CE1341" s="30"/>
      <c r="CF1341" s="38"/>
      <c r="CG1341" s="31"/>
      <c r="CH1341" s="30"/>
      <c r="CI1341" s="38"/>
      <c r="CJ1341" s="38"/>
      <c r="CK1341" s="38"/>
      <c r="CL1341" s="31"/>
      <c r="CM1341" s="23"/>
      <c r="CN1341" s="38"/>
      <c r="CO1341" s="27"/>
      <c r="CP1341" s="23"/>
      <c r="CQ1341" s="37"/>
      <c r="CR1341" s="37"/>
      <c r="CS1341" s="38"/>
      <c r="CT1341" s="23"/>
      <c r="CU1341" s="23"/>
      <c r="CV1341" s="37"/>
      <c r="CW1341" s="38"/>
      <c r="CX1341" s="38"/>
      <c r="CY1341" s="38"/>
      <c r="CZ1341" s="38"/>
    </row>
    <row r="1342" spans="1:104" x14ac:dyDescent="0.3">
      <c r="A1342" s="32"/>
      <c r="B1342" s="26"/>
      <c r="C1342" s="26"/>
      <c r="D1342" s="26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31"/>
      <c r="AQ1342" s="31"/>
      <c r="AR1342" s="31"/>
      <c r="AS1342" s="31"/>
      <c r="AT1342" s="31"/>
      <c r="AU1342" s="31"/>
      <c r="AV1342" s="31"/>
      <c r="AW1342" s="31"/>
      <c r="AX1342" s="31"/>
      <c r="AY1342" s="31"/>
      <c r="AZ1342" s="31"/>
      <c r="BA1342" s="31"/>
      <c r="BB1342" s="31"/>
      <c r="BC1342" s="31"/>
      <c r="BD1342" s="31"/>
      <c r="BE1342" s="31"/>
      <c r="BF1342" s="31"/>
      <c r="BG1342" s="31"/>
      <c r="BH1342" s="31"/>
      <c r="BI1342" s="31"/>
      <c r="BJ1342" s="31"/>
      <c r="BK1342" s="31"/>
      <c r="BL1342" s="31"/>
      <c r="BM1342" s="31"/>
      <c r="BN1342" s="41"/>
      <c r="BO1342" s="33"/>
      <c r="BP1342" s="34"/>
      <c r="BQ1342" s="26"/>
      <c r="BR1342" s="27"/>
      <c r="BS1342" s="27"/>
      <c r="BT1342" s="26"/>
      <c r="BU1342" s="35"/>
      <c r="BV1342" s="28"/>
      <c r="BW1342" s="27"/>
      <c r="BX1342" s="26"/>
      <c r="BY1342" s="26"/>
      <c r="BZ1342" s="28"/>
      <c r="CA1342" s="31"/>
      <c r="CB1342" s="31"/>
      <c r="CC1342" s="37"/>
      <c r="CD1342" s="37"/>
      <c r="CE1342" s="30"/>
      <c r="CF1342" s="38"/>
      <c r="CG1342" s="31"/>
      <c r="CH1342" s="30"/>
      <c r="CI1342" s="38"/>
      <c r="CJ1342" s="38"/>
      <c r="CK1342" s="38"/>
      <c r="CL1342" s="31"/>
      <c r="CM1342" s="23"/>
      <c r="CN1342" s="38"/>
      <c r="CO1342" s="27"/>
      <c r="CP1342" s="23"/>
      <c r="CQ1342" s="23"/>
      <c r="CR1342" s="23"/>
      <c r="CS1342" s="38"/>
      <c r="CT1342" s="23"/>
      <c r="CU1342" s="23"/>
      <c r="CV1342" s="23"/>
      <c r="CW1342" s="38"/>
      <c r="CX1342" s="30"/>
      <c r="CY1342" s="38"/>
      <c r="CZ1342" s="38"/>
    </row>
    <row r="1343" spans="1:104" x14ac:dyDescent="0.3">
      <c r="A1343" s="32"/>
      <c r="B1343" s="26"/>
      <c r="C1343" s="26"/>
      <c r="D1343" s="26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31"/>
      <c r="AQ1343" s="31"/>
      <c r="AR1343" s="31"/>
      <c r="AS1343" s="31"/>
      <c r="AT1343" s="31"/>
      <c r="AU1343" s="31"/>
      <c r="AV1343" s="31"/>
      <c r="AW1343" s="31"/>
      <c r="AX1343" s="31"/>
      <c r="AY1343" s="31"/>
      <c r="AZ1343" s="31"/>
      <c r="BA1343" s="31"/>
      <c r="BB1343" s="31"/>
      <c r="BC1343" s="31"/>
      <c r="BD1343" s="31"/>
      <c r="BE1343" s="31"/>
      <c r="BF1343" s="31"/>
      <c r="BG1343" s="31"/>
      <c r="BH1343" s="31"/>
      <c r="BI1343" s="31"/>
      <c r="BJ1343" s="31"/>
      <c r="BK1343" s="31"/>
      <c r="BL1343" s="31"/>
      <c r="BM1343" s="31"/>
      <c r="BN1343" s="41"/>
      <c r="BO1343" s="33"/>
      <c r="BP1343" s="34"/>
      <c r="BQ1343" s="26"/>
      <c r="BR1343" s="27"/>
      <c r="BS1343" s="27"/>
      <c r="BT1343" s="26"/>
      <c r="BU1343" s="35"/>
      <c r="BV1343" s="28"/>
      <c r="BW1343" s="27"/>
      <c r="BX1343" s="26"/>
      <c r="BY1343" s="26"/>
      <c r="BZ1343" s="28"/>
      <c r="CA1343" s="31"/>
      <c r="CB1343" s="31"/>
      <c r="CC1343" s="23"/>
      <c r="CD1343" s="37"/>
      <c r="CE1343" s="30"/>
      <c r="CF1343" s="38"/>
      <c r="CG1343" s="31"/>
      <c r="CH1343" s="30"/>
      <c r="CI1343" s="38"/>
      <c r="CJ1343" s="38"/>
      <c r="CK1343" s="38"/>
      <c r="CL1343" s="31"/>
      <c r="CM1343" s="23"/>
      <c r="CN1343" s="38"/>
      <c r="CO1343" s="27"/>
      <c r="CP1343" s="23"/>
      <c r="CQ1343" s="23"/>
      <c r="CR1343" s="23"/>
      <c r="CS1343" s="38"/>
      <c r="CT1343" s="23"/>
      <c r="CU1343" s="23"/>
      <c r="CV1343" s="23"/>
      <c r="CW1343" s="38"/>
      <c r="CX1343" s="38"/>
      <c r="CY1343" s="30"/>
      <c r="CZ1343" s="38"/>
    </row>
    <row r="1344" spans="1:104" x14ac:dyDescent="0.3">
      <c r="A1344" s="32"/>
      <c r="B1344" s="26"/>
      <c r="C1344" s="26"/>
      <c r="D1344" s="26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31"/>
      <c r="AQ1344" s="31"/>
      <c r="AR1344" s="31"/>
      <c r="AS1344" s="31"/>
      <c r="AT1344" s="31"/>
      <c r="AU1344" s="31"/>
      <c r="AV1344" s="31"/>
      <c r="AW1344" s="31"/>
      <c r="AX1344" s="31"/>
      <c r="AY1344" s="31"/>
      <c r="AZ1344" s="31"/>
      <c r="BA1344" s="31"/>
      <c r="BB1344" s="31"/>
      <c r="BC1344" s="31"/>
      <c r="BD1344" s="31"/>
      <c r="BE1344" s="31"/>
      <c r="BF1344" s="31"/>
      <c r="BG1344" s="31"/>
      <c r="BH1344" s="31"/>
      <c r="BI1344" s="31"/>
      <c r="BJ1344" s="31"/>
      <c r="BK1344" s="31"/>
      <c r="BL1344" s="31"/>
      <c r="BM1344" s="31"/>
      <c r="BN1344" s="41"/>
      <c r="BO1344" s="33"/>
      <c r="BP1344" s="34"/>
      <c r="BQ1344" s="26"/>
      <c r="BR1344" s="27"/>
      <c r="BS1344" s="27"/>
      <c r="BT1344" s="26"/>
      <c r="BU1344" s="35"/>
      <c r="BV1344" s="28"/>
      <c r="BW1344" s="27"/>
      <c r="BX1344" s="26"/>
      <c r="BY1344" s="26"/>
      <c r="BZ1344" s="28"/>
      <c r="CA1344" s="31"/>
      <c r="CB1344" s="31"/>
      <c r="CC1344" s="37"/>
      <c r="CD1344" s="37"/>
      <c r="CE1344" s="30"/>
      <c r="CF1344" s="38"/>
      <c r="CG1344" s="31"/>
      <c r="CH1344" s="30"/>
      <c r="CI1344" s="38"/>
      <c r="CJ1344" s="38"/>
      <c r="CK1344" s="38"/>
      <c r="CL1344" s="31"/>
      <c r="CM1344" s="23"/>
      <c r="CN1344" s="38"/>
      <c r="CO1344" s="27"/>
      <c r="CP1344" s="23"/>
      <c r="CQ1344" s="23"/>
      <c r="CR1344" s="23"/>
      <c r="CS1344" s="38"/>
      <c r="CT1344" s="23"/>
      <c r="CU1344" s="23"/>
      <c r="CV1344" s="23"/>
      <c r="CW1344" s="38"/>
      <c r="CX1344" s="38"/>
      <c r="CY1344" s="38"/>
      <c r="CZ1344" s="38"/>
    </row>
    <row r="1345" spans="1:104" x14ac:dyDescent="0.3">
      <c r="A1345" s="32"/>
      <c r="B1345" s="26"/>
      <c r="C1345" s="26"/>
      <c r="D1345" s="26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31"/>
      <c r="AQ1345" s="31"/>
      <c r="AR1345" s="31"/>
      <c r="AS1345" s="31"/>
      <c r="AT1345" s="31"/>
      <c r="AU1345" s="31"/>
      <c r="AV1345" s="31"/>
      <c r="AW1345" s="31"/>
      <c r="AX1345" s="31"/>
      <c r="AY1345" s="31"/>
      <c r="AZ1345" s="31"/>
      <c r="BA1345" s="31"/>
      <c r="BB1345" s="31"/>
      <c r="BC1345" s="31"/>
      <c r="BD1345" s="31"/>
      <c r="BE1345" s="31"/>
      <c r="BF1345" s="31"/>
      <c r="BG1345" s="31"/>
      <c r="BH1345" s="31"/>
      <c r="BI1345" s="31"/>
      <c r="BJ1345" s="31"/>
      <c r="BK1345" s="31"/>
      <c r="BL1345" s="31"/>
      <c r="BM1345" s="31"/>
      <c r="BN1345" s="41"/>
      <c r="BO1345" s="33"/>
      <c r="BP1345" s="34"/>
      <c r="BQ1345" s="26"/>
      <c r="BR1345" s="27"/>
      <c r="BS1345" s="27"/>
      <c r="BT1345" s="26"/>
      <c r="BU1345" s="35"/>
      <c r="BV1345" s="28"/>
      <c r="BW1345" s="27"/>
      <c r="BX1345" s="26"/>
      <c r="BY1345" s="26"/>
      <c r="BZ1345" s="28"/>
      <c r="CA1345" s="31"/>
      <c r="CB1345" s="31"/>
      <c r="CC1345" s="23"/>
      <c r="CD1345" s="37"/>
      <c r="CE1345" s="30"/>
      <c r="CF1345" s="38"/>
      <c r="CG1345" s="31"/>
      <c r="CH1345" s="30"/>
      <c r="CI1345" s="38"/>
      <c r="CJ1345" s="38"/>
      <c r="CK1345" s="38"/>
      <c r="CL1345" s="31"/>
      <c r="CM1345" s="23"/>
      <c r="CN1345" s="38"/>
      <c r="CO1345" s="27"/>
      <c r="CP1345" s="23"/>
      <c r="CQ1345" s="37"/>
      <c r="CR1345" s="23"/>
      <c r="CS1345" s="30"/>
      <c r="CT1345" s="37"/>
      <c r="CU1345" s="37"/>
      <c r="CV1345" s="23"/>
      <c r="CW1345" s="38"/>
      <c r="CX1345" s="38"/>
      <c r="CY1345" s="38"/>
      <c r="CZ1345" s="38"/>
    </row>
    <row r="1346" spans="1:104" x14ac:dyDescent="0.3">
      <c r="A1346" s="32"/>
      <c r="B1346" s="26"/>
      <c r="C1346" s="26"/>
      <c r="D1346" s="26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31"/>
      <c r="AQ1346" s="31"/>
      <c r="AR1346" s="31"/>
      <c r="AS1346" s="31"/>
      <c r="AT1346" s="31"/>
      <c r="AU1346" s="31"/>
      <c r="AV1346" s="31"/>
      <c r="AW1346" s="31"/>
      <c r="AX1346" s="31"/>
      <c r="AY1346" s="31"/>
      <c r="AZ1346" s="31"/>
      <c r="BA1346" s="31"/>
      <c r="BB1346" s="31"/>
      <c r="BC1346" s="31"/>
      <c r="BD1346" s="31"/>
      <c r="BE1346" s="31"/>
      <c r="BF1346" s="31"/>
      <c r="BG1346" s="31"/>
      <c r="BH1346" s="31"/>
      <c r="BI1346" s="31"/>
      <c r="BJ1346" s="31"/>
      <c r="BK1346" s="31"/>
      <c r="BL1346" s="31"/>
      <c r="BM1346" s="31"/>
      <c r="BN1346" s="41"/>
      <c r="BO1346" s="33"/>
      <c r="BP1346" s="34"/>
      <c r="BQ1346" s="26"/>
      <c r="BR1346" s="27"/>
      <c r="BS1346" s="27"/>
      <c r="BT1346" s="26"/>
      <c r="BU1346" s="35"/>
      <c r="BV1346" s="28"/>
      <c r="BW1346" s="27"/>
      <c r="BX1346" s="26"/>
      <c r="BY1346" s="26"/>
      <c r="BZ1346" s="28"/>
      <c r="CA1346" s="31"/>
      <c r="CB1346" s="31"/>
      <c r="CC1346" s="23"/>
      <c r="CD1346" s="37"/>
      <c r="CE1346" s="30"/>
      <c r="CF1346" s="38"/>
      <c r="CG1346" s="31"/>
      <c r="CH1346" s="30"/>
      <c r="CI1346" s="38"/>
      <c r="CJ1346" s="38"/>
      <c r="CK1346" s="38"/>
      <c r="CL1346" s="31"/>
      <c r="CM1346" s="23"/>
      <c r="CN1346" s="38"/>
      <c r="CO1346" s="27"/>
      <c r="CP1346" s="37"/>
      <c r="CQ1346" s="23"/>
      <c r="CR1346" s="23"/>
      <c r="CS1346" s="38"/>
      <c r="CT1346" s="23"/>
      <c r="CU1346" s="23"/>
      <c r="CV1346" s="23"/>
      <c r="CW1346" s="30"/>
      <c r="CX1346" s="38"/>
      <c r="CY1346" s="38"/>
      <c r="CZ1346" s="38"/>
    </row>
    <row r="1347" spans="1:104" x14ac:dyDescent="0.3">
      <c r="A1347" s="32"/>
      <c r="B1347" s="26"/>
      <c r="C1347" s="26"/>
      <c r="D1347" s="26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31"/>
      <c r="AQ1347" s="31"/>
      <c r="AR1347" s="31"/>
      <c r="AS1347" s="31"/>
      <c r="AT1347" s="31"/>
      <c r="AU1347" s="31"/>
      <c r="AV1347" s="31"/>
      <c r="AW1347" s="31"/>
      <c r="AX1347" s="31"/>
      <c r="AY1347" s="31"/>
      <c r="AZ1347" s="31"/>
      <c r="BA1347" s="31"/>
      <c r="BB1347" s="31"/>
      <c r="BC1347" s="31"/>
      <c r="BD1347" s="31"/>
      <c r="BE1347" s="31"/>
      <c r="BF1347" s="31"/>
      <c r="BG1347" s="31"/>
      <c r="BH1347" s="31"/>
      <c r="BI1347" s="31"/>
      <c r="BJ1347" s="31"/>
      <c r="BK1347" s="31"/>
      <c r="BL1347" s="31"/>
      <c r="BM1347" s="31"/>
      <c r="BN1347" s="41"/>
      <c r="BO1347" s="33"/>
      <c r="BP1347" s="34"/>
      <c r="BQ1347" s="26"/>
      <c r="BR1347" s="27"/>
      <c r="BS1347" s="27"/>
      <c r="BT1347" s="26"/>
      <c r="BU1347" s="35"/>
      <c r="BV1347" s="28"/>
      <c r="BW1347" s="27"/>
      <c r="BX1347" s="26"/>
      <c r="BY1347" s="26"/>
      <c r="BZ1347" s="28"/>
      <c r="CA1347" s="31"/>
      <c r="CB1347" s="31"/>
      <c r="CC1347" s="23"/>
      <c r="CD1347" s="37"/>
      <c r="CE1347" s="30"/>
      <c r="CF1347" s="38"/>
      <c r="CG1347" s="31"/>
      <c r="CH1347" s="30"/>
      <c r="CI1347" s="38"/>
      <c r="CJ1347" s="38"/>
      <c r="CK1347" s="38"/>
      <c r="CL1347" s="31"/>
      <c r="CM1347" s="23"/>
      <c r="CN1347" s="38"/>
      <c r="CO1347" s="27"/>
      <c r="CP1347" s="23"/>
      <c r="CQ1347" s="23"/>
      <c r="CR1347" s="23"/>
      <c r="CS1347" s="38"/>
      <c r="CT1347" s="37"/>
      <c r="CU1347" s="23"/>
      <c r="CV1347" s="23"/>
      <c r="CW1347" s="38"/>
      <c r="CX1347" s="38"/>
      <c r="CY1347" s="38"/>
      <c r="CZ1347" s="38"/>
    </row>
    <row r="1348" spans="1:104" x14ac:dyDescent="0.3">
      <c r="A1348" s="32"/>
      <c r="B1348" s="26"/>
      <c r="C1348" s="26"/>
      <c r="D1348" s="26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31"/>
      <c r="AQ1348" s="31"/>
      <c r="AR1348" s="31"/>
      <c r="AS1348" s="31"/>
      <c r="AT1348" s="31"/>
      <c r="AU1348" s="31"/>
      <c r="AV1348" s="31"/>
      <c r="AW1348" s="31"/>
      <c r="AX1348" s="31"/>
      <c r="AY1348" s="31"/>
      <c r="AZ1348" s="31"/>
      <c r="BA1348" s="31"/>
      <c r="BB1348" s="31"/>
      <c r="BC1348" s="31"/>
      <c r="BD1348" s="31"/>
      <c r="BE1348" s="31"/>
      <c r="BF1348" s="31"/>
      <c r="BG1348" s="31"/>
      <c r="BH1348" s="31"/>
      <c r="BI1348" s="31"/>
      <c r="BJ1348" s="31"/>
      <c r="BK1348" s="31"/>
      <c r="BL1348" s="31"/>
      <c r="BM1348" s="31"/>
      <c r="BN1348" s="41"/>
      <c r="BO1348" s="33"/>
      <c r="BP1348" s="34"/>
      <c r="BQ1348" s="26"/>
      <c r="BR1348" s="27"/>
      <c r="BS1348" s="27"/>
      <c r="BT1348" s="26"/>
      <c r="BU1348" s="35"/>
      <c r="BV1348" s="28"/>
      <c r="BW1348" s="27"/>
      <c r="BX1348" s="26"/>
      <c r="BY1348" s="26"/>
      <c r="BZ1348" s="28"/>
      <c r="CA1348" s="31"/>
      <c r="CB1348" s="31"/>
      <c r="CC1348" s="23"/>
      <c r="CD1348" s="37"/>
      <c r="CE1348" s="30"/>
      <c r="CF1348" s="38"/>
      <c r="CG1348" s="31"/>
      <c r="CH1348" s="30"/>
      <c r="CI1348" s="38"/>
      <c r="CJ1348" s="38"/>
      <c r="CK1348" s="38"/>
      <c r="CL1348" s="31"/>
      <c r="CM1348" s="23"/>
      <c r="CN1348" s="38"/>
      <c r="CO1348" s="27"/>
      <c r="CP1348" s="23"/>
      <c r="CQ1348" s="37"/>
      <c r="CR1348" s="37"/>
      <c r="CS1348" s="30"/>
      <c r="CT1348" s="23"/>
      <c r="CU1348" s="37"/>
      <c r="CV1348" s="37"/>
      <c r="CW1348" s="38"/>
      <c r="CX1348" s="38"/>
      <c r="CY1348" s="38"/>
      <c r="CZ1348" s="38"/>
    </row>
    <row r="1349" spans="1:104" x14ac:dyDescent="0.3">
      <c r="A1349" s="32"/>
      <c r="B1349" s="26"/>
      <c r="C1349" s="26"/>
      <c r="D1349" s="26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31"/>
      <c r="AQ1349" s="31"/>
      <c r="AR1349" s="31"/>
      <c r="AS1349" s="31"/>
      <c r="AT1349" s="31"/>
      <c r="AU1349" s="31"/>
      <c r="AV1349" s="31"/>
      <c r="AW1349" s="31"/>
      <c r="AX1349" s="31"/>
      <c r="AY1349" s="31"/>
      <c r="AZ1349" s="31"/>
      <c r="BA1349" s="31"/>
      <c r="BB1349" s="31"/>
      <c r="BC1349" s="31"/>
      <c r="BD1349" s="31"/>
      <c r="BE1349" s="31"/>
      <c r="BF1349" s="31"/>
      <c r="BG1349" s="31"/>
      <c r="BH1349" s="31"/>
      <c r="BI1349" s="31"/>
      <c r="BJ1349" s="31"/>
      <c r="BK1349" s="31"/>
      <c r="BL1349" s="31"/>
      <c r="BM1349" s="31"/>
      <c r="BN1349" s="41"/>
      <c r="BO1349" s="33"/>
      <c r="BP1349" s="34"/>
      <c r="BQ1349" s="26"/>
      <c r="BR1349" s="27"/>
      <c r="BS1349" s="27"/>
      <c r="BT1349" s="26"/>
      <c r="BU1349" s="35"/>
      <c r="BV1349" s="28"/>
      <c r="BW1349" s="27"/>
      <c r="BX1349" s="26"/>
      <c r="BY1349" s="26"/>
      <c r="BZ1349" s="28"/>
      <c r="CA1349" s="31"/>
      <c r="CB1349" s="31"/>
      <c r="CC1349" s="23"/>
      <c r="CD1349" s="37"/>
      <c r="CE1349" s="30"/>
      <c r="CF1349" s="38"/>
      <c r="CG1349" s="31"/>
      <c r="CH1349" s="30"/>
      <c r="CI1349" s="38"/>
      <c r="CJ1349" s="38"/>
      <c r="CK1349" s="38"/>
      <c r="CL1349" s="31"/>
      <c r="CM1349" s="23"/>
      <c r="CN1349" s="38"/>
      <c r="CO1349" s="27"/>
      <c r="CP1349" s="37"/>
      <c r="CQ1349" s="37"/>
      <c r="CR1349" s="23"/>
      <c r="CS1349" s="30"/>
      <c r="CT1349" s="37"/>
      <c r="CU1349" s="37"/>
      <c r="CV1349" s="23"/>
      <c r="CW1349" s="30"/>
      <c r="CX1349" s="38"/>
      <c r="CY1349" s="38"/>
      <c r="CZ1349" s="38"/>
    </row>
    <row r="1350" spans="1:104" x14ac:dyDescent="0.3">
      <c r="A1350" s="32"/>
      <c r="B1350" s="26"/>
      <c r="C1350" s="26"/>
      <c r="D1350" s="26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31"/>
      <c r="AQ1350" s="31"/>
      <c r="AR1350" s="31"/>
      <c r="AS1350" s="31"/>
      <c r="AT1350" s="31"/>
      <c r="AU1350" s="31"/>
      <c r="AV1350" s="31"/>
      <c r="AW1350" s="31"/>
      <c r="AX1350" s="31"/>
      <c r="AY1350" s="31"/>
      <c r="AZ1350" s="31"/>
      <c r="BA1350" s="31"/>
      <c r="BB1350" s="31"/>
      <c r="BC1350" s="31"/>
      <c r="BD1350" s="31"/>
      <c r="BE1350" s="31"/>
      <c r="BF1350" s="31"/>
      <c r="BG1350" s="31"/>
      <c r="BH1350" s="31"/>
      <c r="BI1350" s="31"/>
      <c r="BJ1350" s="31"/>
      <c r="BK1350" s="31"/>
      <c r="BL1350" s="31"/>
      <c r="BM1350" s="31"/>
      <c r="BN1350" s="41"/>
      <c r="BO1350" s="33"/>
      <c r="BP1350" s="34"/>
      <c r="BQ1350" s="26"/>
      <c r="BR1350" s="27"/>
      <c r="BS1350" s="27"/>
      <c r="BT1350" s="26"/>
      <c r="BU1350" s="35"/>
      <c r="BV1350" s="28"/>
      <c r="BW1350" s="27"/>
      <c r="BX1350" s="26"/>
      <c r="BY1350" s="26"/>
      <c r="BZ1350" s="28"/>
      <c r="CA1350" s="31"/>
      <c r="CB1350" s="31"/>
      <c r="CC1350" s="23"/>
      <c r="CD1350" s="37"/>
      <c r="CE1350" s="30"/>
      <c r="CF1350" s="38"/>
      <c r="CG1350" s="31"/>
      <c r="CH1350" s="30"/>
      <c r="CI1350" s="38"/>
      <c r="CJ1350" s="38"/>
      <c r="CK1350" s="38"/>
      <c r="CL1350" s="31"/>
      <c r="CM1350" s="23"/>
      <c r="CN1350" s="38"/>
      <c r="CO1350" s="27"/>
      <c r="CP1350" s="23"/>
      <c r="CQ1350" s="23"/>
      <c r="CR1350" s="23"/>
      <c r="CS1350" s="38"/>
      <c r="CT1350" s="23"/>
      <c r="CU1350" s="23"/>
      <c r="CV1350" s="37"/>
      <c r="CW1350" s="38"/>
      <c r="CX1350" s="38"/>
      <c r="CY1350" s="38"/>
      <c r="CZ1350" s="38"/>
    </row>
    <row r="1351" spans="1:104" x14ac:dyDescent="0.3">
      <c r="A1351" s="32"/>
      <c r="B1351" s="26"/>
      <c r="C1351" s="26"/>
      <c r="D1351" s="26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31"/>
      <c r="AQ1351" s="31"/>
      <c r="AR1351" s="31"/>
      <c r="AS1351" s="31"/>
      <c r="AT1351" s="31"/>
      <c r="AU1351" s="31"/>
      <c r="AV1351" s="31"/>
      <c r="AW1351" s="31"/>
      <c r="AX1351" s="31"/>
      <c r="AY1351" s="31"/>
      <c r="AZ1351" s="31"/>
      <c r="BA1351" s="31"/>
      <c r="BB1351" s="31"/>
      <c r="BC1351" s="31"/>
      <c r="BD1351" s="31"/>
      <c r="BE1351" s="31"/>
      <c r="BF1351" s="31"/>
      <c r="BG1351" s="31"/>
      <c r="BH1351" s="31"/>
      <c r="BI1351" s="31"/>
      <c r="BJ1351" s="31"/>
      <c r="BK1351" s="31"/>
      <c r="BL1351" s="31"/>
      <c r="BM1351" s="31"/>
      <c r="BN1351" s="41"/>
      <c r="BO1351" s="33"/>
      <c r="BP1351" s="34"/>
      <c r="BQ1351" s="26"/>
      <c r="BR1351" s="27"/>
      <c r="BS1351" s="27"/>
      <c r="BT1351" s="26"/>
      <c r="BU1351" s="35"/>
      <c r="BV1351" s="28"/>
      <c r="BW1351" s="27"/>
      <c r="BX1351" s="26"/>
      <c r="BY1351" s="26"/>
      <c r="BZ1351" s="28"/>
      <c r="CA1351" s="31"/>
      <c r="CB1351" s="31"/>
      <c r="CC1351" s="23"/>
      <c r="CD1351" s="37"/>
      <c r="CE1351" s="30"/>
      <c r="CF1351" s="38"/>
      <c r="CG1351" s="31"/>
      <c r="CH1351" s="30"/>
      <c r="CI1351" s="38"/>
      <c r="CJ1351" s="38"/>
      <c r="CK1351" s="38"/>
      <c r="CL1351" s="31"/>
      <c r="CM1351" s="23"/>
      <c r="CN1351" s="38"/>
      <c r="CO1351" s="27"/>
      <c r="CP1351" s="37"/>
      <c r="CQ1351" s="37"/>
      <c r="CR1351" s="37"/>
      <c r="CS1351" s="38"/>
      <c r="CT1351" s="23"/>
      <c r="CU1351" s="23"/>
      <c r="CV1351" s="23"/>
      <c r="CW1351" s="38"/>
      <c r="CX1351" s="38"/>
      <c r="CY1351" s="38"/>
      <c r="CZ1351" s="38"/>
    </row>
    <row r="1352" spans="1:104" x14ac:dyDescent="0.3">
      <c r="A1352" s="32"/>
      <c r="B1352" s="26"/>
      <c r="C1352" s="26"/>
      <c r="D1352" s="26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31"/>
      <c r="AQ1352" s="31"/>
      <c r="AR1352" s="31"/>
      <c r="AS1352" s="31"/>
      <c r="AT1352" s="31"/>
      <c r="AU1352" s="31"/>
      <c r="AV1352" s="31"/>
      <c r="AW1352" s="31"/>
      <c r="AX1352" s="31"/>
      <c r="AY1352" s="31"/>
      <c r="AZ1352" s="31"/>
      <c r="BA1352" s="31"/>
      <c r="BB1352" s="31"/>
      <c r="BC1352" s="31"/>
      <c r="BD1352" s="31"/>
      <c r="BE1352" s="31"/>
      <c r="BF1352" s="31"/>
      <c r="BG1352" s="31"/>
      <c r="BH1352" s="31"/>
      <c r="BI1352" s="31"/>
      <c r="BJ1352" s="31"/>
      <c r="BK1352" s="31"/>
      <c r="BL1352" s="31"/>
      <c r="BM1352" s="31"/>
      <c r="BN1352" s="41"/>
      <c r="BO1352" s="33"/>
      <c r="BP1352" s="34"/>
      <c r="BQ1352" s="26"/>
      <c r="BR1352" s="27"/>
      <c r="BS1352" s="27"/>
      <c r="BT1352" s="26"/>
      <c r="BU1352" s="35"/>
      <c r="BV1352" s="28"/>
      <c r="BW1352" s="27"/>
      <c r="BX1352" s="26"/>
      <c r="BY1352" s="26"/>
      <c r="BZ1352" s="28"/>
      <c r="CA1352" s="31"/>
      <c r="CB1352" s="31"/>
      <c r="CC1352" s="37"/>
      <c r="CD1352" s="37"/>
      <c r="CE1352" s="30"/>
      <c r="CF1352" s="30"/>
      <c r="CG1352" s="31"/>
      <c r="CH1352" s="30"/>
      <c r="CI1352" s="38"/>
      <c r="CJ1352" s="38"/>
      <c r="CK1352" s="38"/>
      <c r="CL1352" s="31"/>
      <c r="CM1352" s="23"/>
      <c r="CN1352" s="38"/>
      <c r="CO1352" s="27"/>
      <c r="CP1352" s="23"/>
      <c r="CQ1352" s="37"/>
      <c r="CR1352" s="37"/>
      <c r="CS1352" s="38"/>
      <c r="CT1352" s="23"/>
      <c r="CU1352" s="37"/>
      <c r="CV1352" s="23"/>
      <c r="CW1352" s="38"/>
      <c r="CX1352" s="38"/>
      <c r="CY1352" s="38"/>
      <c r="CZ1352" s="38"/>
    </row>
    <row r="1353" spans="1:104" x14ac:dyDescent="0.3">
      <c r="A1353" s="32"/>
      <c r="B1353" s="26"/>
      <c r="C1353" s="26"/>
      <c r="D1353" s="26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31"/>
      <c r="AQ1353" s="31"/>
      <c r="AR1353" s="31"/>
      <c r="AS1353" s="31"/>
      <c r="AT1353" s="31"/>
      <c r="AU1353" s="31"/>
      <c r="AV1353" s="31"/>
      <c r="AW1353" s="31"/>
      <c r="AX1353" s="31"/>
      <c r="AY1353" s="31"/>
      <c r="AZ1353" s="31"/>
      <c r="BA1353" s="31"/>
      <c r="BB1353" s="31"/>
      <c r="BC1353" s="31"/>
      <c r="BD1353" s="31"/>
      <c r="BE1353" s="31"/>
      <c r="BF1353" s="31"/>
      <c r="BG1353" s="31"/>
      <c r="BH1353" s="31"/>
      <c r="BI1353" s="31"/>
      <c r="BJ1353" s="31"/>
      <c r="BK1353" s="31"/>
      <c r="BL1353" s="31"/>
      <c r="BM1353" s="31"/>
      <c r="BN1353" s="41"/>
      <c r="BO1353" s="33"/>
      <c r="BP1353" s="34"/>
      <c r="BQ1353" s="26"/>
      <c r="BR1353" s="27"/>
      <c r="BS1353" s="27"/>
      <c r="BT1353" s="26"/>
      <c r="BU1353" s="35"/>
      <c r="BV1353" s="28"/>
      <c r="BW1353" s="27"/>
      <c r="BX1353" s="26"/>
      <c r="BY1353" s="26"/>
      <c r="BZ1353" s="28"/>
      <c r="CA1353" s="31"/>
      <c r="CB1353" s="31"/>
      <c r="CC1353" s="23"/>
      <c r="CD1353" s="37"/>
      <c r="CE1353" s="30"/>
      <c r="CF1353" s="38"/>
      <c r="CG1353" s="31"/>
      <c r="CH1353" s="30"/>
      <c r="CI1353" s="38"/>
      <c r="CJ1353" s="38"/>
      <c r="CK1353" s="38"/>
      <c r="CL1353" s="31"/>
      <c r="CM1353" s="23"/>
      <c r="CN1353" s="38"/>
      <c r="CO1353" s="27"/>
      <c r="CP1353" s="23"/>
      <c r="CQ1353" s="23"/>
      <c r="CR1353" s="23"/>
      <c r="CS1353" s="38"/>
      <c r="CT1353" s="23"/>
      <c r="CU1353" s="23"/>
      <c r="CV1353" s="23"/>
      <c r="CW1353" s="38"/>
      <c r="CX1353" s="38"/>
      <c r="CY1353" s="38"/>
      <c r="CZ1353" s="38"/>
    </row>
    <row r="1354" spans="1:104" x14ac:dyDescent="0.3">
      <c r="A1354" s="32"/>
      <c r="B1354" s="26"/>
      <c r="C1354" s="26"/>
      <c r="D1354" s="26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31"/>
      <c r="AQ1354" s="31"/>
      <c r="AR1354" s="31"/>
      <c r="AS1354" s="31"/>
      <c r="AT1354" s="31"/>
      <c r="AU1354" s="31"/>
      <c r="AV1354" s="31"/>
      <c r="AW1354" s="31"/>
      <c r="AX1354" s="31"/>
      <c r="AY1354" s="31"/>
      <c r="AZ1354" s="31"/>
      <c r="BA1354" s="31"/>
      <c r="BB1354" s="31"/>
      <c r="BC1354" s="31"/>
      <c r="BD1354" s="31"/>
      <c r="BE1354" s="31"/>
      <c r="BF1354" s="31"/>
      <c r="BG1354" s="31"/>
      <c r="BH1354" s="31"/>
      <c r="BI1354" s="31"/>
      <c r="BJ1354" s="31"/>
      <c r="BK1354" s="31"/>
      <c r="BL1354" s="31"/>
      <c r="BM1354" s="31"/>
      <c r="BN1354" s="41"/>
      <c r="BO1354" s="33"/>
      <c r="BP1354" s="34"/>
      <c r="BQ1354" s="26"/>
      <c r="BR1354" s="27"/>
      <c r="BS1354" s="27"/>
      <c r="BT1354" s="26"/>
      <c r="BU1354" s="35"/>
      <c r="BV1354" s="28"/>
      <c r="BW1354" s="27"/>
      <c r="BX1354" s="26"/>
      <c r="BY1354" s="26"/>
      <c r="BZ1354" s="28"/>
      <c r="CA1354" s="31"/>
      <c r="CB1354" s="31"/>
      <c r="CC1354" s="37"/>
      <c r="CD1354" s="37"/>
      <c r="CE1354" s="30"/>
      <c r="CF1354" s="38"/>
      <c r="CG1354" s="31"/>
      <c r="CH1354" s="30"/>
      <c r="CI1354" s="38"/>
      <c r="CJ1354" s="38"/>
      <c r="CK1354" s="38"/>
      <c r="CL1354" s="31"/>
      <c r="CM1354" s="23"/>
      <c r="CN1354" s="38"/>
      <c r="CO1354" s="27"/>
      <c r="CP1354" s="37"/>
      <c r="CQ1354" s="23"/>
      <c r="CR1354" s="37"/>
      <c r="CS1354" s="38"/>
      <c r="CT1354" s="23"/>
      <c r="CU1354" s="23"/>
      <c r="CV1354" s="23"/>
      <c r="CW1354" s="38"/>
      <c r="CX1354" s="38"/>
      <c r="CY1354" s="38"/>
      <c r="CZ1354" s="38"/>
    </row>
    <row r="1355" spans="1:104" x14ac:dyDescent="0.3">
      <c r="A1355" s="32"/>
      <c r="B1355" s="26"/>
      <c r="C1355" s="26"/>
      <c r="D1355" s="26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31"/>
      <c r="AQ1355" s="31"/>
      <c r="AR1355" s="31"/>
      <c r="AS1355" s="31"/>
      <c r="AT1355" s="31"/>
      <c r="AU1355" s="31"/>
      <c r="AV1355" s="31"/>
      <c r="AW1355" s="31"/>
      <c r="AX1355" s="31"/>
      <c r="AY1355" s="31"/>
      <c r="AZ1355" s="31"/>
      <c r="BA1355" s="31"/>
      <c r="BB1355" s="31"/>
      <c r="BC1355" s="31"/>
      <c r="BD1355" s="31"/>
      <c r="BE1355" s="31"/>
      <c r="BF1355" s="31"/>
      <c r="BG1355" s="31"/>
      <c r="BH1355" s="31"/>
      <c r="BI1355" s="31"/>
      <c r="BJ1355" s="31"/>
      <c r="BK1355" s="31"/>
      <c r="BL1355" s="31"/>
      <c r="BM1355" s="31"/>
      <c r="BN1355" s="41"/>
      <c r="BO1355" s="33"/>
      <c r="BP1355" s="34"/>
      <c r="BQ1355" s="26"/>
      <c r="BR1355" s="27"/>
      <c r="BS1355" s="27"/>
      <c r="BT1355" s="26"/>
      <c r="BU1355" s="35"/>
      <c r="BV1355" s="28"/>
      <c r="BW1355" s="27"/>
      <c r="BX1355" s="26"/>
      <c r="BY1355" s="26"/>
      <c r="BZ1355" s="28"/>
      <c r="CA1355" s="31"/>
      <c r="CB1355" s="31"/>
      <c r="CC1355" s="37"/>
      <c r="CD1355" s="37"/>
      <c r="CE1355" s="30"/>
      <c r="CF1355" s="30"/>
      <c r="CG1355" s="31"/>
      <c r="CH1355" s="30"/>
      <c r="CI1355" s="38"/>
      <c r="CJ1355" s="30"/>
      <c r="CK1355" s="38"/>
      <c r="CL1355" s="31"/>
      <c r="CM1355" s="23"/>
      <c r="CN1355" s="38"/>
      <c r="CO1355" s="27"/>
      <c r="CP1355" s="23"/>
      <c r="CQ1355" s="23"/>
      <c r="CR1355" s="23"/>
      <c r="CS1355" s="38"/>
      <c r="CT1355" s="23"/>
      <c r="CU1355" s="23"/>
      <c r="CV1355" s="23"/>
      <c r="CW1355" s="38"/>
      <c r="CX1355" s="38"/>
      <c r="CY1355" s="38"/>
      <c r="CZ1355" s="38"/>
    </row>
    <row r="1356" spans="1:104" x14ac:dyDescent="0.3">
      <c r="A1356" s="32"/>
      <c r="B1356" s="26"/>
      <c r="C1356" s="26"/>
      <c r="D1356" s="26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31"/>
      <c r="AQ1356" s="31"/>
      <c r="AR1356" s="31"/>
      <c r="AS1356" s="31"/>
      <c r="AT1356" s="31"/>
      <c r="AU1356" s="31"/>
      <c r="AV1356" s="31"/>
      <c r="AW1356" s="31"/>
      <c r="AX1356" s="31"/>
      <c r="AY1356" s="31"/>
      <c r="AZ1356" s="31"/>
      <c r="BA1356" s="31"/>
      <c r="BB1356" s="31"/>
      <c r="BC1356" s="31"/>
      <c r="BD1356" s="31"/>
      <c r="BE1356" s="31"/>
      <c r="BF1356" s="31"/>
      <c r="BG1356" s="31"/>
      <c r="BH1356" s="31"/>
      <c r="BI1356" s="31"/>
      <c r="BJ1356" s="31"/>
      <c r="BK1356" s="31"/>
      <c r="BL1356" s="31"/>
      <c r="BM1356" s="31"/>
      <c r="BN1356" s="41"/>
      <c r="BO1356" s="33"/>
      <c r="BP1356" s="34"/>
      <c r="BQ1356" s="26"/>
      <c r="BR1356" s="27"/>
      <c r="BS1356" s="27"/>
      <c r="BT1356" s="26"/>
      <c r="BU1356" s="35"/>
      <c r="BV1356" s="28"/>
      <c r="BW1356" s="27"/>
      <c r="BX1356" s="26"/>
      <c r="BY1356" s="26"/>
      <c r="BZ1356" s="28"/>
      <c r="CA1356" s="31"/>
      <c r="CB1356" s="31"/>
      <c r="CC1356" s="23"/>
      <c r="CD1356" s="37"/>
      <c r="CE1356" s="30"/>
      <c r="CF1356" s="38"/>
      <c r="CG1356" s="31"/>
      <c r="CH1356" s="30"/>
      <c r="CI1356" s="38"/>
      <c r="CJ1356" s="38"/>
      <c r="CK1356" s="38"/>
      <c r="CL1356" s="31"/>
      <c r="CM1356" s="23"/>
      <c r="CN1356" s="38"/>
      <c r="CO1356" s="27"/>
      <c r="CP1356" s="23"/>
      <c r="CQ1356" s="23"/>
      <c r="CR1356" s="23"/>
      <c r="CS1356" s="38"/>
      <c r="CT1356" s="23"/>
      <c r="CU1356" s="23"/>
      <c r="CV1356" s="23"/>
      <c r="CW1356" s="38"/>
      <c r="CX1356" s="38"/>
      <c r="CY1356" s="38"/>
      <c r="CZ1356" s="38"/>
    </row>
    <row r="1357" spans="1:104" x14ac:dyDescent="0.3">
      <c r="A1357" s="32"/>
      <c r="B1357" s="26"/>
      <c r="C1357" s="26"/>
      <c r="D1357" s="26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31"/>
      <c r="AQ1357" s="31"/>
      <c r="AR1357" s="31"/>
      <c r="AS1357" s="31"/>
      <c r="AT1357" s="31"/>
      <c r="AU1357" s="31"/>
      <c r="AV1357" s="31"/>
      <c r="AW1357" s="31"/>
      <c r="AX1357" s="31"/>
      <c r="AY1357" s="31"/>
      <c r="AZ1357" s="31"/>
      <c r="BA1357" s="31"/>
      <c r="BB1357" s="31"/>
      <c r="BC1357" s="31"/>
      <c r="BD1357" s="31"/>
      <c r="BE1357" s="31"/>
      <c r="BF1357" s="31"/>
      <c r="BG1357" s="31"/>
      <c r="BH1357" s="31"/>
      <c r="BI1357" s="31"/>
      <c r="BJ1357" s="31"/>
      <c r="BK1357" s="31"/>
      <c r="BL1357" s="31"/>
      <c r="BM1357" s="31"/>
      <c r="BN1357" s="41"/>
      <c r="BO1357" s="33"/>
      <c r="BP1357" s="34"/>
      <c r="BQ1357" s="26"/>
      <c r="BR1357" s="27"/>
      <c r="BS1357" s="27"/>
      <c r="BT1357" s="26"/>
      <c r="BU1357" s="35"/>
      <c r="BV1357" s="28"/>
      <c r="BW1357" s="27"/>
      <c r="BX1357" s="26"/>
      <c r="BY1357" s="26"/>
      <c r="BZ1357" s="28"/>
      <c r="CA1357" s="31"/>
      <c r="CB1357" s="31"/>
      <c r="CC1357" s="23"/>
      <c r="CD1357" s="37"/>
      <c r="CE1357" s="30"/>
      <c r="CF1357" s="38"/>
      <c r="CG1357" s="31"/>
      <c r="CH1357" s="30"/>
      <c r="CI1357" s="38"/>
      <c r="CJ1357" s="38"/>
      <c r="CK1357" s="38"/>
      <c r="CL1357" s="31"/>
      <c r="CM1357" s="23"/>
      <c r="CN1357" s="38"/>
      <c r="CO1357" s="27"/>
      <c r="CP1357" s="23"/>
      <c r="CQ1357" s="23"/>
      <c r="CR1357" s="23"/>
      <c r="CS1357" s="38"/>
      <c r="CT1357" s="23"/>
      <c r="CU1357" s="23"/>
      <c r="CV1357" s="23"/>
      <c r="CW1357" s="38"/>
      <c r="CX1357" s="38"/>
      <c r="CY1357" s="38"/>
      <c r="CZ1357" s="38"/>
    </row>
    <row r="1358" spans="1:104" x14ac:dyDescent="0.3">
      <c r="A1358" s="32"/>
      <c r="B1358" s="26"/>
      <c r="C1358" s="26"/>
      <c r="D1358" s="26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31"/>
      <c r="AQ1358" s="31"/>
      <c r="AR1358" s="31"/>
      <c r="AS1358" s="31"/>
      <c r="AT1358" s="31"/>
      <c r="AU1358" s="31"/>
      <c r="AV1358" s="31"/>
      <c r="AW1358" s="31"/>
      <c r="AX1358" s="31"/>
      <c r="AY1358" s="31"/>
      <c r="AZ1358" s="31"/>
      <c r="BA1358" s="31"/>
      <c r="BB1358" s="31"/>
      <c r="BC1358" s="31"/>
      <c r="BD1358" s="31"/>
      <c r="BE1358" s="31"/>
      <c r="BF1358" s="31"/>
      <c r="BG1358" s="31"/>
      <c r="BH1358" s="31"/>
      <c r="BI1358" s="31"/>
      <c r="BJ1358" s="31"/>
      <c r="BK1358" s="31"/>
      <c r="BL1358" s="31"/>
      <c r="BM1358" s="31"/>
      <c r="BN1358" s="41"/>
      <c r="BO1358" s="33"/>
      <c r="BP1358" s="34"/>
      <c r="BQ1358" s="26"/>
      <c r="BR1358" s="27"/>
      <c r="BS1358" s="27"/>
      <c r="BT1358" s="26"/>
      <c r="BU1358" s="35"/>
      <c r="BV1358" s="28"/>
      <c r="BW1358" s="27"/>
      <c r="BX1358" s="26"/>
      <c r="BY1358" s="26"/>
      <c r="BZ1358" s="28"/>
      <c r="CA1358" s="31"/>
      <c r="CB1358" s="31"/>
      <c r="CC1358" s="37"/>
      <c r="CD1358" s="37"/>
      <c r="CE1358" s="30"/>
      <c r="CF1358" s="38"/>
      <c r="CG1358" s="31"/>
      <c r="CH1358" s="30"/>
      <c r="CI1358" s="38"/>
      <c r="CJ1358" s="38"/>
      <c r="CK1358" s="38"/>
      <c r="CL1358" s="31"/>
      <c r="CM1358" s="23"/>
      <c r="CN1358" s="38"/>
      <c r="CO1358" s="27"/>
      <c r="CP1358" s="23"/>
      <c r="CQ1358" s="23"/>
      <c r="CR1358" s="23"/>
      <c r="CS1358" s="38"/>
      <c r="CT1358" s="23"/>
      <c r="CU1358" s="23"/>
      <c r="CV1358" s="23"/>
      <c r="CW1358" s="38"/>
      <c r="CX1358" s="38"/>
      <c r="CY1358" s="38"/>
      <c r="CZ1358" s="38"/>
    </row>
    <row r="1359" spans="1:104" x14ac:dyDescent="0.3">
      <c r="A1359" s="32"/>
      <c r="B1359" s="26"/>
      <c r="C1359" s="26"/>
      <c r="D1359" s="26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31"/>
      <c r="AQ1359" s="31"/>
      <c r="AR1359" s="31"/>
      <c r="AS1359" s="31"/>
      <c r="AT1359" s="31"/>
      <c r="AU1359" s="31"/>
      <c r="AV1359" s="31"/>
      <c r="AW1359" s="31"/>
      <c r="AX1359" s="31"/>
      <c r="AY1359" s="31"/>
      <c r="AZ1359" s="31"/>
      <c r="BA1359" s="31"/>
      <c r="BB1359" s="31"/>
      <c r="BC1359" s="31"/>
      <c r="BD1359" s="31"/>
      <c r="BE1359" s="31"/>
      <c r="BF1359" s="31"/>
      <c r="BG1359" s="31"/>
      <c r="BH1359" s="31"/>
      <c r="BI1359" s="31"/>
      <c r="BJ1359" s="31"/>
      <c r="BK1359" s="31"/>
      <c r="BL1359" s="31"/>
      <c r="BM1359" s="31"/>
      <c r="BN1359" s="41"/>
      <c r="BO1359" s="33"/>
      <c r="BP1359" s="34"/>
      <c r="BQ1359" s="26"/>
      <c r="BR1359" s="27"/>
      <c r="BS1359" s="27"/>
      <c r="BT1359" s="26"/>
      <c r="BU1359" s="35"/>
      <c r="BV1359" s="28"/>
      <c r="BW1359" s="27"/>
      <c r="BX1359" s="26"/>
      <c r="BY1359" s="26"/>
      <c r="BZ1359" s="28"/>
      <c r="CA1359" s="31"/>
      <c r="CB1359" s="31"/>
      <c r="CC1359" s="23"/>
      <c r="CD1359" s="37"/>
      <c r="CE1359" s="30"/>
      <c r="CF1359" s="38"/>
      <c r="CG1359" s="31"/>
      <c r="CH1359" s="30"/>
      <c r="CI1359" s="38"/>
      <c r="CJ1359" s="38"/>
      <c r="CK1359" s="38"/>
      <c r="CL1359" s="31"/>
      <c r="CM1359" s="23"/>
      <c r="CN1359" s="38"/>
      <c r="CO1359" s="27"/>
      <c r="CP1359" s="23"/>
      <c r="CQ1359" s="23"/>
      <c r="CR1359" s="37"/>
      <c r="CS1359" s="38"/>
      <c r="CT1359" s="37"/>
      <c r="CU1359" s="23"/>
      <c r="CV1359" s="23"/>
      <c r="CW1359" s="38"/>
      <c r="CX1359" s="38"/>
      <c r="CY1359" s="38"/>
      <c r="CZ1359" s="38"/>
    </row>
    <row r="1360" spans="1:104" x14ac:dyDescent="0.3">
      <c r="A1360" s="32"/>
      <c r="B1360" s="26"/>
      <c r="C1360" s="26"/>
      <c r="D1360" s="26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31"/>
      <c r="AQ1360" s="31"/>
      <c r="AR1360" s="31"/>
      <c r="AS1360" s="31"/>
      <c r="AT1360" s="31"/>
      <c r="AU1360" s="31"/>
      <c r="AV1360" s="31"/>
      <c r="AW1360" s="31"/>
      <c r="AX1360" s="31"/>
      <c r="AY1360" s="31"/>
      <c r="AZ1360" s="31"/>
      <c r="BA1360" s="31"/>
      <c r="BB1360" s="31"/>
      <c r="BC1360" s="31"/>
      <c r="BD1360" s="31"/>
      <c r="BE1360" s="31"/>
      <c r="BF1360" s="31"/>
      <c r="BG1360" s="31"/>
      <c r="BH1360" s="31"/>
      <c r="BI1360" s="31"/>
      <c r="BJ1360" s="31"/>
      <c r="BK1360" s="31"/>
      <c r="BL1360" s="31"/>
      <c r="BM1360" s="31"/>
      <c r="BN1360" s="41"/>
      <c r="BO1360" s="33"/>
      <c r="BP1360" s="34"/>
      <c r="BQ1360" s="26"/>
      <c r="BR1360" s="27"/>
      <c r="BS1360" s="27"/>
      <c r="BT1360" s="26"/>
      <c r="BU1360" s="35"/>
      <c r="BV1360" s="28"/>
      <c r="BW1360" s="27"/>
      <c r="BX1360" s="26"/>
      <c r="BY1360" s="26"/>
      <c r="BZ1360" s="28"/>
      <c r="CA1360" s="31"/>
      <c r="CB1360" s="31"/>
      <c r="CC1360" s="23"/>
      <c r="CD1360" s="37"/>
      <c r="CE1360" s="30"/>
      <c r="CF1360" s="38"/>
      <c r="CG1360" s="31"/>
      <c r="CH1360" s="30"/>
      <c r="CI1360" s="38"/>
      <c r="CJ1360" s="38"/>
      <c r="CK1360" s="30"/>
      <c r="CL1360" s="31"/>
      <c r="CM1360" s="23"/>
      <c r="CN1360" s="38"/>
      <c r="CO1360" s="27"/>
      <c r="CP1360" s="23"/>
      <c r="CQ1360" s="23"/>
      <c r="CR1360" s="37"/>
      <c r="CS1360" s="38"/>
      <c r="CT1360" s="23"/>
      <c r="CU1360" s="23"/>
      <c r="CV1360" s="23"/>
      <c r="CW1360" s="38"/>
      <c r="CX1360" s="38"/>
      <c r="CY1360" s="38"/>
      <c r="CZ1360" s="38"/>
    </row>
    <row r="1361" spans="1:104" x14ac:dyDescent="0.3">
      <c r="A1361" s="32"/>
      <c r="B1361" s="26"/>
      <c r="C1361" s="26"/>
      <c r="D1361" s="26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31"/>
      <c r="AQ1361" s="31"/>
      <c r="AR1361" s="31"/>
      <c r="AS1361" s="31"/>
      <c r="AT1361" s="31"/>
      <c r="AU1361" s="31"/>
      <c r="AV1361" s="31"/>
      <c r="AW1361" s="31"/>
      <c r="AX1361" s="31"/>
      <c r="AY1361" s="31"/>
      <c r="AZ1361" s="31"/>
      <c r="BA1361" s="31"/>
      <c r="BB1361" s="31"/>
      <c r="BC1361" s="31"/>
      <c r="BD1361" s="31"/>
      <c r="BE1361" s="31"/>
      <c r="BF1361" s="31"/>
      <c r="BG1361" s="31"/>
      <c r="BH1361" s="31"/>
      <c r="BI1361" s="31"/>
      <c r="BJ1361" s="31"/>
      <c r="BK1361" s="31"/>
      <c r="BL1361" s="31"/>
      <c r="BM1361" s="31"/>
      <c r="BN1361" s="41"/>
      <c r="BO1361" s="33"/>
      <c r="BP1361" s="34"/>
      <c r="BQ1361" s="26"/>
      <c r="BR1361" s="27"/>
      <c r="BS1361" s="27"/>
      <c r="BT1361" s="26"/>
      <c r="BU1361" s="35"/>
      <c r="BV1361" s="28"/>
      <c r="BW1361" s="27"/>
      <c r="BX1361" s="26"/>
      <c r="BY1361" s="26"/>
      <c r="BZ1361" s="28"/>
      <c r="CA1361" s="31"/>
      <c r="CB1361" s="31"/>
      <c r="CC1361" s="23"/>
      <c r="CD1361" s="37"/>
      <c r="CE1361" s="30"/>
      <c r="CF1361" s="38"/>
      <c r="CG1361" s="31"/>
      <c r="CH1361" s="30"/>
      <c r="CI1361" s="38"/>
      <c r="CJ1361" s="38"/>
      <c r="CK1361" s="30"/>
      <c r="CL1361" s="31"/>
      <c r="CM1361" s="23"/>
      <c r="CN1361" s="38"/>
      <c r="CO1361" s="27"/>
      <c r="CP1361" s="23"/>
      <c r="CQ1361" s="23"/>
      <c r="CR1361" s="23"/>
      <c r="CS1361" s="38"/>
      <c r="CT1361" s="23"/>
      <c r="CU1361" s="23"/>
      <c r="CV1361" s="23"/>
      <c r="CW1361" s="38"/>
      <c r="CX1361" s="38"/>
      <c r="CY1361" s="38"/>
      <c r="CZ1361" s="38"/>
    </row>
    <row r="1362" spans="1:104" x14ac:dyDescent="0.3">
      <c r="A1362" s="32"/>
      <c r="B1362" s="26"/>
      <c r="C1362" s="26"/>
      <c r="D1362" s="26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31"/>
      <c r="AQ1362" s="31"/>
      <c r="AR1362" s="31"/>
      <c r="AS1362" s="31"/>
      <c r="AT1362" s="31"/>
      <c r="AU1362" s="31"/>
      <c r="AV1362" s="31"/>
      <c r="AW1362" s="31"/>
      <c r="AX1362" s="31"/>
      <c r="AY1362" s="31"/>
      <c r="AZ1362" s="31"/>
      <c r="BA1362" s="31"/>
      <c r="BB1362" s="31"/>
      <c r="BC1362" s="31"/>
      <c r="BD1362" s="31"/>
      <c r="BE1362" s="31"/>
      <c r="BF1362" s="31"/>
      <c r="BG1362" s="31"/>
      <c r="BH1362" s="31"/>
      <c r="BI1362" s="31"/>
      <c r="BJ1362" s="31"/>
      <c r="BK1362" s="31"/>
      <c r="BL1362" s="31"/>
      <c r="BM1362" s="31"/>
      <c r="BN1362" s="41"/>
      <c r="BO1362" s="33"/>
      <c r="BP1362" s="34"/>
      <c r="BQ1362" s="26"/>
      <c r="BR1362" s="27"/>
      <c r="BS1362" s="27"/>
      <c r="BT1362" s="26"/>
      <c r="BU1362" s="35"/>
      <c r="BV1362" s="28"/>
      <c r="BW1362" s="27"/>
      <c r="BX1362" s="26"/>
      <c r="BY1362" s="26"/>
      <c r="BZ1362" s="28"/>
      <c r="CA1362" s="31"/>
      <c r="CB1362" s="31"/>
      <c r="CC1362" s="23"/>
      <c r="CD1362" s="37"/>
      <c r="CE1362" s="30"/>
      <c r="CF1362" s="38"/>
      <c r="CG1362" s="31"/>
      <c r="CH1362" s="30"/>
      <c r="CI1362" s="38"/>
      <c r="CJ1362" s="38"/>
      <c r="CK1362" s="38"/>
      <c r="CL1362" s="31"/>
      <c r="CM1362" s="23"/>
      <c r="CN1362" s="38"/>
      <c r="CO1362" s="27"/>
      <c r="CP1362" s="23"/>
      <c r="CQ1362" s="23"/>
      <c r="CR1362" s="23"/>
      <c r="CS1362" s="38"/>
      <c r="CT1362" s="37"/>
      <c r="CU1362" s="23"/>
      <c r="CV1362" s="23"/>
      <c r="CW1362" s="38"/>
      <c r="CX1362" s="38"/>
      <c r="CY1362" s="38"/>
      <c r="CZ1362" s="38"/>
    </row>
    <row r="1363" spans="1:104" x14ac:dyDescent="0.3">
      <c r="A1363" s="32"/>
      <c r="B1363" s="26"/>
      <c r="C1363" s="26"/>
      <c r="D1363" s="26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31"/>
      <c r="AQ1363" s="31"/>
      <c r="AR1363" s="31"/>
      <c r="AS1363" s="31"/>
      <c r="AT1363" s="31"/>
      <c r="AU1363" s="31"/>
      <c r="AV1363" s="31"/>
      <c r="AW1363" s="31"/>
      <c r="AX1363" s="31"/>
      <c r="AY1363" s="31"/>
      <c r="AZ1363" s="31"/>
      <c r="BA1363" s="31"/>
      <c r="BB1363" s="31"/>
      <c r="BC1363" s="31"/>
      <c r="BD1363" s="31"/>
      <c r="BE1363" s="31"/>
      <c r="BF1363" s="31"/>
      <c r="BG1363" s="31"/>
      <c r="BH1363" s="31"/>
      <c r="BI1363" s="31"/>
      <c r="BJ1363" s="31"/>
      <c r="BK1363" s="31"/>
      <c r="BL1363" s="31"/>
      <c r="BM1363" s="31"/>
      <c r="BN1363" s="41"/>
      <c r="BO1363" s="33"/>
      <c r="BP1363" s="34"/>
      <c r="BQ1363" s="26"/>
      <c r="BR1363" s="27"/>
      <c r="BS1363" s="27"/>
      <c r="BT1363" s="26"/>
      <c r="BU1363" s="35"/>
      <c r="BV1363" s="28"/>
      <c r="BW1363" s="27"/>
      <c r="BX1363" s="26"/>
      <c r="BY1363" s="26"/>
      <c r="BZ1363" s="28"/>
      <c r="CA1363" s="31"/>
      <c r="CB1363" s="31"/>
      <c r="CC1363" s="23"/>
      <c r="CD1363" s="37"/>
      <c r="CE1363" s="30"/>
      <c r="CF1363" s="38"/>
      <c r="CG1363" s="31"/>
      <c r="CH1363" s="30"/>
      <c r="CI1363" s="38"/>
      <c r="CJ1363" s="38"/>
      <c r="CK1363" s="38"/>
      <c r="CL1363" s="31"/>
      <c r="CM1363" s="23"/>
      <c r="CN1363" s="38"/>
      <c r="CO1363" s="27"/>
      <c r="CP1363" s="23"/>
      <c r="CQ1363" s="23"/>
      <c r="CR1363" s="23"/>
      <c r="CS1363" s="38"/>
      <c r="CT1363" s="23"/>
      <c r="CU1363" s="23"/>
      <c r="CV1363" s="23"/>
      <c r="CW1363" s="38"/>
      <c r="CX1363" s="38"/>
      <c r="CY1363" s="30"/>
      <c r="CZ1363" s="38"/>
    </row>
    <row r="1364" spans="1:104" x14ac:dyDescent="0.3">
      <c r="A1364" s="32"/>
      <c r="B1364" s="26"/>
      <c r="C1364" s="26"/>
      <c r="D1364" s="26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31"/>
      <c r="AQ1364" s="31"/>
      <c r="AR1364" s="31"/>
      <c r="AS1364" s="31"/>
      <c r="AT1364" s="31"/>
      <c r="AU1364" s="31"/>
      <c r="AV1364" s="31"/>
      <c r="AW1364" s="31"/>
      <c r="AX1364" s="31"/>
      <c r="AY1364" s="31"/>
      <c r="AZ1364" s="31"/>
      <c r="BA1364" s="31"/>
      <c r="BB1364" s="31"/>
      <c r="BC1364" s="31"/>
      <c r="BD1364" s="31"/>
      <c r="BE1364" s="31"/>
      <c r="BF1364" s="31"/>
      <c r="BG1364" s="31"/>
      <c r="BH1364" s="31"/>
      <c r="BI1364" s="31"/>
      <c r="BJ1364" s="31"/>
      <c r="BK1364" s="31"/>
      <c r="BL1364" s="31"/>
      <c r="BM1364" s="31"/>
      <c r="BN1364" s="41"/>
      <c r="BO1364" s="33"/>
      <c r="BP1364" s="34"/>
      <c r="BQ1364" s="26"/>
      <c r="BR1364" s="27"/>
      <c r="BS1364" s="27"/>
      <c r="BT1364" s="26"/>
      <c r="BU1364" s="35"/>
      <c r="BV1364" s="28"/>
      <c r="BW1364" s="27"/>
      <c r="BX1364" s="26"/>
      <c r="BY1364" s="26"/>
      <c r="BZ1364" s="28"/>
      <c r="CA1364" s="31"/>
      <c r="CB1364" s="31"/>
      <c r="CC1364" s="23"/>
      <c r="CD1364" s="37"/>
      <c r="CE1364" s="30"/>
      <c r="CF1364" s="38"/>
      <c r="CG1364" s="31"/>
      <c r="CH1364" s="30"/>
      <c r="CI1364" s="38"/>
      <c r="CJ1364" s="38"/>
      <c r="CK1364" s="30"/>
      <c r="CL1364" s="31"/>
      <c r="CM1364" s="23"/>
      <c r="CN1364" s="38"/>
      <c r="CO1364" s="27"/>
      <c r="CP1364" s="23"/>
      <c r="CQ1364" s="37"/>
      <c r="CR1364" s="37"/>
      <c r="CS1364" s="30"/>
      <c r="CT1364" s="37"/>
      <c r="CU1364" s="37"/>
      <c r="CV1364" s="37"/>
      <c r="CW1364" s="38"/>
      <c r="CX1364" s="38"/>
      <c r="CY1364" s="38"/>
      <c r="CZ1364" s="38"/>
    </row>
    <row r="1365" spans="1:104" x14ac:dyDescent="0.3">
      <c r="A1365" s="32"/>
      <c r="B1365" s="26"/>
      <c r="C1365" s="26"/>
      <c r="D1365" s="26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31"/>
      <c r="AQ1365" s="31"/>
      <c r="AR1365" s="31"/>
      <c r="AS1365" s="31"/>
      <c r="AT1365" s="31"/>
      <c r="AU1365" s="31"/>
      <c r="AV1365" s="31"/>
      <c r="AW1365" s="31"/>
      <c r="AX1365" s="31"/>
      <c r="AY1365" s="31"/>
      <c r="AZ1365" s="31"/>
      <c r="BA1365" s="31"/>
      <c r="BB1365" s="31"/>
      <c r="BC1365" s="31"/>
      <c r="BD1365" s="31"/>
      <c r="BE1365" s="31"/>
      <c r="BF1365" s="31"/>
      <c r="BG1365" s="31"/>
      <c r="BH1365" s="31"/>
      <c r="BI1365" s="31"/>
      <c r="BJ1365" s="31"/>
      <c r="BK1365" s="31"/>
      <c r="BL1365" s="31"/>
      <c r="BM1365" s="31"/>
      <c r="BN1365" s="41"/>
      <c r="BO1365" s="33"/>
      <c r="BP1365" s="34"/>
      <c r="BQ1365" s="26"/>
      <c r="BR1365" s="27"/>
      <c r="BS1365" s="27"/>
      <c r="BT1365" s="26"/>
      <c r="BU1365" s="35"/>
      <c r="BV1365" s="28"/>
      <c r="BW1365" s="27"/>
      <c r="BX1365" s="26"/>
      <c r="BY1365" s="26"/>
      <c r="BZ1365" s="28"/>
      <c r="CA1365" s="31"/>
      <c r="CB1365" s="31"/>
      <c r="CC1365" s="23"/>
      <c r="CD1365" s="37"/>
      <c r="CE1365" s="30"/>
      <c r="CF1365" s="38"/>
      <c r="CG1365" s="31"/>
      <c r="CH1365" s="30"/>
      <c r="CI1365" s="38"/>
      <c r="CJ1365" s="38"/>
      <c r="CK1365" s="38"/>
      <c r="CL1365" s="31"/>
      <c r="CM1365" s="23"/>
      <c r="CN1365" s="38"/>
      <c r="CO1365" s="27"/>
      <c r="CP1365" s="23"/>
      <c r="CQ1365" s="23"/>
      <c r="CR1365" s="23"/>
      <c r="CS1365" s="38"/>
      <c r="CT1365" s="23"/>
      <c r="CU1365" s="23"/>
      <c r="CV1365" s="23"/>
      <c r="CW1365" s="38"/>
      <c r="CX1365" s="38"/>
      <c r="CY1365" s="30"/>
      <c r="CZ1365" s="38"/>
    </row>
    <row r="1366" spans="1:104" x14ac:dyDescent="0.3">
      <c r="A1366" s="32"/>
      <c r="B1366" s="26"/>
      <c r="C1366" s="26"/>
      <c r="D1366" s="26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31"/>
      <c r="AQ1366" s="31"/>
      <c r="AR1366" s="31"/>
      <c r="AS1366" s="31"/>
      <c r="AT1366" s="31"/>
      <c r="AU1366" s="31"/>
      <c r="AV1366" s="31"/>
      <c r="AW1366" s="31"/>
      <c r="AX1366" s="31"/>
      <c r="AY1366" s="31"/>
      <c r="AZ1366" s="31"/>
      <c r="BA1366" s="31"/>
      <c r="BB1366" s="31"/>
      <c r="BC1366" s="31"/>
      <c r="BD1366" s="31"/>
      <c r="BE1366" s="31"/>
      <c r="BF1366" s="31"/>
      <c r="BG1366" s="31"/>
      <c r="BH1366" s="31"/>
      <c r="BI1366" s="31"/>
      <c r="BJ1366" s="31"/>
      <c r="BK1366" s="31"/>
      <c r="BL1366" s="31"/>
      <c r="BM1366" s="31"/>
      <c r="BN1366" s="41"/>
      <c r="BO1366" s="33"/>
      <c r="BP1366" s="34"/>
      <c r="BQ1366" s="26"/>
      <c r="BR1366" s="27"/>
      <c r="BS1366" s="27"/>
      <c r="BT1366" s="26"/>
      <c r="BU1366" s="35"/>
      <c r="BV1366" s="28"/>
      <c r="BW1366" s="27"/>
      <c r="BX1366" s="26"/>
      <c r="BY1366" s="26"/>
      <c r="BZ1366" s="28"/>
      <c r="CA1366" s="31"/>
      <c r="CB1366" s="31"/>
      <c r="CC1366" s="37"/>
      <c r="CD1366" s="37"/>
      <c r="CE1366" s="30"/>
      <c r="CF1366" s="38"/>
      <c r="CG1366" s="31"/>
      <c r="CH1366" s="30"/>
      <c r="CI1366" s="38"/>
      <c r="CJ1366" s="38"/>
      <c r="CK1366" s="38"/>
      <c r="CL1366" s="31"/>
      <c r="CM1366" s="23"/>
      <c r="CN1366" s="38"/>
      <c r="CO1366" s="27"/>
      <c r="CP1366" s="23"/>
      <c r="CQ1366" s="23"/>
      <c r="CR1366" s="23"/>
      <c r="CS1366" s="38"/>
      <c r="CT1366" s="23"/>
      <c r="CU1366" s="23"/>
      <c r="CV1366" s="23"/>
      <c r="CW1366" s="38"/>
      <c r="CX1366" s="38"/>
      <c r="CY1366" s="38"/>
      <c r="CZ1366" s="38"/>
    </row>
    <row r="1367" spans="1:104" x14ac:dyDescent="0.3">
      <c r="A1367" s="32"/>
      <c r="B1367" s="26"/>
      <c r="C1367" s="26"/>
      <c r="D1367" s="26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31"/>
      <c r="AQ1367" s="31"/>
      <c r="AR1367" s="31"/>
      <c r="AS1367" s="31"/>
      <c r="AT1367" s="31"/>
      <c r="AU1367" s="31"/>
      <c r="AV1367" s="31"/>
      <c r="AW1367" s="31"/>
      <c r="AX1367" s="31"/>
      <c r="AY1367" s="31"/>
      <c r="AZ1367" s="31"/>
      <c r="BA1367" s="31"/>
      <c r="BB1367" s="31"/>
      <c r="BC1367" s="31"/>
      <c r="BD1367" s="31"/>
      <c r="BE1367" s="31"/>
      <c r="BF1367" s="31"/>
      <c r="BG1367" s="31"/>
      <c r="BH1367" s="31"/>
      <c r="BI1367" s="31"/>
      <c r="BJ1367" s="31"/>
      <c r="BK1367" s="31"/>
      <c r="BL1367" s="31"/>
      <c r="BM1367" s="31"/>
      <c r="BN1367" s="41"/>
      <c r="BO1367" s="33"/>
      <c r="BP1367" s="34"/>
      <c r="BQ1367" s="26"/>
      <c r="BR1367" s="27"/>
      <c r="BS1367" s="27"/>
      <c r="BT1367" s="26"/>
      <c r="BU1367" s="35"/>
      <c r="BV1367" s="28"/>
      <c r="BW1367" s="27"/>
      <c r="BX1367" s="26"/>
      <c r="BY1367" s="26"/>
      <c r="BZ1367" s="28"/>
      <c r="CA1367" s="31"/>
      <c r="CB1367" s="31"/>
      <c r="CC1367" s="23"/>
      <c r="CD1367" s="37"/>
      <c r="CE1367" s="30"/>
      <c r="CF1367" s="30"/>
      <c r="CG1367" s="31"/>
      <c r="CH1367" s="30"/>
      <c r="CI1367" s="38"/>
      <c r="CJ1367" s="38"/>
      <c r="CK1367" s="38"/>
      <c r="CL1367" s="31"/>
      <c r="CM1367" s="37"/>
      <c r="CN1367" s="38"/>
      <c r="CO1367" s="27"/>
      <c r="CP1367" s="23"/>
      <c r="CQ1367" s="23"/>
      <c r="CR1367" s="23"/>
      <c r="CS1367" s="38"/>
      <c r="CT1367" s="23"/>
      <c r="CU1367" s="23"/>
      <c r="CV1367" s="23"/>
      <c r="CW1367" s="38"/>
      <c r="CX1367" s="38"/>
      <c r="CY1367" s="38"/>
      <c r="CZ1367" s="38"/>
    </row>
    <row r="1368" spans="1:104" x14ac:dyDescent="0.3">
      <c r="A1368" s="32"/>
      <c r="B1368" s="26"/>
      <c r="C1368" s="26"/>
      <c r="D1368" s="26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31"/>
      <c r="AQ1368" s="31"/>
      <c r="AR1368" s="31"/>
      <c r="AS1368" s="31"/>
      <c r="AT1368" s="31"/>
      <c r="AU1368" s="31"/>
      <c r="AV1368" s="31"/>
      <c r="AW1368" s="31"/>
      <c r="AX1368" s="31"/>
      <c r="AY1368" s="31"/>
      <c r="AZ1368" s="31"/>
      <c r="BA1368" s="31"/>
      <c r="BB1368" s="31"/>
      <c r="BC1368" s="31"/>
      <c r="BD1368" s="31"/>
      <c r="BE1368" s="31"/>
      <c r="BF1368" s="31"/>
      <c r="BG1368" s="31"/>
      <c r="BH1368" s="31"/>
      <c r="BI1368" s="31"/>
      <c r="BJ1368" s="31"/>
      <c r="BK1368" s="31"/>
      <c r="BL1368" s="31"/>
      <c r="BM1368" s="31"/>
      <c r="BN1368" s="41"/>
      <c r="BO1368" s="33"/>
      <c r="BP1368" s="34"/>
      <c r="BQ1368" s="26"/>
      <c r="BR1368" s="27"/>
      <c r="BS1368" s="27"/>
      <c r="BT1368" s="26"/>
      <c r="BU1368" s="35"/>
      <c r="BV1368" s="28"/>
      <c r="BW1368" s="27"/>
      <c r="BX1368" s="26"/>
      <c r="BY1368" s="26"/>
      <c r="BZ1368" s="28"/>
      <c r="CA1368" s="31"/>
      <c r="CB1368" s="31"/>
      <c r="CC1368" s="23"/>
      <c r="CD1368" s="37"/>
      <c r="CE1368" s="30"/>
      <c r="CF1368" s="38"/>
      <c r="CG1368" s="31"/>
      <c r="CH1368" s="30"/>
      <c r="CI1368" s="38"/>
      <c r="CJ1368" s="30"/>
      <c r="CK1368" s="38"/>
      <c r="CL1368" s="31"/>
      <c r="CM1368" s="23"/>
      <c r="CN1368" s="38"/>
      <c r="CO1368" s="27"/>
      <c r="CP1368" s="23"/>
      <c r="CQ1368" s="23"/>
      <c r="CR1368" s="23"/>
      <c r="CS1368" s="38"/>
      <c r="CT1368" s="23"/>
      <c r="CU1368" s="23"/>
      <c r="CV1368" s="23"/>
      <c r="CW1368" s="38"/>
      <c r="CX1368" s="38"/>
      <c r="CY1368" s="38"/>
      <c r="CZ1368" s="38"/>
    </row>
    <row r="1369" spans="1:104" x14ac:dyDescent="0.3">
      <c r="A1369" s="32"/>
      <c r="B1369" s="26"/>
      <c r="C1369" s="26"/>
      <c r="D1369" s="26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31"/>
      <c r="AQ1369" s="31"/>
      <c r="AR1369" s="31"/>
      <c r="AS1369" s="31"/>
      <c r="AT1369" s="31"/>
      <c r="AU1369" s="31"/>
      <c r="AV1369" s="31"/>
      <c r="AW1369" s="31"/>
      <c r="AX1369" s="31"/>
      <c r="AY1369" s="31"/>
      <c r="AZ1369" s="31"/>
      <c r="BA1369" s="31"/>
      <c r="BB1369" s="31"/>
      <c r="BC1369" s="31"/>
      <c r="BD1369" s="31"/>
      <c r="BE1369" s="31"/>
      <c r="BF1369" s="31"/>
      <c r="BG1369" s="31"/>
      <c r="BH1369" s="31"/>
      <c r="BI1369" s="31"/>
      <c r="BJ1369" s="31"/>
      <c r="BK1369" s="31"/>
      <c r="BL1369" s="31"/>
      <c r="BM1369" s="31"/>
      <c r="BN1369" s="41"/>
      <c r="BO1369" s="33"/>
      <c r="BP1369" s="34"/>
      <c r="BQ1369" s="26"/>
      <c r="BR1369" s="27"/>
      <c r="BS1369" s="27"/>
      <c r="BT1369" s="26"/>
      <c r="BU1369" s="35"/>
      <c r="BV1369" s="28"/>
      <c r="BW1369" s="27"/>
      <c r="BX1369" s="26"/>
      <c r="BY1369" s="26"/>
      <c r="BZ1369" s="28"/>
      <c r="CA1369" s="31"/>
      <c r="CB1369" s="31"/>
      <c r="CC1369" s="37"/>
      <c r="CD1369" s="37"/>
      <c r="CE1369" s="30"/>
      <c r="CF1369" s="38"/>
      <c r="CG1369" s="31"/>
      <c r="CH1369" s="30"/>
      <c r="CI1369" s="38"/>
      <c r="CJ1369" s="38"/>
      <c r="CK1369" s="38"/>
      <c r="CL1369" s="31"/>
      <c r="CM1369" s="23"/>
      <c r="CN1369" s="38"/>
      <c r="CO1369" s="27"/>
      <c r="CP1369" s="23"/>
      <c r="CQ1369" s="23"/>
      <c r="CR1369" s="23"/>
      <c r="CS1369" s="38"/>
      <c r="CT1369" s="23"/>
      <c r="CU1369" s="23"/>
      <c r="CV1369" s="23"/>
      <c r="CW1369" s="38"/>
      <c r="CX1369" s="38"/>
      <c r="CY1369" s="38"/>
      <c r="CZ1369" s="38"/>
    </row>
    <row r="1370" spans="1:104" x14ac:dyDescent="0.3">
      <c r="A1370" s="32"/>
      <c r="B1370" s="26"/>
      <c r="C1370" s="26"/>
      <c r="D1370" s="26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31"/>
      <c r="AQ1370" s="31"/>
      <c r="AR1370" s="31"/>
      <c r="AS1370" s="31"/>
      <c r="AT1370" s="31"/>
      <c r="AU1370" s="31"/>
      <c r="AV1370" s="31"/>
      <c r="AW1370" s="31"/>
      <c r="AX1370" s="31"/>
      <c r="AY1370" s="31"/>
      <c r="AZ1370" s="31"/>
      <c r="BA1370" s="31"/>
      <c r="BB1370" s="31"/>
      <c r="BC1370" s="31"/>
      <c r="BD1370" s="31"/>
      <c r="BE1370" s="31"/>
      <c r="BF1370" s="31"/>
      <c r="BG1370" s="31"/>
      <c r="BH1370" s="31"/>
      <c r="BI1370" s="31"/>
      <c r="BJ1370" s="31"/>
      <c r="BK1370" s="31"/>
      <c r="BL1370" s="31"/>
      <c r="BM1370" s="31"/>
      <c r="BN1370" s="41"/>
      <c r="BO1370" s="33"/>
      <c r="BP1370" s="34"/>
      <c r="BQ1370" s="26"/>
      <c r="BR1370" s="27"/>
      <c r="BS1370" s="27"/>
      <c r="BT1370" s="26"/>
      <c r="BU1370" s="35"/>
      <c r="BV1370" s="28"/>
      <c r="BW1370" s="27"/>
      <c r="BX1370" s="26"/>
      <c r="BY1370" s="26"/>
      <c r="BZ1370" s="28"/>
      <c r="CA1370" s="31"/>
      <c r="CB1370" s="31"/>
      <c r="CC1370" s="37"/>
      <c r="CD1370" s="37"/>
      <c r="CE1370" s="30"/>
      <c r="CF1370" s="38"/>
      <c r="CG1370" s="31"/>
      <c r="CH1370" s="30"/>
      <c r="CI1370" s="38"/>
      <c r="CJ1370" s="38"/>
      <c r="CK1370" s="38"/>
      <c r="CL1370" s="31"/>
      <c r="CM1370" s="37"/>
      <c r="CN1370" s="38"/>
      <c r="CO1370" s="27"/>
      <c r="CP1370" s="23"/>
      <c r="CQ1370" s="23"/>
      <c r="CR1370" s="23"/>
      <c r="CS1370" s="38"/>
      <c r="CT1370" s="23"/>
      <c r="CU1370" s="23"/>
      <c r="CV1370" s="23"/>
      <c r="CW1370" s="38"/>
      <c r="CX1370" s="38"/>
      <c r="CY1370" s="38"/>
      <c r="CZ1370" s="38"/>
    </row>
    <row r="1371" spans="1:104" x14ac:dyDescent="0.3">
      <c r="A1371" s="32"/>
      <c r="B1371" s="26"/>
      <c r="C1371" s="26"/>
      <c r="D1371" s="26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31"/>
      <c r="AQ1371" s="31"/>
      <c r="AR1371" s="31"/>
      <c r="AS1371" s="31"/>
      <c r="AT1371" s="31"/>
      <c r="AU1371" s="31"/>
      <c r="AV1371" s="31"/>
      <c r="AW1371" s="31"/>
      <c r="AX1371" s="31"/>
      <c r="AY1371" s="31"/>
      <c r="AZ1371" s="31"/>
      <c r="BA1371" s="31"/>
      <c r="BB1371" s="31"/>
      <c r="BC1371" s="31"/>
      <c r="BD1371" s="31"/>
      <c r="BE1371" s="31"/>
      <c r="BF1371" s="31"/>
      <c r="BG1371" s="31"/>
      <c r="BH1371" s="31"/>
      <c r="BI1371" s="31"/>
      <c r="BJ1371" s="31"/>
      <c r="BK1371" s="31"/>
      <c r="BL1371" s="31"/>
      <c r="BM1371" s="31"/>
      <c r="BN1371" s="41"/>
      <c r="BO1371" s="33"/>
      <c r="BP1371" s="34"/>
      <c r="BQ1371" s="26"/>
      <c r="BR1371" s="27"/>
      <c r="BS1371" s="27"/>
      <c r="BT1371" s="26"/>
      <c r="BU1371" s="35"/>
      <c r="BV1371" s="28"/>
      <c r="BW1371" s="27"/>
      <c r="BX1371" s="26"/>
      <c r="BY1371" s="26"/>
      <c r="BZ1371" s="28"/>
      <c r="CA1371" s="31"/>
      <c r="CB1371" s="31"/>
      <c r="CC1371" s="23"/>
      <c r="CD1371" s="37"/>
      <c r="CE1371" s="30"/>
      <c r="CF1371" s="38"/>
      <c r="CG1371" s="31"/>
      <c r="CH1371" s="30"/>
      <c r="CI1371" s="38"/>
      <c r="CJ1371" s="38"/>
      <c r="CK1371" s="38"/>
      <c r="CL1371" s="31"/>
      <c r="CM1371" s="23"/>
      <c r="CN1371" s="38"/>
      <c r="CO1371" s="27"/>
      <c r="CP1371" s="23"/>
      <c r="CQ1371" s="23"/>
      <c r="CR1371" s="23"/>
      <c r="CS1371" s="38"/>
      <c r="CT1371" s="23"/>
      <c r="CU1371" s="23"/>
      <c r="CV1371" s="23"/>
      <c r="CW1371" s="38"/>
      <c r="CX1371" s="38"/>
      <c r="CY1371" s="30"/>
      <c r="CZ1371" s="38"/>
    </row>
    <row r="1372" spans="1:104" x14ac:dyDescent="0.3">
      <c r="A1372" s="32"/>
      <c r="B1372" s="26"/>
      <c r="C1372" s="26"/>
      <c r="D1372" s="26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31"/>
      <c r="AQ1372" s="31"/>
      <c r="AR1372" s="31"/>
      <c r="AS1372" s="31"/>
      <c r="AT1372" s="31"/>
      <c r="AU1372" s="31"/>
      <c r="AV1372" s="31"/>
      <c r="AW1372" s="31"/>
      <c r="AX1372" s="31"/>
      <c r="AY1372" s="31"/>
      <c r="AZ1372" s="31"/>
      <c r="BA1372" s="31"/>
      <c r="BB1372" s="31"/>
      <c r="BC1372" s="31"/>
      <c r="BD1372" s="31"/>
      <c r="BE1372" s="31"/>
      <c r="BF1372" s="31"/>
      <c r="BG1372" s="31"/>
      <c r="BH1372" s="31"/>
      <c r="BI1372" s="31"/>
      <c r="BJ1372" s="31"/>
      <c r="BK1372" s="31"/>
      <c r="BL1372" s="31"/>
      <c r="BM1372" s="31"/>
      <c r="BN1372" s="41"/>
      <c r="BO1372" s="33"/>
      <c r="BP1372" s="34"/>
      <c r="BQ1372" s="26"/>
      <c r="BR1372" s="27"/>
      <c r="BS1372" s="27"/>
      <c r="BT1372" s="26"/>
      <c r="BU1372" s="35"/>
      <c r="BV1372" s="28"/>
      <c r="BW1372" s="27"/>
      <c r="BX1372" s="26"/>
      <c r="BY1372" s="26"/>
      <c r="BZ1372" s="28"/>
      <c r="CA1372" s="31"/>
      <c r="CB1372" s="31"/>
      <c r="CC1372" s="37"/>
      <c r="CD1372" s="37"/>
      <c r="CE1372" s="30"/>
      <c r="CF1372" s="38"/>
      <c r="CG1372" s="31"/>
      <c r="CH1372" s="30"/>
      <c r="CI1372" s="38"/>
      <c r="CJ1372" s="38"/>
      <c r="CK1372" s="38"/>
      <c r="CL1372" s="31"/>
      <c r="CM1372" s="23"/>
      <c r="CN1372" s="38"/>
      <c r="CO1372" s="27"/>
      <c r="CP1372" s="37"/>
      <c r="CQ1372" s="23"/>
      <c r="CR1372" s="23"/>
      <c r="CS1372" s="38"/>
      <c r="CT1372" s="23"/>
      <c r="CU1372" s="23"/>
      <c r="CV1372" s="23"/>
      <c r="CW1372" s="30"/>
      <c r="CX1372" s="30"/>
      <c r="CY1372" s="38"/>
      <c r="CZ1372" s="38"/>
    </row>
    <row r="1373" spans="1:104" x14ac:dyDescent="0.3">
      <c r="A1373" s="32"/>
      <c r="B1373" s="26"/>
      <c r="C1373" s="26"/>
      <c r="D1373" s="26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31"/>
      <c r="AQ1373" s="31"/>
      <c r="AR1373" s="31"/>
      <c r="AS1373" s="31"/>
      <c r="AT1373" s="31"/>
      <c r="AU1373" s="31"/>
      <c r="AV1373" s="31"/>
      <c r="AW1373" s="31"/>
      <c r="AX1373" s="31"/>
      <c r="AY1373" s="31"/>
      <c r="AZ1373" s="31"/>
      <c r="BA1373" s="31"/>
      <c r="BB1373" s="31"/>
      <c r="BC1373" s="31"/>
      <c r="BD1373" s="31"/>
      <c r="BE1373" s="31"/>
      <c r="BF1373" s="31"/>
      <c r="BG1373" s="31"/>
      <c r="BH1373" s="31"/>
      <c r="BI1373" s="31"/>
      <c r="BJ1373" s="31"/>
      <c r="BK1373" s="31"/>
      <c r="BL1373" s="31"/>
      <c r="BM1373" s="31"/>
      <c r="BN1373" s="41"/>
      <c r="BO1373" s="33"/>
      <c r="BP1373" s="34"/>
      <c r="BQ1373" s="26"/>
      <c r="BR1373" s="27"/>
      <c r="BS1373" s="27"/>
      <c r="BT1373" s="26"/>
      <c r="BU1373" s="35"/>
      <c r="BV1373" s="28"/>
      <c r="BW1373" s="27"/>
      <c r="BX1373" s="26"/>
      <c r="BY1373" s="26"/>
      <c r="BZ1373" s="28"/>
      <c r="CA1373" s="31"/>
      <c r="CB1373" s="31"/>
      <c r="CC1373" s="23"/>
      <c r="CD1373" s="37"/>
      <c r="CE1373" s="30"/>
      <c r="CF1373" s="38"/>
      <c r="CG1373" s="31"/>
      <c r="CH1373" s="30"/>
      <c r="CI1373" s="38"/>
      <c r="CJ1373" s="38"/>
      <c r="CK1373" s="38"/>
      <c r="CL1373" s="31"/>
      <c r="CM1373" s="23"/>
      <c r="CN1373" s="38"/>
      <c r="CO1373" s="27"/>
      <c r="CP1373" s="23"/>
      <c r="CQ1373" s="23"/>
      <c r="CR1373" s="23"/>
      <c r="CS1373" s="38"/>
      <c r="CT1373" s="23"/>
      <c r="CU1373" s="23"/>
      <c r="CV1373" s="23"/>
      <c r="CW1373" s="38"/>
      <c r="CX1373" s="38"/>
      <c r="CY1373" s="30"/>
      <c r="CZ1373" s="38"/>
    </row>
    <row r="1374" spans="1:104" x14ac:dyDescent="0.3">
      <c r="A1374" s="32"/>
      <c r="B1374" s="26"/>
      <c r="C1374" s="26"/>
      <c r="D1374" s="26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31"/>
      <c r="AQ1374" s="31"/>
      <c r="AR1374" s="31"/>
      <c r="AS1374" s="31"/>
      <c r="AT1374" s="31"/>
      <c r="AU1374" s="31"/>
      <c r="AV1374" s="31"/>
      <c r="AW1374" s="31"/>
      <c r="AX1374" s="31"/>
      <c r="AY1374" s="31"/>
      <c r="AZ1374" s="31"/>
      <c r="BA1374" s="31"/>
      <c r="BB1374" s="31"/>
      <c r="BC1374" s="31"/>
      <c r="BD1374" s="31"/>
      <c r="BE1374" s="31"/>
      <c r="BF1374" s="31"/>
      <c r="BG1374" s="31"/>
      <c r="BH1374" s="31"/>
      <c r="BI1374" s="31"/>
      <c r="BJ1374" s="31"/>
      <c r="BK1374" s="31"/>
      <c r="BL1374" s="31"/>
      <c r="BM1374" s="31"/>
      <c r="BN1374" s="41"/>
      <c r="BO1374" s="33"/>
      <c r="BP1374" s="34"/>
      <c r="BQ1374" s="26"/>
      <c r="BR1374" s="27"/>
      <c r="BS1374" s="27"/>
      <c r="BT1374" s="26"/>
      <c r="BU1374" s="35"/>
      <c r="BV1374" s="28"/>
      <c r="BW1374" s="27"/>
      <c r="BX1374" s="26"/>
      <c r="BY1374" s="26"/>
      <c r="BZ1374" s="28"/>
      <c r="CA1374" s="31"/>
      <c r="CB1374" s="31"/>
      <c r="CC1374" s="23"/>
      <c r="CD1374" s="37"/>
      <c r="CE1374" s="30"/>
      <c r="CF1374" s="30"/>
      <c r="CG1374" s="31"/>
      <c r="CH1374" s="30"/>
      <c r="CI1374" s="38"/>
      <c r="CJ1374" s="38"/>
      <c r="CK1374" s="38"/>
      <c r="CL1374" s="31"/>
      <c r="CM1374" s="23"/>
      <c r="CN1374" s="38"/>
      <c r="CO1374" s="27"/>
      <c r="CP1374" s="23"/>
      <c r="CQ1374" s="23"/>
      <c r="CR1374" s="23"/>
      <c r="CS1374" s="38"/>
      <c r="CT1374" s="23"/>
      <c r="CU1374" s="23"/>
      <c r="CV1374" s="23"/>
      <c r="CW1374" s="38"/>
      <c r="CX1374" s="38"/>
      <c r="CY1374" s="38"/>
      <c r="CZ1374" s="38"/>
    </row>
    <row r="1375" spans="1:104" x14ac:dyDescent="0.3">
      <c r="A1375" s="32"/>
      <c r="B1375" s="26"/>
      <c r="C1375" s="26"/>
      <c r="D1375" s="26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31"/>
      <c r="AQ1375" s="31"/>
      <c r="AR1375" s="31"/>
      <c r="AS1375" s="31"/>
      <c r="AT1375" s="31"/>
      <c r="AU1375" s="31"/>
      <c r="AV1375" s="31"/>
      <c r="AW1375" s="31"/>
      <c r="AX1375" s="31"/>
      <c r="AY1375" s="31"/>
      <c r="AZ1375" s="31"/>
      <c r="BA1375" s="31"/>
      <c r="BB1375" s="31"/>
      <c r="BC1375" s="31"/>
      <c r="BD1375" s="31"/>
      <c r="BE1375" s="31"/>
      <c r="BF1375" s="31"/>
      <c r="BG1375" s="31"/>
      <c r="BH1375" s="31"/>
      <c r="BI1375" s="31"/>
      <c r="BJ1375" s="31"/>
      <c r="BK1375" s="31"/>
      <c r="BL1375" s="31"/>
      <c r="BM1375" s="31"/>
      <c r="BN1375" s="41"/>
      <c r="BO1375" s="33"/>
      <c r="BP1375" s="34"/>
      <c r="BQ1375" s="26"/>
      <c r="BR1375" s="27"/>
      <c r="BS1375" s="27"/>
      <c r="BT1375" s="26"/>
      <c r="BU1375" s="35"/>
      <c r="BV1375" s="28"/>
      <c r="BW1375" s="27"/>
      <c r="BX1375" s="26"/>
      <c r="BY1375" s="26"/>
      <c r="BZ1375" s="28"/>
      <c r="CA1375" s="31"/>
      <c r="CB1375" s="31"/>
      <c r="CC1375" s="23"/>
      <c r="CD1375" s="37"/>
      <c r="CE1375" s="30"/>
      <c r="CF1375" s="30"/>
      <c r="CG1375" s="31"/>
      <c r="CH1375" s="30"/>
      <c r="CI1375" s="38"/>
      <c r="CJ1375" s="30"/>
      <c r="CK1375" s="38"/>
      <c r="CL1375" s="31"/>
      <c r="CM1375" s="23"/>
      <c r="CN1375" s="38"/>
      <c r="CO1375" s="27"/>
      <c r="CP1375" s="37"/>
      <c r="CQ1375" s="23"/>
      <c r="CR1375" s="23"/>
      <c r="CS1375" s="38"/>
      <c r="CT1375" s="23"/>
      <c r="CU1375" s="23"/>
      <c r="CV1375" s="23"/>
      <c r="CW1375" s="30"/>
      <c r="CX1375" s="38"/>
      <c r="CY1375" s="38"/>
      <c r="CZ1375" s="38"/>
    </row>
    <row r="1376" spans="1:104" x14ac:dyDescent="0.3">
      <c r="A1376" s="32"/>
      <c r="B1376" s="26"/>
      <c r="C1376" s="26"/>
      <c r="D1376" s="26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31"/>
      <c r="AQ1376" s="31"/>
      <c r="AR1376" s="31"/>
      <c r="AS1376" s="31"/>
      <c r="AT1376" s="31"/>
      <c r="AU1376" s="31"/>
      <c r="AV1376" s="31"/>
      <c r="AW1376" s="31"/>
      <c r="AX1376" s="31"/>
      <c r="AY1376" s="31"/>
      <c r="AZ1376" s="31"/>
      <c r="BA1376" s="31"/>
      <c r="BB1376" s="31"/>
      <c r="BC1376" s="31"/>
      <c r="BD1376" s="31"/>
      <c r="BE1376" s="31"/>
      <c r="BF1376" s="31"/>
      <c r="BG1376" s="31"/>
      <c r="BH1376" s="31"/>
      <c r="BI1376" s="31"/>
      <c r="BJ1376" s="31"/>
      <c r="BK1376" s="31"/>
      <c r="BL1376" s="31"/>
      <c r="BM1376" s="31"/>
      <c r="BN1376" s="41"/>
      <c r="BO1376" s="33"/>
      <c r="BP1376" s="34"/>
      <c r="BQ1376" s="26"/>
      <c r="BR1376" s="27"/>
      <c r="BS1376" s="27"/>
      <c r="BT1376" s="26"/>
      <c r="BU1376" s="35"/>
      <c r="BV1376" s="28"/>
      <c r="BW1376" s="27"/>
      <c r="BX1376" s="26"/>
      <c r="BY1376" s="26"/>
      <c r="BZ1376" s="28"/>
      <c r="CA1376" s="31"/>
      <c r="CB1376" s="31"/>
      <c r="CC1376" s="23"/>
      <c r="CD1376" s="37"/>
      <c r="CE1376" s="30"/>
      <c r="CF1376" s="38"/>
      <c r="CG1376" s="31"/>
      <c r="CH1376" s="30"/>
      <c r="CI1376" s="38"/>
      <c r="CJ1376" s="38"/>
      <c r="CK1376" s="38"/>
      <c r="CL1376" s="31"/>
      <c r="CM1376" s="23"/>
      <c r="CN1376" s="38"/>
      <c r="CO1376" s="27"/>
      <c r="CP1376" s="23"/>
      <c r="CQ1376" s="23"/>
      <c r="CR1376" s="23"/>
      <c r="CS1376" s="38"/>
      <c r="CT1376" s="23"/>
      <c r="CU1376" s="23"/>
      <c r="CV1376" s="23"/>
      <c r="CW1376" s="38"/>
      <c r="CX1376" s="38"/>
      <c r="CY1376" s="38"/>
      <c r="CZ1376" s="38"/>
    </row>
    <row r="1377" spans="1:104" x14ac:dyDescent="0.3">
      <c r="A1377" s="32"/>
      <c r="B1377" s="26"/>
      <c r="C1377" s="26"/>
      <c r="D1377" s="26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31"/>
      <c r="AQ1377" s="31"/>
      <c r="AR1377" s="31"/>
      <c r="AS1377" s="31"/>
      <c r="AT1377" s="31"/>
      <c r="AU1377" s="31"/>
      <c r="AV1377" s="31"/>
      <c r="AW1377" s="31"/>
      <c r="AX1377" s="31"/>
      <c r="AY1377" s="31"/>
      <c r="AZ1377" s="31"/>
      <c r="BA1377" s="31"/>
      <c r="BB1377" s="31"/>
      <c r="BC1377" s="31"/>
      <c r="BD1377" s="31"/>
      <c r="BE1377" s="31"/>
      <c r="BF1377" s="31"/>
      <c r="BG1377" s="31"/>
      <c r="BH1377" s="31"/>
      <c r="BI1377" s="31"/>
      <c r="BJ1377" s="31"/>
      <c r="BK1377" s="31"/>
      <c r="BL1377" s="31"/>
      <c r="BM1377" s="31"/>
      <c r="BN1377" s="41"/>
      <c r="BO1377" s="33"/>
      <c r="BP1377" s="34"/>
      <c r="BQ1377" s="26"/>
      <c r="BR1377" s="27"/>
      <c r="BS1377" s="27"/>
      <c r="BT1377" s="26"/>
      <c r="BU1377" s="35"/>
      <c r="BV1377" s="28"/>
      <c r="BW1377" s="27"/>
      <c r="BX1377" s="26"/>
      <c r="BY1377" s="26"/>
      <c r="BZ1377" s="28"/>
      <c r="CA1377" s="31"/>
      <c r="CB1377" s="31"/>
      <c r="CC1377" s="23"/>
      <c r="CD1377" s="37"/>
      <c r="CE1377" s="30"/>
      <c r="CF1377" s="38"/>
      <c r="CG1377" s="31"/>
      <c r="CH1377" s="30"/>
      <c r="CI1377" s="38"/>
      <c r="CJ1377" s="38"/>
      <c r="CK1377" s="38"/>
      <c r="CL1377" s="31"/>
      <c r="CM1377" s="23"/>
      <c r="CN1377" s="38"/>
      <c r="CO1377" s="27"/>
      <c r="CP1377" s="23"/>
      <c r="CQ1377" s="23"/>
      <c r="CR1377" s="37"/>
      <c r="CS1377" s="38"/>
      <c r="CT1377" s="37"/>
      <c r="CU1377" s="37"/>
      <c r="CV1377" s="37"/>
      <c r="CW1377" s="38"/>
      <c r="CX1377" s="38"/>
      <c r="CY1377" s="38"/>
      <c r="CZ1377" s="38"/>
    </row>
    <row r="1378" spans="1:104" x14ac:dyDescent="0.3">
      <c r="A1378" s="32"/>
      <c r="B1378" s="26"/>
      <c r="C1378" s="26"/>
      <c r="D1378" s="26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31"/>
      <c r="AQ1378" s="31"/>
      <c r="AR1378" s="31"/>
      <c r="AS1378" s="31"/>
      <c r="AT1378" s="31"/>
      <c r="AU1378" s="31"/>
      <c r="AV1378" s="31"/>
      <c r="AW1378" s="31"/>
      <c r="AX1378" s="31"/>
      <c r="AY1378" s="31"/>
      <c r="AZ1378" s="31"/>
      <c r="BA1378" s="31"/>
      <c r="BB1378" s="31"/>
      <c r="BC1378" s="31"/>
      <c r="BD1378" s="31"/>
      <c r="BE1378" s="31"/>
      <c r="BF1378" s="31"/>
      <c r="BG1378" s="31"/>
      <c r="BH1378" s="31"/>
      <c r="BI1378" s="31"/>
      <c r="BJ1378" s="31"/>
      <c r="BK1378" s="31"/>
      <c r="BL1378" s="31"/>
      <c r="BM1378" s="31"/>
      <c r="BN1378" s="41"/>
      <c r="BO1378" s="33"/>
      <c r="BP1378" s="34"/>
      <c r="BQ1378" s="26"/>
      <c r="BR1378" s="27"/>
      <c r="BS1378" s="27"/>
      <c r="BT1378" s="26"/>
      <c r="BU1378" s="35"/>
      <c r="BV1378" s="28"/>
      <c r="BW1378" s="27"/>
      <c r="BX1378" s="26"/>
      <c r="BY1378" s="26"/>
      <c r="BZ1378" s="28"/>
      <c r="CA1378" s="31"/>
      <c r="CB1378" s="31"/>
      <c r="CC1378" s="23"/>
      <c r="CD1378" s="37"/>
      <c r="CE1378" s="30"/>
      <c r="CF1378" s="38"/>
      <c r="CG1378" s="31"/>
      <c r="CH1378" s="30"/>
      <c r="CI1378" s="38"/>
      <c r="CJ1378" s="38"/>
      <c r="CK1378" s="38"/>
      <c r="CL1378" s="31"/>
      <c r="CM1378" s="23"/>
      <c r="CN1378" s="38"/>
      <c r="CO1378" s="27"/>
      <c r="CP1378" s="23"/>
      <c r="CQ1378" s="23"/>
      <c r="CR1378" s="23"/>
      <c r="CS1378" s="38"/>
      <c r="CT1378" s="23"/>
      <c r="CU1378" s="23"/>
      <c r="CV1378" s="23"/>
      <c r="CW1378" s="38"/>
      <c r="CX1378" s="38"/>
      <c r="CY1378" s="30"/>
      <c r="CZ1378" s="38"/>
    </row>
    <row r="1379" spans="1:104" x14ac:dyDescent="0.3">
      <c r="A1379" s="32"/>
      <c r="B1379" s="26"/>
      <c r="C1379" s="26"/>
      <c r="D1379" s="26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31"/>
      <c r="AQ1379" s="31"/>
      <c r="AR1379" s="31"/>
      <c r="AS1379" s="31"/>
      <c r="AT1379" s="31"/>
      <c r="AU1379" s="31"/>
      <c r="AV1379" s="31"/>
      <c r="AW1379" s="31"/>
      <c r="AX1379" s="31"/>
      <c r="AY1379" s="31"/>
      <c r="AZ1379" s="31"/>
      <c r="BA1379" s="31"/>
      <c r="BB1379" s="31"/>
      <c r="BC1379" s="31"/>
      <c r="BD1379" s="31"/>
      <c r="BE1379" s="31"/>
      <c r="BF1379" s="31"/>
      <c r="BG1379" s="31"/>
      <c r="BH1379" s="31"/>
      <c r="BI1379" s="31"/>
      <c r="BJ1379" s="31"/>
      <c r="BK1379" s="31"/>
      <c r="BL1379" s="31"/>
      <c r="BM1379" s="31"/>
      <c r="BN1379" s="41"/>
      <c r="BO1379" s="33"/>
      <c r="BP1379" s="34"/>
      <c r="BQ1379" s="26"/>
      <c r="BR1379" s="27"/>
      <c r="BS1379" s="27"/>
      <c r="BT1379" s="26"/>
      <c r="BU1379" s="35"/>
      <c r="BV1379" s="28"/>
      <c r="BW1379" s="27"/>
      <c r="BX1379" s="26"/>
      <c r="BY1379" s="26"/>
      <c r="BZ1379" s="28"/>
      <c r="CA1379" s="31"/>
      <c r="CB1379" s="31"/>
      <c r="CC1379" s="23"/>
      <c r="CD1379" s="37"/>
      <c r="CE1379" s="30"/>
      <c r="CF1379" s="38"/>
      <c r="CG1379" s="31"/>
      <c r="CH1379" s="30"/>
      <c r="CI1379" s="38"/>
      <c r="CJ1379" s="38"/>
      <c r="CK1379" s="38"/>
      <c r="CL1379" s="31"/>
      <c r="CM1379" s="23"/>
      <c r="CN1379" s="38"/>
      <c r="CO1379" s="27"/>
      <c r="CP1379" s="23"/>
      <c r="CQ1379" s="23"/>
      <c r="CR1379" s="23"/>
      <c r="CS1379" s="38"/>
      <c r="CT1379" s="23"/>
      <c r="CU1379" s="23"/>
      <c r="CV1379" s="23"/>
      <c r="CW1379" s="38"/>
      <c r="CX1379" s="38"/>
      <c r="CY1379" s="30"/>
      <c r="CZ1379" s="38"/>
    </row>
    <row r="1380" spans="1:104" x14ac:dyDescent="0.3">
      <c r="A1380" s="32"/>
      <c r="B1380" s="26"/>
      <c r="C1380" s="26"/>
      <c r="D1380" s="26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31"/>
      <c r="AQ1380" s="31"/>
      <c r="AR1380" s="31"/>
      <c r="AS1380" s="31"/>
      <c r="AT1380" s="31"/>
      <c r="AU1380" s="31"/>
      <c r="AV1380" s="31"/>
      <c r="AW1380" s="31"/>
      <c r="AX1380" s="31"/>
      <c r="AY1380" s="31"/>
      <c r="AZ1380" s="31"/>
      <c r="BA1380" s="31"/>
      <c r="BB1380" s="31"/>
      <c r="BC1380" s="31"/>
      <c r="BD1380" s="31"/>
      <c r="BE1380" s="31"/>
      <c r="BF1380" s="31"/>
      <c r="BG1380" s="31"/>
      <c r="BH1380" s="31"/>
      <c r="BI1380" s="31"/>
      <c r="BJ1380" s="31"/>
      <c r="BK1380" s="31"/>
      <c r="BL1380" s="31"/>
      <c r="BM1380" s="31"/>
      <c r="BN1380" s="41"/>
      <c r="BO1380" s="33"/>
      <c r="BP1380" s="34"/>
      <c r="BQ1380" s="26"/>
      <c r="BR1380" s="27"/>
      <c r="BS1380" s="27"/>
      <c r="BT1380" s="26"/>
      <c r="BU1380" s="35"/>
      <c r="BV1380" s="28"/>
      <c r="BW1380" s="27"/>
      <c r="BX1380" s="26"/>
      <c r="BY1380" s="26"/>
      <c r="BZ1380" s="28"/>
      <c r="CA1380" s="31"/>
      <c r="CB1380" s="31"/>
      <c r="CC1380" s="23"/>
      <c r="CD1380" s="37"/>
      <c r="CE1380" s="30"/>
      <c r="CF1380" s="38"/>
      <c r="CG1380" s="31"/>
      <c r="CH1380" s="30"/>
      <c r="CI1380" s="38"/>
      <c r="CJ1380" s="38"/>
      <c r="CK1380" s="38"/>
      <c r="CL1380" s="31"/>
      <c r="CM1380" s="23"/>
      <c r="CN1380" s="38"/>
      <c r="CO1380" s="27"/>
      <c r="CP1380" s="23"/>
      <c r="CQ1380" s="23"/>
      <c r="CR1380" s="23"/>
      <c r="CS1380" s="38"/>
      <c r="CT1380" s="23"/>
      <c r="CU1380" s="23"/>
      <c r="CV1380" s="23"/>
      <c r="CW1380" s="38"/>
      <c r="CX1380" s="38"/>
      <c r="CY1380" s="30"/>
      <c r="CZ1380" s="38"/>
    </row>
    <row r="1381" spans="1:104" x14ac:dyDescent="0.3">
      <c r="A1381" s="32"/>
      <c r="B1381" s="26"/>
      <c r="C1381" s="26"/>
      <c r="D1381" s="26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31"/>
      <c r="AQ1381" s="31"/>
      <c r="AR1381" s="31"/>
      <c r="AS1381" s="31"/>
      <c r="AT1381" s="31"/>
      <c r="AU1381" s="31"/>
      <c r="AV1381" s="31"/>
      <c r="AW1381" s="31"/>
      <c r="AX1381" s="31"/>
      <c r="AY1381" s="31"/>
      <c r="AZ1381" s="31"/>
      <c r="BA1381" s="31"/>
      <c r="BB1381" s="31"/>
      <c r="BC1381" s="31"/>
      <c r="BD1381" s="31"/>
      <c r="BE1381" s="31"/>
      <c r="BF1381" s="31"/>
      <c r="BG1381" s="31"/>
      <c r="BH1381" s="31"/>
      <c r="BI1381" s="31"/>
      <c r="BJ1381" s="31"/>
      <c r="BK1381" s="31"/>
      <c r="BL1381" s="31"/>
      <c r="BM1381" s="31"/>
      <c r="BN1381" s="41"/>
      <c r="BO1381" s="33"/>
      <c r="BP1381" s="34"/>
      <c r="BQ1381" s="26"/>
      <c r="BR1381" s="27"/>
      <c r="BS1381" s="27"/>
      <c r="BT1381" s="26"/>
      <c r="BU1381" s="35"/>
      <c r="BV1381" s="28"/>
      <c r="BW1381" s="27"/>
      <c r="BX1381" s="26"/>
      <c r="BY1381" s="26"/>
      <c r="BZ1381" s="28"/>
      <c r="CA1381" s="31"/>
      <c r="CB1381" s="31"/>
      <c r="CC1381" s="23"/>
      <c r="CD1381" s="37"/>
      <c r="CE1381" s="30"/>
      <c r="CF1381" s="38"/>
      <c r="CG1381" s="31"/>
      <c r="CH1381" s="30"/>
      <c r="CI1381" s="38"/>
      <c r="CJ1381" s="38"/>
      <c r="CK1381" s="38"/>
      <c r="CL1381" s="31"/>
      <c r="CM1381" s="23"/>
      <c r="CN1381" s="38"/>
      <c r="CO1381" s="27"/>
      <c r="CP1381" s="23"/>
      <c r="CQ1381" s="23"/>
      <c r="CR1381" s="23"/>
      <c r="CS1381" s="38"/>
      <c r="CT1381" s="37"/>
      <c r="CU1381" s="23"/>
      <c r="CV1381" s="23"/>
      <c r="CW1381" s="38"/>
      <c r="CX1381" s="38"/>
      <c r="CY1381" s="38"/>
      <c r="CZ1381" s="38"/>
    </row>
    <row r="1382" spans="1:104" x14ac:dyDescent="0.3">
      <c r="A1382" s="32"/>
      <c r="B1382" s="26"/>
      <c r="C1382" s="26"/>
      <c r="D1382" s="26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31"/>
      <c r="AQ1382" s="31"/>
      <c r="AR1382" s="31"/>
      <c r="AS1382" s="31"/>
      <c r="AT1382" s="31"/>
      <c r="AU1382" s="31"/>
      <c r="AV1382" s="31"/>
      <c r="AW1382" s="31"/>
      <c r="AX1382" s="31"/>
      <c r="AY1382" s="31"/>
      <c r="AZ1382" s="31"/>
      <c r="BA1382" s="31"/>
      <c r="BB1382" s="31"/>
      <c r="BC1382" s="31"/>
      <c r="BD1382" s="31"/>
      <c r="BE1382" s="31"/>
      <c r="BF1382" s="31"/>
      <c r="BG1382" s="31"/>
      <c r="BH1382" s="31"/>
      <c r="BI1382" s="31"/>
      <c r="BJ1382" s="31"/>
      <c r="BK1382" s="31"/>
      <c r="BL1382" s="31"/>
      <c r="BM1382" s="31"/>
      <c r="BN1382" s="41"/>
      <c r="BO1382" s="33"/>
      <c r="BP1382" s="34"/>
      <c r="BQ1382" s="26"/>
      <c r="BR1382" s="27"/>
      <c r="BS1382" s="27"/>
      <c r="BT1382" s="26"/>
      <c r="BU1382" s="35"/>
      <c r="BV1382" s="28"/>
      <c r="BW1382" s="27"/>
      <c r="BX1382" s="26"/>
      <c r="BY1382" s="26"/>
      <c r="BZ1382" s="28"/>
      <c r="CA1382" s="31"/>
      <c r="CB1382" s="31"/>
      <c r="CC1382" s="23"/>
      <c r="CD1382" s="37"/>
      <c r="CE1382" s="30"/>
      <c r="CF1382" s="38"/>
      <c r="CG1382" s="31"/>
      <c r="CH1382" s="30"/>
      <c r="CI1382" s="38"/>
      <c r="CJ1382" s="38"/>
      <c r="CK1382" s="38"/>
      <c r="CL1382" s="31"/>
      <c r="CM1382" s="23"/>
      <c r="CN1382" s="38"/>
      <c r="CO1382" s="27"/>
      <c r="CP1382" s="23"/>
      <c r="CQ1382" s="23"/>
      <c r="CR1382" s="23"/>
      <c r="CS1382" s="38"/>
      <c r="CT1382" s="23"/>
      <c r="CU1382" s="23"/>
      <c r="CV1382" s="23"/>
      <c r="CW1382" s="38"/>
      <c r="CX1382" s="38"/>
      <c r="CY1382" s="30"/>
      <c r="CZ1382" s="38"/>
    </row>
    <row r="1383" spans="1:104" x14ac:dyDescent="0.3">
      <c r="A1383" s="32"/>
      <c r="B1383" s="26"/>
      <c r="C1383" s="26"/>
      <c r="D1383" s="26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31"/>
      <c r="AQ1383" s="31"/>
      <c r="AR1383" s="31"/>
      <c r="AS1383" s="31"/>
      <c r="AT1383" s="31"/>
      <c r="AU1383" s="31"/>
      <c r="AV1383" s="31"/>
      <c r="AW1383" s="31"/>
      <c r="AX1383" s="31"/>
      <c r="AY1383" s="31"/>
      <c r="AZ1383" s="31"/>
      <c r="BA1383" s="31"/>
      <c r="BB1383" s="31"/>
      <c r="BC1383" s="31"/>
      <c r="BD1383" s="31"/>
      <c r="BE1383" s="31"/>
      <c r="BF1383" s="31"/>
      <c r="BG1383" s="31"/>
      <c r="BH1383" s="31"/>
      <c r="BI1383" s="31"/>
      <c r="BJ1383" s="31"/>
      <c r="BK1383" s="31"/>
      <c r="BL1383" s="31"/>
      <c r="BM1383" s="31"/>
      <c r="BN1383" s="41"/>
      <c r="BO1383" s="33"/>
      <c r="BP1383" s="34"/>
      <c r="BQ1383" s="26"/>
      <c r="BR1383" s="27"/>
      <c r="BS1383" s="27"/>
      <c r="BT1383" s="26"/>
      <c r="BU1383" s="35"/>
      <c r="BV1383" s="28"/>
      <c r="BW1383" s="27"/>
      <c r="BX1383" s="26"/>
      <c r="BY1383" s="26"/>
      <c r="BZ1383" s="28"/>
      <c r="CA1383" s="31"/>
      <c r="CB1383" s="31"/>
      <c r="CC1383" s="23"/>
      <c r="CD1383" s="37"/>
      <c r="CE1383" s="30"/>
      <c r="CF1383" s="38"/>
      <c r="CG1383" s="31"/>
      <c r="CH1383" s="30"/>
      <c r="CI1383" s="38"/>
      <c r="CJ1383" s="38"/>
      <c r="CK1383" s="30"/>
      <c r="CL1383" s="31"/>
      <c r="CM1383" s="23"/>
      <c r="CN1383" s="38"/>
      <c r="CO1383" s="27"/>
      <c r="CP1383" s="23"/>
      <c r="CQ1383" s="23"/>
      <c r="CR1383" s="23"/>
      <c r="CS1383" s="38"/>
      <c r="CT1383" s="37"/>
      <c r="CU1383" s="23"/>
      <c r="CV1383" s="23"/>
      <c r="CW1383" s="38"/>
      <c r="CX1383" s="38"/>
      <c r="CY1383" s="38"/>
      <c r="CZ1383" s="38"/>
    </row>
    <row r="1384" spans="1:104" x14ac:dyDescent="0.3">
      <c r="A1384" s="32"/>
      <c r="B1384" s="26"/>
      <c r="C1384" s="26"/>
      <c r="D1384" s="26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31"/>
      <c r="AQ1384" s="31"/>
      <c r="AR1384" s="31"/>
      <c r="AS1384" s="31"/>
      <c r="AT1384" s="31"/>
      <c r="AU1384" s="31"/>
      <c r="AV1384" s="31"/>
      <c r="AW1384" s="31"/>
      <c r="AX1384" s="31"/>
      <c r="AY1384" s="31"/>
      <c r="AZ1384" s="31"/>
      <c r="BA1384" s="31"/>
      <c r="BB1384" s="31"/>
      <c r="BC1384" s="31"/>
      <c r="BD1384" s="31"/>
      <c r="BE1384" s="31"/>
      <c r="BF1384" s="31"/>
      <c r="BG1384" s="31"/>
      <c r="BH1384" s="31"/>
      <c r="BI1384" s="31"/>
      <c r="BJ1384" s="31"/>
      <c r="BK1384" s="31"/>
      <c r="BL1384" s="31"/>
      <c r="BM1384" s="31"/>
      <c r="BN1384" s="41"/>
      <c r="BO1384" s="33"/>
      <c r="BP1384" s="34"/>
      <c r="BQ1384" s="26"/>
      <c r="BR1384" s="27"/>
      <c r="BS1384" s="27"/>
      <c r="BT1384" s="26"/>
      <c r="BU1384" s="35"/>
      <c r="BV1384" s="28"/>
      <c r="BW1384" s="27"/>
      <c r="BX1384" s="26"/>
      <c r="BY1384" s="26"/>
      <c r="BZ1384" s="28"/>
      <c r="CA1384" s="31"/>
      <c r="CB1384" s="31"/>
      <c r="CC1384" s="23"/>
      <c r="CD1384" s="37"/>
      <c r="CE1384" s="30"/>
      <c r="CF1384" s="38"/>
      <c r="CG1384" s="31"/>
      <c r="CH1384" s="30"/>
      <c r="CI1384" s="38"/>
      <c r="CJ1384" s="38"/>
      <c r="CK1384" s="38"/>
      <c r="CL1384" s="31"/>
      <c r="CM1384" s="23"/>
      <c r="CN1384" s="38"/>
      <c r="CO1384" s="27"/>
      <c r="CP1384" s="23"/>
      <c r="CQ1384" s="23"/>
      <c r="CR1384" s="23"/>
      <c r="CS1384" s="38"/>
      <c r="CT1384" s="23"/>
      <c r="CU1384" s="23"/>
      <c r="CV1384" s="23"/>
      <c r="CW1384" s="38"/>
      <c r="CX1384" s="38"/>
      <c r="CY1384" s="30"/>
      <c r="CZ1384" s="38"/>
    </row>
    <row r="1385" spans="1:104" x14ac:dyDescent="0.3">
      <c r="A1385" s="32"/>
      <c r="B1385" s="26"/>
      <c r="C1385" s="26"/>
      <c r="D1385" s="26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31"/>
      <c r="AQ1385" s="31"/>
      <c r="AR1385" s="31"/>
      <c r="AS1385" s="31"/>
      <c r="AT1385" s="31"/>
      <c r="AU1385" s="31"/>
      <c r="AV1385" s="31"/>
      <c r="AW1385" s="31"/>
      <c r="AX1385" s="31"/>
      <c r="AY1385" s="31"/>
      <c r="AZ1385" s="31"/>
      <c r="BA1385" s="31"/>
      <c r="BB1385" s="31"/>
      <c r="BC1385" s="31"/>
      <c r="BD1385" s="31"/>
      <c r="BE1385" s="31"/>
      <c r="BF1385" s="31"/>
      <c r="BG1385" s="31"/>
      <c r="BH1385" s="31"/>
      <c r="BI1385" s="31"/>
      <c r="BJ1385" s="31"/>
      <c r="BK1385" s="31"/>
      <c r="BL1385" s="31"/>
      <c r="BM1385" s="31"/>
      <c r="BN1385" s="41"/>
      <c r="BO1385" s="33"/>
      <c r="BP1385" s="34"/>
      <c r="BQ1385" s="26"/>
      <c r="BR1385" s="27"/>
      <c r="BS1385" s="27"/>
      <c r="BT1385" s="26"/>
      <c r="BU1385" s="35"/>
      <c r="BV1385" s="28"/>
      <c r="BW1385" s="27"/>
      <c r="BX1385" s="26"/>
      <c r="BY1385" s="26"/>
      <c r="BZ1385" s="28"/>
      <c r="CA1385" s="31"/>
      <c r="CB1385" s="31"/>
      <c r="CC1385" s="37"/>
      <c r="CD1385" s="37"/>
      <c r="CE1385" s="30"/>
      <c r="CF1385" s="38"/>
      <c r="CG1385" s="31"/>
      <c r="CH1385" s="30"/>
      <c r="CI1385" s="38"/>
      <c r="CJ1385" s="38"/>
      <c r="CK1385" s="38"/>
      <c r="CL1385" s="31"/>
      <c r="CM1385" s="23"/>
      <c r="CN1385" s="38"/>
      <c r="CO1385" s="27"/>
      <c r="CP1385" s="23"/>
      <c r="CQ1385" s="23"/>
      <c r="CR1385" s="23"/>
      <c r="CS1385" s="38"/>
      <c r="CT1385" s="23"/>
      <c r="CU1385" s="23"/>
      <c r="CV1385" s="23"/>
      <c r="CW1385" s="38"/>
      <c r="CX1385" s="38"/>
      <c r="CY1385" s="38"/>
      <c r="CZ1385" s="38"/>
    </row>
    <row r="1386" spans="1:104" x14ac:dyDescent="0.3">
      <c r="A1386" s="32"/>
      <c r="B1386" s="26"/>
      <c r="C1386" s="26"/>
      <c r="D1386" s="26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31"/>
      <c r="AQ1386" s="31"/>
      <c r="AR1386" s="31"/>
      <c r="AS1386" s="31"/>
      <c r="AT1386" s="31"/>
      <c r="AU1386" s="31"/>
      <c r="AV1386" s="31"/>
      <c r="AW1386" s="31"/>
      <c r="AX1386" s="31"/>
      <c r="AY1386" s="31"/>
      <c r="AZ1386" s="31"/>
      <c r="BA1386" s="31"/>
      <c r="BB1386" s="31"/>
      <c r="BC1386" s="31"/>
      <c r="BD1386" s="31"/>
      <c r="BE1386" s="31"/>
      <c r="BF1386" s="31"/>
      <c r="BG1386" s="31"/>
      <c r="BH1386" s="31"/>
      <c r="BI1386" s="31"/>
      <c r="BJ1386" s="31"/>
      <c r="BK1386" s="31"/>
      <c r="BL1386" s="31"/>
      <c r="BM1386" s="31"/>
      <c r="BN1386" s="41"/>
      <c r="BO1386" s="33"/>
      <c r="BP1386" s="34"/>
      <c r="BQ1386" s="26"/>
      <c r="BR1386" s="27"/>
      <c r="BS1386" s="27"/>
      <c r="BT1386" s="26"/>
      <c r="BU1386" s="35"/>
      <c r="BV1386" s="28"/>
      <c r="BW1386" s="27"/>
      <c r="BX1386" s="26"/>
      <c r="BY1386" s="26"/>
      <c r="BZ1386" s="28"/>
      <c r="CA1386" s="31"/>
      <c r="CB1386" s="31"/>
      <c r="CC1386" s="23"/>
      <c r="CD1386" s="37"/>
      <c r="CE1386" s="30"/>
      <c r="CF1386" s="38"/>
      <c r="CG1386" s="31"/>
      <c r="CH1386" s="30"/>
      <c r="CI1386" s="38"/>
      <c r="CJ1386" s="38"/>
      <c r="CK1386" s="38"/>
      <c r="CL1386" s="31"/>
      <c r="CM1386" s="23"/>
      <c r="CN1386" s="38"/>
      <c r="CO1386" s="27"/>
      <c r="CP1386" s="23"/>
      <c r="CQ1386" s="23"/>
      <c r="CR1386" s="23"/>
      <c r="CS1386" s="38"/>
      <c r="CT1386" s="37"/>
      <c r="CU1386" s="23"/>
      <c r="CV1386" s="23"/>
      <c r="CW1386" s="38"/>
      <c r="CX1386" s="38"/>
      <c r="CY1386" s="38"/>
      <c r="CZ1386" s="38"/>
    </row>
    <row r="1387" spans="1:104" x14ac:dyDescent="0.3">
      <c r="A1387" s="32"/>
      <c r="B1387" s="26"/>
      <c r="C1387" s="26"/>
      <c r="D1387" s="26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31"/>
      <c r="AQ1387" s="31"/>
      <c r="AR1387" s="31"/>
      <c r="AS1387" s="31"/>
      <c r="AT1387" s="31"/>
      <c r="AU1387" s="31"/>
      <c r="AV1387" s="31"/>
      <c r="AW1387" s="31"/>
      <c r="AX1387" s="31"/>
      <c r="AY1387" s="31"/>
      <c r="AZ1387" s="31"/>
      <c r="BA1387" s="31"/>
      <c r="BB1387" s="31"/>
      <c r="BC1387" s="31"/>
      <c r="BD1387" s="31"/>
      <c r="BE1387" s="31"/>
      <c r="BF1387" s="31"/>
      <c r="BG1387" s="31"/>
      <c r="BH1387" s="31"/>
      <c r="BI1387" s="31"/>
      <c r="BJ1387" s="31"/>
      <c r="BK1387" s="31"/>
      <c r="BL1387" s="31"/>
      <c r="BM1387" s="31"/>
      <c r="BN1387" s="41"/>
      <c r="BO1387" s="33"/>
      <c r="BP1387" s="34"/>
      <c r="BQ1387" s="26"/>
      <c r="BR1387" s="27"/>
      <c r="BS1387" s="27"/>
      <c r="BT1387" s="26"/>
      <c r="BU1387" s="35"/>
      <c r="BV1387" s="28"/>
      <c r="BW1387" s="27"/>
      <c r="BX1387" s="26"/>
      <c r="BY1387" s="26"/>
      <c r="BZ1387" s="28"/>
      <c r="CA1387" s="31"/>
      <c r="CB1387" s="31"/>
      <c r="CC1387" s="23"/>
      <c r="CD1387" s="37"/>
      <c r="CE1387" s="30"/>
      <c r="CF1387" s="38"/>
      <c r="CG1387" s="31"/>
      <c r="CH1387" s="30"/>
      <c r="CI1387" s="38"/>
      <c r="CJ1387" s="38"/>
      <c r="CK1387" s="38"/>
      <c r="CL1387" s="31"/>
      <c r="CM1387" s="23"/>
      <c r="CN1387" s="30"/>
      <c r="CO1387" s="27"/>
      <c r="CP1387" s="23"/>
      <c r="CQ1387" s="23"/>
      <c r="CR1387" s="23"/>
      <c r="CS1387" s="38"/>
      <c r="CT1387" s="23"/>
      <c r="CU1387" s="23"/>
      <c r="CV1387" s="23"/>
      <c r="CW1387" s="38"/>
      <c r="CX1387" s="38"/>
      <c r="CY1387" s="38"/>
      <c r="CZ1387" s="38"/>
    </row>
    <row r="1388" spans="1:104" x14ac:dyDescent="0.3">
      <c r="A1388" s="32"/>
      <c r="B1388" s="26"/>
      <c r="C1388" s="26"/>
      <c r="D1388" s="26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31"/>
      <c r="AQ1388" s="31"/>
      <c r="AR1388" s="31"/>
      <c r="AS1388" s="31"/>
      <c r="AT1388" s="31"/>
      <c r="AU1388" s="31"/>
      <c r="AV1388" s="31"/>
      <c r="AW1388" s="31"/>
      <c r="AX1388" s="31"/>
      <c r="AY1388" s="31"/>
      <c r="AZ1388" s="31"/>
      <c r="BA1388" s="31"/>
      <c r="BB1388" s="31"/>
      <c r="BC1388" s="31"/>
      <c r="BD1388" s="31"/>
      <c r="BE1388" s="31"/>
      <c r="BF1388" s="31"/>
      <c r="BG1388" s="31"/>
      <c r="BH1388" s="31"/>
      <c r="BI1388" s="31"/>
      <c r="BJ1388" s="31"/>
      <c r="BK1388" s="31"/>
      <c r="BL1388" s="31"/>
      <c r="BM1388" s="31"/>
      <c r="BN1388" s="41"/>
      <c r="BO1388" s="33"/>
      <c r="BP1388" s="34"/>
      <c r="BQ1388" s="26"/>
      <c r="BR1388" s="27"/>
      <c r="BS1388" s="27"/>
      <c r="BT1388" s="26"/>
      <c r="BU1388" s="35"/>
      <c r="BV1388" s="28"/>
      <c r="BW1388" s="27"/>
      <c r="BX1388" s="26"/>
      <c r="BY1388" s="26"/>
      <c r="BZ1388" s="28"/>
      <c r="CA1388" s="31"/>
      <c r="CB1388" s="31"/>
      <c r="CC1388" s="37"/>
      <c r="CD1388" s="37"/>
      <c r="CE1388" s="30"/>
      <c r="CF1388" s="38"/>
      <c r="CG1388" s="31"/>
      <c r="CH1388" s="30"/>
      <c r="CI1388" s="38"/>
      <c r="CJ1388" s="38"/>
      <c r="CK1388" s="38"/>
      <c r="CL1388" s="31"/>
      <c r="CM1388" s="23"/>
      <c r="CN1388" s="38"/>
      <c r="CO1388" s="27"/>
      <c r="CP1388" s="23"/>
      <c r="CQ1388" s="23"/>
      <c r="CR1388" s="23"/>
      <c r="CS1388" s="38"/>
      <c r="CT1388" s="23"/>
      <c r="CU1388" s="23"/>
      <c r="CV1388" s="23"/>
      <c r="CW1388" s="38"/>
      <c r="CX1388" s="38"/>
      <c r="CY1388" s="38"/>
      <c r="CZ1388" s="38"/>
    </row>
    <row r="1389" spans="1:104" x14ac:dyDescent="0.3">
      <c r="A1389" s="32"/>
      <c r="B1389" s="26"/>
      <c r="C1389" s="26"/>
      <c r="D1389" s="26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31"/>
      <c r="AQ1389" s="31"/>
      <c r="AR1389" s="31"/>
      <c r="AS1389" s="31"/>
      <c r="AT1389" s="31"/>
      <c r="AU1389" s="31"/>
      <c r="AV1389" s="31"/>
      <c r="AW1389" s="31"/>
      <c r="AX1389" s="31"/>
      <c r="AY1389" s="31"/>
      <c r="AZ1389" s="31"/>
      <c r="BA1389" s="31"/>
      <c r="BB1389" s="31"/>
      <c r="BC1389" s="31"/>
      <c r="BD1389" s="31"/>
      <c r="BE1389" s="31"/>
      <c r="BF1389" s="31"/>
      <c r="BG1389" s="31"/>
      <c r="BH1389" s="31"/>
      <c r="BI1389" s="31"/>
      <c r="BJ1389" s="31"/>
      <c r="BK1389" s="31"/>
      <c r="BL1389" s="31"/>
      <c r="BM1389" s="31"/>
      <c r="BN1389" s="41"/>
      <c r="BO1389" s="33"/>
      <c r="BP1389" s="34"/>
      <c r="BQ1389" s="26"/>
      <c r="BR1389" s="27"/>
      <c r="BS1389" s="27"/>
      <c r="BT1389" s="26"/>
      <c r="BU1389" s="35"/>
      <c r="BV1389" s="28"/>
      <c r="BW1389" s="27"/>
      <c r="BX1389" s="26"/>
      <c r="BY1389" s="26"/>
      <c r="BZ1389" s="28"/>
      <c r="CA1389" s="31"/>
      <c r="CB1389" s="31"/>
      <c r="CC1389" s="37"/>
      <c r="CD1389" s="37"/>
      <c r="CE1389" s="30"/>
      <c r="CF1389" s="38"/>
      <c r="CG1389" s="31"/>
      <c r="CH1389" s="30"/>
      <c r="CI1389" s="38"/>
      <c r="CJ1389" s="38"/>
      <c r="CK1389" s="38"/>
      <c r="CL1389" s="31"/>
      <c r="CM1389" s="23"/>
      <c r="CN1389" s="38"/>
      <c r="CO1389" s="27"/>
      <c r="CP1389" s="23"/>
      <c r="CQ1389" s="23"/>
      <c r="CR1389" s="23"/>
      <c r="CS1389" s="38"/>
      <c r="CT1389" s="23"/>
      <c r="CU1389" s="23"/>
      <c r="CV1389" s="23"/>
      <c r="CW1389" s="38"/>
      <c r="CX1389" s="38"/>
      <c r="CY1389" s="38"/>
      <c r="CZ1389" s="38"/>
    </row>
    <row r="1390" spans="1:104" x14ac:dyDescent="0.3">
      <c r="A1390" s="32"/>
      <c r="B1390" s="26"/>
      <c r="C1390" s="26"/>
      <c r="D1390" s="26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31"/>
      <c r="AQ1390" s="31"/>
      <c r="AR1390" s="31"/>
      <c r="AS1390" s="31"/>
      <c r="AT1390" s="31"/>
      <c r="AU1390" s="31"/>
      <c r="AV1390" s="31"/>
      <c r="AW1390" s="31"/>
      <c r="AX1390" s="31"/>
      <c r="AY1390" s="31"/>
      <c r="AZ1390" s="31"/>
      <c r="BA1390" s="31"/>
      <c r="BB1390" s="31"/>
      <c r="BC1390" s="31"/>
      <c r="BD1390" s="31"/>
      <c r="BE1390" s="31"/>
      <c r="BF1390" s="31"/>
      <c r="BG1390" s="31"/>
      <c r="BH1390" s="31"/>
      <c r="BI1390" s="31"/>
      <c r="BJ1390" s="31"/>
      <c r="BK1390" s="31"/>
      <c r="BL1390" s="31"/>
      <c r="BM1390" s="31"/>
      <c r="BN1390" s="41"/>
      <c r="BO1390" s="33"/>
      <c r="BP1390" s="34"/>
      <c r="BQ1390" s="26"/>
      <c r="BR1390" s="27"/>
      <c r="BS1390" s="27"/>
      <c r="BT1390" s="26"/>
      <c r="BU1390" s="35"/>
      <c r="BV1390" s="28"/>
      <c r="BW1390" s="27"/>
      <c r="BX1390" s="26"/>
      <c r="BY1390" s="26"/>
      <c r="BZ1390" s="28"/>
      <c r="CA1390" s="31"/>
      <c r="CB1390" s="31"/>
      <c r="CC1390" s="23"/>
      <c r="CD1390" s="37"/>
      <c r="CE1390" s="30"/>
      <c r="CF1390" s="38"/>
      <c r="CG1390" s="31"/>
      <c r="CH1390" s="30"/>
      <c r="CI1390" s="38"/>
      <c r="CJ1390" s="38"/>
      <c r="CK1390" s="38"/>
      <c r="CL1390" s="31"/>
      <c r="CM1390" s="23"/>
      <c r="CN1390" s="38"/>
      <c r="CO1390" s="27"/>
      <c r="CP1390" s="23"/>
      <c r="CQ1390" s="23"/>
      <c r="CR1390" s="23"/>
      <c r="CS1390" s="38"/>
      <c r="CT1390" s="23"/>
      <c r="CU1390" s="23"/>
      <c r="CV1390" s="23"/>
      <c r="CW1390" s="38"/>
      <c r="CX1390" s="38"/>
      <c r="CY1390" s="38"/>
      <c r="CZ1390" s="38"/>
    </row>
    <row r="1391" spans="1:104" x14ac:dyDescent="0.3">
      <c r="A1391" s="32"/>
      <c r="B1391" s="26"/>
      <c r="C1391" s="26"/>
      <c r="D1391" s="26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31"/>
      <c r="AQ1391" s="31"/>
      <c r="AR1391" s="31"/>
      <c r="AS1391" s="31"/>
      <c r="AT1391" s="31"/>
      <c r="AU1391" s="31"/>
      <c r="AV1391" s="31"/>
      <c r="AW1391" s="31"/>
      <c r="AX1391" s="31"/>
      <c r="AY1391" s="31"/>
      <c r="AZ1391" s="31"/>
      <c r="BA1391" s="31"/>
      <c r="BB1391" s="31"/>
      <c r="BC1391" s="31"/>
      <c r="BD1391" s="31"/>
      <c r="BE1391" s="31"/>
      <c r="BF1391" s="31"/>
      <c r="BG1391" s="31"/>
      <c r="BH1391" s="31"/>
      <c r="BI1391" s="31"/>
      <c r="BJ1391" s="31"/>
      <c r="BK1391" s="31"/>
      <c r="BL1391" s="31"/>
      <c r="BM1391" s="31"/>
      <c r="BN1391" s="41"/>
      <c r="BO1391" s="33"/>
      <c r="BP1391" s="34"/>
      <c r="BQ1391" s="26"/>
      <c r="BR1391" s="27"/>
      <c r="BS1391" s="27"/>
      <c r="BT1391" s="26"/>
      <c r="BU1391" s="35"/>
      <c r="BV1391" s="28"/>
      <c r="BW1391" s="27"/>
      <c r="BX1391" s="26"/>
      <c r="BY1391" s="26"/>
      <c r="BZ1391" s="28"/>
      <c r="CA1391" s="31"/>
      <c r="CB1391" s="31"/>
      <c r="CC1391" s="23"/>
      <c r="CD1391" s="37"/>
      <c r="CE1391" s="30"/>
      <c r="CF1391" s="38"/>
      <c r="CG1391" s="31"/>
      <c r="CH1391" s="30"/>
      <c r="CI1391" s="38"/>
      <c r="CJ1391" s="38"/>
      <c r="CK1391" s="38"/>
      <c r="CL1391" s="31"/>
      <c r="CM1391" s="23"/>
      <c r="CN1391" s="38"/>
      <c r="CO1391" s="27"/>
      <c r="CP1391" s="23"/>
      <c r="CQ1391" s="23"/>
      <c r="CR1391" s="23"/>
      <c r="CS1391" s="38"/>
      <c r="CT1391" s="23"/>
      <c r="CU1391" s="23"/>
      <c r="CV1391" s="23"/>
      <c r="CW1391" s="38"/>
      <c r="CX1391" s="38"/>
      <c r="CY1391" s="30"/>
      <c r="CZ1391" s="38"/>
    </row>
    <row r="1392" spans="1:104" x14ac:dyDescent="0.3">
      <c r="A1392" s="32"/>
      <c r="B1392" s="26"/>
      <c r="C1392" s="26"/>
      <c r="D1392" s="26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31"/>
      <c r="AQ1392" s="31"/>
      <c r="AR1392" s="31"/>
      <c r="AS1392" s="31"/>
      <c r="AT1392" s="31"/>
      <c r="AU1392" s="31"/>
      <c r="AV1392" s="31"/>
      <c r="AW1392" s="31"/>
      <c r="AX1392" s="31"/>
      <c r="AY1392" s="31"/>
      <c r="AZ1392" s="31"/>
      <c r="BA1392" s="31"/>
      <c r="BB1392" s="31"/>
      <c r="BC1392" s="31"/>
      <c r="BD1392" s="31"/>
      <c r="BE1392" s="31"/>
      <c r="BF1392" s="31"/>
      <c r="BG1392" s="31"/>
      <c r="BH1392" s="31"/>
      <c r="BI1392" s="31"/>
      <c r="BJ1392" s="31"/>
      <c r="BK1392" s="31"/>
      <c r="BL1392" s="31"/>
      <c r="BM1392" s="31"/>
      <c r="BN1392" s="41"/>
      <c r="BO1392" s="33"/>
      <c r="BP1392" s="34"/>
      <c r="BQ1392" s="26"/>
      <c r="BR1392" s="27"/>
      <c r="BS1392" s="27"/>
      <c r="BT1392" s="26"/>
      <c r="BU1392" s="35"/>
      <c r="BV1392" s="28"/>
      <c r="BW1392" s="27"/>
      <c r="BX1392" s="26"/>
      <c r="BY1392" s="26"/>
      <c r="BZ1392" s="28"/>
      <c r="CA1392" s="31"/>
      <c r="CB1392" s="31"/>
      <c r="CC1392" s="23"/>
      <c r="CD1392" s="37"/>
      <c r="CE1392" s="30"/>
      <c r="CF1392" s="38"/>
      <c r="CG1392" s="31"/>
      <c r="CH1392" s="30"/>
      <c r="CI1392" s="38"/>
      <c r="CJ1392" s="38"/>
      <c r="CK1392" s="38"/>
      <c r="CL1392" s="31"/>
      <c r="CM1392" s="23"/>
      <c r="CN1392" s="38"/>
      <c r="CO1392" s="27"/>
      <c r="CP1392" s="23"/>
      <c r="CQ1392" s="23"/>
      <c r="CR1392" s="23"/>
      <c r="CS1392" s="38"/>
      <c r="CT1392" s="23"/>
      <c r="CU1392" s="23"/>
      <c r="CV1392" s="23"/>
      <c r="CW1392" s="38"/>
      <c r="CX1392" s="38"/>
      <c r="CY1392" s="30"/>
      <c r="CZ1392" s="38"/>
    </row>
    <row r="1393" spans="1:104" x14ac:dyDescent="0.3">
      <c r="A1393" s="32"/>
      <c r="B1393" s="26"/>
      <c r="C1393" s="26"/>
      <c r="D1393" s="26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31"/>
      <c r="AQ1393" s="31"/>
      <c r="AR1393" s="31"/>
      <c r="AS1393" s="31"/>
      <c r="AT1393" s="31"/>
      <c r="AU1393" s="31"/>
      <c r="AV1393" s="31"/>
      <c r="AW1393" s="31"/>
      <c r="AX1393" s="31"/>
      <c r="AY1393" s="31"/>
      <c r="AZ1393" s="31"/>
      <c r="BA1393" s="31"/>
      <c r="BB1393" s="31"/>
      <c r="BC1393" s="31"/>
      <c r="BD1393" s="31"/>
      <c r="BE1393" s="31"/>
      <c r="BF1393" s="31"/>
      <c r="BG1393" s="31"/>
      <c r="BH1393" s="31"/>
      <c r="BI1393" s="31"/>
      <c r="BJ1393" s="31"/>
      <c r="BK1393" s="31"/>
      <c r="BL1393" s="31"/>
      <c r="BM1393" s="31"/>
      <c r="BN1393" s="41"/>
      <c r="BO1393" s="33"/>
      <c r="BP1393" s="34"/>
      <c r="BQ1393" s="26"/>
      <c r="BR1393" s="27"/>
      <c r="BS1393" s="27"/>
      <c r="BT1393" s="26"/>
      <c r="BU1393" s="35"/>
      <c r="BV1393" s="28"/>
      <c r="BW1393" s="27"/>
      <c r="BX1393" s="26"/>
      <c r="BY1393" s="26"/>
      <c r="BZ1393" s="28"/>
      <c r="CA1393" s="31"/>
      <c r="CB1393" s="31"/>
      <c r="CC1393" s="23"/>
      <c r="CD1393" s="37"/>
      <c r="CE1393" s="30"/>
      <c r="CF1393" s="30"/>
      <c r="CG1393" s="31"/>
      <c r="CH1393" s="30"/>
      <c r="CI1393" s="38"/>
      <c r="CJ1393" s="38"/>
      <c r="CK1393" s="38"/>
      <c r="CL1393" s="31"/>
      <c r="CM1393" s="37"/>
      <c r="CN1393" s="38"/>
      <c r="CO1393" s="27"/>
      <c r="CP1393" s="37"/>
      <c r="CQ1393" s="23"/>
      <c r="CR1393" s="23"/>
      <c r="CS1393" s="38"/>
      <c r="CT1393" s="23"/>
      <c r="CU1393" s="23"/>
      <c r="CV1393" s="23"/>
      <c r="CW1393" s="38"/>
      <c r="CX1393" s="38"/>
      <c r="CY1393" s="38"/>
      <c r="CZ1393" s="38"/>
    </row>
    <row r="1394" spans="1:104" x14ac:dyDescent="0.3">
      <c r="A1394" s="32"/>
      <c r="B1394" s="26"/>
      <c r="C1394" s="26"/>
      <c r="D1394" s="26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31"/>
      <c r="AQ1394" s="31"/>
      <c r="AR1394" s="31"/>
      <c r="AS1394" s="31"/>
      <c r="AT1394" s="31"/>
      <c r="AU1394" s="31"/>
      <c r="AV1394" s="31"/>
      <c r="AW1394" s="31"/>
      <c r="AX1394" s="31"/>
      <c r="AY1394" s="31"/>
      <c r="AZ1394" s="31"/>
      <c r="BA1394" s="31"/>
      <c r="BB1394" s="31"/>
      <c r="BC1394" s="31"/>
      <c r="BD1394" s="31"/>
      <c r="BE1394" s="31"/>
      <c r="BF1394" s="31"/>
      <c r="BG1394" s="31"/>
      <c r="BH1394" s="31"/>
      <c r="BI1394" s="31"/>
      <c r="BJ1394" s="31"/>
      <c r="BK1394" s="31"/>
      <c r="BL1394" s="31"/>
      <c r="BM1394" s="31"/>
      <c r="BN1394" s="41"/>
      <c r="BO1394" s="33"/>
      <c r="BP1394" s="34"/>
      <c r="BQ1394" s="26"/>
      <c r="BR1394" s="27"/>
      <c r="BS1394" s="27"/>
      <c r="BT1394" s="26"/>
      <c r="BU1394" s="35"/>
      <c r="BV1394" s="28"/>
      <c r="BW1394" s="27"/>
      <c r="BX1394" s="26"/>
      <c r="BY1394" s="26"/>
      <c r="BZ1394" s="28"/>
      <c r="CA1394" s="31"/>
      <c r="CB1394" s="31"/>
      <c r="CC1394" s="23"/>
      <c r="CD1394" s="37"/>
      <c r="CE1394" s="30"/>
      <c r="CF1394" s="38"/>
      <c r="CG1394" s="31"/>
      <c r="CH1394" s="30"/>
      <c r="CI1394" s="38"/>
      <c r="CJ1394" s="38"/>
      <c r="CK1394" s="38"/>
      <c r="CL1394" s="31"/>
      <c r="CM1394" s="23"/>
      <c r="CN1394" s="38"/>
      <c r="CO1394" s="27"/>
      <c r="CP1394" s="23"/>
      <c r="CQ1394" s="23"/>
      <c r="CR1394" s="23"/>
      <c r="CS1394" s="38"/>
      <c r="CT1394" s="37"/>
      <c r="CU1394" s="23"/>
      <c r="CV1394" s="23"/>
      <c r="CW1394" s="38"/>
      <c r="CX1394" s="38"/>
      <c r="CY1394" s="38"/>
      <c r="CZ1394" s="38"/>
    </row>
    <row r="1395" spans="1:104" x14ac:dyDescent="0.3">
      <c r="A1395" s="32"/>
      <c r="B1395" s="26"/>
      <c r="C1395" s="26"/>
      <c r="D1395" s="26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31"/>
      <c r="AQ1395" s="31"/>
      <c r="AR1395" s="31"/>
      <c r="AS1395" s="31"/>
      <c r="AT1395" s="31"/>
      <c r="AU1395" s="31"/>
      <c r="AV1395" s="31"/>
      <c r="AW1395" s="31"/>
      <c r="AX1395" s="31"/>
      <c r="AY1395" s="31"/>
      <c r="AZ1395" s="31"/>
      <c r="BA1395" s="31"/>
      <c r="BB1395" s="31"/>
      <c r="BC1395" s="31"/>
      <c r="BD1395" s="31"/>
      <c r="BE1395" s="31"/>
      <c r="BF1395" s="31"/>
      <c r="BG1395" s="31"/>
      <c r="BH1395" s="31"/>
      <c r="BI1395" s="31"/>
      <c r="BJ1395" s="31"/>
      <c r="BK1395" s="31"/>
      <c r="BL1395" s="31"/>
      <c r="BM1395" s="31"/>
      <c r="BN1395" s="41"/>
      <c r="BO1395" s="33"/>
      <c r="BP1395" s="34"/>
      <c r="BQ1395" s="26"/>
      <c r="BR1395" s="27"/>
      <c r="BS1395" s="27"/>
      <c r="BT1395" s="26"/>
      <c r="BU1395" s="35"/>
      <c r="BV1395" s="28"/>
      <c r="BW1395" s="27"/>
      <c r="BX1395" s="26"/>
      <c r="BY1395" s="26"/>
      <c r="BZ1395" s="28"/>
      <c r="CA1395" s="31"/>
      <c r="CB1395" s="31"/>
      <c r="CC1395" s="37"/>
      <c r="CD1395" s="37"/>
      <c r="CE1395" s="30"/>
      <c r="CF1395" s="38"/>
      <c r="CG1395" s="31"/>
      <c r="CH1395" s="30"/>
      <c r="CI1395" s="38"/>
      <c r="CJ1395" s="38"/>
      <c r="CK1395" s="38"/>
      <c r="CL1395" s="31"/>
      <c r="CM1395" s="23"/>
      <c r="CN1395" s="38"/>
      <c r="CO1395" s="27"/>
      <c r="CP1395" s="37"/>
      <c r="CQ1395" s="23"/>
      <c r="CR1395" s="23"/>
      <c r="CS1395" s="38"/>
      <c r="CT1395" s="37"/>
      <c r="CU1395" s="23"/>
      <c r="CV1395" s="23"/>
      <c r="CW1395" s="38"/>
      <c r="CX1395" s="38"/>
      <c r="CY1395" s="38"/>
      <c r="CZ1395" s="38"/>
    </row>
    <row r="1396" spans="1:104" x14ac:dyDescent="0.3">
      <c r="A1396" s="32"/>
      <c r="B1396" s="26"/>
      <c r="C1396" s="26"/>
      <c r="D1396" s="26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31"/>
      <c r="AQ1396" s="31"/>
      <c r="AR1396" s="31"/>
      <c r="AS1396" s="31"/>
      <c r="AT1396" s="31"/>
      <c r="AU1396" s="31"/>
      <c r="AV1396" s="31"/>
      <c r="AW1396" s="31"/>
      <c r="AX1396" s="31"/>
      <c r="AY1396" s="31"/>
      <c r="AZ1396" s="31"/>
      <c r="BA1396" s="31"/>
      <c r="BB1396" s="31"/>
      <c r="BC1396" s="31"/>
      <c r="BD1396" s="31"/>
      <c r="BE1396" s="31"/>
      <c r="BF1396" s="31"/>
      <c r="BG1396" s="31"/>
      <c r="BH1396" s="31"/>
      <c r="BI1396" s="31"/>
      <c r="BJ1396" s="31"/>
      <c r="BK1396" s="31"/>
      <c r="BL1396" s="31"/>
      <c r="BM1396" s="31"/>
      <c r="BN1396" s="41"/>
      <c r="BO1396" s="33"/>
      <c r="BP1396" s="34"/>
      <c r="BQ1396" s="26"/>
      <c r="BR1396" s="27"/>
      <c r="BS1396" s="27"/>
      <c r="BT1396" s="26"/>
      <c r="BU1396" s="35"/>
      <c r="BV1396" s="28"/>
      <c r="BW1396" s="27"/>
      <c r="BX1396" s="26"/>
      <c r="BY1396" s="26"/>
      <c r="BZ1396" s="28"/>
      <c r="CA1396" s="31"/>
      <c r="CB1396" s="31"/>
      <c r="CC1396" s="37"/>
      <c r="CD1396" s="37"/>
      <c r="CE1396" s="30"/>
      <c r="CF1396" s="38"/>
      <c r="CG1396" s="31"/>
      <c r="CH1396" s="30"/>
      <c r="CI1396" s="38"/>
      <c r="CJ1396" s="38"/>
      <c r="CK1396" s="38"/>
      <c r="CL1396" s="31"/>
      <c r="CM1396" s="23"/>
      <c r="CN1396" s="38"/>
      <c r="CO1396" s="27"/>
      <c r="CP1396" s="23"/>
      <c r="CQ1396" s="23"/>
      <c r="CR1396" s="23"/>
      <c r="CS1396" s="38"/>
      <c r="CT1396" s="23"/>
      <c r="CU1396" s="23"/>
      <c r="CV1396" s="23"/>
      <c r="CW1396" s="38"/>
      <c r="CX1396" s="38"/>
      <c r="CY1396" s="38"/>
      <c r="CZ1396" s="38"/>
    </row>
    <row r="1397" spans="1:104" x14ac:dyDescent="0.3">
      <c r="A1397" s="32"/>
      <c r="B1397" s="26"/>
      <c r="C1397" s="26"/>
      <c r="D1397" s="26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31"/>
      <c r="AQ1397" s="31"/>
      <c r="AR1397" s="31"/>
      <c r="AS1397" s="31"/>
      <c r="AT1397" s="31"/>
      <c r="AU1397" s="31"/>
      <c r="AV1397" s="31"/>
      <c r="AW1397" s="31"/>
      <c r="AX1397" s="31"/>
      <c r="AY1397" s="31"/>
      <c r="AZ1397" s="31"/>
      <c r="BA1397" s="31"/>
      <c r="BB1397" s="31"/>
      <c r="BC1397" s="31"/>
      <c r="BD1397" s="31"/>
      <c r="BE1397" s="31"/>
      <c r="BF1397" s="31"/>
      <c r="BG1397" s="31"/>
      <c r="BH1397" s="31"/>
      <c r="BI1397" s="31"/>
      <c r="BJ1397" s="31"/>
      <c r="BK1397" s="31"/>
      <c r="BL1397" s="31"/>
      <c r="BM1397" s="31"/>
      <c r="BN1397" s="41"/>
      <c r="BO1397" s="33"/>
      <c r="BP1397" s="34"/>
      <c r="BQ1397" s="26"/>
      <c r="BR1397" s="27"/>
      <c r="BS1397" s="27"/>
      <c r="BT1397" s="26"/>
      <c r="BU1397" s="35"/>
      <c r="BV1397" s="28"/>
      <c r="BW1397" s="27"/>
      <c r="BX1397" s="26"/>
      <c r="BY1397" s="26"/>
      <c r="BZ1397" s="28"/>
      <c r="CA1397" s="31"/>
      <c r="CB1397" s="31"/>
      <c r="CC1397" s="23"/>
      <c r="CD1397" s="37"/>
      <c r="CE1397" s="30"/>
      <c r="CF1397" s="38"/>
      <c r="CG1397" s="31"/>
      <c r="CH1397" s="30"/>
      <c r="CI1397" s="38"/>
      <c r="CJ1397" s="38"/>
      <c r="CK1397" s="38"/>
      <c r="CL1397" s="31"/>
      <c r="CM1397" s="23"/>
      <c r="CN1397" s="38"/>
      <c r="CO1397" s="27"/>
      <c r="CP1397" s="23"/>
      <c r="CQ1397" s="23"/>
      <c r="CR1397" s="23"/>
      <c r="CS1397" s="38"/>
      <c r="CT1397" s="37"/>
      <c r="CU1397" s="23"/>
      <c r="CV1397" s="23"/>
      <c r="CW1397" s="38"/>
      <c r="CX1397" s="38"/>
      <c r="CY1397" s="38"/>
      <c r="CZ1397" s="38"/>
    </row>
    <row r="1398" spans="1:104" x14ac:dyDescent="0.3">
      <c r="A1398" s="32"/>
      <c r="B1398" s="26"/>
      <c r="C1398" s="26"/>
      <c r="D1398" s="26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31"/>
      <c r="AQ1398" s="31"/>
      <c r="AR1398" s="31"/>
      <c r="AS1398" s="31"/>
      <c r="AT1398" s="31"/>
      <c r="AU1398" s="31"/>
      <c r="AV1398" s="31"/>
      <c r="AW1398" s="31"/>
      <c r="AX1398" s="31"/>
      <c r="AY1398" s="31"/>
      <c r="AZ1398" s="31"/>
      <c r="BA1398" s="31"/>
      <c r="BB1398" s="31"/>
      <c r="BC1398" s="31"/>
      <c r="BD1398" s="31"/>
      <c r="BE1398" s="31"/>
      <c r="BF1398" s="31"/>
      <c r="BG1398" s="31"/>
      <c r="BH1398" s="31"/>
      <c r="BI1398" s="31"/>
      <c r="BJ1398" s="31"/>
      <c r="BK1398" s="31"/>
      <c r="BL1398" s="31"/>
      <c r="BM1398" s="31"/>
      <c r="BN1398" s="41"/>
      <c r="BO1398" s="33"/>
      <c r="BP1398" s="34"/>
      <c r="BQ1398" s="26"/>
      <c r="BR1398" s="27"/>
      <c r="BS1398" s="27"/>
      <c r="BT1398" s="26"/>
      <c r="BU1398" s="35"/>
      <c r="BV1398" s="28"/>
      <c r="BW1398" s="27"/>
      <c r="BX1398" s="26"/>
      <c r="BY1398" s="26"/>
      <c r="BZ1398" s="28"/>
      <c r="CA1398" s="31"/>
      <c r="CB1398" s="31"/>
      <c r="CC1398" s="23"/>
      <c r="CD1398" s="37"/>
      <c r="CE1398" s="30"/>
      <c r="CF1398" s="38"/>
      <c r="CG1398" s="31"/>
      <c r="CH1398" s="30"/>
      <c r="CI1398" s="38"/>
      <c r="CJ1398" s="38"/>
      <c r="CK1398" s="38"/>
      <c r="CL1398" s="31"/>
      <c r="CM1398" s="23"/>
      <c r="CN1398" s="38"/>
      <c r="CO1398" s="27"/>
      <c r="CP1398" s="23"/>
      <c r="CQ1398" s="37"/>
      <c r="CR1398" s="23"/>
      <c r="CS1398" s="30"/>
      <c r="CT1398" s="37"/>
      <c r="CU1398" s="37"/>
      <c r="CV1398" s="23"/>
      <c r="CW1398" s="38"/>
      <c r="CX1398" s="38"/>
      <c r="CY1398" s="38"/>
      <c r="CZ1398" s="38"/>
    </row>
    <row r="1399" spans="1:104" x14ac:dyDescent="0.3">
      <c r="A1399" s="32"/>
      <c r="B1399" s="26"/>
      <c r="C1399" s="26"/>
      <c r="D1399" s="26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31"/>
      <c r="AQ1399" s="31"/>
      <c r="AR1399" s="31"/>
      <c r="AS1399" s="31"/>
      <c r="AT1399" s="31"/>
      <c r="AU1399" s="31"/>
      <c r="AV1399" s="31"/>
      <c r="AW1399" s="31"/>
      <c r="AX1399" s="31"/>
      <c r="AY1399" s="31"/>
      <c r="AZ1399" s="31"/>
      <c r="BA1399" s="31"/>
      <c r="BB1399" s="31"/>
      <c r="BC1399" s="31"/>
      <c r="BD1399" s="31"/>
      <c r="BE1399" s="31"/>
      <c r="BF1399" s="31"/>
      <c r="BG1399" s="31"/>
      <c r="BH1399" s="31"/>
      <c r="BI1399" s="31"/>
      <c r="BJ1399" s="31"/>
      <c r="BK1399" s="31"/>
      <c r="BL1399" s="31"/>
      <c r="BM1399" s="31"/>
      <c r="BN1399" s="41"/>
      <c r="BO1399" s="33"/>
      <c r="BP1399" s="34"/>
      <c r="BQ1399" s="26"/>
      <c r="BR1399" s="27"/>
      <c r="BS1399" s="27"/>
      <c r="BT1399" s="26"/>
      <c r="BU1399" s="35"/>
      <c r="BV1399" s="28"/>
      <c r="BW1399" s="27"/>
      <c r="BX1399" s="26"/>
      <c r="BY1399" s="26"/>
      <c r="BZ1399" s="28"/>
      <c r="CA1399" s="31"/>
      <c r="CB1399" s="31"/>
      <c r="CC1399" s="23"/>
      <c r="CD1399" s="37"/>
      <c r="CE1399" s="30"/>
      <c r="CF1399" s="38"/>
      <c r="CG1399" s="31"/>
      <c r="CH1399" s="30"/>
      <c r="CI1399" s="38"/>
      <c r="CJ1399" s="38"/>
      <c r="CK1399" s="38"/>
      <c r="CL1399" s="31"/>
      <c r="CM1399" s="23"/>
      <c r="CN1399" s="38"/>
      <c r="CO1399" s="27"/>
      <c r="CP1399" s="23"/>
      <c r="CQ1399" s="23"/>
      <c r="CR1399" s="23"/>
      <c r="CS1399" s="38"/>
      <c r="CT1399" s="23"/>
      <c r="CU1399" s="23"/>
      <c r="CV1399" s="23"/>
      <c r="CW1399" s="38"/>
      <c r="CX1399" s="38"/>
      <c r="CY1399" s="38"/>
      <c r="CZ1399" s="38"/>
    </row>
    <row r="1400" spans="1:104" x14ac:dyDescent="0.3">
      <c r="A1400" s="32"/>
      <c r="B1400" s="26"/>
      <c r="C1400" s="26"/>
      <c r="D1400" s="26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31"/>
      <c r="AQ1400" s="31"/>
      <c r="AR1400" s="31"/>
      <c r="AS1400" s="31"/>
      <c r="AT1400" s="31"/>
      <c r="AU1400" s="31"/>
      <c r="AV1400" s="31"/>
      <c r="AW1400" s="31"/>
      <c r="AX1400" s="31"/>
      <c r="AY1400" s="31"/>
      <c r="AZ1400" s="31"/>
      <c r="BA1400" s="31"/>
      <c r="BB1400" s="31"/>
      <c r="BC1400" s="31"/>
      <c r="BD1400" s="31"/>
      <c r="BE1400" s="31"/>
      <c r="BF1400" s="31"/>
      <c r="BG1400" s="31"/>
      <c r="BH1400" s="31"/>
      <c r="BI1400" s="31"/>
      <c r="BJ1400" s="31"/>
      <c r="BK1400" s="31"/>
      <c r="BL1400" s="31"/>
      <c r="BM1400" s="31"/>
      <c r="BN1400" s="41"/>
      <c r="BO1400" s="33"/>
      <c r="BP1400" s="34"/>
      <c r="BQ1400" s="26"/>
      <c r="BR1400" s="27"/>
      <c r="BS1400" s="27"/>
      <c r="BT1400" s="26"/>
      <c r="BU1400" s="35"/>
      <c r="BV1400" s="28"/>
      <c r="BW1400" s="27"/>
      <c r="BX1400" s="26"/>
      <c r="BY1400" s="26"/>
      <c r="BZ1400" s="28"/>
      <c r="CA1400" s="31"/>
      <c r="CB1400" s="31"/>
      <c r="CC1400" s="23"/>
      <c r="CD1400" s="37"/>
      <c r="CE1400" s="30"/>
      <c r="CF1400" s="38"/>
      <c r="CG1400" s="31"/>
      <c r="CH1400" s="30"/>
      <c r="CI1400" s="38"/>
      <c r="CJ1400" s="38"/>
      <c r="CK1400" s="38"/>
      <c r="CL1400" s="31"/>
      <c r="CM1400" s="23"/>
      <c r="CN1400" s="38"/>
      <c r="CO1400" s="27"/>
      <c r="CP1400" s="23"/>
      <c r="CQ1400" s="23"/>
      <c r="CR1400" s="23"/>
      <c r="CS1400" s="38"/>
      <c r="CT1400" s="23"/>
      <c r="CU1400" s="23"/>
      <c r="CV1400" s="23"/>
      <c r="CW1400" s="38"/>
      <c r="CX1400" s="38"/>
      <c r="CY1400" s="38"/>
      <c r="CZ1400" s="38"/>
    </row>
    <row r="1401" spans="1:104" x14ac:dyDescent="0.3">
      <c r="A1401" s="32"/>
      <c r="B1401" s="26"/>
      <c r="C1401" s="26"/>
      <c r="D1401" s="26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31"/>
      <c r="AQ1401" s="31"/>
      <c r="AR1401" s="31"/>
      <c r="AS1401" s="31"/>
      <c r="AT1401" s="31"/>
      <c r="AU1401" s="31"/>
      <c r="AV1401" s="31"/>
      <c r="AW1401" s="31"/>
      <c r="AX1401" s="31"/>
      <c r="AY1401" s="31"/>
      <c r="AZ1401" s="31"/>
      <c r="BA1401" s="31"/>
      <c r="BB1401" s="31"/>
      <c r="BC1401" s="31"/>
      <c r="BD1401" s="31"/>
      <c r="BE1401" s="31"/>
      <c r="BF1401" s="31"/>
      <c r="BG1401" s="31"/>
      <c r="BH1401" s="31"/>
      <c r="BI1401" s="31"/>
      <c r="BJ1401" s="31"/>
      <c r="BK1401" s="31"/>
      <c r="BL1401" s="31"/>
      <c r="BM1401" s="31"/>
      <c r="BN1401" s="41"/>
      <c r="BO1401" s="33"/>
      <c r="BP1401" s="34"/>
      <c r="BQ1401" s="26"/>
      <c r="BR1401" s="27"/>
      <c r="BS1401" s="27"/>
      <c r="BT1401" s="26"/>
      <c r="BU1401" s="35"/>
      <c r="BV1401" s="28"/>
      <c r="BW1401" s="27"/>
      <c r="BX1401" s="26"/>
      <c r="BY1401" s="26"/>
      <c r="BZ1401" s="28"/>
      <c r="CA1401" s="31"/>
      <c r="CB1401" s="31"/>
      <c r="CC1401" s="23"/>
      <c r="CD1401" s="37"/>
      <c r="CE1401" s="30"/>
      <c r="CF1401" s="38"/>
      <c r="CG1401" s="31"/>
      <c r="CH1401" s="30"/>
      <c r="CI1401" s="38"/>
      <c r="CJ1401" s="38"/>
      <c r="CK1401" s="38"/>
      <c r="CL1401" s="31"/>
      <c r="CM1401" s="23"/>
      <c r="CN1401" s="38"/>
      <c r="CO1401" s="27"/>
      <c r="CP1401" s="23"/>
      <c r="CQ1401" s="23"/>
      <c r="CR1401" s="23"/>
      <c r="CS1401" s="38"/>
      <c r="CT1401" s="23"/>
      <c r="CU1401" s="23"/>
      <c r="CV1401" s="23"/>
      <c r="CW1401" s="38"/>
      <c r="CX1401" s="38"/>
      <c r="CY1401" s="30"/>
      <c r="CZ1401" s="38"/>
    </row>
    <row r="1402" spans="1:104" x14ac:dyDescent="0.3">
      <c r="A1402" s="32"/>
      <c r="B1402" s="26"/>
      <c r="C1402" s="26"/>
      <c r="D1402" s="26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31"/>
      <c r="AQ1402" s="31"/>
      <c r="AR1402" s="31"/>
      <c r="AS1402" s="31"/>
      <c r="AT1402" s="31"/>
      <c r="AU1402" s="31"/>
      <c r="AV1402" s="31"/>
      <c r="AW1402" s="31"/>
      <c r="AX1402" s="31"/>
      <c r="AY1402" s="31"/>
      <c r="AZ1402" s="31"/>
      <c r="BA1402" s="31"/>
      <c r="BB1402" s="31"/>
      <c r="BC1402" s="31"/>
      <c r="BD1402" s="31"/>
      <c r="BE1402" s="31"/>
      <c r="BF1402" s="31"/>
      <c r="BG1402" s="31"/>
      <c r="BH1402" s="31"/>
      <c r="BI1402" s="31"/>
      <c r="BJ1402" s="31"/>
      <c r="BK1402" s="31"/>
      <c r="BL1402" s="31"/>
      <c r="BM1402" s="31"/>
      <c r="BN1402" s="41"/>
      <c r="BO1402" s="33"/>
      <c r="BP1402" s="34"/>
      <c r="BQ1402" s="26"/>
      <c r="BR1402" s="27"/>
      <c r="BS1402" s="27"/>
      <c r="BT1402" s="26"/>
      <c r="BU1402" s="35"/>
      <c r="BV1402" s="28"/>
      <c r="BW1402" s="27"/>
      <c r="BX1402" s="26"/>
      <c r="BY1402" s="26"/>
      <c r="BZ1402" s="28"/>
      <c r="CA1402" s="31"/>
      <c r="CB1402" s="31"/>
      <c r="CC1402" s="23"/>
      <c r="CD1402" s="37"/>
      <c r="CE1402" s="30"/>
      <c r="CF1402" s="38"/>
      <c r="CG1402" s="31"/>
      <c r="CH1402" s="30"/>
      <c r="CI1402" s="38"/>
      <c r="CJ1402" s="38"/>
      <c r="CK1402" s="38"/>
      <c r="CL1402" s="31"/>
      <c r="CM1402" s="23"/>
      <c r="CN1402" s="38"/>
      <c r="CO1402" s="27"/>
      <c r="CP1402" s="23"/>
      <c r="CQ1402" s="23"/>
      <c r="CR1402" s="23"/>
      <c r="CS1402" s="38"/>
      <c r="CT1402" s="23"/>
      <c r="CU1402" s="23"/>
      <c r="CV1402" s="23"/>
      <c r="CW1402" s="38"/>
      <c r="CX1402" s="38"/>
      <c r="CY1402" s="38"/>
      <c r="CZ1402" s="38"/>
    </row>
    <row r="1403" spans="1:104" x14ac:dyDescent="0.3">
      <c r="A1403" s="32"/>
      <c r="B1403" s="26"/>
      <c r="C1403" s="26"/>
      <c r="D1403" s="26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31"/>
      <c r="AQ1403" s="31"/>
      <c r="AR1403" s="31"/>
      <c r="AS1403" s="31"/>
      <c r="AT1403" s="31"/>
      <c r="AU1403" s="31"/>
      <c r="AV1403" s="31"/>
      <c r="AW1403" s="31"/>
      <c r="AX1403" s="31"/>
      <c r="AY1403" s="31"/>
      <c r="AZ1403" s="31"/>
      <c r="BA1403" s="31"/>
      <c r="BB1403" s="31"/>
      <c r="BC1403" s="31"/>
      <c r="BD1403" s="31"/>
      <c r="BE1403" s="31"/>
      <c r="BF1403" s="31"/>
      <c r="BG1403" s="31"/>
      <c r="BH1403" s="31"/>
      <c r="BI1403" s="31"/>
      <c r="BJ1403" s="31"/>
      <c r="BK1403" s="31"/>
      <c r="BL1403" s="31"/>
      <c r="BM1403" s="31"/>
      <c r="BN1403" s="41"/>
      <c r="BO1403" s="33"/>
      <c r="BP1403" s="34"/>
      <c r="BQ1403" s="26"/>
      <c r="BR1403" s="27"/>
      <c r="BS1403" s="27"/>
      <c r="BT1403" s="26"/>
      <c r="BU1403" s="35"/>
      <c r="BV1403" s="28"/>
      <c r="BW1403" s="27"/>
      <c r="BX1403" s="26"/>
      <c r="BY1403" s="26"/>
      <c r="BZ1403" s="28"/>
      <c r="CA1403" s="31"/>
      <c r="CB1403" s="31"/>
      <c r="CC1403" s="23"/>
      <c r="CD1403" s="37"/>
      <c r="CE1403" s="30"/>
      <c r="CF1403" s="38"/>
      <c r="CG1403" s="31"/>
      <c r="CH1403" s="30"/>
      <c r="CI1403" s="38"/>
      <c r="CJ1403" s="38"/>
      <c r="CK1403" s="38"/>
      <c r="CL1403" s="31"/>
      <c r="CM1403" s="23"/>
      <c r="CN1403" s="38"/>
      <c r="CO1403" s="27"/>
      <c r="CP1403" s="23"/>
      <c r="CQ1403" s="23"/>
      <c r="CR1403" s="23"/>
      <c r="CS1403" s="38"/>
      <c r="CT1403" s="23"/>
      <c r="CU1403" s="23"/>
      <c r="CV1403" s="23"/>
      <c r="CW1403" s="38"/>
      <c r="CX1403" s="38"/>
      <c r="CY1403" s="38"/>
      <c r="CZ1403" s="38"/>
    </row>
    <row r="1404" spans="1:104" x14ac:dyDescent="0.3">
      <c r="A1404" s="32"/>
      <c r="B1404" s="26"/>
      <c r="C1404" s="26"/>
      <c r="D1404" s="26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31"/>
      <c r="AQ1404" s="31"/>
      <c r="AR1404" s="31"/>
      <c r="AS1404" s="31"/>
      <c r="AT1404" s="31"/>
      <c r="AU1404" s="31"/>
      <c r="AV1404" s="31"/>
      <c r="AW1404" s="31"/>
      <c r="AX1404" s="31"/>
      <c r="AY1404" s="31"/>
      <c r="AZ1404" s="31"/>
      <c r="BA1404" s="31"/>
      <c r="BB1404" s="31"/>
      <c r="BC1404" s="31"/>
      <c r="BD1404" s="31"/>
      <c r="BE1404" s="31"/>
      <c r="BF1404" s="31"/>
      <c r="BG1404" s="31"/>
      <c r="BH1404" s="31"/>
      <c r="BI1404" s="31"/>
      <c r="BJ1404" s="31"/>
      <c r="BK1404" s="31"/>
      <c r="BL1404" s="31"/>
      <c r="BM1404" s="31"/>
      <c r="BN1404" s="41"/>
      <c r="BO1404" s="33"/>
      <c r="BP1404" s="34"/>
      <c r="BQ1404" s="26"/>
      <c r="BR1404" s="27"/>
      <c r="BS1404" s="27"/>
      <c r="BT1404" s="26"/>
      <c r="BU1404" s="35"/>
      <c r="BV1404" s="28"/>
      <c r="BW1404" s="27"/>
      <c r="BX1404" s="26"/>
      <c r="BY1404" s="26"/>
      <c r="BZ1404" s="28"/>
      <c r="CA1404" s="31"/>
      <c r="CB1404" s="31"/>
      <c r="CC1404" s="37"/>
      <c r="CD1404" s="37"/>
      <c r="CE1404" s="30"/>
      <c r="CF1404" s="30"/>
      <c r="CG1404" s="31"/>
      <c r="CH1404" s="30"/>
      <c r="CI1404" s="38"/>
      <c r="CJ1404" s="30"/>
      <c r="CK1404" s="38"/>
      <c r="CL1404" s="31"/>
      <c r="CM1404" s="37"/>
      <c r="CN1404" s="38"/>
      <c r="CO1404" s="27"/>
      <c r="CP1404" s="37"/>
      <c r="CQ1404" s="37"/>
      <c r="CR1404" s="37"/>
      <c r="CS1404" s="30"/>
      <c r="CT1404" s="37"/>
      <c r="CU1404" s="37"/>
      <c r="CV1404" s="23"/>
      <c r="CW1404" s="30"/>
      <c r="CX1404" s="38"/>
      <c r="CY1404" s="38"/>
      <c r="CZ1404" s="38"/>
    </row>
    <row r="1405" spans="1:104" x14ac:dyDescent="0.3">
      <c r="A1405" s="32"/>
      <c r="B1405" s="26"/>
      <c r="C1405" s="26"/>
      <c r="D1405" s="26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31"/>
      <c r="AQ1405" s="31"/>
      <c r="AR1405" s="31"/>
      <c r="AS1405" s="31"/>
      <c r="AT1405" s="31"/>
      <c r="AU1405" s="31"/>
      <c r="AV1405" s="31"/>
      <c r="AW1405" s="31"/>
      <c r="AX1405" s="31"/>
      <c r="AY1405" s="31"/>
      <c r="AZ1405" s="31"/>
      <c r="BA1405" s="31"/>
      <c r="BB1405" s="31"/>
      <c r="BC1405" s="31"/>
      <c r="BD1405" s="31"/>
      <c r="BE1405" s="31"/>
      <c r="BF1405" s="31"/>
      <c r="BG1405" s="31"/>
      <c r="BH1405" s="31"/>
      <c r="BI1405" s="31"/>
      <c r="BJ1405" s="31"/>
      <c r="BK1405" s="31"/>
      <c r="BL1405" s="31"/>
      <c r="BM1405" s="31"/>
      <c r="BN1405" s="41"/>
      <c r="BO1405" s="33"/>
      <c r="BP1405" s="34"/>
      <c r="BQ1405" s="26"/>
      <c r="BR1405" s="27"/>
      <c r="BS1405" s="27"/>
      <c r="BT1405" s="26"/>
      <c r="BU1405" s="35"/>
      <c r="BV1405" s="28"/>
      <c r="BW1405" s="27"/>
      <c r="BX1405" s="26"/>
      <c r="BY1405" s="26"/>
      <c r="BZ1405" s="28"/>
      <c r="CA1405" s="31"/>
      <c r="CB1405" s="31"/>
      <c r="CC1405" s="23"/>
      <c r="CD1405" s="37"/>
      <c r="CE1405" s="30"/>
      <c r="CF1405" s="38"/>
      <c r="CG1405" s="31"/>
      <c r="CH1405" s="30"/>
      <c r="CI1405" s="38"/>
      <c r="CJ1405" s="38"/>
      <c r="CK1405" s="38"/>
      <c r="CL1405" s="31"/>
      <c r="CM1405" s="23"/>
      <c r="CN1405" s="38"/>
      <c r="CO1405" s="27"/>
      <c r="CP1405" s="23"/>
      <c r="CQ1405" s="23"/>
      <c r="CR1405" s="23"/>
      <c r="CS1405" s="38"/>
      <c r="CT1405" s="37"/>
      <c r="CU1405" s="23"/>
      <c r="CV1405" s="23"/>
      <c r="CW1405" s="38"/>
      <c r="CX1405" s="30"/>
      <c r="CY1405" s="38"/>
      <c r="CZ1405" s="38"/>
    </row>
    <row r="1406" spans="1:104" x14ac:dyDescent="0.3">
      <c r="A1406" s="32"/>
      <c r="B1406" s="26"/>
      <c r="C1406" s="26"/>
      <c r="D1406" s="26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31"/>
      <c r="AQ1406" s="31"/>
      <c r="AR1406" s="31"/>
      <c r="AS1406" s="31"/>
      <c r="AT1406" s="31"/>
      <c r="AU1406" s="31"/>
      <c r="AV1406" s="31"/>
      <c r="AW1406" s="31"/>
      <c r="AX1406" s="31"/>
      <c r="AY1406" s="31"/>
      <c r="AZ1406" s="31"/>
      <c r="BA1406" s="31"/>
      <c r="BB1406" s="31"/>
      <c r="BC1406" s="31"/>
      <c r="BD1406" s="31"/>
      <c r="BE1406" s="31"/>
      <c r="BF1406" s="31"/>
      <c r="BG1406" s="31"/>
      <c r="BH1406" s="31"/>
      <c r="BI1406" s="31"/>
      <c r="BJ1406" s="31"/>
      <c r="BK1406" s="31"/>
      <c r="BL1406" s="31"/>
      <c r="BM1406" s="31"/>
      <c r="BN1406" s="41"/>
      <c r="BO1406" s="33"/>
      <c r="BP1406" s="34"/>
      <c r="BQ1406" s="26"/>
      <c r="BR1406" s="27"/>
      <c r="BS1406" s="27"/>
      <c r="BT1406" s="26"/>
      <c r="BU1406" s="35"/>
      <c r="BV1406" s="28"/>
      <c r="BW1406" s="27"/>
      <c r="BX1406" s="26"/>
      <c r="BY1406" s="26"/>
      <c r="BZ1406" s="28"/>
      <c r="CA1406" s="31"/>
      <c r="CB1406" s="31"/>
      <c r="CC1406" s="23"/>
      <c r="CD1406" s="37"/>
      <c r="CE1406" s="30"/>
      <c r="CF1406" s="38"/>
      <c r="CG1406" s="31"/>
      <c r="CH1406" s="30"/>
      <c r="CI1406" s="38"/>
      <c r="CJ1406" s="38"/>
      <c r="CK1406" s="38"/>
      <c r="CL1406" s="31"/>
      <c r="CM1406" s="23"/>
      <c r="CN1406" s="38"/>
      <c r="CO1406" s="27"/>
      <c r="CP1406" s="37"/>
      <c r="CQ1406" s="23"/>
      <c r="CR1406" s="23"/>
      <c r="CS1406" s="38"/>
      <c r="CT1406" s="23"/>
      <c r="CU1406" s="23"/>
      <c r="CV1406" s="23"/>
      <c r="CW1406" s="38"/>
      <c r="CX1406" s="38"/>
      <c r="CY1406" s="38"/>
      <c r="CZ1406" s="38"/>
    </row>
    <row r="1407" spans="1:104" x14ac:dyDescent="0.3">
      <c r="A1407" s="32"/>
      <c r="B1407" s="26"/>
      <c r="C1407" s="26"/>
      <c r="D1407" s="26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31"/>
      <c r="AQ1407" s="31"/>
      <c r="AR1407" s="31"/>
      <c r="AS1407" s="31"/>
      <c r="AT1407" s="31"/>
      <c r="AU1407" s="31"/>
      <c r="AV1407" s="31"/>
      <c r="AW1407" s="31"/>
      <c r="AX1407" s="31"/>
      <c r="AY1407" s="31"/>
      <c r="AZ1407" s="31"/>
      <c r="BA1407" s="31"/>
      <c r="BB1407" s="31"/>
      <c r="BC1407" s="31"/>
      <c r="BD1407" s="31"/>
      <c r="BE1407" s="31"/>
      <c r="BF1407" s="31"/>
      <c r="BG1407" s="31"/>
      <c r="BH1407" s="31"/>
      <c r="BI1407" s="31"/>
      <c r="BJ1407" s="31"/>
      <c r="BK1407" s="31"/>
      <c r="BL1407" s="31"/>
      <c r="BM1407" s="31"/>
      <c r="BN1407" s="41"/>
      <c r="BO1407" s="33"/>
      <c r="BP1407" s="34"/>
      <c r="BQ1407" s="26"/>
      <c r="BR1407" s="27"/>
      <c r="BS1407" s="27"/>
      <c r="BT1407" s="26"/>
      <c r="BU1407" s="35"/>
      <c r="BV1407" s="28"/>
      <c r="BW1407" s="27"/>
      <c r="BX1407" s="26"/>
      <c r="BY1407" s="26"/>
      <c r="BZ1407" s="28"/>
      <c r="CA1407" s="31"/>
      <c r="CB1407" s="31"/>
      <c r="CC1407" s="23"/>
      <c r="CD1407" s="37"/>
      <c r="CE1407" s="30"/>
      <c r="CF1407" s="38"/>
      <c r="CG1407" s="31"/>
      <c r="CH1407" s="30"/>
      <c r="CI1407" s="38"/>
      <c r="CJ1407" s="38"/>
      <c r="CK1407" s="38"/>
      <c r="CL1407" s="31"/>
      <c r="CM1407" s="23"/>
      <c r="CN1407" s="38"/>
      <c r="CO1407" s="27"/>
      <c r="CP1407" s="23"/>
      <c r="CQ1407" s="23"/>
      <c r="CR1407" s="23"/>
      <c r="CS1407" s="38"/>
      <c r="CT1407" s="23"/>
      <c r="CU1407" s="23"/>
      <c r="CV1407" s="23"/>
      <c r="CW1407" s="38"/>
      <c r="CX1407" s="38"/>
      <c r="CY1407" s="38"/>
      <c r="CZ1407" s="38"/>
    </row>
    <row r="1408" spans="1:104" x14ac:dyDescent="0.3">
      <c r="A1408" s="32"/>
      <c r="B1408" s="26"/>
      <c r="C1408" s="26"/>
      <c r="D1408" s="26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31"/>
      <c r="AQ1408" s="31"/>
      <c r="AR1408" s="31"/>
      <c r="AS1408" s="31"/>
      <c r="AT1408" s="31"/>
      <c r="AU1408" s="31"/>
      <c r="AV1408" s="31"/>
      <c r="AW1408" s="31"/>
      <c r="AX1408" s="31"/>
      <c r="AY1408" s="31"/>
      <c r="AZ1408" s="31"/>
      <c r="BA1408" s="31"/>
      <c r="BB1408" s="31"/>
      <c r="BC1408" s="31"/>
      <c r="BD1408" s="31"/>
      <c r="BE1408" s="31"/>
      <c r="BF1408" s="31"/>
      <c r="BG1408" s="31"/>
      <c r="BH1408" s="31"/>
      <c r="BI1408" s="31"/>
      <c r="BJ1408" s="31"/>
      <c r="BK1408" s="31"/>
      <c r="BL1408" s="31"/>
      <c r="BM1408" s="31"/>
      <c r="BN1408" s="41"/>
      <c r="BO1408" s="33"/>
      <c r="BP1408" s="34"/>
      <c r="BQ1408" s="26"/>
      <c r="BR1408" s="27"/>
      <c r="BS1408" s="27"/>
      <c r="BT1408" s="26"/>
      <c r="BU1408" s="35"/>
      <c r="BV1408" s="28"/>
      <c r="BW1408" s="27"/>
      <c r="BX1408" s="26"/>
      <c r="BY1408" s="26"/>
      <c r="BZ1408" s="28"/>
      <c r="CA1408" s="31"/>
      <c r="CB1408" s="31"/>
      <c r="CC1408" s="23"/>
      <c r="CD1408" s="37"/>
      <c r="CE1408" s="30"/>
      <c r="CF1408" s="38"/>
      <c r="CG1408" s="31"/>
      <c r="CH1408" s="30"/>
      <c r="CI1408" s="38"/>
      <c r="CJ1408" s="30"/>
      <c r="CK1408" s="38"/>
      <c r="CL1408" s="31"/>
      <c r="CM1408" s="23"/>
      <c r="CN1408" s="38"/>
      <c r="CO1408" s="27"/>
      <c r="CP1408" s="23"/>
      <c r="CQ1408" s="23"/>
      <c r="CR1408" s="23"/>
      <c r="CS1408" s="38"/>
      <c r="CT1408" s="23"/>
      <c r="CU1408" s="23"/>
      <c r="CV1408" s="23"/>
      <c r="CW1408" s="38"/>
      <c r="CX1408" s="38"/>
      <c r="CY1408" s="38"/>
      <c r="CZ1408" s="38"/>
    </row>
    <row r="1409" spans="1:104" x14ac:dyDescent="0.3">
      <c r="A1409" s="32"/>
      <c r="B1409" s="26"/>
      <c r="C1409" s="26"/>
      <c r="D1409" s="26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31"/>
      <c r="AQ1409" s="31"/>
      <c r="AR1409" s="31"/>
      <c r="AS1409" s="31"/>
      <c r="AT1409" s="31"/>
      <c r="AU1409" s="31"/>
      <c r="AV1409" s="31"/>
      <c r="AW1409" s="31"/>
      <c r="AX1409" s="31"/>
      <c r="AY1409" s="31"/>
      <c r="AZ1409" s="31"/>
      <c r="BA1409" s="31"/>
      <c r="BB1409" s="31"/>
      <c r="BC1409" s="31"/>
      <c r="BD1409" s="31"/>
      <c r="BE1409" s="31"/>
      <c r="BF1409" s="31"/>
      <c r="BG1409" s="31"/>
      <c r="BH1409" s="31"/>
      <c r="BI1409" s="31"/>
      <c r="BJ1409" s="31"/>
      <c r="BK1409" s="31"/>
      <c r="BL1409" s="31"/>
      <c r="BM1409" s="31"/>
      <c r="BN1409" s="41"/>
      <c r="BO1409" s="33"/>
      <c r="BP1409" s="34"/>
      <c r="BQ1409" s="26"/>
      <c r="BR1409" s="27"/>
      <c r="BS1409" s="27"/>
      <c r="BT1409" s="26"/>
      <c r="BU1409" s="35"/>
      <c r="BV1409" s="28"/>
      <c r="BW1409" s="27"/>
      <c r="BX1409" s="26"/>
      <c r="BY1409" s="26"/>
      <c r="BZ1409" s="28"/>
      <c r="CA1409" s="31"/>
      <c r="CB1409" s="31"/>
      <c r="CC1409" s="23"/>
      <c r="CD1409" s="37"/>
      <c r="CE1409" s="30"/>
      <c r="CF1409" s="38"/>
      <c r="CG1409" s="31"/>
      <c r="CH1409" s="30"/>
      <c r="CI1409" s="38"/>
      <c r="CJ1409" s="38"/>
      <c r="CK1409" s="38"/>
      <c r="CL1409" s="31"/>
      <c r="CM1409" s="23"/>
      <c r="CN1409" s="38"/>
      <c r="CO1409" s="27"/>
      <c r="CP1409" s="23"/>
      <c r="CQ1409" s="23"/>
      <c r="CR1409" s="23"/>
      <c r="CS1409" s="38"/>
      <c r="CT1409" s="37"/>
      <c r="CU1409" s="23"/>
      <c r="CV1409" s="23"/>
      <c r="CW1409" s="38"/>
      <c r="CX1409" s="38"/>
      <c r="CY1409" s="38"/>
      <c r="CZ1409" s="38"/>
    </row>
    <row r="1410" spans="1:104" x14ac:dyDescent="0.3">
      <c r="A1410" s="32"/>
      <c r="B1410" s="26"/>
      <c r="C1410" s="26"/>
      <c r="D1410" s="26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31"/>
      <c r="AQ1410" s="31"/>
      <c r="AR1410" s="31"/>
      <c r="AS1410" s="31"/>
      <c r="AT1410" s="31"/>
      <c r="AU1410" s="31"/>
      <c r="AV1410" s="31"/>
      <c r="AW1410" s="31"/>
      <c r="AX1410" s="31"/>
      <c r="AY1410" s="31"/>
      <c r="AZ1410" s="31"/>
      <c r="BA1410" s="31"/>
      <c r="BB1410" s="31"/>
      <c r="BC1410" s="31"/>
      <c r="BD1410" s="31"/>
      <c r="BE1410" s="31"/>
      <c r="BF1410" s="31"/>
      <c r="BG1410" s="31"/>
      <c r="BH1410" s="31"/>
      <c r="BI1410" s="31"/>
      <c r="BJ1410" s="31"/>
      <c r="BK1410" s="31"/>
      <c r="BL1410" s="31"/>
      <c r="BM1410" s="31"/>
      <c r="BN1410" s="41"/>
      <c r="BO1410" s="33"/>
      <c r="BP1410" s="34"/>
      <c r="BQ1410" s="26"/>
      <c r="BR1410" s="27"/>
      <c r="BS1410" s="27"/>
      <c r="BT1410" s="26"/>
      <c r="BU1410" s="35"/>
      <c r="BV1410" s="28"/>
      <c r="BW1410" s="27"/>
      <c r="BX1410" s="26"/>
      <c r="BY1410" s="26"/>
      <c r="BZ1410" s="28"/>
      <c r="CA1410" s="31"/>
      <c r="CB1410" s="31"/>
      <c r="CC1410" s="23"/>
      <c r="CD1410" s="37"/>
      <c r="CE1410" s="30"/>
      <c r="CF1410" s="38"/>
      <c r="CG1410" s="31"/>
      <c r="CH1410" s="30"/>
      <c r="CI1410" s="38"/>
      <c r="CJ1410" s="38"/>
      <c r="CK1410" s="38"/>
      <c r="CL1410" s="31"/>
      <c r="CM1410" s="23"/>
      <c r="CN1410" s="38"/>
      <c r="CO1410" s="27"/>
      <c r="CP1410" s="37"/>
      <c r="CQ1410" s="23"/>
      <c r="CR1410" s="23"/>
      <c r="CS1410" s="38"/>
      <c r="CT1410" s="23"/>
      <c r="CU1410" s="23"/>
      <c r="CV1410" s="23"/>
      <c r="CW1410" s="38"/>
      <c r="CX1410" s="38"/>
      <c r="CY1410" s="38"/>
      <c r="CZ1410" s="38"/>
    </row>
    <row r="1411" spans="1:104" x14ac:dyDescent="0.3">
      <c r="A1411" s="32"/>
      <c r="B1411" s="26"/>
      <c r="C1411" s="26"/>
      <c r="D1411" s="26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31"/>
      <c r="AQ1411" s="31"/>
      <c r="AR1411" s="31"/>
      <c r="AS1411" s="31"/>
      <c r="AT1411" s="31"/>
      <c r="AU1411" s="31"/>
      <c r="AV1411" s="31"/>
      <c r="AW1411" s="31"/>
      <c r="AX1411" s="31"/>
      <c r="AY1411" s="31"/>
      <c r="AZ1411" s="31"/>
      <c r="BA1411" s="31"/>
      <c r="BB1411" s="31"/>
      <c r="BC1411" s="31"/>
      <c r="BD1411" s="31"/>
      <c r="BE1411" s="31"/>
      <c r="BF1411" s="31"/>
      <c r="BG1411" s="31"/>
      <c r="BH1411" s="31"/>
      <c r="BI1411" s="31"/>
      <c r="BJ1411" s="31"/>
      <c r="BK1411" s="31"/>
      <c r="BL1411" s="31"/>
      <c r="BM1411" s="31"/>
      <c r="BN1411" s="41"/>
      <c r="BO1411" s="33"/>
      <c r="BP1411" s="34"/>
      <c r="BQ1411" s="26"/>
      <c r="BR1411" s="27"/>
      <c r="BS1411" s="27"/>
      <c r="BT1411" s="26"/>
      <c r="BU1411" s="35"/>
      <c r="BV1411" s="28"/>
      <c r="BW1411" s="27"/>
      <c r="BX1411" s="26"/>
      <c r="BY1411" s="26"/>
      <c r="BZ1411" s="28"/>
      <c r="CA1411" s="31"/>
      <c r="CB1411" s="31"/>
      <c r="CC1411" s="23"/>
      <c r="CD1411" s="37"/>
      <c r="CE1411" s="30"/>
      <c r="CF1411" s="38"/>
      <c r="CG1411" s="31"/>
      <c r="CH1411" s="30"/>
      <c r="CI1411" s="38"/>
      <c r="CJ1411" s="38"/>
      <c r="CK1411" s="38"/>
      <c r="CL1411" s="31"/>
      <c r="CM1411" s="37"/>
      <c r="CN1411" s="38"/>
      <c r="CO1411" s="27"/>
      <c r="CP1411" s="23"/>
      <c r="CQ1411" s="23"/>
      <c r="CR1411" s="23"/>
      <c r="CS1411" s="38"/>
      <c r="CT1411" s="23"/>
      <c r="CU1411" s="23"/>
      <c r="CV1411" s="23"/>
      <c r="CW1411" s="38"/>
      <c r="CX1411" s="38"/>
      <c r="CY1411" s="38"/>
      <c r="CZ1411" s="38"/>
    </row>
    <row r="1412" spans="1:104" x14ac:dyDescent="0.3">
      <c r="A1412" s="32"/>
      <c r="B1412" s="26"/>
      <c r="C1412" s="26"/>
      <c r="D1412" s="26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31"/>
      <c r="AQ1412" s="31"/>
      <c r="AR1412" s="31"/>
      <c r="AS1412" s="31"/>
      <c r="AT1412" s="31"/>
      <c r="AU1412" s="31"/>
      <c r="AV1412" s="31"/>
      <c r="AW1412" s="31"/>
      <c r="AX1412" s="31"/>
      <c r="AY1412" s="31"/>
      <c r="AZ1412" s="31"/>
      <c r="BA1412" s="31"/>
      <c r="BB1412" s="31"/>
      <c r="BC1412" s="31"/>
      <c r="BD1412" s="31"/>
      <c r="BE1412" s="31"/>
      <c r="BF1412" s="31"/>
      <c r="BG1412" s="31"/>
      <c r="BH1412" s="31"/>
      <c r="BI1412" s="31"/>
      <c r="BJ1412" s="31"/>
      <c r="BK1412" s="31"/>
      <c r="BL1412" s="31"/>
      <c r="BM1412" s="31"/>
      <c r="BN1412" s="41"/>
      <c r="BO1412" s="33"/>
      <c r="BP1412" s="34"/>
      <c r="BQ1412" s="26"/>
      <c r="BR1412" s="27"/>
      <c r="BS1412" s="27"/>
      <c r="BT1412" s="26"/>
      <c r="BU1412" s="35"/>
      <c r="BV1412" s="28"/>
      <c r="BW1412" s="27"/>
      <c r="BX1412" s="26"/>
      <c r="BY1412" s="26"/>
      <c r="BZ1412" s="28"/>
      <c r="CA1412" s="31"/>
      <c r="CB1412" s="31"/>
      <c r="CC1412" s="23"/>
      <c r="CD1412" s="37"/>
      <c r="CE1412" s="30"/>
      <c r="CF1412" s="38"/>
      <c r="CG1412" s="31"/>
      <c r="CH1412" s="30"/>
      <c r="CI1412" s="38"/>
      <c r="CJ1412" s="38"/>
      <c r="CK1412" s="30"/>
      <c r="CL1412" s="31"/>
      <c r="CM1412" s="23"/>
      <c r="CN1412" s="38"/>
      <c r="CO1412" s="27"/>
      <c r="CP1412" s="23"/>
      <c r="CQ1412" s="23"/>
      <c r="CR1412" s="23"/>
      <c r="CS1412" s="38"/>
      <c r="CT1412" s="23"/>
      <c r="CU1412" s="23"/>
      <c r="CV1412" s="23"/>
      <c r="CW1412" s="38"/>
      <c r="CX1412" s="38"/>
      <c r="CY1412" s="38"/>
      <c r="CZ1412" s="38"/>
    </row>
    <row r="1413" spans="1:104" x14ac:dyDescent="0.3">
      <c r="A1413" s="32"/>
      <c r="B1413" s="26"/>
      <c r="C1413" s="26"/>
      <c r="D1413" s="26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31"/>
      <c r="AQ1413" s="31"/>
      <c r="AR1413" s="31"/>
      <c r="AS1413" s="31"/>
      <c r="AT1413" s="31"/>
      <c r="AU1413" s="31"/>
      <c r="AV1413" s="31"/>
      <c r="AW1413" s="31"/>
      <c r="AX1413" s="31"/>
      <c r="AY1413" s="31"/>
      <c r="AZ1413" s="31"/>
      <c r="BA1413" s="31"/>
      <c r="BB1413" s="31"/>
      <c r="BC1413" s="31"/>
      <c r="BD1413" s="31"/>
      <c r="BE1413" s="31"/>
      <c r="BF1413" s="31"/>
      <c r="BG1413" s="31"/>
      <c r="BH1413" s="31"/>
      <c r="BI1413" s="31"/>
      <c r="BJ1413" s="31"/>
      <c r="BK1413" s="31"/>
      <c r="BL1413" s="31"/>
      <c r="BM1413" s="31"/>
      <c r="BN1413" s="41"/>
      <c r="BO1413" s="33"/>
      <c r="BP1413" s="34"/>
      <c r="BQ1413" s="26"/>
      <c r="BR1413" s="27"/>
      <c r="BS1413" s="27"/>
      <c r="BT1413" s="26"/>
      <c r="BU1413" s="35"/>
      <c r="BV1413" s="28"/>
      <c r="BW1413" s="27"/>
      <c r="BX1413" s="26"/>
      <c r="BY1413" s="26"/>
      <c r="BZ1413" s="28"/>
      <c r="CA1413" s="31"/>
      <c r="CB1413" s="31"/>
      <c r="CC1413" s="23"/>
      <c r="CD1413" s="37"/>
      <c r="CE1413" s="30"/>
      <c r="CF1413" s="38"/>
      <c r="CG1413" s="31"/>
      <c r="CH1413" s="30"/>
      <c r="CI1413" s="38"/>
      <c r="CJ1413" s="38"/>
      <c r="CK1413" s="38"/>
      <c r="CL1413" s="31"/>
      <c r="CM1413" s="23"/>
      <c r="CN1413" s="38"/>
      <c r="CO1413" s="27"/>
      <c r="CP1413" s="23"/>
      <c r="CQ1413" s="23"/>
      <c r="CR1413" s="23"/>
      <c r="CS1413" s="38"/>
      <c r="CT1413" s="23"/>
      <c r="CU1413" s="23"/>
      <c r="CV1413" s="23"/>
      <c r="CW1413" s="38"/>
      <c r="CX1413" s="38"/>
      <c r="CY1413" s="30"/>
      <c r="CZ1413" s="38"/>
    </row>
    <row r="1414" spans="1:104" x14ac:dyDescent="0.3">
      <c r="A1414" s="32"/>
      <c r="B1414" s="26"/>
      <c r="C1414" s="26"/>
      <c r="D1414" s="26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31"/>
      <c r="AQ1414" s="31"/>
      <c r="AR1414" s="31"/>
      <c r="AS1414" s="31"/>
      <c r="AT1414" s="31"/>
      <c r="AU1414" s="31"/>
      <c r="AV1414" s="31"/>
      <c r="AW1414" s="31"/>
      <c r="AX1414" s="31"/>
      <c r="AY1414" s="31"/>
      <c r="AZ1414" s="31"/>
      <c r="BA1414" s="31"/>
      <c r="BB1414" s="31"/>
      <c r="BC1414" s="31"/>
      <c r="BD1414" s="31"/>
      <c r="BE1414" s="31"/>
      <c r="BF1414" s="31"/>
      <c r="BG1414" s="31"/>
      <c r="BH1414" s="31"/>
      <c r="BI1414" s="31"/>
      <c r="BJ1414" s="31"/>
      <c r="BK1414" s="31"/>
      <c r="BL1414" s="31"/>
      <c r="BM1414" s="31"/>
      <c r="BN1414" s="41"/>
      <c r="BO1414" s="33"/>
      <c r="BP1414" s="34"/>
      <c r="BQ1414" s="26"/>
      <c r="BR1414" s="27"/>
      <c r="BS1414" s="27"/>
      <c r="BT1414" s="26"/>
      <c r="BU1414" s="35"/>
      <c r="BV1414" s="28"/>
      <c r="BW1414" s="27"/>
      <c r="BX1414" s="26"/>
      <c r="BY1414" s="26"/>
      <c r="BZ1414" s="28"/>
      <c r="CA1414" s="31"/>
      <c r="CB1414" s="31"/>
      <c r="CC1414" s="37"/>
      <c r="CD1414" s="37"/>
      <c r="CE1414" s="30"/>
      <c r="CF1414" s="38"/>
      <c r="CG1414" s="31"/>
      <c r="CH1414" s="30"/>
      <c r="CI1414" s="38"/>
      <c r="CJ1414" s="38"/>
      <c r="CK1414" s="38"/>
      <c r="CL1414" s="31"/>
      <c r="CM1414" s="23"/>
      <c r="CN1414" s="38"/>
      <c r="CO1414" s="27"/>
      <c r="CP1414" s="23"/>
      <c r="CQ1414" s="37"/>
      <c r="CR1414" s="37"/>
      <c r="CS1414" s="38"/>
      <c r="CT1414" s="23"/>
      <c r="CU1414" s="37"/>
      <c r="CV1414" s="37"/>
      <c r="CW1414" s="38"/>
      <c r="CX1414" s="38"/>
      <c r="CY1414" s="38"/>
      <c r="CZ1414" s="38"/>
    </row>
    <row r="1415" spans="1:104" x14ac:dyDescent="0.3">
      <c r="A1415" s="32"/>
      <c r="B1415" s="26"/>
      <c r="C1415" s="26"/>
      <c r="D1415" s="26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31"/>
      <c r="AQ1415" s="31"/>
      <c r="AR1415" s="31"/>
      <c r="AS1415" s="31"/>
      <c r="AT1415" s="31"/>
      <c r="AU1415" s="31"/>
      <c r="AV1415" s="31"/>
      <c r="AW1415" s="31"/>
      <c r="AX1415" s="31"/>
      <c r="AY1415" s="31"/>
      <c r="AZ1415" s="31"/>
      <c r="BA1415" s="31"/>
      <c r="BB1415" s="31"/>
      <c r="BC1415" s="31"/>
      <c r="BD1415" s="31"/>
      <c r="BE1415" s="31"/>
      <c r="BF1415" s="31"/>
      <c r="BG1415" s="31"/>
      <c r="BH1415" s="31"/>
      <c r="BI1415" s="31"/>
      <c r="BJ1415" s="31"/>
      <c r="BK1415" s="31"/>
      <c r="BL1415" s="31"/>
      <c r="BM1415" s="31"/>
      <c r="BN1415" s="41"/>
      <c r="BO1415" s="33"/>
      <c r="BP1415" s="34"/>
      <c r="BQ1415" s="26"/>
      <c r="BR1415" s="27"/>
      <c r="BS1415" s="27"/>
      <c r="BT1415" s="26"/>
      <c r="BU1415" s="35"/>
      <c r="BV1415" s="28"/>
      <c r="BW1415" s="27"/>
      <c r="BX1415" s="26"/>
      <c r="BY1415" s="26"/>
      <c r="BZ1415" s="28"/>
      <c r="CA1415" s="31"/>
      <c r="CB1415" s="31"/>
      <c r="CC1415" s="23"/>
      <c r="CD1415" s="37"/>
      <c r="CE1415" s="30"/>
      <c r="CF1415" s="38"/>
      <c r="CG1415" s="31"/>
      <c r="CH1415" s="30"/>
      <c r="CI1415" s="38"/>
      <c r="CJ1415" s="38"/>
      <c r="CK1415" s="38"/>
      <c r="CL1415" s="31"/>
      <c r="CM1415" s="23"/>
      <c r="CN1415" s="38"/>
      <c r="CO1415" s="27"/>
      <c r="CP1415" s="37"/>
      <c r="CQ1415" s="23"/>
      <c r="CR1415" s="23"/>
      <c r="CS1415" s="38"/>
      <c r="CT1415" s="23"/>
      <c r="CU1415" s="23"/>
      <c r="CV1415" s="23"/>
      <c r="CW1415" s="38"/>
      <c r="CX1415" s="38"/>
      <c r="CY1415" s="38"/>
      <c r="CZ1415" s="38"/>
    </row>
    <row r="1416" spans="1:104" x14ac:dyDescent="0.3">
      <c r="A1416" s="32"/>
      <c r="B1416" s="26"/>
      <c r="C1416" s="26"/>
      <c r="D1416" s="26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31"/>
      <c r="AQ1416" s="31"/>
      <c r="AR1416" s="31"/>
      <c r="AS1416" s="31"/>
      <c r="AT1416" s="31"/>
      <c r="AU1416" s="31"/>
      <c r="AV1416" s="31"/>
      <c r="AW1416" s="31"/>
      <c r="AX1416" s="31"/>
      <c r="AY1416" s="31"/>
      <c r="AZ1416" s="31"/>
      <c r="BA1416" s="31"/>
      <c r="BB1416" s="31"/>
      <c r="BC1416" s="31"/>
      <c r="BD1416" s="31"/>
      <c r="BE1416" s="31"/>
      <c r="BF1416" s="31"/>
      <c r="BG1416" s="31"/>
      <c r="BH1416" s="31"/>
      <c r="BI1416" s="31"/>
      <c r="BJ1416" s="31"/>
      <c r="BK1416" s="31"/>
      <c r="BL1416" s="31"/>
      <c r="BM1416" s="31"/>
      <c r="BN1416" s="41"/>
      <c r="BO1416" s="33"/>
      <c r="BP1416" s="34"/>
      <c r="BQ1416" s="26"/>
      <c r="BR1416" s="27"/>
      <c r="BS1416" s="27"/>
      <c r="BT1416" s="26"/>
      <c r="BU1416" s="35"/>
      <c r="BV1416" s="28"/>
      <c r="BW1416" s="27"/>
      <c r="BX1416" s="26"/>
      <c r="BY1416" s="26"/>
      <c r="BZ1416" s="28"/>
      <c r="CA1416" s="31"/>
      <c r="CB1416" s="31"/>
      <c r="CC1416" s="23"/>
      <c r="CD1416" s="37"/>
      <c r="CE1416" s="30"/>
      <c r="CF1416" s="38"/>
      <c r="CG1416" s="31"/>
      <c r="CH1416" s="30"/>
      <c r="CI1416" s="38"/>
      <c r="CJ1416" s="38"/>
      <c r="CK1416" s="38"/>
      <c r="CL1416" s="31"/>
      <c r="CM1416" s="23"/>
      <c r="CN1416" s="38"/>
      <c r="CO1416" s="27"/>
      <c r="CP1416" s="23"/>
      <c r="CQ1416" s="23"/>
      <c r="CR1416" s="23"/>
      <c r="CS1416" s="38"/>
      <c r="CT1416" s="23"/>
      <c r="CU1416" s="23"/>
      <c r="CV1416" s="23"/>
      <c r="CW1416" s="38"/>
      <c r="CX1416" s="38"/>
      <c r="CY1416" s="30"/>
      <c r="CZ1416" s="38"/>
    </row>
    <row r="1417" spans="1:104" x14ac:dyDescent="0.3">
      <c r="A1417" s="32"/>
      <c r="B1417" s="26"/>
      <c r="C1417" s="26"/>
      <c r="D1417" s="26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31"/>
      <c r="AQ1417" s="31"/>
      <c r="AR1417" s="31"/>
      <c r="AS1417" s="31"/>
      <c r="AT1417" s="31"/>
      <c r="AU1417" s="31"/>
      <c r="AV1417" s="31"/>
      <c r="AW1417" s="31"/>
      <c r="AX1417" s="31"/>
      <c r="AY1417" s="31"/>
      <c r="AZ1417" s="31"/>
      <c r="BA1417" s="31"/>
      <c r="BB1417" s="31"/>
      <c r="BC1417" s="31"/>
      <c r="BD1417" s="31"/>
      <c r="BE1417" s="31"/>
      <c r="BF1417" s="31"/>
      <c r="BG1417" s="31"/>
      <c r="BH1417" s="31"/>
      <c r="BI1417" s="31"/>
      <c r="BJ1417" s="31"/>
      <c r="BK1417" s="31"/>
      <c r="BL1417" s="31"/>
      <c r="BM1417" s="31"/>
      <c r="BN1417" s="41"/>
      <c r="BO1417" s="33"/>
      <c r="BP1417" s="34"/>
      <c r="BQ1417" s="26"/>
      <c r="BR1417" s="27"/>
      <c r="BS1417" s="27"/>
      <c r="BT1417" s="26"/>
      <c r="BU1417" s="35"/>
      <c r="BV1417" s="28"/>
      <c r="BW1417" s="27"/>
      <c r="BX1417" s="26"/>
      <c r="BY1417" s="26"/>
      <c r="BZ1417" s="28"/>
      <c r="CA1417" s="31"/>
      <c r="CB1417" s="31"/>
      <c r="CC1417" s="23"/>
      <c r="CD1417" s="37"/>
      <c r="CE1417" s="30"/>
      <c r="CF1417" s="38"/>
      <c r="CG1417" s="31"/>
      <c r="CH1417" s="30"/>
      <c r="CI1417" s="38"/>
      <c r="CJ1417" s="38"/>
      <c r="CK1417" s="38"/>
      <c r="CL1417" s="31"/>
      <c r="CM1417" s="23"/>
      <c r="CN1417" s="38"/>
      <c r="CO1417" s="27"/>
      <c r="CP1417" s="23"/>
      <c r="CQ1417" s="23"/>
      <c r="CR1417" s="23"/>
      <c r="CS1417" s="38"/>
      <c r="CT1417" s="23"/>
      <c r="CU1417" s="23"/>
      <c r="CV1417" s="23"/>
      <c r="CW1417" s="38"/>
      <c r="CX1417" s="38"/>
      <c r="CY1417" s="30"/>
      <c r="CZ1417" s="38"/>
    </row>
    <row r="1418" spans="1:104" x14ac:dyDescent="0.3">
      <c r="A1418" s="32"/>
      <c r="B1418" s="26"/>
      <c r="C1418" s="26"/>
      <c r="D1418" s="26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31"/>
      <c r="AQ1418" s="31"/>
      <c r="AR1418" s="31"/>
      <c r="AS1418" s="31"/>
      <c r="AT1418" s="31"/>
      <c r="AU1418" s="31"/>
      <c r="AV1418" s="31"/>
      <c r="AW1418" s="31"/>
      <c r="AX1418" s="31"/>
      <c r="AY1418" s="31"/>
      <c r="AZ1418" s="31"/>
      <c r="BA1418" s="31"/>
      <c r="BB1418" s="31"/>
      <c r="BC1418" s="31"/>
      <c r="BD1418" s="31"/>
      <c r="BE1418" s="31"/>
      <c r="BF1418" s="31"/>
      <c r="BG1418" s="31"/>
      <c r="BH1418" s="31"/>
      <c r="BI1418" s="31"/>
      <c r="BJ1418" s="31"/>
      <c r="BK1418" s="31"/>
      <c r="BL1418" s="31"/>
      <c r="BM1418" s="31"/>
      <c r="BN1418" s="41"/>
      <c r="BO1418" s="33"/>
      <c r="BP1418" s="34"/>
      <c r="BQ1418" s="26"/>
      <c r="BR1418" s="27"/>
      <c r="BS1418" s="27"/>
      <c r="BT1418" s="26"/>
      <c r="BU1418" s="35"/>
      <c r="BV1418" s="28"/>
      <c r="BW1418" s="27"/>
      <c r="BX1418" s="26"/>
      <c r="BY1418" s="26"/>
      <c r="BZ1418" s="28"/>
      <c r="CA1418" s="31"/>
      <c r="CB1418" s="31"/>
      <c r="CC1418" s="23"/>
      <c r="CD1418" s="37"/>
      <c r="CE1418" s="30"/>
      <c r="CF1418" s="38"/>
      <c r="CG1418" s="31"/>
      <c r="CH1418" s="30"/>
      <c r="CI1418" s="38"/>
      <c r="CJ1418" s="38"/>
      <c r="CK1418" s="38"/>
      <c r="CL1418" s="31"/>
      <c r="CM1418" s="23"/>
      <c r="CN1418" s="38"/>
      <c r="CO1418" s="27"/>
      <c r="CP1418" s="23"/>
      <c r="CQ1418" s="37"/>
      <c r="CR1418" s="37"/>
      <c r="CS1418" s="30"/>
      <c r="CT1418" s="37"/>
      <c r="CU1418" s="37"/>
      <c r="CV1418" s="37"/>
      <c r="CW1418" s="38"/>
      <c r="CX1418" s="38"/>
      <c r="CY1418" s="38"/>
      <c r="CZ1418" s="38"/>
    </row>
    <row r="1419" spans="1:104" x14ac:dyDescent="0.3">
      <c r="A1419" s="32"/>
      <c r="B1419" s="26"/>
      <c r="C1419" s="26"/>
      <c r="D1419" s="26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31"/>
      <c r="AQ1419" s="31"/>
      <c r="AR1419" s="31"/>
      <c r="AS1419" s="31"/>
      <c r="AT1419" s="31"/>
      <c r="AU1419" s="31"/>
      <c r="AV1419" s="31"/>
      <c r="AW1419" s="31"/>
      <c r="AX1419" s="31"/>
      <c r="AY1419" s="31"/>
      <c r="AZ1419" s="31"/>
      <c r="BA1419" s="31"/>
      <c r="BB1419" s="31"/>
      <c r="BC1419" s="31"/>
      <c r="BD1419" s="31"/>
      <c r="BE1419" s="31"/>
      <c r="BF1419" s="31"/>
      <c r="BG1419" s="31"/>
      <c r="BH1419" s="31"/>
      <c r="BI1419" s="31"/>
      <c r="BJ1419" s="31"/>
      <c r="BK1419" s="31"/>
      <c r="BL1419" s="31"/>
      <c r="BM1419" s="31"/>
      <c r="BN1419" s="41"/>
      <c r="BO1419" s="33"/>
      <c r="BP1419" s="34"/>
      <c r="BQ1419" s="26"/>
      <c r="BR1419" s="27"/>
      <c r="BS1419" s="27"/>
      <c r="BT1419" s="26"/>
      <c r="BU1419" s="35"/>
      <c r="BV1419" s="28"/>
      <c r="BW1419" s="27"/>
      <c r="BX1419" s="26"/>
      <c r="BY1419" s="26"/>
      <c r="BZ1419" s="28"/>
      <c r="CA1419" s="31"/>
      <c r="CB1419" s="31"/>
      <c r="CC1419" s="23"/>
      <c r="CD1419" s="37"/>
      <c r="CE1419" s="30"/>
      <c r="CF1419" s="38"/>
      <c r="CG1419" s="31"/>
      <c r="CH1419" s="30"/>
      <c r="CI1419" s="38"/>
      <c r="CJ1419" s="38"/>
      <c r="CK1419" s="38"/>
      <c r="CL1419" s="31"/>
      <c r="CM1419" s="37"/>
      <c r="CN1419" s="38"/>
      <c r="CO1419" s="27"/>
      <c r="CP1419" s="23"/>
      <c r="CQ1419" s="23"/>
      <c r="CR1419" s="23"/>
      <c r="CS1419" s="38"/>
      <c r="CT1419" s="23"/>
      <c r="CU1419" s="23"/>
      <c r="CV1419" s="23"/>
      <c r="CW1419" s="38"/>
      <c r="CX1419" s="38"/>
      <c r="CY1419" s="38"/>
      <c r="CZ1419" s="38"/>
    </row>
    <row r="1420" spans="1:104" x14ac:dyDescent="0.3">
      <c r="A1420" s="32"/>
      <c r="B1420" s="26"/>
      <c r="C1420" s="26"/>
      <c r="D1420" s="26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31"/>
      <c r="AQ1420" s="31"/>
      <c r="AR1420" s="31"/>
      <c r="AS1420" s="31"/>
      <c r="AT1420" s="31"/>
      <c r="AU1420" s="31"/>
      <c r="AV1420" s="31"/>
      <c r="AW1420" s="31"/>
      <c r="AX1420" s="31"/>
      <c r="AY1420" s="31"/>
      <c r="AZ1420" s="31"/>
      <c r="BA1420" s="31"/>
      <c r="BB1420" s="31"/>
      <c r="BC1420" s="31"/>
      <c r="BD1420" s="31"/>
      <c r="BE1420" s="31"/>
      <c r="BF1420" s="31"/>
      <c r="BG1420" s="31"/>
      <c r="BH1420" s="31"/>
      <c r="BI1420" s="31"/>
      <c r="BJ1420" s="31"/>
      <c r="BK1420" s="31"/>
      <c r="BL1420" s="31"/>
      <c r="BM1420" s="31"/>
      <c r="BN1420" s="41"/>
      <c r="BO1420" s="33"/>
      <c r="BP1420" s="34"/>
      <c r="BQ1420" s="26"/>
      <c r="BR1420" s="27"/>
      <c r="BS1420" s="27"/>
      <c r="BT1420" s="26"/>
      <c r="BU1420" s="35"/>
      <c r="BV1420" s="28"/>
      <c r="BW1420" s="27"/>
      <c r="BX1420" s="26"/>
      <c r="BY1420" s="26"/>
      <c r="BZ1420" s="28"/>
      <c r="CA1420" s="31"/>
      <c r="CB1420" s="31"/>
      <c r="CC1420" s="23"/>
      <c r="CD1420" s="37"/>
      <c r="CE1420" s="30"/>
      <c r="CF1420" s="38"/>
      <c r="CG1420" s="31"/>
      <c r="CH1420" s="30"/>
      <c r="CI1420" s="38"/>
      <c r="CJ1420" s="38"/>
      <c r="CK1420" s="38"/>
      <c r="CL1420" s="31"/>
      <c r="CM1420" s="23"/>
      <c r="CN1420" s="38"/>
      <c r="CO1420" s="27"/>
      <c r="CP1420" s="23"/>
      <c r="CQ1420" s="37"/>
      <c r="CR1420" s="37"/>
      <c r="CS1420" s="30"/>
      <c r="CT1420" s="37"/>
      <c r="CU1420" s="23"/>
      <c r="CV1420" s="23"/>
      <c r="CW1420" s="38"/>
      <c r="CX1420" s="38"/>
      <c r="CY1420" s="38"/>
      <c r="CZ1420" s="38"/>
    </row>
    <row r="1421" spans="1:104" x14ac:dyDescent="0.3">
      <c r="A1421" s="32"/>
      <c r="B1421" s="26"/>
      <c r="C1421" s="26"/>
      <c r="D1421" s="26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31"/>
      <c r="AQ1421" s="31"/>
      <c r="AR1421" s="31"/>
      <c r="AS1421" s="31"/>
      <c r="AT1421" s="31"/>
      <c r="AU1421" s="31"/>
      <c r="AV1421" s="31"/>
      <c r="AW1421" s="31"/>
      <c r="AX1421" s="31"/>
      <c r="AY1421" s="31"/>
      <c r="AZ1421" s="31"/>
      <c r="BA1421" s="31"/>
      <c r="BB1421" s="31"/>
      <c r="BC1421" s="31"/>
      <c r="BD1421" s="31"/>
      <c r="BE1421" s="31"/>
      <c r="BF1421" s="31"/>
      <c r="BG1421" s="31"/>
      <c r="BH1421" s="31"/>
      <c r="BI1421" s="31"/>
      <c r="BJ1421" s="31"/>
      <c r="BK1421" s="31"/>
      <c r="BL1421" s="31"/>
      <c r="BM1421" s="31"/>
      <c r="BN1421" s="41"/>
      <c r="BO1421" s="33"/>
      <c r="BP1421" s="34"/>
      <c r="BQ1421" s="26"/>
      <c r="BR1421" s="27"/>
      <c r="BS1421" s="27"/>
      <c r="BT1421" s="26"/>
      <c r="BU1421" s="35"/>
      <c r="BV1421" s="28"/>
      <c r="BW1421" s="27"/>
      <c r="BX1421" s="26"/>
      <c r="BY1421" s="26"/>
      <c r="BZ1421" s="28"/>
      <c r="CA1421" s="31"/>
      <c r="CB1421" s="31"/>
      <c r="CC1421" s="23"/>
      <c r="CD1421" s="37"/>
      <c r="CE1421" s="30"/>
      <c r="CF1421" s="30"/>
      <c r="CG1421" s="31"/>
      <c r="CH1421" s="30"/>
      <c r="CI1421" s="38"/>
      <c r="CJ1421" s="38"/>
      <c r="CK1421" s="38"/>
      <c r="CL1421" s="31"/>
      <c r="CM1421" s="37"/>
      <c r="CN1421" s="38"/>
      <c r="CO1421" s="27"/>
      <c r="CP1421" s="37"/>
      <c r="CQ1421" s="23"/>
      <c r="CR1421" s="23"/>
      <c r="CS1421" s="38"/>
      <c r="CT1421" s="23"/>
      <c r="CU1421" s="23"/>
      <c r="CV1421" s="23"/>
      <c r="CW1421" s="38"/>
      <c r="CX1421" s="38"/>
      <c r="CY1421" s="38"/>
      <c r="CZ1421" s="38"/>
    </row>
    <row r="1422" spans="1:104" x14ac:dyDescent="0.3">
      <c r="A1422" s="32"/>
      <c r="B1422" s="26"/>
      <c r="C1422" s="26"/>
      <c r="D1422" s="26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31"/>
      <c r="AQ1422" s="31"/>
      <c r="AR1422" s="31"/>
      <c r="AS1422" s="31"/>
      <c r="AT1422" s="31"/>
      <c r="AU1422" s="31"/>
      <c r="AV1422" s="31"/>
      <c r="AW1422" s="31"/>
      <c r="AX1422" s="31"/>
      <c r="AY1422" s="31"/>
      <c r="AZ1422" s="31"/>
      <c r="BA1422" s="31"/>
      <c r="BB1422" s="31"/>
      <c r="BC1422" s="31"/>
      <c r="BD1422" s="31"/>
      <c r="BE1422" s="31"/>
      <c r="BF1422" s="31"/>
      <c r="BG1422" s="31"/>
      <c r="BH1422" s="31"/>
      <c r="BI1422" s="31"/>
      <c r="BJ1422" s="31"/>
      <c r="BK1422" s="31"/>
      <c r="BL1422" s="31"/>
      <c r="BM1422" s="31"/>
      <c r="BN1422" s="41"/>
      <c r="BO1422" s="33"/>
      <c r="BP1422" s="34"/>
      <c r="BQ1422" s="26"/>
      <c r="BR1422" s="27"/>
      <c r="BS1422" s="27"/>
      <c r="BT1422" s="26"/>
      <c r="BU1422" s="35"/>
      <c r="BV1422" s="28"/>
      <c r="BW1422" s="27"/>
      <c r="BX1422" s="26"/>
      <c r="BY1422" s="26"/>
      <c r="BZ1422" s="28"/>
      <c r="CA1422" s="31"/>
      <c r="CB1422" s="31"/>
      <c r="CC1422" s="23"/>
      <c r="CD1422" s="37"/>
      <c r="CE1422" s="30"/>
      <c r="CF1422" s="38"/>
      <c r="CG1422" s="31"/>
      <c r="CH1422" s="30"/>
      <c r="CI1422" s="38"/>
      <c r="CJ1422" s="38"/>
      <c r="CK1422" s="38"/>
      <c r="CL1422" s="31"/>
      <c r="CM1422" s="23"/>
      <c r="CN1422" s="38"/>
      <c r="CO1422" s="27"/>
      <c r="CP1422" s="23"/>
      <c r="CQ1422" s="23"/>
      <c r="CR1422" s="23"/>
      <c r="CS1422" s="38"/>
      <c r="CT1422" s="23"/>
      <c r="CU1422" s="23"/>
      <c r="CV1422" s="23"/>
      <c r="CW1422" s="38"/>
      <c r="CX1422" s="38"/>
      <c r="CY1422" s="30"/>
      <c r="CZ1422" s="38"/>
    </row>
    <row r="1423" spans="1:104" x14ac:dyDescent="0.3">
      <c r="A1423" s="32"/>
      <c r="B1423" s="26"/>
      <c r="C1423" s="26"/>
      <c r="D1423" s="26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31"/>
      <c r="AQ1423" s="31"/>
      <c r="AR1423" s="31"/>
      <c r="AS1423" s="31"/>
      <c r="AT1423" s="31"/>
      <c r="AU1423" s="31"/>
      <c r="AV1423" s="31"/>
      <c r="AW1423" s="31"/>
      <c r="AX1423" s="31"/>
      <c r="AY1423" s="31"/>
      <c r="AZ1423" s="31"/>
      <c r="BA1423" s="31"/>
      <c r="BB1423" s="31"/>
      <c r="BC1423" s="31"/>
      <c r="BD1423" s="31"/>
      <c r="BE1423" s="31"/>
      <c r="BF1423" s="31"/>
      <c r="BG1423" s="31"/>
      <c r="BH1423" s="31"/>
      <c r="BI1423" s="31"/>
      <c r="BJ1423" s="31"/>
      <c r="BK1423" s="31"/>
      <c r="BL1423" s="31"/>
      <c r="BM1423" s="31"/>
      <c r="BN1423" s="41"/>
      <c r="BO1423" s="33"/>
      <c r="BP1423" s="34"/>
      <c r="BQ1423" s="26"/>
      <c r="BR1423" s="27"/>
      <c r="BS1423" s="27"/>
      <c r="BT1423" s="26"/>
      <c r="BU1423" s="35"/>
      <c r="BV1423" s="28"/>
      <c r="BW1423" s="27"/>
      <c r="BX1423" s="26"/>
      <c r="BY1423" s="26"/>
      <c r="BZ1423" s="28"/>
      <c r="CA1423" s="31"/>
      <c r="CB1423" s="31"/>
      <c r="CC1423" s="23"/>
      <c r="CD1423" s="37"/>
      <c r="CE1423" s="30"/>
      <c r="CF1423" s="38"/>
      <c r="CG1423" s="31"/>
      <c r="CH1423" s="30"/>
      <c r="CI1423" s="38"/>
      <c r="CJ1423" s="38"/>
      <c r="CK1423" s="38"/>
      <c r="CL1423" s="31"/>
      <c r="CM1423" s="23"/>
      <c r="CN1423" s="38"/>
      <c r="CO1423" s="27"/>
      <c r="CP1423" s="23"/>
      <c r="CQ1423" s="37"/>
      <c r="CR1423" s="23"/>
      <c r="CS1423" s="38"/>
      <c r="CT1423" s="37"/>
      <c r="CU1423" s="23"/>
      <c r="CV1423" s="23"/>
      <c r="CW1423" s="38"/>
      <c r="CX1423" s="38"/>
      <c r="CY1423" s="38"/>
      <c r="CZ1423" s="38"/>
    </row>
    <row r="1424" spans="1:104" x14ac:dyDescent="0.3">
      <c r="A1424" s="32"/>
      <c r="B1424" s="26"/>
      <c r="C1424" s="26"/>
      <c r="D1424" s="26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31"/>
      <c r="AQ1424" s="31"/>
      <c r="AR1424" s="31"/>
      <c r="AS1424" s="31"/>
      <c r="AT1424" s="31"/>
      <c r="AU1424" s="31"/>
      <c r="AV1424" s="31"/>
      <c r="AW1424" s="31"/>
      <c r="AX1424" s="31"/>
      <c r="AY1424" s="31"/>
      <c r="AZ1424" s="31"/>
      <c r="BA1424" s="31"/>
      <c r="BB1424" s="31"/>
      <c r="BC1424" s="31"/>
      <c r="BD1424" s="31"/>
      <c r="BE1424" s="31"/>
      <c r="BF1424" s="31"/>
      <c r="BG1424" s="31"/>
      <c r="BH1424" s="31"/>
      <c r="BI1424" s="31"/>
      <c r="BJ1424" s="31"/>
      <c r="BK1424" s="31"/>
      <c r="BL1424" s="31"/>
      <c r="BM1424" s="31"/>
      <c r="BN1424" s="41"/>
      <c r="BO1424" s="33"/>
      <c r="BP1424" s="34"/>
      <c r="BQ1424" s="26"/>
      <c r="BR1424" s="27"/>
      <c r="BS1424" s="27"/>
      <c r="BT1424" s="26"/>
      <c r="BU1424" s="35"/>
      <c r="BV1424" s="28"/>
      <c r="BW1424" s="27"/>
      <c r="BX1424" s="26"/>
      <c r="BY1424" s="26"/>
      <c r="BZ1424" s="28"/>
      <c r="CA1424" s="31"/>
      <c r="CB1424" s="31"/>
      <c r="CC1424" s="37"/>
      <c r="CD1424" s="37"/>
      <c r="CE1424" s="30"/>
      <c r="CF1424" s="38"/>
      <c r="CG1424" s="31"/>
      <c r="CH1424" s="30"/>
      <c r="CI1424" s="38"/>
      <c r="CJ1424" s="38"/>
      <c r="CK1424" s="38"/>
      <c r="CL1424" s="31"/>
      <c r="CM1424" s="23"/>
      <c r="CN1424" s="38"/>
      <c r="CO1424" s="27"/>
      <c r="CP1424" s="23"/>
      <c r="CQ1424" s="23"/>
      <c r="CR1424" s="23"/>
      <c r="CS1424" s="38"/>
      <c r="CT1424" s="23"/>
      <c r="CU1424" s="23"/>
      <c r="CV1424" s="23"/>
      <c r="CW1424" s="38"/>
      <c r="CX1424" s="38"/>
      <c r="CY1424" s="38"/>
      <c r="CZ1424" s="38"/>
    </row>
    <row r="1425" spans="1:104" x14ac:dyDescent="0.3">
      <c r="A1425" s="32"/>
      <c r="B1425" s="26"/>
      <c r="C1425" s="26"/>
      <c r="D1425" s="26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31"/>
      <c r="AQ1425" s="31"/>
      <c r="AR1425" s="31"/>
      <c r="AS1425" s="31"/>
      <c r="AT1425" s="31"/>
      <c r="AU1425" s="31"/>
      <c r="AV1425" s="31"/>
      <c r="AW1425" s="31"/>
      <c r="AX1425" s="31"/>
      <c r="AY1425" s="31"/>
      <c r="AZ1425" s="31"/>
      <c r="BA1425" s="31"/>
      <c r="BB1425" s="31"/>
      <c r="BC1425" s="31"/>
      <c r="BD1425" s="31"/>
      <c r="BE1425" s="31"/>
      <c r="BF1425" s="31"/>
      <c r="BG1425" s="31"/>
      <c r="BH1425" s="31"/>
      <c r="BI1425" s="31"/>
      <c r="BJ1425" s="31"/>
      <c r="BK1425" s="31"/>
      <c r="BL1425" s="31"/>
      <c r="BM1425" s="31"/>
      <c r="BN1425" s="41"/>
      <c r="BO1425" s="33"/>
      <c r="BP1425" s="34"/>
      <c r="BQ1425" s="26"/>
      <c r="BR1425" s="27"/>
      <c r="BS1425" s="27"/>
      <c r="BT1425" s="26"/>
      <c r="BU1425" s="35"/>
      <c r="BV1425" s="28"/>
      <c r="BW1425" s="27"/>
      <c r="BX1425" s="26"/>
      <c r="BY1425" s="26"/>
      <c r="BZ1425" s="28"/>
      <c r="CA1425" s="31"/>
      <c r="CB1425" s="31"/>
      <c r="CC1425" s="23"/>
      <c r="CD1425" s="37"/>
      <c r="CE1425" s="30"/>
      <c r="CF1425" s="38"/>
      <c r="CG1425" s="31"/>
      <c r="CH1425" s="30"/>
      <c r="CI1425" s="38"/>
      <c r="CJ1425" s="38"/>
      <c r="CK1425" s="38"/>
      <c r="CL1425" s="31"/>
      <c r="CM1425" s="23"/>
      <c r="CN1425" s="38"/>
      <c r="CO1425" s="27"/>
      <c r="CP1425" s="23"/>
      <c r="CQ1425" s="23"/>
      <c r="CR1425" s="23"/>
      <c r="CS1425" s="38"/>
      <c r="CT1425" s="23"/>
      <c r="CU1425" s="23"/>
      <c r="CV1425" s="23"/>
      <c r="CW1425" s="38"/>
      <c r="CX1425" s="38"/>
      <c r="CY1425" s="38"/>
      <c r="CZ1425" s="38"/>
    </row>
    <row r="1426" spans="1:104" x14ac:dyDescent="0.3">
      <c r="A1426" s="32"/>
      <c r="B1426" s="26"/>
      <c r="C1426" s="26"/>
      <c r="D1426" s="26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31"/>
      <c r="AQ1426" s="31"/>
      <c r="AR1426" s="31"/>
      <c r="AS1426" s="31"/>
      <c r="AT1426" s="31"/>
      <c r="AU1426" s="31"/>
      <c r="AV1426" s="31"/>
      <c r="AW1426" s="31"/>
      <c r="AX1426" s="31"/>
      <c r="AY1426" s="31"/>
      <c r="AZ1426" s="31"/>
      <c r="BA1426" s="31"/>
      <c r="BB1426" s="31"/>
      <c r="BC1426" s="31"/>
      <c r="BD1426" s="31"/>
      <c r="BE1426" s="31"/>
      <c r="BF1426" s="31"/>
      <c r="BG1426" s="31"/>
      <c r="BH1426" s="31"/>
      <c r="BI1426" s="31"/>
      <c r="BJ1426" s="31"/>
      <c r="BK1426" s="31"/>
      <c r="BL1426" s="31"/>
      <c r="BM1426" s="31"/>
      <c r="BN1426" s="41"/>
      <c r="BO1426" s="33"/>
      <c r="BP1426" s="34"/>
      <c r="BQ1426" s="26"/>
      <c r="BR1426" s="27"/>
      <c r="BS1426" s="27"/>
      <c r="BT1426" s="26"/>
      <c r="BU1426" s="35"/>
      <c r="BV1426" s="28"/>
      <c r="BW1426" s="27"/>
      <c r="BX1426" s="26"/>
      <c r="BY1426" s="26"/>
      <c r="BZ1426" s="28"/>
      <c r="CA1426" s="31"/>
      <c r="CB1426" s="31"/>
      <c r="CC1426" s="23"/>
      <c r="CD1426" s="37"/>
      <c r="CE1426" s="30"/>
      <c r="CF1426" s="38"/>
      <c r="CG1426" s="31"/>
      <c r="CH1426" s="30"/>
      <c r="CI1426" s="38"/>
      <c r="CJ1426" s="38"/>
      <c r="CK1426" s="38"/>
      <c r="CL1426" s="31"/>
      <c r="CM1426" s="37"/>
      <c r="CN1426" s="38"/>
      <c r="CO1426" s="27"/>
      <c r="CP1426" s="37"/>
      <c r="CQ1426" s="23"/>
      <c r="CR1426" s="23"/>
      <c r="CS1426" s="38"/>
      <c r="CT1426" s="23"/>
      <c r="CU1426" s="23"/>
      <c r="CV1426" s="23"/>
      <c r="CW1426" s="38"/>
      <c r="CX1426" s="38"/>
      <c r="CY1426" s="38"/>
      <c r="CZ1426" s="38"/>
    </row>
    <row r="1427" spans="1:104" x14ac:dyDescent="0.3">
      <c r="A1427" s="32"/>
      <c r="B1427" s="26"/>
      <c r="C1427" s="26"/>
      <c r="D1427" s="26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31"/>
      <c r="AQ1427" s="31"/>
      <c r="AR1427" s="31"/>
      <c r="AS1427" s="31"/>
      <c r="AT1427" s="31"/>
      <c r="AU1427" s="31"/>
      <c r="AV1427" s="31"/>
      <c r="AW1427" s="31"/>
      <c r="AX1427" s="31"/>
      <c r="AY1427" s="31"/>
      <c r="AZ1427" s="31"/>
      <c r="BA1427" s="31"/>
      <c r="BB1427" s="31"/>
      <c r="BC1427" s="31"/>
      <c r="BD1427" s="31"/>
      <c r="BE1427" s="31"/>
      <c r="BF1427" s="31"/>
      <c r="BG1427" s="31"/>
      <c r="BH1427" s="31"/>
      <c r="BI1427" s="31"/>
      <c r="BJ1427" s="31"/>
      <c r="BK1427" s="31"/>
      <c r="BL1427" s="31"/>
      <c r="BM1427" s="31"/>
      <c r="BN1427" s="41"/>
      <c r="BO1427" s="33"/>
      <c r="BP1427" s="34"/>
      <c r="BQ1427" s="26"/>
      <c r="BR1427" s="27"/>
      <c r="BS1427" s="27"/>
      <c r="BT1427" s="26"/>
      <c r="BU1427" s="35"/>
      <c r="BV1427" s="28"/>
      <c r="BW1427" s="27"/>
      <c r="BX1427" s="26"/>
      <c r="BY1427" s="26"/>
      <c r="BZ1427" s="28"/>
      <c r="CA1427" s="31"/>
      <c r="CB1427" s="31"/>
      <c r="CC1427" s="23"/>
      <c r="CD1427" s="37"/>
      <c r="CE1427" s="30"/>
      <c r="CF1427" s="38"/>
      <c r="CG1427" s="31"/>
      <c r="CH1427" s="30"/>
      <c r="CI1427" s="38"/>
      <c r="CJ1427" s="38"/>
      <c r="CK1427" s="38"/>
      <c r="CL1427" s="31"/>
      <c r="CM1427" s="23"/>
      <c r="CN1427" s="38"/>
      <c r="CO1427" s="27"/>
      <c r="CP1427" s="23"/>
      <c r="CQ1427" s="23"/>
      <c r="CR1427" s="23"/>
      <c r="CS1427" s="38"/>
      <c r="CT1427" s="23"/>
      <c r="CU1427" s="23"/>
      <c r="CV1427" s="23"/>
      <c r="CW1427" s="38"/>
      <c r="CX1427" s="38"/>
      <c r="CY1427" s="38"/>
      <c r="CZ1427" s="38"/>
    </row>
    <row r="1428" spans="1:104" x14ac:dyDescent="0.3">
      <c r="A1428" s="32"/>
      <c r="B1428" s="26"/>
      <c r="C1428" s="26"/>
      <c r="D1428" s="26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31"/>
      <c r="AQ1428" s="31"/>
      <c r="AR1428" s="31"/>
      <c r="AS1428" s="31"/>
      <c r="AT1428" s="31"/>
      <c r="AU1428" s="31"/>
      <c r="AV1428" s="31"/>
      <c r="AW1428" s="31"/>
      <c r="AX1428" s="31"/>
      <c r="AY1428" s="31"/>
      <c r="AZ1428" s="31"/>
      <c r="BA1428" s="31"/>
      <c r="BB1428" s="31"/>
      <c r="BC1428" s="31"/>
      <c r="BD1428" s="31"/>
      <c r="BE1428" s="31"/>
      <c r="BF1428" s="31"/>
      <c r="BG1428" s="31"/>
      <c r="BH1428" s="31"/>
      <c r="BI1428" s="31"/>
      <c r="BJ1428" s="31"/>
      <c r="BK1428" s="31"/>
      <c r="BL1428" s="31"/>
      <c r="BM1428" s="31"/>
      <c r="BN1428" s="41"/>
      <c r="BO1428" s="33"/>
      <c r="BP1428" s="34"/>
      <c r="BQ1428" s="26"/>
      <c r="BR1428" s="27"/>
      <c r="BS1428" s="27"/>
      <c r="BT1428" s="26"/>
      <c r="BU1428" s="35"/>
      <c r="BV1428" s="28"/>
      <c r="BW1428" s="27"/>
      <c r="BX1428" s="26"/>
      <c r="BY1428" s="26"/>
      <c r="BZ1428" s="28"/>
      <c r="CA1428" s="31"/>
      <c r="CB1428" s="31"/>
      <c r="CC1428" s="23"/>
      <c r="CD1428" s="37"/>
      <c r="CE1428" s="30"/>
      <c r="CF1428" s="38"/>
      <c r="CG1428" s="31"/>
      <c r="CH1428" s="30"/>
      <c r="CI1428" s="38"/>
      <c r="CJ1428" s="38"/>
      <c r="CK1428" s="38"/>
      <c r="CL1428" s="31"/>
      <c r="CM1428" s="23"/>
      <c r="CN1428" s="38"/>
      <c r="CO1428" s="27"/>
      <c r="CP1428" s="37"/>
      <c r="CQ1428" s="23"/>
      <c r="CR1428" s="23"/>
      <c r="CS1428" s="38"/>
      <c r="CT1428" s="23"/>
      <c r="CU1428" s="23"/>
      <c r="CV1428" s="23"/>
      <c r="CW1428" s="38"/>
      <c r="CX1428" s="38"/>
      <c r="CY1428" s="38"/>
      <c r="CZ1428" s="38"/>
    </row>
    <row r="1429" spans="1:104" x14ac:dyDescent="0.3">
      <c r="A1429" s="32"/>
      <c r="B1429" s="26"/>
      <c r="C1429" s="26"/>
      <c r="D1429" s="26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31"/>
      <c r="AQ1429" s="31"/>
      <c r="AR1429" s="31"/>
      <c r="AS1429" s="31"/>
      <c r="AT1429" s="31"/>
      <c r="AU1429" s="31"/>
      <c r="AV1429" s="31"/>
      <c r="AW1429" s="31"/>
      <c r="AX1429" s="31"/>
      <c r="AY1429" s="31"/>
      <c r="AZ1429" s="31"/>
      <c r="BA1429" s="31"/>
      <c r="BB1429" s="31"/>
      <c r="BC1429" s="31"/>
      <c r="BD1429" s="31"/>
      <c r="BE1429" s="31"/>
      <c r="BF1429" s="31"/>
      <c r="BG1429" s="31"/>
      <c r="BH1429" s="31"/>
      <c r="BI1429" s="31"/>
      <c r="BJ1429" s="31"/>
      <c r="BK1429" s="31"/>
      <c r="BL1429" s="31"/>
      <c r="BM1429" s="31"/>
      <c r="BN1429" s="41"/>
      <c r="BO1429" s="33"/>
      <c r="BP1429" s="34"/>
      <c r="BQ1429" s="26"/>
      <c r="BR1429" s="27"/>
      <c r="BS1429" s="27"/>
      <c r="BT1429" s="26"/>
      <c r="BU1429" s="35"/>
      <c r="BV1429" s="28"/>
      <c r="BW1429" s="27"/>
      <c r="BX1429" s="26"/>
      <c r="BY1429" s="26"/>
      <c r="BZ1429" s="28"/>
      <c r="CA1429" s="31"/>
      <c r="CB1429" s="31"/>
      <c r="CC1429" s="23"/>
      <c r="CD1429" s="37"/>
      <c r="CE1429" s="30"/>
      <c r="CF1429" s="38"/>
      <c r="CG1429" s="31"/>
      <c r="CH1429" s="30"/>
      <c r="CI1429" s="38"/>
      <c r="CJ1429" s="38"/>
      <c r="CK1429" s="38"/>
      <c r="CL1429" s="31"/>
      <c r="CM1429" s="37"/>
      <c r="CN1429" s="38"/>
      <c r="CO1429" s="27"/>
      <c r="CP1429" s="23"/>
      <c r="CQ1429" s="23"/>
      <c r="CR1429" s="23"/>
      <c r="CS1429" s="38"/>
      <c r="CT1429" s="23"/>
      <c r="CU1429" s="23"/>
      <c r="CV1429" s="23"/>
      <c r="CW1429" s="38"/>
      <c r="CX1429" s="38"/>
      <c r="CY1429" s="38"/>
      <c r="CZ1429" s="38"/>
    </row>
    <row r="1430" spans="1:104" x14ac:dyDescent="0.3">
      <c r="A1430" s="32"/>
      <c r="B1430" s="26"/>
      <c r="C1430" s="26"/>
      <c r="D1430" s="26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31"/>
      <c r="AQ1430" s="31"/>
      <c r="AR1430" s="31"/>
      <c r="AS1430" s="31"/>
      <c r="AT1430" s="31"/>
      <c r="AU1430" s="31"/>
      <c r="AV1430" s="31"/>
      <c r="AW1430" s="31"/>
      <c r="AX1430" s="31"/>
      <c r="AY1430" s="31"/>
      <c r="AZ1430" s="31"/>
      <c r="BA1430" s="31"/>
      <c r="BB1430" s="31"/>
      <c r="BC1430" s="31"/>
      <c r="BD1430" s="31"/>
      <c r="BE1430" s="31"/>
      <c r="BF1430" s="31"/>
      <c r="BG1430" s="31"/>
      <c r="BH1430" s="31"/>
      <c r="BI1430" s="31"/>
      <c r="BJ1430" s="31"/>
      <c r="BK1430" s="31"/>
      <c r="BL1430" s="31"/>
      <c r="BM1430" s="31"/>
      <c r="BN1430" s="41"/>
      <c r="BO1430" s="33"/>
      <c r="BP1430" s="34"/>
      <c r="BQ1430" s="26"/>
      <c r="BR1430" s="27"/>
      <c r="BS1430" s="27"/>
      <c r="BT1430" s="26"/>
      <c r="BU1430" s="35"/>
      <c r="BV1430" s="28"/>
      <c r="BW1430" s="27"/>
      <c r="BX1430" s="26"/>
      <c r="BY1430" s="26"/>
      <c r="BZ1430" s="28"/>
      <c r="CA1430" s="31"/>
      <c r="CB1430" s="31"/>
      <c r="CC1430" s="23"/>
      <c r="CD1430" s="37"/>
      <c r="CE1430" s="30"/>
      <c r="CF1430" s="38"/>
      <c r="CG1430" s="31"/>
      <c r="CH1430" s="30"/>
      <c r="CI1430" s="38"/>
      <c r="CJ1430" s="38"/>
      <c r="CK1430" s="38"/>
      <c r="CL1430" s="31"/>
      <c r="CM1430" s="23"/>
      <c r="CN1430" s="30"/>
      <c r="CO1430" s="27"/>
      <c r="CP1430" s="23"/>
      <c r="CQ1430" s="23"/>
      <c r="CR1430" s="23"/>
      <c r="CS1430" s="38"/>
      <c r="CT1430" s="23"/>
      <c r="CU1430" s="23"/>
      <c r="CV1430" s="23"/>
      <c r="CW1430" s="38"/>
      <c r="CX1430" s="38"/>
      <c r="CY1430" s="38"/>
      <c r="CZ1430" s="38"/>
    </row>
    <row r="1431" spans="1:104" x14ac:dyDescent="0.3">
      <c r="A1431" s="32"/>
      <c r="B1431" s="26"/>
      <c r="C1431" s="26"/>
      <c r="D1431" s="26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31"/>
      <c r="AQ1431" s="31"/>
      <c r="AR1431" s="31"/>
      <c r="AS1431" s="31"/>
      <c r="AT1431" s="31"/>
      <c r="AU1431" s="31"/>
      <c r="AV1431" s="31"/>
      <c r="AW1431" s="31"/>
      <c r="AX1431" s="31"/>
      <c r="AY1431" s="31"/>
      <c r="AZ1431" s="31"/>
      <c r="BA1431" s="31"/>
      <c r="BB1431" s="31"/>
      <c r="BC1431" s="31"/>
      <c r="BD1431" s="31"/>
      <c r="BE1431" s="31"/>
      <c r="BF1431" s="31"/>
      <c r="BG1431" s="31"/>
      <c r="BH1431" s="31"/>
      <c r="BI1431" s="31"/>
      <c r="BJ1431" s="31"/>
      <c r="BK1431" s="31"/>
      <c r="BL1431" s="31"/>
      <c r="BM1431" s="31"/>
      <c r="BN1431" s="41"/>
      <c r="BO1431" s="33"/>
      <c r="BP1431" s="34"/>
      <c r="BQ1431" s="26"/>
      <c r="BR1431" s="27"/>
      <c r="BS1431" s="27"/>
      <c r="BT1431" s="26"/>
      <c r="BU1431" s="35"/>
      <c r="BV1431" s="28"/>
      <c r="BW1431" s="27"/>
      <c r="BX1431" s="26"/>
      <c r="BY1431" s="26"/>
      <c r="BZ1431" s="28"/>
      <c r="CA1431" s="31"/>
      <c r="CB1431" s="31"/>
      <c r="CC1431" s="23"/>
      <c r="CD1431" s="37"/>
      <c r="CE1431" s="30"/>
      <c r="CF1431" s="38"/>
      <c r="CG1431" s="31"/>
      <c r="CH1431" s="30"/>
      <c r="CI1431" s="38"/>
      <c r="CJ1431" s="38"/>
      <c r="CK1431" s="38"/>
      <c r="CL1431" s="31"/>
      <c r="CM1431" s="23"/>
      <c r="CN1431" s="30"/>
      <c r="CO1431" s="27"/>
      <c r="CP1431" s="23"/>
      <c r="CQ1431" s="23"/>
      <c r="CR1431" s="23"/>
      <c r="CS1431" s="38"/>
      <c r="CT1431" s="23"/>
      <c r="CU1431" s="23"/>
      <c r="CV1431" s="23"/>
      <c r="CW1431" s="38"/>
      <c r="CX1431" s="38"/>
      <c r="CY1431" s="38"/>
      <c r="CZ1431" s="38"/>
    </row>
    <row r="1432" spans="1:104" x14ac:dyDescent="0.3">
      <c r="A1432" s="32"/>
      <c r="B1432" s="26"/>
      <c r="C1432" s="26"/>
      <c r="D1432" s="26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31"/>
      <c r="AQ1432" s="31"/>
      <c r="AR1432" s="31"/>
      <c r="AS1432" s="31"/>
      <c r="AT1432" s="31"/>
      <c r="AU1432" s="31"/>
      <c r="AV1432" s="31"/>
      <c r="AW1432" s="31"/>
      <c r="AX1432" s="31"/>
      <c r="AY1432" s="31"/>
      <c r="AZ1432" s="31"/>
      <c r="BA1432" s="31"/>
      <c r="BB1432" s="31"/>
      <c r="BC1432" s="31"/>
      <c r="BD1432" s="31"/>
      <c r="BE1432" s="31"/>
      <c r="BF1432" s="31"/>
      <c r="BG1432" s="31"/>
      <c r="BH1432" s="31"/>
      <c r="BI1432" s="31"/>
      <c r="BJ1432" s="31"/>
      <c r="BK1432" s="31"/>
      <c r="BL1432" s="31"/>
      <c r="BM1432" s="31"/>
      <c r="BN1432" s="41"/>
      <c r="BO1432" s="33"/>
      <c r="BP1432" s="34"/>
      <c r="BQ1432" s="26"/>
      <c r="BR1432" s="27"/>
      <c r="BS1432" s="27"/>
      <c r="BT1432" s="26"/>
      <c r="BU1432" s="35"/>
      <c r="BV1432" s="28"/>
      <c r="BW1432" s="27"/>
      <c r="BX1432" s="26"/>
      <c r="BY1432" s="26"/>
      <c r="BZ1432" s="28"/>
      <c r="CA1432" s="31"/>
      <c r="CB1432" s="31"/>
      <c r="CC1432" s="23"/>
      <c r="CD1432" s="37"/>
      <c r="CE1432" s="30"/>
      <c r="CF1432" s="38"/>
      <c r="CG1432" s="31"/>
      <c r="CH1432" s="30"/>
      <c r="CI1432" s="38"/>
      <c r="CJ1432" s="38"/>
      <c r="CK1432" s="38"/>
      <c r="CL1432" s="31"/>
      <c r="CM1432" s="23"/>
      <c r="CN1432" s="38"/>
      <c r="CO1432" s="27"/>
      <c r="CP1432" s="23"/>
      <c r="CQ1432" s="23"/>
      <c r="CR1432" s="23"/>
      <c r="CS1432" s="38"/>
      <c r="CT1432" s="23"/>
      <c r="CU1432" s="23"/>
      <c r="CV1432" s="23"/>
      <c r="CW1432" s="38"/>
      <c r="CX1432" s="38"/>
      <c r="CY1432" s="38"/>
      <c r="CZ1432" s="38"/>
    </row>
    <row r="1433" spans="1:104" x14ac:dyDescent="0.3">
      <c r="A1433" s="32"/>
      <c r="B1433" s="26"/>
      <c r="C1433" s="26"/>
      <c r="D1433" s="26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31"/>
      <c r="AQ1433" s="31"/>
      <c r="AR1433" s="31"/>
      <c r="AS1433" s="31"/>
      <c r="AT1433" s="31"/>
      <c r="AU1433" s="31"/>
      <c r="AV1433" s="31"/>
      <c r="AW1433" s="31"/>
      <c r="AX1433" s="31"/>
      <c r="AY1433" s="31"/>
      <c r="AZ1433" s="31"/>
      <c r="BA1433" s="31"/>
      <c r="BB1433" s="31"/>
      <c r="BC1433" s="31"/>
      <c r="BD1433" s="31"/>
      <c r="BE1433" s="31"/>
      <c r="BF1433" s="31"/>
      <c r="BG1433" s="31"/>
      <c r="BH1433" s="31"/>
      <c r="BI1433" s="31"/>
      <c r="BJ1433" s="31"/>
      <c r="BK1433" s="31"/>
      <c r="BL1433" s="31"/>
      <c r="BM1433" s="31"/>
      <c r="BN1433" s="41"/>
      <c r="BO1433" s="33"/>
      <c r="BP1433" s="34"/>
      <c r="BQ1433" s="26"/>
      <c r="BR1433" s="27"/>
      <c r="BS1433" s="27"/>
      <c r="BT1433" s="26"/>
      <c r="BU1433" s="35"/>
      <c r="BV1433" s="28"/>
      <c r="BW1433" s="27"/>
      <c r="BX1433" s="26"/>
      <c r="BY1433" s="26"/>
      <c r="BZ1433" s="28"/>
      <c r="CA1433" s="31"/>
      <c r="CB1433" s="31"/>
      <c r="CC1433" s="23"/>
      <c r="CD1433" s="37"/>
      <c r="CE1433" s="30"/>
      <c r="CF1433" s="38"/>
      <c r="CG1433" s="31"/>
      <c r="CH1433" s="30"/>
      <c r="CI1433" s="38"/>
      <c r="CJ1433" s="38"/>
      <c r="CK1433" s="38"/>
      <c r="CL1433" s="31"/>
      <c r="CM1433" s="23"/>
      <c r="CN1433" s="30"/>
      <c r="CO1433" s="27"/>
      <c r="CP1433" s="23"/>
      <c r="CQ1433" s="23"/>
      <c r="CR1433" s="23"/>
      <c r="CS1433" s="38"/>
      <c r="CT1433" s="23"/>
      <c r="CU1433" s="23"/>
      <c r="CV1433" s="23"/>
      <c r="CW1433" s="38"/>
      <c r="CX1433" s="38"/>
      <c r="CY1433" s="38"/>
      <c r="CZ1433" s="38"/>
    </row>
    <row r="1434" spans="1:104" x14ac:dyDescent="0.3">
      <c r="A1434" s="32"/>
      <c r="B1434" s="26"/>
      <c r="C1434" s="26"/>
      <c r="D1434" s="26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31"/>
      <c r="AQ1434" s="31"/>
      <c r="AR1434" s="31"/>
      <c r="AS1434" s="31"/>
      <c r="AT1434" s="31"/>
      <c r="AU1434" s="31"/>
      <c r="AV1434" s="31"/>
      <c r="AW1434" s="31"/>
      <c r="AX1434" s="31"/>
      <c r="AY1434" s="31"/>
      <c r="AZ1434" s="31"/>
      <c r="BA1434" s="31"/>
      <c r="BB1434" s="31"/>
      <c r="BC1434" s="31"/>
      <c r="BD1434" s="31"/>
      <c r="BE1434" s="31"/>
      <c r="BF1434" s="31"/>
      <c r="BG1434" s="31"/>
      <c r="BH1434" s="31"/>
      <c r="BI1434" s="31"/>
      <c r="BJ1434" s="31"/>
      <c r="BK1434" s="31"/>
      <c r="BL1434" s="31"/>
      <c r="BM1434" s="31"/>
      <c r="BN1434" s="41"/>
      <c r="BO1434" s="33"/>
      <c r="BP1434" s="34"/>
      <c r="BQ1434" s="26"/>
      <c r="BR1434" s="27"/>
      <c r="BS1434" s="27"/>
      <c r="BT1434" s="26"/>
      <c r="BU1434" s="35"/>
      <c r="BV1434" s="28"/>
      <c r="BW1434" s="27"/>
      <c r="BX1434" s="26"/>
      <c r="BY1434" s="26"/>
      <c r="BZ1434" s="28"/>
      <c r="CA1434" s="31"/>
      <c r="CB1434" s="31"/>
      <c r="CC1434" s="23"/>
      <c r="CD1434" s="37"/>
      <c r="CE1434" s="30"/>
      <c r="CF1434" s="38"/>
      <c r="CG1434" s="31"/>
      <c r="CH1434" s="30"/>
      <c r="CI1434" s="38"/>
      <c r="CJ1434" s="38"/>
      <c r="CK1434" s="38"/>
      <c r="CL1434" s="31"/>
      <c r="CM1434" s="23"/>
      <c r="CN1434" s="38"/>
      <c r="CO1434" s="27"/>
      <c r="CP1434" s="23"/>
      <c r="CQ1434" s="23"/>
      <c r="CR1434" s="23"/>
      <c r="CS1434" s="38"/>
      <c r="CT1434" s="23"/>
      <c r="CU1434" s="23"/>
      <c r="CV1434" s="23"/>
      <c r="CW1434" s="38"/>
      <c r="CX1434" s="38"/>
      <c r="CY1434" s="30"/>
      <c r="CZ1434" s="38"/>
    </row>
    <row r="1435" spans="1:104" x14ac:dyDescent="0.3">
      <c r="A1435" s="32"/>
      <c r="B1435" s="26"/>
      <c r="C1435" s="26"/>
      <c r="D1435" s="26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31"/>
      <c r="AQ1435" s="31"/>
      <c r="AR1435" s="31"/>
      <c r="AS1435" s="31"/>
      <c r="AT1435" s="31"/>
      <c r="AU1435" s="31"/>
      <c r="AV1435" s="31"/>
      <c r="AW1435" s="31"/>
      <c r="AX1435" s="31"/>
      <c r="AY1435" s="31"/>
      <c r="AZ1435" s="31"/>
      <c r="BA1435" s="31"/>
      <c r="BB1435" s="31"/>
      <c r="BC1435" s="31"/>
      <c r="BD1435" s="31"/>
      <c r="BE1435" s="31"/>
      <c r="BF1435" s="31"/>
      <c r="BG1435" s="31"/>
      <c r="BH1435" s="31"/>
      <c r="BI1435" s="31"/>
      <c r="BJ1435" s="31"/>
      <c r="BK1435" s="31"/>
      <c r="BL1435" s="31"/>
      <c r="BM1435" s="31"/>
      <c r="BN1435" s="41"/>
      <c r="BO1435" s="33"/>
      <c r="BP1435" s="34"/>
      <c r="BQ1435" s="26"/>
      <c r="BR1435" s="27"/>
      <c r="BS1435" s="27"/>
      <c r="BT1435" s="26"/>
      <c r="BU1435" s="35"/>
      <c r="BV1435" s="28"/>
      <c r="BW1435" s="27"/>
      <c r="BX1435" s="26"/>
      <c r="BY1435" s="26"/>
      <c r="BZ1435" s="28"/>
      <c r="CA1435" s="31"/>
      <c r="CB1435" s="31"/>
      <c r="CC1435" s="23"/>
      <c r="CD1435" s="37"/>
      <c r="CE1435" s="30"/>
      <c r="CF1435" s="38"/>
      <c r="CG1435" s="31"/>
      <c r="CH1435" s="30"/>
      <c r="CI1435" s="38"/>
      <c r="CJ1435" s="38"/>
      <c r="CK1435" s="38"/>
      <c r="CL1435" s="31"/>
      <c r="CM1435" s="23"/>
      <c r="CN1435" s="38"/>
      <c r="CO1435" s="27"/>
      <c r="CP1435" s="23"/>
      <c r="CQ1435" s="23"/>
      <c r="CR1435" s="23"/>
      <c r="CS1435" s="38"/>
      <c r="CT1435" s="37"/>
      <c r="CU1435" s="23"/>
      <c r="CV1435" s="23"/>
      <c r="CW1435" s="38"/>
      <c r="CX1435" s="30"/>
      <c r="CY1435" s="38"/>
      <c r="CZ1435" s="38"/>
    </row>
    <row r="1436" spans="1:104" x14ac:dyDescent="0.3">
      <c r="A1436" s="32"/>
      <c r="B1436" s="26"/>
      <c r="C1436" s="26"/>
      <c r="D1436" s="26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31"/>
      <c r="AQ1436" s="31"/>
      <c r="AR1436" s="31"/>
      <c r="AS1436" s="31"/>
      <c r="AT1436" s="31"/>
      <c r="AU1436" s="31"/>
      <c r="AV1436" s="31"/>
      <c r="AW1436" s="31"/>
      <c r="AX1436" s="31"/>
      <c r="AY1436" s="31"/>
      <c r="AZ1436" s="31"/>
      <c r="BA1436" s="31"/>
      <c r="BB1436" s="31"/>
      <c r="BC1436" s="31"/>
      <c r="BD1436" s="31"/>
      <c r="BE1436" s="31"/>
      <c r="BF1436" s="31"/>
      <c r="BG1436" s="31"/>
      <c r="BH1436" s="31"/>
      <c r="BI1436" s="31"/>
      <c r="BJ1436" s="31"/>
      <c r="BK1436" s="31"/>
      <c r="BL1436" s="31"/>
      <c r="BM1436" s="31"/>
      <c r="BN1436" s="41"/>
      <c r="BO1436" s="33"/>
      <c r="BP1436" s="34"/>
      <c r="BQ1436" s="26"/>
      <c r="BR1436" s="27"/>
      <c r="BS1436" s="27"/>
      <c r="BT1436" s="26"/>
      <c r="BU1436" s="35"/>
      <c r="BV1436" s="28"/>
      <c r="BW1436" s="27"/>
      <c r="BX1436" s="26"/>
      <c r="BY1436" s="26"/>
      <c r="BZ1436" s="28"/>
      <c r="CA1436" s="31"/>
      <c r="CB1436" s="31"/>
      <c r="CC1436" s="23"/>
      <c r="CD1436" s="37"/>
      <c r="CE1436" s="30"/>
      <c r="CF1436" s="38"/>
      <c r="CG1436" s="31"/>
      <c r="CH1436" s="30"/>
      <c r="CI1436" s="38"/>
      <c r="CJ1436" s="38"/>
      <c r="CK1436" s="30"/>
      <c r="CL1436" s="31"/>
      <c r="CM1436" s="23"/>
      <c r="CN1436" s="38"/>
      <c r="CO1436" s="27"/>
      <c r="CP1436" s="23"/>
      <c r="CQ1436" s="23"/>
      <c r="CR1436" s="23"/>
      <c r="CS1436" s="38"/>
      <c r="CT1436" s="37"/>
      <c r="CU1436" s="23"/>
      <c r="CV1436" s="23"/>
      <c r="CW1436" s="38"/>
      <c r="CX1436" s="38"/>
      <c r="CY1436" s="38"/>
      <c r="CZ1436" s="38"/>
    </row>
    <row r="1437" spans="1:104" x14ac:dyDescent="0.3">
      <c r="A1437" s="32"/>
      <c r="B1437" s="26"/>
      <c r="C1437" s="26"/>
      <c r="D1437" s="26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31"/>
      <c r="AQ1437" s="31"/>
      <c r="AR1437" s="31"/>
      <c r="AS1437" s="31"/>
      <c r="AT1437" s="31"/>
      <c r="AU1437" s="31"/>
      <c r="AV1437" s="31"/>
      <c r="AW1437" s="31"/>
      <c r="AX1437" s="31"/>
      <c r="AY1437" s="31"/>
      <c r="AZ1437" s="31"/>
      <c r="BA1437" s="31"/>
      <c r="BB1437" s="31"/>
      <c r="BC1437" s="31"/>
      <c r="BD1437" s="31"/>
      <c r="BE1437" s="31"/>
      <c r="BF1437" s="31"/>
      <c r="BG1437" s="31"/>
      <c r="BH1437" s="31"/>
      <c r="BI1437" s="31"/>
      <c r="BJ1437" s="31"/>
      <c r="BK1437" s="31"/>
      <c r="BL1437" s="31"/>
      <c r="BM1437" s="31"/>
      <c r="BN1437" s="41"/>
      <c r="BO1437" s="33"/>
      <c r="BP1437" s="34"/>
      <c r="BQ1437" s="26"/>
      <c r="BR1437" s="27"/>
      <c r="BS1437" s="27"/>
      <c r="BT1437" s="26"/>
      <c r="BU1437" s="35"/>
      <c r="BV1437" s="28"/>
      <c r="BW1437" s="27"/>
      <c r="BX1437" s="26"/>
      <c r="BY1437" s="26"/>
      <c r="BZ1437" s="28"/>
      <c r="CA1437" s="31"/>
      <c r="CB1437" s="31"/>
      <c r="CC1437" s="23"/>
      <c r="CD1437" s="37"/>
      <c r="CE1437" s="30"/>
      <c r="CF1437" s="38"/>
      <c r="CG1437" s="31"/>
      <c r="CH1437" s="30"/>
      <c r="CI1437" s="38"/>
      <c r="CJ1437" s="38"/>
      <c r="CK1437" s="38"/>
      <c r="CL1437" s="31"/>
      <c r="CM1437" s="23"/>
      <c r="CN1437" s="38"/>
      <c r="CO1437" s="27"/>
      <c r="CP1437" s="23"/>
      <c r="CQ1437" s="23"/>
      <c r="CR1437" s="23"/>
      <c r="CS1437" s="38"/>
      <c r="CT1437" s="23"/>
      <c r="CU1437" s="23"/>
      <c r="CV1437" s="23"/>
      <c r="CW1437" s="38"/>
      <c r="CX1437" s="38"/>
      <c r="CY1437" s="30"/>
      <c r="CZ1437" s="38"/>
    </row>
    <row r="1438" spans="1:104" x14ac:dyDescent="0.3">
      <c r="A1438" s="32"/>
      <c r="B1438" s="26"/>
      <c r="C1438" s="26"/>
      <c r="D1438" s="26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31"/>
      <c r="AQ1438" s="31"/>
      <c r="AR1438" s="31"/>
      <c r="AS1438" s="31"/>
      <c r="AT1438" s="31"/>
      <c r="AU1438" s="31"/>
      <c r="AV1438" s="31"/>
      <c r="AW1438" s="31"/>
      <c r="AX1438" s="31"/>
      <c r="AY1438" s="31"/>
      <c r="AZ1438" s="31"/>
      <c r="BA1438" s="31"/>
      <c r="BB1438" s="31"/>
      <c r="BC1438" s="31"/>
      <c r="BD1438" s="31"/>
      <c r="BE1438" s="31"/>
      <c r="BF1438" s="31"/>
      <c r="BG1438" s="31"/>
      <c r="BH1438" s="31"/>
      <c r="BI1438" s="31"/>
      <c r="BJ1438" s="31"/>
      <c r="BK1438" s="31"/>
      <c r="BL1438" s="31"/>
      <c r="BM1438" s="31"/>
      <c r="BN1438" s="41"/>
      <c r="BO1438" s="33"/>
      <c r="BP1438" s="34"/>
      <c r="BQ1438" s="26"/>
      <c r="BR1438" s="27"/>
      <c r="BS1438" s="27"/>
      <c r="BT1438" s="26"/>
      <c r="BU1438" s="35"/>
      <c r="BV1438" s="28"/>
      <c r="BW1438" s="27"/>
      <c r="BX1438" s="26"/>
      <c r="BY1438" s="26"/>
      <c r="BZ1438" s="28"/>
      <c r="CA1438" s="31"/>
      <c r="CB1438" s="31"/>
      <c r="CC1438" s="23"/>
      <c r="CD1438" s="37"/>
      <c r="CE1438" s="30"/>
      <c r="CF1438" s="38"/>
      <c r="CG1438" s="31"/>
      <c r="CH1438" s="30"/>
      <c r="CI1438" s="38"/>
      <c r="CJ1438" s="38"/>
      <c r="CK1438" s="38"/>
      <c r="CL1438" s="31"/>
      <c r="CM1438" s="23"/>
      <c r="CN1438" s="38"/>
      <c r="CO1438" s="27"/>
      <c r="CP1438" s="37"/>
      <c r="CQ1438" s="23"/>
      <c r="CR1438" s="37"/>
      <c r="CS1438" s="38"/>
      <c r="CT1438" s="23"/>
      <c r="CU1438" s="23"/>
      <c r="CV1438" s="23"/>
      <c r="CW1438" s="38"/>
      <c r="CX1438" s="38"/>
      <c r="CY1438" s="38"/>
      <c r="CZ1438" s="38"/>
    </row>
    <row r="1439" spans="1:104" x14ac:dyDescent="0.3">
      <c r="A1439" s="32"/>
      <c r="B1439" s="26"/>
      <c r="C1439" s="26"/>
      <c r="D1439" s="26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31"/>
      <c r="AQ1439" s="31"/>
      <c r="AR1439" s="31"/>
      <c r="AS1439" s="31"/>
      <c r="AT1439" s="31"/>
      <c r="AU1439" s="31"/>
      <c r="AV1439" s="31"/>
      <c r="AW1439" s="31"/>
      <c r="AX1439" s="31"/>
      <c r="AY1439" s="31"/>
      <c r="AZ1439" s="31"/>
      <c r="BA1439" s="31"/>
      <c r="BB1439" s="31"/>
      <c r="BC1439" s="31"/>
      <c r="BD1439" s="31"/>
      <c r="BE1439" s="31"/>
      <c r="BF1439" s="31"/>
      <c r="BG1439" s="31"/>
      <c r="BH1439" s="31"/>
      <c r="BI1439" s="31"/>
      <c r="BJ1439" s="31"/>
      <c r="BK1439" s="31"/>
      <c r="BL1439" s="31"/>
      <c r="BM1439" s="31"/>
      <c r="BN1439" s="41"/>
      <c r="BO1439" s="33"/>
      <c r="BP1439" s="34"/>
      <c r="BQ1439" s="26"/>
      <c r="BR1439" s="27"/>
      <c r="BS1439" s="27"/>
      <c r="BT1439" s="26"/>
      <c r="BU1439" s="35"/>
      <c r="BV1439" s="28"/>
      <c r="BW1439" s="27"/>
      <c r="BX1439" s="26"/>
      <c r="BY1439" s="26"/>
      <c r="BZ1439" s="28"/>
      <c r="CA1439" s="31"/>
      <c r="CB1439" s="31"/>
      <c r="CC1439" s="37"/>
      <c r="CD1439" s="37"/>
      <c r="CE1439" s="30"/>
      <c r="CF1439" s="30"/>
      <c r="CG1439" s="31"/>
      <c r="CH1439" s="30"/>
      <c r="CI1439" s="38"/>
      <c r="CJ1439" s="30"/>
      <c r="CK1439" s="38"/>
      <c r="CL1439" s="31"/>
      <c r="CM1439" s="23"/>
      <c r="CN1439" s="38"/>
      <c r="CO1439" s="27"/>
      <c r="CP1439" s="37"/>
      <c r="CQ1439" s="23"/>
      <c r="CR1439" s="23"/>
      <c r="CS1439" s="38"/>
      <c r="CT1439" s="23"/>
      <c r="CU1439" s="23"/>
      <c r="CV1439" s="23"/>
      <c r="CW1439" s="30"/>
      <c r="CX1439" s="30"/>
      <c r="CY1439" s="38"/>
      <c r="CZ1439" s="38"/>
    </row>
    <row r="1440" spans="1:104" x14ac:dyDescent="0.3">
      <c r="A1440" s="32"/>
      <c r="B1440" s="26"/>
      <c r="C1440" s="26"/>
      <c r="D1440" s="26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31"/>
      <c r="AQ1440" s="31"/>
      <c r="AR1440" s="31"/>
      <c r="AS1440" s="31"/>
      <c r="AT1440" s="31"/>
      <c r="AU1440" s="31"/>
      <c r="AV1440" s="31"/>
      <c r="AW1440" s="31"/>
      <c r="AX1440" s="31"/>
      <c r="AY1440" s="31"/>
      <c r="AZ1440" s="31"/>
      <c r="BA1440" s="31"/>
      <c r="BB1440" s="31"/>
      <c r="BC1440" s="31"/>
      <c r="BD1440" s="31"/>
      <c r="BE1440" s="31"/>
      <c r="BF1440" s="31"/>
      <c r="BG1440" s="31"/>
      <c r="BH1440" s="31"/>
      <c r="BI1440" s="31"/>
      <c r="BJ1440" s="31"/>
      <c r="BK1440" s="31"/>
      <c r="BL1440" s="31"/>
      <c r="BM1440" s="31"/>
      <c r="BN1440" s="41"/>
      <c r="BO1440" s="33"/>
      <c r="BP1440" s="34"/>
      <c r="BQ1440" s="26"/>
      <c r="BR1440" s="27"/>
      <c r="BS1440" s="27"/>
      <c r="BT1440" s="26"/>
      <c r="BU1440" s="35"/>
      <c r="BV1440" s="28"/>
      <c r="BW1440" s="27"/>
      <c r="BX1440" s="26"/>
      <c r="BY1440" s="26"/>
      <c r="BZ1440" s="28"/>
      <c r="CA1440" s="31"/>
      <c r="CB1440" s="31"/>
      <c r="CC1440" s="23"/>
      <c r="CD1440" s="37"/>
      <c r="CE1440" s="30"/>
      <c r="CF1440" s="38"/>
      <c r="CG1440" s="31"/>
      <c r="CH1440" s="30"/>
      <c r="CI1440" s="38"/>
      <c r="CJ1440" s="38"/>
      <c r="CK1440" s="38"/>
      <c r="CL1440" s="31"/>
      <c r="CM1440" s="23"/>
      <c r="CN1440" s="38"/>
      <c r="CO1440" s="27"/>
      <c r="CP1440" s="37"/>
      <c r="CQ1440" s="23"/>
      <c r="CR1440" s="23"/>
      <c r="CS1440" s="38"/>
      <c r="CT1440" s="23"/>
      <c r="CU1440" s="23"/>
      <c r="CV1440" s="23"/>
      <c r="CW1440" s="38"/>
      <c r="CX1440" s="38"/>
      <c r="CY1440" s="38"/>
      <c r="CZ1440" s="30"/>
    </row>
    <row r="1441" spans="1:104" x14ac:dyDescent="0.3">
      <c r="A1441" s="32"/>
      <c r="B1441" s="26"/>
      <c r="C1441" s="26"/>
      <c r="D1441" s="26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31"/>
      <c r="AQ1441" s="31"/>
      <c r="AR1441" s="31"/>
      <c r="AS1441" s="31"/>
      <c r="AT1441" s="31"/>
      <c r="AU1441" s="31"/>
      <c r="AV1441" s="31"/>
      <c r="AW1441" s="31"/>
      <c r="AX1441" s="31"/>
      <c r="AY1441" s="31"/>
      <c r="AZ1441" s="31"/>
      <c r="BA1441" s="31"/>
      <c r="BB1441" s="31"/>
      <c r="BC1441" s="31"/>
      <c r="BD1441" s="31"/>
      <c r="BE1441" s="31"/>
      <c r="BF1441" s="31"/>
      <c r="BG1441" s="31"/>
      <c r="BH1441" s="31"/>
      <c r="BI1441" s="31"/>
      <c r="BJ1441" s="31"/>
      <c r="BK1441" s="31"/>
      <c r="BL1441" s="31"/>
      <c r="BM1441" s="31"/>
      <c r="BN1441" s="41"/>
      <c r="BO1441" s="33"/>
      <c r="BP1441" s="34"/>
      <c r="BQ1441" s="26"/>
      <c r="BR1441" s="27"/>
      <c r="BS1441" s="27"/>
      <c r="BT1441" s="26"/>
      <c r="BU1441" s="35"/>
      <c r="BV1441" s="28"/>
      <c r="BW1441" s="27"/>
      <c r="BX1441" s="26"/>
      <c r="BY1441" s="26"/>
      <c r="BZ1441" s="28"/>
      <c r="CA1441" s="31"/>
      <c r="CB1441" s="31"/>
      <c r="CC1441" s="23"/>
      <c r="CD1441" s="37"/>
      <c r="CE1441" s="30"/>
      <c r="CF1441" s="38"/>
      <c r="CG1441" s="31"/>
      <c r="CH1441" s="30"/>
      <c r="CI1441" s="38"/>
      <c r="CJ1441" s="38"/>
      <c r="CK1441" s="30"/>
      <c r="CL1441" s="31"/>
      <c r="CM1441" s="23"/>
      <c r="CN1441" s="38"/>
      <c r="CO1441" s="27"/>
      <c r="CP1441" s="23"/>
      <c r="CQ1441" s="23"/>
      <c r="CR1441" s="37"/>
      <c r="CS1441" s="38"/>
      <c r="CT1441" s="37"/>
      <c r="CU1441" s="23"/>
      <c r="CV1441" s="23"/>
      <c r="CW1441" s="38"/>
      <c r="CX1441" s="38"/>
      <c r="CY1441" s="38"/>
      <c r="CZ1441" s="38"/>
    </row>
    <row r="1442" spans="1:104" x14ac:dyDescent="0.3">
      <c r="A1442" s="32"/>
      <c r="B1442" s="26"/>
      <c r="C1442" s="26"/>
      <c r="D1442" s="26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31"/>
      <c r="AQ1442" s="31"/>
      <c r="AR1442" s="31"/>
      <c r="AS1442" s="31"/>
      <c r="AT1442" s="31"/>
      <c r="AU1442" s="31"/>
      <c r="AV1442" s="31"/>
      <c r="AW1442" s="31"/>
      <c r="AX1442" s="31"/>
      <c r="AY1442" s="31"/>
      <c r="AZ1442" s="31"/>
      <c r="BA1442" s="31"/>
      <c r="BB1442" s="31"/>
      <c r="BC1442" s="31"/>
      <c r="BD1442" s="31"/>
      <c r="BE1442" s="31"/>
      <c r="BF1442" s="31"/>
      <c r="BG1442" s="31"/>
      <c r="BH1442" s="31"/>
      <c r="BI1442" s="31"/>
      <c r="BJ1442" s="31"/>
      <c r="BK1442" s="31"/>
      <c r="BL1442" s="31"/>
      <c r="BM1442" s="31"/>
      <c r="BN1442" s="41"/>
      <c r="BO1442" s="33"/>
      <c r="BP1442" s="34"/>
      <c r="BQ1442" s="26"/>
      <c r="BR1442" s="27"/>
      <c r="BS1442" s="27"/>
      <c r="BT1442" s="26"/>
      <c r="BU1442" s="35"/>
      <c r="BV1442" s="28"/>
      <c r="BW1442" s="27"/>
      <c r="BX1442" s="26"/>
      <c r="BY1442" s="26"/>
      <c r="BZ1442" s="28"/>
      <c r="CA1442" s="31"/>
      <c r="CB1442" s="31"/>
      <c r="CC1442" s="23"/>
      <c r="CD1442" s="37"/>
      <c r="CE1442" s="30"/>
      <c r="CF1442" s="38"/>
      <c r="CG1442" s="31"/>
      <c r="CH1442" s="30"/>
      <c r="CI1442" s="38"/>
      <c r="CJ1442" s="38"/>
      <c r="CK1442" s="30"/>
      <c r="CL1442" s="31"/>
      <c r="CM1442" s="23"/>
      <c r="CN1442" s="38"/>
      <c r="CO1442" s="27"/>
      <c r="CP1442" s="23"/>
      <c r="CQ1442" s="23"/>
      <c r="CR1442" s="23"/>
      <c r="CS1442" s="38"/>
      <c r="CT1442" s="23"/>
      <c r="CU1442" s="23"/>
      <c r="CV1442" s="23"/>
      <c r="CW1442" s="38"/>
      <c r="CX1442" s="38"/>
      <c r="CY1442" s="38"/>
      <c r="CZ1442" s="38"/>
    </row>
    <row r="1443" spans="1:104" x14ac:dyDescent="0.3">
      <c r="A1443" s="32"/>
      <c r="B1443" s="26"/>
      <c r="C1443" s="26"/>
      <c r="D1443" s="26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31"/>
      <c r="AQ1443" s="31"/>
      <c r="AR1443" s="31"/>
      <c r="AS1443" s="31"/>
      <c r="AT1443" s="31"/>
      <c r="AU1443" s="31"/>
      <c r="AV1443" s="31"/>
      <c r="AW1443" s="31"/>
      <c r="AX1443" s="31"/>
      <c r="AY1443" s="31"/>
      <c r="AZ1443" s="31"/>
      <c r="BA1443" s="31"/>
      <c r="BB1443" s="31"/>
      <c r="BC1443" s="31"/>
      <c r="BD1443" s="31"/>
      <c r="BE1443" s="31"/>
      <c r="BF1443" s="31"/>
      <c r="BG1443" s="31"/>
      <c r="BH1443" s="31"/>
      <c r="BI1443" s="31"/>
      <c r="BJ1443" s="31"/>
      <c r="BK1443" s="31"/>
      <c r="BL1443" s="31"/>
      <c r="BM1443" s="31"/>
      <c r="BN1443" s="41"/>
      <c r="BO1443" s="33"/>
      <c r="BP1443" s="34"/>
      <c r="BQ1443" s="26"/>
      <c r="BR1443" s="27"/>
      <c r="BS1443" s="27"/>
      <c r="BT1443" s="26"/>
      <c r="BU1443" s="35"/>
      <c r="BV1443" s="28"/>
      <c r="BW1443" s="27"/>
      <c r="BX1443" s="26"/>
      <c r="BY1443" s="26"/>
      <c r="BZ1443" s="28"/>
      <c r="CA1443" s="31"/>
      <c r="CB1443" s="31"/>
      <c r="CC1443" s="23"/>
      <c r="CD1443" s="37"/>
      <c r="CE1443" s="30"/>
      <c r="CF1443" s="38"/>
      <c r="CG1443" s="31"/>
      <c r="CH1443" s="30"/>
      <c r="CI1443" s="38"/>
      <c r="CJ1443" s="38"/>
      <c r="CK1443" s="38"/>
      <c r="CL1443" s="31"/>
      <c r="CM1443" s="23"/>
      <c r="CN1443" s="38"/>
      <c r="CO1443" s="27"/>
      <c r="CP1443" s="23"/>
      <c r="CQ1443" s="23"/>
      <c r="CR1443" s="23"/>
      <c r="CS1443" s="38"/>
      <c r="CT1443" s="23"/>
      <c r="CU1443" s="23"/>
      <c r="CV1443" s="23"/>
      <c r="CW1443" s="38"/>
      <c r="CX1443" s="38"/>
      <c r="CY1443" s="38"/>
      <c r="CZ1443" s="38"/>
    </row>
    <row r="1444" spans="1:104" x14ac:dyDescent="0.3">
      <c r="A1444" s="32"/>
      <c r="B1444" s="26"/>
      <c r="C1444" s="26"/>
      <c r="D1444" s="26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31"/>
      <c r="AQ1444" s="31"/>
      <c r="AR1444" s="31"/>
      <c r="AS1444" s="31"/>
      <c r="AT1444" s="31"/>
      <c r="AU1444" s="31"/>
      <c r="AV1444" s="31"/>
      <c r="AW1444" s="31"/>
      <c r="AX1444" s="31"/>
      <c r="AY1444" s="31"/>
      <c r="AZ1444" s="31"/>
      <c r="BA1444" s="31"/>
      <c r="BB1444" s="31"/>
      <c r="BC1444" s="31"/>
      <c r="BD1444" s="31"/>
      <c r="BE1444" s="31"/>
      <c r="BF1444" s="31"/>
      <c r="BG1444" s="31"/>
      <c r="BH1444" s="31"/>
      <c r="BI1444" s="31"/>
      <c r="BJ1444" s="31"/>
      <c r="BK1444" s="31"/>
      <c r="BL1444" s="31"/>
      <c r="BM1444" s="31"/>
      <c r="BN1444" s="41"/>
      <c r="BO1444" s="33"/>
      <c r="BP1444" s="34"/>
      <c r="BQ1444" s="26"/>
      <c r="BR1444" s="27"/>
      <c r="BS1444" s="27"/>
      <c r="BT1444" s="26"/>
      <c r="BU1444" s="35"/>
      <c r="BV1444" s="28"/>
      <c r="BW1444" s="27"/>
      <c r="BX1444" s="26"/>
      <c r="BY1444" s="26"/>
      <c r="BZ1444" s="28"/>
      <c r="CA1444" s="31"/>
      <c r="CB1444" s="31"/>
      <c r="CC1444" s="37"/>
      <c r="CD1444" s="37"/>
      <c r="CE1444" s="30"/>
      <c r="CF1444" s="38"/>
      <c r="CG1444" s="31"/>
      <c r="CH1444" s="30"/>
      <c r="CI1444" s="38"/>
      <c r="CJ1444" s="38"/>
      <c r="CK1444" s="38"/>
      <c r="CL1444" s="31"/>
      <c r="CM1444" s="37"/>
      <c r="CN1444" s="38"/>
      <c r="CO1444" s="27"/>
      <c r="CP1444" s="37"/>
      <c r="CQ1444" s="23"/>
      <c r="CR1444" s="23"/>
      <c r="CS1444" s="38"/>
      <c r="CT1444" s="23"/>
      <c r="CU1444" s="23"/>
      <c r="CV1444" s="23"/>
      <c r="CW1444" s="30"/>
      <c r="CX1444" s="38"/>
      <c r="CY1444" s="38"/>
      <c r="CZ1444" s="38"/>
    </row>
    <row r="1445" spans="1:104" x14ac:dyDescent="0.3">
      <c r="A1445" s="32"/>
      <c r="B1445" s="26"/>
      <c r="C1445" s="26"/>
      <c r="D1445" s="26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31"/>
      <c r="AQ1445" s="31"/>
      <c r="AR1445" s="31"/>
      <c r="AS1445" s="31"/>
      <c r="AT1445" s="31"/>
      <c r="AU1445" s="31"/>
      <c r="AV1445" s="31"/>
      <c r="AW1445" s="31"/>
      <c r="AX1445" s="31"/>
      <c r="AY1445" s="31"/>
      <c r="AZ1445" s="31"/>
      <c r="BA1445" s="31"/>
      <c r="BB1445" s="31"/>
      <c r="BC1445" s="31"/>
      <c r="BD1445" s="31"/>
      <c r="BE1445" s="31"/>
      <c r="BF1445" s="31"/>
      <c r="BG1445" s="31"/>
      <c r="BH1445" s="31"/>
      <c r="BI1445" s="31"/>
      <c r="BJ1445" s="31"/>
      <c r="BK1445" s="31"/>
      <c r="BL1445" s="31"/>
      <c r="BM1445" s="31"/>
      <c r="BN1445" s="41"/>
      <c r="BO1445" s="33"/>
      <c r="BP1445" s="34"/>
      <c r="BQ1445" s="26"/>
      <c r="BR1445" s="27"/>
      <c r="BS1445" s="27"/>
      <c r="BT1445" s="26"/>
      <c r="BU1445" s="35"/>
      <c r="BV1445" s="28"/>
      <c r="BW1445" s="27"/>
      <c r="BX1445" s="26"/>
      <c r="BY1445" s="26"/>
      <c r="BZ1445" s="28"/>
      <c r="CA1445" s="31"/>
      <c r="CB1445" s="31"/>
      <c r="CC1445" s="23"/>
      <c r="CD1445" s="37"/>
      <c r="CE1445" s="30"/>
      <c r="CF1445" s="38"/>
      <c r="CG1445" s="31"/>
      <c r="CH1445" s="30"/>
      <c r="CI1445" s="38"/>
      <c r="CJ1445" s="38"/>
      <c r="CK1445" s="38"/>
      <c r="CL1445" s="31"/>
      <c r="CM1445" s="23"/>
      <c r="CN1445" s="38"/>
      <c r="CO1445" s="27"/>
      <c r="CP1445" s="37"/>
      <c r="CQ1445" s="23"/>
      <c r="CR1445" s="23"/>
      <c r="CS1445" s="38"/>
      <c r="CT1445" s="23"/>
      <c r="CU1445" s="23"/>
      <c r="CV1445" s="23"/>
      <c r="CW1445" s="38"/>
      <c r="CX1445" s="38"/>
      <c r="CY1445" s="38"/>
      <c r="CZ1445" s="38"/>
    </row>
    <row r="1446" spans="1:104" x14ac:dyDescent="0.3">
      <c r="A1446" s="32"/>
      <c r="B1446" s="26"/>
      <c r="C1446" s="26"/>
      <c r="D1446" s="26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31"/>
      <c r="AQ1446" s="31"/>
      <c r="AR1446" s="31"/>
      <c r="AS1446" s="31"/>
      <c r="AT1446" s="31"/>
      <c r="AU1446" s="31"/>
      <c r="AV1446" s="31"/>
      <c r="AW1446" s="31"/>
      <c r="AX1446" s="31"/>
      <c r="AY1446" s="31"/>
      <c r="AZ1446" s="31"/>
      <c r="BA1446" s="31"/>
      <c r="BB1446" s="31"/>
      <c r="BC1446" s="31"/>
      <c r="BD1446" s="31"/>
      <c r="BE1446" s="31"/>
      <c r="BF1446" s="31"/>
      <c r="BG1446" s="31"/>
      <c r="BH1446" s="31"/>
      <c r="BI1446" s="31"/>
      <c r="BJ1446" s="31"/>
      <c r="BK1446" s="31"/>
      <c r="BL1446" s="31"/>
      <c r="BM1446" s="31"/>
      <c r="BN1446" s="41"/>
      <c r="BO1446" s="33"/>
      <c r="BP1446" s="34"/>
      <c r="BQ1446" s="26"/>
      <c r="BR1446" s="27"/>
      <c r="BS1446" s="27"/>
      <c r="BT1446" s="26"/>
      <c r="BU1446" s="35"/>
      <c r="BV1446" s="28"/>
      <c r="BW1446" s="27"/>
      <c r="BX1446" s="26"/>
      <c r="BY1446" s="26"/>
      <c r="BZ1446" s="28"/>
      <c r="CA1446" s="31"/>
      <c r="CB1446" s="31"/>
      <c r="CC1446" s="23"/>
      <c r="CD1446" s="37"/>
      <c r="CE1446" s="30"/>
      <c r="CF1446" s="38"/>
      <c r="CG1446" s="31"/>
      <c r="CH1446" s="30"/>
      <c r="CI1446" s="38"/>
      <c r="CJ1446" s="38"/>
      <c r="CK1446" s="38"/>
      <c r="CL1446" s="31"/>
      <c r="CM1446" s="23"/>
      <c r="CN1446" s="38"/>
      <c r="CO1446" s="27"/>
      <c r="CP1446" s="23"/>
      <c r="CQ1446" s="23"/>
      <c r="CR1446" s="23"/>
      <c r="CS1446" s="38"/>
      <c r="CT1446" s="23"/>
      <c r="CU1446" s="23"/>
      <c r="CV1446" s="23"/>
      <c r="CW1446" s="38"/>
      <c r="CX1446" s="38"/>
      <c r="CY1446" s="38"/>
      <c r="CZ1446" s="38"/>
    </row>
    <row r="1447" spans="1:104" x14ac:dyDescent="0.3">
      <c r="A1447" s="32"/>
      <c r="B1447" s="26"/>
      <c r="C1447" s="26"/>
      <c r="D1447" s="26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31"/>
      <c r="AQ1447" s="31"/>
      <c r="AR1447" s="31"/>
      <c r="AS1447" s="31"/>
      <c r="AT1447" s="31"/>
      <c r="AU1447" s="31"/>
      <c r="AV1447" s="31"/>
      <c r="AW1447" s="31"/>
      <c r="AX1447" s="31"/>
      <c r="AY1447" s="31"/>
      <c r="AZ1447" s="31"/>
      <c r="BA1447" s="31"/>
      <c r="BB1447" s="31"/>
      <c r="BC1447" s="31"/>
      <c r="BD1447" s="31"/>
      <c r="BE1447" s="31"/>
      <c r="BF1447" s="31"/>
      <c r="BG1447" s="31"/>
      <c r="BH1447" s="31"/>
      <c r="BI1447" s="31"/>
      <c r="BJ1447" s="31"/>
      <c r="BK1447" s="31"/>
      <c r="BL1447" s="31"/>
      <c r="BM1447" s="31"/>
      <c r="BN1447" s="41"/>
      <c r="BO1447" s="33"/>
      <c r="BP1447" s="34"/>
      <c r="BQ1447" s="26"/>
      <c r="BR1447" s="27"/>
      <c r="BS1447" s="27"/>
      <c r="BT1447" s="26"/>
      <c r="BU1447" s="35"/>
      <c r="BV1447" s="28"/>
      <c r="BW1447" s="27"/>
      <c r="BX1447" s="26"/>
      <c r="BY1447" s="26"/>
      <c r="BZ1447" s="28"/>
      <c r="CA1447" s="31"/>
      <c r="CB1447" s="31"/>
      <c r="CC1447" s="23"/>
      <c r="CD1447" s="37"/>
      <c r="CE1447" s="30"/>
      <c r="CF1447" s="38"/>
      <c r="CG1447" s="31"/>
      <c r="CH1447" s="30"/>
      <c r="CI1447" s="38"/>
      <c r="CJ1447" s="38"/>
      <c r="CK1447" s="38"/>
      <c r="CL1447" s="31"/>
      <c r="CM1447" s="23"/>
      <c r="CN1447" s="38"/>
      <c r="CO1447" s="27"/>
      <c r="CP1447" s="23"/>
      <c r="CQ1447" s="23"/>
      <c r="CR1447" s="23"/>
      <c r="CS1447" s="38"/>
      <c r="CT1447" s="23"/>
      <c r="CU1447" s="23"/>
      <c r="CV1447" s="23"/>
      <c r="CW1447" s="38"/>
      <c r="CX1447" s="38"/>
      <c r="CY1447" s="38"/>
      <c r="CZ1447" s="38"/>
    </row>
    <row r="1448" spans="1:104" x14ac:dyDescent="0.3">
      <c r="A1448" s="32"/>
      <c r="B1448" s="26"/>
      <c r="C1448" s="26"/>
      <c r="D1448" s="26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31"/>
      <c r="AQ1448" s="31"/>
      <c r="AR1448" s="31"/>
      <c r="AS1448" s="31"/>
      <c r="AT1448" s="31"/>
      <c r="AU1448" s="31"/>
      <c r="AV1448" s="31"/>
      <c r="AW1448" s="31"/>
      <c r="AX1448" s="31"/>
      <c r="AY1448" s="31"/>
      <c r="AZ1448" s="31"/>
      <c r="BA1448" s="31"/>
      <c r="BB1448" s="31"/>
      <c r="BC1448" s="31"/>
      <c r="BD1448" s="31"/>
      <c r="BE1448" s="31"/>
      <c r="BF1448" s="31"/>
      <c r="BG1448" s="31"/>
      <c r="BH1448" s="31"/>
      <c r="BI1448" s="31"/>
      <c r="BJ1448" s="31"/>
      <c r="BK1448" s="31"/>
      <c r="BL1448" s="31"/>
      <c r="BM1448" s="31"/>
      <c r="BN1448" s="41"/>
      <c r="BO1448" s="33"/>
      <c r="BP1448" s="34"/>
      <c r="BQ1448" s="26"/>
      <c r="BR1448" s="27"/>
      <c r="BS1448" s="27"/>
      <c r="BT1448" s="26"/>
      <c r="BU1448" s="35"/>
      <c r="BV1448" s="28"/>
      <c r="BW1448" s="27"/>
      <c r="BX1448" s="26"/>
      <c r="BY1448" s="26"/>
      <c r="BZ1448" s="28"/>
      <c r="CA1448" s="31"/>
      <c r="CB1448" s="31"/>
      <c r="CC1448" s="23"/>
      <c r="CD1448" s="37"/>
      <c r="CE1448" s="30"/>
      <c r="CF1448" s="38"/>
      <c r="CG1448" s="31"/>
      <c r="CH1448" s="30"/>
      <c r="CI1448" s="38"/>
      <c r="CJ1448" s="38"/>
      <c r="CK1448" s="38"/>
      <c r="CL1448" s="31"/>
      <c r="CM1448" s="23"/>
      <c r="CN1448" s="38"/>
      <c r="CO1448" s="27"/>
      <c r="CP1448" s="23"/>
      <c r="CQ1448" s="23"/>
      <c r="CR1448" s="23"/>
      <c r="CS1448" s="38"/>
      <c r="CT1448" s="23"/>
      <c r="CU1448" s="23"/>
      <c r="CV1448" s="23"/>
      <c r="CW1448" s="38"/>
      <c r="CX1448" s="38"/>
      <c r="CY1448" s="38"/>
      <c r="CZ1448" s="38"/>
    </row>
    <row r="1449" spans="1:104" x14ac:dyDescent="0.3">
      <c r="A1449" s="32"/>
      <c r="B1449" s="26"/>
      <c r="C1449" s="26"/>
      <c r="D1449" s="26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31"/>
      <c r="AQ1449" s="31"/>
      <c r="AR1449" s="31"/>
      <c r="AS1449" s="31"/>
      <c r="AT1449" s="31"/>
      <c r="AU1449" s="31"/>
      <c r="AV1449" s="31"/>
      <c r="AW1449" s="31"/>
      <c r="AX1449" s="31"/>
      <c r="AY1449" s="31"/>
      <c r="AZ1449" s="31"/>
      <c r="BA1449" s="31"/>
      <c r="BB1449" s="31"/>
      <c r="BC1449" s="31"/>
      <c r="BD1449" s="31"/>
      <c r="BE1449" s="31"/>
      <c r="BF1449" s="31"/>
      <c r="BG1449" s="31"/>
      <c r="BH1449" s="31"/>
      <c r="BI1449" s="31"/>
      <c r="BJ1449" s="31"/>
      <c r="BK1449" s="31"/>
      <c r="BL1449" s="31"/>
      <c r="BM1449" s="31"/>
      <c r="BN1449" s="41"/>
      <c r="BO1449" s="33"/>
      <c r="BP1449" s="34"/>
      <c r="BQ1449" s="26"/>
      <c r="BR1449" s="27"/>
      <c r="BS1449" s="27"/>
      <c r="BT1449" s="26"/>
      <c r="BU1449" s="35"/>
      <c r="BV1449" s="28"/>
      <c r="BW1449" s="27"/>
      <c r="BX1449" s="26"/>
      <c r="BY1449" s="26"/>
      <c r="BZ1449" s="28"/>
      <c r="CA1449" s="31"/>
      <c r="CB1449" s="31"/>
      <c r="CC1449" s="23"/>
      <c r="CD1449" s="37"/>
      <c r="CE1449" s="30"/>
      <c r="CF1449" s="38"/>
      <c r="CG1449" s="31"/>
      <c r="CH1449" s="30"/>
      <c r="CI1449" s="38"/>
      <c r="CJ1449" s="38"/>
      <c r="CK1449" s="38"/>
      <c r="CL1449" s="31"/>
      <c r="CM1449" s="23"/>
      <c r="CN1449" s="38"/>
      <c r="CO1449" s="27"/>
      <c r="CP1449" s="23"/>
      <c r="CQ1449" s="23"/>
      <c r="CR1449" s="23"/>
      <c r="CS1449" s="38"/>
      <c r="CT1449" s="23"/>
      <c r="CU1449" s="23"/>
      <c r="CV1449" s="23"/>
      <c r="CW1449" s="38"/>
      <c r="CX1449" s="38"/>
      <c r="CY1449" s="38"/>
      <c r="CZ1449" s="38"/>
    </row>
    <row r="1450" spans="1:104" x14ac:dyDescent="0.3">
      <c r="A1450" s="32"/>
      <c r="B1450" s="26"/>
      <c r="C1450" s="26"/>
      <c r="D1450" s="26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31"/>
      <c r="AQ1450" s="31"/>
      <c r="AR1450" s="31"/>
      <c r="AS1450" s="31"/>
      <c r="AT1450" s="31"/>
      <c r="AU1450" s="31"/>
      <c r="AV1450" s="31"/>
      <c r="AW1450" s="31"/>
      <c r="AX1450" s="31"/>
      <c r="AY1450" s="31"/>
      <c r="AZ1450" s="31"/>
      <c r="BA1450" s="31"/>
      <c r="BB1450" s="31"/>
      <c r="BC1450" s="31"/>
      <c r="BD1450" s="31"/>
      <c r="BE1450" s="31"/>
      <c r="BF1450" s="31"/>
      <c r="BG1450" s="31"/>
      <c r="BH1450" s="31"/>
      <c r="BI1450" s="31"/>
      <c r="BJ1450" s="31"/>
      <c r="BK1450" s="31"/>
      <c r="BL1450" s="31"/>
      <c r="BM1450" s="31"/>
      <c r="BN1450" s="41"/>
      <c r="BO1450" s="33"/>
      <c r="BP1450" s="34"/>
      <c r="BQ1450" s="26"/>
      <c r="BR1450" s="27"/>
      <c r="BS1450" s="27"/>
      <c r="BT1450" s="26"/>
      <c r="BU1450" s="35"/>
      <c r="BV1450" s="28"/>
      <c r="BW1450" s="27"/>
      <c r="BX1450" s="26"/>
      <c r="BY1450" s="26"/>
      <c r="BZ1450" s="28"/>
      <c r="CA1450" s="31"/>
      <c r="CB1450" s="31"/>
      <c r="CC1450" s="23"/>
      <c r="CD1450" s="37"/>
      <c r="CE1450" s="30"/>
      <c r="CF1450" s="38"/>
      <c r="CG1450" s="31"/>
      <c r="CH1450" s="30"/>
      <c r="CI1450" s="38"/>
      <c r="CJ1450" s="38"/>
      <c r="CK1450" s="38"/>
      <c r="CL1450" s="31"/>
      <c r="CM1450" s="23"/>
      <c r="CN1450" s="38"/>
      <c r="CO1450" s="27"/>
      <c r="CP1450" s="23"/>
      <c r="CQ1450" s="23"/>
      <c r="CR1450" s="23"/>
      <c r="CS1450" s="38"/>
      <c r="CT1450" s="23"/>
      <c r="CU1450" s="23"/>
      <c r="CV1450" s="23"/>
      <c r="CW1450" s="38"/>
      <c r="CX1450" s="38"/>
      <c r="CY1450" s="38"/>
      <c r="CZ1450" s="38"/>
    </row>
    <row r="1451" spans="1:104" x14ac:dyDescent="0.3">
      <c r="A1451" s="32"/>
      <c r="B1451" s="26"/>
      <c r="C1451" s="26"/>
      <c r="D1451" s="26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31"/>
      <c r="AQ1451" s="31"/>
      <c r="AR1451" s="31"/>
      <c r="AS1451" s="31"/>
      <c r="AT1451" s="31"/>
      <c r="AU1451" s="31"/>
      <c r="AV1451" s="31"/>
      <c r="AW1451" s="31"/>
      <c r="AX1451" s="31"/>
      <c r="AY1451" s="31"/>
      <c r="AZ1451" s="31"/>
      <c r="BA1451" s="31"/>
      <c r="BB1451" s="31"/>
      <c r="BC1451" s="31"/>
      <c r="BD1451" s="31"/>
      <c r="BE1451" s="31"/>
      <c r="BF1451" s="31"/>
      <c r="BG1451" s="31"/>
      <c r="BH1451" s="31"/>
      <c r="BI1451" s="31"/>
      <c r="BJ1451" s="31"/>
      <c r="BK1451" s="31"/>
      <c r="BL1451" s="31"/>
      <c r="BM1451" s="31"/>
      <c r="BN1451" s="41"/>
      <c r="BO1451" s="33"/>
      <c r="BP1451" s="34"/>
      <c r="BQ1451" s="26"/>
      <c r="BR1451" s="27"/>
      <c r="BS1451" s="27"/>
      <c r="BT1451" s="26"/>
      <c r="BU1451" s="35"/>
      <c r="BV1451" s="28"/>
      <c r="BW1451" s="27"/>
      <c r="BX1451" s="26"/>
      <c r="BY1451" s="26"/>
      <c r="BZ1451" s="28"/>
      <c r="CA1451" s="31"/>
      <c r="CB1451" s="31"/>
      <c r="CC1451" s="37"/>
      <c r="CD1451" s="37"/>
      <c r="CE1451" s="30"/>
      <c r="CF1451" s="38"/>
      <c r="CG1451" s="31"/>
      <c r="CH1451" s="30"/>
      <c r="CI1451" s="38"/>
      <c r="CJ1451" s="38"/>
      <c r="CK1451" s="38"/>
      <c r="CL1451" s="31"/>
      <c r="CM1451" s="23"/>
      <c r="CN1451" s="38"/>
      <c r="CO1451" s="27"/>
      <c r="CP1451" s="23"/>
      <c r="CQ1451" s="23"/>
      <c r="CR1451" s="37"/>
      <c r="CS1451" s="38"/>
      <c r="CT1451" s="37"/>
      <c r="CU1451" s="37"/>
      <c r="CV1451" s="37"/>
      <c r="CW1451" s="38"/>
      <c r="CX1451" s="38"/>
      <c r="CY1451" s="38"/>
      <c r="CZ1451" s="38"/>
    </row>
    <row r="1452" spans="1:104" x14ac:dyDescent="0.3">
      <c r="A1452" s="32"/>
      <c r="B1452" s="26"/>
      <c r="C1452" s="26"/>
      <c r="D1452" s="26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31"/>
      <c r="AQ1452" s="31"/>
      <c r="AR1452" s="31"/>
      <c r="AS1452" s="31"/>
      <c r="AT1452" s="31"/>
      <c r="AU1452" s="31"/>
      <c r="AV1452" s="31"/>
      <c r="AW1452" s="31"/>
      <c r="AX1452" s="31"/>
      <c r="AY1452" s="31"/>
      <c r="AZ1452" s="31"/>
      <c r="BA1452" s="31"/>
      <c r="BB1452" s="31"/>
      <c r="BC1452" s="31"/>
      <c r="BD1452" s="31"/>
      <c r="BE1452" s="31"/>
      <c r="BF1452" s="31"/>
      <c r="BG1452" s="31"/>
      <c r="BH1452" s="31"/>
      <c r="BI1452" s="31"/>
      <c r="BJ1452" s="31"/>
      <c r="BK1452" s="31"/>
      <c r="BL1452" s="31"/>
      <c r="BM1452" s="31"/>
      <c r="BN1452" s="41"/>
      <c r="BO1452" s="33"/>
      <c r="BP1452" s="34"/>
      <c r="BQ1452" s="26"/>
      <c r="BR1452" s="27"/>
      <c r="BS1452" s="27"/>
      <c r="BT1452" s="26"/>
      <c r="BU1452" s="35"/>
      <c r="BV1452" s="28"/>
      <c r="BW1452" s="27"/>
      <c r="BX1452" s="26"/>
      <c r="BY1452" s="26"/>
      <c r="BZ1452" s="28"/>
      <c r="CA1452" s="31"/>
      <c r="CB1452" s="31"/>
      <c r="CC1452" s="23"/>
      <c r="CD1452" s="37"/>
      <c r="CE1452" s="30"/>
      <c r="CF1452" s="38"/>
      <c r="CG1452" s="31"/>
      <c r="CH1452" s="30"/>
      <c r="CI1452" s="38"/>
      <c r="CJ1452" s="38"/>
      <c r="CK1452" s="38"/>
      <c r="CL1452" s="31"/>
      <c r="CM1452" s="23"/>
      <c r="CN1452" s="38"/>
      <c r="CO1452" s="27"/>
      <c r="CP1452" s="23"/>
      <c r="CQ1452" s="23"/>
      <c r="CR1452" s="23"/>
      <c r="CS1452" s="38"/>
      <c r="CT1452" s="23"/>
      <c r="CU1452" s="23"/>
      <c r="CV1452" s="23"/>
      <c r="CW1452" s="38"/>
      <c r="CX1452" s="38"/>
      <c r="CY1452" s="30"/>
      <c r="CZ1452" s="38"/>
    </row>
    <row r="1453" spans="1:104" x14ac:dyDescent="0.3">
      <c r="A1453" s="32"/>
      <c r="B1453" s="26"/>
      <c r="C1453" s="26"/>
      <c r="D1453" s="26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31"/>
      <c r="AQ1453" s="31"/>
      <c r="AR1453" s="31"/>
      <c r="AS1453" s="31"/>
      <c r="AT1453" s="31"/>
      <c r="AU1453" s="31"/>
      <c r="AV1453" s="31"/>
      <c r="AW1453" s="31"/>
      <c r="AX1453" s="31"/>
      <c r="AY1453" s="31"/>
      <c r="AZ1453" s="31"/>
      <c r="BA1453" s="31"/>
      <c r="BB1453" s="31"/>
      <c r="BC1453" s="31"/>
      <c r="BD1453" s="31"/>
      <c r="BE1453" s="31"/>
      <c r="BF1453" s="31"/>
      <c r="BG1453" s="31"/>
      <c r="BH1453" s="31"/>
      <c r="BI1453" s="31"/>
      <c r="BJ1453" s="31"/>
      <c r="BK1453" s="31"/>
      <c r="BL1453" s="31"/>
      <c r="BM1453" s="31"/>
      <c r="BN1453" s="41"/>
      <c r="BO1453" s="33"/>
      <c r="BP1453" s="34"/>
      <c r="BQ1453" s="26"/>
      <c r="BR1453" s="27"/>
      <c r="BS1453" s="27"/>
      <c r="BT1453" s="26"/>
      <c r="BU1453" s="35"/>
      <c r="BV1453" s="28"/>
      <c r="BW1453" s="27"/>
      <c r="BX1453" s="26"/>
      <c r="BY1453" s="26"/>
      <c r="BZ1453" s="28"/>
      <c r="CA1453" s="31"/>
      <c r="CB1453" s="31"/>
      <c r="CC1453" s="37"/>
      <c r="CD1453" s="37"/>
      <c r="CE1453" s="30"/>
      <c r="CF1453" s="38"/>
      <c r="CG1453" s="31"/>
      <c r="CH1453" s="30"/>
      <c r="CI1453" s="38"/>
      <c r="CJ1453" s="38"/>
      <c r="CK1453" s="38"/>
      <c r="CL1453" s="31"/>
      <c r="CM1453" s="23"/>
      <c r="CN1453" s="38"/>
      <c r="CO1453" s="27"/>
      <c r="CP1453" s="23"/>
      <c r="CQ1453" s="23"/>
      <c r="CR1453" s="23"/>
      <c r="CS1453" s="38"/>
      <c r="CT1453" s="23"/>
      <c r="CU1453" s="23"/>
      <c r="CV1453" s="23"/>
      <c r="CW1453" s="38"/>
      <c r="CX1453" s="38"/>
      <c r="CY1453" s="38"/>
      <c r="CZ1453" s="38"/>
    </row>
    <row r="1454" spans="1:104" x14ac:dyDescent="0.3">
      <c r="A1454" s="32"/>
      <c r="B1454" s="26"/>
      <c r="C1454" s="26"/>
      <c r="D1454" s="26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31"/>
      <c r="AQ1454" s="31"/>
      <c r="AR1454" s="31"/>
      <c r="AS1454" s="31"/>
      <c r="AT1454" s="31"/>
      <c r="AU1454" s="31"/>
      <c r="AV1454" s="31"/>
      <c r="AW1454" s="31"/>
      <c r="AX1454" s="31"/>
      <c r="AY1454" s="31"/>
      <c r="AZ1454" s="31"/>
      <c r="BA1454" s="31"/>
      <c r="BB1454" s="31"/>
      <c r="BC1454" s="31"/>
      <c r="BD1454" s="31"/>
      <c r="BE1454" s="31"/>
      <c r="BF1454" s="31"/>
      <c r="BG1454" s="31"/>
      <c r="BH1454" s="31"/>
      <c r="BI1454" s="31"/>
      <c r="BJ1454" s="31"/>
      <c r="BK1454" s="31"/>
      <c r="BL1454" s="31"/>
      <c r="BM1454" s="31"/>
      <c r="BN1454" s="41"/>
      <c r="BO1454" s="33"/>
      <c r="BP1454" s="34"/>
      <c r="BQ1454" s="26"/>
      <c r="BR1454" s="27"/>
      <c r="BS1454" s="27"/>
      <c r="BT1454" s="26"/>
      <c r="BU1454" s="35"/>
      <c r="BV1454" s="28"/>
      <c r="BW1454" s="27"/>
      <c r="BX1454" s="26"/>
      <c r="BY1454" s="26"/>
      <c r="BZ1454" s="28"/>
      <c r="CA1454" s="31"/>
      <c r="CB1454" s="31"/>
      <c r="CC1454" s="23"/>
      <c r="CD1454" s="37"/>
      <c r="CE1454" s="30"/>
      <c r="CF1454" s="38"/>
      <c r="CG1454" s="31"/>
      <c r="CH1454" s="30"/>
      <c r="CI1454" s="38"/>
      <c r="CJ1454" s="38"/>
      <c r="CK1454" s="30"/>
      <c r="CL1454" s="31"/>
      <c r="CM1454" s="23"/>
      <c r="CN1454" s="38"/>
      <c r="CO1454" s="27"/>
      <c r="CP1454" s="23"/>
      <c r="CQ1454" s="37"/>
      <c r="CR1454" s="37"/>
      <c r="CS1454" s="38"/>
      <c r="CT1454" s="37"/>
      <c r="CU1454" s="37"/>
      <c r="CV1454" s="23"/>
      <c r="CW1454" s="38"/>
      <c r="CX1454" s="38"/>
      <c r="CY1454" s="38"/>
      <c r="CZ1454" s="38"/>
    </row>
    <row r="1455" spans="1:104" x14ac:dyDescent="0.3">
      <c r="A1455" s="32"/>
      <c r="B1455" s="26"/>
      <c r="C1455" s="26"/>
      <c r="D1455" s="26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31"/>
      <c r="AQ1455" s="31"/>
      <c r="AR1455" s="31"/>
      <c r="AS1455" s="31"/>
      <c r="AT1455" s="31"/>
      <c r="AU1455" s="31"/>
      <c r="AV1455" s="31"/>
      <c r="AW1455" s="31"/>
      <c r="AX1455" s="31"/>
      <c r="AY1455" s="31"/>
      <c r="AZ1455" s="31"/>
      <c r="BA1455" s="31"/>
      <c r="BB1455" s="31"/>
      <c r="BC1455" s="31"/>
      <c r="BD1455" s="31"/>
      <c r="BE1455" s="31"/>
      <c r="BF1455" s="31"/>
      <c r="BG1455" s="31"/>
      <c r="BH1455" s="31"/>
      <c r="BI1455" s="31"/>
      <c r="BJ1455" s="31"/>
      <c r="BK1455" s="31"/>
      <c r="BL1455" s="31"/>
      <c r="BM1455" s="31"/>
      <c r="BN1455" s="41"/>
      <c r="BO1455" s="33"/>
      <c r="BP1455" s="34"/>
      <c r="BQ1455" s="26"/>
      <c r="BR1455" s="27"/>
      <c r="BS1455" s="27"/>
      <c r="BT1455" s="26"/>
      <c r="BU1455" s="35"/>
      <c r="BV1455" s="28"/>
      <c r="BW1455" s="27"/>
      <c r="BX1455" s="26"/>
      <c r="BY1455" s="26"/>
      <c r="BZ1455" s="28"/>
      <c r="CA1455" s="31"/>
      <c r="CB1455" s="31"/>
      <c r="CC1455" s="23"/>
      <c r="CD1455" s="37"/>
      <c r="CE1455" s="30"/>
      <c r="CF1455" s="38"/>
      <c r="CG1455" s="31"/>
      <c r="CH1455" s="30"/>
      <c r="CI1455" s="38"/>
      <c r="CJ1455" s="38"/>
      <c r="CK1455" s="38"/>
      <c r="CL1455" s="31"/>
      <c r="CM1455" s="23"/>
      <c r="CN1455" s="38"/>
      <c r="CO1455" s="27"/>
      <c r="CP1455" s="23"/>
      <c r="CQ1455" s="23"/>
      <c r="CR1455" s="23"/>
      <c r="CS1455" s="38"/>
      <c r="CT1455" s="23"/>
      <c r="CU1455" s="23"/>
      <c r="CV1455" s="23"/>
      <c r="CW1455" s="38"/>
      <c r="CX1455" s="38"/>
      <c r="CY1455" s="30"/>
      <c r="CZ1455" s="38"/>
    </row>
    <row r="1456" spans="1:104" x14ac:dyDescent="0.3">
      <c r="A1456" s="32"/>
      <c r="B1456" s="26"/>
      <c r="C1456" s="26"/>
      <c r="D1456" s="26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31"/>
      <c r="AQ1456" s="31"/>
      <c r="AR1456" s="31"/>
      <c r="AS1456" s="31"/>
      <c r="AT1456" s="31"/>
      <c r="AU1456" s="31"/>
      <c r="AV1456" s="31"/>
      <c r="AW1456" s="31"/>
      <c r="AX1456" s="31"/>
      <c r="AY1456" s="31"/>
      <c r="AZ1456" s="31"/>
      <c r="BA1456" s="31"/>
      <c r="BB1456" s="31"/>
      <c r="BC1456" s="31"/>
      <c r="BD1456" s="31"/>
      <c r="BE1456" s="31"/>
      <c r="BF1456" s="31"/>
      <c r="BG1456" s="31"/>
      <c r="BH1456" s="31"/>
      <c r="BI1456" s="31"/>
      <c r="BJ1456" s="31"/>
      <c r="BK1456" s="31"/>
      <c r="BL1456" s="31"/>
      <c r="BM1456" s="31"/>
      <c r="BN1456" s="41"/>
      <c r="BO1456" s="33"/>
      <c r="BP1456" s="34"/>
      <c r="BQ1456" s="26"/>
      <c r="BR1456" s="27"/>
      <c r="BS1456" s="27"/>
      <c r="BT1456" s="26"/>
      <c r="BU1456" s="35"/>
      <c r="BV1456" s="28"/>
      <c r="BW1456" s="27"/>
      <c r="BX1456" s="26"/>
      <c r="BY1456" s="26"/>
      <c r="BZ1456" s="28"/>
      <c r="CA1456" s="31"/>
      <c r="CB1456" s="31"/>
      <c r="CC1456" s="23"/>
      <c r="CD1456" s="37"/>
      <c r="CE1456" s="30"/>
      <c r="CF1456" s="38"/>
      <c r="CG1456" s="31"/>
      <c r="CH1456" s="30"/>
      <c r="CI1456" s="38"/>
      <c r="CJ1456" s="38"/>
      <c r="CK1456" s="30"/>
      <c r="CL1456" s="31"/>
      <c r="CM1456" s="23"/>
      <c r="CN1456" s="38"/>
      <c r="CO1456" s="27"/>
      <c r="CP1456" s="23"/>
      <c r="CQ1456" s="23"/>
      <c r="CR1456" s="37"/>
      <c r="CS1456" s="38"/>
      <c r="CT1456" s="37"/>
      <c r="CU1456" s="23"/>
      <c r="CV1456" s="23"/>
      <c r="CW1456" s="38"/>
      <c r="CX1456" s="38"/>
      <c r="CY1456" s="38"/>
      <c r="CZ1456" s="38"/>
    </row>
    <row r="1457" spans="1:104" x14ac:dyDescent="0.3">
      <c r="A1457" s="32"/>
      <c r="B1457" s="26"/>
      <c r="C1457" s="26"/>
      <c r="D1457" s="26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31"/>
      <c r="AQ1457" s="31"/>
      <c r="AR1457" s="31"/>
      <c r="AS1457" s="31"/>
      <c r="AT1457" s="31"/>
      <c r="AU1457" s="31"/>
      <c r="AV1457" s="31"/>
      <c r="AW1457" s="31"/>
      <c r="AX1457" s="31"/>
      <c r="AY1457" s="31"/>
      <c r="AZ1457" s="31"/>
      <c r="BA1457" s="31"/>
      <c r="BB1457" s="31"/>
      <c r="BC1457" s="31"/>
      <c r="BD1457" s="31"/>
      <c r="BE1457" s="31"/>
      <c r="BF1457" s="31"/>
      <c r="BG1457" s="31"/>
      <c r="BH1457" s="31"/>
      <c r="BI1457" s="31"/>
      <c r="BJ1457" s="31"/>
      <c r="BK1457" s="31"/>
      <c r="BL1457" s="31"/>
      <c r="BM1457" s="31"/>
      <c r="BN1457" s="41"/>
      <c r="BO1457" s="33"/>
      <c r="BP1457" s="34"/>
      <c r="BQ1457" s="26"/>
      <c r="BR1457" s="27"/>
      <c r="BS1457" s="27"/>
      <c r="BT1457" s="26"/>
      <c r="BU1457" s="35"/>
      <c r="BV1457" s="28"/>
      <c r="BW1457" s="27"/>
      <c r="BX1457" s="26"/>
      <c r="BY1457" s="26"/>
      <c r="BZ1457" s="28"/>
      <c r="CA1457" s="31"/>
      <c r="CB1457" s="31"/>
      <c r="CC1457" s="23"/>
      <c r="CD1457" s="37"/>
      <c r="CE1457" s="30"/>
      <c r="CF1457" s="38"/>
      <c r="CG1457" s="31"/>
      <c r="CH1457" s="30"/>
      <c r="CI1457" s="38"/>
      <c r="CJ1457" s="38"/>
      <c r="CK1457" s="38"/>
      <c r="CL1457" s="31"/>
      <c r="CM1457" s="23"/>
      <c r="CN1457" s="38"/>
      <c r="CO1457" s="27"/>
      <c r="CP1457" s="23"/>
      <c r="CQ1457" s="23"/>
      <c r="CR1457" s="23"/>
      <c r="CS1457" s="38"/>
      <c r="CT1457" s="37"/>
      <c r="CU1457" s="23"/>
      <c r="CV1457" s="23"/>
      <c r="CW1457" s="38"/>
      <c r="CX1457" s="38"/>
      <c r="CY1457" s="38"/>
      <c r="CZ1457" s="38"/>
    </row>
    <row r="1458" spans="1:104" x14ac:dyDescent="0.3">
      <c r="A1458" s="32"/>
      <c r="B1458" s="26"/>
      <c r="C1458" s="26"/>
      <c r="D1458" s="26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31"/>
      <c r="AQ1458" s="31"/>
      <c r="AR1458" s="31"/>
      <c r="AS1458" s="31"/>
      <c r="AT1458" s="31"/>
      <c r="AU1458" s="31"/>
      <c r="AV1458" s="31"/>
      <c r="AW1458" s="31"/>
      <c r="AX1458" s="31"/>
      <c r="AY1458" s="31"/>
      <c r="AZ1458" s="31"/>
      <c r="BA1458" s="31"/>
      <c r="BB1458" s="31"/>
      <c r="BC1458" s="31"/>
      <c r="BD1458" s="31"/>
      <c r="BE1458" s="31"/>
      <c r="BF1458" s="31"/>
      <c r="BG1458" s="31"/>
      <c r="BH1458" s="31"/>
      <c r="BI1458" s="31"/>
      <c r="BJ1458" s="31"/>
      <c r="BK1458" s="31"/>
      <c r="BL1458" s="31"/>
      <c r="BM1458" s="31"/>
      <c r="BN1458" s="41"/>
      <c r="BO1458" s="33"/>
      <c r="BP1458" s="34"/>
      <c r="BQ1458" s="26"/>
      <c r="BR1458" s="27"/>
      <c r="BS1458" s="27"/>
      <c r="BT1458" s="26"/>
      <c r="BU1458" s="35"/>
      <c r="BV1458" s="28"/>
      <c r="BW1458" s="27"/>
      <c r="BX1458" s="26"/>
      <c r="BY1458" s="26"/>
      <c r="BZ1458" s="28"/>
      <c r="CA1458" s="31"/>
      <c r="CB1458" s="31"/>
      <c r="CC1458" s="23"/>
      <c r="CD1458" s="37"/>
      <c r="CE1458" s="30"/>
      <c r="CF1458" s="38"/>
      <c r="CG1458" s="31"/>
      <c r="CH1458" s="30"/>
      <c r="CI1458" s="38"/>
      <c r="CJ1458" s="38"/>
      <c r="CK1458" s="38"/>
      <c r="CL1458" s="31"/>
      <c r="CM1458" s="23"/>
      <c r="CN1458" s="38"/>
      <c r="CO1458" s="27"/>
      <c r="CP1458" s="23"/>
      <c r="CQ1458" s="23"/>
      <c r="CR1458" s="23"/>
      <c r="CS1458" s="38"/>
      <c r="CT1458" s="23"/>
      <c r="CU1458" s="23"/>
      <c r="CV1458" s="23"/>
      <c r="CW1458" s="38"/>
      <c r="CX1458" s="38"/>
      <c r="CY1458" s="30"/>
      <c r="CZ1458" s="38"/>
    </row>
    <row r="1459" spans="1:104" x14ac:dyDescent="0.3">
      <c r="A1459" s="32"/>
      <c r="B1459" s="26"/>
      <c r="C1459" s="26"/>
      <c r="D1459" s="26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31"/>
      <c r="AQ1459" s="31"/>
      <c r="AR1459" s="31"/>
      <c r="AS1459" s="31"/>
      <c r="AT1459" s="31"/>
      <c r="AU1459" s="31"/>
      <c r="AV1459" s="31"/>
      <c r="AW1459" s="31"/>
      <c r="AX1459" s="31"/>
      <c r="AY1459" s="31"/>
      <c r="AZ1459" s="31"/>
      <c r="BA1459" s="31"/>
      <c r="BB1459" s="31"/>
      <c r="BC1459" s="31"/>
      <c r="BD1459" s="31"/>
      <c r="BE1459" s="31"/>
      <c r="BF1459" s="31"/>
      <c r="BG1459" s="31"/>
      <c r="BH1459" s="31"/>
      <c r="BI1459" s="31"/>
      <c r="BJ1459" s="31"/>
      <c r="BK1459" s="31"/>
      <c r="BL1459" s="31"/>
      <c r="BM1459" s="31"/>
      <c r="BN1459" s="41"/>
      <c r="BO1459" s="33"/>
      <c r="BP1459" s="34"/>
      <c r="BQ1459" s="26"/>
      <c r="BR1459" s="27"/>
      <c r="BS1459" s="27"/>
      <c r="BT1459" s="26"/>
      <c r="BU1459" s="35"/>
      <c r="BV1459" s="28"/>
      <c r="BW1459" s="27"/>
      <c r="BX1459" s="26"/>
      <c r="BY1459" s="26"/>
      <c r="BZ1459" s="28"/>
      <c r="CA1459" s="31"/>
      <c r="CB1459" s="31"/>
      <c r="CC1459" s="23"/>
      <c r="CD1459" s="37"/>
      <c r="CE1459" s="30"/>
      <c r="CF1459" s="38"/>
      <c r="CG1459" s="31"/>
      <c r="CH1459" s="30"/>
      <c r="CI1459" s="38"/>
      <c r="CJ1459" s="38"/>
      <c r="CK1459" s="38"/>
      <c r="CL1459" s="31"/>
      <c r="CM1459" s="23"/>
      <c r="CN1459" s="38"/>
      <c r="CO1459" s="27"/>
      <c r="CP1459" s="23"/>
      <c r="CQ1459" s="23"/>
      <c r="CR1459" s="23"/>
      <c r="CS1459" s="38"/>
      <c r="CT1459" s="37"/>
      <c r="CU1459" s="23"/>
      <c r="CV1459" s="23"/>
      <c r="CW1459" s="38"/>
      <c r="CX1459" s="38"/>
      <c r="CY1459" s="38"/>
      <c r="CZ1459" s="38"/>
    </row>
    <row r="1460" spans="1:104" x14ac:dyDescent="0.3">
      <c r="A1460" s="32"/>
      <c r="B1460" s="26"/>
      <c r="C1460" s="26"/>
      <c r="D1460" s="26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31"/>
      <c r="AQ1460" s="31"/>
      <c r="AR1460" s="31"/>
      <c r="AS1460" s="31"/>
      <c r="AT1460" s="31"/>
      <c r="AU1460" s="31"/>
      <c r="AV1460" s="31"/>
      <c r="AW1460" s="31"/>
      <c r="AX1460" s="31"/>
      <c r="AY1460" s="31"/>
      <c r="AZ1460" s="31"/>
      <c r="BA1460" s="31"/>
      <c r="BB1460" s="31"/>
      <c r="BC1460" s="31"/>
      <c r="BD1460" s="31"/>
      <c r="BE1460" s="31"/>
      <c r="BF1460" s="31"/>
      <c r="BG1460" s="31"/>
      <c r="BH1460" s="31"/>
      <c r="BI1460" s="31"/>
      <c r="BJ1460" s="31"/>
      <c r="BK1460" s="31"/>
      <c r="BL1460" s="31"/>
      <c r="BM1460" s="31"/>
      <c r="BN1460" s="41"/>
      <c r="BO1460" s="33"/>
      <c r="BP1460" s="34"/>
      <c r="BQ1460" s="26"/>
      <c r="BR1460" s="27"/>
      <c r="BS1460" s="27"/>
      <c r="BT1460" s="26"/>
      <c r="BU1460" s="35"/>
      <c r="BV1460" s="28"/>
      <c r="BW1460" s="27"/>
      <c r="BX1460" s="26"/>
      <c r="BY1460" s="26"/>
      <c r="BZ1460" s="28"/>
      <c r="CA1460" s="31"/>
      <c r="CB1460" s="31"/>
      <c r="CC1460" s="37"/>
      <c r="CD1460" s="37"/>
      <c r="CE1460" s="30"/>
      <c r="CF1460" s="38"/>
      <c r="CG1460" s="31"/>
      <c r="CH1460" s="30"/>
      <c r="CI1460" s="38"/>
      <c r="CJ1460" s="38"/>
      <c r="CK1460" s="38"/>
      <c r="CL1460" s="31"/>
      <c r="CM1460" s="23"/>
      <c r="CN1460" s="38"/>
      <c r="CO1460" s="27"/>
      <c r="CP1460" s="23"/>
      <c r="CQ1460" s="23"/>
      <c r="CR1460" s="23"/>
      <c r="CS1460" s="38"/>
      <c r="CT1460" s="23"/>
      <c r="CU1460" s="23"/>
      <c r="CV1460" s="23"/>
      <c r="CW1460" s="38"/>
      <c r="CX1460" s="38"/>
      <c r="CY1460" s="38"/>
      <c r="CZ1460" s="38"/>
    </row>
    <row r="1461" spans="1:104" x14ac:dyDescent="0.3">
      <c r="A1461" s="32"/>
      <c r="B1461" s="26"/>
      <c r="C1461" s="26"/>
      <c r="D1461" s="26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31"/>
      <c r="AQ1461" s="31"/>
      <c r="AR1461" s="31"/>
      <c r="AS1461" s="31"/>
      <c r="AT1461" s="31"/>
      <c r="AU1461" s="31"/>
      <c r="AV1461" s="31"/>
      <c r="AW1461" s="31"/>
      <c r="AX1461" s="31"/>
      <c r="AY1461" s="31"/>
      <c r="AZ1461" s="31"/>
      <c r="BA1461" s="31"/>
      <c r="BB1461" s="31"/>
      <c r="BC1461" s="31"/>
      <c r="BD1461" s="31"/>
      <c r="BE1461" s="31"/>
      <c r="BF1461" s="31"/>
      <c r="BG1461" s="31"/>
      <c r="BH1461" s="31"/>
      <c r="BI1461" s="31"/>
      <c r="BJ1461" s="31"/>
      <c r="BK1461" s="31"/>
      <c r="BL1461" s="31"/>
      <c r="BM1461" s="31"/>
      <c r="BN1461" s="41"/>
      <c r="BO1461" s="33"/>
      <c r="BP1461" s="34"/>
      <c r="BQ1461" s="26"/>
      <c r="BR1461" s="27"/>
      <c r="BS1461" s="27"/>
      <c r="BT1461" s="26"/>
      <c r="BU1461" s="35"/>
      <c r="BV1461" s="28"/>
      <c r="BW1461" s="27"/>
      <c r="BX1461" s="26"/>
      <c r="BY1461" s="26"/>
      <c r="BZ1461" s="28"/>
      <c r="CA1461" s="31"/>
      <c r="CB1461" s="31"/>
      <c r="CC1461" s="23"/>
      <c r="CD1461" s="37"/>
      <c r="CE1461" s="30"/>
      <c r="CF1461" s="38"/>
      <c r="CG1461" s="31"/>
      <c r="CH1461" s="30"/>
      <c r="CI1461" s="38"/>
      <c r="CJ1461" s="38"/>
      <c r="CK1461" s="38"/>
      <c r="CL1461" s="31"/>
      <c r="CM1461" s="23"/>
      <c r="CN1461" s="38"/>
      <c r="CO1461" s="27"/>
      <c r="CP1461" s="23"/>
      <c r="CQ1461" s="23"/>
      <c r="CR1461" s="23"/>
      <c r="CS1461" s="38"/>
      <c r="CT1461" s="23"/>
      <c r="CU1461" s="23"/>
      <c r="CV1461" s="23"/>
      <c r="CW1461" s="38"/>
      <c r="CX1461" s="38"/>
      <c r="CY1461" s="38"/>
      <c r="CZ1461" s="38"/>
    </row>
    <row r="1462" spans="1:104" x14ac:dyDescent="0.3">
      <c r="A1462" s="32"/>
      <c r="B1462" s="26"/>
      <c r="C1462" s="26"/>
      <c r="D1462" s="26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31"/>
      <c r="AQ1462" s="31"/>
      <c r="AR1462" s="31"/>
      <c r="AS1462" s="31"/>
      <c r="AT1462" s="31"/>
      <c r="AU1462" s="31"/>
      <c r="AV1462" s="31"/>
      <c r="AW1462" s="31"/>
      <c r="AX1462" s="31"/>
      <c r="AY1462" s="31"/>
      <c r="AZ1462" s="31"/>
      <c r="BA1462" s="31"/>
      <c r="BB1462" s="31"/>
      <c r="BC1462" s="31"/>
      <c r="BD1462" s="31"/>
      <c r="BE1462" s="31"/>
      <c r="BF1462" s="31"/>
      <c r="BG1462" s="31"/>
      <c r="BH1462" s="31"/>
      <c r="BI1462" s="31"/>
      <c r="BJ1462" s="31"/>
      <c r="BK1462" s="31"/>
      <c r="BL1462" s="31"/>
      <c r="BM1462" s="31"/>
      <c r="BN1462" s="41"/>
      <c r="BO1462" s="33"/>
      <c r="BP1462" s="34"/>
      <c r="BQ1462" s="26"/>
      <c r="BR1462" s="27"/>
      <c r="BS1462" s="27"/>
      <c r="BT1462" s="26"/>
      <c r="BU1462" s="35"/>
      <c r="BV1462" s="28"/>
      <c r="BW1462" s="27"/>
      <c r="BX1462" s="26"/>
      <c r="BY1462" s="26"/>
      <c r="BZ1462" s="28"/>
      <c r="CA1462" s="31"/>
      <c r="CB1462" s="31"/>
      <c r="CC1462" s="37"/>
      <c r="CD1462" s="37"/>
      <c r="CE1462" s="30"/>
      <c r="CF1462" s="38"/>
      <c r="CG1462" s="31"/>
      <c r="CH1462" s="30"/>
      <c r="CI1462" s="38"/>
      <c r="CJ1462" s="38"/>
      <c r="CK1462" s="38"/>
      <c r="CL1462" s="31"/>
      <c r="CM1462" s="23"/>
      <c r="CN1462" s="38"/>
      <c r="CO1462" s="27"/>
      <c r="CP1462" s="23"/>
      <c r="CQ1462" s="23"/>
      <c r="CR1462" s="23"/>
      <c r="CS1462" s="38"/>
      <c r="CT1462" s="23"/>
      <c r="CU1462" s="23"/>
      <c r="CV1462" s="23"/>
      <c r="CW1462" s="38"/>
      <c r="CX1462" s="38"/>
      <c r="CY1462" s="38"/>
      <c r="CZ1462" s="38"/>
    </row>
    <row r="1463" spans="1:104" x14ac:dyDescent="0.3">
      <c r="A1463" s="32"/>
      <c r="B1463" s="26"/>
      <c r="C1463" s="26"/>
      <c r="D1463" s="26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31"/>
      <c r="AQ1463" s="31"/>
      <c r="AR1463" s="31"/>
      <c r="AS1463" s="31"/>
      <c r="AT1463" s="31"/>
      <c r="AU1463" s="31"/>
      <c r="AV1463" s="31"/>
      <c r="AW1463" s="31"/>
      <c r="AX1463" s="31"/>
      <c r="AY1463" s="31"/>
      <c r="AZ1463" s="31"/>
      <c r="BA1463" s="31"/>
      <c r="BB1463" s="31"/>
      <c r="BC1463" s="31"/>
      <c r="BD1463" s="31"/>
      <c r="BE1463" s="31"/>
      <c r="BF1463" s="31"/>
      <c r="BG1463" s="31"/>
      <c r="BH1463" s="31"/>
      <c r="BI1463" s="31"/>
      <c r="BJ1463" s="31"/>
      <c r="BK1463" s="31"/>
      <c r="BL1463" s="31"/>
      <c r="BM1463" s="31"/>
      <c r="BN1463" s="41"/>
      <c r="BO1463" s="33"/>
      <c r="BP1463" s="34"/>
      <c r="BQ1463" s="26"/>
      <c r="BR1463" s="27"/>
      <c r="BS1463" s="27"/>
      <c r="BT1463" s="26"/>
      <c r="BU1463" s="35"/>
      <c r="BV1463" s="28"/>
      <c r="BW1463" s="27"/>
      <c r="BX1463" s="26"/>
      <c r="BY1463" s="26"/>
      <c r="BZ1463" s="28"/>
      <c r="CA1463" s="31"/>
      <c r="CB1463" s="31"/>
      <c r="CC1463" s="23"/>
      <c r="CD1463" s="37"/>
      <c r="CE1463" s="30"/>
      <c r="CF1463" s="38"/>
      <c r="CG1463" s="31"/>
      <c r="CH1463" s="30"/>
      <c r="CI1463" s="38"/>
      <c r="CJ1463" s="38"/>
      <c r="CK1463" s="38"/>
      <c r="CL1463" s="31"/>
      <c r="CM1463" s="23"/>
      <c r="CN1463" s="38"/>
      <c r="CO1463" s="27"/>
      <c r="CP1463" s="23"/>
      <c r="CQ1463" s="23"/>
      <c r="CR1463" s="23"/>
      <c r="CS1463" s="38"/>
      <c r="CT1463" s="23"/>
      <c r="CU1463" s="23"/>
      <c r="CV1463" s="23"/>
      <c r="CW1463" s="38"/>
      <c r="CX1463" s="38"/>
      <c r="CY1463" s="38"/>
      <c r="CZ1463" s="38"/>
    </row>
    <row r="1464" spans="1:104" x14ac:dyDescent="0.3">
      <c r="A1464" s="32"/>
      <c r="B1464" s="26"/>
      <c r="C1464" s="26"/>
      <c r="D1464" s="26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31"/>
      <c r="AQ1464" s="31"/>
      <c r="AR1464" s="31"/>
      <c r="AS1464" s="31"/>
      <c r="AT1464" s="31"/>
      <c r="AU1464" s="31"/>
      <c r="AV1464" s="31"/>
      <c r="AW1464" s="31"/>
      <c r="AX1464" s="31"/>
      <c r="AY1464" s="31"/>
      <c r="AZ1464" s="31"/>
      <c r="BA1464" s="31"/>
      <c r="BB1464" s="31"/>
      <c r="BC1464" s="31"/>
      <c r="BD1464" s="31"/>
      <c r="BE1464" s="31"/>
      <c r="BF1464" s="31"/>
      <c r="BG1464" s="31"/>
      <c r="BH1464" s="31"/>
      <c r="BI1464" s="31"/>
      <c r="BJ1464" s="31"/>
      <c r="BK1464" s="31"/>
      <c r="BL1464" s="31"/>
      <c r="BM1464" s="31"/>
      <c r="BN1464" s="41"/>
      <c r="BO1464" s="33"/>
      <c r="BP1464" s="34"/>
      <c r="BQ1464" s="26"/>
      <c r="BR1464" s="27"/>
      <c r="BS1464" s="27"/>
      <c r="BT1464" s="26"/>
      <c r="BU1464" s="35"/>
      <c r="BV1464" s="28"/>
      <c r="BW1464" s="27"/>
      <c r="BX1464" s="26"/>
      <c r="BY1464" s="26"/>
      <c r="BZ1464" s="28"/>
      <c r="CA1464" s="31"/>
      <c r="CB1464" s="31"/>
      <c r="CC1464" s="37"/>
      <c r="CD1464" s="37"/>
      <c r="CE1464" s="30"/>
      <c r="CF1464" s="38"/>
      <c r="CG1464" s="31"/>
      <c r="CH1464" s="30"/>
      <c r="CI1464" s="38"/>
      <c r="CJ1464" s="38"/>
      <c r="CK1464" s="38"/>
      <c r="CL1464" s="31"/>
      <c r="CM1464" s="23"/>
      <c r="CN1464" s="38"/>
      <c r="CO1464" s="27"/>
      <c r="CP1464" s="37"/>
      <c r="CQ1464" s="23"/>
      <c r="CR1464" s="37"/>
      <c r="CS1464" s="38"/>
      <c r="CT1464" s="23"/>
      <c r="CU1464" s="23"/>
      <c r="CV1464" s="23"/>
      <c r="CW1464" s="38"/>
      <c r="CX1464" s="38"/>
      <c r="CY1464" s="38"/>
      <c r="CZ1464" s="38"/>
    </row>
    <row r="1465" spans="1:104" x14ac:dyDescent="0.3">
      <c r="A1465" s="32"/>
      <c r="B1465" s="26"/>
      <c r="C1465" s="26"/>
      <c r="D1465" s="26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31"/>
      <c r="AQ1465" s="31"/>
      <c r="AR1465" s="31"/>
      <c r="AS1465" s="31"/>
      <c r="AT1465" s="31"/>
      <c r="AU1465" s="31"/>
      <c r="AV1465" s="31"/>
      <c r="AW1465" s="31"/>
      <c r="AX1465" s="31"/>
      <c r="AY1465" s="31"/>
      <c r="AZ1465" s="31"/>
      <c r="BA1465" s="31"/>
      <c r="BB1465" s="31"/>
      <c r="BC1465" s="31"/>
      <c r="BD1465" s="31"/>
      <c r="BE1465" s="31"/>
      <c r="BF1465" s="31"/>
      <c r="BG1465" s="31"/>
      <c r="BH1465" s="31"/>
      <c r="BI1465" s="31"/>
      <c r="BJ1465" s="31"/>
      <c r="BK1465" s="31"/>
      <c r="BL1465" s="31"/>
      <c r="BM1465" s="31"/>
      <c r="BN1465" s="41"/>
      <c r="BO1465" s="33"/>
      <c r="BP1465" s="34"/>
      <c r="BQ1465" s="26"/>
      <c r="BR1465" s="27"/>
      <c r="BS1465" s="27"/>
      <c r="BT1465" s="26"/>
      <c r="BU1465" s="35"/>
      <c r="BV1465" s="28"/>
      <c r="BW1465" s="27"/>
      <c r="BX1465" s="26"/>
      <c r="BY1465" s="26"/>
      <c r="BZ1465" s="28"/>
      <c r="CA1465" s="31"/>
      <c r="CB1465" s="31"/>
      <c r="CC1465" s="23"/>
      <c r="CD1465" s="37"/>
      <c r="CE1465" s="30"/>
      <c r="CF1465" s="38"/>
      <c r="CG1465" s="31"/>
      <c r="CH1465" s="30"/>
      <c r="CI1465" s="38"/>
      <c r="CJ1465" s="38"/>
      <c r="CK1465" s="38"/>
      <c r="CL1465" s="31"/>
      <c r="CM1465" s="23"/>
      <c r="CN1465" s="38"/>
      <c r="CO1465" s="27"/>
      <c r="CP1465" s="23"/>
      <c r="CQ1465" s="23"/>
      <c r="CR1465" s="23"/>
      <c r="CS1465" s="38"/>
      <c r="CT1465" s="23"/>
      <c r="CU1465" s="23"/>
      <c r="CV1465" s="23"/>
      <c r="CW1465" s="38"/>
      <c r="CX1465" s="38"/>
      <c r="CY1465" s="38"/>
      <c r="CZ1465" s="38"/>
    </row>
    <row r="1466" spans="1:104" x14ac:dyDescent="0.3">
      <c r="A1466" s="32"/>
      <c r="B1466" s="26"/>
      <c r="C1466" s="26"/>
      <c r="D1466" s="26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31"/>
      <c r="AQ1466" s="31"/>
      <c r="AR1466" s="31"/>
      <c r="AS1466" s="31"/>
      <c r="AT1466" s="31"/>
      <c r="AU1466" s="31"/>
      <c r="AV1466" s="31"/>
      <c r="AW1466" s="31"/>
      <c r="AX1466" s="31"/>
      <c r="AY1466" s="31"/>
      <c r="AZ1466" s="31"/>
      <c r="BA1466" s="31"/>
      <c r="BB1466" s="31"/>
      <c r="BC1466" s="31"/>
      <c r="BD1466" s="31"/>
      <c r="BE1466" s="31"/>
      <c r="BF1466" s="31"/>
      <c r="BG1466" s="31"/>
      <c r="BH1466" s="31"/>
      <c r="BI1466" s="31"/>
      <c r="BJ1466" s="31"/>
      <c r="BK1466" s="31"/>
      <c r="BL1466" s="31"/>
      <c r="BM1466" s="31"/>
      <c r="BN1466" s="41"/>
      <c r="BO1466" s="33"/>
      <c r="BP1466" s="34"/>
      <c r="BQ1466" s="26"/>
      <c r="BR1466" s="27"/>
      <c r="BS1466" s="27"/>
      <c r="BT1466" s="26"/>
      <c r="BU1466" s="35"/>
      <c r="BV1466" s="28"/>
      <c r="BW1466" s="27"/>
      <c r="BX1466" s="26"/>
      <c r="BY1466" s="26"/>
      <c r="BZ1466" s="28"/>
      <c r="CA1466" s="31"/>
      <c r="CB1466" s="31"/>
      <c r="CC1466" s="23"/>
      <c r="CD1466" s="37"/>
      <c r="CE1466" s="30"/>
      <c r="CF1466" s="38"/>
      <c r="CG1466" s="31"/>
      <c r="CH1466" s="30"/>
      <c r="CI1466" s="38"/>
      <c r="CJ1466" s="38"/>
      <c r="CK1466" s="30"/>
      <c r="CL1466" s="31"/>
      <c r="CM1466" s="23"/>
      <c r="CN1466" s="38"/>
      <c r="CO1466" s="27"/>
      <c r="CP1466" s="23"/>
      <c r="CQ1466" s="23"/>
      <c r="CR1466" s="23"/>
      <c r="CS1466" s="38"/>
      <c r="CT1466" s="37"/>
      <c r="CU1466" s="23"/>
      <c r="CV1466" s="23"/>
      <c r="CW1466" s="38"/>
      <c r="CX1466" s="38"/>
      <c r="CY1466" s="38"/>
      <c r="CZ1466" s="38"/>
    </row>
    <row r="1467" spans="1:104" x14ac:dyDescent="0.3">
      <c r="A1467" s="32"/>
      <c r="B1467" s="26"/>
      <c r="C1467" s="26"/>
      <c r="D1467" s="26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31"/>
      <c r="AQ1467" s="31"/>
      <c r="AR1467" s="31"/>
      <c r="AS1467" s="31"/>
      <c r="AT1467" s="31"/>
      <c r="AU1467" s="31"/>
      <c r="AV1467" s="31"/>
      <c r="AW1467" s="31"/>
      <c r="AX1467" s="31"/>
      <c r="AY1467" s="31"/>
      <c r="AZ1467" s="31"/>
      <c r="BA1467" s="31"/>
      <c r="BB1467" s="31"/>
      <c r="BC1467" s="31"/>
      <c r="BD1467" s="31"/>
      <c r="BE1467" s="31"/>
      <c r="BF1467" s="31"/>
      <c r="BG1467" s="31"/>
      <c r="BH1467" s="31"/>
      <c r="BI1467" s="31"/>
      <c r="BJ1467" s="31"/>
      <c r="BK1467" s="31"/>
      <c r="BL1467" s="31"/>
      <c r="BM1467" s="31"/>
      <c r="BN1467" s="41"/>
      <c r="BO1467" s="33"/>
      <c r="BP1467" s="34"/>
      <c r="BQ1467" s="26"/>
      <c r="BR1467" s="27"/>
      <c r="BS1467" s="27"/>
      <c r="BT1467" s="26"/>
      <c r="BU1467" s="35"/>
      <c r="BV1467" s="28"/>
      <c r="BW1467" s="27"/>
      <c r="BX1467" s="26"/>
      <c r="BY1467" s="26"/>
      <c r="BZ1467" s="28"/>
      <c r="CA1467" s="31"/>
      <c r="CB1467" s="31"/>
      <c r="CC1467" s="23"/>
      <c r="CD1467" s="37"/>
      <c r="CE1467" s="30"/>
      <c r="CF1467" s="38"/>
      <c r="CG1467" s="31"/>
      <c r="CH1467" s="30"/>
      <c r="CI1467" s="38"/>
      <c r="CJ1467" s="38"/>
      <c r="CK1467" s="30"/>
      <c r="CL1467" s="31"/>
      <c r="CM1467" s="23"/>
      <c r="CN1467" s="38"/>
      <c r="CO1467" s="27"/>
      <c r="CP1467" s="23"/>
      <c r="CQ1467" s="23"/>
      <c r="CR1467" s="37"/>
      <c r="CS1467" s="38"/>
      <c r="CT1467" s="23"/>
      <c r="CU1467" s="23"/>
      <c r="CV1467" s="23"/>
      <c r="CW1467" s="38"/>
      <c r="CX1467" s="38"/>
      <c r="CY1467" s="38"/>
      <c r="CZ1467" s="38"/>
    </row>
    <row r="1468" spans="1:104" x14ac:dyDescent="0.3">
      <c r="A1468" s="32"/>
      <c r="B1468" s="26"/>
      <c r="C1468" s="26"/>
      <c r="D1468" s="26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31"/>
      <c r="AQ1468" s="31"/>
      <c r="AR1468" s="31"/>
      <c r="AS1468" s="31"/>
      <c r="AT1468" s="31"/>
      <c r="AU1468" s="31"/>
      <c r="AV1468" s="31"/>
      <c r="AW1468" s="31"/>
      <c r="AX1468" s="31"/>
      <c r="AY1468" s="31"/>
      <c r="AZ1468" s="31"/>
      <c r="BA1468" s="31"/>
      <c r="BB1468" s="31"/>
      <c r="BC1468" s="31"/>
      <c r="BD1468" s="31"/>
      <c r="BE1468" s="31"/>
      <c r="BF1468" s="31"/>
      <c r="BG1468" s="31"/>
      <c r="BH1468" s="31"/>
      <c r="BI1468" s="31"/>
      <c r="BJ1468" s="31"/>
      <c r="BK1468" s="31"/>
      <c r="BL1468" s="31"/>
      <c r="BM1468" s="31"/>
      <c r="BN1468" s="41"/>
      <c r="BO1468" s="33"/>
      <c r="BP1468" s="34"/>
      <c r="BQ1468" s="26"/>
      <c r="BR1468" s="27"/>
      <c r="BS1468" s="27"/>
      <c r="BT1468" s="26"/>
      <c r="BU1468" s="35"/>
      <c r="BV1468" s="28"/>
      <c r="BW1468" s="27"/>
      <c r="BX1468" s="26"/>
      <c r="BY1468" s="26"/>
      <c r="BZ1468" s="28"/>
      <c r="CA1468" s="31"/>
      <c r="CB1468" s="31"/>
      <c r="CC1468" s="23"/>
      <c r="CD1468" s="37"/>
      <c r="CE1468" s="30"/>
      <c r="CF1468" s="38"/>
      <c r="CG1468" s="31"/>
      <c r="CH1468" s="30"/>
      <c r="CI1468" s="30"/>
      <c r="CJ1468" s="38"/>
      <c r="CK1468" s="38"/>
      <c r="CL1468" s="31"/>
      <c r="CM1468" s="23"/>
      <c r="CN1468" s="38"/>
      <c r="CO1468" s="27"/>
      <c r="CP1468" s="23"/>
      <c r="CQ1468" s="37"/>
      <c r="CR1468" s="37"/>
      <c r="CS1468" s="38"/>
      <c r="CT1468" s="23"/>
      <c r="CU1468" s="23"/>
      <c r="CV1468" s="23"/>
      <c r="CW1468" s="38"/>
      <c r="CX1468" s="38"/>
      <c r="CY1468" s="38"/>
      <c r="CZ1468" s="38"/>
    </row>
    <row r="1469" spans="1:104" x14ac:dyDescent="0.3">
      <c r="A1469" s="32"/>
      <c r="B1469" s="26"/>
      <c r="C1469" s="26"/>
      <c r="D1469" s="26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31"/>
      <c r="AQ1469" s="31"/>
      <c r="AR1469" s="31"/>
      <c r="AS1469" s="31"/>
      <c r="AT1469" s="31"/>
      <c r="AU1469" s="31"/>
      <c r="AV1469" s="31"/>
      <c r="AW1469" s="31"/>
      <c r="AX1469" s="31"/>
      <c r="AY1469" s="31"/>
      <c r="AZ1469" s="31"/>
      <c r="BA1469" s="31"/>
      <c r="BB1469" s="31"/>
      <c r="BC1469" s="31"/>
      <c r="BD1469" s="31"/>
      <c r="BE1469" s="31"/>
      <c r="BF1469" s="31"/>
      <c r="BG1469" s="31"/>
      <c r="BH1469" s="31"/>
      <c r="BI1469" s="31"/>
      <c r="BJ1469" s="31"/>
      <c r="BK1469" s="31"/>
      <c r="BL1469" s="31"/>
      <c r="BM1469" s="31"/>
      <c r="BN1469" s="41"/>
      <c r="BO1469" s="33"/>
      <c r="BP1469" s="34"/>
      <c r="BQ1469" s="26"/>
      <c r="BR1469" s="27"/>
      <c r="BS1469" s="27"/>
      <c r="BT1469" s="26"/>
      <c r="BU1469" s="35"/>
      <c r="BV1469" s="28"/>
      <c r="BW1469" s="27"/>
      <c r="BX1469" s="26"/>
      <c r="BY1469" s="26"/>
      <c r="BZ1469" s="28"/>
      <c r="CA1469" s="31"/>
      <c r="CB1469" s="31"/>
      <c r="CC1469" s="37"/>
      <c r="CD1469" s="37"/>
      <c r="CE1469" s="30"/>
      <c r="CF1469" s="38"/>
      <c r="CG1469" s="31"/>
      <c r="CH1469" s="30"/>
      <c r="CI1469" s="30"/>
      <c r="CJ1469" s="38"/>
      <c r="CK1469" s="38"/>
      <c r="CL1469" s="31"/>
      <c r="CM1469" s="23"/>
      <c r="CN1469" s="38"/>
      <c r="CO1469" s="27"/>
      <c r="CP1469" s="23"/>
      <c r="CQ1469" s="23"/>
      <c r="CR1469" s="23"/>
      <c r="CS1469" s="38"/>
      <c r="CT1469" s="23"/>
      <c r="CU1469" s="23"/>
      <c r="CV1469" s="23"/>
      <c r="CW1469" s="38"/>
      <c r="CX1469" s="38"/>
      <c r="CY1469" s="38"/>
      <c r="CZ1469" s="38"/>
    </row>
    <row r="1470" spans="1:104" x14ac:dyDescent="0.3">
      <c r="A1470" s="32"/>
      <c r="B1470" s="26"/>
      <c r="C1470" s="26"/>
      <c r="D1470" s="26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31"/>
      <c r="AQ1470" s="31"/>
      <c r="AR1470" s="31"/>
      <c r="AS1470" s="31"/>
      <c r="AT1470" s="31"/>
      <c r="AU1470" s="31"/>
      <c r="AV1470" s="31"/>
      <c r="AW1470" s="31"/>
      <c r="AX1470" s="31"/>
      <c r="AY1470" s="31"/>
      <c r="AZ1470" s="31"/>
      <c r="BA1470" s="31"/>
      <c r="BB1470" s="31"/>
      <c r="BC1470" s="31"/>
      <c r="BD1470" s="31"/>
      <c r="BE1470" s="31"/>
      <c r="BF1470" s="31"/>
      <c r="BG1470" s="31"/>
      <c r="BH1470" s="31"/>
      <c r="BI1470" s="31"/>
      <c r="BJ1470" s="31"/>
      <c r="BK1470" s="31"/>
      <c r="BL1470" s="31"/>
      <c r="BM1470" s="31"/>
      <c r="BN1470" s="41"/>
      <c r="BO1470" s="33"/>
      <c r="BP1470" s="34"/>
      <c r="BQ1470" s="26"/>
      <c r="BR1470" s="27"/>
      <c r="BS1470" s="27"/>
      <c r="BT1470" s="26"/>
      <c r="BU1470" s="35"/>
      <c r="BV1470" s="28"/>
      <c r="BW1470" s="27"/>
      <c r="BX1470" s="26"/>
      <c r="BY1470" s="26"/>
      <c r="BZ1470" s="28"/>
      <c r="CA1470" s="31"/>
      <c r="CB1470" s="31"/>
      <c r="CC1470" s="23"/>
      <c r="CD1470" s="37"/>
      <c r="CE1470" s="30"/>
      <c r="CF1470" s="38"/>
      <c r="CG1470" s="31"/>
      <c r="CH1470" s="30"/>
      <c r="CI1470" s="38"/>
      <c r="CJ1470" s="38"/>
      <c r="CK1470" s="38"/>
      <c r="CL1470" s="31"/>
      <c r="CM1470" s="23"/>
      <c r="CN1470" s="38"/>
      <c r="CO1470" s="27"/>
      <c r="CP1470" s="23"/>
      <c r="CQ1470" s="23"/>
      <c r="CR1470" s="23"/>
      <c r="CS1470" s="38"/>
      <c r="CT1470" s="23"/>
      <c r="CU1470" s="23"/>
      <c r="CV1470" s="23"/>
      <c r="CW1470" s="38"/>
      <c r="CX1470" s="38"/>
      <c r="CY1470" s="38"/>
      <c r="CZ1470" s="38"/>
    </row>
    <row r="1471" spans="1:104" x14ac:dyDescent="0.3">
      <c r="A1471" s="32"/>
      <c r="B1471" s="26"/>
      <c r="C1471" s="26"/>
      <c r="D1471" s="26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31"/>
      <c r="AQ1471" s="31"/>
      <c r="AR1471" s="31"/>
      <c r="AS1471" s="31"/>
      <c r="AT1471" s="31"/>
      <c r="AU1471" s="31"/>
      <c r="AV1471" s="31"/>
      <c r="AW1471" s="31"/>
      <c r="AX1471" s="31"/>
      <c r="AY1471" s="31"/>
      <c r="AZ1471" s="31"/>
      <c r="BA1471" s="31"/>
      <c r="BB1471" s="31"/>
      <c r="BC1471" s="31"/>
      <c r="BD1471" s="31"/>
      <c r="BE1471" s="31"/>
      <c r="BF1471" s="31"/>
      <c r="BG1471" s="31"/>
      <c r="BH1471" s="31"/>
      <c r="BI1471" s="31"/>
      <c r="BJ1471" s="31"/>
      <c r="BK1471" s="31"/>
      <c r="BL1471" s="31"/>
      <c r="BM1471" s="31"/>
      <c r="BN1471" s="41"/>
      <c r="BO1471" s="33"/>
      <c r="BP1471" s="34"/>
      <c r="BQ1471" s="26"/>
      <c r="BR1471" s="27"/>
      <c r="BS1471" s="27"/>
      <c r="BT1471" s="26"/>
      <c r="BU1471" s="35"/>
      <c r="BV1471" s="28"/>
      <c r="BW1471" s="27"/>
      <c r="BX1471" s="26"/>
      <c r="BY1471" s="26"/>
      <c r="BZ1471" s="28"/>
      <c r="CA1471" s="31"/>
      <c r="CB1471" s="31"/>
      <c r="CC1471" s="23"/>
      <c r="CD1471" s="37"/>
      <c r="CE1471" s="30"/>
      <c r="CF1471" s="38"/>
      <c r="CG1471" s="31"/>
      <c r="CH1471" s="30"/>
      <c r="CI1471" s="38"/>
      <c r="CJ1471" s="38"/>
      <c r="CK1471" s="38"/>
      <c r="CL1471" s="31"/>
      <c r="CM1471" s="23"/>
      <c r="CN1471" s="38"/>
      <c r="CO1471" s="27"/>
      <c r="CP1471" s="23"/>
      <c r="CQ1471" s="23"/>
      <c r="CR1471" s="23"/>
      <c r="CS1471" s="38"/>
      <c r="CT1471" s="23"/>
      <c r="CU1471" s="23"/>
      <c r="CV1471" s="23"/>
      <c r="CW1471" s="38"/>
      <c r="CX1471" s="38"/>
      <c r="CY1471" s="38"/>
      <c r="CZ1471" s="38"/>
    </row>
    <row r="1472" spans="1:104" x14ac:dyDescent="0.3">
      <c r="A1472" s="32"/>
      <c r="B1472" s="26"/>
      <c r="C1472" s="26"/>
      <c r="D1472" s="26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31"/>
      <c r="AQ1472" s="31"/>
      <c r="AR1472" s="31"/>
      <c r="AS1472" s="31"/>
      <c r="AT1472" s="31"/>
      <c r="AU1472" s="31"/>
      <c r="AV1472" s="31"/>
      <c r="AW1472" s="31"/>
      <c r="AX1472" s="31"/>
      <c r="AY1472" s="31"/>
      <c r="AZ1472" s="31"/>
      <c r="BA1472" s="31"/>
      <c r="BB1472" s="31"/>
      <c r="BC1472" s="31"/>
      <c r="BD1472" s="31"/>
      <c r="BE1472" s="31"/>
      <c r="BF1472" s="31"/>
      <c r="BG1472" s="31"/>
      <c r="BH1472" s="31"/>
      <c r="BI1472" s="31"/>
      <c r="BJ1472" s="31"/>
      <c r="BK1472" s="31"/>
      <c r="BL1472" s="31"/>
      <c r="BM1472" s="31"/>
      <c r="BN1472" s="41"/>
      <c r="BO1472" s="33"/>
      <c r="BP1472" s="34"/>
      <c r="BQ1472" s="26"/>
      <c r="BR1472" s="27"/>
      <c r="BS1472" s="27"/>
      <c r="BT1472" s="26"/>
      <c r="BU1472" s="35"/>
      <c r="BV1472" s="28"/>
      <c r="BW1472" s="27"/>
      <c r="BX1472" s="26"/>
      <c r="BY1472" s="26"/>
      <c r="BZ1472" s="28"/>
      <c r="CA1472" s="31"/>
      <c r="CB1472" s="31"/>
      <c r="CC1472" s="37"/>
      <c r="CD1472" s="37"/>
      <c r="CE1472" s="30"/>
      <c r="CF1472" s="38"/>
      <c r="CG1472" s="31"/>
      <c r="CH1472" s="30"/>
      <c r="CI1472" s="38"/>
      <c r="CJ1472" s="38"/>
      <c r="CK1472" s="38"/>
      <c r="CL1472" s="31"/>
      <c r="CM1472" s="37"/>
      <c r="CN1472" s="38"/>
      <c r="CO1472" s="27"/>
      <c r="CP1472" s="23"/>
      <c r="CQ1472" s="23"/>
      <c r="CR1472" s="23"/>
      <c r="CS1472" s="38"/>
      <c r="CT1472" s="23"/>
      <c r="CU1472" s="23"/>
      <c r="CV1472" s="23"/>
      <c r="CW1472" s="38"/>
      <c r="CX1472" s="38"/>
      <c r="CY1472" s="38"/>
      <c r="CZ1472" s="38"/>
    </row>
    <row r="1473" spans="1:104" x14ac:dyDescent="0.3">
      <c r="A1473" s="32"/>
      <c r="B1473" s="26"/>
      <c r="C1473" s="26"/>
      <c r="D1473" s="26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31"/>
      <c r="AQ1473" s="31"/>
      <c r="AR1473" s="31"/>
      <c r="AS1473" s="31"/>
      <c r="AT1473" s="31"/>
      <c r="AU1473" s="31"/>
      <c r="AV1473" s="31"/>
      <c r="AW1473" s="31"/>
      <c r="AX1473" s="31"/>
      <c r="AY1473" s="31"/>
      <c r="AZ1473" s="31"/>
      <c r="BA1473" s="31"/>
      <c r="BB1473" s="31"/>
      <c r="BC1473" s="31"/>
      <c r="BD1473" s="31"/>
      <c r="BE1473" s="31"/>
      <c r="BF1473" s="31"/>
      <c r="BG1473" s="31"/>
      <c r="BH1473" s="31"/>
      <c r="BI1473" s="31"/>
      <c r="BJ1473" s="31"/>
      <c r="BK1473" s="31"/>
      <c r="BL1473" s="31"/>
      <c r="BM1473" s="31"/>
      <c r="BN1473" s="41"/>
      <c r="BO1473" s="33"/>
      <c r="BP1473" s="34"/>
      <c r="BQ1473" s="26"/>
      <c r="BR1473" s="27"/>
      <c r="BS1473" s="27"/>
      <c r="BT1473" s="26"/>
      <c r="BU1473" s="35"/>
      <c r="BV1473" s="28"/>
      <c r="BW1473" s="27"/>
      <c r="BX1473" s="26"/>
      <c r="BY1473" s="26"/>
      <c r="BZ1473" s="28"/>
      <c r="CA1473" s="31"/>
      <c r="CB1473" s="31"/>
      <c r="CC1473" s="23"/>
      <c r="CD1473" s="37"/>
      <c r="CE1473" s="30"/>
      <c r="CF1473" s="38"/>
      <c r="CG1473" s="31"/>
      <c r="CH1473" s="30"/>
      <c r="CI1473" s="30"/>
      <c r="CJ1473" s="38"/>
      <c r="CK1473" s="38"/>
      <c r="CL1473" s="31"/>
      <c r="CM1473" s="23"/>
      <c r="CN1473" s="38"/>
      <c r="CO1473" s="27"/>
      <c r="CP1473" s="23"/>
      <c r="CQ1473" s="23"/>
      <c r="CR1473" s="23"/>
      <c r="CS1473" s="38"/>
      <c r="CT1473" s="23"/>
      <c r="CU1473" s="23"/>
      <c r="CV1473" s="23"/>
      <c r="CW1473" s="38"/>
      <c r="CX1473" s="38"/>
      <c r="CY1473" s="38"/>
      <c r="CZ1473" s="38"/>
    </row>
    <row r="1474" spans="1:104" x14ac:dyDescent="0.3">
      <c r="A1474" s="32"/>
      <c r="B1474" s="26"/>
      <c r="C1474" s="26"/>
      <c r="D1474" s="26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31"/>
      <c r="AQ1474" s="31"/>
      <c r="AR1474" s="31"/>
      <c r="AS1474" s="31"/>
      <c r="AT1474" s="31"/>
      <c r="AU1474" s="31"/>
      <c r="AV1474" s="31"/>
      <c r="AW1474" s="31"/>
      <c r="AX1474" s="31"/>
      <c r="AY1474" s="31"/>
      <c r="AZ1474" s="31"/>
      <c r="BA1474" s="31"/>
      <c r="BB1474" s="31"/>
      <c r="BC1474" s="31"/>
      <c r="BD1474" s="31"/>
      <c r="BE1474" s="31"/>
      <c r="BF1474" s="31"/>
      <c r="BG1474" s="31"/>
      <c r="BH1474" s="31"/>
      <c r="BI1474" s="31"/>
      <c r="BJ1474" s="31"/>
      <c r="BK1474" s="31"/>
      <c r="BL1474" s="31"/>
      <c r="BM1474" s="31"/>
      <c r="BN1474" s="41"/>
      <c r="BO1474" s="33"/>
      <c r="BP1474" s="34"/>
      <c r="BQ1474" s="26"/>
      <c r="BR1474" s="27"/>
      <c r="BS1474" s="27"/>
      <c r="BT1474" s="26"/>
      <c r="BU1474" s="35"/>
      <c r="BV1474" s="28"/>
      <c r="BW1474" s="27"/>
      <c r="BX1474" s="26"/>
      <c r="BY1474" s="26"/>
      <c r="BZ1474" s="28"/>
      <c r="CA1474" s="31"/>
      <c r="CB1474" s="31"/>
      <c r="CC1474" s="23"/>
      <c r="CD1474" s="37"/>
      <c r="CE1474" s="30"/>
      <c r="CF1474" s="38"/>
      <c r="CG1474" s="31"/>
      <c r="CH1474" s="30"/>
      <c r="CI1474" s="30"/>
      <c r="CJ1474" s="38"/>
      <c r="CK1474" s="38"/>
      <c r="CL1474" s="31"/>
      <c r="CM1474" s="23"/>
      <c r="CN1474" s="38"/>
      <c r="CO1474" s="27"/>
      <c r="CP1474" s="23"/>
      <c r="CQ1474" s="23"/>
      <c r="CR1474" s="23"/>
      <c r="CS1474" s="38"/>
      <c r="CT1474" s="23"/>
      <c r="CU1474" s="23"/>
      <c r="CV1474" s="23"/>
      <c r="CW1474" s="38"/>
      <c r="CX1474" s="38"/>
      <c r="CY1474" s="38"/>
      <c r="CZ1474" s="38"/>
    </row>
    <row r="1475" spans="1:104" x14ac:dyDescent="0.3">
      <c r="A1475" s="32"/>
      <c r="B1475" s="26"/>
      <c r="C1475" s="26"/>
      <c r="D1475" s="26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31"/>
      <c r="AQ1475" s="31"/>
      <c r="AR1475" s="31"/>
      <c r="AS1475" s="31"/>
      <c r="AT1475" s="31"/>
      <c r="AU1475" s="31"/>
      <c r="AV1475" s="31"/>
      <c r="AW1475" s="31"/>
      <c r="AX1475" s="31"/>
      <c r="AY1475" s="31"/>
      <c r="AZ1475" s="31"/>
      <c r="BA1475" s="31"/>
      <c r="BB1475" s="31"/>
      <c r="BC1475" s="31"/>
      <c r="BD1475" s="31"/>
      <c r="BE1475" s="31"/>
      <c r="BF1475" s="31"/>
      <c r="BG1475" s="31"/>
      <c r="BH1475" s="31"/>
      <c r="BI1475" s="31"/>
      <c r="BJ1475" s="31"/>
      <c r="BK1475" s="31"/>
      <c r="BL1475" s="31"/>
      <c r="BM1475" s="31"/>
      <c r="BN1475" s="41"/>
      <c r="BO1475" s="33"/>
      <c r="BP1475" s="34"/>
      <c r="BQ1475" s="26"/>
      <c r="BR1475" s="27"/>
      <c r="BS1475" s="27"/>
      <c r="BT1475" s="26"/>
      <c r="BU1475" s="35"/>
      <c r="BV1475" s="28"/>
      <c r="BW1475" s="27"/>
      <c r="BX1475" s="26"/>
      <c r="BY1475" s="26"/>
      <c r="BZ1475" s="28"/>
      <c r="CA1475" s="31"/>
      <c r="CB1475" s="31"/>
      <c r="CC1475" s="23"/>
      <c r="CD1475" s="37"/>
      <c r="CE1475" s="30"/>
      <c r="CF1475" s="38"/>
      <c r="CG1475" s="31"/>
      <c r="CH1475" s="30"/>
      <c r="CI1475" s="30"/>
      <c r="CJ1475" s="38"/>
      <c r="CK1475" s="38"/>
      <c r="CL1475" s="31"/>
      <c r="CM1475" s="23"/>
      <c r="CN1475" s="38"/>
      <c r="CO1475" s="27"/>
      <c r="CP1475" s="23"/>
      <c r="CQ1475" s="23"/>
      <c r="CR1475" s="23"/>
      <c r="CS1475" s="38"/>
      <c r="CT1475" s="23"/>
      <c r="CU1475" s="23"/>
      <c r="CV1475" s="23"/>
      <c r="CW1475" s="38"/>
      <c r="CX1475" s="38"/>
      <c r="CY1475" s="38"/>
      <c r="CZ1475" s="38"/>
    </row>
    <row r="1476" spans="1:104" x14ac:dyDescent="0.3">
      <c r="A1476" s="32"/>
      <c r="B1476" s="26"/>
      <c r="C1476" s="26"/>
      <c r="D1476" s="26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31"/>
      <c r="AQ1476" s="31"/>
      <c r="AR1476" s="31"/>
      <c r="AS1476" s="31"/>
      <c r="AT1476" s="31"/>
      <c r="AU1476" s="31"/>
      <c r="AV1476" s="31"/>
      <c r="AW1476" s="31"/>
      <c r="AX1476" s="31"/>
      <c r="AY1476" s="31"/>
      <c r="AZ1476" s="31"/>
      <c r="BA1476" s="31"/>
      <c r="BB1476" s="31"/>
      <c r="BC1476" s="31"/>
      <c r="BD1476" s="31"/>
      <c r="BE1476" s="31"/>
      <c r="BF1476" s="31"/>
      <c r="BG1476" s="31"/>
      <c r="BH1476" s="31"/>
      <c r="BI1476" s="31"/>
      <c r="BJ1476" s="31"/>
      <c r="BK1476" s="31"/>
      <c r="BL1476" s="31"/>
      <c r="BM1476" s="31"/>
      <c r="BN1476" s="41"/>
      <c r="BO1476" s="33"/>
      <c r="BP1476" s="34"/>
      <c r="BQ1476" s="26"/>
      <c r="BR1476" s="27"/>
      <c r="BS1476" s="27"/>
      <c r="BT1476" s="26"/>
      <c r="BU1476" s="35"/>
      <c r="BV1476" s="28"/>
      <c r="BW1476" s="27"/>
      <c r="BX1476" s="26"/>
      <c r="BY1476" s="26"/>
      <c r="BZ1476" s="28"/>
      <c r="CA1476" s="31"/>
      <c r="CB1476" s="31"/>
      <c r="CC1476" s="37"/>
      <c r="CD1476" s="37"/>
      <c r="CE1476" s="30"/>
      <c r="CF1476" s="38"/>
      <c r="CG1476" s="31"/>
      <c r="CH1476" s="30"/>
      <c r="CI1476" s="38"/>
      <c r="CJ1476" s="38"/>
      <c r="CK1476" s="38"/>
      <c r="CL1476" s="31"/>
      <c r="CM1476" s="23"/>
      <c r="CN1476" s="38"/>
      <c r="CO1476" s="27"/>
      <c r="CP1476" s="23"/>
      <c r="CQ1476" s="23"/>
      <c r="CR1476" s="23"/>
      <c r="CS1476" s="38"/>
      <c r="CT1476" s="23"/>
      <c r="CU1476" s="23"/>
      <c r="CV1476" s="23"/>
      <c r="CW1476" s="38"/>
      <c r="CX1476" s="38"/>
      <c r="CY1476" s="38"/>
      <c r="CZ1476" s="38"/>
    </row>
    <row r="1477" spans="1:104" x14ac:dyDescent="0.3">
      <c r="A1477" s="32"/>
      <c r="B1477" s="26"/>
      <c r="C1477" s="26"/>
      <c r="D1477" s="26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31"/>
      <c r="AQ1477" s="31"/>
      <c r="AR1477" s="31"/>
      <c r="AS1477" s="31"/>
      <c r="AT1477" s="31"/>
      <c r="AU1477" s="31"/>
      <c r="AV1477" s="31"/>
      <c r="AW1477" s="31"/>
      <c r="AX1477" s="31"/>
      <c r="AY1477" s="31"/>
      <c r="AZ1477" s="31"/>
      <c r="BA1477" s="31"/>
      <c r="BB1477" s="31"/>
      <c r="BC1477" s="31"/>
      <c r="BD1477" s="31"/>
      <c r="BE1477" s="31"/>
      <c r="BF1477" s="31"/>
      <c r="BG1477" s="31"/>
      <c r="BH1477" s="31"/>
      <c r="BI1477" s="31"/>
      <c r="BJ1477" s="31"/>
      <c r="BK1477" s="31"/>
      <c r="BL1477" s="31"/>
      <c r="BM1477" s="31"/>
      <c r="BN1477" s="41"/>
      <c r="BO1477" s="33"/>
      <c r="BP1477" s="34"/>
      <c r="BQ1477" s="26"/>
      <c r="BR1477" s="27"/>
      <c r="BS1477" s="27"/>
      <c r="BT1477" s="26"/>
      <c r="BU1477" s="35"/>
      <c r="BV1477" s="28"/>
      <c r="BW1477" s="27"/>
      <c r="BX1477" s="26"/>
      <c r="BY1477" s="26"/>
      <c r="BZ1477" s="28"/>
      <c r="CA1477" s="31"/>
      <c r="CB1477" s="31"/>
      <c r="CC1477" s="37"/>
      <c r="CD1477" s="37"/>
      <c r="CE1477" s="30"/>
      <c r="CF1477" s="38"/>
      <c r="CG1477" s="31"/>
      <c r="CH1477" s="30"/>
      <c r="CI1477" s="38"/>
      <c r="CJ1477" s="38"/>
      <c r="CK1477" s="38"/>
      <c r="CL1477" s="31"/>
      <c r="CM1477" s="23"/>
      <c r="CN1477" s="38"/>
      <c r="CO1477" s="27"/>
      <c r="CP1477" s="23"/>
      <c r="CQ1477" s="23"/>
      <c r="CR1477" s="23"/>
      <c r="CS1477" s="38"/>
      <c r="CT1477" s="23"/>
      <c r="CU1477" s="23"/>
      <c r="CV1477" s="23"/>
      <c r="CW1477" s="38"/>
      <c r="CX1477" s="38"/>
      <c r="CY1477" s="38"/>
      <c r="CZ1477" s="38"/>
    </row>
    <row r="1478" spans="1:104" x14ac:dyDescent="0.3">
      <c r="A1478" s="32"/>
      <c r="B1478" s="26"/>
      <c r="C1478" s="26"/>
      <c r="D1478" s="26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31"/>
      <c r="AQ1478" s="31"/>
      <c r="AR1478" s="31"/>
      <c r="AS1478" s="31"/>
      <c r="AT1478" s="31"/>
      <c r="AU1478" s="31"/>
      <c r="AV1478" s="31"/>
      <c r="AW1478" s="31"/>
      <c r="AX1478" s="31"/>
      <c r="AY1478" s="31"/>
      <c r="AZ1478" s="31"/>
      <c r="BA1478" s="31"/>
      <c r="BB1478" s="31"/>
      <c r="BC1478" s="31"/>
      <c r="BD1478" s="31"/>
      <c r="BE1478" s="31"/>
      <c r="BF1478" s="31"/>
      <c r="BG1478" s="31"/>
      <c r="BH1478" s="31"/>
      <c r="BI1478" s="31"/>
      <c r="BJ1478" s="31"/>
      <c r="BK1478" s="31"/>
      <c r="BL1478" s="31"/>
      <c r="BM1478" s="31"/>
      <c r="BN1478" s="41"/>
      <c r="BO1478" s="33"/>
      <c r="BP1478" s="34"/>
      <c r="BQ1478" s="26"/>
      <c r="BR1478" s="27"/>
      <c r="BS1478" s="27"/>
      <c r="BT1478" s="26"/>
      <c r="BU1478" s="35"/>
      <c r="BV1478" s="28"/>
      <c r="BW1478" s="27"/>
      <c r="BX1478" s="26"/>
      <c r="BY1478" s="26"/>
      <c r="BZ1478" s="28"/>
      <c r="CA1478" s="31"/>
      <c r="CB1478" s="31"/>
      <c r="CC1478" s="23"/>
      <c r="CD1478" s="37"/>
      <c r="CE1478" s="30"/>
      <c r="CF1478" s="38"/>
      <c r="CG1478" s="31"/>
      <c r="CH1478" s="30"/>
      <c r="CI1478" s="30"/>
      <c r="CJ1478" s="38"/>
      <c r="CK1478" s="38"/>
      <c r="CL1478" s="31"/>
      <c r="CM1478" s="23"/>
      <c r="CN1478" s="38"/>
      <c r="CO1478" s="27"/>
      <c r="CP1478" s="23"/>
      <c r="CQ1478" s="23"/>
      <c r="CR1478" s="23"/>
      <c r="CS1478" s="38"/>
      <c r="CT1478" s="23"/>
      <c r="CU1478" s="23"/>
      <c r="CV1478" s="23"/>
      <c r="CW1478" s="38"/>
      <c r="CX1478" s="38"/>
      <c r="CY1478" s="38"/>
      <c r="CZ1478" s="38"/>
    </row>
    <row r="1479" spans="1:104" x14ac:dyDescent="0.3">
      <c r="A1479" s="32"/>
      <c r="B1479" s="26"/>
      <c r="C1479" s="26"/>
      <c r="D1479" s="26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31"/>
      <c r="AQ1479" s="31"/>
      <c r="AR1479" s="31"/>
      <c r="AS1479" s="31"/>
      <c r="AT1479" s="31"/>
      <c r="AU1479" s="31"/>
      <c r="AV1479" s="31"/>
      <c r="AW1479" s="31"/>
      <c r="AX1479" s="31"/>
      <c r="AY1479" s="31"/>
      <c r="AZ1479" s="31"/>
      <c r="BA1479" s="31"/>
      <c r="BB1479" s="31"/>
      <c r="BC1479" s="31"/>
      <c r="BD1479" s="31"/>
      <c r="BE1479" s="31"/>
      <c r="BF1479" s="31"/>
      <c r="BG1479" s="31"/>
      <c r="BH1479" s="31"/>
      <c r="BI1479" s="31"/>
      <c r="BJ1479" s="31"/>
      <c r="BK1479" s="31"/>
      <c r="BL1479" s="31"/>
      <c r="BM1479" s="31"/>
      <c r="BN1479" s="41"/>
      <c r="BO1479" s="33"/>
      <c r="BP1479" s="34"/>
      <c r="BQ1479" s="26"/>
      <c r="BR1479" s="27"/>
      <c r="BS1479" s="27"/>
      <c r="BT1479" s="26"/>
      <c r="BU1479" s="35"/>
      <c r="BV1479" s="28"/>
      <c r="BW1479" s="27"/>
      <c r="BX1479" s="26"/>
      <c r="BY1479" s="26"/>
      <c r="BZ1479" s="28"/>
      <c r="CA1479" s="31"/>
      <c r="CB1479" s="31"/>
      <c r="CC1479" s="37"/>
      <c r="CD1479" s="37"/>
      <c r="CE1479" s="30"/>
      <c r="CF1479" s="38"/>
      <c r="CG1479" s="31"/>
      <c r="CH1479" s="30"/>
      <c r="CI1479" s="38"/>
      <c r="CJ1479" s="38"/>
      <c r="CK1479" s="38"/>
      <c r="CL1479" s="31"/>
      <c r="CM1479" s="23"/>
      <c r="CN1479" s="38"/>
      <c r="CO1479" s="27"/>
      <c r="CP1479" s="23"/>
      <c r="CQ1479" s="23"/>
      <c r="CR1479" s="23"/>
      <c r="CS1479" s="38"/>
      <c r="CT1479" s="23"/>
      <c r="CU1479" s="23"/>
      <c r="CV1479" s="23"/>
      <c r="CW1479" s="38"/>
      <c r="CX1479" s="38"/>
      <c r="CY1479" s="38"/>
      <c r="CZ1479" s="38"/>
    </row>
    <row r="1480" spans="1:104" x14ac:dyDescent="0.3">
      <c r="A1480" s="32"/>
      <c r="B1480" s="26"/>
      <c r="C1480" s="26"/>
      <c r="D1480" s="26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31"/>
      <c r="AQ1480" s="31"/>
      <c r="AR1480" s="31"/>
      <c r="AS1480" s="31"/>
      <c r="AT1480" s="31"/>
      <c r="AU1480" s="31"/>
      <c r="AV1480" s="31"/>
      <c r="AW1480" s="31"/>
      <c r="AX1480" s="31"/>
      <c r="AY1480" s="31"/>
      <c r="AZ1480" s="31"/>
      <c r="BA1480" s="31"/>
      <c r="BB1480" s="31"/>
      <c r="BC1480" s="31"/>
      <c r="BD1480" s="31"/>
      <c r="BE1480" s="31"/>
      <c r="BF1480" s="31"/>
      <c r="BG1480" s="31"/>
      <c r="BH1480" s="31"/>
      <c r="BI1480" s="31"/>
      <c r="BJ1480" s="31"/>
      <c r="BK1480" s="31"/>
      <c r="BL1480" s="31"/>
      <c r="BM1480" s="31"/>
      <c r="BN1480" s="41"/>
      <c r="BO1480" s="33"/>
      <c r="BP1480" s="34"/>
      <c r="BQ1480" s="26"/>
      <c r="BR1480" s="27"/>
      <c r="BS1480" s="27"/>
      <c r="BT1480" s="26"/>
      <c r="BU1480" s="35"/>
      <c r="BV1480" s="28"/>
      <c r="BW1480" s="27"/>
      <c r="BX1480" s="26"/>
      <c r="BY1480" s="26"/>
      <c r="BZ1480" s="28"/>
      <c r="CA1480" s="31"/>
      <c r="CB1480" s="31"/>
      <c r="CC1480" s="23"/>
      <c r="CD1480" s="37"/>
      <c r="CE1480" s="30"/>
      <c r="CF1480" s="38"/>
      <c r="CG1480" s="31"/>
      <c r="CH1480" s="30"/>
      <c r="CI1480" s="38"/>
      <c r="CJ1480" s="38"/>
      <c r="CK1480" s="38"/>
      <c r="CL1480" s="31"/>
      <c r="CM1480" s="23"/>
      <c r="CN1480" s="38"/>
      <c r="CO1480" s="27"/>
      <c r="CP1480" s="23"/>
      <c r="CQ1480" s="23"/>
      <c r="CR1480" s="23"/>
      <c r="CS1480" s="38"/>
      <c r="CT1480" s="23"/>
      <c r="CU1480" s="23"/>
      <c r="CV1480" s="23"/>
      <c r="CW1480" s="38"/>
      <c r="CX1480" s="38"/>
      <c r="CY1480" s="38"/>
      <c r="CZ1480" s="38"/>
    </row>
    <row r="1481" spans="1:104" x14ac:dyDescent="0.3">
      <c r="A1481" s="32"/>
      <c r="B1481" s="26"/>
      <c r="C1481" s="26"/>
      <c r="D1481" s="26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31"/>
      <c r="AQ1481" s="31"/>
      <c r="AR1481" s="31"/>
      <c r="AS1481" s="31"/>
      <c r="AT1481" s="31"/>
      <c r="AU1481" s="31"/>
      <c r="AV1481" s="31"/>
      <c r="AW1481" s="31"/>
      <c r="AX1481" s="31"/>
      <c r="AY1481" s="31"/>
      <c r="AZ1481" s="31"/>
      <c r="BA1481" s="31"/>
      <c r="BB1481" s="31"/>
      <c r="BC1481" s="31"/>
      <c r="BD1481" s="31"/>
      <c r="BE1481" s="31"/>
      <c r="BF1481" s="31"/>
      <c r="BG1481" s="31"/>
      <c r="BH1481" s="31"/>
      <c r="BI1481" s="31"/>
      <c r="BJ1481" s="31"/>
      <c r="BK1481" s="31"/>
      <c r="BL1481" s="31"/>
      <c r="BM1481" s="31"/>
      <c r="BN1481" s="41"/>
      <c r="BO1481" s="33"/>
      <c r="BP1481" s="34"/>
      <c r="BQ1481" s="26"/>
      <c r="BR1481" s="27"/>
      <c r="BS1481" s="27"/>
      <c r="BT1481" s="26"/>
      <c r="BU1481" s="35"/>
      <c r="BV1481" s="28"/>
      <c r="BW1481" s="27"/>
      <c r="BX1481" s="26"/>
      <c r="BY1481" s="26"/>
      <c r="BZ1481" s="28"/>
      <c r="CA1481" s="31"/>
      <c r="CB1481" s="31"/>
      <c r="CC1481" s="23"/>
      <c r="CD1481" s="37"/>
      <c r="CE1481" s="30"/>
      <c r="CF1481" s="38"/>
      <c r="CG1481" s="31"/>
      <c r="CH1481" s="30"/>
      <c r="CI1481" s="38"/>
      <c r="CJ1481" s="38"/>
      <c r="CK1481" s="38"/>
      <c r="CL1481" s="31"/>
      <c r="CM1481" s="23"/>
      <c r="CN1481" s="38"/>
      <c r="CO1481" s="27"/>
      <c r="CP1481" s="23"/>
      <c r="CQ1481" s="23"/>
      <c r="CR1481" s="23"/>
      <c r="CS1481" s="38"/>
      <c r="CT1481" s="23"/>
      <c r="CU1481" s="23"/>
      <c r="CV1481" s="23"/>
      <c r="CW1481" s="38"/>
      <c r="CX1481" s="38"/>
      <c r="CY1481" s="38"/>
      <c r="CZ1481" s="38"/>
    </row>
    <row r="1482" spans="1:104" x14ac:dyDescent="0.3">
      <c r="A1482" s="32"/>
      <c r="B1482" s="26"/>
      <c r="C1482" s="26"/>
      <c r="D1482" s="26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31"/>
      <c r="AQ1482" s="31"/>
      <c r="AR1482" s="31"/>
      <c r="AS1482" s="31"/>
      <c r="AT1482" s="31"/>
      <c r="AU1482" s="31"/>
      <c r="AV1482" s="31"/>
      <c r="AW1482" s="31"/>
      <c r="AX1482" s="31"/>
      <c r="AY1482" s="31"/>
      <c r="AZ1482" s="31"/>
      <c r="BA1482" s="31"/>
      <c r="BB1482" s="31"/>
      <c r="BC1482" s="31"/>
      <c r="BD1482" s="31"/>
      <c r="BE1482" s="31"/>
      <c r="BF1482" s="31"/>
      <c r="BG1482" s="31"/>
      <c r="BH1482" s="31"/>
      <c r="BI1482" s="31"/>
      <c r="BJ1482" s="31"/>
      <c r="BK1482" s="31"/>
      <c r="BL1482" s="31"/>
      <c r="BM1482" s="31"/>
      <c r="BN1482" s="41"/>
      <c r="BO1482" s="33"/>
      <c r="BP1482" s="34"/>
      <c r="BQ1482" s="26"/>
      <c r="BR1482" s="27"/>
      <c r="BS1482" s="27"/>
      <c r="BT1482" s="26"/>
      <c r="BU1482" s="35"/>
      <c r="BV1482" s="28"/>
      <c r="BW1482" s="27"/>
      <c r="BX1482" s="26"/>
      <c r="BY1482" s="26"/>
      <c r="BZ1482" s="28"/>
      <c r="CA1482" s="31"/>
      <c r="CB1482" s="31"/>
      <c r="CC1482" s="23"/>
      <c r="CD1482" s="37"/>
      <c r="CE1482" s="30"/>
      <c r="CF1482" s="30"/>
      <c r="CG1482" s="31"/>
      <c r="CH1482" s="30"/>
      <c r="CI1482" s="38"/>
      <c r="CJ1482" s="38"/>
      <c r="CK1482" s="38"/>
      <c r="CL1482" s="31"/>
      <c r="CM1482" s="37"/>
      <c r="CN1482" s="38"/>
      <c r="CO1482" s="27"/>
      <c r="CP1482" s="37"/>
      <c r="CQ1482" s="23"/>
      <c r="CR1482" s="23"/>
      <c r="CS1482" s="38"/>
      <c r="CT1482" s="23"/>
      <c r="CU1482" s="23"/>
      <c r="CV1482" s="23"/>
      <c r="CW1482" s="38"/>
      <c r="CX1482" s="38"/>
      <c r="CY1482" s="38"/>
      <c r="CZ1482" s="38"/>
    </row>
    <row r="1483" spans="1:104" x14ac:dyDescent="0.3">
      <c r="A1483" s="32"/>
      <c r="B1483" s="26"/>
      <c r="C1483" s="26"/>
      <c r="D1483" s="26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31"/>
      <c r="AQ1483" s="31"/>
      <c r="AR1483" s="31"/>
      <c r="AS1483" s="31"/>
      <c r="AT1483" s="31"/>
      <c r="AU1483" s="31"/>
      <c r="AV1483" s="31"/>
      <c r="AW1483" s="31"/>
      <c r="AX1483" s="31"/>
      <c r="AY1483" s="31"/>
      <c r="AZ1483" s="31"/>
      <c r="BA1483" s="31"/>
      <c r="BB1483" s="31"/>
      <c r="BC1483" s="31"/>
      <c r="BD1483" s="31"/>
      <c r="BE1483" s="31"/>
      <c r="BF1483" s="31"/>
      <c r="BG1483" s="31"/>
      <c r="BH1483" s="31"/>
      <c r="BI1483" s="31"/>
      <c r="BJ1483" s="31"/>
      <c r="BK1483" s="31"/>
      <c r="BL1483" s="31"/>
      <c r="BM1483" s="31"/>
      <c r="BN1483" s="41"/>
      <c r="BO1483" s="33"/>
      <c r="BP1483" s="34"/>
      <c r="BQ1483" s="26"/>
      <c r="BR1483" s="27"/>
      <c r="BS1483" s="27"/>
      <c r="BT1483" s="26"/>
      <c r="BU1483" s="35"/>
      <c r="BV1483" s="28"/>
      <c r="BW1483" s="27"/>
      <c r="BX1483" s="26"/>
      <c r="BY1483" s="26"/>
      <c r="BZ1483" s="28"/>
      <c r="CA1483" s="31"/>
      <c r="CB1483" s="31"/>
      <c r="CC1483" s="23"/>
      <c r="CD1483" s="37"/>
      <c r="CE1483" s="30"/>
      <c r="CF1483" s="38"/>
      <c r="CG1483" s="31"/>
      <c r="CH1483" s="30"/>
      <c r="CI1483" s="38"/>
      <c r="CJ1483" s="38"/>
      <c r="CK1483" s="38"/>
      <c r="CL1483" s="31"/>
      <c r="CM1483" s="23"/>
      <c r="CN1483" s="38"/>
      <c r="CO1483" s="27"/>
      <c r="CP1483" s="23"/>
      <c r="CQ1483" s="23"/>
      <c r="CR1483" s="23"/>
      <c r="CS1483" s="38"/>
      <c r="CT1483" s="23"/>
      <c r="CU1483" s="23"/>
      <c r="CV1483" s="23"/>
      <c r="CW1483" s="38"/>
      <c r="CX1483" s="38"/>
      <c r="CY1483" s="38"/>
      <c r="CZ1483" s="38"/>
    </row>
    <row r="1484" spans="1:104" x14ac:dyDescent="0.3">
      <c r="A1484" s="32"/>
      <c r="B1484" s="26"/>
      <c r="C1484" s="26"/>
      <c r="D1484" s="26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31"/>
      <c r="AQ1484" s="31"/>
      <c r="AR1484" s="31"/>
      <c r="AS1484" s="31"/>
      <c r="AT1484" s="31"/>
      <c r="AU1484" s="31"/>
      <c r="AV1484" s="31"/>
      <c r="AW1484" s="31"/>
      <c r="AX1484" s="31"/>
      <c r="AY1484" s="31"/>
      <c r="AZ1484" s="31"/>
      <c r="BA1484" s="31"/>
      <c r="BB1484" s="31"/>
      <c r="BC1484" s="31"/>
      <c r="BD1484" s="31"/>
      <c r="BE1484" s="31"/>
      <c r="BF1484" s="31"/>
      <c r="BG1484" s="31"/>
      <c r="BH1484" s="31"/>
      <c r="BI1484" s="31"/>
      <c r="BJ1484" s="31"/>
      <c r="BK1484" s="31"/>
      <c r="BL1484" s="31"/>
      <c r="BM1484" s="31"/>
      <c r="BN1484" s="41"/>
      <c r="BO1484" s="33"/>
      <c r="BP1484" s="34"/>
      <c r="BQ1484" s="26"/>
      <c r="BR1484" s="27"/>
      <c r="BS1484" s="27"/>
      <c r="BT1484" s="26"/>
      <c r="BU1484" s="35"/>
      <c r="BV1484" s="28"/>
      <c r="BW1484" s="27"/>
      <c r="BX1484" s="26"/>
      <c r="BY1484" s="26"/>
      <c r="BZ1484" s="28"/>
      <c r="CA1484" s="31"/>
      <c r="CB1484" s="31"/>
      <c r="CC1484" s="23"/>
      <c r="CD1484" s="37"/>
      <c r="CE1484" s="30"/>
      <c r="CF1484" s="38"/>
      <c r="CG1484" s="31"/>
      <c r="CH1484" s="30"/>
      <c r="CI1484" s="38"/>
      <c r="CJ1484" s="38"/>
      <c r="CK1484" s="38"/>
      <c r="CL1484" s="31"/>
      <c r="CM1484" s="23"/>
      <c r="CN1484" s="38"/>
      <c r="CO1484" s="27"/>
      <c r="CP1484" s="23"/>
      <c r="CQ1484" s="23"/>
      <c r="CR1484" s="23"/>
      <c r="CS1484" s="38"/>
      <c r="CT1484" s="23"/>
      <c r="CU1484" s="23"/>
      <c r="CV1484" s="23"/>
      <c r="CW1484" s="38"/>
      <c r="CX1484" s="38"/>
      <c r="CY1484" s="38"/>
      <c r="CZ1484" s="38"/>
    </row>
    <row r="1485" spans="1:104" x14ac:dyDescent="0.3">
      <c r="A1485" s="32"/>
      <c r="B1485" s="26"/>
      <c r="C1485" s="26"/>
      <c r="D1485" s="26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31"/>
      <c r="AQ1485" s="31"/>
      <c r="AR1485" s="31"/>
      <c r="AS1485" s="31"/>
      <c r="AT1485" s="31"/>
      <c r="AU1485" s="31"/>
      <c r="AV1485" s="31"/>
      <c r="AW1485" s="31"/>
      <c r="AX1485" s="31"/>
      <c r="AY1485" s="31"/>
      <c r="AZ1485" s="31"/>
      <c r="BA1485" s="31"/>
      <c r="BB1485" s="31"/>
      <c r="BC1485" s="31"/>
      <c r="BD1485" s="31"/>
      <c r="BE1485" s="31"/>
      <c r="BF1485" s="31"/>
      <c r="BG1485" s="31"/>
      <c r="BH1485" s="31"/>
      <c r="BI1485" s="31"/>
      <c r="BJ1485" s="31"/>
      <c r="BK1485" s="31"/>
      <c r="BL1485" s="31"/>
      <c r="BM1485" s="31"/>
      <c r="BN1485" s="41"/>
      <c r="BO1485" s="33"/>
      <c r="BP1485" s="34"/>
      <c r="BQ1485" s="26"/>
      <c r="BR1485" s="27"/>
      <c r="BS1485" s="27"/>
      <c r="BT1485" s="26"/>
      <c r="BU1485" s="35"/>
      <c r="BV1485" s="28"/>
      <c r="BW1485" s="27"/>
      <c r="BX1485" s="26"/>
      <c r="BY1485" s="26"/>
      <c r="BZ1485" s="28"/>
      <c r="CA1485" s="31"/>
      <c r="CB1485" s="31"/>
      <c r="CC1485" s="23"/>
      <c r="CD1485" s="37"/>
      <c r="CE1485" s="30"/>
      <c r="CF1485" s="38"/>
      <c r="CG1485" s="31"/>
      <c r="CH1485" s="30"/>
      <c r="CI1485" s="38"/>
      <c r="CJ1485" s="38"/>
      <c r="CK1485" s="38"/>
      <c r="CL1485" s="31"/>
      <c r="CM1485" s="23"/>
      <c r="CN1485" s="38"/>
      <c r="CO1485" s="27"/>
      <c r="CP1485" s="23"/>
      <c r="CQ1485" s="23"/>
      <c r="CR1485" s="23"/>
      <c r="CS1485" s="38"/>
      <c r="CT1485" s="23"/>
      <c r="CU1485" s="23"/>
      <c r="CV1485" s="23"/>
      <c r="CW1485" s="38"/>
      <c r="CX1485" s="38"/>
      <c r="CY1485" s="38"/>
      <c r="CZ1485" s="38"/>
    </row>
    <row r="1486" spans="1:104" x14ac:dyDescent="0.3">
      <c r="A1486" s="32"/>
      <c r="B1486" s="26"/>
      <c r="C1486" s="26"/>
      <c r="D1486" s="26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31"/>
      <c r="AQ1486" s="31"/>
      <c r="AR1486" s="31"/>
      <c r="AS1486" s="31"/>
      <c r="AT1486" s="31"/>
      <c r="AU1486" s="31"/>
      <c r="AV1486" s="31"/>
      <c r="AW1486" s="31"/>
      <c r="AX1486" s="31"/>
      <c r="AY1486" s="31"/>
      <c r="AZ1486" s="31"/>
      <c r="BA1486" s="31"/>
      <c r="BB1486" s="31"/>
      <c r="BC1486" s="31"/>
      <c r="BD1486" s="31"/>
      <c r="BE1486" s="31"/>
      <c r="BF1486" s="31"/>
      <c r="BG1486" s="31"/>
      <c r="BH1486" s="31"/>
      <c r="BI1486" s="31"/>
      <c r="BJ1486" s="31"/>
      <c r="BK1486" s="31"/>
      <c r="BL1486" s="31"/>
      <c r="BM1486" s="31"/>
      <c r="BN1486" s="41"/>
      <c r="BO1486" s="33"/>
      <c r="BP1486" s="34"/>
      <c r="BQ1486" s="26"/>
      <c r="BR1486" s="27"/>
      <c r="BS1486" s="27"/>
      <c r="BT1486" s="26"/>
      <c r="BU1486" s="35"/>
      <c r="BV1486" s="28"/>
      <c r="BW1486" s="27"/>
      <c r="BX1486" s="26"/>
      <c r="BY1486" s="26"/>
      <c r="BZ1486" s="28"/>
      <c r="CA1486" s="31"/>
      <c r="CB1486" s="31"/>
      <c r="CC1486" s="23"/>
      <c r="CD1486" s="37"/>
      <c r="CE1486" s="30"/>
      <c r="CF1486" s="38"/>
      <c r="CG1486" s="31"/>
      <c r="CH1486" s="30"/>
      <c r="CI1486" s="38"/>
      <c r="CJ1486" s="38"/>
      <c r="CK1486" s="38"/>
      <c r="CL1486" s="31"/>
      <c r="CM1486" s="23"/>
      <c r="CN1486" s="38"/>
      <c r="CO1486" s="27"/>
      <c r="CP1486" s="23"/>
      <c r="CQ1486" s="23"/>
      <c r="CR1486" s="23"/>
      <c r="CS1486" s="38"/>
      <c r="CT1486" s="23"/>
      <c r="CU1486" s="23"/>
      <c r="CV1486" s="23"/>
      <c r="CW1486" s="38"/>
      <c r="CX1486" s="38"/>
      <c r="CY1486" s="38"/>
      <c r="CZ1486" s="38"/>
    </row>
    <row r="1487" spans="1:104" x14ac:dyDescent="0.3">
      <c r="A1487" s="32"/>
      <c r="B1487" s="26"/>
      <c r="C1487" s="26"/>
      <c r="D1487" s="26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31"/>
      <c r="AQ1487" s="31"/>
      <c r="AR1487" s="31"/>
      <c r="AS1487" s="31"/>
      <c r="AT1487" s="31"/>
      <c r="AU1487" s="31"/>
      <c r="AV1487" s="31"/>
      <c r="AW1487" s="31"/>
      <c r="AX1487" s="31"/>
      <c r="AY1487" s="31"/>
      <c r="AZ1487" s="31"/>
      <c r="BA1487" s="31"/>
      <c r="BB1487" s="31"/>
      <c r="BC1487" s="31"/>
      <c r="BD1487" s="31"/>
      <c r="BE1487" s="31"/>
      <c r="BF1487" s="31"/>
      <c r="BG1487" s="31"/>
      <c r="BH1487" s="31"/>
      <c r="BI1487" s="31"/>
      <c r="BJ1487" s="31"/>
      <c r="BK1487" s="31"/>
      <c r="BL1487" s="31"/>
      <c r="BM1487" s="31"/>
      <c r="BN1487" s="41"/>
      <c r="BO1487" s="33"/>
      <c r="BP1487" s="34"/>
      <c r="BQ1487" s="26"/>
      <c r="BR1487" s="27"/>
      <c r="BS1487" s="27"/>
      <c r="BT1487" s="26"/>
      <c r="BU1487" s="35"/>
      <c r="BV1487" s="28"/>
      <c r="BW1487" s="27"/>
      <c r="BX1487" s="26"/>
      <c r="BY1487" s="26"/>
      <c r="BZ1487" s="28"/>
      <c r="CA1487" s="31"/>
      <c r="CB1487" s="31"/>
      <c r="CC1487" s="23"/>
      <c r="CD1487" s="37"/>
      <c r="CE1487" s="30"/>
      <c r="CF1487" s="38"/>
      <c r="CG1487" s="31"/>
      <c r="CH1487" s="30"/>
      <c r="CI1487" s="38"/>
      <c r="CJ1487" s="38"/>
      <c r="CK1487" s="38"/>
      <c r="CL1487" s="31"/>
      <c r="CM1487" s="23"/>
      <c r="CN1487" s="38"/>
      <c r="CO1487" s="27"/>
      <c r="CP1487" s="23"/>
      <c r="CQ1487" s="23"/>
      <c r="CR1487" s="23"/>
      <c r="CS1487" s="38"/>
      <c r="CT1487" s="23"/>
      <c r="CU1487" s="23"/>
      <c r="CV1487" s="23"/>
      <c r="CW1487" s="38"/>
      <c r="CX1487" s="30"/>
      <c r="CY1487" s="38"/>
      <c r="CZ1487" s="38"/>
    </row>
    <row r="1488" spans="1:104" x14ac:dyDescent="0.3">
      <c r="A1488" s="32"/>
      <c r="B1488" s="26"/>
      <c r="C1488" s="26"/>
      <c r="D1488" s="26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31"/>
      <c r="AQ1488" s="31"/>
      <c r="AR1488" s="31"/>
      <c r="AS1488" s="31"/>
      <c r="AT1488" s="31"/>
      <c r="AU1488" s="31"/>
      <c r="AV1488" s="31"/>
      <c r="AW1488" s="31"/>
      <c r="AX1488" s="31"/>
      <c r="AY1488" s="31"/>
      <c r="AZ1488" s="31"/>
      <c r="BA1488" s="31"/>
      <c r="BB1488" s="31"/>
      <c r="BC1488" s="31"/>
      <c r="BD1488" s="31"/>
      <c r="BE1488" s="31"/>
      <c r="BF1488" s="31"/>
      <c r="BG1488" s="31"/>
      <c r="BH1488" s="31"/>
      <c r="BI1488" s="31"/>
      <c r="BJ1488" s="31"/>
      <c r="BK1488" s="31"/>
      <c r="BL1488" s="31"/>
      <c r="BM1488" s="31"/>
      <c r="BN1488" s="41"/>
      <c r="BO1488" s="33"/>
      <c r="BP1488" s="34"/>
      <c r="BQ1488" s="26"/>
      <c r="BR1488" s="27"/>
      <c r="BS1488" s="27"/>
      <c r="BT1488" s="26"/>
      <c r="BU1488" s="35"/>
      <c r="BV1488" s="28"/>
      <c r="BW1488" s="27"/>
      <c r="BX1488" s="26"/>
      <c r="BY1488" s="26"/>
      <c r="BZ1488" s="28"/>
      <c r="CA1488" s="31"/>
      <c r="CB1488" s="31"/>
      <c r="CC1488" s="23"/>
      <c r="CD1488" s="37"/>
      <c r="CE1488" s="30"/>
      <c r="CF1488" s="38"/>
      <c r="CG1488" s="31"/>
      <c r="CH1488" s="30"/>
      <c r="CI1488" s="38"/>
      <c r="CJ1488" s="38"/>
      <c r="CK1488" s="38"/>
      <c r="CL1488" s="31"/>
      <c r="CM1488" s="23"/>
      <c r="CN1488" s="38"/>
      <c r="CO1488" s="27"/>
      <c r="CP1488" s="37"/>
      <c r="CQ1488" s="23"/>
      <c r="CR1488" s="23"/>
      <c r="CS1488" s="38"/>
      <c r="CT1488" s="23"/>
      <c r="CU1488" s="23"/>
      <c r="CV1488" s="23"/>
      <c r="CW1488" s="38"/>
      <c r="CX1488" s="38"/>
      <c r="CY1488" s="38"/>
      <c r="CZ1488" s="38"/>
    </row>
    <row r="1489" spans="1:104" x14ac:dyDescent="0.3">
      <c r="A1489" s="32"/>
      <c r="B1489" s="26"/>
      <c r="C1489" s="26"/>
      <c r="D1489" s="26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31"/>
      <c r="AQ1489" s="31"/>
      <c r="AR1489" s="31"/>
      <c r="AS1489" s="31"/>
      <c r="AT1489" s="31"/>
      <c r="AU1489" s="31"/>
      <c r="AV1489" s="31"/>
      <c r="AW1489" s="31"/>
      <c r="AX1489" s="31"/>
      <c r="AY1489" s="31"/>
      <c r="AZ1489" s="31"/>
      <c r="BA1489" s="31"/>
      <c r="BB1489" s="31"/>
      <c r="BC1489" s="31"/>
      <c r="BD1489" s="31"/>
      <c r="BE1489" s="31"/>
      <c r="BF1489" s="31"/>
      <c r="BG1489" s="31"/>
      <c r="BH1489" s="31"/>
      <c r="BI1489" s="31"/>
      <c r="BJ1489" s="31"/>
      <c r="BK1489" s="31"/>
      <c r="BL1489" s="31"/>
      <c r="BM1489" s="31"/>
      <c r="BN1489" s="41"/>
      <c r="BO1489" s="33"/>
      <c r="BP1489" s="34"/>
      <c r="BQ1489" s="26"/>
      <c r="BR1489" s="27"/>
      <c r="BS1489" s="27"/>
      <c r="BT1489" s="26"/>
      <c r="BU1489" s="35"/>
      <c r="BV1489" s="28"/>
      <c r="BW1489" s="27"/>
      <c r="BX1489" s="26"/>
      <c r="BY1489" s="26"/>
      <c r="BZ1489" s="28"/>
      <c r="CA1489" s="31"/>
      <c r="CB1489" s="31"/>
      <c r="CC1489" s="23"/>
      <c r="CD1489" s="37"/>
      <c r="CE1489" s="30"/>
      <c r="CF1489" s="38"/>
      <c r="CG1489" s="31"/>
      <c r="CH1489" s="30"/>
      <c r="CI1489" s="38"/>
      <c r="CJ1489" s="38"/>
      <c r="CK1489" s="38"/>
      <c r="CL1489" s="31"/>
      <c r="CM1489" s="23"/>
      <c r="CN1489" s="38"/>
      <c r="CO1489" s="27"/>
      <c r="CP1489" s="23"/>
      <c r="CQ1489" s="23"/>
      <c r="CR1489" s="23"/>
      <c r="CS1489" s="38"/>
      <c r="CT1489" s="37"/>
      <c r="CU1489" s="23"/>
      <c r="CV1489" s="23"/>
      <c r="CW1489" s="38"/>
      <c r="CX1489" s="38"/>
      <c r="CY1489" s="38"/>
      <c r="CZ1489" s="38"/>
    </row>
    <row r="1490" spans="1:104" x14ac:dyDescent="0.3">
      <c r="A1490" s="32"/>
      <c r="B1490" s="26"/>
      <c r="C1490" s="26"/>
      <c r="D1490" s="26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31"/>
      <c r="AQ1490" s="31"/>
      <c r="AR1490" s="31"/>
      <c r="AS1490" s="31"/>
      <c r="AT1490" s="31"/>
      <c r="AU1490" s="31"/>
      <c r="AV1490" s="31"/>
      <c r="AW1490" s="31"/>
      <c r="AX1490" s="31"/>
      <c r="AY1490" s="31"/>
      <c r="AZ1490" s="31"/>
      <c r="BA1490" s="31"/>
      <c r="BB1490" s="31"/>
      <c r="BC1490" s="31"/>
      <c r="BD1490" s="31"/>
      <c r="BE1490" s="31"/>
      <c r="BF1490" s="31"/>
      <c r="BG1490" s="31"/>
      <c r="BH1490" s="31"/>
      <c r="BI1490" s="31"/>
      <c r="BJ1490" s="31"/>
      <c r="BK1490" s="31"/>
      <c r="BL1490" s="31"/>
      <c r="BM1490" s="31"/>
      <c r="BN1490" s="41"/>
      <c r="BO1490" s="33"/>
      <c r="BP1490" s="34"/>
      <c r="BQ1490" s="26"/>
      <c r="BR1490" s="27"/>
      <c r="BS1490" s="27"/>
      <c r="BT1490" s="26"/>
      <c r="BU1490" s="35"/>
      <c r="BV1490" s="28"/>
      <c r="BW1490" s="27"/>
      <c r="BX1490" s="26"/>
      <c r="BY1490" s="26"/>
      <c r="BZ1490" s="28"/>
      <c r="CA1490" s="31"/>
      <c r="CB1490" s="31"/>
      <c r="CC1490" s="23"/>
      <c r="CD1490" s="37"/>
      <c r="CE1490" s="30"/>
      <c r="CF1490" s="38"/>
      <c r="CG1490" s="31"/>
      <c r="CH1490" s="30"/>
      <c r="CI1490" s="38"/>
      <c r="CJ1490" s="38"/>
      <c r="CK1490" s="38"/>
      <c r="CL1490" s="31"/>
      <c r="CM1490" s="23"/>
      <c r="CN1490" s="38"/>
      <c r="CO1490" s="27"/>
      <c r="CP1490" s="23"/>
      <c r="CQ1490" s="23"/>
      <c r="CR1490" s="23"/>
      <c r="CS1490" s="38"/>
      <c r="CT1490" s="23"/>
      <c r="CU1490" s="23"/>
      <c r="CV1490" s="23"/>
      <c r="CW1490" s="38"/>
      <c r="CX1490" s="38"/>
      <c r="CY1490" s="38"/>
      <c r="CZ1490" s="38"/>
    </row>
    <row r="1491" spans="1:104" x14ac:dyDescent="0.3">
      <c r="A1491" s="32"/>
      <c r="B1491" s="26"/>
      <c r="C1491" s="26"/>
      <c r="D1491" s="26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31"/>
      <c r="AQ1491" s="31"/>
      <c r="AR1491" s="31"/>
      <c r="AS1491" s="31"/>
      <c r="AT1491" s="31"/>
      <c r="AU1491" s="31"/>
      <c r="AV1491" s="31"/>
      <c r="AW1491" s="31"/>
      <c r="AX1491" s="31"/>
      <c r="AY1491" s="31"/>
      <c r="AZ1491" s="31"/>
      <c r="BA1491" s="31"/>
      <c r="BB1491" s="31"/>
      <c r="BC1491" s="31"/>
      <c r="BD1491" s="31"/>
      <c r="BE1491" s="31"/>
      <c r="BF1491" s="31"/>
      <c r="BG1491" s="31"/>
      <c r="BH1491" s="31"/>
      <c r="BI1491" s="31"/>
      <c r="BJ1491" s="31"/>
      <c r="BK1491" s="31"/>
      <c r="BL1491" s="31"/>
      <c r="BM1491" s="31"/>
      <c r="BN1491" s="41"/>
      <c r="BO1491" s="33"/>
      <c r="BP1491" s="34"/>
      <c r="BQ1491" s="26"/>
      <c r="BR1491" s="27"/>
      <c r="BS1491" s="27"/>
      <c r="BT1491" s="26"/>
      <c r="BU1491" s="35"/>
      <c r="BV1491" s="28"/>
      <c r="BW1491" s="27"/>
      <c r="BX1491" s="26"/>
      <c r="BY1491" s="26"/>
      <c r="BZ1491" s="28"/>
      <c r="CA1491" s="31"/>
      <c r="CB1491" s="31"/>
      <c r="CC1491" s="23"/>
      <c r="CD1491" s="37"/>
      <c r="CE1491" s="30"/>
      <c r="CF1491" s="38"/>
      <c r="CG1491" s="31"/>
      <c r="CH1491" s="30"/>
      <c r="CI1491" s="38"/>
      <c r="CJ1491" s="38"/>
      <c r="CK1491" s="38"/>
      <c r="CL1491" s="31"/>
      <c r="CM1491" s="23"/>
      <c r="CN1491" s="38"/>
      <c r="CO1491" s="27"/>
      <c r="CP1491" s="23"/>
      <c r="CQ1491" s="23"/>
      <c r="CR1491" s="23"/>
      <c r="CS1491" s="38"/>
      <c r="CT1491" s="23"/>
      <c r="CU1491" s="23"/>
      <c r="CV1491" s="23"/>
      <c r="CW1491" s="38"/>
      <c r="CX1491" s="38"/>
      <c r="CY1491" s="38"/>
      <c r="CZ1491" s="38"/>
    </row>
    <row r="1492" spans="1:104" x14ac:dyDescent="0.3">
      <c r="A1492" s="32"/>
      <c r="B1492" s="26"/>
      <c r="C1492" s="26"/>
      <c r="D1492" s="26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31"/>
      <c r="AQ1492" s="31"/>
      <c r="AR1492" s="31"/>
      <c r="AS1492" s="31"/>
      <c r="AT1492" s="31"/>
      <c r="AU1492" s="31"/>
      <c r="AV1492" s="31"/>
      <c r="AW1492" s="31"/>
      <c r="AX1492" s="31"/>
      <c r="AY1492" s="31"/>
      <c r="AZ1492" s="31"/>
      <c r="BA1492" s="31"/>
      <c r="BB1492" s="31"/>
      <c r="BC1492" s="31"/>
      <c r="BD1492" s="31"/>
      <c r="BE1492" s="31"/>
      <c r="BF1492" s="31"/>
      <c r="BG1492" s="31"/>
      <c r="BH1492" s="31"/>
      <c r="BI1492" s="31"/>
      <c r="BJ1492" s="31"/>
      <c r="BK1492" s="31"/>
      <c r="BL1492" s="31"/>
      <c r="BM1492" s="31"/>
      <c r="BN1492" s="41"/>
      <c r="BO1492" s="33"/>
      <c r="BP1492" s="34"/>
      <c r="BQ1492" s="26"/>
      <c r="BR1492" s="27"/>
      <c r="BS1492" s="27"/>
      <c r="BT1492" s="26"/>
      <c r="BU1492" s="35"/>
      <c r="BV1492" s="28"/>
      <c r="BW1492" s="27"/>
      <c r="BX1492" s="26"/>
      <c r="BY1492" s="26"/>
      <c r="BZ1492" s="28"/>
      <c r="CA1492" s="31"/>
      <c r="CB1492" s="31"/>
      <c r="CC1492" s="37"/>
      <c r="CD1492" s="37"/>
      <c r="CE1492" s="30"/>
      <c r="CF1492" s="38"/>
      <c r="CG1492" s="31"/>
      <c r="CH1492" s="30"/>
      <c r="CI1492" s="30"/>
      <c r="CJ1492" s="38"/>
      <c r="CK1492" s="30"/>
      <c r="CL1492" s="31"/>
      <c r="CM1492" s="23"/>
      <c r="CN1492" s="38"/>
      <c r="CO1492" s="27"/>
      <c r="CP1492" s="23"/>
      <c r="CQ1492" s="23"/>
      <c r="CR1492" s="23"/>
      <c r="CS1492" s="38"/>
      <c r="CT1492" s="23"/>
      <c r="CU1492" s="23"/>
      <c r="CV1492" s="23"/>
      <c r="CW1492" s="38"/>
      <c r="CX1492" s="38"/>
      <c r="CY1492" s="38"/>
      <c r="CZ1492" s="38"/>
    </row>
    <row r="1493" spans="1:104" x14ac:dyDescent="0.3">
      <c r="A1493" s="32"/>
      <c r="B1493" s="26"/>
      <c r="C1493" s="26"/>
      <c r="D1493" s="26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31"/>
      <c r="AQ1493" s="31"/>
      <c r="AR1493" s="31"/>
      <c r="AS1493" s="31"/>
      <c r="AT1493" s="31"/>
      <c r="AU1493" s="31"/>
      <c r="AV1493" s="31"/>
      <c r="AW1493" s="31"/>
      <c r="AX1493" s="31"/>
      <c r="AY1493" s="31"/>
      <c r="AZ1493" s="31"/>
      <c r="BA1493" s="31"/>
      <c r="BB1493" s="31"/>
      <c r="BC1493" s="31"/>
      <c r="BD1493" s="31"/>
      <c r="BE1493" s="31"/>
      <c r="BF1493" s="31"/>
      <c r="BG1493" s="31"/>
      <c r="BH1493" s="31"/>
      <c r="BI1493" s="31"/>
      <c r="BJ1493" s="31"/>
      <c r="BK1493" s="31"/>
      <c r="BL1493" s="31"/>
      <c r="BM1493" s="31"/>
      <c r="BN1493" s="41"/>
      <c r="BO1493" s="33"/>
      <c r="BP1493" s="34"/>
      <c r="BQ1493" s="26"/>
      <c r="BR1493" s="27"/>
      <c r="BS1493" s="27"/>
      <c r="BT1493" s="26"/>
      <c r="BU1493" s="35"/>
      <c r="BV1493" s="28"/>
      <c r="BW1493" s="27"/>
      <c r="BX1493" s="26"/>
      <c r="BY1493" s="26"/>
      <c r="BZ1493" s="28"/>
      <c r="CA1493" s="31"/>
      <c r="CB1493" s="31"/>
      <c r="CC1493" s="23"/>
      <c r="CD1493" s="37"/>
      <c r="CE1493" s="30"/>
      <c r="CF1493" s="38"/>
      <c r="CG1493" s="31"/>
      <c r="CH1493" s="30"/>
      <c r="CI1493" s="38"/>
      <c r="CJ1493" s="38"/>
      <c r="CK1493" s="38"/>
      <c r="CL1493" s="31"/>
      <c r="CM1493" s="23"/>
      <c r="CN1493" s="38"/>
      <c r="CO1493" s="27"/>
      <c r="CP1493" s="23"/>
      <c r="CQ1493" s="23"/>
      <c r="CR1493" s="23"/>
      <c r="CS1493" s="38"/>
      <c r="CT1493" s="23"/>
      <c r="CU1493" s="23"/>
      <c r="CV1493" s="23"/>
      <c r="CW1493" s="38"/>
      <c r="CX1493" s="38"/>
      <c r="CY1493" s="38"/>
      <c r="CZ1493" s="38"/>
    </row>
    <row r="1494" spans="1:104" x14ac:dyDescent="0.3">
      <c r="A1494" s="32"/>
      <c r="B1494" s="26"/>
      <c r="C1494" s="26"/>
      <c r="D1494" s="26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31"/>
      <c r="AQ1494" s="31"/>
      <c r="AR1494" s="31"/>
      <c r="AS1494" s="31"/>
      <c r="AT1494" s="31"/>
      <c r="AU1494" s="31"/>
      <c r="AV1494" s="31"/>
      <c r="AW1494" s="31"/>
      <c r="AX1494" s="31"/>
      <c r="AY1494" s="31"/>
      <c r="AZ1494" s="31"/>
      <c r="BA1494" s="31"/>
      <c r="BB1494" s="31"/>
      <c r="BC1494" s="31"/>
      <c r="BD1494" s="31"/>
      <c r="BE1494" s="31"/>
      <c r="BF1494" s="31"/>
      <c r="BG1494" s="31"/>
      <c r="BH1494" s="31"/>
      <c r="BI1494" s="31"/>
      <c r="BJ1494" s="31"/>
      <c r="BK1494" s="31"/>
      <c r="BL1494" s="31"/>
      <c r="BM1494" s="31"/>
      <c r="BN1494" s="41"/>
      <c r="BO1494" s="33"/>
      <c r="BP1494" s="34"/>
      <c r="BQ1494" s="26"/>
      <c r="BR1494" s="27"/>
      <c r="BS1494" s="27"/>
      <c r="BT1494" s="26"/>
      <c r="BU1494" s="35"/>
      <c r="BV1494" s="28"/>
      <c r="BW1494" s="27"/>
      <c r="BX1494" s="26"/>
      <c r="BY1494" s="26"/>
      <c r="BZ1494" s="28"/>
      <c r="CA1494" s="31"/>
      <c r="CB1494" s="31"/>
      <c r="CC1494" s="23"/>
      <c r="CD1494" s="37"/>
      <c r="CE1494" s="30"/>
      <c r="CF1494" s="38"/>
      <c r="CG1494" s="31"/>
      <c r="CH1494" s="30"/>
      <c r="CI1494" s="38"/>
      <c r="CJ1494" s="38"/>
      <c r="CK1494" s="38"/>
      <c r="CL1494" s="31"/>
      <c r="CM1494" s="23"/>
      <c r="CN1494" s="38"/>
      <c r="CO1494" s="27"/>
      <c r="CP1494" s="23"/>
      <c r="CQ1494" s="23"/>
      <c r="CR1494" s="23"/>
      <c r="CS1494" s="38"/>
      <c r="CT1494" s="23"/>
      <c r="CU1494" s="23"/>
      <c r="CV1494" s="23"/>
      <c r="CW1494" s="38"/>
      <c r="CX1494" s="38"/>
      <c r="CY1494" s="38"/>
      <c r="CZ1494" s="38"/>
    </row>
    <row r="1495" spans="1:104" x14ac:dyDescent="0.3">
      <c r="A1495" s="32"/>
      <c r="B1495" s="26"/>
      <c r="C1495" s="26"/>
      <c r="D1495" s="26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31"/>
      <c r="AQ1495" s="31"/>
      <c r="AR1495" s="31"/>
      <c r="AS1495" s="31"/>
      <c r="AT1495" s="31"/>
      <c r="AU1495" s="31"/>
      <c r="AV1495" s="31"/>
      <c r="AW1495" s="31"/>
      <c r="AX1495" s="31"/>
      <c r="AY1495" s="31"/>
      <c r="AZ1495" s="31"/>
      <c r="BA1495" s="31"/>
      <c r="BB1495" s="31"/>
      <c r="BC1495" s="31"/>
      <c r="BD1495" s="31"/>
      <c r="BE1495" s="31"/>
      <c r="BF1495" s="31"/>
      <c r="BG1495" s="31"/>
      <c r="BH1495" s="31"/>
      <c r="BI1495" s="31"/>
      <c r="BJ1495" s="31"/>
      <c r="BK1495" s="31"/>
      <c r="BL1495" s="31"/>
      <c r="BM1495" s="31"/>
      <c r="BN1495" s="41"/>
      <c r="BO1495" s="33"/>
      <c r="BP1495" s="34"/>
      <c r="BQ1495" s="26"/>
      <c r="BR1495" s="27"/>
      <c r="BS1495" s="27"/>
      <c r="BT1495" s="26"/>
      <c r="BU1495" s="35"/>
      <c r="BV1495" s="28"/>
      <c r="BW1495" s="27"/>
      <c r="BX1495" s="26"/>
      <c r="BY1495" s="26"/>
      <c r="BZ1495" s="28"/>
      <c r="CA1495" s="31"/>
      <c r="CB1495" s="31"/>
      <c r="CC1495" s="23"/>
      <c r="CD1495" s="37"/>
      <c r="CE1495" s="30"/>
      <c r="CF1495" s="30"/>
      <c r="CG1495" s="31"/>
      <c r="CH1495" s="30"/>
      <c r="CI1495" s="38"/>
      <c r="CJ1495" s="38"/>
      <c r="CK1495" s="38"/>
      <c r="CL1495" s="31"/>
      <c r="CM1495" s="23"/>
      <c r="CN1495" s="38"/>
      <c r="CO1495" s="27"/>
      <c r="CP1495" s="23"/>
      <c r="CQ1495" s="23"/>
      <c r="CR1495" s="23"/>
      <c r="CS1495" s="38"/>
      <c r="CT1495" s="23"/>
      <c r="CU1495" s="23"/>
      <c r="CV1495" s="23"/>
      <c r="CW1495" s="38"/>
      <c r="CX1495" s="38"/>
      <c r="CY1495" s="38"/>
      <c r="CZ1495" s="38"/>
    </row>
    <row r="1496" spans="1:104" x14ac:dyDescent="0.3">
      <c r="A1496" s="32"/>
      <c r="B1496" s="26"/>
      <c r="C1496" s="26"/>
      <c r="D1496" s="26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31"/>
      <c r="AQ1496" s="31"/>
      <c r="AR1496" s="31"/>
      <c r="AS1496" s="31"/>
      <c r="AT1496" s="31"/>
      <c r="AU1496" s="31"/>
      <c r="AV1496" s="31"/>
      <c r="AW1496" s="31"/>
      <c r="AX1496" s="31"/>
      <c r="AY1496" s="31"/>
      <c r="AZ1496" s="31"/>
      <c r="BA1496" s="31"/>
      <c r="BB1496" s="31"/>
      <c r="BC1496" s="31"/>
      <c r="BD1496" s="31"/>
      <c r="BE1496" s="31"/>
      <c r="BF1496" s="31"/>
      <c r="BG1496" s="31"/>
      <c r="BH1496" s="31"/>
      <c r="BI1496" s="31"/>
      <c r="BJ1496" s="31"/>
      <c r="BK1496" s="31"/>
      <c r="BL1496" s="31"/>
      <c r="BM1496" s="31"/>
      <c r="BN1496" s="41"/>
      <c r="BO1496" s="33"/>
      <c r="BP1496" s="34"/>
      <c r="BQ1496" s="26"/>
      <c r="BR1496" s="27"/>
      <c r="BS1496" s="27"/>
      <c r="BT1496" s="26"/>
      <c r="BU1496" s="35"/>
      <c r="BV1496" s="28"/>
      <c r="BW1496" s="27"/>
      <c r="BX1496" s="26"/>
      <c r="BY1496" s="26"/>
      <c r="BZ1496" s="28"/>
      <c r="CA1496" s="31"/>
      <c r="CB1496" s="31"/>
      <c r="CC1496" s="23"/>
      <c r="CD1496" s="37"/>
      <c r="CE1496" s="30"/>
      <c r="CF1496" s="38"/>
      <c r="CG1496" s="31"/>
      <c r="CH1496" s="30"/>
      <c r="CI1496" s="38"/>
      <c r="CJ1496" s="38"/>
      <c r="CK1496" s="38"/>
      <c r="CL1496" s="31"/>
      <c r="CM1496" s="23"/>
      <c r="CN1496" s="38"/>
      <c r="CO1496" s="27"/>
      <c r="CP1496" s="23"/>
      <c r="CQ1496" s="23"/>
      <c r="CR1496" s="23"/>
      <c r="CS1496" s="38"/>
      <c r="CT1496" s="23"/>
      <c r="CU1496" s="23"/>
      <c r="CV1496" s="23"/>
      <c r="CW1496" s="38"/>
      <c r="CX1496" s="38"/>
      <c r="CY1496" s="38"/>
      <c r="CZ1496" s="38"/>
    </row>
    <row r="1497" spans="1:104" x14ac:dyDescent="0.3">
      <c r="A1497" s="32"/>
      <c r="B1497" s="26"/>
      <c r="C1497" s="26"/>
      <c r="D1497" s="26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31"/>
      <c r="AQ1497" s="31"/>
      <c r="AR1497" s="31"/>
      <c r="AS1497" s="31"/>
      <c r="AT1497" s="31"/>
      <c r="AU1497" s="31"/>
      <c r="AV1497" s="31"/>
      <c r="AW1497" s="31"/>
      <c r="AX1497" s="31"/>
      <c r="AY1497" s="31"/>
      <c r="AZ1497" s="31"/>
      <c r="BA1497" s="31"/>
      <c r="BB1497" s="31"/>
      <c r="BC1497" s="31"/>
      <c r="BD1497" s="31"/>
      <c r="BE1497" s="31"/>
      <c r="BF1497" s="31"/>
      <c r="BG1497" s="31"/>
      <c r="BH1497" s="31"/>
      <c r="BI1497" s="31"/>
      <c r="BJ1497" s="31"/>
      <c r="BK1497" s="31"/>
      <c r="BL1497" s="31"/>
      <c r="BM1497" s="31"/>
      <c r="BN1497" s="41"/>
      <c r="BO1497" s="33"/>
      <c r="BP1497" s="34"/>
      <c r="BQ1497" s="26"/>
      <c r="BR1497" s="27"/>
      <c r="BS1497" s="27"/>
      <c r="BT1497" s="26"/>
      <c r="BU1497" s="35"/>
      <c r="BV1497" s="28"/>
      <c r="BW1497" s="27"/>
      <c r="BX1497" s="26"/>
      <c r="BY1497" s="26"/>
      <c r="BZ1497" s="28"/>
      <c r="CA1497" s="31"/>
      <c r="CB1497" s="31"/>
      <c r="CC1497" s="23"/>
      <c r="CD1497" s="37"/>
      <c r="CE1497" s="30"/>
      <c r="CF1497" s="38"/>
      <c r="CG1497" s="31"/>
      <c r="CH1497" s="30"/>
      <c r="CI1497" s="38"/>
      <c r="CJ1497" s="38"/>
      <c r="CK1497" s="38"/>
      <c r="CL1497" s="31"/>
      <c r="CM1497" s="23"/>
      <c r="CN1497" s="38"/>
      <c r="CO1497" s="27"/>
      <c r="CP1497" s="23"/>
      <c r="CQ1497" s="23"/>
      <c r="CR1497" s="23"/>
      <c r="CS1497" s="38"/>
      <c r="CT1497" s="23"/>
      <c r="CU1497" s="23"/>
      <c r="CV1497" s="23"/>
      <c r="CW1497" s="38"/>
      <c r="CX1497" s="38"/>
      <c r="CY1497" s="38"/>
      <c r="CZ1497" s="38"/>
    </row>
    <row r="1498" spans="1:104" x14ac:dyDescent="0.3">
      <c r="A1498" s="32"/>
      <c r="B1498" s="26"/>
      <c r="C1498" s="26"/>
      <c r="D1498" s="26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31"/>
      <c r="AQ1498" s="31"/>
      <c r="AR1498" s="31"/>
      <c r="AS1498" s="31"/>
      <c r="AT1498" s="31"/>
      <c r="AU1498" s="31"/>
      <c r="AV1498" s="31"/>
      <c r="AW1498" s="31"/>
      <c r="AX1498" s="31"/>
      <c r="AY1498" s="31"/>
      <c r="AZ1498" s="31"/>
      <c r="BA1498" s="31"/>
      <c r="BB1498" s="31"/>
      <c r="BC1498" s="31"/>
      <c r="BD1498" s="31"/>
      <c r="BE1498" s="31"/>
      <c r="BF1498" s="31"/>
      <c r="BG1498" s="31"/>
      <c r="BH1498" s="31"/>
      <c r="BI1498" s="31"/>
      <c r="BJ1498" s="31"/>
      <c r="BK1498" s="31"/>
      <c r="BL1498" s="31"/>
      <c r="BM1498" s="31"/>
      <c r="BN1498" s="41"/>
      <c r="BO1498" s="33"/>
      <c r="BP1498" s="34"/>
      <c r="BQ1498" s="26"/>
      <c r="BR1498" s="27"/>
      <c r="BS1498" s="27"/>
      <c r="BT1498" s="26"/>
      <c r="BU1498" s="35"/>
      <c r="BV1498" s="28"/>
      <c r="BW1498" s="27"/>
      <c r="BX1498" s="26"/>
      <c r="BY1498" s="26"/>
      <c r="BZ1498" s="28"/>
      <c r="CA1498" s="31"/>
      <c r="CB1498" s="31"/>
      <c r="CC1498" s="23"/>
      <c r="CD1498" s="37"/>
      <c r="CE1498" s="30"/>
      <c r="CF1498" s="38"/>
      <c r="CG1498" s="31"/>
      <c r="CH1498" s="30"/>
      <c r="CI1498" s="38"/>
      <c r="CJ1498" s="38"/>
      <c r="CK1498" s="38"/>
      <c r="CL1498" s="31"/>
      <c r="CM1498" s="23"/>
      <c r="CN1498" s="38"/>
      <c r="CO1498" s="27"/>
      <c r="CP1498" s="23"/>
      <c r="CQ1498" s="23"/>
      <c r="CR1498" s="23"/>
      <c r="CS1498" s="38"/>
      <c r="CT1498" s="23"/>
      <c r="CU1498" s="23"/>
      <c r="CV1498" s="23"/>
      <c r="CW1498" s="38"/>
      <c r="CX1498" s="38"/>
      <c r="CY1498" s="38"/>
      <c r="CZ1498" s="38"/>
    </row>
    <row r="1499" spans="1:104" x14ac:dyDescent="0.3">
      <c r="A1499" s="32"/>
      <c r="B1499" s="26"/>
      <c r="C1499" s="26"/>
      <c r="D1499" s="26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31"/>
      <c r="AQ1499" s="31"/>
      <c r="AR1499" s="31"/>
      <c r="AS1499" s="31"/>
      <c r="AT1499" s="31"/>
      <c r="AU1499" s="31"/>
      <c r="AV1499" s="31"/>
      <c r="AW1499" s="31"/>
      <c r="AX1499" s="31"/>
      <c r="AY1499" s="31"/>
      <c r="AZ1499" s="31"/>
      <c r="BA1499" s="31"/>
      <c r="BB1499" s="31"/>
      <c r="BC1499" s="31"/>
      <c r="BD1499" s="31"/>
      <c r="BE1499" s="31"/>
      <c r="BF1499" s="31"/>
      <c r="BG1499" s="31"/>
      <c r="BH1499" s="31"/>
      <c r="BI1499" s="31"/>
      <c r="BJ1499" s="31"/>
      <c r="BK1499" s="31"/>
      <c r="BL1499" s="31"/>
      <c r="BM1499" s="31"/>
      <c r="BN1499" s="41"/>
      <c r="BO1499" s="33"/>
      <c r="BP1499" s="34"/>
      <c r="BQ1499" s="26"/>
      <c r="BR1499" s="27"/>
      <c r="BS1499" s="27"/>
      <c r="BT1499" s="26"/>
      <c r="BU1499" s="35"/>
      <c r="BV1499" s="28"/>
      <c r="BW1499" s="27"/>
      <c r="BX1499" s="26"/>
      <c r="BY1499" s="26"/>
      <c r="BZ1499" s="28"/>
      <c r="CA1499" s="31"/>
      <c r="CB1499" s="31"/>
      <c r="CC1499" s="23"/>
      <c r="CD1499" s="37"/>
      <c r="CE1499" s="30"/>
      <c r="CF1499" s="38"/>
      <c r="CG1499" s="31"/>
      <c r="CH1499" s="30"/>
      <c r="CI1499" s="38"/>
      <c r="CJ1499" s="38"/>
      <c r="CK1499" s="38"/>
      <c r="CL1499" s="31"/>
      <c r="CM1499" s="23"/>
      <c r="CN1499" s="38"/>
      <c r="CO1499" s="27"/>
      <c r="CP1499" s="37"/>
      <c r="CQ1499" s="23"/>
      <c r="CR1499" s="23"/>
      <c r="CS1499" s="38"/>
      <c r="CT1499" s="23"/>
      <c r="CU1499" s="23"/>
      <c r="CV1499" s="23"/>
      <c r="CW1499" s="38"/>
      <c r="CX1499" s="38"/>
      <c r="CY1499" s="38"/>
      <c r="CZ1499" s="38"/>
    </row>
    <row r="1500" spans="1:104" x14ac:dyDescent="0.3">
      <c r="A1500" s="32"/>
      <c r="B1500" s="26"/>
      <c r="C1500" s="26"/>
      <c r="D1500" s="26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31"/>
      <c r="AQ1500" s="31"/>
      <c r="AR1500" s="31"/>
      <c r="AS1500" s="31"/>
      <c r="AT1500" s="31"/>
      <c r="AU1500" s="31"/>
      <c r="AV1500" s="31"/>
      <c r="AW1500" s="31"/>
      <c r="AX1500" s="31"/>
      <c r="AY1500" s="31"/>
      <c r="AZ1500" s="31"/>
      <c r="BA1500" s="31"/>
      <c r="BB1500" s="31"/>
      <c r="BC1500" s="31"/>
      <c r="BD1500" s="31"/>
      <c r="BE1500" s="31"/>
      <c r="BF1500" s="31"/>
      <c r="BG1500" s="31"/>
      <c r="BH1500" s="31"/>
      <c r="BI1500" s="31"/>
      <c r="BJ1500" s="31"/>
      <c r="BK1500" s="31"/>
      <c r="BL1500" s="31"/>
      <c r="BM1500" s="31"/>
      <c r="BN1500" s="41"/>
      <c r="BO1500" s="33"/>
      <c r="BP1500" s="34"/>
      <c r="BQ1500" s="26"/>
      <c r="BR1500" s="27"/>
      <c r="BS1500" s="27"/>
      <c r="BT1500" s="26"/>
      <c r="BU1500" s="35"/>
      <c r="BV1500" s="28"/>
      <c r="BW1500" s="27"/>
      <c r="BX1500" s="26"/>
      <c r="BY1500" s="26"/>
      <c r="BZ1500" s="28"/>
      <c r="CA1500" s="31"/>
      <c r="CB1500" s="31"/>
      <c r="CC1500" s="23"/>
      <c r="CD1500" s="37"/>
      <c r="CE1500" s="30"/>
      <c r="CF1500" s="38"/>
      <c r="CG1500" s="31"/>
      <c r="CH1500" s="30"/>
      <c r="CI1500" s="38"/>
      <c r="CJ1500" s="38"/>
      <c r="CK1500" s="38"/>
      <c r="CL1500" s="31"/>
      <c r="CM1500" s="23"/>
      <c r="CN1500" s="38"/>
      <c r="CO1500" s="27"/>
      <c r="CP1500" s="23"/>
      <c r="CQ1500" s="23"/>
      <c r="CR1500" s="23"/>
      <c r="CS1500" s="38"/>
      <c r="CT1500" s="23"/>
      <c r="CU1500" s="23"/>
      <c r="CV1500" s="23"/>
      <c r="CW1500" s="38"/>
      <c r="CX1500" s="38"/>
      <c r="CY1500" s="38"/>
      <c r="CZ1500" s="38"/>
    </row>
    <row r="1501" spans="1:104" x14ac:dyDescent="0.3">
      <c r="A1501" s="32"/>
      <c r="B1501" s="26"/>
      <c r="C1501" s="26"/>
      <c r="D1501" s="26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31"/>
      <c r="AQ1501" s="31"/>
      <c r="AR1501" s="31"/>
      <c r="AS1501" s="31"/>
      <c r="AT1501" s="31"/>
      <c r="AU1501" s="31"/>
      <c r="AV1501" s="31"/>
      <c r="AW1501" s="31"/>
      <c r="AX1501" s="31"/>
      <c r="AY1501" s="31"/>
      <c r="AZ1501" s="31"/>
      <c r="BA1501" s="31"/>
      <c r="BB1501" s="31"/>
      <c r="BC1501" s="31"/>
      <c r="BD1501" s="31"/>
      <c r="BE1501" s="31"/>
      <c r="BF1501" s="31"/>
      <c r="BG1501" s="31"/>
      <c r="BH1501" s="31"/>
      <c r="BI1501" s="31"/>
      <c r="BJ1501" s="31"/>
      <c r="BK1501" s="31"/>
      <c r="BL1501" s="31"/>
      <c r="BM1501" s="31"/>
      <c r="BN1501" s="41"/>
      <c r="BO1501" s="33"/>
      <c r="BP1501" s="34"/>
      <c r="BQ1501" s="26"/>
      <c r="BR1501" s="27"/>
      <c r="BS1501" s="27"/>
      <c r="BT1501" s="26"/>
      <c r="BU1501" s="35"/>
      <c r="BV1501" s="28"/>
      <c r="BW1501" s="27"/>
      <c r="BX1501" s="26"/>
      <c r="BY1501" s="26"/>
      <c r="BZ1501" s="28"/>
      <c r="CA1501" s="31"/>
      <c r="CB1501" s="31"/>
      <c r="CC1501" s="23"/>
      <c r="CD1501" s="37"/>
      <c r="CE1501" s="30"/>
      <c r="CF1501" s="38"/>
      <c r="CG1501" s="31"/>
      <c r="CH1501" s="30"/>
      <c r="CI1501" s="38"/>
      <c r="CJ1501" s="38"/>
      <c r="CK1501" s="38"/>
      <c r="CL1501" s="31"/>
      <c r="CM1501" s="23"/>
      <c r="CN1501" s="38"/>
      <c r="CO1501" s="27"/>
      <c r="CP1501" s="23"/>
      <c r="CQ1501" s="23"/>
      <c r="CR1501" s="23"/>
      <c r="CS1501" s="38"/>
      <c r="CT1501" s="23"/>
      <c r="CU1501" s="23"/>
      <c r="CV1501" s="23"/>
      <c r="CW1501" s="38"/>
      <c r="CX1501" s="38"/>
      <c r="CY1501" s="38"/>
      <c r="CZ1501" s="38"/>
    </row>
    <row r="1502" spans="1:104" x14ac:dyDescent="0.3">
      <c r="A1502" s="32"/>
      <c r="B1502" s="26"/>
      <c r="C1502" s="26"/>
      <c r="D1502" s="26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31"/>
      <c r="AQ1502" s="31"/>
      <c r="AR1502" s="31"/>
      <c r="AS1502" s="31"/>
      <c r="AT1502" s="31"/>
      <c r="AU1502" s="31"/>
      <c r="AV1502" s="31"/>
      <c r="AW1502" s="31"/>
      <c r="AX1502" s="31"/>
      <c r="AY1502" s="31"/>
      <c r="AZ1502" s="31"/>
      <c r="BA1502" s="31"/>
      <c r="BB1502" s="31"/>
      <c r="BC1502" s="31"/>
      <c r="BD1502" s="31"/>
      <c r="BE1502" s="31"/>
      <c r="BF1502" s="31"/>
      <c r="BG1502" s="31"/>
      <c r="BH1502" s="31"/>
      <c r="BI1502" s="31"/>
      <c r="BJ1502" s="31"/>
      <c r="BK1502" s="31"/>
      <c r="BL1502" s="31"/>
      <c r="BM1502" s="31"/>
      <c r="BN1502" s="41"/>
      <c r="BO1502" s="33"/>
      <c r="BP1502" s="34"/>
      <c r="BQ1502" s="26"/>
      <c r="BR1502" s="27"/>
      <c r="BS1502" s="27"/>
      <c r="BT1502" s="26"/>
      <c r="BU1502" s="35"/>
      <c r="BV1502" s="28"/>
      <c r="BW1502" s="27"/>
      <c r="BX1502" s="26"/>
      <c r="BY1502" s="26"/>
      <c r="BZ1502" s="28"/>
      <c r="CA1502" s="31"/>
      <c r="CB1502" s="31"/>
      <c r="CC1502" s="23"/>
      <c r="CD1502" s="37"/>
      <c r="CE1502" s="30"/>
      <c r="CF1502" s="38"/>
      <c r="CG1502" s="31"/>
      <c r="CH1502" s="30"/>
      <c r="CI1502" s="38"/>
      <c r="CJ1502" s="38"/>
      <c r="CK1502" s="38"/>
      <c r="CL1502" s="31"/>
      <c r="CM1502" s="23"/>
      <c r="CN1502" s="38"/>
      <c r="CO1502" s="27"/>
      <c r="CP1502" s="37"/>
      <c r="CQ1502" s="37"/>
      <c r="CR1502" s="23"/>
      <c r="CS1502" s="30"/>
      <c r="CT1502" s="23"/>
      <c r="CU1502" s="37"/>
      <c r="CV1502" s="23"/>
      <c r="CW1502" s="38"/>
      <c r="CX1502" s="38"/>
      <c r="CY1502" s="38"/>
      <c r="CZ1502" s="38"/>
    </row>
    <row r="1503" spans="1:104" x14ac:dyDescent="0.3">
      <c r="A1503" s="32"/>
      <c r="B1503" s="26"/>
      <c r="C1503" s="26"/>
      <c r="D1503" s="26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31"/>
      <c r="AQ1503" s="31"/>
      <c r="AR1503" s="31"/>
      <c r="AS1503" s="31"/>
      <c r="AT1503" s="31"/>
      <c r="AU1503" s="31"/>
      <c r="AV1503" s="31"/>
      <c r="AW1503" s="31"/>
      <c r="AX1503" s="31"/>
      <c r="AY1503" s="31"/>
      <c r="AZ1503" s="31"/>
      <c r="BA1503" s="31"/>
      <c r="BB1503" s="31"/>
      <c r="BC1503" s="31"/>
      <c r="BD1503" s="31"/>
      <c r="BE1503" s="31"/>
      <c r="BF1503" s="31"/>
      <c r="BG1503" s="31"/>
      <c r="BH1503" s="31"/>
      <c r="BI1503" s="31"/>
      <c r="BJ1503" s="31"/>
      <c r="BK1503" s="31"/>
      <c r="BL1503" s="31"/>
      <c r="BM1503" s="31"/>
      <c r="BN1503" s="41"/>
      <c r="BO1503" s="33"/>
      <c r="BP1503" s="34"/>
      <c r="BQ1503" s="26"/>
      <c r="BR1503" s="27"/>
      <c r="BS1503" s="27"/>
      <c r="BT1503" s="26"/>
      <c r="BU1503" s="35"/>
      <c r="BV1503" s="28"/>
      <c r="BW1503" s="27"/>
      <c r="BX1503" s="26"/>
      <c r="BY1503" s="26"/>
      <c r="BZ1503" s="28"/>
      <c r="CA1503" s="31"/>
      <c r="CB1503" s="31"/>
      <c r="CC1503" s="23"/>
      <c r="CD1503" s="37"/>
      <c r="CE1503" s="30"/>
      <c r="CF1503" s="38"/>
      <c r="CG1503" s="31"/>
      <c r="CH1503" s="30"/>
      <c r="CI1503" s="38"/>
      <c r="CJ1503" s="38"/>
      <c r="CK1503" s="38"/>
      <c r="CL1503" s="31"/>
      <c r="CM1503" s="23"/>
      <c r="CN1503" s="38"/>
      <c r="CO1503" s="27"/>
      <c r="CP1503" s="23"/>
      <c r="CQ1503" s="23"/>
      <c r="CR1503" s="23"/>
      <c r="CS1503" s="38"/>
      <c r="CT1503" s="23"/>
      <c r="CU1503" s="23"/>
      <c r="CV1503" s="23"/>
      <c r="CW1503" s="38"/>
      <c r="CX1503" s="38"/>
      <c r="CY1503" s="38"/>
      <c r="CZ1503" s="38"/>
    </row>
    <row r="1504" spans="1:104" x14ac:dyDescent="0.3">
      <c r="A1504" s="32"/>
      <c r="B1504" s="26"/>
      <c r="C1504" s="26"/>
      <c r="D1504" s="26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31"/>
      <c r="AQ1504" s="31"/>
      <c r="AR1504" s="31"/>
      <c r="AS1504" s="31"/>
      <c r="AT1504" s="31"/>
      <c r="AU1504" s="31"/>
      <c r="AV1504" s="31"/>
      <c r="AW1504" s="31"/>
      <c r="AX1504" s="31"/>
      <c r="AY1504" s="31"/>
      <c r="AZ1504" s="31"/>
      <c r="BA1504" s="31"/>
      <c r="BB1504" s="31"/>
      <c r="BC1504" s="31"/>
      <c r="BD1504" s="31"/>
      <c r="BE1504" s="31"/>
      <c r="BF1504" s="31"/>
      <c r="BG1504" s="31"/>
      <c r="BH1504" s="31"/>
      <c r="BI1504" s="31"/>
      <c r="BJ1504" s="31"/>
      <c r="BK1504" s="31"/>
      <c r="BL1504" s="31"/>
      <c r="BM1504" s="31"/>
      <c r="BN1504" s="41"/>
      <c r="BO1504" s="33"/>
      <c r="BP1504" s="34"/>
      <c r="BQ1504" s="26"/>
      <c r="BR1504" s="27"/>
      <c r="BS1504" s="27"/>
      <c r="BT1504" s="26"/>
      <c r="BU1504" s="35"/>
      <c r="BV1504" s="28"/>
      <c r="BW1504" s="27"/>
      <c r="BX1504" s="26"/>
      <c r="BY1504" s="26"/>
      <c r="BZ1504" s="28"/>
      <c r="CA1504" s="31"/>
      <c r="CB1504" s="31"/>
      <c r="CC1504" s="23"/>
      <c r="CD1504" s="37"/>
      <c r="CE1504" s="30"/>
      <c r="CF1504" s="38"/>
      <c r="CG1504" s="31"/>
      <c r="CH1504" s="30"/>
      <c r="CI1504" s="38"/>
      <c r="CJ1504" s="38"/>
      <c r="CK1504" s="38"/>
      <c r="CL1504" s="31"/>
      <c r="CM1504" s="23"/>
      <c r="CN1504" s="38"/>
      <c r="CO1504" s="27"/>
      <c r="CP1504" s="23"/>
      <c r="CQ1504" s="23"/>
      <c r="CR1504" s="23"/>
      <c r="CS1504" s="38"/>
      <c r="CT1504" s="37"/>
      <c r="CU1504" s="23"/>
      <c r="CV1504" s="23"/>
      <c r="CW1504" s="38"/>
      <c r="CX1504" s="38"/>
      <c r="CY1504" s="38"/>
      <c r="CZ1504" s="38"/>
    </row>
    <row r="1505" spans="1:104" x14ac:dyDescent="0.3">
      <c r="A1505" s="32"/>
      <c r="B1505" s="26"/>
      <c r="C1505" s="26"/>
      <c r="D1505" s="26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31"/>
      <c r="AQ1505" s="31"/>
      <c r="AR1505" s="31"/>
      <c r="AS1505" s="31"/>
      <c r="AT1505" s="31"/>
      <c r="AU1505" s="31"/>
      <c r="AV1505" s="31"/>
      <c r="AW1505" s="31"/>
      <c r="AX1505" s="31"/>
      <c r="AY1505" s="31"/>
      <c r="AZ1505" s="31"/>
      <c r="BA1505" s="31"/>
      <c r="BB1505" s="31"/>
      <c r="BC1505" s="31"/>
      <c r="BD1505" s="31"/>
      <c r="BE1505" s="31"/>
      <c r="BF1505" s="31"/>
      <c r="BG1505" s="31"/>
      <c r="BH1505" s="31"/>
      <c r="BI1505" s="31"/>
      <c r="BJ1505" s="31"/>
      <c r="BK1505" s="31"/>
      <c r="BL1505" s="31"/>
      <c r="BM1505" s="31"/>
      <c r="BN1505" s="41"/>
      <c r="BO1505" s="33"/>
      <c r="BP1505" s="34"/>
      <c r="BQ1505" s="26"/>
      <c r="BR1505" s="27"/>
      <c r="BS1505" s="27"/>
      <c r="BT1505" s="26"/>
      <c r="BU1505" s="35"/>
      <c r="BV1505" s="28"/>
      <c r="BW1505" s="27"/>
      <c r="BX1505" s="26"/>
      <c r="BY1505" s="26"/>
      <c r="BZ1505" s="28"/>
      <c r="CA1505" s="31"/>
      <c r="CB1505" s="31"/>
      <c r="CC1505" s="23"/>
      <c r="CD1505" s="37"/>
      <c r="CE1505" s="30"/>
      <c r="CF1505" s="38"/>
      <c r="CG1505" s="31"/>
      <c r="CH1505" s="30"/>
      <c r="CI1505" s="38"/>
      <c r="CJ1505" s="38"/>
      <c r="CK1505" s="38"/>
      <c r="CL1505" s="31"/>
      <c r="CM1505" s="23"/>
      <c r="CN1505" s="38"/>
      <c r="CO1505" s="27"/>
      <c r="CP1505" s="23"/>
      <c r="CQ1505" s="23"/>
      <c r="CR1505" s="23"/>
      <c r="CS1505" s="38"/>
      <c r="CT1505" s="23"/>
      <c r="CU1505" s="23"/>
      <c r="CV1505" s="23"/>
      <c r="CW1505" s="38"/>
      <c r="CX1505" s="38"/>
      <c r="CY1505" s="38"/>
      <c r="CZ1505" s="38"/>
    </row>
    <row r="1506" spans="1:104" x14ac:dyDescent="0.3">
      <c r="A1506" s="32"/>
      <c r="B1506" s="26"/>
      <c r="C1506" s="26"/>
      <c r="D1506" s="26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31"/>
      <c r="AQ1506" s="31"/>
      <c r="AR1506" s="31"/>
      <c r="AS1506" s="31"/>
      <c r="AT1506" s="31"/>
      <c r="AU1506" s="31"/>
      <c r="AV1506" s="31"/>
      <c r="AW1506" s="31"/>
      <c r="AX1506" s="31"/>
      <c r="AY1506" s="31"/>
      <c r="AZ1506" s="31"/>
      <c r="BA1506" s="31"/>
      <c r="BB1506" s="31"/>
      <c r="BC1506" s="31"/>
      <c r="BD1506" s="31"/>
      <c r="BE1506" s="31"/>
      <c r="BF1506" s="31"/>
      <c r="BG1506" s="31"/>
      <c r="BH1506" s="31"/>
      <c r="BI1506" s="31"/>
      <c r="BJ1506" s="31"/>
      <c r="BK1506" s="31"/>
      <c r="BL1506" s="31"/>
      <c r="BM1506" s="31"/>
      <c r="BN1506" s="41"/>
      <c r="BO1506" s="33"/>
      <c r="BP1506" s="34"/>
      <c r="BQ1506" s="26"/>
      <c r="BR1506" s="27"/>
      <c r="BS1506" s="27"/>
      <c r="BT1506" s="26"/>
      <c r="BU1506" s="35"/>
      <c r="BV1506" s="28"/>
      <c r="BW1506" s="27"/>
      <c r="BX1506" s="26"/>
      <c r="BY1506" s="26"/>
      <c r="BZ1506" s="28"/>
      <c r="CA1506" s="31"/>
      <c r="CB1506" s="31"/>
      <c r="CC1506" s="23"/>
      <c r="CD1506" s="37"/>
      <c r="CE1506" s="30"/>
      <c r="CF1506" s="38"/>
      <c r="CG1506" s="31"/>
      <c r="CH1506" s="30"/>
      <c r="CI1506" s="38"/>
      <c r="CJ1506" s="38"/>
      <c r="CK1506" s="38"/>
      <c r="CL1506" s="31"/>
      <c r="CM1506" s="23"/>
      <c r="CN1506" s="38"/>
      <c r="CO1506" s="27"/>
      <c r="CP1506" s="23"/>
      <c r="CQ1506" s="23"/>
      <c r="CR1506" s="23"/>
      <c r="CS1506" s="38"/>
      <c r="CT1506" s="23"/>
      <c r="CU1506" s="23"/>
      <c r="CV1506" s="23"/>
      <c r="CW1506" s="38"/>
      <c r="CX1506" s="38"/>
      <c r="CY1506" s="38"/>
      <c r="CZ1506" s="38"/>
    </row>
    <row r="1507" spans="1:104" x14ac:dyDescent="0.3">
      <c r="A1507" s="32"/>
      <c r="B1507" s="26"/>
      <c r="C1507" s="26"/>
      <c r="D1507" s="26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31"/>
      <c r="AQ1507" s="31"/>
      <c r="AR1507" s="31"/>
      <c r="AS1507" s="31"/>
      <c r="AT1507" s="31"/>
      <c r="AU1507" s="31"/>
      <c r="AV1507" s="31"/>
      <c r="AW1507" s="31"/>
      <c r="AX1507" s="31"/>
      <c r="AY1507" s="31"/>
      <c r="AZ1507" s="31"/>
      <c r="BA1507" s="31"/>
      <c r="BB1507" s="31"/>
      <c r="BC1507" s="31"/>
      <c r="BD1507" s="31"/>
      <c r="BE1507" s="31"/>
      <c r="BF1507" s="31"/>
      <c r="BG1507" s="31"/>
      <c r="BH1507" s="31"/>
      <c r="BI1507" s="31"/>
      <c r="BJ1507" s="31"/>
      <c r="BK1507" s="31"/>
      <c r="BL1507" s="31"/>
      <c r="BM1507" s="31"/>
      <c r="BN1507" s="41"/>
      <c r="BO1507" s="33"/>
      <c r="BP1507" s="34"/>
      <c r="BQ1507" s="26"/>
      <c r="BR1507" s="27"/>
      <c r="BS1507" s="27"/>
      <c r="BT1507" s="26"/>
      <c r="BU1507" s="35"/>
      <c r="BV1507" s="28"/>
      <c r="BW1507" s="27"/>
      <c r="BX1507" s="26"/>
      <c r="BY1507" s="26"/>
      <c r="BZ1507" s="28"/>
      <c r="CA1507" s="31"/>
      <c r="CB1507" s="31"/>
      <c r="CC1507" s="23"/>
      <c r="CD1507" s="37"/>
      <c r="CE1507" s="30"/>
      <c r="CF1507" s="30"/>
      <c r="CG1507" s="31"/>
      <c r="CH1507" s="30"/>
      <c r="CI1507" s="38"/>
      <c r="CJ1507" s="38"/>
      <c r="CK1507" s="38"/>
      <c r="CL1507" s="31"/>
      <c r="CM1507" s="23"/>
      <c r="CN1507" s="38"/>
      <c r="CO1507" s="27"/>
      <c r="CP1507" s="37"/>
      <c r="CQ1507" s="23"/>
      <c r="CR1507" s="23"/>
      <c r="CS1507" s="38"/>
      <c r="CT1507" s="23"/>
      <c r="CU1507" s="23"/>
      <c r="CV1507" s="23"/>
      <c r="CW1507" s="30"/>
      <c r="CX1507" s="38"/>
      <c r="CY1507" s="38"/>
      <c r="CZ1507" s="38"/>
    </row>
    <row r="1508" spans="1:104" x14ac:dyDescent="0.3">
      <c r="A1508" s="32"/>
      <c r="B1508" s="26"/>
      <c r="C1508" s="26"/>
      <c r="D1508" s="26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31"/>
      <c r="AQ1508" s="31"/>
      <c r="AR1508" s="31"/>
      <c r="AS1508" s="31"/>
      <c r="AT1508" s="31"/>
      <c r="AU1508" s="31"/>
      <c r="AV1508" s="31"/>
      <c r="AW1508" s="31"/>
      <c r="AX1508" s="31"/>
      <c r="AY1508" s="31"/>
      <c r="AZ1508" s="31"/>
      <c r="BA1508" s="31"/>
      <c r="BB1508" s="31"/>
      <c r="BC1508" s="31"/>
      <c r="BD1508" s="31"/>
      <c r="BE1508" s="31"/>
      <c r="BF1508" s="31"/>
      <c r="BG1508" s="31"/>
      <c r="BH1508" s="31"/>
      <c r="BI1508" s="31"/>
      <c r="BJ1508" s="31"/>
      <c r="BK1508" s="31"/>
      <c r="BL1508" s="31"/>
      <c r="BM1508" s="31"/>
      <c r="BN1508" s="41"/>
      <c r="BO1508" s="33"/>
      <c r="BP1508" s="34"/>
      <c r="BQ1508" s="26"/>
      <c r="BR1508" s="27"/>
      <c r="BS1508" s="27"/>
      <c r="BT1508" s="26"/>
      <c r="BU1508" s="35"/>
      <c r="BV1508" s="28"/>
      <c r="BW1508" s="27"/>
      <c r="BX1508" s="26"/>
      <c r="BY1508" s="26"/>
      <c r="BZ1508" s="28"/>
      <c r="CA1508" s="31"/>
      <c r="CB1508" s="31"/>
      <c r="CC1508" s="23"/>
      <c r="CD1508" s="37"/>
      <c r="CE1508" s="30"/>
      <c r="CF1508" s="38"/>
      <c r="CG1508" s="31"/>
      <c r="CH1508" s="30"/>
      <c r="CI1508" s="38"/>
      <c r="CJ1508" s="38"/>
      <c r="CK1508" s="38"/>
      <c r="CL1508" s="31"/>
      <c r="CM1508" s="23"/>
      <c r="CN1508" s="38"/>
      <c r="CO1508" s="27"/>
      <c r="CP1508" s="23"/>
      <c r="CQ1508" s="23"/>
      <c r="CR1508" s="23"/>
      <c r="CS1508" s="38"/>
      <c r="CT1508" s="37"/>
      <c r="CU1508" s="23"/>
      <c r="CV1508" s="23"/>
      <c r="CW1508" s="38"/>
      <c r="CX1508" s="38"/>
      <c r="CY1508" s="38"/>
      <c r="CZ1508" s="38"/>
    </row>
    <row r="1509" spans="1:104" x14ac:dyDescent="0.3">
      <c r="A1509" s="32"/>
      <c r="B1509" s="26"/>
      <c r="C1509" s="26"/>
      <c r="D1509" s="26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31"/>
      <c r="AQ1509" s="31"/>
      <c r="AR1509" s="31"/>
      <c r="AS1509" s="31"/>
      <c r="AT1509" s="31"/>
      <c r="AU1509" s="31"/>
      <c r="AV1509" s="31"/>
      <c r="AW1509" s="31"/>
      <c r="AX1509" s="31"/>
      <c r="AY1509" s="31"/>
      <c r="AZ1509" s="31"/>
      <c r="BA1509" s="31"/>
      <c r="BB1509" s="31"/>
      <c r="BC1509" s="31"/>
      <c r="BD1509" s="31"/>
      <c r="BE1509" s="31"/>
      <c r="BF1509" s="31"/>
      <c r="BG1509" s="31"/>
      <c r="BH1509" s="31"/>
      <c r="BI1509" s="31"/>
      <c r="BJ1509" s="31"/>
      <c r="BK1509" s="31"/>
      <c r="BL1509" s="31"/>
      <c r="BM1509" s="31"/>
      <c r="BN1509" s="41"/>
      <c r="BO1509" s="33"/>
      <c r="BP1509" s="34"/>
      <c r="BQ1509" s="26"/>
      <c r="BR1509" s="27"/>
      <c r="BS1509" s="27"/>
      <c r="BT1509" s="26"/>
      <c r="BU1509" s="35"/>
      <c r="BV1509" s="28"/>
      <c r="BW1509" s="27"/>
      <c r="BX1509" s="26"/>
      <c r="BY1509" s="26"/>
      <c r="BZ1509" s="28"/>
      <c r="CA1509" s="31"/>
      <c r="CB1509" s="31"/>
      <c r="CC1509" s="37"/>
      <c r="CD1509" s="37"/>
      <c r="CE1509" s="30"/>
      <c r="CF1509" s="38"/>
      <c r="CG1509" s="31"/>
      <c r="CH1509" s="30"/>
      <c r="CI1509" s="38"/>
      <c r="CJ1509" s="38"/>
      <c r="CK1509" s="38"/>
      <c r="CL1509" s="31"/>
      <c r="CM1509" s="23"/>
      <c r="CN1509" s="38"/>
      <c r="CO1509" s="27"/>
      <c r="CP1509" s="23"/>
      <c r="CQ1509" s="23"/>
      <c r="CR1509" s="23"/>
      <c r="CS1509" s="38"/>
      <c r="CT1509" s="23"/>
      <c r="CU1509" s="23"/>
      <c r="CV1509" s="23"/>
      <c r="CW1509" s="38"/>
      <c r="CX1509" s="38"/>
      <c r="CY1509" s="38"/>
      <c r="CZ1509" s="38"/>
    </row>
    <row r="1510" spans="1:104" x14ac:dyDescent="0.3">
      <c r="A1510" s="32"/>
      <c r="B1510" s="26"/>
      <c r="C1510" s="26"/>
      <c r="D1510" s="26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31"/>
      <c r="AQ1510" s="31"/>
      <c r="AR1510" s="31"/>
      <c r="AS1510" s="31"/>
      <c r="AT1510" s="31"/>
      <c r="AU1510" s="31"/>
      <c r="AV1510" s="31"/>
      <c r="AW1510" s="31"/>
      <c r="AX1510" s="31"/>
      <c r="AY1510" s="31"/>
      <c r="AZ1510" s="31"/>
      <c r="BA1510" s="31"/>
      <c r="BB1510" s="31"/>
      <c r="BC1510" s="31"/>
      <c r="BD1510" s="31"/>
      <c r="BE1510" s="31"/>
      <c r="BF1510" s="31"/>
      <c r="BG1510" s="31"/>
      <c r="BH1510" s="31"/>
      <c r="BI1510" s="31"/>
      <c r="BJ1510" s="31"/>
      <c r="BK1510" s="31"/>
      <c r="BL1510" s="31"/>
      <c r="BM1510" s="31"/>
      <c r="BN1510" s="41"/>
      <c r="BO1510" s="33"/>
      <c r="BP1510" s="34"/>
      <c r="BQ1510" s="26"/>
      <c r="BR1510" s="27"/>
      <c r="BS1510" s="27"/>
      <c r="BT1510" s="26"/>
      <c r="BU1510" s="35"/>
      <c r="BV1510" s="28"/>
      <c r="BW1510" s="27"/>
      <c r="BX1510" s="26"/>
      <c r="BY1510" s="26"/>
      <c r="BZ1510" s="28"/>
      <c r="CA1510" s="31"/>
      <c r="CB1510" s="31"/>
      <c r="CC1510" s="23"/>
      <c r="CD1510" s="37"/>
      <c r="CE1510" s="30"/>
      <c r="CF1510" s="30"/>
      <c r="CG1510" s="31"/>
      <c r="CH1510" s="30"/>
      <c r="CI1510" s="38"/>
      <c r="CJ1510" s="38"/>
      <c r="CK1510" s="38"/>
      <c r="CL1510" s="31"/>
      <c r="CM1510" s="37"/>
      <c r="CN1510" s="38"/>
      <c r="CO1510" s="27"/>
      <c r="CP1510" s="37"/>
      <c r="CQ1510" s="23"/>
      <c r="CR1510" s="23"/>
      <c r="CS1510" s="38"/>
      <c r="CT1510" s="23"/>
      <c r="CU1510" s="23"/>
      <c r="CV1510" s="23"/>
      <c r="CW1510" s="38"/>
      <c r="CX1510" s="38"/>
      <c r="CY1510" s="38"/>
      <c r="CZ1510" s="38"/>
    </row>
    <row r="1511" spans="1:104" x14ac:dyDescent="0.3">
      <c r="A1511" s="32"/>
      <c r="B1511" s="26"/>
      <c r="C1511" s="26"/>
      <c r="D1511" s="26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31"/>
      <c r="AQ1511" s="31"/>
      <c r="AR1511" s="31"/>
      <c r="AS1511" s="31"/>
      <c r="AT1511" s="31"/>
      <c r="AU1511" s="31"/>
      <c r="AV1511" s="31"/>
      <c r="AW1511" s="31"/>
      <c r="AX1511" s="31"/>
      <c r="AY1511" s="31"/>
      <c r="AZ1511" s="31"/>
      <c r="BA1511" s="31"/>
      <c r="BB1511" s="31"/>
      <c r="BC1511" s="31"/>
      <c r="BD1511" s="31"/>
      <c r="BE1511" s="31"/>
      <c r="BF1511" s="31"/>
      <c r="BG1511" s="31"/>
      <c r="BH1511" s="31"/>
      <c r="BI1511" s="31"/>
      <c r="BJ1511" s="31"/>
      <c r="BK1511" s="31"/>
      <c r="BL1511" s="31"/>
      <c r="BM1511" s="31"/>
      <c r="BN1511" s="41"/>
      <c r="BO1511" s="33"/>
      <c r="BP1511" s="34"/>
      <c r="BQ1511" s="26"/>
      <c r="BR1511" s="27"/>
      <c r="BS1511" s="27"/>
      <c r="BT1511" s="26"/>
      <c r="BU1511" s="35"/>
      <c r="BV1511" s="28"/>
      <c r="BW1511" s="27"/>
      <c r="BX1511" s="26"/>
      <c r="BY1511" s="26"/>
      <c r="BZ1511" s="28"/>
      <c r="CA1511" s="31"/>
      <c r="CB1511" s="31"/>
      <c r="CC1511" s="23"/>
      <c r="CD1511" s="37"/>
      <c r="CE1511" s="30"/>
      <c r="CF1511" s="38"/>
      <c r="CG1511" s="31"/>
      <c r="CH1511" s="30"/>
      <c r="CI1511" s="38"/>
      <c r="CJ1511" s="38"/>
      <c r="CK1511" s="38"/>
      <c r="CL1511" s="31"/>
      <c r="CM1511" s="37"/>
      <c r="CN1511" s="38"/>
      <c r="CO1511" s="27"/>
      <c r="CP1511" s="23"/>
      <c r="CQ1511" s="23"/>
      <c r="CR1511" s="23"/>
      <c r="CS1511" s="38"/>
      <c r="CT1511" s="23"/>
      <c r="CU1511" s="23"/>
      <c r="CV1511" s="23"/>
      <c r="CW1511" s="30"/>
      <c r="CX1511" s="38"/>
      <c r="CY1511" s="38"/>
      <c r="CZ1511" s="38"/>
    </row>
    <row r="1512" spans="1:104" x14ac:dyDescent="0.3">
      <c r="A1512" s="32"/>
      <c r="B1512" s="26"/>
      <c r="C1512" s="26"/>
      <c r="D1512" s="26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31"/>
      <c r="AQ1512" s="31"/>
      <c r="AR1512" s="31"/>
      <c r="AS1512" s="31"/>
      <c r="AT1512" s="31"/>
      <c r="AU1512" s="31"/>
      <c r="AV1512" s="31"/>
      <c r="AW1512" s="31"/>
      <c r="AX1512" s="31"/>
      <c r="AY1512" s="31"/>
      <c r="AZ1512" s="31"/>
      <c r="BA1512" s="31"/>
      <c r="BB1512" s="31"/>
      <c r="BC1512" s="31"/>
      <c r="BD1512" s="31"/>
      <c r="BE1512" s="31"/>
      <c r="BF1512" s="31"/>
      <c r="BG1512" s="31"/>
      <c r="BH1512" s="31"/>
      <c r="BI1512" s="31"/>
      <c r="BJ1512" s="31"/>
      <c r="BK1512" s="31"/>
      <c r="BL1512" s="31"/>
      <c r="BM1512" s="31"/>
      <c r="BN1512" s="41"/>
      <c r="BO1512" s="33"/>
      <c r="BP1512" s="34"/>
      <c r="BQ1512" s="26"/>
      <c r="BR1512" s="27"/>
      <c r="BS1512" s="27"/>
      <c r="BT1512" s="26"/>
      <c r="BU1512" s="35"/>
      <c r="BV1512" s="28"/>
      <c r="BW1512" s="27"/>
      <c r="BX1512" s="26"/>
      <c r="BY1512" s="26"/>
      <c r="BZ1512" s="28"/>
      <c r="CA1512" s="31"/>
      <c r="CB1512" s="31"/>
      <c r="CC1512" s="23"/>
      <c r="CD1512" s="37"/>
      <c r="CE1512" s="30"/>
      <c r="CF1512" s="38"/>
      <c r="CG1512" s="31"/>
      <c r="CH1512" s="30"/>
      <c r="CI1512" s="38"/>
      <c r="CJ1512" s="38"/>
      <c r="CK1512" s="38"/>
      <c r="CL1512" s="31"/>
      <c r="CM1512" s="23"/>
      <c r="CN1512" s="38"/>
      <c r="CO1512" s="27"/>
      <c r="CP1512" s="23"/>
      <c r="CQ1512" s="23"/>
      <c r="CR1512" s="23"/>
      <c r="CS1512" s="38"/>
      <c r="CT1512" s="37"/>
      <c r="CU1512" s="23"/>
      <c r="CV1512" s="23"/>
      <c r="CW1512" s="38"/>
      <c r="CX1512" s="38"/>
      <c r="CY1512" s="38"/>
      <c r="CZ1512" s="38"/>
    </row>
    <row r="1513" spans="1:104" x14ac:dyDescent="0.3">
      <c r="A1513" s="32"/>
      <c r="B1513" s="26"/>
      <c r="C1513" s="26"/>
      <c r="D1513" s="26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31"/>
      <c r="AQ1513" s="31"/>
      <c r="AR1513" s="31"/>
      <c r="AS1513" s="31"/>
      <c r="AT1513" s="31"/>
      <c r="AU1513" s="31"/>
      <c r="AV1513" s="31"/>
      <c r="AW1513" s="31"/>
      <c r="AX1513" s="31"/>
      <c r="AY1513" s="31"/>
      <c r="AZ1513" s="31"/>
      <c r="BA1513" s="31"/>
      <c r="BB1513" s="31"/>
      <c r="BC1513" s="31"/>
      <c r="BD1513" s="31"/>
      <c r="BE1513" s="31"/>
      <c r="BF1513" s="31"/>
      <c r="BG1513" s="31"/>
      <c r="BH1513" s="31"/>
      <c r="BI1513" s="31"/>
      <c r="BJ1513" s="31"/>
      <c r="BK1513" s="31"/>
      <c r="BL1513" s="31"/>
      <c r="BM1513" s="31"/>
      <c r="BN1513" s="41"/>
      <c r="BO1513" s="33"/>
      <c r="BP1513" s="34"/>
      <c r="BQ1513" s="26"/>
      <c r="BR1513" s="27"/>
      <c r="BS1513" s="27"/>
      <c r="BT1513" s="26"/>
      <c r="BU1513" s="35"/>
      <c r="BV1513" s="28"/>
      <c r="BW1513" s="27"/>
      <c r="BX1513" s="26"/>
      <c r="BY1513" s="26"/>
      <c r="BZ1513" s="28"/>
      <c r="CA1513" s="31"/>
      <c r="CB1513" s="31"/>
      <c r="CC1513" s="23"/>
      <c r="CD1513" s="37"/>
      <c r="CE1513" s="30"/>
      <c r="CF1513" s="38"/>
      <c r="CG1513" s="31"/>
      <c r="CH1513" s="30"/>
      <c r="CI1513" s="38"/>
      <c r="CJ1513" s="38"/>
      <c r="CK1513" s="38"/>
      <c r="CL1513" s="31"/>
      <c r="CM1513" s="23"/>
      <c r="CN1513" s="38"/>
      <c r="CO1513" s="27"/>
      <c r="CP1513" s="23"/>
      <c r="CQ1513" s="23"/>
      <c r="CR1513" s="23"/>
      <c r="CS1513" s="38"/>
      <c r="CT1513" s="23"/>
      <c r="CU1513" s="23"/>
      <c r="CV1513" s="23"/>
      <c r="CW1513" s="38"/>
      <c r="CX1513" s="38"/>
      <c r="CY1513" s="38"/>
      <c r="CZ1513" s="38"/>
    </row>
    <row r="1514" spans="1:104" x14ac:dyDescent="0.3">
      <c r="A1514" s="32"/>
      <c r="B1514" s="26"/>
      <c r="C1514" s="26"/>
      <c r="D1514" s="26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31"/>
      <c r="AQ1514" s="31"/>
      <c r="AR1514" s="31"/>
      <c r="AS1514" s="31"/>
      <c r="AT1514" s="31"/>
      <c r="AU1514" s="31"/>
      <c r="AV1514" s="31"/>
      <c r="AW1514" s="31"/>
      <c r="AX1514" s="31"/>
      <c r="AY1514" s="31"/>
      <c r="AZ1514" s="31"/>
      <c r="BA1514" s="31"/>
      <c r="BB1514" s="31"/>
      <c r="BC1514" s="31"/>
      <c r="BD1514" s="31"/>
      <c r="BE1514" s="31"/>
      <c r="BF1514" s="31"/>
      <c r="BG1514" s="31"/>
      <c r="BH1514" s="31"/>
      <c r="BI1514" s="31"/>
      <c r="BJ1514" s="31"/>
      <c r="BK1514" s="31"/>
      <c r="BL1514" s="31"/>
      <c r="BM1514" s="31"/>
      <c r="BN1514" s="41"/>
      <c r="BO1514" s="33"/>
      <c r="BP1514" s="34"/>
      <c r="BQ1514" s="26"/>
      <c r="BR1514" s="27"/>
      <c r="BS1514" s="27"/>
      <c r="BT1514" s="26"/>
      <c r="BU1514" s="35"/>
      <c r="BV1514" s="28"/>
      <c r="BW1514" s="27"/>
      <c r="BX1514" s="26"/>
      <c r="BY1514" s="26"/>
      <c r="BZ1514" s="28"/>
      <c r="CA1514" s="31"/>
      <c r="CB1514" s="31"/>
      <c r="CC1514" s="23"/>
      <c r="CD1514" s="37"/>
      <c r="CE1514" s="30"/>
      <c r="CF1514" s="38"/>
      <c r="CG1514" s="31"/>
      <c r="CH1514" s="30"/>
      <c r="CI1514" s="38"/>
      <c r="CJ1514" s="38"/>
      <c r="CK1514" s="38"/>
      <c r="CL1514" s="31"/>
      <c r="CM1514" s="37"/>
      <c r="CN1514" s="38"/>
      <c r="CO1514" s="27"/>
      <c r="CP1514" s="37"/>
      <c r="CQ1514" s="23"/>
      <c r="CR1514" s="23"/>
      <c r="CS1514" s="38"/>
      <c r="CT1514" s="23"/>
      <c r="CU1514" s="23"/>
      <c r="CV1514" s="23"/>
      <c r="CW1514" s="38"/>
      <c r="CX1514" s="38"/>
      <c r="CY1514" s="38"/>
      <c r="CZ1514" s="38"/>
    </row>
    <row r="1515" spans="1:104" x14ac:dyDescent="0.3">
      <c r="A1515" s="32"/>
      <c r="B1515" s="26"/>
      <c r="C1515" s="26"/>
      <c r="D1515" s="26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31"/>
      <c r="AQ1515" s="31"/>
      <c r="AR1515" s="31"/>
      <c r="AS1515" s="31"/>
      <c r="AT1515" s="31"/>
      <c r="AU1515" s="31"/>
      <c r="AV1515" s="31"/>
      <c r="AW1515" s="31"/>
      <c r="AX1515" s="31"/>
      <c r="AY1515" s="31"/>
      <c r="AZ1515" s="31"/>
      <c r="BA1515" s="31"/>
      <c r="BB1515" s="31"/>
      <c r="BC1515" s="31"/>
      <c r="BD1515" s="31"/>
      <c r="BE1515" s="31"/>
      <c r="BF1515" s="31"/>
      <c r="BG1515" s="31"/>
      <c r="BH1515" s="31"/>
      <c r="BI1515" s="31"/>
      <c r="BJ1515" s="31"/>
      <c r="BK1515" s="31"/>
      <c r="BL1515" s="31"/>
      <c r="BM1515" s="31"/>
      <c r="BN1515" s="41"/>
      <c r="BO1515" s="33"/>
      <c r="BP1515" s="34"/>
      <c r="BQ1515" s="26"/>
      <c r="BR1515" s="27"/>
      <c r="BS1515" s="27"/>
      <c r="BT1515" s="26"/>
      <c r="BU1515" s="35"/>
      <c r="BV1515" s="28"/>
      <c r="BW1515" s="27"/>
      <c r="BX1515" s="26"/>
      <c r="BY1515" s="26"/>
      <c r="BZ1515" s="28"/>
      <c r="CA1515" s="31"/>
      <c r="CB1515" s="31"/>
      <c r="CC1515" s="23"/>
      <c r="CD1515" s="37"/>
      <c r="CE1515" s="30"/>
      <c r="CF1515" s="38"/>
      <c r="CG1515" s="31"/>
      <c r="CH1515" s="30"/>
      <c r="CI1515" s="38"/>
      <c r="CJ1515" s="38"/>
      <c r="CK1515" s="38"/>
      <c r="CL1515" s="31"/>
      <c r="CM1515" s="23"/>
      <c r="CN1515" s="38"/>
      <c r="CO1515" s="27"/>
      <c r="CP1515" s="23"/>
      <c r="CQ1515" s="23"/>
      <c r="CR1515" s="23"/>
      <c r="CS1515" s="38"/>
      <c r="CT1515" s="23"/>
      <c r="CU1515" s="23"/>
      <c r="CV1515" s="23"/>
      <c r="CW1515" s="38"/>
      <c r="CX1515" s="38"/>
      <c r="CY1515" s="38"/>
      <c r="CZ1515" s="38"/>
    </row>
    <row r="1516" spans="1:104" x14ac:dyDescent="0.3">
      <c r="A1516" s="32"/>
      <c r="B1516" s="26"/>
      <c r="C1516" s="26"/>
      <c r="D1516" s="26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31"/>
      <c r="AQ1516" s="31"/>
      <c r="AR1516" s="31"/>
      <c r="AS1516" s="31"/>
      <c r="AT1516" s="31"/>
      <c r="AU1516" s="31"/>
      <c r="AV1516" s="31"/>
      <c r="AW1516" s="31"/>
      <c r="AX1516" s="31"/>
      <c r="AY1516" s="31"/>
      <c r="AZ1516" s="31"/>
      <c r="BA1516" s="31"/>
      <c r="BB1516" s="31"/>
      <c r="BC1516" s="31"/>
      <c r="BD1516" s="31"/>
      <c r="BE1516" s="31"/>
      <c r="BF1516" s="31"/>
      <c r="BG1516" s="31"/>
      <c r="BH1516" s="31"/>
      <c r="BI1516" s="31"/>
      <c r="BJ1516" s="31"/>
      <c r="BK1516" s="31"/>
      <c r="BL1516" s="31"/>
      <c r="BM1516" s="31"/>
      <c r="BN1516" s="41"/>
      <c r="BO1516" s="33"/>
      <c r="BP1516" s="34"/>
      <c r="BQ1516" s="26"/>
      <c r="BR1516" s="27"/>
      <c r="BS1516" s="27"/>
      <c r="BT1516" s="26"/>
      <c r="BU1516" s="35"/>
      <c r="BV1516" s="28"/>
      <c r="BW1516" s="27"/>
      <c r="BX1516" s="26"/>
      <c r="BY1516" s="26"/>
      <c r="BZ1516" s="28"/>
      <c r="CA1516" s="31"/>
      <c r="CB1516" s="31"/>
      <c r="CC1516" s="37"/>
      <c r="CD1516" s="37"/>
      <c r="CE1516" s="30"/>
      <c r="CF1516" s="38"/>
      <c r="CG1516" s="31"/>
      <c r="CH1516" s="30"/>
      <c r="CI1516" s="38"/>
      <c r="CJ1516" s="38"/>
      <c r="CK1516" s="38"/>
      <c r="CL1516" s="31"/>
      <c r="CM1516" s="23"/>
      <c r="CN1516" s="38"/>
      <c r="CO1516" s="27"/>
      <c r="CP1516" s="23"/>
      <c r="CQ1516" s="23"/>
      <c r="CR1516" s="23"/>
      <c r="CS1516" s="38"/>
      <c r="CT1516" s="23"/>
      <c r="CU1516" s="23"/>
      <c r="CV1516" s="23"/>
      <c r="CW1516" s="38"/>
      <c r="CX1516" s="30"/>
      <c r="CY1516" s="38"/>
      <c r="CZ1516" s="38"/>
    </row>
    <row r="1517" spans="1:104" x14ac:dyDescent="0.3">
      <c r="A1517" s="32"/>
      <c r="B1517" s="26"/>
      <c r="C1517" s="26"/>
      <c r="D1517" s="26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31"/>
      <c r="AQ1517" s="31"/>
      <c r="AR1517" s="31"/>
      <c r="AS1517" s="31"/>
      <c r="AT1517" s="31"/>
      <c r="AU1517" s="31"/>
      <c r="AV1517" s="31"/>
      <c r="AW1517" s="31"/>
      <c r="AX1517" s="31"/>
      <c r="AY1517" s="31"/>
      <c r="AZ1517" s="31"/>
      <c r="BA1517" s="31"/>
      <c r="BB1517" s="31"/>
      <c r="BC1517" s="31"/>
      <c r="BD1517" s="31"/>
      <c r="BE1517" s="31"/>
      <c r="BF1517" s="31"/>
      <c r="BG1517" s="31"/>
      <c r="BH1517" s="31"/>
      <c r="BI1517" s="31"/>
      <c r="BJ1517" s="31"/>
      <c r="BK1517" s="31"/>
      <c r="BL1517" s="31"/>
      <c r="BM1517" s="31"/>
      <c r="BN1517" s="41"/>
      <c r="BO1517" s="33"/>
      <c r="BP1517" s="34"/>
      <c r="BQ1517" s="26"/>
      <c r="BR1517" s="27"/>
      <c r="BS1517" s="27"/>
      <c r="BT1517" s="26"/>
      <c r="BU1517" s="35"/>
      <c r="BV1517" s="28"/>
      <c r="BW1517" s="27"/>
      <c r="BX1517" s="26"/>
      <c r="BY1517" s="26"/>
      <c r="BZ1517" s="28"/>
      <c r="CA1517" s="31"/>
      <c r="CB1517" s="31"/>
      <c r="CC1517" s="23"/>
      <c r="CD1517" s="37"/>
      <c r="CE1517" s="30"/>
      <c r="CF1517" s="38"/>
      <c r="CG1517" s="31"/>
      <c r="CH1517" s="30"/>
      <c r="CI1517" s="38"/>
      <c r="CJ1517" s="38"/>
      <c r="CK1517" s="38"/>
      <c r="CL1517" s="31"/>
      <c r="CM1517" s="23"/>
      <c r="CN1517" s="38"/>
      <c r="CO1517" s="27"/>
      <c r="CP1517" s="23"/>
      <c r="CQ1517" s="23"/>
      <c r="CR1517" s="23"/>
      <c r="CS1517" s="38"/>
      <c r="CT1517" s="23"/>
      <c r="CU1517" s="23"/>
      <c r="CV1517" s="23"/>
      <c r="CW1517" s="38"/>
      <c r="CX1517" s="38"/>
      <c r="CY1517" s="38"/>
      <c r="CZ1517" s="38"/>
    </row>
    <row r="1518" spans="1:104" x14ac:dyDescent="0.3">
      <c r="A1518" s="32"/>
      <c r="B1518" s="26"/>
      <c r="C1518" s="26"/>
      <c r="D1518" s="26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31"/>
      <c r="AQ1518" s="31"/>
      <c r="AR1518" s="31"/>
      <c r="AS1518" s="31"/>
      <c r="AT1518" s="31"/>
      <c r="AU1518" s="31"/>
      <c r="AV1518" s="31"/>
      <c r="AW1518" s="31"/>
      <c r="AX1518" s="31"/>
      <c r="AY1518" s="31"/>
      <c r="AZ1518" s="31"/>
      <c r="BA1518" s="31"/>
      <c r="BB1518" s="31"/>
      <c r="BC1518" s="31"/>
      <c r="BD1518" s="31"/>
      <c r="BE1518" s="31"/>
      <c r="BF1518" s="31"/>
      <c r="BG1518" s="31"/>
      <c r="BH1518" s="31"/>
      <c r="BI1518" s="31"/>
      <c r="BJ1518" s="31"/>
      <c r="BK1518" s="31"/>
      <c r="BL1518" s="31"/>
      <c r="BM1518" s="31"/>
      <c r="BN1518" s="41"/>
      <c r="BO1518" s="33"/>
      <c r="BP1518" s="34"/>
      <c r="BQ1518" s="26"/>
      <c r="BR1518" s="27"/>
      <c r="BS1518" s="27"/>
      <c r="BT1518" s="26"/>
      <c r="BU1518" s="35"/>
      <c r="BV1518" s="28"/>
      <c r="BW1518" s="27"/>
      <c r="BX1518" s="26"/>
      <c r="BY1518" s="26"/>
      <c r="BZ1518" s="28"/>
      <c r="CA1518" s="31"/>
      <c r="CB1518" s="31"/>
      <c r="CC1518" s="23"/>
      <c r="CD1518" s="37"/>
      <c r="CE1518" s="30"/>
      <c r="CF1518" s="38"/>
      <c r="CG1518" s="31"/>
      <c r="CH1518" s="30"/>
      <c r="CI1518" s="38"/>
      <c r="CJ1518" s="38"/>
      <c r="CK1518" s="38"/>
      <c r="CL1518" s="31"/>
      <c r="CM1518" s="23"/>
      <c r="CN1518" s="38"/>
      <c r="CO1518" s="27"/>
      <c r="CP1518" s="23"/>
      <c r="CQ1518" s="23"/>
      <c r="CR1518" s="23"/>
      <c r="CS1518" s="38"/>
      <c r="CT1518" s="23"/>
      <c r="CU1518" s="23"/>
      <c r="CV1518" s="23"/>
      <c r="CW1518" s="38"/>
      <c r="CX1518" s="38"/>
      <c r="CY1518" s="30"/>
      <c r="CZ1518" s="38"/>
    </row>
    <row r="1519" spans="1:104" x14ac:dyDescent="0.3">
      <c r="A1519" s="32"/>
      <c r="B1519" s="26"/>
      <c r="C1519" s="26"/>
      <c r="D1519" s="26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31"/>
      <c r="AQ1519" s="31"/>
      <c r="AR1519" s="31"/>
      <c r="AS1519" s="31"/>
      <c r="AT1519" s="31"/>
      <c r="AU1519" s="31"/>
      <c r="AV1519" s="31"/>
      <c r="AW1519" s="31"/>
      <c r="AX1519" s="31"/>
      <c r="AY1519" s="31"/>
      <c r="AZ1519" s="31"/>
      <c r="BA1519" s="31"/>
      <c r="BB1519" s="31"/>
      <c r="BC1519" s="31"/>
      <c r="BD1519" s="31"/>
      <c r="BE1519" s="31"/>
      <c r="BF1519" s="31"/>
      <c r="BG1519" s="31"/>
      <c r="BH1519" s="31"/>
      <c r="BI1519" s="31"/>
      <c r="BJ1519" s="31"/>
      <c r="BK1519" s="31"/>
      <c r="BL1519" s="31"/>
      <c r="BM1519" s="31"/>
      <c r="BN1519" s="41"/>
      <c r="BO1519" s="33"/>
      <c r="BP1519" s="34"/>
      <c r="BQ1519" s="26"/>
      <c r="BR1519" s="27"/>
      <c r="BS1519" s="27"/>
      <c r="BT1519" s="26"/>
      <c r="BU1519" s="35"/>
      <c r="BV1519" s="28"/>
      <c r="BW1519" s="27"/>
      <c r="BX1519" s="26"/>
      <c r="BY1519" s="26"/>
      <c r="BZ1519" s="28"/>
      <c r="CA1519" s="31"/>
      <c r="CB1519" s="31"/>
      <c r="CC1519" s="23"/>
      <c r="CD1519" s="37"/>
      <c r="CE1519" s="30"/>
      <c r="CF1519" s="38"/>
      <c r="CG1519" s="31"/>
      <c r="CH1519" s="30"/>
      <c r="CI1519" s="38"/>
      <c r="CJ1519" s="38"/>
      <c r="CK1519" s="38"/>
      <c r="CL1519" s="31"/>
      <c r="CM1519" s="23"/>
      <c r="CN1519" s="38"/>
      <c r="CO1519" s="27"/>
      <c r="CP1519" s="23"/>
      <c r="CQ1519" s="23"/>
      <c r="CR1519" s="23"/>
      <c r="CS1519" s="38"/>
      <c r="CT1519" s="23"/>
      <c r="CU1519" s="23"/>
      <c r="CV1519" s="23"/>
      <c r="CW1519" s="38"/>
      <c r="CX1519" s="38"/>
      <c r="CY1519" s="38"/>
      <c r="CZ1519" s="38"/>
    </row>
    <row r="1520" spans="1:104" x14ac:dyDescent="0.3">
      <c r="A1520" s="32"/>
      <c r="B1520" s="26"/>
      <c r="C1520" s="26"/>
      <c r="D1520" s="26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31"/>
      <c r="AQ1520" s="31"/>
      <c r="AR1520" s="31"/>
      <c r="AS1520" s="31"/>
      <c r="AT1520" s="31"/>
      <c r="AU1520" s="31"/>
      <c r="AV1520" s="31"/>
      <c r="AW1520" s="31"/>
      <c r="AX1520" s="31"/>
      <c r="AY1520" s="31"/>
      <c r="AZ1520" s="31"/>
      <c r="BA1520" s="31"/>
      <c r="BB1520" s="31"/>
      <c r="BC1520" s="31"/>
      <c r="BD1520" s="31"/>
      <c r="BE1520" s="31"/>
      <c r="BF1520" s="31"/>
      <c r="BG1520" s="31"/>
      <c r="BH1520" s="31"/>
      <c r="BI1520" s="31"/>
      <c r="BJ1520" s="31"/>
      <c r="BK1520" s="31"/>
      <c r="BL1520" s="31"/>
      <c r="BM1520" s="31"/>
      <c r="BN1520" s="41"/>
      <c r="BO1520" s="33"/>
      <c r="BP1520" s="34"/>
      <c r="BQ1520" s="26"/>
      <c r="BR1520" s="27"/>
      <c r="BS1520" s="27"/>
      <c r="BT1520" s="26"/>
      <c r="BU1520" s="35"/>
      <c r="BV1520" s="28"/>
      <c r="BW1520" s="27"/>
      <c r="BX1520" s="26"/>
      <c r="BY1520" s="26"/>
      <c r="BZ1520" s="28"/>
      <c r="CA1520" s="31"/>
      <c r="CB1520" s="31"/>
      <c r="CC1520" s="23"/>
      <c r="CD1520" s="37"/>
      <c r="CE1520" s="30"/>
      <c r="CF1520" s="38"/>
      <c r="CG1520" s="31"/>
      <c r="CH1520" s="30"/>
      <c r="CI1520" s="38"/>
      <c r="CJ1520" s="38"/>
      <c r="CK1520" s="38"/>
      <c r="CL1520" s="31"/>
      <c r="CM1520" s="23"/>
      <c r="CN1520" s="38"/>
      <c r="CO1520" s="27"/>
      <c r="CP1520" s="23"/>
      <c r="CQ1520" s="23"/>
      <c r="CR1520" s="23"/>
      <c r="CS1520" s="38"/>
      <c r="CT1520" s="23"/>
      <c r="CU1520" s="23"/>
      <c r="CV1520" s="23"/>
      <c r="CW1520" s="38"/>
      <c r="CX1520" s="38"/>
      <c r="CY1520" s="38"/>
      <c r="CZ1520" s="38"/>
    </row>
    <row r="1521" spans="1:104" x14ac:dyDescent="0.3">
      <c r="A1521" s="32"/>
      <c r="B1521" s="26"/>
      <c r="C1521" s="26"/>
      <c r="D1521" s="26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31"/>
      <c r="AQ1521" s="31"/>
      <c r="AR1521" s="31"/>
      <c r="AS1521" s="31"/>
      <c r="AT1521" s="31"/>
      <c r="AU1521" s="31"/>
      <c r="AV1521" s="31"/>
      <c r="AW1521" s="31"/>
      <c r="AX1521" s="31"/>
      <c r="AY1521" s="31"/>
      <c r="AZ1521" s="31"/>
      <c r="BA1521" s="31"/>
      <c r="BB1521" s="31"/>
      <c r="BC1521" s="31"/>
      <c r="BD1521" s="31"/>
      <c r="BE1521" s="31"/>
      <c r="BF1521" s="31"/>
      <c r="BG1521" s="31"/>
      <c r="BH1521" s="31"/>
      <c r="BI1521" s="31"/>
      <c r="BJ1521" s="31"/>
      <c r="BK1521" s="31"/>
      <c r="BL1521" s="31"/>
      <c r="BM1521" s="31"/>
      <c r="BN1521" s="41"/>
      <c r="BO1521" s="33"/>
      <c r="BP1521" s="34"/>
      <c r="BQ1521" s="26"/>
      <c r="BR1521" s="27"/>
      <c r="BS1521" s="27"/>
      <c r="BT1521" s="26"/>
      <c r="BU1521" s="35"/>
      <c r="BV1521" s="28"/>
      <c r="BW1521" s="27"/>
      <c r="BX1521" s="26"/>
      <c r="BY1521" s="26"/>
      <c r="BZ1521" s="28"/>
      <c r="CA1521" s="31"/>
      <c r="CB1521" s="31"/>
      <c r="CC1521" s="23"/>
      <c r="CD1521" s="37"/>
      <c r="CE1521" s="30"/>
      <c r="CF1521" s="38"/>
      <c r="CG1521" s="31"/>
      <c r="CH1521" s="30"/>
      <c r="CI1521" s="38"/>
      <c r="CJ1521" s="38"/>
      <c r="CK1521" s="38"/>
      <c r="CL1521" s="31"/>
      <c r="CM1521" s="23"/>
      <c r="CN1521" s="38"/>
      <c r="CO1521" s="27"/>
      <c r="CP1521" s="23"/>
      <c r="CQ1521" s="23"/>
      <c r="CR1521" s="23"/>
      <c r="CS1521" s="38"/>
      <c r="CT1521" s="23"/>
      <c r="CU1521" s="23"/>
      <c r="CV1521" s="23"/>
      <c r="CW1521" s="38"/>
      <c r="CX1521" s="38"/>
      <c r="CY1521" s="30"/>
      <c r="CZ1521" s="38"/>
    </row>
    <row r="1522" spans="1:104" x14ac:dyDescent="0.3">
      <c r="A1522" s="32"/>
      <c r="B1522" s="26"/>
      <c r="C1522" s="26"/>
      <c r="D1522" s="26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31"/>
      <c r="AQ1522" s="31"/>
      <c r="AR1522" s="31"/>
      <c r="AS1522" s="31"/>
      <c r="AT1522" s="31"/>
      <c r="AU1522" s="31"/>
      <c r="AV1522" s="31"/>
      <c r="AW1522" s="31"/>
      <c r="AX1522" s="31"/>
      <c r="AY1522" s="31"/>
      <c r="AZ1522" s="31"/>
      <c r="BA1522" s="31"/>
      <c r="BB1522" s="31"/>
      <c r="BC1522" s="31"/>
      <c r="BD1522" s="31"/>
      <c r="BE1522" s="31"/>
      <c r="BF1522" s="31"/>
      <c r="BG1522" s="31"/>
      <c r="BH1522" s="31"/>
      <c r="BI1522" s="31"/>
      <c r="BJ1522" s="31"/>
      <c r="BK1522" s="31"/>
      <c r="BL1522" s="31"/>
      <c r="BM1522" s="31"/>
      <c r="BN1522" s="41"/>
      <c r="BO1522" s="33"/>
      <c r="BP1522" s="34"/>
      <c r="BQ1522" s="26"/>
      <c r="BR1522" s="27"/>
      <c r="BS1522" s="27"/>
      <c r="BT1522" s="26"/>
      <c r="BU1522" s="35"/>
      <c r="BV1522" s="28"/>
      <c r="BW1522" s="27"/>
      <c r="BX1522" s="26"/>
      <c r="BY1522" s="26"/>
      <c r="BZ1522" s="28"/>
      <c r="CA1522" s="31"/>
      <c r="CB1522" s="31"/>
      <c r="CC1522" s="23"/>
      <c r="CD1522" s="37"/>
      <c r="CE1522" s="30"/>
      <c r="CF1522" s="38"/>
      <c r="CG1522" s="31"/>
      <c r="CH1522" s="30"/>
      <c r="CI1522" s="38"/>
      <c r="CJ1522" s="38"/>
      <c r="CK1522" s="38"/>
      <c r="CL1522" s="31"/>
      <c r="CM1522" s="23"/>
      <c r="CN1522" s="38"/>
      <c r="CO1522" s="27"/>
      <c r="CP1522" s="23"/>
      <c r="CQ1522" s="23"/>
      <c r="CR1522" s="23"/>
      <c r="CS1522" s="38"/>
      <c r="CT1522" s="23"/>
      <c r="CU1522" s="23"/>
      <c r="CV1522" s="23"/>
      <c r="CW1522" s="38"/>
      <c r="CX1522" s="38"/>
      <c r="CY1522" s="30"/>
      <c r="CZ1522" s="38"/>
    </row>
    <row r="1523" spans="1:104" x14ac:dyDescent="0.3">
      <c r="A1523" s="32"/>
      <c r="B1523" s="26"/>
      <c r="C1523" s="26"/>
      <c r="D1523" s="26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31"/>
      <c r="AQ1523" s="31"/>
      <c r="AR1523" s="31"/>
      <c r="AS1523" s="31"/>
      <c r="AT1523" s="31"/>
      <c r="AU1523" s="31"/>
      <c r="AV1523" s="31"/>
      <c r="AW1523" s="31"/>
      <c r="AX1523" s="31"/>
      <c r="AY1523" s="31"/>
      <c r="AZ1523" s="31"/>
      <c r="BA1523" s="31"/>
      <c r="BB1523" s="31"/>
      <c r="BC1523" s="31"/>
      <c r="BD1523" s="31"/>
      <c r="BE1523" s="31"/>
      <c r="BF1523" s="31"/>
      <c r="BG1523" s="31"/>
      <c r="BH1523" s="31"/>
      <c r="BI1523" s="31"/>
      <c r="BJ1523" s="31"/>
      <c r="BK1523" s="31"/>
      <c r="BL1523" s="31"/>
      <c r="BM1523" s="31"/>
      <c r="BN1523" s="41"/>
      <c r="BO1523" s="33"/>
      <c r="BP1523" s="34"/>
      <c r="BQ1523" s="26"/>
      <c r="BR1523" s="27"/>
      <c r="BS1523" s="27"/>
      <c r="BT1523" s="26"/>
      <c r="BU1523" s="35"/>
      <c r="BV1523" s="28"/>
      <c r="BW1523" s="27"/>
      <c r="BX1523" s="26"/>
      <c r="BY1523" s="26"/>
      <c r="BZ1523" s="28"/>
      <c r="CA1523" s="31"/>
      <c r="CB1523" s="31"/>
      <c r="CC1523" s="23"/>
      <c r="CD1523" s="37"/>
      <c r="CE1523" s="30"/>
      <c r="CF1523" s="38"/>
      <c r="CG1523" s="31"/>
      <c r="CH1523" s="30"/>
      <c r="CI1523" s="38"/>
      <c r="CJ1523" s="38"/>
      <c r="CK1523" s="38"/>
      <c r="CL1523" s="31"/>
      <c r="CM1523" s="23"/>
      <c r="CN1523" s="38"/>
      <c r="CO1523" s="27"/>
      <c r="CP1523" s="23"/>
      <c r="CQ1523" s="23"/>
      <c r="CR1523" s="23"/>
      <c r="CS1523" s="38"/>
      <c r="CT1523" s="23"/>
      <c r="CU1523" s="23"/>
      <c r="CV1523" s="23"/>
      <c r="CW1523" s="38"/>
      <c r="CX1523" s="38"/>
      <c r="CY1523" s="30"/>
      <c r="CZ1523" s="38"/>
    </row>
    <row r="1524" spans="1:104" x14ac:dyDescent="0.3">
      <c r="A1524" s="32"/>
      <c r="B1524" s="26"/>
      <c r="C1524" s="26"/>
      <c r="D1524" s="26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31"/>
      <c r="AQ1524" s="31"/>
      <c r="AR1524" s="31"/>
      <c r="AS1524" s="31"/>
      <c r="AT1524" s="31"/>
      <c r="AU1524" s="31"/>
      <c r="AV1524" s="31"/>
      <c r="AW1524" s="31"/>
      <c r="AX1524" s="31"/>
      <c r="AY1524" s="31"/>
      <c r="AZ1524" s="31"/>
      <c r="BA1524" s="31"/>
      <c r="BB1524" s="31"/>
      <c r="BC1524" s="31"/>
      <c r="BD1524" s="31"/>
      <c r="BE1524" s="31"/>
      <c r="BF1524" s="31"/>
      <c r="BG1524" s="31"/>
      <c r="BH1524" s="31"/>
      <c r="BI1524" s="31"/>
      <c r="BJ1524" s="31"/>
      <c r="BK1524" s="31"/>
      <c r="BL1524" s="31"/>
      <c r="BM1524" s="31"/>
      <c r="BN1524" s="41"/>
      <c r="BO1524" s="33"/>
      <c r="BP1524" s="34"/>
      <c r="BQ1524" s="26"/>
      <c r="BR1524" s="27"/>
      <c r="BS1524" s="27"/>
      <c r="BT1524" s="26"/>
      <c r="BU1524" s="35"/>
      <c r="BV1524" s="28"/>
      <c r="BW1524" s="27"/>
      <c r="BX1524" s="26"/>
      <c r="BY1524" s="26"/>
      <c r="BZ1524" s="28"/>
      <c r="CA1524" s="31"/>
      <c r="CB1524" s="31"/>
      <c r="CC1524" s="23"/>
      <c r="CD1524" s="37"/>
      <c r="CE1524" s="30"/>
      <c r="CF1524" s="38"/>
      <c r="CG1524" s="31"/>
      <c r="CH1524" s="30"/>
      <c r="CI1524" s="38"/>
      <c r="CJ1524" s="38"/>
      <c r="CK1524" s="38"/>
      <c r="CL1524" s="31"/>
      <c r="CM1524" s="23"/>
      <c r="CN1524" s="38"/>
      <c r="CO1524" s="27"/>
      <c r="CP1524" s="23"/>
      <c r="CQ1524" s="37"/>
      <c r="CR1524" s="23"/>
      <c r="CS1524" s="38"/>
      <c r="CT1524" s="37"/>
      <c r="CU1524" s="23"/>
      <c r="CV1524" s="23"/>
      <c r="CW1524" s="38"/>
      <c r="CX1524" s="38"/>
      <c r="CY1524" s="38"/>
      <c r="CZ1524" s="38"/>
    </row>
    <row r="1525" spans="1:104" x14ac:dyDescent="0.3">
      <c r="A1525" s="32"/>
      <c r="B1525" s="26"/>
      <c r="C1525" s="26"/>
      <c r="D1525" s="26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31"/>
      <c r="AQ1525" s="31"/>
      <c r="AR1525" s="31"/>
      <c r="AS1525" s="31"/>
      <c r="AT1525" s="31"/>
      <c r="AU1525" s="31"/>
      <c r="AV1525" s="31"/>
      <c r="AW1525" s="31"/>
      <c r="AX1525" s="31"/>
      <c r="AY1525" s="31"/>
      <c r="AZ1525" s="31"/>
      <c r="BA1525" s="31"/>
      <c r="BB1525" s="31"/>
      <c r="BC1525" s="31"/>
      <c r="BD1525" s="31"/>
      <c r="BE1525" s="31"/>
      <c r="BF1525" s="31"/>
      <c r="BG1525" s="31"/>
      <c r="BH1525" s="31"/>
      <c r="BI1525" s="31"/>
      <c r="BJ1525" s="31"/>
      <c r="BK1525" s="31"/>
      <c r="BL1525" s="31"/>
      <c r="BM1525" s="31"/>
      <c r="BN1525" s="41"/>
      <c r="BO1525" s="33"/>
      <c r="BP1525" s="34"/>
      <c r="BQ1525" s="26"/>
      <c r="BR1525" s="27"/>
      <c r="BS1525" s="27"/>
      <c r="BT1525" s="26"/>
      <c r="BU1525" s="35"/>
      <c r="BV1525" s="28"/>
      <c r="BW1525" s="27"/>
      <c r="BX1525" s="26"/>
      <c r="BY1525" s="26"/>
      <c r="BZ1525" s="28"/>
      <c r="CA1525" s="31"/>
      <c r="CB1525" s="31"/>
      <c r="CC1525" s="23"/>
      <c r="CD1525" s="37"/>
      <c r="CE1525" s="30"/>
      <c r="CF1525" s="38"/>
      <c r="CG1525" s="31"/>
      <c r="CH1525" s="30"/>
      <c r="CI1525" s="38"/>
      <c r="CJ1525" s="38"/>
      <c r="CK1525" s="38"/>
      <c r="CL1525" s="31"/>
      <c r="CM1525" s="23"/>
      <c r="CN1525" s="38"/>
      <c r="CO1525" s="27"/>
      <c r="CP1525" s="23"/>
      <c r="CQ1525" s="23"/>
      <c r="CR1525" s="23"/>
      <c r="CS1525" s="38"/>
      <c r="CT1525" s="23"/>
      <c r="CU1525" s="23"/>
      <c r="CV1525" s="23"/>
      <c r="CW1525" s="38"/>
      <c r="CX1525" s="38"/>
      <c r="CY1525" s="38"/>
      <c r="CZ1525" s="38"/>
    </row>
    <row r="1526" spans="1:104" x14ac:dyDescent="0.3">
      <c r="A1526" s="32"/>
      <c r="B1526" s="26"/>
      <c r="C1526" s="26"/>
      <c r="D1526" s="26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31"/>
      <c r="AQ1526" s="31"/>
      <c r="AR1526" s="31"/>
      <c r="AS1526" s="31"/>
      <c r="AT1526" s="31"/>
      <c r="AU1526" s="31"/>
      <c r="AV1526" s="31"/>
      <c r="AW1526" s="31"/>
      <c r="AX1526" s="31"/>
      <c r="AY1526" s="31"/>
      <c r="AZ1526" s="31"/>
      <c r="BA1526" s="31"/>
      <c r="BB1526" s="31"/>
      <c r="BC1526" s="31"/>
      <c r="BD1526" s="31"/>
      <c r="BE1526" s="31"/>
      <c r="BF1526" s="31"/>
      <c r="BG1526" s="31"/>
      <c r="BH1526" s="31"/>
      <c r="BI1526" s="31"/>
      <c r="BJ1526" s="31"/>
      <c r="BK1526" s="31"/>
      <c r="BL1526" s="31"/>
      <c r="BM1526" s="31"/>
      <c r="BN1526" s="41"/>
      <c r="BO1526" s="33"/>
      <c r="BP1526" s="34"/>
      <c r="BQ1526" s="26"/>
      <c r="BR1526" s="27"/>
      <c r="BS1526" s="27"/>
      <c r="BT1526" s="26"/>
      <c r="BU1526" s="35"/>
      <c r="BV1526" s="28"/>
      <c r="BW1526" s="27"/>
      <c r="BX1526" s="26"/>
      <c r="BY1526" s="26"/>
      <c r="BZ1526" s="28"/>
      <c r="CA1526" s="31"/>
      <c r="CB1526" s="31"/>
      <c r="CC1526" s="23"/>
      <c r="CD1526" s="37"/>
      <c r="CE1526" s="30"/>
      <c r="CF1526" s="38"/>
      <c r="CG1526" s="31"/>
      <c r="CH1526" s="30"/>
      <c r="CI1526" s="38"/>
      <c r="CJ1526" s="38"/>
      <c r="CK1526" s="30"/>
      <c r="CL1526" s="31"/>
      <c r="CM1526" s="23"/>
      <c r="CN1526" s="38"/>
      <c r="CO1526" s="27"/>
      <c r="CP1526" s="37"/>
      <c r="CQ1526" s="37"/>
      <c r="CR1526" s="23"/>
      <c r="CS1526" s="38"/>
      <c r="CT1526" s="23"/>
      <c r="CU1526" s="23"/>
      <c r="CV1526" s="23"/>
      <c r="CW1526" s="38"/>
      <c r="CX1526" s="38"/>
      <c r="CY1526" s="38"/>
      <c r="CZ1526" s="38"/>
    </row>
    <row r="1527" spans="1:104" x14ac:dyDescent="0.3">
      <c r="A1527" s="32"/>
      <c r="B1527" s="26"/>
      <c r="C1527" s="26"/>
      <c r="D1527" s="26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31"/>
      <c r="AQ1527" s="31"/>
      <c r="AR1527" s="31"/>
      <c r="AS1527" s="31"/>
      <c r="AT1527" s="31"/>
      <c r="AU1527" s="31"/>
      <c r="AV1527" s="31"/>
      <c r="AW1527" s="31"/>
      <c r="AX1527" s="31"/>
      <c r="AY1527" s="31"/>
      <c r="AZ1527" s="31"/>
      <c r="BA1527" s="31"/>
      <c r="BB1527" s="31"/>
      <c r="BC1527" s="31"/>
      <c r="BD1527" s="31"/>
      <c r="BE1527" s="31"/>
      <c r="BF1527" s="31"/>
      <c r="BG1527" s="31"/>
      <c r="BH1527" s="31"/>
      <c r="BI1527" s="31"/>
      <c r="BJ1527" s="31"/>
      <c r="BK1527" s="31"/>
      <c r="BL1527" s="31"/>
      <c r="BM1527" s="31"/>
      <c r="BN1527" s="41"/>
      <c r="BO1527" s="33"/>
      <c r="BP1527" s="34"/>
      <c r="BQ1527" s="26"/>
      <c r="BR1527" s="27"/>
      <c r="BS1527" s="27"/>
      <c r="BT1527" s="26"/>
      <c r="BU1527" s="35"/>
      <c r="BV1527" s="28"/>
      <c r="BW1527" s="27"/>
      <c r="BX1527" s="26"/>
      <c r="BY1527" s="26"/>
      <c r="BZ1527" s="28"/>
      <c r="CA1527" s="31"/>
      <c r="CB1527" s="31"/>
      <c r="CC1527" s="23"/>
      <c r="CD1527" s="37"/>
      <c r="CE1527" s="30"/>
      <c r="CF1527" s="38"/>
      <c r="CG1527" s="31"/>
      <c r="CH1527" s="30"/>
      <c r="CI1527" s="38"/>
      <c r="CJ1527" s="38"/>
      <c r="CK1527" s="38"/>
      <c r="CL1527" s="31"/>
      <c r="CM1527" s="23"/>
      <c r="CN1527" s="38"/>
      <c r="CO1527" s="27"/>
      <c r="CP1527" s="37"/>
      <c r="CQ1527" s="23"/>
      <c r="CR1527" s="23"/>
      <c r="CS1527" s="38"/>
      <c r="CT1527" s="23"/>
      <c r="CU1527" s="23"/>
      <c r="CV1527" s="23"/>
      <c r="CW1527" s="38"/>
      <c r="CX1527" s="38"/>
      <c r="CY1527" s="38"/>
      <c r="CZ1527" s="38"/>
    </row>
    <row r="1528" spans="1:104" x14ac:dyDescent="0.3">
      <c r="A1528" s="32"/>
      <c r="B1528" s="26"/>
      <c r="C1528" s="26"/>
      <c r="D1528" s="26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31"/>
      <c r="AQ1528" s="31"/>
      <c r="AR1528" s="31"/>
      <c r="AS1528" s="31"/>
      <c r="AT1528" s="31"/>
      <c r="AU1528" s="31"/>
      <c r="AV1528" s="31"/>
      <c r="AW1528" s="31"/>
      <c r="AX1528" s="31"/>
      <c r="AY1528" s="31"/>
      <c r="AZ1528" s="31"/>
      <c r="BA1528" s="31"/>
      <c r="BB1528" s="31"/>
      <c r="BC1528" s="31"/>
      <c r="BD1528" s="31"/>
      <c r="BE1528" s="31"/>
      <c r="BF1528" s="31"/>
      <c r="BG1528" s="31"/>
      <c r="BH1528" s="31"/>
      <c r="BI1528" s="31"/>
      <c r="BJ1528" s="31"/>
      <c r="BK1528" s="31"/>
      <c r="BL1528" s="31"/>
      <c r="BM1528" s="31"/>
      <c r="BN1528" s="41"/>
      <c r="BO1528" s="33"/>
      <c r="BP1528" s="34"/>
      <c r="BQ1528" s="26"/>
      <c r="BR1528" s="27"/>
      <c r="BS1528" s="27"/>
      <c r="BT1528" s="26"/>
      <c r="BU1528" s="35"/>
      <c r="BV1528" s="28"/>
      <c r="BW1528" s="27"/>
      <c r="BX1528" s="26"/>
      <c r="BY1528" s="26"/>
      <c r="BZ1528" s="28"/>
      <c r="CA1528" s="31"/>
      <c r="CB1528" s="31"/>
      <c r="CC1528" s="23"/>
      <c r="CD1528" s="37"/>
      <c r="CE1528" s="30"/>
      <c r="CF1528" s="38"/>
      <c r="CG1528" s="31"/>
      <c r="CH1528" s="30"/>
      <c r="CI1528" s="38"/>
      <c r="CJ1528" s="38"/>
      <c r="CK1528" s="38"/>
      <c r="CL1528" s="31"/>
      <c r="CM1528" s="23"/>
      <c r="CN1528" s="38"/>
      <c r="CO1528" s="27"/>
      <c r="CP1528" s="23"/>
      <c r="CQ1528" s="23"/>
      <c r="CR1528" s="23"/>
      <c r="CS1528" s="38"/>
      <c r="CT1528" s="23"/>
      <c r="CU1528" s="23"/>
      <c r="CV1528" s="23"/>
      <c r="CW1528" s="38"/>
      <c r="CX1528" s="30"/>
      <c r="CY1528" s="38"/>
      <c r="CZ1528" s="38"/>
    </row>
    <row r="1529" spans="1:104" x14ac:dyDescent="0.3">
      <c r="A1529" s="32"/>
      <c r="B1529" s="26"/>
      <c r="C1529" s="26"/>
      <c r="D1529" s="26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31"/>
      <c r="AQ1529" s="31"/>
      <c r="AR1529" s="31"/>
      <c r="AS1529" s="31"/>
      <c r="AT1529" s="31"/>
      <c r="AU1529" s="31"/>
      <c r="AV1529" s="31"/>
      <c r="AW1529" s="31"/>
      <c r="AX1529" s="31"/>
      <c r="AY1529" s="31"/>
      <c r="AZ1529" s="31"/>
      <c r="BA1529" s="31"/>
      <c r="BB1529" s="31"/>
      <c r="BC1529" s="31"/>
      <c r="BD1529" s="31"/>
      <c r="BE1529" s="31"/>
      <c r="BF1529" s="31"/>
      <c r="BG1529" s="31"/>
      <c r="BH1529" s="31"/>
      <c r="BI1529" s="31"/>
      <c r="BJ1529" s="31"/>
      <c r="BK1529" s="31"/>
      <c r="BL1529" s="31"/>
      <c r="BM1529" s="31"/>
      <c r="BN1529" s="41"/>
      <c r="BO1529" s="33"/>
      <c r="BP1529" s="34"/>
      <c r="BQ1529" s="26"/>
      <c r="BR1529" s="27"/>
      <c r="BS1529" s="27"/>
      <c r="BT1529" s="26"/>
      <c r="BU1529" s="35"/>
      <c r="BV1529" s="28"/>
      <c r="BW1529" s="27"/>
      <c r="BX1529" s="26"/>
      <c r="BY1529" s="26"/>
      <c r="BZ1529" s="28"/>
      <c r="CA1529" s="31"/>
      <c r="CB1529" s="31"/>
      <c r="CC1529" s="37"/>
      <c r="CD1529" s="37"/>
      <c r="CE1529" s="30"/>
      <c r="CF1529" s="38"/>
      <c r="CG1529" s="31"/>
      <c r="CH1529" s="30"/>
      <c r="CI1529" s="38"/>
      <c r="CJ1529" s="38"/>
      <c r="CK1529" s="38"/>
      <c r="CL1529" s="31"/>
      <c r="CM1529" s="23"/>
      <c r="CN1529" s="38"/>
      <c r="CO1529" s="27"/>
      <c r="CP1529" s="23"/>
      <c r="CQ1529" s="23"/>
      <c r="CR1529" s="23"/>
      <c r="CS1529" s="38"/>
      <c r="CT1529" s="23"/>
      <c r="CU1529" s="23"/>
      <c r="CV1529" s="23"/>
      <c r="CW1529" s="38"/>
      <c r="CX1529" s="38"/>
      <c r="CY1529" s="38"/>
      <c r="CZ1529" s="38"/>
    </row>
    <row r="1530" spans="1:104" x14ac:dyDescent="0.3">
      <c r="A1530" s="32"/>
      <c r="B1530" s="26"/>
      <c r="C1530" s="26"/>
      <c r="D1530" s="26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31"/>
      <c r="AQ1530" s="31"/>
      <c r="AR1530" s="31"/>
      <c r="AS1530" s="31"/>
      <c r="AT1530" s="31"/>
      <c r="AU1530" s="31"/>
      <c r="AV1530" s="31"/>
      <c r="AW1530" s="31"/>
      <c r="AX1530" s="31"/>
      <c r="AY1530" s="31"/>
      <c r="AZ1530" s="31"/>
      <c r="BA1530" s="31"/>
      <c r="BB1530" s="31"/>
      <c r="BC1530" s="31"/>
      <c r="BD1530" s="31"/>
      <c r="BE1530" s="31"/>
      <c r="BF1530" s="31"/>
      <c r="BG1530" s="31"/>
      <c r="BH1530" s="31"/>
      <c r="BI1530" s="31"/>
      <c r="BJ1530" s="31"/>
      <c r="BK1530" s="31"/>
      <c r="BL1530" s="31"/>
      <c r="BM1530" s="31"/>
      <c r="BN1530" s="41"/>
      <c r="BO1530" s="33"/>
      <c r="BP1530" s="34"/>
      <c r="BQ1530" s="26"/>
      <c r="BR1530" s="27"/>
      <c r="BS1530" s="27"/>
      <c r="BT1530" s="26"/>
      <c r="BU1530" s="35"/>
      <c r="BV1530" s="28"/>
      <c r="BW1530" s="27"/>
      <c r="BX1530" s="26"/>
      <c r="BY1530" s="26"/>
      <c r="BZ1530" s="28"/>
      <c r="CA1530" s="31"/>
      <c r="CB1530" s="31"/>
      <c r="CC1530" s="23"/>
      <c r="CD1530" s="37"/>
      <c r="CE1530" s="30"/>
      <c r="CF1530" s="38"/>
      <c r="CG1530" s="31"/>
      <c r="CH1530" s="30"/>
      <c r="CI1530" s="38"/>
      <c r="CJ1530" s="38"/>
      <c r="CK1530" s="38"/>
      <c r="CL1530" s="31"/>
      <c r="CM1530" s="23"/>
      <c r="CN1530" s="38"/>
      <c r="CO1530" s="27"/>
      <c r="CP1530" s="23"/>
      <c r="CQ1530" s="23"/>
      <c r="CR1530" s="23"/>
      <c r="CS1530" s="38"/>
      <c r="CT1530" s="23"/>
      <c r="CU1530" s="23"/>
      <c r="CV1530" s="23"/>
      <c r="CW1530" s="38"/>
      <c r="CX1530" s="38"/>
      <c r="CY1530" s="38"/>
      <c r="CZ1530" s="38"/>
    </row>
    <row r="1531" spans="1:104" x14ac:dyDescent="0.3">
      <c r="A1531" s="32"/>
      <c r="B1531" s="26"/>
      <c r="C1531" s="26"/>
      <c r="D1531" s="26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31"/>
      <c r="AQ1531" s="31"/>
      <c r="AR1531" s="31"/>
      <c r="AS1531" s="31"/>
      <c r="AT1531" s="31"/>
      <c r="AU1531" s="31"/>
      <c r="AV1531" s="31"/>
      <c r="AW1531" s="31"/>
      <c r="AX1531" s="31"/>
      <c r="AY1531" s="31"/>
      <c r="AZ1531" s="31"/>
      <c r="BA1531" s="31"/>
      <c r="BB1531" s="31"/>
      <c r="BC1531" s="31"/>
      <c r="BD1531" s="31"/>
      <c r="BE1531" s="31"/>
      <c r="BF1531" s="31"/>
      <c r="BG1531" s="31"/>
      <c r="BH1531" s="31"/>
      <c r="BI1531" s="31"/>
      <c r="BJ1531" s="31"/>
      <c r="BK1531" s="31"/>
      <c r="BL1531" s="31"/>
      <c r="BM1531" s="31"/>
      <c r="BN1531" s="41"/>
      <c r="BO1531" s="33"/>
      <c r="BP1531" s="34"/>
      <c r="BQ1531" s="26"/>
      <c r="BR1531" s="27"/>
      <c r="BS1531" s="27"/>
      <c r="BT1531" s="26"/>
      <c r="BU1531" s="35"/>
      <c r="BV1531" s="28"/>
      <c r="BW1531" s="27"/>
      <c r="BX1531" s="26"/>
      <c r="BY1531" s="26"/>
      <c r="BZ1531" s="28"/>
      <c r="CA1531" s="31"/>
      <c r="CB1531" s="31"/>
      <c r="CC1531" s="23"/>
      <c r="CD1531" s="37"/>
      <c r="CE1531" s="30"/>
      <c r="CF1531" s="38"/>
      <c r="CG1531" s="31"/>
      <c r="CH1531" s="30"/>
      <c r="CI1531" s="38"/>
      <c r="CJ1531" s="38"/>
      <c r="CK1531" s="38"/>
      <c r="CL1531" s="31"/>
      <c r="CM1531" s="23"/>
      <c r="CN1531" s="38"/>
      <c r="CO1531" s="27"/>
      <c r="CP1531" s="23"/>
      <c r="CQ1531" s="23"/>
      <c r="CR1531" s="23"/>
      <c r="CS1531" s="38"/>
      <c r="CT1531" s="23"/>
      <c r="CU1531" s="23"/>
      <c r="CV1531" s="23"/>
      <c r="CW1531" s="38"/>
      <c r="CX1531" s="38"/>
      <c r="CY1531" s="38"/>
      <c r="CZ1531" s="38"/>
    </row>
    <row r="1532" spans="1:104" x14ac:dyDescent="0.3">
      <c r="A1532" s="32"/>
      <c r="B1532" s="26"/>
      <c r="C1532" s="26"/>
      <c r="D1532" s="26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31"/>
      <c r="AQ1532" s="31"/>
      <c r="AR1532" s="31"/>
      <c r="AS1532" s="31"/>
      <c r="AT1532" s="31"/>
      <c r="AU1532" s="31"/>
      <c r="AV1532" s="31"/>
      <c r="AW1532" s="31"/>
      <c r="AX1532" s="31"/>
      <c r="AY1532" s="31"/>
      <c r="AZ1532" s="31"/>
      <c r="BA1532" s="31"/>
      <c r="BB1532" s="31"/>
      <c r="BC1532" s="31"/>
      <c r="BD1532" s="31"/>
      <c r="BE1532" s="31"/>
      <c r="BF1532" s="31"/>
      <c r="BG1532" s="31"/>
      <c r="BH1532" s="31"/>
      <c r="BI1532" s="31"/>
      <c r="BJ1532" s="31"/>
      <c r="BK1532" s="31"/>
      <c r="BL1532" s="31"/>
      <c r="BM1532" s="31"/>
      <c r="BN1532" s="41"/>
      <c r="BO1532" s="33"/>
      <c r="BP1532" s="34"/>
      <c r="BQ1532" s="26"/>
      <c r="BR1532" s="27"/>
      <c r="BS1532" s="27"/>
      <c r="BT1532" s="26"/>
      <c r="BU1532" s="35"/>
      <c r="BV1532" s="28"/>
      <c r="BW1532" s="27"/>
      <c r="BX1532" s="26"/>
      <c r="BY1532" s="26"/>
      <c r="BZ1532" s="28"/>
      <c r="CA1532" s="31"/>
      <c r="CB1532" s="31"/>
      <c r="CC1532" s="23"/>
      <c r="CD1532" s="37"/>
      <c r="CE1532" s="30"/>
      <c r="CF1532" s="38"/>
      <c r="CG1532" s="31"/>
      <c r="CH1532" s="30"/>
      <c r="CI1532" s="38"/>
      <c r="CJ1532" s="38"/>
      <c r="CK1532" s="38"/>
      <c r="CL1532" s="31"/>
      <c r="CM1532" s="23"/>
      <c r="CN1532" s="38"/>
      <c r="CO1532" s="27"/>
      <c r="CP1532" s="37"/>
      <c r="CQ1532" s="23"/>
      <c r="CR1532" s="23"/>
      <c r="CS1532" s="38"/>
      <c r="CT1532" s="23"/>
      <c r="CU1532" s="23"/>
      <c r="CV1532" s="23"/>
      <c r="CW1532" s="38"/>
      <c r="CX1532" s="38"/>
      <c r="CY1532" s="38"/>
      <c r="CZ1532" s="38"/>
    </row>
    <row r="1533" spans="1:104" x14ac:dyDescent="0.3">
      <c r="A1533" s="32"/>
      <c r="B1533" s="26"/>
      <c r="C1533" s="26"/>
      <c r="D1533" s="26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31"/>
      <c r="AQ1533" s="31"/>
      <c r="AR1533" s="31"/>
      <c r="AS1533" s="31"/>
      <c r="AT1533" s="31"/>
      <c r="AU1533" s="31"/>
      <c r="AV1533" s="31"/>
      <c r="AW1533" s="31"/>
      <c r="AX1533" s="31"/>
      <c r="AY1533" s="31"/>
      <c r="AZ1533" s="31"/>
      <c r="BA1533" s="31"/>
      <c r="BB1533" s="31"/>
      <c r="BC1533" s="31"/>
      <c r="BD1533" s="31"/>
      <c r="BE1533" s="31"/>
      <c r="BF1533" s="31"/>
      <c r="BG1533" s="31"/>
      <c r="BH1533" s="31"/>
      <c r="BI1533" s="31"/>
      <c r="BJ1533" s="31"/>
      <c r="BK1533" s="31"/>
      <c r="BL1533" s="31"/>
      <c r="BM1533" s="31"/>
      <c r="BN1533" s="41"/>
      <c r="BO1533" s="33"/>
      <c r="BP1533" s="34"/>
      <c r="BQ1533" s="26"/>
      <c r="BR1533" s="27"/>
      <c r="BS1533" s="27"/>
      <c r="BT1533" s="26"/>
      <c r="BU1533" s="35"/>
      <c r="BV1533" s="28"/>
      <c r="BW1533" s="27"/>
      <c r="BX1533" s="26"/>
      <c r="BY1533" s="26"/>
      <c r="BZ1533" s="28"/>
      <c r="CA1533" s="31"/>
      <c r="CB1533" s="31"/>
      <c r="CC1533" s="23"/>
      <c r="CD1533" s="37"/>
      <c r="CE1533" s="30"/>
      <c r="CF1533" s="38"/>
      <c r="CG1533" s="31"/>
      <c r="CH1533" s="30"/>
      <c r="CI1533" s="38"/>
      <c r="CJ1533" s="38"/>
      <c r="CK1533" s="38"/>
      <c r="CL1533" s="31"/>
      <c r="CM1533" s="23"/>
      <c r="CN1533" s="38"/>
      <c r="CO1533" s="27"/>
      <c r="CP1533" s="23"/>
      <c r="CQ1533" s="23"/>
      <c r="CR1533" s="23"/>
      <c r="CS1533" s="38"/>
      <c r="CT1533" s="37"/>
      <c r="CU1533" s="23"/>
      <c r="CV1533" s="23"/>
      <c r="CW1533" s="38"/>
      <c r="CX1533" s="38"/>
      <c r="CY1533" s="38"/>
      <c r="CZ1533" s="38"/>
    </row>
    <row r="1534" spans="1:104" x14ac:dyDescent="0.3">
      <c r="A1534" s="32"/>
      <c r="B1534" s="26"/>
      <c r="C1534" s="26"/>
      <c r="D1534" s="26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31"/>
      <c r="AQ1534" s="31"/>
      <c r="AR1534" s="31"/>
      <c r="AS1534" s="31"/>
      <c r="AT1534" s="31"/>
      <c r="AU1534" s="31"/>
      <c r="AV1534" s="31"/>
      <c r="AW1534" s="31"/>
      <c r="AX1534" s="31"/>
      <c r="AY1534" s="31"/>
      <c r="AZ1534" s="31"/>
      <c r="BA1534" s="31"/>
      <c r="BB1534" s="31"/>
      <c r="BC1534" s="31"/>
      <c r="BD1534" s="31"/>
      <c r="BE1534" s="31"/>
      <c r="BF1534" s="31"/>
      <c r="BG1534" s="31"/>
      <c r="BH1534" s="31"/>
      <c r="BI1534" s="31"/>
      <c r="BJ1534" s="31"/>
      <c r="BK1534" s="31"/>
      <c r="BL1534" s="31"/>
      <c r="BM1534" s="31"/>
      <c r="BN1534" s="41"/>
      <c r="BO1534" s="33"/>
      <c r="BP1534" s="34"/>
      <c r="BQ1534" s="26"/>
      <c r="BR1534" s="27"/>
      <c r="BS1534" s="27"/>
      <c r="BT1534" s="26"/>
      <c r="BU1534" s="35"/>
      <c r="BV1534" s="28"/>
      <c r="BW1534" s="27"/>
      <c r="BX1534" s="26"/>
      <c r="BY1534" s="26"/>
      <c r="BZ1534" s="28"/>
      <c r="CA1534" s="31"/>
      <c r="CB1534" s="31"/>
      <c r="CC1534" s="37"/>
      <c r="CD1534" s="37"/>
      <c r="CE1534" s="30"/>
      <c r="CF1534" s="38"/>
      <c r="CG1534" s="31"/>
      <c r="CH1534" s="30"/>
      <c r="CI1534" s="38"/>
      <c r="CJ1534" s="38"/>
      <c r="CK1534" s="38"/>
      <c r="CL1534" s="31"/>
      <c r="CM1534" s="23"/>
      <c r="CN1534" s="38"/>
      <c r="CO1534" s="27"/>
      <c r="CP1534" s="23"/>
      <c r="CQ1534" s="23"/>
      <c r="CR1534" s="23"/>
      <c r="CS1534" s="38"/>
      <c r="CT1534" s="37"/>
      <c r="CU1534" s="23"/>
      <c r="CV1534" s="23"/>
      <c r="CW1534" s="38"/>
      <c r="CX1534" s="38"/>
      <c r="CY1534" s="38"/>
      <c r="CZ1534" s="38"/>
    </row>
    <row r="1535" spans="1:104" x14ac:dyDescent="0.3">
      <c r="A1535" s="32"/>
      <c r="B1535" s="26"/>
      <c r="C1535" s="26"/>
      <c r="D1535" s="26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31"/>
      <c r="AQ1535" s="31"/>
      <c r="AR1535" s="31"/>
      <c r="AS1535" s="31"/>
      <c r="AT1535" s="31"/>
      <c r="AU1535" s="31"/>
      <c r="AV1535" s="31"/>
      <c r="AW1535" s="31"/>
      <c r="AX1535" s="31"/>
      <c r="AY1535" s="31"/>
      <c r="AZ1535" s="31"/>
      <c r="BA1535" s="31"/>
      <c r="BB1535" s="31"/>
      <c r="BC1535" s="31"/>
      <c r="BD1535" s="31"/>
      <c r="BE1535" s="31"/>
      <c r="BF1535" s="31"/>
      <c r="BG1535" s="31"/>
      <c r="BH1535" s="31"/>
      <c r="BI1535" s="31"/>
      <c r="BJ1535" s="31"/>
      <c r="BK1535" s="31"/>
      <c r="BL1535" s="31"/>
      <c r="BM1535" s="31"/>
      <c r="BN1535" s="41"/>
      <c r="BO1535" s="33"/>
      <c r="BP1535" s="34"/>
      <c r="BQ1535" s="26"/>
      <c r="BR1535" s="27"/>
      <c r="BS1535" s="27"/>
      <c r="BT1535" s="26"/>
      <c r="BU1535" s="35"/>
      <c r="BV1535" s="28"/>
      <c r="BW1535" s="27"/>
      <c r="BX1535" s="26"/>
      <c r="BY1535" s="26"/>
      <c r="BZ1535" s="28"/>
      <c r="CA1535" s="31"/>
      <c r="CB1535" s="31"/>
      <c r="CC1535" s="23"/>
      <c r="CD1535" s="37"/>
      <c r="CE1535" s="30"/>
      <c r="CF1535" s="38"/>
      <c r="CG1535" s="31"/>
      <c r="CH1535" s="30"/>
      <c r="CI1535" s="38"/>
      <c r="CJ1535" s="38"/>
      <c r="CK1535" s="38"/>
      <c r="CL1535" s="31"/>
      <c r="CM1535" s="23"/>
      <c r="CN1535" s="38"/>
      <c r="CO1535" s="27"/>
      <c r="CP1535" s="23"/>
      <c r="CQ1535" s="23"/>
      <c r="CR1535" s="23"/>
      <c r="CS1535" s="38"/>
      <c r="CT1535" s="23"/>
      <c r="CU1535" s="23"/>
      <c r="CV1535" s="23"/>
      <c r="CW1535" s="38"/>
      <c r="CX1535" s="38"/>
      <c r="CY1535" s="38"/>
      <c r="CZ1535" s="38"/>
    </row>
    <row r="1536" spans="1:104" x14ac:dyDescent="0.3">
      <c r="A1536" s="32"/>
      <c r="B1536" s="26"/>
      <c r="C1536" s="26"/>
      <c r="D1536" s="26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31"/>
      <c r="AQ1536" s="31"/>
      <c r="AR1536" s="31"/>
      <c r="AS1536" s="31"/>
      <c r="AT1536" s="31"/>
      <c r="AU1536" s="31"/>
      <c r="AV1536" s="31"/>
      <c r="AW1536" s="31"/>
      <c r="AX1536" s="31"/>
      <c r="AY1536" s="31"/>
      <c r="AZ1536" s="31"/>
      <c r="BA1536" s="31"/>
      <c r="BB1536" s="31"/>
      <c r="BC1536" s="31"/>
      <c r="BD1536" s="31"/>
      <c r="BE1536" s="31"/>
      <c r="BF1536" s="31"/>
      <c r="BG1536" s="31"/>
      <c r="BH1536" s="31"/>
      <c r="BI1536" s="31"/>
      <c r="BJ1536" s="31"/>
      <c r="BK1536" s="31"/>
      <c r="BL1536" s="31"/>
      <c r="BM1536" s="31"/>
      <c r="BN1536" s="41"/>
      <c r="BO1536" s="33"/>
      <c r="BP1536" s="34"/>
      <c r="BQ1536" s="26"/>
      <c r="BR1536" s="27"/>
      <c r="BS1536" s="27"/>
      <c r="BT1536" s="26"/>
      <c r="BU1536" s="35"/>
      <c r="BV1536" s="28"/>
      <c r="BW1536" s="27"/>
      <c r="BX1536" s="26"/>
      <c r="BY1536" s="26"/>
      <c r="BZ1536" s="28"/>
      <c r="CA1536" s="31"/>
      <c r="CB1536" s="31"/>
      <c r="CC1536" s="23"/>
      <c r="CD1536" s="37"/>
      <c r="CE1536" s="30"/>
      <c r="CF1536" s="38"/>
      <c r="CG1536" s="31"/>
      <c r="CH1536" s="30"/>
      <c r="CI1536" s="38"/>
      <c r="CJ1536" s="38"/>
      <c r="CK1536" s="38"/>
      <c r="CL1536" s="31"/>
      <c r="CM1536" s="23"/>
      <c r="CN1536" s="38"/>
      <c r="CO1536" s="27"/>
      <c r="CP1536" s="23"/>
      <c r="CQ1536" s="23"/>
      <c r="CR1536" s="23"/>
      <c r="CS1536" s="38"/>
      <c r="CT1536" s="37"/>
      <c r="CU1536" s="23"/>
      <c r="CV1536" s="23"/>
      <c r="CW1536" s="38"/>
      <c r="CX1536" s="38"/>
      <c r="CY1536" s="38"/>
      <c r="CZ1536" s="38"/>
    </row>
    <row r="1537" spans="1:104" x14ac:dyDescent="0.3">
      <c r="A1537" s="32"/>
      <c r="B1537" s="26"/>
      <c r="C1537" s="26"/>
      <c r="D1537" s="26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31"/>
      <c r="AQ1537" s="31"/>
      <c r="AR1537" s="31"/>
      <c r="AS1537" s="31"/>
      <c r="AT1537" s="31"/>
      <c r="AU1537" s="31"/>
      <c r="AV1537" s="31"/>
      <c r="AW1537" s="31"/>
      <c r="AX1537" s="31"/>
      <c r="AY1537" s="31"/>
      <c r="AZ1537" s="31"/>
      <c r="BA1537" s="31"/>
      <c r="BB1537" s="31"/>
      <c r="BC1537" s="31"/>
      <c r="BD1537" s="31"/>
      <c r="BE1537" s="31"/>
      <c r="BF1537" s="31"/>
      <c r="BG1537" s="31"/>
      <c r="BH1537" s="31"/>
      <c r="BI1537" s="31"/>
      <c r="BJ1537" s="31"/>
      <c r="BK1537" s="31"/>
      <c r="BL1537" s="31"/>
      <c r="BM1537" s="31"/>
      <c r="BN1537" s="41"/>
      <c r="BO1537" s="33"/>
      <c r="BP1537" s="34"/>
      <c r="BQ1537" s="26"/>
      <c r="BR1537" s="27"/>
      <c r="BS1537" s="27"/>
      <c r="BT1537" s="26"/>
      <c r="BU1537" s="35"/>
      <c r="BV1537" s="28"/>
      <c r="BW1537" s="27"/>
      <c r="BX1537" s="26"/>
      <c r="BY1537" s="26"/>
      <c r="BZ1537" s="28"/>
      <c r="CA1537" s="31"/>
      <c r="CB1537" s="31"/>
      <c r="CC1537" s="23"/>
      <c r="CD1537" s="37"/>
      <c r="CE1537" s="30"/>
      <c r="CF1537" s="30"/>
      <c r="CG1537" s="31"/>
      <c r="CH1537" s="30"/>
      <c r="CI1537" s="38"/>
      <c r="CJ1537" s="38"/>
      <c r="CK1537" s="38"/>
      <c r="CL1537" s="31"/>
      <c r="CM1537" s="23"/>
      <c r="CN1537" s="38"/>
      <c r="CO1537" s="27"/>
      <c r="CP1537" s="23"/>
      <c r="CQ1537" s="23"/>
      <c r="CR1537" s="23"/>
      <c r="CS1537" s="38"/>
      <c r="CT1537" s="23"/>
      <c r="CU1537" s="23"/>
      <c r="CV1537" s="23"/>
      <c r="CW1537" s="38"/>
      <c r="CX1537" s="38"/>
      <c r="CY1537" s="38"/>
      <c r="CZ1537" s="38"/>
    </row>
    <row r="1538" spans="1:104" x14ac:dyDescent="0.3">
      <c r="A1538" s="32"/>
      <c r="B1538" s="26"/>
      <c r="C1538" s="26"/>
      <c r="D1538" s="26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31"/>
      <c r="AQ1538" s="31"/>
      <c r="AR1538" s="31"/>
      <c r="AS1538" s="31"/>
      <c r="AT1538" s="31"/>
      <c r="AU1538" s="31"/>
      <c r="AV1538" s="31"/>
      <c r="AW1538" s="31"/>
      <c r="AX1538" s="31"/>
      <c r="AY1538" s="31"/>
      <c r="AZ1538" s="31"/>
      <c r="BA1538" s="31"/>
      <c r="BB1538" s="31"/>
      <c r="BC1538" s="31"/>
      <c r="BD1538" s="31"/>
      <c r="BE1538" s="31"/>
      <c r="BF1538" s="31"/>
      <c r="BG1538" s="31"/>
      <c r="BH1538" s="31"/>
      <c r="BI1538" s="31"/>
      <c r="BJ1538" s="31"/>
      <c r="BK1538" s="31"/>
      <c r="BL1538" s="31"/>
      <c r="BM1538" s="31"/>
      <c r="BN1538" s="41"/>
      <c r="BO1538" s="33"/>
      <c r="BP1538" s="34"/>
      <c r="BQ1538" s="26"/>
      <c r="BR1538" s="27"/>
      <c r="BS1538" s="27"/>
      <c r="BT1538" s="26"/>
      <c r="BU1538" s="35"/>
      <c r="BV1538" s="28"/>
      <c r="BW1538" s="27"/>
      <c r="BX1538" s="26"/>
      <c r="BY1538" s="26"/>
      <c r="BZ1538" s="28"/>
      <c r="CA1538" s="31"/>
      <c r="CB1538" s="31"/>
      <c r="CC1538" s="23"/>
      <c r="CD1538" s="37"/>
      <c r="CE1538" s="30"/>
      <c r="CF1538" s="38"/>
      <c r="CG1538" s="31"/>
      <c r="CH1538" s="30"/>
      <c r="CI1538" s="38"/>
      <c r="CJ1538" s="38"/>
      <c r="CK1538" s="38"/>
      <c r="CL1538" s="31"/>
      <c r="CM1538" s="23"/>
      <c r="CN1538" s="38"/>
      <c r="CO1538" s="27"/>
      <c r="CP1538" s="23"/>
      <c r="CQ1538" s="23"/>
      <c r="CR1538" s="23"/>
      <c r="CS1538" s="38"/>
      <c r="CT1538" s="23"/>
      <c r="CU1538" s="23"/>
      <c r="CV1538" s="23"/>
      <c r="CW1538" s="38"/>
      <c r="CX1538" s="38"/>
      <c r="CY1538" s="38"/>
      <c r="CZ1538" s="38"/>
    </row>
    <row r="1539" spans="1:104" x14ac:dyDescent="0.3">
      <c r="A1539" s="32"/>
      <c r="B1539" s="26"/>
      <c r="C1539" s="26"/>
      <c r="D1539" s="26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31"/>
      <c r="AQ1539" s="31"/>
      <c r="AR1539" s="31"/>
      <c r="AS1539" s="31"/>
      <c r="AT1539" s="31"/>
      <c r="AU1539" s="31"/>
      <c r="AV1539" s="31"/>
      <c r="AW1539" s="31"/>
      <c r="AX1539" s="31"/>
      <c r="AY1539" s="31"/>
      <c r="AZ1539" s="31"/>
      <c r="BA1539" s="31"/>
      <c r="BB1539" s="31"/>
      <c r="BC1539" s="31"/>
      <c r="BD1539" s="31"/>
      <c r="BE1539" s="31"/>
      <c r="BF1539" s="31"/>
      <c r="BG1539" s="31"/>
      <c r="BH1539" s="31"/>
      <c r="BI1539" s="31"/>
      <c r="BJ1539" s="31"/>
      <c r="BK1539" s="31"/>
      <c r="BL1539" s="31"/>
      <c r="BM1539" s="31"/>
      <c r="BN1539" s="41"/>
      <c r="BO1539" s="33"/>
      <c r="BP1539" s="34"/>
      <c r="BQ1539" s="26"/>
      <c r="BR1539" s="27"/>
      <c r="BS1539" s="27"/>
      <c r="BT1539" s="26"/>
      <c r="BU1539" s="35"/>
      <c r="BV1539" s="28"/>
      <c r="BW1539" s="27"/>
      <c r="BX1539" s="26"/>
      <c r="BY1539" s="26"/>
      <c r="BZ1539" s="28"/>
      <c r="CA1539" s="31"/>
      <c r="CB1539" s="31"/>
      <c r="CC1539" s="37"/>
      <c r="CD1539" s="37"/>
      <c r="CE1539" s="30"/>
      <c r="CF1539" s="30"/>
      <c r="CG1539" s="31"/>
      <c r="CH1539" s="30"/>
      <c r="CI1539" s="38"/>
      <c r="CJ1539" s="38"/>
      <c r="CK1539" s="38"/>
      <c r="CL1539" s="31"/>
      <c r="CM1539" s="37"/>
      <c r="CN1539" s="38"/>
      <c r="CO1539" s="27"/>
      <c r="CP1539" s="23"/>
      <c r="CQ1539" s="23"/>
      <c r="CR1539" s="23"/>
      <c r="CS1539" s="38"/>
      <c r="CT1539" s="23"/>
      <c r="CU1539" s="23"/>
      <c r="CV1539" s="23"/>
      <c r="CW1539" s="38"/>
      <c r="CX1539" s="38"/>
      <c r="CY1539" s="38"/>
      <c r="CZ1539" s="38"/>
    </row>
    <row r="1540" spans="1:104" x14ac:dyDescent="0.3">
      <c r="A1540" s="32"/>
      <c r="B1540" s="26"/>
      <c r="C1540" s="26"/>
      <c r="D1540" s="26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31"/>
      <c r="AQ1540" s="31"/>
      <c r="AR1540" s="31"/>
      <c r="AS1540" s="31"/>
      <c r="AT1540" s="31"/>
      <c r="AU1540" s="31"/>
      <c r="AV1540" s="31"/>
      <c r="AW1540" s="31"/>
      <c r="AX1540" s="31"/>
      <c r="AY1540" s="31"/>
      <c r="AZ1540" s="31"/>
      <c r="BA1540" s="31"/>
      <c r="BB1540" s="31"/>
      <c r="BC1540" s="31"/>
      <c r="BD1540" s="31"/>
      <c r="BE1540" s="31"/>
      <c r="BF1540" s="31"/>
      <c r="BG1540" s="31"/>
      <c r="BH1540" s="31"/>
      <c r="BI1540" s="31"/>
      <c r="BJ1540" s="31"/>
      <c r="BK1540" s="31"/>
      <c r="BL1540" s="31"/>
      <c r="BM1540" s="31"/>
      <c r="BN1540" s="41"/>
      <c r="BO1540" s="33"/>
      <c r="BP1540" s="34"/>
      <c r="BQ1540" s="26"/>
      <c r="BR1540" s="27"/>
      <c r="BS1540" s="27"/>
      <c r="BT1540" s="26"/>
      <c r="BU1540" s="35"/>
      <c r="BV1540" s="28"/>
      <c r="BW1540" s="27"/>
      <c r="BX1540" s="26"/>
      <c r="BY1540" s="26"/>
      <c r="BZ1540" s="28"/>
      <c r="CA1540" s="31"/>
      <c r="CB1540" s="31"/>
      <c r="CC1540" s="23"/>
      <c r="CD1540" s="37"/>
      <c r="CE1540" s="30"/>
      <c r="CF1540" s="38"/>
      <c r="CG1540" s="31"/>
      <c r="CH1540" s="30"/>
      <c r="CI1540" s="38"/>
      <c r="CJ1540" s="38"/>
      <c r="CK1540" s="38"/>
      <c r="CL1540" s="31"/>
      <c r="CM1540" s="23"/>
      <c r="CN1540" s="38"/>
      <c r="CO1540" s="27"/>
      <c r="CP1540" s="23"/>
      <c r="CQ1540" s="23"/>
      <c r="CR1540" s="23"/>
      <c r="CS1540" s="38"/>
      <c r="CT1540" s="37"/>
      <c r="CU1540" s="37"/>
      <c r="CV1540" s="23"/>
      <c r="CW1540" s="38"/>
      <c r="CX1540" s="38"/>
      <c r="CY1540" s="38"/>
      <c r="CZ1540" s="38"/>
    </row>
    <row r="1541" spans="1:104" x14ac:dyDescent="0.3">
      <c r="A1541" s="32"/>
      <c r="B1541" s="26"/>
      <c r="C1541" s="26"/>
      <c r="D1541" s="26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31"/>
      <c r="AQ1541" s="31"/>
      <c r="AR1541" s="31"/>
      <c r="AS1541" s="31"/>
      <c r="AT1541" s="31"/>
      <c r="AU1541" s="31"/>
      <c r="AV1541" s="31"/>
      <c r="AW1541" s="31"/>
      <c r="AX1541" s="31"/>
      <c r="AY1541" s="31"/>
      <c r="AZ1541" s="31"/>
      <c r="BA1541" s="31"/>
      <c r="BB1541" s="31"/>
      <c r="BC1541" s="31"/>
      <c r="BD1541" s="31"/>
      <c r="BE1541" s="31"/>
      <c r="BF1541" s="31"/>
      <c r="BG1541" s="31"/>
      <c r="BH1541" s="31"/>
      <c r="BI1541" s="31"/>
      <c r="BJ1541" s="31"/>
      <c r="BK1541" s="31"/>
      <c r="BL1541" s="31"/>
      <c r="BM1541" s="31"/>
      <c r="BN1541" s="41"/>
      <c r="BO1541" s="33"/>
      <c r="BP1541" s="34"/>
      <c r="BQ1541" s="26"/>
      <c r="BR1541" s="27"/>
      <c r="BS1541" s="27"/>
      <c r="BT1541" s="26"/>
      <c r="BU1541" s="35"/>
      <c r="BV1541" s="28"/>
      <c r="BW1541" s="27"/>
      <c r="BX1541" s="26"/>
      <c r="BY1541" s="26"/>
      <c r="BZ1541" s="28"/>
      <c r="CA1541" s="31"/>
      <c r="CB1541" s="31"/>
      <c r="CC1541" s="23"/>
      <c r="CD1541" s="37"/>
      <c r="CE1541" s="30"/>
      <c r="CF1541" s="38"/>
      <c r="CG1541" s="31"/>
      <c r="CH1541" s="30"/>
      <c r="CI1541" s="38"/>
      <c r="CJ1541" s="38"/>
      <c r="CK1541" s="38"/>
      <c r="CL1541" s="31"/>
      <c r="CM1541" s="23"/>
      <c r="CN1541" s="38"/>
      <c r="CO1541" s="27"/>
      <c r="CP1541" s="37"/>
      <c r="CQ1541" s="37"/>
      <c r="CR1541" s="23"/>
      <c r="CS1541" s="30"/>
      <c r="CT1541" s="37"/>
      <c r="CU1541" s="37"/>
      <c r="CV1541" s="23"/>
      <c r="CW1541" s="30"/>
      <c r="CX1541" s="38"/>
      <c r="CY1541" s="38"/>
      <c r="CZ1541" s="38"/>
    </row>
    <row r="1542" spans="1:104" x14ac:dyDescent="0.3">
      <c r="A1542" s="32"/>
      <c r="B1542" s="26"/>
      <c r="C1542" s="26"/>
      <c r="D1542" s="26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31"/>
      <c r="AQ1542" s="31"/>
      <c r="AR1542" s="31"/>
      <c r="AS1542" s="31"/>
      <c r="AT1542" s="31"/>
      <c r="AU1542" s="31"/>
      <c r="AV1542" s="31"/>
      <c r="AW1542" s="31"/>
      <c r="AX1542" s="31"/>
      <c r="AY1542" s="31"/>
      <c r="AZ1542" s="31"/>
      <c r="BA1542" s="31"/>
      <c r="BB1542" s="31"/>
      <c r="BC1542" s="31"/>
      <c r="BD1542" s="31"/>
      <c r="BE1542" s="31"/>
      <c r="BF1542" s="31"/>
      <c r="BG1542" s="31"/>
      <c r="BH1542" s="31"/>
      <c r="BI1542" s="31"/>
      <c r="BJ1542" s="31"/>
      <c r="BK1542" s="31"/>
      <c r="BL1542" s="31"/>
      <c r="BM1542" s="31"/>
      <c r="BN1542" s="41"/>
      <c r="BO1542" s="33"/>
      <c r="BP1542" s="34"/>
      <c r="BQ1542" s="26"/>
      <c r="BR1542" s="27"/>
      <c r="BS1542" s="27"/>
      <c r="BT1542" s="26"/>
      <c r="BU1542" s="35"/>
      <c r="BV1542" s="28"/>
      <c r="BW1542" s="27"/>
      <c r="BX1542" s="26"/>
      <c r="BY1542" s="26"/>
      <c r="BZ1542" s="28"/>
      <c r="CA1542" s="31"/>
      <c r="CB1542" s="31"/>
      <c r="CC1542" s="23"/>
      <c r="CD1542" s="37"/>
      <c r="CE1542" s="30"/>
      <c r="CF1542" s="38"/>
      <c r="CG1542" s="31"/>
      <c r="CH1542" s="30"/>
      <c r="CI1542" s="38"/>
      <c r="CJ1542" s="38"/>
      <c r="CK1542" s="38"/>
      <c r="CL1542" s="31"/>
      <c r="CM1542" s="23"/>
      <c r="CN1542" s="38"/>
      <c r="CO1542" s="27"/>
      <c r="CP1542" s="23"/>
      <c r="CQ1542" s="23"/>
      <c r="CR1542" s="23"/>
      <c r="CS1542" s="38"/>
      <c r="CT1542" s="23"/>
      <c r="CU1542" s="23"/>
      <c r="CV1542" s="23"/>
      <c r="CW1542" s="38"/>
      <c r="CX1542" s="38"/>
      <c r="CY1542" s="38"/>
      <c r="CZ1542" s="38"/>
    </row>
    <row r="1543" spans="1:104" x14ac:dyDescent="0.3">
      <c r="A1543" s="32"/>
      <c r="B1543" s="26"/>
      <c r="C1543" s="26"/>
      <c r="D1543" s="26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31"/>
      <c r="AQ1543" s="31"/>
      <c r="AR1543" s="31"/>
      <c r="AS1543" s="31"/>
      <c r="AT1543" s="31"/>
      <c r="AU1543" s="31"/>
      <c r="AV1543" s="31"/>
      <c r="AW1543" s="31"/>
      <c r="AX1543" s="31"/>
      <c r="AY1543" s="31"/>
      <c r="AZ1543" s="31"/>
      <c r="BA1543" s="31"/>
      <c r="BB1543" s="31"/>
      <c r="BC1543" s="31"/>
      <c r="BD1543" s="31"/>
      <c r="BE1543" s="31"/>
      <c r="BF1543" s="31"/>
      <c r="BG1543" s="31"/>
      <c r="BH1543" s="31"/>
      <c r="BI1543" s="31"/>
      <c r="BJ1543" s="31"/>
      <c r="BK1543" s="31"/>
      <c r="BL1543" s="31"/>
      <c r="BM1543" s="31"/>
      <c r="BN1543" s="41"/>
      <c r="BO1543" s="33"/>
      <c r="BP1543" s="34"/>
      <c r="BQ1543" s="26"/>
      <c r="BR1543" s="27"/>
      <c r="BS1543" s="27"/>
      <c r="BT1543" s="26"/>
      <c r="BU1543" s="35"/>
      <c r="BV1543" s="28"/>
      <c r="BW1543" s="27"/>
      <c r="BX1543" s="26"/>
      <c r="BY1543" s="26"/>
      <c r="BZ1543" s="28"/>
      <c r="CA1543" s="31"/>
      <c r="CB1543" s="31"/>
      <c r="CC1543" s="23"/>
      <c r="CD1543" s="37"/>
      <c r="CE1543" s="30"/>
      <c r="CF1543" s="38"/>
      <c r="CG1543" s="31"/>
      <c r="CH1543" s="30"/>
      <c r="CI1543" s="38"/>
      <c r="CJ1543" s="38"/>
      <c r="CK1543" s="38"/>
      <c r="CL1543" s="31"/>
      <c r="CM1543" s="37"/>
      <c r="CN1543" s="38"/>
      <c r="CO1543" s="27"/>
      <c r="CP1543" s="37"/>
      <c r="CQ1543" s="23"/>
      <c r="CR1543" s="23"/>
      <c r="CS1543" s="38"/>
      <c r="CT1543" s="23"/>
      <c r="CU1543" s="23"/>
      <c r="CV1543" s="23"/>
      <c r="CW1543" s="38"/>
      <c r="CX1543" s="38"/>
      <c r="CY1543" s="38"/>
      <c r="CZ1543" s="38"/>
    </row>
    <row r="1544" spans="1:104" x14ac:dyDescent="0.3">
      <c r="A1544" s="32"/>
      <c r="B1544" s="26"/>
      <c r="C1544" s="26"/>
      <c r="D1544" s="26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31"/>
      <c r="AQ1544" s="31"/>
      <c r="AR1544" s="31"/>
      <c r="AS1544" s="31"/>
      <c r="AT1544" s="31"/>
      <c r="AU1544" s="31"/>
      <c r="AV1544" s="31"/>
      <c r="AW1544" s="31"/>
      <c r="AX1544" s="31"/>
      <c r="AY1544" s="31"/>
      <c r="AZ1544" s="31"/>
      <c r="BA1544" s="31"/>
      <c r="BB1544" s="31"/>
      <c r="BC1544" s="31"/>
      <c r="BD1544" s="31"/>
      <c r="BE1544" s="31"/>
      <c r="BF1544" s="31"/>
      <c r="BG1544" s="31"/>
      <c r="BH1544" s="31"/>
      <c r="BI1544" s="31"/>
      <c r="BJ1544" s="31"/>
      <c r="BK1544" s="31"/>
      <c r="BL1544" s="31"/>
      <c r="BM1544" s="31"/>
      <c r="BN1544" s="41"/>
      <c r="BO1544" s="33"/>
      <c r="BP1544" s="34"/>
      <c r="BQ1544" s="26"/>
      <c r="BR1544" s="27"/>
      <c r="BS1544" s="27"/>
      <c r="BT1544" s="26"/>
      <c r="BU1544" s="35"/>
      <c r="BV1544" s="28"/>
      <c r="BW1544" s="27"/>
      <c r="BX1544" s="26"/>
      <c r="BY1544" s="26"/>
      <c r="BZ1544" s="28"/>
      <c r="CA1544" s="31"/>
      <c r="CB1544" s="31"/>
      <c r="CC1544" s="37"/>
      <c r="CD1544" s="37"/>
      <c r="CE1544" s="30"/>
      <c r="CF1544" s="38"/>
      <c r="CG1544" s="31"/>
      <c r="CH1544" s="30"/>
      <c r="CI1544" s="38"/>
      <c r="CJ1544" s="38"/>
      <c r="CK1544" s="38"/>
      <c r="CL1544" s="31"/>
      <c r="CM1544" s="23"/>
      <c r="CN1544" s="38"/>
      <c r="CO1544" s="27"/>
      <c r="CP1544" s="23"/>
      <c r="CQ1544" s="23"/>
      <c r="CR1544" s="23"/>
      <c r="CS1544" s="38"/>
      <c r="CT1544" s="23"/>
      <c r="CU1544" s="23"/>
      <c r="CV1544" s="23"/>
      <c r="CW1544" s="38"/>
      <c r="CX1544" s="38"/>
      <c r="CY1544" s="38"/>
      <c r="CZ1544" s="38"/>
    </row>
    <row r="1545" spans="1:104" x14ac:dyDescent="0.3">
      <c r="A1545" s="32"/>
      <c r="B1545" s="26"/>
      <c r="C1545" s="26"/>
      <c r="D1545" s="26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31"/>
      <c r="AQ1545" s="31"/>
      <c r="AR1545" s="31"/>
      <c r="AS1545" s="31"/>
      <c r="AT1545" s="31"/>
      <c r="AU1545" s="31"/>
      <c r="AV1545" s="31"/>
      <c r="AW1545" s="31"/>
      <c r="AX1545" s="31"/>
      <c r="AY1545" s="31"/>
      <c r="AZ1545" s="31"/>
      <c r="BA1545" s="31"/>
      <c r="BB1545" s="31"/>
      <c r="BC1545" s="31"/>
      <c r="BD1545" s="31"/>
      <c r="BE1545" s="31"/>
      <c r="BF1545" s="31"/>
      <c r="BG1545" s="31"/>
      <c r="BH1545" s="31"/>
      <c r="BI1545" s="31"/>
      <c r="BJ1545" s="31"/>
      <c r="BK1545" s="31"/>
      <c r="BL1545" s="31"/>
      <c r="BM1545" s="31"/>
      <c r="BN1545" s="41"/>
      <c r="BO1545" s="33"/>
      <c r="BP1545" s="34"/>
      <c r="BQ1545" s="26"/>
      <c r="BR1545" s="27"/>
      <c r="BS1545" s="27"/>
      <c r="BT1545" s="26"/>
      <c r="BU1545" s="35"/>
      <c r="BV1545" s="28"/>
      <c r="BW1545" s="27"/>
      <c r="BX1545" s="26"/>
      <c r="BY1545" s="26"/>
      <c r="BZ1545" s="28"/>
      <c r="CA1545" s="31"/>
      <c r="CB1545" s="31"/>
      <c r="CC1545" s="37"/>
      <c r="CD1545" s="37"/>
      <c r="CE1545" s="30"/>
      <c r="CF1545" s="38"/>
      <c r="CG1545" s="31"/>
      <c r="CH1545" s="30"/>
      <c r="CI1545" s="38"/>
      <c r="CJ1545" s="38"/>
      <c r="CK1545" s="30"/>
      <c r="CL1545" s="31"/>
      <c r="CM1545" s="23"/>
      <c r="CN1545" s="38"/>
      <c r="CO1545" s="27"/>
      <c r="CP1545" s="37"/>
      <c r="CQ1545" s="23"/>
      <c r="CR1545" s="23"/>
      <c r="CS1545" s="38"/>
      <c r="CT1545" s="23"/>
      <c r="CU1545" s="23"/>
      <c r="CV1545" s="23"/>
      <c r="CW1545" s="38"/>
      <c r="CX1545" s="38"/>
      <c r="CY1545" s="38"/>
      <c r="CZ1545" s="38"/>
    </row>
    <row r="1546" spans="1:104" x14ac:dyDescent="0.3">
      <c r="A1546" s="32"/>
      <c r="B1546" s="26"/>
      <c r="C1546" s="26"/>
      <c r="D1546" s="26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31"/>
      <c r="AQ1546" s="31"/>
      <c r="AR1546" s="31"/>
      <c r="AS1546" s="31"/>
      <c r="AT1546" s="31"/>
      <c r="AU1546" s="31"/>
      <c r="AV1546" s="31"/>
      <c r="AW1546" s="31"/>
      <c r="AX1546" s="31"/>
      <c r="AY1546" s="31"/>
      <c r="AZ1546" s="31"/>
      <c r="BA1546" s="31"/>
      <c r="BB1546" s="31"/>
      <c r="BC1546" s="31"/>
      <c r="BD1546" s="31"/>
      <c r="BE1546" s="31"/>
      <c r="BF1546" s="31"/>
      <c r="BG1546" s="31"/>
      <c r="BH1546" s="31"/>
      <c r="BI1546" s="31"/>
      <c r="BJ1546" s="31"/>
      <c r="BK1546" s="31"/>
      <c r="BL1546" s="31"/>
      <c r="BM1546" s="31"/>
      <c r="BN1546" s="41"/>
      <c r="BO1546" s="33"/>
      <c r="BP1546" s="34"/>
      <c r="BQ1546" s="26"/>
      <c r="BR1546" s="27"/>
      <c r="BS1546" s="27"/>
      <c r="BT1546" s="26"/>
      <c r="BU1546" s="35"/>
      <c r="BV1546" s="28"/>
      <c r="BW1546" s="27"/>
      <c r="BX1546" s="26"/>
      <c r="BY1546" s="26"/>
      <c r="BZ1546" s="28"/>
      <c r="CA1546" s="31"/>
      <c r="CB1546" s="31"/>
      <c r="CC1546" s="23"/>
      <c r="CD1546" s="37"/>
      <c r="CE1546" s="30"/>
      <c r="CF1546" s="38"/>
      <c r="CG1546" s="31"/>
      <c r="CH1546" s="30"/>
      <c r="CI1546" s="38"/>
      <c r="CJ1546" s="38"/>
      <c r="CK1546" s="38"/>
      <c r="CL1546" s="31"/>
      <c r="CM1546" s="23"/>
      <c r="CN1546" s="38"/>
      <c r="CO1546" s="27"/>
      <c r="CP1546" s="23"/>
      <c r="CQ1546" s="23"/>
      <c r="CR1546" s="23"/>
      <c r="CS1546" s="38"/>
      <c r="CT1546" s="37"/>
      <c r="CU1546" s="23"/>
      <c r="CV1546" s="23"/>
      <c r="CW1546" s="38"/>
      <c r="CX1546" s="38"/>
      <c r="CY1546" s="38"/>
      <c r="CZ1546" s="38"/>
    </row>
    <row r="1547" spans="1:104" x14ac:dyDescent="0.3">
      <c r="A1547" s="32"/>
      <c r="B1547" s="26"/>
      <c r="C1547" s="26"/>
      <c r="D1547" s="26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31"/>
      <c r="AQ1547" s="31"/>
      <c r="AR1547" s="31"/>
      <c r="AS1547" s="31"/>
      <c r="AT1547" s="31"/>
      <c r="AU1547" s="31"/>
      <c r="AV1547" s="31"/>
      <c r="AW1547" s="31"/>
      <c r="AX1547" s="31"/>
      <c r="AY1547" s="31"/>
      <c r="AZ1547" s="31"/>
      <c r="BA1547" s="31"/>
      <c r="BB1547" s="31"/>
      <c r="BC1547" s="31"/>
      <c r="BD1547" s="31"/>
      <c r="BE1547" s="31"/>
      <c r="BF1547" s="31"/>
      <c r="BG1547" s="31"/>
      <c r="BH1547" s="31"/>
      <c r="BI1547" s="31"/>
      <c r="BJ1547" s="31"/>
      <c r="BK1547" s="31"/>
      <c r="BL1547" s="31"/>
      <c r="BM1547" s="31"/>
      <c r="BN1547" s="41"/>
      <c r="BO1547" s="33"/>
      <c r="BP1547" s="34"/>
      <c r="BQ1547" s="26"/>
      <c r="BR1547" s="27"/>
      <c r="BS1547" s="27"/>
      <c r="BT1547" s="26"/>
      <c r="BU1547" s="35"/>
      <c r="BV1547" s="28"/>
      <c r="BW1547" s="27"/>
      <c r="BX1547" s="26"/>
      <c r="BY1547" s="26"/>
      <c r="BZ1547" s="28"/>
      <c r="CA1547" s="31"/>
      <c r="CB1547" s="31"/>
      <c r="CC1547" s="23"/>
      <c r="CD1547" s="37"/>
      <c r="CE1547" s="30"/>
      <c r="CF1547" s="38"/>
      <c r="CG1547" s="31"/>
      <c r="CH1547" s="30"/>
      <c r="CI1547" s="38"/>
      <c r="CJ1547" s="38"/>
      <c r="CK1547" s="38"/>
      <c r="CL1547" s="31"/>
      <c r="CM1547" s="23"/>
      <c r="CN1547" s="38"/>
      <c r="CO1547" s="27"/>
      <c r="CP1547" s="37"/>
      <c r="CQ1547" s="23"/>
      <c r="CR1547" s="23"/>
      <c r="CS1547" s="38"/>
      <c r="CT1547" s="23"/>
      <c r="CU1547" s="23"/>
      <c r="CV1547" s="23"/>
      <c r="CW1547" s="30"/>
      <c r="CX1547" s="38"/>
      <c r="CY1547" s="38"/>
      <c r="CZ1547" s="38"/>
    </row>
    <row r="1548" spans="1:104" x14ac:dyDescent="0.3">
      <c r="A1548" s="32"/>
      <c r="B1548" s="26"/>
      <c r="C1548" s="26"/>
      <c r="D1548" s="26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31"/>
      <c r="AQ1548" s="31"/>
      <c r="AR1548" s="31"/>
      <c r="AS1548" s="31"/>
      <c r="AT1548" s="31"/>
      <c r="AU1548" s="31"/>
      <c r="AV1548" s="31"/>
      <c r="AW1548" s="31"/>
      <c r="AX1548" s="31"/>
      <c r="AY1548" s="31"/>
      <c r="AZ1548" s="31"/>
      <c r="BA1548" s="31"/>
      <c r="BB1548" s="31"/>
      <c r="BC1548" s="31"/>
      <c r="BD1548" s="31"/>
      <c r="BE1548" s="31"/>
      <c r="BF1548" s="31"/>
      <c r="BG1548" s="31"/>
      <c r="BH1548" s="31"/>
      <c r="BI1548" s="31"/>
      <c r="BJ1548" s="31"/>
      <c r="BK1548" s="31"/>
      <c r="BL1548" s="31"/>
      <c r="BM1548" s="31"/>
      <c r="BN1548" s="41"/>
      <c r="BO1548" s="33"/>
      <c r="BP1548" s="34"/>
      <c r="BQ1548" s="26"/>
      <c r="BR1548" s="27"/>
      <c r="BS1548" s="27"/>
      <c r="BT1548" s="26"/>
      <c r="BU1548" s="35"/>
      <c r="BV1548" s="28"/>
      <c r="BW1548" s="27"/>
      <c r="BX1548" s="26"/>
      <c r="BY1548" s="26"/>
      <c r="BZ1548" s="28"/>
      <c r="CA1548" s="31"/>
      <c r="CB1548" s="31"/>
      <c r="CC1548" s="23"/>
      <c r="CD1548" s="37"/>
      <c r="CE1548" s="30"/>
      <c r="CF1548" s="38"/>
      <c r="CG1548" s="31"/>
      <c r="CH1548" s="30"/>
      <c r="CI1548" s="38"/>
      <c r="CJ1548" s="38"/>
      <c r="CK1548" s="38"/>
      <c r="CL1548" s="31"/>
      <c r="CM1548" s="23"/>
      <c r="CN1548" s="38"/>
      <c r="CO1548" s="27"/>
      <c r="CP1548" s="23"/>
      <c r="CQ1548" s="23"/>
      <c r="CR1548" s="23"/>
      <c r="CS1548" s="38"/>
      <c r="CT1548" s="37"/>
      <c r="CU1548" s="23"/>
      <c r="CV1548" s="23"/>
      <c r="CW1548" s="38"/>
      <c r="CX1548" s="38"/>
      <c r="CY1548" s="38"/>
      <c r="CZ1548" s="38"/>
    </row>
    <row r="1549" spans="1:104" x14ac:dyDescent="0.3">
      <c r="A1549" s="32"/>
      <c r="B1549" s="26"/>
      <c r="C1549" s="26"/>
      <c r="D1549" s="26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31"/>
      <c r="AQ1549" s="31"/>
      <c r="AR1549" s="31"/>
      <c r="AS1549" s="31"/>
      <c r="AT1549" s="31"/>
      <c r="AU1549" s="31"/>
      <c r="AV1549" s="31"/>
      <c r="AW1549" s="31"/>
      <c r="AX1549" s="31"/>
      <c r="AY1549" s="31"/>
      <c r="AZ1549" s="31"/>
      <c r="BA1549" s="31"/>
      <c r="BB1549" s="31"/>
      <c r="BC1549" s="31"/>
      <c r="BD1549" s="31"/>
      <c r="BE1549" s="31"/>
      <c r="BF1549" s="31"/>
      <c r="BG1549" s="31"/>
      <c r="BH1549" s="31"/>
      <c r="BI1549" s="31"/>
      <c r="BJ1549" s="31"/>
      <c r="BK1549" s="31"/>
      <c r="BL1549" s="31"/>
      <c r="BM1549" s="31"/>
      <c r="BN1549" s="41"/>
      <c r="BO1549" s="33"/>
      <c r="BP1549" s="34"/>
      <c r="BQ1549" s="26"/>
      <c r="BR1549" s="27"/>
      <c r="BS1549" s="27"/>
      <c r="BT1549" s="26"/>
      <c r="BU1549" s="35"/>
      <c r="BV1549" s="28"/>
      <c r="BW1549" s="27"/>
      <c r="BX1549" s="26"/>
      <c r="BY1549" s="26"/>
      <c r="BZ1549" s="28"/>
      <c r="CA1549" s="31"/>
      <c r="CB1549" s="31"/>
      <c r="CC1549" s="23"/>
      <c r="CD1549" s="37"/>
      <c r="CE1549" s="30"/>
      <c r="CF1549" s="38"/>
      <c r="CG1549" s="31"/>
      <c r="CH1549" s="30"/>
      <c r="CI1549" s="38"/>
      <c r="CJ1549" s="38"/>
      <c r="CK1549" s="38"/>
      <c r="CL1549" s="31"/>
      <c r="CM1549" s="23"/>
      <c r="CN1549" s="38"/>
      <c r="CO1549" s="27"/>
      <c r="CP1549" s="23"/>
      <c r="CQ1549" s="23"/>
      <c r="CR1549" s="23"/>
      <c r="CS1549" s="38"/>
      <c r="CT1549" s="23"/>
      <c r="CU1549" s="23"/>
      <c r="CV1549" s="23"/>
      <c r="CW1549" s="38"/>
      <c r="CX1549" s="38"/>
      <c r="CY1549" s="38"/>
      <c r="CZ1549" s="38"/>
    </row>
    <row r="1550" spans="1:104" x14ac:dyDescent="0.3">
      <c r="A1550" s="32"/>
      <c r="B1550" s="26"/>
      <c r="C1550" s="26"/>
      <c r="D1550" s="26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31"/>
      <c r="AQ1550" s="31"/>
      <c r="AR1550" s="31"/>
      <c r="AS1550" s="31"/>
      <c r="AT1550" s="31"/>
      <c r="AU1550" s="31"/>
      <c r="AV1550" s="31"/>
      <c r="AW1550" s="31"/>
      <c r="AX1550" s="31"/>
      <c r="AY1550" s="31"/>
      <c r="AZ1550" s="31"/>
      <c r="BA1550" s="31"/>
      <c r="BB1550" s="31"/>
      <c r="BC1550" s="31"/>
      <c r="BD1550" s="31"/>
      <c r="BE1550" s="31"/>
      <c r="BF1550" s="31"/>
      <c r="BG1550" s="31"/>
      <c r="BH1550" s="31"/>
      <c r="BI1550" s="31"/>
      <c r="BJ1550" s="31"/>
      <c r="BK1550" s="31"/>
      <c r="BL1550" s="31"/>
      <c r="BM1550" s="31"/>
      <c r="BN1550" s="41"/>
      <c r="BO1550" s="33"/>
      <c r="BP1550" s="34"/>
      <c r="BQ1550" s="26"/>
      <c r="BR1550" s="27"/>
      <c r="BS1550" s="27"/>
      <c r="BT1550" s="26"/>
      <c r="BU1550" s="35"/>
      <c r="BV1550" s="28"/>
      <c r="BW1550" s="27"/>
      <c r="BX1550" s="26"/>
      <c r="BY1550" s="26"/>
      <c r="BZ1550" s="28"/>
      <c r="CA1550" s="31"/>
      <c r="CB1550" s="31"/>
      <c r="CC1550" s="23"/>
      <c r="CD1550" s="37"/>
      <c r="CE1550" s="30"/>
      <c r="CF1550" s="38"/>
      <c r="CG1550" s="31"/>
      <c r="CH1550" s="30"/>
      <c r="CI1550" s="38"/>
      <c r="CJ1550" s="38"/>
      <c r="CK1550" s="38"/>
      <c r="CL1550" s="31"/>
      <c r="CM1550" s="23"/>
      <c r="CN1550" s="38"/>
      <c r="CO1550" s="27"/>
      <c r="CP1550" s="23"/>
      <c r="CQ1550" s="23"/>
      <c r="CR1550" s="23"/>
      <c r="CS1550" s="38"/>
      <c r="CT1550" s="23"/>
      <c r="CU1550" s="23"/>
      <c r="CV1550" s="23"/>
      <c r="CW1550" s="38"/>
      <c r="CX1550" s="38"/>
      <c r="CY1550" s="38"/>
      <c r="CZ1550" s="38"/>
    </row>
    <row r="1551" spans="1:104" x14ac:dyDescent="0.3">
      <c r="A1551" s="32"/>
      <c r="B1551" s="26"/>
      <c r="C1551" s="26"/>
      <c r="D1551" s="26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31"/>
      <c r="AQ1551" s="31"/>
      <c r="AR1551" s="31"/>
      <c r="AS1551" s="31"/>
      <c r="AT1551" s="31"/>
      <c r="AU1551" s="31"/>
      <c r="AV1551" s="31"/>
      <c r="AW1551" s="31"/>
      <c r="AX1551" s="31"/>
      <c r="AY1551" s="31"/>
      <c r="AZ1551" s="31"/>
      <c r="BA1551" s="31"/>
      <c r="BB1551" s="31"/>
      <c r="BC1551" s="31"/>
      <c r="BD1551" s="31"/>
      <c r="BE1551" s="31"/>
      <c r="BF1551" s="31"/>
      <c r="BG1551" s="31"/>
      <c r="BH1551" s="31"/>
      <c r="BI1551" s="31"/>
      <c r="BJ1551" s="31"/>
      <c r="BK1551" s="31"/>
      <c r="BL1551" s="31"/>
      <c r="BM1551" s="31"/>
      <c r="BN1551" s="41"/>
      <c r="BO1551" s="33"/>
      <c r="BP1551" s="34"/>
      <c r="BQ1551" s="26"/>
      <c r="BR1551" s="27"/>
      <c r="BS1551" s="27"/>
      <c r="BT1551" s="26"/>
      <c r="BU1551" s="35"/>
      <c r="BV1551" s="28"/>
      <c r="BW1551" s="27"/>
      <c r="BX1551" s="26"/>
      <c r="BY1551" s="26"/>
      <c r="BZ1551" s="28"/>
      <c r="CA1551" s="31"/>
      <c r="CB1551" s="31"/>
      <c r="CC1551" s="23"/>
      <c r="CD1551" s="37"/>
      <c r="CE1551" s="30"/>
      <c r="CF1551" s="38"/>
      <c r="CG1551" s="31"/>
      <c r="CH1551" s="30"/>
      <c r="CI1551" s="38"/>
      <c r="CJ1551" s="38"/>
      <c r="CK1551" s="38"/>
      <c r="CL1551" s="31"/>
      <c r="CM1551" s="37"/>
      <c r="CN1551" s="38"/>
      <c r="CO1551" s="27"/>
      <c r="CP1551" s="37"/>
      <c r="CQ1551" s="23"/>
      <c r="CR1551" s="23"/>
      <c r="CS1551" s="38"/>
      <c r="CT1551" s="23"/>
      <c r="CU1551" s="23"/>
      <c r="CV1551" s="23"/>
      <c r="CW1551" s="38"/>
      <c r="CX1551" s="38"/>
      <c r="CY1551" s="38"/>
      <c r="CZ1551" s="38"/>
    </row>
    <row r="1552" spans="1:104" x14ac:dyDescent="0.3">
      <c r="A1552" s="32"/>
      <c r="B1552" s="26"/>
      <c r="C1552" s="26"/>
      <c r="D1552" s="26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31"/>
      <c r="AQ1552" s="31"/>
      <c r="AR1552" s="31"/>
      <c r="AS1552" s="31"/>
      <c r="AT1552" s="31"/>
      <c r="AU1552" s="31"/>
      <c r="AV1552" s="31"/>
      <c r="AW1552" s="31"/>
      <c r="AX1552" s="31"/>
      <c r="AY1552" s="31"/>
      <c r="AZ1552" s="31"/>
      <c r="BA1552" s="31"/>
      <c r="BB1552" s="31"/>
      <c r="BC1552" s="31"/>
      <c r="BD1552" s="31"/>
      <c r="BE1552" s="31"/>
      <c r="BF1552" s="31"/>
      <c r="BG1552" s="31"/>
      <c r="BH1552" s="31"/>
      <c r="BI1552" s="31"/>
      <c r="BJ1552" s="31"/>
      <c r="BK1552" s="31"/>
      <c r="BL1552" s="31"/>
      <c r="BM1552" s="31"/>
      <c r="BN1552" s="41"/>
      <c r="BO1552" s="33"/>
      <c r="BP1552" s="34"/>
      <c r="BQ1552" s="26"/>
      <c r="BR1552" s="27"/>
      <c r="BS1552" s="27"/>
      <c r="BT1552" s="26"/>
      <c r="BU1552" s="35"/>
      <c r="BV1552" s="28"/>
      <c r="BW1552" s="27"/>
      <c r="BX1552" s="26"/>
      <c r="BY1552" s="26"/>
      <c r="BZ1552" s="28"/>
      <c r="CA1552" s="31"/>
      <c r="CB1552" s="31"/>
      <c r="CC1552" s="23"/>
      <c r="CD1552" s="37"/>
      <c r="CE1552" s="30"/>
      <c r="CF1552" s="38"/>
      <c r="CG1552" s="31"/>
      <c r="CH1552" s="30"/>
      <c r="CI1552" s="38"/>
      <c r="CJ1552" s="30"/>
      <c r="CK1552" s="38"/>
      <c r="CL1552" s="31"/>
      <c r="CM1552" s="23"/>
      <c r="CN1552" s="38"/>
      <c r="CO1552" s="27"/>
      <c r="CP1552" s="23"/>
      <c r="CQ1552" s="23"/>
      <c r="CR1552" s="23"/>
      <c r="CS1552" s="38"/>
      <c r="CT1552" s="23"/>
      <c r="CU1552" s="23"/>
      <c r="CV1552" s="23"/>
      <c r="CW1552" s="38"/>
      <c r="CX1552" s="38"/>
      <c r="CY1552" s="38"/>
      <c r="CZ1552" s="38"/>
    </row>
    <row r="1553" spans="1:104" x14ac:dyDescent="0.3">
      <c r="A1553" s="32"/>
      <c r="B1553" s="26"/>
      <c r="C1553" s="26"/>
      <c r="D1553" s="26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31"/>
      <c r="AQ1553" s="31"/>
      <c r="AR1553" s="31"/>
      <c r="AS1553" s="31"/>
      <c r="AT1553" s="31"/>
      <c r="AU1553" s="31"/>
      <c r="AV1553" s="31"/>
      <c r="AW1553" s="31"/>
      <c r="AX1553" s="31"/>
      <c r="AY1553" s="31"/>
      <c r="AZ1553" s="31"/>
      <c r="BA1553" s="31"/>
      <c r="BB1553" s="31"/>
      <c r="BC1553" s="31"/>
      <c r="BD1553" s="31"/>
      <c r="BE1553" s="31"/>
      <c r="BF1553" s="31"/>
      <c r="BG1553" s="31"/>
      <c r="BH1553" s="31"/>
      <c r="BI1553" s="31"/>
      <c r="BJ1553" s="31"/>
      <c r="BK1553" s="31"/>
      <c r="BL1553" s="31"/>
      <c r="BM1553" s="31"/>
      <c r="BN1553" s="41"/>
      <c r="BO1553" s="33"/>
      <c r="BP1553" s="34"/>
      <c r="BQ1553" s="26"/>
      <c r="BR1553" s="27"/>
      <c r="BS1553" s="27"/>
      <c r="BT1553" s="26"/>
      <c r="BU1553" s="35"/>
      <c r="BV1553" s="28"/>
      <c r="BW1553" s="27"/>
      <c r="BX1553" s="26"/>
      <c r="BY1553" s="26"/>
      <c r="BZ1553" s="28"/>
      <c r="CA1553" s="31"/>
      <c r="CB1553" s="31"/>
      <c r="CC1553" s="23"/>
      <c r="CD1553" s="37"/>
      <c r="CE1553" s="30"/>
      <c r="CF1553" s="38"/>
      <c r="CG1553" s="31"/>
      <c r="CH1553" s="30"/>
      <c r="CI1553" s="38"/>
      <c r="CJ1553" s="38"/>
      <c r="CK1553" s="38"/>
      <c r="CL1553" s="31"/>
      <c r="CM1553" s="23"/>
      <c r="CN1553" s="38"/>
      <c r="CO1553" s="27"/>
      <c r="CP1553" s="23"/>
      <c r="CQ1553" s="23"/>
      <c r="CR1553" s="23"/>
      <c r="CS1553" s="38"/>
      <c r="CT1553" s="23"/>
      <c r="CU1553" s="23"/>
      <c r="CV1553" s="23"/>
      <c r="CW1553" s="38"/>
      <c r="CX1553" s="38"/>
      <c r="CY1553" s="38"/>
      <c r="CZ1553" s="38"/>
    </row>
    <row r="1554" spans="1:104" x14ac:dyDescent="0.3">
      <c r="A1554" s="32"/>
      <c r="B1554" s="26"/>
      <c r="C1554" s="26"/>
      <c r="D1554" s="26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31"/>
      <c r="AQ1554" s="31"/>
      <c r="AR1554" s="31"/>
      <c r="AS1554" s="31"/>
      <c r="AT1554" s="31"/>
      <c r="AU1554" s="31"/>
      <c r="AV1554" s="31"/>
      <c r="AW1554" s="31"/>
      <c r="AX1554" s="31"/>
      <c r="AY1554" s="31"/>
      <c r="AZ1554" s="31"/>
      <c r="BA1554" s="31"/>
      <c r="BB1554" s="31"/>
      <c r="BC1554" s="31"/>
      <c r="BD1554" s="31"/>
      <c r="BE1554" s="31"/>
      <c r="BF1554" s="31"/>
      <c r="BG1554" s="31"/>
      <c r="BH1554" s="31"/>
      <c r="BI1554" s="31"/>
      <c r="BJ1554" s="31"/>
      <c r="BK1554" s="31"/>
      <c r="BL1554" s="31"/>
      <c r="BM1554" s="31"/>
      <c r="BN1554" s="41"/>
      <c r="BO1554" s="33"/>
      <c r="BP1554" s="34"/>
      <c r="BQ1554" s="26"/>
      <c r="BR1554" s="27"/>
      <c r="BS1554" s="27"/>
      <c r="BT1554" s="26"/>
      <c r="BU1554" s="35"/>
      <c r="BV1554" s="28"/>
      <c r="BW1554" s="27"/>
      <c r="BX1554" s="26"/>
      <c r="BY1554" s="26"/>
      <c r="BZ1554" s="28"/>
      <c r="CA1554" s="31"/>
      <c r="CB1554" s="31"/>
      <c r="CC1554" s="23"/>
      <c r="CD1554" s="37"/>
      <c r="CE1554" s="30"/>
      <c r="CF1554" s="38"/>
      <c r="CG1554" s="31"/>
      <c r="CH1554" s="30"/>
      <c r="CI1554" s="38"/>
      <c r="CJ1554" s="38"/>
      <c r="CK1554" s="38"/>
      <c r="CL1554" s="31"/>
      <c r="CM1554" s="23"/>
      <c r="CN1554" s="38"/>
      <c r="CO1554" s="27"/>
      <c r="CP1554" s="37"/>
      <c r="CQ1554" s="23"/>
      <c r="CR1554" s="23"/>
      <c r="CS1554" s="38"/>
      <c r="CT1554" s="23"/>
      <c r="CU1554" s="23"/>
      <c r="CV1554" s="23"/>
      <c r="CW1554" s="38"/>
      <c r="CX1554" s="30"/>
      <c r="CY1554" s="38"/>
      <c r="CZ1554" s="38"/>
    </row>
    <row r="1555" spans="1:104" x14ac:dyDescent="0.3">
      <c r="A1555" s="32"/>
      <c r="B1555" s="26"/>
      <c r="C1555" s="26"/>
      <c r="D1555" s="26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31"/>
      <c r="AQ1555" s="31"/>
      <c r="AR1555" s="31"/>
      <c r="AS1555" s="31"/>
      <c r="AT1555" s="31"/>
      <c r="AU1555" s="31"/>
      <c r="AV1555" s="31"/>
      <c r="AW1555" s="31"/>
      <c r="AX1555" s="31"/>
      <c r="AY1555" s="31"/>
      <c r="AZ1555" s="31"/>
      <c r="BA1555" s="31"/>
      <c r="BB1555" s="31"/>
      <c r="BC1555" s="31"/>
      <c r="BD1555" s="31"/>
      <c r="BE1555" s="31"/>
      <c r="BF1555" s="31"/>
      <c r="BG1555" s="31"/>
      <c r="BH1555" s="31"/>
      <c r="BI1555" s="31"/>
      <c r="BJ1555" s="31"/>
      <c r="BK1555" s="31"/>
      <c r="BL1555" s="31"/>
      <c r="BM1555" s="31"/>
      <c r="BN1555" s="41"/>
      <c r="BO1555" s="33"/>
      <c r="BP1555" s="34"/>
      <c r="BQ1555" s="26"/>
      <c r="BR1555" s="27"/>
      <c r="BS1555" s="27"/>
      <c r="BT1555" s="26"/>
      <c r="BU1555" s="35"/>
      <c r="BV1555" s="28"/>
      <c r="BW1555" s="27"/>
      <c r="BX1555" s="26"/>
      <c r="BY1555" s="26"/>
      <c r="BZ1555" s="28"/>
      <c r="CA1555" s="31"/>
      <c r="CB1555" s="31"/>
      <c r="CC1555" s="23"/>
      <c r="CD1555" s="37"/>
      <c r="CE1555" s="30"/>
      <c r="CF1555" s="38"/>
      <c r="CG1555" s="31"/>
      <c r="CH1555" s="30"/>
      <c r="CI1555" s="38"/>
      <c r="CJ1555" s="38"/>
      <c r="CK1555" s="38"/>
      <c r="CL1555" s="31"/>
      <c r="CM1555" s="23"/>
      <c r="CN1555" s="38"/>
      <c r="CO1555" s="27"/>
      <c r="CP1555" s="23"/>
      <c r="CQ1555" s="37"/>
      <c r="CR1555" s="23"/>
      <c r="CS1555" s="38"/>
      <c r="CT1555" s="37"/>
      <c r="CU1555" s="37"/>
      <c r="CV1555" s="37"/>
      <c r="CW1555" s="38"/>
      <c r="CX1555" s="38"/>
      <c r="CY1555" s="38"/>
      <c r="CZ1555" s="38"/>
    </row>
    <row r="1556" spans="1:104" x14ac:dyDescent="0.3">
      <c r="A1556" s="32"/>
      <c r="B1556" s="26"/>
      <c r="C1556" s="26"/>
      <c r="D1556" s="26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31"/>
      <c r="AQ1556" s="31"/>
      <c r="AR1556" s="31"/>
      <c r="AS1556" s="31"/>
      <c r="AT1556" s="31"/>
      <c r="AU1556" s="31"/>
      <c r="AV1556" s="31"/>
      <c r="AW1556" s="31"/>
      <c r="AX1556" s="31"/>
      <c r="AY1556" s="31"/>
      <c r="AZ1556" s="31"/>
      <c r="BA1556" s="31"/>
      <c r="BB1556" s="31"/>
      <c r="BC1556" s="31"/>
      <c r="BD1556" s="31"/>
      <c r="BE1556" s="31"/>
      <c r="BF1556" s="31"/>
      <c r="BG1556" s="31"/>
      <c r="BH1556" s="31"/>
      <c r="BI1556" s="31"/>
      <c r="BJ1556" s="31"/>
      <c r="BK1556" s="31"/>
      <c r="BL1556" s="31"/>
      <c r="BM1556" s="31"/>
      <c r="BN1556" s="41"/>
      <c r="BO1556" s="33"/>
      <c r="BP1556" s="34"/>
      <c r="BQ1556" s="26"/>
      <c r="BR1556" s="27"/>
      <c r="BS1556" s="27"/>
      <c r="BT1556" s="26"/>
      <c r="BU1556" s="35"/>
      <c r="BV1556" s="28"/>
      <c r="BW1556" s="27"/>
      <c r="BX1556" s="26"/>
      <c r="BY1556" s="26"/>
      <c r="BZ1556" s="28"/>
      <c r="CA1556" s="31"/>
      <c r="CB1556" s="31"/>
      <c r="CC1556" s="23"/>
      <c r="CD1556" s="37"/>
      <c r="CE1556" s="30"/>
      <c r="CF1556" s="38"/>
      <c r="CG1556" s="31"/>
      <c r="CH1556" s="30"/>
      <c r="CI1556" s="38"/>
      <c r="CJ1556" s="38"/>
      <c r="CK1556" s="38"/>
      <c r="CL1556" s="31"/>
      <c r="CM1556" s="23"/>
      <c r="CN1556" s="38"/>
      <c r="CO1556" s="27"/>
      <c r="CP1556" s="23"/>
      <c r="CQ1556" s="23"/>
      <c r="CR1556" s="23"/>
      <c r="CS1556" s="38"/>
      <c r="CT1556" s="23"/>
      <c r="CU1556" s="23"/>
      <c r="CV1556" s="23"/>
      <c r="CW1556" s="38"/>
      <c r="CX1556" s="38"/>
      <c r="CY1556" s="30"/>
      <c r="CZ1556" s="38"/>
    </row>
    <row r="1557" spans="1:104" x14ac:dyDescent="0.3">
      <c r="A1557" s="32"/>
      <c r="B1557" s="26"/>
      <c r="C1557" s="26"/>
      <c r="D1557" s="26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31"/>
      <c r="AQ1557" s="31"/>
      <c r="AR1557" s="31"/>
      <c r="AS1557" s="31"/>
      <c r="AT1557" s="31"/>
      <c r="AU1557" s="31"/>
      <c r="AV1557" s="31"/>
      <c r="AW1557" s="31"/>
      <c r="AX1557" s="31"/>
      <c r="AY1557" s="31"/>
      <c r="AZ1557" s="31"/>
      <c r="BA1557" s="31"/>
      <c r="BB1557" s="31"/>
      <c r="BC1557" s="31"/>
      <c r="BD1557" s="31"/>
      <c r="BE1557" s="31"/>
      <c r="BF1557" s="31"/>
      <c r="BG1557" s="31"/>
      <c r="BH1557" s="31"/>
      <c r="BI1557" s="31"/>
      <c r="BJ1557" s="31"/>
      <c r="BK1557" s="31"/>
      <c r="BL1557" s="31"/>
      <c r="BM1557" s="31"/>
      <c r="BN1557" s="41"/>
      <c r="BO1557" s="33"/>
      <c r="BP1557" s="34"/>
      <c r="BQ1557" s="26"/>
      <c r="BR1557" s="27"/>
      <c r="BS1557" s="27"/>
      <c r="BT1557" s="26"/>
      <c r="BU1557" s="35"/>
      <c r="BV1557" s="28"/>
      <c r="BW1557" s="27"/>
      <c r="BX1557" s="26"/>
      <c r="BY1557" s="26"/>
      <c r="BZ1557" s="28"/>
      <c r="CA1557" s="31"/>
      <c r="CB1557" s="31"/>
      <c r="CC1557" s="23"/>
      <c r="CD1557" s="37"/>
      <c r="CE1557" s="30"/>
      <c r="CF1557" s="38"/>
      <c r="CG1557" s="31"/>
      <c r="CH1557" s="30"/>
      <c r="CI1557" s="38"/>
      <c r="CJ1557" s="38"/>
      <c r="CK1557" s="38"/>
      <c r="CL1557" s="31"/>
      <c r="CM1557" s="23"/>
      <c r="CN1557" s="38"/>
      <c r="CO1557" s="27"/>
      <c r="CP1557" s="23"/>
      <c r="CQ1557" s="23"/>
      <c r="CR1557" s="23"/>
      <c r="CS1557" s="38"/>
      <c r="CT1557" s="37"/>
      <c r="CU1557" s="23"/>
      <c r="CV1557" s="23"/>
      <c r="CW1557" s="38"/>
      <c r="CX1557" s="38"/>
      <c r="CY1557" s="38"/>
      <c r="CZ1557" s="38"/>
    </row>
    <row r="1558" spans="1:104" x14ac:dyDescent="0.3">
      <c r="A1558" s="32"/>
      <c r="B1558" s="26"/>
      <c r="C1558" s="26"/>
      <c r="D1558" s="26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31"/>
      <c r="AQ1558" s="31"/>
      <c r="AR1558" s="31"/>
      <c r="AS1558" s="31"/>
      <c r="AT1558" s="31"/>
      <c r="AU1558" s="31"/>
      <c r="AV1558" s="31"/>
      <c r="AW1558" s="31"/>
      <c r="AX1558" s="31"/>
      <c r="AY1558" s="31"/>
      <c r="AZ1558" s="31"/>
      <c r="BA1558" s="31"/>
      <c r="BB1558" s="31"/>
      <c r="BC1558" s="31"/>
      <c r="BD1558" s="31"/>
      <c r="BE1558" s="31"/>
      <c r="BF1558" s="31"/>
      <c r="BG1558" s="31"/>
      <c r="BH1558" s="31"/>
      <c r="BI1558" s="31"/>
      <c r="BJ1558" s="31"/>
      <c r="BK1558" s="31"/>
      <c r="BL1558" s="31"/>
      <c r="BM1558" s="31"/>
      <c r="BN1558" s="41"/>
      <c r="BO1558" s="33"/>
      <c r="BP1558" s="34"/>
      <c r="BQ1558" s="26"/>
      <c r="BR1558" s="27"/>
      <c r="BS1558" s="27"/>
      <c r="BT1558" s="26"/>
      <c r="BU1558" s="35"/>
      <c r="BV1558" s="28"/>
      <c r="BW1558" s="27"/>
      <c r="BX1558" s="26"/>
      <c r="BY1558" s="26"/>
      <c r="BZ1558" s="28"/>
      <c r="CA1558" s="31"/>
      <c r="CB1558" s="31"/>
      <c r="CC1558" s="23"/>
      <c r="CD1558" s="37"/>
      <c r="CE1558" s="30"/>
      <c r="CF1558" s="38"/>
      <c r="CG1558" s="31"/>
      <c r="CH1558" s="30"/>
      <c r="CI1558" s="38"/>
      <c r="CJ1558" s="38"/>
      <c r="CK1558" s="38"/>
      <c r="CL1558" s="31"/>
      <c r="CM1558" s="23"/>
      <c r="CN1558" s="38"/>
      <c r="CO1558" s="27"/>
      <c r="CP1558" s="23"/>
      <c r="CQ1558" s="23"/>
      <c r="CR1558" s="23"/>
      <c r="CS1558" s="38"/>
      <c r="CT1558" s="23"/>
      <c r="CU1558" s="23"/>
      <c r="CV1558" s="23"/>
      <c r="CW1558" s="38"/>
      <c r="CX1558" s="38"/>
      <c r="CY1558" s="30"/>
      <c r="CZ1558" s="38"/>
    </row>
    <row r="1559" spans="1:104" x14ac:dyDescent="0.3">
      <c r="A1559" s="32"/>
      <c r="B1559" s="26"/>
      <c r="C1559" s="26"/>
      <c r="D1559" s="26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31"/>
      <c r="AQ1559" s="31"/>
      <c r="AR1559" s="31"/>
      <c r="AS1559" s="31"/>
      <c r="AT1559" s="31"/>
      <c r="AU1559" s="31"/>
      <c r="AV1559" s="31"/>
      <c r="AW1559" s="31"/>
      <c r="AX1559" s="31"/>
      <c r="AY1559" s="31"/>
      <c r="AZ1559" s="31"/>
      <c r="BA1559" s="31"/>
      <c r="BB1559" s="31"/>
      <c r="BC1559" s="31"/>
      <c r="BD1559" s="31"/>
      <c r="BE1559" s="31"/>
      <c r="BF1559" s="31"/>
      <c r="BG1559" s="31"/>
      <c r="BH1559" s="31"/>
      <c r="BI1559" s="31"/>
      <c r="BJ1559" s="31"/>
      <c r="BK1559" s="31"/>
      <c r="BL1559" s="31"/>
      <c r="BM1559" s="31"/>
      <c r="BN1559" s="41"/>
      <c r="BO1559" s="33"/>
      <c r="BP1559" s="34"/>
      <c r="BQ1559" s="26"/>
      <c r="BR1559" s="27"/>
      <c r="BS1559" s="27"/>
      <c r="BT1559" s="26"/>
      <c r="BU1559" s="35"/>
      <c r="BV1559" s="28"/>
      <c r="BW1559" s="27"/>
      <c r="BX1559" s="26"/>
      <c r="BY1559" s="26"/>
      <c r="BZ1559" s="28"/>
      <c r="CA1559" s="31"/>
      <c r="CB1559" s="31"/>
      <c r="CC1559" s="23"/>
      <c r="CD1559" s="37"/>
      <c r="CE1559" s="30"/>
      <c r="CF1559" s="30"/>
      <c r="CG1559" s="31"/>
      <c r="CH1559" s="30"/>
      <c r="CI1559" s="38"/>
      <c r="CJ1559" s="38"/>
      <c r="CK1559" s="38"/>
      <c r="CL1559" s="31"/>
      <c r="CM1559" s="23"/>
      <c r="CN1559" s="38"/>
      <c r="CO1559" s="27"/>
      <c r="CP1559" s="37"/>
      <c r="CQ1559" s="23"/>
      <c r="CR1559" s="23"/>
      <c r="CS1559" s="38"/>
      <c r="CT1559" s="37"/>
      <c r="CU1559" s="23"/>
      <c r="CV1559" s="23"/>
      <c r="CW1559" s="38"/>
      <c r="CX1559" s="38"/>
      <c r="CY1559" s="38"/>
      <c r="CZ1559" s="38"/>
    </row>
    <row r="1560" spans="1:104" x14ac:dyDescent="0.3">
      <c r="A1560" s="32"/>
      <c r="B1560" s="26"/>
      <c r="C1560" s="26"/>
      <c r="D1560" s="26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31"/>
      <c r="AQ1560" s="31"/>
      <c r="AR1560" s="31"/>
      <c r="AS1560" s="31"/>
      <c r="AT1560" s="31"/>
      <c r="AU1560" s="31"/>
      <c r="AV1560" s="31"/>
      <c r="AW1560" s="31"/>
      <c r="AX1560" s="31"/>
      <c r="AY1560" s="31"/>
      <c r="AZ1560" s="31"/>
      <c r="BA1560" s="31"/>
      <c r="BB1560" s="31"/>
      <c r="BC1560" s="31"/>
      <c r="BD1560" s="31"/>
      <c r="BE1560" s="31"/>
      <c r="BF1560" s="31"/>
      <c r="BG1560" s="31"/>
      <c r="BH1560" s="31"/>
      <c r="BI1560" s="31"/>
      <c r="BJ1560" s="31"/>
      <c r="BK1560" s="31"/>
      <c r="BL1560" s="31"/>
      <c r="BM1560" s="31"/>
      <c r="BN1560" s="41"/>
      <c r="BO1560" s="33"/>
      <c r="BP1560" s="34"/>
      <c r="BQ1560" s="26"/>
      <c r="BR1560" s="27"/>
      <c r="BS1560" s="27"/>
      <c r="BT1560" s="26"/>
      <c r="BU1560" s="35"/>
      <c r="BV1560" s="28"/>
      <c r="BW1560" s="27"/>
      <c r="BX1560" s="26"/>
      <c r="BY1560" s="26"/>
      <c r="BZ1560" s="28"/>
      <c r="CA1560" s="31"/>
      <c r="CB1560" s="31"/>
      <c r="CC1560" s="23"/>
      <c r="CD1560" s="37"/>
      <c r="CE1560" s="30"/>
      <c r="CF1560" s="30"/>
      <c r="CG1560" s="31"/>
      <c r="CH1560" s="30"/>
      <c r="CI1560" s="38"/>
      <c r="CJ1560" s="38"/>
      <c r="CK1560" s="38"/>
      <c r="CL1560" s="31"/>
      <c r="CM1560" s="23"/>
      <c r="CN1560" s="38"/>
      <c r="CO1560" s="27"/>
      <c r="CP1560" s="23"/>
      <c r="CQ1560" s="23"/>
      <c r="CR1560" s="23"/>
      <c r="CS1560" s="38"/>
      <c r="CT1560" s="23"/>
      <c r="CU1560" s="23"/>
      <c r="CV1560" s="23"/>
      <c r="CW1560" s="38"/>
      <c r="CX1560" s="38"/>
      <c r="CY1560" s="38"/>
      <c r="CZ1560" s="38"/>
    </row>
    <row r="1561" spans="1:104" x14ac:dyDescent="0.3">
      <c r="A1561" s="32"/>
      <c r="B1561" s="26"/>
      <c r="C1561" s="26"/>
      <c r="D1561" s="26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31"/>
      <c r="AQ1561" s="31"/>
      <c r="AR1561" s="31"/>
      <c r="AS1561" s="31"/>
      <c r="AT1561" s="31"/>
      <c r="AU1561" s="31"/>
      <c r="AV1561" s="31"/>
      <c r="AW1561" s="31"/>
      <c r="AX1561" s="31"/>
      <c r="AY1561" s="31"/>
      <c r="AZ1561" s="31"/>
      <c r="BA1561" s="31"/>
      <c r="BB1561" s="31"/>
      <c r="BC1561" s="31"/>
      <c r="BD1561" s="31"/>
      <c r="BE1561" s="31"/>
      <c r="BF1561" s="31"/>
      <c r="BG1561" s="31"/>
      <c r="BH1561" s="31"/>
      <c r="BI1561" s="31"/>
      <c r="BJ1561" s="31"/>
      <c r="BK1561" s="31"/>
      <c r="BL1561" s="31"/>
      <c r="BM1561" s="31"/>
      <c r="BN1561" s="41"/>
      <c r="BO1561" s="33"/>
      <c r="BP1561" s="34"/>
      <c r="BQ1561" s="26"/>
      <c r="BR1561" s="27"/>
      <c r="BS1561" s="27"/>
      <c r="BT1561" s="26"/>
      <c r="BU1561" s="35"/>
      <c r="BV1561" s="28"/>
      <c r="BW1561" s="27"/>
      <c r="BX1561" s="26"/>
      <c r="BY1561" s="26"/>
      <c r="BZ1561" s="28"/>
      <c r="CA1561" s="31"/>
      <c r="CB1561" s="31"/>
      <c r="CC1561" s="23"/>
      <c r="CD1561" s="37"/>
      <c r="CE1561" s="30"/>
      <c r="CF1561" s="38"/>
      <c r="CG1561" s="31"/>
      <c r="CH1561" s="30"/>
      <c r="CI1561" s="38"/>
      <c r="CJ1561" s="38"/>
      <c r="CK1561" s="38"/>
      <c r="CL1561" s="31"/>
      <c r="CM1561" s="23"/>
      <c r="CN1561" s="38"/>
      <c r="CO1561" s="27"/>
      <c r="CP1561" s="23"/>
      <c r="CQ1561" s="37"/>
      <c r="CR1561" s="23"/>
      <c r="CS1561" s="30"/>
      <c r="CT1561" s="37"/>
      <c r="CU1561" s="37"/>
      <c r="CV1561" s="23"/>
      <c r="CW1561" s="38"/>
      <c r="CX1561" s="38"/>
      <c r="CY1561" s="38"/>
      <c r="CZ1561" s="38"/>
    </row>
    <row r="1562" spans="1:104" x14ac:dyDescent="0.3">
      <c r="A1562" s="32"/>
      <c r="B1562" s="26"/>
      <c r="C1562" s="26"/>
      <c r="D1562" s="26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31"/>
      <c r="AQ1562" s="31"/>
      <c r="AR1562" s="31"/>
      <c r="AS1562" s="31"/>
      <c r="AT1562" s="31"/>
      <c r="AU1562" s="31"/>
      <c r="AV1562" s="31"/>
      <c r="AW1562" s="31"/>
      <c r="AX1562" s="31"/>
      <c r="AY1562" s="31"/>
      <c r="AZ1562" s="31"/>
      <c r="BA1562" s="31"/>
      <c r="BB1562" s="31"/>
      <c r="BC1562" s="31"/>
      <c r="BD1562" s="31"/>
      <c r="BE1562" s="31"/>
      <c r="BF1562" s="31"/>
      <c r="BG1562" s="31"/>
      <c r="BH1562" s="31"/>
      <c r="BI1562" s="31"/>
      <c r="BJ1562" s="31"/>
      <c r="BK1562" s="31"/>
      <c r="BL1562" s="31"/>
      <c r="BM1562" s="31"/>
      <c r="BN1562" s="41"/>
      <c r="BO1562" s="33"/>
      <c r="BP1562" s="34"/>
      <c r="BQ1562" s="26"/>
      <c r="BR1562" s="27"/>
      <c r="BS1562" s="27"/>
      <c r="BT1562" s="26"/>
      <c r="BU1562" s="35"/>
      <c r="BV1562" s="28"/>
      <c r="BW1562" s="27"/>
      <c r="BX1562" s="26"/>
      <c r="BY1562" s="26"/>
      <c r="BZ1562" s="28"/>
      <c r="CA1562" s="31"/>
      <c r="CB1562" s="31"/>
      <c r="CC1562" s="23"/>
      <c r="CD1562" s="37"/>
      <c r="CE1562" s="30"/>
      <c r="CF1562" s="38"/>
      <c r="CG1562" s="31"/>
      <c r="CH1562" s="30"/>
      <c r="CI1562" s="38"/>
      <c r="CJ1562" s="38"/>
      <c r="CK1562" s="38"/>
      <c r="CL1562" s="31"/>
      <c r="CM1562" s="23"/>
      <c r="CN1562" s="38"/>
      <c r="CO1562" s="27"/>
      <c r="CP1562" s="23"/>
      <c r="CQ1562" s="23"/>
      <c r="CR1562" s="23"/>
      <c r="CS1562" s="38"/>
      <c r="CT1562" s="23"/>
      <c r="CU1562" s="23"/>
      <c r="CV1562" s="23"/>
      <c r="CW1562" s="38"/>
      <c r="CX1562" s="38"/>
      <c r="CY1562" s="38"/>
      <c r="CZ1562" s="38"/>
    </row>
    <row r="1563" spans="1:104" x14ac:dyDescent="0.3">
      <c r="A1563" s="32"/>
      <c r="B1563" s="26"/>
      <c r="C1563" s="26"/>
      <c r="D1563" s="26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31"/>
      <c r="AQ1563" s="31"/>
      <c r="AR1563" s="31"/>
      <c r="AS1563" s="31"/>
      <c r="AT1563" s="31"/>
      <c r="AU1563" s="31"/>
      <c r="AV1563" s="31"/>
      <c r="AW1563" s="31"/>
      <c r="AX1563" s="31"/>
      <c r="AY1563" s="31"/>
      <c r="AZ1563" s="31"/>
      <c r="BA1563" s="31"/>
      <c r="BB1563" s="31"/>
      <c r="BC1563" s="31"/>
      <c r="BD1563" s="31"/>
      <c r="BE1563" s="31"/>
      <c r="BF1563" s="31"/>
      <c r="BG1563" s="31"/>
      <c r="BH1563" s="31"/>
      <c r="BI1563" s="31"/>
      <c r="BJ1563" s="31"/>
      <c r="BK1563" s="31"/>
      <c r="BL1563" s="31"/>
      <c r="BM1563" s="31"/>
      <c r="BN1563" s="41"/>
      <c r="BO1563" s="33"/>
      <c r="BP1563" s="34"/>
      <c r="BQ1563" s="26"/>
      <c r="BR1563" s="27"/>
      <c r="BS1563" s="27"/>
      <c r="BT1563" s="26"/>
      <c r="BU1563" s="35"/>
      <c r="BV1563" s="28"/>
      <c r="BW1563" s="27"/>
      <c r="BX1563" s="26"/>
      <c r="BY1563" s="26"/>
      <c r="BZ1563" s="28"/>
      <c r="CA1563" s="31"/>
      <c r="CB1563" s="31"/>
      <c r="CC1563" s="23"/>
      <c r="CD1563" s="37"/>
      <c r="CE1563" s="30"/>
      <c r="CF1563" s="38"/>
      <c r="CG1563" s="31"/>
      <c r="CH1563" s="30"/>
      <c r="CI1563" s="38"/>
      <c r="CJ1563" s="38"/>
      <c r="CK1563" s="38"/>
      <c r="CL1563" s="31"/>
      <c r="CM1563" s="23"/>
      <c r="CN1563" s="38"/>
      <c r="CO1563" s="27"/>
      <c r="CP1563" s="23"/>
      <c r="CQ1563" s="23"/>
      <c r="CR1563" s="37"/>
      <c r="CS1563" s="38"/>
      <c r="CT1563" s="37"/>
      <c r="CU1563" s="37"/>
      <c r="CV1563" s="37"/>
      <c r="CW1563" s="38"/>
      <c r="CX1563" s="38"/>
      <c r="CY1563" s="38"/>
      <c r="CZ1563" s="38"/>
    </row>
    <row r="1564" spans="1:104" x14ac:dyDescent="0.3">
      <c r="A1564" s="32"/>
      <c r="B1564" s="26"/>
      <c r="C1564" s="26"/>
      <c r="D1564" s="26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31"/>
      <c r="AQ1564" s="31"/>
      <c r="AR1564" s="31"/>
      <c r="AS1564" s="31"/>
      <c r="AT1564" s="31"/>
      <c r="AU1564" s="31"/>
      <c r="AV1564" s="31"/>
      <c r="AW1564" s="31"/>
      <c r="AX1564" s="31"/>
      <c r="AY1564" s="31"/>
      <c r="AZ1564" s="31"/>
      <c r="BA1564" s="31"/>
      <c r="BB1564" s="31"/>
      <c r="BC1564" s="31"/>
      <c r="BD1564" s="31"/>
      <c r="BE1564" s="31"/>
      <c r="BF1564" s="31"/>
      <c r="BG1564" s="31"/>
      <c r="BH1564" s="31"/>
      <c r="BI1564" s="31"/>
      <c r="BJ1564" s="31"/>
      <c r="BK1564" s="31"/>
      <c r="BL1564" s="31"/>
      <c r="BM1564" s="31"/>
      <c r="BN1564" s="41"/>
      <c r="BO1564" s="33"/>
      <c r="BP1564" s="34"/>
      <c r="BQ1564" s="26"/>
      <c r="BR1564" s="27"/>
      <c r="BS1564" s="27"/>
      <c r="BT1564" s="26"/>
      <c r="BU1564" s="35"/>
      <c r="BV1564" s="28"/>
      <c r="BW1564" s="27"/>
      <c r="BX1564" s="26"/>
      <c r="BY1564" s="26"/>
      <c r="BZ1564" s="28"/>
      <c r="CA1564" s="31"/>
      <c r="CB1564" s="31"/>
      <c r="CC1564" s="23"/>
      <c r="CD1564" s="37"/>
      <c r="CE1564" s="30"/>
      <c r="CF1564" s="38"/>
      <c r="CG1564" s="31"/>
      <c r="CH1564" s="30"/>
      <c r="CI1564" s="38"/>
      <c r="CJ1564" s="38"/>
      <c r="CK1564" s="38"/>
      <c r="CL1564" s="31"/>
      <c r="CM1564" s="23"/>
      <c r="CN1564" s="38"/>
      <c r="CO1564" s="27"/>
      <c r="CP1564" s="23"/>
      <c r="CQ1564" s="23"/>
      <c r="CR1564" s="23"/>
      <c r="CS1564" s="38"/>
      <c r="CT1564" s="23"/>
      <c r="CU1564" s="23"/>
      <c r="CV1564" s="23"/>
      <c r="CW1564" s="38"/>
      <c r="CX1564" s="38"/>
      <c r="CY1564" s="38"/>
      <c r="CZ1564" s="38"/>
    </row>
    <row r="1565" spans="1:104" x14ac:dyDescent="0.3">
      <c r="A1565" s="32"/>
      <c r="B1565" s="26"/>
      <c r="C1565" s="26"/>
      <c r="D1565" s="26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31"/>
      <c r="AQ1565" s="31"/>
      <c r="AR1565" s="31"/>
      <c r="AS1565" s="31"/>
      <c r="AT1565" s="31"/>
      <c r="AU1565" s="31"/>
      <c r="AV1565" s="31"/>
      <c r="AW1565" s="31"/>
      <c r="AX1565" s="31"/>
      <c r="AY1565" s="31"/>
      <c r="AZ1565" s="31"/>
      <c r="BA1565" s="31"/>
      <c r="BB1565" s="31"/>
      <c r="BC1565" s="31"/>
      <c r="BD1565" s="31"/>
      <c r="BE1565" s="31"/>
      <c r="BF1565" s="31"/>
      <c r="BG1565" s="31"/>
      <c r="BH1565" s="31"/>
      <c r="BI1565" s="31"/>
      <c r="BJ1565" s="31"/>
      <c r="BK1565" s="31"/>
      <c r="BL1565" s="31"/>
      <c r="BM1565" s="31"/>
      <c r="BN1565" s="41"/>
      <c r="BO1565" s="33"/>
      <c r="BP1565" s="34"/>
      <c r="BQ1565" s="26"/>
      <c r="BR1565" s="27"/>
      <c r="BS1565" s="27"/>
      <c r="BT1565" s="26"/>
      <c r="BU1565" s="35"/>
      <c r="BV1565" s="28"/>
      <c r="BW1565" s="27"/>
      <c r="BX1565" s="26"/>
      <c r="BY1565" s="26"/>
      <c r="BZ1565" s="28"/>
      <c r="CA1565" s="31"/>
      <c r="CB1565" s="31"/>
      <c r="CC1565" s="23"/>
      <c r="CD1565" s="37"/>
      <c r="CE1565" s="30"/>
      <c r="CF1565" s="38"/>
      <c r="CG1565" s="31"/>
      <c r="CH1565" s="30"/>
      <c r="CI1565" s="38"/>
      <c r="CJ1565" s="38"/>
      <c r="CK1565" s="38"/>
      <c r="CL1565" s="31"/>
      <c r="CM1565" s="37"/>
      <c r="CN1565" s="38"/>
      <c r="CO1565" s="27"/>
      <c r="CP1565" s="37"/>
      <c r="CQ1565" s="23"/>
      <c r="CR1565" s="23"/>
      <c r="CS1565" s="38"/>
      <c r="CT1565" s="23"/>
      <c r="CU1565" s="23"/>
      <c r="CV1565" s="23"/>
      <c r="CW1565" s="30"/>
      <c r="CX1565" s="38"/>
      <c r="CY1565" s="38"/>
      <c r="CZ1565" s="38"/>
    </row>
    <row r="1566" spans="1:104" x14ac:dyDescent="0.3">
      <c r="A1566" s="32"/>
      <c r="B1566" s="26"/>
      <c r="C1566" s="26"/>
      <c r="D1566" s="26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31"/>
      <c r="AQ1566" s="31"/>
      <c r="AR1566" s="31"/>
      <c r="AS1566" s="31"/>
      <c r="AT1566" s="31"/>
      <c r="AU1566" s="31"/>
      <c r="AV1566" s="31"/>
      <c r="AW1566" s="31"/>
      <c r="AX1566" s="31"/>
      <c r="AY1566" s="31"/>
      <c r="AZ1566" s="31"/>
      <c r="BA1566" s="31"/>
      <c r="BB1566" s="31"/>
      <c r="BC1566" s="31"/>
      <c r="BD1566" s="31"/>
      <c r="BE1566" s="31"/>
      <c r="BF1566" s="31"/>
      <c r="BG1566" s="31"/>
      <c r="BH1566" s="31"/>
      <c r="BI1566" s="31"/>
      <c r="BJ1566" s="31"/>
      <c r="BK1566" s="31"/>
      <c r="BL1566" s="31"/>
      <c r="BM1566" s="31"/>
      <c r="BN1566" s="41"/>
      <c r="BO1566" s="33"/>
      <c r="BP1566" s="34"/>
      <c r="BQ1566" s="26"/>
      <c r="BR1566" s="27"/>
      <c r="BS1566" s="27"/>
      <c r="BT1566" s="26"/>
      <c r="BU1566" s="35"/>
      <c r="BV1566" s="28"/>
      <c r="BW1566" s="27"/>
      <c r="BX1566" s="26"/>
      <c r="BY1566" s="26"/>
      <c r="BZ1566" s="28"/>
      <c r="CA1566" s="31"/>
      <c r="CB1566" s="31"/>
      <c r="CC1566" s="23"/>
      <c r="CD1566" s="37"/>
      <c r="CE1566" s="30"/>
      <c r="CF1566" s="38"/>
      <c r="CG1566" s="31"/>
      <c r="CH1566" s="30"/>
      <c r="CI1566" s="38"/>
      <c r="CJ1566" s="38"/>
      <c r="CK1566" s="38"/>
      <c r="CL1566" s="31"/>
      <c r="CM1566" s="23"/>
      <c r="CN1566" s="38"/>
      <c r="CO1566" s="27"/>
      <c r="CP1566" s="23"/>
      <c r="CQ1566" s="23"/>
      <c r="CR1566" s="23"/>
      <c r="CS1566" s="38"/>
      <c r="CT1566" s="23"/>
      <c r="CU1566" s="23"/>
      <c r="CV1566" s="23"/>
      <c r="CW1566" s="38"/>
      <c r="CX1566" s="38"/>
      <c r="CY1566" s="38"/>
      <c r="CZ1566" s="38"/>
    </row>
    <row r="1567" spans="1:104" x14ac:dyDescent="0.3">
      <c r="A1567" s="32"/>
      <c r="B1567" s="26"/>
      <c r="C1567" s="26"/>
      <c r="D1567" s="26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31"/>
      <c r="AQ1567" s="31"/>
      <c r="AR1567" s="31"/>
      <c r="AS1567" s="31"/>
      <c r="AT1567" s="31"/>
      <c r="AU1567" s="31"/>
      <c r="AV1567" s="31"/>
      <c r="AW1567" s="31"/>
      <c r="AX1567" s="31"/>
      <c r="AY1567" s="31"/>
      <c r="AZ1567" s="31"/>
      <c r="BA1567" s="31"/>
      <c r="BB1567" s="31"/>
      <c r="BC1567" s="31"/>
      <c r="BD1567" s="31"/>
      <c r="BE1567" s="31"/>
      <c r="BF1567" s="31"/>
      <c r="BG1567" s="31"/>
      <c r="BH1567" s="31"/>
      <c r="BI1567" s="31"/>
      <c r="BJ1567" s="31"/>
      <c r="BK1567" s="31"/>
      <c r="BL1567" s="31"/>
      <c r="BM1567" s="31"/>
      <c r="BN1567" s="41"/>
      <c r="BO1567" s="33"/>
      <c r="BP1567" s="34"/>
      <c r="BQ1567" s="26"/>
      <c r="BR1567" s="27"/>
      <c r="BS1567" s="27"/>
      <c r="BT1567" s="26"/>
      <c r="BU1567" s="35"/>
      <c r="BV1567" s="28"/>
      <c r="BW1567" s="27"/>
      <c r="BX1567" s="26"/>
      <c r="BY1567" s="26"/>
      <c r="BZ1567" s="28"/>
      <c r="CA1567" s="31"/>
      <c r="CB1567" s="31"/>
      <c r="CC1567" s="23"/>
      <c r="CD1567" s="37"/>
      <c r="CE1567" s="30"/>
      <c r="CF1567" s="38"/>
      <c r="CG1567" s="31"/>
      <c r="CH1567" s="30"/>
      <c r="CI1567" s="38"/>
      <c r="CJ1567" s="38"/>
      <c r="CK1567" s="38"/>
      <c r="CL1567" s="31"/>
      <c r="CM1567" s="23"/>
      <c r="CN1567" s="38"/>
      <c r="CO1567" s="27"/>
      <c r="CP1567" s="23"/>
      <c r="CQ1567" s="23"/>
      <c r="CR1567" s="23"/>
      <c r="CS1567" s="38"/>
      <c r="CT1567" s="23"/>
      <c r="CU1567" s="23"/>
      <c r="CV1567" s="23"/>
      <c r="CW1567" s="38"/>
      <c r="CX1567" s="38"/>
      <c r="CY1567" s="38"/>
      <c r="CZ1567" s="38"/>
    </row>
    <row r="1568" spans="1:104" x14ac:dyDescent="0.3">
      <c r="A1568" s="32"/>
      <c r="B1568" s="26"/>
      <c r="C1568" s="26"/>
      <c r="D1568" s="26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31"/>
      <c r="AQ1568" s="31"/>
      <c r="AR1568" s="31"/>
      <c r="AS1568" s="31"/>
      <c r="AT1568" s="31"/>
      <c r="AU1568" s="31"/>
      <c r="AV1568" s="31"/>
      <c r="AW1568" s="31"/>
      <c r="AX1568" s="31"/>
      <c r="AY1568" s="31"/>
      <c r="AZ1568" s="31"/>
      <c r="BA1568" s="31"/>
      <c r="BB1568" s="31"/>
      <c r="BC1568" s="31"/>
      <c r="BD1568" s="31"/>
      <c r="BE1568" s="31"/>
      <c r="BF1568" s="31"/>
      <c r="BG1568" s="31"/>
      <c r="BH1568" s="31"/>
      <c r="BI1568" s="31"/>
      <c r="BJ1568" s="31"/>
      <c r="BK1568" s="31"/>
      <c r="BL1568" s="31"/>
      <c r="BM1568" s="31"/>
      <c r="BN1568" s="41"/>
      <c r="BO1568" s="33"/>
      <c r="BP1568" s="34"/>
      <c r="BQ1568" s="26"/>
      <c r="BR1568" s="27"/>
      <c r="BS1568" s="27"/>
      <c r="BT1568" s="26"/>
      <c r="BU1568" s="35"/>
      <c r="BV1568" s="28"/>
      <c r="BW1568" s="27"/>
      <c r="BX1568" s="26"/>
      <c r="BY1568" s="26"/>
      <c r="BZ1568" s="28"/>
      <c r="CA1568" s="31"/>
      <c r="CB1568" s="31"/>
      <c r="CC1568" s="23"/>
      <c r="CD1568" s="37"/>
      <c r="CE1568" s="30"/>
      <c r="CF1568" s="38"/>
      <c r="CG1568" s="31"/>
      <c r="CH1568" s="30"/>
      <c r="CI1568" s="38"/>
      <c r="CJ1568" s="38"/>
      <c r="CK1568" s="38"/>
      <c r="CL1568" s="31"/>
      <c r="CM1568" s="23"/>
      <c r="CN1568" s="38"/>
      <c r="CO1568" s="27"/>
      <c r="CP1568" s="23"/>
      <c r="CQ1568" s="23"/>
      <c r="CR1568" s="23"/>
      <c r="CS1568" s="38"/>
      <c r="CT1568" s="23"/>
      <c r="CU1568" s="23"/>
      <c r="CV1568" s="23"/>
      <c r="CW1568" s="38"/>
      <c r="CX1568" s="38"/>
      <c r="CY1568" s="38"/>
      <c r="CZ1568" s="38"/>
    </row>
    <row r="1569" spans="1:104" x14ac:dyDescent="0.3">
      <c r="A1569" s="32"/>
      <c r="B1569" s="26"/>
      <c r="C1569" s="26"/>
      <c r="D1569" s="26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31"/>
      <c r="AQ1569" s="31"/>
      <c r="AR1569" s="31"/>
      <c r="AS1569" s="31"/>
      <c r="AT1569" s="31"/>
      <c r="AU1569" s="31"/>
      <c r="AV1569" s="31"/>
      <c r="AW1569" s="31"/>
      <c r="AX1569" s="31"/>
      <c r="AY1569" s="31"/>
      <c r="AZ1569" s="31"/>
      <c r="BA1569" s="31"/>
      <c r="BB1569" s="31"/>
      <c r="BC1569" s="31"/>
      <c r="BD1569" s="31"/>
      <c r="BE1569" s="31"/>
      <c r="BF1569" s="31"/>
      <c r="BG1569" s="31"/>
      <c r="BH1569" s="31"/>
      <c r="BI1569" s="31"/>
      <c r="BJ1569" s="31"/>
      <c r="BK1569" s="31"/>
      <c r="BL1569" s="31"/>
      <c r="BM1569" s="31"/>
      <c r="BN1569" s="41"/>
      <c r="BO1569" s="33"/>
      <c r="BP1569" s="34"/>
      <c r="BQ1569" s="26"/>
      <c r="BR1569" s="27"/>
      <c r="BS1569" s="27"/>
      <c r="BT1569" s="26"/>
      <c r="BU1569" s="35"/>
      <c r="BV1569" s="28"/>
      <c r="BW1569" s="27"/>
      <c r="BX1569" s="26"/>
      <c r="BY1569" s="26"/>
      <c r="BZ1569" s="28"/>
      <c r="CA1569" s="31"/>
      <c r="CB1569" s="31"/>
      <c r="CC1569" s="23"/>
      <c r="CD1569" s="37"/>
      <c r="CE1569" s="30"/>
      <c r="CF1569" s="38"/>
      <c r="CG1569" s="31"/>
      <c r="CH1569" s="30"/>
      <c r="CI1569" s="38"/>
      <c r="CJ1569" s="38"/>
      <c r="CK1569" s="38"/>
      <c r="CL1569" s="31"/>
      <c r="CM1569" s="23"/>
      <c r="CN1569" s="38"/>
      <c r="CO1569" s="27"/>
      <c r="CP1569" s="23"/>
      <c r="CQ1569" s="23"/>
      <c r="CR1569" s="23"/>
      <c r="CS1569" s="38"/>
      <c r="CT1569" s="37"/>
      <c r="CU1569" s="23"/>
      <c r="CV1569" s="23"/>
      <c r="CW1569" s="38"/>
      <c r="CX1569" s="38"/>
      <c r="CY1569" s="38"/>
      <c r="CZ1569" s="38"/>
    </row>
    <row r="1570" spans="1:104" x14ac:dyDescent="0.3">
      <c r="A1570" s="32"/>
      <c r="B1570" s="26"/>
      <c r="C1570" s="26"/>
      <c r="D1570" s="26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31"/>
      <c r="AQ1570" s="31"/>
      <c r="AR1570" s="31"/>
      <c r="AS1570" s="31"/>
      <c r="AT1570" s="31"/>
      <c r="AU1570" s="31"/>
      <c r="AV1570" s="31"/>
      <c r="AW1570" s="31"/>
      <c r="AX1570" s="31"/>
      <c r="AY1570" s="31"/>
      <c r="AZ1570" s="31"/>
      <c r="BA1570" s="31"/>
      <c r="BB1570" s="31"/>
      <c r="BC1570" s="31"/>
      <c r="BD1570" s="31"/>
      <c r="BE1570" s="31"/>
      <c r="BF1570" s="31"/>
      <c r="BG1570" s="31"/>
      <c r="BH1570" s="31"/>
      <c r="BI1570" s="31"/>
      <c r="BJ1570" s="31"/>
      <c r="BK1570" s="31"/>
      <c r="BL1570" s="31"/>
      <c r="BM1570" s="31"/>
      <c r="BN1570" s="41"/>
      <c r="BO1570" s="33"/>
      <c r="BP1570" s="34"/>
      <c r="BQ1570" s="26"/>
      <c r="BR1570" s="27"/>
      <c r="BS1570" s="27"/>
      <c r="BT1570" s="26"/>
      <c r="BU1570" s="35"/>
      <c r="BV1570" s="28"/>
      <c r="BW1570" s="27"/>
      <c r="BX1570" s="26"/>
      <c r="BY1570" s="26"/>
      <c r="BZ1570" s="28"/>
      <c r="CA1570" s="31"/>
      <c r="CB1570" s="31"/>
      <c r="CC1570" s="23"/>
      <c r="CD1570" s="37"/>
      <c r="CE1570" s="30"/>
      <c r="CF1570" s="30"/>
      <c r="CG1570" s="31"/>
      <c r="CH1570" s="30"/>
      <c r="CI1570" s="38"/>
      <c r="CJ1570" s="38"/>
      <c r="CK1570" s="30"/>
      <c r="CL1570" s="31"/>
      <c r="CM1570" s="23"/>
      <c r="CN1570" s="38"/>
      <c r="CO1570" s="27"/>
      <c r="CP1570" s="23"/>
      <c r="CQ1570" s="23"/>
      <c r="CR1570" s="23"/>
      <c r="CS1570" s="38"/>
      <c r="CT1570" s="37"/>
      <c r="CU1570" s="23"/>
      <c r="CV1570" s="23"/>
      <c r="CW1570" s="38"/>
      <c r="CX1570" s="38"/>
      <c r="CY1570" s="38"/>
      <c r="CZ1570" s="38"/>
    </row>
    <row r="1571" spans="1:104" x14ac:dyDescent="0.3">
      <c r="A1571" s="32"/>
      <c r="B1571" s="26"/>
      <c r="C1571" s="26"/>
      <c r="D1571" s="26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31"/>
      <c r="AQ1571" s="31"/>
      <c r="AR1571" s="31"/>
      <c r="AS1571" s="31"/>
      <c r="AT1571" s="31"/>
      <c r="AU1571" s="31"/>
      <c r="AV1571" s="31"/>
      <c r="AW1571" s="31"/>
      <c r="AX1571" s="31"/>
      <c r="AY1571" s="31"/>
      <c r="AZ1571" s="31"/>
      <c r="BA1571" s="31"/>
      <c r="BB1571" s="31"/>
      <c r="BC1571" s="31"/>
      <c r="BD1571" s="31"/>
      <c r="BE1571" s="31"/>
      <c r="BF1571" s="31"/>
      <c r="BG1571" s="31"/>
      <c r="BH1571" s="31"/>
      <c r="BI1571" s="31"/>
      <c r="BJ1571" s="31"/>
      <c r="BK1571" s="31"/>
      <c r="BL1571" s="31"/>
      <c r="BM1571" s="31"/>
      <c r="BN1571" s="41"/>
      <c r="BO1571" s="33"/>
      <c r="BP1571" s="34"/>
      <c r="BQ1571" s="26"/>
      <c r="BR1571" s="27"/>
      <c r="BS1571" s="27"/>
      <c r="BT1571" s="26"/>
      <c r="BU1571" s="35"/>
      <c r="BV1571" s="28"/>
      <c r="BW1571" s="27"/>
      <c r="BX1571" s="26"/>
      <c r="BY1571" s="26"/>
      <c r="BZ1571" s="28"/>
      <c r="CA1571" s="31"/>
      <c r="CB1571" s="31"/>
      <c r="CC1571" s="37"/>
      <c r="CD1571" s="37"/>
      <c r="CE1571" s="30"/>
      <c r="CF1571" s="38"/>
      <c r="CG1571" s="31"/>
      <c r="CH1571" s="30"/>
      <c r="CI1571" s="38"/>
      <c r="CJ1571" s="38"/>
      <c r="CK1571" s="38"/>
      <c r="CL1571" s="31"/>
      <c r="CM1571" s="23"/>
      <c r="CN1571" s="38"/>
      <c r="CO1571" s="27"/>
      <c r="CP1571" s="23"/>
      <c r="CQ1571" s="23"/>
      <c r="CR1571" s="23"/>
      <c r="CS1571" s="38"/>
      <c r="CT1571" s="23"/>
      <c r="CU1571" s="23"/>
      <c r="CV1571" s="23"/>
      <c r="CW1571" s="38"/>
      <c r="CX1571" s="38"/>
      <c r="CY1571" s="38"/>
      <c r="CZ1571" s="38"/>
    </row>
    <row r="1572" spans="1:104" x14ac:dyDescent="0.3">
      <c r="A1572" s="32"/>
      <c r="B1572" s="26"/>
      <c r="C1572" s="26"/>
      <c r="D1572" s="26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31"/>
      <c r="AQ1572" s="31"/>
      <c r="AR1572" s="31"/>
      <c r="AS1572" s="31"/>
      <c r="AT1572" s="31"/>
      <c r="AU1572" s="31"/>
      <c r="AV1572" s="31"/>
      <c r="AW1572" s="31"/>
      <c r="AX1572" s="31"/>
      <c r="AY1572" s="31"/>
      <c r="AZ1572" s="31"/>
      <c r="BA1572" s="31"/>
      <c r="BB1572" s="31"/>
      <c r="BC1572" s="31"/>
      <c r="BD1572" s="31"/>
      <c r="BE1572" s="31"/>
      <c r="BF1572" s="31"/>
      <c r="BG1572" s="31"/>
      <c r="BH1572" s="31"/>
      <c r="BI1572" s="31"/>
      <c r="BJ1572" s="31"/>
      <c r="BK1572" s="31"/>
      <c r="BL1572" s="31"/>
      <c r="BM1572" s="31"/>
      <c r="BN1572" s="41"/>
      <c r="BO1572" s="33"/>
      <c r="BP1572" s="34"/>
      <c r="BQ1572" s="26"/>
      <c r="BR1572" s="27"/>
      <c r="BS1572" s="27"/>
      <c r="BT1572" s="26"/>
      <c r="BU1572" s="35"/>
      <c r="BV1572" s="28"/>
      <c r="BW1572" s="27"/>
      <c r="BX1572" s="26"/>
      <c r="BY1572" s="26"/>
      <c r="BZ1572" s="28"/>
      <c r="CA1572" s="31"/>
      <c r="CB1572" s="31"/>
      <c r="CC1572" s="23"/>
      <c r="CD1572" s="37"/>
      <c r="CE1572" s="30"/>
      <c r="CF1572" s="38"/>
      <c r="CG1572" s="31"/>
      <c r="CH1572" s="30"/>
      <c r="CI1572" s="38"/>
      <c r="CJ1572" s="38"/>
      <c r="CK1572" s="38"/>
      <c r="CL1572" s="31"/>
      <c r="CM1572" s="37"/>
      <c r="CN1572" s="38"/>
      <c r="CO1572" s="27"/>
      <c r="CP1572" s="37"/>
      <c r="CQ1572" s="23"/>
      <c r="CR1572" s="23"/>
      <c r="CS1572" s="38"/>
      <c r="CT1572" s="23"/>
      <c r="CU1572" s="23"/>
      <c r="CV1572" s="23"/>
      <c r="CW1572" s="38"/>
      <c r="CX1572" s="30"/>
      <c r="CY1572" s="38"/>
      <c r="CZ1572" s="30"/>
    </row>
    <row r="1573" spans="1:104" x14ac:dyDescent="0.3">
      <c r="A1573" s="32"/>
      <c r="B1573" s="26"/>
      <c r="C1573" s="26"/>
      <c r="D1573" s="26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31"/>
      <c r="AQ1573" s="31"/>
      <c r="AR1573" s="31"/>
      <c r="AS1573" s="31"/>
      <c r="AT1573" s="31"/>
      <c r="AU1573" s="31"/>
      <c r="AV1573" s="31"/>
      <c r="AW1573" s="31"/>
      <c r="AX1573" s="31"/>
      <c r="AY1573" s="31"/>
      <c r="AZ1573" s="31"/>
      <c r="BA1573" s="31"/>
      <c r="BB1573" s="31"/>
      <c r="BC1573" s="31"/>
      <c r="BD1573" s="31"/>
      <c r="BE1573" s="31"/>
      <c r="BF1573" s="31"/>
      <c r="BG1573" s="31"/>
      <c r="BH1573" s="31"/>
      <c r="BI1573" s="31"/>
      <c r="BJ1573" s="31"/>
      <c r="BK1573" s="31"/>
      <c r="BL1573" s="31"/>
      <c r="BM1573" s="31"/>
      <c r="BN1573" s="41"/>
      <c r="BO1573" s="33"/>
      <c r="BP1573" s="34"/>
      <c r="BQ1573" s="26"/>
      <c r="BR1573" s="27"/>
      <c r="BS1573" s="27"/>
      <c r="BT1573" s="26"/>
      <c r="BU1573" s="35"/>
      <c r="BV1573" s="28"/>
      <c r="BW1573" s="27"/>
      <c r="BX1573" s="26"/>
      <c r="BY1573" s="26"/>
      <c r="BZ1573" s="28"/>
      <c r="CA1573" s="31"/>
      <c r="CB1573" s="31"/>
      <c r="CC1573" s="23"/>
      <c r="CD1573" s="37"/>
      <c r="CE1573" s="30"/>
      <c r="CF1573" s="38"/>
      <c r="CG1573" s="31"/>
      <c r="CH1573" s="30"/>
      <c r="CI1573" s="38"/>
      <c r="CJ1573" s="38"/>
      <c r="CK1573" s="38"/>
      <c r="CL1573" s="31"/>
      <c r="CM1573" s="23"/>
      <c r="CN1573" s="38"/>
      <c r="CO1573" s="27"/>
      <c r="CP1573" s="23"/>
      <c r="CQ1573" s="23"/>
      <c r="CR1573" s="23"/>
      <c r="CS1573" s="38"/>
      <c r="CT1573" s="23"/>
      <c r="CU1573" s="23"/>
      <c r="CV1573" s="23"/>
      <c r="CW1573" s="38"/>
      <c r="CX1573" s="38"/>
      <c r="CY1573" s="30"/>
      <c r="CZ1573" s="38"/>
    </row>
    <row r="1574" spans="1:104" x14ac:dyDescent="0.3">
      <c r="A1574" s="32"/>
      <c r="B1574" s="26"/>
      <c r="C1574" s="26"/>
      <c r="D1574" s="26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31"/>
      <c r="AQ1574" s="31"/>
      <c r="AR1574" s="31"/>
      <c r="AS1574" s="31"/>
      <c r="AT1574" s="31"/>
      <c r="AU1574" s="31"/>
      <c r="AV1574" s="31"/>
      <c r="AW1574" s="31"/>
      <c r="AX1574" s="31"/>
      <c r="AY1574" s="31"/>
      <c r="AZ1574" s="31"/>
      <c r="BA1574" s="31"/>
      <c r="BB1574" s="31"/>
      <c r="BC1574" s="31"/>
      <c r="BD1574" s="31"/>
      <c r="BE1574" s="31"/>
      <c r="BF1574" s="31"/>
      <c r="BG1574" s="31"/>
      <c r="BH1574" s="31"/>
      <c r="BI1574" s="31"/>
      <c r="BJ1574" s="31"/>
      <c r="BK1574" s="31"/>
      <c r="BL1574" s="31"/>
      <c r="BM1574" s="31"/>
      <c r="BN1574" s="41"/>
      <c r="BO1574" s="33"/>
      <c r="BP1574" s="34"/>
      <c r="BQ1574" s="26"/>
      <c r="BR1574" s="27"/>
      <c r="BS1574" s="27"/>
      <c r="BT1574" s="26"/>
      <c r="BU1574" s="35"/>
      <c r="BV1574" s="28"/>
      <c r="BW1574" s="27"/>
      <c r="BX1574" s="26"/>
      <c r="BY1574" s="26"/>
      <c r="BZ1574" s="28"/>
      <c r="CA1574" s="31"/>
      <c r="CB1574" s="31"/>
      <c r="CC1574" s="23"/>
      <c r="CD1574" s="37"/>
      <c r="CE1574" s="30"/>
      <c r="CF1574" s="38"/>
      <c r="CG1574" s="31"/>
      <c r="CH1574" s="30"/>
      <c r="CI1574" s="38"/>
      <c r="CJ1574" s="38"/>
      <c r="CK1574" s="38"/>
      <c r="CL1574" s="31"/>
      <c r="CM1574" s="23"/>
      <c r="CN1574" s="38"/>
      <c r="CO1574" s="27"/>
      <c r="CP1574" s="23"/>
      <c r="CQ1574" s="23"/>
      <c r="CR1574" s="23"/>
      <c r="CS1574" s="38"/>
      <c r="CT1574" s="23"/>
      <c r="CU1574" s="37"/>
      <c r="CV1574" s="37"/>
      <c r="CW1574" s="38"/>
      <c r="CX1574" s="38"/>
      <c r="CY1574" s="38"/>
      <c r="CZ1574" s="38"/>
    </row>
    <row r="1575" spans="1:104" x14ac:dyDescent="0.3">
      <c r="A1575" s="32"/>
      <c r="B1575" s="26"/>
      <c r="C1575" s="26"/>
      <c r="D1575" s="26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31"/>
      <c r="AQ1575" s="31"/>
      <c r="AR1575" s="31"/>
      <c r="AS1575" s="31"/>
      <c r="AT1575" s="31"/>
      <c r="AU1575" s="31"/>
      <c r="AV1575" s="31"/>
      <c r="AW1575" s="31"/>
      <c r="AX1575" s="31"/>
      <c r="AY1575" s="31"/>
      <c r="AZ1575" s="31"/>
      <c r="BA1575" s="31"/>
      <c r="BB1575" s="31"/>
      <c r="BC1575" s="31"/>
      <c r="BD1575" s="31"/>
      <c r="BE1575" s="31"/>
      <c r="BF1575" s="31"/>
      <c r="BG1575" s="31"/>
      <c r="BH1575" s="31"/>
      <c r="BI1575" s="31"/>
      <c r="BJ1575" s="31"/>
      <c r="BK1575" s="31"/>
      <c r="BL1575" s="31"/>
      <c r="BM1575" s="31"/>
      <c r="BN1575" s="41"/>
      <c r="BO1575" s="33"/>
      <c r="BP1575" s="34"/>
      <c r="BQ1575" s="26"/>
      <c r="BR1575" s="27"/>
      <c r="BS1575" s="27"/>
      <c r="BT1575" s="26"/>
      <c r="BU1575" s="35"/>
      <c r="BV1575" s="28"/>
      <c r="BW1575" s="27"/>
      <c r="BX1575" s="26"/>
      <c r="BY1575" s="26"/>
      <c r="BZ1575" s="28"/>
      <c r="CA1575" s="31"/>
      <c r="CB1575" s="31"/>
      <c r="CC1575" s="23"/>
      <c r="CD1575" s="37"/>
      <c r="CE1575" s="30"/>
      <c r="CF1575" s="38"/>
      <c r="CG1575" s="31"/>
      <c r="CH1575" s="30"/>
      <c r="CI1575" s="38"/>
      <c r="CJ1575" s="38"/>
      <c r="CK1575" s="38"/>
      <c r="CL1575" s="31"/>
      <c r="CM1575" s="23"/>
      <c r="CN1575" s="38"/>
      <c r="CO1575" s="27"/>
      <c r="CP1575" s="23"/>
      <c r="CQ1575" s="23"/>
      <c r="CR1575" s="23"/>
      <c r="CS1575" s="38"/>
      <c r="CT1575" s="37"/>
      <c r="CU1575" s="23"/>
      <c r="CV1575" s="23"/>
      <c r="CW1575" s="38"/>
      <c r="CX1575" s="38"/>
      <c r="CY1575" s="38"/>
      <c r="CZ1575" s="38"/>
    </row>
    <row r="1576" spans="1:104" x14ac:dyDescent="0.3">
      <c r="A1576" s="32"/>
      <c r="B1576" s="26"/>
      <c r="C1576" s="26"/>
      <c r="D1576" s="26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31"/>
      <c r="AQ1576" s="31"/>
      <c r="AR1576" s="31"/>
      <c r="AS1576" s="31"/>
      <c r="AT1576" s="31"/>
      <c r="AU1576" s="31"/>
      <c r="AV1576" s="31"/>
      <c r="AW1576" s="31"/>
      <c r="AX1576" s="31"/>
      <c r="AY1576" s="31"/>
      <c r="AZ1576" s="31"/>
      <c r="BA1576" s="31"/>
      <c r="BB1576" s="31"/>
      <c r="BC1576" s="31"/>
      <c r="BD1576" s="31"/>
      <c r="BE1576" s="31"/>
      <c r="BF1576" s="31"/>
      <c r="BG1576" s="31"/>
      <c r="BH1576" s="31"/>
      <c r="BI1576" s="31"/>
      <c r="BJ1576" s="31"/>
      <c r="BK1576" s="31"/>
      <c r="BL1576" s="31"/>
      <c r="BM1576" s="31"/>
      <c r="BN1576" s="41"/>
      <c r="BO1576" s="33"/>
      <c r="BP1576" s="34"/>
      <c r="BQ1576" s="26"/>
      <c r="BR1576" s="27"/>
      <c r="BS1576" s="27"/>
      <c r="BT1576" s="26"/>
      <c r="BU1576" s="35"/>
      <c r="BV1576" s="28"/>
      <c r="BW1576" s="27"/>
      <c r="BX1576" s="26"/>
      <c r="BY1576" s="26"/>
      <c r="BZ1576" s="28"/>
      <c r="CA1576" s="31"/>
      <c r="CB1576" s="31"/>
      <c r="CC1576" s="23"/>
      <c r="CD1576" s="37"/>
      <c r="CE1576" s="30"/>
      <c r="CF1576" s="38"/>
      <c r="CG1576" s="31"/>
      <c r="CH1576" s="30"/>
      <c r="CI1576" s="38"/>
      <c r="CJ1576" s="38"/>
      <c r="CK1576" s="38"/>
      <c r="CL1576" s="31"/>
      <c r="CM1576" s="23"/>
      <c r="CN1576" s="38"/>
      <c r="CO1576" s="27"/>
      <c r="CP1576" s="23"/>
      <c r="CQ1576" s="23"/>
      <c r="CR1576" s="23"/>
      <c r="CS1576" s="38"/>
      <c r="CT1576" s="23"/>
      <c r="CU1576" s="23"/>
      <c r="CV1576" s="23"/>
      <c r="CW1576" s="38"/>
      <c r="CX1576" s="38"/>
      <c r="CY1576" s="38"/>
      <c r="CZ1576" s="38"/>
    </row>
    <row r="1577" spans="1:104" x14ac:dyDescent="0.3">
      <c r="A1577" s="32"/>
      <c r="B1577" s="26"/>
      <c r="C1577" s="26"/>
      <c r="D1577" s="26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31"/>
      <c r="AQ1577" s="31"/>
      <c r="AR1577" s="31"/>
      <c r="AS1577" s="31"/>
      <c r="AT1577" s="31"/>
      <c r="AU1577" s="31"/>
      <c r="AV1577" s="31"/>
      <c r="AW1577" s="31"/>
      <c r="AX1577" s="31"/>
      <c r="AY1577" s="31"/>
      <c r="AZ1577" s="31"/>
      <c r="BA1577" s="31"/>
      <c r="BB1577" s="31"/>
      <c r="BC1577" s="31"/>
      <c r="BD1577" s="31"/>
      <c r="BE1577" s="31"/>
      <c r="BF1577" s="31"/>
      <c r="BG1577" s="31"/>
      <c r="BH1577" s="31"/>
      <c r="BI1577" s="31"/>
      <c r="BJ1577" s="31"/>
      <c r="BK1577" s="31"/>
      <c r="BL1577" s="31"/>
      <c r="BM1577" s="31"/>
      <c r="BN1577" s="41"/>
      <c r="BO1577" s="33"/>
      <c r="BP1577" s="34"/>
      <c r="BQ1577" s="26"/>
      <c r="BR1577" s="27"/>
      <c r="BS1577" s="27"/>
      <c r="BT1577" s="26"/>
      <c r="BU1577" s="35"/>
      <c r="BV1577" s="28"/>
      <c r="BW1577" s="27"/>
      <c r="BX1577" s="26"/>
      <c r="BY1577" s="26"/>
      <c r="BZ1577" s="28"/>
      <c r="CA1577" s="31"/>
      <c r="CB1577" s="31"/>
      <c r="CC1577" s="23"/>
      <c r="CD1577" s="37"/>
      <c r="CE1577" s="30"/>
      <c r="CF1577" s="38"/>
      <c r="CG1577" s="31"/>
      <c r="CH1577" s="30"/>
      <c r="CI1577" s="38"/>
      <c r="CJ1577" s="38"/>
      <c r="CK1577" s="38"/>
      <c r="CL1577" s="31"/>
      <c r="CM1577" s="23"/>
      <c r="CN1577" s="38"/>
      <c r="CO1577" s="27"/>
      <c r="CP1577" s="23"/>
      <c r="CQ1577" s="23"/>
      <c r="CR1577" s="23"/>
      <c r="CS1577" s="38"/>
      <c r="CT1577" s="37"/>
      <c r="CU1577" s="23"/>
      <c r="CV1577" s="23"/>
      <c r="CW1577" s="38"/>
      <c r="CX1577" s="38"/>
      <c r="CY1577" s="38"/>
      <c r="CZ1577" s="38"/>
    </row>
    <row r="1578" spans="1:104" x14ac:dyDescent="0.3">
      <c r="A1578" s="32"/>
      <c r="B1578" s="26"/>
      <c r="C1578" s="26"/>
      <c r="D1578" s="26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31"/>
      <c r="AQ1578" s="31"/>
      <c r="AR1578" s="31"/>
      <c r="AS1578" s="31"/>
      <c r="AT1578" s="31"/>
      <c r="AU1578" s="31"/>
      <c r="AV1578" s="31"/>
      <c r="AW1578" s="31"/>
      <c r="AX1578" s="31"/>
      <c r="AY1578" s="31"/>
      <c r="AZ1578" s="31"/>
      <c r="BA1578" s="31"/>
      <c r="BB1578" s="31"/>
      <c r="BC1578" s="31"/>
      <c r="BD1578" s="31"/>
      <c r="BE1578" s="31"/>
      <c r="BF1578" s="31"/>
      <c r="BG1578" s="31"/>
      <c r="BH1578" s="31"/>
      <c r="BI1578" s="31"/>
      <c r="BJ1578" s="31"/>
      <c r="BK1578" s="31"/>
      <c r="BL1578" s="31"/>
      <c r="BM1578" s="31"/>
      <c r="BN1578" s="41"/>
      <c r="BO1578" s="33"/>
      <c r="BP1578" s="34"/>
      <c r="BQ1578" s="26"/>
      <c r="BR1578" s="27"/>
      <c r="BS1578" s="27"/>
      <c r="BT1578" s="26"/>
      <c r="BU1578" s="35"/>
      <c r="BV1578" s="28"/>
      <c r="BW1578" s="27"/>
      <c r="BX1578" s="26"/>
      <c r="BY1578" s="26"/>
      <c r="BZ1578" s="28"/>
      <c r="CA1578" s="31"/>
      <c r="CB1578" s="31"/>
      <c r="CC1578" s="23"/>
      <c r="CD1578" s="37"/>
      <c r="CE1578" s="30"/>
      <c r="CF1578" s="38"/>
      <c r="CG1578" s="31"/>
      <c r="CH1578" s="30"/>
      <c r="CI1578" s="38"/>
      <c r="CJ1578" s="38"/>
      <c r="CK1578" s="38"/>
      <c r="CL1578" s="31"/>
      <c r="CM1578" s="23"/>
      <c r="CN1578" s="38"/>
      <c r="CO1578" s="27"/>
      <c r="CP1578" s="37"/>
      <c r="CQ1578" s="23"/>
      <c r="CR1578" s="23"/>
      <c r="CS1578" s="38"/>
      <c r="CT1578" s="23"/>
      <c r="CU1578" s="23"/>
      <c r="CV1578" s="23"/>
      <c r="CW1578" s="38"/>
      <c r="CX1578" s="38"/>
      <c r="CY1578" s="38"/>
      <c r="CZ1578" s="38"/>
    </row>
    <row r="1579" spans="1:104" x14ac:dyDescent="0.3">
      <c r="A1579" s="32"/>
      <c r="B1579" s="26"/>
      <c r="C1579" s="26"/>
      <c r="D1579" s="26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31"/>
      <c r="AQ1579" s="31"/>
      <c r="AR1579" s="31"/>
      <c r="AS1579" s="31"/>
      <c r="AT1579" s="31"/>
      <c r="AU1579" s="31"/>
      <c r="AV1579" s="31"/>
      <c r="AW1579" s="31"/>
      <c r="AX1579" s="31"/>
      <c r="AY1579" s="31"/>
      <c r="AZ1579" s="31"/>
      <c r="BA1579" s="31"/>
      <c r="BB1579" s="31"/>
      <c r="BC1579" s="31"/>
      <c r="BD1579" s="31"/>
      <c r="BE1579" s="31"/>
      <c r="BF1579" s="31"/>
      <c r="BG1579" s="31"/>
      <c r="BH1579" s="31"/>
      <c r="BI1579" s="31"/>
      <c r="BJ1579" s="31"/>
      <c r="BK1579" s="31"/>
      <c r="BL1579" s="31"/>
      <c r="BM1579" s="31"/>
      <c r="BN1579" s="41"/>
      <c r="BO1579" s="33"/>
      <c r="BP1579" s="34"/>
      <c r="BQ1579" s="26"/>
      <c r="BR1579" s="27"/>
      <c r="BS1579" s="27"/>
      <c r="BT1579" s="26"/>
      <c r="BU1579" s="35"/>
      <c r="BV1579" s="28"/>
      <c r="BW1579" s="27"/>
      <c r="BX1579" s="26"/>
      <c r="BY1579" s="26"/>
      <c r="BZ1579" s="28"/>
      <c r="CA1579" s="31"/>
      <c r="CB1579" s="31"/>
      <c r="CC1579" s="23"/>
      <c r="CD1579" s="37"/>
      <c r="CE1579" s="30"/>
      <c r="CF1579" s="38"/>
      <c r="CG1579" s="31"/>
      <c r="CH1579" s="30"/>
      <c r="CI1579" s="38"/>
      <c r="CJ1579" s="38"/>
      <c r="CK1579" s="38"/>
      <c r="CL1579" s="31"/>
      <c r="CM1579" s="23"/>
      <c r="CN1579" s="38"/>
      <c r="CO1579" s="27"/>
      <c r="CP1579" s="23"/>
      <c r="CQ1579" s="23"/>
      <c r="CR1579" s="23"/>
      <c r="CS1579" s="38"/>
      <c r="CT1579" s="23"/>
      <c r="CU1579" s="23"/>
      <c r="CV1579" s="23"/>
      <c r="CW1579" s="38"/>
      <c r="CX1579" s="38"/>
      <c r="CY1579" s="38"/>
      <c r="CZ1579" s="38"/>
    </row>
    <row r="1580" spans="1:104" x14ac:dyDescent="0.3">
      <c r="A1580" s="32"/>
      <c r="B1580" s="26"/>
      <c r="C1580" s="26"/>
      <c r="D1580" s="26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31"/>
      <c r="AQ1580" s="31"/>
      <c r="AR1580" s="31"/>
      <c r="AS1580" s="31"/>
      <c r="AT1580" s="31"/>
      <c r="AU1580" s="31"/>
      <c r="AV1580" s="31"/>
      <c r="AW1580" s="31"/>
      <c r="AX1580" s="31"/>
      <c r="AY1580" s="31"/>
      <c r="AZ1580" s="31"/>
      <c r="BA1580" s="31"/>
      <c r="BB1580" s="31"/>
      <c r="BC1580" s="31"/>
      <c r="BD1580" s="31"/>
      <c r="BE1580" s="31"/>
      <c r="BF1580" s="31"/>
      <c r="BG1580" s="31"/>
      <c r="BH1580" s="31"/>
      <c r="BI1580" s="31"/>
      <c r="BJ1580" s="31"/>
      <c r="BK1580" s="31"/>
      <c r="BL1580" s="31"/>
      <c r="BM1580" s="31"/>
      <c r="BN1580" s="41"/>
      <c r="BO1580" s="33"/>
      <c r="BP1580" s="34"/>
      <c r="BQ1580" s="26"/>
      <c r="BR1580" s="27"/>
      <c r="BS1580" s="27"/>
      <c r="BT1580" s="26"/>
      <c r="BU1580" s="35"/>
      <c r="BV1580" s="28"/>
      <c r="BW1580" s="27"/>
      <c r="BX1580" s="26"/>
      <c r="BY1580" s="26"/>
      <c r="BZ1580" s="28"/>
      <c r="CA1580" s="31"/>
      <c r="CB1580" s="31"/>
      <c r="CC1580" s="23"/>
      <c r="CD1580" s="37"/>
      <c r="CE1580" s="30"/>
      <c r="CF1580" s="30"/>
      <c r="CG1580" s="31"/>
      <c r="CH1580" s="30"/>
      <c r="CI1580" s="38"/>
      <c r="CJ1580" s="30"/>
      <c r="CK1580" s="38"/>
      <c r="CL1580" s="31"/>
      <c r="CM1580" s="23"/>
      <c r="CN1580" s="38"/>
      <c r="CO1580" s="27"/>
      <c r="CP1580" s="23"/>
      <c r="CQ1580" s="23"/>
      <c r="CR1580" s="23"/>
      <c r="CS1580" s="38"/>
      <c r="CT1580" s="23"/>
      <c r="CU1580" s="23"/>
      <c r="CV1580" s="23"/>
      <c r="CW1580" s="38"/>
      <c r="CX1580" s="38"/>
      <c r="CY1580" s="38"/>
      <c r="CZ1580" s="38"/>
    </row>
    <row r="1581" spans="1:104" x14ac:dyDescent="0.3">
      <c r="A1581" s="32"/>
      <c r="B1581" s="26"/>
      <c r="C1581" s="26"/>
      <c r="D1581" s="26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31"/>
      <c r="AQ1581" s="31"/>
      <c r="AR1581" s="31"/>
      <c r="AS1581" s="31"/>
      <c r="AT1581" s="31"/>
      <c r="AU1581" s="31"/>
      <c r="AV1581" s="31"/>
      <c r="AW1581" s="31"/>
      <c r="AX1581" s="31"/>
      <c r="AY1581" s="31"/>
      <c r="AZ1581" s="31"/>
      <c r="BA1581" s="31"/>
      <c r="BB1581" s="31"/>
      <c r="BC1581" s="31"/>
      <c r="BD1581" s="31"/>
      <c r="BE1581" s="31"/>
      <c r="BF1581" s="31"/>
      <c r="BG1581" s="31"/>
      <c r="BH1581" s="31"/>
      <c r="BI1581" s="31"/>
      <c r="BJ1581" s="31"/>
      <c r="BK1581" s="31"/>
      <c r="BL1581" s="31"/>
      <c r="BM1581" s="31"/>
      <c r="BN1581" s="41"/>
      <c r="BO1581" s="33"/>
      <c r="BP1581" s="34"/>
      <c r="BQ1581" s="26"/>
      <c r="BR1581" s="27"/>
      <c r="BS1581" s="27"/>
      <c r="BT1581" s="26"/>
      <c r="BU1581" s="35"/>
      <c r="BV1581" s="28"/>
      <c r="BW1581" s="27"/>
      <c r="BX1581" s="26"/>
      <c r="BY1581" s="26"/>
      <c r="BZ1581" s="28"/>
      <c r="CA1581" s="31"/>
      <c r="CB1581" s="31"/>
      <c r="CC1581" s="23"/>
      <c r="CD1581" s="37"/>
      <c r="CE1581" s="30"/>
      <c r="CF1581" s="38"/>
      <c r="CG1581" s="31"/>
      <c r="CH1581" s="30"/>
      <c r="CI1581" s="38"/>
      <c r="CJ1581" s="38"/>
      <c r="CK1581" s="38"/>
      <c r="CL1581" s="31"/>
      <c r="CM1581" s="23"/>
      <c r="CN1581" s="38"/>
      <c r="CO1581" s="27"/>
      <c r="CP1581" s="37"/>
      <c r="CQ1581" s="23"/>
      <c r="CR1581" s="23"/>
      <c r="CS1581" s="38"/>
      <c r="CT1581" s="23"/>
      <c r="CU1581" s="23"/>
      <c r="CV1581" s="23"/>
      <c r="CW1581" s="38"/>
      <c r="CX1581" s="38"/>
      <c r="CY1581" s="38"/>
      <c r="CZ1581" s="38"/>
    </row>
    <row r="1582" spans="1:104" x14ac:dyDescent="0.3">
      <c r="A1582" s="32"/>
      <c r="B1582" s="26"/>
      <c r="C1582" s="26"/>
      <c r="D1582" s="26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31"/>
      <c r="AQ1582" s="31"/>
      <c r="AR1582" s="31"/>
      <c r="AS1582" s="31"/>
      <c r="AT1582" s="31"/>
      <c r="AU1582" s="31"/>
      <c r="AV1582" s="31"/>
      <c r="AW1582" s="31"/>
      <c r="AX1582" s="31"/>
      <c r="AY1582" s="31"/>
      <c r="AZ1582" s="31"/>
      <c r="BA1582" s="31"/>
      <c r="BB1582" s="31"/>
      <c r="BC1582" s="31"/>
      <c r="BD1582" s="31"/>
      <c r="BE1582" s="31"/>
      <c r="BF1582" s="31"/>
      <c r="BG1582" s="31"/>
      <c r="BH1582" s="31"/>
      <c r="BI1582" s="31"/>
      <c r="BJ1582" s="31"/>
      <c r="BK1582" s="31"/>
      <c r="BL1582" s="31"/>
      <c r="BM1582" s="31"/>
      <c r="BN1582" s="41"/>
      <c r="BO1582" s="33"/>
      <c r="BP1582" s="34"/>
      <c r="BQ1582" s="26"/>
      <c r="BR1582" s="27"/>
      <c r="BS1582" s="27"/>
      <c r="BT1582" s="26"/>
      <c r="BU1582" s="35"/>
      <c r="BV1582" s="28"/>
      <c r="BW1582" s="27"/>
      <c r="BX1582" s="26"/>
      <c r="BY1582" s="26"/>
      <c r="BZ1582" s="28"/>
      <c r="CA1582" s="31"/>
      <c r="CB1582" s="31"/>
      <c r="CC1582" s="23"/>
      <c r="CD1582" s="37"/>
      <c r="CE1582" s="30"/>
      <c r="CF1582" s="38"/>
      <c r="CG1582" s="31"/>
      <c r="CH1582" s="30"/>
      <c r="CI1582" s="38"/>
      <c r="CJ1582" s="38"/>
      <c r="CK1582" s="38"/>
      <c r="CL1582" s="31"/>
      <c r="CM1582" s="23"/>
      <c r="CN1582" s="38"/>
      <c r="CO1582" s="27"/>
      <c r="CP1582" s="23"/>
      <c r="CQ1582" s="23"/>
      <c r="CR1582" s="23"/>
      <c r="CS1582" s="38"/>
      <c r="CT1582" s="23"/>
      <c r="CU1582" s="23"/>
      <c r="CV1582" s="23"/>
      <c r="CW1582" s="38"/>
      <c r="CX1582" s="38"/>
      <c r="CY1582" s="38"/>
      <c r="CZ1582" s="38"/>
    </row>
    <row r="1583" spans="1:104" x14ac:dyDescent="0.3">
      <c r="A1583" s="32"/>
      <c r="B1583" s="26"/>
      <c r="C1583" s="26"/>
      <c r="D1583" s="26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31"/>
      <c r="AQ1583" s="31"/>
      <c r="AR1583" s="31"/>
      <c r="AS1583" s="31"/>
      <c r="AT1583" s="31"/>
      <c r="AU1583" s="31"/>
      <c r="AV1583" s="31"/>
      <c r="AW1583" s="31"/>
      <c r="AX1583" s="31"/>
      <c r="AY1583" s="31"/>
      <c r="AZ1583" s="31"/>
      <c r="BA1583" s="31"/>
      <c r="BB1583" s="31"/>
      <c r="BC1583" s="31"/>
      <c r="BD1583" s="31"/>
      <c r="BE1583" s="31"/>
      <c r="BF1583" s="31"/>
      <c r="BG1583" s="31"/>
      <c r="BH1583" s="31"/>
      <c r="BI1583" s="31"/>
      <c r="BJ1583" s="31"/>
      <c r="BK1583" s="31"/>
      <c r="BL1583" s="31"/>
      <c r="BM1583" s="31"/>
      <c r="BN1583" s="41"/>
      <c r="BO1583" s="33"/>
      <c r="BP1583" s="34"/>
      <c r="BQ1583" s="26"/>
      <c r="BR1583" s="27"/>
      <c r="BS1583" s="27"/>
      <c r="BT1583" s="26"/>
      <c r="BU1583" s="35"/>
      <c r="BV1583" s="28"/>
      <c r="BW1583" s="27"/>
      <c r="BX1583" s="26"/>
      <c r="BY1583" s="26"/>
      <c r="BZ1583" s="28"/>
      <c r="CA1583" s="31"/>
      <c r="CB1583" s="31"/>
      <c r="CC1583" s="23"/>
      <c r="CD1583" s="37"/>
      <c r="CE1583" s="30"/>
      <c r="CF1583" s="38"/>
      <c r="CG1583" s="31"/>
      <c r="CH1583" s="30"/>
      <c r="CI1583" s="38"/>
      <c r="CJ1583" s="38"/>
      <c r="CK1583" s="38"/>
      <c r="CL1583" s="31"/>
      <c r="CM1583" s="23"/>
      <c r="CN1583" s="38"/>
      <c r="CO1583" s="27"/>
      <c r="CP1583" s="23"/>
      <c r="CQ1583" s="23"/>
      <c r="CR1583" s="23"/>
      <c r="CS1583" s="38"/>
      <c r="CT1583" s="23"/>
      <c r="CU1583" s="23"/>
      <c r="CV1583" s="23"/>
      <c r="CW1583" s="38"/>
      <c r="CX1583" s="38"/>
      <c r="CY1583" s="38"/>
      <c r="CZ1583" s="38"/>
    </row>
    <row r="1584" spans="1:104" x14ac:dyDescent="0.3">
      <c r="A1584" s="32"/>
      <c r="B1584" s="26"/>
      <c r="C1584" s="26"/>
      <c r="D1584" s="26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31"/>
      <c r="AQ1584" s="31"/>
      <c r="AR1584" s="31"/>
      <c r="AS1584" s="31"/>
      <c r="AT1584" s="31"/>
      <c r="AU1584" s="31"/>
      <c r="AV1584" s="31"/>
      <c r="AW1584" s="31"/>
      <c r="AX1584" s="31"/>
      <c r="AY1584" s="31"/>
      <c r="AZ1584" s="31"/>
      <c r="BA1584" s="31"/>
      <c r="BB1584" s="31"/>
      <c r="BC1584" s="31"/>
      <c r="BD1584" s="31"/>
      <c r="BE1584" s="31"/>
      <c r="BF1584" s="31"/>
      <c r="BG1584" s="31"/>
      <c r="BH1584" s="31"/>
      <c r="BI1584" s="31"/>
      <c r="BJ1584" s="31"/>
      <c r="BK1584" s="31"/>
      <c r="BL1584" s="31"/>
      <c r="BM1584" s="31"/>
      <c r="BN1584" s="41"/>
      <c r="BO1584" s="33"/>
      <c r="BP1584" s="34"/>
      <c r="BQ1584" s="26"/>
      <c r="BR1584" s="27"/>
      <c r="BS1584" s="27"/>
      <c r="BT1584" s="26"/>
      <c r="BU1584" s="35"/>
      <c r="BV1584" s="28"/>
      <c r="BW1584" s="27"/>
      <c r="BX1584" s="26"/>
      <c r="BY1584" s="26"/>
      <c r="BZ1584" s="28"/>
      <c r="CA1584" s="31"/>
      <c r="CB1584" s="31"/>
      <c r="CC1584" s="23"/>
      <c r="CD1584" s="37"/>
      <c r="CE1584" s="30"/>
      <c r="CF1584" s="38"/>
      <c r="CG1584" s="31"/>
      <c r="CH1584" s="30"/>
      <c r="CI1584" s="38"/>
      <c r="CJ1584" s="38"/>
      <c r="CK1584" s="38"/>
      <c r="CL1584" s="31"/>
      <c r="CM1584" s="23"/>
      <c r="CN1584" s="38"/>
      <c r="CO1584" s="27"/>
      <c r="CP1584" s="23"/>
      <c r="CQ1584" s="23"/>
      <c r="CR1584" s="23"/>
      <c r="CS1584" s="38"/>
      <c r="CT1584" s="23"/>
      <c r="CU1584" s="23"/>
      <c r="CV1584" s="23"/>
      <c r="CW1584" s="38"/>
      <c r="CX1584" s="38"/>
      <c r="CY1584" s="30"/>
      <c r="CZ1584" s="38"/>
    </row>
    <row r="1585" spans="1:104" x14ac:dyDescent="0.3">
      <c r="A1585" s="32"/>
      <c r="B1585" s="26"/>
      <c r="C1585" s="26"/>
      <c r="D1585" s="26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31"/>
      <c r="AQ1585" s="31"/>
      <c r="AR1585" s="31"/>
      <c r="AS1585" s="31"/>
      <c r="AT1585" s="31"/>
      <c r="AU1585" s="31"/>
      <c r="AV1585" s="31"/>
      <c r="AW1585" s="31"/>
      <c r="AX1585" s="31"/>
      <c r="AY1585" s="31"/>
      <c r="AZ1585" s="31"/>
      <c r="BA1585" s="31"/>
      <c r="BB1585" s="31"/>
      <c r="BC1585" s="31"/>
      <c r="BD1585" s="31"/>
      <c r="BE1585" s="31"/>
      <c r="BF1585" s="31"/>
      <c r="BG1585" s="31"/>
      <c r="BH1585" s="31"/>
      <c r="BI1585" s="31"/>
      <c r="BJ1585" s="31"/>
      <c r="BK1585" s="31"/>
      <c r="BL1585" s="31"/>
      <c r="BM1585" s="31"/>
      <c r="BN1585" s="41"/>
      <c r="BO1585" s="33"/>
      <c r="BP1585" s="34"/>
      <c r="BQ1585" s="26"/>
      <c r="BR1585" s="27"/>
      <c r="BS1585" s="27"/>
      <c r="BT1585" s="26"/>
      <c r="BU1585" s="35"/>
      <c r="BV1585" s="28"/>
      <c r="BW1585" s="27"/>
      <c r="BX1585" s="26"/>
      <c r="BY1585" s="26"/>
      <c r="BZ1585" s="28"/>
      <c r="CA1585" s="31"/>
      <c r="CB1585" s="31"/>
      <c r="CC1585" s="23"/>
      <c r="CD1585" s="37"/>
      <c r="CE1585" s="30"/>
      <c r="CF1585" s="38"/>
      <c r="CG1585" s="31"/>
      <c r="CH1585" s="30"/>
      <c r="CI1585" s="38"/>
      <c r="CJ1585" s="38"/>
      <c r="CK1585" s="38"/>
      <c r="CL1585" s="31"/>
      <c r="CM1585" s="23"/>
      <c r="CN1585" s="38"/>
      <c r="CO1585" s="27"/>
      <c r="CP1585" s="23"/>
      <c r="CQ1585" s="23"/>
      <c r="CR1585" s="23"/>
      <c r="CS1585" s="38"/>
      <c r="CT1585" s="23"/>
      <c r="CU1585" s="23"/>
      <c r="CV1585" s="23"/>
      <c r="CW1585" s="38"/>
      <c r="CX1585" s="38"/>
      <c r="CY1585" s="30"/>
      <c r="CZ1585" s="38"/>
    </row>
    <row r="1586" spans="1:104" x14ac:dyDescent="0.3">
      <c r="A1586" s="32"/>
      <c r="B1586" s="26"/>
      <c r="C1586" s="26"/>
      <c r="D1586" s="26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31"/>
      <c r="AQ1586" s="31"/>
      <c r="AR1586" s="31"/>
      <c r="AS1586" s="31"/>
      <c r="AT1586" s="31"/>
      <c r="AU1586" s="31"/>
      <c r="AV1586" s="31"/>
      <c r="AW1586" s="31"/>
      <c r="AX1586" s="31"/>
      <c r="AY1586" s="31"/>
      <c r="AZ1586" s="31"/>
      <c r="BA1586" s="31"/>
      <c r="BB1586" s="31"/>
      <c r="BC1586" s="31"/>
      <c r="BD1586" s="31"/>
      <c r="BE1586" s="31"/>
      <c r="BF1586" s="31"/>
      <c r="BG1586" s="31"/>
      <c r="BH1586" s="31"/>
      <c r="BI1586" s="31"/>
      <c r="BJ1586" s="31"/>
      <c r="BK1586" s="31"/>
      <c r="BL1586" s="31"/>
      <c r="BM1586" s="31"/>
      <c r="BN1586" s="41"/>
      <c r="BO1586" s="33"/>
      <c r="BP1586" s="34"/>
      <c r="BQ1586" s="26"/>
      <c r="BR1586" s="27"/>
      <c r="BS1586" s="27"/>
      <c r="BT1586" s="26"/>
      <c r="BU1586" s="35"/>
      <c r="BV1586" s="28"/>
      <c r="BW1586" s="27"/>
      <c r="BX1586" s="26"/>
      <c r="BY1586" s="26"/>
      <c r="BZ1586" s="28"/>
      <c r="CA1586" s="31"/>
      <c r="CB1586" s="31"/>
      <c r="CC1586" s="23"/>
      <c r="CD1586" s="37"/>
      <c r="CE1586" s="30"/>
      <c r="CF1586" s="38"/>
      <c r="CG1586" s="31"/>
      <c r="CH1586" s="30"/>
      <c r="CI1586" s="38"/>
      <c r="CJ1586" s="38"/>
      <c r="CK1586" s="30"/>
      <c r="CL1586" s="31"/>
      <c r="CM1586" s="23"/>
      <c r="CN1586" s="38"/>
      <c r="CO1586" s="27"/>
      <c r="CP1586" s="23"/>
      <c r="CQ1586" s="23"/>
      <c r="CR1586" s="37"/>
      <c r="CS1586" s="38"/>
      <c r="CT1586" s="37"/>
      <c r="CU1586" s="37"/>
      <c r="CV1586" s="23"/>
      <c r="CW1586" s="38"/>
      <c r="CX1586" s="38"/>
      <c r="CY1586" s="38"/>
      <c r="CZ1586" s="38"/>
    </row>
    <row r="1587" spans="1:104" x14ac:dyDescent="0.3">
      <c r="A1587" s="32"/>
      <c r="B1587" s="26"/>
      <c r="C1587" s="26"/>
      <c r="D1587" s="26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31"/>
      <c r="AQ1587" s="31"/>
      <c r="AR1587" s="31"/>
      <c r="AS1587" s="31"/>
      <c r="AT1587" s="31"/>
      <c r="AU1587" s="31"/>
      <c r="AV1587" s="31"/>
      <c r="AW1587" s="31"/>
      <c r="AX1587" s="31"/>
      <c r="AY1587" s="31"/>
      <c r="AZ1587" s="31"/>
      <c r="BA1587" s="31"/>
      <c r="BB1587" s="31"/>
      <c r="BC1587" s="31"/>
      <c r="BD1587" s="31"/>
      <c r="BE1587" s="31"/>
      <c r="BF1587" s="31"/>
      <c r="BG1587" s="31"/>
      <c r="BH1587" s="31"/>
      <c r="BI1587" s="31"/>
      <c r="BJ1587" s="31"/>
      <c r="BK1587" s="31"/>
      <c r="BL1587" s="31"/>
      <c r="BM1587" s="31"/>
      <c r="BN1587" s="41"/>
      <c r="BO1587" s="33"/>
      <c r="BP1587" s="34"/>
      <c r="BQ1587" s="26"/>
      <c r="BR1587" s="27"/>
      <c r="BS1587" s="27"/>
      <c r="BT1587" s="26"/>
      <c r="BU1587" s="35"/>
      <c r="BV1587" s="28"/>
      <c r="BW1587" s="27"/>
      <c r="BX1587" s="26"/>
      <c r="BY1587" s="26"/>
      <c r="BZ1587" s="28"/>
      <c r="CA1587" s="31"/>
      <c r="CB1587" s="31"/>
      <c r="CC1587" s="23"/>
      <c r="CD1587" s="37"/>
      <c r="CE1587" s="30"/>
      <c r="CF1587" s="38"/>
      <c r="CG1587" s="31"/>
      <c r="CH1587" s="30"/>
      <c r="CI1587" s="38"/>
      <c r="CJ1587" s="38"/>
      <c r="CK1587" s="38"/>
      <c r="CL1587" s="31"/>
      <c r="CM1587" s="23"/>
      <c r="CN1587" s="38"/>
      <c r="CO1587" s="27"/>
      <c r="CP1587" s="23"/>
      <c r="CQ1587" s="23"/>
      <c r="CR1587" s="23"/>
      <c r="CS1587" s="38"/>
      <c r="CT1587" s="37"/>
      <c r="CU1587" s="23"/>
      <c r="CV1587" s="23"/>
      <c r="CW1587" s="38"/>
      <c r="CX1587" s="38"/>
      <c r="CY1587" s="38"/>
      <c r="CZ1587" s="38"/>
    </row>
    <row r="1588" spans="1:104" x14ac:dyDescent="0.3">
      <c r="A1588" s="32"/>
      <c r="B1588" s="26"/>
      <c r="C1588" s="26"/>
      <c r="D1588" s="26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31"/>
      <c r="AQ1588" s="31"/>
      <c r="AR1588" s="31"/>
      <c r="AS1588" s="31"/>
      <c r="AT1588" s="31"/>
      <c r="AU1588" s="31"/>
      <c r="AV1588" s="31"/>
      <c r="AW1588" s="31"/>
      <c r="AX1588" s="31"/>
      <c r="AY1588" s="31"/>
      <c r="AZ1588" s="31"/>
      <c r="BA1588" s="31"/>
      <c r="BB1588" s="31"/>
      <c r="BC1588" s="31"/>
      <c r="BD1588" s="31"/>
      <c r="BE1588" s="31"/>
      <c r="BF1588" s="31"/>
      <c r="BG1588" s="31"/>
      <c r="BH1588" s="31"/>
      <c r="BI1588" s="31"/>
      <c r="BJ1588" s="31"/>
      <c r="BK1588" s="31"/>
      <c r="BL1588" s="31"/>
      <c r="BM1588" s="31"/>
      <c r="BN1588" s="41"/>
      <c r="BO1588" s="33"/>
      <c r="BP1588" s="34"/>
      <c r="BQ1588" s="26"/>
      <c r="BR1588" s="27"/>
      <c r="BS1588" s="27"/>
      <c r="BT1588" s="26"/>
      <c r="BU1588" s="35"/>
      <c r="BV1588" s="28"/>
      <c r="BW1588" s="27"/>
      <c r="BX1588" s="26"/>
      <c r="BY1588" s="26"/>
      <c r="BZ1588" s="28"/>
      <c r="CA1588" s="31"/>
      <c r="CB1588" s="31"/>
      <c r="CC1588" s="23"/>
      <c r="CD1588" s="37"/>
      <c r="CE1588" s="30"/>
      <c r="CF1588" s="38"/>
      <c r="CG1588" s="31"/>
      <c r="CH1588" s="30"/>
      <c r="CI1588" s="38"/>
      <c r="CJ1588" s="38"/>
      <c r="CK1588" s="38"/>
      <c r="CL1588" s="31"/>
      <c r="CM1588" s="23"/>
      <c r="CN1588" s="38"/>
      <c r="CO1588" s="27"/>
      <c r="CP1588" s="23"/>
      <c r="CQ1588" s="23"/>
      <c r="CR1588" s="23"/>
      <c r="CS1588" s="38"/>
      <c r="CT1588" s="23"/>
      <c r="CU1588" s="23"/>
      <c r="CV1588" s="23"/>
      <c r="CW1588" s="38"/>
      <c r="CX1588" s="38"/>
      <c r="CY1588" s="38"/>
      <c r="CZ1588" s="38"/>
    </row>
    <row r="1589" spans="1:104" x14ac:dyDescent="0.3">
      <c r="A1589" s="32"/>
      <c r="B1589" s="26"/>
      <c r="C1589" s="26"/>
      <c r="D1589" s="26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31"/>
      <c r="AQ1589" s="31"/>
      <c r="AR1589" s="31"/>
      <c r="AS1589" s="31"/>
      <c r="AT1589" s="31"/>
      <c r="AU1589" s="31"/>
      <c r="AV1589" s="31"/>
      <c r="AW1589" s="31"/>
      <c r="AX1589" s="31"/>
      <c r="AY1589" s="31"/>
      <c r="AZ1589" s="31"/>
      <c r="BA1589" s="31"/>
      <c r="BB1589" s="31"/>
      <c r="BC1589" s="31"/>
      <c r="BD1589" s="31"/>
      <c r="BE1589" s="31"/>
      <c r="BF1589" s="31"/>
      <c r="BG1589" s="31"/>
      <c r="BH1589" s="31"/>
      <c r="BI1589" s="31"/>
      <c r="BJ1589" s="31"/>
      <c r="BK1589" s="31"/>
      <c r="BL1589" s="31"/>
      <c r="BM1589" s="31"/>
      <c r="BN1589" s="41"/>
      <c r="BO1589" s="33"/>
      <c r="BP1589" s="34"/>
      <c r="BQ1589" s="26"/>
      <c r="BR1589" s="27"/>
      <c r="BS1589" s="27"/>
      <c r="BT1589" s="26"/>
      <c r="BU1589" s="35"/>
      <c r="BV1589" s="28"/>
      <c r="BW1589" s="27"/>
      <c r="BX1589" s="26"/>
      <c r="BY1589" s="26"/>
      <c r="BZ1589" s="28"/>
      <c r="CA1589" s="31"/>
      <c r="CB1589" s="31"/>
      <c r="CC1589" s="23"/>
      <c r="CD1589" s="37"/>
      <c r="CE1589" s="30"/>
      <c r="CF1589" s="38"/>
      <c r="CG1589" s="31"/>
      <c r="CH1589" s="30"/>
      <c r="CI1589" s="38"/>
      <c r="CJ1589" s="38"/>
      <c r="CK1589" s="38"/>
      <c r="CL1589" s="31"/>
      <c r="CM1589" s="23"/>
      <c r="CN1589" s="38"/>
      <c r="CO1589" s="27"/>
      <c r="CP1589" s="23"/>
      <c r="CQ1589" s="37"/>
      <c r="CR1589" s="37"/>
      <c r="CS1589" s="30"/>
      <c r="CT1589" s="23"/>
      <c r="CU1589" s="37"/>
      <c r="CV1589" s="37"/>
      <c r="CW1589" s="38"/>
      <c r="CX1589" s="38"/>
      <c r="CY1589" s="38"/>
      <c r="CZ1589" s="38"/>
    </row>
    <row r="1590" spans="1:104" x14ac:dyDescent="0.3">
      <c r="A1590" s="32"/>
      <c r="B1590" s="26"/>
      <c r="C1590" s="26"/>
      <c r="D1590" s="26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31"/>
      <c r="AQ1590" s="31"/>
      <c r="AR1590" s="31"/>
      <c r="AS1590" s="31"/>
      <c r="AT1590" s="31"/>
      <c r="AU1590" s="31"/>
      <c r="AV1590" s="31"/>
      <c r="AW1590" s="31"/>
      <c r="AX1590" s="31"/>
      <c r="AY1590" s="31"/>
      <c r="AZ1590" s="31"/>
      <c r="BA1590" s="31"/>
      <c r="BB1590" s="31"/>
      <c r="BC1590" s="31"/>
      <c r="BD1590" s="31"/>
      <c r="BE1590" s="31"/>
      <c r="BF1590" s="31"/>
      <c r="BG1590" s="31"/>
      <c r="BH1590" s="31"/>
      <c r="BI1590" s="31"/>
      <c r="BJ1590" s="31"/>
      <c r="BK1590" s="31"/>
      <c r="BL1590" s="31"/>
      <c r="BM1590" s="31"/>
      <c r="BN1590" s="41"/>
      <c r="BO1590" s="33"/>
      <c r="BP1590" s="34"/>
      <c r="BQ1590" s="26"/>
      <c r="BR1590" s="27"/>
      <c r="BS1590" s="27"/>
      <c r="BT1590" s="26"/>
      <c r="BU1590" s="35"/>
      <c r="BV1590" s="28"/>
      <c r="BW1590" s="27"/>
      <c r="BX1590" s="26"/>
      <c r="BY1590" s="26"/>
      <c r="BZ1590" s="28"/>
      <c r="CA1590" s="31"/>
      <c r="CB1590" s="31"/>
      <c r="CC1590" s="37"/>
      <c r="CD1590" s="37"/>
      <c r="CE1590" s="30"/>
      <c r="CF1590" s="38"/>
      <c r="CG1590" s="31"/>
      <c r="CH1590" s="30"/>
      <c r="CI1590" s="38"/>
      <c r="CJ1590" s="38"/>
      <c r="CK1590" s="38"/>
      <c r="CL1590" s="31"/>
      <c r="CM1590" s="23"/>
      <c r="CN1590" s="38"/>
      <c r="CO1590" s="27"/>
      <c r="CP1590" s="23"/>
      <c r="CQ1590" s="23"/>
      <c r="CR1590" s="23"/>
      <c r="CS1590" s="38"/>
      <c r="CT1590" s="23"/>
      <c r="CU1590" s="23"/>
      <c r="CV1590" s="23"/>
      <c r="CW1590" s="38"/>
      <c r="CX1590" s="30"/>
      <c r="CY1590" s="38"/>
      <c r="CZ1590" s="38"/>
    </row>
    <row r="1591" spans="1:104" x14ac:dyDescent="0.3">
      <c r="A1591" s="32"/>
      <c r="B1591" s="26"/>
      <c r="C1591" s="26"/>
      <c r="D1591" s="26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31"/>
      <c r="AQ1591" s="31"/>
      <c r="AR1591" s="31"/>
      <c r="AS1591" s="31"/>
      <c r="AT1591" s="31"/>
      <c r="AU1591" s="31"/>
      <c r="AV1591" s="31"/>
      <c r="AW1591" s="31"/>
      <c r="AX1591" s="31"/>
      <c r="AY1591" s="31"/>
      <c r="AZ1591" s="31"/>
      <c r="BA1591" s="31"/>
      <c r="BB1591" s="31"/>
      <c r="BC1591" s="31"/>
      <c r="BD1591" s="31"/>
      <c r="BE1591" s="31"/>
      <c r="BF1591" s="31"/>
      <c r="BG1591" s="31"/>
      <c r="BH1591" s="31"/>
      <c r="BI1591" s="31"/>
      <c r="BJ1591" s="31"/>
      <c r="BK1591" s="31"/>
      <c r="BL1591" s="31"/>
      <c r="BM1591" s="31"/>
      <c r="BN1591" s="41"/>
      <c r="BO1591" s="33"/>
      <c r="BP1591" s="34"/>
      <c r="BQ1591" s="26"/>
      <c r="BR1591" s="27"/>
      <c r="BS1591" s="27"/>
      <c r="BT1591" s="26"/>
      <c r="BU1591" s="35"/>
      <c r="BV1591" s="28"/>
      <c r="BW1591" s="27"/>
      <c r="BX1591" s="26"/>
      <c r="BY1591" s="26"/>
      <c r="BZ1591" s="28"/>
      <c r="CA1591" s="31"/>
      <c r="CB1591" s="31"/>
      <c r="CC1591" s="23"/>
      <c r="CD1591" s="37"/>
      <c r="CE1591" s="30"/>
      <c r="CF1591" s="30"/>
      <c r="CG1591" s="31"/>
      <c r="CH1591" s="30"/>
      <c r="CI1591" s="38"/>
      <c r="CJ1591" s="30"/>
      <c r="CK1591" s="38"/>
      <c r="CL1591" s="31"/>
      <c r="CM1591" s="23"/>
      <c r="CN1591" s="38"/>
      <c r="CO1591" s="27"/>
      <c r="CP1591" s="37"/>
      <c r="CQ1591" s="23"/>
      <c r="CR1591" s="23"/>
      <c r="CS1591" s="38"/>
      <c r="CT1591" s="37"/>
      <c r="CU1591" s="23"/>
      <c r="CV1591" s="23"/>
      <c r="CW1591" s="30"/>
      <c r="CX1591" s="30"/>
      <c r="CY1591" s="38"/>
      <c r="CZ1591" s="38"/>
    </row>
    <row r="1592" spans="1:104" x14ac:dyDescent="0.3">
      <c r="A1592" s="32"/>
      <c r="B1592" s="26"/>
      <c r="C1592" s="26"/>
      <c r="D1592" s="26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31"/>
      <c r="AQ1592" s="31"/>
      <c r="AR1592" s="31"/>
      <c r="AS1592" s="31"/>
      <c r="AT1592" s="31"/>
      <c r="AU1592" s="31"/>
      <c r="AV1592" s="31"/>
      <c r="AW1592" s="31"/>
      <c r="AX1592" s="31"/>
      <c r="AY1592" s="31"/>
      <c r="AZ1592" s="31"/>
      <c r="BA1592" s="31"/>
      <c r="BB1592" s="31"/>
      <c r="BC1592" s="31"/>
      <c r="BD1592" s="31"/>
      <c r="BE1592" s="31"/>
      <c r="BF1592" s="31"/>
      <c r="BG1592" s="31"/>
      <c r="BH1592" s="31"/>
      <c r="BI1592" s="31"/>
      <c r="BJ1592" s="31"/>
      <c r="BK1592" s="31"/>
      <c r="BL1592" s="31"/>
      <c r="BM1592" s="31"/>
      <c r="BN1592" s="41"/>
      <c r="BO1592" s="33"/>
      <c r="BP1592" s="34"/>
      <c r="BQ1592" s="26"/>
      <c r="BR1592" s="27"/>
      <c r="BS1592" s="27"/>
      <c r="BT1592" s="26"/>
      <c r="BU1592" s="35"/>
      <c r="BV1592" s="28"/>
      <c r="BW1592" s="27"/>
      <c r="BX1592" s="26"/>
      <c r="BY1592" s="26"/>
      <c r="BZ1592" s="28"/>
      <c r="CA1592" s="31"/>
      <c r="CB1592" s="31"/>
      <c r="CC1592" s="23"/>
      <c r="CD1592" s="37"/>
      <c r="CE1592" s="30"/>
      <c r="CF1592" s="30"/>
      <c r="CG1592" s="31"/>
      <c r="CH1592" s="30"/>
      <c r="CI1592" s="38"/>
      <c r="CJ1592" s="38"/>
      <c r="CK1592" s="30"/>
      <c r="CL1592" s="31"/>
      <c r="CM1592" s="37"/>
      <c r="CN1592" s="38"/>
      <c r="CO1592" s="27"/>
      <c r="CP1592" s="37"/>
      <c r="CQ1592" s="23"/>
      <c r="CR1592" s="23"/>
      <c r="CS1592" s="38"/>
      <c r="CT1592" s="23"/>
      <c r="CU1592" s="23"/>
      <c r="CV1592" s="23"/>
      <c r="CW1592" s="30"/>
      <c r="CX1592" s="30"/>
      <c r="CY1592" s="38"/>
      <c r="CZ1592" s="38"/>
    </row>
    <row r="1593" spans="1:104" x14ac:dyDescent="0.3">
      <c r="A1593" s="32"/>
      <c r="B1593" s="26"/>
      <c r="C1593" s="26"/>
      <c r="D1593" s="26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31"/>
      <c r="AQ1593" s="31"/>
      <c r="AR1593" s="31"/>
      <c r="AS1593" s="31"/>
      <c r="AT1593" s="31"/>
      <c r="AU1593" s="31"/>
      <c r="AV1593" s="31"/>
      <c r="AW1593" s="31"/>
      <c r="AX1593" s="31"/>
      <c r="AY1593" s="31"/>
      <c r="AZ1593" s="31"/>
      <c r="BA1593" s="31"/>
      <c r="BB1593" s="31"/>
      <c r="BC1593" s="31"/>
      <c r="BD1593" s="31"/>
      <c r="BE1593" s="31"/>
      <c r="BF1593" s="31"/>
      <c r="BG1593" s="31"/>
      <c r="BH1593" s="31"/>
      <c r="BI1593" s="31"/>
      <c r="BJ1593" s="31"/>
      <c r="BK1593" s="31"/>
      <c r="BL1593" s="31"/>
      <c r="BM1593" s="31"/>
      <c r="BN1593" s="41"/>
      <c r="BO1593" s="33"/>
      <c r="BP1593" s="34"/>
      <c r="BQ1593" s="26"/>
      <c r="BR1593" s="27"/>
      <c r="BS1593" s="27"/>
      <c r="BT1593" s="26"/>
      <c r="BU1593" s="35"/>
      <c r="BV1593" s="28"/>
      <c r="BW1593" s="27"/>
      <c r="BX1593" s="26"/>
      <c r="BY1593" s="26"/>
      <c r="BZ1593" s="28"/>
      <c r="CA1593" s="31"/>
      <c r="CB1593" s="31"/>
      <c r="CC1593" s="23"/>
      <c r="CD1593" s="37"/>
      <c r="CE1593" s="30"/>
      <c r="CF1593" s="38"/>
      <c r="CG1593" s="31"/>
      <c r="CH1593" s="30"/>
      <c r="CI1593" s="38"/>
      <c r="CJ1593" s="38"/>
      <c r="CK1593" s="38"/>
      <c r="CL1593" s="31"/>
      <c r="CM1593" s="23"/>
      <c r="CN1593" s="38"/>
      <c r="CO1593" s="27"/>
      <c r="CP1593" s="23"/>
      <c r="CQ1593" s="23"/>
      <c r="CR1593" s="23"/>
      <c r="CS1593" s="38"/>
      <c r="CT1593" s="23"/>
      <c r="CU1593" s="23"/>
      <c r="CV1593" s="23"/>
      <c r="CW1593" s="38"/>
      <c r="CX1593" s="38"/>
      <c r="CY1593" s="38"/>
      <c r="CZ1593" s="38"/>
    </row>
    <row r="1594" spans="1:104" x14ac:dyDescent="0.3">
      <c r="A1594" s="32"/>
      <c r="B1594" s="26"/>
      <c r="C1594" s="26"/>
      <c r="D1594" s="26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31"/>
      <c r="AQ1594" s="31"/>
      <c r="AR1594" s="31"/>
      <c r="AS1594" s="31"/>
      <c r="AT1594" s="31"/>
      <c r="AU1594" s="31"/>
      <c r="AV1594" s="31"/>
      <c r="AW1594" s="31"/>
      <c r="AX1594" s="31"/>
      <c r="AY1594" s="31"/>
      <c r="AZ1594" s="31"/>
      <c r="BA1594" s="31"/>
      <c r="BB1594" s="31"/>
      <c r="BC1594" s="31"/>
      <c r="BD1594" s="31"/>
      <c r="BE1594" s="31"/>
      <c r="BF1594" s="31"/>
      <c r="BG1594" s="31"/>
      <c r="BH1594" s="31"/>
      <c r="BI1594" s="31"/>
      <c r="BJ1594" s="31"/>
      <c r="BK1594" s="31"/>
      <c r="BL1594" s="31"/>
      <c r="BM1594" s="31"/>
      <c r="BN1594" s="41"/>
      <c r="BO1594" s="33"/>
      <c r="BP1594" s="34"/>
      <c r="BQ1594" s="26"/>
      <c r="BR1594" s="27"/>
      <c r="BS1594" s="27"/>
      <c r="BT1594" s="26"/>
      <c r="BU1594" s="35"/>
      <c r="BV1594" s="28"/>
      <c r="BW1594" s="27"/>
      <c r="BX1594" s="26"/>
      <c r="BY1594" s="26"/>
      <c r="BZ1594" s="28"/>
      <c r="CA1594" s="31"/>
      <c r="CB1594" s="31"/>
      <c r="CC1594" s="23"/>
      <c r="CD1594" s="37"/>
      <c r="CE1594" s="30"/>
      <c r="CF1594" s="38"/>
      <c r="CG1594" s="31"/>
      <c r="CH1594" s="30"/>
      <c r="CI1594" s="38"/>
      <c r="CJ1594" s="38"/>
      <c r="CK1594" s="38"/>
      <c r="CL1594" s="31"/>
      <c r="CM1594" s="23"/>
      <c r="CN1594" s="38"/>
      <c r="CO1594" s="27"/>
      <c r="CP1594" s="23"/>
      <c r="CQ1594" s="23"/>
      <c r="CR1594" s="23"/>
      <c r="CS1594" s="38"/>
      <c r="CT1594" s="23"/>
      <c r="CU1594" s="23"/>
      <c r="CV1594" s="23"/>
      <c r="CW1594" s="38"/>
      <c r="CX1594" s="38"/>
      <c r="CY1594" s="38"/>
      <c r="CZ1594" s="38"/>
    </row>
    <row r="1595" spans="1:104" x14ac:dyDescent="0.3">
      <c r="A1595" s="32"/>
      <c r="B1595" s="26"/>
      <c r="C1595" s="26"/>
      <c r="D1595" s="26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31"/>
      <c r="AQ1595" s="31"/>
      <c r="AR1595" s="31"/>
      <c r="AS1595" s="31"/>
      <c r="AT1595" s="31"/>
      <c r="AU1595" s="31"/>
      <c r="AV1595" s="31"/>
      <c r="AW1595" s="31"/>
      <c r="AX1595" s="31"/>
      <c r="AY1595" s="31"/>
      <c r="AZ1595" s="31"/>
      <c r="BA1595" s="31"/>
      <c r="BB1595" s="31"/>
      <c r="BC1595" s="31"/>
      <c r="BD1595" s="31"/>
      <c r="BE1595" s="31"/>
      <c r="BF1595" s="31"/>
      <c r="BG1595" s="31"/>
      <c r="BH1595" s="31"/>
      <c r="BI1595" s="31"/>
      <c r="BJ1595" s="31"/>
      <c r="BK1595" s="31"/>
      <c r="BL1595" s="31"/>
      <c r="BM1595" s="31"/>
      <c r="BN1595" s="41"/>
      <c r="BO1595" s="33"/>
      <c r="BP1595" s="34"/>
      <c r="BQ1595" s="26"/>
      <c r="BR1595" s="27"/>
      <c r="BS1595" s="27"/>
      <c r="BT1595" s="26"/>
      <c r="BU1595" s="35"/>
      <c r="BV1595" s="28"/>
      <c r="BW1595" s="27"/>
      <c r="BX1595" s="26"/>
      <c r="BY1595" s="26"/>
      <c r="BZ1595" s="28"/>
      <c r="CA1595" s="31"/>
      <c r="CB1595" s="31"/>
      <c r="CC1595" s="23"/>
      <c r="CD1595" s="37"/>
      <c r="CE1595" s="30"/>
      <c r="CF1595" s="38"/>
      <c r="CG1595" s="31"/>
      <c r="CH1595" s="30"/>
      <c r="CI1595" s="38"/>
      <c r="CJ1595" s="38"/>
      <c r="CK1595" s="38"/>
      <c r="CL1595" s="31"/>
      <c r="CM1595" s="23"/>
      <c r="CN1595" s="38"/>
      <c r="CO1595" s="27"/>
      <c r="CP1595" s="23"/>
      <c r="CQ1595" s="23"/>
      <c r="CR1595" s="23"/>
      <c r="CS1595" s="38"/>
      <c r="CT1595" s="23"/>
      <c r="CU1595" s="23"/>
      <c r="CV1595" s="23"/>
      <c r="CW1595" s="38"/>
      <c r="CX1595" s="38"/>
      <c r="CY1595" s="38"/>
      <c r="CZ1595" s="38"/>
    </row>
    <row r="1596" spans="1:104" x14ac:dyDescent="0.3">
      <c r="A1596" s="32"/>
      <c r="B1596" s="26"/>
      <c r="C1596" s="26"/>
      <c r="D1596" s="26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31"/>
      <c r="AQ1596" s="31"/>
      <c r="AR1596" s="31"/>
      <c r="AS1596" s="31"/>
      <c r="AT1596" s="31"/>
      <c r="AU1596" s="31"/>
      <c r="AV1596" s="31"/>
      <c r="AW1596" s="31"/>
      <c r="AX1596" s="31"/>
      <c r="AY1596" s="31"/>
      <c r="AZ1596" s="31"/>
      <c r="BA1596" s="31"/>
      <c r="BB1596" s="31"/>
      <c r="BC1596" s="31"/>
      <c r="BD1596" s="31"/>
      <c r="BE1596" s="31"/>
      <c r="BF1596" s="31"/>
      <c r="BG1596" s="31"/>
      <c r="BH1596" s="31"/>
      <c r="BI1596" s="31"/>
      <c r="BJ1596" s="31"/>
      <c r="BK1596" s="31"/>
      <c r="BL1596" s="31"/>
      <c r="BM1596" s="31"/>
      <c r="BN1596" s="41"/>
      <c r="BO1596" s="33"/>
      <c r="BP1596" s="34"/>
      <c r="BQ1596" s="26"/>
      <c r="BR1596" s="27"/>
      <c r="BS1596" s="27"/>
      <c r="BT1596" s="26"/>
      <c r="BU1596" s="35"/>
      <c r="BV1596" s="28"/>
      <c r="BW1596" s="27"/>
      <c r="BX1596" s="26"/>
      <c r="BY1596" s="26"/>
      <c r="BZ1596" s="28"/>
      <c r="CA1596" s="31"/>
      <c r="CB1596" s="31"/>
      <c r="CC1596" s="23"/>
      <c r="CD1596" s="37"/>
      <c r="CE1596" s="30"/>
      <c r="CF1596" s="38"/>
      <c r="CG1596" s="31"/>
      <c r="CH1596" s="30"/>
      <c r="CI1596" s="38"/>
      <c r="CJ1596" s="38"/>
      <c r="CK1596" s="38"/>
      <c r="CL1596" s="31"/>
      <c r="CM1596" s="23"/>
      <c r="CN1596" s="38"/>
      <c r="CO1596" s="27"/>
      <c r="CP1596" s="23"/>
      <c r="CQ1596" s="23"/>
      <c r="CR1596" s="23"/>
      <c r="CS1596" s="38"/>
      <c r="CT1596" s="23"/>
      <c r="CU1596" s="23"/>
      <c r="CV1596" s="23"/>
      <c r="CW1596" s="38"/>
      <c r="CX1596" s="38"/>
      <c r="CY1596" s="38"/>
      <c r="CZ1596" s="38"/>
    </row>
    <row r="1597" spans="1:104" x14ac:dyDescent="0.3">
      <c r="A1597" s="32"/>
      <c r="B1597" s="26"/>
      <c r="C1597" s="26"/>
      <c r="D1597" s="26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31"/>
      <c r="AQ1597" s="31"/>
      <c r="AR1597" s="31"/>
      <c r="AS1597" s="31"/>
      <c r="AT1597" s="31"/>
      <c r="AU1597" s="31"/>
      <c r="AV1597" s="31"/>
      <c r="AW1597" s="31"/>
      <c r="AX1597" s="31"/>
      <c r="AY1597" s="31"/>
      <c r="AZ1597" s="31"/>
      <c r="BA1597" s="31"/>
      <c r="BB1597" s="31"/>
      <c r="BC1597" s="31"/>
      <c r="BD1597" s="31"/>
      <c r="BE1597" s="31"/>
      <c r="BF1597" s="31"/>
      <c r="BG1597" s="31"/>
      <c r="BH1597" s="31"/>
      <c r="BI1597" s="31"/>
      <c r="BJ1597" s="31"/>
      <c r="BK1597" s="31"/>
      <c r="BL1597" s="31"/>
      <c r="BM1597" s="31"/>
      <c r="BN1597" s="41"/>
      <c r="BO1597" s="33"/>
      <c r="BP1597" s="34"/>
      <c r="BQ1597" s="26"/>
      <c r="BR1597" s="27"/>
      <c r="BS1597" s="27"/>
      <c r="BT1597" s="26"/>
      <c r="BU1597" s="35"/>
      <c r="BV1597" s="28"/>
      <c r="BW1597" s="27"/>
      <c r="BX1597" s="26"/>
      <c r="BY1597" s="26"/>
      <c r="BZ1597" s="28"/>
      <c r="CA1597" s="31"/>
      <c r="CB1597" s="31"/>
      <c r="CC1597" s="23"/>
      <c r="CD1597" s="37"/>
      <c r="CE1597" s="30"/>
      <c r="CF1597" s="38"/>
      <c r="CG1597" s="31"/>
      <c r="CH1597" s="30"/>
      <c r="CI1597" s="38"/>
      <c r="CJ1597" s="38"/>
      <c r="CK1597" s="38"/>
      <c r="CL1597" s="31"/>
      <c r="CM1597" s="23"/>
      <c r="CN1597" s="38"/>
      <c r="CO1597" s="27"/>
      <c r="CP1597" s="23"/>
      <c r="CQ1597" s="23"/>
      <c r="CR1597" s="23"/>
      <c r="CS1597" s="38"/>
      <c r="CT1597" s="23"/>
      <c r="CU1597" s="23"/>
      <c r="CV1597" s="23"/>
      <c r="CW1597" s="38"/>
      <c r="CX1597" s="38"/>
      <c r="CY1597" s="38"/>
      <c r="CZ1597" s="38"/>
    </row>
    <row r="1598" spans="1:104" x14ac:dyDescent="0.3">
      <c r="A1598" s="32"/>
      <c r="B1598" s="26"/>
      <c r="C1598" s="26"/>
      <c r="D1598" s="26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31"/>
      <c r="AQ1598" s="31"/>
      <c r="AR1598" s="31"/>
      <c r="AS1598" s="31"/>
      <c r="AT1598" s="31"/>
      <c r="AU1598" s="31"/>
      <c r="AV1598" s="31"/>
      <c r="AW1598" s="31"/>
      <c r="AX1598" s="31"/>
      <c r="AY1598" s="31"/>
      <c r="AZ1598" s="31"/>
      <c r="BA1598" s="31"/>
      <c r="BB1598" s="31"/>
      <c r="BC1598" s="31"/>
      <c r="BD1598" s="31"/>
      <c r="BE1598" s="31"/>
      <c r="BF1598" s="31"/>
      <c r="BG1598" s="31"/>
      <c r="BH1598" s="31"/>
      <c r="BI1598" s="31"/>
      <c r="BJ1598" s="31"/>
      <c r="BK1598" s="31"/>
      <c r="BL1598" s="31"/>
      <c r="BM1598" s="31"/>
      <c r="BN1598" s="41"/>
      <c r="BO1598" s="33"/>
      <c r="BP1598" s="34"/>
      <c r="BQ1598" s="26"/>
      <c r="BR1598" s="27"/>
      <c r="BS1598" s="27"/>
      <c r="BT1598" s="26"/>
      <c r="BU1598" s="35"/>
      <c r="BV1598" s="28"/>
      <c r="BW1598" s="27"/>
      <c r="BX1598" s="26"/>
      <c r="BY1598" s="26"/>
      <c r="BZ1598" s="28"/>
      <c r="CA1598" s="31"/>
      <c r="CB1598" s="31"/>
      <c r="CC1598" s="23"/>
      <c r="CD1598" s="37"/>
      <c r="CE1598" s="30"/>
      <c r="CF1598" s="38"/>
      <c r="CG1598" s="31"/>
      <c r="CH1598" s="30"/>
      <c r="CI1598" s="38"/>
      <c r="CJ1598" s="38"/>
      <c r="CK1598" s="38"/>
      <c r="CL1598" s="31"/>
      <c r="CM1598" s="23"/>
      <c r="CN1598" s="38"/>
      <c r="CO1598" s="27"/>
      <c r="CP1598" s="23"/>
      <c r="CQ1598" s="23"/>
      <c r="CR1598" s="23"/>
      <c r="CS1598" s="38"/>
      <c r="CT1598" s="23"/>
      <c r="CU1598" s="23"/>
      <c r="CV1598" s="23"/>
      <c r="CW1598" s="38"/>
      <c r="CX1598" s="38"/>
      <c r="CY1598" s="38"/>
      <c r="CZ1598" s="38"/>
    </row>
    <row r="1599" spans="1:104" x14ac:dyDescent="0.3">
      <c r="A1599" s="32"/>
      <c r="B1599" s="26"/>
      <c r="C1599" s="26"/>
      <c r="D1599" s="26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  <c r="AX1599" s="31"/>
      <c r="AY1599" s="31"/>
      <c r="AZ1599" s="31"/>
      <c r="BA1599" s="31"/>
      <c r="BB1599" s="31"/>
      <c r="BC1599" s="31"/>
      <c r="BD1599" s="31"/>
      <c r="BE1599" s="31"/>
      <c r="BF1599" s="31"/>
      <c r="BG1599" s="31"/>
      <c r="BH1599" s="31"/>
      <c r="BI1599" s="31"/>
      <c r="BJ1599" s="31"/>
      <c r="BK1599" s="31"/>
      <c r="BL1599" s="31"/>
      <c r="BM1599" s="31"/>
      <c r="BN1599" s="41"/>
      <c r="BO1599" s="33"/>
      <c r="BP1599" s="34"/>
      <c r="BQ1599" s="26"/>
      <c r="BR1599" s="27"/>
      <c r="BS1599" s="27"/>
      <c r="BT1599" s="26"/>
      <c r="BU1599" s="35"/>
      <c r="BV1599" s="28"/>
      <c r="BW1599" s="27"/>
      <c r="BX1599" s="26"/>
      <c r="BY1599" s="26"/>
      <c r="BZ1599" s="28"/>
      <c r="CA1599" s="31"/>
      <c r="CB1599" s="31"/>
      <c r="CC1599" s="23"/>
      <c r="CD1599" s="37"/>
      <c r="CE1599" s="30"/>
      <c r="CF1599" s="38"/>
      <c r="CG1599" s="31"/>
      <c r="CH1599" s="30"/>
      <c r="CI1599" s="38"/>
      <c r="CJ1599" s="38"/>
      <c r="CK1599" s="38"/>
      <c r="CL1599" s="31"/>
      <c r="CM1599" s="23"/>
      <c r="CN1599" s="38"/>
      <c r="CO1599" s="27"/>
      <c r="CP1599" s="23"/>
      <c r="CQ1599" s="23"/>
      <c r="CR1599" s="23"/>
      <c r="CS1599" s="38"/>
      <c r="CT1599" s="23"/>
      <c r="CU1599" s="23"/>
      <c r="CV1599" s="23"/>
      <c r="CW1599" s="38"/>
      <c r="CX1599" s="38"/>
      <c r="CY1599" s="38"/>
      <c r="CZ1599" s="38"/>
    </row>
    <row r="1600" spans="1:104" x14ac:dyDescent="0.3">
      <c r="A1600" s="32"/>
      <c r="B1600" s="26"/>
      <c r="C1600" s="26"/>
      <c r="D1600" s="26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  <c r="AX1600" s="31"/>
      <c r="AY1600" s="31"/>
      <c r="AZ1600" s="31"/>
      <c r="BA1600" s="31"/>
      <c r="BB1600" s="31"/>
      <c r="BC1600" s="31"/>
      <c r="BD1600" s="31"/>
      <c r="BE1600" s="31"/>
      <c r="BF1600" s="31"/>
      <c r="BG1600" s="31"/>
      <c r="BH1600" s="31"/>
      <c r="BI1600" s="31"/>
      <c r="BJ1600" s="31"/>
      <c r="BK1600" s="31"/>
      <c r="BL1600" s="31"/>
      <c r="BM1600" s="31"/>
      <c r="BN1600" s="41"/>
      <c r="BO1600" s="33"/>
      <c r="BP1600" s="34"/>
      <c r="BQ1600" s="26"/>
      <c r="BR1600" s="27"/>
      <c r="BS1600" s="27"/>
      <c r="BT1600" s="26"/>
      <c r="BU1600" s="35"/>
      <c r="BV1600" s="28"/>
      <c r="BW1600" s="27"/>
      <c r="BX1600" s="26"/>
      <c r="BY1600" s="26"/>
      <c r="BZ1600" s="28"/>
      <c r="CA1600" s="31"/>
      <c r="CB1600" s="31"/>
      <c r="CC1600" s="23"/>
      <c r="CD1600" s="37"/>
      <c r="CE1600" s="30"/>
      <c r="CF1600" s="38"/>
      <c r="CG1600" s="31"/>
      <c r="CH1600" s="30"/>
      <c r="CI1600" s="38"/>
      <c r="CJ1600" s="38"/>
      <c r="CK1600" s="30"/>
      <c r="CL1600" s="31"/>
      <c r="CM1600" s="23"/>
      <c r="CN1600" s="38"/>
      <c r="CO1600" s="27"/>
      <c r="CP1600" s="23"/>
      <c r="CQ1600" s="37"/>
      <c r="CR1600" s="37"/>
      <c r="CS1600" s="38"/>
      <c r="CT1600" s="37"/>
      <c r="CU1600" s="37"/>
      <c r="CV1600" s="23"/>
      <c r="CW1600" s="38"/>
      <c r="CX1600" s="38"/>
      <c r="CY1600" s="38"/>
      <c r="CZ1600" s="38"/>
    </row>
    <row r="1601" spans="1:104" x14ac:dyDescent="0.3">
      <c r="A1601" s="32"/>
      <c r="B1601" s="26"/>
      <c r="C1601" s="26"/>
      <c r="D1601" s="26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  <c r="AX1601" s="31"/>
      <c r="AY1601" s="31"/>
      <c r="AZ1601" s="31"/>
      <c r="BA1601" s="31"/>
      <c r="BB1601" s="31"/>
      <c r="BC1601" s="31"/>
      <c r="BD1601" s="31"/>
      <c r="BE1601" s="31"/>
      <c r="BF1601" s="31"/>
      <c r="BG1601" s="31"/>
      <c r="BH1601" s="31"/>
      <c r="BI1601" s="31"/>
      <c r="BJ1601" s="31"/>
      <c r="BK1601" s="31"/>
      <c r="BL1601" s="31"/>
      <c r="BM1601" s="31"/>
      <c r="BN1601" s="41"/>
      <c r="BO1601" s="33"/>
      <c r="BP1601" s="34"/>
      <c r="BQ1601" s="26"/>
      <c r="BR1601" s="27"/>
      <c r="BS1601" s="27"/>
      <c r="BT1601" s="26"/>
      <c r="BU1601" s="35"/>
      <c r="BV1601" s="28"/>
      <c r="BW1601" s="27"/>
      <c r="BX1601" s="26"/>
      <c r="BY1601" s="26"/>
      <c r="BZ1601" s="28"/>
      <c r="CA1601" s="31"/>
      <c r="CB1601" s="31"/>
      <c r="CC1601" s="23"/>
      <c r="CD1601" s="37"/>
      <c r="CE1601" s="30"/>
      <c r="CF1601" s="38"/>
      <c r="CG1601" s="31"/>
      <c r="CH1601" s="30"/>
      <c r="CI1601" s="38"/>
      <c r="CJ1601" s="38"/>
      <c r="CK1601" s="38"/>
      <c r="CL1601" s="31"/>
      <c r="CM1601" s="23"/>
      <c r="CN1601" s="38"/>
      <c r="CO1601" s="27"/>
      <c r="CP1601" s="37"/>
      <c r="CQ1601" s="23"/>
      <c r="CR1601" s="23"/>
      <c r="CS1601" s="38"/>
      <c r="CT1601" s="23"/>
      <c r="CU1601" s="23"/>
      <c r="CV1601" s="23"/>
      <c r="CW1601" s="38"/>
      <c r="CX1601" s="38"/>
      <c r="CY1601" s="38"/>
      <c r="CZ1601" s="38"/>
    </row>
    <row r="1602" spans="1:104" x14ac:dyDescent="0.3">
      <c r="A1602" s="32"/>
      <c r="B1602" s="26"/>
      <c r="C1602" s="26"/>
      <c r="D1602" s="26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  <c r="AX1602" s="31"/>
      <c r="AY1602" s="31"/>
      <c r="AZ1602" s="31"/>
      <c r="BA1602" s="31"/>
      <c r="BB1602" s="31"/>
      <c r="BC1602" s="31"/>
      <c r="BD1602" s="31"/>
      <c r="BE1602" s="31"/>
      <c r="BF1602" s="31"/>
      <c r="BG1602" s="31"/>
      <c r="BH1602" s="31"/>
      <c r="BI1602" s="31"/>
      <c r="BJ1602" s="31"/>
      <c r="BK1602" s="31"/>
      <c r="BL1602" s="31"/>
      <c r="BM1602" s="31"/>
      <c r="BN1602" s="41"/>
      <c r="BO1602" s="33"/>
      <c r="BP1602" s="34"/>
      <c r="BQ1602" s="26"/>
      <c r="BR1602" s="27"/>
      <c r="BS1602" s="27"/>
      <c r="BT1602" s="26"/>
      <c r="BU1602" s="35"/>
      <c r="BV1602" s="28"/>
      <c r="BW1602" s="27"/>
      <c r="BX1602" s="26"/>
      <c r="BY1602" s="26"/>
      <c r="BZ1602" s="28"/>
      <c r="CA1602" s="31"/>
      <c r="CB1602" s="31"/>
      <c r="CC1602" s="37"/>
      <c r="CD1602" s="37"/>
      <c r="CE1602" s="30"/>
      <c r="CF1602" s="38"/>
      <c r="CG1602" s="31"/>
      <c r="CH1602" s="30"/>
      <c r="CI1602" s="38"/>
      <c r="CJ1602" s="38"/>
      <c r="CK1602" s="38"/>
      <c r="CL1602" s="31"/>
      <c r="CM1602" s="23"/>
      <c r="CN1602" s="38"/>
      <c r="CO1602" s="27"/>
      <c r="CP1602" s="23"/>
      <c r="CQ1602" s="23"/>
      <c r="CR1602" s="23"/>
      <c r="CS1602" s="38"/>
      <c r="CT1602" s="23"/>
      <c r="CU1602" s="23"/>
      <c r="CV1602" s="23"/>
      <c r="CW1602" s="38"/>
      <c r="CX1602" s="38"/>
      <c r="CY1602" s="38"/>
      <c r="CZ1602" s="38"/>
    </row>
    <row r="1603" spans="1:104" x14ac:dyDescent="0.3">
      <c r="A1603" s="32"/>
      <c r="B1603" s="26"/>
      <c r="C1603" s="26"/>
      <c r="D1603" s="26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  <c r="AX1603" s="31"/>
      <c r="AY1603" s="31"/>
      <c r="AZ1603" s="31"/>
      <c r="BA1603" s="31"/>
      <c r="BB1603" s="31"/>
      <c r="BC1603" s="31"/>
      <c r="BD1603" s="31"/>
      <c r="BE1603" s="31"/>
      <c r="BF1603" s="31"/>
      <c r="BG1603" s="31"/>
      <c r="BH1603" s="31"/>
      <c r="BI1603" s="31"/>
      <c r="BJ1603" s="31"/>
      <c r="BK1603" s="31"/>
      <c r="BL1603" s="31"/>
      <c r="BM1603" s="31"/>
      <c r="BN1603" s="41"/>
      <c r="BO1603" s="33"/>
      <c r="BP1603" s="34"/>
      <c r="BQ1603" s="26"/>
      <c r="BR1603" s="27"/>
      <c r="BS1603" s="27"/>
      <c r="BT1603" s="26"/>
      <c r="BU1603" s="35"/>
      <c r="BV1603" s="28"/>
      <c r="BW1603" s="27"/>
      <c r="BX1603" s="26"/>
      <c r="BY1603" s="26"/>
      <c r="BZ1603" s="28"/>
      <c r="CA1603" s="31"/>
      <c r="CB1603" s="31"/>
      <c r="CC1603" s="37"/>
      <c r="CD1603" s="37"/>
      <c r="CE1603" s="30"/>
      <c r="CF1603" s="38"/>
      <c r="CG1603" s="31"/>
      <c r="CH1603" s="30"/>
      <c r="CI1603" s="38"/>
      <c r="CJ1603" s="38"/>
      <c r="CK1603" s="38"/>
      <c r="CL1603" s="31"/>
      <c r="CM1603" s="23"/>
      <c r="CN1603" s="38"/>
      <c r="CO1603" s="27"/>
      <c r="CP1603" s="23"/>
      <c r="CQ1603" s="23"/>
      <c r="CR1603" s="23"/>
      <c r="CS1603" s="38"/>
      <c r="CT1603" s="23"/>
      <c r="CU1603" s="23"/>
      <c r="CV1603" s="23"/>
      <c r="CW1603" s="38"/>
      <c r="CX1603" s="38"/>
      <c r="CY1603" s="38"/>
      <c r="CZ1603" s="38"/>
    </row>
    <row r="1604" spans="1:104" x14ac:dyDescent="0.3">
      <c r="A1604" s="32"/>
      <c r="B1604" s="26"/>
      <c r="C1604" s="26"/>
      <c r="D1604" s="26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  <c r="AX1604" s="31"/>
      <c r="AY1604" s="31"/>
      <c r="AZ1604" s="31"/>
      <c r="BA1604" s="31"/>
      <c r="BB1604" s="31"/>
      <c r="BC1604" s="31"/>
      <c r="BD1604" s="31"/>
      <c r="BE1604" s="31"/>
      <c r="BF1604" s="31"/>
      <c r="BG1604" s="31"/>
      <c r="BH1604" s="31"/>
      <c r="BI1604" s="31"/>
      <c r="BJ1604" s="31"/>
      <c r="BK1604" s="31"/>
      <c r="BL1604" s="31"/>
      <c r="BM1604" s="31"/>
      <c r="BN1604" s="41"/>
      <c r="BO1604" s="33"/>
      <c r="BP1604" s="34"/>
      <c r="BQ1604" s="26"/>
      <c r="BR1604" s="27"/>
      <c r="BS1604" s="27"/>
      <c r="BT1604" s="26"/>
      <c r="BU1604" s="35"/>
      <c r="BV1604" s="28"/>
      <c r="BW1604" s="27"/>
      <c r="BX1604" s="26"/>
      <c r="BY1604" s="26"/>
      <c r="BZ1604" s="28"/>
      <c r="CA1604" s="31"/>
      <c r="CB1604" s="31"/>
      <c r="CC1604" s="23"/>
      <c r="CD1604" s="37"/>
      <c r="CE1604" s="30"/>
      <c r="CF1604" s="38"/>
      <c r="CG1604" s="31"/>
      <c r="CH1604" s="30"/>
      <c r="CI1604" s="38"/>
      <c r="CJ1604" s="38"/>
      <c r="CK1604" s="38"/>
      <c r="CL1604" s="31"/>
      <c r="CM1604" s="23"/>
      <c r="CN1604" s="30"/>
      <c r="CO1604" s="27"/>
      <c r="CP1604" s="23"/>
      <c r="CQ1604" s="23"/>
      <c r="CR1604" s="23"/>
      <c r="CS1604" s="38"/>
      <c r="CT1604" s="23"/>
      <c r="CU1604" s="23"/>
      <c r="CV1604" s="23"/>
      <c r="CW1604" s="38"/>
      <c r="CX1604" s="38"/>
      <c r="CY1604" s="38"/>
      <c r="CZ1604" s="38"/>
    </row>
    <row r="1605" spans="1:104" x14ac:dyDescent="0.3">
      <c r="A1605" s="32"/>
      <c r="B1605" s="26"/>
      <c r="C1605" s="26"/>
      <c r="D1605" s="26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  <c r="AX1605" s="31"/>
      <c r="AY1605" s="31"/>
      <c r="AZ1605" s="31"/>
      <c r="BA1605" s="31"/>
      <c r="BB1605" s="31"/>
      <c r="BC1605" s="31"/>
      <c r="BD1605" s="31"/>
      <c r="BE1605" s="31"/>
      <c r="BF1605" s="31"/>
      <c r="BG1605" s="31"/>
      <c r="BH1605" s="31"/>
      <c r="BI1605" s="31"/>
      <c r="BJ1605" s="31"/>
      <c r="BK1605" s="31"/>
      <c r="BL1605" s="31"/>
      <c r="BM1605" s="31"/>
      <c r="BN1605" s="41"/>
      <c r="BO1605" s="33"/>
      <c r="BP1605" s="34"/>
      <c r="BQ1605" s="26"/>
      <c r="BR1605" s="27"/>
      <c r="BS1605" s="27"/>
      <c r="BT1605" s="26"/>
      <c r="BU1605" s="35"/>
      <c r="BV1605" s="28"/>
      <c r="BW1605" s="27"/>
      <c r="BX1605" s="26"/>
      <c r="BY1605" s="26"/>
      <c r="BZ1605" s="28"/>
      <c r="CA1605" s="31"/>
      <c r="CB1605" s="31"/>
      <c r="CC1605" s="23"/>
      <c r="CD1605" s="37"/>
      <c r="CE1605" s="30"/>
      <c r="CF1605" s="38"/>
      <c r="CG1605" s="31"/>
      <c r="CH1605" s="30"/>
      <c r="CI1605" s="38"/>
      <c r="CJ1605" s="38"/>
      <c r="CK1605" s="38"/>
      <c r="CL1605" s="31"/>
      <c r="CM1605" s="37"/>
      <c r="CN1605" s="38"/>
      <c r="CO1605" s="27"/>
      <c r="CP1605" s="23"/>
      <c r="CQ1605" s="23"/>
      <c r="CR1605" s="23"/>
      <c r="CS1605" s="38"/>
      <c r="CT1605" s="23"/>
      <c r="CU1605" s="23"/>
      <c r="CV1605" s="23"/>
      <c r="CW1605" s="38"/>
      <c r="CX1605" s="30"/>
      <c r="CY1605" s="38"/>
      <c r="CZ1605" s="38"/>
    </row>
    <row r="1606" spans="1:104" x14ac:dyDescent="0.3">
      <c r="A1606" s="32"/>
      <c r="B1606" s="26"/>
      <c r="C1606" s="26"/>
      <c r="D1606" s="26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  <c r="AX1606" s="31"/>
      <c r="AY1606" s="31"/>
      <c r="AZ1606" s="31"/>
      <c r="BA1606" s="31"/>
      <c r="BB1606" s="31"/>
      <c r="BC1606" s="31"/>
      <c r="BD1606" s="31"/>
      <c r="BE1606" s="31"/>
      <c r="BF1606" s="31"/>
      <c r="BG1606" s="31"/>
      <c r="BH1606" s="31"/>
      <c r="BI1606" s="31"/>
      <c r="BJ1606" s="31"/>
      <c r="BK1606" s="31"/>
      <c r="BL1606" s="31"/>
      <c r="BM1606" s="31"/>
      <c r="BN1606" s="41"/>
      <c r="BO1606" s="33"/>
      <c r="BP1606" s="34"/>
      <c r="BQ1606" s="26"/>
      <c r="BR1606" s="27"/>
      <c r="BS1606" s="27"/>
      <c r="BT1606" s="26"/>
      <c r="BU1606" s="35"/>
      <c r="BV1606" s="28"/>
      <c r="BW1606" s="27"/>
      <c r="BX1606" s="26"/>
      <c r="BY1606" s="26"/>
      <c r="BZ1606" s="28"/>
      <c r="CA1606" s="31"/>
      <c r="CB1606" s="31"/>
      <c r="CC1606" s="23"/>
      <c r="CD1606" s="37"/>
      <c r="CE1606" s="30"/>
      <c r="CF1606" s="38"/>
      <c r="CG1606" s="31"/>
      <c r="CH1606" s="30"/>
      <c r="CI1606" s="38"/>
      <c r="CJ1606" s="38"/>
      <c r="CK1606" s="38"/>
      <c r="CL1606" s="31"/>
      <c r="CM1606" s="23"/>
      <c r="CN1606" s="38"/>
      <c r="CO1606" s="27"/>
      <c r="CP1606" s="23"/>
      <c r="CQ1606" s="23"/>
      <c r="CR1606" s="23"/>
      <c r="CS1606" s="38"/>
      <c r="CT1606" s="23"/>
      <c r="CU1606" s="23"/>
      <c r="CV1606" s="23"/>
      <c r="CW1606" s="38"/>
      <c r="CX1606" s="38"/>
      <c r="CY1606" s="38"/>
      <c r="CZ1606" s="38"/>
    </row>
    <row r="1607" spans="1:104" x14ac:dyDescent="0.3">
      <c r="A1607" s="32"/>
      <c r="B1607" s="26"/>
      <c r="C1607" s="26"/>
      <c r="D1607" s="26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  <c r="AX1607" s="31"/>
      <c r="AY1607" s="31"/>
      <c r="AZ1607" s="31"/>
      <c r="BA1607" s="31"/>
      <c r="BB1607" s="31"/>
      <c r="BC1607" s="31"/>
      <c r="BD1607" s="31"/>
      <c r="BE1607" s="31"/>
      <c r="BF1607" s="31"/>
      <c r="BG1607" s="31"/>
      <c r="BH1607" s="31"/>
      <c r="BI1607" s="31"/>
      <c r="BJ1607" s="31"/>
      <c r="BK1607" s="31"/>
      <c r="BL1607" s="31"/>
      <c r="BM1607" s="31"/>
      <c r="BN1607" s="41"/>
      <c r="BO1607" s="33"/>
      <c r="BP1607" s="34"/>
      <c r="BQ1607" s="26"/>
      <c r="BR1607" s="27"/>
      <c r="BS1607" s="27"/>
      <c r="BT1607" s="26"/>
      <c r="BU1607" s="35"/>
      <c r="BV1607" s="28"/>
      <c r="BW1607" s="27"/>
      <c r="BX1607" s="26"/>
      <c r="BY1607" s="26"/>
      <c r="BZ1607" s="28"/>
      <c r="CA1607" s="31"/>
      <c r="CB1607" s="31"/>
      <c r="CC1607" s="23"/>
      <c r="CD1607" s="37"/>
      <c r="CE1607" s="30"/>
      <c r="CF1607" s="38"/>
      <c r="CG1607" s="31"/>
      <c r="CH1607" s="30"/>
      <c r="CI1607" s="38"/>
      <c r="CJ1607" s="38"/>
      <c r="CK1607" s="38"/>
      <c r="CL1607" s="31"/>
      <c r="CM1607" s="23"/>
      <c r="CN1607" s="38"/>
      <c r="CO1607" s="27"/>
      <c r="CP1607" s="37"/>
      <c r="CQ1607" s="23"/>
      <c r="CR1607" s="23"/>
      <c r="CS1607" s="38"/>
      <c r="CT1607" s="23"/>
      <c r="CU1607" s="23"/>
      <c r="CV1607" s="23"/>
      <c r="CW1607" s="38"/>
      <c r="CX1607" s="38"/>
      <c r="CY1607" s="38"/>
      <c r="CZ1607" s="38"/>
    </row>
    <row r="1608" spans="1:104" x14ac:dyDescent="0.3">
      <c r="A1608" s="32"/>
      <c r="B1608" s="26"/>
      <c r="C1608" s="26"/>
      <c r="D1608" s="26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  <c r="AX1608" s="31"/>
      <c r="AY1608" s="31"/>
      <c r="AZ1608" s="31"/>
      <c r="BA1608" s="31"/>
      <c r="BB1608" s="31"/>
      <c r="BC1608" s="31"/>
      <c r="BD1608" s="31"/>
      <c r="BE1608" s="31"/>
      <c r="BF1608" s="31"/>
      <c r="BG1608" s="31"/>
      <c r="BH1608" s="31"/>
      <c r="BI1608" s="31"/>
      <c r="BJ1608" s="31"/>
      <c r="BK1608" s="31"/>
      <c r="BL1608" s="31"/>
      <c r="BM1608" s="31"/>
      <c r="BN1608" s="41"/>
      <c r="BO1608" s="33"/>
      <c r="BP1608" s="34"/>
      <c r="BQ1608" s="26"/>
      <c r="BR1608" s="27"/>
      <c r="BS1608" s="27"/>
      <c r="BT1608" s="26"/>
      <c r="BU1608" s="35"/>
      <c r="BV1608" s="28"/>
      <c r="BW1608" s="27"/>
      <c r="BX1608" s="26"/>
      <c r="BY1608" s="26"/>
      <c r="BZ1608" s="28"/>
      <c r="CA1608" s="31"/>
      <c r="CB1608" s="31"/>
      <c r="CC1608" s="23"/>
      <c r="CD1608" s="37"/>
      <c r="CE1608" s="30"/>
      <c r="CF1608" s="38"/>
      <c r="CG1608" s="31"/>
      <c r="CH1608" s="30"/>
      <c r="CI1608" s="38"/>
      <c r="CJ1608" s="38"/>
      <c r="CK1608" s="38"/>
      <c r="CL1608" s="31"/>
      <c r="CM1608" s="23"/>
      <c r="CN1608" s="38"/>
      <c r="CO1608" s="27"/>
      <c r="CP1608" s="23"/>
      <c r="CQ1608" s="23"/>
      <c r="CR1608" s="23"/>
      <c r="CS1608" s="38"/>
      <c r="CT1608" s="23"/>
      <c r="CU1608" s="23"/>
      <c r="CV1608" s="23"/>
      <c r="CW1608" s="38"/>
      <c r="CX1608" s="38"/>
      <c r="CY1608" s="38"/>
      <c r="CZ1608" s="38"/>
    </row>
    <row r="1609" spans="1:104" x14ac:dyDescent="0.3">
      <c r="A1609" s="32"/>
      <c r="B1609" s="26"/>
      <c r="C1609" s="26"/>
      <c r="D1609" s="26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  <c r="AX1609" s="31"/>
      <c r="AY1609" s="31"/>
      <c r="AZ1609" s="31"/>
      <c r="BA1609" s="31"/>
      <c r="BB1609" s="31"/>
      <c r="BC1609" s="31"/>
      <c r="BD1609" s="31"/>
      <c r="BE1609" s="31"/>
      <c r="BF1609" s="31"/>
      <c r="BG1609" s="31"/>
      <c r="BH1609" s="31"/>
      <c r="BI1609" s="31"/>
      <c r="BJ1609" s="31"/>
      <c r="BK1609" s="31"/>
      <c r="BL1609" s="31"/>
      <c r="BM1609" s="31"/>
      <c r="BN1609" s="41"/>
      <c r="BO1609" s="33"/>
      <c r="BP1609" s="34"/>
      <c r="BQ1609" s="26"/>
      <c r="BR1609" s="27"/>
      <c r="BS1609" s="27"/>
      <c r="BT1609" s="26"/>
      <c r="BU1609" s="35"/>
      <c r="BV1609" s="28"/>
      <c r="BW1609" s="27"/>
      <c r="BX1609" s="26"/>
      <c r="BY1609" s="26"/>
      <c r="BZ1609" s="28"/>
      <c r="CA1609" s="31"/>
      <c r="CB1609" s="31"/>
      <c r="CC1609" s="23"/>
      <c r="CD1609" s="37"/>
      <c r="CE1609" s="30"/>
      <c r="CF1609" s="38"/>
      <c r="CG1609" s="31"/>
      <c r="CH1609" s="30"/>
      <c r="CI1609" s="38"/>
      <c r="CJ1609" s="38"/>
      <c r="CK1609" s="38"/>
      <c r="CL1609" s="31"/>
      <c r="CM1609" s="23"/>
      <c r="CN1609" s="38"/>
      <c r="CO1609" s="27"/>
      <c r="CP1609" s="23"/>
      <c r="CQ1609" s="23"/>
      <c r="CR1609" s="23"/>
      <c r="CS1609" s="38"/>
      <c r="CT1609" s="23"/>
      <c r="CU1609" s="23"/>
      <c r="CV1609" s="23"/>
      <c r="CW1609" s="38"/>
      <c r="CX1609" s="38"/>
      <c r="CY1609" s="38"/>
      <c r="CZ1609" s="38"/>
    </row>
    <row r="1610" spans="1:104" x14ac:dyDescent="0.3">
      <c r="A1610" s="32"/>
      <c r="B1610" s="26"/>
      <c r="C1610" s="26"/>
      <c r="D1610" s="26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  <c r="AX1610" s="31"/>
      <c r="AY1610" s="31"/>
      <c r="AZ1610" s="31"/>
      <c r="BA1610" s="31"/>
      <c r="BB1610" s="31"/>
      <c r="BC1610" s="31"/>
      <c r="BD1610" s="31"/>
      <c r="BE1610" s="31"/>
      <c r="BF1610" s="31"/>
      <c r="BG1610" s="31"/>
      <c r="BH1610" s="31"/>
      <c r="BI1610" s="31"/>
      <c r="BJ1610" s="31"/>
      <c r="BK1610" s="31"/>
      <c r="BL1610" s="31"/>
      <c r="BM1610" s="31"/>
      <c r="BN1610" s="41"/>
      <c r="BO1610" s="33"/>
      <c r="BP1610" s="34"/>
      <c r="BQ1610" s="26"/>
      <c r="BR1610" s="27"/>
      <c r="BS1610" s="27"/>
      <c r="BT1610" s="26"/>
      <c r="BU1610" s="35"/>
      <c r="BV1610" s="28"/>
      <c r="BW1610" s="27"/>
      <c r="BX1610" s="26"/>
      <c r="BY1610" s="26"/>
      <c r="BZ1610" s="28"/>
      <c r="CA1610" s="31"/>
      <c r="CB1610" s="31"/>
      <c r="CC1610" s="37"/>
      <c r="CD1610" s="37"/>
      <c r="CE1610" s="30"/>
      <c r="CF1610" s="38"/>
      <c r="CG1610" s="31"/>
      <c r="CH1610" s="30"/>
      <c r="CI1610" s="38"/>
      <c r="CJ1610" s="38"/>
      <c r="CK1610" s="38"/>
      <c r="CL1610" s="31"/>
      <c r="CM1610" s="23"/>
      <c r="CN1610" s="38"/>
      <c r="CO1610" s="27"/>
      <c r="CP1610" s="37"/>
      <c r="CQ1610" s="23"/>
      <c r="CR1610" s="23"/>
      <c r="CS1610" s="38"/>
      <c r="CT1610" s="23"/>
      <c r="CU1610" s="23"/>
      <c r="CV1610" s="23"/>
      <c r="CW1610" s="38"/>
      <c r="CX1610" s="38"/>
      <c r="CY1610" s="38"/>
      <c r="CZ1610" s="38"/>
    </row>
    <row r="1611" spans="1:104" x14ac:dyDescent="0.3">
      <c r="A1611" s="32"/>
      <c r="B1611" s="26"/>
      <c r="C1611" s="26"/>
      <c r="D1611" s="26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  <c r="AX1611" s="31"/>
      <c r="AY1611" s="31"/>
      <c r="AZ1611" s="31"/>
      <c r="BA1611" s="31"/>
      <c r="BB1611" s="31"/>
      <c r="BC1611" s="31"/>
      <c r="BD1611" s="31"/>
      <c r="BE1611" s="31"/>
      <c r="BF1611" s="31"/>
      <c r="BG1611" s="31"/>
      <c r="BH1611" s="31"/>
      <c r="BI1611" s="31"/>
      <c r="BJ1611" s="31"/>
      <c r="BK1611" s="31"/>
      <c r="BL1611" s="31"/>
      <c r="BM1611" s="31"/>
      <c r="BN1611" s="41"/>
      <c r="BO1611" s="33"/>
      <c r="BP1611" s="34"/>
      <c r="BQ1611" s="26"/>
      <c r="BR1611" s="27"/>
      <c r="BS1611" s="27"/>
      <c r="BT1611" s="26"/>
      <c r="BU1611" s="35"/>
      <c r="BV1611" s="28"/>
      <c r="BW1611" s="27"/>
      <c r="BX1611" s="26"/>
      <c r="BY1611" s="26"/>
      <c r="BZ1611" s="28"/>
      <c r="CA1611" s="31"/>
      <c r="CB1611" s="31"/>
      <c r="CC1611" s="23"/>
      <c r="CD1611" s="37"/>
      <c r="CE1611" s="30"/>
      <c r="CF1611" s="38"/>
      <c r="CG1611" s="31"/>
      <c r="CH1611" s="30"/>
      <c r="CI1611" s="38"/>
      <c r="CJ1611" s="38"/>
      <c r="CK1611" s="30"/>
      <c r="CL1611" s="31"/>
      <c r="CM1611" s="23"/>
      <c r="CN1611" s="38"/>
      <c r="CO1611" s="27"/>
      <c r="CP1611" s="23"/>
      <c r="CQ1611" s="23"/>
      <c r="CR1611" s="23"/>
      <c r="CS1611" s="38"/>
      <c r="CT1611" s="23"/>
      <c r="CU1611" s="23"/>
      <c r="CV1611" s="23"/>
      <c r="CW1611" s="38"/>
      <c r="CX1611" s="38"/>
      <c r="CY1611" s="38"/>
      <c r="CZ1611" s="38"/>
    </row>
    <row r="1612" spans="1:104" x14ac:dyDescent="0.3">
      <c r="A1612" s="32"/>
      <c r="B1612" s="26"/>
      <c r="C1612" s="26"/>
      <c r="D1612" s="26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  <c r="AX1612" s="31"/>
      <c r="AY1612" s="31"/>
      <c r="AZ1612" s="31"/>
      <c r="BA1612" s="31"/>
      <c r="BB1612" s="31"/>
      <c r="BC1612" s="31"/>
      <c r="BD1612" s="31"/>
      <c r="BE1612" s="31"/>
      <c r="BF1612" s="31"/>
      <c r="BG1612" s="31"/>
      <c r="BH1612" s="31"/>
      <c r="BI1612" s="31"/>
      <c r="BJ1612" s="31"/>
      <c r="BK1612" s="31"/>
      <c r="BL1612" s="31"/>
      <c r="BM1612" s="31"/>
      <c r="BN1612" s="41"/>
      <c r="BO1612" s="33"/>
      <c r="BP1612" s="34"/>
      <c r="BQ1612" s="26"/>
      <c r="BR1612" s="27"/>
      <c r="BS1612" s="27"/>
      <c r="BT1612" s="26"/>
      <c r="BU1612" s="35"/>
      <c r="BV1612" s="28"/>
      <c r="BW1612" s="27"/>
      <c r="BX1612" s="26"/>
      <c r="BY1612" s="26"/>
      <c r="BZ1612" s="28"/>
      <c r="CA1612" s="31"/>
      <c r="CB1612" s="31"/>
      <c r="CC1612" s="23"/>
      <c r="CD1612" s="37"/>
      <c r="CE1612" s="30"/>
      <c r="CF1612" s="38"/>
      <c r="CG1612" s="31"/>
      <c r="CH1612" s="30"/>
      <c r="CI1612" s="38"/>
      <c r="CJ1612" s="38"/>
      <c r="CK1612" s="38"/>
      <c r="CL1612" s="31"/>
      <c r="CM1612" s="23"/>
      <c r="CN1612" s="38"/>
      <c r="CO1612" s="27"/>
      <c r="CP1612" s="37"/>
      <c r="CQ1612" s="37"/>
      <c r="CR1612" s="23"/>
      <c r="CS1612" s="38"/>
      <c r="CT1612" s="23"/>
      <c r="CU1612" s="37"/>
      <c r="CV1612" s="23"/>
      <c r="CW1612" s="38"/>
      <c r="CX1612" s="38"/>
      <c r="CY1612" s="38"/>
      <c r="CZ1612" s="30"/>
    </row>
    <row r="1613" spans="1:104" x14ac:dyDescent="0.3">
      <c r="A1613" s="32"/>
      <c r="B1613" s="26"/>
      <c r="C1613" s="26"/>
      <c r="D1613" s="26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  <c r="AX1613" s="31"/>
      <c r="AY1613" s="31"/>
      <c r="AZ1613" s="31"/>
      <c r="BA1613" s="31"/>
      <c r="BB1613" s="31"/>
      <c r="BC1613" s="31"/>
      <c r="BD1613" s="31"/>
      <c r="BE1613" s="31"/>
      <c r="BF1613" s="31"/>
      <c r="BG1613" s="31"/>
      <c r="BH1613" s="31"/>
      <c r="BI1613" s="31"/>
      <c r="BJ1613" s="31"/>
      <c r="BK1613" s="31"/>
      <c r="BL1613" s="31"/>
      <c r="BM1613" s="31"/>
      <c r="BN1613" s="41"/>
      <c r="BO1613" s="33"/>
      <c r="BP1613" s="34"/>
      <c r="BQ1613" s="26"/>
      <c r="BR1613" s="27"/>
      <c r="BS1613" s="27"/>
      <c r="BT1613" s="26"/>
      <c r="BU1613" s="35"/>
      <c r="BV1613" s="28"/>
      <c r="BW1613" s="27"/>
      <c r="BX1613" s="26"/>
      <c r="BY1613" s="26"/>
      <c r="BZ1613" s="28"/>
      <c r="CA1613" s="31"/>
      <c r="CB1613" s="31"/>
      <c r="CC1613" s="37"/>
      <c r="CD1613" s="37"/>
      <c r="CE1613" s="30"/>
      <c r="CF1613" s="38"/>
      <c r="CG1613" s="31"/>
      <c r="CH1613" s="30"/>
      <c r="CI1613" s="38"/>
      <c r="CJ1613" s="38"/>
      <c r="CK1613" s="38"/>
      <c r="CL1613" s="31"/>
      <c r="CM1613" s="23"/>
      <c r="CN1613" s="30"/>
      <c r="CO1613" s="27"/>
      <c r="CP1613" s="23"/>
      <c r="CQ1613" s="23"/>
      <c r="CR1613" s="23"/>
      <c r="CS1613" s="38"/>
      <c r="CT1613" s="23"/>
      <c r="CU1613" s="23"/>
      <c r="CV1613" s="23"/>
      <c r="CW1613" s="38"/>
      <c r="CX1613" s="38"/>
      <c r="CY1613" s="38"/>
      <c r="CZ1613" s="38"/>
    </row>
    <row r="1614" spans="1:104" x14ac:dyDescent="0.3">
      <c r="A1614" s="32"/>
      <c r="B1614" s="26"/>
      <c r="C1614" s="26"/>
      <c r="D1614" s="26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  <c r="AX1614" s="31"/>
      <c r="AY1614" s="31"/>
      <c r="AZ1614" s="31"/>
      <c r="BA1614" s="31"/>
      <c r="BB1614" s="31"/>
      <c r="BC1614" s="31"/>
      <c r="BD1614" s="31"/>
      <c r="BE1614" s="31"/>
      <c r="BF1614" s="31"/>
      <c r="BG1614" s="31"/>
      <c r="BH1614" s="31"/>
      <c r="BI1614" s="31"/>
      <c r="BJ1614" s="31"/>
      <c r="BK1614" s="31"/>
      <c r="BL1614" s="31"/>
      <c r="BM1614" s="31"/>
      <c r="BN1614" s="41"/>
      <c r="BO1614" s="33"/>
      <c r="BP1614" s="34"/>
      <c r="BQ1614" s="26"/>
      <c r="BR1614" s="27"/>
      <c r="BS1614" s="27"/>
      <c r="BT1614" s="26"/>
      <c r="BU1614" s="35"/>
      <c r="BV1614" s="28"/>
      <c r="BW1614" s="27"/>
      <c r="BX1614" s="26"/>
      <c r="BY1614" s="26"/>
      <c r="BZ1614" s="28"/>
      <c r="CA1614" s="31"/>
      <c r="CB1614" s="31"/>
      <c r="CC1614" s="23"/>
      <c r="CD1614" s="37"/>
      <c r="CE1614" s="30"/>
      <c r="CF1614" s="38"/>
      <c r="CG1614" s="31"/>
      <c r="CH1614" s="30"/>
      <c r="CI1614" s="38"/>
      <c r="CJ1614" s="38"/>
      <c r="CK1614" s="38"/>
      <c r="CL1614" s="31"/>
      <c r="CM1614" s="23"/>
      <c r="CN1614" s="38"/>
      <c r="CO1614" s="27"/>
      <c r="CP1614" s="23"/>
      <c r="CQ1614" s="23"/>
      <c r="CR1614" s="23"/>
      <c r="CS1614" s="38"/>
      <c r="CT1614" s="23"/>
      <c r="CU1614" s="23"/>
      <c r="CV1614" s="23"/>
      <c r="CW1614" s="38"/>
      <c r="CX1614" s="38"/>
      <c r="CY1614" s="38"/>
      <c r="CZ1614" s="38"/>
    </row>
    <row r="1615" spans="1:104" x14ac:dyDescent="0.3">
      <c r="A1615" s="32"/>
      <c r="B1615" s="26"/>
      <c r="C1615" s="26"/>
      <c r="D1615" s="26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  <c r="AX1615" s="31"/>
      <c r="AY1615" s="31"/>
      <c r="AZ1615" s="31"/>
      <c r="BA1615" s="31"/>
      <c r="BB1615" s="31"/>
      <c r="BC1615" s="31"/>
      <c r="BD1615" s="31"/>
      <c r="BE1615" s="31"/>
      <c r="BF1615" s="31"/>
      <c r="BG1615" s="31"/>
      <c r="BH1615" s="31"/>
      <c r="BI1615" s="31"/>
      <c r="BJ1615" s="31"/>
      <c r="BK1615" s="31"/>
      <c r="BL1615" s="31"/>
      <c r="BM1615" s="31"/>
      <c r="BN1615" s="41"/>
      <c r="BO1615" s="33"/>
      <c r="BP1615" s="34"/>
      <c r="BQ1615" s="26"/>
      <c r="BR1615" s="27"/>
      <c r="BS1615" s="27"/>
      <c r="BT1615" s="26"/>
      <c r="BU1615" s="35"/>
      <c r="BV1615" s="28"/>
      <c r="BW1615" s="27"/>
      <c r="BX1615" s="26"/>
      <c r="BY1615" s="26"/>
      <c r="BZ1615" s="28"/>
      <c r="CA1615" s="31"/>
      <c r="CB1615" s="31"/>
      <c r="CC1615" s="23"/>
      <c r="CD1615" s="37"/>
      <c r="CE1615" s="30"/>
      <c r="CF1615" s="38"/>
      <c r="CG1615" s="31"/>
      <c r="CH1615" s="30"/>
      <c r="CI1615" s="38"/>
      <c r="CJ1615" s="38"/>
      <c r="CK1615" s="38"/>
      <c r="CL1615" s="31"/>
      <c r="CM1615" s="23"/>
      <c r="CN1615" s="38"/>
      <c r="CO1615" s="27"/>
      <c r="CP1615" s="23"/>
      <c r="CQ1615" s="23"/>
      <c r="CR1615" s="23"/>
      <c r="CS1615" s="38"/>
      <c r="CT1615" s="23"/>
      <c r="CU1615" s="23"/>
      <c r="CV1615" s="23"/>
      <c r="CW1615" s="38"/>
      <c r="CX1615" s="38"/>
      <c r="CY1615" s="38"/>
      <c r="CZ1615" s="38"/>
    </row>
    <row r="1616" spans="1:104" x14ac:dyDescent="0.3">
      <c r="A1616" s="32"/>
      <c r="B1616" s="26"/>
      <c r="C1616" s="26"/>
      <c r="D1616" s="26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  <c r="AX1616" s="31"/>
      <c r="AY1616" s="31"/>
      <c r="AZ1616" s="31"/>
      <c r="BA1616" s="31"/>
      <c r="BB1616" s="31"/>
      <c r="BC1616" s="31"/>
      <c r="BD1616" s="31"/>
      <c r="BE1616" s="31"/>
      <c r="BF1616" s="31"/>
      <c r="BG1616" s="31"/>
      <c r="BH1616" s="31"/>
      <c r="BI1616" s="31"/>
      <c r="BJ1616" s="31"/>
      <c r="BK1616" s="31"/>
      <c r="BL1616" s="31"/>
      <c r="BM1616" s="31"/>
      <c r="BN1616" s="41"/>
      <c r="BO1616" s="33"/>
      <c r="BP1616" s="34"/>
      <c r="BQ1616" s="26"/>
      <c r="BR1616" s="27"/>
      <c r="BS1616" s="27"/>
      <c r="BT1616" s="26"/>
      <c r="BU1616" s="35"/>
      <c r="BV1616" s="28"/>
      <c r="BW1616" s="27"/>
      <c r="BX1616" s="26"/>
      <c r="BY1616" s="26"/>
      <c r="BZ1616" s="28"/>
      <c r="CA1616" s="31"/>
      <c r="CB1616" s="31"/>
      <c r="CC1616" s="37"/>
      <c r="CD1616" s="37"/>
      <c r="CE1616" s="30"/>
      <c r="CF1616" s="38"/>
      <c r="CG1616" s="31"/>
      <c r="CH1616" s="30"/>
      <c r="CI1616" s="38"/>
      <c r="CJ1616" s="38"/>
      <c r="CK1616" s="38"/>
      <c r="CL1616" s="31"/>
      <c r="CM1616" s="23"/>
      <c r="CN1616" s="38"/>
      <c r="CO1616" s="27"/>
      <c r="CP1616" s="23"/>
      <c r="CQ1616" s="23"/>
      <c r="CR1616" s="23"/>
      <c r="CS1616" s="38"/>
      <c r="CT1616" s="23"/>
      <c r="CU1616" s="23"/>
      <c r="CV1616" s="23"/>
      <c r="CW1616" s="38"/>
      <c r="CX1616" s="38"/>
      <c r="CY1616" s="38"/>
      <c r="CZ1616" s="38"/>
    </row>
    <row r="1617" spans="1:104" x14ac:dyDescent="0.3">
      <c r="A1617" s="32"/>
      <c r="B1617" s="26"/>
      <c r="C1617" s="26"/>
      <c r="D1617" s="26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  <c r="AX1617" s="31"/>
      <c r="AY1617" s="31"/>
      <c r="AZ1617" s="31"/>
      <c r="BA1617" s="31"/>
      <c r="BB1617" s="31"/>
      <c r="BC1617" s="31"/>
      <c r="BD1617" s="31"/>
      <c r="BE1617" s="31"/>
      <c r="BF1617" s="31"/>
      <c r="BG1617" s="31"/>
      <c r="BH1617" s="31"/>
      <c r="BI1617" s="31"/>
      <c r="BJ1617" s="31"/>
      <c r="BK1617" s="31"/>
      <c r="BL1617" s="31"/>
      <c r="BM1617" s="31"/>
      <c r="BN1617" s="41"/>
      <c r="BO1617" s="33"/>
      <c r="BP1617" s="34"/>
      <c r="BQ1617" s="26"/>
      <c r="BR1617" s="27"/>
      <c r="BS1617" s="27"/>
      <c r="BT1617" s="26"/>
      <c r="BU1617" s="35"/>
      <c r="BV1617" s="28"/>
      <c r="BW1617" s="27"/>
      <c r="BX1617" s="26"/>
      <c r="BY1617" s="26"/>
      <c r="BZ1617" s="28"/>
      <c r="CA1617" s="31"/>
      <c r="CB1617" s="31"/>
      <c r="CC1617" s="23"/>
      <c r="CD1617" s="37"/>
      <c r="CE1617" s="30"/>
      <c r="CF1617" s="38"/>
      <c r="CG1617" s="31"/>
      <c r="CH1617" s="30"/>
      <c r="CI1617" s="38"/>
      <c r="CJ1617" s="38"/>
      <c r="CK1617" s="38"/>
      <c r="CL1617" s="31"/>
      <c r="CM1617" s="23"/>
      <c r="CN1617" s="38"/>
      <c r="CO1617" s="27"/>
      <c r="CP1617" s="23"/>
      <c r="CQ1617" s="37"/>
      <c r="CR1617" s="37"/>
      <c r="CS1617" s="30"/>
      <c r="CT1617" s="23"/>
      <c r="CU1617" s="37"/>
      <c r="CV1617" s="37"/>
      <c r="CW1617" s="38"/>
      <c r="CX1617" s="38"/>
      <c r="CY1617" s="38"/>
      <c r="CZ1617" s="38"/>
    </row>
    <row r="1618" spans="1:104" x14ac:dyDescent="0.3">
      <c r="A1618" s="32"/>
      <c r="B1618" s="26"/>
      <c r="C1618" s="26"/>
      <c r="D1618" s="26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  <c r="AX1618" s="31"/>
      <c r="AY1618" s="31"/>
      <c r="AZ1618" s="31"/>
      <c r="BA1618" s="31"/>
      <c r="BB1618" s="31"/>
      <c r="BC1618" s="31"/>
      <c r="BD1618" s="31"/>
      <c r="BE1618" s="31"/>
      <c r="BF1618" s="31"/>
      <c r="BG1618" s="31"/>
      <c r="BH1618" s="31"/>
      <c r="BI1618" s="31"/>
      <c r="BJ1618" s="31"/>
      <c r="BK1618" s="31"/>
      <c r="BL1618" s="31"/>
      <c r="BM1618" s="31"/>
      <c r="BN1618" s="41"/>
      <c r="BO1618" s="33"/>
      <c r="BP1618" s="34"/>
      <c r="BQ1618" s="26"/>
      <c r="BR1618" s="27"/>
      <c r="BS1618" s="27"/>
      <c r="BT1618" s="26"/>
      <c r="BU1618" s="35"/>
      <c r="BV1618" s="28"/>
      <c r="BW1618" s="27"/>
      <c r="BX1618" s="26"/>
      <c r="BY1618" s="26"/>
      <c r="BZ1618" s="28"/>
      <c r="CA1618" s="31"/>
      <c r="CB1618" s="31"/>
      <c r="CC1618" s="23"/>
      <c r="CD1618" s="37"/>
      <c r="CE1618" s="30"/>
      <c r="CF1618" s="38"/>
      <c r="CG1618" s="31"/>
      <c r="CH1618" s="30"/>
      <c r="CI1618" s="38"/>
      <c r="CJ1618" s="38"/>
      <c r="CK1618" s="38"/>
      <c r="CL1618" s="31"/>
      <c r="CM1618" s="23"/>
      <c r="CN1618" s="38"/>
      <c r="CO1618" s="27"/>
      <c r="CP1618" s="23"/>
      <c r="CQ1618" s="23"/>
      <c r="CR1618" s="23"/>
      <c r="CS1618" s="38"/>
      <c r="CT1618" s="23"/>
      <c r="CU1618" s="23"/>
      <c r="CV1618" s="23"/>
      <c r="CW1618" s="38"/>
      <c r="CX1618" s="38"/>
      <c r="CY1618" s="38"/>
      <c r="CZ1618" s="38"/>
    </row>
    <row r="1619" spans="1:104" x14ac:dyDescent="0.3">
      <c r="A1619" s="32"/>
      <c r="B1619" s="26"/>
      <c r="C1619" s="26"/>
      <c r="D1619" s="26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  <c r="AX1619" s="31"/>
      <c r="AY1619" s="31"/>
      <c r="AZ1619" s="31"/>
      <c r="BA1619" s="31"/>
      <c r="BB1619" s="31"/>
      <c r="BC1619" s="31"/>
      <c r="BD1619" s="31"/>
      <c r="BE1619" s="31"/>
      <c r="BF1619" s="31"/>
      <c r="BG1619" s="31"/>
      <c r="BH1619" s="31"/>
      <c r="BI1619" s="31"/>
      <c r="BJ1619" s="31"/>
      <c r="BK1619" s="31"/>
      <c r="BL1619" s="31"/>
      <c r="BM1619" s="31"/>
      <c r="BN1619" s="41"/>
      <c r="BO1619" s="33"/>
      <c r="BP1619" s="34"/>
      <c r="BQ1619" s="26"/>
      <c r="BR1619" s="27"/>
      <c r="BS1619" s="27"/>
      <c r="BT1619" s="26"/>
      <c r="BU1619" s="35"/>
      <c r="BV1619" s="28"/>
      <c r="BW1619" s="27"/>
      <c r="BX1619" s="26"/>
      <c r="BY1619" s="26"/>
      <c r="BZ1619" s="28"/>
      <c r="CA1619" s="31"/>
      <c r="CB1619" s="31"/>
      <c r="CC1619" s="37"/>
      <c r="CD1619" s="37"/>
      <c r="CE1619" s="30"/>
      <c r="CF1619" s="30"/>
      <c r="CG1619" s="31"/>
      <c r="CH1619" s="30"/>
      <c r="CI1619" s="38"/>
      <c r="CJ1619" s="38"/>
      <c r="CK1619" s="38"/>
      <c r="CL1619" s="31"/>
      <c r="CM1619" s="37"/>
      <c r="CN1619" s="38"/>
      <c r="CO1619" s="27"/>
      <c r="CP1619" s="37"/>
      <c r="CQ1619" s="23"/>
      <c r="CR1619" s="23"/>
      <c r="CS1619" s="38"/>
      <c r="CT1619" s="37"/>
      <c r="CU1619" s="23"/>
      <c r="CV1619" s="23"/>
      <c r="CW1619" s="38"/>
      <c r="CX1619" s="38"/>
      <c r="CY1619" s="38"/>
      <c r="CZ1619" s="38"/>
    </row>
    <row r="1620" spans="1:104" x14ac:dyDescent="0.3">
      <c r="A1620" s="32"/>
      <c r="B1620" s="26"/>
      <c r="C1620" s="26"/>
      <c r="D1620" s="26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  <c r="AX1620" s="31"/>
      <c r="AY1620" s="31"/>
      <c r="AZ1620" s="31"/>
      <c r="BA1620" s="31"/>
      <c r="BB1620" s="31"/>
      <c r="BC1620" s="31"/>
      <c r="BD1620" s="31"/>
      <c r="BE1620" s="31"/>
      <c r="BF1620" s="31"/>
      <c r="BG1620" s="31"/>
      <c r="BH1620" s="31"/>
      <c r="BI1620" s="31"/>
      <c r="BJ1620" s="31"/>
      <c r="BK1620" s="31"/>
      <c r="BL1620" s="31"/>
      <c r="BM1620" s="31"/>
      <c r="BN1620" s="41"/>
      <c r="BO1620" s="33"/>
      <c r="BP1620" s="34"/>
      <c r="BQ1620" s="26"/>
      <c r="BR1620" s="27"/>
      <c r="BS1620" s="27"/>
      <c r="BT1620" s="26"/>
      <c r="BU1620" s="35"/>
      <c r="BV1620" s="28"/>
      <c r="BW1620" s="27"/>
      <c r="BX1620" s="26"/>
      <c r="BY1620" s="26"/>
      <c r="BZ1620" s="28"/>
      <c r="CA1620" s="31"/>
      <c r="CB1620" s="31"/>
      <c r="CC1620" s="23"/>
      <c r="CD1620" s="37"/>
      <c r="CE1620" s="30"/>
      <c r="CF1620" s="38"/>
      <c r="CG1620" s="31"/>
      <c r="CH1620" s="30"/>
      <c r="CI1620" s="38"/>
      <c r="CJ1620" s="38"/>
      <c r="CK1620" s="38"/>
      <c r="CL1620" s="31"/>
      <c r="CM1620" s="23"/>
      <c r="CN1620" s="38"/>
      <c r="CO1620" s="27"/>
      <c r="CP1620" s="23"/>
      <c r="CQ1620" s="23"/>
      <c r="CR1620" s="23"/>
      <c r="CS1620" s="38"/>
      <c r="CT1620" s="23"/>
      <c r="CU1620" s="23"/>
      <c r="CV1620" s="23"/>
      <c r="CW1620" s="38"/>
      <c r="CX1620" s="38"/>
      <c r="CY1620" s="38"/>
      <c r="CZ1620" s="38"/>
    </row>
    <row r="1621" spans="1:104" x14ac:dyDescent="0.3">
      <c r="A1621" s="32"/>
      <c r="B1621" s="26"/>
      <c r="C1621" s="26"/>
      <c r="D1621" s="26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  <c r="AX1621" s="31"/>
      <c r="AY1621" s="31"/>
      <c r="AZ1621" s="31"/>
      <c r="BA1621" s="31"/>
      <c r="BB1621" s="31"/>
      <c r="BC1621" s="31"/>
      <c r="BD1621" s="31"/>
      <c r="BE1621" s="31"/>
      <c r="BF1621" s="31"/>
      <c r="BG1621" s="31"/>
      <c r="BH1621" s="31"/>
      <c r="BI1621" s="31"/>
      <c r="BJ1621" s="31"/>
      <c r="BK1621" s="31"/>
      <c r="BL1621" s="31"/>
      <c r="BM1621" s="31"/>
      <c r="BN1621" s="41"/>
      <c r="BO1621" s="33"/>
      <c r="BP1621" s="34"/>
      <c r="BQ1621" s="26"/>
      <c r="BR1621" s="27"/>
      <c r="BS1621" s="27"/>
      <c r="BT1621" s="26"/>
      <c r="BU1621" s="35"/>
      <c r="BV1621" s="28"/>
      <c r="BW1621" s="27"/>
      <c r="BX1621" s="26"/>
      <c r="BY1621" s="26"/>
      <c r="BZ1621" s="28"/>
      <c r="CA1621" s="31"/>
      <c r="CB1621" s="31"/>
      <c r="CC1621" s="23"/>
      <c r="CD1621" s="37"/>
      <c r="CE1621" s="30"/>
      <c r="CF1621" s="30"/>
      <c r="CG1621" s="31"/>
      <c r="CH1621" s="30"/>
      <c r="CI1621" s="30"/>
      <c r="CJ1621" s="38"/>
      <c r="CK1621" s="38"/>
      <c r="CL1621" s="31"/>
      <c r="CM1621" s="37"/>
      <c r="CN1621" s="30"/>
      <c r="CO1621" s="27"/>
      <c r="CP1621" s="23"/>
      <c r="CQ1621" s="37"/>
      <c r="CR1621" s="37"/>
      <c r="CS1621" s="38"/>
      <c r="CT1621" s="23"/>
      <c r="CU1621" s="23"/>
      <c r="CV1621" s="23"/>
      <c r="CW1621" s="38"/>
      <c r="CX1621" s="38"/>
      <c r="CY1621" s="38"/>
      <c r="CZ1621" s="38"/>
    </row>
    <row r="1622" spans="1:104" x14ac:dyDescent="0.3">
      <c r="A1622" s="32"/>
      <c r="B1622" s="26"/>
      <c r="C1622" s="26"/>
      <c r="D1622" s="26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  <c r="AX1622" s="31"/>
      <c r="AY1622" s="31"/>
      <c r="AZ1622" s="31"/>
      <c r="BA1622" s="31"/>
      <c r="BB1622" s="31"/>
      <c r="BC1622" s="31"/>
      <c r="BD1622" s="31"/>
      <c r="BE1622" s="31"/>
      <c r="BF1622" s="31"/>
      <c r="BG1622" s="31"/>
      <c r="BH1622" s="31"/>
      <c r="BI1622" s="31"/>
      <c r="BJ1622" s="31"/>
      <c r="BK1622" s="31"/>
      <c r="BL1622" s="31"/>
      <c r="BM1622" s="31"/>
      <c r="BN1622" s="41"/>
      <c r="BO1622" s="33"/>
      <c r="BP1622" s="34"/>
      <c r="BQ1622" s="26"/>
      <c r="BR1622" s="27"/>
      <c r="BS1622" s="27"/>
      <c r="BT1622" s="26"/>
      <c r="BU1622" s="35"/>
      <c r="BV1622" s="28"/>
      <c r="BW1622" s="27"/>
      <c r="BX1622" s="26"/>
      <c r="BY1622" s="26"/>
      <c r="BZ1622" s="28"/>
      <c r="CA1622" s="31"/>
      <c r="CB1622" s="31"/>
      <c r="CC1622" s="37"/>
      <c r="CD1622" s="37"/>
      <c r="CE1622" s="30"/>
      <c r="CF1622" s="38"/>
      <c r="CG1622" s="31"/>
      <c r="CH1622" s="30"/>
      <c r="CI1622" s="38"/>
      <c r="CJ1622" s="38"/>
      <c r="CK1622" s="38"/>
      <c r="CL1622" s="31"/>
      <c r="CM1622" s="37"/>
      <c r="CN1622" s="30"/>
      <c r="CO1622" s="27"/>
      <c r="CP1622" s="37"/>
      <c r="CQ1622" s="23"/>
      <c r="CR1622" s="23"/>
      <c r="CS1622" s="38"/>
      <c r="CT1622" s="23"/>
      <c r="CU1622" s="23"/>
      <c r="CV1622" s="23"/>
      <c r="CW1622" s="38"/>
      <c r="CX1622" s="38"/>
      <c r="CY1622" s="38"/>
      <c r="CZ1622" s="38"/>
    </row>
    <row r="1623" spans="1:104" x14ac:dyDescent="0.3">
      <c r="A1623" s="32"/>
      <c r="B1623" s="26"/>
      <c r="C1623" s="26"/>
      <c r="D1623" s="26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  <c r="AX1623" s="31"/>
      <c r="AY1623" s="31"/>
      <c r="AZ1623" s="31"/>
      <c r="BA1623" s="31"/>
      <c r="BB1623" s="31"/>
      <c r="BC1623" s="31"/>
      <c r="BD1623" s="31"/>
      <c r="BE1623" s="31"/>
      <c r="BF1623" s="31"/>
      <c r="BG1623" s="31"/>
      <c r="BH1623" s="31"/>
      <c r="BI1623" s="31"/>
      <c r="BJ1623" s="31"/>
      <c r="BK1623" s="31"/>
      <c r="BL1623" s="31"/>
      <c r="BM1623" s="31"/>
      <c r="BN1623" s="41"/>
      <c r="BO1623" s="33"/>
      <c r="BP1623" s="34"/>
      <c r="BQ1623" s="26"/>
      <c r="BR1623" s="27"/>
      <c r="BS1623" s="27"/>
      <c r="BT1623" s="26"/>
      <c r="BU1623" s="35"/>
      <c r="BV1623" s="28"/>
      <c r="BW1623" s="27"/>
      <c r="BX1623" s="26"/>
      <c r="BY1623" s="26"/>
      <c r="BZ1623" s="28"/>
      <c r="CA1623" s="31"/>
      <c r="CB1623" s="31"/>
      <c r="CC1623" s="37"/>
      <c r="CD1623" s="37"/>
      <c r="CE1623" s="30"/>
      <c r="CF1623" s="38"/>
      <c r="CG1623" s="31"/>
      <c r="CH1623" s="30"/>
      <c r="CI1623" s="38"/>
      <c r="CJ1623" s="38"/>
      <c r="CK1623" s="38"/>
      <c r="CL1623" s="31"/>
      <c r="CM1623" s="23"/>
      <c r="CN1623" s="38"/>
      <c r="CO1623" s="27"/>
      <c r="CP1623" s="23"/>
      <c r="CQ1623" s="23"/>
      <c r="CR1623" s="23"/>
      <c r="CS1623" s="38"/>
      <c r="CT1623" s="23"/>
      <c r="CU1623" s="23"/>
      <c r="CV1623" s="23"/>
      <c r="CW1623" s="38"/>
      <c r="CX1623" s="38"/>
      <c r="CY1623" s="38"/>
      <c r="CZ1623" s="38"/>
    </row>
    <row r="1624" spans="1:104" x14ac:dyDescent="0.3">
      <c r="A1624" s="32"/>
      <c r="B1624" s="26"/>
      <c r="C1624" s="26"/>
      <c r="D1624" s="26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  <c r="AX1624" s="31"/>
      <c r="AY1624" s="31"/>
      <c r="AZ1624" s="31"/>
      <c r="BA1624" s="31"/>
      <c r="BB1624" s="31"/>
      <c r="BC1624" s="31"/>
      <c r="BD1624" s="31"/>
      <c r="BE1624" s="31"/>
      <c r="BF1624" s="31"/>
      <c r="BG1624" s="31"/>
      <c r="BH1624" s="31"/>
      <c r="BI1624" s="31"/>
      <c r="BJ1624" s="31"/>
      <c r="BK1624" s="31"/>
      <c r="BL1624" s="31"/>
      <c r="BM1624" s="31"/>
      <c r="BN1624" s="41"/>
      <c r="BO1624" s="33"/>
      <c r="BP1624" s="34"/>
      <c r="BQ1624" s="26"/>
      <c r="BR1624" s="27"/>
      <c r="BS1624" s="27"/>
      <c r="BT1624" s="26"/>
      <c r="BU1624" s="35"/>
      <c r="BV1624" s="28"/>
      <c r="BW1624" s="27"/>
      <c r="BX1624" s="26"/>
      <c r="BY1624" s="26"/>
      <c r="BZ1624" s="28"/>
      <c r="CA1624" s="31"/>
      <c r="CB1624" s="31"/>
      <c r="CC1624" s="23"/>
      <c r="CD1624" s="37"/>
      <c r="CE1624" s="30"/>
      <c r="CF1624" s="38"/>
      <c r="CG1624" s="31"/>
      <c r="CH1624" s="30"/>
      <c r="CI1624" s="38"/>
      <c r="CJ1624" s="38"/>
      <c r="CK1624" s="38"/>
      <c r="CL1624" s="31"/>
      <c r="CM1624" s="23"/>
      <c r="CN1624" s="38"/>
      <c r="CO1624" s="27"/>
      <c r="CP1624" s="23"/>
      <c r="CQ1624" s="37"/>
      <c r="CR1624" s="37"/>
      <c r="CS1624" s="30"/>
      <c r="CT1624" s="23"/>
      <c r="CU1624" s="37"/>
      <c r="CV1624" s="37"/>
      <c r="CW1624" s="38"/>
      <c r="CX1624" s="38"/>
      <c r="CY1624" s="38"/>
      <c r="CZ1624" s="38"/>
    </row>
    <row r="1625" spans="1:104" x14ac:dyDescent="0.3">
      <c r="A1625" s="32"/>
      <c r="B1625" s="26"/>
      <c r="C1625" s="26"/>
      <c r="D1625" s="26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  <c r="AX1625" s="31"/>
      <c r="AY1625" s="31"/>
      <c r="AZ1625" s="31"/>
      <c r="BA1625" s="31"/>
      <c r="BB1625" s="31"/>
      <c r="BC1625" s="31"/>
      <c r="BD1625" s="31"/>
      <c r="BE1625" s="31"/>
      <c r="BF1625" s="31"/>
      <c r="BG1625" s="31"/>
      <c r="BH1625" s="31"/>
      <c r="BI1625" s="31"/>
      <c r="BJ1625" s="31"/>
      <c r="BK1625" s="31"/>
      <c r="BL1625" s="31"/>
      <c r="BM1625" s="31"/>
      <c r="BN1625" s="41"/>
      <c r="BO1625" s="33"/>
      <c r="BP1625" s="34"/>
      <c r="BQ1625" s="26"/>
      <c r="BR1625" s="27"/>
      <c r="BS1625" s="27"/>
      <c r="BT1625" s="26"/>
      <c r="BU1625" s="35"/>
      <c r="BV1625" s="28"/>
      <c r="BW1625" s="27"/>
      <c r="BX1625" s="26"/>
      <c r="BY1625" s="26"/>
      <c r="BZ1625" s="28"/>
      <c r="CA1625" s="31"/>
      <c r="CB1625" s="31"/>
      <c r="CC1625" s="37"/>
      <c r="CD1625" s="37"/>
      <c r="CE1625" s="30"/>
      <c r="CF1625" s="38"/>
      <c r="CG1625" s="31"/>
      <c r="CH1625" s="30"/>
      <c r="CI1625" s="30"/>
      <c r="CJ1625" s="38"/>
      <c r="CK1625" s="38"/>
      <c r="CL1625" s="31"/>
      <c r="CM1625" s="23"/>
      <c r="CN1625" s="30"/>
      <c r="CO1625" s="27"/>
      <c r="CP1625" s="23"/>
      <c r="CQ1625" s="23"/>
      <c r="CR1625" s="23"/>
      <c r="CS1625" s="38"/>
      <c r="CT1625" s="23"/>
      <c r="CU1625" s="23"/>
      <c r="CV1625" s="23"/>
      <c r="CW1625" s="38"/>
      <c r="CX1625" s="38"/>
      <c r="CY1625" s="38"/>
      <c r="CZ1625" s="38"/>
    </row>
    <row r="1626" spans="1:104" x14ac:dyDescent="0.3">
      <c r="A1626" s="32"/>
      <c r="B1626" s="26"/>
      <c r="C1626" s="26"/>
      <c r="D1626" s="26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  <c r="AX1626" s="31"/>
      <c r="AY1626" s="31"/>
      <c r="AZ1626" s="31"/>
      <c r="BA1626" s="31"/>
      <c r="BB1626" s="31"/>
      <c r="BC1626" s="31"/>
      <c r="BD1626" s="31"/>
      <c r="BE1626" s="31"/>
      <c r="BF1626" s="31"/>
      <c r="BG1626" s="31"/>
      <c r="BH1626" s="31"/>
      <c r="BI1626" s="31"/>
      <c r="BJ1626" s="31"/>
      <c r="BK1626" s="31"/>
      <c r="BL1626" s="31"/>
      <c r="BM1626" s="31"/>
      <c r="BN1626" s="41"/>
      <c r="BO1626" s="33"/>
      <c r="BP1626" s="34"/>
      <c r="BQ1626" s="26"/>
      <c r="BR1626" s="27"/>
      <c r="BS1626" s="27"/>
      <c r="BT1626" s="26"/>
      <c r="BU1626" s="35"/>
      <c r="BV1626" s="28"/>
      <c r="BW1626" s="27"/>
      <c r="BX1626" s="26"/>
      <c r="BY1626" s="26"/>
      <c r="BZ1626" s="28"/>
      <c r="CA1626" s="31"/>
      <c r="CB1626" s="31"/>
      <c r="CC1626" s="37"/>
      <c r="CD1626" s="37"/>
      <c r="CE1626" s="30"/>
      <c r="CF1626" s="38"/>
      <c r="CG1626" s="31"/>
      <c r="CH1626" s="30"/>
      <c r="CI1626" s="30"/>
      <c r="CJ1626" s="38"/>
      <c r="CK1626" s="38"/>
      <c r="CL1626" s="31"/>
      <c r="CM1626" s="23"/>
      <c r="CN1626" s="38"/>
      <c r="CO1626" s="27"/>
      <c r="CP1626" s="23"/>
      <c r="CQ1626" s="23"/>
      <c r="CR1626" s="23"/>
      <c r="CS1626" s="38"/>
      <c r="CT1626" s="23"/>
      <c r="CU1626" s="23"/>
      <c r="CV1626" s="23"/>
      <c r="CW1626" s="38"/>
      <c r="CX1626" s="38"/>
      <c r="CY1626" s="38"/>
      <c r="CZ1626" s="38"/>
    </row>
    <row r="1627" spans="1:104" x14ac:dyDescent="0.3">
      <c r="A1627" s="32"/>
      <c r="B1627" s="26"/>
      <c r="C1627" s="26"/>
      <c r="D1627" s="26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  <c r="AX1627" s="31"/>
      <c r="AY1627" s="31"/>
      <c r="AZ1627" s="31"/>
      <c r="BA1627" s="31"/>
      <c r="BB1627" s="31"/>
      <c r="BC1627" s="31"/>
      <c r="BD1627" s="31"/>
      <c r="BE1627" s="31"/>
      <c r="BF1627" s="31"/>
      <c r="BG1627" s="31"/>
      <c r="BH1627" s="31"/>
      <c r="BI1627" s="31"/>
      <c r="BJ1627" s="31"/>
      <c r="BK1627" s="31"/>
      <c r="BL1627" s="31"/>
      <c r="BM1627" s="31"/>
      <c r="BN1627" s="41"/>
      <c r="BO1627" s="33"/>
      <c r="BP1627" s="34"/>
      <c r="BQ1627" s="26"/>
      <c r="BR1627" s="27"/>
      <c r="BS1627" s="27"/>
      <c r="BT1627" s="26"/>
      <c r="BU1627" s="35"/>
      <c r="BV1627" s="28"/>
      <c r="BW1627" s="27"/>
      <c r="BX1627" s="26"/>
      <c r="BY1627" s="26"/>
      <c r="BZ1627" s="28"/>
      <c r="CA1627" s="31"/>
      <c r="CB1627" s="31"/>
      <c r="CC1627" s="23"/>
      <c r="CD1627" s="37"/>
      <c r="CE1627" s="30"/>
      <c r="CF1627" s="38"/>
      <c r="CG1627" s="31"/>
      <c r="CH1627" s="30"/>
      <c r="CI1627" s="38"/>
      <c r="CJ1627" s="38"/>
      <c r="CK1627" s="38"/>
      <c r="CL1627" s="31"/>
      <c r="CM1627" s="23"/>
      <c r="CN1627" s="38"/>
      <c r="CO1627" s="27"/>
      <c r="CP1627" s="23"/>
      <c r="CQ1627" s="23"/>
      <c r="CR1627" s="23"/>
      <c r="CS1627" s="38"/>
      <c r="CT1627" s="23"/>
      <c r="CU1627" s="23"/>
      <c r="CV1627" s="23"/>
      <c r="CW1627" s="38"/>
      <c r="CX1627" s="38"/>
      <c r="CY1627" s="38"/>
      <c r="CZ1627" s="38"/>
    </row>
    <row r="1628" spans="1:104" x14ac:dyDescent="0.3">
      <c r="A1628" s="32"/>
      <c r="B1628" s="26"/>
      <c r="C1628" s="26"/>
      <c r="D1628" s="26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  <c r="AX1628" s="31"/>
      <c r="AY1628" s="31"/>
      <c r="AZ1628" s="31"/>
      <c r="BA1628" s="31"/>
      <c r="BB1628" s="31"/>
      <c r="BC1628" s="31"/>
      <c r="BD1628" s="31"/>
      <c r="BE1628" s="31"/>
      <c r="BF1628" s="31"/>
      <c r="BG1628" s="31"/>
      <c r="BH1628" s="31"/>
      <c r="BI1628" s="31"/>
      <c r="BJ1628" s="31"/>
      <c r="BK1628" s="31"/>
      <c r="BL1628" s="31"/>
      <c r="BM1628" s="31"/>
      <c r="BN1628" s="41"/>
      <c r="BO1628" s="33"/>
      <c r="BP1628" s="34"/>
      <c r="BQ1628" s="26"/>
      <c r="BR1628" s="27"/>
      <c r="BS1628" s="27"/>
      <c r="BT1628" s="26"/>
      <c r="BU1628" s="35"/>
      <c r="BV1628" s="28"/>
      <c r="BW1628" s="27"/>
      <c r="BX1628" s="26"/>
      <c r="BY1628" s="26"/>
      <c r="BZ1628" s="28"/>
      <c r="CA1628" s="31"/>
      <c r="CB1628" s="31"/>
      <c r="CC1628" s="37"/>
      <c r="CD1628" s="37"/>
      <c r="CE1628" s="30"/>
      <c r="CF1628" s="38"/>
      <c r="CG1628" s="31"/>
      <c r="CH1628" s="30"/>
      <c r="CI1628" s="38"/>
      <c r="CJ1628" s="38"/>
      <c r="CK1628" s="38"/>
      <c r="CL1628" s="31"/>
      <c r="CM1628" s="23"/>
      <c r="CN1628" s="38"/>
      <c r="CO1628" s="27"/>
      <c r="CP1628" s="23"/>
      <c r="CQ1628" s="23"/>
      <c r="CR1628" s="23"/>
      <c r="CS1628" s="38"/>
      <c r="CT1628" s="23"/>
      <c r="CU1628" s="23"/>
      <c r="CV1628" s="23"/>
      <c r="CW1628" s="38"/>
      <c r="CX1628" s="38"/>
      <c r="CY1628" s="38"/>
      <c r="CZ1628" s="38"/>
    </row>
    <row r="1629" spans="1:104" x14ac:dyDescent="0.3">
      <c r="A1629" s="32"/>
      <c r="B1629" s="26"/>
      <c r="C1629" s="26"/>
      <c r="D1629" s="26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  <c r="AX1629" s="31"/>
      <c r="AY1629" s="31"/>
      <c r="AZ1629" s="31"/>
      <c r="BA1629" s="31"/>
      <c r="BB1629" s="31"/>
      <c r="BC1629" s="31"/>
      <c r="BD1629" s="31"/>
      <c r="BE1629" s="31"/>
      <c r="BF1629" s="31"/>
      <c r="BG1629" s="31"/>
      <c r="BH1629" s="31"/>
      <c r="BI1629" s="31"/>
      <c r="BJ1629" s="31"/>
      <c r="BK1629" s="31"/>
      <c r="BL1629" s="31"/>
      <c r="BM1629" s="31"/>
      <c r="BN1629" s="41"/>
      <c r="BO1629" s="33"/>
      <c r="BP1629" s="34"/>
      <c r="BQ1629" s="26"/>
      <c r="BR1629" s="27"/>
      <c r="BS1629" s="27"/>
      <c r="BT1629" s="26"/>
      <c r="BU1629" s="35"/>
      <c r="BV1629" s="28"/>
      <c r="BW1629" s="27"/>
      <c r="BX1629" s="26"/>
      <c r="BY1629" s="26"/>
      <c r="BZ1629" s="28"/>
      <c r="CA1629" s="31"/>
      <c r="CB1629" s="31"/>
      <c r="CC1629" s="23"/>
      <c r="CD1629" s="37"/>
      <c r="CE1629" s="30"/>
      <c r="CF1629" s="38"/>
      <c r="CG1629" s="31"/>
      <c r="CH1629" s="30"/>
      <c r="CI1629" s="30"/>
      <c r="CJ1629" s="38"/>
      <c r="CK1629" s="30"/>
      <c r="CL1629" s="31"/>
      <c r="CM1629" s="23"/>
      <c r="CN1629" s="38"/>
      <c r="CO1629" s="27"/>
      <c r="CP1629" s="37"/>
      <c r="CQ1629" s="23"/>
      <c r="CR1629" s="23"/>
      <c r="CS1629" s="38"/>
      <c r="CT1629" s="23"/>
      <c r="CU1629" s="23"/>
      <c r="CV1629" s="23"/>
      <c r="CW1629" s="38"/>
      <c r="CX1629" s="38"/>
      <c r="CY1629" s="38"/>
      <c r="CZ1629" s="38"/>
    </row>
    <row r="1630" spans="1:104" x14ac:dyDescent="0.3">
      <c r="A1630" s="32"/>
      <c r="B1630" s="26"/>
      <c r="C1630" s="26"/>
      <c r="D1630" s="26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  <c r="AX1630" s="31"/>
      <c r="AY1630" s="31"/>
      <c r="AZ1630" s="31"/>
      <c r="BA1630" s="31"/>
      <c r="BB1630" s="31"/>
      <c r="BC1630" s="31"/>
      <c r="BD1630" s="31"/>
      <c r="BE1630" s="31"/>
      <c r="BF1630" s="31"/>
      <c r="BG1630" s="31"/>
      <c r="BH1630" s="31"/>
      <c r="BI1630" s="31"/>
      <c r="BJ1630" s="31"/>
      <c r="BK1630" s="31"/>
      <c r="BL1630" s="31"/>
      <c r="BM1630" s="31"/>
      <c r="BN1630" s="41"/>
      <c r="BO1630" s="33"/>
      <c r="BP1630" s="34"/>
      <c r="BQ1630" s="26"/>
      <c r="BR1630" s="27"/>
      <c r="BS1630" s="27"/>
      <c r="BT1630" s="26"/>
      <c r="BU1630" s="35"/>
      <c r="BV1630" s="28"/>
      <c r="BW1630" s="27"/>
      <c r="BX1630" s="26"/>
      <c r="BY1630" s="26"/>
      <c r="BZ1630" s="28"/>
      <c r="CA1630" s="31"/>
      <c r="CB1630" s="31"/>
      <c r="CC1630" s="37"/>
      <c r="CD1630" s="37"/>
      <c r="CE1630" s="30"/>
      <c r="CF1630" s="38"/>
      <c r="CG1630" s="31"/>
      <c r="CH1630" s="30"/>
      <c r="CI1630" s="38"/>
      <c r="CJ1630" s="38"/>
      <c r="CK1630" s="38"/>
      <c r="CL1630" s="31"/>
      <c r="CM1630" s="23"/>
      <c r="CN1630" s="38"/>
      <c r="CO1630" s="27"/>
      <c r="CP1630" s="23"/>
      <c r="CQ1630" s="37"/>
      <c r="CR1630" s="37"/>
      <c r="CS1630" s="30"/>
      <c r="CT1630" s="37"/>
      <c r="CU1630" s="37"/>
      <c r="CV1630" s="23"/>
      <c r="CW1630" s="38"/>
      <c r="CX1630" s="38"/>
      <c r="CY1630" s="38"/>
      <c r="CZ1630" s="38"/>
    </row>
    <row r="1631" spans="1:104" x14ac:dyDescent="0.3">
      <c r="A1631" s="32"/>
      <c r="B1631" s="26"/>
      <c r="C1631" s="26"/>
      <c r="D1631" s="26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  <c r="AX1631" s="31"/>
      <c r="AY1631" s="31"/>
      <c r="AZ1631" s="31"/>
      <c r="BA1631" s="31"/>
      <c r="BB1631" s="31"/>
      <c r="BC1631" s="31"/>
      <c r="BD1631" s="31"/>
      <c r="BE1631" s="31"/>
      <c r="BF1631" s="31"/>
      <c r="BG1631" s="31"/>
      <c r="BH1631" s="31"/>
      <c r="BI1631" s="31"/>
      <c r="BJ1631" s="31"/>
      <c r="BK1631" s="31"/>
      <c r="BL1631" s="31"/>
      <c r="BM1631" s="31"/>
      <c r="BN1631" s="41"/>
      <c r="BO1631" s="33"/>
      <c r="BP1631" s="34"/>
      <c r="BQ1631" s="26"/>
      <c r="BR1631" s="27"/>
      <c r="BS1631" s="27"/>
      <c r="BT1631" s="26"/>
      <c r="BU1631" s="35"/>
      <c r="BV1631" s="28"/>
      <c r="BW1631" s="27"/>
      <c r="BX1631" s="26"/>
      <c r="BY1631" s="26"/>
      <c r="BZ1631" s="28"/>
      <c r="CA1631" s="31"/>
      <c r="CB1631" s="31"/>
      <c r="CC1631" s="23"/>
      <c r="CD1631" s="37"/>
      <c r="CE1631" s="30"/>
      <c r="CF1631" s="38"/>
      <c r="CG1631" s="31"/>
      <c r="CH1631" s="30"/>
      <c r="CI1631" s="38"/>
      <c r="CJ1631" s="38"/>
      <c r="CK1631" s="38"/>
      <c r="CL1631" s="31"/>
      <c r="CM1631" s="23"/>
      <c r="CN1631" s="38"/>
      <c r="CO1631" s="27"/>
      <c r="CP1631" s="23"/>
      <c r="CQ1631" s="23"/>
      <c r="CR1631" s="23"/>
      <c r="CS1631" s="30"/>
      <c r="CT1631" s="23"/>
      <c r="CU1631" s="37"/>
      <c r="CV1631" s="23"/>
      <c r="CW1631" s="30"/>
      <c r="CX1631" s="38"/>
      <c r="CY1631" s="38"/>
      <c r="CZ1631" s="38"/>
    </row>
    <row r="1632" spans="1:104" x14ac:dyDescent="0.3">
      <c r="A1632" s="32"/>
      <c r="B1632" s="26"/>
      <c r="C1632" s="26"/>
      <c r="D1632" s="26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  <c r="AX1632" s="31"/>
      <c r="AY1632" s="31"/>
      <c r="AZ1632" s="31"/>
      <c r="BA1632" s="31"/>
      <c r="BB1632" s="31"/>
      <c r="BC1632" s="31"/>
      <c r="BD1632" s="31"/>
      <c r="BE1632" s="31"/>
      <c r="BF1632" s="31"/>
      <c r="BG1632" s="31"/>
      <c r="BH1632" s="31"/>
      <c r="BI1632" s="31"/>
      <c r="BJ1632" s="31"/>
      <c r="BK1632" s="31"/>
      <c r="BL1632" s="31"/>
      <c r="BM1632" s="31"/>
      <c r="BN1632" s="41"/>
      <c r="BO1632" s="33"/>
      <c r="BP1632" s="34"/>
      <c r="BQ1632" s="26"/>
      <c r="BR1632" s="27"/>
      <c r="BS1632" s="27"/>
      <c r="BT1632" s="26"/>
      <c r="BU1632" s="35"/>
      <c r="BV1632" s="28"/>
      <c r="BW1632" s="27"/>
      <c r="BX1632" s="26"/>
      <c r="BY1632" s="26"/>
      <c r="BZ1632" s="28"/>
      <c r="CA1632" s="31"/>
      <c r="CB1632" s="31"/>
      <c r="CC1632" s="23"/>
      <c r="CD1632" s="37"/>
      <c r="CE1632" s="30"/>
      <c r="CF1632" s="38"/>
      <c r="CG1632" s="31"/>
      <c r="CH1632" s="30"/>
      <c r="CI1632" s="30"/>
      <c r="CJ1632" s="38"/>
      <c r="CK1632" s="38"/>
      <c r="CL1632" s="31"/>
      <c r="CM1632" s="23"/>
      <c r="CN1632" s="38"/>
      <c r="CO1632" s="27"/>
      <c r="CP1632" s="23"/>
      <c r="CQ1632" s="23"/>
      <c r="CR1632" s="23"/>
      <c r="CS1632" s="38"/>
      <c r="CT1632" s="37"/>
      <c r="CU1632" s="23"/>
      <c r="CV1632" s="23"/>
      <c r="CW1632" s="38"/>
      <c r="CX1632" s="38"/>
      <c r="CY1632" s="38"/>
      <c r="CZ1632" s="38"/>
    </row>
    <row r="1633" spans="1:104" x14ac:dyDescent="0.3">
      <c r="A1633" s="32"/>
      <c r="B1633" s="26"/>
      <c r="C1633" s="26"/>
      <c r="D1633" s="26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  <c r="AX1633" s="31"/>
      <c r="AY1633" s="31"/>
      <c r="AZ1633" s="31"/>
      <c r="BA1633" s="31"/>
      <c r="BB1633" s="31"/>
      <c r="BC1633" s="31"/>
      <c r="BD1633" s="31"/>
      <c r="BE1633" s="31"/>
      <c r="BF1633" s="31"/>
      <c r="BG1633" s="31"/>
      <c r="BH1633" s="31"/>
      <c r="BI1633" s="31"/>
      <c r="BJ1633" s="31"/>
      <c r="BK1633" s="31"/>
      <c r="BL1633" s="31"/>
      <c r="BM1633" s="31"/>
      <c r="BN1633" s="41"/>
      <c r="BO1633" s="33"/>
      <c r="BP1633" s="34"/>
      <c r="BQ1633" s="26"/>
      <c r="BR1633" s="27"/>
      <c r="BS1633" s="27"/>
      <c r="BT1633" s="26"/>
      <c r="BU1633" s="35"/>
      <c r="BV1633" s="28"/>
      <c r="BW1633" s="27"/>
      <c r="BX1633" s="26"/>
      <c r="BY1633" s="26"/>
      <c r="BZ1633" s="28"/>
      <c r="CA1633" s="31"/>
      <c r="CB1633" s="31"/>
      <c r="CC1633" s="37"/>
      <c r="CD1633" s="37"/>
      <c r="CE1633" s="30"/>
      <c r="CF1633" s="38"/>
      <c r="CG1633" s="31"/>
      <c r="CH1633" s="30"/>
      <c r="CI1633" s="38"/>
      <c r="CJ1633" s="38"/>
      <c r="CK1633" s="38"/>
      <c r="CL1633" s="31"/>
      <c r="CM1633" s="23"/>
      <c r="CN1633" s="38"/>
      <c r="CO1633" s="27"/>
      <c r="CP1633" s="23"/>
      <c r="CQ1633" s="23"/>
      <c r="CR1633" s="23"/>
      <c r="CS1633" s="38"/>
      <c r="CT1633" s="23"/>
      <c r="CU1633" s="23"/>
      <c r="CV1633" s="23"/>
      <c r="CW1633" s="38"/>
      <c r="CX1633" s="38"/>
      <c r="CY1633" s="38"/>
      <c r="CZ1633" s="38"/>
    </row>
    <row r="1634" spans="1:104" x14ac:dyDescent="0.3">
      <c r="A1634" s="32"/>
      <c r="B1634" s="26"/>
      <c r="C1634" s="26"/>
      <c r="D1634" s="26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  <c r="AX1634" s="31"/>
      <c r="AY1634" s="31"/>
      <c r="AZ1634" s="31"/>
      <c r="BA1634" s="31"/>
      <c r="BB1634" s="31"/>
      <c r="BC1634" s="31"/>
      <c r="BD1634" s="31"/>
      <c r="BE1634" s="31"/>
      <c r="BF1634" s="31"/>
      <c r="BG1634" s="31"/>
      <c r="BH1634" s="31"/>
      <c r="BI1634" s="31"/>
      <c r="BJ1634" s="31"/>
      <c r="BK1634" s="31"/>
      <c r="BL1634" s="31"/>
      <c r="BM1634" s="31"/>
      <c r="BN1634" s="41"/>
      <c r="BO1634" s="33"/>
      <c r="BP1634" s="34"/>
      <c r="BQ1634" s="26"/>
      <c r="BR1634" s="27"/>
      <c r="BS1634" s="27"/>
      <c r="BT1634" s="26"/>
      <c r="BU1634" s="35"/>
      <c r="BV1634" s="28"/>
      <c r="BW1634" s="27"/>
      <c r="BX1634" s="26"/>
      <c r="BY1634" s="26"/>
      <c r="BZ1634" s="28"/>
      <c r="CA1634" s="31"/>
      <c r="CB1634" s="31"/>
      <c r="CC1634" s="23"/>
      <c r="CD1634" s="37"/>
      <c r="CE1634" s="30"/>
      <c r="CF1634" s="38"/>
      <c r="CG1634" s="31"/>
      <c r="CH1634" s="30"/>
      <c r="CI1634" s="38"/>
      <c r="CJ1634" s="38"/>
      <c r="CK1634" s="38"/>
      <c r="CL1634" s="31"/>
      <c r="CM1634" s="23"/>
      <c r="CN1634" s="38"/>
      <c r="CO1634" s="27"/>
      <c r="CP1634" s="23"/>
      <c r="CQ1634" s="23"/>
      <c r="CR1634" s="23"/>
      <c r="CS1634" s="38"/>
      <c r="CT1634" s="23"/>
      <c r="CU1634" s="23"/>
      <c r="CV1634" s="23"/>
      <c r="CW1634" s="38"/>
      <c r="CX1634" s="38"/>
      <c r="CY1634" s="30"/>
      <c r="CZ1634" s="38"/>
    </row>
    <row r="1635" spans="1:104" x14ac:dyDescent="0.3">
      <c r="A1635" s="32"/>
      <c r="B1635" s="26"/>
      <c r="C1635" s="26"/>
      <c r="D1635" s="26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  <c r="AX1635" s="31"/>
      <c r="AY1635" s="31"/>
      <c r="AZ1635" s="31"/>
      <c r="BA1635" s="31"/>
      <c r="BB1635" s="31"/>
      <c r="BC1635" s="31"/>
      <c r="BD1635" s="31"/>
      <c r="BE1635" s="31"/>
      <c r="BF1635" s="31"/>
      <c r="BG1635" s="31"/>
      <c r="BH1635" s="31"/>
      <c r="BI1635" s="31"/>
      <c r="BJ1635" s="31"/>
      <c r="BK1635" s="31"/>
      <c r="BL1635" s="31"/>
      <c r="BM1635" s="31"/>
      <c r="BN1635" s="41"/>
      <c r="BO1635" s="33"/>
      <c r="BP1635" s="34"/>
      <c r="BQ1635" s="26"/>
      <c r="BR1635" s="27"/>
      <c r="BS1635" s="27"/>
      <c r="BT1635" s="26"/>
      <c r="BU1635" s="35"/>
      <c r="BV1635" s="28"/>
      <c r="BW1635" s="27"/>
      <c r="BX1635" s="26"/>
      <c r="BY1635" s="26"/>
      <c r="BZ1635" s="28"/>
      <c r="CA1635" s="31"/>
      <c r="CB1635" s="31"/>
      <c r="CC1635" s="23"/>
      <c r="CD1635" s="37"/>
      <c r="CE1635" s="30"/>
      <c r="CF1635" s="38"/>
      <c r="CG1635" s="31"/>
      <c r="CH1635" s="30"/>
      <c r="CI1635" s="38"/>
      <c r="CJ1635" s="38"/>
      <c r="CK1635" s="38"/>
      <c r="CL1635" s="31"/>
      <c r="CM1635" s="23"/>
      <c r="CN1635" s="38"/>
      <c r="CO1635" s="27"/>
      <c r="CP1635" s="23"/>
      <c r="CQ1635" s="23"/>
      <c r="CR1635" s="23"/>
      <c r="CS1635" s="38"/>
      <c r="CT1635" s="23"/>
      <c r="CU1635" s="23"/>
      <c r="CV1635" s="23"/>
      <c r="CW1635" s="38"/>
      <c r="CX1635" s="38"/>
      <c r="CY1635" s="38"/>
      <c r="CZ1635" s="38"/>
    </row>
    <row r="1636" spans="1:104" x14ac:dyDescent="0.3">
      <c r="A1636" s="32"/>
      <c r="B1636" s="26"/>
      <c r="C1636" s="26"/>
      <c r="D1636" s="26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  <c r="AX1636" s="31"/>
      <c r="AY1636" s="31"/>
      <c r="AZ1636" s="31"/>
      <c r="BA1636" s="31"/>
      <c r="BB1636" s="31"/>
      <c r="BC1636" s="31"/>
      <c r="BD1636" s="31"/>
      <c r="BE1636" s="31"/>
      <c r="BF1636" s="31"/>
      <c r="BG1636" s="31"/>
      <c r="BH1636" s="31"/>
      <c r="BI1636" s="31"/>
      <c r="BJ1636" s="31"/>
      <c r="BK1636" s="31"/>
      <c r="BL1636" s="31"/>
      <c r="BM1636" s="31"/>
      <c r="BN1636" s="41"/>
      <c r="BO1636" s="33"/>
      <c r="BP1636" s="34"/>
      <c r="BQ1636" s="26"/>
      <c r="BR1636" s="27"/>
      <c r="BS1636" s="27"/>
      <c r="BT1636" s="26"/>
      <c r="BU1636" s="35"/>
      <c r="BV1636" s="28"/>
      <c r="BW1636" s="27"/>
      <c r="BX1636" s="26"/>
      <c r="BY1636" s="26"/>
      <c r="BZ1636" s="28"/>
      <c r="CA1636" s="31"/>
      <c r="CB1636" s="31"/>
      <c r="CC1636" s="23"/>
      <c r="CD1636" s="37"/>
      <c r="CE1636" s="30"/>
      <c r="CF1636" s="38"/>
      <c r="CG1636" s="31"/>
      <c r="CH1636" s="30"/>
      <c r="CI1636" s="38"/>
      <c r="CJ1636" s="38"/>
      <c r="CK1636" s="38"/>
      <c r="CL1636" s="31"/>
      <c r="CM1636" s="23"/>
      <c r="CN1636" s="38"/>
      <c r="CO1636" s="27"/>
      <c r="CP1636" s="23"/>
      <c r="CQ1636" s="23"/>
      <c r="CR1636" s="23"/>
      <c r="CS1636" s="38"/>
      <c r="CT1636" s="23"/>
      <c r="CU1636" s="23"/>
      <c r="CV1636" s="23"/>
      <c r="CW1636" s="38"/>
      <c r="CX1636" s="38"/>
      <c r="CY1636" s="38"/>
      <c r="CZ1636" s="38"/>
    </row>
    <row r="1637" spans="1:104" x14ac:dyDescent="0.3">
      <c r="A1637" s="32"/>
      <c r="B1637" s="26"/>
      <c r="C1637" s="26"/>
      <c r="D1637" s="26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31"/>
      <c r="AS1637" s="31"/>
      <c r="AT1637" s="31"/>
      <c r="AU1637" s="31"/>
      <c r="AV1637" s="31"/>
      <c r="AW1637" s="31"/>
      <c r="AX1637" s="31"/>
      <c r="AY1637" s="31"/>
      <c r="AZ1637" s="31"/>
      <c r="BA1637" s="31"/>
      <c r="BB1637" s="31"/>
      <c r="BC1637" s="31"/>
      <c r="BD1637" s="31"/>
      <c r="BE1637" s="31"/>
      <c r="BF1637" s="31"/>
      <c r="BG1637" s="31"/>
      <c r="BH1637" s="31"/>
      <c r="BI1637" s="31"/>
      <c r="BJ1637" s="31"/>
      <c r="BK1637" s="31"/>
      <c r="BL1637" s="31"/>
      <c r="BM1637" s="31"/>
      <c r="BN1637" s="41"/>
      <c r="BO1637" s="33"/>
      <c r="BP1637" s="34"/>
      <c r="BQ1637" s="26"/>
      <c r="BR1637" s="27"/>
      <c r="BS1637" s="27"/>
      <c r="BT1637" s="26"/>
      <c r="BU1637" s="35"/>
      <c r="BV1637" s="28"/>
      <c r="BW1637" s="27"/>
      <c r="BX1637" s="26"/>
      <c r="BY1637" s="26"/>
      <c r="BZ1637" s="28"/>
      <c r="CA1637" s="31"/>
      <c r="CB1637" s="31"/>
      <c r="CC1637" s="23"/>
      <c r="CD1637" s="37"/>
      <c r="CE1637" s="30"/>
      <c r="CF1637" s="38"/>
      <c r="CG1637" s="31"/>
      <c r="CH1637" s="30"/>
      <c r="CI1637" s="38"/>
      <c r="CJ1637" s="38"/>
      <c r="CK1637" s="38"/>
      <c r="CL1637" s="31"/>
      <c r="CM1637" s="23"/>
      <c r="CN1637" s="38"/>
      <c r="CO1637" s="27"/>
      <c r="CP1637" s="23"/>
      <c r="CQ1637" s="23"/>
      <c r="CR1637" s="23"/>
      <c r="CS1637" s="38"/>
      <c r="CT1637" s="23"/>
      <c r="CU1637" s="23"/>
      <c r="CV1637" s="23"/>
      <c r="CW1637" s="38"/>
      <c r="CX1637" s="38"/>
      <c r="CY1637" s="30"/>
      <c r="CZ1637" s="38"/>
    </row>
    <row r="1638" spans="1:104" x14ac:dyDescent="0.3">
      <c r="A1638" s="32"/>
      <c r="B1638" s="26"/>
      <c r="C1638" s="26"/>
      <c r="D1638" s="26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31"/>
      <c r="AS1638" s="31"/>
      <c r="AT1638" s="31"/>
      <c r="AU1638" s="31"/>
      <c r="AV1638" s="31"/>
      <c r="AW1638" s="31"/>
      <c r="AX1638" s="31"/>
      <c r="AY1638" s="31"/>
      <c r="AZ1638" s="31"/>
      <c r="BA1638" s="31"/>
      <c r="BB1638" s="31"/>
      <c r="BC1638" s="31"/>
      <c r="BD1638" s="31"/>
      <c r="BE1638" s="31"/>
      <c r="BF1638" s="31"/>
      <c r="BG1638" s="31"/>
      <c r="BH1638" s="31"/>
      <c r="BI1638" s="31"/>
      <c r="BJ1638" s="31"/>
      <c r="BK1638" s="31"/>
      <c r="BL1638" s="31"/>
      <c r="BM1638" s="31"/>
      <c r="BN1638" s="41"/>
      <c r="BO1638" s="33"/>
      <c r="BP1638" s="34"/>
      <c r="BQ1638" s="26"/>
      <c r="BR1638" s="27"/>
      <c r="BS1638" s="27"/>
      <c r="BT1638" s="26"/>
      <c r="BU1638" s="35"/>
      <c r="BV1638" s="28"/>
      <c r="BW1638" s="27"/>
      <c r="BX1638" s="26"/>
      <c r="BY1638" s="26"/>
      <c r="BZ1638" s="28"/>
      <c r="CA1638" s="31"/>
      <c r="CB1638" s="31"/>
      <c r="CC1638" s="23"/>
      <c r="CD1638" s="37"/>
      <c r="CE1638" s="30"/>
      <c r="CF1638" s="38"/>
      <c r="CG1638" s="31"/>
      <c r="CH1638" s="30"/>
      <c r="CI1638" s="38"/>
      <c r="CJ1638" s="38"/>
      <c r="CK1638" s="38"/>
      <c r="CL1638" s="31"/>
      <c r="CM1638" s="23"/>
      <c r="CN1638" s="38"/>
      <c r="CO1638" s="27"/>
      <c r="CP1638" s="23"/>
      <c r="CQ1638" s="23"/>
      <c r="CR1638" s="23"/>
      <c r="CS1638" s="38"/>
      <c r="CT1638" s="23"/>
      <c r="CU1638" s="23"/>
      <c r="CV1638" s="23"/>
      <c r="CW1638" s="38"/>
      <c r="CX1638" s="38"/>
      <c r="CY1638" s="38"/>
      <c r="CZ1638" s="38"/>
    </row>
    <row r="1639" spans="1:104" x14ac:dyDescent="0.3">
      <c r="A1639" s="32"/>
      <c r="B1639" s="26"/>
      <c r="C1639" s="26"/>
      <c r="D1639" s="26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31"/>
      <c r="AS1639" s="31"/>
      <c r="AT1639" s="31"/>
      <c r="AU1639" s="31"/>
      <c r="AV1639" s="31"/>
      <c r="AW1639" s="31"/>
      <c r="AX1639" s="31"/>
      <c r="AY1639" s="31"/>
      <c r="AZ1639" s="31"/>
      <c r="BA1639" s="31"/>
      <c r="BB1639" s="31"/>
      <c r="BC1639" s="31"/>
      <c r="BD1639" s="31"/>
      <c r="BE1639" s="31"/>
      <c r="BF1639" s="31"/>
      <c r="BG1639" s="31"/>
      <c r="BH1639" s="31"/>
      <c r="BI1639" s="31"/>
      <c r="BJ1639" s="31"/>
      <c r="BK1639" s="31"/>
      <c r="BL1639" s="31"/>
      <c r="BM1639" s="31"/>
      <c r="BN1639" s="41"/>
      <c r="BO1639" s="33"/>
      <c r="BP1639" s="34"/>
      <c r="BQ1639" s="26"/>
      <c r="BR1639" s="27"/>
      <c r="BS1639" s="27"/>
      <c r="BT1639" s="26"/>
      <c r="BU1639" s="35"/>
      <c r="BV1639" s="28"/>
      <c r="BW1639" s="27"/>
      <c r="BX1639" s="26"/>
      <c r="BY1639" s="26"/>
      <c r="BZ1639" s="28"/>
      <c r="CA1639" s="31"/>
      <c r="CB1639" s="31"/>
      <c r="CC1639" s="37"/>
      <c r="CD1639" s="37"/>
      <c r="CE1639" s="30"/>
      <c r="CF1639" s="38"/>
      <c r="CG1639" s="31"/>
      <c r="CH1639" s="30"/>
      <c r="CI1639" s="38"/>
      <c r="CJ1639" s="38"/>
      <c r="CK1639" s="38"/>
      <c r="CL1639" s="31"/>
      <c r="CM1639" s="23"/>
      <c r="CN1639" s="38"/>
      <c r="CO1639" s="27"/>
      <c r="CP1639" s="23"/>
      <c r="CQ1639" s="37"/>
      <c r="CR1639" s="37"/>
      <c r="CS1639" s="30"/>
      <c r="CT1639" s="37"/>
      <c r="CU1639" s="37"/>
      <c r="CV1639" s="37"/>
      <c r="CW1639" s="38"/>
      <c r="CX1639" s="38"/>
      <c r="CY1639" s="38"/>
      <c r="CZ1639" s="38"/>
    </row>
    <row r="1640" spans="1:104" x14ac:dyDescent="0.3">
      <c r="A1640" s="32"/>
      <c r="B1640" s="26"/>
      <c r="C1640" s="26"/>
      <c r="D1640" s="26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31"/>
      <c r="AS1640" s="31"/>
      <c r="AT1640" s="31"/>
      <c r="AU1640" s="31"/>
      <c r="AV1640" s="31"/>
      <c r="AW1640" s="31"/>
      <c r="AX1640" s="31"/>
      <c r="AY1640" s="31"/>
      <c r="AZ1640" s="31"/>
      <c r="BA1640" s="31"/>
      <c r="BB1640" s="31"/>
      <c r="BC1640" s="31"/>
      <c r="BD1640" s="31"/>
      <c r="BE1640" s="31"/>
      <c r="BF1640" s="31"/>
      <c r="BG1640" s="31"/>
      <c r="BH1640" s="31"/>
      <c r="BI1640" s="31"/>
      <c r="BJ1640" s="31"/>
      <c r="BK1640" s="31"/>
      <c r="BL1640" s="31"/>
      <c r="BM1640" s="31"/>
      <c r="BN1640" s="41"/>
      <c r="BO1640" s="33"/>
      <c r="BP1640" s="34"/>
      <c r="BQ1640" s="26"/>
      <c r="BR1640" s="27"/>
      <c r="BS1640" s="27"/>
      <c r="BT1640" s="26"/>
      <c r="BU1640" s="35"/>
      <c r="BV1640" s="28"/>
      <c r="BW1640" s="27"/>
      <c r="BX1640" s="26"/>
      <c r="BY1640" s="26"/>
      <c r="BZ1640" s="28"/>
      <c r="CA1640" s="31"/>
      <c r="CB1640" s="31"/>
      <c r="CC1640" s="23"/>
      <c r="CD1640" s="37"/>
      <c r="CE1640" s="30"/>
      <c r="CF1640" s="38"/>
      <c r="CG1640" s="31"/>
      <c r="CH1640" s="30"/>
      <c r="CI1640" s="38"/>
      <c r="CJ1640" s="38"/>
      <c r="CK1640" s="38"/>
      <c r="CL1640" s="31"/>
      <c r="CM1640" s="23"/>
      <c r="CN1640" s="38"/>
      <c r="CO1640" s="27"/>
      <c r="CP1640" s="23"/>
      <c r="CQ1640" s="23"/>
      <c r="CR1640" s="23"/>
      <c r="CS1640" s="38"/>
      <c r="CT1640" s="23"/>
      <c r="CU1640" s="23"/>
      <c r="CV1640" s="23"/>
      <c r="CW1640" s="38"/>
      <c r="CX1640" s="38"/>
      <c r="CY1640" s="38"/>
      <c r="CZ1640" s="38"/>
    </row>
    <row r="1641" spans="1:104" x14ac:dyDescent="0.3">
      <c r="A1641" s="32"/>
      <c r="B1641" s="26"/>
      <c r="C1641" s="26"/>
      <c r="D1641" s="26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31"/>
      <c r="AS1641" s="31"/>
      <c r="AT1641" s="31"/>
      <c r="AU1641" s="31"/>
      <c r="AV1641" s="31"/>
      <c r="AW1641" s="31"/>
      <c r="AX1641" s="31"/>
      <c r="AY1641" s="31"/>
      <c r="AZ1641" s="31"/>
      <c r="BA1641" s="31"/>
      <c r="BB1641" s="31"/>
      <c r="BC1641" s="31"/>
      <c r="BD1641" s="31"/>
      <c r="BE1641" s="31"/>
      <c r="BF1641" s="31"/>
      <c r="BG1641" s="31"/>
      <c r="BH1641" s="31"/>
      <c r="BI1641" s="31"/>
      <c r="BJ1641" s="31"/>
      <c r="BK1641" s="31"/>
      <c r="BL1641" s="31"/>
      <c r="BM1641" s="31"/>
      <c r="BN1641" s="41"/>
      <c r="BO1641" s="33"/>
      <c r="BP1641" s="34"/>
      <c r="BQ1641" s="26"/>
      <c r="BR1641" s="27"/>
      <c r="BS1641" s="27"/>
      <c r="BT1641" s="26"/>
      <c r="BU1641" s="35"/>
      <c r="BV1641" s="28"/>
      <c r="BW1641" s="27"/>
      <c r="BX1641" s="26"/>
      <c r="BY1641" s="26"/>
      <c r="BZ1641" s="28"/>
      <c r="CA1641" s="31"/>
      <c r="CB1641" s="31"/>
      <c r="CC1641" s="37"/>
      <c r="CD1641" s="37"/>
      <c r="CE1641" s="30"/>
      <c r="CF1641" s="38"/>
      <c r="CG1641" s="31"/>
      <c r="CH1641" s="30"/>
      <c r="CI1641" s="38"/>
      <c r="CJ1641" s="38"/>
      <c r="CK1641" s="38"/>
      <c r="CL1641" s="31"/>
      <c r="CM1641" s="23"/>
      <c r="CN1641" s="38"/>
      <c r="CO1641" s="27"/>
      <c r="CP1641" s="23"/>
      <c r="CQ1641" s="23"/>
      <c r="CR1641" s="23"/>
      <c r="CS1641" s="38"/>
      <c r="CT1641" s="23"/>
      <c r="CU1641" s="23"/>
      <c r="CV1641" s="23"/>
      <c r="CW1641" s="38"/>
      <c r="CX1641" s="38"/>
      <c r="CY1641" s="38"/>
      <c r="CZ1641" s="38"/>
    </row>
    <row r="1642" spans="1:104" x14ac:dyDescent="0.3">
      <c r="A1642" s="32"/>
      <c r="B1642" s="26"/>
      <c r="C1642" s="26"/>
      <c r="D1642" s="26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31"/>
      <c r="AS1642" s="31"/>
      <c r="AT1642" s="31"/>
      <c r="AU1642" s="31"/>
      <c r="AV1642" s="31"/>
      <c r="AW1642" s="31"/>
      <c r="AX1642" s="31"/>
      <c r="AY1642" s="31"/>
      <c r="AZ1642" s="31"/>
      <c r="BA1642" s="31"/>
      <c r="BB1642" s="31"/>
      <c r="BC1642" s="31"/>
      <c r="BD1642" s="31"/>
      <c r="BE1642" s="31"/>
      <c r="BF1642" s="31"/>
      <c r="BG1642" s="31"/>
      <c r="BH1642" s="31"/>
      <c r="BI1642" s="31"/>
      <c r="BJ1642" s="31"/>
      <c r="BK1642" s="31"/>
      <c r="BL1642" s="31"/>
      <c r="BM1642" s="31"/>
      <c r="BN1642" s="41"/>
      <c r="BO1642" s="33"/>
      <c r="BP1642" s="34"/>
      <c r="BQ1642" s="26"/>
      <c r="BR1642" s="27"/>
      <c r="BS1642" s="27"/>
      <c r="BT1642" s="26"/>
      <c r="BU1642" s="35"/>
      <c r="BV1642" s="28"/>
      <c r="BW1642" s="27"/>
      <c r="BX1642" s="26"/>
      <c r="BY1642" s="26"/>
      <c r="BZ1642" s="28"/>
      <c r="CA1642" s="31"/>
      <c r="CB1642" s="31"/>
      <c r="CC1642" s="37"/>
      <c r="CD1642" s="37"/>
      <c r="CE1642" s="30"/>
      <c r="CF1642" s="38"/>
      <c r="CG1642" s="31"/>
      <c r="CH1642" s="30"/>
      <c r="CI1642" s="38"/>
      <c r="CJ1642" s="30"/>
      <c r="CK1642" s="38"/>
      <c r="CL1642" s="31"/>
      <c r="CM1642" s="23"/>
      <c r="CN1642" s="38"/>
      <c r="CO1642" s="27"/>
      <c r="CP1642" s="23"/>
      <c r="CQ1642" s="23"/>
      <c r="CR1642" s="23"/>
      <c r="CS1642" s="38"/>
      <c r="CT1642" s="23"/>
      <c r="CU1642" s="23"/>
      <c r="CV1642" s="23"/>
      <c r="CW1642" s="38"/>
      <c r="CX1642" s="38"/>
      <c r="CY1642" s="38"/>
      <c r="CZ1642" s="38"/>
    </row>
    <row r="1643" spans="1:104" x14ac:dyDescent="0.3">
      <c r="A1643" s="32"/>
      <c r="B1643" s="26"/>
      <c r="C1643" s="26"/>
      <c r="D1643" s="26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31"/>
      <c r="AS1643" s="31"/>
      <c r="AT1643" s="31"/>
      <c r="AU1643" s="31"/>
      <c r="AV1643" s="31"/>
      <c r="AW1643" s="31"/>
      <c r="AX1643" s="31"/>
      <c r="AY1643" s="31"/>
      <c r="AZ1643" s="31"/>
      <c r="BA1643" s="31"/>
      <c r="BB1643" s="31"/>
      <c r="BC1643" s="31"/>
      <c r="BD1643" s="31"/>
      <c r="BE1643" s="31"/>
      <c r="BF1643" s="31"/>
      <c r="BG1643" s="31"/>
      <c r="BH1643" s="31"/>
      <c r="BI1643" s="31"/>
      <c r="BJ1643" s="31"/>
      <c r="BK1643" s="31"/>
      <c r="BL1643" s="31"/>
      <c r="BM1643" s="31"/>
      <c r="BN1643" s="41"/>
      <c r="BO1643" s="33"/>
      <c r="BP1643" s="34"/>
      <c r="BQ1643" s="26"/>
      <c r="BR1643" s="27"/>
      <c r="BS1643" s="27"/>
      <c r="BT1643" s="26"/>
      <c r="BU1643" s="35"/>
      <c r="BV1643" s="28"/>
      <c r="BW1643" s="27"/>
      <c r="BX1643" s="26"/>
      <c r="BY1643" s="26"/>
      <c r="BZ1643" s="28"/>
      <c r="CA1643" s="31"/>
      <c r="CB1643" s="31"/>
      <c r="CC1643" s="23"/>
      <c r="CD1643" s="37"/>
      <c r="CE1643" s="30"/>
      <c r="CF1643" s="38"/>
      <c r="CG1643" s="31"/>
      <c r="CH1643" s="30"/>
      <c r="CI1643" s="38"/>
      <c r="CJ1643" s="38"/>
      <c r="CK1643" s="38"/>
      <c r="CL1643" s="31"/>
      <c r="CM1643" s="23"/>
      <c r="CN1643" s="38"/>
      <c r="CO1643" s="27"/>
      <c r="CP1643" s="23"/>
      <c r="CQ1643" s="23"/>
      <c r="CR1643" s="23"/>
      <c r="CS1643" s="38"/>
      <c r="CT1643" s="23"/>
      <c r="CU1643" s="23"/>
      <c r="CV1643" s="23"/>
      <c r="CW1643" s="38"/>
      <c r="CX1643" s="38"/>
      <c r="CY1643" s="38"/>
      <c r="CZ1643" s="38"/>
    </row>
    <row r="1644" spans="1:104" x14ac:dyDescent="0.3">
      <c r="A1644" s="32"/>
      <c r="B1644" s="26"/>
      <c r="C1644" s="26"/>
      <c r="D1644" s="26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31"/>
      <c r="AS1644" s="31"/>
      <c r="AT1644" s="31"/>
      <c r="AU1644" s="31"/>
      <c r="AV1644" s="31"/>
      <c r="AW1644" s="31"/>
      <c r="AX1644" s="31"/>
      <c r="AY1644" s="31"/>
      <c r="AZ1644" s="31"/>
      <c r="BA1644" s="31"/>
      <c r="BB1644" s="31"/>
      <c r="BC1644" s="31"/>
      <c r="BD1644" s="31"/>
      <c r="BE1644" s="31"/>
      <c r="BF1644" s="31"/>
      <c r="BG1644" s="31"/>
      <c r="BH1644" s="31"/>
      <c r="BI1644" s="31"/>
      <c r="BJ1644" s="31"/>
      <c r="BK1644" s="31"/>
      <c r="BL1644" s="31"/>
      <c r="BM1644" s="31"/>
      <c r="BN1644" s="41"/>
      <c r="BO1644" s="33"/>
      <c r="BP1644" s="34"/>
      <c r="BQ1644" s="26"/>
      <c r="BR1644" s="27"/>
      <c r="BS1644" s="27"/>
      <c r="BT1644" s="26"/>
      <c r="BU1644" s="35"/>
      <c r="BV1644" s="28"/>
      <c r="BW1644" s="27"/>
      <c r="BX1644" s="26"/>
      <c r="BY1644" s="26"/>
      <c r="BZ1644" s="28"/>
      <c r="CA1644" s="31"/>
      <c r="CB1644" s="31"/>
      <c r="CC1644" s="23"/>
      <c r="CD1644" s="37"/>
      <c r="CE1644" s="30"/>
      <c r="CF1644" s="38"/>
      <c r="CG1644" s="31"/>
      <c r="CH1644" s="30"/>
      <c r="CI1644" s="38"/>
      <c r="CJ1644" s="38"/>
      <c r="CK1644" s="38"/>
      <c r="CL1644" s="31"/>
      <c r="CM1644" s="23"/>
      <c r="CN1644" s="38"/>
      <c r="CO1644" s="27"/>
      <c r="CP1644" s="23"/>
      <c r="CQ1644" s="37"/>
      <c r="CR1644" s="23"/>
      <c r="CS1644" s="30"/>
      <c r="CT1644" s="37"/>
      <c r="CU1644" s="37"/>
      <c r="CV1644" s="23"/>
      <c r="CW1644" s="38"/>
      <c r="CX1644" s="38"/>
      <c r="CY1644" s="38"/>
      <c r="CZ1644" s="38"/>
    </row>
    <row r="1645" spans="1:104" x14ac:dyDescent="0.3">
      <c r="A1645" s="32"/>
      <c r="B1645" s="26"/>
      <c r="C1645" s="26"/>
      <c r="D1645" s="26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31"/>
      <c r="AS1645" s="31"/>
      <c r="AT1645" s="31"/>
      <c r="AU1645" s="31"/>
      <c r="AV1645" s="31"/>
      <c r="AW1645" s="31"/>
      <c r="AX1645" s="31"/>
      <c r="AY1645" s="31"/>
      <c r="AZ1645" s="31"/>
      <c r="BA1645" s="31"/>
      <c r="BB1645" s="31"/>
      <c r="BC1645" s="31"/>
      <c r="BD1645" s="31"/>
      <c r="BE1645" s="31"/>
      <c r="BF1645" s="31"/>
      <c r="BG1645" s="31"/>
      <c r="BH1645" s="31"/>
      <c r="BI1645" s="31"/>
      <c r="BJ1645" s="31"/>
      <c r="BK1645" s="31"/>
      <c r="BL1645" s="31"/>
      <c r="BM1645" s="31"/>
      <c r="BN1645" s="41"/>
      <c r="BO1645" s="33"/>
      <c r="BP1645" s="34"/>
      <c r="BQ1645" s="26"/>
      <c r="BR1645" s="27"/>
      <c r="BS1645" s="27"/>
      <c r="BT1645" s="26"/>
      <c r="BU1645" s="35"/>
      <c r="BV1645" s="28"/>
      <c r="BW1645" s="27"/>
      <c r="BX1645" s="26"/>
      <c r="BY1645" s="26"/>
      <c r="BZ1645" s="28"/>
      <c r="CA1645" s="31"/>
      <c r="CB1645" s="31"/>
      <c r="CC1645" s="23"/>
      <c r="CD1645" s="37"/>
      <c r="CE1645" s="30"/>
      <c r="CF1645" s="38"/>
      <c r="CG1645" s="31"/>
      <c r="CH1645" s="30"/>
      <c r="CI1645" s="38"/>
      <c r="CJ1645" s="38"/>
      <c r="CK1645" s="38"/>
      <c r="CL1645" s="31"/>
      <c r="CM1645" s="23"/>
      <c r="CN1645" s="38"/>
      <c r="CO1645" s="27"/>
      <c r="CP1645" s="23"/>
      <c r="CQ1645" s="23"/>
      <c r="CR1645" s="23"/>
      <c r="CS1645" s="38"/>
      <c r="CT1645" s="23"/>
      <c r="CU1645" s="23"/>
      <c r="CV1645" s="23"/>
      <c r="CW1645" s="38"/>
      <c r="CX1645" s="38"/>
      <c r="CY1645" s="38"/>
      <c r="CZ1645" s="38"/>
    </row>
    <row r="1646" spans="1:104" x14ac:dyDescent="0.3">
      <c r="A1646" s="32"/>
      <c r="B1646" s="26"/>
      <c r="C1646" s="26"/>
      <c r="D1646" s="26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31"/>
      <c r="AS1646" s="31"/>
      <c r="AT1646" s="31"/>
      <c r="AU1646" s="31"/>
      <c r="AV1646" s="31"/>
      <c r="AW1646" s="31"/>
      <c r="AX1646" s="31"/>
      <c r="AY1646" s="31"/>
      <c r="AZ1646" s="31"/>
      <c r="BA1646" s="31"/>
      <c r="BB1646" s="31"/>
      <c r="BC1646" s="31"/>
      <c r="BD1646" s="31"/>
      <c r="BE1646" s="31"/>
      <c r="BF1646" s="31"/>
      <c r="BG1646" s="31"/>
      <c r="BH1646" s="31"/>
      <c r="BI1646" s="31"/>
      <c r="BJ1646" s="31"/>
      <c r="BK1646" s="31"/>
      <c r="BL1646" s="31"/>
      <c r="BM1646" s="31"/>
      <c r="BN1646" s="41"/>
      <c r="BO1646" s="33"/>
      <c r="BP1646" s="34"/>
      <c r="BQ1646" s="26"/>
      <c r="BR1646" s="27"/>
      <c r="BS1646" s="27"/>
      <c r="BT1646" s="26"/>
      <c r="BU1646" s="35"/>
      <c r="BV1646" s="28"/>
      <c r="BW1646" s="27"/>
      <c r="BX1646" s="26"/>
      <c r="BY1646" s="26"/>
      <c r="BZ1646" s="28"/>
      <c r="CA1646" s="31"/>
      <c r="CB1646" s="31"/>
      <c r="CC1646" s="23"/>
      <c r="CD1646" s="37"/>
      <c r="CE1646" s="30"/>
      <c r="CF1646" s="38"/>
      <c r="CG1646" s="31"/>
      <c r="CH1646" s="30"/>
      <c r="CI1646" s="38"/>
      <c r="CJ1646" s="38"/>
      <c r="CK1646" s="38"/>
      <c r="CL1646" s="31"/>
      <c r="CM1646" s="23"/>
      <c r="CN1646" s="38"/>
      <c r="CO1646" s="27"/>
      <c r="CP1646" s="23"/>
      <c r="CQ1646" s="23"/>
      <c r="CR1646" s="23"/>
      <c r="CS1646" s="38"/>
      <c r="CT1646" s="37"/>
      <c r="CU1646" s="23"/>
      <c r="CV1646" s="23"/>
      <c r="CW1646" s="38"/>
      <c r="CX1646" s="38"/>
      <c r="CY1646" s="38"/>
      <c r="CZ1646" s="38"/>
    </row>
    <row r="1647" spans="1:104" x14ac:dyDescent="0.3">
      <c r="A1647" s="32"/>
      <c r="B1647" s="26"/>
      <c r="C1647" s="26"/>
      <c r="D1647" s="26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31"/>
      <c r="AS1647" s="31"/>
      <c r="AT1647" s="31"/>
      <c r="AU1647" s="31"/>
      <c r="AV1647" s="31"/>
      <c r="AW1647" s="31"/>
      <c r="AX1647" s="31"/>
      <c r="AY1647" s="31"/>
      <c r="AZ1647" s="31"/>
      <c r="BA1647" s="31"/>
      <c r="BB1647" s="31"/>
      <c r="BC1647" s="31"/>
      <c r="BD1647" s="31"/>
      <c r="BE1647" s="31"/>
      <c r="BF1647" s="31"/>
      <c r="BG1647" s="31"/>
      <c r="BH1647" s="31"/>
      <c r="BI1647" s="31"/>
      <c r="BJ1647" s="31"/>
      <c r="BK1647" s="31"/>
      <c r="BL1647" s="31"/>
      <c r="BM1647" s="31"/>
      <c r="BN1647" s="41"/>
      <c r="BO1647" s="33"/>
      <c r="BP1647" s="34"/>
      <c r="BQ1647" s="26"/>
      <c r="BR1647" s="27"/>
      <c r="BS1647" s="27"/>
      <c r="BT1647" s="26"/>
      <c r="BU1647" s="35"/>
      <c r="BV1647" s="28"/>
      <c r="BW1647" s="27"/>
      <c r="BX1647" s="26"/>
      <c r="BY1647" s="26"/>
      <c r="BZ1647" s="28"/>
      <c r="CA1647" s="31"/>
      <c r="CB1647" s="31"/>
      <c r="CC1647" s="23"/>
      <c r="CD1647" s="37"/>
      <c r="CE1647" s="30"/>
      <c r="CF1647" s="38"/>
      <c r="CG1647" s="31"/>
      <c r="CH1647" s="30"/>
      <c r="CI1647" s="38"/>
      <c r="CJ1647" s="38"/>
      <c r="CK1647" s="38"/>
      <c r="CL1647" s="31"/>
      <c r="CM1647" s="23"/>
      <c r="CN1647" s="38"/>
      <c r="CO1647" s="27"/>
      <c r="CP1647" s="23"/>
      <c r="CQ1647" s="23"/>
      <c r="CR1647" s="23"/>
      <c r="CS1647" s="38"/>
      <c r="CT1647" s="23"/>
      <c r="CU1647" s="23"/>
      <c r="CV1647" s="23"/>
      <c r="CW1647" s="38"/>
      <c r="CX1647" s="38"/>
      <c r="CY1647" s="38"/>
      <c r="CZ1647" s="38"/>
    </row>
    <row r="1648" spans="1:104" x14ac:dyDescent="0.3">
      <c r="A1648" s="32"/>
      <c r="B1648" s="26"/>
      <c r="C1648" s="26"/>
      <c r="D1648" s="26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31"/>
      <c r="AS1648" s="31"/>
      <c r="AT1648" s="31"/>
      <c r="AU1648" s="31"/>
      <c r="AV1648" s="31"/>
      <c r="AW1648" s="31"/>
      <c r="AX1648" s="31"/>
      <c r="AY1648" s="31"/>
      <c r="AZ1648" s="31"/>
      <c r="BA1648" s="31"/>
      <c r="BB1648" s="31"/>
      <c r="BC1648" s="31"/>
      <c r="BD1648" s="31"/>
      <c r="BE1648" s="31"/>
      <c r="BF1648" s="31"/>
      <c r="BG1648" s="31"/>
      <c r="BH1648" s="31"/>
      <c r="BI1648" s="31"/>
      <c r="BJ1648" s="31"/>
      <c r="BK1648" s="31"/>
      <c r="BL1648" s="31"/>
      <c r="BM1648" s="31"/>
      <c r="BN1648" s="41"/>
      <c r="BO1648" s="33"/>
      <c r="BP1648" s="34"/>
      <c r="BQ1648" s="26"/>
      <c r="BR1648" s="27"/>
      <c r="BS1648" s="27"/>
      <c r="BT1648" s="26"/>
      <c r="BU1648" s="35"/>
      <c r="BV1648" s="28"/>
      <c r="BW1648" s="27"/>
      <c r="BX1648" s="26"/>
      <c r="BY1648" s="26"/>
      <c r="BZ1648" s="28"/>
      <c r="CA1648" s="31"/>
      <c r="CB1648" s="31"/>
      <c r="CC1648" s="37"/>
      <c r="CD1648" s="37"/>
      <c r="CE1648" s="30"/>
      <c r="CF1648" s="38"/>
      <c r="CG1648" s="31"/>
      <c r="CH1648" s="30"/>
      <c r="CI1648" s="38"/>
      <c r="CJ1648" s="38"/>
      <c r="CK1648" s="38"/>
      <c r="CL1648" s="31"/>
      <c r="CM1648" s="23"/>
      <c r="CN1648" s="38"/>
      <c r="CO1648" s="27"/>
      <c r="CP1648" s="37"/>
      <c r="CQ1648" s="23"/>
      <c r="CR1648" s="23"/>
      <c r="CS1648" s="38"/>
      <c r="CT1648" s="23"/>
      <c r="CU1648" s="23"/>
      <c r="CV1648" s="23"/>
      <c r="CW1648" s="38"/>
      <c r="CX1648" s="38"/>
      <c r="CY1648" s="38"/>
      <c r="CZ1648" s="38"/>
    </row>
    <row r="1649" spans="1:104" x14ac:dyDescent="0.3">
      <c r="A1649" s="32"/>
      <c r="B1649" s="26"/>
      <c r="C1649" s="26"/>
      <c r="D1649" s="26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31"/>
      <c r="AS1649" s="31"/>
      <c r="AT1649" s="31"/>
      <c r="AU1649" s="31"/>
      <c r="AV1649" s="31"/>
      <c r="AW1649" s="31"/>
      <c r="AX1649" s="31"/>
      <c r="AY1649" s="31"/>
      <c r="AZ1649" s="31"/>
      <c r="BA1649" s="31"/>
      <c r="BB1649" s="31"/>
      <c r="BC1649" s="31"/>
      <c r="BD1649" s="31"/>
      <c r="BE1649" s="31"/>
      <c r="BF1649" s="31"/>
      <c r="BG1649" s="31"/>
      <c r="BH1649" s="31"/>
      <c r="BI1649" s="31"/>
      <c r="BJ1649" s="31"/>
      <c r="BK1649" s="31"/>
      <c r="BL1649" s="31"/>
      <c r="BM1649" s="31"/>
      <c r="BN1649" s="41"/>
      <c r="BO1649" s="33"/>
      <c r="BP1649" s="34"/>
      <c r="BQ1649" s="26"/>
      <c r="BR1649" s="27"/>
      <c r="BS1649" s="27"/>
      <c r="BT1649" s="26"/>
      <c r="BU1649" s="35"/>
      <c r="BV1649" s="28"/>
      <c r="BW1649" s="27"/>
      <c r="BX1649" s="26"/>
      <c r="BY1649" s="26"/>
      <c r="BZ1649" s="28"/>
      <c r="CA1649" s="31"/>
      <c r="CB1649" s="31"/>
      <c r="CC1649" s="23"/>
      <c r="CD1649" s="37"/>
      <c r="CE1649" s="30"/>
      <c r="CF1649" s="38"/>
      <c r="CG1649" s="31"/>
      <c r="CH1649" s="30"/>
      <c r="CI1649" s="38"/>
      <c r="CJ1649" s="38"/>
      <c r="CK1649" s="30"/>
      <c r="CL1649" s="31"/>
      <c r="CM1649" s="23"/>
      <c r="CN1649" s="38"/>
      <c r="CO1649" s="27"/>
      <c r="CP1649" s="23"/>
      <c r="CQ1649" s="23"/>
      <c r="CR1649" s="23"/>
      <c r="CS1649" s="38"/>
      <c r="CT1649" s="23"/>
      <c r="CU1649" s="23"/>
      <c r="CV1649" s="23"/>
      <c r="CW1649" s="38"/>
      <c r="CX1649" s="38"/>
      <c r="CY1649" s="38"/>
      <c r="CZ1649" s="38"/>
    </row>
    <row r="1650" spans="1:104" x14ac:dyDescent="0.3">
      <c r="A1650" s="32"/>
      <c r="B1650" s="26"/>
      <c r="C1650" s="26"/>
      <c r="D1650" s="26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31"/>
      <c r="AS1650" s="31"/>
      <c r="AT1650" s="31"/>
      <c r="AU1650" s="31"/>
      <c r="AV1650" s="31"/>
      <c r="AW1650" s="31"/>
      <c r="AX1650" s="31"/>
      <c r="AY1650" s="31"/>
      <c r="AZ1650" s="31"/>
      <c r="BA1650" s="31"/>
      <c r="BB1650" s="31"/>
      <c r="BC1650" s="31"/>
      <c r="BD1650" s="31"/>
      <c r="BE1650" s="31"/>
      <c r="BF1650" s="31"/>
      <c r="BG1650" s="31"/>
      <c r="BH1650" s="31"/>
      <c r="BI1650" s="31"/>
      <c r="BJ1650" s="31"/>
      <c r="BK1650" s="31"/>
      <c r="BL1650" s="31"/>
      <c r="BM1650" s="31"/>
      <c r="BN1650" s="41"/>
      <c r="BO1650" s="33"/>
      <c r="BP1650" s="34"/>
      <c r="BQ1650" s="26"/>
      <c r="BR1650" s="27"/>
      <c r="BS1650" s="27"/>
      <c r="BT1650" s="26"/>
      <c r="BU1650" s="35"/>
      <c r="BV1650" s="28"/>
      <c r="BW1650" s="27"/>
      <c r="BX1650" s="26"/>
      <c r="BY1650" s="26"/>
      <c r="BZ1650" s="28"/>
      <c r="CA1650" s="31"/>
      <c r="CB1650" s="31"/>
      <c r="CC1650" s="23"/>
      <c r="CD1650" s="37"/>
      <c r="CE1650" s="30"/>
      <c r="CF1650" s="38"/>
      <c r="CG1650" s="31"/>
      <c r="CH1650" s="30"/>
      <c r="CI1650" s="38"/>
      <c r="CJ1650" s="38"/>
      <c r="CK1650" s="38"/>
      <c r="CL1650" s="31"/>
      <c r="CM1650" s="23"/>
      <c r="CN1650" s="30"/>
      <c r="CO1650" s="27"/>
      <c r="CP1650" s="23"/>
      <c r="CQ1650" s="23"/>
      <c r="CR1650" s="23"/>
      <c r="CS1650" s="38"/>
      <c r="CT1650" s="23"/>
      <c r="CU1650" s="23"/>
      <c r="CV1650" s="23"/>
      <c r="CW1650" s="38"/>
      <c r="CX1650" s="38"/>
      <c r="CY1650" s="38"/>
      <c r="CZ1650" s="38"/>
    </row>
    <row r="1651" spans="1:104" x14ac:dyDescent="0.3">
      <c r="A1651" s="32"/>
      <c r="B1651" s="26"/>
      <c r="C1651" s="26"/>
      <c r="D1651" s="26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31"/>
      <c r="AS1651" s="31"/>
      <c r="AT1651" s="31"/>
      <c r="AU1651" s="31"/>
      <c r="AV1651" s="31"/>
      <c r="AW1651" s="31"/>
      <c r="AX1651" s="31"/>
      <c r="AY1651" s="31"/>
      <c r="AZ1651" s="31"/>
      <c r="BA1651" s="31"/>
      <c r="BB1651" s="31"/>
      <c r="BC1651" s="31"/>
      <c r="BD1651" s="31"/>
      <c r="BE1651" s="31"/>
      <c r="BF1651" s="31"/>
      <c r="BG1651" s="31"/>
      <c r="BH1651" s="31"/>
      <c r="BI1651" s="31"/>
      <c r="BJ1651" s="31"/>
      <c r="BK1651" s="31"/>
      <c r="BL1651" s="31"/>
      <c r="BM1651" s="31"/>
      <c r="BN1651" s="41"/>
      <c r="BO1651" s="33"/>
      <c r="BP1651" s="34"/>
      <c r="BQ1651" s="26"/>
      <c r="BR1651" s="27"/>
      <c r="BS1651" s="27"/>
      <c r="BT1651" s="26"/>
      <c r="BU1651" s="35"/>
      <c r="BV1651" s="28"/>
      <c r="BW1651" s="27"/>
      <c r="BX1651" s="26"/>
      <c r="BY1651" s="26"/>
      <c r="BZ1651" s="28"/>
      <c r="CA1651" s="31"/>
      <c r="CB1651" s="31"/>
      <c r="CC1651" s="23"/>
      <c r="CD1651" s="37"/>
      <c r="CE1651" s="30"/>
      <c r="CF1651" s="38"/>
      <c r="CG1651" s="31"/>
      <c r="CH1651" s="30"/>
      <c r="CI1651" s="38"/>
      <c r="CJ1651" s="38"/>
      <c r="CK1651" s="38"/>
      <c r="CL1651" s="31"/>
      <c r="CM1651" s="23"/>
      <c r="CN1651" s="38"/>
      <c r="CO1651" s="27"/>
      <c r="CP1651" s="23"/>
      <c r="CQ1651" s="23"/>
      <c r="CR1651" s="23"/>
      <c r="CS1651" s="38"/>
      <c r="CT1651" s="37"/>
      <c r="CU1651" s="23"/>
      <c r="CV1651" s="23"/>
      <c r="CW1651" s="38"/>
      <c r="CX1651" s="38"/>
      <c r="CY1651" s="38"/>
      <c r="CZ1651" s="38"/>
    </row>
    <row r="1652" spans="1:104" x14ac:dyDescent="0.3">
      <c r="A1652" s="32"/>
      <c r="B1652" s="26"/>
      <c r="C1652" s="26"/>
      <c r="D1652" s="26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31"/>
      <c r="AS1652" s="31"/>
      <c r="AT1652" s="31"/>
      <c r="AU1652" s="31"/>
      <c r="AV1652" s="31"/>
      <c r="AW1652" s="31"/>
      <c r="AX1652" s="31"/>
      <c r="AY1652" s="31"/>
      <c r="AZ1652" s="31"/>
      <c r="BA1652" s="31"/>
      <c r="BB1652" s="31"/>
      <c r="BC1652" s="31"/>
      <c r="BD1652" s="31"/>
      <c r="BE1652" s="31"/>
      <c r="BF1652" s="31"/>
      <c r="BG1652" s="31"/>
      <c r="BH1652" s="31"/>
      <c r="BI1652" s="31"/>
      <c r="BJ1652" s="31"/>
      <c r="BK1652" s="31"/>
      <c r="BL1652" s="31"/>
      <c r="BM1652" s="31"/>
      <c r="BN1652" s="41"/>
      <c r="BO1652" s="33"/>
      <c r="BP1652" s="34"/>
      <c r="BQ1652" s="26"/>
      <c r="BR1652" s="27"/>
      <c r="BS1652" s="27"/>
      <c r="BT1652" s="26"/>
      <c r="BU1652" s="35"/>
      <c r="BV1652" s="28"/>
      <c r="BW1652" s="27"/>
      <c r="BX1652" s="26"/>
      <c r="BY1652" s="26"/>
      <c r="BZ1652" s="28"/>
      <c r="CA1652" s="31"/>
      <c r="CB1652" s="31"/>
      <c r="CC1652" s="23"/>
      <c r="CD1652" s="37"/>
      <c r="CE1652" s="30"/>
      <c r="CF1652" s="38"/>
      <c r="CG1652" s="31"/>
      <c r="CH1652" s="30"/>
      <c r="CI1652" s="38"/>
      <c r="CJ1652" s="38"/>
      <c r="CK1652" s="38"/>
      <c r="CL1652" s="31"/>
      <c r="CM1652" s="23"/>
      <c r="CN1652" s="38"/>
      <c r="CO1652" s="27"/>
      <c r="CP1652" s="23"/>
      <c r="CQ1652" s="23"/>
      <c r="CR1652" s="23"/>
      <c r="CS1652" s="38"/>
      <c r="CT1652" s="23"/>
      <c r="CU1652" s="23"/>
      <c r="CV1652" s="23"/>
      <c r="CW1652" s="38"/>
      <c r="CX1652" s="38"/>
      <c r="CY1652" s="38"/>
      <c r="CZ1652" s="38"/>
    </row>
    <row r="1653" spans="1:104" x14ac:dyDescent="0.3">
      <c r="A1653" s="32"/>
      <c r="B1653" s="26"/>
      <c r="C1653" s="26"/>
      <c r="D1653" s="26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31"/>
      <c r="AS1653" s="31"/>
      <c r="AT1653" s="31"/>
      <c r="AU1653" s="31"/>
      <c r="AV1653" s="31"/>
      <c r="AW1653" s="31"/>
      <c r="AX1653" s="31"/>
      <c r="AY1653" s="31"/>
      <c r="AZ1653" s="31"/>
      <c r="BA1653" s="31"/>
      <c r="BB1653" s="31"/>
      <c r="BC1653" s="31"/>
      <c r="BD1653" s="31"/>
      <c r="BE1653" s="31"/>
      <c r="BF1653" s="31"/>
      <c r="BG1653" s="31"/>
      <c r="BH1653" s="31"/>
      <c r="BI1653" s="31"/>
      <c r="BJ1653" s="31"/>
      <c r="BK1653" s="31"/>
      <c r="BL1653" s="31"/>
      <c r="BM1653" s="31"/>
      <c r="BN1653" s="41"/>
      <c r="BO1653" s="33"/>
      <c r="BP1653" s="34"/>
      <c r="BQ1653" s="26"/>
      <c r="BR1653" s="27"/>
      <c r="BS1653" s="27"/>
      <c r="BT1653" s="26"/>
      <c r="BU1653" s="35"/>
      <c r="BV1653" s="28"/>
      <c r="BW1653" s="27"/>
      <c r="BX1653" s="26"/>
      <c r="BY1653" s="26"/>
      <c r="BZ1653" s="28"/>
      <c r="CA1653" s="31"/>
      <c r="CB1653" s="31"/>
      <c r="CC1653" s="23"/>
      <c r="CD1653" s="37"/>
      <c r="CE1653" s="30"/>
      <c r="CF1653" s="38"/>
      <c r="CG1653" s="31"/>
      <c r="CH1653" s="30"/>
      <c r="CI1653" s="38"/>
      <c r="CJ1653" s="38"/>
      <c r="CK1653" s="38"/>
      <c r="CL1653" s="31"/>
      <c r="CM1653" s="23"/>
      <c r="CN1653" s="38"/>
      <c r="CO1653" s="27"/>
      <c r="CP1653" s="37"/>
      <c r="CQ1653" s="23"/>
      <c r="CR1653" s="23"/>
      <c r="CS1653" s="38"/>
      <c r="CT1653" s="23"/>
      <c r="CU1653" s="23"/>
      <c r="CV1653" s="23"/>
      <c r="CW1653" s="38"/>
      <c r="CX1653" s="38"/>
      <c r="CY1653" s="38"/>
      <c r="CZ1653" s="38"/>
    </row>
    <row r="1654" spans="1:104" x14ac:dyDescent="0.3">
      <c r="A1654" s="32"/>
      <c r="B1654" s="26"/>
      <c r="C1654" s="26"/>
      <c r="D1654" s="26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31"/>
      <c r="AS1654" s="31"/>
      <c r="AT1654" s="31"/>
      <c r="AU1654" s="31"/>
      <c r="AV1654" s="31"/>
      <c r="AW1654" s="31"/>
      <c r="AX1654" s="31"/>
      <c r="AY1654" s="31"/>
      <c r="AZ1654" s="31"/>
      <c r="BA1654" s="31"/>
      <c r="BB1654" s="31"/>
      <c r="BC1654" s="31"/>
      <c r="BD1654" s="31"/>
      <c r="BE1654" s="31"/>
      <c r="BF1654" s="31"/>
      <c r="BG1654" s="31"/>
      <c r="BH1654" s="31"/>
      <c r="BI1654" s="31"/>
      <c r="BJ1654" s="31"/>
      <c r="BK1654" s="31"/>
      <c r="BL1654" s="31"/>
      <c r="BM1654" s="31"/>
      <c r="BN1654" s="41"/>
      <c r="BO1654" s="33"/>
      <c r="BP1654" s="34"/>
      <c r="BQ1654" s="26"/>
      <c r="BR1654" s="27"/>
      <c r="BS1654" s="27"/>
      <c r="BT1654" s="26"/>
      <c r="BU1654" s="35"/>
      <c r="BV1654" s="28"/>
      <c r="BW1654" s="27"/>
      <c r="BX1654" s="26"/>
      <c r="BY1654" s="26"/>
      <c r="BZ1654" s="28"/>
      <c r="CA1654" s="31"/>
      <c r="CB1654" s="31"/>
      <c r="CC1654" s="23"/>
      <c r="CD1654" s="37"/>
      <c r="CE1654" s="30"/>
      <c r="CF1654" s="38"/>
      <c r="CG1654" s="31"/>
      <c r="CH1654" s="30"/>
      <c r="CI1654" s="38"/>
      <c r="CJ1654" s="38"/>
      <c r="CK1654" s="38"/>
      <c r="CL1654" s="31"/>
      <c r="CM1654" s="23"/>
      <c r="CN1654" s="38"/>
      <c r="CO1654" s="27"/>
      <c r="CP1654" s="23"/>
      <c r="CQ1654" s="23"/>
      <c r="CR1654" s="23"/>
      <c r="CS1654" s="38"/>
      <c r="CT1654" s="23"/>
      <c r="CU1654" s="23"/>
      <c r="CV1654" s="23"/>
      <c r="CW1654" s="38"/>
      <c r="CX1654" s="38"/>
      <c r="CY1654" s="38"/>
      <c r="CZ1654" s="38"/>
    </row>
    <row r="1655" spans="1:104" x14ac:dyDescent="0.3">
      <c r="A1655" s="32"/>
      <c r="B1655" s="26"/>
      <c r="C1655" s="26"/>
      <c r="D1655" s="26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31"/>
      <c r="AS1655" s="31"/>
      <c r="AT1655" s="31"/>
      <c r="AU1655" s="31"/>
      <c r="AV1655" s="31"/>
      <c r="AW1655" s="31"/>
      <c r="AX1655" s="31"/>
      <c r="AY1655" s="31"/>
      <c r="AZ1655" s="31"/>
      <c r="BA1655" s="31"/>
      <c r="BB1655" s="31"/>
      <c r="BC1655" s="31"/>
      <c r="BD1655" s="31"/>
      <c r="BE1655" s="31"/>
      <c r="BF1655" s="31"/>
      <c r="BG1655" s="31"/>
      <c r="BH1655" s="31"/>
      <c r="BI1655" s="31"/>
      <c r="BJ1655" s="31"/>
      <c r="BK1655" s="31"/>
      <c r="BL1655" s="31"/>
      <c r="BM1655" s="31"/>
      <c r="BN1655" s="41"/>
      <c r="BO1655" s="33"/>
      <c r="BP1655" s="34"/>
      <c r="BQ1655" s="26"/>
      <c r="BR1655" s="27"/>
      <c r="BS1655" s="27"/>
      <c r="BT1655" s="26"/>
      <c r="BU1655" s="35"/>
      <c r="BV1655" s="28"/>
      <c r="BW1655" s="27"/>
      <c r="BX1655" s="26"/>
      <c r="BY1655" s="26"/>
      <c r="BZ1655" s="28"/>
      <c r="CA1655" s="31"/>
      <c r="CB1655" s="31"/>
      <c r="CC1655" s="23"/>
      <c r="CD1655" s="37"/>
      <c r="CE1655" s="30"/>
      <c r="CF1655" s="38"/>
      <c r="CG1655" s="31"/>
      <c r="CH1655" s="30"/>
      <c r="CI1655" s="38"/>
      <c r="CJ1655" s="38"/>
      <c r="CK1655" s="38"/>
      <c r="CL1655" s="31"/>
      <c r="CM1655" s="23"/>
      <c r="CN1655" s="38"/>
      <c r="CO1655" s="27"/>
      <c r="CP1655" s="23"/>
      <c r="CQ1655" s="23"/>
      <c r="CR1655" s="23"/>
      <c r="CS1655" s="38"/>
      <c r="CT1655" s="23"/>
      <c r="CU1655" s="23"/>
      <c r="CV1655" s="23"/>
      <c r="CW1655" s="38"/>
      <c r="CX1655" s="38"/>
      <c r="CY1655" s="38"/>
      <c r="CZ1655" s="38"/>
    </row>
    <row r="1656" spans="1:104" x14ac:dyDescent="0.3">
      <c r="A1656" s="32"/>
      <c r="B1656" s="26"/>
      <c r="C1656" s="26"/>
      <c r="D1656" s="26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31"/>
      <c r="AS1656" s="31"/>
      <c r="AT1656" s="31"/>
      <c r="AU1656" s="31"/>
      <c r="AV1656" s="31"/>
      <c r="AW1656" s="31"/>
      <c r="AX1656" s="31"/>
      <c r="AY1656" s="31"/>
      <c r="AZ1656" s="31"/>
      <c r="BA1656" s="31"/>
      <c r="BB1656" s="31"/>
      <c r="BC1656" s="31"/>
      <c r="BD1656" s="31"/>
      <c r="BE1656" s="31"/>
      <c r="BF1656" s="31"/>
      <c r="BG1656" s="31"/>
      <c r="BH1656" s="31"/>
      <c r="BI1656" s="31"/>
      <c r="BJ1656" s="31"/>
      <c r="BK1656" s="31"/>
      <c r="BL1656" s="31"/>
      <c r="BM1656" s="31"/>
      <c r="BN1656" s="41"/>
      <c r="BO1656" s="33"/>
      <c r="BP1656" s="34"/>
      <c r="BQ1656" s="26"/>
      <c r="BR1656" s="27"/>
      <c r="BS1656" s="27"/>
      <c r="BT1656" s="26"/>
      <c r="BU1656" s="35"/>
      <c r="BV1656" s="28"/>
      <c r="BW1656" s="27"/>
      <c r="BX1656" s="26"/>
      <c r="BY1656" s="26"/>
      <c r="BZ1656" s="28"/>
      <c r="CA1656" s="31"/>
      <c r="CB1656" s="31"/>
      <c r="CC1656" s="23"/>
      <c r="CD1656" s="37"/>
      <c r="CE1656" s="30"/>
      <c r="CF1656" s="38"/>
      <c r="CG1656" s="31"/>
      <c r="CH1656" s="30"/>
      <c r="CI1656" s="38"/>
      <c r="CJ1656" s="38"/>
      <c r="CK1656" s="30"/>
      <c r="CL1656" s="31"/>
      <c r="CM1656" s="23"/>
      <c r="CN1656" s="38"/>
      <c r="CO1656" s="27"/>
      <c r="CP1656" s="23"/>
      <c r="CQ1656" s="23"/>
      <c r="CR1656" s="23"/>
      <c r="CS1656" s="38"/>
      <c r="CT1656" s="23"/>
      <c r="CU1656" s="23"/>
      <c r="CV1656" s="23"/>
      <c r="CW1656" s="38"/>
      <c r="CX1656" s="38"/>
      <c r="CY1656" s="38"/>
      <c r="CZ1656" s="38"/>
    </row>
    <row r="1657" spans="1:104" x14ac:dyDescent="0.3">
      <c r="A1657" s="32"/>
      <c r="B1657" s="26"/>
      <c r="C1657" s="26"/>
      <c r="D1657" s="26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31"/>
      <c r="AS1657" s="31"/>
      <c r="AT1657" s="31"/>
      <c r="AU1657" s="31"/>
      <c r="AV1657" s="31"/>
      <c r="AW1657" s="31"/>
      <c r="AX1657" s="31"/>
      <c r="AY1657" s="31"/>
      <c r="AZ1657" s="31"/>
      <c r="BA1657" s="31"/>
      <c r="BB1657" s="31"/>
      <c r="BC1657" s="31"/>
      <c r="BD1657" s="31"/>
      <c r="BE1657" s="31"/>
      <c r="BF1657" s="31"/>
      <c r="BG1657" s="31"/>
      <c r="BH1657" s="31"/>
      <c r="BI1657" s="31"/>
      <c r="BJ1657" s="31"/>
      <c r="BK1657" s="31"/>
      <c r="BL1657" s="31"/>
      <c r="BM1657" s="31"/>
      <c r="BN1657" s="41"/>
      <c r="BO1657" s="33"/>
      <c r="BP1657" s="34"/>
      <c r="BQ1657" s="26"/>
      <c r="BR1657" s="27"/>
      <c r="BS1657" s="27"/>
      <c r="BT1657" s="26"/>
      <c r="BU1657" s="35"/>
      <c r="BV1657" s="28"/>
      <c r="BW1657" s="27"/>
      <c r="BX1657" s="26"/>
      <c r="BY1657" s="26"/>
      <c r="BZ1657" s="28"/>
      <c r="CA1657" s="31"/>
      <c r="CB1657" s="31"/>
      <c r="CC1657" s="37"/>
      <c r="CD1657" s="37"/>
      <c r="CE1657" s="30"/>
      <c r="CF1657" s="38"/>
      <c r="CG1657" s="31"/>
      <c r="CH1657" s="30"/>
      <c r="CI1657" s="38"/>
      <c r="CJ1657" s="38"/>
      <c r="CK1657" s="38"/>
      <c r="CL1657" s="31"/>
      <c r="CM1657" s="23"/>
      <c r="CN1657" s="38"/>
      <c r="CO1657" s="27"/>
      <c r="CP1657" s="23"/>
      <c r="CQ1657" s="23"/>
      <c r="CR1657" s="23"/>
      <c r="CS1657" s="38"/>
      <c r="CT1657" s="23"/>
      <c r="CU1657" s="23"/>
      <c r="CV1657" s="23"/>
      <c r="CW1657" s="38"/>
      <c r="CX1657" s="38"/>
      <c r="CY1657" s="38"/>
      <c r="CZ1657" s="38"/>
    </row>
    <row r="1658" spans="1:104" x14ac:dyDescent="0.3">
      <c r="A1658" s="32"/>
      <c r="B1658" s="26"/>
      <c r="C1658" s="26"/>
      <c r="D1658" s="26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31"/>
      <c r="AS1658" s="31"/>
      <c r="AT1658" s="31"/>
      <c r="AU1658" s="31"/>
      <c r="AV1658" s="31"/>
      <c r="AW1658" s="31"/>
      <c r="AX1658" s="31"/>
      <c r="AY1658" s="31"/>
      <c r="AZ1658" s="31"/>
      <c r="BA1658" s="31"/>
      <c r="BB1658" s="31"/>
      <c r="BC1658" s="31"/>
      <c r="BD1658" s="31"/>
      <c r="BE1658" s="31"/>
      <c r="BF1658" s="31"/>
      <c r="BG1658" s="31"/>
      <c r="BH1658" s="31"/>
      <c r="BI1658" s="31"/>
      <c r="BJ1658" s="31"/>
      <c r="BK1658" s="31"/>
      <c r="BL1658" s="31"/>
      <c r="BM1658" s="31"/>
      <c r="BN1658" s="41"/>
      <c r="BO1658" s="33"/>
      <c r="BP1658" s="34"/>
      <c r="BQ1658" s="26"/>
      <c r="BR1658" s="27"/>
      <c r="BS1658" s="27"/>
      <c r="BT1658" s="26"/>
      <c r="BU1658" s="35"/>
      <c r="BV1658" s="28"/>
      <c r="BW1658" s="27"/>
      <c r="BX1658" s="26"/>
      <c r="BY1658" s="26"/>
      <c r="BZ1658" s="28"/>
      <c r="CA1658" s="31"/>
      <c r="CB1658" s="31"/>
      <c r="CC1658" s="37"/>
      <c r="CD1658" s="37"/>
      <c r="CE1658" s="30"/>
      <c r="CF1658" s="38"/>
      <c r="CG1658" s="31"/>
      <c r="CH1658" s="30"/>
      <c r="CI1658" s="38"/>
      <c r="CJ1658" s="38"/>
      <c r="CK1658" s="38"/>
      <c r="CL1658" s="31"/>
      <c r="CM1658" s="23"/>
      <c r="CN1658" s="38"/>
      <c r="CO1658" s="27"/>
      <c r="CP1658" s="23"/>
      <c r="CQ1658" s="23"/>
      <c r="CR1658" s="23"/>
      <c r="CS1658" s="38"/>
      <c r="CT1658" s="23"/>
      <c r="CU1658" s="23"/>
      <c r="CV1658" s="23"/>
      <c r="CW1658" s="38"/>
      <c r="CX1658" s="38"/>
      <c r="CY1658" s="38"/>
      <c r="CZ1658" s="38"/>
    </row>
    <row r="1659" spans="1:104" x14ac:dyDescent="0.3">
      <c r="A1659" s="32"/>
      <c r="B1659" s="26"/>
      <c r="C1659" s="26"/>
      <c r="D1659" s="26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31"/>
      <c r="AS1659" s="31"/>
      <c r="AT1659" s="31"/>
      <c r="AU1659" s="31"/>
      <c r="AV1659" s="31"/>
      <c r="AW1659" s="31"/>
      <c r="AX1659" s="31"/>
      <c r="AY1659" s="31"/>
      <c r="AZ1659" s="31"/>
      <c r="BA1659" s="31"/>
      <c r="BB1659" s="31"/>
      <c r="BC1659" s="31"/>
      <c r="BD1659" s="31"/>
      <c r="BE1659" s="31"/>
      <c r="BF1659" s="31"/>
      <c r="BG1659" s="31"/>
      <c r="BH1659" s="31"/>
      <c r="BI1659" s="31"/>
      <c r="BJ1659" s="31"/>
      <c r="BK1659" s="31"/>
      <c r="BL1659" s="31"/>
      <c r="BM1659" s="31"/>
      <c r="BN1659" s="41"/>
      <c r="BO1659" s="33"/>
      <c r="BP1659" s="34"/>
      <c r="BQ1659" s="26"/>
      <c r="BR1659" s="27"/>
      <c r="BS1659" s="27"/>
      <c r="BT1659" s="26"/>
      <c r="BU1659" s="35"/>
      <c r="BV1659" s="28"/>
      <c r="BW1659" s="27"/>
      <c r="BX1659" s="26"/>
      <c r="BY1659" s="26"/>
      <c r="BZ1659" s="28"/>
      <c r="CA1659" s="31"/>
      <c r="CB1659" s="31"/>
      <c r="CC1659" s="37"/>
      <c r="CD1659" s="37"/>
      <c r="CE1659" s="30"/>
      <c r="CF1659" s="38"/>
      <c r="CG1659" s="31"/>
      <c r="CH1659" s="30"/>
      <c r="CI1659" s="38"/>
      <c r="CJ1659" s="38"/>
      <c r="CK1659" s="38"/>
      <c r="CL1659" s="31"/>
      <c r="CM1659" s="23"/>
      <c r="CN1659" s="38"/>
      <c r="CO1659" s="27"/>
      <c r="CP1659" s="23"/>
      <c r="CQ1659" s="23"/>
      <c r="CR1659" s="23"/>
      <c r="CS1659" s="38"/>
      <c r="CT1659" s="23"/>
      <c r="CU1659" s="23"/>
      <c r="CV1659" s="23"/>
      <c r="CW1659" s="38"/>
      <c r="CX1659" s="38"/>
      <c r="CY1659" s="38"/>
      <c r="CZ1659" s="38"/>
    </row>
    <row r="1660" spans="1:104" x14ac:dyDescent="0.3">
      <c r="A1660" s="32"/>
      <c r="B1660" s="26"/>
      <c r="C1660" s="26"/>
      <c r="D1660" s="26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31"/>
      <c r="AS1660" s="31"/>
      <c r="AT1660" s="31"/>
      <c r="AU1660" s="31"/>
      <c r="AV1660" s="31"/>
      <c r="AW1660" s="31"/>
      <c r="AX1660" s="31"/>
      <c r="AY1660" s="31"/>
      <c r="AZ1660" s="31"/>
      <c r="BA1660" s="31"/>
      <c r="BB1660" s="31"/>
      <c r="BC1660" s="31"/>
      <c r="BD1660" s="31"/>
      <c r="BE1660" s="31"/>
      <c r="BF1660" s="31"/>
      <c r="BG1660" s="31"/>
      <c r="BH1660" s="31"/>
      <c r="BI1660" s="31"/>
      <c r="BJ1660" s="31"/>
      <c r="BK1660" s="31"/>
      <c r="BL1660" s="31"/>
      <c r="BM1660" s="31"/>
      <c r="BN1660" s="41"/>
      <c r="BO1660" s="33"/>
      <c r="BP1660" s="34"/>
      <c r="BQ1660" s="26"/>
      <c r="BR1660" s="27"/>
      <c r="BS1660" s="27"/>
      <c r="BT1660" s="26"/>
      <c r="BU1660" s="35"/>
      <c r="BV1660" s="28"/>
      <c r="BW1660" s="27"/>
      <c r="BX1660" s="26"/>
      <c r="BY1660" s="26"/>
      <c r="BZ1660" s="28"/>
      <c r="CA1660" s="31"/>
      <c r="CB1660" s="31"/>
      <c r="CC1660" s="23"/>
      <c r="CD1660" s="37"/>
      <c r="CE1660" s="30"/>
      <c r="CF1660" s="38"/>
      <c r="CG1660" s="31"/>
      <c r="CH1660" s="30"/>
      <c r="CI1660" s="38"/>
      <c r="CJ1660" s="38"/>
      <c r="CK1660" s="38"/>
      <c r="CL1660" s="31"/>
      <c r="CM1660" s="23"/>
      <c r="CN1660" s="38"/>
      <c r="CO1660" s="27"/>
      <c r="CP1660" s="23"/>
      <c r="CQ1660" s="23"/>
      <c r="CR1660" s="23"/>
      <c r="CS1660" s="38"/>
      <c r="CT1660" s="23"/>
      <c r="CU1660" s="23"/>
      <c r="CV1660" s="23"/>
      <c r="CW1660" s="38"/>
      <c r="CX1660" s="38"/>
      <c r="CY1660" s="38"/>
      <c r="CZ1660" s="38"/>
    </row>
    <row r="1661" spans="1:104" x14ac:dyDescent="0.3">
      <c r="A1661" s="32"/>
      <c r="B1661" s="26"/>
      <c r="C1661" s="26"/>
      <c r="D1661" s="26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31"/>
      <c r="AS1661" s="31"/>
      <c r="AT1661" s="31"/>
      <c r="AU1661" s="31"/>
      <c r="AV1661" s="31"/>
      <c r="AW1661" s="31"/>
      <c r="AX1661" s="31"/>
      <c r="AY1661" s="31"/>
      <c r="AZ1661" s="31"/>
      <c r="BA1661" s="31"/>
      <c r="BB1661" s="31"/>
      <c r="BC1661" s="31"/>
      <c r="BD1661" s="31"/>
      <c r="BE1661" s="31"/>
      <c r="BF1661" s="31"/>
      <c r="BG1661" s="31"/>
      <c r="BH1661" s="31"/>
      <c r="BI1661" s="31"/>
      <c r="BJ1661" s="31"/>
      <c r="BK1661" s="31"/>
      <c r="BL1661" s="31"/>
      <c r="BM1661" s="31"/>
      <c r="BN1661" s="41"/>
      <c r="BO1661" s="33"/>
      <c r="BP1661" s="34"/>
      <c r="BQ1661" s="26"/>
      <c r="BR1661" s="27"/>
      <c r="BS1661" s="27"/>
      <c r="BT1661" s="26"/>
      <c r="BU1661" s="35"/>
      <c r="BV1661" s="28"/>
      <c r="BW1661" s="27"/>
      <c r="BX1661" s="26"/>
      <c r="BY1661" s="26"/>
      <c r="BZ1661" s="28"/>
      <c r="CA1661" s="31"/>
      <c r="CB1661" s="31"/>
      <c r="CC1661" s="23"/>
      <c r="CD1661" s="37"/>
      <c r="CE1661" s="30"/>
      <c r="CF1661" s="38"/>
      <c r="CG1661" s="31"/>
      <c r="CH1661" s="30"/>
      <c r="CI1661" s="38"/>
      <c r="CJ1661" s="38"/>
      <c r="CK1661" s="38"/>
      <c r="CL1661" s="31"/>
      <c r="CM1661" s="23"/>
      <c r="CN1661" s="38"/>
      <c r="CO1661" s="27"/>
      <c r="CP1661" s="23"/>
      <c r="CQ1661" s="23"/>
      <c r="CR1661" s="23"/>
      <c r="CS1661" s="38"/>
      <c r="CT1661" s="23"/>
      <c r="CU1661" s="23"/>
      <c r="CV1661" s="23"/>
      <c r="CW1661" s="38"/>
      <c r="CX1661" s="38"/>
      <c r="CY1661" s="38"/>
      <c r="CZ1661" s="38"/>
    </row>
    <row r="1662" spans="1:104" x14ac:dyDescent="0.3">
      <c r="A1662" s="32"/>
      <c r="B1662" s="26"/>
      <c r="C1662" s="26"/>
      <c r="D1662" s="26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31"/>
      <c r="AS1662" s="31"/>
      <c r="AT1662" s="31"/>
      <c r="AU1662" s="31"/>
      <c r="AV1662" s="31"/>
      <c r="AW1662" s="31"/>
      <c r="AX1662" s="31"/>
      <c r="AY1662" s="31"/>
      <c r="AZ1662" s="31"/>
      <c r="BA1662" s="31"/>
      <c r="BB1662" s="31"/>
      <c r="BC1662" s="31"/>
      <c r="BD1662" s="31"/>
      <c r="BE1662" s="31"/>
      <c r="BF1662" s="31"/>
      <c r="BG1662" s="31"/>
      <c r="BH1662" s="31"/>
      <c r="BI1662" s="31"/>
      <c r="BJ1662" s="31"/>
      <c r="BK1662" s="31"/>
      <c r="BL1662" s="31"/>
      <c r="BM1662" s="31"/>
      <c r="BN1662" s="41"/>
      <c r="BO1662" s="33"/>
      <c r="BP1662" s="34"/>
      <c r="BQ1662" s="26"/>
      <c r="BR1662" s="27"/>
      <c r="BS1662" s="27"/>
      <c r="BT1662" s="26"/>
      <c r="BU1662" s="35"/>
      <c r="BV1662" s="28"/>
      <c r="BW1662" s="27"/>
      <c r="BX1662" s="26"/>
      <c r="BY1662" s="26"/>
      <c r="BZ1662" s="28"/>
      <c r="CA1662" s="31"/>
      <c r="CB1662" s="31"/>
      <c r="CC1662" s="37"/>
      <c r="CD1662" s="37"/>
      <c r="CE1662" s="30"/>
      <c r="CF1662" s="30"/>
      <c r="CG1662" s="31"/>
      <c r="CH1662" s="30"/>
      <c r="CI1662" s="38"/>
      <c r="CJ1662" s="38"/>
      <c r="CK1662" s="38"/>
      <c r="CL1662" s="31"/>
      <c r="CM1662" s="23"/>
      <c r="CN1662" s="38"/>
      <c r="CO1662" s="27"/>
      <c r="CP1662" s="23"/>
      <c r="CQ1662" s="23"/>
      <c r="CR1662" s="23"/>
      <c r="CS1662" s="38"/>
      <c r="CT1662" s="23"/>
      <c r="CU1662" s="23"/>
      <c r="CV1662" s="23"/>
      <c r="CW1662" s="38"/>
      <c r="CX1662" s="38"/>
      <c r="CY1662" s="38"/>
      <c r="CZ1662" s="38"/>
    </row>
    <row r="1663" spans="1:104" x14ac:dyDescent="0.3">
      <c r="A1663" s="32"/>
      <c r="B1663" s="26"/>
      <c r="C1663" s="26"/>
      <c r="D1663" s="26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31"/>
      <c r="AS1663" s="31"/>
      <c r="AT1663" s="31"/>
      <c r="AU1663" s="31"/>
      <c r="AV1663" s="31"/>
      <c r="AW1663" s="31"/>
      <c r="AX1663" s="31"/>
      <c r="AY1663" s="31"/>
      <c r="AZ1663" s="31"/>
      <c r="BA1663" s="31"/>
      <c r="BB1663" s="31"/>
      <c r="BC1663" s="31"/>
      <c r="BD1663" s="31"/>
      <c r="BE1663" s="31"/>
      <c r="BF1663" s="31"/>
      <c r="BG1663" s="31"/>
      <c r="BH1663" s="31"/>
      <c r="BI1663" s="31"/>
      <c r="BJ1663" s="31"/>
      <c r="BK1663" s="31"/>
      <c r="BL1663" s="31"/>
      <c r="BM1663" s="31"/>
      <c r="BN1663" s="41"/>
      <c r="BO1663" s="33"/>
      <c r="BP1663" s="34"/>
      <c r="BQ1663" s="26"/>
      <c r="BR1663" s="27"/>
      <c r="BS1663" s="27"/>
      <c r="BT1663" s="26"/>
      <c r="BU1663" s="35"/>
      <c r="BV1663" s="28"/>
      <c r="BW1663" s="27"/>
      <c r="BX1663" s="26"/>
      <c r="BY1663" s="26"/>
      <c r="BZ1663" s="28"/>
      <c r="CA1663" s="31"/>
      <c r="CB1663" s="31"/>
      <c r="CC1663" s="37"/>
      <c r="CD1663" s="37"/>
      <c r="CE1663" s="30"/>
      <c r="CF1663" s="38"/>
      <c r="CG1663" s="31"/>
      <c r="CH1663" s="30"/>
      <c r="CI1663" s="38"/>
      <c r="CJ1663" s="38"/>
      <c r="CK1663" s="30"/>
      <c r="CL1663" s="31"/>
      <c r="CM1663" s="37"/>
      <c r="CN1663" s="38"/>
      <c r="CO1663" s="27"/>
      <c r="CP1663" s="37"/>
      <c r="CQ1663" s="37"/>
      <c r="CR1663" s="37"/>
      <c r="CS1663" s="38"/>
      <c r="CT1663" s="23"/>
      <c r="CU1663" s="37"/>
      <c r="CV1663" s="37"/>
      <c r="CW1663" s="38"/>
      <c r="CX1663" s="38"/>
      <c r="CY1663" s="38"/>
      <c r="CZ1663" s="38"/>
    </row>
    <row r="1664" spans="1:104" x14ac:dyDescent="0.3">
      <c r="A1664" s="32"/>
      <c r="B1664" s="26"/>
      <c r="C1664" s="26"/>
      <c r="D1664" s="26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31"/>
      <c r="AS1664" s="31"/>
      <c r="AT1664" s="31"/>
      <c r="AU1664" s="31"/>
      <c r="AV1664" s="31"/>
      <c r="AW1664" s="31"/>
      <c r="AX1664" s="31"/>
      <c r="AY1664" s="31"/>
      <c r="AZ1664" s="31"/>
      <c r="BA1664" s="31"/>
      <c r="BB1664" s="31"/>
      <c r="BC1664" s="31"/>
      <c r="BD1664" s="31"/>
      <c r="BE1664" s="31"/>
      <c r="BF1664" s="31"/>
      <c r="BG1664" s="31"/>
      <c r="BH1664" s="31"/>
      <c r="BI1664" s="31"/>
      <c r="BJ1664" s="31"/>
      <c r="BK1664" s="31"/>
      <c r="BL1664" s="31"/>
      <c r="BM1664" s="31"/>
      <c r="BN1664" s="41"/>
      <c r="BO1664" s="33"/>
      <c r="BP1664" s="34"/>
      <c r="BQ1664" s="26"/>
      <c r="BR1664" s="27"/>
      <c r="BS1664" s="27"/>
      <c r="BT1664" s="26"/>
      <c r="BU1664" s="35"/>
      <c r="BV1664" s="28"/>
      <c r="BW1664" s="27"/>
      <c r="BX1664" s="26"/>
      <c r="BY1664" s="26"/>
      <c r="BZ1664" s="28"/>
      <c r="CA1664" s="31"/>
      <c r="CB1664" s="31"/>
      <c r="CC1664" s="23"/>
      <c r="CD1664" s="37"/>
      <c r="CE1664" s="30"/>
      <c r="CF1664" s="38"/>
      <c r="CG1664" s="31"/>
      <c r="CH1664" s="30"/>
      <c r="CI1664" s="38"/>
      <c r="CJ1664" s="38"/>
      <c r="CK1664" s="38"/>
      <c r="CL1664" s="31"/>
      <c r="CM1664" s="23"/>
      <c r="CN1664" s="38"/>
      <c r="CO1664" s="27"/>
      <c r="CP1664" s="23"/>
      <c r="CQ1664" s="23"/>
      <c r="CR1664" s="23"/>
      <c r="CS1664" s="38"/>
      <c r="CT1664" s="23"/>
      <c r="CU1664" s="23"/>
      <c r="CV1664" s="23"/>
      <c r="CW1664" s="38"/>
      <c r="CX1664" s="38"/>
      <c r="CY1664" s="30"/>
      <c r="CZ1664" s="38"/>
    </row>
    <row r="1665" spans="1:104" x14ac:dyDescent="0.3">
      <c r="A1665" s="32"/>
      <c r="B1665" s="26"/>
      <c r="C1665" s="26"/>
      <c r="D1665" s="26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31"/>
      <c r="AS1665" s="31"/>
      <c r="AT1665" s="31"/>
      <c r="AU1665" s="31"/>
      <c r="AV1665" s="31"/>
      <c r="AW1665" s="31"/>
      <c r="AX1665" s="31"/>
      <c r="AY1665" s="31"/>
      <c r="AZ1665" s="31"/>
      <c r="BA1665" s="31"/>
      <c r="BB1665" s="31"/>
      <c r="BC1665" s="31"/>
      <c r="BD1665" s="31"/>
      <c r="BE1665" s="31"/>
      <c r="BF1665" s="31"/>
      <c r="BG1665" s="31"/>
      <c r="BH1665" s="31"/>
      <c r="BI1665" s="31"/>
      <c r="BJ1665" s="31"/>
      <c r="BK1665" s="31"/>
      <c r="BL1665" s="31"/>
      <c r="BM1665" s="31"/>
      <c r="BN1665" s="41"/>
      <c r="BO1665" s="33"/>
      <c r="BP1665" s="34"/>
      <c r="BQ1665" s="26"/>
      <c r="BR1665" s="27"/>
      <c r="BS1665" s="27"/>
      <c r="BT1665" s="26"/>
      <c r="BU1665" s="35"/>
      <c r="BV1665" s="28"/>
      <c r="BW1665" s="27"/>
      <c r="BX1665" s="26"/>
      <c r="BY1665" s="26"/>
      <c r="BZ1665" s="28"/>
      <c r="CA1665" s="31"/>
      <c r="CB1665" s="31"/>
      <c r="CC1665" s="23"/>
      <c r="CD1665" s="37"/>
      <c r="CE1665" s="30"/>
      <c r="CF1665" s="38"/>
      <c r="CG1665" s="31"/>
      <c r="CH1665" s="30"/>
      <c r="CI1665" s="38"/>
      <c r="CJ1665" s="38"/>
      <c r="CK1665" s="38"/>
      <c r="CL1665" s="31"/>
      <c r="CM1665" s="23"/>
      <c r="CN1665" s="38"/>
      <c r="CO1665" s="27"/>
      <c r="CP1665" s="23"/>
      <c r="CQ1665" s="23"/>
      <c r="CR1665" s="23"/>
      <c r="CS1665" s="38"/>
      <c r="CT1665" s="23"/>
      <c r="CU1665" s="23"/>
      <c r="CV1665" s="23"/>
      <c r="CW1665" s="38"/>
      <c r="CX1665" s="38"/>
      <c r="CY1665" s="38"/>
      <c r="CZ1665" s="38"/>
    </row>
    <row r="1666" spans="1:104" x14ac:dyDescent="0.3">
      <c r="A1666" s="32"/>
      <c r="B1666" s="26"/>
      <c r="C1666" s="26"/>
      <c r="D1666" s="26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31"/>
      <c r="AS1666" s="31"/>
      <c r="AT1666" s="31"/>
      <c r="AU1666" s="31"/>
      <c r="AV1666" s="31"/>
      <c r="AW1666" s="31"/>
      <c r="AX1666" s="31"/>
      <c r="AY1666" s="31"/>
      <c r="AZ1666" s="31"/>
      <c r="BA1666" s="31"/>
      <c r="BB1666" s="31"/>
      <c r="BC1666" s="31"/>
      <c r="BD1666" s="31"/>
      <c r="BE1666" s="31"/>
      <c r="BF1666" s="31"/>
      <c r="BG1666" s="31"/>
      <c r="BH1666" s="31"/>
      <c r="BI1666" s="31"/>
      <c r="BJ1666" s="31"/>
      <c r="BK1666" s="31"/>
      <c r="BL1666" s="31"/>
      <c r="BM1666" s="31"/>
      <c r="BN1666" s="41"/>
      <c r="BO1666" s="33"/>
      <c r="BP1666" s="34"/>
      <c r="BQ1666" s="26"/>
      <c r="BR1666" s="27"/>
      <c r="BS1666" s="27"/>
      <c r="BT1666" s="26"/>
      <c r="BU1666" s="35"/>
      <c r="BV1666" s="28"/>
      <c r="BW1666" s="27"/>
      <c r="BX1666" s="26"/>
      <c r="BY1666" s="26"/>
      <c r="BZ1666" s="28"/>
      <c r="CA1666" s="31"/>
      <c r="CB1666" s="31"/>
      <c r="CC1666" s="23"/>
      <c r="CD1666" s="37"/>
      <c r="CE1666" s="30"/>
      <c r="CF1666" s="38"/>
      <c r="CG1666" s="31"/>
      <c r="CH1666" s="30"/>
      <c r="CI1666" s="38"/>
      <c r="CJ1666" s="38"/>
      <c r="CK1666" s="38"/>
      <c r="CL1666" s="31"/>
      <c r="CM1666" s="37"/>
      <c r="CN1666" s="38"/>
      <c r="CO1666" s="27"/>
      <c r="CP1666" s="37"/>
      <c r="CQ1666" s="37"/>
      <c r="CR1666" s="37"/>
      <c r="CS1666" s="38"/>
      <c r="CT1666" s="23"/>
      <c r="CU1666" s="37"/>
      <c r="CV1666" s="37"/>
      <c r="CW1666" s="38"/>
      <c r="CX1666" s="38"/>
      <c r="CY1666" s="38"/>
      <c r="CZ1666" s="38"/>
    </row>
    <row r="1667" spans="1:104" x14ac:dyDescent="0.3">
      <c r="A1667" s="32"/>
      <c r="B1667" s="26"/>
      <c r="C1667" s="26"/>
      <c r="D1667" s="26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31"/>
      <c r="AS1667" s="31"/>
      <c r="AT1667" s="31"/>
      <c r="AU1667" s="31"/>
      <c r="AV1667" s="31"/>
      <c r="AW1667" s="31"/>
      <c r="AX1667" s="31"/>
      <c r="AY1667" s="31"/>
      <c r="AZ1667" s="31"/>
      <c r="BA1667" s="31"/>
      <c r="BB1667" s="31"/>
      <c r="BC1667" s="31"/>
      <c r="BD1667" s="31"/>
      <c r="BE1667" s="31"/>
      <c r="BF1667" s="31"/>
      <c r="BG1667" s="31"/>
      <c r="BH1667" s="31"/>
      <c r="BI1667" s="31"/>
      <c r="BJ1667" s="31"/>
      <c r="BK1667" s="31"/>
      <c r="BL1667" s="31"/>
      <c r="BM1667" s="31"/>
      <c r="BN1667" s="41"/>
      <c r="BO1667" s="33"/>
      <c r="BP1667" s="34"/>
      <c r="BQ1667" s="26"/>
      <c r="BR1667" s="27"/>
      <c r="BS1667" s="27"/>
      <c r="BT1667" s="26"/>
      <c r="BU1667" s="35"/>
      <c r="BV1667" s="28"/>
      <c r="BW1667" s="27"/>
      <c r="BX1667" s="26"/>
      <c r="BY1667" s="26"/>
      <c r="BZ1667" s="28"/>
      <c r="CA1667" s="31"/>
      <c r="CB1667" s="31"/>
      <c r="CC1667" s="23"/>
      <c r="CD1667" s="37"/>
      <c r="CE1667" s="30"/>
      <c r="CF1667" s="38"/>
      <c r="CG1667" s="31"/>
      <c r="CH1667" s="30"/>
      <c r="CI1667" s="38"/>
      <c r="CJ1667" s="38"/>
      <c r="CK1667" s="38"/>
      <c r="CL1667" s="31"/>
      <c r="CM1667" s="23"/>
      <c r="CN1667" s="38"/>
      <c r="CO1667" s="27"/>
      <c r="CP1667" s="23"/>
      <c r="CQ1667" s="23"/>
      <c r="CR1667" s="23"/>
      <c r="CS1667" s="30"/>
      <c r="CT1667" s="23"/>
      <c r="CU1667" s="23"/>
      <c r="CV1667" s="23"/>
      <c r="CW1667" s="38"/>
      <c r="CX1667" s="38"/>
      <c r="CY1667" s="38"/>
      <c r="CZ1667" s="38"/>
    </row>
    <row r="1668" spans="1:104" x14ac:dyDescent="0.3">
      <c r="A1668" s="32"/>
      <c r="B1668" s="26"/>
      <c r="C1668" s="26"/>
      <c r="D1668" s="26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31"/>
      <c r="AS1668" s="31"/>
      <c r="AT1668" s="31"/>
      <c r="AU1668" s="31"/>
      <c r="AV1668" s="31"/>
      <c r="AW1668" s="31"/>
      <c r="AX1668" s="31"/>
      <c r="AY1668" s="31"/>
      <c r="AZ1668" s="31"/>
      <c r="BA1668" s="31"/>
      <c r="BB1668" s="31"/>
      <c r="BC1668" s="31"/>
      <c r="BD1668" s="31"/>
      <c r="BE1668" s="31"/>
      <c r="BF1668" s="31"/>
      <c r="BG1668" s="31"/>
      <c r="BH1668" s="31"/>
      <c r="BI1668" s="31"/>
      <c r="BJ1668" s="31"/>
      <c r="BK1668" s="31"/>
      <c r="BL1668" s="31"/>
      <c r="BM1668" s="31"/>
      <c r="BN1668" s="41"/>
      <c r="BO1668" s="33"/>
      <c r="BP1668" s="34"/>
      <c r="BQ1668" s="26"/>
      <c r="BR1668" s="27"/>
      <c r="BS1668" s="27"/>
      <c r="BT1668" s="26"/>
      <c r="BU1668" s="35"/>
      <c r="BV1668" s="28"/>
      <c r="BW1668" s="27"/>
      <c r="BX1668" s="26"/>
      <c r="BY1668" s="26"/>
      <c r="BZ1668" s="28"/>
      <c r="CA1668" s="31"/>
      <c r="CB1668" s="31"/>
      <c r="CC1668" s="37"/>
      <c r="CD1668" s="37"/>
      <c r="CE1668" s="30"/>
      <c r="CF1668" s="38"/>
      <c r="CG1668" s="31"/>
      <c r="CH1668" s="30"/>
      <c r="CI1668" s="38"/>
      <c r="CJ1668" s="38"/>
      <c r="CK1668" s="38"/>
      <c r="CL1668" s="31"/>
      <c r="CM1668" s="37"/>
      <c r="CN1668" s="30"/>
      <c r="CO1668" s="27"/>
      <c r="CP1668" s="37"/>
      <c r="CQ1668" s="23"/>
      <c r="CR1668" s="23"/>
      <c r="CS1668" s="38"/>
      <c r="CT1668" s="37"/>
      <c r="CU1668" s="23"/>
      <c r="CV1668" s="23"/>
      <c r="CW1668" s="38"/>
      <c r="CX1668" s="38"/>
      <c r="CY1668" s="38"/>
      <c r="CZ1668" s="38"/>
    </row>
    <row r="1669" spans="1:104" x14ac:dyDescent="0.3">
      <c r="A1669" s="32"/>
      <c r="B1669" s="26"/>
      <c r="C1669" s="26"/>
      <c r="D1669" s="26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31"/>
      <c r="AS1669" s="31"/>
      <c r="AT1669" s="31"/>
      <c r="AU1669" s="31"/>
      <c r="AV1669" s="31"/>
      <c r="AW1669" s="31"/>
      <c r="AX1669" s="31"/>
      <c r="AY1669" s="31"/>
      <c r="AZ1669" s="31"/>
      <c r="BA1669" s="31"/>
      <c r="BB1669" s="31"/>
      <c r="BC1669" s="31"/>
      <c r="BD1669" s="31"/>
      <c r="BE1669" s="31"/>
      <c r="BF1669" s="31"/>
      <c r="BG1669" s="31"/>
      <c r="BH1669" s="31"/>
      <c r="BI1669" s="31"/>
      <c r="BJ1669" s="31"/>
      <c r="BK1669" s="31"/>
      <c r="BL1669" s="31"/>
      <c r="BM1669" s="31"/>
      <c r="BN1669" s="41"/>
      <c r="BO1669" s="33"/>
      <c r="BP1669" s="34"/>
      <c r="BQ1669" s="26"/>
      <c r="BR1669" s="27"/>
      <c r="BS1669" s="27"/>
      <c r="BT1669" s="26"/>
      <c r="BU1669" s="35"/>
      <c r="BV1669" s="28"/>
      <c r="BW1669" s="27"/>
      <c r="BX1669" s="26"/>
      <c r="BY1669" s="26"/>
      <c r="BZ1669" s="28"/>
      <c r="CA1669" s="31"/>
      <c r="CB1669" s="31"/>
      <c r="CC1669" s="23"/>
      <c r="CD1669" s="37"/>
      <c r="CE1669" s="30"/>
      <c r="CF1669" s="38"/>
      <c r="CG1669" s="31"/>
      <c r="CH1669" s="30"/>
      <c r="CI1669" s="38"/>
      <c r="CJ1669" s="38"/>
      <c r="CK1669" s="30"/>
      <c r="CL1669" s="31"/>
      <c r="CM1669" s="37"/>
      <c r="CN1669" s="38"/>
      <c r="CO1669" s="27"/>
      <c r="CP1669" s="37"/>
      <c r="CQ1669" s="23"/>
      <c r="CR1669" s="23"/>
      <c r="CS1669" s="38"/>
      <c r="CT1669" s="23"/>
      <c r="CU1669" s="23"/>
      <c r="CV1669" s="23"/>
      <c r="CW1669" s="38"/>
      <c r="CX1669" s="38"/>
      <c r="CY1669" s="38"/>
      <c r="CZ1669" s="38"/>
    </row>
    <row r="1670" spans="1:104" x14ac:dyDescent="0.3">
      <c r="A1670" s="32"/>
      <c r="B1670" s="26"/>
      <c r="C1670" s="26"/>
      <c r="D1670" s="26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  <c r="AX1670" s="31"/>
      <c r="AY1670" s="31"/>
      <c r="AZ1670" s="31"/>
      <c r="BA1670" s="31"/>
      <c r="BB1670" s="31"/>
      <c r="BC1670" s="31"/>
      <c r="BD1670" s="31"/>
      <c r="BE1670" s="31"/>
      <c r="BF1670" s="31"/>
      <c r="BG1670" s="31"/>
      <c r="BH1670" s="31"/>
      <c r="BI1670" s="31"/>
      <c r="BJ1670" s="31"/>
      <c r="BK1670" s="31"/>
      <c r="BL1670" s="31"/>
      <c r="BM1670" s="31"/>
      <c r="BN1670" s="41"/>
      <c r="BO1670" s="33"/>
      <c r="BP1670" s="34"/>
      <c r="BQ1670" s="26"/>
      <c r="BR1670" s="27"/>
      <c r="BS1670" s="27"/>
      <c r="BT1670" s="26"/>
      <c r="BU1670" s="35"/>
      <c r="BV1670" s="28"/>
      <c r="BW1670" s="27"/>
      <c r="BX1670" s="26"/>
      <c r="BY1670" s="26"/>
      <c r="BZ1670" s="28"/>
      <c r="CA1670" s="31"/>
      <c r="CB1670" s="31"/>
      <c r="CC1670" s="23"/>
      <c r="CD1670" s="37"/>
      <c r="CE1670" s="30"/>
      <c r="CF1670" s="38"/>
      <c r="CG1670" s="31"/>
      <c r="CH1670" s="30"/>
      <c r="CI1670" s="38"/>
      <c r="CJ1670" s="38"/>
      <c r="CK1670" s="38"/>
      <c r="CL1670" s="31"/>
      <c r="CM1670" s="23"/>
      <c r="CN1670" s="30"/>
      <c r="CO1670" s="27"/>
      <c r="CP1670" s="23"/>
      <c r="CQ1670" s="23"/>
      <c r="CR1670" s="23"/>
      <c r="CS1670" s="38"/>
      <c r="CT1670" s="23"/>
      <c r="CU1670" s="23"/>
      <c r="CV1670" s="23"/>
      <c r="CW1670" s="38"/>
      <c r="CX1670" s="38"/>
      <c r="CY1670" s="38"/>
      <c r="CZ1670" s="38"/>
    </row>
    <row r="1671" spans="1:104" x14ac:dyDescent="0.3">
      <c r="A1671" s="32"/>
      <c r="B1671" s="26"/>
      <c r="C1671" s="26"/>
      <c r="D1671" s="26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  <c r="AX1671" s="31"/>
      <c r="AY1671" s="31"/>
      <c r="AZ1671" s="31"/>
      <c r="BA1671" s="31"/>
      <c r="BB1671" s="31"/>
      <c r="BC1671" s="31"/>
      <c r="BD1671" s="31"/>
      <c r="BE1671" s="31"/>
      <c r="BF1671" s="31"/>
      <c r="BG1671" s="31"/>
      <c r="BH1671" s="31"/>
      <c r="BI1671" s="31"/>
      <c r="BJ1671" s="31"/>
      <c r="BK1671" s="31"/>
      <c r="BL1671" s="31"/>
      <c r="BM1671" s="31"/>
      <c r="BN1671" s="41"/>
      <c r="BO1671" s="33"/>
      <c r="BP1671" s="34"/>
      <c r="BQ1671" s="26"/>
      <c r="BR1671" s="27"/>
      <c r="BS1671" s="27"/>
      <c r="BT1671" s="26"/>
      <c r="BU1671" s="35"/>
      <c r="BV1671" s="28"/>
      <c r="BW1671" s="27"/>
      <c r="BX1671" s="26"/>
      <c r="BY1671" s="26"/>
      <c r="BZ1671" s="28"/>
      <c r="CA1671" s="31"/>
      <c r="CB1671" s="31"/>
      <c r="CC1671" s="23"/>
      <c r="CD1671" s="37"/>
      <c r="CE1671" s="30"/>
      <c r="CF1671" s="38"/>
      <c r="CG1671" s="31"/>
      <c r="CH1671" s="30"/>
      <c r="CI1671" s="38"/>
      <c r="CJ1671" s="38"/>
      <c r="CK1671" s="38"/>
      <c r="CL1671" s="31"/>
      <c r="CM1671" s="23"/>
      <c r="CN1671" s="38"/>
      <c r="CO1671" s="27"/>
      <c r="CP1671" s="23"/>
      <c r="CQ1671" s="37"/>
      <c r="CR1671" s="37"/>
      <c r="CS1671" s="38"/>
      <c r="CT1671" s="23"/>
      <c r="CU1671" s="37"/>
      <c r="CV1671" s="37"/>
      <c r="CW1671" s="30"/>
      <c r="CX1671" s="38"/>
      <c r="CY1671" s="38"/>
      <c r="CZ1671" s="38"/>
    </row>
    <row r="1672" spans="1:104" x14ac:dyDescent="0.3">
      <c r="A1672" s="32"/>
      <c r="B1672" s="26"/>
      <c r="C1672" s="26"/>
      <c r="D1672" s="26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  <c r="AX1672" s="31"/>
      <c r="AY1672" s="31"/>
      <c r="AZ1672" s="31"/>
      <c r="BA1672" s="31"/>
      <c r="BB1672" s="31"/>
      <c r="BC1672" s="31"/>
      <c r="BD1672" s="31"/>
      <c r="BE1672" s="31"/>
      <c r="BF1672" s="31"/>
      <c r="BG1672" s="31"/>
      <c r="BH1672" s="31"/>
      <c r="BI1672" s="31"/>
      <c r="BJ1672" s="31"/>
      <c r="BK1672" s="31"/>
      <c r="BL1672" s="31"/>
      <c r="BM1672" s="31"/>
      <c r="BN1672" s="41"/>
      <c r="BO1672" s="33"/>
      <c r="BP1672" s="34"/>
      <c r="BQ1672" s="26"/>
      <c r="BR1672" s="27"/>
      <c r="BS1672" s="27"/>
      <c r="BT1672" s="26"/>
      <c r="BU1672" s="35"/>
      <c r="BV1672" s="28"/>
      <c r="BW1672" s="27"/>
      <c r="BX1672" s="26"/>
      <c r="BY1672" s="26"/>
      <c r="BZ1672" s="28"/>
      <c r="CA1672" s="31"/>
      <c r="CB1672" s="31"/>
      <c r="CC1672" s="37"/>
      <c r="CD1672" s="37"/>
      <c r="CE1672" s="30"/>
      <c r="CF1672" s="38"/>
      <c r="CG1672" s="31"/>
      <c r="CH1672" s="30"/>
      <c r="CI1672" s="38"/>
      <c r="CJ1672" s="38"/>
      <c r="CK1672" s="38"/>
      <c r="CL1672" s="31"/>
      <c r="CM1672" s="23"/>
      <c r="CN1672" s="38"/>
      <c r="CO1672" s="27"/>
      <c r="CP1672" s="37"/>
      <c r="CQ1672" s="23"/>
      <c r="CR1672" s="23"/>
      <c r="CS1672" s="38"/>
      <c r="CT1672" s="23"/>
      <c r="CU1672" s="23"/>
      <c r="CV1672" s="23"/>
      <c r="CW1672" s="38"/>
      <c r="CX1672" s="38"/>
      <c r="CY1672" s="38"/>
      <c r="CZ1672" s="38"/>
    </row>
    <row r="1673" spans="1:104" x14ac:dyDescent="0.3">
      <c r="A1673" s="32"/>
      <c r="B1673" s="26"/>
      <c r="C1673" s="26"/>
      <c r="D1673" s="26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  <c r="AX1673" s="31"/>
      <c r="AY1673" s="31"/>
      <c r="AZ1673" s="31"/>
      <c r="BA1673" s="31"/>
      <c r="BB1673" s="31"/>
      <c r="BC1673" s="31"/>
      <c r="BD1673" s="31"/>
      <c r="BE1673" s="31"/>
      <c r="BF1673" s="31"/>
      <c r="BG1673" s="31"/>
      <c r="BH1673" s="31"/>
      <c r="BI1673" s="31"/>
      <c r="BJ1673" s="31"/>
      <c r="BK1673" s="31"/>
      <c r="BL1673" s="31"/>
      <c r="BM1673" s="31"/>
      <c r="BN1673" s="41"/>
      <c r="BO1673" s="33"/>
      <c r="BP1673" s="34"/>
      <c r="BQ1673" s="26"/>
      <c r="BR1673" s="27"/>
      <c r="BS1673" s="27"/>
      <c r="BT1673" s="26"/>
      <c r="BU1673" s="35"/>
      <c r="BV1673" s="28"/>
      <c r="BW1673" s="27"/>
      <c r="BX1673" s="26"/>
      <c r="BY1673" s="26"/>
      <c r="BZ1673" s="28"/>
      <c r="CA1673" s="31"/>
      <c r="CB1673" s="31"/>
      <c r="CC1673" s="23"/>
      <c r="CD1673" s="37"/>
      <c r="CE1673" s="30"/>
      <c r="CF1673" s="38"/>
      <c r="CG1673" s="31"/>
      <c r="CH1673" s="30"/>
      <c r="CI1673" s="38"/>
      <c r="CJ1673" s="38"/>
      <c r="CK1673" s="38"/>
      <c r="CL1673" s="31"/>
      <c r="CM1673" s="23"/>
      <c r="CN1673" s="38"/>
      <c r="CO1673" s="27"/>
      <c r="CP1673" s="37"/>
      <c r="CQ1673" s="23"/>
      <c r="CR1673" s="23"/>
      <c r="CS1673" s="38"/>
      <c r="CT1673" s="23"/>
      <c r="CU1673" s="23"/>
      <c r="CV1673" s="23"/>
      <c r="CW1673" s="30"/>
      <c r="CX1673" s="30"/>
      <c r="CY1673" s="38"/>
      <c r="CZ1673" s="38"/>
    </row>
    <row r="1674" spans="1:104" x14ac:dyDescent="0.3">
      <c r="A1674" s="32"/>
      <c r="B1674" s="26"/>
      <c r="C1674" s="26"/>
      <c r="D1674" s="26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  <c r="AX1674" s="31"/>
      <c r="AY1674" s="31"/>
      <c r="AZ1674" s="31"/>
      <c r="BA1674" s="31"/>
      <c r="BB1674" s="31"/>
      <c r="BC1674" s="31"/>
      <c r="BD1674" s="31"/>
      <c r="BE1674" s="31"/>
      <c r="BF1674" s="31"/>
      <c r="BG1674" s="31"/>
      <c r="BH1674" s="31"/>
      <c r="BI1674" s="31"/>
      <c r="BJ1674" s="31"/>
      <c r="BK1674" s="31"/>
      <c r="BL1674" s="31"/>
      <c r="BM1674" s="31"/>
      <c r="BN1674" s="41"/>
      <c r="BO1674" s="33"/>
      <c r="BP1674" s="34"/>
      <c r="BQ1674" s="26"/>
      <c r="BR1674" s="27"/>
      <c r="BS1674" s="27"/>
      <c r="BT1674" s="26"/>
      <c r="BU1674" s="35"/>
      <c r="BV1674" s="28"/>
      <c r="BW1674" s="27"/>
      <c r="BX1674" s="26"/>
      <c r="BY1674" s="26"/>
      <c r="BZ1674" s="28"/>
      <c r="CA1674" s="31"/>
      <c r="CB1674" s="31"/>
      <c r="CC1674" s="37"/>
      <c r="CD1674" s="37"/>
      <c r="CE1674" s="30"/>
      <c r="CF1674" s="38"/>
      <c r="CG1674" s="31"/>
      <c r="CH1674" s="30"/>
      <c r="CI1674" s="38"/>
      <c r="CJ1674" s="38"/>
      <c r="CK1674" s="38"/>
      <c r="CL1674" s="31"/>
      <c r="CM1674" s="23"/>
      <c r="CN1674" s="38"/>
      <c r="CO1674" s="27"/>
      <c r="CP1674" s="37"/>
      <c r="CQ1674" s="23"/>
      <c r="CR1674" s="23"/>
      <c r="CS1674" s="38"/>
      <c r="CT1674" s="23"/>
      <c r="CU1674" s="23"/>
      <c r="CV1674" s="23"/>
      <c r="CW1674" s="30"/>
      <c r="CX1674" s="30"/>
      <c r="CY1674" s="38"/>
      <c r="CZ1674" s="38"/>
    </row>
    <row r="1675" spans="1:104" x14ac:dyDescent="0.3">
      <c r="A1675" s="32"/>
      <c r="B1675" s="26"/>
      <c r="C1675" s="26"/>
      <c r="D1675" s="26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  <c r="AX1675" s="31"/>
      <c r="AY1675" s="31"/>
      <c r="AZ1675" s="31"/>
      <c r="BA1675" s="31"/>
      <c r="BB1675" s="31"/>
      <c r="BC1675" s="31"/>
      <c r="BD1675" s="31"/>
      <c r="BE1675" s="31"/>
      <c r="BF1675" s="31"/>
      <c r="BG1675" s="31"/>
      <c r="BH1675" s="31"/>
      <c r="BI1675" s="31"/>
      <c r="BJ1675" s="31"/>
      <c r="BK1675" s="31"/>
      <c r="BL1675" s="31"/>
      <c r="BM1675" s="31"/>
      <c r="BN1675" s="41"/>
      <c r="BO1675" s="33"/>
      <c r="BP1675" s="34"/>
      <c r="BQ1675" s="26"/>
      <c r="BR1675" s="27"/>
      <c r="BS1675" s="27"/>
      <c r="BT1675" s="26"/>
      <c r="BU1675" s="35"/>
      <c r="BV1675" s="28"/>
      <c r="BW1675" s="27"/>
      <c r="BX1675" s="26"/>
      <c r="BY1675" s="26"/>
      <c r="BZ1675" s="28"/>
      <c r="CA1675" s="31"/>
      <c r="CB1675" s="31"/>
      <c r="CC1675" s="23"/>
      <c r="CD1675" s="37"/>
      <c r="CE1675" s="30"/>
      <c r="CF1675" s="38"/>
      <c r="CG1675" s="31"/>
      <c r="CH1675" s="30"/>
      <c r="CI1675" s="38"/>
      <c r="CJ1675" s="38"/>
      <c r="CK1675" s="38"/>
      <c r="CL1675" s="31"/>
      <c r="CM1675" s="23"/>
      <c r="CN1675" s="38"/>
      <c r="CO1675" s="27"/>
      <c r="CP1675" s="23"/>
      <c r="CQ1675" s="23"/>
      <c r="CR1675" s="37"/>
      <c r="CS1675" s="38"/>
      <c r="CT1675" s="23"/>
      <c r="CU1675" s="23"/>
      <c r="CV1675" s="23"/>
      <c r="CW1675" s="38"/>
      <c r="CX1675" s="38"/>
      <c r="CY1675" s="38"/>
      <c r="CZ1675" s="38"/>
    </row>
    <row r="1676" spans="1:104" x14ac:dyDescent="0.3">
      <c r="A1676" s="32"/>
      <c r="B1676" s="26"/>
      <c r="C1676" s="26"/>
      <c r="D1676" s="26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31"/>
      <c r="AS1676" s="31"/>
      <c r="AT1676" s="31"/>
      <c r="AU1676" s="31"/>
      <c r="AV1676" s="31"/>
      <c r="AW1676" s="31"/>
      <c r="AX1676" s="31"/>
      <c r="AY1676" s="31"/>
      <c r="AZ1676" s="31"/>
      <c r="BA1676" s="31"/>
      <c r="BB1676" s="31"/>
      <c r="BC1676" s="31"/>
      <c r="BD1676" s="31"/>
      <c r="BE1676" s="31"/>
      <c r="BF1676" s="31"/>
      <c r="BG1676" s="31"/>
      <c r="BH1676" s="31"/>
      <c r="BI1676" s="31"/>
      <c r="BJ1676" s="31"/>
      <c r="BK1676" s="31"/>
      <c r="BL1676" s="31"/>
      <c r="BM1676" s="31"/>
      <c r="BN1676" s="41"/>
      <c r="BO1676" s="33"/>
      <c r="BP1676" s="34"/>
      <c r="BQ1676" s="26"/>
      <c r="BR1676" s="27"/>
      <c r="BS1676" s="27"/>
      <c r="BT1676" s="26"/>
      <c r="BU1676" s="35"/>
      <c r="BV1676" s="28"/>
      <c r="BW1676" s="27"/>
      <c r="BX1676" s="26"/>
      <c r="BY1676" s="26"/>
      <c r="BZ1676" s="28"/>
      <c r="CA1676" s="31"/>
      <c r="CB1676" s="31"/>
      <c r="CC1676" s="37"/>
      <c r="CD1676" s="37"/>
      <c r="CE1676" s="30"/>
      <c r="CF1676" s="38"/>
      <c r="CG1676" s="31"/>
      <c r="CH1676" s="30"/>
      <c r="CI1676" s="38"/>
      <c r="CJ1676" s="38"/>
      <c r="CK1676" s="38"/>
      <c r="CL1676" s="31"/>
      <c r="CM1676" s="23"/>
      <c r="CN1676" s="38"/>
      <c r="CO1676" s="27"/>
      <c r="CP1676" s="37"/>
      <c r="CQ1676" s="23"/>
      <c r="CR1676" s="37"/>
      <c r="CS1676" s="38"/>
      <c r="CT1676" s="23"/>
      <c r="CU1676" s="37"/>
      <c r="CV1676" s="37"/>
      <c r="CW1676" s="38"/>
      <c r="CX1676" s="38"/>
      <c r="CY1676" s="38"/>
      <c r="CZ1676" s="38"/>
    </row>
    <row r="1677" spans="1:104" x14ac:dyDescent="0.3">
      <c r="A1677" s="32"/>
      <c r="B1677" s="26"/>
      <c r="C1677" s="26"/>
      <c r="D1677" s="26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31"/>
      <c r="AS1677" s="31"/>
      <c r="AT1677" s="31"/>
      <c r="AU1677" s="31"/>
      <c r="AV1677" s="31"/>
      <c r="AW1677" s="31"/>
      <c r="AX1677" s="31"/>
      <c r="AY1677" s="31"/>
      <c r="AZ1677" s="31"/>
      <c r="BA1677" s="31"/>
      <c r="BB1677" s="31"/>
      <c r="BC1677" s="31"/>
      <c r="BD1677" s="31"/>
      <c r="BE1677" s="31"/>
      <c r="BF1677" s="31"/>
      <c r="BG1677" s="31"/>
      <c r="BH1677" s="31"/>
      <c r="BI1677" s="31"/>
      <c r="BJ1677" s="31"/>
      <c r="BK1677" s="31"/>
      <c r="BL1677" s="31"/>
      <c r="BM1677" s="31"/>
      <c r="BN1677" s="41"/>
      <c r="BO1677" s="33"/>
      <c r="BP1677" s="34"/>
      <c r="BQ1677" s="26"/>
      <c r="BR1677" s="27"/>
      <c r="BS1677" s="27"/>
      <c r="BT1677" s="26"/>
      <c r="BU1677" s="35"/>
      <c r="BV1677" s="28"/>
      <c r="BW1677" s="27"/>
      <c r="BX1677" s="26"/>
      <c r="BY1677" s="26"/>
      <c r="BZ1677" s="28"/>
      <c r="CA1677" s="31"/>
      <c r="CB1677" s="31"/>
      <c r="CC1677" s="23"/>
      <c r="CD1677" s="37"/>
      <c r="CE1677" s="30"/>
      <c r="CF1677" s="38"/>
      <c r="CG1677" s="31"/>
      <c r="CH1677" s="30"/>
      <c r="CI1677" s="38"/>
      <c r="CJ1677" s="38"/>
      <c r="CK1677" s="38"/>
      <c r="CL1677" s="31"/>
      <c r="CM1677" s="23"/>
      <c r="CN1677" s="38"/>
      <c r="CO1677" s="27"/>
      <c r="CP1677" s="23"/>
      <c r="CQ1677" s="23"/>
      <c r="CR1677" s="23"/>
      <c r="CS1677" s="38"/>
      <c r="CT1677" s="23"/>
      <c r="CU1677" s="23"/>
      <c r="CV1677" s="23"/>
      <c r="CW1677" s="38"/>
      <c r="CX1677" s="38"/>
      <c r="CY1677" s="38"/>
      <c r="CZ1677" s="38"/>
    </row>
    <row r="1678" spans="1:104" x14ac:dyDescent="0.3">
      <c r="A1678" s="32"/>
      <c r="B1678" s="26"/>
      <c r="C1678" s="26"/>
      <c r="D1678" s="26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31"/>
      <c r="AS1678" s="31"/>
      <c r="AT1678" s="31"/>
      <c r="AU1678" s="31"/>
      <c r="AV1678" s="31"/>
      <c r="AW1678" s="31"/>
      <c r="AX1678" s="31"/>
      <c r="AY1678" s="31"/>
      <c r="AZ1678" s="31"/>
      <c r="BA1678" s="31"/>
      <c r="BB1678" s="31"/>
      <c r="BC1678" s="31"/>
      <c r="BD1678" s="31"/>
      <c r="BE1678" s="31"/>
      <c r="BF1678" s="31"/>
      <c r="BG1678" s="31"/>
      <c r="BH1678" s="31"/>
      <c r="BI1678" s="31"/>
      <c r="BJ1678" s="31"/>
      <c r="BK1678" s="31"/>
      <c r="BL1678" s="31"/>
      <c r="BM1678" s="31"/>
      <c r="BN1678" s="41"/>
      <c r="BO1678" s="33"/>
      <c r="BP1678" s="34"/>
      <c r="BQ1678" s="26"/>
      <c r="BR1678" s="27"/>
      <c r="BS1678" s="27"/>
      <c r="BT1678" s="26"/>
      <c r="BU1678" s="35"/>
      <c r="BV1678" s="28"/>
      <c r="BW1678" s="27"/>
      <c r="BX1678" s="26"/>
      <c r="BY1678" s="26"/>
      <c r="BZ1678" s="28"/>
      <c r="CA1678" s="31"/>
      <c r="CB1678" s="31"/>
      <c r="CC1678" s="23"/>
      <c r="CD1678" s="37"/>
      <c r="CE1678" s="30"/>
      <c r="CF1678" s="30"/>
      <c r="CG1678" s="31"/>
      <c r="CH1678" s="30"/>
      <c r="CI1678" s="38"/>
      <c r="CJ1678" s="38"/>
      <c r="CK1678" s="38"/>
      <c r="CL1678" s="31"/>
      <c r="CM1678" s="23"/>
      <c r="CN1678" s="38"/>
      <c r="CO1678" s="27"/>
      <c r="CP1678" s="23"/>
      <c r="CQ1678" s="23"/>
      <c r="CR1678" s="23"/>
      <c r="CS1678" s="38"/>
      <c r="CT1678" s="23"/>
      <c r="CU1678" s="23"/>
      <c r="CV1678" s="23"/>
      <c r="CW1678" s="38"/>
      <c r="CX1678" s="38"/>
      <c r="CY1678" s="38"/>
      <c r="CZ1678" s="38"/>
    </row>
    <row r="1679" spans="1:104" x14ac:dyDescent="0.3">
      <c r="A1679" s="32"/>
      <c r="B1679" s="26"/>
      <c r="C1679" s="26"/>
      <c r="D1679" s="26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31"/>
      <c r="AS1679" s="31"/>
      <c r="AT1679" s="31"/>
      <c r="AU1679" s="31"/>
      <c r="AV1679" s="31"/>
      <c r="AW1679" s="31"/>
      <c r="AX1679" s="31"/>
      <c r="AY1679" s="31"/>
      <c r="AZ1679" s="31"/>
      <c r="BA1679" s="31"/>
      <c r="BB1679" s="31"/>
      <c r="BC1679" s="31"/>
      <c r="BD1679" s="31"/>
      <c r="BE1679" s="31"/>
      <c r="BF1679" s="31"/>
      <c r="BG1679" s="31"/>
      <c r="BH1679" s="31"/>
      <c r="BI1679" s="31"/>
      <c r="BJ1679" s="31"/>
      <c r="BK1679" s="31"/>
      <c r="BL1679" s="31"/>
      <c r="BM1679" s="31"/>
      <c r="BN1679" s="41"/>
      <c r="BO1679" s="33"/>
      <c r="BP1679" s="34"/>
      <c r="BQ1679" s="26"/>
      <c r="BR1679" s="27"/>
      <c r="BS1679" s="27"/>
      <c r="BT1679" s="26"/>
      <c r="BU1679" s="35"/>
      <c r="BV1679" s="28"/>
      <c r="BW1679" s="27"/>
      <c r="BX1679" s="26"/>
      <c r="BY1679" s="26"/>
      <c r="BZ1679" s="28"/>
      <c r="CA1679" s="31"/>
      <c r="CB1679" s="31"/>
      <c r="CC1679" s="23"/>
      <c r="CD1679" s="37"/>
      <c r="CE1679" s="30"/>
      <c r="CF1679" s="38"/>
      <c r="CG1679" s="31"/>
      <c r="CH1679" s="30"/>
      <c r="CI1679" s="38"/>
      <c r="CJ1679" s="38"/>
      <c r="CK1679" s="38"/>
      <c r="CL1679" s="31"/>
      <c r="CM1679" s="23"/>
      <c r="CN1679" s="30"/>
      <c r="CO1679" s="27"/>
      <c r="CP1679" s="23"/>
      <c r="CQ1679" s="23"/>
      <c r="CR1679" s="23"/>
      <c r="CS1679" s="38"/>
      <c r="CT1679" s="23"/>
      <c r="CU1679" s="23"/>
      <c r="CV1679" s="23"/>
      <c r="CW1679" s="38"/>
      <c r="CX1679" s="38"/>
      <c r="CY1679" s="38"/>
      <c r="CZ1679" s="38"/>
    </row>
    <row r="1680" spans="1:104" x14ac:dyDescent="0.3">
      <c r="A1680" s="32"/>
      <c r="B1680" s="26"/>
      <c r="C1680" s="26"/>
      <c r="D1680" s="26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31"/>
      <c r="AQ1680" s="31"/>
      <c r="AR1680" s="31"/>
      <c r="AS1680" s="31"/>
      <c r="AT1680" s="31"/>
      <c r="AU1680" s="31"/>
      <c r="AV1680" s="31"/>
      <c r="AW1680" s="31"/>
      <c r="AX1680" s="31"/>
      <c r="AY1680" s="31"/>
      <c r="AZ1680" s="31"/>
      <c r="BA1680" s="31"/>
      <c r="BB1680" s="31"/>
      <c r="BC1680" s="31"/>
      <c r="BD1680" s="31"/>
      <c r="BE1680" s="31"/>
      <c r="BF1680" s="31"/>
      <c r="BG1680" s="31"/>
      <c r="BH1680" s="31"/>
      <c r="BI1680" s="31"/>
      <c r="BJ1680" s="31"/>
      <c r="BK1680" s="31"/>
      <c r="BL1680" s="31"/>
      <c r="BM1680" s="31"/>
      <c r="BN1680" s="41"/>
      <c r="BO1680" s="33"/>
      <c r="BP1680" s="34"/>
      <c r="BQ1680" s="26"/>
      <c r="BR1680" s="27"/>
      <c r="BS1680" s="27"/>
      <c r="BT1680" s="26"/>
      <c r="BU1680" s="35"/>
      <c r="BV1680" s="28"/>
      <c r="BW1680" s="27"/>
      <c r="BX1680" s="26"/>
      <c r="BY1680" s="26"/>
      <c r="BZ1680" s="28"/>
      <c r="CA1680" s="31"/>
      <c r="CB1680" s="31"/>
      <c r="CC1680" s="23"/>
      <c r="CD1680" s="37"/>
      <c r="CE1680" s="30"/>
      <c r="CF1680" s="38"/>
      <c r="CG1680" s="31"/>
      <c r="CH1680" s="30"/>
      <c r="CI1680" s="38"/>
      <c r="CJ1680" s="38"/>
      <c r="CK1680" s="38"/>
      <c r="CL1680" s="31"/>
      <c r="CM1680" s="23"/>
      <c r="CN1680" s="38"/>
      <c r="CO1680" s="27"/>
      <c r="CP1680" s="23"/>
      <c r="CQ1680" s="23"/>
      <c r="CR1680" s="23"/>
      <c r="CS1680" s="38"/>
      <c r="CT1680" s="23"/>
      <c r="CU1680" s="23"/>
      <c r="CV1680" s="23"/>
      <c r="CW1680" s="38"/>
      <c r="CX1680" s="30"/>
      <c r="CY1680" s="38"/>
      <c r="CZ1680" s="38"/>
    </row>
    <row r="1681" spans="1:104" x14ac:dyDescent="0.3">
      <c r="A1681" s="32"/>
      <c r="B1681" s="26"/>
      <c r="C1681" s="26"/>
      <c r="D1681" s="26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31"/>
      <c r="AQ1681" s="31"/>
      <c r="AR1681" s="31"/>
      <c r="AS1681" s="31"/>
      <c r="AT1681" s="31"/>
      <c r="AU1681" s="31"/>
      <c r="AV1681" s="31"/>
      <c r="AW1681" s="31"/>
      <c r="AX1681" s="31"/>
      <c r="AY1681" s="31"/>
      <c r="AZ1681" s="31"/>
      <c r="BA1681" s="31"/>
      <c r="BB1681" s="31"/>
      <c r="BC1681" s="31"/>
      <c r="BD1681" s="31"/>
      <c r="BE1681" s="31"/>
      <c r="BF1681" s="31"/>
      <c r="BG1681" s="31"/>
      <c r="BH1681" s="31"/>
      <c r="BI1681" s="31"/>
      <c r="BJ1681" s="31"/>
      <c r="BK1681" s="31"/>
      <c r="BL1681" s="31"/>
      <c r="BM1681" s="31"/>
      <c r="BN1681" s="41"/>
      <c r="BO1681" s="33"/>
      <c r="BP1681" s="34"/>
      <c r="BQ1681" s="26"/>
      <c r="BR1681" s="27"/>
      <c r="BS1681" s="27"/>
      <c r="BT1681" s="26"/>
      <c r="BU1681" s="35"/>
      <c r="BV1681" s="28"/>
      <c r="BW1681" s="27"/>
      <c r="BX1681" s="26"/>
      <c r="BY1681" s="26"/>
      <c r="BZ1681" s="28"/>
      <c r="CA1681" s="31"/>
      <c r="CB1681" s="31"/>
      <c r="CC1681" s="23"/>
      <c r="CD1681" s="37"/>
      <c r="CE1681" s="30"/>
      <c r="CF1681" s="38"/>
      <c r="CG1681" s="31"/>
      <c r="CH1681" s="30"/>
      <c r="CI1681" s="38"/>
      <c r="CJ1681" s="38"/>
      <c r="CK1681" s="38"/>
      <c r="CL1681" s="31"/>
      <c r="CM1681" s="23"/>
      <c r="CN1681" s="30"/>
      <c r="CO1681" s="27"/>
      <c r="CP1681" s="23"/>
      <c r="CQ1681" s="23"/>
      <c r="CR1681" s="23"/>
      <c r="CS1681" s="38"/>
      <c r="CT1681" s="23"/>
      <c r="CU1681" s="23"/>
      <c r="CV1681" s="23"/>
      <c r="CW1681" s="38"/>
      <c r="CX1681" s="38"/>
      <c r="CY1681" s="38"/>
      <c r="CZ1681" s="38"/>
    </row>
    <row r="1682" spans="1:104" x14ac:dyDescent="0.3">
      <c r="A1682" s="32"/>
      <c r="B1682" s="26"/>
      <c r="C1682" s="26"/>
      <c r="D1682" s="26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31"/>
      <c r="AQ1682" s="31"/>
      <c r="AR1682" s="31"/>
      <c r="AS1682" s="31"/>
      <c r="AT1682" s="31"/>
      <c r="AU1682" s="31"/>
      <c r="AV1682" s="31"/>
      <c r="AW1682" s="31"/>
      <c r="AX1682" s="31"/>
      <c r="AY1682" s="31"/>
      <c r="AZ1682" s="31"/>
      <c r="BA1682" s="31"/>
      <c r="BB1682" s="31"/>
      <c r="BC1682" s="31"/>
      <c r="BD1682" s="31"/>
      <c r="BE1682" s="31"/>
      <c r="BF1682" s="31"/>
      <c r="BG1682" s="31"/>
      <c r="BH1682" s="31"/>
      <c r="BI1682" s="31"/>
      <c r="BJ1682" s="31"/>
      <c r="BK1682" s="31"/>
      <c r="BL1682" s="31"/>
      <c r="BM1682" s="31"/>
      <c r="BN1682" s="41"/>
      <c r="BO1682" s="33"/>
      <c r="BP1682" s="34"/>
      <c r="BQ1682" s="26"/>
      <c r="BR1682" s="27"/>
      <c r="BS1682" s="27"/>
      <c r="BT1682" s="26"/>
      <c r="BU1682" s="35"/>
      <c r="BV1682" s="28"/>
      <c r="BW1682" s="27"/>
      <c r="BX1682" s="26"/>
      <c r="BY1682" s="26"/>
      <c r="BZ1682" s="28"/>
      <c r="CA1682" s="31"/>
      <c r="CB1682" s="31"/>
      <c r="CC1682" s="23"/>
      <c r="CD1682" s="37"/>
      <c r="CE1682" s="30"/>
      <c r="CF1682" s="38"/>
      <c r="CG1682" s="31"/>
      <c r="CH1682" s="30"/>
      <c r="CI1682" s="38"/>
      <c r="CJ1682" s="38"/>
      <c r="CK1682" s="38"/>
      <c r="CL1682" s="31"/>
      <c r="CM1682" s="23"/>
      <c r="CN1682" s="38"/>
      <c r="CO1682" s="27"/>
      <c r="CP1682" s="37"/>
      <c r="CQ1682" s="23"/>
      <c r="CR1682" s="23"/>
      <c r="CS1682" s="38"/>
      <c r="CT1682" s="23"/>
      <c r="CU1682" s="23"/>
      <c r="CV1682" s="23"/>
      <c r="CW1682" s="38"/>
      <c r="CX1682" s="38"/>
      <c r="CY1682" s="38"/>
      <c r="CZ1682" s="38"/>
    </row>
    <row r="1683" spans="1:104" x14ac:dyDescent="0.3">
      <c r="A1683" s="32"/>
      <c r="B1683" s="26"/>
      <c r="C1683" s="26"/>
      <c r="D1683" s="26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31"/>
      <c r="AQ1683" s="31"/>
      <c r="AR1683" s="31"/>
      <c r="AS1683" s="31"/>
      <c r="AT1683" s="31"/>
      <c r="AU1683" s="31"/>
      <c r="AV1683" s="31"/>
      <c r="AW1683" s="31"/>
      <c r="AX1683" s="31"/>
      <c r="AY1683" s="31"/>
      <c r="AZ1683" s="31"/>
      <c r="BA1683" s="31"/>
      <c r="BB1683" s="31"/>
      <c r="BC1683" s="31"/>
      <c r="BD1683" s="31"/>
      <c r="BE1683" s="31"/>
      <c r="BF1683" s="31"/>
      <c r="BG1683" s="31"/>
      <c r="BH1683" s="31"/>
      <c r="BI1683" s="31"/>
      <c r="BJ1683" s="31"/>
      <c r="BK1683" s="31"/>
      <c r="BL1683" s="31"/>
      <c r="BM1683" s="31"/>
      <c r="BN1683" s="41"/>
      <c r="BO1683" s="33"/>
      <c r="BP1683" s="34"/>
      <c r="BQ1683" s="26"/>
      <c r="BR1683" s="27"/>
      <c r="BS1683" s="27"/>
      <c r="BT1683" s="26"/>
      <c r="BU1683" s="35"/>
      <c r="BV1683" s="28"/>
      <c r="BW1683" s="27"/>
      <c r="BX1683" s="26"/>
      <c r="BY1683" s="26"/>
      <c r="BZ1683" s="28"/>
      <c r="CA1683" s="31"/>
      <c r="CB1683" s="31"/>
      <c r="CC1683" s="23"/>
      <c r="CD1683" s="37"/>
      <c r="CE1683" s="30"/>
      <c r="CF1683" s="30"/>
      <c r="CG1683" s="31"/>
      <c r="CH1683" s="30"/>
      <c r="CI1683" s="38"/>
      <c r="CJ1683" s="38"/>
      <c r="CK1683" s="38"/>
      <c r="CL1683" s="31"/>
      <c r="CM1683" s="23"/>
      <c r="CN1683" s="38"/>
      <c r="CO1683" s="27"/>
      <c r="CP1683" s="23"/>
      <c r="CQ1683" s="23"/>
      <c r="CR1683" s="23"/>
      <c r="CS1683" s="38"/>
      <c r="CT1683" s="23"/>
      <c r="CU1683" s="23"/>
      <c r="CV1683" s="23"/>
      <c r="CW1683" s="38"/>
      <c r="CX1683" s="38"/>
      <c r="CY1683" s="38"/>
      <c r="CZ1683" s="38"/>
    </row>
    <row r="1684" spans="1:104" x14ac:dyDescent="0.3">
      <c r="A1684" s="32"/>
      <c r="B1684" s="26"/>
      <c r="C1684" s="26"/>
      <c r="D1684" s="26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31"/>
      <c r="AQ1684" s="31"/>
      <c r="AR1684" s="31"/>
      <c r="AS1684" s="31"/>
      <c r="AT1684" s="31"/>
      <c r="AU1684" s="31"/>
      <c r="AV1684" s="31"/>
      <c r="AW1684" s="31"/>
      <c r="AX1684" s="31"/>
      <c r="AY1684" s="31"/>
      <c r="AZ1684" s="31"/>
      <c r="BA1684" s="31"/>
      <c r="BB1684" s="31"/>
      <c r="BC1684" s="31"/>
      <c r="BD1684" s="31"/>
      <c r="BE1684" s="31"/>
      <c r="BF1684" s="31"/>
      <c r="BG1684" s="31"/>
      <c r="BH1684" s="31"/>
      <c r="BI1684" s="31"/>
      <c r="BJ1684" s="31"/>
      <c r="BK1684" s="31"/>
      <c r="BL1684" s="31"/>
      <c r="BM1684" s="31"/>
      <c r="BN1684" s="41"/>
      <c r="BO1684" s="33"/>
      <c r="BP1684" s="34"/>
      <c r="BQ1684" s="26"/>
      <c r="BR1684" s="27"/>
      <c r="BS1684" s="27"/>
      <c r="BT1684" s="26"/>
      <c r="BU1684" s="35"/>
      <c r="BV1684" s="28"/>
      <c r="BW1684" s="27"/>
      <c r="BX1684" s="26"/>
      <c r="BY1684" s="26"/>
      <c r="BZ1684" s="28"/>
      <c r="CA1684" s="31"/>
      <c r="CB1684" s="31"/>
      <c r="CC1684" s="23"/>
      <c r="CD1684" s="37"/>
      <c r="CE1684" s="30"/>
      <c r="CF1684" s="38"/>
      <c r="CG1684" s="31"/>
      <c r="CH1684" s="30"/>
      <c r="CI1684" s="38"/>
      <c r="CJ1684" s="38"/>
      <c r="CK1684" s="38"/>
      <c r="CL1684" s="31"/>
      <c r="CM1684" s="23"/>
      <c r="CN1684" s="38"/>
      <c r="CO1684" s="27"/>
      <c r="CP1684" s="23"/>
      <c r="CQ1684" s="23"/>
      <c r="CR1684" s="37"/>
      <c r="CS1684" s="30"/>
      <c r="CT1684" s="23"/>
      <c r="CU1684" s="23"/>
      <c r="CV1684" s="37"/>
      <c r="CW1684" s="38"/>
      <c r="CX1684" s="38"/>
      <c r="CY1684" s="38"/>
      <c r="CZ1684" s="38"/>
    </row>
    <row r="1685" spans="1:104" x14ac:dyDescent="0.3">
      <c r="A1685" s="32"/>
      <c r="B1685" s="26"/>
      <c r="C1685" s="26"/>
      <c r="D1685" s="26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31"/>
      <c r="AQ1685" s="31"/>
      <c r="AR1685" s="31"/>
      <c r="AS1685" s="31"/>
      <c r="AT1685" s="31"/>
      <c r="AU1685" s="31"/>
      <c r="AV1685" s="31"/>
      <c r="AW1685" s="31"/>
      <c r="AX1685" s="31"/>
      <c r="AY1685" s="31"/>
      <c r="AZ1685" s="31"/>
      <c r="BA1685" s="31"/>
      <c r="BB1685" s="31"/>
      <c r="BC1685" s="31"/>
      <c r="BD1685" s="31"/>
      <c r="BE1685" s="31"/>
      <c r="BF1685" s="31"/>
      <c r="BG1685" s="31"/>
      <c r="BH1685" s="31"/>
      <c r="BI1685" s="31"/>
      <c r="BJ1685" s="31"/>
      <c r="BK1685" s="31"/>
      <c r="BL1685" s="31"/>
      <c r="BM1685" s="31"/>
      <c r="BN1685" s="41"/>
      <c r="BO1685" s="33"/>
      <c r="BP1685" s="34"/>
      <c r="BQ1685" s="26"/>
      <c r="BR1685" s="27"/>
      <c r="BS1685" s="27"/>
      <c r="BT1685" s="26"/>
      <c r="BU1685" s="35"/>
      <c r="BV1685" s="28"/>
      <c r="BW1685" s="27"/>
      <c r="BX1685" s="26"/>
      <c r="BY1685" s="26"/>
      <c r="BZ1685" s="28"/>
      <c r="CA1685" s="31"/>
      <c r="CB1685" s="31"/>
      <c r="CC1685" s="37"/>
      <c r="CD1685" s="37"/>
      <c r="CE1685" s="30"/>
      <c r="CF1685" s="38"/>
      <c r="CG1685" s="31"/>
      <c r="CH1685" s="30"/>
      <c r="CI1685" s="38"/>
      <c r="CJ1685" s="38"/>
      <c r="CK1685" s="38"/>
      <c r="CL1685" s="31"/>
      <c r="CM1685" s="23"/>
      <c r="CN1685" s="30"/>
      <c r="CO1685" s="27"/>
      <c r="CP1685" s="23"/>
      <c r="CQ1685" s="23"/>
      <c r="CR1685" s="23"/>
      <c r="CS1685" s="38"/>
      <c r="CT1685" s="23"/>
      <c r="CU1685" s="23"/>
      <c r="CV1685" s="23"/>
      <c r="CW1685" s="38"/>
      <c r="CX1685" s="38"/>
      <c r="CY1685" s="38"/>
      <c r="CZ1685" s="38"/>
    </row>
    <row r="1686" spans="1:104" x14ac:dyDescent="0.3">
      <c r="A1686" s="32"/>
      <c r="B1686" s="26"/>
      <c r="C1686" s="26"/>
      <c r="D1686" s="26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31"/>
      <c r="AQ1686" s="31"/>
      <c r="AR1686" s="31"/>
      <c r="AS1686" s="31"/>
      <c r="AT1686" s="31"/>
      <c r="AU1686" s="31"/>
      <c r="AV1686" s="31"/>
      <c r="AW1686" s="31"/>
      <c r="AX1686" s="31"/>
      <c r="AY1686" s="31"/>
      <c r="AZ1686" s="31"/>
      <c r="BA1686" s="31"/>
      <c r="BB1686" s="31"/>
      <c r="BC1686" s="31"/>
      <c r="BD1686" s="31"/>
      <c r="BE1686" s="31"/>
      <c r="BF1686" s="31"/>
      <c r="BG1686" s="31"/>
      <c r="BH1686" s="31"/>
      <c r="BI1686" s="31"/>
      <c r="BJ1686" s="31"/>
      <c r="BK1686" s="31"/>
      <c r="BL1686" s="31"/>
      <c r="BM1686" s="31"/>
      <c r="BN1686" s="41"/>
      <c r="BO1686" s="33"/>
      <c r="BP1686" s="34"/>
      <c r="BQ1686" s="26"/>
      <c r="BR1686" s="27"/>
      <c r="BS1686" s="27"/>
      <c r="BT1686" s="26"/>
      <c r="BU1686" s="35"/>
      <c r="BV1686" s="28"/>
      <c r="BW1686" s="27"/>
      <c r="BX1686" s="26"/>
      <c r="BY1686" s="26"/>
      <c r="BZ1686" s="28"/>
      <c r="CA1686" s="31"/>
      <c r="CB1686" s="31"/>
      <c r="CC1686" s="23"/>
      <c r="CD1686" s="37"/>
      <c r="CE1686" s="30"/>
      <c r="CF1686" s="38"/>
      <c r="CG1686" s="31"/>
      <c r="CH1686" s="30"/>
      <c r="CI1686" s="38"/>
      <c r="CJ1686" s="38"/>
      <c r="CK1686" s="38"/>
      <c r="CL1686" s="31"/>
      <c r="CM1686" s="23"/>
      <c r="CN1686" s="30"/>
      <c r="CO1686" s="27"/>
      <c r="CP1686" s="23"/>
      <c r="CQ1686" s="23"/>
      <c r="CR1686" s="23"/>
      <c r="CS1686" s="38"/>
      <c r="CT1686" s="23"/>
      <c r="CU1686" s="23"/>
      <c r="CV1686" s="23"/>
      <c r="CW1686" s="38"/>
      <c r="CX1686" s="38"/>
      <c r="CY1686" s="38"/>
      <c r="CZ1686" s="38"/>
    </row>
    <row r="1687" spans="1:104" x14ac:dyDescent="0.3">
      <c r="A1687" s="32"/>
      <c r="B1687" s="26"/>
      <c r="C1687" s="26"/>
      <c r="D1687" s="26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31"/>
      <c r="AQ1687" s="31"/>
      <c r="AR1687" s="31"/>
      <c r="AS1687" s="31"/>
      <c r="AT1687" s="31"/>
      <c r="AU1687" s="31"/>
      <c r="AV1687" s="31"/>
      <c r="AW1687" s="31"/>
      <c r="AX1687" s="31"/>
      <c r="AY1687" s="31"/>
      <c r="AZ1687" s="31"/>
      <c r="BA1687" s="31"/>
      <c r="BB1687" s="31"/>
      <c r="BC1687" s="31"/>
      <c r="BD1687" s="31"/>
      <c r="BE1687" s="31"/>
      <c r="BF1687" s="31"/>
      <c r="BG1687" s="31"/>
      <c r="BH1687" s="31"/>
      <c r="BI1687" s="31"/>
      <c r="BJ1687" s="31"/>
      <c r="BK1687" s="31"/>
      <c r="BL1687" s="31"/>
      <c r="BM1687" s="31"/>
      <c r="BN1687" s="41"/>
      <c r="BO1687" s="33"/>
      <c r="BP1687" s="34"/>
      <c r="BQ1687" s="26"/>
      <c r="BR1687" s="27"/>
      <c r="BS1687" s="27"/>
      <c r="BT1687" s="26"/>
      <c r="BU1687" s="35"/>
      <c r="BV1687" s="28"/>
      <c r="BW1687" s="27"/>
      <c r="BX1687" s="26"/>
      <c r="BY1687" s="26"/>
      <c r="BZ1687" s="28"/>
      <c r="CA1687" s="31"/>
      <c r="CB1687" s="31"/>
      <c r="CC1687" s="23"/>
      <c r="CD1687" s="37"/>
      <c r="CE1687" s="30"/>
      <c r="CF1687" s="38"/>
      <c r="CG1687" s="31"/>
      <c r="CH1687" s="30"/>
      <c r="CI1687" s="38"/>
      <c r="CJ1687" s="38"/>
      <c r="CK1687" s="38"/>
      <c r="CL1687" s="31"/>
      <c r="CM1687" s="23"/>
      <c r="CN1687" s="38"/>
      <c r="CO1687" s="27"/>
      <c r="CP1687" s="23"/>
      <c r="CQ1687" s="23"/>
      <c r="CR1687" s="23"/>
      <c r="CS1687" s="38"/>
      <c r="CT1687" s="23"/>
      <c r="CU1687" s="23"/>
      <c r="CV1687" s="23"/>
      <c r="CW1687" s="38"/>
      <c r="CX1687" s="38"/>
      <c r="CY1687" s="38"/>
      <c r="CZ1687" s="38"/>
    </row>
    <row r="1688" spans="1:104" x14ac:dyDescent="0.3">
      <c r="A1688" s="32"/>
      <c r="B1688" s="26"/>
      <c r="C1688" s="26"/>
      <c r="D1688" s="26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31"/>
      <c r="AQ1688" s="31"/>
      <c r="AR1688" s="31"/>
      <c r="AS1688" s="31"/>
      <c r="AT1688" s="31"/>
      <c r="AU1688" s="31"/>
      <c r="AV1688" s="31"/>
      <c r="AW1688" s="31"/>
      <c r="AX1688" s="31"/>
      <c r="AY1688" s="31"/>
      <c r="AZ1688" s="31"/>
      <c r="BA1688" s="31"/>
      <c r="BB1688" s="31"/>
      <c r="BC1688" s="31"/>
      <c r="BD1688" s="31"/>
      <c r="BE1688" s="31"/>
      <c r="BF1688" s="31"/>
      <c r="BG1688" s="31"/>
      <c r="BH1688" s="31"/>
      <c r="BI1688" s="31"/>
      <c r="BJ1688" s="31"/>
      <c r="BK1688" s="31"/>
      <c r="BL1688" s="31"/>
      <c r="BM1688" s="31"/>
      <c r="BN1688" s="41"/>
      <c r="BO1688" s="33"/>
      <c r="BP1688" s="34"/>
      <c r="BQ1688" s="26"/>
      <c r="BR1688" s="27"/>
      <c r="BS1688" s="27"/>
      <c r="BT1688" s="26"/>
      <c r="BU1688" s="35"/>
      <c r="BV1688" s="28"/>
      <c r="BW1688" s="27"/>
      <c r="BX1688" s="26"/>
      <c r="BY1688" s="26"/>
      <c r="BZ1688" s="28"/>
      <c r="CA1688" s="31"/>
      <c r="CB1688" s="31"/>
      <c r="CC1688" s="23"/>
      <c r="CD1688" s="37"/>
      <c r="CE1688" s="30"/>
      <c r="CF1688" s="38"/>
      <c r="CG1688" s="31"/>
      <c r="CH1688" s="30"/>
      <c r="CI1688" s="38"/>
      <c r="CJ1688" s="38"/>
      <c r="CK1688" s="38"/>
      <c r="CL1688" s="31"/>
      <c r="CM1688" s="37"/>
      <c r="CN1688" s="38"/>
      <c r="CO1688" s="27"/>
      <c r="CP1688" s="37"/>
      <c r="CQ1688" s="23"/>
      <c r="CR1688" s="23"/>
      <c r="CS1688" s="38"/>
      <c r="CT1688" s="23"/>
      <c r="CU1688" s="23"/>
      <c r="CV1688" s="23"/>
      <c r="CW1688" s="30"/>
      <c r="CX1688" s="30"/>
      <c r="CY1688" s="38"/>
      <c r="CZ1688" s="38"/>
    </row>
    <row r="1689" spans="1:104" x14ac:dyDescent="0.3">
      <c r="A1689" s="32"/>
      <c r="B1689" s="26"/>
      <c r="C1689" s="26"/>
      <c r="D1689" s="26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31"/>
      <c r="AQ1689" s="31"/>
      <c r="AR1689" s="31"/>
      <c r="AS1689" s="31"/>
      <c r="AT1689" s="31"/>
      <c r="AU1689" s="31"/>
      <c r="AV1689" s="31"/>
      <c r="AW1689" s="31"/>
      <c r="AX1689" s="31"/>
      <c r="AY1689" s="31"/>
      <c r="AZ1689" s="31"/>
      <c r="BA1689" s="31"/>
      <c r="BB1689" s="31"/>
      <c r="BC1689" s="31"/>
      <c r="BD1689" s="31"/>
      <c r="BE1689" s="31"/>
      <c r="BF1689" s="31"/>
      <c r="BG1689" s="31"/>
      <c r="BH1689" s="31"/>
      <c r="BI1689" s="31"/>
      <c r="BJ1689" s="31"/>
      <c r="BK1689" s="31"/>
      <c r="BL1689" s="31"/>
      <c r="BM1689" s="31"/>
      <c r="BN1689" s="41"/>
      <c r="BO1689" s="33"/>
      <c r="BP1689" s="34"/>
      <c r="BQ1689" s="26"/>
      <c r="BR1689" s="27"/>
      <c r="BS1689" s="27"/>
      <c r="BT1689" s="26"/>
      <c r="BU1689" s="35"/>
      <c r="BV1689" s="28"/>
      <c r="BW1689" s="27"/>
      <c r="BX1689" s="26"/>
      <c r="BY1689" s="26"/>
      <c r="BZ1689" s="28"/>
      <c r="CA1689" s="31"/>
      <c r="CB1689" s="31"/>
      <c r="CC1689" s="23"/>
      <c r="CD1689" s="37"/>
      <c r="CE1689" s="30"/>
      <c r="CF1689" s="38"/>
      <c r="CG1689" s="31"/>
      <c r="CH1689" s="30"/>
      <c r="CI1689" s="38"/>
      <c r="CJ1689" s="38"/>
      <c r="CK1689" s="38"/>
      <c r="CL1689" s="31"/>
      <c r="CM1689" s="23"/>
      <c r="CN1689" s="38"/>
      <c r="CO1689" s="27"/>
      <c r="CP1689" s="23"/>
      <c r="CQ1689" s="23"/>
      <c r="CR1689" s="23"/>
      <c r="CS1689" s="38"/>
      <c r="CT1689" s="23"/>
      <c r="CU1689" s="23"/>
      <c r="CV1689" s="23"/>
      <c r="CW1689" s="38"/>
      <c r="CX1689" s="38"/>
      <c r="CY1689" s="38"/>
      <c r="CZ1689" s="38"/>
    </row>
    <row r="1690" spans="1:104" x14ac:dyDescent="0.3">
      <c r="A1690" s="32"/>
      <c r="B1690" s="26"/>
      <c r="C1690" s="26"/>
      <c r="D1690" s="26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31"/>
      <c r="AQ1690" s="31"/>
      <c r="AR1690" s="31"/>
      <c r="AS1690" s="31"/>
      <c r="AT1690" s="31"/>
      <c r="AU1690" s="31"/>
      <c r="AV1690" s="31"/>
      <c r="AW1690" s="31"/>
      <c r="AX1690" s="31"/>
      <c r="AY1690" s="31"/>
      <c r="AZ1690" s="31"/>
      <c r="BA1690" s="31"/>
      <c r="BB1690" s="31"/>
      <c r="BC1690" s="31"/>
      <c r="BD1690" s="31"/>
      <c r="BE1690" s="31"/>
      <c r="BF1690" s="31"/>
      <c r="BG1690" s="31"/>
      <c r="BH1690" s="31"/>
      <c r="BI1690" s="31"/>
      <c r="BJ1690" s="31"/>
      <c r="BK1690" s="31"/>
      <c r="BL1690" s="31"/>
      <c r="BM1690" s="31"/>
      <c r="BN1690" s="41"/>
      <c r="BO1690" s="33"/>
      <c r="BP1690" s="34"/>
      <c r="BQ1690" s="26"/>
      <c r="BR1690" s="27"/>
      <c r="BS1690" s="27"/>
      <c r="BT1690" s="26"/>
      <c r="BU1690" s="35"/>
      <c r="BV1690" s="28"/>
      <c r="BW1690" s="27"/>
      <c r="BX1690" s="26"/>
      <c r="BY1690" s="26"/>
      <c r="BZ1690" s="28"/>
      <c r="CA1690" s="31"/>
      <c r="CB1690" s="31"/>
      <c r="CC1690" s="23"/>
      <c r="CD1690" s="37"/>
      <c r="CE1690" s="30"/>
      <c r="CF1690" s="38"/>
      <c r="CG1690" s="31"/>
      <c r="CH1690" s="30"/>
      <c r="CI1690" s="38"/>
      <c r="CJ1690" s="38"/>
      <c r="CK1690" s="38"/>
      <c r="CL1690" s="31"/>
      <c r="CM1690" s="23"/>
      <c r="CN1690" s="38"/>
      <c r="CO1690" s="27"/>
      <c r="CP1690" s="37"/>
      <c r="CQ1690" s="23"/>
      <c r="CR1690" s="23"/>
      <c r="CS1690" s="38"/>
      <c r="CT1690" s="23"/>
      <c r="CU1690" s="23"/>
      <c r="CV1690" s="23"/>
      <c r="CW1690" s="38"/>
      <c r="CX1690" s="38"/>
      <c r="CY1690" s="38"/>
      <c r="CZ1690" s="38"/>
    </row>
    <row r="1691" spans="1:104" x14ac:dyDescent="0.3">
      <c r="A1691" s="32"/>
      <c r="B1691" s="26"/>
      <c r="C1691" s="26"/>
      <c r="D1691" s="26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31"/>
      <c r="AQ1691" s="31"/>
      <c r="AR1691" s="31"/>
      <c r="AS1691" s="31"/>
      <c r="AT1691" s="31"/>
      <c r="AU1691" s="31"/>
      <c r="AV1691" s="31"/>
      <c r="AW1691" s="31"/>
      <c r="AX1691" s="31"/>
      <c r="AY1691" s="31"/>
      <c r="AZ1691" s="31"/>
      <c r="BA1691" s="31"/>
      <c r="BB1691" s="31"/>
      <c r="BC1691" s="31"/>
      <c r="BD1691" s="31"/>
      <c r="BE1691" s="31"/>
      <c r="BF1691" s="31"/>
      <c r="BG1691" s="31"/>
      <c r="BH1691" s="31"/>
      <c r="BI1691" s="31"/>
      <c r="BJ1691" s="31"/>
      <c r="BK1691" s="31"/>
      <c r="BL1691" s="31"/>
      <c r="BM1691" s="31"/>
      <c r="BN1691" s="41"/>
      <c r="BO1691" s="33"/>
      <c r="BP1691" s="34"/>
      <c r="BQ1691" s="26"/>
      <c r="BR1691" s="27"/>
      <c r="BS1691" s="27"/>
      <c r="BT1691" s="26"/>
      <c r="BU1691" s="35"/>
      <c r="BV1691" s="28"/>
      <c r="BW1691" s="27"/>
      <c r="BX1691" s="26"/>
      <c r="BY1691" s="26"/>
      <c r="BZ1691" s="28"/>
      <c r="CA1691" s="31"/>
      <c r="CB1691" s="31"/>
      <c r="CC1691" s="37"/>
      <c r="CD1691" s="37"/>
      <c r="CE1691" s="30"/>
      <c r="CF1691" s="38"/>
      <c r="CG1691" s="31"/>
      <c r="CH1691" s="30"/>
      <c r="CI1691" s="38"/>
      <c r="CJ1691" s="38"/>
      <c r="CK1691" s="38"/>
      <c r="CL1691" s="31"/>
      <c r="CM1691" s="23"/>
      <c r="CN1691" s="38"/>
      <c r="CO1691" s="27"/>
      <c r="CP1691" s="23"/>
      <c r="CQ1691" s="23"/>
      <c r="CR1691" s="23"/>
      <c r="CS1691" s="38"/>
      <c r="CT1691" s="23"/>
      <c r="CU1691" s="23"/>
      <c r="CV1691" s="23"/>
      <c r="CW1691" s="38"/>
      <c r="CX1691" s="38"/>
      <c r="CY1691" s="38"/>
      <c r="CZ1691" s="38"/>
    </row>
    <row r="1692" spans="1:104" x14ac:dyDescent="0.3">
      <c r="A1692" s="32"/>
      <c r="B1692" s="26"/>
      <c r="C1692" s="26"/>
      <c r="D1692" s="26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31"/>
      <c r="AQ1692" s="31"/>
      <c r="AR1692" s="31"/>
      <c r="AS1692" s="31"/>
      <c r="AT1692" s="31"/>
      <c r="AU1692" s="31"/>
      <c r="AV1692" s="31"/>
      <c r="AW1692" s="31"/>
      <c r="AX1692" s="31"/>
      <c r="AY1692" s="31"/>
      <c r="AZ1692" s="31"/>
      <c r="BA1692" s="31"/>
      <c r="BB1692" s="31"/>
      <c r="BC1692" s="31"/>
      <c r="BD1692" s="31"/>
      <c r="BE1692" s="31"/>
      <c r="BF1692" s="31"/>
      <c r="BG1692" s="31"/>
      <c r="BH1692" s="31"/>
      <c r="BI1692" s="31"/>
      <c r="BJ1692" s="31"/>
      <c r="BK1692" s="31"/>
      <c r="BL1692" s="31"/>
      <c r="BM1692" s="31"/>
      <c r="BN1692" s="41"/>
      <c r="BO1692" s="33"/>
      <c r="BP1692" s="34"/>
      <c r="BQ1692" s="26"/>
      <c r="BR1692" s="27"/>
      <c r="BS1692" s="27"/>
      <c r="BT1692" s="26"/>
      <c r="BU1692" s="35"/>
      <c r="BV1692" s="28"/>
      <c r="BW1692" s="27"/>
      <c r="BX1692" s="26"/>
      <c r="BY1692" s="26"/>
      <c r="BZ1692" s="28"/>
      <c r="CA1692" s="31"/>
      <c r="CB1692" s="31"/>
      <c r="CC1692" s="23"/>
      <c r="CD1692" s="37"/>
      <c r="CE1692" s="30"/>
      <c r="CF1692" s="38"/>
      <c r="CG1692" s="31"/>
      <c r="CH1692" s="30"/>
      <c r="CI1692" s="38"/>
      <c r="CJ1692" s="38"/>
      <c r="CK1692" s="38"/>
      <c r="CL1692" s="31"/>
      <c r="CM1692" s="23"/>
      <c r="CN1692" s="30"/>
      <c r="CO1692" s="27"/>
      <c r="CP1692" s="23"/>
      <c r="CQ1692" s="23"/>
      <c r="CR1692" s="23"/>
      <c r="CS1692" s="38"/>
      <c r="CT1692" s="23"/>
      <c r="CU1692" s="23"/>
      <c r="CV1692" s="23"/>
      <c r="CW1692" s="38"/>
      <c r="CX1692" s="38"/>
      <c r="CY1692" s="38"/>
      <c r="CZ1692" s="38"/>
    </row>
    <row r="1693" spans="1:104" x14ac:dyDescent="0.3">
      <c r="A1693" s="32"/>
      <c r="B1693" s="26"/>
      <c r="C1693" s="26"/>
      <c r="D1693" s="26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31"/>
      <c r="AQ1693" s="31"/>
      <c r="AR1693" s="31"/>
      <c r="AS1693" s="31"/>
      <c r="AT1693" s="31"/>
      <c r="AU1693" s="31"/>
      <c r="AV1693" s="31"/>
      <c r="AW1693" s="31"/>
      <c r="AX1693" s="31"/>
      <c r="AY1693" s="31"/>
      <c r="AZ1693" s="31"/>
      <c r="BA1693" s="31"/>
      <c r="BB1693" s="31"/>
      <c r="BC1693" s="31"/>
      <c r="BD1693" s="31"/>
      <c r="BE1693" s="31"/>
      <c r="BF1693" s="31"/>
      <c r="BG1693" s="31"/>
      <c r="BH1693" s="31"/>
      <c r="BI1693" s="31"/>
      <c r="BJ1693" s="31"/>
      <c r="BK1693" s="31"/>
      <c r="BL1693" s="31"/>
      <c r="BM1693" s="31"/>
      <c r="BN1693" s="41"/>
      <c r="BO1693" s="33"/>
      <c r="BP1693" s="34"/>
      <c r="BQ1693" s="26"/>
      <c r="BR1693" s="27"/>
      <c r="BS1693" s="27"/>
      <c r="BT1693" s="26"/>
      <c r="BU1693" s="35"/>
      <c r="BV1693" s="28"/>
      <c r="BW1693" s="27"/>
      <c r="BX1693" s="26"/>
      <c r="BY1693" s="26"/>
      <c r="BZ1693" s="28"/>
      <c r="CA1693" s="31"/>
      <c r="CB1693" s="31"/>
      <c r="CC1693" s="23"/>
      <c r="CD1693" s="37"/>
      <c r="CE1693" s="30"/>
      <c r="CF1693" s="38"/>
      <c r="CG1693" s="31"/>
      <c r="CH1693" s="30"/>
      <c r="CI1693" s="38"/>
      <c r="CJ1693" s="38"/>
      <c r="CK1693" s="38"/>
      <c r="CL1693" s="31"/>
      <c r="CM1693" s="23"/>
      <c r="CN1693" s="38"/>
      <c r="CO1693" s="27"/>
      <c r="CP1693" s="23"/>
      <c r="CQ1693" s="23"/>
      <c r="CR1693" s="23"/>
      <c r="CS1693" s="38"/>
      <c r="CT1693" s="23"/>
      <c r="CU1693" s="23"/>
      <c r="CV1693" s="23"/>
      <c r="CW1693" s="38"/>
      <c r="CX1693" s="38"/>
      <c r="CY1693" s="38"/>
      <c r="CZ1693" s="38"/>
    </row>
    <row r="1694" spans="1:104" x14ac:dyDescent="0.3">
      <c r="A1694" s="32"/>
      <c r="B1694" s="26"/>
      <c r="C1694" s="26"/>
      <c r="D1694" s="26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31"/>
      <c r="AQ1694" s="31"/>
      <c r="AR1694" s="31"/>
      <c r="AS1694" s="31"/>
      <c r="AT1694" s="31"/>
      <c r="AU1694" s="31"/>
      <c r="AV1694" s="31"/>
      <c r="AW1694" s="31"/>
      <c r="AX1694" s="31"/>
      <c r="AY1694" s="31"/>
      <c r="AZ1694" s="31"/>
      <c r="BA1694" s="31"/>
      <c r="BB1694" s="31"/>
      <c r="BC1694" s="31"/>
      <c r="BD1694" s="31"/>
      <c r="BE1694" s="31"/>
      <c r="BF1694" s="31"/>
      <c r="BG1694" s="31"/>
      <c r="BH1694" s="31"/>
      <c r="BI1694" s="31"/>
      <c r="BJ1694" s="31"/>
      <c r="BK1694" s="31"/>
      <c r="BL1694" s="31"/>
      <c r="BM1694" s="31"/>
      <c r="BN1694" s="41"/>
      <c r="BO1694" s="33"/>
      <c r="BP1694" s="34"/>
      <c r="BQ1694" s="26"/>
      <c r="BR1694" s="27"/>
      <c r="BS1694" s="27"/>
      <c r="BT1694" s="26"/>
      <c r="BU1694" s="35"/>
      <c r="BV1694" s="28"/>
      <c r="BW1694" s="27"/>
      <c r="BX1694" s="26"/>
      <c r="BY1694" s="26"/>
      <c r="BZ1694" s="28"/>
      <c r="CA1694" s="31"/>
      <c r="CB1694" s="31"/>
      <c r="CC1694" s="23"/>
      <c r="CD1694" s="37"/>
      <c r="CE1694" s="30"/>
      <c r="CF1694" s="38"/>
      <c r="CG1694" s="31"/>
      <c r="CH1694" s="30"/>
      <c r="CI1694" s="38"/>
      <c r="CJ1694" s="38"/>
      <c r="CK1694" s="38"/>
      <c r="CL1694" s="31"/>
      <c r="CM1694" s="23"/>
      <c r="CN1694" s="38"/>
      <c r="CO1694" s="27"/>
      <c r="CP1694" s="37"/>
      <c r="CQ1694" s="23"/>
      <c r="CR1694" s="23"/>
      <c r="CS1694" s="38"/>
      <c r="CT1694" s="23"/>
      <c r="CU1694" s="23"/>
      <c r="CV1694" s="23"/>
      <c r="CW1694" s="38"/>
      <c r="CX1694" s="30"/>
      <c r="CY1694" s="38"/>
      <c r="CZ1694" s="38"/>
    </row>
    <row r="1695" spans="1:104" x14ac:dyDescent="0.3">
      <c r="A1695" s="32"/>
      <c r="B1695" s="26"/>
      <c r="C1695" s="26"/>
      <c r="D1695" s="26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31"/>
      <c r="AQ1695" s="31"/>
      <c r="AR1695" s="31"/>
      <c r="AS1695" s="31"/>
      <c r="AT1695" s="31"/>
      <c r="AU1695" s="31"/>
      <c r="AV1695" s="31"/>
      <c r="AW1695" s="31"/>
      <c r="AX1695" s="31"/>
      <c r="AY1695" s="31"/>
      <c r="AZ1695" s="31"/>
      <c r="BA1695" s="31"/>
      <c r="BB1695" s="31"/>
      <c r="BC1695" s="31"/>
      <c r="BD1695" s="31"/>
      <c r="BE1695" s="31"/>
      <c r="BF1695" s="31"/>
      <c r="BG1695" s="31"/>
      <c r="BH1695" s="31"/>
      <c r="BI1695" s="31"/>
      <c r="BJ1695" s="31"/>
      <c r="BK1695" s="31"/>
      <c r="BL1695" s="31"/>
      <c r="BM1695" s="31"/>
      <c r="BN1695" s="41"/>
      <c r="BO1695" s="33"/>
      <c r="BP1695" s="34"/>
      <c r="BQ1695" s="26"/>
      <c r="BR1695" s="27"/>
      <c r="BS1695" s="27"/>
      <c r="BT1695" s="26"/>
      <c r="BU1695" s="35"/>
      <c r="BV1695" s="28"/>
      <c r="BW1695" s="27"/>
      <c r="BX1695" s="26"/>
      <c r="BY1695" s="26"/>
      <c r="BZ1695" s="28"/>
      <c r="CA1695" s="31"/>
      <c r="CB1695" s="31"/>
      <c r="CC1695" s="23"/>
      <c r="CD1695" s="37"/>
      <c r="CE1695" s="30"/>
      <c r="CF1695" s="38"/>
      <c r="CG1695" s="31"/>
      <c r="CH1695" s="30"/>
      <c r="CI1695" s="38"/>
      <c r="CJ1695" s="38"/>
      <c r="CK1695" s="38"/>
      <c r="CL1695" s="31"/>
      <c r="CM1695" s="23"/>
      <c r="CN1695" s="38"/>
      <c r="CO1695" s="27"/>
      <c r="CP1695" s="23"/>
      <c r="CQ1695" s="37"/>
      <c r="CR1695" s="37"/>
      <c r="CS1695" s="38"/>
      <c r="CT1695" s="37"/>
      <c r="CU1695" s="23"/>
      <c r="CV1695" s="23"/>
      <c r="CW1695" s="38"/>
      <c r="CX1695" s="38"/>
      <c r="CY1695" s="38"/>
      <c r="CZ1695" s="38"/>
    </row>
    <row r="1696" spans="1:104" x14ac:dyDescent="0.3">
      <c r="A1696" s="32"/>
      <c r="B1696" s="26"/>
      <c r="C1696" s="26"/>
      <c r="D1696" s="26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31"/>
      <c r="AQ1696" s="31"/>
      <c r="AR1696" s="31"/>
      <c r="AS1696" s="31"/>
      <c r="AT1696" s="31"/>
      <c r="AU1696" s="31"/>
      <c r="AV1696" s="31"/>
      <c r="AW1696" s="31"/>
      <c r="AX1696" s="31"/>
      <c r="AY1696" s="31"/>
      <c r="AZ1696" s="31"/>
      <c r="BA1696" s="31"/>
      <c r="BB1696" s="31"/>
      <c r="BC1696" s="31"/>
      <c r="BD1696" s="31"/>
      <c r="BE1696" s="31"/>
      <c r="BF1696" s="31"/>
      <c r="BG1696" s="31"/>
      <c r="BH1696" s="31"/>
      <c r="BI1696" s="31"/>
      <c r="BJ1696" s="31"/>
      <c r="BK1696" s="31"/>
      <c r="BL1696" s="31"/>
      <c r="BM1696" s="31"/>
      <c r="BN1696" s="41"/>
      <c r="BO1696" s="33"/>
      <c r="BP1696" s="34"/>
      <c r="BQ1696" s="26"/>
      <c r="BR1696" s="27"/>
      <c r="BS1696" s="27"/>
      <c r="BT1696" s="26"/>
      <c r="BU1696" s="35"/>
      <c r="BV1696" s="28"/>
      <c r="BW1696" s="27"/>
      <c r="BX1696" s="26"/>
      <c r="BY1696" s="26"/>
      <c r="BZ1696" s="28"/>
      <c r="CA1696" s="31"/>
      <c r="CB1696" s="31"/>
      <c r="CC1696" s="23"/>
      <c r="CD1696" s="37"/>
      <c r="CE1696" s="30"/>
      <c r="CF1696" s="38"/>
      <c r="CG1696" s="31"/>
      <c r="CH1696" s="30"/>
      <c r="CI1696" s="38"/>
      <c r="CJ1696" s="38"/>
      <c r="CK1696" s="38"/>
      <c r="CL1696" s="31"/>
      <c r="CM1696" s="23"/>
      <c r="CN1696" s="38"/>
      <c r="CO1696" s="27"/>
      <c r="CP1696" s="23"/>
      <c r="CQ1696" s="37"/>
      <c r="CR1696" s="37"/>
      <c r="CS1696" s="30"/>
      <c r="CT1696" s="37"/>
      <c r="CU1696" s="37"/>
      <c r="CV1696" s="37"/>
      <c r="CW1696" s="38"/>
      <c r="CX1696" s="38"/>
      <c r="CY1696" s="38"/>
      <c r="CZ1696" s="38"/>
    </row>
    <row r="1697" spans="1:104" x14ac:dyDescent="0.3">
      <c r="A1697" s="32"/>
      <c r="B1697" s="26"/>
      <c r="C1697" s="26"/>
      <c r="D1697" s="26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31"/>
      <c r="AQ1697" s="31"/>
      <c r="AR1697" s="31"/>
      <c r="AS1697" s="31"/>
      <c r="AT1697" s="31"/>
      <c r="AU1697" s="31"/>
      <c r="AV1697" s="31"/>
      <c r="AW1697" s="31"/>
      <c r="AX1697" s="31"/>
      <c r="AY1697" s="31"/>
      <c r="AZ1697" s="31"/>
      <c r="BA1697" s="31"/>
      <c r="BB1697" s="31"/>
      <c r="BC1697" s="31"/>
      <c r="BD1697" s="31"/>
      <c r="BE1697" s="31"/>
      <c r="BF1697" s="31"/>
      <c r="BG1697" s="31"/>
      <c r="BH1697" s="31"/>
      <c r="BI1697" s="31"/>
      <c r="BJ1697" s="31"/>
      <c r="BK1697" s="31"/>
      <c r="BL1697" s="31"/>
      <c r="BM1697" s="31"/>
      <c r="BN1697" s="41"/>
      <c r="BO1697" s="33"/>
      <c r="BP1697" s="34"/>
      <c r="BQ1697" s="26"/>
      <c r="BR1697" s="27"/>
      <c r="BS1697" s="27"/>
      <c r="BT1697" s="26"/>
      <c r="BU1697" s="35"/>
      <c r="BV1697" s="28"/>
      <c r="BW1697" s="27"/>
      <c r="BX1697" s="26"/>
      <c r="BY1697" s="26"/>
      <c r="BZ1697" s="28"/>
      <c r="CA1697" s="31"/>
      <c r="CB1697" s="31"/>
      <c r="CC1697" s="23"/>
      <c r="CD1697" s="37"/>
      <c r="CE1697" s="30"/>
      <c r="CF1697" s="38"/>
      <c r="CG1697" s="31"/>
      <c r="CH1697" s="30"/>
      <c r="CI1697" s="38"/>
      <c r="CJ1697" s="38"/>
      <c r="CK1697" s="38"/>
      <c r="CL1697" s="31"/>
      <c r="CM1697" s="23"/>
      <c r="CN1697" s="38"/>
      <c r="CO1697" s="27"/>
      <c r="CP1697" s="23"/>
      <c r="CQ1697" s="23"/>
      <c r="CR1697" s="23"/>
      <c r="CS1697" s="38"/>
      <c r="CT1697" s="23"/>
      <c r="CU1697" s="23"/>
      <c r="CV1697" s="23"/>
      <c r="CW1697" s="38"/>
      <c r="CX1697" s="38"/>
      <c r="CY1697" s="38"/>
      <c r="CZ1697" s="38"/>
    </row>
    <row r="1698" spans="1:104" x14ac:dyDescent="0.3">
      <c r="A1698" s="32"/>
      <c r="B1698" s="26"/>
      <c r="C1698" s="26"/>
      <c r="D1698" s="26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31"/>
      <c r="AQ1698" s="31"/>
      <c r="AR1698" s="31"/>
      <c r="AS1698" s="31"/>
      <c r="AT1698" s="31"/>
      <c r="AU1698" s="31"/>
      <c r="AV1698" s="31"/>
      <c r="AW1698" s="31"/>
      <c r="AX1698" s="31"/>
      <c r="AY1698" s="31"/>
      <c r="AZ1698" s="31"/>
      <c r="BA1698" s="31"/>
      <c r="BB1698" s="31"/>
      <c r="BC1698" s="31"/>
      <c r="BD1698" s="31"/>
      <c r="BE1698" s="31"/>
      <c r="BF1698" s="31"/>
      <c r="BG1698" s="31"/>
      <c r="BH1698" s="31"/>
      <c r="BI1698" s="31"/>
      <c r="BJ1698" s="31"/>
      <c r="BK1698" s="31"/>
      <c r="BL1698" s="31"/>
      <c r="BM1698" s="31"/>
      <c r="BN1698" s="41"/>
      <c r="BO1698" s="33"/>
      <c r="BP1698" s="34"/>
      <c r="BQ1698" s="26"/>
      <c r="BR1698" s="27"/>
      <c r="BS1698" s="27"/>
      <c r="BT1698" s="26"/>
      <c r="BU1698" s="35"/>
      <c r="BV1698" s="28"/>
      <c r="BW1698" s="27"/>
      <c r="BX1698" s="26"/>
      <c r="BY1698" s="26"/>
      <c r="BZ1698" s="28"/>
      <c r="CA1698" s="31"/>
      <c r="CB1698" s="31"/>
      <c r="CC1698" s="37"/>
      <c r="CD1698" s="37"/>
      <c r="CE1698" s="30"/>
      <c r="CF1698" s="38"/>
      <c r="CG1698" s="31"/>
      <c r="CH1698" s="30"/>
      <c r="CI1698" s="38"/>
      <c r="CJ1698" s="38"/>
      <c r="CK1698" s="38"/>
      <c r="CL1698" s="31"/>
      <c r="CM1698" s="23"/>
      <c r="CN1698" s="38"/>
      <c r="CO1698" s="27"/>
      <c r="CP1698" s="37"/>
      <c r="CQ1698" s="23"/>
      <c r="CR1698" s="23"/>
      <c r="CS1698" s="38"/>
      <c r="CT1698" s="23"/>
      <c r="CU1698" s="23"/>
      <c r="CV1698" s="23"/>
      <c r="CW1698" s="30"/>
      <c r="CX1698" s="38"/>
      <c r="CY1698" s="38"/>
      <c r="CZ1698" s="38"/>
    </row>
    <row r="1699" spans="1:104" x14ac:dyDescent="0.3">
      <c r="A1699" s="32"/>
      <c r="B1699" s="26"/>
      <c r="C1699" s="26"/>
      <c r="D1699" s="26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31"/>
      <c r="AQ1699" s="31"/>
      <c r="AR1699" s="31"/>
      <c r="AS1699" s="31"/>
      <c r="AT1699" s="31"/>
      <c r="AU1699" s="31"/>
      <c r="AV1699" s="31"/>
      <c r="AW1699" s="31"/>
      <c r="AX1699" s="31"/>
      <c r="AY1699" s="31"/>
      <c r="AZ1699" s="31"/>
      <c r="BA1699" s="31"/>
      <c r="BB1699" s="31"/>
      <c r="BC1699" s="31"/>
      <c r="BD1699" s="31"/>
      <c r="BE1699" s="31"/>
      <c r="BF1699" s="31"/>
      <c r="BG1699" s="31"/>
      <c r="BH1699" s="31"/>
      <c r="BI1699" s="31"/>
      <c r="BJ1699" s="31"/>
      <c r="BK1699" s="31"/>
      <c r="BL1699" s="31"/>
      <c r="BM1699" s="31"/>
      <c r="BN1699" s="41"/>
      <c r="BO1699" s="33"/>
      <c r="BP1699" s="34"/>
      <c r="BQ1699" s="26"/>
      <c r="BR1699" s="27"/>
      <c r="BS1699" s="27"/>
      <c r="BT1699" s="26"/>
      <c r="BU1699" s="35"/>
      <c r="BV1699" s="28"/>
      <c r="BW1699" s="27"/>
      <c r="BX1699" s="26"/>
      <c r="BY1699" s="26"/>
      <c r="BZ1699" s="28"/>
      <c r="CA1699" s="31"/>
      <c r="CB1699" s="31"/>
      <c r="CC1699" s="37"/>
      <c r="CD1699" s="37"/>
      <c r="CE1699" s="30"/>
      <c r="CF1699" s="38"/>
      <c r="CG1699" s="31"/>
      <c r="CH1699" s="30"/>
      <c r="CI1699" s="38"/>
      <c r="CJ1699" s="38"/>
      <c r="CK1699" s="38"/>
      <c r="CL1699" s="31"/>
      <c r="CM1699" s="37"/>
      <c r="CN1699" s="38"/>
      <c r="CO1699" s="27"/>
      <c r="CP1699" s="37"/>
      <c r="CQ1699" s="23"/>
      <c r="CR1699" s="23"/>
      <c r="CS1699" s="38"/>
      <c r="CT1699" s="23"/>
      <c r="CU1699" s="23"/>
      <c r="CV1699" s="23"/>
      <c r="CW1699" s="38"/>
      <c r="CX1699" s="38"/>
      <c r="CY1699" s="38"/>
      <c r="CZ1699" s="38"/>
    </row>
    <row r="1700" spans="1:104" x14ac:dyDescent="0.3">
      <c r="A1700" s="32"/>
      <c r="B1700" s="26"/>
      <c r="C1700" s="26"/>
      <c r="D1700" s="26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31"/>
      <c r="AQ1700" s="31"/>
      <c r="AR1700" s="31"/>
      <c r="AS1700" s="31"/>
      <c r="AT1700" s="31"/>
      <c r="AU1700" s="31"/>
      <c r="AV1700" s="31"/>
      <c r="AW1700" s="31"/>
      <c r="AX1700" s="31"/>
      <c r="AY1700" s="31"/>
      <c r="AZ1700" s="31"/>
      <c r="BA1700" s="31"/>
      <c r="BB1700" s="31"/>
      <c r="BC1700" s="31"/>
      <c r="BD1700" s="31"/>
      <c r="BE1700" s="31"/>
      <c r="BF1700" s="31"/>
      <c r="BG1700" s="31"/>
      <c r="BH1700" s="31"/>
      <c r="BI1700" s="31"/>
      <c r="BJ1700" s="31"/>
      <c r="BK1700" s="31"/>
      <c r="BL1700" s="31"/>
      <c r="BM1700" s="31"/>
      <c r="BN1700" s="41"/>
      <c r="BO1700" s="33"/>
      <c r="BP1700" s="34"/>
      <c r="BQ1700" s="26"/>
      <c r="BR1700" s="27"/>
      <c r="BS1700" s="27"/>
      <c r="BT1700" s="26"/>
      <c r="BU1700" s="35"/>
      <c r="BV1700" s="28"/>
      <c r="BW1700" s="27"/>
      <c r="BX1700" s="26"/>
      <c r="BY1700" s="26"/>
      <c r="BZ1700" s="28"/>
      <c r="CA1700" s="31"/>
      <c r="CB1700" s="31"/>
      <c r="CC1700" s="23"/>
      <c r="CD1700" s="37"/>
      <c r="CE1700" s="30"/>
      <c r="CF1700" s="38"/>
      <c r="CG1700" s="31"/>
      <c r="CH1700" s="30"/>
      <c r="CI1700" s="38"/>
      <c r="CJ1700" s="38"/>
      <c r="CK1700" s="38"/>
      <c r="CL1700" s="31"/>
      <c r="CM1700" s="23"/>
      <c r="CN1700" s="38"/>
      <c r="CO1700" s="27"/>
      <c r="CP1700" s="23"/>
      <c r="CQ1700" s="23"/>
      <c r="CR1700" s="23"/>
      <c r="CS1700" s="38"/>
      <c r="CT1700" s="23"/>
      <c r="CU1700" s="23"/>
      <c r="CV1700" s="23"/>
      <c r="CW1700" s="38"/>
      <c r="CX1700" s="38"/>
      <c r="CY1700" s="30"/>
      <c r="CZ1700" s="38"/>
    </row>
    <row r="1701" spans="1:104" x14ac:dyDescent="0.3">
      <c r="A1701" s="32"/>
      <c r="B1701" s="26"/>
      <c r="C1701" s="26"/>
      <c r="D1701" s="26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31"/>
      <c r="AQ1701" s="31"/>
      <c r="AR1701" s="31"/>
      <c r="AS1701" s="31"/>
      <c r="AT1701" s="31"/>
      <c r="AU1701" s="31"/>
      <c r="AV1701" s="31"/>
      <c r="AW1701" s="31"/>
      <c r="AX1701" s="31"/>
      <c r="AY1701" s="31"/>
      <c r="AZ1701" s="31"/>
      <c r="BA1701" s="31"/>
      <c r="BB1701" s="31"/>
      <c r="BC1701" s="31"/>
      <c r="BD1701" s="31"/>
      <c r="BE1701" s="31"/>
      <c r="BF1701" s="31"/>
      <c r="BG1701" s="31"/>
      <c r="BH1701" s="31"/>
      <c r="BI1701" s="31"/>
      <c r="BJ1701" s="31"/>
      <c r="BK1701" s="31"/>
      <c r="BL1701" s="31"/>
      <c r="BM1701" s="31"/>
      <c r="BN1701" s="41"/>
      <c r="BO1701" s="33"/>
      <c r="BP1701" s="34"/>
      <c r="BQ1701" s="26"/>
      <c r="BR1701" s="27"/>
      <c r="BS1701" s="27"/>
      <c r="BT1701" s="26"/>
      <c r="BU1701" s="35"/>
      <c r="BV1701" s="28"/>
      <c r="BW1701" s="27"/>
      <c r="BX1701" s="26"/>
      <c r="BY1701" s="26"/>
      <c r="BZ1701" s="28"/>
      <c r="CA1701" s="31"/>
      <c r="CB1701" s="31"/>
      <c r="CC1701" s="23"/>
      <c r="CD1701" s="37"/>
      <c r="CE1701" s="30"/>
      <c r="CF1701" s="38"/>
      <c r="CG1701" s="31"/>
      <c r="CH1701" s="30"/>
      <c r="CI1701" s="38"/>
      <c r="CJ1701" s="38"/>
      <c r="CK1701" s="38"/>
      <c r="CL1701" s="31"/>
      <c r="CM1701" s="23"/>
      <c r="CN1701" s="38"/>
      <c r="CO1701" s="27"/>
      <c r="CP1701" s="23"/>
      <c r="CQ1701" s="23"/>
      <c r="CR1701" s="23"/>
      <c r="CS1701" s="38"/>
      <c r="CT1701" s="23"/>
      <c r="CU1701" s="23"/>
      <c r="CV1701" s="23"/>
      <c r="CW1701" s="38"/>
      <c r="CX1701" s="30"/>
      <c r="CY1701" s="38"/>
      <c r="CZ1701" s="38"/>
    </row>
    <row r="1702" spans="1:104" x14ac:dyDescent="0.3">
      <c r="A1702" s="32"/>
      <c r="B1702" s="26"/>
      <c r="C1702" s="26"/>
      <c r="D1702" s="26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31"/>
      <c r="AQ1702" s="31"/>
      <c r="AR1702" s="31"/>
      <c r="AS1702" s="31"/>
      <c r="AT1702" s="31"/>
      <c r="AU1702" s="31"/>
      <c r="AV1702" s="31"/>
      <c r="AW1702" s="31"/>
      <c r="AX1702" s="31"/>
      <c r="AY1702" s="31"/>
      <c r="AZ1702" s="31"/>
      <c r="BA1702" s="31"/>
      <c r="BB1702" s="31"/>
      <c r="BC1702" s="31"/>
      <c r="BD1702" s="31"/>
      <c r="BE1702" s="31"/>
      <c r="BF1702" s="31"/>
      <c r="BG1702" s="31"/>
      <c r="BH1702" s="31"/>
      <c r="BI1702" s="31"/>
      <c r="BJ1702" s="31"/>
      <c r="BK1702" s="31"/>
      <c r="BL1702" s="31"/>
      <c r="BM1702" s="31"/>
      <c r="BN1702" s="41"/>
      <c r="BO1702" s="33"/>
      <c r="BP1702" s="34"/>
      <c r="BQ1702" s="26"/>
      <c r="BR1702" s="27"/>
      <c r="BS1702" s="27"/>
      <c r="BT1702" s="26"/>
      <c r="BU1702" s="35"/>
      <c r="BV1702" s="28"/>
      <c r="BW1702" s="27"/>
      <c r="BX1702" s="26"/>
      <c r="BY1702" s="26"/>
      <c r="BZ1702" s="28"/>
      <c r="CA1702" s="31"/>
      <c r="CB1702" s="31"/>
      <c r="CC1702" s="23"/>
      <c r="CD1702" s="37"/>
      <c r="CE1702" s="30"/>
      <c r="CF1702" s="38"/>
      <c r="CG1702" s="31"/>
      <c r="CH1702" s="30"/>
      <c r="CI1702" s="38"/>
      <c r="CJ1702" s="38"/>
      <c r="CK1702" s="38"/>
      <c r="CL1702" s="31"/>
      <c r="CM1702" s="23"/>
      <c r="CN1702" s="38"/>
      <c r="CO1702" s="27"/>
      <c r="CP1702" s="23"/>
      <c r="CQ1702" s="23"/>
      <c r="CR1702" s="23"/>
      <c r="CS1702" s="38"/>
      <c r="CT1702" s="37"/>
      <c r="CU1702" s="23"/>
      <c r="CV1702" s="23"/>
      <c r="CW1702" s="38"/>
      <c r="CX1702" s="38"/>
      <c r="CY1702" s="38"/>
      <c r="CZ1702" s="38"/>
    </row>
    <row r="1703" spans="1:104" x14ac:dyDescent="0.3">
      <c r="A1703" s="32"/>
      <c r="B1703" s="26"/>
      <c r="C1703" s="26"/>
      <c r="D1703" s="26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31"/>
      <c r="AQ1703" s="31"/>
      <c r="AR1703" s="31"/>
      <c r="AS1703" s="31"/>
      <c r="AT1703" s="31"/>
      <c r="AU1703" s="31"/>
      <c r="AV1703" s="31"/>
      <c r="AW1703" s="31"/>
      <c r="AX1703" s="31"/>
      <c r="AY1703" s="31"/>
      <c r="AZ1703" s="31"/>
      <c r="BA1703" s="31"/>
      <c r="BB1703" s="31"/>
      <c r="BC1703" s="31"/>
      <c r="BD1703" s="31"/>
      <c r="BE1703" s="31"/>
      <c r="BF1703" s="31"/>
      <c r="BG1703" s="31"/>
      <c r="BH1703" s="31"/>
      <c r="BI1703" s="31"/>
      <c r="BJ1703" s="31"/>
      <c r="BK1703" s="31"/>
      <c r="BL1703" s="31"/>
      <c r="BM1703" s="31"/>
      <c r="BN1703" s="41"/>
      <c r="BO1703" s="33"/>
      <c r="BP1703" s="34"/>
      <c r="BQ1703" s="26"/>
      <c r="BR1703" s="27"/>
      <c r="BS1703" s="27"/>
      <c r="BT1703" s="26"/>
      <c r="BU1703" s="35"/>
      <c r="BV1703" s="28"/>
      <c r="BW1703" s="27"/>
      <c r="BX1703" s="26"/>
      <c r="BY1703" s="26"/>
      <c r="BZ1703" s="28"/>
      <c r="CA1703" s="31"/>
      <c r="CB1703" s="31"/>
      <c r="CC1703" s="23"/>
      <c r="CD1703" s="37"/>
      <c r="CE1703" s="30"/>
      <c r="CF1703" s="38"/>
      <c r="CG1703" s="31"/>
      <c r="CH1703" s="30"/>
      <c r="CI1703" s="38"/>
      <c r="CJ1703" s="38"/>
      <c r="CK1703" s="30"/>
      <c r="CL1703" s="31"/>
      <c r="CM1703" s="23"/>
      <c r="CN1703" s="38"/>
      <c r="CO1703" s="27"/>
      <c r="CP1703" s="23"/>
      <c r="CQ1703" s="23"/>
      <c r="CR1703" s="23"/>
      <c r="CS1703" s="38"/>
      <c r="CT1703" s="37"/>
      <c r="CU1703" s="23"/>
      <c r="CV1703" s="23"/>
      <c r="CW1703" s="38"/>
      <c r="CX1703" s="38"/>
      <c r="CY1703" s="38"/>
      <c r="CZ1703" s="38"/>
    </row>
    <row r="1704" spans="1:104" x14ac:dyDescent="0.3">
      <c r="A1704" s="32"/>
      <c r="B1704" s="26"/>
      <c r="C1704" s="26"/>
      <c r="D1704" s="26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31"/>
      <c r="AQ1704" s="31"/>
      <c r="AR1704" s="31"/>
      <c r="AS1704" s="31"/>
      <c r="AT1704" s="31"/>
      <c r="AU1704" s="31"/>
      <c r="AV1704" s="31"/>
      <c r="AW1704" s="31"/>
      <c r="AX1704" s="31"/>
      <c r="AY1704" s="31"/>
      <c r="AZ1704" s="31"/>
      <c r="BA1704" s="31"/>
      <c r="BB1704" s="31"/>
      <c r="BC1704" s="31"/>
      <c r="BD1704" s="31"/>
      <c r="BE1704" s="31"/>
      <c r="BF1704" s="31"/>
      <c r="BG1704" s="31"/>
      <c r="BH1704" s="31"/>
      <c r="BI1704" s="31"/>
      <c r="BJ1704" s="31"/>
      <c r="BK1704" s="31"/>
      <c r="BL1704" s="31"/>
      <c r="BM1704" s="31"/>
      <c r="BN1704" s="41"/>
      <c r="BO1704" s="33"/>
      <c r="BP1704" s="34"/>
      <c r="BQ1704" s="26"/>
      <c r="BR1704" s="27"/>
      <c r="BS1704" s="27"/>
      <c r="BT1704" s="26"/>
      <c r="BU1704" s="35"/>
      <c r="BV1704" s="28"/>
      <c r="BW1704" s="27"/>
      <c r="BX1704" s="26"/>
      <c r="BY1704" s="26"/>
      <c r="BZ1704" s="28"/>
      <c r="CA1704" s="31"/>
      <c r="CB1704" s="31"/>
      <c r="CC1704" s="37"/>
      <c r="CD1704" s="37"/>
      <c r="CE1704" s="30"/>
      <c r="CF1704" s="38"/>
      <c r="CG1704" s="31"/>
      <c r="CH1704" s="30"/>
      <c r="CI1704" s="38"/>
      <c r="CJ1704" s="38"/>
      <c r="CK1704" s="38"/>
      <c r="CL1704" s="31"/>
      <c r="CM1704" s="23"/>
      <c r="CN1704" s="38"/>
      <c r="CO1704" s="27"/>
      <c r="CP1704" s="37"/>
      <c r="CQ1704" s="23"/>
      <c r="CR1704" s="23"/>
      <c r="CS1704" s="38"/>
      <c r="CT1704" s="23"/>
      <c r="CU1704" s="23"/>
      <c r="CV1704" s="23"/>
      <c r="CW1704" s="38"/>
      <c r="CX1704" s="38"/>
      <c r="CY1704" s="38"/>
      <c r="CZ1704" s="30"/>
    </row>
    <row r="1705" spans="1:104" x14ac:dyDescent="0.3">
      <c r="A1705" s="32"/>
      <c r="B1705" s="26"/>
      <c r="C1705" s="26"/>
      <c r="D1705" s="26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31"/>
      <c r="AQ1705" s="31"/>
      <c r="AR1705" s="31"/>
      <c r="AS1705" s="31"/>
      <c r="AT1705" s="31"/>
      <c r="AU1705" s="31"/>
      <c r="AV1705" s="31"/>
      <c r="AW1705" s="31"/>
      <c r="AX1705" s="31"/>
      <c r="AY1705" s="31"/>
      <c r="AZ1705" s="31"/>
      <c r="BA1705" s="31"/>
      <c r="BB1705" s="31"/>
      <c r="BC1705" s="31"/>
      <c r="BD1705" s="31"/>
      <c r="BE1705" s="31"/>
      <c r="BF1705" s="31"/>
      <c r="BG1705" s="31"/>
      <c r="BH1705" s="31"/>
      <c r="BI1705" s="31"/>
      <c r="BJ1705" s="31"/>
      <c r="BK1705" s="31"/>
      <c r="BL1705" s="31"/>
      <c r="BM1705" s="31"/>
      <c r="BN1705" s="41"/>
      <c r="BO1705" s="33"/>
      <c r="BP1705" s="34"/>
      <c r="BQ1705" s="26"/>
      <c r="BR1705" s="27"/>
      <c r="BS1705" s="27"/>
      <c r="BT1705" s="26"/>
      <c r="BU1705" s="35"/>
      <c r="BV1705" s="28"/>
      <c r="BW1705" s="27"/>
      <c r="BX1705" s="26"/>
      <c r="BY1705" s="26"/>
      <c r="BZ1705" s="28"/>
      <c r="CA1705" s="31"/>
      <c r="CB1705" s="31"/>
      <c r="CC1705" s="23"/>
      <c r="CD1705" s="37"/>
      <c r="CE1705" s="30"/>
      <c r="CF1705" s="38"/>
      <c r="CG1705" s="31"/>
      <c r="CH1705" s="30"/>
      <c r="CI1705" s="38"/>
      <c r="CJ1705" s="38"/>
      <c r="CK1705" s="38"/>
      <c r="CL1705" s="31"/>
      <c r="CM1705" s="23"/>
      <c r="CN1705" s="38"/>
      <c r="CO1705" s="27"/>
      <c r="CP1705" s="23"/>
      <c r="CQ1705" s="23"/>
      <c r="CR1705" s="23"/>
      <c r="CS1705" s="38"/>
      <c r="CT1705" s="23"/>
      <c r="CU1705" s="23"/>
      <c r="CV1705" s="23"/>
      <c r="CW1705" s="38"/>
      <c r="CX1705" s="38"/>
      <c r="CY1705" s="38"/>
      <c r="CZ1705" s="30"/>
    </row>
    <row r="1706" spans="1:104" x14ac:dyDescent="0.3">
      <c r="A1706" s="32"/>
      <c r="B1706" s="26"/>
      <c r="C1706" s="26"/>
      <c r="D1706" s="26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31"/>
      <c r="AQ1706" s="31"/>
      <c r="AR1706" s="31"/>
      <c r="AS1706" s="31"/>
      <c r="AT1706" s="31"/>
      <c r="AU1706" s="31"/>
      <c r="AV1706" s="31"/>
      <c r="AW1706" s="31"/>
      <c r="AX1706" s="31"/>
      <c r="AY1706" s="31"/>
      <c r="AZ1706" s="31"/>
      <c r="BA1706" s="31"/>
      <c r="BB1706" s="31"/>
      <c r="BC1706" s="31"/>
      <c r="BD1706" s="31"/>
      <c r="BE1706" s="31"/>
      <c r="BF1706" s="31"/>
      <c r="BG1706" s="31"/>
      <c r="BH1706" s="31"/>
      <c r="BI1706" s="31"/>
      <c r="BJ1706" s="31"/>
      <c r="BK1706" s="31"/>
      <c r="BL1706" s="31"/>
      <c r="BM1706" s="31"/>
      <c r="BN1706" s="41"/>
      <c r="BO1706" s="33"/>
      <c r="BP1706" s="34"/>
      <c r="BQ1706" s="26"/>
      <c r="BR1706" s="27"/>
      <c r="BS1706" s="27"/>
      <c r="BT1706" s="26"/>
      <c r="BU1706" s="35"/>
      <c r="BV1706" s="28"/>
      <c r="BW1706" s="27"/>
      <c r="BX1706" s="26"/>
      <c r="BY1706" s="26"/>
      <c r="BZ1706" s="28"/>
      <c r="CA1706" s="31"/>
      <c r="CB1706" s="31"/>
      <c r="CC1706" s="37"/>
      <c r="CD1706" s="37"/>
      <c r="CE1706" s="30"/>
      <c r="CF1706" s="30"/>
      <c r="CG1706" s="31"/>
      <c r="CH1706" s="30"/>
      <c r="CI1706" s="38"/>
      <c r="CJ1706" s="30"/>
      <c r="CK1706" s="38"/>
      <c r="CL1706" s="31"/>
      <c r="CM1706" s="37"/>
      <c r="CN1706" s="38"/>
      <c r="CO1706" s="27"/>
      <c r="CP1706" s="37"/>
      <c r="CQ1706" s="23"/>
      <c r="CR1706" s="23"/>
      <c r="CS1706" s="38"/>
      <c r="CT1706" s="23"/>
      <c r="CU1706" s="23"/>
      <c r="CV1706" s="23"/>
      <c r="CW1706" s="38"/>
      <c r="CX1706" s="38"/>
      <c r="CY1706" s="38"/>
      <c r="CZ1706" s="38"/>
    </row>
    <row r="1707" spans="1:104" x14ac:dyDescent="0.3">
      <c r="A1707" s="32"/>
      <c r="B1707" s="26"/>
      <c r="C1707" s="26"/>
      <c r="D1707" s="26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31"/>
      <c r="AQ1707" s="31"/>
      <c r="AR1707" s="31"/>
      <c r="AS1707" s="31"/>
      <c r="AT1707" s="31"/>
      <c r="AU1707" s="31"/>
      <c r="AV1707" s="31"/>
      <c r="AW1707" s="31"/>
      <c r="AX1707" s="31"/>
      <c r="AY1707" s="31"/>
      <c r="AZ1707" s="31"/>
      <c r="BA1707" s="31"/>
      <c r="BB1707" s="31"/>
      <c r="BC1707" s="31"/>
      <c r="BD1707" s="31"/>
      <c r="BE1707" s="31"/>
      <c r="BF1707" s="31"/>
      <c r="BG1707" s="31"/>
      <c r="BH1707" s="31"/>
      <c r="BI1707" s="31"/>
      <c r="BJ1707" s="31"/>
      <c r="BK1707" s="31"/>
      <c r="BL1707" s="31"/>
      <c r="BM1707" s="31"/>
      <c r="BN1707" s="41"/>
      <c r="BO1707" s="33"/>
      <c r="BP1707" s="34"/>
      <c r="BQ1707" s="26"/>
      <c r="BR1707" s="27"/>
      <c r="BS1707" s="27"/>
      <c r="BT1707" s="26"/>
      <c r="BU1707" s="35"/>
      <c r="BV1707" s="28"/>
      <c r="BW1707" s="27"/>
      <c r="BX1707" s="26"/>
      <c r="BY1707" s="26"/>
      <c r="BZ1707" s="28"/>
      <c r="CA1707" s="31"/>
      <c r="CB1707" s="31"/>
      <c r="CC1707" s="23"/>
      <c r="CD1707" s="37"/>
      <c r="CE1707" s="30"/>
      <c r="CF1707" s="38"/>
      <c r="CG1707" s="31"/>
      <c r="CH1707" s="30"/>
      <c r="CI1707" s="38"/>
      <c r="CJ1707" s="38"/>
      <c r="CK1707" s="38"/>
      <c r="CL1707" s="31"/>
      <c r="CM1707" s="23"/>
      <c r="CN1707" s="38"/>
      <c r="CO1707" s="27"/>
      <c r="CP1707" s="23"/>
      <c r="CQ1707" s="23"/>
      <c r="CR1707" s="23"/>
      <c r="CS1707" s="38"/>
      <c r="CT1707" s="23"/>
      <c r="CU1707" s="23"/>
      <c r="CV1707" s="23"/>
      <c r="CW1707" s="38"/>
      <c r="CX1707" s="38"/>
      <c r="CY1707" s="30"/>
      <c r="CZ1707" s="38"/>
    </row>
    <row r="1708" spans="1:104" x14ac:dyDescent="0.3">
      <c r="A1708" s="32"/>
      <c r="B1708" s="26"/>
      <c r="C1708" s="26"/>
      <c r="D1708" s="26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31"/>
      <c r="AQ1708" s="31"/>
      <c r="AR1708" s="31"/>
      <c r="AS1708" s="31"/>
      <c r="AT1708" s="31"/>
      <c r="AU1708" s="31"/>
      <c r="AV1708" s="31"/>
      <c r="AW1708" s="31"/>
      <c r="AX1708" s="31"/>
      <c r="AY1708" s="31"/>
      <c r="AZ1708" s="31"/>
      <c r="BA1708" s="31"/>
      <c r="BB1708" s="31"/>
      <c r="BC1708" s="31"/>
      <c r="BD1708" s="31"/>
      <c r="BE1708" s="31"/>
      <c r="BF1708" s="31"/>
      <c r="BG1708" s="31"/>
      <c r="BH1708" s="31"/>
      <c r="BI1708" s="31"/>
      <c r="BJ1708" s="31"/>
      <c r="BK1708" s="31"/>
      <c r="BL1708" s="31"/>
      <c r="BM1708" s="31"/>
      <c r="BN1708" s="41"/>
      <c r="BO1708" s="33"/>
      <c r="BP1708" s="34"/>
      <c r="BQ1708" s="26"/>
      <c r="BR1708" s="27"/>
      <c r="BS1708" s="27"/>
      <c r="BT1708" s="26"/>
      <c r="BU1708" s="35"/>
      <c r="BV1708" s="28"/>
      <c r="BW1708" s="27"/>
      <c r="BX1708" s="26"/>
      <c r="BY1708" s="26"/>
      <c r="BZ1708" s="28"/>
      <c r="CA1708" s="31"/>
      <c r="CB1708" s="31"/>
      <c r="CC1708" s="23"/>
      <c r="CD1708" s="37"/>
      <c r="CE1708" s="30"/>
      <c r="CF1708" s="38"/>
      <c r="CG1708" s="31"/>
      <c r="CH1708" s="30"/>
      <c r="CI1708" s="38"/>
      <c r="CJ1708" s="38"/>
      <c r="CK1708" s="38"/>
      <c r="CL1708" s="31"/>
      <c r="CM1708" s="37"/>
      <c r="CN1708" s="38"/>
      <c r="CO1708" s="27"/>
      <c r="CP1708" s="37"/>
      <c r="CQ1708" s="23"/>
      <c r="CR1708" s="23"/>
      <c r="CS1708" s="38"/>
      <c r="CT1708" s="23"/>
      <c r="CU1708" s="23"/>
      <c r="CV1708" s="23"/>
      <c r="CW1708" s="38"/>
      <c r="CX1708" s="38"/>
      <c r="CY1708" s="38"/>
      <c r="CZ1708" s="38"/>
    </row>
    <row r="1709" spans="1:104" x14ac:dyDescent="0.3">
      <c r="A1709" s="32"/>
      <c r="B1709" s="26"/>
      <c r="C1709" s="26"/>
      <c r="D1709" s="26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31"/>
      <c r="AQ1709" s="31"/>
      <c r="AR1709" s="31"/>
      <c r="AS1709" s="31"/>
      <c r="AT1709" s="31"/>
      <c r="AU1709" s="31"/>
      <c r="AV1709" s="31"/>
      <c r="AW1709" s="31"/>
      <c r="AX1709" s="31"/>
      <c r="AY1709" s="31"/>
      <c r="AZ1709" s="31"/>
      <c r="BA1709" s="31"/>
      <c r="BB1709" s="31"/>
      <c r="BC1709" s="31"/>
      <c r="BD1709" s="31"/>
      <c r="BE1709" s="31"/>
      <c r="BF1709" s="31"/>
      <c r="BG1709" s="31"/>
      <c r="BH1709" s="31"/>
      <c r="BI1709" s="31"/>
      <c r="BJ1709" s="31"/>
      <c r="BK1709" s="31"/>
      <c r="BL1709" s="31"/>
      <c r="BM1709" s="31"/>
      <c r="BN1709" s="41"/>
      <c r="BO1709" s="33"/>
      <c r="BP1709" s="34"/>
      <c r="BQ1709" s="26"/>
      <c r="BR1709" s="27"/>
      <c r="BS1709" s="27"/>
      <c r="BT1709" s="26"/>
      <c r="BU1709" s="35"/>
      <c r="BV1709" s="28"/>
      <c r="BW1709" s="27"/>
      <c r="BX1709" s="26"/>
      <c r="BY1709" s="26"/>
      <c r="BZ1709" s="28"/>
      <c r="CA1709" s="31"/>
      <c r="CB1709" s="31"/>
      <c r="CC1709" s="23"/>
      <c r="CD1709" s="37"/>
      <c r="CE1709" s="30"/>
      <c r="CF1709" s="38"/>
      <c r="CG1709" s="31"/>
      <c r="CH1709" s="30"/>
      <c r="CI1709" s="38"/>
      <c r="CJ1709" s="38"/>
      <c r="CK1709" s="38"/>
      <c r="CL1709" s="31"/>
      <c r="CM1709" s="23"/>
      <c r="CN1709" s="38"/>
      <c r="CO1709" s="27"/>
      <c r="CP1709" s="37"/>
      <c r="CQ1709" s="23"/>
      <c r="CR1709" s="23"/>
      <c r="CS1709" s="38"/>
      <c r="CT1709" s="23"/>
      <c r="CU1709" s="23"/>
      <c r="CV1709" s="23"/>
      <c r="CW1709" s="38"/>
      <c r="CX1709" s="38"/>
      <c r="CY1709" s="38"/>
      <c r="CZ1709" s="38"/>
    </row>
    <row r="1710" spans="1:104" x14ac:dyDescent="0.3">
      <c r="A1710" s="32"/>
      <c r="B1710" s="26"/>
      <c r="C1710" s="26"/>
      <c r="D1710" s="26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31"/>
      <c r="AQ1710" s="31"/>
      <c r="AR1710" s="31"/>
      <c r="AS1710" s="31"/>
      <c r="AT1710" s="31"/>
      <c r="AU1710" s="31"/>
      <c r="AV1710" s="31"/>
      <c r="AW1710" s="31"/>
      <c r="AX1710" s="31"/>
      <c r="AY1710" s="31"/>
      <c r="AZ1710" s="31"/>
      <c r="BA1710" s="31"/>
      <c r="BB1710" s="31"/>
      <c r="BC1710" s="31"/>
      <c r="BD1710" s="31"/>
      <c r="BE1710" s="31"/>
      <c r="BF1710" s="31"/>
      <c r="BG1710" s="31"/>
      <c r="BH1710" s="31"/>
      <c r="BI1710" s="31"/>
      <c r="BJ1710" s="31"/>
      <c r="BK1710" s="31"/>
      <c r="BL1710" s="31"/>
      <c r="BM1710" s="31"/>
      <c r="BN1710" s="41"/>
      <c r="BO1710" s="33"/>
      <c r="BP1710" s="34"/>
      <c r="BQ1710" s="26"/>
      <c r="BR1710" s="27"/>
      <c r="BS1710" s="27"/>
      <c r="BT1710" s="26"/>
      <c r="BU1710" s="35"/>
      <c r="BV1710" s="28"/>
      <c r="BW1710" s="27"/>
      <c r="BX1710" s="26"/>
      <c r="BY1710" s="26"/>
      <c r="BZ1710" s="28"/>
      <c r="CA1710" s="31"/>
      <c r="CB1710" s="31"/>
      <c r="CC1710" s="23"/>
      <c r="CD1710" s="37"/>
      <c r="CE1710" s="30"/>
      <c r="CF1710" s="38"/>
      <c r="CG1710" s="31"/>
      <c r="CH1710" s="30"/>
      <c r="CI1710" s="38"/>
      <c r="CJ1710" s="30"/>
      <c r="CK1710" s="38"/>
      <c r="CL1710" s="31"/>
      <c r="CM1710" s="23"/>
      <c r="CN1710" s="38"/>
      <c r="CO1710" s="27"/>
      <c r="CP1710" s="23"/>
      <c r="CQ1710" s="37"/>
      <c r="CR1710" s="23"/>
      <c r="CS1710" s="38"/>
      <c r="CT1710" s="37"/>
      <c r="CU1710" s="23"/>
      <c r="CV1710" s="23"/>
      <c r="CW1710" s="38"/>
      <c r="CX1710" s="38"/>
      <c r="CY1710" s="38"/>
      <c r="CZ1710" s="38"/>
    </row>
    <row r="1711" spans="1:104" x14ac:dyDescent="0.3">
      <c r="A1711" s="32"/>
      <c r="B1711" s="26"/>
      <c r="C1711" s="26"/>
      <c r="D1711" s="26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31"/>
      <c r="AQ1711" s="31"/>
      <c r="AR1711" s="31"/>
      <c r="AS1711" s="31"/>
      <c r="AT1711" s="31"/>
      <c r="AU1711" s="31"/>
      <c r="AV1711" s="31"/>
      <c r="AW1711" s="31"/>
      <c r="AX1711" s="31"/>
      <c r="AY1711" s="31"/>
      <c r="AZ1711" s="31"/>
      <c r="BA1711" s="31"/>
      <c r="BB1711" s="31"/>
      <c r="BC1711" s="31"/>
      <c r="BD1711" s="31"/>
      <c r="BE1711" s="31"/>
      <c r="BF1711" s="31"/>
      <c r="BG1711" s="31"/>
      <c r="BH1711" s="31"/>
      <c r="BI1711" s="31"/>
      <c r="BJ1711" s="31"/>
      <c r="BK1711" s="31"/>
      <c r="BL1711" s="31"/>
      <c r="BM1711" s="31"/>
      <c r="BN1711" s="41"/>
      <c r="BO1711" s="33"/>
      <c r="BP1711" s="34"/>
      <c r="BQ1711" s="26"/>
      <c r="BR1711" s="27"/>
      <c r="BS1711" s="27"/>
      <c r="BT1711" s="26"/>
      <c r="BU1711" s="35"/>
      <c r="BV1711" s="28"/>
      <c r="BW1711" s="27"/>
      <c r="BX1711" s="26"/>
      <c r="BY1711" s="26"/>
      <c r="BZ1711" s="28"/>
      <c r="CA1711" s="31"/>
      <c r="CB1711" s="31"/>
      <c r="CC1711" s="23"/>
      <c r="CD1711" s="37"/>
      <c r="CE1711" s="30"/>
      <c r="CF1711" s="38"/>
      <c r="CG1711" s="31"/>
      <c r="CH1711" s="30"/>
      <c r="CI1711" s="38"/>
      <c r="CJ1711" s="38"/>
      <c r="CK1711" s="38"/>
      <c r="CL1711" s="31"/>
      <c r="CM1711" s="23"/>
      <c r="CN1711" s="38"/>
      <c r="CO1711" s="27"/>
      <c r="CP1711" s="37"/>
      <c r="CQ1711" s="37"/>
      <c r="CR1711" s="37"/>
      <c r="CS1711" s="38"/>
      <c r="CT1711" s="23"/>
      <c r="CU1711" s="37"/>
      <c r="CV1711" s="37"/>
      <c r="CW1711" s="38"/>
      <c r="CX1711" s="38"/>
      <c r="CY1711" s="38"/>
      <c r="CZ1711" s="38"/>
    </row>
    <row r="1712" spans="1:104" x14ac:dyDescent="0.3">
      <c r="A1712" s="32"/>
      <c r="B1712" s="26"/>
      <c r="C1712" s="26"/>
      <c r="D1712" s="26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31"/>
      <c r="AQ1712" s="31"/>
      <c r="AR1712" s="31"/>
      <c r="AS1712" s="31"/>
      <c r="AT1712" s="31"/>
      <c r="AU1712" s="31"/>
      <c r="AV1712" s="31"/>
      <c r="AW1712" s="31"/>
      <c r="AX1712" s="31"/>
      <c r="AY1712" s="31"/>
      <c r="AZ1712" s="31"/>
      <c r="BA1712" s="31"/>
      <c r="BB1712" s="31"/>
      <c r="BC1712" s="31"/>
      <c r="BD1712" s="31"/>
      <c r="BE1712" s="31"/>
      <c r="BF1712" s="31"/>
      <c r="BG1712" s="31"/>
      <c r="BH1712" s="31"/>
      <c r="BI1712" s="31"/>
      <c r="BJ1712" s="31"/>
      <c r="BK1712" s="31"/>
      <c r="BL1712" s="31"/>
      <c r="BM1712" s="31"/>
      <c r="BN1712" s="41"/>
      <c r="BO1712" s="33"/>
      <c r="BP1712" s="34"/>
      <c r="BQ1712" s="26"/>
      <c r="BR1712" s="27"/>
      <c r="BS1712" s="27"/>
      <c r="BT1712" s="26"/>
      <c r="BU1712" s="35"/>
      <c r="BV1712" s="28"/>
      <c r="BW1712" s="27"/>
      <c r="BX1712" s="26"/>
      <c r="BY1712" s="26"/>
      <c r="BZ1712" s="28"/>
      <c r="CA1712" s="31"/>
      <c r="CB1712" s="31"/>
      <c r="CC1712" s="23"/>
      <c r="CD1712" s="37"/>
      <c r="CE1712" s="30"/>
      <c r="CF1712" s="38"/>
      <c r="CG1712" s="31"/>
      <c r="CH1712" s="30"/>
      <c r="CI1712" s="38"/>
      <c r="CJ1712" s="38"/>
      <c r="CK1712" s="38"/>
      <c r="CL1712" s="31"/>
      <c r="CM1712" s="23"/>
      <c r="CN1712" s="38"/>
      <c r="CO1712" s="27"/>
      <c r="CP1712" s="23"/>
      <c r="CQ1712" s="23"/>
      <c r="CR1712" s="23"/>
      <c r="CS1712" s="38"/>
      <c r="CT1712" s="23"/>
      <c r="CU1712" s="23"/>
      <c r="CV1712" s="23"/>
      <c r="CW1712" s="38"/>
      <c r="CX1712" s="38"/>
      <c r="CY1712" s="38"/>
      <c r="CZ1712" s="38"/>
    </row>
    <row r="1713" spans="1:104" x14ac:dyDescent="0.3">
      <c r="A1713" s="32"/>
      <c r="B1713" s="26"/>
      <c r="C1713" s="26"/>
      <c r="D1713" s="26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31"/>
      <c r="AQ1713" s="31"/>
      <c r="AR1713" s="31"/>
      <c r="AS1713" s="31"/>
      <c r="AT1713" s="31"/>
      <c r="AU1713" s="31"/>
      <c r="AV1713" s="31"/>
      <c r="AW1713" s="31"/>
      <c r="AX1713" s="31"/>
      <c r="AY1713" s="31"/>
      <c r="AZ1713" s="31"/>
      <c r="BA1713" s="31"/>
      <c r="BB1713" s="31"/>
      <c r="BC1713" s="31"/>
      <c r="BD1713" s="31"/>
      <c r="BE1713" s="31"/>
      <c r="BF1713" s="31"/>
      <c r="BG1713" s="31"/>
      <c r="BH1713" s="31"/>
      <c r="BI1713" s="31"/>
      <c r="BJ1713" s="31"/>
      <c r="BK1713" s="31"/>
      <c r="BL1713" s="31"/>
      <c r="BM1713" s="31"/>
      <c r="BN1713" s="41"/>
      <c r="BO1713" s="33"/>
      <c r="BP1713" s="34"/>
      <c r="BQ1713" s="26"/>
      <c r="BR1713" s="27"/>
      <c r="BS1713" s="27"/>
      <c r="BT1713" s="26"/>
      <c r="BU1713" s="35"/>
      <c r="BV1713" s="28"/>
      <c r="BW1713" s="27"/>
      <c r="BX1713" s="26"/>
      <c r="BY1713" s="26"/>
      <c r="BZ1713" s="28"/>
      <c r="CA1713" s="31"/>
      <c r="CB1713" s="31"/>
      <c r="CC1713" s="23"/>
      <c r="CD1713" s="37"/>
      <c r="CE1713" s="30"/>
      <c r="CF1713" s="38"/>
      <c r="CG1713" s="31"/>
      <c r="CH1713" s="30"/>
      <c r="CI1713" s="38"/>
      <c r="CJ1713" s="38"/>
      <c r="CK1713" s="38"/>
      <c r="CL1713" s="31"/>
      <c r="CM1713" s="23"/>
      <c r="CN1713" s="38"/>
      <c r="CO1713" s="27"/>
      <c r="CP1713" s="23"/>
      <c r="CQ1713" s="23"/>
      <c r="CR1713" s="23"/>
      <c r="CS1713" s="38"/>
      <c r="CT1713" s="23"/>
      <c r="CU1713" s="23"/>
      <c r="CV1713" s="23"/>
      <c r="CW1713" s="38"/>
      <c r="CX1713" s="38"/>
      <c r="CY1713" s="38"/>
      <c r="CZ1713" s="38"/>
    </row>
    <row r="1714" spans="1:104" x14ac:dyDescent="0.3">
      <c r="A1714" s="32"/>
      <c r="B1714" s="26"/>
      <c r="C1714" s="26"/>
      <c r="D1714" s="26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31"/>
      <c r="AQ1714" s="31"/>
      <c r="AR1714" s="31"/>
      <c r="AS1714" s="31"/>
      <c r="AT1714" s="31"/>
      <c r="AU1714" s="31"/>
      <c r="AV1714" s="31"/>
      <c r="AW1714" s="31"/>
      <c r="AX1714" s="31"/>
      <c r="AY1714" s="31"/>
      <c r="AZ1714" s="31"/>
      <c r="BA1714" s="31"/>
      <c r="BB1714" s="31"/>
      <c r="BC1714" s="31"/>
      <c r="BD1714" s="31"/>
      <c r="BE1714" s="31"/>
      <c r="BF1714" s="31"/>
      <c r="BG1714" s="31"/>
      <c r="BH1714" s="31"/>
      <c r="BI1714" s="31"/>
      <c r="BJ1714" s="31"/>
      <c r="BK1714" s="31"/>
      <c r="BL1714" s="31"/>
      <c r="BM1714" s="31"/>
      <c r="BN1714" s="41"/>
      <c r="BO1714" s="33"/>
      <c r="BP1714" s="34"/>
      <c r="BQ1714" s="26"/>
      <c r="BR1714" s="27"/>
      <c r="BS1714" s="27"/>
      <c r="BT1714" s="26"/>
      <c r="BU1714" s="35"/>
      <c r="BV1714" s="28"/>
      <c r="BW1714" s="27"/>
      <c r="BX1714" s="26"/>
      <c r="BY1714" s="26"/>
      <c r="BZ1714" s="28"/>
      <c r="CA1714" s="31"/>
      <c r="CB1714" s="31"/>
      <c r="CC1714" s="23"/>
      <c r="CD1714" s="37"/>
      <c r="CE1714" s="30"/>
      <c r="CF1714" s="38"/>
      <c r="CG1714" s="31"/>
      <c r="CH1714" s="30"/>
      <c r="CI1714" s="38"/>
      <c r="CJ1714" s="38"/>
      <c r="CK1714" s="38"/>
      <c r="CL1714" s="31"/>
      <c r="CM1714" s="23"/>
      <c r="CN1714" s="38"/>
      <c r="CO1714" s="27"/>
      <c r="CP1714" s="23"/>
      <c r="CQ1714" s="23"/>
      <c r="CR1714" s="23"/>
      <c r="CS1714" s="38"/>
      <c r="CT1714" s="37"/>
      <c r="CU1714" s="23"/>
      <c r="CV1714" s="23"/>
      <c r="CW1714" s="38"/>
      <c r="CX1714" s="38"/>
      <c r="CY1714" s="38"/>
      <c r="CZ1714" s="38"/>
    </row>
    <row r="1715" spans="1:104" x14ac:dyDescent="0.3">
      <c r="A1715" s="32"/>
      <c r="B1715" s="26"/>
      <c r="C1715" s="26"/>
      <c r="D1715" s="26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31"/>
      <c r="AQ1715" s="31"/>
      <c r="AR1715" s="31"/>
      <c r="AS1715" s="31"/>
      <c r="AT1715" s="31"/>
      <c r="AU1715" s="31"/>
      <c r="AV1715" s="31"/>
      <c r="AW1715" s="31"/>
      <c r="AX1715" s="31"/>
      <c r="AY1715" s="31"/>
      <c r="AZ1715" s="31"/>
      <c r="BA1715" s="31"/>
      <c r="BB1715" s="31"/>
      <c r="BC1715" s="31"/>
      <c r="BD1715" s="31"/>
      <c r="BE1715" s="31"/>
      <c r="BF1715" s="31"/>
      <c r="BG1715" s="31"/>
      <c r="BH1715" s="31"/>
      <c r="BI1715" s="31"/>
      <c r="BJ1715" s="31"/>
      <c r="BK1715" s="31"/>
      <c r="BL1715" s="31"/>
      <c r="BM1715" s="31"/>
      <c r="BN1715" s="41"/>
      <c r="BO1715" s="33"/>
      <c r="BP1715" s="34"/>
      <c r="BQ1715" s="26"/>
      <c r="BR1715" s="27"/>
      <c r="BS1715" s="27"/>
      <c r="BT1715" s="26"/>
      <c r="BU1715" s="35"/>
      <c r="BV1715" s="28"/>
      <c r="BW1715" s="27"/>
      <c r="BX1715" s="26"/>
      <c r="BY1715" s="26"/>
      <c r="BZ1715" s="28"/>
      <c r="CA1715" s="31"/>
      <c r="CB1715" s="31"/>
      <c r="CC1715" s="37"/>
      <c r="CD1715" s="37"/>
      <c r="CE1715" s="30"/>
      <c r="CF1715" s="38"/>
      <c r="CG1715" s="31"/>
      <c r="CH1715" s="30"/>
      <c r="CI1715" s="38"/>
      <c r="CJ1715" s="38"/>
      <c r="CK1715" s="38"/>
      <c r="CL1715" s="31"/>
      <c r="CM1715" s="23"/>
      <c r="CN1715" s="38"/>
      <c r="CO1715" s="27"/>
      <c r="CP1715" s="23"/>
      <c r="CQ1715" s="23"/>
      <c r="CR1715" s="23"/>
      <c r="CS1715" s="38"/>
      <c r="CT1715" s="23"/>
      <c r="CU1715" s="23"/>
      <c r="CV1715" s="23"/>
      <c r="CW1715" s="38"/>
      <c r="CX1715" s="30"/>
      <c r="CY1715" s="38"/>
      <c r="CZ1715" s="38"/>
    </row>
    <row r="1716" spans="1:104" x14ac:dyDescent="0.3">
      <c r="A1716" s="32"/>
      <c r="B1716" s="26"/>
      <c r="C1716" s="26"/>
      <c r="D1716" s="26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31"/>
      <c r="AQ1716" s="31"/>
      <c r="AR1716" s="31"/>
      <c r="AS1716" s="31"/>
      <c r="AT1716" s="31"/>
      <c r="AU1716" s="31"/>
      <c r="AV1716" s="31"/>
      <c r="AW1716" s="31"/>
      <c r="AX1716" s="31"/>
      <c r="AY1716" s="31"/>
      <c r="AZ1716" s="31"/>
      <c r="BA1716" s="31"/>
      <c r="BB1716" s="31"/>
      <c r="BC1716" s="31"/>
      <c r="BD1716" s="31"/>
      <c r="BE1716" s="31"/>
      <c r="BF1716" s="31"/>
      <c r="BG1716" s="31"/>
      <c r="BH1716" s="31"/>
      <c r="BI1716" s="31"/>
      <c r="BJ1716" s="31"/>
      <c r="BK1716" s="31"/>
      <c r="BL1716" s="31"/>
      <c r="BM1716" s="31"/>
      <c r="BN1716" s="41"/>
      <c r="BO1716" s="33"/>
      <c r="BP1716" s="34"/>
      <c r="BQ1716" s="26"/>
      <c r="BR1716" s="27"/>
      <c r="BS1716" s="27"/>
      <c r="BT1716" s="26"/>
      <c r="BU1716" s="35"/>
      <c r="BV1716" s="28"/>
      <c r="BW1716" s="27"/>
      <c r="BX1716" s="26"/>
      <c r="BY1716" s="26"/>
      <c r="BZ1716" s="28"/>
      <c r="CA1716" s="31"/>
      <c r="CB1716" s="31"/>
      <c r="CC1716" s="23"/>
      <c r="CD1716" s="37"/>
      <c r="CE1716" s="30"/>
      <c r="CF1716" s="38"/>
      <c r="CG1716" s="31"/>
      <c r="CH1716" s="30"/>
      <c r="CI1716" s="38"/>
      <c r="CJ1716" s="38"/>
      <c r="CK1716" s="38"/>
      <c r="CL1716" s="31"/>
      <c r="CM1716" s="23"/>
      <c r="CN1716" s="38"/>
      <c r="CO1716" s="27"/>
      <c r="CP1716" s="37"/>
      <c r="CQ1716" s="23"/>
      <c r="CR1716" s="23"/>
      <c r="CS1716" s="38"/>
      <c r="CT1716" s="23"/>
      <c r="CU1716" s="23"/>
      <c r="CV1716" s="23"/>
      <c r="CW1716" s="38"/>
      <c r="CX1716" s="38"/>
      <c r="CY1716" s="38"/>
      <c r="CZ1716" s="38"/>
    </row>
    <row r="1717" spans="1:104" x14ac:dyDescent="0.3">
      <c r="A1717" s="32"/>
      <c r="B1717" s="26"/>
      <c r="C1717" s="26"/>
      <c r="D1717" s="26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31"/>
      <c r="AQ1717" s="31"/>
      <c r="AR1717" s="31"/>
      <c r="AS1717" s="31"/>
      <c r="AT1717" s="31"/>
      <c r="AU1717" s="31"/>
      <c r="AV1717" s="31"/>
      <c r="AW1717" s="31"/>
      <c r="AX1717" s="31"/>
      <c r="AY1717" s="31"/>
      <c r="AZ1717" s="31"/>
      <c r="BA1717" s="31"/>
      <c r="BB1717" s="31"/>
      <c r="BC1717" s="31"/>
      <c r="BD1717" s="31"/>
      <c r="BE1717" s="31"/>
      <c r="BF1717" s="31"/>
      <c r="BG1717" s="31"/>
      <c r="BH1717" s="31"/>
      <c r="BI1717" s="31"/>
      <c r="BJ1717" s="31"/>
      <c r="BK1717" s="31"/>
      <c r="BL1717" s="31"/>
      <c r="BM1717" s="31"/>
      <c r="BN1717" s="41"/>
      <c r="BO1717" s="33"/>
      <c r="BP1717" s="34"/>
      <c r="BQ1717" s="26"/>
      <c r="BR1717" s="27"/>
      <c r="BS1717" s="27"/>
      <c r="BT1717" s="26"/>
      <c r="BU1717" s="35"/>
      <c r="BV1717" s="28"/>
      <c r="BW1717" s="27"/>
      <c r="BX1717" s="26"/>
      <c r="BY1717" s="26"/>
      <c r="BZ1717" s="28"/>
      <c r="CA1717" s="31"/>
      <c r="CB1717" s="31"/>
      <c r="CC1717" s="23"/>
      <c r="CD1717" s="37"/>
      <c r="CE1717" s="30"/>
      <c r="CF1717" s="38"/>
      <c r="CG1717" s="31"/>
      <c r="CH1717" s="30"/>
      <c r="CI1717" s="38"/>
      <c r="CJ1717" s="38"/>
      <c r="CK1717" s="38"/>
      <c r="CL1717" s="31"/>
      <c r="CM1717" s="23"/>
      <c r="CN1717" s="38"/>
      <c r="CO1717" s="27"/>
      <c r="CP1717" s="37"/>
      <c r="CQ1717" s="23"/>
      <c r="CR1717" s="23"/>
      <c r="CS1717" s="38"/>
      <c r="CT1717" s="23"/>
      <c r="CU1717" s="23"/>
      <c r="CV1717" s="23"/>
      <c r="CW1717" s="30"/>
      <c r="CX1717" s="30"/>
      <c r="CY1717" s="38"/>
      <c r="CZ1717" s="38"/>
    </row>
    <row r="1718" spans="1:104" x14ac:dyDescent="0.3">
      <c r="A1718" s="32"/>
      <c r="B1718" s="26"/>
      <c r="C1718" s="26"/>
      <c r="D1718" s="26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31"/>
      <c r="AQ1718" s="31"/>
      <c r="AR1718" s="31"/>
      <c r="AS1718" s="31"/>
      <c r="AT1718" s="31"/>
      <c r="AU1718" s="31"/>
      <c r="AV1718" s="31"/>
      <c r="AW1718" s="31"/>
      <c r="AX1718" s="31"/>
      <c r="AY1718" s="31"/>
      <c r="AZ1718" s="31"/>
      <c r="BA1718" s="31"/>
      <c r="BB1718" s="31"/>
      <c r="BC1718" s="31"/>
      <c r="BD1718" s="31"/>
      <c r="BE1718" s="31"/>
      <c r="BF1718" s="31"/>
      <c r="BG1718" s="31"/>
      <c r="BH1718" s="31"/>
      <c r="BI1718" s="31"/>
      <c r="BJ1718" s="31"/>
      <c r="BK1718" s="31"/>
      <c r="BL1718" s="31"/>
      <c r="BM1718" s="31"/>
      <c r="BN1718" s="41"/>
      <c r="BO1718" s="33"/>
      <c r="BP1718" s="34"/>
      <c r="BQ1718" s="26"/>
      <c r="BR1718" s="27"/>
      <c r="BS1718" s="27"/>
      <c r="BT1718" s="26"/>
      <c r="BU1718" s="35"/>
      <c r="BV1718" s="28"/>
      <c r="BW1718" s="27"/>
      <c r="BX1718" s="26"/>
      <c r="BY1718" s="26"/>
      <c r="BZ1718" s="28"/>
      <c r="CA1718" s="31"/>
      <c r="CB1718" s="31"/>
      <c r="CC1718" s="37"/>
      <c r="CD1718" s="37"/>
      <c r="CE1718" s="30"/>
      <c r="CF1718" s="38"/>
      <c r="CG1718" s="31"/>
      <c r="CH1718" s="30"/>
      <c r="CI1718" s="38"/>
      <c r="CJ1718" s="38"/>
      <c r="CK1718" s="38"/>
      <c r="CL1718" s="31"/>
      <c r="CM1718" s="23"/>
      <c r="CN1718" s="38"/>
      <c r="CO1718" s="27"/>
      <c r="CP1718" s="23"/>
      <c r="CQ1718" s="37"/>
      <c r="CR1718" s="23"/>
      <c r="CS1718" s="30"/>
      <c r="CT1718" s="37"/>
      <c r="CU1718" s="37"/>
      <c r="CV1718" s="23"/>
      <c r="CW1718" s="38"/>
      <c r="CX1718" s="38"/>
      <c r="CY1718" s="38"/>
      <c r="CZ1718" s="38"/>
    </row>
    <row r="1719" spans="1:104" x14ac:dyDescent="0.3">
      <c r="A1719" s="32"/>
      <c r="B1719" s="26"/>
      <c r="C1719" s="26"/>
      <c r="D1719" s="26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31"/>
      <c r="AQ1719" s="31"/>
      <c r="AR1719" s="31"/>
      <c r="AS1719" s="31"/>
      <c r="AT1719" s="31"/>
      <c r="AU1719" s="31"/>
      <c r="AV1719" s="31"/>
      <c r="AW1719" s="31"/>
      <c r="AX1719" s="31"/>
      <c r="AY1719" s="31"/>
      <c r="AZ1719" s="31"/>
      <c r="BA1719" s="31"/>
      <c r="BB1719" s="31"/>
      <c r="BC1719" s="31"/>
      <c r="BD1719" s="31"/>
      <c r="BE1719" s="31"/>
      <c r="BF1719" s="31"/>
      <c r="BG1719" s="31"/>
      <c r="BH1719" s="31"/>
      <c r="BI1719" s="31"/>
      <c r="BJ1719" s="31"/>
      <c r="BK1719" s="31"/>
      <c r="BL1719" s="31"/>
      <c r="BM1719" s="31"/>
      <c r="BN1719" s="41"/>
      <c r="BO1719" s="33"/>
      <c r="BP1719" s="34"/>
      <c r="BQ1719" s="26"/>
      <c r="BR1719" s="27"/>
      <c r="BS1719" s="27"/>
      <c r="BT1719" s="26"/>
      <c r="BU1719" s="35"/>
      <c r="BV1719" s="28"/>
      <c r="BW1719" s="27"/>
      <c r="BX1719" s="26"/>
      <c r="BY1719" s="26"/>
      <c r="BZ1719" s="28"/>
      <c r="CA1719" s="31"/>
      <c r="CB1719" s="31"/>
      <c r="CC1719" s="37"/>
      <c r="CD1719" s="37"/>
      <c r="CE1719" s="30"/>
      <c r="CF1719" s="38"/>
      <c r="CG1719" s="31"/>
      <c r="CH1719" s="30"/>
      <c r="CI1719" s="38"/>
      <c r="CJ1719" s="38"/>
      <c r="CK1719" s="38"/>
      <c r="CL1719" s="31"/>
      <c r="CM1719" s="23"/>
      <c r="CN1719" s="38"/>
      <c r="CO1719" s="27"/>
      <c r="CP1719" s="23"/>
      <c r="CQ1719" s="23"/>
      <c r="CR1719" s="23"/>
      <c r="CS1719" s="38"/>
      <c r="CT1719" s="23"/>
      <c r="CU1719" s="23"/>
      <c r="CV1719" s="23"/>
      <c r="CW1719" s="38"/>
      <c r="CX1719" s="38"/>
      <c r="CY1719" s="38"/>
      <c r="CZ1719" s="38"/>
    </row>
    <row r="1720" spans="1:104" x14ac:dyDescent="0.3">
      <c r="A1720" s="32"/>
      <c r="B1720" s="26"/>
      <c r="C1720" s="26"/>
      <c r="D1720" s="26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31"/>
      <c r="AQ1720" s="31"/>
      <c r="AR1720" s="31"/>
      <c r="AS1720" s="31"/>
      <c r="AT1720" s="31"/>
      <c r="AU1720" s="31"/>
      <c r="AV1720" s="31"/>
      <c r="AW1720" s="31"/>
      <c r="AX1720" s="31"/>
      <c r="AY1720" s="31"/>
      <c r="AZ1720" s="31"/>
      <c r="BA1720" s="31"/>
      <c r="BB1720" s="31"/>
      <c r="BC1720" s="31"/>
      <c r="BD1720" s="31"/>
      <c r="BE1720" s="31"/>
      <c r="BF1720" s="31"/>
      <c r="BG1720" s="31"/>
      <c r="BH1720" s="31"/>
      <c r="BI1720" s="31"/>
      <c r="BJ1720" s="31"/>
      <c r="BK1720" s="31"/>
      <c r="BL1720" s="31"/>
      <c r="BM1720" s="31"/>
      <c r="BN1720" s="41"/>
      <c r="BO1720" s="33"/>
      <c r="BP1720" s="34"/>
      <c r="BQ1720" s="26"/>
      <c r="BR1720" s="27"/>
      <c r="BS1720" s="27"/>
      <c r="BT1720" s="26"/>
      <c r="BU1720" s="35"/>
      <c r="BV1720" s="28"/>
      <c r="BW1720" s="27"/>
      <c r="BX1720" s="26"/>
      <c r="BY1720" s="26"/>
      <c r="BZ1720" s="28"/>
      <c r="CA1720" s="31"/>
      <c r="CB1720" s="31"/>
      <c r="CC1720" s="23"/>
      <c r="CD1720" s="37"/>
      <c r="CE1720" s="30"/>
      <c r="CF1720" s="38"/>
      <c r="CG1720" s="31"/>
      <c r="CH1720" s="30"/>
      <c r="CI1720" s="38"/>
      <c r="CJ1720" s="38"/>
      <c r="CK1720" s="38"/>
      <c r="CL1720" s="31"/>
      <c r="CM1720" s="23"/>
      <c r="CN1720" s="38"/>
      <c r="CO1720" s="27"/>
      <c r="CP1720" s="23"/>
      <c r="CQ1720" s="23"/>
      <c r="CR1720" s="23"/>
      <c r="CS1720" s="38"/>
      <c r="CT1720" s="23"/>
      <c r="CU1720" s="23"/>
      <c r="CV1720" s="23"/>
      <c r="CW1720" s="38"/>
      <c r="CX1720" s="38"/>
      <c r="CY1720" s="30"/>
      <c r="CZ1720" s="38"/>
    </row>
    <row r="1721" spans="1:104" x14ac:dyDescent="0.3">
      <c r="A1721" s="32"/>
      <c r="B1721" s="26"/>
      <c r="C1721" s="26"/>
      <c r="D1721" s="26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31"/>
      <c r="AQ1721" s="31"/>
      <c r="AR1721" s="31"/>
      <c r="AS1721" s="31"/>
      <c r="AT1721" s="31"/>
      <c r="AU1721" s="31"/>
      <c r="AV1721" s="31"/>
      <c r="AW1721" s="31"/>
      <c r="AX1721" s="31"/>
      <c r="AY1721" s="31"/>
      <c r="AZ1721" s="31"/>
      <c r="BA1721" s="31"/>
      <c r="BB1721" s="31"/>
      <c r="BC1721" s="31"/>
      <c r="BD1721" s="31"/>
      <c r="BE1721" s="31"/>
      <c r="BF1721" s="31"/>
      <c r="BG1721" s="31"/>
      <c r="BH1721" s="31"/>
      <c r="BI1721" s="31"/>
      <c r="BJ1721" s="31"/>
      <c r="BK1721" s="31"/>
      <c r="BL1721" s="31"/>
      <c r="BM1721" s="31"/>
      <c r="BN1721" s="41"/>
      <c r="BO1721" s="33"/>
      <c r="BP1721" s="34"/>
      <c r="BQ1721" s="26"/>
      <c r="BR1721" s="27"/>
      <c r="BS1721" s="27"/>
      <c r="BT1721" s="26"/>
      <c r="BU1721" s="35"/>
      <c r="BV1721" s="28"/>
      <c r="BW1721" s="27"/>
      <c r="BX1721" s="26"/>
      <c r="BY1721" s="26"/>
      <c r="BZ1721" s="28"/>
      <c r="CA1721" s="31"/>
      <c r="CB1721" s="31"/>
      <c r="CC1721" s="23"/>
      <c r="CD1721" s="37"/>
      <c r="CE1721" s="30"/>
      <c r="CF1721" s="38"/>
      <c r="CG1721" s="31"/>
      <c r="CH1721" s="30"/>
      <c r="CI1721" s="38"/>
      <c r="CJ1721" s="38"/>
      <c r="CK1721" s="38"/>
      <c r="CL1721" s="31"/>
      <c r="CM1721" s="23"/>
      <c r="CN1721" s="38"/>
      <c r="CO1721" s="27"/>
      <c r="CP1721" s="23"/>
      <c r="CQ1721" s="23"/>
      <c r="CR1721" s="23"/>
      <c r="CS1721" s="38"/>
      <c r="CT1721" s="23"/>
      <c r="CU1721" s="23"/>
      <c r="CV1721" s="23"/>
      <c r="CW1721" s="38"/>
      <c r="CX1721" s="38"/>
      <c r="CY1721" s="30"/>
      <c r="CZ1721" s="38"/>
    </row>
    <row r="1722" spans="1:104" x14ac:dyDescent="0.3">
      <c r="A1722" s="32"/>
      <c r="B1722" s="26"/>
      <c r="C1722" s="26"/>
      <c r="D1722" s="26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31"/>
      <c r="AQ1722" s="31"/>
      <c r="AR1722" s="31"/>
      <c r="AS1722" s="31"/>
      <c r="AT1722" s="31"/>
      <c r="AU1722" s="31"/>
      <c r="AV1722" s="31"/>
      <c r="AW1722" s="31"/>
      <c r="AX1722" s="31"/>
      <c r="AY1722" s="31"/>
      <c r="AZ1722" s="31"/>
      <c r="BA1722" s="31"/>
      <c r="BB1722" s="31"/>
      <c r="BC1722" s="31"/>
      <c r="BD1722" s="31"/>
      <c r="BE1722" s="31"/>
      <c r="BF1722" s="31"/>
      <c r="BG1722" s="31"/>
      <c r="BH1722" s="31"/>
      <c r="BI1722" s="31"/>
      <c r="BJ1722" s="31"/>
      <c r="BK1722" s="31"/>
      <c r="BL1722" s="31"/>
      <c r="BM1722" s="31"/>
      <c r="BN1722" s="41"/>
      <c r="BO1722" s="33"/>
      <c r="BP1722" s="34"/>
      <c r="BQ1722" s="26"/>
      <c r="BR1722" s="27"/>
      <c r="BS1722" s="27"/>
      <c r="BT1722" s="26"/>
      <c r="BU1722" s="35"/>
      <c r="BV1722" s="28"/>
      <c r="BW1722" s="27"/>
      <c r="BX1722" s="26"/>
      <c r="BY1722" s="26"/>
      <c r="BZ1722" s="28"/>
      <c r="CA1722" s="31"/>
      <c r="CB1722" s="31"/>
      <c r="CC1722" s="23"/>
      <c r="CD1722" s="37"/>
      <c r="CE1722" s="30"/>
      <c r="CF1722" s="38"/>
      <c r="CG1722" s="31"/>
      <c r="CH1722" s="30"/>
      <c r="CI1722" s="38"/>
      <c r="CJ1722" s="38"/>
      <c r="CK1722" s="38"/>
      <c r="CL1722" s="31"/>
      <c r="CM1722" s="23"/>
      <c r="CN1722" s="38"/>
      <c r="CO1722" s="27"/>
      <c r="CP1722" s="23"/>
      <c r="CQ1722" s="23"/>
      <c r="CR1722" s="23"/>
      <c r="CS1722" s="38"/>
      <c r="CT1722" s="23"/>
      <c r="CU1722" s="23"/>
      <c r="CV1722" s="23"/>
      <c r="CW1722" s="38"/>
      <c r="CX1722" s="38"/>
      <c r="CY1722" s="30"/>
      <c r="CZ1722" s="38"/>
    </row>
    <row r="1723" spans="1:104" x14ac:dyDescent="0.3">
      <c r="A1723" s="32"/>
      <c r="B1723" s="26"/>
      <c r="C1723" s="26"/>
      <c r="D1723" s="26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31"/>
      <c r="AQ1723" s="31"/>
      <c r="AR1723" s="31"/>
      <c r="AS1723" s="31"/>
      <c r="AT1723" s="31"/>
      <c r="AU1723" s="31"/>
      <c r="AV1723" s="31"/>
      <c r="AW1723" s="31"/>
      <c r="AX1723" s="31"/>
      <c r="AY1723" s="31"/>
      <c r="AZ1723" s="31"/>
      <c r="BA1723" s="31"/>
      <c r="BB1723" s="31"/>
      <c r="BC1723" s="31"/>
      <c r="BD1723" s="31"/>
      <c r="BE1723" s="31"/>
      <c r="BF1723" s="31"/>
      <c r="BG1723" s="31"/>
      <c r="BH1723" s="31"/>
      <c r="BI1723" s="31"/>
      <c r="BJ1723" s="31"/>
      <c r="BK1723" s="31"/>
      <c r="BL1723" s="31"/>
      <c r="BM1723" s="31"/>
      <c r="BN1723" s="41"/>
      <c r="BO1723" s="33"/>
      <c r="BP1723" s="34"/>
      <c r="BQ1723" s="26"/>
      <c r="BR1723" s="27"/>
      <c r="BS1723" s="27"/>
      <c r="BT1723" s="26"/>
      <c r="BU1723" s="35"/>
      <c r="BV1723" s="28"/>
      <c r="BW1723" s="27"/>
      <c r="BX1723" s="26"/>
      <c r="BY1723" s="26"/>
      <c r="BZ1723" s="28"/>
      <c r="CA1723" s="31"/>
      <c r="CB1723" s="31"/>
      <c r="CC1723" s="23"/>
      <c r="CD1723" s="37"/>
      <c r="CE1723" s="30"/>
      <c r="CF1723" s="38"/>
      <c r="CG1723" s="31"/>
      <c r="CH1723" s="30"/>
      <c r="CI1723" s="38"/>
      <c r="CJ1723" s="38"/>
      <c r="CK1723" s="38"/>
      <c r="CL1723" s="31"/>
      <c r="CM1723" s="23"/>
      <c r="CN1723" s="38"/>
      <c r="CO1723" s="27"/>
      <c r="CP1723" s="23"/>
      <c r="CQ1723" s="23"/>
      <c r="CR1723" s="23"/>
      <c r="CS1723" s="38"/>
      <c r="CT1723" s="23"/>
      <c r="CU1723" s="23"/>
      <c r="CV1723" s="23"/>
      <c r="CW1723" s="38"/>
      <c r="CX1723" s="38"/>
      <c r="CY1723" s="38"/>
      <c r="CZ1723" s="38"/>
    </row>
    <row r="1724" spans="1:104" x14ac:dyDescent="0.3">
      <c r="A1724" s="32"/>
      <c r="B1724" s="26"/>
      <c r="C1724" s="26"/>
      <c r="D1724" s="26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31"/>
      <c r="AQ1724" s="31"/>
      <c r="AR1724" s="31"/>
      <c r="AS1724" s="31"/>
      <c r="AT1724" s="31"/>
      <c r="AU1724" s="31"/>
      <c r="AV1724" s="31"/>
      <c r="AW1724" s="31"/>
      <c r="AX1724" s="31"/>
      <c r="AY1724" s="31"/>
      <c r="AZ1724" s="31"/>
      <c r="BA1724" s="31"/>
      <c r="BB1724" s="31"/>
      <c r="BC1724" s="31"/>
      <c r="BD1724" s="31"/>
      <c r="BE1724" s="31"/>
      <c r="BF1724" s="31"/>
      <c r="BG1724" s="31"/>
      <c r="BH1724" s="31"/>
      <c r="BI1724" s="31"/>
      <c r="BJ1724" s="31"/>
      <c r="BK1724" s="31"/>
      <c r="BL1724" s="31"/>
      <c r="BM1724" s="31"/>
      <c r="BN1724" s="41"/>
      <c r="BO1724" s="33"/>
      <c r="BP1724" s="34"/>
      <c r="BQ1724" s="26"/>
      <c r="BR1724" s="27"/>
      <c r="BS1724" s="27"/>
      <c r="BT1724" s="26"/>
      <c r="BU1724" s="35"/>
      <c r="BV1724" s="28"/>
      <c r="BW1724" s="27"/>
      <c r="BX1724" s="26"/>
      <c r="BY1724" s="26"/>
      <c r="BZ1724" s="28"/>
      <c r="CA1724" s="31"/>
      <c r="CB1724" s="31"/>
      <c r="CC1724" s="23"/>
      <c r="CD1724" s="37"/>
      <c r="CE1724" s="30"/>
      <c r="CF1724" s="38"/>
      <c r="CG1724" s="31"/>
      <c r="CH1724" s="30"/>
      <c r="CI1724" s="38"/>
      <c r="CJ1724" s="38"/>
      <c r="CK1724" s="38"/>
      <c r="CL1724" s="31"/>
      <c r="CM1724" s="23"/>
      <c r="CN1724" s="38"/>
      <c r="CO1724" s="27"/>
      <c r="CP1724" s="23"/>
      <c r="CQ1724" s="23"/>
      <c r="CR1724" s="23"/>
      <c r="CS1724" s="38"/>
      <c r="CT1724" s="23"/>
      <c r="CU1724" s="23"/>
      <c r="CV1724" s="23"/>
      <c r="CW1724" s="38"/>
      <c r="CX1724" s="38"/>
      <c r="CY1724" s="38"/>
      <c r="CZ1724" s="38"/>
    </row>
    <row r="1725" spans="1:104" x14ac:dyDescent="0.3">
      <c r="A1725" s="32"/>
      <c r="B1725" s="26"/>
      <c r="C1725" s="26"/>
      <c r="D1725" s="26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31"/>
      <c r="AQ1725" s="31"/>
      <c r="AR1725" s="31"/>
      <c r="AS1725" s="31"/>
      <c r="AT1725" s="31"/>
      <c r="AU1725" s="31"/>
      <c r="AV1725" s="31"/>
      <c r="AW1725" s="31"/>
      <c r="AX1725" s="31"/>
      <c r="AY1725" s="31"/>
      <c r="AZ1725" s="31"/>
      <c r="BA1725" s="31"/>
      <c r="BB1725" s="31"/>
      <c r="BC1725" s="31"/>
      <c r="BD1725" s="31"/>
      <c r="BE1725" s="31"/>
      <c r="BF1725" s="31"/>
      <c r="BG1725" s="31"/>
      <c r="BH1725" s="31"/>
      <c r="BI1725" s="31"/>
      <c r="BJ1725" s="31"/>
      <c r="BK1725" s="31"/>
      <c r="BL1725" s="31"/>
      <c r="BM1725" s="31"/>
      <c r="BN1725" s="41"/>
      <c r="BO1725" s="33"/>
      <c r="BP1725" s="34"/>
      <c r="BQ1725" s="26"/>
      <c r="BR1725" s="27"/>
      <c r="BS1725" s="27"/>
      <c r="BT1725" s="26"/>
      <c r="BU1725" s="35"/>
      <c r="BV1725" s="28"/>
      <c r="BW1725" s="27"/>
      <c r="BX1725" s="26"/>
      <c r="BY1725" s="26"/>
      <c r="BZ1725" s="28"/>
      <c r="CA1725" s="31"/>
      <c r="CB1725" s="31"/>
      <c r="CC1725" s="23"/>
      <c r="CD1725" s="37"/>
      <c r="CE1725" s="30"/>
      <c r="CF1725" s="38"/>
      <c r="CG1725" s="31"/>
      <c r="CH1725" s="30"/>
      <c r="CI1725" s="38"/>
      <c r="CJ1725" s="38"/>
      <c r="CK1725" s="38"/>
      <c r="CL1725" s="31"/>
      <c r="CM1725" s="23"/>
      <c r="CN1725" s="38"/>
      <c r="CO1725" s="27"/>
      <c r="CP1725" s="37"/>
      <c r="CQ1725" s="23"/>
      <c r="CR1725" s="23"/>
      <c r="CS1725" s="38"/>
      <c r="CT1725" s="23"/>
      <c r="CU1725" s="23"/>
      <c r="CV1725" s="23"/>
      <c r="CW1725" s="38"/>
      <c r="CX1725" s="38"/>
      <c r="CY1725" s="38"/>
      <c r="CZ1725" s="38"/>
    </row>
    <row r="1726" spans="1:104" x14ac:dyDescent="0.3">
      <c r="A1726" s="32"/>
      <c r="B1726" s="26"/>
      <c r="C1726" s="26"/>
      <c r="D1726" s="26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31"/>
      <c r="AQ1726" s="31"/>
      <c r="AR1726" s="31"/>
      <c r="AS1726" s="31"/>
      <c r="AT1726" s="31"/>
      <c r="AU1726" s="31"/>
      <c r="AV1726" s="31"/>
      <c r="AW1726" s="31"/>
      <c r="AX1726" s="31"/>
      <c r="AY1726" s="31"/>
      <c r="AZ1726" s="31"/>
      <c r="BA1726" s="31"/>
      <c r="BB1726" s="31"/>
      <c r="BC1726" s="31"/>
      <c r="BD1726" s="31"/>
      <c r="BE1726" s="31"/>
      <c r="BF1726" s="31"/>
      <c r="BG1726" s="31"/>
      <c r="BH1726" s="31"/>
      <c r="BI1726" s="31"/>
      <c r="BJ1726" s="31"/>
      <c r="BK1726" s="31"/>
      <c r="BL1726" s="31"/>
      <c r="BM1726" s="31"/>
      <c r="BN1726" s="41"/>
      <c r="BO1726" s="33"/>
      <c r="BP1726" s="34"/>
      <c r="BQ1726" s="26"/>
      <c r="BR1726" s="27"/>
      <c r="BS1726" s="27"/>
      <c r="BT1726" s="26"/>
      <c r="BU1726" s="35"/>
      <c r="BV1726" s="28"/>
      <c r="BW1726" s="27"/>
      <c r="BX1726" s="26"/>
      <c r="BY1726" s="26"/>
      <c r="BZ1726" s="28"/>
      <c r="CA1726" s="31"/>
      <c r="CB1726" s="31"/>
      <c r="CC1726" s="23"/>
      <c r="CD1726" s="37"/>
      <c r="CE1726" s="30"/>
      <c r="CF1726" s="38"/>
      <c r="CG1726" s="31"/>
      <c r="CH1726" s="30"/>
      <c r="CI1726" s="38"/>
      <c r="CJ1726" s="38"/>
      <c r="CK1726" s="38"/>
      <c r="CL1726" s="31"/>
      <c r="CM1726" s="23"/>
      <c r="CN1726" s="38"/>
      <c r="CO1726" s="27"/>
      <c r="CP1726" s="23"/>
      <c r="CQ1726" s="23"/>
      <c r="CR1726" s="23"/>
      <c r="CS1726" s="38"/>
      <c r="CT1726" s="23"/>
      <c r="CU1726" s="23"/>
      <c r="CV1726" s="23"/>
      <c r="CW1726" s="38"/>
      <c r="CX1726" s="38"/>
      <c r="CY1726" s="38"/>
      <c r="CZ1726" s="38"/>
    </row>
    <row r="1727" spans="1:104" x14ac:dyDescent="0.3">
      <c r="A1727" s="32"/>
      <c r="B1727" s="26"/>
      <c r="C1727" s="26"/>
      <c r="D1727" s="26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31"/>
      <c r="AQ1727" s="31"/>
      <c r="AR1727" s="31"/>
      <c r="AS1727" s="31"/>
      <c r="AT1727" s="31"/>
      <c r="AU1727" s="31"/>
      <c r="AV1727" s="31"/>
      <c r="AW1727" s="31"/>
      <c r="AX1727" s="31"/>
      <c r="AY1727" s="31"/>
      <c r="AZ1727" s="31"/>
      <c r="BA1727" s="31"/>
      <c r="BB1727" s="31"/>
      <c r="BC1727" s="31"/>
      <c r="BD1727" s="31"/>
      <c r="BE1727" s="31"/>
      <c r="BF1727" s="31"/>
      <c r="BG1727" s="31"/>
      <c r="BH1727" s="31"/>
      <c r="BI1727" s="31"/>
      <c r="BJ1727" s="31"/>
      <c r="BK1727" s="31"/>
      <c r="BL1727" s="31"/>
      <c r="BM1727" s="31"/>
      <c r="BN1727" s="41"/>
      <c r="BO1727" s="33"/>
      <c r="BP1727" s="34"/>
      <c r="BQ1727" s="26"/>
      <c r="BR1727" s="27"/>
      <c r="BS1727" s="27"/>
      <c r="BT1727" s="26"/>
      <c r="BU1727" s="35"/>
      <c r="BV1727" s="28"/>
      <c r="BW1727" s="27"/>
      <c r="BX1727" s="26"/>
      <c r="BY1727" s="26"/>
      <c r="BZ1727" s="28"/>
      <c r="CA1727" s="31"/>
      <c r="CB1727" s="31"/>
      <c r="CC1727" s="23"/>
      <c r="CD1727" s="37"/>
      <c r="CE1727" s="30"/>
      <c r="CF1727" s="38"/>
      <c r="CG1727" s="31"/>
      <c r="CH1727" s="30"/>
      <c r="CI1727" s="38"/>
      <c r="CJ1727" s="38"/>
      <c r="CK1727" s="38"/>
      <c r="CL1727" s="31"/>
      <c r="CM1727" s="23"/>
      <c r="CN1727" s="38"/>
      <c r="CO1727" s="27"/>
      <c r="CP1727" s="37"/>
      <c r="CQ1727" s="23"/>
      <c r="CR1727" s="23"/>
      <c r="CS1727" s="38"/>
      <c r="CT1727" s="23"/>
      <c r="CU1727" s="23"/>
      <c r="CV1727" s="23"/>
      <c r="CW1727" s="30"/>
      <c r="CX1727" s="38"/>
      <c r="CY1727" s="38"/>
      <c r="CZ1727" s="38"/>
    </row>
    <row r="1728" spans="1:104" x14ac:dyDescent="0.3">
      <c r="A1728" s="32"/>
      <c r="B1728" s="26"/>
      <c r="C1728" s="26"/>
      <c r="D1728" s="26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31"/>
      <c r="AQ1728" s="31"/>
      <c r="AR1728" s="31"/>
      <c r="AS1728" s="31"/>
      <c r="AT1728" s="31"/>
      <c r="AU1728" s="31"/>
      <c r="AV1728" s="31"/>
      <c r="AW1728" s="31"/>
      <c r="AX1728" s="31"/>
      <c r="AY1728" s="31"/>
      <c r="AZ1728" s="31"/>
      <c r="BA1728" s="31"/>
      <c r="BB1728" s="31"/>
      <c r="BC1728" s="31"/>
      <c r="BD1728" s="31"/>
      <c r="BE1728" s="31"/>
      <c r="BF1728" s="31"/>
      <c r="BG1728" s="31"/>
      <c r="BH1728" s="31"/>
      <c r="BI1728" s="31"/>
      <c r="BJ1728" s="31"/>
      <c r="BK1728" s="31"/>
      <c r="BL1728" s="31"/>
      <c r="BM1728" s="31"/>
      <c r="BN1728" s="41"/>
      <c r="BO1728" s="33"/>
      <c r="BP1728" s="34"/>
      <c r="BQ1728" s="26"/>
      <c r="BR1728" s="27"/>
      <c r="BS1728" s="27"/>
      <c r="BT1728" s="26"/>
      <c r="BU1728" s="35"/>
      <c r="BV1728" s="28"/>
      <c r="BW1728" s="27"/>
      <c r="BX1728" s="26"/>
      <c r="BY1728" s="26"/>
      <c r="BZ1728" s="28"/>
      <c r="CA1728" s="31"/>
      <c r="CB1728" s="31"/>
      <c r="CC1728" s="37"/>
      <c r="CD1728" s="37"/>
      <c r="CE1728" s="30"/>
      <c r="CF1728" s="38"/>
      <c r="CG1728" s="31"/>
      <c r="CH1728" s="30"/>
      <c r="CI1728" s="38"/>
      <c r="CJ1728" s="38"/>
      <c r="CK1728" s="38"/>
      <c r="CL1728" s="31"/>
      <c r="CM1728" s="23"/>
      <c r="CN1728" s="38"/>
      <c r="CO1728" s="27"/>
      <c r="CP1728" s="23"/>
      <c r="CQ1728" s="23"/>
      <c r="CR1728" s="23"/>
      <c r="CS1728" s="38"/>
      <c r="CT1728" s="23"/>
      <c r="CU1728" s="23"/>
      <c r="CV1728" s="23"/>
      <c r="CW1728" s="38"/>
      <c r="CX1728" s="38"/>
      <c r="CY1728" s="38"/>
      <c r="CZ1728" s="38"/>
    </row>
    <row r="1729" spans="1:104" x14ac:dyDescent="0.3">
      <c r="A1729" s="32"/>
      <c r="B1729" s="26"/>
      <c r="C1729" s="26"/>
      <c r="D1729" s="26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31"/>
      <c r="AQ1729" s="31"/>
      <c r="AR1729" s="31"/>
      <c r="AS1729" s="31"/>
      <c r="AT1729" s="31"/>
      <c r="AU1729" s="31"/>
      <c r="AV1729" s="31"/>
      <c r="AW1729" s="31"/>
      <c r="AX1729" s="31"/>
      <c r="AY1729" s="31"/>
      <c r="AZ1729" s="31"/>
      <c r="BA1729" s="31"/>
      <c r="BB1729" s="31"/>
      <c r="BC1729" s="31"/>
      <c r="BD1729" s="31"/>
      <c r="BE1729" s="31"/>
      <c r="BF1729" s="31"/>
      <c r="BG1729" s="31"/>
      <c r="BH1729" s="31"/>
      <c r="BI1729" s="31"/>
      <c r="BJ1729" s="31"/>
      <c r="BK1729" s="31"/>
      <c r="BL1729" s="31"/>
      <c r="BM1729" s="31"/>
      <c r="BN1729" s="41"/>
      <c r="BO1729" s="33"/>
      <c r="BP1729" s="34"/>
      <c r="BQ1729" s="26"/>
      <c r="BR1729" s="27"/>
      <c r="BS1729" s="27"/>
      <c r="BT1729" s="26"/>
      <c r="BU1729" s="35"/>
      <c r="BV1729" s="28"/>
      <c r="BW1729" s="27"/>
      <c r="BX1729" s="26"/>
      <c r="BY1729" s="26"/>
      <c r="BZ1729" s="28"/>
      <c r="CA1729" s="31"/>
      <c r="CB1729" s="31"/>
      <c r="CC1729" s="23"/>
      <c r="CD1729" s="37"/>
      <c r="CE1729" s="30"/>
      <c r="CF1729" s="30"/>
      <c r="CG1729" s="31"/>
      <c r="CH1729" s="30"/>
      <c r="CI1729" s="38"/>
      <c r="CJ1729" s="38"/>
      <c r="CK1729" s="38"/>
      <c r="CL1729" s="31"/>
      <c r="CM1729" s="23"/>
      <c r="CN1729" s="38"/>
      <c r="CO1729" s="27"/>
      <c r="CP1729" s="37"/>
      <c r="CQ1729" s="23"/>
      <c r="CR1729" s="23"/>
      <c r="CS1729" s="38"/>
      <c r="CT1729" s="23"/>
      <c r="CU1729" s="23"/>
      <c r="CV1729" s="23"/>
      <c r="CW1729" s="30"/>
      <c r="CX1729" s="38"/>
      <c r="CY1729" s="38"/>
      <c r="CZ1729" s="38"/>
    </row>
    <row r="1730" spans="1:104" x14ac:dyDescent="0.3">
      <c r="A1730" s="32"/>
      <c r="B1730" s="26"/>
      <c r="C1730" s="26"/>
      <c r="D1730" s="26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31"/>
      <c r="AQ1730" s="31"/>
      <c r="AR1730" s="31"/>
      <c r="AS1730" s="31"/>
      <c r="AT1730" s="31"/>
      <c r="AU1730" s="31"/>
      <c r="AV1730" s="31"/>
      <c r="AW1730" s="31"/>
      <c r="AX1730" s="31"/>
      <c r="AY1730" s="31"/>
      <c r="AZ1730" s="31"/>
      <c r="BA1730" s="31"/>
      <c r="BB1730" s="31"/>
      <c r="BC1730" s="31"/>
      <c r="BD1730" s="31"/>
      <c r="BE1730" s="31"/>
      <c r="BF1730" s="31"/>
      <c r="BG1730" s="31"/>
      <c r="BH1730" s="31"/>
      <c r="BI1730" s="31"/>
      <c r="BJ1730" s="31"/>
      <c r="BK1730" s="31"/>
      <c r="BL1730" s="31"/>
      <c r="BM1730" s="31"/>
      <c r="BN1730" s="41"/>
      <c r="BO1730" s="33"/>
      <c r="BP1730" s="34"/>
      <c r="BQ1730" s="26"/>
      <c r="BR1730" s="27"/>
      <c r="BS1730" s="27"/>
      <c r="BT1730" s="26"/>
      <c r="BU1730" s="35"/>
      <c r="BV1730" s="28"/>
      <c r="BW1730" s="27"/>
      <c r="BX1730" s="26"/>
      <c r="BY1730" s="26"/>
      <c r="BZ1730" s="28"/>
      <c r="CA1730" s="31"/>
      <c r="CB1730" s="31"/>
      <c r="CC1730" s="23"/>
      <c r="CD1730" s="37"/>
      <c r="CE1730" s="30"/>
      <c r="CF1730" s="38"/>
      <c r="CG1730" s="31"/>
      <c r="CH1730" s="30"/>
      <c r="CI1730" s="38"/>
      <c r="CJ1730" s="38"/>
      <c r="CK1730" s="30"/>
      <c r="CL1730" s="31"/>
      <c r="CM1730" s="23"/>
      <c r="CN1730" s="38"/>
      <c r="CO1730" s="27"/>
      <c r="CP1730" s="23"/>
      <c r="CQ1730" s="23"/>
      <c r="CR1730" s="37"/>
      <c r="CS1730" s="38"/>
      <c r="CT1730" s="37"/>
      <c r="CU1730" s="37"/>
      <c r="CV1730" s="23"/>
      <c r="CW1730" s="38"/>
      <c r="CX1730" s="38"/>
      <c r="CY1730" s="38"/>
      <c r="CZ1730" s="38"/>
    </row>
    <row r="1731" spans="1:104" x14ac:dyDescent="0.3">
      <c r="A1731" s="32"/>
      <c r="B1731" s="26"/>
      <c r="C1731" s="26"/>
      <c r="D1731" s="26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31"/>
      <c r="AQ1731" s="31"/>
      <c r="AR1731" s="31"/>
      <c r="AS1731" s="31"/>
      <c r="AT1731" s="31"/>
      <c r="AU1731" s="31"/>
      <c r="AV1731" s="31"/>
      <c r="AW1731" s="31"/>
      <c r="AX1731" s="31"/>
      <c r="AY1731" s="31"/>
      <c r="AZ1731" s="31"/>
      <c r="BA1731" s="31"/>
      <c r="BB1731" s="31"/>
      <c r="BC1731" s="31"/>
      <c r="BD1731" s="31"/>
      <c r="BE1731" s="31"/>
      <c r="BF1731" s="31"/>
      <c r="BG1731" s="31"/>
      <c r="BH1731" s="31"/>
      <c r="BI1731" s="31"/>
      <c r="BJ1731" s="31"/>
      <c r="BK1731" s="31"/>
      <c r="BL1731" s="31"/>
      <c r="BM1731" s="31"/>
      <c r="BN1731" s="41"/>
      <c r="BO1731" s="33"/>
      <c r="BP1731" s="34"/>
      <c r="BQ1731" s="26"/>
      <c r="BR1731" s="27"/>
      <c r="BS1731" s="27"/>
      <c r="BT1731" s="26"/>
      <c r="BU1731" s="35"/>
      <c r="BV1731" s="28"/>
      <c r="BW1731" s="27"/>
      <c r="BX1731" s="26"/>
      <c r="BY1731" s="26"/>
      <c r="BZ1731" s="28"/>
      <c r="CA1731" s="31"/>
      <c r="CB1731" s="31"/>
      <c r="CC1731" s="23"/>
      <c r="CD1731" s="37"/>
      <c r="CE1731" s="30"/>
      <c r="CF1731" s="38"/>
      <c r="CG1731" s="31"/>
      <c r="CH1731" s="30"/>
      <c r="CI1731" s="38"/>
      <c r="CJ1731" s="38"/>
      <c r="CK1731" s="30"/>
      <c r="CL1731" s="31"/>
      <c r="CM1731" s="23"/>
      <c r="CN1731" s="38"/>
      <c r="CO1731" s="27"/>
      <c r="CP1731" s="23"/>
      <c r="CQ1731" s="23"/>
      <c r="CR1731" s="23"/>
      <c r="CS1731" s="38"/>
      <c r="CT1731" s="23"/>
      <c r="CU1731" s="37"/>
      <c r="CV1731" s="37"/>
      <c r="CW1731" s="38"/>
      <c r="CX1731" s="38"/>
      <c r="CY1731" s="38"/>
      <c r="CZ1731" s="38"/>
    </row>
    <row r="1732" spans="1:104" x14ac:dyDescent="0.3">
      <c r="A1732" s="32"/>
      <c r="B1732" s="26"/>
      <c r="C1732" s="26"/>
      <c r="D1732" s="26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31"/>
      <c r="AQ1732" s="31"/>
      <c r="AR1732" s="31"/>
      <c r="AS1732" s="31"/>
      <c r="AT1732" s="31"/>
      <c r="AU1732" s="31"/>
      <c r="AV1732" s="31"/>
      <c r="AW1732" s="31"/>
      <c r="AX1732" s="31"/>
      <c r="AY1732" s="31"/>
      <c r="AZ1732" s="31"/>
      <c r="BA1732" s="31"/>
      <c r="BB1732" s="31"/>
      <c r="BC1732" s="31"/>
      <c r="BD1732" s="31"/>
      <c r="BE1732" s="31"/>
      <c r="BF1732" s="31"/>
      <c r="BG1732" s="31"/>
      <c r="BH1732" s="31"/>
      <c r="BI1732" s="31"/>
      <c r="BJ1732" s="31"/>
      <c r="BK1732" s="31"/>
      <c r="BL1732" s="31"/>
      <c r="BM1732" s="31"/>
      <c r="BN1732" s="41"/>
      <c r="BO1732" s="33"/>
      <c r="BP1732" s="34"/>
      <c r="BQ1732" s="26"/>
      <c r="BR1732" s="27"/>
      <c r="BS1732" s="27"/>
      <c r="BT1732" s="26"/>
      <c r="BU1732" s="35"/>
      <c r="BV1732" s="28"/>
      <c r="BW1732" s="27"/>
      <c r="BX1732" s="26"/>
      <c r="BY1732" s="26"/>
      <c r="BZ1732" s="28"/>
      <c r="CA1732" s="31"/>
      <c r="CB1732" s="31"/>
      <c r="CC1732" s="23"/>
      <c r="CD1732" s="37"/>
      <c r="CE1732" s="30"/>
      <c r="CF1732" s="38"/>
      <c r="CG1732" s="31"/>
      <c r="CH1732" s="30"/>
      <c r="CI1732" s="38"/>
      <c r="CJ1732" s="38"/>
      <c r="CK1732" s="38"/>
      <c r="CL1732" s="31"/>
      <c r="CM1732" s="23"/>
      <c r="CN1732" s="38"/>
      <c r="CO1732" s="27"/>
      <c r="CP1732" s="23"/>
      <c r="CQ1732" s="23"/>
      <c r="CR1732" s="23"/>
      <c r="CS1732" s="38"/>
      <c r="CT1732" s="23"/>
      <c r="CU1732" s="23"/>
      <c r="CV1732" s="23"/>
      <c r="CW1732" s="38"/>
      <c r="CX1732" s="38"/>
      <c r="CY1732" s="38"/>
      <c r="CZ1732" s="38"/>
    </row>
    <row r="1733" spans="1:104" x14ac:dyDescent="0.3">
      <c r="A1733" s="32"/>
      <c r="B1733" s="26"/>
      <c r="C1733" s="26"/>
      <c r="D1733" s="26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31"/>
      <c r="AQ1733" s="31"/>
      <c r="AR1733" s="31"/>
      <c r="AS1733" s="31"/>
      <c r="AT1733" s="31"/>
      <c r="AU1733" s="31"/>
      <c r="AV1733" s="31"/>
      <c r="AW1733" s="31"/>
      <c r="AX1733" s="31"/>
      <c r="AY1733" s="31"/>
      <c r="AZ1733" s="31"/>
      <c r="BA1733" s="31"/>
      <c r="BB1733" s="31"/>
      <c r="BC1733" s="31"/>
      <c r="BD1733" s="31"/>
      <c r="BE1733" s="31"/>
      <c r="BF1733" s="31"/>
      <c r="BG1733" s="31"/>
      <c r="BH1733" s="31"/>
      <c r="BI1733" s="31"/>
      <c r="BJ1733" s="31"/>
      <c r="BK1733" s="31"/>
      <c r="BL1733" s="31"/>
      <c r="BM1733" s="31"/>
      <c r="BN1733" s="41"/>
      <c r="BO1733" s="33"/>
      <c r="BP1733" s="34"/>
      <c r="BQ1733" s="26"/>
      <c r="BR1733" s="27"/>
      <c r="BS1733" s="27"/>
      <c r="BT1733" s="26"/>
      <c r="BU1733" s="35"/>
      <c r="BV1733" s="28"/>
      <c r="BW1733" s="27"/>
      <c r="BX1733" s="26"/>
      <c r="BY1733" s="26"/>
      <c r="BZ1733" s="28"/>
      <c r="CA1733" s="31"/>
      <c r="CB1733" s="31"/>
      <c r="CC1733" s="23"/>
      <c r="CD1733" s="37"/>
      <c r="CE1733" s="30"/>
      <c r="CF1733" s="38"/>
      <c r="CG1733" s="31"/>
      <c r="CH1733" s="30"/>
      <c r="CI1733" s="38"/>
      <c r="CJ1733" s="38"/>
      <c r="CK1733" s="38"/>
      <c r="CL1733" s="31"/>
      <c r="CM1733" s="23"/>
      <c r="CN1733" s="30"/>
      <c r="CO1733" s="27"/>
      <c r="CP1733" s="23"/>
      <c r="CQ1733" s="23"/>
      <c r="CR1733" s="23"/>
      <c r="CS1733" s="38"/>
      <c r="CT1733" s="23"/>
      <c r="CU1733" s="23"/>
      <c r="CV1733" s="23"/>
      <c r="CW1733" s="38"/>
      <c r="CX1733" s="38"/>
      <c r="CY1733" s="38"/>
      <c r="CZ1733" s="38"/>
    </row>
    <row r="1734" spans="1:104" x14ac:dyDescent="0.3">
      <c r="A1734" s="32"/>
      <c r="B1734" s="26"/>
      <c r="C1734" s="26"/>
      <c r="D1734" s="26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31"/>
      <c r="AQ1734" s="31"/>
      <c r="AR1734" s="31"/>
      <c r="AS1734" s="31"/>
      <c r="AT1734" s="31"/>
      <c r="AU1734" s="31"/>
      <c r="AV1734" s="31"/>
      <c r="AW1734" s="31"/>
      <c r="AX1734" s="31"/>
      <c r="AY1734" s="31"/>
      <c r="AZ1734" s="31"/>
      <c r="BA1734" s="31"/>
      <c r="BB1734" s="31"/>
      <c r="BC1734" s="31"/>
      <c r="BD1734" s="31"/>
      <c r="BE1734" s="31"/>
      <c r="BF1734" s="31"/>
      <c r="BG1734" s="31"/>
      <c r="BH1734" s="31"/>
      <c r="BI1734" s="31"/>
      <c r="BJ1734" s="31"/>
      <c r="BK1734" s="31"/>
      <c r="BL1734" s="31"/>
      <c r="BM1734" s="31"/>
      <c r="BN1734" s="41"/>
      <c r="BO1734" s="33"/>
      <c r="BP1734" s="34"/>
      <c r="BQ1734" s="26"/>
      <c r="BR1734" s="27"/>
      <c r="BS1734" s="27"/>
      <c r="BT1734" s="26"/>
      <c r="BU1734" s="35"/>
      <c r="BV1734" s="28"/>
      <c r="BW1734" s="27"/>
      <c r="BX1734" s="26"/>
      <c r="BY1734" s="26"/>
      <c r="BZ1734" s="28"/>
      <c r="CA1734" s="31"/>
      <c r="CB1734" s="31"/>
      <c r="CC1734" s="37"/>
      <c r="CD1734" s="37"/>
      <c r="CE1734" s="30"/>
      <c r="CF1734" s="38"/>
      <c r="CG1734" s="31"/>
      <c r="CH1734" s="30"/>
      <c r="CI1734" s="38"/>
      <c r="CJ1734" s="38"/>
      <c r="CK1734" s="38"/>
      <c r="CL1734" s="31"/>
      <c r="CM1734" s="23"/>
      <c r="CN1734" s="38"/>
      <c r="CO1734" s="27"/>
      <c r="CP1734" s="23"/>
      <c r="CQ1734" s="23"/>
      <c r="CR1734" s="23"/>
      <c r="CS1734" s="38"/>
      <c r="CT1734" s="23"/>
      <c r="CU1734" s="23"/>
      <c r="CV1734" s="23"/>
      <c r="CW1734" s="38"/>
      <c r="CX1734" s="38"/>
      <c r="CY1734" s="38"/>
      <c r="CZ1734" s="38"/>
    </row>
    <row r="1735" spans="1:104" x14ac:dyDescent="0.3">
      <c r="A1735" s="32"/>
      <c r="B1735" s="26"/>
      <c r="C1735" s="26"/>
      <c r="D1735" s="26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31"/>
      <c r="AQ1735" s="31"/>
      <c r="AR1735" s="31"/>
      <c r="AS1735" s="31"/>
      <c r="AT1735" s="31"/>
      <c r="AU1735" s="31"/>
      <c r="AV1735" s="31"/>
      <c r="AW1735" s="31"/>
      <c r="AX1735" s="31"/>
      <c r="AY1735" s="31"/>
      <c r="AZ1735" s="31"/>
      <c r="BA1735" s="31"/>
      <c r="BB1735" s="31"/>
      <c r="BC1735" s="31"/>
      <c r="BD1735" s="31"/>
      <c r="BE1735" s="31"/>
      <c r="BF1735" s="31"/>
      <c r="BG1735" s="31"/>
      <c r="BH1735" s="31"/>
      <c r="BI1735" s="31"/>
      <c r="BJ1735" s="31"/>
      <c r="BK1735" s="31"/>
      <c r="BL1735" s="31"/>
      <c r="BM1735" s="31"/>
      <c r="BN1735" s="41"/>
      <c r="BO1735" s="33"/>
      <c r="BP1735" s="34"/>
      <c r="BQ1735" s="26"/>
      <c r="BR1735" s="27"/>
      <c r="BS1735" s="27"/>
      <c r="BT1735" s="26"/>
      <c r="BU1735" s="35"/>
      <c r="BV1735" s="28"/>
      <c r="BW1735" s="27"/>
      <c r="BX1735" s="26"/>
      <c r="BY1735" s="26"/>
      <c r="BZ1735" s="28"/>
      <c r="CA1735" s="31"/>
      <c r="CB1735" s="31"/>
      <c r="CC1735" s="23"/>
      <c r="CD1735" s="37"/>
      <c r="CE1735" s="30"/>
      <c r="CF1735" s="38"/>
      <c r="CG1735" s="31"/>
      <c r="CH1735" s="30"/>
      <c r="CI1735" s="38"/>
      <c r="CJ1735" s="38"/>
      <c r="CK1735" s="38"/>
      <c r="CL1735" s="31"/>
      <c r="CM1735" s="23"/>
      <c r="CN1735" s="38"/>
      <c r="CO1735" s="27"/>
      <c r="CP1735" s="23"/>
      <c r="CQ1735" s="23"/>
      <c r="CR1735" s="23"/>
      <c r="CS1735" s="38"/>
      <c r="CT1735" s="23"/>
      <c r="CU1735" s="23"/>
      <c r="CV1735" s="23"/>
      <c r="CW1735" s="38"/>
      <c r="CX1735" s="38"/>
      <c r="CY1735" s="38"/>
      <c r="CZ1735" s="38"/>
    </row>
    <row r="1736" spans="1:104" x14ac:dyDescent="0.3">
      <c r="A1736" s="32"/>
      <c r="B1736" s="26"/>
      <c r="C1736" s="26"/>
      <c r="D1736" s="26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31"/>
      <c r="AQ1736" s="31"/>
      <c r="AR1736" s="31"/>
      <c r="AS1736" s="31"/>
      <c r="AT1736" s="31"/>
      <c r="AU1736" s="31"/>
      <c r="AV1736" s="31"/>
      <c r="AW1736" s="31"/>
      <c r="AX1736" s="31"/>
      <c r="AY1736" s="31"/>
      <c r="AZ1736" s="31"/>
      <c r="BA1736" s="31"/>
      <c r="BB1736" s="31"/>
      <c r="BC1736" s="31"/>
      <c r="BD1736" s="31"/>
      <c r="BE1736" s="31"/>
      <c r="BF1736" s="31"/>
      <c r="BG1736" s="31"/>
      <c r="BH1736" s="31"/>
      <c r="BI1736" s="31"/>
      <c r="BJ1736" s="31"/>
      <c r="BK1736" s="31"/>
      <c r="BL1736" s="31"/>
      <c r="BM1736" s="31"/>
      <c r="BN1736" s="41"/>
      <c r="BO1736" s="33"/>
      <c r="BP1736" s="34"/>
      <c r="BQ1736" s="26"/>
      <c r="BR1736" s="27"/>
      <c r="BS1736" s="27"/>
      <c r="BT1736" s="26"/>
      <c r="BU1736" s="35"/>
      <c r="BV1736" s="28"/>
      <c r="BW1736" s="27"/>
      <c r="BX1736" s="26"/>
      <c r="BY1736" s="26"/>
      <c r="BZ1736" s="28"/>
      <c r="CA1736" s="31"/>
      <c r="CB1736" s="31"/>
      <c r="CC1736" s="37"/>
      <c r="CD1736" s="37"/>
      <c r="CE1736" s="30"/>
      <c r="CF1736" s="38"/>
      <c r="CG1736" s="31"/>
      <c r="CH1736" s="30"/>
      <c r="CI1736" s="38"/>
      <c r="CJ1736" s="38"/>
      <c r="CK1736" s="38"/>
      <c r="CL1736" s="31"/>
      <c r="CM1736" s="23"/>
      <c r="CN1736" s="38"/>
      <c r="CO1736" s="27"/>
      <c r="CP1736" s="23"/>
      <c r="CQ1736" s="23"/>
      <c r="CR1736" s="23"/>
      <c r="CS1736" s="38"/>
      <c r="CT1736" s="23"/>
      <c r="CU1736" s="23"/>
      <c r="CV1736" s="23"/>
      <c r="CW1736" s="38"/>
      <c r="CX1736" s="38"/>
      <c r="CY1736" s="38"/>
      <c r="CZ1736" s="38"/>
    </row>
    <row r="1737" spans="1:104" x14ac:dyDescent="0.3">
      <c r="A1737" s="32"/>
      <c r="B1737" s="26"/>
      <c r="C1737" s="26"/>
      <c r="D1737" s="26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31"/>
      <c r="AQ1737" s="31"/>
      <c r="AR1737" s="31"/>
      <c r="AS1737" s="31"/>
      <c r="AT1737" s="31"/>
      <c r="AU1737" s="31"/>
      <c r="AV1737" s="31"/>
      <c r="AW1737" s="31"/>
      <c r="AX1737" s="31"/>
      <c r="AY1737" s="31"/>
      <c r="AZ1737" s="31"/>
      <c r="BA1737" s="31"/>
      <c r="BB1737" s="31"/>
      <c r="BC1737" s="31"/>
      <c r="BD1737" s="31"/>
      <c r="BE1737" s="31"/>
      <c r="BF1737" s="31"/>
      <c r="BG1737" s="31"/>
      <c r="BH1737" s="31"/>
      <c r="BI1737" s="31"/>
      <c r="BJ1737" s="31"/>
      <c r="BK1737" s="31"/>
      <c r="BL1737" s="31"/>
      <c r="BM1737" s="31"/>
      <c r="BN1737" s="41"/>
      <c r="BO1737" s="33"/>
      <c r="BP1737" s="34"/>
      <c r="BQ1737" s="26"/>
      <c r="BR1737" s="27"/>
      <c r="BS1737" s="27"/>
      <c r="BT1737" s="26"/>
      <c r="BU1737" s="35"/>
      <c r="BV1737" s="28"/>
      <c r="BW1737" s="27"/>
      <c r="BX1737" s="26"/>
      <c r="BY1737" s="26"/>
      <c r="BZ1737" s="28"/>
      <c r="CA1737" s="31"/>
      <c r="CB1737" s="31"/>
      <c r="CC1737" s="37"/>
      <c r="CD1737" s="37"/>
      <c r="CE1737" s="30"/>
      <c r="CF1737" s="38"/>
      <c r="CG1737" s="31"/>
      <c r="CH1737" s="30"/>
      <c r="CI1737" s="38"/>
      <c r="CJ1737" s="38"/>
      <c r="CK1737" s="38"/>
      <c r="CL1737" s="31"/>
      <c r="CM1737" s="23"/>
      <c r="CN1737" s="38"/>
      <c r="CO1737" s="27"/>
      <c r="CP1737" s="23"/>
      <c r="CQ1737" s="23"/>
      <c r="CR1737" s="23"/>
      <c r="CS1737" s="38"/>
      <c r="CT1737" s="23"/>
      <c r="CU1737" s="23"/>
      <c r="CV1737" s="23"/>
      <c r="CW1737" s="38"/>
      <c r="CX1737" s="38"/>
      <c r="CY1737" s="38"/>
      <c r="CZ1737" s="30"/>
    </row>
    <row r="1738" spans="1:104" x14ac:dyDescent="0.3">
      <c r="A1738" s="32"/>
      <c r="B1738" s="26"/>
      <c r="C1738" s="26"/>
      <c r="D1738" s="26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31"/>
      <c r="AQ1738" s="31"/>
      <c r="AR1738" s="31"/>
      <c r="AS1738" s="31"/>
      <c r="AT1738" s="31"/>
      <c r="AU1738" s="31"/>
      <c r="AV1738" s="31"/>
      <c r="AW1738" s="31"/>
      <c r="AX1738" s="31"/>
      <c r="AY1738" s="31"/>
      <c r="AZ1738" s="31"/>
      <c r="BA1738" s="31"/>
      <c r="BB1738" s="31"/>
      <c r="BC1738" s="31"/>
      <c r="BD1738" s="31"/>
      <c r="BE1738" s="31"/>
      <c r="BF1738" s="31"/>
      <c r="BG1738" s="31"/>
      <c r="BH1738" s="31"/>
      <c r="BI1738" s="31"/>
      <c r="BJ1738" s="31"/>
      <c r="BK1738" s="31"/>
      <c r="BL1738" s="31"/>
      <c r="BM1738" s="31"/>
      <c r="BN1738" s="41"/>
      <c r="BO1738" s="33"/>
      <c r="BP1738" s="34"/>
      <c r="BQ1738" s="26"/>
      <c r="BR1738" s="27"/>
      <c r="BS1738" s="27"/>
      <c r="BT1738" s="26"/>
      <c r="BU1738" s="35"/>
      <c r="BV1738" s="28"/>
      <c r="BW1738" s="27"/>
      <c r="BX1738" s="26"/>
      <c r="BY1738" s="26"/>
      <c r="BZ1738" s="28"/>
      <c r="CA1738" s="31"/>
      <c r="CB1738" s="31"/>
      <c r="CC1738" s="23"/>
      <c r="CD1738" s="37"/>
      <c r="CE1738" s="30"/>
      <c r="CF1738" s="38"/>
      <c r="CG1738" s="31"/>
      <c r="CH1738" s="30"/>
      <c r="CI1738" s="38"/>
      <c r="CJ1738" s="38"/>
      <c r="CK1738" s="38"/>
      <c r="CL1738" s="31"/>
      <c r="CM1738" s="23"/>
      <c r="CN1738" s="30"/>
      <c r="CO1738" s="27"/>
      <c r="CP1738" s="23"/>
      <c r="CQ1738" s="23"/>
      <c r="CR1738" s="23"/>
      <c r="CS1738" s="38"/>
      <c r="CT1738" s="23"/>
      <c r="CU1738" s="23"/>
      <c r="CV1738" s="23"/>
      <c r="CW1738" s="38"/>
      <c r="CX1738" s="38"/>
      <c r="CY1738" s="38"/>
      <c r="CZ1738" s="38"/>
    </row>
    <row r="1739" spans="1:104" x14ac:dyDescent="0.3">
      <c r="A1739" s="32"/>
      <c r="B1739" s="26"/>
      <c r="C1739" s="26"/>
      <c r="D1739" s="26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31"/>
      <c r="AQ1739" s="31"/>
      <c r="AR1739" s="31"/>
      <c r="AS1739" s="31"/>
      <c r="AT1739" s="31"/>
      <c r="AU1739" s="31"/>
      <c r="AV1739" s="31"/>
      <c r="AW1739" s="31"/>
      <c r="AX1739" s="31"/>
      <c r="AY1739" s="31"/>
      <c r="AZ1739" s="31"/>
      <c r="BA1739" s="31"/>
      <c r="BB1739" s="31"/>
      <c r="BC1739" s="31"/>
      <c r="BD1739" s="31"/>
      <c r="BE1739" s="31"/>
      <c r="BF1739" s="31"/>
      <c r="BG1739" s="31"/>
      <c r="BH1739" s="31"/>
      <c r="BI1739" s="31"/>
      <c r="BJ1739" s="31"/>
      <c r="BK1739" s="31"/>
      <c r="BL1739" s="31"/>
      <c r="BM1739" s="31"/>
      <c r="BN1739" s="41"/>
      <c r="BO1739" s="33"/>
      <c r="BP1739" s="34"/>
      <c r="BQ1739" s="26"/>
      <c r="BR1739" s="27"/>
      <c r="BS1739" s="27"/>
      <c r="BT1739" s="26"/>
      <c r="BU1739" s="35"/>
      <c r="BV1739" s="28"/>
      <c r="BW1739" s="27"/>
      <c r="BX1739" s="26"/>
      <c r="BY1739" s="26"/>
      <c r="BZ1739" s="28"/>
      <c r="CA1739" s="31"/>
      <c r="CB1739" s="31"/>
      <c r="CC1739" s="23"/>
      <c r="CD1739" s="37"/>
      <c r="CE1739" s="30"/>
      <c r="CF1739" s="38"/>
      <c r="CG1739" s="31"/>
      <c r="CH1739" s="30"/>
      <c r="CI1739" s="38"/>
      <c r="CJ1739" s="38"/>
      <c r="CK1739" s="38"/>
      <c r="CL1739" s="31"/>
      <c r="CM1739" s="23"/>
      <c r="CN1739" s="38"/>
      <c r="CO1739" s="27"/>
      <c r="CP1739" s="37"/>
      <c r="CQ1739" s="23"/>
      <c r="CR1739" s="23"/>
      <c r="CS1739" s="38"/>
      <c r="CT1739" s="23"/>
      <c r="CU1739" s="23"/>
      <c r="CV1739" s="23"/>
      <c r="CW1739" s="30"/>
      <c r="CX1739" s="30"/>
      <c r="CY1739" s="38"/>
      <c r="CZ1739" s="38"/>
    </row>
    <row r="1740" spans="1:104" x14ac:dyDescent="0.3">
      <c r="A1740" s="32"/>
      <c r="B1740" s="26"/>
      <c r="C1740" s="26"/>
      <c r="D1740" s="26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/>
      <c r="BC1740" s="31"/>
      <c r="BD1740" s="31"/>
      <c r="BE1740" s="31"/>
      <c r="BF1740" s="31"/>
      <c r="BG1740" s="31"/>
      <c r="BH1740" s="31"/>
      <c r="BI1740" s="31"/>
      <c r="BJ1740" s="31"/>
      <c r="BK1740" s="31"/>
      <c r="BL1740" s="31"/>
      <c r="BM1740" s="31"/>
      <c r="BN1740" s="41"/>
      <c r="BO1740" s="33"/>
      <c r="BP1740" s="34"/>
      <c r="BQ1740" s="26"/>
      <c r="BR1740" s="27"/>
      <c r="BS1740" s="27"/>
      <c r="BT1740" s="26"/>
      <c r="BU1740" s="35"/>
      <c r="BV1740" s="28"/>
      <c r="BW1740" s="27"/>
      <c r="BX1740" s="26"/>
      <c r="BY1740" s="26"/>
      <c r="BZ1740" s="28"/>
      <c r="CA1740" s="31"/>
      <c r="CB1740" s="31"/>
      <c r="CC1740" s="23"/>
      <c r="CD1740" s="37"/>
      <c r="CE1740" s="30"/>
      <c r="CF1740" s="38"/>
      <c r="CG1740" s="31"/>
      <c r="CH1740" s="30"/>
      <c r="CI1740" s="38"/>
      <c r="CJ1740" s="38"/>
      <c r="CK1740" s="38"/>
      <c r="CL1740" s="31"/>
      <c r="CM1740" s="23"/>
      <c r="CN1740" s="38"/>
      <c r="CO1740" s="27"/>
      <c r="CP1740" s="23"/>
      <c r="CQ1740" s="23"/>
      <c r="CR1740" s="23"/>
      <c r="CS1740" s="38"/>
      <c r="CT1740" s="23"/>
      <c r="CU1740" s="23"/>
      <c r="CV1740" s="23"/>
      <c r="CW1740" s="38"/>
      <c r="CX1740" s="38"/>
      <c r="CY1740" s="38"/>
      <c r="CZ1740" s="38"/>
    </row>
    <row r="1741" spans="1:104" x14ac:dyDescent="0.3">
      <c r="A1741" s="32"/>
      <c r="B1741" s="26"/>
      <c r="C1741" s="26"/>
      <c r="D1741" s="26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31"/>
      <c r="AQ1741" s="31"/>
      <c r="AR1741" s="31"/>
      <c r="AS1741" s="31"/>
      <c r="AT1741" s="31"/>
      <c r="AU1741" s="31"/>
      <c r="AV1741" s="31"/>
      <c r="AW1741" s="31"/>
      <c r="AX1741" s="31"/>
      <c r="AY1741" s="31"/>
      <c r="AZ1741" s="31"/>
      <c r="BA1741" s="31"/>
      <c r="BB1741" s="31"/>
      <c r="BC1741" s="31"/>
      <c r="BD1741" s="31"/>
      <c r="BE1741" s="31"/>
      <c r="BF1741" s="31"/>
      <c r="BG1741" s="31"/>
      <c r="BH1741" s="31"/>
      <c r="BI1741" s="31"/>
      <c r="BJ1741" s="31"/>
      <c r="BK1741" s="31"/>
      <c r="BL1741" s="31"/>
      <c r="BM1741" s="31"/>
      <c r="BN1741" s="41"/>
      <c r="BO1741" s="33"/>
      <c r="BP1741" s="34"/>
      <c r="BQ1741" s="26"/>
      <c r="BR1741" s="27"/>
      <c r="BS1741" s="27"/>
      <c r="BT1741" s="26"/>
      <c r="BU1741" s="35"/>
      <c r="BV1741" s="28"/>
      <c r="BW1741" s="27"/>
      <c r="BX1741" s="26"/>
      <c r="BY1741" s="26"/>
      <c r="BZ1741" s="28"/>
      <c r="CA1741" s="31"/>
      <c r="CB1741" s="31"/>
      <c r="CC1741" s="23"/>
      <c r="CD1741" s="37"/>
      <c r="CE1741" s="30"/>
      <c r="CF1741" s="38"/>
      <c r="CG1741" s="31"/>
      <c r="CH1741" s="30"/>
      <c r="CI1741" s="38"/>
      <c r="CJ1741" s="38"/>
      <c r="CK1741" s="38"/>
      <c r="CL1741" s="31"/>
      <c r="CM1741" s="23"/>
      <c r="CN1741" s="38"/>
      <c r="CO1741" s="27"/>
      <c r="CP1741" s="23"/>
      <c r="CQ1741" s="23"/>
      <c r="CR1741" s="23"/>
      <c r="CS1741" s="38"/>
      <c r="CT1741" s="23"/>
      <c r="CU1741" s="23"/>
      <c r="CV1741" s="23"/>
      <c r="CW1741" s="38"/>
      <c r="CX1741" s="38"/>
      <c r="CY1741" s="38"/>
      <c r="CZ1741" s="38"/>
    </row>
    <row r="1742" spans="1:104" x14ac:dyDescent="0.3">
      <c r="A1742" s="32"/>
      <c r="B1742" s="26"/>
      <c r="C1742" s="26"/>
      <c r="D1742" s="26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31"/>
      <c r="AQ1742" s="31"/>
      <c r="AR1742" s="31"/>
      <c r="AS1742" s="31"/>
      <c r="AT1742" s="31"/>
      <c r="AU1742" s="31"/>
      <c r="AV1742" s="31"/>
      <c r="AW1742" s="31"/>
      <c r="AX1742" s="31"/>
      <c r="AY1742" s="31"/>
      <c r="AZ1742" s="31"/>
      <c r="BA1742" s="31"/>
      <c r="BB1742" s="31"/>
      <c r="BC1742" s="31"/>
      <c r="BD1742" s="31"/>
      <c r="BE1742" s="31"/>
      <c r="BF1742" s="31"/>
      <c r="BG1742" s="31"/>
      <c r="BH1742" s="31"/>
      <c r="BI1742" s="31"/>
      <c r="BJ1742" s="31"/>
      <c r="BK1742" s="31"/>
      <c r="BL1742" s="31"/>
      <c r="BM1742" s="31"/>
      <c r="BN1742" s="41"/>
      <c r="BO1742" s="33"/>
      <c r="BP1742" s="34"/>
      <c r="BQ1742" s="26"/>
      <c r="BR1742" s="27"/>
      <c r="BS1742" s="27"/>
      <c r="BT1742" s="26"/>
      <c r="BU1742" s="35"/>
      <c r="BV1742" s="28"/>
      <c r="BW1742" s="27"/>
      <c r="BX1742" s="26"/>
      <c r="BY1742" s="26"/>
      <c r="BZ1742" s="28"/>
      <c r="CA1742" s="31"/>
      <c r="CB1742" s="31"/>
      <c r="CC1742" s="23"/>
      <c r="CD1742" s="37"/>
      <c r="CE1742" s="30"/>
      <c r="CF1742" s="38"/>
      <c r="CG1742" s="31"/>
      <c r="CH1742" s="30"/>
      <c r="CI1742" s="38"/>
      <c r="CJ1742" s="38"/>
      <c r="CK1742" s="38"/>
      <c r="CL1742" s="31"/>
      <c r="CM1742" s="23"/>
      <c r="CN1742" s="38"/>
      <c r="CO1742" s="27"/>
      <c r="CP1742" s="23"/>
      <c r="CQ1742" s="23"/>
      <c r="CR1742" s="23"/>
      <c r="CS1742" s="38"/>
      <c r="CT1742" s="23"/>
      <c r="CU1742" s="23"/>
      <c r="CV1742" s="23"/>
      <c r="CW1742" s="38"/>
      <c r="CX1742" s="38"/>
      <c r="CY1742" s="38"/>
      <c r="CZ1742" s="38"/>
    </row>
    <row r="1743" spans="1:104" x14ac:dyDescent="0.3">
      <c r="A1743" s="32"/>
      <c r="B1743" s="26"/>
      <c r="C1743" s="26"/>
      <c r="D1743" s="26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31"/>
      <c r="AQ1743" s="31"/>
      <c r="AR1743" s="31"/>
      <c r="AS1743" s="31"/>
      <c r="AT1743" s="31"/>
      <c r="AU1743" s="31"/>
      <c r="AV1743" s="31"/>
      <c r="AW1743" s="31"/>
      <c r="AX1743" s="31"/>
      <c r="AY1743" s="31"/>
      <c r="AZ1743" s="31"/>
      <c r="BA1743" s="31"/>
      <c r="BB1743" s="31"/>
      <c r="BC1743" s="31"/>
      <c r="BD1743" s="31"/>
      <c r="BE1743" s="31"/>
      <c r="BF1743" s="31"/>
      <c r="BG1743" s="31"/>
      <c r="BH1743" s="31"/>
      <c r="BI1743" s="31"/>
      <c r="BJ1743" s="31"/>
      <c r="BK1743" s="31"/>
      <c r="BL1743" s="31"/>
      <c r="BM1743" s="31"/>
      <c r="BN1743" s="41"/>
      <c r="BO1743" s="33"/>
      <c r="BP1743" s="34"/>
      <c r="BQ1743" s="26"/>
      <c r="BR1743" s="27"/>
      <c r="BS1743" s="27"/>
      <c r="BT1743" s="26"/>
      <c r="BU1743" s="35"/>
      <c r="BV1743" s="28"/>
      <c r="BW1743" s="27"/>
      <c r="BX1743" s="26"/>
      <c r="BY1743" s="26"/>
      <c r="BZ1743" s="28"/>
      <c r="CA1743" s="31"/>
      <c r="CB1743" s="31"/>
      <c r="CC1743" s="23"/>
      <c r="CD1743" s="37"/>
      <c r="CE1743" s="30"/>
      <c r="CF1743" s="38"/>
      <c r="CG1743" s="31"/>
      <c r="CH1743" s="30"/>
      <c r="CI1743" s="38"/>
      <c r="CJ1743" s="38"/>
      <c r="CK1743" s="38"/>
      <c r="CL1743" s="31"/>
      <c r="CM1743" s="23"/>
      <c r="CN1743" s="38"/>
      <c r="CO1743" s="27"/>
      <c r="CP1743" s="23"/>
      <c r="CQ1743" s="23"/>
      <c r="CR1743" s="23"/>
      <c r="CS1743" s="38"/>
      <c r="CT1743" s="23"/>
      <c r="CU1743" s="23"/>
      <c r="CV1743" s="23"/>
      <c r="CW1743" s="38"/>
      <c r="CX1743" s="38"/>
      <c r="CY1743" s="38"/>
      <c r="CZ1743" s="38"/>
    </row>
    <row r="1744" spans="1:104" x14ac:dyDescent="0.3">
      <c r="A1744" s="32"/>
      <c r="B1744" s="26"/>
      <c r="C1744" s="26"/>
      <c r="D1744" s="26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31"/>
      <c r="AQ1744" s="31"/>
      <c r="AR1744" s="31"/>
      <c r="AS1744" s="31"/>
      <c r="AT1744" s="31"/>
      <c r="AU1744" s="31"/>
      <c r="AV1744" s="31"/>
      <c r="AW1744" s="31"/>
      <c r="AX1744" s="31"/>
      <c r="AY1744" s="31"/>
      <c r="AZ1744" s="31"/>
      <c r="BA1744" s="31"/>
      <c r="BB1744" s="31"/>
      <c r="BC1744" s="31"/>
      <c r="BD1744" s="31"/>
      <c r="BE1744" s="31"/>
      <c r="BF1744" s="31"/>
      <c r="BG1744" s="31"/>
      <c r="BH1744" s="31"/>
      <c r="BI1744" s="31"/>
      <c r="BJ1744" s="31"/>
      <c r="BK1744" s="31"/>
      <c r="BL1744" s="31"/>
      <c r="BM1744" s="31"/>
      <c r="BN1744" s="41"/>
      <c r="BO1744" s="33"/>
      <c r="BP1744" s="34"/>
      <c r="BQ1744" s="26"/>
      <c r="BR1744" s="27"/>
      <c r="BS1744" s="27"/>
      <c r="BT1744" s="26"/>
      <c r="BU1744" s="35"/>
      <c r="BV1744" s="28"/>
      <c r="BW1744" s="27"/>
      <c r="BX1744" s="26"/>
      <c r="BY1744" s="26"/>
      <c r="BZ1744" s="28"/>
      <c r="CA1744" s="31"/>
      <c r="CB1744" s="31"/>
      <c r="CC1744" s="23"/>
      <c r="CD1744" s="37"/>
      <c r="CE1744" s="30"/>
      <c r="CF1744" s="38"/>
      <c r="CG1744" s="31"/>
      <c r="CH1744" s="30"/>
      <c r="CI1744" s="38"/>
      <c r="CJ1744" s="38"/>
      <c r="CK1744" s="38"/>
      <c r="CL1744" s="31"/>
      <c r="CM1744" s="23"/>
      <c r="CN1744" s="38"/>
      <c r="CO1744" s="27"/>
      <c r="CP1744" s="23"/>
      <c r="CQ1744" s="23"/>
      <c r="CR1744" s="23"/>
      <c r="CS1744" s="38"/>
      <c r="CT1744" s="23"/>
      <c r="CU1744" s="23"/>
      <c r="CV1744" s="23"/>
      <c r="CW1744" s="38"/>
      <c r="CX1744" s="38"/>
      <c r="CY1744" s="38"/>
      <c r="CZ1744" s="38"/>
    </row>
    <row r="1745" spans="1:104" x14ac:dyDescent="0.3">
      <c r="A1745" s="32"/>
      <c r="B1745" s="26"/>
      <c r="C1745" s="26"/>
      <c r="D1745" s="26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31"/>
      <c r="AQ1745" s="31"/>
      <c r="AR1745" s="31"/>
      <c r="AS1745" s="31"/>
      <c r="AT1745" s="31"/>
      <c r="AU1745" s="31"/>
      <c r="AV1745" s="31"/>
      <c r="AW1745" s="31"/>
      <c r="AX1745" s="31"/>
      <c r="AY1745" s="31"/>
      <c r="AZ1745" s="31"/>
      <c r="BA1745" s="31"/>
      <c r="BB1745" s="31"/>
      <c r="BC1745" s="31"/>
      <c r="BD1745" s="31"/>
      <c r="BE1745" s="31"/>
      <c r="BF1745" s="31"/>
      <c r="BG1745" s="31"/>
      <c r="BH1745" s="31"/>
      <c r="BI1745" s="31"/>
      <c r="BJ1745" s="31"/>
      <c r="BK1745" s="31"/>
      <c r="BL1745" s="31"/>
      <c r="BM1745" s="31"/>
      <c r="BN1745" s="41"/>
      <c r="BO1745" s="33"/>
      <c r="BP1745" s="34"/>
      <c r="BQ1745" s="26"/>
      <c r="BR1745" s="27"/>
      <c r="BS1745" s="27"/>
      <c r="BT1745" s="26"/>
      <c r="BU1745" s="35"/>
      <c r="BV1745" s="28"/>
      <c r="BW1745" s="27"/>
      <c r="BX1745" s="26"/>
      <c r="BY1745" s="26"/>
      <c r="BZ1745" s="28"/>
      <c r="CA1745" s="31"/>
      <c r="CB1745" s="31"/>
      <c r="CC1745" s="37"/>
      <c r="CD1745" s="37"/>
      <c r="CE1745" s="30"/>
      <c r="CF1745" s="38"/>
      <c r="CG1745" s="31"/>
      <c r="CH1745" s="30"/>
      <c r="CI1745" s="38"/>
      <c r="CJ1745" s="38"/>
      <c r="CK1745" s="38"/>
      <c r="CL1745" s="31"/>
      <c r="CM1745" s="23"/>
      <c r="CN1745" s="38"/>
      <c r="CO1745" s="27"/>
      <c r="CP1745" s="23"/>
      <c r="CQ1745" s="23"/>
      <c r="CR1745" s="23"/>
      <c r="CS1745" s="38"/>
      <c r="CT1745" s="23"/>
      <c r="CU1745" s="23"/>
      <c r="CV1745" s="23"/>
      <c r="CW1745" s="38"/>
      <c r="CX1745" s="38"/>
      <c r="CY1745" s="38"/>
      <c r="CZ1745" s="38"/>
    </row>
    <row r="1746" spans="1:104" x14ac:dyDescent="0.3">
      <c r="A1746" s="32"/>
      <c r="B1746" s="26"/>
      <c r="C1746" s="26"/>
      <c r="D1746" s="26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31"/>
      <c r="AQ1746" s="31"/>
      <c r="AR1746" s="31"/>
      <c r="AS1746" s="31"/>
      <c r="AT1746" s="31"/>
      <c r="AU1746" s="31"/>
      <c r="AV1746" s="31"/>
      <c r="AW1746" s="31"/>
      <c r="AX1746" s="31"/>
      <c r="AY1746" s="31"/>
      <c r="AZ1746" s="31"/>
      <c r="BA1746" s="31"/>
      <c r="BB1746" s="31"/>
      <c r="BC1746" s="31"/>
      <c r="BD1746" s="31"/>
      <c r="BE1746" s="31"/>
      <c r="BF1746" s="31"/>
      <c r="BG1746" s="31"/>
      <c r="BH1746" s="31"/>
      <c r="BI1746" s="31"/>
      <c r="BJ1746" s="31"/>
      <c r="BK1746" s="31"/>
      <c r="BL1746" s="31"/>
      <c r="BM1746" s="31"/>
      <c r="BN1746" s="41"/>
      <c r="BO1746" s="33"/>
      <c r="BP1746" s="34"/>
      <c r="BQ1746" s="26"/>
      <c r="BR1746" s="27"/>
      <c r="BS1746" s="27"/>
      <c r="BT1746" s="26"/>
      <c r="BU1746" s="35"/>
      <c r="BV1746" s="28"/>
      <c r="BW1746" s="27"/>
      <c r="BX1746" s="26"/>
      <c r="BY1746" s="26"/>
      <c r="BZ1746" s="28"/>
      <c r="CA1746" s="31"/>
      <c r="CB1746" s="31"/>
      <c r="CC1746" s="23"/>
      <c r="CD1746" s="37"/>
      <c r="CE1746" s="30"/>
      <c r="CF1746" s="38"/>
      <c r="CG1746" s="31"/>
      <c r="CH1746" s="30"/>
      <c r="CI1746" s="38"/>
      <c r="CJ1746" s="38"/>
      <c r="CK1746" s="38"/>
      <c r="CL1746" s="31"/>
      <c r="CM1746" s="23"/>
      <c r="CN1746" s="38"/>
      <c r="CO1746" s="27"/>
      <c r="CP1746" s="23"/>
      <c r="CQ1746" s="23"/>
      <c r="CR1746" s="23"/>
      <c r="CS1746" s="38"/>
      <c r="CT1746" s="23"/>
      <c r="CU1746" s="23"/>
      <c r="CV1746" s="23"/>
      <c r="CW1746" s="38"/>
      <c r="CX1746" s="38"/>
      <c r="CY1746" s="30"/>
      <c r="CZ1746" s="38"/>
    </row>
    <row r="1747" spans="1:104" x14ac:dyDescent="0.3">
      <c r="A1747" s="32"/>
      <c r="B1747" s="26"/>
      <c r="C1747" s="26"/>
      <c r="D1747" s="26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31"/>
      <c r="AQ1747" s="31"/>
      <c r="AR1747" s="31"/>
      <c r="AS1747" s="31"/>
      <c r="AT1747" s="31"/>
      <c r="AU1747" s="31"/>
      <c r="AV1747" s="31"/>
      <c r="AW1747" s="31"/>
      <c r="AX1747" s="31"/>
      <c r="AY1747" s="31"/>
      <c r="AZ1747" s="31"/>
      <c r="BA1747" s="31"/>
      <c r="BB1747" s="31"/>
      <c r="BC1747" s="31"/>
      <c r="BD1747" s="31"/>
      <c r="BE1747" s="31"/>
      <c r="BF1747" s="31"/>
      <c r="BG1747" s="31"/>
      <c r="BH1747" s="31"/>
      <c r="BI1747" s="31"/>
      <c r="BJ1747" s="31"/>
      <c r="BK1747" s="31"/>
      <c r="BL1747" s="31"/>
      <c r="BM1747" s="31"/>
      <c r="BN1747" s="41"/>
      <c r="BO1747" s="33"/>
      <c r="BP1747" s="34"/>
      <c r="BQ1747" s="26"/>
      <c r="BR1747" s="27"/>
      <c r="BS1747" s="27"/>
      <c r="BT1747" s="26"/>
      <c r="BU1747" s="35"/>
      <c r="BV1747" s="28"/>
      <c r="BW1747" s="27"/>
      <c r="BX1747" s="26"/>
      <c r="BY1747" s="26"/>
      <c r="BZ1747" s="28"/>
      <c r="CA1747" s="31"/>
      <c r="CB1747" s="31"/>
      <c r="CC1747" s="37"/>
      <c r="CD1747" s="37"/>
      <c r="CE1747" s="30"/>
      <c r="CF1747" s="38"/>
      <c r="CG1747" s="31"/>
      <c r="CH1747" s="30"/>
      <c r="CI1747" s="38"/>
      <c r="CJ1747" s="38"/>
      <c r="CK1747" s="38"/>
      <c r="CL1747" s="31"/>
      <c r="CM1747" s="23"/>
      <c r="CN1747" s="38"/>
      <c r="CO1747" s="27"/>
      <c r="CP1747" s="23"/>
      <c r="CQ1747" s="23"/>
      <c r="CR1747" s="23"/>
      <c r="CS1747" s="38"/>
      <c r="CT1747" s="23"/>
      <c r="CU1747" s="23"/>
      <c r="CV1747" s="23"/>
      <c r="CW1747" s="38"/>
      <c r="CX1747" s="38"/>
      <c r="CY1747" s="38"/>
      <c r="CZ1747" s="38"/>
    </row>
    <row r="1748" spans="1:104" x14ac:dyDescent="0.3">
      <c r="A1748" s="32"/>
      <c r="B1748" s="26"/>
      <c r="C1748" s="26"/>
      <c r="D1748" s="26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31"/>
      <c r="AQ1748" s="31"/>
      <c r="AR1748" s="31"/>
      <c r="AS1748" s="31"/>
      <c r="AT1748" s="31"/>
      <c r="AU1748" s="31"/>
      <c r="AV1748" s="31"/>
      <c r="AW1748" s="31"/>
      <c r="AX1748" s="31"/>
      <c r="AY1748" s="31"/>
      <c r="AZ1748" s="31"/>
      <c r="BA1748" s="31"/>
      <c r="BB1748" s="31"/>
      <c r="BC1748" s="31"/>
      <c r="BD1748" s="31"/>
      <c r="BE1748" s="31"/>
      <c r="BF1748" s="31"/>
      <c r="BG1748" s="31"/>
      <c r="BH1748" s="31"/>
      <c r="BI1748" s="31"/>
      <c r="BJ1748" s="31"/>
      <c r="BK1748" s="31"/>
      <c r="BL1748" s="31"/>
      <c r="BM1748" s="31"/>
      <c r="BN1748" s="41"/>
      <c r="BO1748" s="33"/>
      <c r="BP1748" s="34"/>
      <c r="BQ1748" s="26"/>
      <c r="BR1748" s="27"/>
      <c r="BS1748" s="27"/>
      <c r="BT1748" s="26"/>
      <c r="BU1748" s="35"/>
      <c r="BV1748" s="28"/>
      <c r="BW1748" s="27"/>
      <c r="BX1748" s="26"/>
      <c r="BY1748" s="26"/>
      <c r="BZ1748" s="28"/>
      <c r="CA1748" s="31"/>
      <c r="CB1748" s="31"/>
      <c r="CC1748" s="37"/>
      <c r="CD1748" s="37"/>
      <c r="CE1748" s="30"/>
      <c r="CF1748" s="38"/>
      <c r="CG1748" s="31"/>
      <c r="CH1748" s="30"/>
      <c r="CI1748" s="38"/>
      <c r="CJ1748" s="38"/>
      <c r="CK1748" s="38"/>
      <c r="CL1748" s="31"/>
      <c r="CM1748" s="23"/>
      <c r="CN1748" s="38"/>
      <c r="CO1748" s="27"/>
      <c r="CP1748" s="37"/>
      <c r="CQ1748" s="23"/>
      <c r="CR1748" s="23"/>
      <c r="CS1748" s="38"/>
      <c r="CT1748" s="23"/>
      <c r="CU1748" s="23"/>
      <c r="CV1748" s="23"/>
      <c r="CW1748" s="38"/>
      <c r="CX1748" s="38"/>
      <c r="CY1748" s="38"/>
      <c r="CZ1748" s="38"/>
    </row>
    <row r="1749" spans="1:104" x14ac:dyDescent="0.3">
      <c r="A1749" s="32"/>
      <c r="B1749" s="26"/>
      <c r="C1749" s="26"/>
      <c r="D1749" s="26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31"/>
      <c r="AQ1749" s="31"/>
      <c r="AR1749" s="31"/>
      <c r="AS1749" s="31"/>
      <c r="AT1749" s="31"/>
      <c r="AU1749" s="31"/>
      <c r="AV1749" s="31"/>
      <c r="AW1749" s="31"/>
      <c r="AX1749" s="31"/>
      <c r="AY1749" s="31"/>
      <c r="AZ1749" s="31"/>
      <c r="BA1749" s="31"/>
      <c r="BB1749" s="31"/>
      <c r="BC1749" s="31"/>
      <c r="BD1749" s="31"/>
      <c r="BE1749" s="31"/>
      <c r="BF1749" s="31"/>
      <c r="BG1749" s="31"/>
      <c r="BH1749" s="31"/>
      <c r="BI1749" s="31"/>
      <c r="BJ1749" s="31"/>
      <c r="BK1749" s="31"/>
      <c r="BL1749" s="31"/>
      <c r="BM1749" s="31"/>
      <c r="BN1749" s="41"/>
      <c r="BO1749" s="33"/>
      <c r="BP1749" s="34"/>
      <c r="BQ1749" s="26"/>
      <c r="BR1749" s="27"/>
      <c r="BS1749" s="27"/>
      <c r="BT1749" s="26"/>
      <c r="BU1749" s="35"/>
      <c r="BV1749" s="28"/>
      <c r="BW1749" s="27"/>
      <c r="BX1749" s="26"/>
      <c r="BY1749" s="26"/>
      <c r="BZ1749" s="28"/>
      <c r="CA1749" s="31"/>
      <c r="CB1749" s="31"/>
      <c r="CC1749" s="37"/>
      <c r="CD1749" s="37"/>
      <c r="CE1749" s="30"/>
      <c r="CF1749" s="38"/>
      <c r="CG1749" s="31"/>
      <c r="CH1749" s="30"/>
      <c r="CI1749" s="38"/>
      <c r="CJ1749" s="38"/>
      <c r="CK1749" s="38"/>
      <c r="CL1749" s="31"/>
      <c r="CM1749" s="23"/>
      <c r="CN1749" s="38"/>
      <c r="CO1749" s="27"/>
      <c r="CP1749" s="37"/>
      <c r="CQ1749" s="23"/>
      <c r="CR1749" s="23"/>
      <c r="CS1749" s="38"/>
      <c r="CT1749" s="23"/>
      <c r="CU1749" s="23"/>
      <c r="CV1749" s="23"/>
      <c r="CW1749" s="38"/>
      <c r="CX1749" s="38"/>
      <c r="CY1749" s="38"/>
      <c r="CZ1749" s="38"/>
    </row>
    <row r="1750" spans="1:104" x14ac:dyDescent="0.3">
      <c r="A1750" s="32"/>
      <c r="B1750" s="26"/>
      <c r="C1750" s="26"/>
      <c r="D1750" s="26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31"/>
      <c r="AQ1750" s="31"/>
      <c r="AR1750" s="31"/>
      <c r="AS1750" s="31"/>
      <c r="AT1750" s="31"/>
      <c r="AU1750" s="31"/>
      <c r="AV1750" s="31"/>
      <c r="AW1750" s="31"/>
      <c r="AX1750" s="31"/>
      <c r="AY1750" s="31"/>
      <c r="AZ1750" s="31"/>
      <c r="BA1750" s="31"/>
      <c r="BB1750" s="31"/>
      <c r="BC1750" s="31"/>
      <c r="BD1750" s="31"/>
      <c r="BE1750" s="31"/>
      <c r="BF1750" s="31"/>
      <c r="BG1750" s="31"/>
      <c r="BH1750" s="31"/>
      <c r="BI1750" s="31"/>
      <c r="BJ1750" s="31"/>
      <c r="BK1750" s="31"/>
      <c r="BL1750" s="31"/>
      <c r="BM1750" s="31"/>
      <c r="BN1750" s="41"/>
      <c r="BO1750" s="33"/>
      <c r="BP1750" s="34"/>
      <c r="BQ1750" s="26"/>
      <c r="BR1750" s="27"/>
      <c r="BS1750" s="27"/>
      <c r="BT1750" s="26"/>
      <c r="BU1750" s="35"/>
      <c r="BV1750" s="28"/>
      <c r="BW1750" s="27"/>
      <c r="BX1750" s="26"/>
      <c r="BY1750" s="26"/>
      <c r="BZ1750" s="28"/>
      <c r="CA1750" s="31"/>
      <c r="CB1750" s="31"/>
      <c r="CC1750" s="23"/>
      <c r="CD1750" s="37"/>
      <c r="CE1750" s="30"/>
      <c r="CF1750" s="38"/>
      <c r="CG1750" s="31"/>
      <c r="CH1750" s="30"/>
      <c r="CI1750" s="38"/>
      <c r="CJ1750" s="38"/>
      <c r="CK1750" s="38"/>
      <c r="CL1750" s="31"/>
      <c r="CM1750" s="23"/>
      <c r="CN1750" s="38"/>
      <c r="CO1750" s="27"/>
      <c r="CP1750" s="37"/>
      <c r="CQ1750" s="23"/>
      <c r="CR1750" s="23"/>
      <c r="CS1750" s="38"/>
      <c r="CT1750" s="23"/>
      <c r="CU1750" s="23"/>
      <c r="CV1750" s="23"/>
      <c r="CW1750" s="30"/>
      <c r="CX1750" s="30"/>
      <c r="CY1750" s="38"/>
      <c r="CZ1750" s="38"/>
    </row>
    <row r="1751" spans="1:104" x14ac:dyDescent="0.3">
      <c r="A1751" s="32"/>
      <c r="B1751" s="26"/>
      <c r="C1751" s="26"/>
      <c r="D1751" s="26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31"/>
      <c r="AQ1751" s="31"/>
      <c r="AR1751" s="31"/>
      <c r="AS1751" s="31"/>
      <c r="AT1751" s="31"/>
      <c r="AU1751" s="31"/>
      <c r="AV1751" s="31"/>
      <c r="AW1751" s="31"/>
      <c r="AX1751" s="31"/>
      <c r="AY1751" s="31"/>
      <c r="AZ1751" s="31"/>
      <c r="BA1751" s="31"/>
      <c r="BB1751" s="31"/>
      <c r="BC1751" s="31"/>
      <c r="BD1751" s="31"/>
      <c r="BE1751" s="31"/>
      <c r="BF1751" s="31"/>
      <c r="BG1751" s="31"/>
      <c r="BH1751" s="31"/>
      <c r="BI1751" s="31"/>
      <c r="BJ1751" s="31"/>
      <c r="BK1751" s="31"/>
      <c r="BL1751" s="31"/>
      <c r="BM1751" s="31"/>
      <c r="BN1751" s="41"/>
      <c r="BO1751" s="33"/>
      <c r="BP1751" s="34"/>
      <c r="BQ1751" s="26"/>
      <c r="BR1751" s="27"/>
      <c r="BS1751" s="27"/>
      <c r="BT1751" s="26"/>
      <c r="BU1751" s="35"/>
      <c r="BV1751" s="28"/>
      <c r="BW1751" s="27"/>
      <c r="BX1751" s="26"/>
      <c r="BY1751" s="26"/>
      <c r="BZ1751" s="28"/>
      <c r="CA1751" s="31"/>
      <c r="CB1751" s="31"/>
      <c r="CC1751" s="37"/>
      <c r="CD1751" s="37"/>
      <c r="CE1751" s="30"/>
      <c r="CF1751" s="38"/>
      <c r="CG1751" s="31"/>
      <c r="CH1751" s="30"/>
      <c r="CI1751" s="38"/>
      <c r="CJ1751" s="38"/>
      <c r="CK1751" s="38"/>
      <c r="CL1751" s="31"/>
      <c r="CM1751" s="23"/>
      <c r="CN1751" s="38"/>
      <c r="CO1751" s="27"/>
      <c r="CP1751" s="23"/>
      <c r="CQ1751" s="23"/>
      <c r="CR1751" s="23"/>
      <c r="CS1751" s="38"/>
      <c r="CT1751" s="23"/>
      <c r="CU1751" s="23"/>
      <c r="CV1751" s="23"/>
      <c r="CW1751" s="38"/>
      <c r="CX1751" s="38"/>
      <c r="CY1751" s="38"/>
      <c r="CZ1751" s="38"/>
    </row>
    <row r="1752" spans="1:104" x14ac:dyDescent="0.3">
      <c r="A1752" s="32"/>
      <c r="B1752" s="26"/>
      <c r="C1752" s="26"/>
      <c r="D1752" s="26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31"/>
      <c r="AQ1752" s="31"/>
      <c r="AR1752" s="31"/>
      <c r="AS1752" s="31"/>
      <c r="AT1752" s="31"/>
      <c r="AU1752" s="31"/>
      <c r="AV1752" s="31"/>
      <c r="AW1752" s="31"/>
      <c r="AX1752" s="31"/>
      <c r="AY1752" s="31"/>
      <c r="AZ1752" s="31"/>
      <c r="BA1752" s="31"/>
      <c r="BB1752" s="31"/>
      <c r="BC1752" s="31"/>
      <c r="BD1752" s="31"/>
      <c r="BE1752" s="31"/>
      <c r="BF1752" s="31"/>
      <c r="BG1752" s="31"/>
      <c r="BH1752" s="31"/>
      <c r="BI1752" s="31"/>
      <c r="BJ1752" s="31"/>
      <c r="BK1752" s="31"/>
      <c r="BL1752" s="31"/>
      <c r="BM1752" s="31"/>
      <c r="BN1752" s="41"/>
      <c r="BO1752" s="33"/>
      <c r="BP1752" s="34"/>
      <c r="BQ1752" s="26"/>
      <c r="BR1752" s="27"/>
      <c r="BS1752" s="27"/>
      <c r="BT1752" s="26"/>
      <c r="BU1752" s="35"/>
      <c r="BV1752" s="28"/>
      <c r="BW1752" s="27"/>
      <c r="BX1752" s="26"/>
      <c r="BY1752" s="26"/>
      <c r="BZ1752" s="28"/>
      <c r="CA1752" s="31"/>
      <c r="CB1752" s="31"/>
      <c r="CC1752" s="23"/>
      <c r="CD1752" s="37"/>
      <c r="CE1752" s="30"/>
      <c r="CF1752" s="38"/>
      <c r="CG1752" s="31"/>
      <c r="CH1752" s="30"/>
      <c r="CI1752" s="38"/>
      <c r="CJ1752" s="38"/>
      <c r="CK1752" s="38"/>
      <c r="CL1752" s="31"/>
      <c r="CM1752" s="23"/>
      <c r="CN1752" s="38"/>
      <c r="CO1752" s="30"/>
      <c r="CP1752" s="23"/>
      <c r="CQ1752" s="23"/>
      <c r="CR1752" s="23"/>
      <c r="CS1752" s="38"/>
      <c r="CT1752" s="23"/>
      <c r="CU1752" s="23"/>
      <c r="CV1752" s="23"/>
      <c r="CW1752" s="38"/>
      <c r="CX1752" s="38"/>
      <c r="CY1752" s="38"/>
      <c r="CZ1752" s="38"/>
    </row>
    <row r="1753" spans="1:104" x14ac:dyDescent="0.3">
      <c r="A1753" s="32"/>
      <c r="B1753" s="26"/>
      <c r="C1753" s="26"/>
      <c r="D1753" s="26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31"/>
      <c r="AQ1753" s="31"/>
      <c r="AR1753" s="31"/>
      <c r="AS1753" s="31"/>
      <c r="AT1753" s="31"/>
      <c r="AU1753" s="31"/>
      <c r="AV1753" s="31"/>
      <c r="AW1753" s="31"/>
      <c r="AX1753" s="31"/>
      <c r="AY1753" s="31"/>
      <c r="AZ1753" s="31"/>
      <c r="BA1753" s="31"/>
      <c r="BB1753" s="31"/>
      <c r="BC1753" s="31"/>
      <c r="BD1753" s="31"/>
      <c r="BE1753" s="31"/>
      <c r="BF1753" s="31"/>
      <c r="BG1753" s="31"/>
      <c r="BH1753" s="31"/>
      <c r="BI1753" s="31"/>
      <c r="BJ1753" s="31"/>
      <c r="BK1753" s="31"/>
      <c r="BL1753" s="31"/>
      <c r="BM1753" s="31"/>
      <c r="BN1753" s="41"/>
      <c r="BO1753" s="33"/>
      <c r="BP1753" s="34"/>
      <c r="BQ1753" s="26"/>
      <c r="BR1753" s="27"/>
      <c r="BS1753" s="27"/>
      <c r="BT1753" s="26"/>
      <c r="BU1753" s="35"/>
      <c r="BV1753" s="28"/>
      <c r="BW1753" s="27"/>
      <c r="BX1753" s="26"/>
      <c r="BY1753" s="26"/>
      <c r="BZ1753" s="28"/>
      <c r="CA1753" s="31"/>
      <c r="CB1753" s="31"/>
      <c r="CC1753" s="37"/>
      <c r="CD1753" s="37"/>
      <c r="CE1753" s="30"/>
      <c r="CF1753" s="38"/>
      <c r="CG1753" s="31"/>
      <c r="CH1753" s="30"/>
      <c r="CI1753" s="38"/>
      <c r="CJ1753" s="38"/>
      <c r="CK1753" s="38"/>
      <c r="CL1753" s="31"/>
      <c r="CM1753" s="37"/>
      <c r="CN1753" s="38"/>
      <c r="CO1753" s="38"/>
      <c r="CP1753" s="23"/>
      <c r="CQ1753" s="23"/>
      <c r="CR1753" s="23"/>
      <c r="CS1753" s="38"/>
      <c r="CT1753" s="23"/>
      <c r="CU1753" s="23"/>
      <c r="CV1753" s="23"/>
      <c r="CW1753" s="38"/>
      <c r="CX1753" s="30"/>
      <c r="CY1753" s="38"/>
      <c r="CZ1753" s="38"/>
    </row>
    <row r="1754" spans="1:104" x14ac:dyDescent="0.3">
      <c r="A1754" s="32"/>
      <c r="B1754" s="26"/>
      <c r="C1754" s="26"/>
      <c r="D1754" s="26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31"/>
      <c r="AQ1754" s="31"/>
      <c r="AR1754" s="31"/>
      <c r="AS1754" s="31"/>
      <c r="AT1754" s="31"/>
      <c r="AU1754" s="31"/>
      <c r="AV1754" s="31"/>
      <c r="AW1754" s="31"/>
      <c r="AX1754" s="31"/>
      <c r="AY1754" s="31"/>
      <c r="AZ1754" s="31"/>
      <c r="BA1754" s="31"/>
      <c r="BB1754" s="31"/>
      <c r="BC1754" s="31"/>
      <c r="BD1754" s="31"/>
      <c r="BE1754" s="31"/>
      <c r="BF1754" s="31"/>
      <c r="BG1754" s="31"/>
      <c r="BH1754" s="31"/>
      <c r="BI1754" s="31"/>
      <c r="BJ1754" s="31"/>
      <c r="BK1754" s="31"/>
      <c r="BL1754" s="31"/>
      <c r="BM1754" s="31"/>
      <c r="BN1754" s="41"/>
      <c r="BO1754" s="33"/>
      <c r="BP1754" s="34"/>
      <c r="BQ1754" s="26"/>
      <c r="BR1754" s="27"/>
      <c r="BS1754" s="27"/>
      <c r="BT1754" s="26"/>
      <c r="BU1754" s="35"/>
      <c r="BV1754" s="28"/>
      <c r="BW1754" s="27"/>
      <c r="BX1754" s="26"/>
      <c r="BY1754" s="26"/>
      <c r="BZ1754" s="28"/>
      <c r="CA1754" s="31"/>
      <c r="CB1754" s="31"/>
      <c r="CC1754" s="37"/>
      <c r="CD1754" s="37"/>
      <c r="CE1754" s="30"/>
      <c r="CF1754" s="38"/>
      <c r="CG1754" s="31"/>
      <c r="CH1754" s="30"/>
      <c r="CI1754" s="38"/>
      <c r="CJ1754" s="38"/>
      <c r="CK1754" s="38"/>
      <c r="CL1754" s="31"/>
      <c r="CM1754" s="23"/>
      <c r="CN1754" s="38"/>
      <c r="CO1754" s="38"/>
      <c r="CP1754" s="37"/>
      <c r="CQ1754" s="23"/>
      <c r="CR1754" s="23"/>
      <c r="CS1754" s="38"/>
      <c r="CT1754" s="23"/>
      <c r="CU1754" s="23"/>
      <c r="CV1754" s="23"/>
      <c r="CW1754" s="38"/>
      <c r="CX1754" s="38"/>
      <c r="CY1754" s="38"/>
      <c r="CZ1754" s="38"/>
    </row>
    <row r="1755" spans="1:104" x14ac:dyDescent="0.3">
      <c r="A1755" s="32"/>
      <c r="B1755" s="26"/>
      <c r="C1755" s="26"/>
      <c r="D1755" s="26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31"/>
      <c r="AQ1755" s="31"/>
      <c r="AR1755" s="31"/>
      <c r="AS1755" s="31"/>
      <c r="AT1755" s="31"/>
      <c r="AU1755" s="31"/>
      <c r="AV1755" s="31"/>
      <c r="AW1755" s="31"/>
      <c r="AX1755" s="31"/>
      <c r="AY1755" s="31"/>
      <c r="AZ1755" s="31"/>
      <c r="BA1755" s="31"/>
      <c r="BB1755" s="31"/>
      <c r="BC1755" s="31"/>
      <c r="BD1755" s="31"/>
      <c r="BE1755" s="31"/>
      <c r="BF1755" s="31"/>
      <c r="BG1755" s="31"/>
      <c r="BH1755" s="31"/>
      <c r="BI1755" s="31"/>
      <c r="BJ1755" s="31"/>
      <c r="BK1755" s="31"/>
      <c r="BL1755" s="31"/>
      <c r="BM1755" s="31"/>
      <c r="BN1755" s="41"/>
      <c r="BO1755" s="33"/>
      <c r="BP1755" s="34"/>
      <c r="BQ1755" s="26"/>
      <c r="BR1755" s="27"/>
      <c r="BS1755" s="27"/>
      <c r="BT1755" s="26"/>
      <c r="BU1755" s="35"/>
      <c r="BV1755" s="28"/>
      <c r="BW1755" s="27"/>
      <c r="BX1755" s="26"/>
      <c r="BY1755" s="26"/>
      <c r="BZ1755" s="28"/>
      <c r="CA1755" s="31"/>
      <c r="CB1755" s="31"/>
      <c r="CC1755" s="37"/>
      <c r="CD1755" s="37"/>
      <c r="CE1755" s="30"/>
      <c r="CF1755" s="38"/>
      <c r="CG1755" s="31"/>
      <c r="CH1755" s="30"/>
      <c r="CI1755" s="38"/>
      <c r="CJ1755" s="38"/>
      <c r="CK1755" s="38"/>
      <c r="CL1755" s="31"/>
      <c r="CM1755" s="37"/>
      <c r="CN1755" s="38"/>
      <c r="CO1755" s="38"/>
      <c r="CP1755" s="37"/>
      <c r="CQ1755" s="23"/>
      <c r="CR1755" s="23"/>
      <c r="CS1755" s="38"/>
      <c r="CT1755" s="23"/>
      <c r="CU1755" s="23"/>
      <c r="CV1755" s="23"/>
      <c r="CW1755" s="38"/>
      <c r="CX1755" s="38"/>
      <c r="CY1755" s="38"/>
      <c r="CZ1755" s="38"/>
    </row>
    <row r="1756" spans="1:104" x14ac:dyDescent="0.3">
      <c r="A1756" s="32"/>
      <c r="B1756" s="26"/>
      <c r="C1756" s="26"/>
      <c r="D1756" s="26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31"/>
      <c r="AQ1756" s="31"/>
      <c r="AR1756" s="31"/>
      <c r="AS1756" s="31"/>
      <c r="AT1756" s="31"/>
      <c r="AU1756" s="31"/>
      <c r="AV1756" s="31"/>
      <c r="AW1756" s="31"/>
      <c r="AX1756" s="31"/>
      <c r="AY1756" s="31"/>
      <c r="AZ1756" s="31"/>
      <c r="BA1756" s="31"/>
      <c r="BB1756" s="31"/>
      <c r="BC1756" s="31"/>
      <c r="BD1756" s="31"/>
      <c r="BE1756" s="31"/>
      <c r="BF1756" s="31"/>
      <c r="BG1756" s="31"/>
      <c r="BH1756" s="31"/>
      <c r="BI1756" s="31"/>
      <c r="BJ1756" s="31"/>
      <c r="BK1756" s="31"/>
      <c r="BL1756" s="31"/>
      <c r="BM1756" s="31"/>
      <c r="BN1756" s="41"/>
      <c r="BO1756" s="33"/>
      <c r="BP1756" s="34"/>
      <c r="BQ1756" s="26"/>
      <c r="BR1756" s="27"/>
      <c r="BS1756" s="27"/>
      <c r="BT1756" s="26"/>
      <c r="BU1756" s="35"/>
      <c r="BV1756" s="28"/>
      <c r="BW1756" s="27"/>
      <c r="BX1756" s="26"/>
      <c r="BY1756" s="26"/>
      <c r="BZ1756" s="28"/>
      <c r="CA1756" s="31"/>
      <c r="CB1756" s="31"/>
      <c r="CC1756" s="23"/>
      <c r="CD1756" s="37"/>
      <c r="CE1756" s="30"/>
      <c r="CF1756" s="38"/>
      <c r="CG1756" s="31"/>
      <c r="CH1756" s="30"/>
      <c r="CI1756" s="38"/>
      <c r="CJ1756" s="38"/>
      <c r="CK1756" s="38"/>
      <c r="CL1756" s="31"/>
      <c r="CM1756" s="23"/>
      <c r="CN1756" s="38"/>
      <c r="CO1756" s="38"/>
      <c r="CP1756" s="23"/>
      <c r="CQ1756" s="23"/>
      <c r="CR1756" s="23"/>
      <c r="CS1756" s="38"/>
      <c r="CT1756" s="23"/>
      <c r="CU1756" s="23"/>
      <c r="CV1756" s="23"/>
      <c r="CW1756" s="38"/>
      <c r="CX1756" s="38"/>
      <c r="CY1756" s="38"/>
      <c r="CZ1756" s="38"/>
    </row>
    <row r="1757" spans="1:104" x14ac:dyDescent="0.3">
      <c r="A1757" s="32"/>
      <c r="B1757" s="26"/>
      <c r="C1757" s="26"/>
      <c r="D1757" s="26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31"/>
      <c r="AQ1757" s="31"/>
      <c r="AR1757" s="31"/>
      <c r="AS1757" s="31"/>
      <c r="AT1757" s="31"/>
      <c r="AU1757" s="31"/>
      <c r="AV1757" s="31"/>
      <c r="AW1757" s="31"/>
      <c r="AX1757" s="31"/>
      <c r="AY1757" s="31"/>
      <c r="AZ1757" s="31"/>
      <c r="BA1757" s="31"/>
      <c r="BB1757" s="31"/>
      <c r="BC1757" s="31"/>
      <c r="BD1757" s="31"/>
      <c r="BE1757" s="31"/>
      <c r="BF1757" s="31"/>
      <c r="BG1757" s="31"/>
      <c r="BH1757" s="31"/>
      <c r="BI1757" s="31"/>
      <c r="BJ1757" s="31"/>
      <c r="BK1757" s="31"/>
      <c r="BL1757" s="31"/>
      <c r="BM1757" s="31"/>
      <c r="BN1757" s="41"/>
      <c r="BO1757" s="33"/>
      <c r="BP1757" s="34"/>
      <c r="BQ1757" s="26"/>
      <c r="BR1757" s="27"/>
      <c r="BS1757" s="27"/>
      <c r="BT1757" s="26"/>
      <c r="BU1757" s="35"/>
      <c r="BV1757" s="28"/>
      <c r="BW1757" s="27"/>
      <c r="BX1757" s="26"/>
      <c r="BY1757" s="26"/>
      <c r="BZ1757" s="28"/>
      <c r="CA1757" s="31"/>
      <c r="CB1757" s="31"/>
      <c r="CC1757" s="23"/>
      <c r="CD1757" s="37"/>
      <c r="CE1757" s="30"/>
      <c r="CF1757" s="38"/>
      <c r="CG1757" s="31"/>
      <c r="CH1757" s="30"/>
      <c r="CI1757" s="38"/>
      <c r="CJ1757" s="38"/>
      <c r="CK1757" s="38"/>
      <c r="CL1757" s="31"/>
      <c r="CM1757" s="23"/>
      <c r="CN1757" s="38"/>
      <c r="CO1757" s="38"/>
      <c r="CP1757" s="23"/>
      <c r="CQ1757" s="23"/>
      <c r="CR1757" s="23"/>
      <c r="CS1757" s="38"/>
      <c r="CT1757" s="23"/>
      <c r="CU1757" s="23"/>
      <c r="CV1757" s="23"/>
      <c r="CW1757" s="38"/>
      <c r="CX1757" s="38"/>
      <c r="CY1757" s="38"/>
      <c r="CZ1757" s="38"/>
    </row>
    <row r="1758" spans="1:104" x14ac:dyDescent="0.3">
      <c r="A1758" s="32"/>
      <c r="B1758" s="26"/>
      <c r="C1758" s="26"/>
      <c r="D1758" s="26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31"/>
      <c r="AQ1758" s="31"/>
      <c r="AR1758" s="31"/>
      <c r="AS1758" s="31"/>
      <c r="AT1758" s="31"/>
      <c r="AU1758" s="31"/>
      <c r="AV1758" s="31"/>
      <c r="AW1758" s="31"/>
      <c r="AX1758" s="31"/>
      <c r="AY1758" s="31"/>
      <c r="AZ1758" s="31"/>
      <c r="BA1758" s="31"/>
      <c r="BB1758" s="31"/>
      <c r="BC1758" s="31"/>
      <c r="BD1758" s="31"/>
      <c r="BE1758" s="31"/>
      <c r="BF1758" s="31"/>
      <c r="BG1758" s="31"/>
      <c r="BH1758" s="31"/>
      <c r="BI1758" s="31"/>
      <c r="BJ1758" s="31"/>
      <c r="BK1758" s="31"/>
      <c r="BL1758" s="31"/>
      <c r="BM1758" s="31"/>
      <c r="BN1758" s="41"/>
      <c r="BO1758" s="33"/>
      <c r="BP1758" s="34"/>
      <c r="BQ1758" s="26"/>
      <c r="BR1758" s="27"/>
      <c r="BS1758" s="27"/>
      <c r="BT1758" s="26"/>
      <c r="BU1758" s="35"/>
      <c r="BV1758" s="28"/>
      <c r="BW1758" s="27"/>
      <c r="BX1758" s="26"/>
      <c r="BY1758" s="26"/>
      <c r="BZ1758" s="28"/>
      <c r="CA1758" s="31"/>
      <c r="CB1758" s="31"/>
      <c r="CC1758" s="23"/>
      <c r="CD1758" s="37"/>
      <c r="CE1758" s="30"/>
      <c r="CF1758" s="38"/>
      <c r="CG1758" s="31"/>
      <c r="CH1758" s="30"/>
      <c r="CI1758" s="38"/>
      <c r="CJ1758" s="38"/>
      <c r="CK1758" s="38"/>
      <c r="CL1758" s="31"/>
      <c r="CM1758" s="23"/>
      <c r="CN1758" s="38"/>
      <c r="CO1758" s="38"/>
      <c r="CP1758" s="37"/>
      <c r="CQ1758" s="23"/>
      <c r="CR1758" s="23"/>
      <c r="CS1758" s="38"/>
      <c r="CT1758" s="23"/>
      <c r="CU1758" s="23"/>
      <c r="CV1758" s="23"/>
      <c r="CW1758" s="30"/>
      <c r="CX1758" s="38"/>
      <c r="CY1758" s="38"/>
      <c r="CZ1758" s="38"/>
    </row>
    <row r="1759" spans="1:104" x14ac:dyDescent="0.3">
      <c r="A1759" s="32"/>
      <c r="B1759" s="26"/>
      <c r="C1759" s="26"/>
      <c r="D1759" s="26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31"/>
      <c r="AQ1759" s="31"/>
      <c r="AR1759" s="31"/>
      <c r="AS1759" s="31"/>
      <c r="AT1759" s="31"/>
      <c r="AU1759" s="31"/>
      <c r="AV1759" s="31"/>
      <c r="AW1759" s="31"/>
      <c r="AX1759" s="31"/>
      <c r="AY1759" s="31"/>
      <c r="AZ1759" s="31"/>
      <c r="BA1759" s="31"/>
      <c r="BB1759" s="31"/>
      <c r="BC1759" s="31"/>
      <c r="BD1759" s="31"/>
      <c r="BE1759" s="31"/>
      <c r="BF1759" s="31"/>
      <c r="BG1759" s="31"/>
      <c r="BH1759" s="31"/>
      <c r="BI1759" s="31"/>
      <c r="BJ1759" s="31"/>
      <c r="BK1759" s="31"/>
      <c r="BL1759" s="31"/>
      <c r="BM1759" s="31"/>
      <c r="BN1759" s="41"/>
      <c r="BO1759" s="33"/>
      <c r="BP1759" s="34"/>
      <c r="BQ1759" s="26"/>
      <c r="BR1759" s="27"/>
      <c r="BS1759" s="27"/>
      <c r="BT1759" s="26"/>
      <c r="BU1759" s="35"/>
      <c r="BV1759" s="28"/>
      <c r="BW1759" s="27"/>
      <c r="BX1759" s="26"/>
      <c r="BY1759" s="26"/>
      <c r="BZ1759" s="28"/>
      <c r="CA1759" s="31"/>
      <c r="CB1759" s="31"/>
      <c r="CC1759" s="37"/>
      <c r="CD1759" s="37"/>
      <c r="CE1759" s="30"/>
      <c r="CF1759" s="38"/>
      <c r="CG1759" s="31"/>
      <c r="CH1759" s="30"/>
      <c r="CI1759" s="38"/>
      <c r="CJ1759" s="38"/>
      <c r="CK1759" s="38"/>
      <c r="CL1759" s="31"/>
      <c r="CM1759" s="37"/>
      <c r="CN1759" s="38"/>
      <c r="CO1759" s="38"/>
      <c r="CP1759" s="37"/>
      <c r="CQ1759" s="23"/>
      <c r="CR1759" s="23"/>
      <c r="CS1759" s="38"/>
      <c r="CT1759" s="23"/>
      <c r="CU1759" s="23"/>
      <c r="CV1759" s="23"/>
      <c r="CW1759" s="30"/>
      <c r="CX1759" s="38"/>
      <c r="CY1759" s="38"/>
      <c r="CZ1759" s="38"/>
    </row>
    <row r="1760" spans="1:104" x14ac:dyDescent="0.3">
      <c r="A1760" s="32"/>
      <c r="B1760" s="26"/>
      <c r="C1760" s="26"/>
      <c r="D1760" s="26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31"/>
      <c r="AQ1760" s="31"/>
      <c r="AR1760" s="31"/>
      <c r="AS1760" s="31"/>
      <c r="AT1760" s="31"/>
      <c r="AU1760" s="31"/>
      <c r="AV1760" s="31"/>
      <c r="AW1760" s="31"/>
      <c r="AX1760" s="31"/>
      <c r="AY1760" s="31"/>
      <c r="AZ1760" s="31"/>
      <c r="BA1760" s="31"/>
      <c r="BB1760" s="31"/>
      <c r="BC1760" s="31"/>
      <c r="BD1760" s="31"/>
      <c r="BE1760" s="31"/>
      <c r="BF1760" s="31"/>
      <c r="BG1760" s="31"/>
      <c r="BH1760" s="31"/>
      <c r="BI1760" s="31"/>
      <c r="BJ1760" s="31"/>
      <c r="BK1760" s="31"/>
      <c r="BL1760" s="31"/>
      <c r="BM1760" s="31"/>
      <c r="BN1760" s="41"/>
      <c r="BO1760" s="33"/>
      <c r="BP1760" s="34"/>
      <c r="BQ1760" s="26"/>
      <c r="BR1760" s="27"/>
      <c r="BS1760" s="27"/>
      <c r="BT1760" s="26"/>
      <c r="BU1760" s="35"/>
      <c r="BV1760" s="28"/>
      <c r="BW1760" s="27"/>
      <c r="BX1760" s="26"/>
      <c r="BY1760" s="26"/>
      <c r="BZ1760" s="28"/>
      <c r="CA1760" s="31"/>
      <c r="CB1760" s="31"/>
      <c r="CC1760" s="23"/>
      <c r="CD1760" s="37"/>
      <c r="CE1760" s="30"/>
      <c r="CF1760" s="38"/>
      <c r="CG1760" s="31"/>
      <c r="CH1760" s="30"/>
      <c r="CI1760" s="38"/>
      <c r="CJ1760" s="38"/>
      <c r="CK1760" s="38"/>
      <c r="CL1760" s="31"/>
      <c r="CM1760" s="23"/>
      <c r="CN1760" s="38"/>
      <c r="CO1760" s="38"/>
      <c r="CP1760" s="23"/>
      <c r="CQ1760" s="23"/>
      <c r="CR1760" s="23"/>
      <c r="CS1760" s="38"/>
      <c r="CT1760" s="23"/>
      <c r="CU1760" s="37"/>
      <c r="CV1760" s="23"/>
      <c r="CW1760" s="38"/>
      <c r="CX1760" s="38"/>
      <c r="CY1760" s="38"/>
      <c r="CZ1760" s="38"/>
    </row>
    <row r="1761" spans="1:104" x14ac:dyDescent="0.3">
      <c r="A1761" s="32"/>
      <c r="B1761" s="26"/>
      <c r="C1761" s="26"/>
      <c r="D1761" s="26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31"/>
      <c r="AQ1761" s="31"/>
      <c r="AR1761" s="31"/>
      <c r="AS1761" s="31"/>
      <c r="AT1761" s="31"/>
      <c r="AU1761" s="31"/>
      <c r="AV1761" s="31"/>
      <c r="AW1761" s="31"/>
      <c r="AX1761" s="31"/>
      <c r="AY1761" s="31"/>
      <c r="AZ1761" s="31"/>
      <c r="BA1761" s="31"/>
      <c r="BB1761" s="31"/>
      <c r="BC1761" s="31"/>
      <c r="BD1761" s="31"/>
      <c r="BE1761" s="31"/>
      <c r="BF1761" s="31"/>
      <c r="BG1761" s="31"/>
      <c r="BH1761" s="31"/>
      <c r="BI1761" s="31"/>
      <c r="BJ1761" s="31"/>
      <c r="BK1761" s="31"/>
      <c r="BL1761" s="31"/>
      <c r="BM1761" s="31"/>
      <c r="BN1761" s="41"/>
      <c r="BO1761" s="33"/>
      <c r="BP1761" s="34"/>
      <c r="BQ1761" s="26"/>
      <c r="BR1761" s="27"/>
      <c r="BS1761" s="27"/>
      <c r="BT1761" s="26"/>
      <c r="BU1761" s="35"/>
      <c r="BV1761" s="28"/>
      <c r="BW1761" s="27"/>
      <c r="BX1761" s="26"/>
      <c r="BY1761" s="26"/>
      <c r="BZ1761" s="28"/>
      <c r="CA1761" s="31"/>
      <c r="CB1761" s="31"/>
      <c r="CC1761" s="23"/>
      <c r="CD1761" s="37"/>
      <c r="CE1761" s="30"/>
      <c r="CF1761" s="38"/>
      <c r="CG1761" s="31"/>
      <c r="CH1761" s="30"/>
      <c r="CI1761" s="38"/>
      <c r="CJ1761" s="38"/>
      <c r="CK1761" s="38"/>
      <c r="CL1761" s="31"/>
      <c r="CM1761" s="23"/>
      <c r="CN1761" s="38"/>
      <c r="CO1761" s="38"/>
      <c r="CP1761" s="37"/>
      <c r="CQ1761" s="23"/>
      <c r="CR1761" s="23"/>
      <c r="CS1761" s="38"/>
      <c r="CT1761" s="23"/>
      <c r="CU1761" s="23"/>
      <c r="CV1761" s="23"/>
      <c r="CW1761" s="38"/>
      <c r="CX1761" s="38"/>
      <c r="CY1761" s="38"/>
      <c r="CZ1761" s="38"/>
    </row>
    <row r="1762" spans="1:104" x14ac:dyDescent="0.3">
      <c r="A1762" s="32"/>
      <c r="B1762" s="26"/>
      <c r="C1762" s="26"/>
      <c r="D1762" s="26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31"/>
      <c r="AQ1762" s="31"/>
      <c r="AR1762" s="31"/>
      <c r="AS1762" s="31"/>
      <c r="AT1762" s="31"/>
      <c r="AU1762" s="31"/>
      <c r="AV1762" s="31"/>
      <c r="AW1762" s="31"/>
      <c r="AX1762" s="31"/>
      <c r="AY1762" s="31"/>
      <c r="AZ1762" s="31"/>
      <c r="BA1762" s="31"/>
      <c r="BB1762" s="31"/>
      <c r="BC1762" s="31"/>
      <c r="BD1762" s="31"/>
      <c r="BE1762" s="31"/>
      <c r="BF1762" s="31"/>
      <c r="BG1762" s="31"/>
      <c r="BH1762" s="31"/>
      <c r="BI1762" s="31"/>
      <c r="BJ1762" s="31"/>
      <c r="BK1762" s="31"/>
      <c r="BL1762" s="31"/>
      <c r="BM1762" s="31"/>
      <c r="BN1762" s="41"/>
      <c r="BO1762" s="33"/>
      <c r="BP1762" s="34"/>
      <c r="BQ1762" s="26"/>
      <c r="BR1762" s="27"/>
      <c r="BS1762" s="27"/>
      <c r="BT1762" s="26"/>
      <c r="BU1762" s="35"/>
      <c r="BV1762" s="28"/>
      <c r="BW1762" s="27"/>
      <c r="BX1762" s="26"/>
      <c r="BY1762" s="26"/>
      <c r="BZ1762" s="28"/>
      <c r="CA1762" s="31"/>
      <c r="CB1762" s="31"/>
      <c r="CC1762" s="23"/>
      <c r="CD1762" s="37"/>
      <c r="CE1762" s="30"/>
      <c r="CF1762" s="38"/>
      <c r="CG1762" s="31"/>
      <c r="CH1762" s="30"/>
      <c r="CI1762" s="38"/>
      <c r="CJ1762" s="38"/>
      <c r="CK1762" s="38"/>
      <c r="CL1762" s="31"/>
      <c r="CM1762" s="37"/>
      <c r="CN1762" s="38"/>
      <c r="CO1762" s="30"/>
      <c r="CP1762" s="37"/>
      <c r="CQ1762" s="23"/>
      <c r="CR1762" s="23"/>
      <c r="CS1762" s="38"/>
      <c r="CT1762" s="23"/>
      <c r="CU1762" s="23"/>
      <c r="CV1762" s="23"/>
      <c r="CW1762" s="38"/>
      <c r="CX1762" s="38"/>
      <c r="CY1762" s="38"/>
      <c r="CZ1762" s="38"/>
    </row>
    <row r="1763" spans="1:104" x14ac:dyDescent="0.3">
      <c r="A1763" s="32"/>
      <c r="B1763" s="26"/>
      <c r="C1763" s="26"/>
      <c r="D1763" s="26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31"/>
      <c r="AQ1763" s="31"/>
      <c r="AR1763" s="31"/>
      <c r="AS1763" s="31"/>
      <c r="AT1763" s="31"/>
      <c r="AU1763" s="31"/>
      <c r="AV1763" s="31"/>
      <c r="AW1763" s="31"/>
      <c r="AX1763" s="31"/>
      <c r="AY1763" s="31"/>
      <c r="AZ1763" s="31"/>
      <c r="BA1763" s="31"/>
      <c r="BB1763" s="31"/>
      <c r="BC1763" s="31"/>
      <c r="BD1763" s="31"/>
      <c r="BE1763" s="31"/>
      <c r="BF1763" s="31"/>
      <c r="BG1763" s="31"/>
      <c r="BH1763" s="31"/>
      <c r="BI1763" s="31"/>
      <c r="BJ1763" s="31"/>
      <c r="BK1763" s="31"/>
      <c r="BL1763" s="31"/>
      <c r="BM1763" s="31"/>
      <c r="BN1763" s="41"/>
      <c r="BO1763" s="33"/>
      <c r="BP1763" s="34"/>
      <c r="BQ1763" s="26"/>
      <c r="BR1763" s="27"/>
      <c r="BS1763" s="27"/>
      <c r="BT1763" s="26"/>
      <c r="BU1763" s="35"/>
      <c r="BV1763" s="28"/>
      <c r="BW1763" s="27"/>
      <c r="BX1763" s="26"/>
      <c r="BY1763" s="26"/>
      <c r="BZ1763" s="28"/>
      <c r="CA1763" s="31"/>
      <c r="CB1763" s="31"/>
      <c r="CC1763" s="23"/>
      <c r="CD1763" s="37"/>
      <c r="CE1763" s="30"/>
      <c r="CF1763" s="38"/>
      <c r="CG1763" s="31"/>
      <c r="CH1763" s="30"/>
      <c r="CI1763" s="38"/>
      <c r="CJ1763" s="38"/>
      <c r="CK1763" s="38"/>
      <c r="CL1763" s="31"/>
      <c r="CM1763" s="23"/>
      <c r="CN1763" s="38"/>
      <c r="CO1763" s="38"/>
      <c r="CP1763" s="37"/>
      <c r="CQ1763" s="23"/>
      <c r="CR1763" s="23"/>
      <c r="CS1763" s="38"/>
      <c r="CT1763" s="23"/>
      <c r="CU1763" s="23"/>
      <c r="CV1763" s="23"/>
      <c r="CW1763" s="30"/>
      <c r="CX1763" s="38"/>
      <c r="CY1763" s="38"/>
      <c r="CZ1763" s="38"/>
    </row>
    <row r="1764" spans="1:104" x14ac:dyDescent="0.3">
      <c r="A1764" s="32"/>
      <c r="B1764" s="26"/>
      <c r="C1764" s="26"/>
      <c r="D1764" s="26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31"/>
      <c r="AQ1764" s="31"/>
      <c r="AR1764" s="31"/>
      <c r="AS1764" s="31"/>
      <c r="AT1764" s="31"/>
      <c r="AU1764" s="31"/>
      <c r="AV1764" s="31"/>
      <c r="AW1764" s="31"/>
      <c r="AX1764" s="31"/>
      <c r="AY1764" s="31"/>
      <c r="AZ1764" s="31"/>
      <c r="BA1764" s="31"/>
      <c r="BB1764" s="31"/>
      <c r="BC1764" s="31"/>
      <c r="BD1764" s="31"/>
      <c r="BE1764" s="31"/>
      <c r="BF1764" s="31"/>
      <c r="BG1764" s="31"/>
      <c r="BH1764" s="31"/>
      <c r="BI1764" s="31"/>
      <c r="BJ1764" s="31"/>
      <c r="BK1764" s="31"/>
      <c r="BL1764" s="31"/>
      <c r="BM1764" s="31"/>
      <c r="BN1764" s="41"/>
      <c r="BO1764" s="33"/>
      <c r="BP1764" s="34"/>
      <c r="BQ1764" s="26"/>
      <c r="BR1764" s="27"/>
      <c r="BS1764" s="27"/>
      <c r="BT1764" s="26"/>
      <c r="BU1764" s="35"/>
      <c r="BV1764" s="28"/>
      <c r="BW1764" s="27"/>
      <c r="BX1764" s="26"/>
      <c r="BY1764" s="26"/>
      <c r="BZ1764" s="28"/>
      <c r="CA1764" s="31"/>
      <c r="CB1764" s="31"/>
      <c r="CC1764" s="23"/>
      <c r="CD1764" s="37"/>
      <c r="CE1764" s="30"/>
      <c r="CF1764" s="30"/>
      <c r="CG1764" s="31"/>
      <c r="CH1764" s="30"/>
      <c r="CI1764" s="38"/>
      <c r="CJ1764" s="38"/>
      <c r="CK1764" s="38"/>
      <c r="CL1764" s="31"/>
      <c r="CM1764" s="37"/>
      <c r="CN1764" s="38"/>
      <c r="CO1764" s="38"/>
      <c r="CP1764" s="37"/>
      <c r="CQ1764" s="23"/>
      <c r="CR1764" s="23"/>
      <c r="CS1764" s="38"/>
      <c r="CT1764" s="23"/>
      <c r="CU1764" s="23"/>
      <c r="CV1764" s="23"/>
      <c r="CW1764" s="38"/>
      <c r="CX1764" s="38"/>
      <c r="CY1764" s="38"/>
      <c r="CZ1764" s="38"/>
    </row>
    <row r="1765" spans="1:104" x14ac:dyDescent="0.3">
      <c r="A1765" s="32"/>
      <c r="B1765" s="26"/>
      <c r="C1765" s="26"/>
      <c r="D1765" s="26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31"/>
      <c r="AQ1765" s="31"/>
      <c r="AR1765" s="31"/>
      <c r="AS1765" s="31"/>
      <c r="AT1765" s="31"/>
      <c r="AU1765" s="31"/>
      <c r="AV1765" s="31"/>
      <c r="AW1765" s="31"/>
      <c r="AX1765" s="31"/>
      <c r="AY1765" s="31"/>
      <c r="AZ1765" s="31"/>
      <c r="BA1765" s="31"/>
      <c r="BB1765" s="31"/>
      <c r="BC1765" s="31"/>
      <c r="BD1765" s="31"/>
      <c r="BE1765" s="31"/>
      <c r="BF1765" s="31"/>
      <c r="BG1765" s="31"/>
      <c r="BH1765" s="31"/>
      <c r="BI1765" s="31"/>
      <c r="BJ1765" s="31"/>
      <c r="BK1765" s="31"/>
      <c r="BL1765" s="31"/>
      <c r="BM1765" s="31"/>
      <c r="BN1765" s="41"/>
      <c r="BO1765" s="33"/>
      <c r="BP1765" s="34"/>
      <c r="BQ1765" s="26"/>
      <c r="BR1765" s="27"/>
      <c r="BS1765" s="27"/>
      <c r="BT1765" s="26"/>
      <c r="BU1765" s="35"/>
      <c r="BV1765" s="28"/>
      <c r="BW1765" s="27"/>
      <c r="BX1765" s="26"/>
      <c r="BY1765" s="26"/>
      <c r="BZ1765" s="28"/>
      <c r="CA1765" s="31"/>
      <c r="CB1765" s="31"/>
      <c r="CC1765" s="23"/>
      <c r="CD1765" s="37"/>
      <c r="CE1765" s="30"/>
      <c r="CF1765" s="38"/>
      <c r="CG1765" s="31"/>
      <c r="CH1765" s="30"/>
      <c r="CI1765" s="38"/>
      <c r="CJ1765" s="38"/>
      <c r="CK1765" s="38"/>
      <c r="CL1765" s="31"/>
      <c r="CM1765" s="23"/>
      <c r="CN1765" s="38"/>
      <c r="CO1765" s="38"/>
      <c r="CP1765" s="23"/>
      <c r="CQ1765" s="23"/>
      <c r="CR1765" s="23"/>
      <c r="CS1765" s="38"/>
      <c r="CT1765" s="23"/>
      <c r="CU1765" s="23"/>
      <c r="CV1765" s="23"/>
      <c r="CW1765" s="38"/>
      <c r="CX1765" s="38"/>
      <c r="CY1765" s="38"/>
      <c r="CZ1765" s="38"/>
    </row>
    <row r="1766" spans="1:104" x14ac:dyDescent="0.3">
      <c r="A1766" s="32"/>
      <c r="B1766" s="26"/>
      <c r="C1766" s="26"/>
      <c r="D1766" s="26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31"/>
      <c r="AQ1766" s="31"/>
      <c r="AR1766" s="31"/>
      <c r="AS1766" s="31"/>
      <c r="AT1766" s="31"/>
      <c r="AU1766" s="31"/>
      <c r="AV1766" s="31"/>
      <c r="AW1766" s="31"/>
      <c r="AX1766" s="31"/>
      <c r="AY1766" s="31"/>
      <c r="AZ1766" s="31"/>
      <c r="BA1766" s="31"/>
      <c r="BB1766" s="31"/>
      <c r="BC1766" s="31"/>
      <c r="BD1766" s="31"/>
      <c r="BE1766" s="31"/>
      <c r="BF1766" s="31"/>
      <c r="BG1766" s="31"/>
      <c r="BH1766" s="31"/>
      <c r="BI1766" s="31"/>
      <c r="BJ1766" s="31"/>
      <c r="BK1766" s="31"/>
      <c r="BL1766" s="31"/>
      <c r="BM1766" s="31"/>
      <c r="BN1766" s="41"/>
      <c r="BO1766" s="33"/>
      <c r="BP1766" s="34"/>
      <c r="BQ1766" s="26"/>
      <c r="BR1766" s="27"/>
      <c r="BS1766" s="27"/>
      <c r="BT1766" s="26"/>
      <c r="BU1766" s="35"/>
      <c r="BV1766" s="28"/>
      <c r="BW1766" s="27"/>
      <c r="BX1766" s="26"/>
      <c r="BY1766" s="26"/>
      <c r="BZ1766" s="28"/>
      <c r="CA1766" s="31"/>
      <c r="CB1766" s="31"/>
      <c r="CC1766" s="23"/>
      <c r="CD1766" s="37"/>
      <c r="CE1766" s="30"/>
      <c r="CF1766" s="38"/>
      <c r="CG1766" s="31"/>
      <c r="CH1766" s="30"/>
      <c r="CI1766" s="38"/>
      <c r="CJ1766" s="38"/>
      <c r="CK1766" s="30"/>
      <c r="CL1766" s="31"/>
      <c r="CM1766" s="37"/>
      <c r="CN1766" s="38"/>
      <c r="CO1766" s="38"/>
      <c r="CP1766" s="23"/>
      <c r="CQ1766" s="23"/>
      <c r="CR1766" s="23"/>
      <c r="CS1766" s="38"/>
      <c r="CT1766" s="23"/>
      <c r="CU1766" s="23"/>
      <c r="CV1766" s="23"/>
      <c r="CW1766" s="38"/>
      <c r="CX1766" s="38"/>
      <c r="CY1766" s="38"/>
      <c r="CZ1766" s="38"/>
    </row>
    <row r="1767" spans="1:104" x14ac:dyDescent="0.3">
      <c r="A1767" s="32"/>
      <c r="B1767" s="26"/>
      <c r="C1767" s="26"/>
      <c r="D1767" s="26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31"/>
      <c r="AQ1767" s="31"/>
      <c r="AR1767" s="31"/>
      <c r="AS1767" s="31"/>
      <c r="AT1767" s="31"/>
      <c r="AU1767" s="31"/>
      <c r="AV1767" s="31"/>
      <c r="AW1767" s="31"/>
      <c r="AX1767" s="31"/>
      <c r="AY1767" s="31"/>
      <c r="AZ1767" s="31"/>
      <c r="BA1767" s="31"/>
      <c r="BB1767" s="31"/>
      <c r="BC1767" s="31"/>
      <c r="BD1767" s="31"/>
      <c r="BE1767" s="31"/>
      <c r="BF1767" s="31"/>
      <c r="BG1767" s="31"/>
      <c r="BH1767" s="31"/>
      <c r="BI1767" s="31"/>
      <c r="BJ1767" s="31"/>
      <c r="BK1767" s="31"/>
      <c r="BL1767" s="31"/>
      <c r="BM1767" s="31"/>
      <c r="BN1767" s="41"/>
      <c r="BO1767" s="33"/>
      <c r="BP1767" s="34"/>
      <c r="BQ1767" s="26"/>
      <c r="BR1767" s="27"/>
      <c r="BS1767" s="27"/>
      <c r="BT1767" s="26"/>
      <c r="BU1767" s="35"/>
      <c r="BV1767" s="28"/>
      <c r="BW1767" s="27"/>
      <c r="BX1767" s="26"/>
      <c r="BY1767" s="26"/>
      <c r="BZ1767" s="28"/>
      <c r="CA1767" s="31"/>
      <c r="CB1767" s="31"/>
      <c r="CC1767" s="37"/>
      <c r="CD1767" s="37"/>
      <c r="CE1767" s="30"/>
      <c r="CF1767" s="38"/>
      <c r="CG1767" s="31"/>
      <c r="CH1767" s="30"/>
      <c r="CI1767" s="38"/>
      <c r="CJ1767" s="38"/>
      <c r="CK1767" s="38"/>
      <c r="CL1767" s="31"/>
      <c r="CM1767" s="37"/>
      <c r="CN1767" s="38"/>
      <c r="CO1767" s="38"/>
      <c r="CP1767" s="23"/>
      <c r="CQ1767" s="23"/>
      <c r="CR1767" s="23"/>
      <c r="CS1767" s="38"/>
      <c r="CT1767" s="23"/>
      <c r="CU1767" s="23"/>
      <c r="CV1767" s="23"/>
      <c r="CW1767" s="38"/>
      <c r="CX1767" s="38"/>
      <c r="CY1767" s="38"/>
      <c r="CZ1767" s="38"/>
    </row>
    <row r="1768" spans="1:104" x14ac:dyDescent="0.3">
      <c r="A1768" s="32"/>
      <c r="B1768" s="26"/>
      <c r="C1768" s="26"/>
      <c r="D1768" s="26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31"/>
      <c r="AQ1768" s="31"/>
      <c r="AR1768" s="31"/>
      <c r="AS1768" s="31"/>
      <c r="AT1768" s="31"/>
      <c r="AU1768" s="31"/>
      <c r="AV1768" s="31"/>
      <c r="AW1768" s="31"/>
      <c r="AX1768" s="31"/>
      <c r="AY1768" s="31"/>
      <c r="AZ1768" s="31"/>
      <c r="BA1768" s="31"/>
      <c r="BB1768" s="31"/>
      <c r="BC1768" s="31"/>
      <c r="BD1768" s="31"/>
      <c r="BE1768" s="31"/>
      <c r="BF1768" s="31"/>
      <c r="BG1768" s="31"/>
      <c r="BH1768" s="31"/>
      <c r="BI1768" s="31"/>
      <c r="BJ1768" s="31"/>
      <c r="BK1768" s="31"/>
      <c r="BL1768" s="31"/>
      <c r="BM1768" s="31"/>
      <c r="BN1768" s="41"/>
      <c r="BO1768" s="33"/>
      <c r="BP1768" s="34"/>
      <c r="BQ1768" s="26"/>
      <c r="BR1768" s="27"/>
      <c r="BS1768" s="27"/>
      <c r="BT1768" s="26"/>
      <c r="BU1768" s="35"/>
      <c r="BV1768" s="28"/>
      <c r="BW1768" s="27"/>
      <c r="BX1768" s="26"/>
      <c r="BY1768" s="26"/>
      <c r="BZ1768" s="28"/>
      <c r="CA1768" s="31"/>
      <c r="CB1768" s="31"/>
      <c r="CC1768" s="37"/>
      <c r="CD1768" s="37"/>
      <c r="CE1768" s="30"/>
      <c r="CF1768" s="38"/>
      <c r="CG1768" s="31"/>
      <c r="CH1768" s="30"/>
      <c r="CI1768" s="38"/>
      <c r="CJ1768" s="38"/>
      <c r="CK1768" s="38"/>
      <c r="CL1768" s="31"/>
      <c r="CM1768" s="23"/>
      <c r="CN1768" s="38"/>
      <c r="CO1768" s="38"/>
      <c r="CP1768" s="23"/>
      <c r="CQ1768" s="23"/>
      <c r="CR1768" s="23"/>
      <c r="CS1768" s="38"/>
      <c r="CT1768" s="23"/>
      <c r="CU1768" s="23"/>
      <c r="CV1768" s="23"/>
      <c r="CW1768" s="38"/>
      <c r="CX1768" s="38"/>
      <c r="CY1768" s="38"/>
      <c r="CZ1768" s="38"/>
    </row>
    <row r="1769" spans="1:104" x14ac:dyDescent="0.3">
      <c r="A1769" s="32"/>
      <c r="B1769" s="26"/>
      <c r="C1769" s="26"/>
      <c r="D1769" s="26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31"/>
      <c r="AQ1769" s="31"/>
      <c r="AR1769" s="31"/>
      <c r="AS1769" s="31"/>
      <c r="AT1769" s="31"/>
      <c r="AU1769" s="31"/>
      <c r="AV1769" s="31"/>
      <c r="AW1769" s="31"/>
      <c r="AX1769" s="31"/>
      <c r="AY1769" s="31"/>
      <c r="AZ1769" s="31"/>
      <c r="BA1769" s="31"/>
      <c r="BB1769" s="31"/>
      <c r="BC1769" s="31"/>
      <c r="BD1769" s="31"/>
      <c r="BE1769" s="31"/>
      <c r="BF1769" s="31"/>
      <c r="BG1769" s="31"/>
      <c r="BH1769" s="31"/>
      <c r="BI1769" s="31"/>
      <c r="BJ1769" s="31"/>
      <c r="BK1769" s="31"/>
      <c r="BL1769" s="31"/>
      <c r="BM1769" s="31"/>
      <c r="BN1769" s="41"/>
      <c r="BO1769" s="33"/>
      <c r="BP1769" s="34"/>
      <c r="BQ1769" s="26"/>
      <c r="BR1769" s="27"/>
      <c r="BS1769" s="27"/>
      <c r="BT1769" s="26"/>
      <c r="BU1769" s="35"/>
      <c r="BV1769" s="28"/>
      <c r="BW1769" s="27"/>
      <c r="BX1769" s="26"/>
      <c r="BY1769" s="26"/>
      <c r="BZ1769" s="28"/>
      <c r="CA1769" s="31"/>
      <c r="CB1769" s="31"/>
      <c r="CC1769" s="23"/>
      <c r="CD1769" s="37"/>
      <c r="CE1769" s="30"/>
      <c r="CF1769" s="38"/>
      <c r="CG1769" s="31"/>
      <c r="CH1769" s="30"/>
      <c r="CI1769" s="38"/>
      <c r="CJ1769" s="38"/>
      <c r="CK1769" s="38"/>
      <c r="CL1769" s="31"/>
      <c r="CM1769" s="23"/>
      <c r="CN1769" s="38"/>
      <c r="CO1769" s="38"/>
      <c r="CP1769" s="23"/>
      <c r="CQ1769" s="23"/>
      <c r="CR1769" s="23"/>
      <c r="CS1769" s="38"/>
      <c r="CT1769" s="23"/>
      <c r="CU1769" s="23"/>
      <c r="CV1769" s="23"/>
      <c r="CW1769" s="38"/>
      <c r="CX1769" s="38"/>
      <c r="CY1769" s="38"/>
      <c r="CZ1769" s="38"/>
    </row>
    <row r="1770" spans="1:104" x14ac:dyDescent="0.3">
      <c r="A1770" s="32"/>
      <c r="B1770" s="26"/>
      <c r="C1770" s="26"/>
      <c r="D1770" s="26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31"/>
      <c r="AQ1770" s="31"/>
      <c r="AR1770" s="31"/>
      <c r="AS1770" s="31"/>
      <c r="AT1770" s="31"/>
      <c r="AU1770" s="31"/>
      <c r="AV1770" s="31"/>
      <c r="AW1770" s="31"/>
      <c r="AX1770" s="31"/>
      <c r="AY1770" s="31"/>
      <c r="AZ1770" s="31"/>
      <c r="BA1770" s="31"/>
      <c r="BB1770" s="31"/>
      <c r="BC1770" s="31"/>
      <c r="BD1770" s="31"/>
      <c r="BE1770" s="31"/>
      <c r="BF1770" s="31"/>
      <c r="BG1770" s="31"/>
      <c r="BH1770" s="31"/>
      <c r="BI1770" s="31"/>
      <c r="BJ1770" s="31"/>
      <c r="BK1770" s="31"/>
      <c r="BL1770" s="31"/>
      <c r="BM1770" s="31"/>
      <c r="BN1770" s="41"/>
      <c r="BO1770" s="33"/>
      <c r="BP1770" s="34"/>
      <c r="BQ1770" s="26"/>
      <c r="BR1770" s="27"/>
      <c r="BS1770" s="27"/>
      <c r="BT1770" s="26"/>
      <c r="BU1770" s="35"/>
      <c r="BV1770" s="28"/>
      <c r="BW1770" s="27"/>
      <c r="BX1770" s="26"/>
      <c r="BY1770" s="26"/>
      <c r="BZ1770" s="28"/>
      <c r="CA1770" s="31"/>
      <c r="CB1770" s="31"/>
      <c r="CC1770" s="23"/>
      <c r="CD1770" s="37"/>
      <c r="CE1770" s="30"/>
      <c r="CF1770" s="38"/>
      <c r="CG1770" s="31"/>
      <c r="CH1770" s="30"/>
      <c r="CI1770" s="38"/>
      <c r="CJ1770" s="38"/>
      <c r="CK1770" s="38"/>
      <c r="CL1770" s="31"/>
      <c r="CM1770" s="23"/>
      <c r="CN1770" s="38"/>
      <c r="CO1770" s="38"/>
      <c r="CP1770" s="23"/>
      <c r="CQ1770" s="23"/>
      <c r="CR1770" s="23"/>
      <c r="CS1770" s="38"/>
      <c r="CT1770" s="23"/>
      <c r="CU1770" s="23"/>
      <c r="CV1770" s="23"/>
      <c r="CW1770" s="38"/>
      <c r="CX1770" s="38"/>
      <c r="CY1770" s="38"/>
      <c r="CZ1770" s="38"/>
    </row>
    <row r="1771" spans="1:104" x14ac:dyDescent="0.3">
      <c r="A1771" s="32"/>
      <c r="B1771" s="26"/>
      <c r="C1771" s="26"/>
      <c r="D1771" s="26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31"/>
      <c r="AQ1771" s="31"/>
      <c r="AR1771" s="31"/>
      <c r="AS1771" s="31"/>
      <c r="AT1771" s="31"/>
      <c r="AU1771" s="31"/>
      <c r="AV1771" s="31"/>
      <c r="AW1771" s="31"/>
      <c r="AX1771" s="31"/>
      <c r="AY1771" s="31"/>
      <c r="AZ1771" s="31"/>
      <c r="BA1771" s="31"/>
      <c r="BB1771" s="31"/>
      <c r="BC1771" s="31"/>
      <c r="BD1771" s="31"/>
      <c r="BE1771" s="31"/>
      <c r="BF1771" s="31"/>
      <c r="BG1771" s="31"/>
      <c r="BH1771" s="31"/>
      <c r="BI1771" s="31"/>
      <c r="BJ1771" s="31"/>
      <c r="BK1771" s="31"/>
      <c r="BL1771" s="31"/>
      <c r="BM1771" s="31"/>
      <c r="BN1771" s="41"/>
      <c r="BO1771" s="33"/>
      <c r="BP1771" s="34"/>
      <c r="BQ1771" s="26"/>
      <c r="BR1771" s="27"/>
      <c r="BS1771" s="27"/>
      <c r="BT1771" s="26"/>
      <c r="BU1771" s="35"/>
      <c r="BV1771" s="28"/>
      <c r="BW1771" s="27"/>
      <c r="BX1771" s="26"/>
      <c r="BY1771" s="26"/>
      <c r="BZ1771" s="28"/>
      <c r="CA1771" s="31"/>
      <c r="CB1771" s="31"/>
      <c r="CC1771" s="23"/>
      <c r="CD1771" s="37"/>
      <c r="CE1771" s="30"/>
      <c r="CF1771" s="38"/>
      <c r="CG1771" s="31"/>
      <c r="CH1771" s="30"/>
      <c r="CI1771" s="38"/>
      <c r="CJ1771" s="38"/>
      <c r="CK1771" s="38"/>
      <c r="CL1771" s="31"/>
      <c r="CM1771" s="23"/>
      <c r="CN1771" s="38"/>
      <c r="CO1771" s="38"/>
      <c r="CP1771" s="23"/>
      <c r="CQ1771" s="23"/>
      <c r="CR1771" s="23"/>
      <c r="CS1771" s="38"/>
      <c r="CT1771" s="23"/>
      <c r="CU1771" s="23"/>
      <c r="CV1771" s="23"/>
      <c r="CW1771" s="38"/>
      <c r="CX1771" s="38"/>
      <c r="CY1771" s="38"/>
      <c r="CZ1771" s="38"/>
    </row>
    <row r="1772" spans="1:104" x14ac:dyDescent="0.3">
      <c r="A1772" s="32"/>
      <c r="B1772" s="26"/>
      <c r="C1772" s="26"/>
      <c r="D1772" s="26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31"/>
      <c r="AQ1772" s="31"/>
      <c r="AR1772" s="31"/>
      <c r="AS1772" s="31"/>
      <c r="AT1772" s="31"/>
      <c r="AU1772" s="31"/>
      <c r="AV1772" s="31"/>
      <c r="AW1772" s="31"/>
      <c r="AX1772" s="31"/>
      <c r="AY1772" s="31"/>
      <c r="AZ1772" s="31"/>
      <c r="BA1772" s="31"/>
      <c r="BB1772" s="31"/>
      <c r="BC1772" s="31"/>
      <c r="BD1772" s="31"/>
      <c r="BE1772" s="31"/>
      <c r="BF1772" s="31"/>
      <c r="BG1772" s="31"/>
      <c r="BH1772" s="31"/>
      <c r="BI1772" s="31"/>
      <c r="BJ1772" s="31"/>
      <c r="BK1772" s="31"/>
      <c r="BL1772" s="31"/>
      <c r="BM1772" s="31"/>
      <c r="BN1772" s="41"/>
      <c r="BO1772" s="33"/>
      <c r="BP1772" s="34"/>
      <c r="BQ1772" s="26"/>
      <c r="BR1772" s="27"/>
      <c r="BS1772" s="27"/>
      <c r="BT1772" s="26"/>
      <c r="BU1772" s="35"/>
      <c r="BV1772" s="28"/>
      <c r="BW1772" s="27"/>
      <c r="BX1772" s="26"/>
      <c r="BY1772" s="26"/>
      <c r="BZ1772" s="28"/>
      <c r="CA1772" s="31"/>
      <c r="CB1772" s="31"/>
      <c r="CC1772" s="37"/>
      <c r="CD1772" s="37"/>
      <c r="CE1772" s="30"/>
      <c r="CF1772" s="38"/>
      <c r="CG1772" s="31"/>
      <c r="CH1772" s="30"/>
      <c r="CI1772" s="38"/>
      <c r="CJ1772" s="38"/>
      <c r="CK1772" s="38"/>
      <c r="CL1772" s="31"/>
      <c r="CM1772" s="23"/>
      <c r="CN1772" s="38"/>
      <c r="CO1772" s="38"/>
      <c r="CP1772" s="37"/>
      <c r="CQ1772" s="23"/>
      <c r="CR1772" s="23"/>
      <c r="CS1772" s="38"/>
      <c r="CT1772" s="23"/>
      <c r="CU1772" s="23"/>
      <c r="CV1772" s="23"/>
      <c r="CW1772" s="38"/>
      <c r="CX1772" s="38"/>
      <c r="CY1772" s="38"/>
      <c r="CZ1772" s="38"/>
    </row>
    <row r="1773" spans="1:104" x14ac:dyDescent="0.3">
      <c r="A1773" s="32"/>
      <c r="B1773" s="26"/>
      <c r="C1773" s="26"/>
      <c r="D1773" s="26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31"/>
      <c r="AQ1773" s="31"/>
      <c r="AR1773" s="31"/>
      <c r="AS1773" s="31"/>
      <c r="AT1773" s="31"/>
      <c r="AU1773" s="31"/>
      <c r="AV1773" s="31"/>
      <c r="AW1773" s="31"/>
      <c r="AX1773" s="31"/>
      <c r="AY1773" s="31"/>
      <c r="AZ1773" s="31"/>
      <c r="BA1773" s="31"/>
      <c r="BB1773" s="31"/>
      <c r="BC1773" s="31"/>
      <c r="BD1773" s="31"/>
      <c r="BE1773" s="31"/>
      <c r="BF1773" s="31"/>
      <c r="BG1773" s="31"/>
      <c r="BH1773" s="31"/>
      <c r="BI1773" s="31"/>
      <c r="BJ1773" s="31"/>
      <c r="BK1773" s="31"/>
      <c r="BL1773" s="31"/>
      <c r="BM1773" s="31"/>
      <c r="BN1773" s="41"/>
      <c r="BO1773" s="33"/>
      <c r="BP1773" s="34"/>
      <c r="BQ1773" s="26"/>
      <c r="BR1773" s="27"/>
      <c r="BS1773" s="27"/>
      <c r="BT1773" s="26"/>
      <c r="BU1773" s="35"/>
      <c r="BV1773" s="28"/>
      <c r="BW1773" s="27"/>
      <c r="BX1773" s="26"/>
      <c r="BY1773" s="26"/>
      <c r="BZ1773" s="28"/>
      <c r="CA1773" s="31"/>
      <c r="CB1773" s="31"/>
      <c r="CC1773" s="23"/>
      <c r="CD1773" s="37"/>
      <c r="CE1773" s="30"/>
      <c r="CF1773" s="38"/>
      <c r="CG1773" s="31"/>
      <c r="CH1773" s="30"/>
      <c r="CI1773" s="38"/>
      <c r="CJ1773" s="38"/>
      <c r="CK1773" s="38"/>
      <c r="CL1773" s="31"/>
      <c r="CM1773" s="23"/>
      <c r="CN1773" s="38"/>
      <c r="CO1773" s="38"/>
      <c r="CP1773" s="37"/>
      <c r="CQ1773" s="23"/>
      <c r="CR1773" s="23"/>
      <c r="CS1773" s="38"/>
      <c r="CT1773" s="23"/>
      <c r="CU1773" s="23"/>
      <c r="CV1773" s="23"/>
      <c r="CW1773" s="38"/>
      <c r="CX1773" s="38"/>
      <c r="CY1773" s="38"/>
      <c r="CZ1773" s="38"/>
    </row>
    <row r="1774" spans="1:104" x14ac:dyDescent="0.3">
      <c r="A1774" s="32"/>
      <c r="B1774" s="26"/>
      <c r="C1774" s="26"/>
      <c r="D1774" s="26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31"/>
      <c r="AQ1774" s="31"/>
      <c r="AR1774" s="31"/>
      <c r="AS1774" s="31"/>
      <c r="AT1774" s="31"/>
      <c r="AU1774" s="31"/>
      <c r="AV1774" s="31"/>
      <c r="AW1774" s="31"/>
      <c r="AX1774" s="31"/>
      <c r="AY1774" s="31"/>
      <c r="AZ1774" s="31"/>
      <c r="BA1774" s="31"/>
      <c r="BB1774" s="31"/>
      <c r="BC1774" s="31"/>
      <c r="BD1774" s="31"/>
      <c r="BE1774" s="31"/>
      <c r="BF1774" s="31"/>
      <c r="BG1774" s="31"/>
      <c r="BH1774" s="31"/>
      <c r="BI1774" s="31"/>
      <c r="BJ1774" s="31"/>
      <c r="BK1774" s="31"/>
      <c r="BL1774" s="31"/>
      <c r="BM1774" s="31"/>
      <c r="BN1774" s="41"/>
      <c r="BO1774" s="33"/>
      <c r="BP1774" s="34"/>
      <c r="BQ1774" s="26"/>
      <c r="BR1774" s="27"/>
      <c r="BS1774" s="27"/>
      <c r="BT1774" s="26"/>
      <c r="BU1774" s="35"/>
      <c r="BV1774" s="28"/>
      <c r="BW1774" s="27"/>
      <c r="BX1774" s="26"/>
      <c r="BY1774" s="26"/>
      <c r="BZ1774" s="28"/>
      <c r="CA1774" s="31"/>
      <c r="CB1774" s="31"/>
      <c r="CC1774" s="23"/>
      <c r="CD1774" s="37"/>
      <c r="CE1774" s="30"/>
      <c r="CF1774" s="38"/>
      <c r="CG1774" s="31"/>
      <c r="CH1774" s="30"/>
      <c r="CI1774" s="38"/>
      <c r="CJ1774" s="38"/>
      <c r="CK1774" s="38"/>
      <c r="CL1774" s="31"/>
      <c r="CM1774" s="23"/>
      <c r="CN1774" s="38"/>
      <c r="CO1774" s="38"/>
      <c r="CP1774" s="23"/>
      <c r="CQ1774" s="23"/>
      <c r="CR1774" s="23"/>
      <c r="CS1774" s="38"/>
      <c r="CT1774" s="37"/>
      <c r="CU1774" s="23"/>
      <c r="CV1774" s="23"/>
      <c r="CW1774" s="38"/>
      <c r="CX1774" s="38"/>
      <c r="CY1774" s="38"/>
      <c r="CZ1774" s="38"/>
    </row>
    <row r="1775" spans="1:104" x14ac:dyDescent="0.3">
      <c r="A1775" s="32"/>
      <c r="B1775" s="26"/>
      <c r="C1775" s="26"/>
      <c r="D1775" s="26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31"/>
      <c r="AQ1775" s="31"/>
      <c r="AR1775" s="31"/>
      <c r="AS1775" s="31"/>
      <c r="AT1775" s="31"/>
      <c r="AU1775" s="31"/>
      <c r="AV1775" s="31"/>
      <c r="AW1775" s="31"/>
      <c r="AX1775" s="31"/>
      <c r="AY1775" s="31"/>
      <c r="AZ1775" s="31"/>
      <c r="BA1775" s="31"/>
      <c r="BB1775" s="31"/>
      <c r="BC1775" s="31"/>
      <c r="BD1775" s="31"/>
      <c r="BE1775" s="31"/>
      <c r="BF1775" s="31"/>
      <c r="BG1775" s="31"/>
      <c r="BH1775" s="31"/>
      <c r="BI1775" s="31"/>
      <c r="BJ1775" s="31"/>
      <c r="BK1775" s="31"/>
      <c r="BL1775" s="31"/>
      <c r="BM1775" s="31"/>
      <c r="BN1775" s="41"/>
      <c r="BO1775" s="33"/>
      <c r="BP1775" s="34"/>
      <c r="BQ1775" s="26"/>
      <c r="BR1775" s="27"/>
      <c r="BS1775" s="27"/>
      <c r="BT1775" s="26"/>
      <c r="BU1775" s="35"/>
      <c r="BV1775" s="28"/>
      <c r="BW1775" s="27"/>
      <c r="BX1775" s="26"/>
      <c r="BY1775" s="26"/>
      <c r="BZ1775" s="28"/>
      <c r="CA1775" s="31"/>
      <c r="CB1775" s="31"/>
      <c r="CC1775" s="23"/>
      <c r="CD1775" s="37"/>
      <c r="CE1775" s="30"/>
      <c r="CF1775" s="30"/>
      <c r="CG1775" s="31"/>
      <c r="CH1775" s="30"/>
      <c r="CI1775" s="38"/>
      <c r="CJ1775" s="38"/>
      <c r="CK1775" s="38"/>
      <c r="CL1775" s="31"/>
      <c r="CM1775" s="37"/>
      <c r="CN1775" s="38"/>
      <c r="CO1775" s="38"/>
      <c r="CP1775" s="37"/>
      <c r="CQ1775" s="37"/>
      <c r="CR1775" s="37"/>
      <c r="CS1775" s="38"/>
      <c r="CT1775" s="23"/>
      <c r="CU1775" s="37"/>
      <c r="CV1775" s="23"/>
      <c r="CW1775" s="30"/>
      <c r="CX1775" s="30"/>
      <c r="CY1775" s="38"/>
      <c r="CZ1775" s="38"/>
    </row>
    <row r="1776" spans="1:104" x14ac:dyDescent="0.3">
      <c r="A1776" s="32"/>
      <c r="B1776" s="26"/>
      <c r="C1776" s="26"/>
      <c r="D1776" s="26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31"/>
      <c r="AQ1776" s="31"/>
      <c r="AR1776" s="31"/>
      <c r="AS1776" s="31"/>
      <c r="AT1776" s="31"/>
      <c r="AU1776" s="31"/>
      <c r="AV1776" s="31"/>
      <c r="AW1776" s="31"/>
      <c r="AX1776" s="31"/>
      <c r="AY1776" s="31"/>
      <c r="AZ1776" s="31"/>
      <c r="BA1776" s="31"/>
      <c r="BB1776" s="31"/>
      <c r="BC1776" s="31"/>
      <c r="BD1776" s="31"/>
      <c r="BE1776" s="31"/>
      <c r="BF1776" s="31"/>
      <c r="BG1776" s="31"/>
      <c r="BH1776" s="31"/>
      <c r="BI1776" s="31"/>
      <c r="BJ1776" s="31"/>
      <c r="BK1776" s="31"/>
      <c r="BL1776" s="31"/>
      <c r="BM1776" s="31"/>
      <c r="BN1776" s="41"/>
      <c r="BO1776" s="33"/>
      <c r="BP1776" s="34"/>
      <c r="BQ1776" s="26"/>
      <c r="BR1776" s="27"/>
      <c r="BS1776" s="27"/>
      <c r="BT1776" s="26"/>
      <c r="BU1776" s="35"/>
      <c r="BV1776" s="28"/>
      <c r="BW1776" s="27"/>
      <c r="BX1776" s="26"/>
      <c r="BY1776" s="26"/>
      <c r="BZ1776" s="28"/>
      <c r="CA1776" s="31"/>
      <c r="CB1776" s="31"/>
      <c r="CC1776" s="23"/>
      <c r="CD1776" s="37"/>
      <c r="CE1776" s="30"/>
      <c r="CF1776" s="30"/>
      <c r="CG1776" s="31"/>
      <c r="CH1776" s="30"/>
      <c r="CI1776" s="38"/>
      <c r="CJ1776" s="38"/>
      <c r="CK1776" s="38"/>
      <c r="CL1776" s="31"/>
      <c r="CM1776" s="37"/>
      <c r="CN1776" s="38"/>
      <c r="CO1776" s="38"/>
      <c r="CP1776" s="37"/>
      <c r="CQ1776" s="23"/>
      <c r="CR1776" s="23"/>
      <c r="CS1776" s="38"/>
      <c r="CT1776" s="37"/>
      <c r="CU1776" s="23"/>
      <c r="CV1776" s="23"/>
      <c r="CW1776" s="30"/>
      <c r="CX1776" s="30"/>
      <c r="CY1776" s="38"/>
      <c r="CZ1776" s="38"/>
    </row>
    <row r="1777" spans="1:104" x14ac:dyDescent="0.3">
      <c r="A1777" s="32"/>
      <c r="B1777" s="26"/>
      <c r="C1777" s="26"/>
      <c r="D1777" s="26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31"/>
      <c r="AQ1777" s="31"/>
      <c r="AR1777" s="31"/>
      <c r="AS1777" s="31"/>
      <c r="AT1777" s="31"/>
      <c r="AU1777" s="31"/>
      <c r="AV1777" s="31"/>
      <c r="AW1777" s="31"/>
      <c r="AX1777" s="31"/>
      <c r="AY1777" s="31"/>
      <c r="AZ1777" s="31"/>
      <c r="BA1777" s="31"/>
      <c r="BB1777" s="31"/>
      <c r="BC1777" s="31"/>
      <c r="BD1777" s="31"/>
      <c r="BE1777" s="31"/>
      <c r="BF1777" s="31"/>
      <c r="BG1777" s="31"/>
      <c r="BH1777" s="31"/>
      <c r="BI1777" s="31"/>
      <c r="BJ1777" s="31"/>
      <c r="BK1777" s="31"/>
      <c r="BL1777" s="31"/>
      <c r="BM1777" s="31"/>
      <c r="BN1777" s="41"/>
      <c r="BO1777" s="33"/>
      <c r="BP1777" s="34"/>
      <c r="BQ1777" s="26"/>
      <c r="BR1777" s="27"/>
      <c r="BS1777" s="27"/>
      <c r="BT1777" s="26"/>
      <c r="BU1777" s="35"/>
      <c r="BV1777" s="28"/>
      <c r="BW1777" s="27"/>
      <c r="BX1777" s="26"/>
      <c r="BY1777" s="26"/>
      <c r="BZ1777" s="28"/>
      <c r="CA1777" s="31"/>
      <c r="CB1777" s="31"/>
      <c r="CC1777" s="23"/>
      <c r="CD1777" s="37"/>
      <c r="CE1777" s="30"/>
      <c r="CF1777" s="38"/>
      <c r="CG1777" s="31"/>
      <c r="CH1777" s="30"/>
      <c r="CI1777" s="38"/>
      <c r="CJ1777" s="38"/>
      <c r="CK1777" s="38"/>
      <c r="CL1777" s="31"/>
      <c r="CM1777" s="23"/>
      <c r="CN1777" s="38"/>
      <c r="CO1777" s="38"/>
      <c r="CP1777" s="23"/>
      <c r="CQ1777" s="23"/>
      <c r="CR1777" s="23"/>
      <c r="CS1777" s="38"/>
      <c r="CT1777" s="23"/>
      <c r="CU1777" s="23"/>
      <c r="CV1777" s="23"/>
      <c r="CW1777" s="38"/>
      <c r="CX1777" s="38"/>
      <c r="CY1777" s="38"/>
      <c r="CZ1777" s="38"/>
    </row>
    <row r="1778" spans="1:104" x14ac:dyDescent="0.3">
      <c r="A1778" s="32"/>
      <c r="B1778" s="26"/>
      <c r="C1778" s="26"/>
      <c r="D1778" s="26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31"/>
      <c r="AQ1778" s="31"/>
      <c r="AR1778" s="31"/>
      <c r="AS1778" s="31"/>
      <c r="AT1778" s="31"/>
      <c r="AU1778" s="31"/>
      <c r="AV1778" s="31"/>
      <c r="AW1778" s="31"/>
      <c r="AX1778" s="31"/>
      <c r="AY1778" s="31"/>
      <c r="AZ1778" s="31"/>
      <c r="BA1778" s="31"/>
      <c r="BB1778" s="31"/>
      <c r="BC1778" s="31"/>
      <c r="BD1778" s="31"/>
      <c r="BE1778" s="31"/>
      <c r="BF1778" s="31"/>
      <c r="BG1778" s="31"/>
      <c r="BH1778" s="31"/>
      <c r="BI1778" s="31"/>
      <c r="BJ1778" s="31"/>
      <c r="BK1778" s="31"/>
      <c r="BL1778" s="31"/>
      <c r="BM1778" s="31"/>
      <c r="BN1778" s="41"/>
      <c r="BO1778" s="33"/>
      <c r="BP1778" s="34"/>
      <c r="BQ1778" s="26"/>
      <c r="BR1778" s="27"/>
      <c r="BS1778" s="27"/>
      <c r="BT1778" s="26"/>
      <c r="BU1778" s="35"/>
      <c r="BV1778" s="28"/>
      <c r="BW1778" s="27"/>
      <c r="BX1778" s="26"/>
      <c r="BY1778" s="26"/>
      <c r="BZ1778" s="28"/>
      <c r="CA1778" s="31"/>
      <c r="CB1778" s="31"/>
      <c r="CC1778" s="23"/>
      <c r="CD1778" s="37"/>
      <c r="CE1778" s="30"/>
      <c r="CF1778" s="38"/>
      <c r="CG1778" s="31"/>
      <c r="CH1778" s="30"/>
      <c r="CI1778" s="38"/>
      <c r="CJ1778" s="38"/>
      <c r="CK1778" s="38"/>
      <c r="CL1778" s="31"/>
      <c r="CM1778" s="23"/>
      <c r="CN1778" s="38"/>
      <c r="CO1778" s="38"/>
      <c r="CP1778" s="23"/>
      <c r="CQ1778" s="23"/>
      <c r="CR1778" s="23"/>
      <c r="CS1778" s="38"/>
      <c r="CT1778" s="23"/>
      <c r="CU1778" s="23"/>
      <c r="CV1778" s="23"/>
      <c r="CW1778" s="38"/>
      <c r="CX1778" s="38"/>
      <c r="CY1778" s="38"/>
      <c r="CZ1778" s="38"/>
    </row>
    <row r="1779" spans="1:104" x14ac:dyDescent="0.3">
      <c r="A1779" s="32"/>
      <c r="B1779" s="26"/>
      <c r="C1779" s="26"/>
      <c r="D1779" s="26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31"/>
      <c r="AQ1779" s="31"/>
      <c r="AR1779" s="31"/>
      <c r="AS1779" s="31"/>
      <c r="AT1779" s="31"/>
      <c r="AU1779" s="31"/>
      <c r="AV1779" s="31"/>
      <c r="AW1779" s="31"/>
      <c r="AX1779" s="31"/>
      <c r="AY1779" s="31"/>
      <c r="AZ1779" s="31"/>
      <c r="BA1779" s="31"/>
      <c r="BB1779" s="31"/>
      <c r="BC1779" s="31"/>
      <c r="BD1779" s="31"/>
      <c r="BE1779" s="31"/>
      <c r="BF1779" s="31"/>
      <c r="BG1779" s="31"/>
      <c r="BH1779" s="31"/>
      <c r="BI1779" s="31"/>
      <c r="BJ1779" s="31"/>
      <c r="BK1779" s="31"/>
      <c r="BL1779" s="31"/>
      <c r="BM1779" s="31"/>
      <c r="BN1779" s="41"/>
      <c r="BO1779" s="33"/>
      <c r="BP1779" s="34"/>
      <c r="BQ1779" s="26"/>
      <c r="BR1779" s="27"/>
      <c r="BS1779" s="27"/>
      <c r="BT1779" s="26"/>
      <c r="BU1779" s="35"/>
      <c r="BV1779" s="28"/>
      <c r="BW1779" s="27"/>
      <c r="BX1779" s="26"/>
      <c r="BY1779" s="26"/>
      <c r="BZ1779" s="28"/>
      <c r="CA1779" s="31"/>
      <c r="CB1779" s="31"/>
      <c r="CC1779" s="37"/>
      <c r="CD1779" s="37"/>
      <c r="CE1779" s="30"/>
      <c r="CF1779" s="38"/>
      <c r="CG1779" s="31"/>
      <c r="CH1779" s="30"/>
      <c r="CI1779" s="38"/>
      <c r="CJ1779" s="38"/>
      <c r="CK1779" s="38"/>
      <c r="CL1779" s="31"/>
      <c r="CM1779" s="23"/>
      <c r="CN1779" s="38"/>
      <c r="CO1779" s="38"/>
      <c r="CP1779" s="23"/>
      <c r="CQ1779" s="23"/>
      <c r="CR1779" s="23"/>
      <c r="CS1779" s="38"/>
      <c r="CT1779" s="23"/>
      <c r="CU1779" s="23"/>
      <c r="CV1779" s="23"/>
      <c r="CW1779" s="38"/>
      <c r="CX1779" s="38"/>
      <c r="CY1779" s="38"/>
      <c r="CZ1779" s="38"/>
    </row>
    <row r="1780" spans="1:104" x14ac:dyDescent="0.3">
      <c r="A1780" s="32"/>
      <c r="B1780" s="26"/>
      <c r="C1780" s="26"/>
      <c r="D1780" s="26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31"/>
      <c r="AQ1780" s="31"/>
      <c r="AR1780" s="31"/>
      <c r="AS1780" s="31"/>
      <c r="AT1780" s="31"/>
      <c r="AU1780" s="31"/>
      <c r="AV1780" s="31"/>
      <c r="AW1780" s="31"/>
      <c r="AX1780" s="31"/>
      <c r="AY1780" s="31"/>
      <c r="AZ1780" s="31"/>
      <c r="BA1780" s="31"/>
      <c r="BB1780" s="31"/>
      <c r="BC1780" s="31"/>
      <c r="BD1780" s="31"/>
      <c r="BE1780" s="31"/>
      <c r="BF1780" s="31"/>
      <c r="BG1780" s="31"/>
      <c r="BH1780" s="31"/>
      <c r="BI1780" s="31"/>
      <c r="BJ1780" s="31"/>
      <c r="BK1780" s="31"/>
      <c r="BL1780" s="31"/>
      <c r="BM1780" s="31"/>
      <c r="BN1780" s="41"/>
      <c r="BO1780" s="33"/>
      <c r="BP1780" s="34"/>
      <c r="BQ1780" s="26"/>
      <c r="BR1780" s="27"/>
      <c r="BS1780" s="27"/>
      <c r="BT1780" s="26"/>
      <c r="BU1780" s="35"/>
      <c r="BV1780" s="28"/>
      <c r="BW1780" s="27"/>
      <c r="BX1780" s="26"/>
      <c r="BY1780" s="26"/>
      <c r="BZ1780" s="28"/>
      <c r="CA1780" s="31"/>
      <c r="CB1780" s="31"/>
      <c r="CC1780" s="23"/>
      <c r="CD1780" s="37"/>
      <c r="CE1780" s="30"/>
      <c r="CF1780" s="38"/>
      <c r="CG1780" s="31"/>
      <c r="CH1780" s="30"/>
      <c r="CI1780" s="38"/>
      <c r="CJ1780" s="38"/>
      <c r="CK1780" s="38"/>
      <c r="CL1780" s="31"/>
      <c r="CM1780" s="23"/>
      <c r="CN1780" s="38"/>
      <c r="CO1780" s="38"/>
      <c r="CP1780" s="23"/>
      <c r="CQ1780" s="37"/>
      <c r="CR1780" s="37"/>
      <c r="CS1780" s="30"/>
      <c r="CT1780" s="37"/>
      <c r="CU1780" s="37"/>
      <c r="CV1780" s="37"/>
      <c r="CW1780" s="30"/>
      <c r="CX1780" s="38"/>
      <c r="CY1780" s="38"/>
      <c r="CZ1780" s="38"/>
    </row>
    <row r="1781" spans="1:104" x14ac:dyDescent="0.3">
      <c r="A1781" s="32"/>
      <c r="B1781" s="26"/>
      <c r="C1781" s="26"/>
      <c r="D1781" s="26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31"/>
      <c r="AQ1781" s="31"/>
      <c r="AR1781" s="31"/>
      <c r="AS1781" s="31"/>
      <c r="AT1781" s="31"/>
      <c r="AU1781" s="31"/>
      <c r="AV1781" s="31"/>
      <c r="AW1781" s="31"/>
      <c r="AX1781" s="31"/>
      <c r="AY1781" s="31"/>
      <c r="AZ1781" s="31"/>
      <c r="BA1781" s="31"/>
      <c r="BB1781" s="31"/>
      <c r="BC1781" s="31"/>
      <c r="BD1781" s="31"/>
      <c r="BE1781" s="31"/>
      <c r="BF1781" s="31"/>
      <c r="BG1781" s="31"/>
      <c r="BH1781" s="31"/>
      <c r="BI1781" s="31"/>
      <c r="BJ1781" s="31"/>
      <c r="BK1781" s="31"/>
      <c r="BL1781" s="31"/>
      <c r="BM1781" s="31"/>
      <c r="BN1781" s="41"/>
      <c r="BO1781" s="33"/>
      <c r="BP1781" s="34"/>
      <c r="BQ1781" s="26"/>
      <c r="BR1781" s="27"/>
      <c r="BS1781" s="27"/>
      <c r="BT1781" s="26"/>
      <c r="BU1781" s="35"/>
      <c r="BV1781" s="28"/>
      <c r="BW1781" s="27"/>
      <c r="BX1781" s="26"/>
      <c r="BY1781" s="26"/>
      <c r="BZ1781" s="28"/>
      <c r="CA1781" s="31"/>
      <c r="CB1781" s="31"/>
      <c r="CC1781" s="23"/>
      <c r="CD1781" s="37"/>
      <c r="CE1781" s="30"/>
      <c r="CF1781" s="38"/>
      <c r="CG1781" s="31"/>
      <c r="CH1781" s="30"/>
      <c r="CI1781" s="38"/>
      <c r="CJ1781" s="38"/>
      <c r="CK1781" s="38"/>
      <c r="CL1781" s="31"/>
      <c r="CM1781" s="23"/>
      <c r="CN1781" s="38"/>
      <c r="CO1781" s="38"/>
      <c r="CP1781" s="23"/>
      <c r="CQ1781" s="23"/>
      <c r="CR1781" s="23"/>
      <c r="CS1781" s="38"/>
      <c r="CT1781" s="37"/>
      <c r="CU1781" s="23"/>
      <c r="CV1781" s="23"/>
      <c r="CW1781" s="38"/>
      <c r="CX1781" s="38"/>
      <c r="CY1781" s="38"/>
      <c r="CZ1781" s="38"/>
    </row>
    <row r="1782" spans="1:104" x14ac:dyDescent="0.3">
      <c r="A1782" s="32"/>
      <c r="B1782" s="26"/>
      <c r="C1782" s="26"/>
      <c r="D1782" s="26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31"/>
      <c r="AQ1782" s="31"/>
      <c r="AR1782" s="31"/>
      <c r="AS1782" s="31"/>
      <c r="AT1782" s="31"/>
      <c r="AU1782" s="31"/>
      <c r="AV1782" s="31"/>
      <c r="AW1782" s="31"/>
      <c r="AX1782" s="31"/>
      <c r="AY1782" s="31"/>
      <c r="AZ1782" s="31"/>
      <c r="BA1782" s="31"/>
      <c r="BB1782" s="31"/>
      <c r="BC1782" s="31"/>
      <c r="BD1782" s="31"/>
      <c r="BE1782" s="31"/>
      <c r="BF1782" s="31"/>
      <c r="BG1782" s="31"/>
      <c r="BH1782" s="31"/>
      <c r="BI1782" s="31"/>
      <c r="BJ1782" s="31"/>
      <c r="BK1782" s="31"/>
      <c r="BL1782" s="31"/>
      <c r="BM1782" s="31"/>
      <c r="BN1782" s="41"/>
      <c r="BO1782" s="33"/>
      <c r="BP1782" s="34"/>
      <c r="BQ1782" s="26"/>
      <c r="BR1782" s="27"/>
      <c r="BS1782" s="27"/>
      <c r="BT1782" s="26"/>
      <c r="BU1782" s="35"/>
      <c r="BV1782" s="28"/>
      <c r="BW1782" s="27"/>
      <c r="BX1782" s="26"/>
      <c r="BY1782" s="26"/>
      <c r="BZ1782" s="28"/>
      <c r="CA1782" s="31"/>
      <c r="CB1782" s="31"/>
      <c r="CC1782" s="23"/>
      <c r="CD1782" s="37"/>
      <c r="CE1782" s="30"/>
      <c r="CF1782" s="30"/>
      <c r="CG1782" s="31"/>
      <c r="CH1782" s="30"/>
      <c r="CI1782" s="38"/>
      <c r="CJ1782" s="38"/>
      <c r="CK1782" s="38"/>
      <c r="CL1782" s="31"/>
      <c r="CM1782" s="37"/>
      <c r="CN1782" s="38"/>
      <c r="CO1782" s="38"/>
      <c r="CP1782" s="37"/>
      <c r="CQ1782" s="23"/>
      <c r="CR1782" s="23"/>
      <c r="CS1782" s="30"/>
      <c r="CT1782" s="23"/>
      <c r="CU1782" s="37"/>
      <c r="CV1782" s="37"/>
      <c r="CW1782" s="38"/>
      <c r="CX1782" s="38"/>
      <c r="CY1782" s="38"/>
      <c r="CZ1782" s="30"/>
    </row>
    <row r="1783" spans="1:104" x14ac:dyDescent="0.3">
      <c r="A1783" s="32"/>
      <c r="B1783" s="26"/>
      <c r="C1783" s="26"/>
      <c r="D1783" s="26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31"/>
      <c r="AQ1783" s="31"/>
      <c r="AR1783" s="31"/>
      <c r="AS1783" s="31"/>
      <c r="AT1783" s="31"/>
      <c r="AU1783" s="31"/>
      <c r="AV1783" s="31"/>
      <c r="AW1783" s="31"/>
      <c r="AX1783" s="31"/>
      <c r="AY1783" s="31"/>
      <c r="AZ1783" s="31"/>
      <c r="BA1783" s="31"/>
      <c r="BB1783" s="31"/>
      <c r="BC1783" s="31"/>
      <c r="BD1783" s="31"/>
      <c r="BE1783" s="31"/>
      <c r="BF1783" s="31"/>
      <c r="BG1783" s="31"/>
      <c r="BH1783" s="31"/>
      <c r="BI1783" s="31"/>
      <c r="BJ1783" s="31"/>
      <c r="BK1783" s="31"/>
      <c r="BL1783" s="31"/>
      <c r="BM1783" s="31"/>
      <c r="BN1783" s="41"/>
      <c r="BO1783" s="33"/>
      <c r="BP1783" s="34"/>
      <c r="BQ1783" s="26"/>
      <c r="BR1783" s="27"/>
      <c r="BS1783" s="27"/>
      <c r="BT1783" s="26"/>
      <c r="BU1783" s="35"/>
      <c r="BV1783" s="28"/>
      <c r="BW1783" s="27"/>
      <c r="BX1783" s="26"/>
      <c r="BY1783" s="26"/>
      <c r="BZ1783" s="28"/>
      <c r="CA1783" s="31"/>
      <c r="CB1783" s="31"/>
      <c r="CC1783" s="37"/>
      <c r="CD1783" s="37"/>
      <c r="CE1783" s="30"/>
      <c r="CF1783" s="38"/>
      <c r="CG1783" s="31"/>
      <c r="CH1783" s="30"/>
      <c r="CI1783" s="38"/>
      <c r="CJ1783" s="38"/>
      <c r="CK1783" s="38"/>
      <c r="CL1783" s="31"/>
      <c r="CM1783" s="23"/>
      <c r="CN1783" s="38"/>
      <c r="CO1783" s="38"/>
      <c r="CP1783" s="23"/>
      <c r="CQ1783" s="23"/>
      <c r="CR1783" s="23"/>
      <c r="CS1783" s="38"/>
      <c r="CT1783" s="23"/>
      <c r="CU1783" s="23"/>
      <c r="CV1783" s="23"/>
      <c r="CW1783" s="38"/>
      <c r="CX1783" s="38"/>
      <c r="CY1783" s="38"/>
      <c r="CZ1783" s="38"/>
    </row>
    <row r="1784" spans="1:104" x14ac:dyDescent="0.3">
      <c r="A1784" s="32"/>
      <c r="B1784" s="26"/>
      <c r="C1784" s="26"/>
      <c r="D1784" s="26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31"/>
      <c r="AQ1784" s="31"/>
      <c r="AR1784" s="31"/>
      <c r="AS1784" s="31"/>
      <c r="AT1784" s="31"/>
      <c r="AU1784" s="31"/>
      <c r="AV1784" s="31"/>
      <c r="AW1784" s="31"/>
      <c r="AX1784" s="31"/>
      <c r="AY1784" s="31"/>
      <c r="AZ1784" s="31"/>
      <c r="BA1784" s="31"/>
      <c r="BB1784" s="31"/>
      <c r="BC1784" s="31"/>
      <c r="BD1784" s="31"/>
      <c r="BE1784" s="31"/>
      <c r="BF1784" s="31"/>
      <c r="BG1784" s="31"/>
      <c r="BH1784" s="31"/>
      <c r="BI1784" s="31"/>
      <c r="BJ1784" s="31"/>
      <c r="BK1784" s="31"/>
      <c r="BL1784" s="31"/>
      <c r="BM1784" s="31"/>
      <c r="BN1784" s="41"/>
      <c r="BO1784" s="33"/>
      <c r="BP1784" s="34"/>
      <c r="BQ1784" s="26"/>
      <c r="BR1784" s="27"/>
      <c r="BS1784" s="27"/>
      <c r="BT1784" s="26"/>
      <c r="BU1784" s="35"/>
      <c r="BV1784" s="28"/>
      <c r="BW1784" s="27"/>
      <c r="BX1784" s="26"/>
      <c r="BY1784" s="26"/>
      <c r="BZ1784" s="28"/>
      <c r="CA1784" s="31"/>
      <c r="CB1784" s="31"/>
      <c r="CC1784" s="23"/>
      <c r="CD1784" s="37"/>
      <c r="CE1784" s="30"/>
      <c r="CF1784" s="38"/>
      <c r="CG1784" s="31"/>
      <c r="CH1784" s="30"/>
      <c r="CI1784" s="38"/>
      <c r="CJ1784" s="38"/>
      <c r="CK1784" s="38"/>
      <c r="CL1784" s="31"/>
      <c r="CM1784" s="23"/>
      <c r="CN1784" s="38"/>
      <c r="CO1784" s="38"/>
      <c r="CP1784" s="23"/>
      <c r="CQ1784" s="23"/>
      <c r="CR1784" s="23"/>
      <c r="CS1784" s="38"/>
      <c r="CT1784" s="23"/>
      <c r="CU1784" s="23"/>
      <c r="CV1784" s="23"/>
      <c r="CW1784" s="38"/>
      <c r="CX1784" s="38"/>
      <c r="CY1784" s="30"/>
      <c r="CZ1784" s="38"/>
    </row>
    <row r="1785" spans="1:104" x14ac:dyDescent="0.3">
      <c r="A1785" s="32"/>
      <c r="B1785" s="26"/>
      <c r="C1785" s="26"/>
      <c r="D1785" s="26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31"/>
      <c r="AQ1785" s="31"/>
      <c r="AR1785" s="31"/>
      <c r="AS1785" s="31"/>
      <c r="AT1785" s="31"/>
      <c r="AU1785" s="31"/>
      <c r="AV1785" s="31"/>
      <c r="AW1785" s="31"/>
      <c r="AX1785" s="31"/>
      <c r="AY1785" s="31"/>
      <c r="AZ1785" s="31"/>
      <c r="BA1785" s="31"/>
      <c r="BB1785" s="31"/>
      <c r="BC1785" s="31"/>
      <c r="BD1785" s="31"/>
      <c r="BE1785" s="31"/>
      <c r="BF1785" s="31"/>
      <c r="BG1785" s="31"/>
      <c r="BH1785" s="31"/>
      <c r="BI1785" s="31"/>
      <c r="BJ1785" s="31"/>
      <c r="BK1785" s="31"/>
      <c r="BL1785" s="31"/>
      <c r="BM1785" s="31"/>
      <c r="BN1785" s="41"/>
      <c r="BO1785" s="33"/>
      <c r="BP1785" s="34"/>
      <c r="BQ1785" s="26"/>
      <c r="BR1785" s="27"/>
      <c r="BS1785" s="27"/>
      <c r="BT1785" s="26"/>
      <c r="BU1785" s="35"/>
      <c r="BV1785" s="28"/>
      <c r="BW1785" s="27"/>
      <c r="BX1785" s="26"/>
      <c r="BY1785" s="26"/>
      <c r="BZ1785" s="28"/>
      <c r="CA1785" s="31"/>
      <c r="CB1785" s="31"/>
      <c r="CC1785" s="23"/>
      <c r="CD1785" s="37"/>
      <c r="CE1785" s="30"/>
      <c r="CF1785" s="38"/>
      <c r="CG1785" s="31"/>
      <c r="CH1785" s="30"/>
      <c r="CI1785" s="38"/>
      <c r="CJ1785" s="38"/>
      <c r="CK1785" s="38"/>
      <c r="CL1785" s="31"/>
      <c r="CM1785" s="37"/>
      <c r="CN1785" s="38"/>
      <c r="CO1785" s="38"/>
      <c r="CP1785" s="23"/>
      <c r="CQ1785" s="23"/>
      <c r="CR1785" s="23"/>
      <c r="CS1785" s="38"/>
      <c r="CT1785" s="23"/>
      <c r="CU1785" s="23"/>
      <c r="CV1785" s="23"/>
      <c r="CW1785" s="38"/>
      <c r="CX1785" s="38"/>
      <c r="CY1785" s="38"/>
      <c r="CZ1785" s="38"/>
    </row>
    <row r="1786" spans="1:104" x14ac:dyDescent="0.3">
      <c r="A1786" s="32"/>
      <c r="B1786" s="26"/>
      <c r="C1786" s="26"/>
      <c r="D1786" s="26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31"/>
      <c r="AQ1786" s="31"/>
      <c r="AR1786" s="31"/>
      <c r="AS1786" s="31"/>
      <c r="AT1786" s="31"/>
      <c r="AU1786" s="31"/>
      <c r="AV1786" s="31"/>
      <c r="AW1786" s="31"/>
      <c r="AX1786" s="31"/>
      <c r="AY1786" s="31"/>
      <c r="AZ1786" s="31"/>
      <c r="BA1786" s="31"/>
      <c r="BB1786" s="31"/>
      <c r="BC1786" s="31"/>
      <c r="BD1786" s="31"/>
      <c r="BE1786" s="31"/>
      <c r="BF1786" s="31"/>
      <c r="BG1786" s="31"/>
      <c r="BH1786" s="31"/>
      <c r="BI1786" s="31"/>
      <c r="BJ1786" s="31"/>
      <c r="BK1786" s="31"/>
      <c r="BL1786" s="31"/>
      <c r="BM1786" s="31"/>
      <c r="BN1786" s="41"/>
      <c r="BO1786" s="33"/>
      <c r="BP1786" s="34"/>
      <c r="BQ1786" s="26"/>
      <c r="BR1786" s="27"/>
      <c r="BS1786" s="27"/>
      <c r="BT1786" s="26"/>
      <c r="BU1786" s="35"/>
      <c r="BV1786" s="28"/>
      <c r="BW1786" s="27"/>
      <c r="BX1786" s="26"/>
      <c r="BY1786" s="26"/>
      <c r="BZ1786" s="28"/>
      <c r="CA1786" s="31"/>
      <c r="CB1786" s="31"/>
      <c r="CC1786" s="23"/>
      <c r="CD1786" s="37"/>
      <c r="CE1786" s="30"/>
      <c r="CF1786" s="38"/>
      <c r="CG1786" s="31"/>
      <c r="CH1786" s="30"/>
      <c r="CI1786" s="38"/>
      <c r="CJ1786" s="38"/>
      <c r="CK1786" s="38"/>
      <c r="CL1786" s="31"/>
      <c r="CM1786" s="23"/>
      <c r="CN1786" s="38"/>
      <c r="CO1786" s="38"/>
      <c r="CP1786" s="23"/>
      <c r="CQ1786" s="23"/>
      <c r="CR1786" s="23"/>
      <c r="CS1786" s="38"/>
      <c r="CT1786" s="23"/>
      <c r="CU1786" s="23"/>
      <c r="CV1786" s="23"/>
      <c r="CW1786" s="38"/>
      <c r="CX1786" s="38"/>
      <c r="CY1786" s="30"/>
      <c r="CZ1786" s="38"/>
    </row>
    <row r="1787" spans="1:104" x14ac:dyDescent="0.3">
      <c r="A1787" s="32"/>
      <c r="B1787" s="26"/>
      <c r="C1787" s="26"/>
      <c r="D1787" s="26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31"/>
      <c r="AQ1787" s="31"/>
      <c r="AR1787" s="31"/>
      <c r="AS1787" s="31"/>
      <c r="AT1787" s="31"/>
      <c r="AU1787" s="31"/>
      <c r="AV1787" s="31"/>
      <c r="AW1787" s="31"/>
      <c r="AX1787" s="31"/>
      <c r="AY1787" s="31"/>
      <c r="AZ1787" s="31"/>
      <c r="BA1787" s="31"/>
      <c r="BB1787" s="31"/>
      <c r="BC1787" s="31"/>
      <c r="BD1787" s="31"/>
      <c r="BE1787" s="31"/>
      <c r="BF1787" s="31"/>
      <c r="BG1787" s="31"/>
      <c r="BH1787" s="31"/>
      <c r="BI1787" s="31"/>
      <c r="BJ1787" s="31"/>
      <c r="BK1787" s="31"/>
      <c r="BL1787" s="31"/>
      <c r="BM1787" s="31"/>
      <c r="BN1787" s="41"/>
      <c r="BO1787" s="33"/>
      <c r="BP1787" s="34"/>
      <c r="BQ1787" s="26"/>
      <c r="BR1787" s="27"/>
      <c r="BS1787" s="27"/>
      <c r="BT1787" s="26"/>
      <c r="BU1787" s="35"/>
      <c r="BV1787" s="28"/>
      <c r="BW1787" s="27"/>
      <c r="BX1787" s="26"/>
      <c r="BY1787" s="26"/>
      <c r="BZ1787" s="28"/>
      <c r="CA1787" s="31"/>
      <c r="CB1787" s="31"/>
      <c r="CC1787" s="23"/>
      <c r="CD1787" s="37"/>
      <c r="CE1787" s="30"/>
      <c r="CF1787" s="38"/>
      <c r="CG1787" s="31"/>
      <c r="CH1787" s="30"/>
      <c r="CI1787" s="38"/>
      <c r="CJ1787" s="38"/>
      <c r="CK1787" s="38"/>
      <c r="CL1787" s="31"/>
      <c r="CM1787" s="23"/>
      <c r="CN1787" s="38"/>
      <c r="CO1787" s="38"/>
      <c r="CP1787" s="23"/>
      <c r="CQ1787" s="23"/>
      <c r="CR1787" s="23"/>
      <c r="CS1787" s="38"/>
      <c r="CT1787" s="23"/>
      <c r="CU1787" s="23"/>
      <c r="CV1787" s="23"/>
      <c r="CW1787" s="38"/>
      <c r="CX1787" s="38"/>
      <c r="CY1787" s="38"/>
      <c r="CZ1787" s="38"/>
    </row>
    <row r="1788" spans="1:104" x14ac:dyDescent="0.3">
      <c r="A1788" s="32"/>
      <c r="B1788" s="26"/>
      <c r="C1788" s="26"/>
      <c r="D1788" s="26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31"/>
      <c r="AQ1788" s="31"/>
      <c r="AR1788" s="31"/>
      <c r="AS1788" s="31"/>
      <c r="AT1788" s="31"/>
      <c r="AU1788" s="31"/>
      <c r="AV1788" s="31"/>
      <c r="AW1788" s="31"/>
      <c r="AX1788" s="31"/>
      <c r="AY1788" s="31"/>
      <c r="AZ1788" s="31"/>
      <c r="BA1788" s="31"/>
      <c r="BB1788" s="31"/>
      <c r="BC1788" s="31"/>
      <c r="BD1788" s="31"/>
      <c r="BE1788" s="31"/>
      <c r="BF1788" s="31"/>
      <c r="BG1788" s="31"/>
      <c r="BH1788" s="31"/>
      <c r="BI1788" s="31"/>
      <c r="BJ1788" s="31"/>
      <c r="BK1788" s="31"/>
      <c r="BL1788" s="31"/>
      <c r="BM1788" s="31"/>
      <c r="BN1788" s="41"/>
      <c r="BO1788" s="33"/>
      <c r="BP1788" s="34"/>
      <c r="BQ1788" s="26"/>
      <c r="BR1788" s="27"/>
      <c r="BS1788" s="27"/>
      <c r="BT1788" s="26"/>
      <c r="BU1788" s="35"/>
      <c r="BV1788" s="28"/>
      <c r="BW1788" s="27"/>
      <c r="BX1788" s="26"/>
      <c r="BY1788" s="26"/>
      <c r="BZ1788" s="28"/>
      <c r="CA1788" s="31"/>
      <c r="CB1788" s="31"/>
      <c r="CC1788" s="37"/>
      <c r="CD1788" s="37"/>
      <c r="CE1788" s="30"/>
      <c r="CF1788" s="38"/>
      <c r="CG1788" s="31"/>
      <c r="CH1788" s="30"/>
      <c r="CI1788" s="38"/>
      <c r="CJ1788" s="38"/>
      <c r="CK1788" s="38"/>
      <c r="CL1788" s="31"/>
      <c r="CM1788" s="23"/>
      <c r="CN1788" s="38"/>
      <c r="CO1788" s="38"/>
      <c r="CP1788" s="23"/>
      <c r="CQ1788" s="23"/>
      <c r="CR1788" s="23"/>
      <c r="CS1788" s="38"/>
      <c r="CT1788" s="23"/>
      <c r="CU1788" s="23"/>
      <c r="CV1788" s="23"/>
      <c r="CW1788" s="38"/>
      <c r="CX1788" s="38"/>
      <c r="CY1788" s="38"/>
      <c r="CZ1788" s="38"/>
    </row>
    <row r="1789" spans="1:104" x14ac:dyDescent="0.3">
      <c r="A1789" s="32"/>
      <c r="B1789" s="26"/>
      <c r="C1789" s="26"/>
      <c r="D1789" s="26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31"/>
      <c r="AQ1789" s="31"/>
      <c r="AR1789" s="31"/>
      <c r="AS1789" s="31"/>
      <c r="AT1789" s="31"/>
      <c r="AU1789" s="31"/>
      <c r="AV1789" s="31"/>
      <c r="AW1789" s="31"/>
      <c r="AX1789" s="31"/>
      <c r="AY1789" s="31"/>
      <c r="AZ1789" s="31"/>
      <c r="BA1789" s="31"/>
      <c r="BB1789" s="31"/>
      <c r="BC1789" s="31"/>
      <c r="BD1789" s="31"/>
      <c r="BE1789" s="31"/>
      <c r="BF1789" s="31"/>
      <c r="BG1789" s="31"/>
      <c r="BH1789" s="31"/>
      <c r="BI1789" s="31"/>
      <c r="BJ1789" s="31"/>
      <c r="BK1789" s="31"/>
      <c r="BL1789" s="31"/>
      <c r="BM1789" s="31"/>
      <c r="BN1789" s="41"/>
      <c r="BO1789" s="33"/>
      <c r="BP1789" s="34"/>
      <c r="BQ1789" s="26"/>
      <c r="BR1789" s="27"/>
      <c r="BS1789" s="27"/>
      <c r="BT1789" s="26"/>
      <c r="BU1789" s="35"/>
      <c r="BV1789" s="28"/>
      <c r="BW1789" s="27"/>
      <c r="BX1789" s="26"/>
      <c r="BY1789" s="26"/>
      <c r="BZ1789" s="28"/>
      <c r="CA1789" s="31"/>
      <c r="CB1789" s="31"/>
      <c r="CC1789" s="23"/>
      <c r="CD1789" s="37"/>
      <c r="CE1789" s="30"/>
      <c r="CF1789" s="38"/>
      <c r="CG1789" s="31"/>
      <c r="CH1789" s="30"/>
      <c r="CI1789" s="38"/>
      <c r="CJ1789" s="38"/>
      <c r="CK1789" s="38"/>
      <c r="CL1789" s="31"/>
      <c r="CM1789" s="23"/>
      <c r="CN1789" s="38"/>
      <c r="CO1789" s="38"/>
      <c r="CP1789" s="23"/>
      <c r="CQ1789" s="23"/>
      <c r="CR1789" s="23"/>
      <c r="CS1789" s="38"/>
      <c r="CT1789" s="23"/>
      <c r="CU1789" s="23"/>
      <c r="CV1789" s="23"/>
      <c r="CW1789" s="38"/>
      <c r="CX1789" s="38"/>
      <c r="CY1789" s="38"/>
      <c r="CZ1789" s="38"/>
    </row>
    <row r="1790" spans="1:104" x14ac:dyDescent="0.3">
      <c r="A1790" s="32"/>
      <c r="B1790" s="26"/>
      <c r="C1790" s="26"/>
      <c r="D1790" s="26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31"/>
      <c r="AQ1790" s="31"/>
      <c r="AR1790" s="31"/>
      <c r="AS1790" s="31"/>
      <c r="AT1790" s="31"/>
      <c r="AU1790" s="31"/>
      <c r="AV1790" s="31"/>
      <c r="AW1790" s="31"/>
      <c r="AX1790" s="31"/>
      <c r="AY1790" s="31"/>
      <c r="AZ1790" s="31"/>
      <c r="BA1790" s="31"/>
      <c r="BB1790" s="31"/>
      <c r="BC1790" s="31"/>
      <c r="BD1790" s="31"/>
      <c r="BE1790" s="31"/>
      <c r="BF1790" s="31"/>
      <c r="BG1790" s="31"/>
      <c r="BH1790" s="31"/>
      <c r="BI1790" s="31"/>
      <c r="BJ1790" s="31"/>
      <c r="BK1790" s="31"/>
      <c r="BL1790" s="31"/>
      <c r="BM1790" s="31"/>
      <c r="BN1790" s="41"/>
      <c r="BO1790" s="33"/>
      <c r="BP1790" s="34"/>
      <c r="BQ1790" s="26"/>
      <c r="BR1790" s="27"/>
      <c r="BS1790" s="27"/>
      <c r="BT1790" s="26"/>
      <c r="BU1790" s="35"/>
      <c r="BV1790" s="28"/>
      <c r="BW1790" s="27"/>
      <c r="BX1790" s="26"/>
      <c r="BY1790" s="26"/>
      <c r="BZ1790" s="28"/>
      <c r="CA1790" s="31"/>
      <c r="CB1790" s="31"/>
      <c r="CC1790" s="23"/>
      <c r="CD1790" s="37"/>
      <c r="CE1790" s="30"/>
      <c r="CF1790" s="38"/>
      <c r="CG1790" s="31"/>
      <c r="CH1790" s="30"/>
      <c r="CI1790" s="38"/>
      <c r="CJ1790" s="38"/>
      <c r="CK1790" s="38"/>
      <c r="CL1790" s="31"/>
      <c r="CM1790" s="23"/>
      <c r="CN1790" s="38"/>
      <c r="CO1790" s="38"/>
      <c r="CP1790" s="23"/>
      <c r="CQ1790" s="23"/>
      <c r="CR1790" s="23"/>
      <c r="CS1790" s="38"/>
      <c r="CT1790" s="23"/>
      <c r="CU1790" s="23"/>
      <c r="CV1790" s="23"/>
      <c r="CW1790" s="38"/>
      <c r="CX1790" s="38"/>
      <c r="CY1790" s="38"/>
      <c r="CZ1790" s="38"/>
    </row>
    <row r="1791" spans="1:104" x14ac:dyDescent="0.3">
      <c r="A1791" s="32"/>
      <c r="B1791" s="26"/>
      <c r="C1791" s="26"/>
      <c r="D1791" s="26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31"/>
      <c r="AQ1791" s="31"/>
      <c r="AR1791" s="31"/>
      <c r="AS1791" s="31"/>
      <c r="AT1791" s="31"/>
      <c r="AU1791" s="31"/>
      <c r="AV1791" s="31"/>
      <c r="AW1791" s="31"/>
      <c r="AX1791" s="31"/>
      <c r="AY1791" s="31"/>
      <c r="AZ1791" s="31"/>
      <c r="BA1791" s="31"/>
      <c r="BB1791" s="31"/>
      <c r="BC1791" s="31"/>
      <c r="BD1791" s="31"/>
      <c r="BE1791" s="31"/>
      <c r="BF1791" s="31"/>
      <c r="BG1791" s="31"/>
      <c r="BH1791" s="31"/>
      <c r="BI1791" s="31"/>
      <c r="BJ1791" s="31"/>
      <c r="BK1791" s="31"/>
      <c r="BL1791" s="31"/>
      <c r="BM1791" s="31"/>
      <c r="BN1791" s="41"/>
      <c r="BO1791" s="33"/>
      <c r="BP1791" s="34"/>
      <c r="BQ1791" s="26"/>
      <c r="BR1791" s="27"/>
      <c r="BS1791" s="27"/>
      <c r="BT1791" s="26"/>
      <c r="BU1791" s="35"/>
      <c r="BV1791" s="28"/>
      <c r="BW1791" s="27"/>
      <c r="BX1791" s="26"/>
      <c r="BY1791" s="26"/>
      <c r="BZ1791" s="28"/>
      <c r="CA1791" s="31"/>
      <c r="CB1791" s="31"/>
      <c r="CC1791" s="37"/>
      <c r="CD1791" s="37"/>
      <c r="CE1791" s="30"/>
      <c r="CF1791" s="38"/>
      <c r="CG1791" s="31"/>
      <c r="CH1791" s="30"/>
      <c r="CI1791" s="38"/>
      <c r="CJ1791" s="38"/>
      <c r="CK1791" s="38"/>
      <c r="CL1791" s="31"/>
      <c r="CM1791" s="23"/>
      <c r="CN1791" s="38"/>
      <c r="CO1791" s="38"/>
      <c r="CP1791" s="37"/>
      <c r="CQ1791" s="23"/>
      <c r="CR1791" s="23"/>
      <c r="CS1791" s="38"/>
      <c r="CT1791" s="23"/>
      <c r="CU1791" s="23"/>
      <c r="CV1791" s="23"/>
      <c r="CW1791" s="38"/>
      <c r="CX1791" s="38"/>
      <c r="CY1791" s="38"/>
      <c r="CZ1791" s="38"/>
    </row>
    <row r="1792" spans="1:104" x14ac:dyDescent="0.3">
      <c r="A1792" s="32"/>
      <c r="B1792" s="26"/>
      <c r="C1792" s="26"/>
      <c r="D1792" s="26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31"/>
      <c r="AQ1792" s="31"/>
      <c r="AR1792" s="31"/>
      <c r="AS1792" s="31"/>
      <c r="AT1792" s="31"/>
      <c r="AU1792" s="31"/>
      <c r="AV1792" s="31"/>
      <c r="AW1792" s="31"/>
      <c r="AX1792" s="31"/>
      <c r="AY1792" s="31"/>
      <c r="AZ1792" s="31"/>
      <c r="BA1792" s="31"/>
      <c r="BB1792" s="31"/>
      <c r="BC1792" s="31"/>
      <c r="BD1792" s="31"/>
      <c r="BE1792" s="31"/>
      <c r="BF1792" s="31"/>
      <c r="BG1792" s="31"/>
      <c r="BH1792" s="31"/>
      <c r="BI1792" s="31"/>
      <c r="BJ1792" s="31"/>
      <c r="BK1792" s="31"/>
      <c r="BL1792" s="31"/>
      <c r="BM1792" s="31"/>
      <c r="BN1792" s="41"/>
      <c r="BO1792" s="33"/>
      <c r="BP1792" s="34"/>
      <c r="BQ1792" s="26"/>
      <c r="BR1792" s="27"/>
      <c r="BS1792" s="27"/>
      <c r="BT1792" s="26"/>
      <c r="BU1792" s="35"/>
      <c r="BV1792" s="28"/>
      <c r="BW1792" s="27"/>
      <c r="BX1792" s="26"/>
      <c r="BY1792" s="26"/>
      <c r="BZ1792" s="28"/>
      <c r="CA1792" s="31"/>
      <c r="CB1792" s="31"/>
      <c r="CC1792" s="23"/>
      <c r="CD1792" s="37"/>
      <c r="CE1792" s="30"/>
      <c r="CF1792" s="38"/>
      <c r="CG1792" s="31"/>
      <c r="CH1792" s="30"/>
      <c r="CI1792" s="38"/>
      <c r="CJ1792" s="38"/>
      <c r="CK1792" s="38"/>
      <c r="CL1792" s="31"/>
      <c r="CM1792" s="37"/>
      <c r="CN1792" s="38"/>
      <c r="CO1792" s="38"/>
      <c r="CP1792" s="37"/>
      <c r="CQ1792" s="23"/>
      <c r="CR1792" s="37"/>
      <c r="CS1792" s="38"/>
      <c r="CT1792" s="23"/>
      <c r="CU1792" s="37"/>
      <c r="CV1792" s="37"/>
      <c r="CW1792" s="38"/>
      <c r="CX1792" s="38"/>
      <c r="CY1792" s="38"/>
      <c r="CZ1792" s="38"/>
    </row>
    <row r="1793" spans="1:104" x14ac:dyDescent="0.3">
      <c r="A1793" s="32"/>
      <c r="B1793" s="26"/>
      <c r="C1793" s="26"/>
      <c r="D1793" s="26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31"/>
      <c r="AQ1793" s="31"/>
      <c r="AR1793" s="31"/>
      <c r="AS1793" s="31"/>
      <c r="AT1793" s="31"/>
      <c r="AU1793" s="31"/>
      <c r="AV1793" s="31"/>
      <c r="AW1793" s="31"/>
      <c r="AX1793" s="31"/>
      <c r="AY1793" s="31"/>
      <c r="AZ1793" s="31"/>
      <c r="BA1793" s="31"/>
      <c r="BB1793" s="31"/>
      <c r="BC1793" s="31"/>
      <c r="BD1793" s="31"/>
      <c r="BE1793" s="31"/>
      <c r="BF1793" s="31"/>
      <c r="BG1793" s="31"/>
      <c r="BH1793" s="31"/>
      <c r="BI1793" s="31"/>
      <c r="BJ1793" s="31"/>
      <c r="BK1793" s="31"/>
      <c r="BL1793" s="31"/>
      <c r="BM1793" s="31"/>
      <c r="BN1793" s="41"/>
      <c r="BO1793" s="33"/>
      <c r="BP1793" s="34"/>
      <c r="BQ1793" s="26"/>
      <c r="BR1793" s="27"/>
      <c r="BS1793" s="27"/>
      <c r="BT1793" s="26"/>
      <c r="BU1793" s="35"/>
      <c r="BV1793" s="28"/>
      <c r="BW1793" s="27"/>
      <c r="BX1793" s="26"/>
      <c r="BY1793" s="26"/>
      <c r="BZ1793" s="28"/>
      <c r="CA1793" s="31"/>
      <c r="CB1793" s="31"/>
      <c r="CC1793" s="23"/>
      <c r="CD1793" s="37"/>
      <c r="CE1793" s="30"/>
      <c r="CF1793" s="38"/>
      <c r="CG1793" s="31"/>
      <c r="CH1793" s="30"/>
      <c r="CI1793" s="38"/>
      <c r="CJ1793" s="38"/>
      <c r="CK1793" s="38"/>
      <c r="CL1793" s="31"/>
      <c r="CM1793" s="23"/>
      <c r="CN1793" s="38"/>
      <c r="CO1793" s="38"/>
      <c r="CP1793" s="23"/>
      <c r="CQ1793" s="23"/>
      <c r="CR1793" s="23"/>
      <c r="CS1793" s="38"/>
      <c r="CT1793" s="23"/>
      <c r="CU1793" s="23"/>
      <c r="CV1793" s="23"/>
      <c r="CW1793" s="38"/>
      <c r="CX1793" s="38"/>
      <c r="CY1793" s="38"/>
      <c r="CZ1793" s="38"/>
    </row>
    <row r="1794" spans="1:104" x14ac:dyDescent="0.3">
      <c r="A1794" s="32"/>
      <c r="B1794" s="26"/>
      <c r="C1794" s="26"/>
      <c r="D1794" s="26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31"/>
      <c r="AQ1794" s="31"/>
      <c r="AR1794" s="31"/>
      <c r="AS1794" s="31"/>
      <c r="AT1794" s="31"/>
      <c r="AU1794" s="31"/>
      <c r="AV1794" s="31"/>
      <c r="AW1794" s="31"/>
      <c r="AX1794" s="31"/>
      <c r="AY1794" s="31"/>
      <c r="AZ1794" s="31"/>
      <c r="BA1794" s="31"/>
      <c r="BB1794" s="31"/>
      <c r="BC1794" s="31"/>
      <c r="BD1794" s="31"/>
      <c r="BE1794" s="31"/>
      <c r="BF1794" s="31"/>
      <c r="BG1794" s="31"/>
      <c r="BH1794" s="31"/>
      <c r="BI1794" s="31"/>
      <c r="BJ1794" s="31"/>
      <c r="BK1794" s="31"/>
      <c r="BL1794" s="31"/>
      <c r="BM1794" s="31"/>
      <c r="BN1794" s="41"/>
      <c r="BO1794" s="33"/>
      <c r="BP1794" s="34"/>
      <c r="BQ1794" s="26"/>
      <c r="BR1794" s="27"/>
      <c r="BS1794" s="27"/>
      <c r="BT1794" s="26"/>
      <c r="BU1794" s="35"/>
      <c r="BV1794" s="28"/>
      <c r="BW1794" s="27"/>
      <c r="BX1794" s="26"/>
      <c r="BY1794" s="26"/>
      <c r="BZ1794" s="28"/>
      <c r="CA1794" s="31"/>
      <c r="CB1794" s="31"/>
      <c r="CC1794" s="23"/>
      <c r="CD1794" s="37"/>
      <c r="CE1794" s="30"/>
      <c r="CF1794" s="38"/>
      <c r="CG1794" s="31"/>
      <c r="CH1794" s="30"/>
      <c r="CI1794" s="38"/>
      <c r="CJ1794" s="38"/>
      <c r="CK1794" s="38"/>
      <c r="CL1794" s="31"/>
      <c r="CM1794" s="23"/>
      <c r="CN1794" s="38"/>
      <c r="CO1794" s="38"/>
      <c r="CP1794" s="23"/>
      <c r="CQ1794" s="23"/>
      <c r="CR1794" s="23"/>
      <c r="CS1794" s="38"/>
      <c r="CT1794" s="23"/>
      <c r="CU1794" s="23"/>
      <c r="CV1794" s="23"/>
      <c r="CW1794" s="38"/>
      <c r="CX1794" s="38"/>
      <c r="CY1794" s="30"/>
      <c r="CZ1794" s="38"/>
    </row>
    <row r="1795" spans="1:104" x14ac:dyDescent="0.3">
      <c r="A1795" s="32"/>
      <c r="B1795" s="26"/>
      <c r="C1795" s="26"/>
      <c r="D1795" s="26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31"/>
      <c r="AQ1795" s="31"/>
      <c r="AR1795" s="31"/>
      <c r="AS1795" s="31"/>
      <c r="AT1795" s="31"/>
      <c r="AU1795" s="31"/>
      <c r="AV1795" s="31"/>
      <c r="AW1795" s="31"/>
      <c r="AX1795" s="31"/>
      <c r="AY1795" s="31"/>
      <c r="AZ1795" s="31"/>
      <c r="BA1795" s="31"/>
      <c r="BB1795" s="31"/>
      <c r="BC1795" s="31"/>
      <c r="BD1795" s="31"/>
      <c r="BE1795" s="31"/>
      <c r="BF1795" s="31"/>
      <c r="BG1795" s="31"/>
      <c r="BH1795" s="31"/>
      <c r="BI1795" s="31"/>
      <c r="BJ1795" s="31"/>
      <c r="BK1795" s="31"/>
      <c r="BL1795" s="31"/>
      <c r="BM1795" s="31"/>
      <c r="BN1795" s="41"/>
      <c r="BO1795" s="33"/>
      <c r="BP1795" s="34"/>
      <c r="BQ1795" s="26"/>
      <c r="BR1795" s="27"/>
      <c r="BS1795" s="27"/>
      <c r="BT1795" s="26"/>
      <c r="BU1795" s="35"/>
      <c r="BV1795" s="28"/>
      <c r="BW1795" s="27"/>
      <c r="BX1795" s="26"/>
      <c r="BY1795" s="26"/>
      <c r="BZ1795" s="28"/>
      <c r="CA1795" s="31"/>
      <c r="CB1795" s="31"/>
      <c r="CC1795" s="23"/>
      <c r="CD1795" s="37"/>
      <c r="CE1795" s="30"/>
      <c r="CF1795" s="38"/>
      <c r="CG1795" s="31"/>
      <c r="CH1795" s="30"/>
      <c r="CI1795" s="38"/>
      <c r="CJ1795" s="38"/>
      <c r="CK1795" s="38"/>
      <c r="CL1795" s="31"/>
      <c r="CM1795" s="23"/>
      <c r="CN1795" s="38"/>
      <c r="CO1795" s="38"/>
      <c r="CP1795" s="23"/>
      <c r="CQ1795" s="23"/>
      <c r="CR1795" s="23"/>
      <c r="CS1795" s="38"/>
      <c r="CT1795" s="23"/>
      <c r="CU1795" s="23"/>
      <c r="CV1795" s="23"/>
      <c r="CW1795" s="38"/>
      <c r="CX1795" s="38"/>
      <c r="CY1795" s="30"/>
      <c r="CZ1795" s="38"/>
    </row>
    <row r="1796" spans="1:104" x14ac:dyDescent="0.3">
      <c r="A1796" s="32"/>
      <c r="B1796" s="26"/>
      <c r="C1796" s="26"/>
      <c r="D1796" s="26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31"/>
      <c r="AQ1796" s="31"/>
      <c r="AR1796" s="31"/>
      <c r="AS1796" s="31"/>
      <c r="AT1796" s="31"/>
      <c r="AU1796" s="31"/>
      <c r="AV1796" s="31"/>
      <c r="AW1796" s="31"/>
      <c r="AX1796" s="31"/>
      <c r="AY1796" s="31"/>
      <c r="AZ1796" s="31"/>
      <c r="BA1796" s="31"/>
      <c r="BB1796" s="31"/>
      <c r="BC1796" s="31"/>
      <c r="BD1796" s="31"/>
      <c r="BE1796" s="31"/>
      <c r="BF1796" s="31"/>
      <c r="BG1796" s="31"/>
      <c r="BH1796" s="31"/>
      <c r="BI1796" s="31"/>
      <c r="BJ1796" s="31"/>
      <c r="BK1796" s="31"/>
      <c r="BL1796" s="31"/>
      <c r="BM1796" s="31"/>
      <c r="BN1796" s="41"/>
      <c r="BO1796" s="33"/>
      <c r="BP1796" s="34"/>
      <c r="BQ1796" s="26"/>
      <c r="BR1796" s="27"/>
      <c r="BS1796" s="27"/>
      <c r="BT1796" s="26"/>
      <c r="BU1796" s="35"/>
      <c r="BV1796" s="28"/>
      <c r="BW1796" s="27"/>
      <c r="BX1796" s="26"/>
      <c r="BY1796" s="26"/>
      <c r="BZ1796" s="28"/>
      <c r="CA1796" s="31"/>
      <c r="CB1796" s="31"/>
      <c r="CC1796" s="23"/>
      <c r="CD1796" s="37"/>
      <c r="CE1796" s="30"/>
      <c r="CF1796" s="38"/>
      <c r="CG1796" s="31"/>
      <c r="CH1796" s="30"/>
      <c r="CI1796" s="38"/>
      <c r="CJ1796" s="38"/>
      <c r="CK1796" s="38"/>
      <c r="CL1796" s="31"/>
      <c r="CM1796" s="23"/>
      <c r="CN1796" s="38"/>
      <c r="CO1796" s="38"/>
      <c r="CP1796" s="23"/>
      <c r="CQ1796" s="23"/>
      <c r="CR1796" s="23"/>
      <c r="CS1796" s="38"/>
      <c r="CT1796" s="37"/>
      <c r="CU1796" s="23"/>
      <c r="CV1796" s="23"/>
      <c r="CW1796" s="38"/>
      <c r="CX1796" s="38"/>
      <c r="CY1796" s="38"/>
      <c r="CZ1796" s="38"/>
    </row>
    <row r="1797" spans="1:104" x14ac:dyDescent="0.3">
      <c r="A1797" s="32"/>
      <c r="B1797" s="26"/>
      <c r="C1797" s="26"/>
      <c r="D1797" s="26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31"/>
      <c r="AQ1797" s="31"/>
      <c r="AR1797" s="31"/>
      <c r="AS1797" s="31"/>
      <c r="AT1797" s="31"/>
      <c r="AU1797" s="31"/>
      <c r="AV1797" s="31"/>
      <c r="AW1797" s="31"/>
      <c r="AX1797" s="31"/>
      <c r="AY1797" s="31"/>
      <c r="AZ1797" s="31"/>
      <c r="BA1797" s="31"/>
      <c r="BB1797" s="31"/>
      <c r="BC1797" s="31"/>
      <c r="BD1797" s="31"/>
      <c r="BE1797" s="31"/>
      <c r="BF1797" s="31"/>
      <c r="BG1797" s="31"/>
      <c r="BH1797" s="31"/>
      <c r="BI1797" s="31"/>
      <c r="BJ1797" s="31"/>
      <c r="BK1797" s="31"/>
      <c r="BL1797" s="31"/>
      <c r="BM1797" s="31"/>
      <c r="BN1797" s="41"/>
      <c r="BO1797" s="33"/>
      <c r="BP1797" s="34"/>
      <c r="BQ1797" s="26"/>
      <c r="BR1797" s="27"/>
      <c r="BS1797" s="27"/>
      <c r="BT1797" s="26"/>
      <c r="BU1797" s="35"/>
      <c r="BV1797" s="28"/>
      <c r="BW1797" s="27"/>
      <c r="BX1797" s="26"/>
      <c r="BY1797" s="26"/>
      <c r="BZ1797" s="28"/>
      <c r="CA1797" s="31"/>
      <c r="CB1797" s="31"/>
      <c r="CC1797" s="23"/>
      <c r="CD1797" s="37"/>
      <c r="CE1797" s="30"/>
      <c r="CF1797" s="38"/>
      <c r="CG1797" s="31"/>
      <c r="CH1797" s="30"/>
      <c r="CI1797" s="38"/>
      <c r="CJ1797" s="38"/>
      <c r="CK1797" s="30"/>
      <c r="CL1797" s="31"/>
      <c r="CM1797" s="23"/>
      <c r="CN1797" s="38"/>
      <c r="CO1797" s="38"/>
      <c r="CP1797" s="23"/>
      <c r="CQ1797" s="23"/>
      <c r="CR1797" s="23"/>
      <c r="CS1797" s="38"/>
      <c r="CT1797" s="37"/>
      <c r="CU1797" s="23"/>
      <c r="CV1797" s="23"/>
      <c r="CW1797" s="38"/>
      <c r="CX1797" s="38"/>
      <c r="CY1797" s="38"/>
      <c r="CZ1797" s="38"/>
    </row>
    <row r="1798" spans="1:104" x14ac:dyDescent="0.3">
      <c r="A1798" s="32"/>
      <c r="B1798" s="26"/>
      <c r="C1798" s="26"/>
      <c r="D1798" s="26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31"/>
      <c r="AQ1798" s="31"/>
      <c r="AR1798" s="31"/>
      <c r="AS1798" s="31"/>
      <c r="AT1798" s="31"/>
      <c r="AU1798" s="31"/>
      <c r="AV1798" s="31"/>
      <c r="AW1798" s="31"/>
      <c r="AX1798" s="31"/>
      <c r="AY1798" s="31"/>
      <c r="AZ1798" s="31"/>
      <c r="BA1798" s="31"/>
      <c r="BB1798" s="31"/>
      <c r="BC1798" s="31"/>
      <c r="BD1798" s="31"/>
      <c r="BE1798" s="31"/>
      <c r="BF1798" s="31"/>
      <c r="BG1798" s="31"/>
      <c r="BH1798" s="31"/>
      <c r="BI1798" s="31"/>
      <c r="BJ1798" s="31"/>
      <c r="BK1798" s="31"/>
      <c r="BL1798" s="31"/>
      <c r="BM1798" s="31"/>
      <c r="BN1798" s="41"/>
      <c r="BO1798" s="33"/>
      <c r="BP1798" s="34"/>
      <c r="BQ1798" s="26"/>
      <c r="BR1798" s="27"/>
      <c r="BS1798" s="27"/>
      <c r="BT1798" s="26"/>
      <c r="BU1798" s="35"/>
      <c r="BV1798" s="28"/>
      <c r="BW1798" s="27"/>
      <c r="BX1798" s="26"/>
      <c r="BY1798" s="26"/>
      <c r="BZ1798" s="28"/>
      <c r="CA1798" s="31"/>
      <c r="CB1798" s="31"/>
      <c r="CC1798" s="23"/>
      <c r="CD1798" s="37"/>
      <c r="CE1798" s="30"/>
      <c r="CF1798" s="38"/>
      <c r="CG1798" s="31"/>
      <c r="CH1798" s="30"/>
      <c r="CI1798" s="38"/>
      <c r="CJ1798" s="38"/>
      <c r="CK1798" s="38"/>
      <c r="CL1798" s="31"/>
      <c r="CM1798" s="23"/>
      <c r="CN1798" s="38"/>
      <c r="CO1798" s="38"/>
      <c r="CP1798" s="37"/>
      <c r="CQ1798" s="23"/>
      <c r="CR1798" s="23"/>
      <c r="CS1798" s="38"/>
      <c r="CT1798" s="23"/>
      <c r="CU1798" s="23"/>
      <c r="CV1798" s="23"/>
      <c r="CW1798" s="38"/>
      <c r="CX1798" s="38"/>
      <c r="CY1798" s="38"/>
      <c r="CZ1798" s="38"/>
    </row>
    <row r="1799" spans="1:104" x14ac:dyDescent="0.3">
      <c r="A1799" s="32"/>
      <c r="B1799" s="26"/>
      <c r="C1799" s="26"/>
      <c r="D1799" s="26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31"/>
      <c r="AQ1799" s="31"/>
      <c r="AR1799" s="31"/>
      <c r="AS1799" s="31"/>
      <c r="AT1799" s="31"/>
      <c r="AU1799" s="31"/>
      <c r="AV1799" s="31"/>
      <c r="AW1799" s="31"/>
      <c r="AX1799" s="31"/>
      <c r="AY1799" s="31"/>
      <c r="AZ1799" s="31"/>
      <c r="BA1799" s="31"/>
      <c r="BB1799" s="31"/>
      <c r="BC1799" s="31"/>
      <c r="BD1799" s="31"/>
      <c r="BE1799" s="31"/>
      <c r="BF1799" s="31"/>
      <c r="BG1799" s="31"/>
      <c r="BH1799" s="31"/>
      <c r="BI1799" s="31"/>
      <c r="BJ1799" s="31"/>
      <c r="BK1799" s="31"/>
      <c r="BL1799" s="31"/>
      <c r="BM1799" s="31"/>
      <c r="BN1799" s="41"/>
      <c r="BO1799" s="33"/>
      <c r="BP1799" s="34"/>
      <c r="BQ1799" s="26"/>
      <c r="BR1799" s="27"/>
      <c r="BS1799" s="27"/>
      <c r="BT1799" s="26"/>
      <c r="BU1799" s="35"/>
      <c r="BV1799" s="28"/>
      <c r="BW1799" s="27"/>
      <c r="BX1799" s="26"/>
      <c r="BY1799" s="26"/>
      <c r="BZ1799" s="28"/>
      <c r="CA1799" s="31"/>
      <c r="CB1799" s="31"/>
      <c r="CC1799" s="23"/>
      <c r="CD1799" s="37"/>
      <c r="CE1799" s="30"/>
      <c r="CF1799" s="38"/>
      <c r="CG1799" s="31"/>
      <c r="CH1799" s="30"/>
      <c r="CI1799" s="38"/>
      <c r="CJ1799" s="38"/>
      <c r="CK1799" s="38"/>
      <c r="CL1799" s="31"/>
      <c r="CM1799" s="23"/>
      <c r="CN1799" s="38"/>
      <c r="CO1799" s="38"/>
      <c r="CP1799" s="23"/>
      <c r="CQ1799" s="23"/>
      <c r="CR1799" s="23"/>
      <c r="CS1799" s="38"/>
      <c r="CT1799" s="23"/>
      <c r="CU1799" s="23"/>
      <c r="CV1799" s="23"/>
      <c r="CW1799" s="38"/>
      <c r="CX1799" s="38"/>
      <c r="CY1799" s="38"/>
      <c r="CZ1799" s="38"/>
    </row>
    <row r="1800" spans="1:104" x14ac:dyDescent="0.3">
      <c r="A1800" s="32"/>
      <c r="B1800" s="26"/>
      <c r="C1800" s="26"/>
      <c r="D1800" s="26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31"/>
      <c r="AQ1800" s="31"/>
      <c r="AR1800" s="31"/>
      <c r="AS1800" s="31"/>
      <c r="AT1800" s="31"/>
      <c r="AU1800" s="31"/>
      <c r="AV1800" s="31"/>
      <c r="AW1800" s="31"/>
      <c r="AX1800" s="31"/>
      <c r="AY1800" s="31"/>
      <c r="AZ1800" s="31"/>
      <c r="BA1800" s="31"/>
      <c r="BB1800" s="31"/>
      <c r="BC1800" s="31"/>
      <c r="BD1800" s="31"/>
      <c r="BE1800" s="31"/>
      <c r="BF1800" s="31"/>
      <c r="BG1800" s="31"/>
      <c r="BH1800" s="31"/>
      <c r="BI1800" s="31"/>
      <c r="BJ1800" s="31"/>
      <c r="BK1800" s="31"/>
      <c r="BL1800" s="31"/>
      <c r="BM1800" s="31"/>
      <c r="BN1800" s="41"/>
      <c r="BO1800" s="33"/>
      <c r="BP1800" s="34"/>
      <c r="BQ1800" s="26"/>
      <c r="BR1800" s="27"/>
      <c r="BS1800" s="27"/>
      <c r="BT1800" s="26"/>
      <c r="BU1800" s="35"/>
      <c r="BV1800" s="28"/>
      <c r="BW1800" s="27"/>
      <c r="BX1800" s="26"/>
      <c r="BY1800" s="26"/>
      <c r="BZ1800" s="28"/>
      <c r="CA1800" s="31"/>
      <c r="CB1800" s="31"/>
      <c r="CC1800" s="23"/>
      <c r="CD1800" s="37"/>
      <c r="CE1800" s="30"/>
      <c r="CF1800" s="38"/>
      <c r="CG1800" s="31"/>
      <c r="CH1800" s="30"/>
      <c r="CI1800" s="38"/>
      <c r="CJ1800" s="38"/>
      <c r="CK1800" s="38"/>
      <c r="CL1800" s="31"/>
      <c r="CM1800" s="23"/>
      <c r="CN1800" s="38"/>
      <c r="CO1800" s="38"/>
      <c r="CP1800" s="23"/>
      <c r="CQ1800" s="23"/>
      <c r="CR1800" s="23"/>
      <c r="CS1800" s="38"/>
      <c r="CT1800" s="23"/>
      <c r="CU1800" s="23"/>
      <c r="CV1800" s="23"/>
      <c r="CW1800" s="38"/>
      <c r="CX1800" s="38"/>
      <c r="CY1800" s="30"/>
      <c r="CZ1800" s="38"/>
    </row>
    <row r="1801" spans="1:104" x14ac:dyDescent="0.3">
      <c r="A1801" s="32"/>
      <c r="B1801" s="26"/>
      <c r="C1801" s="26"/>
      <c r="D1801" s="26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31"/>
      <c r="AQ1801" s="31"/>
      <c r="AR1801" s="31"/>
      <c r="AS1801" s="31"/>
      <c r="AT1801" s="31"/>
      <c r="AU1801" s="31"/>
      <c r="AV1801" s="31"/>
      <c r="AW1801" s="31"/>
      <c r="AX1801" s="31"/>
      <c r="AY1801" s="31"/>
      <c r="AZ1801" s="31"/>
      <c r="BA1801" s="31"/>
      <c r="BB1801" s="31"/>
      <c r="BC1801" s="31"/>
      <c r="BD1801" s="31"/>
      <c r="BE1801" s="31"/>
      <c r="BF1801" s="31"/>
      <c r="BG1801" s="31"/>
      <c r="BH1801" s="31"/>
      <c r="BI1801" s="31"/>
      <c r="BJ1801" s="31"/>
      <c r="BK1801" s="31"/>
      <c r="BL1801" s="31"/>
      <c r="BM1801" s="31"/>
      <c r="BN1801" s="41"/>
      <c r="BO1801" s="33"/>
      <c r="BP1801" s="34"/>
      <c r="BQ1801" s="26"/>
      <c r="BR1801" s="27"/>
      <c r="BS1801" s="27"/>
      <c r="BT1801" s="26"/>
      <c r="BU1801" s="35"/>
      <c r="BV1801" s="28"/>
      <c r="BW1801" s="27"/>
      <c r="BX1801" s="26"/>
      <c r="BY1801" s="26"/>
      <c r="BZ1801" s="28"/>
      <c r="CA1801" s="31"/>
      <c r="CB1801" s="31"/>
      <c r="CC1801" s="23"/>
      <c r="CD1801" s="37"/>
      <c r="CE1801" s="30"/>
      <c r="CF1801" s="38"/>
      <c r="CG1801" s="31"/>
      <c r="CH1801" s="30"/>
      <c r="CI1801" s="38"/>
      <c r="CJ1801" s="38"/>
      <c r="CK1801" s="38"/>
      <c r="CL1801" s="31"/>
      <c r="CM1801" s="23"/>
      <c r="CN1801" s="38"/>
      <c r="CO1801" s="38"/>
      <c r="CP1801" s="23"/>
      <c r="CQ1801" s="23"/>
      <c r="CR1801" s="23"/>
      <c r="CS1801" s="38"/>
      <c r="CT1801" s="23"/>
      <c r="CU1801" s="23"/>
      <c r="CV1801" s="23"/>
      <c r="CW1801" s="38"/>
      <c r="CX1801" s="38"/>
      <c r="CY1801" s="38"/>
      <c r="CZ1801" s="38"/>
    </row>
    <row r="1802" spans="1:104" x14ac:dyDescent="0.3">
      <c r="A1802" s="32"/>
      <c r="B1802" s="26"/>
      <c r="C1802" s="26"/>
      <c r="D1802" s="26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31"/>
      <c r="AQ1802" s="31"/>
      <c r="AR1802" s="31"/>
      <c r="AS1802" s="31"/>
      <c r="AT1802" s="31"/>
      <c r="AU1802" s="31"/>
      <c r="AV1802" s="31"/>
      <c r="AW1802" s="31"/>
      <c r="AX1802" s="31"/>
      <c r="AY1802" s="31"/>
      <c r="AZ1802" s="31"/>
      <c r="BA1802" s="31"/>
      <c r="BB1802" s="31"/>
      <c r="BC1802" s="31"/>
      <c r="BD1802" s="31"/>
      <c r="BE1802" s="31"/>
      <c r="BF1802" s="31"/>
      <c r="BG1802" s="31"/>
      <c r="BH1802" s="31"/>
      <c r="BI1802" s="31"/>
      <c r="BJ1802" s="31"/>
      <c r="BK1802" s="31"/>
      <c r="BL1802" s="31"/>
      <c r="BM1802" s="31"/>
      <c r="BN1802" s="41"/>
      <c r="BO1802" s="33"/>
      <c r="BP1802" s="34"/>
      <c r="BQ1802" s="26"/>
      <c r="BR1802" s="27"/>
      <c r="BS1802" s="27"/>
      <c r="BT1802" s="26"/>
      <c r="BU1802" s="35"/>
      <c r="BV1802" s="28"/>
      <c r="BW1802" s="27"/>
      <c r="BX1802" s="26"/>
      <c r="BY1802" s="26"/>
      <c r="BZ1802" s="28"/>
      <c r="CA1802" s="31"/>
      <c r="CB1802" s="31"/>
      <c r="CC1802" s="23"/>
      <c r="CD1802" s="37"/>
      <c r="CE1802" s="30"/>
      <c r="CF1802" s="30"/>
      <c r="CG1802" s="31"/>
      <c r="CH1802" s="30"/>
      <c r="CI1802" s="38"/>
      <c r="CJ1802" s="38"/>
      <c r="CK1802" s="38"/>
      <c r="CL1802" s="31"/>
      <c r="CM1802" s="37"/>
      <c r="CN1802" s="38"/>
      <c r="CO1802" s="38"/>
      <c r="CP1802" s="37"/>
      <c r="CQ1802" s="23"/>
      <c r="CR1802" s="23"/>
      <c r="CS1802" s="38"/>
      <c r="CT1802" s="37"/>
      <c r="CU1802" s="23"/>
      <c r="CV1802" s="23"/>
      <c r="CW1802" s="38"/>
      <c r="CX1802" s="38"/>
      <c r="CY1802" s="38"/>
      <c r="CZ1802" s="38"/>
    </row>
    <row r="1803" spans="1:104" x14ac:dyDescent="0.3">
      <c r="A1803" s="32"/>
      <c r="B1803" s="26"/>
      <c r="C1803" s="26"/>
      <c r="D1803" s="26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31"/>
      <c r="AQ1803" s="31"/>
      <c r="AR1803" s="31"/>
      <c r="AS1803" s="31"/>
      <c r="AT1803" s="31"/>
      <c r="AU1803" s="31"/>
      <c r="AV1803" s="31"/>
      <c r="AW1803" s="31"/>
      <c r="AX1803" s="31"/>
      <c r="AY1803" s="31"/>
      <c r="AZ1803" s="31"/>
      <c r="BA1803" s="31"/>
      <c r="BB1803" s="31"/>
      <c r="BC1803" s="31"/>
      <c r="BD1803" s="31"/>
      <c r="BE1803" s="31"/>
      <c r="BF1803" s="31"/>
      <c r="BG1803" s="31"/>
      <c r="BH1803" s="31"/>
      <c r="BI1803" s="31"/>
      <c r="BJ1803" s="31"/>
      <c r="BK1803" s="31"/>
      <c r="BL1803" s="31"/>
      <c r="BM1803" s="31"/>
      <c r="BN1803" s="41"/>
      <c r="BO1803" s="33"/>
      <c r="BP1803" s="34"/>
      <c r="BQ1803" s="26"/>
      <c r="BR1803" s="27"/>
      <c r="BS1803" s="27"/>
      <c r="BT1803" s="26"/>
      <c r="BU1803" s="35"/>
      <c r="BV1803" s="28"/>
      <c r="BW1803" s="27"/>
      <c r="BX1803" s="26"/>
      <c r="BY1803" s="26"/>
      <c r="BZ1803" s="28"/>
      <c r="CA1803" s="31"/>
      <c r="CB1803" s="31"/>
      <c r="CC1803" s="23"/>
      <c r="CD1803" s="37"/>
      <c r="CE1803" s="30"/>
      <c r="CF1803" s="38"/>
      <c r="CG1803" s="31"/>
      <c r="CH1803" s="30"/>
      <c r="CI1803" s="38"/>
      <c r="CJ1803" s="38"/>
      <c r="CK1803" s="38"/>
      <c r="CL1803" s="31"/>
      <c r="CM1803" s="23"/>
      <c r="CN1803" s="38"/>
      <c r="CO1803" s="38"/>
      <c r="CP1803" s="23"/>
      <c r="CQ1803" s="23"/>
      <c r="CR1803" s="23"/>
      <c r="CS1803" s="38"/>
      <c r="CT1803" s="23"/>
      <c r="CU1803" s="23"/>
      <c r="CV1803" s="23"/>
      <c r="CW1803" s="38"/>
      <c r="CX1803" s="38"/>
      <c r="CY1803" s="38"/>
      <c r="CZ1803" s="38"/>
    </row>
    <row r="1804" spans="1:104" x14ac:dyDescent="0.3">
      <c r="A1804" s="32"/>
      <c r="B1804" s="26"/>
      <c r="C1804" s="26"/>
      <c r="D1804" s="26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31"/>
      <c r="AQ1804" s="31"/>
      <c r="AR1804" s="31"/>
      <c r="AS1804" s="31"/>
      <c r="AT1804" s="31"/>
      <c r="AU1804" s="31"/>
      <c r="AV1804" s="31"/>
      <c r="AW1804" s="31"/>
      <c r="AX1804" s="31"/>
      <c r="AY1804" s="31"/>
      <c r="AZ1804" s="31"/>
      <c r="BA1804" s="31"/>
      <c r="BB1804" s="31"/>
      <c r="BC1804" s="31"/>
      <c r="BD1804" s="31"/>
      <c r="BE1804" s="31"/>
      <c r="BF1804" s="31"/>
      <c r="BG1804" s="31"/>
      <c r="BH1804" s="31"/>
      <c r="BI1804" s="31"/>
      <c r="BJ1804" s="31"/>
      <c r="BK1804" s="31"/>
      <c r="BL1804" s="31"/>
      <c r="BM1804" s="31"/>
      <c r="BN1804" s="41"/>
      <c r="BO1804" s="33"/>
      <c r="BP1804" s="34"/>
      <c r="BQ1804" s="26"/>
      <c r="BR1804" s="27"/>
      <c r="BS1804" s="27"/>
      <c r="BT1804" s="26"/>
      <c r="BU1804" s="35"/>
      <c r="BV1804" s="28"/>
      <c r="BW1804" s="27"/>
      <c r="BX1804" s="26"/>
      <c r="BY1804" s="26"/>
      <c r="BZ1804" s="28"/>
      <c r="CA1804" s="31"/>
      <c r="CB1804" s="31"/>
      <c r="CC1804" s="37"/>
      <c r="CD1804" s="37"/>
      <c r="CE1804" s="30"/>
      <c r="CF1804" s="38"/>
      <c r="CG1804" s="31"/>
      <c r="CH1804" s="30"/>
      <c r="CI1804" s="38"/>
      <c r="CJ1804" s="38"/>
      <c r="CK1804" s="38"/>
      <c r="CL1804" s="31"/>
      <c r="CM1804" s="23"/>
      <c r="CN1804" s="38"/>
      <c r="CO1804" s="38"/>
      <c r="CP1804" s="37"/>
      <c r="CQ1804" s="37"/>
      <c r="CR1804" s="23"/>
      <c r="CS1804" s="30"/>
      <c r="CT1804" s="37"/>
      <c r="CU1804" s="37"/>
      <c r="CV1804" s="23"/>
      <c r="CW1804" s="30"/>
      <c r="CX1804" s="38"/>
      <c r="CY1804" s="38"/>
      <c r="CZ1804" s="38"/>
    </row>
    <row r="1805" spans="1:104" x14ac:dyDescent="0.3">
      <c r="A1805" s="32"/>
      <c r="B1805" s="26"/>
      <c r="C1805" s="26"/>
      <c r="D1805" s="26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31"/>
      <c r="AQ1805" s="31"/>
      <c r="AR1805" s="31"/>
      <c r="AS1805" s="31"/>
      <c r="AT1805" s="31"/>
      <c r="AU1805" s="31"/>
      <c r="AV1805" s="31"/>
      <c r="AW1805" s="31"/>
      <c r="AX1805" s="31"/>
      <c r="AY1805" s="31"/>
      <c r="AZ1805" s="31"/>
      <c r="BA1805" s="31"/>
      <c r="BB1805" s="31"/>
      <c r="BC1805" s="31"/>
      <c r="BD1805" s="31"/>
      <c r="BE1805" s="31"/>
      <c r="BF1805" s="31"/>
      <c r="BG1805" s="31"/>
      <c r="BH1805" s="31"/>
      <c r="BI1805" s="31"/>
      <c r="BJ1805" s="31"/>
      <c r="BK1805" s="31"/>
      <c r="BL1805" s="31"/>
      <c r="BM1805" s="31"/>
      <c r="BN1805" s="41"/>
      <c r="BO1805" s="33"/>
      <c r="BP1805" s="34"/>
      <c r="BQ1805" s="26"/>
      <c r="BR1805" s="27"/>
      <c r="BS1805" s="27"/>
      <c r="BT1805" s="26"/>
      <c r="BU1805" s="35"/>
      <c r="BV1805" s="28"/>
      <c r="BW1805" s="27"/>
      <c r="BX1805" s="26"/>
      <c r="BY1805" s="26"/>
      <c r="BZ1805" s="28"/>
      <c r="CA1805" s="31"/>
      <c r="CB1805" s="31"/>
      <c r="CC1805" s="23"/>
      <c r="CD1805" s="37"/>
      <c r="CE1805" s="30"/>
      <c r="CF1805" s="38"/>
      <c r="CG1805" s="31"/>
      <c r="CH1805" s="30"/>
      <c r="CI1805" s="38"/>
      <c r="CJ1805" s="38"/>
      <c r="CK1805" s="38"/>
      <c r="CL1805" s="31"/>
      <c r="CM1805" s="23"/>
      <c r="CN1805" s="38"/>
      <c r="CO1805" s="38"/>
      <c r="CP1805" s="23"/>
      <c r="CQ1805" s="23"/>
      <c r="CR1805" s="23"/>
      <c r="CS1805" s="38"/>
      <c r="CT1805" s="37"/>
      <c r="CU1805" s="23"/>
      <c r="CV1805" s="23"/>
      <c r="CW1805" s="38"/>
      <c r="CX1805" s="38"/>
      <c r="CY1805" s="38"/>
      <c r="CZ1805" s="38"/>
    </row>
    <row r="1806" spans="1:104" x14ac:dyDescent="0.3">
      <c r="A1806" s="32"/>
      <c r="B1806" s="26"/>
      <c r="C1806" s="26"/>
      <c r="D1806" s="26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31"/>
      <c r="AQ1806" s="31"/>
      <c r="AR1806" s="31"/>
      <c r="AS1806" s="31"/>
      <c r="AT1806" s="31"/>
      <c r="AU1806" s="31"/>
      <c r="AV1806" s="31"/>
      <c r="AW1806" s="31"/>
      <c r="AX1806" s="31"/>
      <c r="AY1806" s="31"/>
      <c r="AZ1806" s="31"/>
      <c r="BA1806" s="31"/>
      <c r="BB1806" s="31"/>
      <c r="BC1806" s="31"/>
      <c r="BD1806" s="31"/>
      <c r="BE1806" s="31"/>
      <c r="BF1806" s="31"/>
      <c r="BG1806" s="31"/>
      <c r="BH1806" s="31"/>
      <c r="BI1806" s="31"/>
      <c r="BJ1806" s="31"/>
      <c r="BK1806" s="31"/>
      <c r="BL1806" s="31"/>
      <c r="BM1806" s="31"/>
      <c r="BN1806" s="41"/>
      <c r="BO1806" s="33"/>
      <c r="BP1806" s="34"/>
      <c r="BQ1806" s="26"/>
      <c r="BR1806" s="27"/>
      <c r="BS1806" s="27"/>
      <c r="BT1806" s="26"/>
      <c r="BU1806" s="35"/>
      <c r="BV1806" s="28"/>
      <c r="BW1806" s="27"/>
      <c r="BX1806" s="26"/>
      <c r="BY1806" s="26"/>
      <c r="BZ1806" s="28"/>
      <c r="CA1806" s="31"/>
      <c r="CB1806" s="31"/>
      <c r="CC1806" s="37"/>
      <c r="CD1806" s="37"/>
      <c r="CE1806" s="30"/>
      <c r="CF1806" s="38"/>
      <c r="CG1806" s="31"/>
      <c r="CH1806" s="30"/>
      <c r="CI1806" s="38"/>
      <c r="CJ1806" s="38"/>
      <c r="CK1806" s="38"/>
      <c r="CL1806" s="31"/>
      <c r="CM1806" s="23"/>
      <c r="CN1806" s="38"/>
      <c r="CO1806" s="38"/>
      <c r="CP1806" s="23"/>
      <c r="CQ1806" s="23"/>
      <c r="CR1806" s="23"/>
      <c r="CS1806" s="38"/>
      <c r="CT1806" s="23"/>
      <c r="CU1806" s="23"/>
      <c r="CV1806" s="23"/>
      <c r="CW1806" s="30"/>
      <c r="CX1806" s="38"/>
      <c r="CY1806" s="38"/>
      <c r="CZ1806" s="38"/>
    </row>
    <row r="1807" spans="1:104" x14ac:dyDescent="0.3">
      <c r="A1807" s="32"/>
      <c r="B1807" s="26"/>
      <c r="C1807" s="26"/>
      <c r="D1807" s="26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31"/>
      <c r="AQ1807" s="31"/>
      <c r="AR1807" s="31"/>
      <c r="AS1807" s="31"/>
      <c r="AT1807" s="31"/>
      <c r="AU1807" s="31"/>
      <c r="AV1807" s="31"/>
      <c r="AW1807" s="31"/>
      <c r="AX1807" s="31"/>
      <c r="AY1807" s="31"/>
      <c r="AZ1807" s="31"/>
      <c r="BA1807" s="31"/>
      <c r="BB1807" s="31"/>
      <c r="BC1807" s="31"/>
      <c r="BD1807" s="31"/>
      <c r="BE1807" s="31"/>
      <c r="BF1807" s="31"/>
      <c r="BG1807" s="31"/>
      <c r="BH1807" s="31"/>
      <c r="BI1807" s="31"/>
      <c r="BJ1807" s="31"/>
      <c r="BK1807" s="31"/>
      <c r="BL1807" s="31"/>
      <c r="BM1807" s="31"/>
      <c r="BN1807" s="41"/>
      <c r="BO1807" s="33"/>
      <c r="BP1807" s="34"/>
      <c r="BQ1807" s="26"/>
      <c r="BR1807" s="27"/>
      <c r="BS1807" s="27"/>
      <c r="BT1807" s="26"/>
      <c r="BU1807" s="35"/>
      <c r="BV1807" s="28"/>
      <c r="BW1807" s="27"/>
      <c r="BX1807" s="26"/>
      <c r="BY1807" s="26"/>
      <c r="BZ1807" s="28"/>
      <c r="CA1807" s="31"/>
      <c r="CB1807" s="31"/>
      <c r="CC1807" s="23"/>
      <c r="CD1807" s="37"/>
      <c r="CE1807" s="30"/>
      <c r="CF1807" s="38"/>
      <c r="CG1807" s="31"/>
      <c r="CH1807" s="30"/>
      <c r="CI1807" s="38"/>
      <c r="CJ1807" s="30"/>
      <c r="CK1807" s="38"/>
      <c r="CL1807" s="31"/>
      <c r="CM1807" s="23"/>
      <c r="CN1807" s="38"/>
      <c r="CO1807" s="38"/>
      <c r="CP1807" s="23"/>
      <c r="CQ1807" s="23"/>
      <c r="CR1807" s="23"/>
      <c r="CS1807" s="38"/>
      <c r="CT1807" s="23"/>
      <c r="CU1807" s="23"/>
      <c r="CV1807" s="23"/>
      <c r="CW1807" s="38"/>
      <c r="CX1807" s="38"/>
      <c r="CY1807" s="38"/>
      <c r="CZ1807" s="38"/>
    </row>
    <row r="1808" spans="1:104" x14ac:dyDescent="0.3">
      <c r="A1808" s="32"/>
      <c r="B1808" s="26"/>
      <c r="C1808" s="26"/>
      <c r="D1808" s="26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31"/>
      <c r="AQ1808" s="31"/>
      <c r="AR1808" s="31"/>
      <c r="AS1808" s="31"/>
      <c r="AT1808" s="31"/>
      <c r="AU1808" s="31"/>
      <c r="AV1808" s="31"/>
      <c r="AW1808" s="31"/>
      <c r="AX1808" s="31"/>
      <c r="AY1808" s="31"/>
      <c r="AZ1808" s="31"/>
      <c r="BA1808" s="31"/>
      <c r="BB1808" s="31"/>
      <c r="BC1808" s="31"/>
      <c r="BD1808" s="31"/>
      <c r="BE1808" s="31"/>
      <c r="BF1808" s="31"/>
      <c r="BG1808" s="31"/>
      <c r="BH1808" s="31"/>
      <c r="BI1808" s="31"/>
      <c r="BJ1808" s="31"/>
      <c r="BK1808" s="31"/>
      <c r="BL1808" s="31"/>
      <c r="BM1808" s="31"/>
      <c r="BN1808" s="41"/>
      <c r="BO1808" s="33"/>
      <c r="BP1808" s="34"/>
      <c r="BQ1808" s="26"/>
      <c r="BR1808" s="27"/>
      <c r="BS1808" s="27"/>
      <c r="BT1808" s="26"/>
      <c r="BU1808" s="35"/>
      <c r="BV1808" s="28"/>
      <c r="BW1808" s="27"/>
      <c r="BX1808" s="26"/>
      <c r="BY1808" s="26"/>
      <c r="BZ1808" s="28"/>
      <c r="CA1808" s="31"/>
      <c r="CB1808" s="31"/>
      <c r="CC1808" s="37"/>
      <c r="CD1808" s="37"/>
      <c r="CE1808" s="30"/>
      <c r="CF1808" s="38"/>
      <c r="CG1808" s="31"/>
      <c r="CH1808" s="30"/>
      <c r="CI1808" s="38"/>
      <c r="CJ1808" s="38"/>
      <c r="CK1808" s="38"/>
      <c r="CL1808" s="31"/>
      <c r="CM1808" s="23"/>
      <c r="CN1808" s="38"/>
      <c r="CO1808" s="38"/>
      <c r="CP1808" s="23"/>
      <c r="CQ1808" s="23"/>
      <c r="CR1808" s="23"/>
      <c r="CS1808" s="38"/>
      <c r="CT1808" s="23"/>
      <c r="CU1808" s="23"/>
      <c r="CV1808" s="23"/>
      <c r="CW1808" s="38"/>
      <c r="CX1808" s="38"/>
      <c r="CY1808" s="38"/>
      <c r="CZ1808" s="38"/>
    </row>
    <row r="1809" spans="1:104" x14ac:dyDescent="0.3">
      <c r="A1809" s="32"/>
      <c r="B1809" s="26"/>
      <c r="C1809" s="26"/>
      <c r="D1809" s="26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31"/>
      <c r="AQ1809" s="31"/>
      <c r="AR1809" s="31"/>
      <c r="AS1809" s="31"/>
      <c r="AT1809" s="31"/>
      <c r="AU1809" s="31"/>
      <c r="AV1809" s="31"/>
      <c r="AW1809" s="31"/>
      <c r="AX1809" s="31"/>
      <c r="AY1809" s="31"/>
      <c r="AZ1809" s="31"/>
      <c r="BA1809" s="31"/>
      <c r="BB1809" s="31"/>
      <c r="BC1809" s="31"/>
      <c r="BD1809" s="31"/>
      <c r="BE1809" s="31"/>
      <c r="BF1809" s="31"/>
      <c r="BG1809" s="31"/>
      <c r="BH1809" s="31"/>
      <c r="BI1809" s="31"/>
      <c r="BJ1809" s="31"/>
      <c r="BK1809" s="31"/>
      <c r="BL1809" s="31"/>
      <c r="BM1809" s="31"/>
      <c r="BN1809" s="41"/>
      <c r="BO1809" s="33"/>
      <c r="BP1809" s="34"/>
      <c r="BQ1809" s="26"/>
      <c r="BR1809" s="27"/>
      <c r="BS1809" s="27"/>
      <c r="BT1809" s="26"/>
      <c r="BU1809" s="35"/>
      <c r="BV1809" s="28"/>
      <c r="BW1809" s="27"/>
      <c r="BX1809" s="26"/>
      <c r="BY1809" s="26"/>
      <c r="BZ1809" s="28"/>
      <c r="CA1809" s="31"/>
      <c r="CB1809" s="31"/>
      <c r="CC1809" s="37"/>
      <c r="CD1809" s="37"/>
      <c r="CE1809" s="30"/>
      <c r="CF1809" s="30"/>
      <c r="CG1809" s="31"/>
      <c r="CH1809" s="30"/>
      <c r="CI1809" s="38"/>
      <c r="CJ1809" s="38"/>
      <c r="CK1809" s="38"/>
      <c r="CL1809" s="31"/>
      <c r="CM1809" s="37"/>
      <c r="CN1809" s="38"/>
      <c r="CO1809" s="38"/>
      <c r="CP1809" s="37"/>
      <c r="CQ1809" s="37"/>
      <c r="CR1809" s="37"/>
      <c r="CS1809" s="38"/>
      <c r="CT1809" s="23"/>
      <c r="CU1809" s="23"/>
      <c r="CV1809" s="23"/>
      <c r="CW1809" s="38"/>
      <c r="CX1809" s="38"/>
      <c r="CY1809" s="38"/>
      <c r="CZ1809" s="38"/>
    </row>
    <row r="1810" spans="1:104" x14ac:dyDescent="0.3">
      <c r="A1810" s="32"/>
      <c r="B1810" s="26"/>
      <c r="C1810" s="26"/>
      <c r="D1810" s="26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31"/>
      <c r="AQ1810" s="31"/>
      <c r="AR1810" s="31"/>
      <c r="AS1810" s="31"/>
      <c r="AT1810" s="31"/>
      <c r="AU1810" s="31"/>
      <c r="AV1810" s="31"/>
      <c r="AW1810" s="31"/>
      <c r="AX1810" s="31"/>
      <c r="AY1810" s="31"/>
      <c r="AZ1810" s="31"/>
      <c r="BA1810" s="31"/>
      <c r="BB1810" s="31"/>
      <c r="BC1810" s="31"/>
      <c r="BD1810" s="31"/>
      <c r="BE1810" s="31"/>
      <c r="BF1810" s="31"/>
      <c r="BG1810" s="31"/>
      <c r="BH1810" s="31"/>
      <c r="BI1810" s="31"/>
      <c r="BJ1810" s="31"/>
      <c r="BK1810" s="31"/>
      <c r="BL1810" s="31"/>
      <c r="BM1810" s="31"/>
      <c r="BN1810" s="41"/>
      <c r="BO1810" s="33"/>
      <c r="BP1810" s="34"/>
      <c r="BQ1810" s="26"/>
      <c r="BR1810" s="27"/>
      <c r="BS1810" s="27"/>
      <c r="BT1810" s="26"/>
      <c r="BU1810" s="35"/>
      <c r="BV1810" s="28"/>
      <c r="BW1810" s="27"/>
      <c r="BX1810" s="26"/>
      <c r="BY1810" s="26"/>
      <c r="BZ1810" s="28"/>
      <c r="CA1810" s="31"/>
      <c r="CB1810" s="31"/>
      <c r="CC1810" s="23"/>
      <c r="CD1810" s="37"/>
      <c r="CE1810" s="30"/>
      <c r="CF1810" s="38"/>
      <c r="CG1810" s="31"/>
      <c r="CH1810" s="30"/>
      <c r="CI1810" s="38"/>
      <c r="CJ1810" s="38"/>
      <c r="CK1810" s="38"/>
      <c r="CL1810" s="31"/>
      <c r="CM1810" s="23"/>
      <c r="CN1810" s="38"/>
      <c r="CO1810" s="38"/>
      <c r="CP1810" s="23"/>
      <c r="CQ1810" s="37"/>
      <c r="CR1810" s="23"/>
      <c r="CS1810" s="30"/>
      <c r="CT1810" s="37"/>
      <c r="CU1810" s="23"/>
      <c r="CV1810" s="23"/>
      <c r="CW1810" s="38"/>
      <c r="CX1810" s="38"/>
      <c r="CY1810" s="38"/>
      <c r="CZ1810" s="38"/>
    </row>
    <row r="1811" spans="1:104" x14ac:dyDescent="0.3">
      <c r="A1811" s="32"/>
      <c r="B1811" s="26"/>
      <c r="C1811" s="26"/>
      <c r="D1811" s="26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31"/>
      <c r="AQ1811" s="31"/>
      <c r="AR1811" s="31"/>
      <c r="AS1811" s="31"/>
      <c r="AT1811" s="31"/>
      <c r="AU1811" s="31"/>
      <c r="AV1811" s="31"/>
      <c r="AW1811" s="31"/>
      <c r="AX1811" s="31"/>
      <c r="AY1811" s="31"/>
      <c r="AZ1811" s="31"/>
      <c r="BA1811" s="31"/>
      <c r="BB1811" s="31"/>
      <c r="BC1811" s="31"/>
      <c r="BD1811" s="31"/>
      <c r="BE1811" s="31"/>
      <c r="BF1811" s="31"/>
      <c r="BG1811" s="31"/>
      <c r="BH1811" s="31"/>
      <c r="BI1811" s="31"/>
      <c r="BJ1811" s="31"/>
      <c r="BK1811" s="31"/>
      <c r="BL1811" s="31"/>
      <c r="BM1811" s="31"/>
      <c r="BN1811" s="41"/>
      <c r="BO1811" s="33"/>
      <c r="BP1811" s="34"/>
      <c r="BQ1811" s="26"/>
      <c r="BR1811" s="27"/>
      <c r="BS1811" s="27"/>
      <c r="BT1811" s="26"/>
      <c r="BU1811" s="35"/>
      <c r="BV1811" s="28"/>
      <c r="BW1811" s="27"/>
      <c r="BX1811" s="26"/>
      <c r="BY1811" s="26"/>
      <c r="BZ1811" s="28"/>
      <c r="CA1811" s="31"/>
      <c r="CB1811" s="31"/>
      <c r="CC1811" s="23"/>
      <c r="CD1811" s="37"/>
      <c r="CE1811" s="30"/>
      <c r="CF1811" s="38"/>
      <c r="CG1811" s="31"/>
      <c r="CH1811" s="30"/>
      <c r="CI1811" s="38"/>
      <c r="CJ1811" s="30"/>
      <c r="CK1811" s="38"/>
      <c r="CL1811" s="31"/>
      <c r="CM1811" s="23"/>
      <c r="CN1811" s="38"/>
      <c r="CO1811" s="30"/>
      <c r="CP1811" s="37"/>
      <c r="CQ1811" s="37"/>
      <c r="CR1811" s="37"/>
      <c r="CS1811" s="30"/>
      <c r="CT1811" s="37"/>
      <c r="CU1811" s="23"/>
      <c r="CV1811" s="37"/>
      <c r="CW1811" s="38"/>
      <c r="CX1811" s="38"/>
      <c r="CY1811" s="38"/>
      <c r="CZ1811" s="38"/>
    </row>
    <row r="1812" spans="1:104" x14ac:dyDescent="0.3">
      <c r="A1812" s="32"/>
      <c r="B1812" s="26"/>
      <c r="C1812" s="26"/>
      <c r="D1812" s="26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31"/>
      <c r="AQ1812" s="31"/>
      <c r="AR1812" s="31"/>
      <c r="AS1812" s="31"/>
      <c r="AT1812" s="31"/>
      <c r="AU1812" s="31"/>
      <c r="AV1812" s="31"/>
      <c r="AW1812" s="31"/>
      <c r="AX1812" s="31"/>
      <c r="AY1812" s="31"/>
      <c r="AZ1812" s="31"/>
      <c r="BA1812" s="31"/>
      <c r="BB1812" s="31"/>
      <c r="BC1812" s="31"/>
      <c r="BD1812" s="31"/>
      <c r="BE1812" s="31"/>
      <c r="BF1812" s="31"/>
      <c r="BG1812" s="31"/>
      <c r="BH1812" s="31"/>
      <c r="BI1812" s="31"/>
      <c r="BJ1812" s="31"/>
      <c r="BK1812" s="31"/>
      <c r="BL1812" s="31"/>
      <c r="BM1812" s="31"/>
      <c r="BN1812" s="41"/>
      <c r="BO1812" s="33"/>
      <c r="BP1812" s="34"/>
      <c r="BQ1812" s="26"/>
      <c r="BR1812" s="27"/>
      <c r="BS1812" s="27"/>
      <c r="BT1812" s="26"/>
      <c r="BU1812" s="35"/>
      <c r="BV1812" s="28"/>
      <c r="BW1812" s="27"/>
      <c r="BX1812" s="26"/>
      <c r="BY1812" s="26"/>
      <c r="BZ1812" s="28"/>
      <c r="CA1812" s="31"/>
      <c r="CB1812" s="31"/>
      <c r="CC1812" s="23"/>
      <c r="CD1812" s="37"/>
      <c r="CE1812" s="30"/>
      <c r="CF1812" s="38"/>
      <c r="CG1812" s="31"/>
      <c r="CH1812" s="30"/>
      <c r="CI1812" s="38"/>
      <c r="CJ1812" s="38"/>
      <c r="CK1812" s="38"/>
      <c r="CL1812" s="31"/>
      <c r="CM1812" s="23"/>
      <c r="CN1812" s="38"/>
      <c r="CO1812" s="38"/>
      <c r="CP1812" s="23"/>
      <c r="CQ1812" s="23"/>
      <c r="CR1812" s="23"/>
      <c r="CS1812" s="38"/>
      <c r="CT1812" s="23"/>
      <c r="CU1812" s="23"/>
      <c r="CV1812" s="23"/>
      <c r="CW1812" s="38"/>
      <c r="CX1812" s="38"/>
      <c r="CY1812" s="38"/>
      <c r="CZ1812" s="38"/>
    </row>
    <row r="1813" spans="1:104" x14ac:dyDescent="0.3">
      <c r="A1813" s="32"/>
      <c r="B1813" s="26"/>
      <c r="C1813" s="26"/>
      <c r="D1813" s="26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31"/>
      <c r="AQ1813" s="31"/>
      <c r="AR1813" s="31"/>
      <c r="AS1813" s="31"/>
      <c r="AT1813" s="31"/>
      <c r="AU1813" s="31"/>
      <c r="AV1813" s="31"/>
      <c r="AW1813" s="31"/>
      <c r="AX1813" s="31"/>
      <c r="AY1813" s="31"/>
      <c r="AZ1813" s="31"/>
      <c r="BA1813" s="31"/>
      <c r="BB1813" s="31"/>
      <c r="BC1813" s="31"/>
      <c r="BD1813" s="31"/>
      <c r="BE1813" s="31"/>
      <c r="BF1813" s="31"/>
      <c r="BG1813" s="31"/>
      <c r="BH1813" s="31"/>
      <c r="BI1813" s="31"/>
      <c r="BJ1813" s="31"/>
      <c r="BK1813" s="31"/>
      <c r="BL1813" s="31"/>
      <c r="BM1813" s="31"/>
      <c r="BN1813" s="41"/>
      <c r="BO1813" s="33"/>
      <c r="BP1813" s="34"/>
      <c r="BQ1813" s="26"/>
      <c r="BR1813" s="27"/>
      <c r="BS1813" s="27"/>
      <c r="BT1813" s="26"/>
      <c r="BU1813" s="35"/>
      <c r="BV1813" s="28"/>
      <c r="BW1813" s="27"/>
      <c r="BX1813" s="26"/>
      <c r="BY1813" s="26"/>
      <c r="BZ1813" s="28"/>
      <c r="CA1813" s="31"/>
      <c r="CB1813" s="31"/>
      <c r="CC1813" s="23"/>
      <c r="CD1813" s="37"/>
      <c r="CE1813" s="30"/>
      <c r="CF1813" s="38"/>
      <c r="CG1813" s="31"/>
      <c r="CH1813" s="30"/>
      <c r="CI1813" s="38"/>
      <c r="CJ1813" s="38"/>
      <c r="CK1813" s="38"/>
      <c r="CL1813" s="31"/>
      <c r="CM1813" s="23"/>
      <c r="CN1813" s="38"/>
      <c r="CO1813" s="38"/>
      <c r="CP1813" s="23"/>
      <c r="CQ1813" s="23"/>
      <c r="CR1813" s="23"/>
      <c r="CS1813" s="38"/>
      <c r="CT1813" s="23"/>
      <c r="CU1813" s="23"/>
      <c r="CV1813" s="23"/>
      <c r="CW1813" s="38"/>
      <c r="CX1813" s="38"/>
      <c r="CY1813" s="30"/>
      <c r="CZ1813" s="38"/>
    </row>
    <row r="1814" spans="1:104" x14ac:dyDescent="0.3">
      <c r="A1814" s="32"/>
      <c r="B1814" s="26"/>
      <c r="C1814" s="26"/>
      <c r="D1814" s="26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31"/>
      <c r="AQ1814" s="31"/>
      <c r="AR1814" s="31"/>
      <c r="AS1814" s="31"/>
      <c r="AT1814" s="31"/>
      <c r="AU1814" s="31"/>
      <c r="AV1814" s="31"/>
      <c r="AW1814" s="31"/>
      <c r="AX1814" s="31"/>
      <c r="AY1814" s="31"/>
      <c r="AZ1814" s="31"/>
      <c r="BA1814" s="31"/>
      <c r="BB1814" s="31"/>
      <c r="BC1814" s="31"/>
      <c r="BD1814" s="31"/>
      <c r="BE1814" s="31"/>
      <c r="BF1814" s="31"/>
      <c r="BG1814" s="31"/>
      <c r="BH1814" s="31"/>
      <c r="BI1814" s="31"/>
      <c r="BJ1814" s="31"/>
      <c r="BK1814" s="31"/>
      <c r="BL1814" s="31"/>
      <c r="BM1814" s="31"/>
      <c r="BN1814" s="41"/>
      <c r="BO1814" s="33"/>
      <c r="BP1814" s="34"/>
      <c r="BQ1814" s="26"/>
      <c r="BR1814" s="27"/>
      <c r="BS1814" s="27"/>
      <c r="BT1814" s="26"/>
      <c r="BU1814" s="35"/>
      <c r="BV1814" s="28"/>
      <c r="BW1814" s="27"/>
      <c r="BX1814" s="26"/>
      <c r="BY1814" s="26"/>
      <c r="BZ1814" s="28"/>
      <c r="CA1814" s="31"/>
      <c r="CB1814" s="31"/>
      <c r="CC1814" s="23"/>
      <c r="CD1814" s="37"/>
      <c r="CE1814" s="30"/>
      <c r="CF1814" s="38"/>
      <c r="CG1814" s="31"/>
      <c r="CH1814" s="30"/>
      <c r="CI1814" s="38"/>
      <c r="CJ1814" s="38"/>
      <c r="CK1814" s="38"/>
      <c r="CL1814" s="31"/>
      <c r="CM1814" s="23"/>
      <c r="CN1814" s="38"/>
      <c r="CO1814" s="38"/>
      <c r="CP1814" s="23"/>
      <c r="CQ1814" s="23"/>
      <c r="CR1814" s="23"/>
      <c r="CS1814" s="38"/>
      <c r="CT1814" s="23"/>
      <c r="CU1814" s="23"/>
      <c r="CV1814" s="23"/>
      <c r="CW1814" s="38"/>
      <c r="CX1814" s="38"/>
      <c r="CY1814" s="30"/>
      <c r="CZ1814" s="38"/>
    </row>
    <row r="1815" spans="1:104" x14ac:dyDescent="0.3">
      <c r="A1815" s="32"/>
      <c r="B1815" s="26"/>
      <c r="C1815" s="26"/>
      <c r="D1815" s="26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31"/>
      <c r="AQ1815" s="31"/>
      <c r="AR1815" s="31"/>
      <c r="AS1815" s="31"/>
      <c r="AT1815" s="31"/>
      <c r="AU1815" s="31"/>
      <c r="AV1815" s="31"/>
      <c r="AW1815" s="31"/>
      <c r="AX1815" s="31"/>
      <c r="AY1815" s="31"/>
      <c r="AZ1815" s="31"/>
      <c r="BA1815" s="31"/>
      <c r="BB1815" s="31"/>
      <c r="BC1815" s="31"/>
      <c r="BD1815" s="31"/>
      <c r="BE1815" s="31"/>
      <c r="BF1815" s="31"/>
      <c r="BG1815" s="31"/>
      <c r="BH1815" s="31"/>
      <c r="BI1815" s="31"/>
      <c r="BJ1815" s="31"/>
      <c r="BK1815" s="31"/>
      <c r="BL1815" s="31"/>
      <c r="BM1815" s="31"/>
      <c r="BN1815" s="41"/>
      <c r="BO1815" s="33"/>
      <c r="BP1815" s="34"/>
      <c r="BQ1815" s="26"/>
      <c r="BR1815" s="27"/>
      <c r="BS1815" s="27"/>
      <c r="BT1815" s="26"/>
      <c r="BU1815" s="35"/>
      <c r="BV1815" s="28"/>
      <c r="BW1815" s="27"/>
      <c r="BX1815" s="26"/>
      <c r="BY1815" s="26"/>
      <c r="BZ1815" s="28"/>
      <c r="CA1815" s="31"/>
      <c r="CB1815" s="31"/>
      <c r="CC1815" s="23"/>
      <c r="CD1815" s="37"/>
      <c r="CE1815" s="30"/>
      <c r="CF1815" s="38"/>
      <c r="CG1815" s="31"/>
      <c r="CH1815" s="30"/>
      <c r="CI1815" s="38"/>
      <c r="CJ1815" s="38"/>
      <c r="CK1815" s="38"/>
      <c r="CL1815" s="31"/>
      <c r="CM1815" s="23"/>
      <c r="CN1815" s="38"/>
      <c r="CO1815" s="38"/>
      <c r="CP1815" s="23"/>
      <c r="CQ1815" s="23"/>
      <c r="CR1815" s="23"/>
      <c r="CS1815" s="38"/>
      <c r="CT1815" s="23"/>
      <c r="CU1815" s="23"/>
      <c r="CV1815" s="23"/>
      <c r="CW1815" s="38"/>
      <c r="CX1815" s="38"/>
      <c r="CY1815" s="30"/>
      <c r="CZ1815" s="38"/>
    </row>
    <row r="1816" spans="1:104" x14ac:dyDescent="0.3">
      <c r="A1816" s="32"/>
      <c r="B1816" s="26"/>
      <c r="C1816" s="26"/>
      <c r="D1816" s="26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31"/>
      <c r="AQ1816" s="31"/>
      <c r="AR1816" s="31"/>
      <c r="AS1816" s="31"/>
      <c r="AT1816" s="31"/>
      <c r="AU1816" s="31"/>
      <c r="AV1816" s="31"/>
      <c r="AW1816" s="31"/>
      <c r="AX1816" s="31"/>
      <c r="AY1816" s="31"/>
      <c r="AZ1816" s="31"/>
      <c r="BA1816" s="31"/>
      <c r="BB1816" s="31"/>
      <c r="BC1816" s="31"/>
      <c r="BD1816" s="31"/>
      <c r="BE1816" s="31"/>
      <c r="BF1816" s="31"/>
      <c r="BG1816" s="31"/>
      <c r="BH1816" s="31"/>
      <c r="BI1816" s="31"/>
      <c r="BJ1816" s="31"/>
      <c r="BK1816" s="31"/>
      <c r="BL1816" s="31"/>
      <c r="BM1816" s="31"/>
      <c r="BN1816" s="41"/>
      <c r="BO1816" s="33"/>
      <c r="BP1816" s="34"/>
      <c r="BQ1816" s="26"/>
      <c r="BR1816" s="27"/>
      <c r="BS1816" s="27"/>
      <c r="BT1816" s="26"/>
      <c r="BU1816" s="35"/>
      <c r="BV1816" s="28"/>
      <c r="BW1816" s="27"/>
      <c r="BX1816" s="26"/>
      <c r="BY1816" s="26"/>
      <c r="BZ1816" s="28"/>
      <c r="CA1816" s="31"/>
      <c r="CB1816" s="31"/>
      <c r="CC1816" s="37"/>
      <c r="CD1816" s="37"/>
      <c r="CE1816" s="30"/>
      <c r="CF1816" s="30"/>
      <c r="CG1816" s="31"/>
      <c r="CH1816" s="30"/>
      <c r="CI1816" s="38"/>
      <c r="CJ1816" s="38"/>
      <c r="CK1816" s="38"/>
      <c r="CL1816" s="31"/>
      <c r="CM1816" s="23"/>
      <c r="CN1816" s="38"/>
      <c r="CO1816" s="38"/>
      <c r="CP1816" s="23"/>
      <c r="CQ1816" s="23"/>
      <c r="CR1816" s="23"/>
      <c r="CS1816" s="38"/>
      <c r="CT1816" s="23"/>
      <c r="CU1816" s="23"/>
      <c r="CV1816" s="23"/>
      <c r="CW1816" s="38"/>
      <c r="CX1816" s="38"/>
      <c r="CY1816" s="38"/>
      <c r="CZ1816" s="38"/>
    </row>
    <row r="1817" spans="1:104" x14ac:dyDescent="0.3">
      <c r="A1817" s="32"/>
      <c r="B1817" s="26"/>
      <c r="C1817" s="26"/>
      <c r="D1817" s="26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31"/>
      <c r="AQ1817" s="31"/>
      <c r="AR1817" s="31"/>
      <c r="AS1817" s="31"/>
      <c r="AT1817" s="31"/>
      <c r="AU1817" s="31"/>
      <c r="AV1817" s="31"/>
      <c r="AW1817" s="31"/>
      <c r="AX1817" s="31"/>
      <c r="AY1817" s="31"/>
      <c r="AZ1817" s="31"/>
      <c r="BA1817" s="31"/>
      <c r="BB1817" s="31"/>
      <c r="BC1817" s="31"/>
      <c r="BD1817" s="31"/>
      <c r="BE1817" s="31"/>
      <c r="BF1817" s="31"/>
      <c r="BG1817" s="31"/>
      <c r="BH1817" s="31"/>
      <c r="BI1817" s="31"/>
      <c r="BJ1817" s="31"/>
      <c r="BK1817" s="31"/>
      <c r="BL1817" s="31"/>
      <c r="BM1817" s="31"/>
      <c r="BN1817" s="41"/>
      <c r="BO1817" s="33"/>
      <c r="BP1817" s="34"/>
      <c r="BQ1817" s="26"/>
      <c r="BR1817" s="27"/>
      <c r="BS1817" s="27"/>
      <c r="BT1817" s="26"/>
      <c r="BU1817" s="35"/>
      <c r="BV1817" s="28"/>
      <c r="BW1817" s="27"/>
      <c r="BX1817" s="26"/>
      <c r="BY1817" s="26"/>
      <c r="BZ1817" s="28"/>
      <c r="CA1817" s="31"/>
      <c r="CB1817" s="31"/>
      <c r="CC1817" s="37"/>
      <c r="CD1817" s="37"/>
      <c r="CE1817" s="30"/>
      <c r="CF1817" s="38"/>
      <c r="CG1817" s="31"/>
      <c r="CH1817" s="30"/>
      <c r="CI1817" s="38"/>
      <c r="CJ1817" s="38"/>
      <c r="CK1817" s="38"/>
      <c r="CL1817" s="31"/>
      <c r="CM1817" s="23"/>
      <c r="CN1817" s="38"/>
      <c r="CO1817" s="38"/>
      <c r="CP1817" s="37"/>
      <c r="CQ1817" s="37"/>
      <c r="CR1817" s="37"/>
      <c r="CS1817" s="30"/>
      <c r="CT1817" s="37"/>
      <c r="CU1817" s="23"/>
      <c r="CV1817" s="23"/>
      <c r="CW1817" s="38"/>
      <c r="CX1817" s="38"/>
      <c r="CY1817" s="38"/>
      <c r="CZ1817" s="38"/>
    </row>
    <row r="1818" spans="1:104" x14ac:dyDescent="0.3">
      <c r="A1818" s="32"/>
      <c r="B1818" s="26"/>
      <c r="C1818" s="26"/>
      <c r="D1818" s="26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31"/>
      <c r="AQ1818" s="31"/>
      <c r="AR1818" s="31"/>
      <c r="AS1818" s="31"/>
      <c r="AT1818" s="31"/>
      <c r="AU1818" s="31"/>
      <c r="AV1818" s="31"/>
      <c r="AW1818" s="31"/>
      <c r="AX1818" s="31"/>
      <c r="AY1818" s="31"/>
      <c r="AZ1818" s="31"/>
      <c r="BA1818" s="31"/>
      <c r="BB1818" s="31"/>
      <c r="BC1818" s="31"/>
      <c r="BD1818" s="31"/>
      <c r="BE1818" s="31"/>
      <c r="BF1818" s="31"/>
      <c r="BG1818" s="31"/>
      <c r="BH1818" s="31"/>
      <c r="BI1818" s="31"/>
      <c r="BJ1818" s="31"/>
      <c r="BK1818" s="31"/>
      <c r="BL1818" s="31"/>
      <c r="BM1818" s="31"/>
      <c r="BN1818" s="41"/>
      <c r="BO1818" s="33"/>
      <c r="BP1818" s="34"/>
      <c r="BQ1818" s="26"/>
      <c r="BR1818" s="27"/>
      <c r="BS1818" s="27"/>
      <c r="BT1818" s="26"/>
      <c r="BU1818" s="35"/>
      <c r="BV1818" s="28"/>
      <c r="BW1818" s="27"/>
      <c r="BX1818" s="26"/>
      <c r="BY1818" s="26"/>
      <c r="BZ1818" s="28"/>
      <c r="CA1818" s="31"/>
      <c r="CB1818" s="31"/>
      <c r="CC1818" s="37"/>
      <c r="CD1818" s="37"/>
      <c r="CE1818" s="30"/>
      <c r="CF1818" s="38"/>
      <c r="CG1818" s="31"/>
      <c r="CH1818" s="30"/>
      <c r="CI1818" s="38"/>
      <c r="CJ1818" s="38"/>
      <c r="CK1818" s="38"/>
      <c r="CL1818" s="31"/>
      <c r="CM1818" s="37"/>
      <c r="CN1818" s="38"/>
      <c r="CO1818" s="38"/>
      <c r="CP1818" s="37"/>
      <c r="CQ1818" s="23"/>
      <c r="CR1818" s="23"/>
      <c r="CS1818" s="38"/>
      <c r="CT1818" s="23"/>
      <c r="CU1818" s="23"/>
      <c r="CV1818" s="23"/>
      <c r="CW1818" s="30"/>
      <c r="CX1818" s="38"/>
      <c r="CY1818" s="38"/>
      <c r="CZ1818" s="38"/>
    </row>
    <row r="1819" spans="1:104" x14ac:dyDescent="0.3">
      <c r="A1819" s="32"/>
      <c r="B1819" s="26"/>
      <c r="C1819" s="26"/>
      <c r="D1819" s="26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31"/>
      <c r="AQ1819" s="31"/>
      <c r="AR1819" s="31"/>
      <c r="AS1819" s="31"/>
      <c r="AT1819" s="31"/>
      <c r="AU1819" s="31"/>
      <c r="AV1819" s="31"/>
      <c r="AW1819" s="31"/>
      <c r="AX1819" s="31"/>
      <c r="AY1819" s="31"/>
      <c r="AZ1819" s="31"/>
      <c r="BA1819" s="31"/>
      <c r="BB1819" s="31"/>
      <c r="BC1819" s="31"/>
      <c r="BD1819" s="31"/>
      <c r="BE1819" s="31"/>
      <c r="BF1819" s="31"/>
      <c r="BG1819" s="31"/>
      <c r="BH1819" s="31"/>
      <c r="BI1819" s="31"/>
      <c r="BJ1819" s="31"/>
      <c r="BK1819" s="31"/>
      <c r="BL1819" s="31"/>
      <c r="BM1819" s="31"/>
      <c r="BN1819" s="41"/>
      <c r="BO1819" s="33"/>
      <c r="BP1819" s="34"/>
      <c r="BQ1819" s="26"/>
      <c r="BR1819" s="27"/>
      <c r="BS1819" s="27"/>
      <c r="BT1819" s="26"/>
      <c r="BU1819" s="35"/>
      <c r="BV1819" s="28"/>
      <c r="BW1819" s="27"/>
      <c r="BX1819" s="26"/>
      <c r="BY1819" s="26"/>
      <c r="BZ1819" s="28"/>
      <c r="CA1819" s="31"/>
      <c r="CB1819" s="31"/>
      <c r="CC1819" s="37"/>
      <c r="CD1819" s="37"/>
      <c r="CE1819" s="30"/>
      <c r="CF1819" s="30"/>
      <c r="CG1819" s="31"/>
      <c r="CH1819" s="30"/>
      <c r="CI1819" s="38"/>
      <c r="CJ1819" s="38"/>
      <c r="CK1819" s="38"/>
      <c r="CL1819" s="31"/>
      <c r="CM1819" s="23"/>
      <c r="CN1819" s="38"/>
      <c r="CO1819" s="38"/>
      <c r="CP1819" s="23"/>
      <c r="CQ1819" s="23"/>
      <c r="CR1819" s="23"/>
      <c r="CS1819" s="38"/>
      <c r="CT1819" s="23"/>
      <c r="CU1819" s="23"/>
      <c r="CV1819" s="23"/>
      <c r="CW1819" s="38"/>
      <c r="CX1819" s="38"/>
      <c r="CY1819" s="38"/>
      <c r="CZ1819" s="38"/>
    </row>
    <row r="1820" spans="1:104" x14ac:dyDescent="0.3">
      <c r="A1820" s="32"/>
      <c r="B1820" s="26"/>
      <c r="C1820" s="26"/>
      <c r="D1820" s="26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31"/>
      <c r="AQ1820" s="31"/>
      <c r="AR1820" s="31"/>
      <c r="AS1820" s="31"/>
      <c r="AT1820" s="31"/>
      <c r="AU1820" s="31"/>
      <c r="AV1820" s="31"/>
      <c r="AW1820" s="31"/>
      <c r="AX1820" s="31"/>
      <c r="AY1820" s="31"/>
      <c r="AZ1820" s="31"/>
      <c r="BA1820" s="31"/>
      <c r="BB1820" s="31"/>
      <c r="BC1820" s="31"/>
      <c r="BD1820" s="31"/>
      <c r="BE1820" s="31"/>
      <c r="BF1820" s="31"/>
      <c r="BG1820" s="31"/>
      <c r="BH1820" s="31"/>
      <c r="BI1820" s="31"/>
      <c r="BJ1820" s="31"/>
      <c r="BK1820" s="31"/>
      <c r="BL1820" s="31"/>
      <c r="BM1820" s="31"/>
      <c r="BN1820" s="41"/>
      <c r="BO1820" s="33"/>
      <c r="BP1820" s="34"/>
      <c r="BQ1820" s="26"/>
      <c r="BR1820" s="27"/>
      <c r="BS1820" s="27"/>
      <c r="BT1820" s="26"/>
      <c r="BU1820" s="35"/>
      <c r="BV1820" s="28"/>
      <c r="BW1820" s="27"/>
      <c r="BX1820" s="26"/>
      <c r="BY1820" s="26"/>
      <c r="BZ1820" s="28"/>
      <c r="CA1820" s="31"/>
      <c r="CB1820" s="31"/>
      <c r="CC1820" s="23"/>
      <c r="CD1820" s="37"/>
      <c r="CE1820" s="30"/>
      <c r="CF1820" s="38"/>
      <c r="CG1820" s="31"/>
      <c r="CH1820" s="30"/>
      <c r="CI1820" s="38"/>
      <c r="CJ1820" s="38"/>
      <c r="CK1820" s="38"/>
      <c r="CL1820" s="31"/>
      <c r="CM1820" s="23"/>
      <c r="CN1820" s="38"/>
      <c r="CO1820" s="38"/>
      <c r="CP1820" s="23"/>
      <c r="CQ1820" s="23"/>
      <c r="CR1820" s="23"/>
      <c r="CS1820" s="38"/>
      <c r="CT1820" s="23"/>
      <c r="CU1820" s="23"/>
      <c r="CV1820" s="23"/>
      <c r="CW1820" s="38"/>
      <c r="CX1820" s="38"/>
      <c r="CY1820" s="30"/>
      <c r="CZ1820" s="38"/>
    </row>
    <row r="1821" spans="1:104" x14ac:dyDescent="0.3">
      <c r="A1821" s="32"/>
      <c r="B1821" s="26"/>
      <c r="C1821" s="26"/>
      <c r="D1821" s="26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31"/>
      <c r="AQ1821" s="31"/>
      <c r="AR1821" s="31"/>
      <c r="AS1821" s="31"/>
      <c r="AT1821" s="31"/>
      <c r="AU1821" s="31"/>
      <c r="AV1821" s="31"/>
      <c r="AW1821" s="31"/>
      <c r="AX1821" s="31"/>
      <c r="AY1821" s="31"/>
      <c r="AZ1821" s="31"/>
      <c r="BA1821" s="31"/>
      <c r="BB1821" s="31"/>
      <c r="BC1821" s="31"/>
      <c r="BD1821" s="31"/>
      <c r="BE1821" s="31"/>
      <c r="BF1821" s="31"/>
      <c r="BG1821" s="31"/>
      <c r="BH1821" s="31"/>
      <c r="BI1821" s="31"/>
      <c r="BJ1821" s="31"/>
      <c r="BK1821" s="31"/>
      <c r="BL1821" s="31"/>
      <c r="BM1821" s="31"/>
      <c r="BN1821" s="41"/>
      <c r="BO1821" s="33"/>
      <c r="BP1821" s="34"/>
      <c r="BQ1821" s="26"/>
      <c r="BR1821" s="27"/>
      <c r="BS1821" s="27"/>
      <c r="BT1821" s="26"/>
      <c r="BU1821" s="35"/>
      <c r="BV1821" s="28"/>
      <c r="BW1821" s="27"/>
      <c r="BX1821" s="26"/>
      <c r="BY1821" s="26"/>
      <c r="BZ1821" s="28"/>
      <c r="CA1821" s="31"/>
      <c r="CB1821" s="31"/>
      <c r="CC1821" s="23"/>
      <c r="CD1821" s="37"/>
      <c r="CE1821" s="30"/>
      <c r="CF1821" s="30"/>
      <c r="CG1821" s="31"/>
      <c r="CH1821" s="30"/>
      <c r="CI1821" s="38"/>
      <c r="CJ1821" s="38"/>
      <c r="CK1821" s="38"/>
      <c r="CL1821" s="31"/>
      <c r="CM1821" s="37"/>
      <c r="CN1821" s="38"/>
      <c r="CO1821" s="38"/>
      <c r="CP1821" s="37"/>
      <c r="CQ1821" s="23"/>
      <c r="CR1821" s="23"/>
      <c r="CS1821" s="38"/>
      <c r="CT1821" s="23"/>
      <c r="CU1821" s="23"/>
      <c r="CV1821" s="23"/>
      <c r="CW1821" s="38"/>
      <c r="CX1821" s="38"/>
      <c r="CY1821" s="38"/>
      <c r="CZ1821" s="38"/>
    </row>
    <row r="1822" spans="1:104" x14ac:dyDescent="0.3">
      <c r="A1822" s="32"/>
      <c r="B1822" s="26"/>
      <c r="C1822" s="26"/>
      <c r="D1822" s="26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31"/>
      <c r="AQ1822" s="31"/>
      <c r="AR1822" s="31"/>
      <c r="AS1822" s="31"/>
      <c r="AT1822" s="31"/>
      <c r="AU1822" s="31"/>
      <c r="AV1822" s="31"/>
      <c r="AW1822" s="31"/>
      <c r="AX1822" s="31"/>
      <c r="AY1822" s="31"/>
      <c r="AZ1822" s="31"/>
      <c r="BA1822" s="31"/>
      <c r="BB1822" s="31"/>
      <c r="BC1822" s="31"/>
      <c r="BD1822" s="31"/>
      <c r="BE1822" s="31"/>
      <c r="BF1822" s="31"/>
      <c r="BG1822" s="31"/>
      <c r="BH1822" s="31"/>
      <c r="BI1822" s="31"/>
      <c r="BJ1822" s="31"/>
      <c r="BK1822" s="31"/>
      <c r="BL1822" s="31"/>
      <c r="BM1822" s="31"/>
      <c r="BN1822" s="41"/>
      <c r="BO1822" s="33"/>
      <c r="BP1822" s="34"/>
      <c r="BQ1822" s="26"/>
      <c r="BR1822" s="27"/>
      <c r="BS1822" s="27"/>
      <c r="BT1822" s="26"/>
      <c r="BU1822" s="35"/>
      <c r="BV1822" s="28"/>
      <c r="BW1822" s="27"/>
      <c r="BX1822" s="26"/>
      <c r="BY1822" s="26"/>
      <c r="BZ1822" s="28"/>
      <c r="CA1822" s="31"/>
      <c r="CB1822" s="31"/>
      <c r="CC1822" s="23"/>
      <c r="CD1822" s="37"/>
      <c r="CE1822" s="30"/>
      <c r="CF1822" s="38"/>
      <c r="CG1822" s="31"/>
      <c r="CH1822" s="30"/>
      <c r="CI1822" s="38"/>
      <c r="CJ1822" s="38"/>
      <c r="CK1822" s="38"/>
      <c r="CL1822" s="31"/>
      <c r="CM1822" s="23"/>
      <c r="CN1822" s="38"/>
      <c r="CO1822" s="38"/>
      <c r="CP1822" s="23"/>
      <c r="CQ1822" s="23"/>
      <c r="CR1822" s="23"/>
      <c r="CS1822" s="38"/>
      <c r="CT1822" s="23"/>
      <c r="CU1822" s="23"/>
      <c r="CV1822" s="23"/>
      <c r="CW1822" s="38"/>
      <c r="CX1822" s="38"/>
      <c r="CY1822" s="30"/>
      <c r="CZ1822" s="38"/>
    </row>
    <row r="1823" spans="1:104" x14ac:dyDescent="0.3">
      <c r="A1823" s="32"/>
      <c r="B1823" s="26"/>
      <c r="C1823" s="26"/>
      <c r="D1823" s="26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31"/>
      <c r="AQ1823" s="31"/>
      <c r="AR1823" s="31"/>
      <c r="AS1823" s="31"/>
      <c r="AT1823" s="31"/>
      <c r="AU1823" s="31"/>
      <c r="AV1823" s="31"/>
      <c r="AW1823" s="31"/>
      <c r="AX1823" s="31"/>
      <c r="AY1823" s="31"/>
      <c r="AZ1823" s="31"/>
      <c r="BA1823" s="31"/>
      <c r="BB1823" s="31"/>
      <c r="BC1823" s="31"/>
      <c r="BD1823" s="31"/>
      <c r="BE1823" s="31"/>
      <c r="BF1823" s="31"/>
      <c r="BG1823" s="31"/>
      <c r="BH1823" s="31"/>
      <c r="BI1823" s="31"/>
      <c r="BJ1823" s="31"/>
      <c r="BK1823" s="31"/>
      <c r="BL1823" s="31"/>
      <c r="BM1823" s="31"/>
      <c r="BN1823" s="41"/>
      <c r="BO1823" s="33"/>
      <c r="BP1823" s="34"/>
      <c r="BQ1823" s="26"/>
      <c r="BR1823" s="27"/>
      <c r="BS1823" s="27"/>
      <c r="BT1823" s="26"/>
      <c r="BU1823" s="35"/>
      <c r="BV1823" s="28"/>
      <c r="BW1823" s="27"/>
      <c r="BX1823" s="26"/>
      <c r="BY1823" s="26"/>
      <c r="BZ1823" s="28"/>
      <c r="CA1823" s="31"/>
      <c r="CB1823" s="31"/>
      <c r="CC1823" s="23"/>
      <c r="CD1823" s="37"/>
      <c r="CE1823" s="30"/>
      <c r="CF1823" s="38"/>
      <c r="CG1823" s="31"/>
      <c r="CH1823" s="30"/>
      <c r="CI1823" s="38"/>
      <c r="CJ1823" s="30"/>
      <c r="CK1823" s="38"/>
      <c r="CL1823" s="31"/>
      <c r="CM1823" s="23"/>
      <c r="CN1823" s="38"/>
      <c r="CO1823" s="38"/>
      <c r="CP1823" s="23"/>
      <c r="CQ1823" s="23"/>
      <c r="CR1823" s="23"/>
      <c r="CS1823" s="38"/>
      <c r="CT1823" s="23"/>
      <c r="CU1823" s="23"/>
      <c r="CV1823" s="23"/>
      <c r="CW1823" s="38"/>
      <c r="CX1823" s="38"/>
      <c r="CY1823" s="38"/>
      <c r="CZ1823" s="38"/>
    </row>
    <row r="1824" spans="1:104" x14ac:dyDescent="0.3">
      <c r="A1824" s="32"/>
      <c r="B1824" s="26"/>
      <c r="C1824" s="26"/>
      <c r="D1824" s="26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31"/>
      <c r="AQ1824" s="31"/>
      <c r="AR1824" s="31"/>
      <c r="AS1824" s="31"/>
      <c r="AT1824" s="31"/>
      <c r="AU1824" s="31"/>
      <c r="AV1824" s="31"/>
      <c r="AW1824" s="31"/>
      <c r="AX1824" s="31"/>
      <c r="AY1824" s="31"/>
      <c r="AZ1824" s="31"/>
      <c r="BA1824" s="31"/>
      <c r="BB1824" s="31"/>
      <c r="BC1824" s="31"/>
      <c r="BD1824" s="31"/>
      <c r="BE1824" s="31"/>
      <c r="BF1824" s="31"/>
      <c r="BG1824" s="31"/>
      <c r="BH1824" s="31"/>
      <c r="BI1824" s="31"/>
      <c r="BJ1824" s="31"/>
      <c r="BK1824" s="31"/>
      <c r="BL1824" s="31"/>
      <c r="BM1824" s="31"/>
      <c r="BN1824" s="41"/>
      <c r="BO1824" s="33"/>
      <c r="BP1824" s="34"/>
      <c r="BQ1824" s="26"/>
      <c r="BR1824" s="27"/>
      <c r="BS1824" s="27"/>
      <c r="BT1824" s="26"/>
      <c r="BU1824" s="35"/>
      <c r="BV1824" s="28"/>
      <c r="BW1824" s="27"/>
      <c r="BX1824" s="26"/>
      <c r="BY1824" s="26"/>
      <c r="BZ1824" s="28"/>
      <c r="CA1824" s="31"/>
      <c r="CB1824" s="31"/>
      <c r="CC1824" s="23"/>
      <c r="CD1824" s="37"/>
      <c r="CE1824" s="30"/>
      <c r="CF1824" s="38"/>
      <c r="CG1824" s="31"/>
      <c r="CH1824" s="30"/>
      <c r="CI1824" s="38"/>
      <c r="CJ1824" s="38"/>
      <c r="CK1824" s="38"/>
      <c r="CL1824" s="31"/>
      <c r="CM1824" s="23"/>
      <c r="CN1824" s="38"/>
      <c r="CO1824" s="38"/>
      <c r="CP1824" s="23"/>
      <c r="CQ1824" s="23"/>
      <c r="CR1824" s="23"/>
      <c r="CS1824" s="38"/>
      <c r="CT1824" s="23"/>
      <c r="CU1824" s="23"/>
      <c r="CV1824" s="23"/>
      <c r="CW1824" s="38"/>
      <c r="CX1824" s="38"/>
      <c r="CY1824" s="38"/>
      <c r="CZ1824" s="38"/>
    </row>
    <row r="1825" spans="1:104" x14ac:dyDescent="0.3">
      <c r="A1825" s="32"/>
      <c r="B1825" s="26"/>
      <c r="C1825" s="26"/>
      <c r="D1825" s="26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31"/>
      <c r="AQ1825" s="31"/>
      <c r="AR1825" s="31"/>
      <c r="AS1825" s="31"/>
      <c r="AT1825" s="31"/>
      <c r="AU1825" s="31"/>
      <c r="AV1825" s="31"/>
      <c r="AW1825" s="31"/>
      <c r="AX1825" s="31"/>
      <c r="AY1825" s="31"/>
      <c r="AZ1825" s="31"/>
      <c r="BA1825" s="31"/>
      <c r="BB1825" s="31"/>
      <c r="BC1825" s="31"/>
      <c r="BD1825" s="31"/>
      <c r="BE1825" s="31"/>
      <c r="BF1825" s="31"/>
      <c r="BG1825" s="31"/>
      <c r="BH1825" s="31"/>
      <c r="BI1825" s="31"/>
      <c r="BJ1825" s="31"/>
      <c r="BK1825" s="31"/>
      <c r="BL1825" s="31"/>
      <c r="BM1825" s="31"/>
      <c r="BN1825" s="41"/>
      <c r="BO1825" s="33"/>
      <c r="BP1825" s="34"/>
      <c r="BQ1825" s="26"/>
      <c r="BR1825" s="27"/>
      <c r="BS1825" s="27"/>
      <c r="BT1825" s="26"/>
      <c r="BU1825" s="35"/>
      <c r="BV1825" s="28"/>
      <c r="BW1825" s="27"/>
      <c r="BX1825" s="26"/>
      <c r="BY1825" s="26"/>
      <c r="BZ1825" s="28"/>
      <c r="CA1825" s="31"/>
      <c r="CB1825" s="31"/>
      <c r="CC1825" s="23"/>
      <c r="CD1825" s="37"/>
      <c r="CE1825" s="30"/>
      <c r="CF1825" s="38"/>
      <c r="CG1825" s="31"/>
      <c r="CH1825" s="30"/>
      <c r="CI1825" s="38"/>
      <c r="CJ1825" s="38"/>
      <c r="CK1825" s="38"/>
      <c r="CL1825" s="31"/>
      <c r="CM1825" s="23"/>
      <c r="CN1825" s="38"/>
      <c r="CO1825" s="38"/>
      <c r="CP1825" s="23"/>
      <c r="CQ1825" s="23"/>
      <c r="CR1825" s="23"/>
      <c r="CS1825" s="38"/>
      <c r="CT1825" s="37"/>
      <c r="CU1825" s="23"/>
      <c r="CV1825" s="23"/>
      <c r="CW1825" s="38"/>
      <c r="CX1825" s="38"/>
      <c r="CY1825" s="38"/>
      <c r="CZ1825" s="38"/>
    </row>
    <row r="1826" spans="1:104" x14ac:dyDescent="0.3">
      <c r="A1826" s="32"/>
      <c r="B1826" s="26"/>
      <c r="C1826" s="26"/>
      <c r="D1826" s="26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31"/>
      <c r="AQ1826" s="31"/>
      <c r="AR1826" s="31"/>
      <c r="AS1826" s="31"/>
      <c r="AT1826" s="31"/>
      <c r="AU1826" s="31"/>
      <c r="AV1826" s="31"/>
      <c r="AW1826" s="31"/>
      <c r="AX1826" s="31"/>
      <c r="AY1826" s="31"/>
      <c r="AZ1826" s="31"/>
      <c r="BA1826" s="31"/>
      <c r="BB1826" s="31"/>
      <c r="BC1826" s="31"/>
      <c r="BD1826" s="31"/>
      <c r="BE1826" s="31"/>
      <c r="BF1826" s="31"/>
      <c r="BG1826" s="31"/>
      <c r="BH1826" s="31"/>
      <c r="BI1826" s="31"/>
      <c r="BJ1826" s="31"/>
      <c r="BK1826" s="31"/>
      <c r="BL1826" s="31"/>
      <c r="BM1826" s="31"/>
      <c r="BN1826" s="41"/>
      <c r="BO1826" s="33"/>
      <c r="BP1826" s="34"/>
      <c r="BQ1826" s="26"/>
      <c r="BR1826" s="27"/>
      <c r="BS1826" s="27"/>
      <c r="BT1826" s="26"/>
      <c r="BU1826" s="35"/>
      <c r="BV1826" s="28"/>
      <c r="BW1826" s="27"/>
      <c r="BX1826" s="26"/>
      <c r="BY1826" s="26"/>
      <c r="BZ1826" s="28"/>
      <c r="CA1826" s="31"/>
      <c r="CB1826" s="31"/>
      <c r="CC1826" s="23"/>
      <c r="CD1826" s="37"/>
      <c r="CE1826" s="30"/>
      <c r="CF1826" s="38"/>
      <c r="CG1826" s="31"/>
      <c r="CH1826" s="30"/>
      <c r="CI1826" s="38"/>
      <c r="CJ1826" s="38"/>
      <c r="CK1826" s="38"/>
      <c r="CL1826" s="31"/>
      <c r="CM1826" s="23"/>
      <c r="CN1826" s="38"/>
      <c r="CO1826" s="38"/>
      <c r="CP1826" s="23"/>
      <c r="CQ1826" s="23"/>
      <c r="CR1826" s="23"/>
      <c r="CS1826" s="38"/>
      <c r="CT1826" s="23"/>
      <c r="CU1826" s="23"/>
      <c r="CV1826" s="23"/>
      <c r="CW1826" s="38"/>
      <c r="CX1826" s="38"/>
      <c r="CY1826" s="38"/>
      <c r="CZ1826" s="38"/>
    </row>
    <row r="1827" spans="1:104" x14ac:dyDescent="0.3">
      <c r="A1827" s="32"/>
      <c r="B1827" s="26"/>
      <c r="C1827" s="26"/>
      <c r="D1827" s="26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31"/>
      <c r="AQ1827" s="31"/>
      <c r="AR1827" s="31"/>
      <c r="AS1827" s="31"/>
      <c r="AT1827" s="31"/>
      <c r="AU1827" s="31"/>
      <c r="AV1827" s="31"/>
      <c r="AW1827" s="31"/>
      <c r="AX1827" s="31"/>
      <c r="AY1827" s="31"/>
      <c r="AZ1827" s="31"/>
      <c r="BA1827" s="31"/>
      <c r="BB1827" s="31"/>
      <c r="BC1827" s="31"/>
      <c r="BD1827" s="31"/>
      <c r="BE1827" s="31"/>
      <c r="BF1827" s="31"/>
      <c r="BG1827" s="31"/>
      <c r="BH1827" s="31"/>
      <c r="BI1827" s="31"/>
      <c r="BJ1827" s="31"/>
      <c r="BK1827" s="31"/>
      <c r="BL1827" s="31"/>
      <c r="BM1827" s="31"/>
      <c r="BN1827" s="41"/>
      <c r="BO1827" s="33"/>
      <c r="BP1827" s="34"/>
      <c r="BQ1827" s="26"/>
      <c r="BR1827" s="27"/>
      <c r="BS1827" s="27"/>
      <c r="BT1827" s="26"/>
      <c r="BU1827" s="35"/>
      <c r="BV1827" s="28"/>
      <c r="BW1827" s="27"/>
      <c r="BX1827" s="26"/>
      <c r="BY1827" s="26"/>
      <c r="BZ1827" s="28"/>
      <c r="CA1827" s="31"/>
      <c r="CB1827" s="31"/>
      <c r="CC1827" s="37"/>
      <c r="CD1827" s="37"/>
      <c r="CE1827" s="30"/>
      <c r="CF1827" s="38"/>
      <c r="CG1827" s="31"/>
      <c r="CH1827" s="30"/>
      <c r="CI1827" s="38"/>
      <c r="CJ1827" s="38"/>
      <c r="CK1827" s="38"/>
      <c r="CL1827" s="31"/>
      <c r="CM1827" s="23"/>
      <c r="CN1827" s="38"/>
      <c r="CO1827" s="38"/>
      <c r="CP1827" s="23"/>
      <c r="CQ1827" s="23"/>
      <c r="CR1827" s="23"/>
      <c r="CS1827" s="38"/>
      <c r="CT1827" s="37"/>
      <c r="CU1827" s="23"/>
      <c r="CV1827" s="23"/>
      <c r="CW1827" s="38"/>
      <c r="CX1827" s="38"/>
      <c r="CY1827" s="38"/>
      <c r="CZ1827" s="38"/>
    </row>
    <row r="1828" spans="1:104" x14ac:dyDescent="0.3">
      <c r="A1828" s="32"/>
      <c r="B1828" s="26"/>
      <c r="C1828" s="26"/>
      <c r="D1828" s="26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31"/>
      <c r="AQ1828" s="31"/>
      <c r="AR1828" s="31"/>
      <c r="AS1828" s="31"/>
      <c r="AT1828" s="31"/>
      <c r="AU1828" s="31"/>
      <c r="AV1828" s="31"/>
      <c r="AW1828" s="31"/>
      <c r="AX1828" s="31"/>
      <c r="AY1828" s="31"/>
      <c r="AZ1828" s="31"/>
      <c r="BA1828" s="31"/>
      <c r="BB1828" s="31"/>
      <c r="BC1828" s="31"/>
      <c r="BD1828" s="31"/>
      <c r="BE1828" s="31"/>
      <c r="BF1828" s="31"/>
      <c r="BG1828" s="31"/>
      <c r="BH1828" s="31"/>
      <c r="BI1828" s="31"/>
      <c r="BJ1828" s="31"/>
      <c r="BK1828" s="31"/>
      <c r="BL1828" s="31"/>
      <c r="BM1828" s="31"/>
      <c r="BN1828" s="41"/>
      <c r="BO1828" s="33"/>
      <c r="BP1828" s="34"/>
      <c r="BQ1828" s="26"/>
      <c r="BR1828" s="27"/>
      <c r="BS1828" s="27"/>
      <c r="BT1828" s="26"/>
      <c r="BU1828" s="35"/>
      <c r="BV1828" s="28"/>
      <c r="BW1828" s="27"/>
      <c r="BX1828" s="26"/>
      <c r="BY1828" s="26"/>
      <c r="BZ1828" s="28"/>
      <c r="CA1828" s="31"/>
      <c r="CB1828" s="31"/>
      <c r="CC1828" s="23"/>
      <c r="CD1828" s="37"/>
      <c r="CE1828" s="30"/>
      <c r="CF1828" s="38"/>
      <c r="CG1828" s="31"/>
      <c r="CH1828" s="30"/>
      <c r="CI1828" s="38"/>
      <c r="CJ1828" s="38"/>
      <c r="CK1828" s="38"/>
      <c r="CL1828" s="31"/>
      <c r="CM1828" s="23"/>
      <c r="CN1828" s="38"/>
      <c r="CO1828" s="38"/>
      <c r="CP1828" s="23"/>
      <c r="CQ1828" s="23"/>
      <c r="CR1828" s="23"/>
      <c r="CS1828" s="38"/>
      <c r="CT1828" s="23"/>
      <c r="CU1828" s="23"/>
      <c r="CV1828" s="23"/>
      <c r="CW1828" s="38"/>
      <c r="CX1828" s="38"/>
      <c r="CY1828" s="30"/>
      <c r="CZ1828" s="38"/>
    </row>
    <row r="1829" spans="1:104" x14ac:dyDescent="0.3">
      <c r="A1829" s="32"/>
      <c r="B1829" s="26"/>
      <c r="C1829" s="26"/>
      <c r="D1829" s="26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31"/>
      <c r="AQ1829" s="31"/>
      <c r="AR1829" s="31"/>
      <c r="AS1829" s="31"/>
      <c r="AT1829" s="31"/>
      <c r="AU1829" s="31"/>
      <c r="AV1829" s="31"/>
      <c r="AW1829" s="31"/>
      <c r="AX1829" s="31"/>
      <c r="AY1829" s="31"/>
      <c r="AZ1829" s="31"/>
      <c r="BA1829" s="31"/>
      <c r="BB1829" s="31"/>
      <c r="BC1829" s="31"/>
      <c r="BD1829" s="31"/>
      <c r="BE1829" s="31"/>
      <c r="BF1829" s="31"/>
      <c r="BG1829" s="31"/>
      <c r="BH1829" s="31"/>
      <c r="BI1829" s="31"/>
      <c r="BJ1829" s="31"/>
      <c r="BK1829" s="31"/>
      <c r="BL1829" s="31"/>
      <c r="BM1829" s="31"/>
      <c r="BN1829" s="41"/>
      <c r="BO1829" s="33"/>
      <c r="BP1829" s="34"/>
      <c r="BQ1829" s="26"/>
      <c r="BR1829" s="27"/>
      <c r="BS1829" s="27"/>
      <c r="BT1829" s="26"/>
      <c r="BU1829" s="35"/>
      <c r="BV1829" s="28"/>
      <c r="BW1829" s="27"/>
      <c r="BX1829" s="26"/>
      <c r="BY1829" s="26"/>
      <c r="BZ1829" s="28"/>
      <c r="CA1829" s="31"/>
      <c r="CB1829" s="31"/>
      <c r="CC1829" s="37"/>
      <c r="CD1829" s="37"/>
      <c r="CE1829" s="30"/>
      <c r="CF1829" s="38"/>
      <c r="CG1829" s="31"/>
      <c r="CH1829" s="30"/>
      <c r="CI1829" s="38"/>
      <c r="CJ1829" s="38"/>
      <c r="CK1829" s="38"/>
      <c r="CL1829" s="31"/>
      <c r="CM1829" s="23"/>
      <c r="CN1829" s="38"/>
      <c r="CO1829" s="38"/>
      <c r="CP1829" s="23"/>
      <c r="CQ1829" s="37"/>
      <c r="CR1829" s="37"/>
      <c r="CS1829" s="30"/>
      <c r="CT1829" s="23"/>
      <c r="CU1829" s="37"/>
      <c r="CV1829" s="37"/>
      <c r="CW1829" s="38"/>
      <c r="CX1829" s="38"/>
      <c r="CY1829" s="38"/>
      <c r="CZ1829" s="38"/>
    </row>
    <row r="1830" spans="1:104" x14ac:dyDescent="0.3">
      <c r="A1830" s="32"/>
      <c r="B1830" s="26"/>
      <c r="C1830" s="26"/>
      <c r="D1830" s="26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31"/>
      <c r="AQ1830" s="31"/>
      <c r="AR1830" s="31"/>
      <c r="AS1830" s="31"/>
      <c r="AT1830" s="31"/>
      <c r="AU1830" s="31"/>
      <c r="AV1830" s="31"/>
      <c r="AW1830" s="31"/>
      <c r="AX1830" s="31"/>
      <c r="AY1830" s="31"/>
      <c r="AZ1830" s="31"/>
      <c r="BA1830" s="31"/>
      <c r="BB1830" s="31"/>
      <c r="BC1830" s="31"/>
      <c r="BD1830" s="31"/>
      <c r="BE1830" s="31"/>
      <c r="BF1830" s="31"/>
      <c r="BG1830" s="31"/>
      <c r="BH1830" s="31"/>
      <c r="BI1830" s="31"/>
      <c r="BJ1830" s="31"/>
      <c r="BK1830" s="31"/>
      <c r="BL1830" s="31"/>
      <c r="BM1830" s="31"/>
      <c r="BN1830" s="41"/>
      <c r="BO1830" s="33"/>
      <c r="BP1830" s="34"/>
      <c r="BQ1830" s="26"/>
      <c r="BR1830" s="27"/>
      <c r="BS1830" s="27"/>
      <c r="BT1830" s="26"/>
      <c r="BU1830" s="35"/>
      <c r="BV1830" s="28"/>
      <c r="BW1830" s="27"/>
      <c r="BX1830" s="26"/>
      <c r="BY1830" s="26"/>
      <c r="BZ1830" s="28"/>
      <c r="CA1830" s="31"/>
      <c r="CB1830" s="31"/>
      <c r="CC1830" s="23"/>
      <c r="CD1830" s="37"/>
      <c r="CE1830" s="30"/>
      <c r="CF1830" s="38"/>
      <c r="CG1830" s="31"/>
      <c r="CH1830" s="30"/>
      <c r="CI1830" s="38"/>
      <c r="CJ1830" s="38"/>
      <c r="CK1830" s="38"/>
      <c r="CL1830" s="31"/>
      <c r="CM1830" s="23"/>
      <c r="CN1830" s="38"/>
      <c r="CO1830" s="38"/>
      <c r="CP1830" s="23"/>
      <c r="CQ1830" s="23"/>
      <c r="CR1830" s="23"/>
      <c r="CS1830" s="38"/>
      <c r="CT1830" s="23"/>
      <c r="CU1830" s="23"/>
      <c r="CV1830" s="23"/>
      <c r="CW1830" s="38"/>
      <c r="CX1830" s="38"/>
      <c r="CY1830" s="38"/>
      <c r="CZ1830" s="38"/>
    </row>
    <row r="1831" spans="1:104" x14ac:dyDescent="0.3">
      <c r="A1831" s="32"/>
      <c r="B1831" s="26"/>
      <c r="C1831" s="26"/>
      <c r="D1831" s="26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31"/>
      <c r="AQ1831" s="31"/>
      <c r="AR1831" s="31"/>
      <c r="AS1831" s="31"/>
      <c r="AT1831" s="31"/>
      <c r="AU1831" s="31"/>
      <c r="AV1831" s="31"/>
      <c r="AW1831" s="31"/>
      <c r="AX1831" s="31"/>
      <c r="AY1831" s="31"/>
      <c r="AZ1831" s="31"/>
      <c r="BA1831" s="31"/>
      <c r="BB1831" s="31"/>
      <c r="BC1831" s="31"/>
      <c r="BD1831" s="31"/>
      <c r="BE1831" s="31"/>
      <c r="BF1831" s="31"/>
      <c r="BG1831" s="31"/>
      <c r="BH1831" s="31"/>
      <c r="BI1831" s="31"/>
      <c r="BJ1831" s="31"/>
      <c r="BK1831" s="31"/>
      <c r="BL1831" s="31"/>
      <c r="BM1831" s="31"/>
      <c r="BN1831" s="41"/>
      <c r="BO1831" s="33"/>
      <c r="BP1831" s="34"/>
      <c r="BQ1831" s="26"/>
      <c r="BR1831" s="27"/>
      <c r="BS1831" s="27"/>
      <c r="BT1831" s="26"/>
      <c r="BU1831" s="35"/>
      <c r="BV1831" s="28"/>
      <c r="BW1831" s="27"/>
      <c r="BX1831" s="26"/>
      <c r="BY1831" s="26"/>
      <c r="BZ1831" s="28"/>
      <c r="CA1831" s="31"/>
      <c r="CB1831" s="31"/>
      <c r="CC1831" s="37"/>
      <c r="CD1831" s="37"/>
      <c r="CE1831" s="30"/>
      <c r="CF1831" s="38"/>
      <c r="CG1831" s="31"/>
      <c r="CH1831" s="30"/>
      <c r="CI1831" s="38"/>
      <c r="CJ1831" s="38"/>
      <c r="CK1831" s="38"/>
      <c r="CL1831" s="31"/>
      <c r="CM1831" s="23"/>
      <c r="CN1831" s="38"/>
      <c r="CO1831" s="38"/>
      <c r="CP1831" s="23"/>
      <c r="CQ1831" s="23"/>
      <c r="CR1831" s="23"/>
      <c r="CS1831" s="38"/>
      <c r="CT1831" s="23"/>
      <c r="CU1831" s="23"/>
      <c r="CV1831" s="23"/>
      <c r="CW1831" s="38"/>
      <c r="CX1831" s="38"/>
      <c r="CY1831" s="38"/>
      <c r="CZ1831" s="38"/>
    </row>
    <row r="1832" spans="1:104" x14ac:dyDescent="0.3">
      <c r="A1832" s="32"/>
      <c r="B1832" s="26"/>
      <c r="C1832" s="26"/>
      <c r="D1832" s="26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31"/>
      <c r="AQ1832" s="31"/>
      <c r="AR1832" s="31"/>
      <c r="AS1832" s="31"/>
      <c r="AT1832" s="31"/>
      <c r="AU1832" s="31"/>
      <c r="AV1832" s="31"/>
      <c r="AW1832" s="31"/>
      <c r="AX1832" s="31"/>
      <c r="AY1832" s="31"/>
      <c r="AZ1832" s="31"/>
      <c r="BA1832" s="31"/>
      <c r="BB1832" s="31"/>
      <c r="BC1832" s="31"/>
      <c r="BD1832" s="31"/>
      <c r="BE1832" s="31"/>
      <c r="BF1832" s="31"/>
      <c r="BG1832" s="31"/>
      <c r="BH1832" s="31"/>
      <c r="BI1832" s="31"/>
      <c r="BJ1832" s="31"/>
      <c r="BK1832" s="31"/>
      <c r="BL1832" s="31"/>
      <c r="BM1832" s="31"/>
      <c r="BN1832" s="41"/>
      <c r="BO1832" s="33"/>
      <c r="BP1832" s="34"/>
      <c r="BQ1832" s="26"/>
      <c r="BR1832" s="27"/>
      <c r="BS1832" s="27"/>
      <c r="BT1832" s="26"/>
      <c r="BU1832" s="35"/>
      <c r="BV1832" s="28"/>
      <c r="BW1832" s="27"/>
      <c r="BX1832" s="26"/>
      <c r="BY1832" s="26"/>
      <c r="BZ1832" s="28"/>
      <c r="CA1832" s="31"/>
      <c r="CB1832" s="31"/>
      <c r="CC1832" s="23"/>
      <c r="CD1832" s="37"/>
      <c r="CE1832" s="30"/>
      <c r="CF1832" s="38"/>
      <c r="CG1832" s="31"/>
      <c r="CH1832" s="30"/>
      <c r="CI1832" s="38"/>
      <c r="CJ1832" s="38"/>
      <c r="CK1832" s="30"/>
      <c r="CL1832" s="31"/>
      <c r="CM1832" s="23"/>
      <c r="CN1832" s="38"/>
      <c r="CO1832" s="38"/>
      <c r="CP1832" s="37"/>
      <c r="CQ1832" s="23"/>
      <c r="CR1832" s="23"/>
      <c r="CS1832" s="38"/>
      <c r="CT1832" s="23"/>
      <c r="CU1832" s="23"/>
      <c r="CV1832" s="23"/>
      <c r="CW1832" s="38"/>
      <c r="CX1832" s="38"/>
      <c r="CY1832" s="38"/>
      <c r="CZ1832" s="38"/>
    </row>
    <row r="1833" spans="1:104" x14ac:dyDescent="0.3">
      <c r="A1833" s="32"/>
      <c r="B1833" s="26"/>
      <c r="C1833" s="26"/>
      <c r="D1833" s="26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31"/>
      <c r="AQ1833" s="31"/>
      <c r="AR1833" s="31"/>
      <c r="AS1833" s="31"/>
      <c r="AT1833" s="31"/>
      <c r="AU1833" s="31"/>
      <c r="AV1833" s="31"/>
      <c r="AW1833" s="31"/>
      <c r="AX1833" s="31"/>
      <c r="AY1833" s="31"/>
      <c r="AZ1833" s="31"/>
      <c r="BA1833" s="31"/>
      <c r="BB1833" s="31"/>
      <c r="BC1833" s="31"/>
      <c r="BD1833" s="31"/>
      <c r="BE1833" s="31"/>
      <c r="BF1833" s="31"/>
      <c r="BG1833" s="31"/>
      <c r="BH1833" s="31"/>
      <c r="BI1833" s="31"/>
      <c r="BJ1833" s="31"/>
      <c r="BK1833" s="31"/>
      <c r="BL1833" s="31"/>
      <c r="BM1833" s="31"/>
      <c r="BN1833" s="41"/>
      <c r="BO1833" s="33"/>
      <c r="BP1833" s="34"/>
      <c r="BQ1833" s="26"/>
      <c r="BR1833" s="27"/>
      <c r="BS1833" s="27"/>
      <c r="BT1833" s="26"/>
      <c r="BU1833" s="35"/>
      <c r="BV1833" s="28"/>
      <c r="BW1833" s="27"/>
      <c r="BX1833" s="26"/>
      <c r="BY1833" s="26"/>
      <c r="BZ1833" s="28"/>
      <c r="CA1833" s="31"/>
      <c r="CB1833" s="31"/>
      <c r="CC1833" s="37"/>
      <c r="CD1833" s="37"/>
      <c r="CE1833" s="30"/>
      <c r="CF1833" s="38"/>
      <c r="CG1833" s="31"/>
      <c r="CH1833" s="30"/>
      <c r="CI1833" s="38"/>
      <c r="CJ1833" s="38"/>
      <c r="CK1833" s="38"/>
      <c r="CL1833" s="31"/>
      <c r="CM1833" s="37"/>
      <c r="CN1833" s="38"/>
      <c r="CO1833" s="38"/>
      <c r="CP1833" s="37"/>
      <c r="CQ1833" s="23"/>
      <c r="CR1833" s="37"/>
      <c r="CS1833" s="30"/>
      <c r="CT1833" s="37"/>
      <c r="CU1833" s="37"/>
      <c r="CV1833" s="23"/>
      <c r="CW1833" s="30"/>
      <c r="CX1833" s="30"/>
      <c r="CY1833" s="38"/>
      <c r="CZ1833" s="38"/>
    </row>
    <row r="1834" spans="1:104" x14ac:dyDescent="0.3">
      <c r="A1834" s="32"/>
      <c r="B1834" s="26"/>
      <c r="C1834" s="26"/>
      <c r="D1834" s="26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31"/>
      <c r="AQ1834" s="31"/>
      <c r="AR1834" s="31"/>
      <c r="AS1834" s="31"/>
      <c r="AT1834" s="31"/>
      <c r="AU1834" s="31"/>
      <c r="AV1834" s="31"/>
      <c r="AW1834" s="31"/>
      <c r="AX1834" s="31"/>
      <c r="AY1834" s="31"/>
      <c r="AZ1834" s="31"/>
      <c r="BA1834" s="31"/>
      <c r="BB1834" s="31"/>
      <c r="BC1834" s="31"/>
      <c r="BD1834" s="31"/>
      <c r="BE1834" s="31"/>
      <c r="BF1834" s="31"/>
      <c r="BG1834" s="31"/>
      <c r="BH1834" s="31"/>
      <c r="BI1834" s="31"/>
      <c r="BJ1834" s="31"/>
      <c r="BK1834" s="31"/>
      <c r="BL1834" s="31"/>
      <c r="BM1834" s="31"/>
      <c r="BN1834" s="41"/>
      <c r="BO1834" s="33"/>
      <c r="BP1834" s="34"/>
      <c r="BQ1834" s="26"/>
      <c r="BR1834" s="27"/>
      <c r="BS1834" s="27"/>
      <c r="BT1834" s="26"/>
      <c r="BU1834" s="35"/>
      <c r="BV1834" s="28"/>
      <c r="BW1834" s="27"/>
      <c r="BX1834" s="26"/>
      <c r="BY1834" s="26"/>
      <c r="BZ1834" s="28"/>
      <c r="CA1834" s="31"/>
      <c r="CB1834" s="31"/>
      <c r="CC1834" s="23"/>
      <c r="CD1834" s="37"/>
      <c r="CE1834" s="30"/>
      <c r="CF1834" s="38"/>
      <c r="CG1834" s="31"/>
      <c r="CH1834" s="30"/>
      <c r="CI1834" s="38"/>
      <c r="CJ1834" s="38"/>
      <c r="CK1834" s="38"/>
      <c r="CL1834" s="31"/>
      <c r="CM1834" s="23"/>
      <c r="CN1834" s="38"/>
      <c r="CO1834" s="38"/>
      <c r="CP1834" s="23"/>
      <c r="CQ1834" s="23"/>
      <c r="CR1834" s="23"/>
      <c r="CS1834" s="38"/>
      <c r="CT1834" s="23"/>
      <c r="CU1834" s="23"/>
      <c r="CV1834" s="23"/>
      <c r="CW1834" s="38"/>
      <c r="CX1834" s="38"/>
      <c r="CY1834" s="38"/>
      <c r="CZ1834" s="38"/>
    </row>
    <row r="1835" spans="1:104" x14ac:dyDescent="0.3">
      <c r="A1835" s="32"/>
      <c r="B1835" s="26"/>
      <c r="C1835" s="26"/>
      <c r="D1835" s="26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31"/>
      <c r="AQ1835" s="31"/>
      <c r="AR1835" s="31"/>
      <c r="AS1835" s="31"/>
      <c r="AT1835" s="31"/>
      <c r="AU1835" s="31"/>
      <c r="AV1835" s="31"/>
      <c r="AW1835" s="31"/>
      <c r="AX1835" s="31"/>
      <c r="AY1835" s="31"/>
      <c r="AZ1835" s="31"/>
      <c r="BA1835" s="31"/>
      <c r="BB1835" s="31"/>
      <c r="BC1835" s="31"/>
      <c r="BD1835" s="31"/>
      <c r="BE1835" s="31"/>
      <c r="BF1835" s="31"/>
      <c r="BG1835" s="31"/>
      <c r="BH1835" s="31"/>
      <c r="BI1835" s="31"/>
      <c r="BJ1835" s="31"/>
      <c r="BK1835" s="31"/>
      <c r="BL1835" s="31"/>
      <c r="BM1835" s="31"/>
      <c r="BN1835" s="41"/>
      <c r="BO1835" s="33"/>
      <c r="BP1835" s="34"/>
      <c r="BQ1835" s="26"/>
      <c r="BR1835" s="27"/>
      <c r="BS1835" s="27"/>
      <c r="BT1835" s="26"/>
      <c r="BU1835" s="35"/>
      <c r="BV1835" s="28"/>
      <c r="BW1835" s="27"/>
      <c r="BX1835" s="26"/>
      <c r="BY1835" s="26"/>
      <c r="BZ1835" s="28"/>
      <c r="CA1835" s="31"/>
      <c r="CB1835" s="31"/>
      <c r="CC1835" s="23"/>
      <c r="CD1835" s="37"/>
      <c r="CE1835" s="30"/>
      <c r="CF1835" s="38"/>
      <c r="CG1835" s="31"/>
      <c r="CH1835" s="30"/>
      <c r="CI1835" s="38"/>
      <c r="CJ1835" s="38"/>
      <c r="CK1835" s="38"/>
      <c r="CL1835" s="31"/>
      <c r="CM1835" s="23"/>
      <c r="CN1835" s="38"/>
      <c r="CO1835" s="38"/>
      <c r="CP1835" s="23"/>
      <c r="CQ1835" s="23"/>
      <c r="CR1835" s="23"/>
      <c r="CS1835" s="38"/>
      <c r="CT1835" s="23"/>
      <c r="CU1835" s="23"/>
      <c r="CV1835" s="23"/>
      <c r="CW1835" s="38"/>
      <c r="CX1835" s="38"/>
      <c r="CY1835" s="30"/>
      <c r="CZ1835" s="38"/>
    </row>
    <row r="1836" spans="1:104" x14ac:dyDescent="0.3">
      <c r="A1836" s="32"/>
      <c r="B1836" s="26"/>
      <c r="C1836" s="26"/>
      <c r="D1836" s="26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31"/>
      <c r="AQ1836" s="31"/>
      <c r="AR1836" s="31"/>
      <c r="AS1836" s="31"/>
      <c r="AT1836" s="31"/>
      <c r="AU1836" s="31"/>
      <c r="AV1836" s="31"/>
      <c r="AW1836" s="31"/>
      <c r="AX1836" s="31"/>
      <c r="AY1836" s="31"/>
      <c r="AZ1836" s="31"/>
      <c r="BA1836" s="31"/>
      <c r="BB1836" s="31"/>
      <c r="BC1836" s="31"/>
      <c r="BD1836" s="31"/>
      <c r="BE1836" s="31"/>
      <c r="BF1836" s="31"/>
      <c r="BG1836" s="31"/>
      <c r="BH1836" s="31"/>
      <c r="BI1836" s="31"/>
      <c r="BJ1836" s="31"/>
      <c r="BK1836" s="31"/>
      <c r="BL1836" s="31"/>
      <c r="BM1836" s="31"/>
      <c r="BN1836" s="41"/>
      <c r="BO1836" s="33"/>
      <c r="BP1836" s="34"/>
      <c r="BQ1836" s="26"/>
      <c r="BR1836" s="27"/>
      <c r="BS1836" s="27"/>
      <c r="BT1836" s="26"/>
      <c r="BU1836" s="35"/>
      <c r="BV1836" s="28"/>
      <c r="BW1836" s="27"/>
      <c r="BX1836" s="26"/>
      <c r="BY1836" s="26"/>
      <c r="BZ1836" s="28"/>
      <c r="CA1836" s="31"/>
      <c r="CB1836" s="31"/>
      <c r="CC1836" s="23"/>
      <c r="CD1836" s="37"/>
      <c r="CE1836" s="30"/>
      <c r="CF1836" s="38"/>
      <c r="CG1836" s="31"/>
      <c r="CH1836" s="30"/>
      <c r="CI1836" s="38"/>
      <c r="CJ1836" s="38"/>
      <c r="CK1836" s="38"/>
      <c r="CL1836" s="31"/>
      <c r="CM1836" s="23"/>
      <c r="CN1836" s="38"/>
      <c r="CO1836" s="38"/>
      <c r="CP1836" s="23"/>
      <c r="CQ1836" s="23"/>
      <c r="CR1836" s="23"/>
      <c r="CS1836" s="38"/>
      <c r="CT1836" s="23"/>
      <c r="CU1836" s="23"/>
      <c r="CV1836" s="23"/>
      <c r="CW1836" s="38"/>
      <c r="CX1836" s="38"/>
      <c r="CY1836" s="38"/>
      <c r="CZ1836" s="38"/>
    </row>
    <row r="1837" spans="1:104" x14ac:dyDescent="0.3">
      <c r="A1837" s="32"/>
      <c r="B1837" s="26"/>
      <c r="C1837" s="26"/>
      <c r="D1837" s="26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31"/>
      <c r="AQ1837" s="31"/>
      <c r="AR1837" s="31"/>
      <c r="AS1837" s="31"/>
      <c r="AT1837" s="31"/>
      <c r="AU1837" s="31"/>
      <c r="AV1837" s="31"/>
      <c r="AW1837" s="31"/>
      <c r="AX1837" s="31"/>
      <c r="AY1837" s="31"/>
      <c r="AZ1837" s="31"/>
      <c r="BA1837" s="31"/>
      <c r="BB1837" s="31"/>
      <c r="BC1837" s="31"/>
      <c r="BD1837" s="31"/>
      <c r="BE1837" s="31"/>
      <c r="BF1837" s="31"/>
      <c r="BG1837" s="31"/>
      <c r="BH1837" s="31"/>
      <c r="BI1837" s="31"/>
      <c r="BJ1837" s="31"/>
      <c r="BK1837" s="31"/>
      <c r="BL1837" s="31"/>
      <c r="BM1837" s="31"/>
      <c r="BN1837" s="41"/>
      <c r="BO1837" s="33"/>
      <c r="BP1837" s="34"/>
      <c r="BQ1837" s="26"/>
      <c r="BR1837" s="27"/>
      <c r="BS1837" s="27"/>
      <c r="BT1837" s="26"/>
      <c r="BU1837" s="35"/>
      <c r="BV1837" s="28"/>
      <c r="BW1837" s="27"/>
      <c r="BX1837" s="26"/>
      <c r="BY1837" s="26"/>
      <c r="BZ1837" s="28"/>
      <c r="CA1837" s="31"/>
      <c r="CB1837" s="31"/>
      <c r="CC1837" s="23"/>
      <c r="CD1837" s="37"/>
      <c r="CE1837" s="30"/>
      <c r="CF1837" s="38"/>
      <c r="CG1837" s="31"/>
      <c r="CH1837" s="30"/>
      <c r="CI1837" s="38"/>
      <c r="CJ1837" s="38"/>
      <c r="CK1837" s="38"/>
      <c r="CL1837" s="31"/>
      <c r="CM1837" s="23"/>
      <c r="CN1837" s="38"/>
      <c r="CO1837" s="38"/>
      <c r="CP1837" s="23"/>
      <c r="CQ1837" s="23"/>
      <c r="CR1837" s="23"/>
      <c r="CS1837" s="38"/>
      <c r="CT1837" s="23"/>
      <c r="CU1837" s="23"/>
      <c r="CV1837" s="23"/>
      <c r="CW1837" s="38"/>
      <c r="CX1837" s="38"/>
      <c r="CY1837" s="38"/>
      <c r="CZ1837" s="38"/>
    </row>
    <row r="1838" spans="1:104" x14ac:dyDescent="0.3">
      <c r="A1838" s="32"/>
      <c r="B1838" s="26"/>
      <c r="C1838" s="26"/>
      <c r="D1838" s="26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31"/>
      <c r="AQ1838" s="31"/>
      <c r="AR1838" s="31"/>
      <c r="AS1838" s="31"/>
      <c r="AT1838" s="31"/>
      <c r="AU1838" s="31"/>
      <c r="AV1838" s="31"/>
      <c r="AW1838" s="31"/>
      <c r="AX1838" s="31"/>
      <c r="AY1838" s="31"/>
      <c r="AZ1838" s="31"/>
      <c r="BA1838" s="31"/>
      <c r="BB1838" s="31"/>
      <c r="BC1838" s="31"/>
      <c r="BD1838" s="31"/>
      <c r="BE1838" s="31"/>
      <c r="BF1838" s="31"/>
      <c r="BG1838" s="31"/>
      <c r="BH1838" s="31"/>
      <c r="BI1838" s="31"/>
      <c r="BJ1838" s="31"/>
      <c r="BK1838" s="31"/>
      <c r="BL1838" s="31"/>
      <c r="BM1838" s="31"/>
      <c r="BN1838" s="41"/>
      <c r="BO1838" s="33"/>
      <c r="BP1838" s="34"/>
      <c r="BQ1838" s="26"/>
      <c r="BR1838" s="27"/>
      <c r="BS1838" s="27"/>
      <c r="BT1838" s="26"/>
      <c r="BU1838" s="35"/>
      <c r="BV1838" s="28"/>
      <c r="BW1838" s="27"/>
      <c r="BX1838" s="26"/>
      <c r="BY1838" s="26"/>
      <c r="BZ1838" s="28"/>
      <c r="CA1838" s="31"/>
      <c r="CB1838" s="31"/>
      <c r="CC1838" s="23"/>
      <c r="CD1838" s="37"/>
      <c r="CE1838" s="30"/>
      <c r="CF1838" s="38"/>
      <c r="CG1838" s="31"/>
      <c r="CH1838" s="30"/>
      <c r="CI1838" s="30"/>
      <c r="CJ1838" s="38"/>
      <c r="CK1838" s="38"/>
      <c r="CL1838" s="31"/>
      <c r="CM1838" s="23"/>
      <c r="CN1838" s="38"/>
      <c r="CO1838" s="38"/>
      <c r="CP1838" s="23"/>
      <c r="CQ1838" s="23"/>
      <c r="CR1838" s="23"/>
      <c r="CS1838" s="38"/>
      <c r="CT1838" s="23"/>
      <c r="CU1838" s="23"/>
      <c r="CV1838" s="23"/>
      <c r="CW1838" s="38"/>
      <c r="CX1838" s="38"/>
      <c r="CY1838" s="38"/>
      <c r="CZ1838" s="38"/>
    </row>
    <row r="1839" spans="1:104" x14ac:dyDescent="0.3">
      <c r="A1839" s="32"/>
      <c r="B1839" s="26"/>
      <c r="C1839" s="26"/>
      <c r="D1839" s="26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31"/>
      <c r="AQ1839" s="31"/>
      <c r="AR1839" s="31"/>
      <c r="AS1839" s="31"/>
      <c r="AT1839" s="31"/>
      <c r="AU1839" s="31"/>
      <c r="AV1839" s="31"/>
      <c r="AW1839" s="31"/>
      <c r="AX1839" s="31"/>
      <c r="AY1839" s="31"/>
      <c r="AZ1839" s="31"/>
      <c r="BA1839" s="31"/>
      <c r="BB1839" s="31"/>
      <c r="BC1839" s="31"/>
      <c r="BD1839" s="31"/>
      <c r="BE1839" s="31"/>
      <c r="BF1839" s="31"/>
      <c r="BG1839" s="31"/>
      <c r="BH1839" s="31"/>
      <c r="BI1839" s="31"/>
      <c r="BJ1839" s="31"/>
      <c r="BK1839" s="31"/>
      <c r="BL1839" s="31"/>
      <c r="BM1839" s="31"/>
      <c r="BN1839" s="41"/>
      <c r="BO1839" s="33"/>
      <c r="BP1839" s="34"/>
      <c r="BQ1839" s="26"/>
      <c r="BR1839" s="27"/>
      <c r="BS1839" s="27"/>
      <c r="BT1839" s="26"/>
      <c r="BU1839" s="35"/>
      <c r="BV1839" s="28"/>
      <c r="BW1839" s="27"/>
      <c r="BX1839" s="26"/>
      <c r="BY1839" s="26"/>
      <c r="BZ1839" s="28"/>
      <c r="CA1839" s="31"/>
      <c r="CB1839" s="31"/>
      <c r="CC1839" s="23"/>
      <c r="CD1839" s="37"/>
      <c r="CE1839" s="30"/>
      <c r="CF1839" s="38"/>
      <c r="CG1839" s="31"/>
      <c r="CH1839" s="30"/>
      <c r="CI1839" s="38"/>
      <c r="CJ1839" s="38"/>
      <c r="CK1839" s="38"/>
      <c r="CL1839" s="31"/>
      <c r="CM1839" s="23"/>
      <c r="CN1839" s="38"/>
      <c r="CO1839" s="38"/>
      <c r="CP1839" s="23"/>
      <c r="CQ1839" s="23"/>
      <c r="CR1839" s="23"/>
      <c r="CS1839" s="38"/>
      <c r="CT1839" s="37"/>
      <c r="CU1839" s="23"/>
      <c r="CV1839" s="23"/>
      <c r="CW1839" s="38"/>
      <c r="CX1839" s="38"/>
      <c r="CY1839" s="38"/>
      <c r="CZ1839" s="38"/>
    </row>
    <row r="1840" spans="1:104" x14ac:dyDescent="0.3">
      <c r="A1840" s="32"/>
      <c r="B1840" s="26"/>
      <c r="C1840" s="26"/>
      <c r="D1840" s="26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31"/>
      <c r="AQ1840" s="31"/>
      <c r="AR1840" s="31"/>
      <c r="AS1840" s="31"/>
      <c r="AT1840" s="31"/>
      <c r="AU1840" s="31"/>
      <c r="AV1840" s="31"/>
      <c r="AW1840" s="31"/>
      <c r="AX1840" s="31"/>
      <c r="AY1840" s="31"/>
      <c r="AZ1840" s="31"/>
      <c r="BA1840" s="31"/>
      <c r="BB1840" s="31"/>
      <c r="BC1840" s="31"/>
      <c r="BD1840" s="31"/>
      <c r="BE1840" s="31"/>
      <c r="BF1840" s="31"/>
      <c r="BG1840" s="31"/>
      <c r="BH1840" s="31"/>
      <c r="BI1840" s="31"/>
      <c r="BJ1840" s="31"/>
      <c r="BK1840" s="31"/>
      <c r="BL1840" s="31"/>
      <c r="BM1840" s="31"/>
      <c r="BN1840" s="41"/>
      <c r="BO1840" s="33"/>
      <c r="BP1840" s="34"/>
      <c r="BQ1840" s="26"/>
      <c r="BR1840" s="27"/>
      <c r="BS1840" s="27"/>
      <c r="BT1840" s="26"/>
      <c r="BU1840" s="35"/>
      <c r="BV1840" s="28"/>
      <c r="BW1840" s="27"/>
      <c r="BX1840" s="26"/>
      <c r="BY1840" s="26"/>
      <c r="BZ1840" s="28"/>
      <c r="CA1840" s="31"/>
      <c r="CB1840" s="31"/>
      <c r="CC1840" s="23"/>
      <c r="CD1840" s="37"/>
      <c r="CE1840" s="30"/>
      <c r="CF1840" s="38"/>
      <c r="CG1840" s="31"/>
      <c r="CH1840" s="30"/>
      <c r="CI1840" s="38"/>
      <c r="CJ1840" s="38"/>
      <c r="CK1840" s="38"/>
      <c r="CL1840" s="31"/>
      <c r="CM1840" s="23"/>
      <c r="CN1840" s="38"/>
      <c r="CO1840" s="38"/>
      <c r="CP1840" s="23"/>
      <c r="CQ1840" s="23"/>
      <c r="CR1840" s="23"/>
      <c r="CS1840" s="38"/>
      <c r="CT1840" s="37"/>
      <c r="CU1840" s="23"/>
      <c r="CV1840" s="23"/>
      <c r="CW1840" s="38"/>
      <c r="CX1840" s="38"/>
      <c r="CY1840" s="38"/>
      <c r="CZ1840" s="38"/>
    </row>
    <row r="1841" spans="1:104" x14ac:dyDescent="0.3">
      <c r="A1841" s="32"/>
      <c r="B1841" s="26"/>
      <c r="C1841" s="26"/>
      <c r="D1841" s="26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31"/>
      <c r="AQ1841" s="31"/>
      <c r="AR1841" s="31"/>
      <c r="AS1841" s="31"/>
      <c r="AT1841" s="31"/>
      <c r="AU1841" s="31"/>
      <c r="AV1841" s="31"/>
      <c r="AW1841" s="31"/>
      <c r="AX1841" s="31"/>
      <c r="AY1841" s="31"/>
      <c r="AZ1841" s="31"/>
      <c r="BA1841" s="31"/>
      <c r="BB1841" s="31"/>
      <c r="BC1841" s="31"/>
      <c r="BD1841" s="31"/>
      <c r="BE1841" s="31"/>
      <c r="BF1841" s="31"/>
      <c r="BG1841" s="31"/>
      <c r="BH1841" s="31"/>
      <c r="BI1841" s="31"/>
      <c r="BJ1841" s="31"/>
      <c r="BK1841" s="31"/>
      <c r="BL1841" s="31"/>
      <c r="BM1841" s="31"/>
      <c r="BN1841" s="41"/>
      <c r="BO1841" s="33"/>
      <c r="BP1841" s="34"/>
      <c r="BQ1841" s="26"/>
      <c r="BR1841" s="27"/>
      <c r="BS1841" s="27"/>
      <c r="BT1841" s="26"/>
      <c r="BU1841" s="35"/>
      <c r="BV1841" s="28"/>
      <c r="BW1841" s="27"/>
      <c r="BX1841" s="26"/>
      <c r="BY1841" s="26"/>
      <c r="BZ1841" s="28"/>
      <c r="CA1841" s="31"/>
      <c r="CB1841" s="31"/>
      <c r="CC1841" s="23"/>
      <c r="CD1841" s="37"/>
      <c r="CE1841" s="30"/>
      <c r="CF1841" s="38"/>
      <c r="CG1841" s="31"/>
      <c r="CH1841" s="30"/>
      <c r="CI1841" s="30"/>
      <c r="CJ1841" s="38"/>
      <c r="CK1841" s="38"/>
      <c r="CL1841" s="31"/>
      <c r="CM1841" s="23"/>
      <c r="CN1841" s="38"/>
      <c r="CO1841" s="38"/>
      <c r="CP1841" s="23"/>
      <c r="CQ1841" s="23"/>
      <c r="CR1841" s="23"/>
      <c r="CS1841" s="38"/>
      <c r="CT1841" s="37"/>
      <c r="CU1841" s="23"/>
      <c r="CV1841" s="23"/>
      <c r="CW1841" s="38"/>
      <c r="CX1841" s="38"/>
      <c r="CY1841" s="38"/>
      <c r="CZ1841" s="38"/>
    </row>
    <row r="1842" spans="1:104" x14ac:dyDescent="0.3">
      <c r="A1842" s="32"/>
      <c r="B1842" s="26"/>
      <c r="C1842" s="26"/>
      <c r="D1842" s="26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31"/>
      <c r="AQ1842" s="31"/>
      <c r="AR1842" s="31"/>
      <c r="AS1842" s="31"/>
      <c r="AT1842" s="31"/>
      <c r="AU1842" s="31"/>
      <c r="AV1842" s="31"/>
      <c r="AW1842" s="31"/>
      <c r="AX1842" s="31"/>
      <c r="AY1842" s="31"/>
      <c r="AZ1842" s="31"/>
      <c r="BA1842" s="31"/>
      <c r="BB1842" s="31"/>
      <c r="BC1842" s="31"/>
      <c r="BD1842" s="31"/>
      <c r="BE1842" s="31"/>
      <c r="BF1842" s="31"/>
      <c r="BG1842" s="31"/>
      <c r="BH1842" s="31"/>
      <c r="BI1842" s="31"/>
      <c r="BJ1842" s="31"/>
      <c r="BK1842" s="31"/>
      <c r="BL1842" s="31"/>
      <c r="BM1842" s="31"/>
      <c r="BN1842" s="41"/>
      <c r="BO1842" s="33"/>
      <c r="BP1842" s="34"/>
      <c r="BQ1842" s="26"/>
      <c r="BR1842" s="27"/>
      <c r="BS1842" s="27"/>
      <c r="BT1842" s="26"/>
      <c r="BU1842" s="35"/>
      <c r="BV1842" s="28"/>
      <c r="BW1842" s="27"/>
      <c r="BX1842" s="26"/>
      <c r="BY1842" s="26"/>
      <c r="BZ1842" s="28"/>
      <c r="CA1842" s="31"/>
      <c r="CB1842" s="31"/>
      <c r="CC1842" s="23"/>
      <c r="CD1842" s="37"/>
      <c r="CE1842" s="30"/>
      <c r="CF1842" s="38"/>
      <c r="CG1842" s="31"/>
      <c r="CH1842" s="30"/>
      <c r="CI1842" s="30"/>
      <c r="CJ1842" s="38"/>
      <c r="CK1842" s="38"/>
      <c r="CL1842" s="31"/>
      <c r="CM1842" s="23"/>
      <c r="CN1842" s="38"/>
      <c r="CO1842" s="38"/>
      <c r="CP1842" s="23"/>
      <c r="CQ1842" s="23"/>
      <c r="CR1842" s="23"/>
      <c r="CS1842" s="38"/>
      <c r="CT1842" s="23"/>
      <c r="CU1842" s="23"/>
      <c r="CV1842" s="23"/>
      <c r="CW1842" s="38"/>
      <c r="CX1842" s="38"/>
      <c r="CY1842" s="38"/>
      <c r="CZ1842" s="38"/>
    </row>
    <row r="1843" spans="1:104" x14ac:dyDescent="0.3">
      <c r="A1843" s="32"/>
      <c r="B1843" s="26"/>
      <c r="C1843" s="26"/>
      <c r="D1843" s="26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31"/>
      <c r="AQ1843" s="31"/>
      <c r="AR1843" s="31"/>
      <c r="AS1843" s="31"/>
      <c r="AT1843" s="31"/>
      <c r="AU1843" s="31"/>
      <c r="AV1843" s="31"/>
      <c r="AW1843" s="31"/>
      <c r="AX1843" s="31"/>
      <c r="AY1843" s="31"/>
      <c r="AZ1843" s="31"/>
      <c r="BA1843" s="31"/>
      <c r="BB1843" s="31"/>
      <c r="BC1843" s="31"/>
      <c r="BD1843" s="31"/>
      <c r="BE1843" s="31"/>
      <c r="BF1843" s="31"/>
      <c r="BG1843" s="31"/>
      <c r="BH1843" s="31"/>
      <c r="BI1843" s="31"/>
      <c r="BJ1843" s="31"/>
      <c r="BK1843" s="31"/>
      <c r="BL1843" s="31"/>
      <c r="BM1843" s="31"/>
      <c r="BN1843" s="41"/>
      <c r="BO1843" s="33"/>
      <c r="BP1843" s="34"/>
      <c r="BQ1843" s="26"/>
      <c r="BR1843" s="27"/>
      <c r="BS1843" s="27"/>
      <c r="BT1843" s="26"/>
      <c r="BU1843" s="35"/>
      <c r="BV1843" s="28"/>
      <c r="BW1843" s="27"/>
      <c r="BX1843" s="26"/>
      <c r="BY1843" s="26"/>
      <c r="BZ1843" s="28"/>
      <c r="CA1843" s="31"/>
      <c r="CB1843" s="31"/>
      <c r="CC1843" s="23"/>
      <c r="CD1843" s="37"/>
      <c r="CE1843" s="30"/>
      <c r="CF1843" s="38"/>
      <c r="CG1843" s="31"/>
      <c r="CH1843" s="30"/>
      <c r="CI1843" s="38"/>
      <c r="CJ1843" s="38"/>
      <c r="CK1843" s="38"/>
      <c r="CL1843" s="31"/>
      <c r="CM1843" s="23"/>
      <c r="CN1843" s="38"/>
      <c r="CO1843" s="38"/>
      <c r="CP1843" s="23"/>
      <c r="CQ1843" s="23"/>
      <c r="CR1843" s="37"/>
      <c r="CS1843" s="30"/>
      <c r="CT1843" s="37"/>
      <c r="CU1843" s="37"/>
      <c r="CV1843" s="37"/>
      <c r="CW1843" s="38"/>
      <c r="CX1843" s="38"/>
      <c r="CY1843" s="38"/>
      <c r="CZ1843" s="38"/>
    </row>
    <row r="1844" spans="1:104" x14ac:dyDescent="0.3">
      <c r="A1844" s="32"/>
      <c r="B1844" s="26"/>
      <c r="C1844" s="26"/>
      <c r="D1844" s="26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31"/>
      <c r="AQ1844" s="31"/>
      <c r="AR1844" s="31"/>
      <c r="AS1844" s="31"/>
      <c r="AT1844" s="31"/>
      <c r="AU1844" s="31"/>
      <c r="AV1844" s="31"/>
      <c r="AW1844" s="31"/>
      <c r="AX1844" s="31"/>
      <c r="AY1844" s="31"/>
      <c r="AZ1844" s="31"/>
      <c r="BA1844" s="31"/>
      <c r="BB1844" s="31"/>
      <c r="BC1844" s="31"/>
      <c r="BD1844" s="31"/>
      <c r="BE1844" s="31"/>
      <c r="BF1844" s="31"/>
      <c r="BG1844" s="31"/>
      <c r="BH1844" s="31"/>
      <c r="BI1844" s="31"/>
      <c r="BJ1844" s="31"/>
      <c r="BK1844" s="31"/>
      <c r="BL1844" s="31"/>
      <c r="BM1844" s="31"/>
      <c r="BN1844" s="41"/>
      <c r="BO1844" s="33"/>
      <c r="BP1844" s="34"/>
      <c r="BQ1844" s="26"/>
      <c r="BR1844" s="27"/>
      <c r="BS1844" s="27"/>
      <c r="BT1844" s="26"/>
      <c r="BU1844" s="35"/>
      <c r="BV1844" s="28"/>
      <c r="BW1844" s="27"/>
      <c r="BX1844" s="26"/>
      <c r="BY1844" s="26"/>
      <c r="BZ1844" s="28"/>
      <c r="CA1844" s="31"/>
      <c r="CB1844" s="31"/>
      <c r="CC1844" s="37"/>
      <c r="CD1844" s="37"/>
      <c r="CE1844" s="30"/>
      <c r="CF1844" s="30"/>
      <c r="CG1844" s="31"/>
      <c r="CH1844" s="30"/>
      <c r="CI1844" s="38"/>
      <c r="CJ1844" s="38"/>
      <c r="CK1844" s="38"/>
      <c r="CL1844" s="31"/>
      <c r="CM1844" s="23"/>
      <c r="CN1844" s="38"/>
      <c r="CO1844" s="38"/>
      <c r="CP1844" s="23"/>
      <c r="CQ1844" s="23"/>
      <c r="CR1844" s="23"/>
      <c r="CS1844" s="38"/>
      <c r="CT1844" s="23"/>
      <c r="CU1844" s="23"/>
      <c r="CV1844" s="23"/>
      <c r="CW1844" s="38"/>
      <c r="CX1844" s="38"/>
      <c r="CY1844" s="38"/>
      <c r="CZ1844" s="38"/>
    </row>
    <row r="1845" spans="1:104" x14ac:dyDescent="0.3">
      <c r="A1845" s="32"/>
      <c r="B1845" s="26"/>
      <c r="C1845" s="26"/>
      <c r="D1845" s="26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31"/>
      <c r="AQ1845" s="31"/>
      <c r="AR1845" s="31"/>
      <c r="AS1845" s="31"/>
      <c r="AT1845" s="31"/>
      <c r="AU1845" s="31"/>
      <c r="AV1845" s="31"/>
      <c r="AW1845" s="31"/>
      <c r="AX1845" s="31"/>
      <c r="AY1845" s="31"/>
      <c r="AZ1845" s="31"/>
      <c r="BA1845" s="31"/>
      <c r="BB1845" s="31"/>
      <c r="BC1845" s="31"/>
      <c r="BD1845" s="31"/>
      <c r="BE1845" s="31"/>
      <c r="BF1845" s="31"/>
      <c r="BG1845" s="31"/>
      <c r="BH1845" s="31"/>
      <c r="BI1845" s="31"/>
      <c r="BJ1845" s="31"/>
      <c r="BK1845" s="31"/>
      <c r="BL1845" s="31"/>
      <c r="BM1845" s="31"/>
      <c r="BN1845" s="41"/>
      <c r="BO1845" s="33"/>
      <c r="BP1845" s="34"/>
      <c r="BQ1845" s="26"/>
      <c r="BR1845" s="27"/>
      <c r="BS1845" s="27"/>
      <c r="BT1845" s="26"/>
      <c r="BU1845" s="35"/>
      <c r="BV1845" s="28"/>
      <c r="BW1845" s="27"/>
      <c r="BX1845" s="26"/>
      <c r="BY1845" s="26"/>
      <c r="BZ1845" s="28"/>
      <c r="CA1845" s="31"/>
      <c r="CB1845" s="31"/>
      <c r="CC1845" s="37"/>
      <c r="CD1845" s="37"/>
      <c r="CE1845" s="30"/>
      <c r="CF1845" s="30"/>
      <c r="CG1845" s="31"/>
      <c r="CH1845" s="30"/>
      <c r="CI1845" s="38"/>
      <c r="CJ1845" s="30"/>
      <c r="CK1845" s="38"/>
      <c r="CL1845" s="31"/>
      <c r="CM1845" s="23"/>
      <c r="CN1845" s="38"/>
      <c r="CO1845" s="38"/>
      <c r="CP1845" s="23"/>
      <c r="CQ1845" s="23"/>
      <c r="CR1845" s="23"/>
      <c r="CS1845" s="38"/>
      <c r="CT1845" s="23"/>
      <c r="CU1845" s="23"/>
      <c r="CV1845" s="23"/>
      <c r="CW1845" s="38"/>
      <c r="CX1845" s="38"/>
      <c r="CY1845" s="38"/>
      <c r="CZ1845" s="38"/>
    </row>
    <row r="1846" spans="1:104" x14ac:dyDescent="0.3">
      <c r="A1846" s="32"/>
      <c r="B1846" s="26"/>
      <c r="C1846" s="26"/>
      <c r="D1846" s="26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31"/>
      <c r="AQ1846" s="31"/>
      <c r="AR1846" s="31"/>
      <c r="AS1846" s="31"/>
      <c r="AT1846" s="31"/>
      <c r="AU1846" s="31"/>
      <c r="AV1846" s="31"/>
      <c r="AW1846" s="31"/>
      <c r="AX1846" s="31"/>
      <c r="AY1846" s="31"/>
      <c r="AZ1846" s="31"/>
      <c r="BA1846" s="31"/>
      <c r="BB1846" s="31"/>
      <c r="BC1846" s="31"/>
      <c r="BD1846" s="31"/>
      <c r="BE1846" s="31"/>
      <c r="BF1846" s="31"/>
      <c r="BG1846" s="31"/>
      <c r="BH1846" s="31"/>
      <c r="BI1846" s="31"/>
      <c r="BJ1846" s="31"/>
      <c r="BK1846" s="31"/>
      <c r="BL1846" s="31"/>
      <c r="BM1846" s="31"/>
      <c r="BN1846" s="41"/>
      <c r="BO1846" s="33"/>
      <c r="BP1846" s="34"/>
      <c r="BQ1846" s="26"/>
      <c r="BR1846" s="27"/>
      <c r="BS1846" s="27"/>
      <c r="BT1846" s="26"/>
      <c r="BU1846" s="35"/>
      <c r="BV1846" s="28"/>
      <c r="BW1846" s="27"/>
      <c r="BX1846" s="26"/>
      <c r="BY1846" s="26"/>
      <c r="BZ1846" s="28"/>
      <c r="CA1846" s="31"/>
      <c r="CB1846" s="31"/>
      <c r="CC1846" s="23"/>
      <c r="CD1846" s="37"/>
      <c r="CE1846" s="30"/>
      <c r="CF1846" s="38"/>
      <c r="CG1846" s="31"/>
      <c r="CH1846" s="30"/>
      <c r="CI1846" s="38"/>
      <c r="CJ1846" s="38"/>
      <c r="CK1846" s="38"/>
      <c r="CL1846" s="31"/>
      <c r="CM1846" s="23"/>
      <c r="CN1846" s="38"/>
      <c r="CO1846" s="38"/>
      <c r="CP1846" s="23"/>
      <c r="CQ1846" s="23"/>
      <c r="CR1846" s="23"/>
      <c r="CS1846" s="38"/>
      <c r="CT1846" s="37"/>
      <c r="CU1846" s="23"/>
      <c r="CV1846" s="23"/>
      <c r="CW1846" s="38"/>
      <c r="CX1846" s="38"/>
      <c r="CY1846" s="38"/>
      <c r="CZ1846" s="38"/>
    </row>
    <row r="1847" spans="1:104" x14ac:dyDescent="0.3">
      <c r="A1847" s="32"/>
      <c r="B1847" s="26"/>
      <c r="C1847" s="26"/>
      <c r="D1847" s="26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31"/>
      <c r="AQ1847" s="31"/>
      <c r="AR1847" s="31"/>
      <c r="AS1847" s="31"/>
      <c r="AT1847" s="31"/>
      <c r="AU1847" s="31"/>
      <c r="AV1847" s="31"/>
      <c r="AW1847" s="31"/>
      <c r="AX1847" s="31"/>
      <c r="AY1847" s="31"/>
      <c r="AZ1847" s="31"/>
      <c r="BA1847" s="31"/>
      <c r="BB1847" s="31"/>
      <c r="BC1847" s="31"/>
      <c r="BD1847" s="31"/>
      <c r="BE1847" s="31"/>
      <c r="BF1847" s="31"/>
      <c r="BG1847" s="31"/>
      <c r="BH1847" s="31"/>
      <c r="BI1847" s="31"/>
      <c r="BJ1847" s="31"/>
      <c r="BK1847" s="31"/>
      <c r="BL1847" s="31"/>
      <c r="BM1847" s="31"/>
      <c r="BN1847" s="41"/>
      <c r="BO1847" s="33"/>
      <c r="BP1847" s="34"/>
      <c r="BQ1847" s="26"/>
      <c r="BR1847" s="27"/>
      <c r="BS1847" s="27"/>
      <c r="BT1847" s="26"/>
      <c r="BU1847" s="35"/>
      <c r="BV1847" s="28"/>
      <c r="BW1847" s="27"/>
      <c r="BX1847" s="26"/>
      <c r="BY1847" s="26"/>
      <c r="BZ1847" s="28"/>
      <c r="CA1847" s="31"/>
      <c r="CB1847" s="31"/>
      <c r="CC1847" s="37"/>
      <c r="CD1847" s="37"/>
      <c r="CE1847" s="30"/>
      <c r="CF1847" s="30"/>
      <c r="CG1847" s="31"/>
      <c r="CH1847" s="30"/>
      <c r="CI1847" s="38"/>
      <c r="CJ1847" s="38"/>
      <c r="CK1847" s="38"/>
      <c r="CL1847" s="31"/>
      <c r="CM1847" s="23"/>
      <c r="CN1847" s="38"/>
      <c r="CO1847" s="38"/>
      <c r="CP1847" s="23"/>
      <c r="CQ1847" s="37"/>
      <c r="CR1847" s="37"/>
      <c r="CS1847" s="38"/>
      <c r="CT1847" s="23"/>
      <c r="CU1847" s="37"/>
      <c r="CV1847" s="37"/>
      <c r="CW1847" s="38"/>
      <c r="CX1847" s="38"/>
      <c r="CY1847" s="38"/>
      <c r="CZ1847" s="38"/>
    </row>
    <row r="1848" spans="1:104" x14ac:dyDescent="0.3">
      <c r="A1848" s="32"/>
      <c r="B1848" s="26"/>
      <c r="C1848" s="26"/>
      <c r="D1848" s="26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31"/>
      <c r="AQ1848" s="31"/>
      <c r="AR1848" s="31"/>
      <c r="AS1848" s="31"/>
      <c r="AT1848" s="31"/>
      <c r="AU1848" s="31"/>
      <c r="AV1848" s="31"/>
      <c r="AW1848" s="31"/>
      <c r="AX1848" s="31"/>
      <c r="AY1848" s="31"/>
      <c r="AZ1848" s="31"/>
      <c r="BA1848" s="31"/>
      <c r="BB1848" s="31"/>
      <c r="BC1848" s="31"/>
      <c r="BD1848" s="31"/>
      <c r="BE1848" s="31"/>
      <c r="BF1848" s="31"/>
      <c r="BG1848" s="31"/>
      <c r="BH1848" s="31"/>
      <c r="BI1848" s="31"/>
      <c r="BJ1848" s="31"/>
      <c r="BK1848" s="31"/>
      <c r="BL1848" s="31"/>
      <c r="BM1848" s="31"/>
      <c r="BN1848" s="41"/>
      <c r="BO1848" s="33"/>
      <c r="BP1848" s="34"/>
      <c r="BQ1848" s="26"/>
      <c r="BR1848" s="27"/>
      <c r="BS1848" s="27"/>
      <c r="BT1848" s="26"/>
      <c r="BU1848" s="35"/>
      <c r="BV1848" s="28"/>
      <c r="BW1848" s="27"/>
      <c r="BX1848" s="26"/>
      <c r="BY1848" s="26"/>
      <c r="BZ1848" s="28"/>
      <c r="CA1848" s="31"/>
      <c r="CB1848" s="31"/>
      <c r="CC1848" s="37"/>
      <c r="CD1848" s="37"/>
      <c r="CE1848" s="30"/>
      <c r="CF1848" s="38"/>
      <c r="CG1848" s="31"/>
      <c r="CH1848" s="30"/>
      <c r="CI1848" s="30"/>
      <c r="CJ1848" s="38"/>
      <c r="CK1848" s="38"/>
      <c r="CL1848" s="31"/>
      <c r="CM1848" s="23"/>
      <c r="CN1848" s="38"/>
      <c r="CO1848" s="38"/>
      <c r="CP1848" s="23"/>
      <c r="CQ1848" s="23"/>
      <c r="CR1848" s="23"/>
      <c r="CS1848" s="38"/>
      <c r="CT1848" s="23"/>
      <c r="CU1848" s="23"/>
      <c r="CV1848" s="23"/>
      <c r="CW1848" s="38"/>
      <c r="CX1848" s="38"/>
      <c r="CY1848" s="38"/>
      <c r="CZ1848" s="38"/>
    </row>
    <row r="1849" spans="1:104" x14ac:dyDescent="0.3">
      <c r="A1849" s="32"/>
      <c r="B1849" s="26"/>
      <c r="C1849" s="26"/>
      <c r="D1849" s="26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31"/>
      <c r="AQ1849" s="31"/>
      <c r="AR1849" s="31"/>
      <c r="AS1849" s="31"/>
      <c r="AT1849" s="31"/>
      <c r="AU1849" s="31"/>
      <c r="AV1849" s="31"/>
      <c r="AW1849" s="31"/>
      <c r="AX1849" s="31"/>
      <c r="AY1849" s="31"/>
      <c r="AZ1849" s="31"/>
      <c r="BA1849" s="31"/>
      <c r="BB1849" s="31"/>
      <c r="BC1849" s="31"/>
      <c r="BD1849" s="31"/>
      <c r="BE1849" s="31"/>
      <c r="BF1849" s="31"/>
      <c r="BG1849" s="31"/>
      <c r="BH1849" s="31"/>
      <c r="BI1849" s="31"/>
      <c r="BJ1849" s="31"/>
      <c r="BK1849" s="31"/>
      <c r="BL1849" s="31"/>
      <c r="BM1849" s="31"/>
      <c r="BN1849" s="41"/>
      <c r="BO1849" s="33"/>
      <c r="BP1849" s="34"/>
      <c r="BQ1849" s="26"/>
      <c r="BR1849" s="27"/>
      <c r="BS1849" s="27"/>
      <c r="BT1849" s="26"/>
      <c r="BU1849" s="35"/>
      <c r="BV1849" s="28"/>
      <c r="BW1849" s="27"/>
      <c r="BX1849" s="26"/>
      <c r="BY1849" s="26"/>
      <c r="BZ1849" s="28"/>
      <c r="CA1849" s="31"/>
      <c r="CB1849" s="31"/>
      <c r="CC1849" s="37"/>
      <c r="CD1849" s="37"/>
      <c r="CE1849" s="30"/>
      <c r="CF1849" s="38"/>
      <c r="CG1849" s="31"/>
      <c r="CH1849" s="30"/>
      <c r="CI1849" s="38"/>
      <c r="CJ1849" s="38"/>
      <c r="CK1849" s="30"/>
      <c r="CL1849" s="31"/>
      <c r="CM1849" s="23"/>
      <c r="CN1849" s="38"/>
      <c r="CO1849" s="38"/>
      <c r="CP1849" s="23"/>
      <c r="CQ1849" s="23"/>
      <c r="CR1849" s="23"/>
      <c r="CS1849" s="38"/>
      <c r="CT1849" s="23"/>
      <c r="CU1849" s="23"/>
      <c r="CV1849" s="23"/>
      <c r="CW1849" s="38"/>
      <c r="CX1849" s="38"/>
      <c r="CY1849" s="38"/>
      <c r="CZ1849" s="38"/>
    </row>
    <row r="1850" spans="1:104" x14ac:dyDescent="0.3">
      <c r="A1850" s="32"/>
      <c r="B1850" s="26"/>
      <c r="C1850" s="26"/>
      <c r="D1850" s="26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31"/>
      <c r="AQ1850" s="31"/>
      <c r="AR1850" s="31"/>
      <c r="AS1850" s="31"/>
      <c r="AT1850" s="31"/>
      <c r="AU1850" s="31"/>
      <c r="AV1850" s="31"/>
      <c r="AW1850" s="31"/>
      <c r="AX1850" s="31"/>
      <c r="AY1850" s="31"/>
      <c r="AZ1850" s="31"/>
      <c r="BA1850" s="31"/>
      <c r="BB1850" s="31"/>
      <c r="BC1850" s="31"/>
      <c r="BD1850" s="31"/>
      <c r="BE1850" s="31"/>
      <c r="BF1850" s="31"/>
      <c r="BG1850" s="31"/>
      <c r="BH1850" s="31"/>
      <c r="BI1850" s="31"/>
      <c r="BJ1850" s="31"/>
      <c r="BK1850" s="31"/>
      <c r="BL1850" s="31"/>
      <c r="BM1850" s="31"/>
      <c r="BN1850" s="41"/>
      <c r="BO1850" s="33"/>
      <c r="BP1850" s="34"/>
      <c r="BQ1850" s="26"/>
      <c r="BR1850" s="27"/>
      <c r="BS1850" s="27"/>
      <c r="BT1850" s="26"/>
      <c r="BU1850" s="35"/>
      <c r="BV1850" s="28"/>
      <c r="BW1850" s="27"/>
      <c r="BX1850" s="26"/>
      <c r="BY1850" s="26"/>
      <c r="BZ1850" s="28"/>
      <c r="CA1850" s="31"/>
      <c r="CB1850" s="31"/>
      <c r="CC1850" s="23"/>
      <c r="CD1850" s="37"/>
      <c r="CE1850" s="30"/>
      <c r="CF1850" s="38"/>
      <c r="CG1850" s="31"/>
      <c r="CH1850" s="30"/>
      <c r="CI1850" s="38"/>
      <c r="CJ1850" s="38"/>
      <c r="CK1850" s="38"/>
      <c r="CL1850" s="31"/>
      <c r="CM1850" s="23"/>
      <c r="CN1850" s="38"/>
      <c r="CO1850" s="38"/>
      <c r="CP1850" s="23"/>
      <c r="CQ1850" s="23"/>
      <c r="CR1850" s="37"/>
      <c r="CS1850" s="38"/>
      <c r="CT1850" s="23"/>
      <c r="CU1850" s="23"/>
      <c r="CV1850" s="37"/>
      <c r="CW1850" s="38"/>
      <c r="CX1850" s="38"/>
      <c r="CY1850" s="38"/>
      <c r="CZ1850" s="38"/>
    </row>
    <row r="1851" spans="1:104" x14ac:dyDescent="0.3">
      <c r="A1851" s="32"/>
      <c r="B1851" s="26"/>
      <c r="C1851" s="26"/>
      <c r="D1851" s="26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31"/>
      <c r="AQ1851" s="31"/>
      <c r="AR1851" s="31"/>
      <c r="AS1851" s="31"/>
      <c r="AT1851" s="31"/>
      <c r="AU1851" s="31"/>
      <c r="AV1851" s="31"/>
      <c r="AW1851" s="31"/>
      <c r="AX1851" s="31"/>
      <c r="AY1851" s="31"/>
      <c r="AZ1851" s="31"/>
      <c r="BA1851" s="31"/>
      <c r="BB1851" s="31"/>
      <c r="BC1851" s="31"/>
      <c r="BD1851" s="31"/>
      <c r="BE1851" s="31"/>
      <c r="BF1851" s="31"/>
      <c r="BG1851" s="31"/>
      <c r="BH1851" s="31"/>
      <c r="BI1851" s="31"/>
      <c r="BJ1851" s="31"/>
      <c r="BK1851" s="31"/>
      <c r="BL1851" s="31"/>
      <c r="BM1851" s="31"/>
      <c r="BN1851" s="41"/>
      <c r="BO1851" s="33"/>
      <c r="BP1851" s="34"/>
      <c r="BQ1851" s="26"/>
      <c r="BR1851" s="27"/>
      <c r="BS1851" s="27"/>
      <c r="BT1851" s="26"/>
      <c r="BU1851" s="35"/>
      <c r="BV1851" s="28"/>
      <c r="BW1851" s="27"/>
      <c r="BX1851" s="26"/>
      <c r="BY1851" s="26"/>
      <c r="BZ1851" s="28"/>
      <c r="CA1851" s="31"/>
      <c r="CB1851" s="31"/>
      <c r="CC1851" s="23"/>
      <c r="CD1851" s="37"/>
      <c r="CE1851" s="30"/>
      <c r="CF1851" s="38"/>
      <c r="CG1851" s="31"/>
      <c r="CH1851" s="30"/>
      <c r="CI1851" s="38"/>
      <c r="CJ1851" s="38"/>
      <c r="CK1851" s="38"/>
      <c r="CL1851" s="31"/>
      <c r="CM1851" s="23"/>
      <c r="CN1851" s="30"/>
      <c r="CO1851" s="38"/>
      <c r="CP1851" s="23"/>
      <c r="CQ1851" s="23"/>
      <c r="CR1851" s="23"/>
      <c r="CS1851" s="38"/>
      <c r="CT1851" s="23"/>
      <c r="CU1851" s="23"/>
      <c r="CV1851" s="23"/>
      <c r="CW1851" s="38"/>
      <c r="CX1851" s="38"/>
      <c r="CY1851" s="38"/>
      <c r="CZ1851" s="38"/>
    </row>
    <row r="1852" spans="1:104" x14ac:dyDescent="0.3">
      <c r="A1852" s="32"/>
      <c r="B1852" s="26"/>
      <c r="C1852" s="26"/>
      <c r="D1852" s="26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31"/>
      <c r="AQ1852" s="31"/>
      <c r="AR1852" s="31"/>
      <c r="AS1852" s="31"/>
      <c r="AT1852" s="31"/>
      <c r="AU1852" s="31"/>
      <c r="AV1852" s="31"/>
      <c r="AW1852" s="31"/>
      <c r="AX1852" s="31"/>
      <c r="AY1852" s="31"/>
      <c r="AZ1852" s="31"/>
      <c r="BA1852" s="31"/>
      <c r="BB1852" s="31"/>
      <c r="BC1852" s="31"/>
      <c r="BD1852" s="31"/>
      <c r="BE1852" s="31"/>
      <c r="BF1852" s="31"/>
      <c r="BG1852" s="31"/>
      <c r="BH1852" s="31"/>
      <c r="BI1852" s="31"/>
      <c r="BJ1852" s="31"/>
      <c r="BK1852" s="31"/>
      <c r="BL1852" s="31"/>
      <c r="BM1852" s="31"/>
      <c r="BN1852" s="41"/>
      <c r="BO1852" s="33"/>
      <c r="BP1852" s="34"/>
      <c r="BQ1852" s="26"/>
      <c r="BR1852" s="27"/>
      <c r="BS1852" s="27"/>
      <c r="BT1852" s="26"/>
      <c r="BU1852" s="35"/>
      <c r="BV1852" s="28"/>
      <c r="BW1852" s="27"/>
      <c r="BX1852" s="26"/>
      <c r="BY1852" s="26"/>
      <c r="BZ1852" s="28"/>
      <c r="CA1852" s="31"/>
      <c r="CB1852" s="31"/>
      <c r="CC1852" s="23"/>
      <c r="CD1852" s="37"/>
      <c r="CE1852" s="30"/>
      <c r="CF1852" s="38"/>
      <c r="CG1852" s="31"/>
      <c r="CH1852" s="30"/>
      <c r="CI1852" s="38"/>
      <c r="CJ1852" s="38"/>
      <c r="CK1852" s="38"/>
      <c r="CL1852" s="31"/>
      <c r="CM1852" s="23"/>
      <c r="CN1852" s="38"/>
      <c r="CO1852" s="38"/>
      <c r="CP1852" s="23"/>
      <c r="CQ1852" s="23"/>
      <c r="CR1852" s="23"/>
      <c r="CS1852" s="38"/>
      <c r="CT1852" s="23"/>
      <c r="CU1852" s="23"/>
      <c r="CV1852" s="23"/>
      <c r="CW1852" s="38"/>
      <c r="CX1852" s="38"/>
      <c r="CY1852" s="38"/>
      <c r="CZ1852" s="38"/>
    </row>
    <row r="1853" spans="1:104" x14ac:dyDescent="0.3">
      <c r="A1853" s="32"/>
      <c r="B1853" s="26"/>
      <c r="C1853" s="26"/>
      <c r="D1853" s="26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31"/>
      <c r="AQ1853" s="31"/>
      <c r="AR1853" s="31"/>
      <c r="AS1853" s="31"/>
      <c r="AT1853" s="31"/>
      <c r="AU1853" s="31"/>
      <c r="AV1853" s="31"/>
      <c r="AW1853" s="31"/>
      <c r="AX1853" s="31"/>
      <c r="AY1853" s="31"/>
      <c r="AZ1853" s="31"/>
      <c r="BA1853" s="31"/>
      <c r="BB1853" s="31"/>
      <c r="BC1853" s="31"/>
      <c r="BD1853" s="31"/>
      <c r="BE1853" s="31"/>
      <c r="BF1853" s="31"/>
      <c r="BG1853" s="31"/>
      <c r="BH1853" s="31"/>
      <c r="BI1853" s="31"/>
      <c r="BJ1853" s="31"/>
      <c r="BK1853" s="31"/>
      <c r="BL1853" s="31"/>
      <c r="BM1853" s="31"/>
      <c r="BN1853" s="41"/>
      <c r="BO1853" s="33"/>
      <c r="BP1853" s="34"/>
      <c r="BQ1853" s="26"/>
      <c r="BR1853" s="27"/>
      <c r="BS1853" s="27"/>
      <c r="BT1853" s="26"/>
      <c r="BU1853" s="35"/>
      <c r="BV1853" s="28"/>
      <c r="BW1853" s="27"/>
      <c r="BX1853" s="26"/>
      <c r="BY1853" s="26"/>
      <c r="BZ1853" s="28"/>
      <c r="CA1853" s="31"/>
      <c r="CB1853" s="31"/>
      <c r="CC1853" s="37"/>
      <c r="CD1853" s="37"/>
      <c r="CE1853" s="30"/>
      <c r="CF1853" s="38"/>
      <c r="CG1853" s="31"/>
      <c r="CH1853" s="30"/>
      <c r="CI1853" s="38"/>
      <c r="CJ1853" s="38"/>
      <c r="CK1853" s="38"/>
      <c r="CL1853" s="31"/>
      <c r="CM1853" s="23"/>
      <c r="CN1853" s="38"/>
      <c r="CO1853" s="38"/>
      <c r="CP1853" s="23"/>
      <c r="CQ1853" s="23"/>
      <c r="CR1853" s="23"/>
      <c r="CS1853" s="38"/>
      <c r="CT1853" s="23"/>
      <c r="CU1853" s="23"/>
      <c r="CV1853" s="23"/>
      <c r="CW1853" s="38"/>
      <c r="CX1853" s="38"/>
      <c r="CY1853" s="38"/>
      <c r="CZ1853" s="38"/>
    </row>
    <row r="1854" spans="1:104" x14ac:dyDescent="0.3">
      <c r="A1854" s="32"/>
      <c r="B1854" s="26"/>
      <c r="C1854" s="26"/>
      <c r="D1854" s="26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31"/>
      <c r="AQ1854" s="31"/>
      <c r="AR1854" s="31"/>
      <c r="AS1854" s="31"/>
      <c r="AT1854" s="31"/>
      <c r="AU1854" s="31"/>
      <c r="AV1854" s="31"/>
      <c r="AW1854" s="31"/>
      <c r="AX1854" s="31"/>
      <c r="AY1854" s="31"/>
      <c r="AZ1854" s="31"/>
      <c r="BA1854" s="31"/>
      <c r="BB1854" s="31"/>
      <c r="BC1854" s="31"/>
      <c r="BD1854" s="31"/>
      <c r="BE1854" s="31"/>
      <c r="BF1854" s="31"/>
      <c r="BG1854" s="31"/>
      <c r="BH1854" s="31"/>
      <c r="BI1854" s="31"/>
      <c r="BJ1854" s="31"/>
      <c r="BK1854" s="31"/>
      <c r="BL1854" s="31"/>
      <c r="BM1854" s="31"/>
      <c r="BN1854" s="41"/>
      <c r="BO1854" s="33"/>
      <c r="BP1854" s="34"/>
      <c r="BQ1854" s="26"/>
      <c r="BR1854" s="27"/>
      <c r="BS1854" s="27"/>
      <c r="BT1854" s="26"/>
      <c r="BU1854" s="35"/>
      <c r="BV1854" s="28"/>
      <c r="BW1854" s="27"/>
      <c r="BX1854" s="26"/>
      <c r="BY1854" s="26"/>
      <c r="BZ1854" s="28"/>
      <c r="CA1854" s="31"/>
      <c r="CB1854" s="31"/>
      <c r="CC1854" s="37"/>
      <c r="CD1854" s="37"/>
      <c r="CE1854" s="30"/>
      <c r="CF1854" s="38"/>
      <c r="CG1854" s="31"/>
      <c r="CH1854" s="30"/>
      <c r="CI1854" s="38"/>
      <c r="CJ1854" s="38"/>
      <c r="CK1854" s="38"/>
      <c r="CL1854" s="31"/>
      <c r="CM1854" s="23"/>
      <c r="CN1854" s="38"/>
      <c r="CO1854" s="38"/>
      <c r="CP1854" s="23"/>
      <c r="CQ1854" s="23"/>
      <c r="CR1854" s="23"/>
      <c r="CS1854" s="38"/>
      <c r="CT1854" s="37"/>
      <c r="CU1854" s="23"/>
      <c r="CV1854" s="23"/>
      <c r="CW1854" s="38"/>
      <c r="CX1854" s="38"/>
      <c r="CY1854" s="38"/>
      <c r="CZ1854" s="38"/>
    </row>
    <row r="1855" spans="1:104" x14ac:dyDescent="0.3">
      <c r="A1855" s="32"/>
      <c r="B1855" s="26"/>
      <c r="C1855" s="26"/>
      <c r="D1855" s="26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31"/>
      <c r="AQ1855" s="31"/>
      <c r="AR1855" s="31"/>
      <c r="AS1855" s="31"/>
      <c r="AT1855" s="31"/>
      <c r="AU1855" s="31"/>
      <c r="AV1855" s="31"/>
      <c r="AW1855" s="31"/>
      <c r="AX1855" s="31"/>
      <c r="AY1855" s="31"/>
      <c r="AZ1855" s="31"/>
      <c r="BA1855" s="31"/>
      <c r="BB1855" s="31"/>
      <c r="BC1855" s="31"/>
      <c r="BD1855" s="31"/>
      <c r="BE1855" s="31"/>
      <c r="BF1855" s="31"/>
      <c r="BG1855" s="31"/>
      <c r="BH1855" s="31"/>
      <c r="BI1855" s="31"/>
      <c r="BJ1855" s="31"/>
      <c r="BK1855" s="31"/>
      <c r="BL1855" s="31"/>
      <c r="BM1855" s="31"/>
      <c r="BN1855" s="41"/>
      <c r="BO1855" s="33"/>
      <c r="BP1855" s="34"/>
      <c r="BQ1855" s="26"/>
      <c r="BR1855" s="27"/>
      <c r="BS1855" s="27"/>
      <c r="BT1855" s="26"/>
      <c r="BU1855" s="35"/>
      <c r="BV1855" s="28"/>
      <c r="BW1855" s="27"/>
      <c r="BX1855" s="26"/>
      <c r="BY1855" s="26"/>
      <c r="BZ1855" s="28"/>
      <c r="CA1855" s="31"/>
      <c r="CB1855" s="31"/>
      <c r="CC1855" s="37"/>
      <c r="CD1855" s="37"/>
      <c r="CE1855" s="30"/>
      <c r="CF1855" s="38"/>
      <c r="CG1855" s="31"/>
      <c r="CH1855" s="30"/>
      <c r="CI1855" s="38"/>
      <c r="CJ1855" s="38"/>
      <c r="CK1855" s="38"/>
      <c r="CL1855" s="31"/>
      <c r="CM1855" s="23"/>
      <c r="CN1855" s="38"/>
      <c r="CO1855" s="38"/>
      <c r="CP1855" s="23"/>
      <c r="CQ1855" s="23"/>
      <c r="CR1855" s="23"/>
      <c r="CS1855" s="38"/>
      <c r="CT1855" s="23"/>
      <c r="CU1855" s="23"/>
      <c r="CV1855" s="23"/>
      <c r="CW1855" s="38"/>
      <c r="CX1855" s="38"/>
      <c r="CY1855" s="38"/>
      <c r="CZ1855" s="38"/>
    </row>
    <row r="1856" spans="1:104" x14ac:dyDescent="0.3">
      <c r="A1856" s="32"/>
      <c r="B1856" s="26"/>
      <c r="C1856" s="26"/>
      <c r="D1856" s="26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31"/>
      <c r="AQ1856" s="31"/>
      <c r="AR1856" s="31"/>
      <c r="AS1856" s="31"/>
      <c r="AT1856" s="31"/>
      <c r="AU1856" s="31"/>
      <c r="AV1856" s="31"/>
      <c r="AW1856" s="31"/>
      <c r="AX1856" s="31"/>
      <c r="AY1856" s="31"/>
      <c r="AZ1856" s="31"/>
      <c r="BA1856" s="31"/>
      <c r="BB1856" s="31"/>
      <c r="BC1856" s="31"/>
      <c r="BD1856" s="31"/>
      <c r="BE1856" s="31"/>
      <c r="BF1856" s="31"/>
      <c r="BG1856" s="31"/>
      <c r="BH1856" s="31"/>
      <c r="BI1856" s="31"/>
      <c r="BJ1856" s="31"/>
      <c r="BK1856" s="31"/>
      <c r="BL1856" s="31"/>
      <c r="BM1856" s="31"/>
      <c r="BN1856" s="41"/>
      <c r="BO1856" s="33"/>
      <c r="BP1856" s="34"/>
      <c r="BQ1856" s="26"/>
      <c r="BR1856" s="27"/>
      <c r="BS1856" s="27"/>
      <c r="BT1856" s="26"/>
      <c r="BU1856" s="35"/>
      <c r="BV1856" s="28"/>
      <c r="BW1856" s="27"/>
      <c r="BX1856" s="26"/>
      <c r="BY1856" s="26"/>
      <c r="BZ1856" s="28"/>
      <c r="CA1856" s="31"/>
      <c r="CB1856" s="31"/>
      <c r="CC1856" s="23"/>
      <c r="CD1856" s="37"/>
      <c r="CE1856" s="30"/>
      <c r="CF1856" s="38"/>
      <c r="CG1856" s="31"/>
      <c r="CH1856" s="30"/>
      <c r="CI1856" s="38"/>
      <c r="CJ1856" s="38"/>
      <c r="CK1856" s="38"/>
      <c r="CL1856" s="31"/>
      <c r="CM1856" s="23"/>
      <c r="CN1856" s="38"/>
      <c r="CO1856" s="38"/>
      <c r="CP1856" s="23"/>
      <c r="CQ1856" s="23"/>
      <c r="CR1856" s="23"/>
      <c r="CS1856" s="38"/>
      <c r="CT1856" s="23"/>
      <c r="CU1856" s="23"/>
      <c r="CV1856" s="23"/>
      <c r="CW1856" s="38"/>
      <c r="CX1856" s="38"/>
      <c r="CY1856" s="38"/>
      <c r="CZ1856" s="38"/>
    </row>
    <row r="1857" spans="1:104" x14ac:dyDescent="0.3">
      <c r="A1857" s="32"/>
      <c r="B1857" s="26"/>
      <c r="C1857" s="26"/>
      <c r="D1857" s="26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31"/>
      <c r="AQ1857" s="31"/>
      <c r="AR1857" s="31"/>
      <c r="AS1857" s="31"/>
      <c r="AT1857" s="31"/>
      <c r="AU1857" s="31"/>
      <c r="AV1857" s="31"/>
      <c r="AW1857" s="31"/>
      <c r="AX1857" s="31"/>
      <c r="AY1857" s="31"/>
      <c r="AZ1857" s="31"/>
      <c r="BA1857" s="31"/>
      <c r="BB1857" s="31"/>
      <c r="BC1857" s="31"/>
      <c r="BD1857" s="31"/>
      <c r="BE1857" s="31"/>
      <c r="BF1857" s="31"/>
      <c r="BG1857" s="31"/>
      <c r="BH1857" s="31"/>
      <c r="BI1857" s="31"/>
      <c r="BJ1857" s="31"/>
      <c r="BK1857" s="31"/>
      <c r="BL1857" s="31"/>
      <c r="BM1857" s="31"/>
      <c r="BN1857" s="41"/>
      <c r="BO1857" s="33"/>
      <c r="BP1857" s="34"/>
      <c r="BQ1857" s="26"/>
      <c r="BR1857" s="27"/>
      <c r="BS1857" s="27"/>
      <c r="BT1857" s="26"/>
      <c r="BU1857" s="35"/>
      <c r="BV1857" s="28"/>
      <c r="BW1857" s="27"/>
      <c r="BX1857" s="26"/>
      <c r="BY1857" s="26"/>
      <c r="BZ1857" s="28"/>
      <c r="CA1857" s="31"/>
      <c r="CB1857" s="31"/>
      <c r="CC1857" s="23"/>
      <c r="CD1857" s="37"/>
      <c r="CE1857" s="30"/>
      <c r="CF1857" s="38"/>
      <c r="CG1857" s="31"/>
      <c r="CH1857" s="30"/>
      <c r="CI1857" s="38"/>
      <c r="CJ1857" s="38"/>
      <c r="CK1857" s="38"/>
      <c r="CL1857" s="31"/>
      <c r="CM1857" s="23"/>
      <c r="CN1857" s="38"/>
      <c r="CO1857" s="38"/>
      <c r="CP1857" s="37"/>
      <c r="CQ1857" s="23"/>
      <c r="CR1857" s="23"/>
      <c r="CS1857" s="38"/>
      <c r="CT1857" s="23"/>
      <c r="CU1857" s="23"/>
      <c r="CV1857" s="23"/>
      <c r="CW1857" s="38"/>
      <c r="CX1857" s="38"/>
      <c r="CY1857" s="38"/>
      <c r="CZ1857" s="38"/>
    </row>
    <row r="1858" spans="1:104" x14ac:dyDescent="0.3">
      <c r="A1858" s="32"/>
      <c r="B1858" s="26"/>
      <c r="C1858" s="26"/>
      <c r="D1858" s="26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31"/>
      <c r="AQ1858" s="31"/>
      <c r="AR1858" s="31"/>
      <c r="AS1858" s="31"/>
      <c r="AT1858" s="31"/>
      <c r="AU1858" s="31"/>
      <c r="AV1858" s="31"/>
      <c r="AW1858" s="31"/>
      <c r="AX1858" s="31"/>
      <c r="AY1858" s="31"/>
      <c r="AZ1858" s="31"/>
      <c r="BA1858" s="31"/>
      <c r="BB1858" s="31"/>
      <c r="BC1858" s="31"/>
      <c r="BD1858" s="31"/>
      <c r="BE1858" s="31"/>
      <c r="BF1858" s="31"/>
      <c r="BG1858" s="31"/>
      <c r="BH1858" s="31"/>
      <c r="BI1858" s="31"/>
      <c r="BJ1858" s="31"/>
      <c r="BK1858" s="31"/>
      <c r="BL1858" s="31"/>
      <c r="BM1858" s="31"/>
      <c r="BN1858" s="41"/>
      <c r="BO1858" s="33"/>
      <c r="BP1858" s="34"/>
      <c r="BQ1858" s="26"/>
      <c r="BR1858" s="27"/>
      <c r="BS1858" s="27"/>
      <c r="BT1858" s="26"/>
      <c r="BU1858" s="35"/>
      <c r="BV1858" s="28"/>
      <c r="BW1858" s="27"/>
      <c r="BX1858" s="26"/>
      <c r="BY1858" s="26"/>
      <c r="BZ1858" s="28"/>
      <c r="CA1858" s="31"/>
      <c r="CB1858" s="31"/>
      <c r="CC1858" s="37"/>
      <c r="CD1858" s="37"/>
      <c r="CE1858" s="30"/>
      <c r="CF1858" s="30"/>
      <c r="CG1858" s="31"/>
      <c r="CH1858" s="30"/>
      <c r="CI1858" s="38"/>
      <c r="CJ1858" s="38"/>
      <c r="CK1858" s="38"/>
      <c r="CL1858" s="31"/>
      <c r="CM1858" s="37"/>
      <c r="CN1858" s="30"/>
      <c r="CO1858" s="38"/>
      <c r="CP1858" s="23"/>
      <c r="CQ1858" s="23"/>
      <c r="CR1858" s="23"/>
      <c r="CS1858" s="38"/>
      <c r="CT1858" s="23"/>
      <c r="CU1858" s="23"/>
      <c r="CV1858" s="23"/>
      <c r="CW1858" s="38"/>
      <c r="CX1858" s="38"/>
      <c r="CY1858" s="38"/>
      <c r="CZ1858" s="38"/>
    </row>
    <row r="1859" spans="1:104" x14ac:dyDescent="0.3">
      <c r="A1859" s="32"/>
      <c r="B1859" s="26"/>
      <c r="C1859" s="26"/>
      <c r="D1859" s="26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31"/>
      <c r="AQ1859" s="31"/>
      <c r="AR1859" s="31"/>
      <c r="AS1859" s="31"/>
      <c r="AT1859" s="31"/>
      <c r="AU1859" s="31"/>
      <c r="AV1859" s="31"/>
      <c r="AW1859" s="31"/>
      <c r="AX1859" s="31"/>
      <c r="AY1859" s="31"/>
      <c r="AZ1859" s="31"/>
      <c r="BA1859" s="31"/>
      <c r="BB1859" s="31"/>
      <c r="BC1859" s="31"/>
      <c r="BD1859" s="31"/>
      <c r="BE1859" s="31"/>
      <c r="BF1859" s="31"/>
      <c r="BG1859" s="31"/>
      <c r="BH1859" s="31"/>
      <c r="BI1859" s="31"/>
      <c r="BJ1859" s="31"/>
      <c r="BK1859" s="31"/>
      <c r="BL1859" s="31"/>
      <c r="BM1859" s="31"/>
      <c r="BN1859" s="41"/>
      <c r="BO1859" s="33"/>
      <c r="BP1859" s="34"/>
      <c r="BQ1859" s="26"/>
      <c r="BR1859" s="27"/>
      <c r="BS1859" s="27"/>
      <c r="BT1859" s="26"/>
      <c r="BU1859" s="35"/>
      <c r="BV1859" s="28"/>
      <c r="BW1859" s="27"/>
      <c r="BX1859" s="26"/>
      <c r="BY1859" s="26"/>
      <c r="BZ1859" s="28"/>
      <c r="CA1859" s="31"/>
      <c r="CB1859" s="31"/>
      <c r="CC1859" s="23"/>
      <c r="CD1859" s="37"/>
      <c r="CE1859" s="30"/>
      <c r="CF1859" s="38"/>
      <c r="CG1859" s="31"/>
      <c r="CH1859" s="30"/>
      <c r="CI1859" s="38"/>
      <c r="CJ1859" s="38"/>
      <c r="CK1859" s="38"/>
      <c r="CL1859" s="31"/>
      <c r="CM1859" s="23"/>
      <c r="CN1859" s="38"/>
      <c r="CO1859" s="38"/>
      <c r="CP1859" s="37"/>
      <c r="CQ1859" s="23"/>
      <c r="CR1859" s="23"/>
      <c r="CS1859" s="38"/>
      <c r="CT1859" s="23"/>
      <c r="CU1859" s="23"/>
      <c r="CV1859" s="23"/>
      <c r="CW1859" s="38"/>
      <c r="CX1859" s="38"/>
      <c r="CY1859" s="38"/>
      <c r="CZ1859" s="38"/>
    </row>
    <row r="1860" spans="1:104" x14ac:dyDescent="0.3">
      <c r="A1860" s="32"/>
      <c r="B1860" s="26"/>
      <c r="C1860" s="26"/>
      <c r="D1860" s="26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31"/>
      <c r="AQ1860" s="31"/>
      <c r="AR1860" s="31"/>
      <c r="AS1860" s="31"/>
      <c r="AT1860" s="31"/>
      <c r="AU1860" s="31"/>
      <c r="AV1860" s="31"/>
      <c r="AW1860" s="31"/>
      <c r="AX1860" s="31"/>
      <c r="AY1860" s="31"/>
      <c r="AZ1860" s="31"/>
      <c r="BA1860" s="31"/>
      <c r="BB1860" s="31"/>
      <c r="BC1860" s="31"/>
      <c r="BD1860" s="31"/>
      <c r="BE1860" s="31"/>
      <c r="BF1860" s="31"/>
      <c r="BG1860" s="31"/>
      <c r="BH1860" s="31"/>
      <c r="BI1860" s="31"/>
      <c r="BJ1860" s="31"/>
      <c r="BK1860" s="31"/>
      <c r="BL1860" s="31"/>
      <c r="BM1860" s="31"/>
      <c r="BN1860" s="41"/>
      <c r="BO1860" s="33"/>
      <c r="BP1860" s="34"/>
      <c r="BQ1860" s="26"/>
      <c r="BR1860" s="27"/>
      <c r="BS1860" s="27"/>
      <c r="BT1860" s="26"/>
      <c r="BU1860" s="35"/>
      <c r="BV1860" s="28"/>
      <c r="BW1860" s="27"/>
      <c r="BX1860" s="26"/>
      <c r="BY1860" s="26"/>
      <c r="BZ1860" s="28"/>
      <c r="CA1860" s="31"/>
      <c r="CB1860" s="31"/>
      <c r="CC1860" s="23"/>
      <c r="CD1860" s="37"/>
      <c r="CE1860" s="30"/>
      <c r="CF1860" s="38"/>
      <c r="CG1860" s="31"/>
      <c r="CH1860" s="30"/>
      <c r="CI1860" s="38"/>
      <c r="CJ1860" s="38"/>
      <c r="CK1860" s="38"/>
      <c r="CL1860" s="31"/>
      <c r="CM1860" s="23"/>
      <c r="CN1860" s="38"/>
      <c r="CO1860" s="38"/>
      <c r="CP1860" s="23"/>
      <c r="CQ1860" s="23"/>
      <c r="CR1860" s="23"/>
      <c r="CS1860" s="38"/>
      <c r="CT1860" s="37"/>
      <c r="CU1860" s="23"/>
      <c r="CV1860" s="23"/>
      <c r="CW1860" s="38"/>
      <c r="CX1860" s="38"/>
      <c r="CY1860" s="38"/>
      <c r="CZ1860" s="38"/>
    </row>
    <row r="1861" spans="1:104" x14ac:dyDescent="0.3">
      <c r="A1861" s="32"/>
      <c r="B1861" s="26"/>
      <c r="C1861" s="26"/>
      <c r="D1861" s="26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31"/>
      <c r="AQ1861" s="31"/>
      <c r="AR1861" s="31"/>
      <c r="AS1861" s="31"/>
      <c r="AT1861" s="31"/>
      <c r="AU1861" s="31"/>
      <c r="AV1861" s="31"/>
      <c r="AW1861" s="31"/>
      <c r="AX1861" s="31"/>
      <c r="AY1861" s="31"/>
      <c r="AZ1861" s="31"/>
      <c r="BA1861" s="31"/>
      <c r="BB1861" s="31"/>
      <c r="BC1861" s="31"/>
      <c r="BD1861" s="31"/>
      <c r="BE1861" s="31"/>
      <c r="BF1861" s="31"/>
      <c r="BG1861" s="31"/>
      <c r="BH1861" s="31"/>
      <c r="BI1861" s="31"/>
      <c r="BJ1861" s="31"/>
      <c r="BK1861" s="31"/>
      <c r="BL1861" s="31"/>
      <c r="BM1861" s="31"/>
      <c r="BN1861" s="41"/>
      <c r="BO1861" s="33"/>
      <c r="BP1861" s="34"/>
      <c r="BQ1861" s="26"/>
      <c r="BR1861" s="27"/>
      <c r="BS1861" s="27"/>
      <c r="BT1861" s="26"/>
      <c r="BU1861" s="35"/>
      <c r="BV1861" s="28"/>
      <c r="BW1861" s="27"/>
      <c r="BX1861" s="26"/>
      <c r="BY1861" s="26"/>
      <c r="BZ1861" s="28"/>
      <c r="CA1861" s="31"/>
      <c r="CB1861" s="31"/>
      <c r="CC1861" s="23"/>
      <c r="CD1861" s="37"/>
      <c r="CE1861" s="30"/>
      <c r="CF1861" s="38"/>
      <c r="CG1861" s="31"/>
      <c r="CH1861" s="30"/>
      <c r="CI1861" s="38"/>
      <c r="CJ1861" s="38"/>
      <c r="CK1861" s="38"/>
      <c r="CL1861" s="31"/>
      <c r="CM1861" s="23"/>
      <c r="CN1861" s="38"/>
      <c r="CO1861" s="38"/>
      <c r="CP1861" s="23"/>
      <c r="CQ1861" s="23"/>
      <c r="CR1861" s="23"/>
      <c r="CS1861" s="38"/>
      <c r="CT1861" s="23"/>
      <c r="CU1861" s="23"/>
      <c r="CV1861" s="23"/>
      <c r="CW1861" s="38"/>
      <c r="CX1861" s="38"/>
      <c r="CY1861" s="38"/>
      <c r="CZ1861" s="38"/>
    </row>
    <row r="1862" spans="1:104" x14ac:dyDescent="0.3">
      <c r="A1862" s="32"/>
      <c r="B1862" s="26"/>
      <c r="C1862" s="26"/>
      <c r="D1862" s="26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31"/>
      <c r="AQ1862" s="31"/>
      <c r="AR1862" s="31"/>
      <c r="AS1862" s="31"/>
      <c r="AT1862" s="31"/>
      <c r="AU1862" s="31"/>
      <c r="AV1862" s="31"/>
      <c r="AW1862" s="31"/>
      <c r="AX1862" s="31"/>
      <c r="AY1862" s="31"/>
      <c r="AZ1862" s="31"/>
      <c r="BA1862" s="31"/>
      <c r="BB1862" s="31"/>
      <c r="BC1862" s="31"/>
      <c r="BD1862" s="31"/>
      <c r="BE1862" s="31"/>
      <c r="BF1862" s="31"/>
      <c r="BG1862" s="31"/>
      <c r="BH1862" s="31"/>
      <c r="BI1862" s="31"/>
      <c r="BJ1862" s="31"/>
      <c r="BK1862" s="31"/>
      <c r="BL1862" s="31"/>
      <c r="BM1862" s="31"/>
      <c r="BN1862" s="41"/>
      <c r="BO1862" s="33"/>
      <c r="BP1862" s="34"/>
      <c r="BQ1862" s="26"/>
      <c r="BR1862" s="27"/>
      <c r="BS1862" s="27"/>
      <c r="BT1862" s="26"/>
      <c r="BU1862" s="35"/>
      <c r="BV1862" s="28"/>
      <c r="BW1862" s="27"/>
      <c r="BX1862" s="26"/>
      <c r="BY1862" s="26"/>
      <c r="BZ1862" s="28"/>
      <c r="CA1862" s="31"/>
      <c r="CB1862" s="31"/>
      <c r="CC1862" s="23"/>
      <c r="CD1862" s="37"/>
      <c r="CE1862" s="30"/>
      <c r="CF1862" s="38"/>
      <c r="CG1862" s="31"/>
      <c r="CH1862" s="30"/>
      <c r="CI1862" s="38"/>
      <c r="CJ1862" s="38"/>
      <c r="CK1862" s="38"/>
      <c r="CL1862" s="31"/>
      <c r="CM1862" s="23"/>
      <c r="CN1862" s="38"/>
      <c r="CO1862" s="38"/>
      <c r="CP1862" s="23"/>
      <c r="CQ1862" s="23"/>
      <c r="CR1862" s="23"/>
      <c r="CS1862" s="38"/>
      <c r="CT1862" s="23"/>
      <c r="CU1862" s="23"/>
      <c r="CV1862" s="23"/>
      <c r="CW1862" s="38"/>
      <c r="CX1862" s="38"/>
      <c r="CY1862" s="38"/>
      <c r="CZ1862" s="38"/>
    </row>
    <row r="1863" spans="1:104" x14ac:dyDescent="0.3">
      <c r="A1863" s="32"/>
      <c r="B1863" s="26"/>
      <c r="C1863" s="26"/>
      <c r="D1863" s="26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31"/>
      <c r="AQ1863" s="31"/>
      <c r="AR1863" s="31"/>
      <c r="AS1863" s="31"/>
      <c r="AT1863" s="31"/>
      <c r="AU1863" s="31"/>
      <c r="AV1863" s="31"/>
      <c r="AW1863" s="31"/>
      <c r="AX1863" s="31"/>
      <c r="AY1863" s="31"/>
      <c r="AZ1863" s="31"/>
      <c r="BA1863" s="31"/>
      <c r="BB1863" s="31"/>
      <c r="BC1863" s="31"/>
      <c r="BD1863" s="31"/>
      <c r="BE1863" s="31"/>
      <c r="BF1863" s="31"/>
      <c r="BG1863" s="31"/>
      <c r="BH1863" s="31"/>
      <c r="BI1863" s="31"/>
      <c r="BJ1863" s="31"/>
      <c r="BK1863" s="31"/>
      <c r="BL1863" s="31"/>
      <c r="BM1863" s="31"/>
      <c r="BN1863" s="41"/>
      <c r="BO1863" s="33"/>
      <c r="BP1863" s="34"/>
      <c r="BQ1863" s="26"/>
      <c r="BR1863" s="27"/>
      <c r="BS1863" s="27"/>
      <c r="BT1863" s="26"/>
      <c r="BU1863" s="35"/>
      <c r="BV1863" s="28"/>
      <c r="BW1863" s="27"/>
      <c r="BX1863" s="26"/>
      <c r="BY1863" s="26"/>
      <c r="BZ1863" s="28"/>
      <c r="CA1863" s="31"/>
      <c r="CB1863" s="31"/>
      <c r="CC1863" s="23"/>
      <c r="CD1863" s="37"/>
      <c r="CE1863" s="30"/>
      <c r="CF1863" s="38"/>
      <c r="CG1863" s="31"/>
      <c r="CH1863" s="30"/>
      <c r="CI1863" s="38"/>
      <c r="CJ1863" s="38"/>
      <c r="CK1863" s="38"/>
      <c r="CL1863" s="31"/>
      <c r="CM1863" s="37"/>
      <c r="CN1863" s="38"/>
      <c r="CO1863" s="38"/>
      <c r="CP1863" s="23"/>
      <c r="CQ1863" s="23"/>
      <c r="CR1863" s="23"/>
      <c r="CS1863" s="38"/>
      <c r="CT1863" s="23"/>
      <c r="CU1863" s="23"/>
      <c r="CV1863" s="23"/>
      <c r="CW1863" s="38"/>
      <c r="CX1863" s="38"/>
      <c r="CY1863" s="38"/>
      <c r="CZ1863" s="38"/>
    </row>
    <row r="1864" spans="1:104" x14ac:dyDescent="0.3">
      <c r="A1864" s="32"/>
      <c r="B1864" s="26"/>
      <c r="C1864" s="26"/>
      <c r="D1864" s="26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31"/>
      <c r="AQ1864" s="31"/>
      <c r="AR1864" s="31"/>
      <c r="AS1864" s="31"/>
      <c r="AT1864" s="31"/>
      <c r="AU1864" s="31"/>
      <c r="AV1864" s="31"/>
      <c r="AW1864" s="31"/>
      <c r="AX1864" s="31"/>
      <c r="AY1864" s="31"/>
      <c r="AZ1864" s="31"/>
      <c r="BA1864" s="31"/>
      <c r="BB1864" s="31"/>
      <c r="BC1864" s="31"/>
      <c r="BD1864" s="31"/>
      <c r="BE1864" s="31"/>
      <c r="BF1864" s="31"/>
      <c r="BG1864" s="31"/>
      <c r="BH1864" s="31"/>
      <c r="BI1864" s="31"/>
      <c r="BJ1864" s="31"/>
      <c r="BK1864" s="31"/>
      <c r="BL1864" s="31"/>
      <c r="BM1864" s="31"/>
      <c r="BN1864" s="41"/>
      <c r="BO1864" s="33"/>
      <c r="BP1864" s="34"/>
      <c r="BQ1864" s="26"/>
      <c r="BR1864" s="27"/>
      <c r="BS1864" s="27"/>
      <c r="BT1864" s="26"/>
      <c r="BU1864" s="35"/>
      <c r="BV1864" s="28"/>
      <c r="BW1864" s="27"/>
      <c r="BX1864" s="26"/>
      <c r="BY1864" s="26"/>
      <c r="BZ1864" s="28"/>
      <c r="CA1864" s="31"/>
      <c r="CB1864" s="31"/>
      <c r="CC1864" s="23"/>
      <c r="CD1864" s="37"/>
      <c r="CE1864" s="30"/>
      <c r="CF1864" s="38"/>
      <c r="CG1864" s="31"/>
      <c r="CH1864" s="30"/>
      <c r="CI1864" s="38"/>
      <c r="CJ1864" s="38"/>
      <c r="CK1864" s="38"/>
      <c r="CL1864" s="31"/>
      <c r="CM1864" s="23"/>
      <c r="CN1864" s="38"/>
      <c r="CO1864" s="38"/>
      <c r="CP1864" s="23"/>
      <c r="CQ1864" s="23"/>
      <c r="CR1864" s="23"/>
      <c r="CS1864" s="38"/>
      <c r="CT1864" s="23"/>
      <c r="CU1864" s="23"/>
      <c r="CV1864" s="23"/>
      <c r="CW1864" s="38"/>
      <c r="CX1864" s="38"/>
      <c r="CY1864" s="30"/>
      <c r="CZ1864" s="38"/>
    </row>
    <row r="1865" spans="1:104" x14ac:dyDescent="0.3">
      <c r="A1865" s="32"/>
      <c r="B1865" s="26"/>
      <c r="C1865" s="26"/>
      <c r="D1865" s="26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31"/>
      <c r="AQ1865" s="31"/>
      <c r="AR1865" s="31"/>
      <c r="AS1865" s="31"/>
      <c r="AT1865" s="31"/>
      <c r="AU1865" s="31"/>
      <c r="AV1865" s="31"/>
      <c r="AW1865" s="31"/>
      <c r="AX1865" s="31"/>
      <c r="AY1865" s="31"/>
      <c r="AZ1865" s="31"/>
      <c r="BA1865" s="31"/>
      <c r="BB1865" s="31"/>
      <c r="BC1865" s="31"/>
      <c r="BD1865" s="31"/>
      <c r="BE1865" s="31"/>
      <c r="BF1865" s="31"/>
      <c r="BG1865" s="31"/>
      <c r="BH1865" s="31"/>
      <c r="BI1865" s="31"/>
      <c r="BJ1865" s="31"/>
      <c r="BK1865" s="31"/>
      <c r="BL1865" s="31"/>
      <c r="BM1865" s="31"/>
      <c r="BN1865" s="41"/>
      <c r="BO1865" s="33"/>
      <c r="BP1865" s="34"/>
      <c r="BQ1865" s="26"/>
      <c r="BR1865" s="27"/>
      <c r="BS1865" s="27"/>
      <c r="BT1865" s="26"/>
      <c r="BU1865" s="35"/>
      <c r="BV1865" s="28"/>
      <c r="BW1865" s="27"/>
      <c r="BX1865" s="26"/>
      <c r="BY1865" s="26"/>
      <c r="BZ1865" s="28"/>
      <c r="CA1865" s="31"/>
      <c r="CB1865" s="31"/>
      <c r="CC1865" s="23"/>
      <c r="CD1865" s="37"/>
      <c r="CE1865" s="30"/>
      <c r="CF1865" s="38"/>
      <c r="CG1865" s="31"/>
      <c r="CH1865" s="30"/>
      <c r="CI1865" s="38"/>
      <c r="CJ1865" s="38"/>
      <c r="CK1865" s="30"/>
      <c r="CL1865" s="31"/>
      <c r="CM1865" s="23"/>
      <c r="CN1865" s="38"/>
      <c r="CO1865" s="38"/>
      <c r="CP1865" s="23"/>
      <c r="CQ1865" s="23"/>
      <c r="CR1865" s="23"/>
      <c r="CS1865" s="38"/>
      <c r="CT1865" s="23"/>
      <c r="CU1865" s="23"/>
      <c r="CV1865" s="23"/>
      <c r="CW1865" s="38"/>
      <c r="CX1865" s="38"/>
      <c r="CY1865" s="38"/>
      <c r="CZ1865" s="38"/>
    </row>
    <row r="1866" spans="1:104" x14ac:dyDescent="0.3">
      <c r="A1866" s="32"/>
      <c r="B1866" s="26"/>
      <c r="C1866" s="26"/>
      <c r="D1866" s="26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31"/>
      <c r="AQ1866" s="31"/>
      <c r="AR1866" s="31"/>
      <c r="AS1866" s="31"/>
      <c r="AT1866" s="31"/>
      <c r="AU1866" s="31"/>
      <c r="AV1866" s="31"/>
      <c r="AW1866" s="31"/>
      <c r="AX1866" s="31"/>
      <c r="AY1866" s="31"/>
      <c r="AZ1866" s="31"/>
      <c r="BA1866" s="31"/>
      <c r="BB1866" s="31"/>
      <c r="BC1866" s="31"/>
      <c r="BD1866" s="31"/>
      <c r="BE1866" s="31"/>
      <c r="BF1866" s="31"/>
      <c r="BG1866" s="31"/>
      <c r="BH1866" s="31"/>
      <c r="BI1866" s="31"/>
      <c r="BJ1866" s="31"/>
      <c r="BK1866" s="31"/>
      <c r="BL1866" s="31"/>
      <c r="BM1866" s="31"/>
      <c r="BN1866" s="41"/>
      <c r="BO1866" s="33"/>
      <c r="BP1866" s="34"/>
      <c r="BQ1866" s="26"/>
      <c r="BR1866" s="27"/>
      <c r="BS1866" s="27"/>
      <c r="BT1866" s="26"/>
      <c r="BU1866" s="35"/>
      <c r="BV1866" s="28"/>
      <c r="BW1866" s="27"/>
      <c r="BX1866" s="26"/>
      <c r="BY1866" s="26"/>
      <c r="BZ1866" s="28"/>
      <c r="CA1866" s="31"/>
      <c r="CB1866" s="31"/>
      <c r="CC1866" s="23"/>
      <c r="CD1866" s="37"/>
      <c r="CE1866" s="30"/>
      <c r="CF1866" s="38"/>
      <c r="CG1866" s="31"/>
      <c r="CH1866" s="30"/>
      <c r="CI1866" s="38"/>
      <c r="CJ1866" s="38"/>
      <c r="CK1866" s="38"/>
      <c r="CL1866" s="31"/>
      <c r="CM1866" s="23"/>
      <c r="CN1866" s="38"/>
      <c r="CO1866" s="38"/>
      <c r="CP1866" s="23"/>
      <c r="CQ1866" s="23"/>
      <c r="CR1866" s="23"/>
      <c r="CS1866" s="38"/>
      <c r="CT1866" s="37"/>
      <c r="CU1866" s="23"/>
      <c r="CV1866" s="23"/>
      <c r="CW1866" s="38"/>
      <c r="CX1866" s="38"/>
      <c r="CY1866" s="38"/>
      <c r="CZ1866" s="38"/>
    </row>
    <row r="1867" spans="1:104" x14ac:dyDescent="0.3">
      <c r="A1867" s="32"/>
      <c r="B1867" s="26"/>
      <c r="C1867" s="26"/>
      <c r="D1867" s="26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31"/>
      <c r="AQ1867" s="31"/>
      <c r="AR1867" s="31"/>
      <c r="AS1867" s="31"/>
      <c r="AT1867" s="31"/>
      <c r="AU1867" s="31"/>
      <c r="AV1867" s="31"/>
      <c r="AW1867" s="31"/>
      <c r="AX1867" s="31"/>
      <c r="AY1867" s="31"/>
      <c r="AZ1867" s="31"/>
      <c r="BA1867" s="31"/>
      <c r="BB1867" s="31"/>
      <c r="BC1867" s="31"/>
      <c r="BD1867" s="31"/>
      <c r="BE1867" s="31"/>
      <c r="BF1867" s="31"/>
      <c r="BG1867" s="31"/>
      <c r="BH1867" s="31"/>
      <c r="BI1867" s="31"/>
      <c r="BJ1867" s="31"/>
      <c r="BK1867" s="31"/>
      <c r="BL1867" s="31"/>
      <c r="BM1867" s="31"/>
      <c r="BN1867" s="41"/>
      <c r="BO1867" s="33"/>
      <c r="BP1867" s="34"/>
      <c r="BQ1867" s="26"/>
      <c r="BR1867" s="27"/>
      <c r="BS1867" s="27"/>
      <c r="BT1867" s="26"/>
      <c r="BU1867" s="35"/>
      <c r="BV1867" s="28"/>
      <c r="BW1867" s="27"/>
      <c r="BX1867" s="26"/>
      <c r="BY1867" s="26"/>
      <c r="BZ1867" s="28"/>
      <c r="CA1867" s="31"/>
      <c r="CB1867" s="31"/>
      <c r="CC1867" s="23"/>
      <c r="CD1867" s="37"/>
      <c r="CE1867" s="30"/>
      <c r="CF1867" s="38"/>
      <c r="CG1867" s="31"/>
      <c r="CH1867" s="30"/>
      <c r="CI1867" s="38"/>
      <c r="CJ1867" s="38"/>
      <c r="CK1867" s="38"/>
      <c r="CL1867" s="31"/>
      <c r="CM1867" s="23"/>
      <c r="CN1867" s="38"/>
      <c r="CO1867" s="38"/>
      <c r="CP1867" s="37"/>
      <c r="CQ1867" s="23"/>
      <c r="CR1867" s="23"/>
      <c r="CS1867" s="38"/>
      <c r="CT1867" s="23"/>
      <c r="CU1867" s="23"/>
      <c r="CV1867" s="23"/>
      <c r="CW1867" s="30"/>
      <c r="CX1867" s="38"/>
      <c r="CY1867" s="38"/>
      <c r="CZ1867" s="38"/>
    </row>
    <row r="1868" spans="1:104" x14ac:dyDescent="0.3">
      <c r="A1868" s="32"/>
      <c r="B1868" s="26"/>
      <c r="C1868" s="26"/>
      <c r="D1868" s="26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31"/>
      <c r="AQ1868" s="31"/>
      <c r="AR1868" s="31"/>
      <c r="AS1868" s="31"/>
      <c r="AT1868" s="31"/>
      <c r="AU1868" s="31"/>
      <c r="AV1868" s="31"/>
      <c r="AW1868" s="31"/>
      <c r="AX1868" s="31"/>
      <c r="AY1868" s="31"/>
      <c r="AZ1868" s="31"/>
      <c r="BA1868" s="31"/>
      <c r="BB1868" s="31"/>
      <c r="BC1868" s="31"/>
      <c r="BD1868" s="31"/>
      <c r="BE1868" s="31"/>
      <c r="BF1868" s="31"/>
      <c r="BG1868" s="31"/>
      <c r="BH1868" s="31"/>
      <c r="BI1868" s="31"/>
      <c r="BJ1868" s="31"/>
      <c r="BK1868" s="31"/>
      <c r="BL1868" s="31"/>
      <c r="BM1868" s="31"/>
      <c r="BN1868" s="41"/>
      <c r="BO1868" s="33"/>
      <c r="BP1868" s="34"/>
      <c r="BQ1868" s="26"/>
      <c r="BR1868" s="27"/>
      <c r="BS1868" s="27"/>
      <c r="BT1868" s="26"/>
      <c r="BU1868" s="35"/>
      <c r="BV1868" s="28"/>
      <c r="BW1868" s="27"/>
      <c r="BX1868" s="26"/>
      <c r="BY1868" s="26"/>
      <c r="BZ1868" s="28"/>
      <c r="CA1868" s="31"/>
      <c r="CB1868" s="31"/>
      <c r="CC1868" s="37"/>
      <c r="CD1868" s="37"/>
      <c r="CE1868" s="30"/>
      <c r="CF1868" s="38"/>
      <c r="CG1868" s="31"/>
      <c r="CH1868" s="30"/>
      <c r="CI1868" s="38"/>
      <c r="CJ1868" s="38"/>
      <c r="CK1868" s="38"/>
      <c r="CL1868" s="31"/>
      <c r="CM1868" s="23"/>
      <c r="CN1868" s="38"/>
      <c r="CO1868" s="38"/>
      <c r="CP1868" s="37"/>
      <c r="CQ1868" s="37"/>
      <c r="CR1868" s="23"/>
      <c r="CS1868" s="30"/>
      <c r="CT1868" s="37"/>
      <c r="CU1868" s="37"/>
      <c r="CV1868" s="23"/>
      <c r="CW1868" s="30"/>
      <c r="CX1868" s="38"/>
      <c r="CY1868" s="38"/>
      <c r="CZ1868" s="38"/>
    </row>
    <row r="1869" spans="1:104" x14ac:dyDescent="0.3">
      <c r="A1869" s="32"/>
      <c r="B1869" s="26"/>
      <c r="C1869" s="26"/>
      <c r="D1869" s="26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31"/>
      <c r="AQ1869" s="31"/>
      <c r="AR1869" s="31"/>
      <c r="AS1869" s="31"/>
      <c r="AT1869" s="31"/>
      <c r="AU1869" s="31"/>
      <c r="AV1869" s="31"/>
      <c r="AW1869" s="31"/>
      <c r="AX1869" s="31"/>
      <c r="AY1869" s="31"/>
      <c r="AZ1869" s="31"/>
      <c r="BA1869" s="31"/>
      <c r="BB1869" s="31"/>
      <c r="BC1869" s="31"/>
      <c r="BD1869" s="31"/>
      <c r="BE1869" s="31"/>
      <c r="BF1869" s="31"/>
      <c r="BG1869" s="31"/>
      <c r="BH1869" s="31"/>
      <c r="BI1869" s="31"/>
      <c r="BJ1869" s="31"/>
      <c r="BK1869" s="31"/>
      <c r="BL1869" s="31"/>
      <c r="BM1869" s="31"/>
      <c r="BN1869" s="41"/>
      <c r="BO1869" s="33"/>
      <c r="BP1869" s="34"/>
      <c r="BQ1869" s="26"/>
      <c r="BR1869" s="27"/>
      <c r="BS1869" s="27"/>
      <c r="BT1869" s="26"/>
      <c r="BU1869" s="35"/>
      <c r="BV1869" s="28"/>
      <c r="BW1869" s="27"/>
      <c r="BX1869" s="26"/>
      <c r="BY1869" s="26"/>
      <c r="BZ1869" s="28"/>
      <c r="CA1869" s="31"/>
      <c r="CB1869" s="31"/>
      <c r="CC1869" s="23"/>
      <c r="CD1869" s="37"/>
      <c r="CE1869" s="30"/>
      <c r="CF1869" s="38"/>
      <c r="CG1869" s="31"/>
      <c r="CH1869" s="30"/>
      <c r="CI1869" s="38"/>
      <c r="CJ1869" s="38"/>
      <c r="CK1869" s="38"/>
      <c r="CL1869" s="31"/>
      <c r="CM1869" s="23"/>
      <c r="CN1869" s="38"/>
      <c r="CO1869" s="38"/>
      <c r="CP1869" s="23"/>
      <c r="CQ1869" s="23"/>
      <c r="CR1869" s="23"/>
      <c r="CS1869" s="38"/>
      <c r="CT1869" s="37"/>
      <c r="CU1869" s="23"/>
      <c r="CV1869" s="23"/>
      <c r="CW1869" s="38"/>
      <c r="CX1869" s="38"/>
      <c r="CY1869" s="38"/>
      <c r="CZ1869" s="38"/>
    </row>
    <row r="1870" spans="1:104" x14ac:dyDescent="0.3">
      <c r="A1870" s="32"/>
      <c r="B1870" s="26"/>
      <c r="C1870" s="26"/>
      <c r="D1870" s="26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31"/>
      <c r="AQ1870" s="31"/>
      <c r="AR1870" s="31"/>
      <c r="AS1870" s="31"/>
      <c r="AT1870" s="31"/>
      <c r="AU1870" s="31"/>
      <c r="AV1870" s="31"/>
      <c r="AW1870" s="31"/>
      <c r="AX1870" s="31"/>
      <c r="AY1870" s="31"/>
      <c r="AZ1870" s="31"/>
      <c r="BA1870" s="31"/>
      <c r="BB1870" s="31"/>
      <c r="BC1870" s="31"/>
      <c r="BD1870" s="31"/>
      <c r="BE1870" s="31"/>
      <c r="BF1870" s="31"/>
      <c r="BG1870" s="31"/>
      <c r="BH1870" s="31"/>
      <c r="BI1870" s="31"/>
      <c r="BJ1870" s="31"/>
      <c r="BK1870" s="31"/>
      <c r="BL1870" s="31"/>
      <c r="BM1870" s="31"/>
      <c r="BN1870" s="41"/>
      <c r="BO1870" s="33"/>
      <c r="BP1870" s="34"/>
      <c r="BQ1870" s="26"/>
      <c r="BR1870" s="27"/>
      <c r="BS1870" s="27"/>
      <c r="BT1870" s="26"/>
      <c r="BU1870" s="35"/>
      <c r="BV1870" s="28"/>
      <c r="BW1870" s="27"/>
      <c r="BX1870" s="26"/>
      <c r="BY1870" s="26"/>
      <c r="BZ1870" s="28"/>
      <c r="CA1870" s="31"/>
      <c r="CB1870" s="31"/>
      <c r="CC1870" s="23"/>
      <c r="CD1870" s="37"/>
      <c r="CE1870" s="30"/>
      <c r="CF1870" s="38"/>
      <c r="CG1870" s="31"/>
      <c r="CH1870" s="30"/>
      <c r="CI1870" s="38"/>
      <c r="CJ1870" s="38"/>
      <c r="CK1870" s="38"/>
      <c r="CL1870" s="31"/>
      <c r="CM1870" s="23"/>
      <c r="CN1870" s="38"/>
      <c r="CO1870" s="38"/>
      <c r="CP1870" s="23"/>
      <c r="CQ1870" s="23"/>
      <c r="CR1870" s="23"/>
      <c r="CS1870" s="38"/>
      <c r="CT1870" s="37"/>
      <c r="CU1870" s="23"/>
      <c r="CV1870" s="23"/>
      <c r="CW1870" s="38"/>
      <c r="CX1870" s="38"/>
      <c r="CY1870" s="38"/>
      <c r="CZ1870" s="38"/>
    </row>
    <row r="1871" spans="1:104" x14ac:dyDescent="0.3">
      <c r="A1871" s="32"/>
      <c r="B1871" s="26"/>
      <c r="C1871" s="26"/>
      <c r="D1871" s="26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31"/>
      <c r="AQ1871" s="31"/>
      <c r="AR1871" s="31"/>
      <c r="AS1871" s="31"/>
      <c r="AT1871" s="31"/>
      <c r="AU1871" s="31"/>
      <c r="AV1871" s="31"/>
      <c r="AW1871" s="31"/>
      <c r="AX1871" s="31"/>
      <c r="AY1871" s="31"/>
      <c r="AZ1871" s="31"/>
      <c r="BA1871" s="31"/>
      <c r="BB1871" s="31"/>
      <c r="BC1871" s="31"/>
      <c r="BD1871" s="31"/>
      <c r="BE1871" s="31"/>
      <c r="BF1871" s="31"/>
      <c r="BG1871" s="31"/>
      <c r="BH1871" s="31"/>
      <c r="BI1871" s="31"/>
      <c r="BJ1871" s="31"/>
      <c r="BK1871" s="31"/>
      <c r="BL1871" s="31"/>
      <c r="BM1871" s="31"/>
      <c r="BN1871" s="41"/>
      <c r="BO1871" s="33"/>
      <c r="BP1871" s="34"/>
      <c r="BQ1871" s="26"/>
      <c r="BR1871" s="27"/>
      <c r="BS1871" s="27"/>
      <c r="BT1871" s="26"/>
      <c r="BU1871" s="35"/>
      <c r="BV1871" s="28"/>
      <c r="BW1871" s="27"/>
      <c r="BX1871" s="26"/>
      <c r="BY1871" s="26"/>
      <c r="BZ1871" s="28"/>
      <c r="CA1871" s="31"/>
      <c r="CB1871" s="31"/>
      <c r="CC1871" s="23"/>
      <c r="CD1871" s="37"/>
      <c r="CE1871" s="30"/>
      <c r="CF1871" s="38"/>
      <c r="CG1871" s="31"/>
      <c r="CH1871" s="30"/>
      <c r="CI1871" s="38"/>
      <c r="CJ1871" s="38"/>
      <c r="CK1871" s="38"/>
      <c r="CL1871" s="31"/>
      <c r="CM1871" s="23"/>
      <c r="CN1871" s="38"/>
      <c r="CO1871" s="38"/>
      <c r="CP1871" s="23"/>
      <c r="CQ1871" s="23"/>
      <c r="CR1871" s="23"/>
      <c r="CS1871" s="38"/>
      <c r="CT1871" s="23"/>
      <c r="CU1871" s="23"/>
      <c r="CV1871" s="23"/>
      <c r="CW1871" s="38"/>
      <c r="CX1871" s="38"/>
      <c r="CY1871" s="30"/>
      <c r="CZ1871" s="38"/>
    </row>
    <row r="1872" spans="1:104" x14ac:dyDescent="0.3">
      <c r="A1872" s="32"/>
      <c r="B1872" s="26"/>
      <c r="C1872" s="26"/>
      <c r="D1872" s="26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31"/>
      <c r="AQ1872" s="31"/>
      <c r="AR1872" s="31"/>
      <c r="AS1872" s="31"/>
      <c r="AT1872" s="31"/>
      <c r="AU1872" s="31"/>
      <c r="AV1872" s="31"/>
      <c r="AW1872" s="31"/>
      <c r="AX1872" s="31"/>
      <c r="AY1872" s="31"/>
      <c r="AZ1872" s="31"/>
      <c r="BA1872" s="31"/>
      <c r="BB1872" s="31"/>
      <c r="BC1872" s="31"/>
      <c r="BD1872" s="31"/>
      <c r="BE1872" s="31"/>
      <c r="BF1872" s="31"/>
      <c r="BG1872" s="31"/>
      <c r="BH1872" s="31"/>
      <c r="BI1872" s="31"/>
      <c r="BJ1872" s="31"/>
      <c r="BK1872" s="31"/>
      <c r="BL1872" s="31"/>
      <c r="BM1872" s="31"/>
      <c r="BN1872" s="41"/>
      <c r="BO1872" s="33"/>
      <c r="BP1872" s="34"/>
      <c r="BQ1872" s="26"/>
      <c r="BR1872" s="27"/>
      <c r="BS1872" s="27"/>
      <c r="BT1872" s="26"/>
      <c r="BU1872" s="35"/>
      <c r="BV1872" s="28"/>
      <c r="BW1872" s="27"/>
      <c r="BX1872" s="26"/>
      <c r="BY1872" s="26"/>
      <c r="BZ1872" s="28"/>
      <c r="CA1872" s="31"/>
      <c r="CB1872" s="31"/>
      <c r="CC1872" s="37"/>
      <c r="CD1872" s="37"/>
      <c r="CE1872" s="30"/>
      <c r="CF1872" s="38"/>
      <c r="CG1872" s="31"/>
      <c r="CH1872" s="30"/>
      <c r="CI1872" s="38"/>
      <c r="CJ1872" s="38"/>
      <c r="CK1872" s="38"/>
      <c r="CL1872" s="31"/>
      <c r="CM1872" s="23"/>
      <c r="CN1872" s="38"/>
      <c r="CO1872" s="38"/>
      <c r="CP1872" s="23"/>
      <c r="CQ1872" s="23"/>
      <c r="CR1872" s="23"/>
      <c r="CS1872" s="38"/>
      <c r="CT1872" s="23"/>
      <c r="CU1872" s="23"/>
      <c r="CV1872" s="23"/>
      <c r="CW1872" s="38"/>
      <c r="CX1872" s="38"/>
      <c r="CY1872" s="38"/>
      <c r="CZ1872" s="38"/>
    </row>
    <row r="1873" spans="1:104" x14ac:dyDescent="0.3">
      <c r="A1873" s="32"/>
      <c r="B1873" s="26"/>
      <c r="C1873" s="26"/>
      <c r="D1873" s="26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31"/>
      <c r="AQ1873" s="31"/>
      <c r="AR1873" s="31"/>
      <c r="AS1873" s="31"/>
      <c r="AT1873" s="31"/>
      <c r="AU1873" s="31"/>
      <c r="AV1873" s="31"/>
      <c r="AW1873" s="31"/>
      <c r="AX1873" s="31"/>
      <c r="AY1873" s="31"/>
      <c r="AZ1873" s="31"/>
      <c r="BA1873" s="31"/>
      <c r="BB1873" s="31"/>
      <c r="BC1873" s="31"/>
      <c r="BD1873" s="31"/>
      <c r="BE1873" s="31"/>
      <c r="BF1873" s="31"/>
      <c r="BG1873" s="31"/>
      <c r="BH1873" s="31"/>
      <c r="BI1873" s="31"/>
      <c r="BJ1873" s="31"/>
      <c r="BK1873" s="31"/>
      <c r="BL1873" s="31"/>
      <c r="BM1873" s="31"/>
      <c r="BN1873" s="41"/>
      <c r="BO1873" s="33"/>
      <c r="BP1873" s="34"/>
      <c r="BQ1873" s="26"/>
      <c r="BR1873" s="27"/>
      <c r="BS1873" s="27"/>
      <c r="BT1873" s="26"/>
      <c r="BU1873" s="35"/>
      <c r="BV1873" s="28"/>
      <c r="BW1873" s="27"/>
      <c r="BX1873" s="26"/>
      <c r="BY1873" s="26"/>
      <c r="BZ1873" s="28"/>
      <c r="CA1873" s="31"/>
      <c r="CB1873" s="31"/>
      <c r="CC1873" s="37"/>
      <c r="CD1873" s="37"/>
      <c r="CE1873" s="30"/>
      <c r="CF1873" s="38"/>
      <c r="CG1873" s="31"/>
      <c r="CH1873" s="30"/>
      <c r="CI1873" s="38"/>
      <c r="CJ1873" s="38"/>
      <c r="CK1873" s="38"/>
      <c r="CL1873" s="31"/>
      <c r="CM1873" s="37"/>
      <c r="CN1873" s="38"/>
      <c r="CO1873" s="38"/>
      <c r="CP1873" s="37"/>
      <c r="CQ1873" s="23"/>
      <c r="CR1873" s="23"/>
      <c r="CS1873" s="38"/>
      <c r="CT1873" s="37"/>
      <c r="CU1873" s="23"/>
      <c r="CV1873" s="23"/>
      <c r="CW1873" s="30"/>
      <c r="CX1873" s="38"/>
      <c r="CY1873" s="38"/>
      <c r="CZ1873" s="38"/>
    </row>
    <row r="1874" spans="1:104" x14ac:dyDescent="0.3">
      <c r="A1874" s="32"/>
      <c r="B1874" s="26"/>
      <c r="C1874" s="26"/>
      <c r="D1874" s="26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31"/>
      <c r="AQ1874" s="31"/>
      <c r="AR1874" s="31"/>
      <c r="AS1874" s="31"/>
      <c r="AT1874" s="31"/>
      <c r="AU1874" s="31"/>
      <c r="AV1874" s="31"/>
      <c r="AW1874" s="31"/>
      <c r="AX1874" s="31"/>
      <c r="AY1874" s="31"/>
      <c r="AZ1874" s="31"/>
      <c r="BA1874" s="31"/>
      <c r="BB1874" s="31"/>
      <c r="BC1874" s="31"/>
      <c r="BD1874" s="31"/>
      <c r="BE1874" s="31"/>
      <c r="BF1874" s="31"/>
      <c r="BG1874" s="31"/>
      <c r="BH1874" s="31"/>
      <c r="BI1874" s="31"/>
      <c r="BJ1874" s="31"/>
      <c r="BK1874" s="31"/>
      <c r="BL1874" s="31"/>
      <c r="BM1874" s="31"/>
      <c r="BN1874" s="41"/>
      <c r="BO1874" s="33"/>
      <c r="BP1874" s="34"/>
      <c r="BQ1874" s="26"/>
      <c r="BR1874" s="27"/>
      <c r="BS1874" s="27"/>
      <c r="BT1874" s="26"/>
      <c r="BU1874" s="35"/>
      <c r="BV1874" s="28"/>
      <c r="BW1874" s="27"/>
      <c r="BX1874" s="26"/>
      <c r="BY1874" s="26"/>
      <c r="BZ1874" s="28"/>
      <c r="CA1874" s="31"/>
      <c r="CB1874" s="31"/>
      <c r="CC1874" s="37"/>
      <c r="CD1874" s="37"/>
      <c r="CE1874" s="30"/>
      <c r="CF1874" s="38"/>
      <c r="CG1874" s="31"/>
      <c r="CH1874" s="30"/>
      <c r="CI1874" s="38"/>
      <c r="CJ1874" s="38"/>
      <c r="CK1874" s="38"/>
      <c r="CL1874" s="31"/>
      <c r="CM1874" s="23"/>
      <c r="CN1874" s="38"/>
      <c r="CO1874" s="38"/>
      <c r="CP1874" s="23"/>
      <c r="CQ1874" s="23"/>
      <c r="CR1874" s="23"/>
      <c r="CS1874" s="38"/>
      <c r="CT1874" s="37"/>
      <c r="CU1874" s="23"/>
      <c r="CV1874" s="23"/>
      <c r="CW1874" s="38"/>
      <c r="CX1874" s="38"/>
      <c r="CY1874" s="38"/>
      <c r="CZ1874" s="38"/>
    </row>
    <row r="1875" spans="1:104" x14ac:dyDescent="0.3">
      <c r="A1875" s="32"/>
      <c r="B1875" s="26"/>
      <c r="C1875" s="26"/>
      <c r="D1875" s="26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31"/>
      <c r="AQ1875" s="31"/>
      <c r="AR1875" s="31"/>
      <c r="AS1875" s="31"/>
      <c r="AT1875" s="31"/>
      <c r="AU1875" s="31"/>
      <c r="AV1875" s="31"/>
      <c r="AW1875" s="31"/>
      <c r="AX1875" s="31"/>
      <c r="AY1875" s="31"/>
      <c r="AZ1875" s="31"/>
      <c r="BA1875" s="31"/>
      <c r="BB1875" s="31"/>
      <c r="BC1875" s="31"/>
      <c r="BD1875" s="31"/>
      <c r="BE1875" s="31"/>
      <c r="BF1875" s="31"/>
      <c r="BG1875" s="31"/>
      <c r="BH1875" s="31"/>
      <c r="BI1875" s="31"/>
      <c r="BJ1875" s="31"/>
      <c r="BK1875" s="31"/>
      <c r="BL1875" s="31"/>
      <c r="BM1875" s="31"/>
      <c r="BN1875" s="41"/>
      <c r="BO1875" s="33"/>
      <c r="BP1875" s="34"/>
      <c r="BQ1875" s="26"/>
      <c r="BR1875" s="27"/>
      <c r="BS1875" s="27"/>
      <c r="BT1875" s="26"/>
      <c r="BU1875" s="35"/>
      <c r="BV1875" s="28"/>
      <c r="BW1875" s="27"/>
      <c r="BX1875" s="26"/>
      <c r="BY1875" s="26"/>
      <c r="BZ1875" s="28"/>
      <c r="CA1875" s="31"/>
      <c r="CB1875" s="31"/>
      <c r="CC1875" s="23"/>
      <c r="CD1875" s="37"/>
      <c r="CE1875" s="30"/>
      <c r="CF1875" s="38"/>
      <c r="CG1875" s="31"/>
      <c r="CH1875" s="30"/>
      <c r="CI1875" s="38"/>
      <c r="CJ1875" s="38"/>
      <c r="CK1875" s="38"/>
      <c r="CL1875" s="31"/>
      <c r="CM1875" s="37"/>
      <c r="CN1875" s="38"/>
      <c r="CO1875" s="38"/>
      <c r="CP1875" s="37"/>
      <c r="CQ1875" s="37"/>
      <c r="CR1875" s="37"/>
      <c r="CS1875" s="38"/>
      <c r="CT1875" s="23"/>
      <c r="CU1875" s="37"/>
      <c r="CV1875" s="37"/>
      <c r="CW1875" s="38"/>
      <c r="CX1875" s="38"/>
      <c r="CY1875" s="38"/>
      <c r="CZ1875" s="38"/>
    </row>
    <row r="1876" spans="1:104" x14ac:dyDescent="0.3">
      <c r="A1876" s="32"/>
      <c r="B1876" s="26"/>
      <c r="C1876" s="26"/>
      <c r="D1876" s="26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31"/>
      <c r="AQ1876" s="31"/>
      <c r="AR1876" s="31"/>
      <c r="AS1876" s="31"/>
      <c r="AT1876" s="31"/>
      <c r="AU1876" s="31"/>
      <c r="AV1876" s="31"/>
      <c r="AW1876" s="31"/>
      <c r="AX1876" s="31"/>
      <c r="AY1876" s="31"/>
      <c r="AZ1876" s="31"/>
      <c r="BA1876" s="31"/>
      <c r="BB1876" s="31"/>
      <c r="BC1876" s="31"/>
      <c r="BD1876" s="31"/>
      <c r="BE1876" s="31"/>
      <c r="BF1876" s="31"/>
      <c r="BG1876" s="31"/>
      <c r="BH1876" s="31"/>
      <c r="BI1876" s="31"/>
      <c r="BJ1876" s="31"/>
      <c r="BK1876" s="31"/>
      <c r="BL1876" s="31"/>
      <c r="BM1876" s="31"/>
      <c r="BN1876" s="41"/>
      <c r="BO1876" s="33"/>
      <c r="BP1876" s="34"/>
      <c r="BQ1876" s="26"/>
      <c r="BR1876" s="27"/>
      <c r="BS1876" s="27"/>
      <c r="BT1876" s="26"/>
      <c r="BU1876" s="35"/>
      <c r="BV1876" s="28"/>
      <c r="BW1876" s="27"/>
      <c r="BX1876" s="26"/>
      <c r="BY1876" s="26"/>
      <c r="BZ1876" s="28"/>
      <c r="CA1876" s="31"/>
      <c r="CB1876" s="31"/>
      <c r="CC1876" s="23"/>
      <c r="CD1876" s="37"/>
      <c r="CE1876" s="30"/>
      <c r="CF1876" s="38"/>
      <c r="CG1876" s="31"/>
      <c r="CH1876" s="30"/>
      <c r="CI1876" s="38"/>
      <c r="CJ1876" s="38"/>
      <c r="CK1876" s="38"/>
      <c r="CL1876" s="31"/>
      <c r="CM1876" s="23"/>
      <c r="CN1876" s="38"/>
      <c r="CO1876" s="38"/>
      <c r="CP1876" s="23"/>
      <c r="CQ1876" s="23"/>
      <c r="CR1876" s="23"/>
      <c r="CS1876" s="38"/>
      <c r="CT1876" s="37"/>
      <c r="CU1876" s="23"/>
      <c r="CV1876" s="23"/>
      <c r="CW1876" s="38"/>
      <c r="CX1876" s="38"/>
      <c r="CY1876" s="38"/>
      <c r="CZ1876" s="38"/>
    </row>
    <row r="1877" spans="1:104" x14ac:dyDescent="0.3">
      <c r="A1877" s="32"/>
      <c r="B1877" s="26"/>
      <c r="C1877" s="26"/>
      <c r="D1877" s="26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31"/>
      <c r="AQ1877" s="31"/>
      <c r="AR1877" s="31"/>
      <c r="AS1877" s="31"/>
      <c r="AT1877" s="31"/>
      <c r="AU1877" s="31"/>
      <c r="AV1877" s="31"/>
      <c r="AW1877" s="31"/>
      <c r="AX1877" s="31"/>
      <c r="AY1877" s="31"/>
      <c r="AZ1877" s="31"/>
      <c r="BA1877" s="31"/>
      <c r="BB1877" s="31"/>
      <c r="BC1877" s="31"/>
      <c r="BD1877" s="31"/>
      <c r="BE1877" s="31"/>
      <c r="BF1877" s="31"/>
      <c r="BG1877" s="31"/>
      <c r="BH1877" s="31"/>
      <c r="BI1877" s="31"/>
      <c r="BJ1877" s="31"/>
      <c r="BK1877" s="31"/>
      <c r="BL1877" s="31"/>
      <c r="BM1877" s="31"/>
      <c r="BN1877" s="41"/>
      <c r="BO1877" s="33"/>
      <c r="BP1877" s="34"/>
      <c r="BQ1877" s="26"/>
      <c r="BR1877" s="27"/>
      <c r="BS1877" s="27"/>
      <c r="BT1877" s="26"/>
      <c r="BU1877" s="35"/>
      <c r="BV1877" s="28"/>
      <c r="BW1877" s="27"/>
      <c r="BX1877" s="26"/>
      <c r="BY1877" s="26"/>
      <c r="BZ1877" s="28"/>
      <c r="CA1877" s="31"/>
      <c r="CB1877" s="31"/>
      <c r="CC1877" s="23"/>
      <c r="CD1877" s="37"/>
      <c r="CE1877" s="30"/>
      <c r="CF1877" s="38"/>
      <c r="CG1877" s="31"/>
      <c r="CH1877" s="30"/>
      <c r="CI1877" s="38"/>
      <c r="CJ1877" s="38"/>
      <c r="CK1877" s="38"/>
      <c r="CL1877" s="31"/>
      <c r="CM1877" s="23"/>
      <c r="CN1877" s="38"/>
      <c r="CO1877" s="38"/>
      <c r="CP1877" s="23"/>
      <c r="CQ1877" s="23"/>
      <c r="CR1877" s="37"/>
      <c r="CS1877" s="38"/>
      <c r="CT1877" s="37"/>
      <c r="CU1877" s="23"/>
      <c r="CV1877" s="23"/>
      <c r="CW1877" s="38"/>
      <c r="CX1877" s="38"/>
      <c r="CY1877" s="38"/>
      <c r="CZ1877" s="38"/>
    </row>
    <row r="1878" spans="1:104" x14ac:dyDescent="0.3">
      <c r="A1878" s="32"/>
      <c r="B1878" s="26"/>
      <c r="C1878" s="26"/>
      <c r="D1878" s="26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31"/>
      <c r="AQ1878" s="31"/>
      <c r="AR1878" s="31"/>
      <c r="AS1878" s="31"/>
      <c r="AT1878" s="31"/>
      <c r="AU1878" s="31"/>
      <c r="AV1878" s="31"/>
      <c r="AW1878" s="31"/>
      <c r="AX1878" s="31"/>
      <c r="AY1878" s="31"/>
      <c r="AZ1878" s="31"/>
      <c r="BA1878" s="31"/>
      <c r="BB1878" s="31"/>
      <c r="BC1878" s="31"/>
      <c r="BD1878" s="31"/>
      <c r="BE1878" s="31"/>
      <c r="BF1878" s="31"/>
      <c r="BG1878" s="31"/>
      <c r="BH1878" s="31"/>
      <c r="BI1878" s="31"/>
      <c r="BJ1878" s="31"/>
      <c r="BK1878" s="31"/>
      <c r="BL1878" s="31"/>
      <c r="BM1878" s="31"/>
      <c r="BN1878" s="41"/>
      <c r="BO1878" s="33"/>
      <c r="BP1878" s="34"/>
      <c r="BQ1878" s="26"/>
      <c r="BR1878" s="27"/>
      <c r="BS1878" s="27"/>
      <c r="BT1878" s="26"/>
      <c r="BU1878" s="35"/>
      <c r="BV1878" s="28"/>
      <c r="BW1878" s="27"/>
      <c r="BX1878" s="26"/>
      <c r="BY1878" s="26"/>
      <c r="BZ1878" s="28"/>
      <c r="CA1878" s="31"/>
      <c r="CB1878" s="31"/>
      <c r="CC1878" s="23"/>
      <c r="CD1878" s="37"/>
      <c r="CE1878" s="30"/>
      <c r="CF1878" s="38"/>
      <c r="CG1878" s="31"/>
      <c r="CH1878" s="30"/>
      <c r="CI1878" s="38"/>
      <c r="CJ1878" s="38"/>
      <c r="CK1878" s="38"/>
      <c r="CL1878" s="31"/>
      <c r="CM1878" s="23"/>
      <c r="CN1878" s="38"/>
      <c r="CO1878" s="38"/>
      <c r="CP1878" s="23"/>
      <c r="CQ1878" s="23"/>
      <c r="CR1878" s="23"/>
      <c r="CS1878" s="38"/>
      <c r="CT1878" s="23"/>
      <c r="CU1878" s="23"/>
      <c r="CV1878" s="23"/>
      <c r="CW1878" s="38"/>
      <c r="CX1878" s="38"/>
      <c r="CY1878" s="30"/>
      <c r="CZ1878" s="38"/>
    </row>
    <row r="1879" spans="1:104" x14ac:dyDescent="0.3">
      <c r="A1879" s="32"/>
      <c r="B1879" s="26"/>
      <c r="C1879" s="26"/>
      <c r="D1879" s="26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31"/>
      <c r="AQ1879" s="31"/>
      <c r="AR1879" s="31"/>
      <c r="AS1879" s="31"/>
      <c r="AT1879" s="31"/>
      <c r="AU1879" s="31"/>
      <c r="AV1879" s="31"/>
      <c r="AW1879" s="31"/>
      <c r="AX1879" s="31"/>
      <c r="AY1879" s="31"/>
      <c r="AZ1879" s="31"/>
      <c r="BA1879" s="31"/>
      <c r="BB1879" s="31"/>
      <c r="BC1879" s="31"/>
      <c r="BD1879" s="31"/>
      <c r="BE1879" s="31"/>
      <c r="BF1879" s="31"/>
      <c r="BG1879" s="31"/>
      <c r="BH1879" s="31"/>
      <c r="BI1879" s="31"/>
      <c r="BJ1879" s="31"/>
      <c r="BK1879" s="31"/>
      <c r="BL1879" s="31"/>
      <c r="BM1879" s="31"/>
      <c r="BN1879" s="41"/>
      <c r="BO1879" s="33"/>
      <c r="BP1879" s="34"/>
      <c r="BQ1879" s="26"/>
      <c r="BR1879" s="27"/>
      <c r="BS1879" s="27"/>
      <c r="BT1879" s="26"/>
      <c r="BU1879" s="35"/>
      <c r="BV1879" s="28"/>
      <c r="BW1879" s="27"/>
      <c r="BX1879" s="26"/>
      <c r="BY1879" s="26"/>
      <c r="BZ1879" s="28"/>
      <c r="CA1879" s="31"/>
      <c r="CB1879" s="31"/>
      <c r="CC1879" s="23"/>
      <c r="CD1879" s="37"/>
      <c r="CE1879" s="30"/>
      <c r="CF1879" s="38"/>
      <c r="CG1879" s="31"/>
      <c r="CH1879" s="30"/>
      <c r="CI1879" s="38"/>
      <c r="CJ1879" s="38"/>
      <c r="CK1879" s="38"/>
      <c r="CL1879" s="31"/>
      <c r="CM1879" s="23"/>
      <c r="CN1879" s="38"/>
      <c r="CO1879" s="38"/>
      <c r="CP1879" s="23"/>
      <c r="CQ1879" s="23"/>
      <c r="CR1879" s="23"/>
      <c r="CS1879" s="38"/>
      <c r="CT1879" s="23"/>
      <c r="CU1879" s="23"/>
      <c r="CV1879" s="23"/>
      <c r="CW1879" s="38"/>
      <c r="CX1879" s="38"/>
      <c r="CY1879" s="38"/>
      <c r="CZ1879" s="38"/>
    </row>
    <row r="1880" spans="1:104" x14ac:dyDescent="0.3">
      <c r="A1880" s="32"/>
      <c r="B1880" s="26"/>
      <c r="C1880" s="26"/>
      <c r="D1880" s="26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31"/>
      <c r="AQ1880" s="31"/>
      <c r="AR1880" s="31"/>
      <c r="AS1880" s="31"/>
      <c r="AT1880" s="31"/>
      <c r="AU1880" s="31"/>
      <c r="AV1880" s="31"/>
      <c r="AW1880" s="31"/>
      <c r="AX1880" s="31"/>
      <c r="AY1880" s="31"/>
      <c r="AZ1880" s="31"/>
      <c r="BA1880" s="31"/>
      <c r="BB1880" s="31"/>
      <c r="BC1880" s="31"/>
      <c r="BD1880" s="31"/>
      <c r="BE1880" s="31"/>
      <c r="BF1880" s="31"/>
      <c r="BG1880" s="31"/>
      <c r="BH1880" s="31"/>
      <c r="BI1880" s="31"/>
      <c r="BJ1880" s="31"/>
      <c r="BK1880" s="31"/>
      <c r="BL1880" s="31"/>
      <c r="BM1880" s="31"/>
      <c r="BN1880" s="41"/>
      <c r="BO1880" s="33"/>
      <c r="BP1880" s="34"/>
      <c r="BQ1880" s="26"/>
      <c r="BR1880" s="27"/>
      <c r="BS1880" s="27"/>
      <c r="BT1880" s="26"/>
      <c r="BU1880" s="35"/>
      <c r="BV1880" s="28"/>
      <c r="BW1880" s="27"/>
      <c r="BX1880" s="26"/>
      <c r="BY1880" s="26"/>
      <c r="BZ1880" s="28"/>
      <c r="CA1880" s="31"/>
      <c r="CB1880" s="31"/>
      <c r="CC1880" s="23"/>
      <c r="CD1880" s="37"/>
      <c r="CE1880" s="30"/>
      <c r="CF1880" s="38"/>
      <c r="CG1880" s="31"/>
      <c r="CH1880" s="30"/>
      <c r="CI1880" s="38"/>
      <c r="CJ1880" s="38"/>
      <c r="CK1880" s="38"/>
      <c r="CL1880" s="31"/>
      <c r="CM1880" s="23"/>
      <c r="CN1880" s="38"/>
      <c r="CO1880" s="38"/>
      <c r="CP1880" s="23"/>
      <c r="CQ1880" s="23"/>
      <c r="CR1880" s="23"/>
      <c r="CS1880" s="38"/>
      <c r="CT1880" s="23"/>
      <c r="CU1880" s="23"/>
      <c r="CV1880" s="23"/>
      <c r="CW1880" s="38"/>
      <c r="CX1880" s="38"/>
      <c r="CY1880" s="30"/>
      <c r="CZ1880" s="38"/>
    </row>
    <row r="1881" spans="1:104" x14ac:dyDescent="0.3">
      <c r="A1881" s="32"/>
      <c r="B1881" s="26"/>
      <c r="C1881" s="26"/>
      <c r="D1881" s="26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31"/>
      <c r="AQ1881" s="31"/>
      <c r="AR1881" s="31"/>
      <c r="AS1881" s="31"/>
      <c r="AT1881" s="31"/>
      <c r="AU1881" s="31"/>
      <c r="AV1881" s="31"/>
      <c r="AW1881" s="31"/>
      <c r="AX1881" s="31"/>
      <c r="AY1881" s="31"/>
      <c r="AZ1881" s="31"/>
      <c r="BA1881" s="31"/>
      <c r="BB1881" s="31"/>
      <c r="BC1881" s="31"/>
      <c r="BD1881" s="31"/>
      <c r="BE1881" s="31"/>
      <c r="BF1881" s="31"/>
      <c r="BG1881" s="31"/>
      <c r="BH1881" s="31"/>
      <c r="BI1881" s="31"/>
      <c r="BJ1881" s="31"/>
      <c r="BK1881" s="31"/>
      <c r="BL1881" s="31"/>
      <c r="BM1881" s="31"/>
      <c r="BN1881" s="41"/>
      <c r="BO1881" s="33"/>
      <c r="BP1881" s="34"/>
      <c r="BQ1881" s="26"/>
      <c r="BR1881" s="27"/>
      <c r="BS1881" s="27"/>
      <c r="BT1881" s="26"/>
      <c r="BU1881" s="35"/>
      <c r="BV1881" s="28"/>
      <c r="BW1881" s="27"/>
      <c r="BX1881" s="26"/>
      <c r="BY1881" s="26"/>
      <c r="BZ1881" s="28"/>
      <c r="CA1881" s="31"/>
      <c r="CB1881" s="31"/>
      <c r="CC1881" s="23"/>
      <c r="CD1881" s="37"/>
      <c r="CE1881" s="30"/>
      <c r="CF1881" s="38"/>
      <c r="CG1881" s="31"/>
      <c r="CH1881" s="30"/>
      <c r="CI1881" s="38"/>
      <c r="CJ1881" s="38"/>
      <c r="CK1881" s="38"/>
      <c r="CL1881" s="31"/>
      <c r="CM1881" s="23"/>
      <c r="CN1881" s="38"/>
      <c r="CO1881" s="38"/>
      <c r="CP1881" s="23"/>
      <c r="CQ1881" s="23"/>
      <c r="CR1881" s="23"/>
      <c r="CS1881" s="38"/>
      <c r="CT1881" s="23"/>
      <c r="CU1881" s="23"/>
      <c r="CV1881" s="23"/>
      <c r="CW1881" s="38"/>
      <c r="CX1881" s="38"/>
      <c r="CY1881" s="30"/>
      <c r="CZ1881" s="38"/>
    </row>
    <row r="1882" spans="1:104" x14ac:dyDescent="0.3">
      <c r="A1882" s="32"/>
      <c r="B1882" s="26"/>
      <c r="C1882" s="26"/>
      <c r="D1882" s="26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31"/>
      <c r="AQ1882" s="31"/>
      <c r="AR1882" s="31"/>
      <c r="AS1882" s="31"/>
      <c r="AT1882" s="31"/>
      <c r="AU1882" s="31"/>
      <c r="AV1882" s="31"/>
      <c r="AW1882" s="31"/>
      <c r="AX1882" s="31"/>
      <c r="AY1882" s="31"/>
      <c r="AZ1882" s="31"/>
      <c r="BA1882" s="31"/>
      <c r="BB1882" s="31"/>
      <c r="BC1882" s="31"/>
      <c r="BD1882" s="31"/>
      <c r="BE1882" s="31"/>
      <c r="BF1882" s="31"/>
      <c r="BG1882" s="31"/>
      <c r="BH1882" s="31"/>
      <c r="BI1882" s="31"/>
      <c r="BJ1882" s="31"/>
      <c r="BK1882" s="31"/>
      <c r="BL1882" s="31"/>
      <c r="BM1882" s="31"/>
      <c r="BN1882" s="41"/>
      <c r="BO1882" s="33"/>
      <c r="BP1882" s="34"/>
      <c r="BQ1882" s="26"/>
      <c r="BR1882" s="27"/>
      <c r="BS1882" s="27"/>
      <c r="BT1882" s="26"/>
      <c r="BU1882" s="35"/>
      <c r="BV1882" s="28"/>
      <c r="BW1882" s="27"/>
      <c r="BX1882" s="26"/>
      <c r="BY1882" s="26"/>
      <c r="BZ1882" s="28"/>
      <c r="CA1882" s="31"/>
      <c r="CB1882" s="31"/>
      <c r="CC1882" s="23"/>
      <c r="CD1882" s="37"/>
      <c r="CE1882" s="30"/>
      <c r="CF1882" s="38"/>
      <c r="CG1882" s="31"/>
      <c r="CH1882" s="30"/>
      <c r="CI1882" s="38"/>
      <c r="CJ1882" s="38"/>
      <c r="CK1882" s="38"/>
      <c r="CL1882" s="31"/>
      <c r="CM1882" s="23"/>
      <c r="CN1882" s="38"/>
      <c r="CO1882" s="38"/>
      <c r="CP1882" s="23"/>
      <c r="CQ1882" s="23"/>
      <c r="CR1882" s="23"/>
      <c r="CS1882" s="38"/>
      <c r="CT1882" s="23"/>
      <c r="CU1882" s="23"/>
      <c r="CV1882" s="23"/>
      <c r="CW1882" s="38"/>
      <c r="CX1882" s="38"/>
      <c r="CY1882" s="30"/>
      <c r="CZ1882" s="38"/>
    </row>
    <row r="1883" spans="1:104" x14ac:dyDescent="0.3">
      <c r="A1883" s="32"/>
      <c r="B1883" s="26"/>
      <c r="C1883" s="26"/>
      <c r="D1883" s="26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31"/>
      <c r="AQ1883" s="31"/>
      <c r="AR1883" s="31"/>
      <c r="AS1883" s="31"/>
      <c r="AT1883" s="31"/>
      <c r="AU1883" s="31"/>
      <c r="AV1883" s="31"/>
      <c r="AW1883" s="31"/>
      <c r="AX1883" s="31"/>
      <c r="AY1883" s="31"/>
      <c r="AZ1883" s="31"/>
      <c r="BA1883" s="31"/>
      <c r="BB1883" s="31"/>
      <c r="BC1883" s="31"/>
      <c r="BD1883" s="31"/>
      <c r="BE1883" s="31"/>
      <c r="BF1883" s="31"/>
      <c r="BG1883" s="31"/>
      <c r="BH1883" s="31"/>
      <c r="BI1883" s="31"/>
      <c r="BJ1883" s="31"/>
      <c r="BK1883" s="31"/>
      <c r="BL1883" s="31"/>
      <c r="BM1883" s="31"/>
      <c r="BN1883" s="41"/>
      <c r="BO1883" s="33"/>
      <c r="BP1883" s="34"/>
      <c r="BQ1883" s="26"/>
      <c r="BR1883" s="27"/>
      <c r="BS1883" s="27"/>
      <c r="BT1883" s="26"/>
      <c r="BU1883" s="35"/>
      <c r="BV1883" s="28"/>
      <c r="BW1883" s="27"/>
      <c r="BX1883" s="26"/>
      <c r="BY1883" s="26"/>
      <c r="BZ1883" s="28"/>
      <c r="CA1883" s="31"/>
      <c r="CB1883" s="31"/>
      <c r="CC1883" s="23"/>
      <c r="CD1883" s="37"/>
      <c r="CE1883" s="30"/>
      <c r="CF1883" s="38"/>
      <c r="CG1883" s="31"/>
      <c r="CH1883" s="30"/>
      <c r="CI1883" s="38"/>
      <c r="CJ1883" s="38"/>
      <c r="CK1883" s="38"/>
      <c r="CL1883" s="31"/>
      <c r="CM1883" s="23"/>
      <c r="CN1883" s="38"/>
      <c r="CO1883" s="38"/>
      <c r="CP1883" s="23"/>
      <c r="CQ1883" s="23"/>
      <c r="CR1883" s="23"/>
      <c r="CS1883" s="38"/>
      <c r="CT1883" s="23"/>
      <c r="CU1883" s="23"/>
      <c r="CV1883" s="23"/>
      <c r="CW1883" s="38"/>
      <c r="CX1883" s="38"/>
      <c r="CY1883" s="30"/>
      <c r="CZ1883" s="38"/>
    </row>
    <row r="1884" spans="1:104" x14ac:dyDescent="0.3">
      <c r="A1884" s="32"/>
      <c r="B1884" s="26"/>
      <c r="C1884" s="26"/>
      <c r="D1884" s="26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31"/>
      <c r="AQ1884" s="31"/>
      <c r="AR1884" s="31"/>
      <c r="AS1884" s="31"/>
      <c r="AT1884" s="31"/>
      <c r="AU1884" s="31"/>
      <c r="AV1884" s="31"/>
      <c r="AW1884" s="31"/>
      <c r="AX1884" s="31"/>
      <c r="AY1884" s="31"/>
      <c r="AZ1884" s="31"/>
      <c r="BA1884" s="31"/>
      <c r="BB1884" s="31"/>
      <c r="BC1884" s="31"/>
      <c r="BD1884" s="31"/>
      <c r="BE1884" s="31"/>
      <c r="BF1884" s="31"/>
      <c r="BG1884" s="31"/>
      <c r="BH1884" s="31"/>
      <c r="BI1884" s="31"/>
      <c r="BJ1884" s="31"/>
      <c r="BK1884" s="31"/>
      <c r="BL1884" s="31"/>
      <c r="BM1884" s="31"/>
      <c r="BN1884" s="41"/>
      <c r="BO1884" s="33"/>
      <c r="BP1884" s="34"/>
      <c r="BQ1884" s="26"/>
      <c r="BR1884" s="27"/>
      <c r="BS1884" s="27"/>
      <c r="BT1884" s="26"/>
      <c r="BU1884" s="35"/>
      <c r="BV1884" s="28"/>
      <c r="BW1884" s="27"/>
      <c r="BX1884" s="26"/>
      <c r="BY1884" s="26"/>
      <c r="BZ1884" s="28"/>
      <c r="CA1884" s="31"/>
      <c r="CB1884" s="31"/>
      <c r="CC1884" s="23"/>
      <c r="CD1884" s="37"/>
      <c r="CE1884" s="30"/>
      <c r="CF1884" s="38"/>
      <c r="CG1884" s="31"/>
      <c r="CH1884" s="30"/>
      <c r="CI1884" s="38"/>
      <c r="CJ1884" s="38"/>
      <c r="CK1884" s="38"/>
      <c r="CL1884" s="31"/>
      <c r="CM1884" s="23"/>
      <c r="CN1884" s="38"/>
      <c r="CO1884" s="38"/>
      <c r="CP1884" s="23"/>
      <c r="CQ1884" s="23"/>
      <c r="CR1884" s="23"/>
      <c r="CS1884" s="38"/>
      <c r="CT1884" s="23"/>
      <c r="CU1884" s="23"/>
      <c r="CV1884" s="23"/>
      <c r="CW1884" s="38"/>
      <c r="CX1884" s="38"/>
      <c r="CY1884" s="30"/>
      <c r="CZ1884" s="38"/>
    </row>
    <row r="1885" spans="1:104" x14ac:dyDescent="0.3">
      <c r="A1885" s="32"/>
      <c r="B1885" s="26"/>
      <c r="C1885" s="26"/>
      <c r="D1885" s="26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31"/>
      <c r="AQ1885" s="31"/>
      <c r="AR1885" s="31"/>
      <c r="AS1885" s="31"/>
      <c r="AT1885" s="31"/>
      <c r="AU1885" s="31"/>
      <c r="AV1885" s="31"/>
      <c r="AW1885" s="31"/>
      <c r="AX1885" s="31"/>
      <c r="AY1885" s="31"/>
      <c r="AZ1885" s="31"/>
      <c r="BA1885" s="31"/>
      <c r="BB1885" s="31"/>
      <c r="BC1885" s="31"/>
      <c r="BD1885" s="31"/>
      <c r="BE1885" s="31"/>
      <c r="BF1885" s="31"/>
      <c r="BG1885" s="31"/>
      <c r="BH1885" s="31"/>
      <c r="BI1885" s="31"/>
      <c r="BJ1885" s="31"/>
      <c r="BK1885" s="31"/>
      <c r="BL1885" s="31"/>
      <c r="BM1885" s="31"/>
      <c r="BN1885" s="41"/>
      <c r="BO1885" s="33"/>
      <c r="BP1885" s="34"/>
      <c r="BQ1885" s="26"/>
      <c r="BR1885" s="27"/>
      <c r="BS1885" s="27"/>
      <c r="BT1885" s="26"/>
      <c r="BU1885" s="35"/>
      <c r="BV1885" s="28"/>
      <c r="BW1885" s="27"/>
      <c r="BX1885" s="26"/>
      <c r="BY1885" s="26"/>
      <c r="BZ1885" s="28"/>
      <c r="CA1885" s="31"/>
      <c r="CB1885" s="31"/>
      <c r="CC1885" s="23"/>
      <c r="CD1885" s="37"/>
      <c r="CE1885" s="30"/>
      <c r="CF1885" s="38"/>
      <c r="CG1885" s="31"/>
      <c r="CH1885" s="30"/>
      <c r="CI1885" s="38"/>
      <c r="CJ1885" s="38"/>
      <c r="CK1885" s="38"/>
      <c r="CL1885" s="31"/>
      <c r="CM1885" s="23"/>
      <c r="CN1885" s="38"/>
      <c r="CO1885" s="38"/>
      <c r="CP1885" s="23"/>
      <c r="CQ1885" s="23"/>
      <c r="CR1885" s="23"/>
      <c r="CS1885" s="38"/>
      <c r="CT1885" s="23"/>
      <c r="CU1885" s="23"/>
      <c r="CV1885" s="23"/>
      <c r="CW1885" s="38"/>
      <c r="CX1885" s="38"/>
      <c r="CY1885" s="30"/>
      <c r="CZ1885" s="38"/>
    </row>
    <row r="1886" spans="1:104" x14ac:dyDescent="0.3">
      <c r="A1886" s="32"/>
      <c r="B1886" s="26"/>
      <c r="C1886" s="26"/>
      <c r="D1886" s="26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31"/>
      <c r="AQ1886" s="31"/>
      <c r="AR1886" s="31"/>
      <c r="AS1886" s="31"/>
      <c r="AT1886" s="31"/>
      <c r="AU1886" s="31"/>
      <c r="AV1886" s="31"/>
      <c r="AW1886" s="31"/>
      <c r="AX1886" s="31"/>
      <c r="AY1886" s="31"/>
      <c r="AZ1886" s="31"/>
      <c r="BA1886" s="31"/>
      <c r="BB1886" s="31"/>
      <c r="BC1886" s="31"/>
      <c r="BD1886" s="31"/>
      <c r="BE1886" s="31"/>
      <c r="BF1886" s="31"/>
      <c r="BG1886" s="31"/>
      <c r="BH1886" s="31"/>
      <c r="BI1886" s="31"/>
      <c r="BJ1886" s="31"/>
      <c r="BK1886" s="31"/>
      <c r="BL1886" s="31"/>
      <c r="BM1886" s="31"/>
      <c r="BN1886" s="41"/>
      <c r="BO1886" s="33"/>
      <c r="BP1886" s="34"/>
      <c r="BQ1886" s="26"/>
      <c r="BR1886" s="27"/>
      <c r="BS1886" s="27"/>
      <c r="BT1886" s="26"/>
      <c r="BU1886" s="35"/>
      <c r="BV1886" s="28"/>
      <c r="BW1886" s="27"/>
      <c r="BX1886" s="26"/>
      <c r="BY1886" s="26"/>
      <c r="BZ1886" s="28"/>
      <c r="CA1886" s="31"/>
      <c r="CB1886" s="31"/>
      <c r="CC1886" s="23"/>
      <c r="CD1886" s="37"/>
      <c r="CE1886" s="30"/>
      <c r="CF1886" s="38"/>
      <c r="CG1886" s="31"/>
      <c r="CH1886" s="30"/>
      <c r="CI1886" s="38"/>
      <c r="CJ1886" s="38"/>
      <c r="CK1886" s="38"/>
      <c r="CL1886" s="31"/>
      <c r="CM1886" s="23"/>
      <c r="CN1886" s="38"/>
      <c r="CO1886" s="38"/>
      <c r="CP1886" s="23"/>
      <c r="CQ1886" s="23"/>
      <c r="CR1886" s="23"/>
      <c r="CS1886" s="38"/>
      <c r="CT1886" s="23"/>
      <c r="CU1886" s="23"/>
      <c r="CV1886" s="23"/>
      <c r="CW1886" s="38"/>
      <c r="CX1886" s="38"/>
      <c r="CY1886" s="30"/>
      <c r="CZ1886" s="38"/>
    </row>
    <row r="1887" spans="1:104" x14ac:dyDescent="0.3">
      <c r="A1887" s="32"/>
      <c r="B1887" s="26"/>
      <c r="C1887" s="26"/>
      <c r="D1887" s="26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31"/>
      <c r="AQ1887" s="31"/>
      <c r="AR1887" s="31"/>
      <c r="AS1887" s="31"/>
      <c r="AT1887" s="31"/>
      <c r="AU1887" s="31"/>
      <c r="AV1887" s="31"/>
      <c r="AW1887" s="31"/>
      <c r="AX1887" s="31"/>
      <c r="AY1887" s="31"/>
      <c r="AZ1887" s="31"/>
      <c r="BA1887" s="31"/>
      <c r="BB1887" s="31"/>
      <c r="BC1887" s="31"/>
      <c r="BD1887" s="31"/>
      <c r="BE1887" s="31"/>
      <c r="BF1887" s="31"/>
      <c r="BG1887" s="31"/>
      <c r="BH1887" s="31"/>
      <c r="BI1887" s="31"/>
      <c r="BJ1887" s="31"/>
      <c r="BK1887" s="31"/>
      <c r="BL1887" s="31"/>
      <c r="BM1887" s="31"/>
      <c r="BN1887" s="41"/>
      <c r="BO1887" s="33"/>
      <c r="BP1887" s="34"/>
      <c r="BQ1887" s="26"/>
      <c r="BR1887" s="27"/>
      <c r="BS1887" s="27"/>
      <c r="BT1887" s="26"/>
      <c r="BU1887" s="35"/>
      <c r="BV1887" s="28"/>
      <c r="BW1887" s="27"/>
      <c r="BX1887" s="26"/>
      <c r="BY1887" s="26"/>
      <c r="BZ1887" s="28"/>
      <c r="CA1887" s="31"/>
      <c r="CB1887" s="31"/>
      <c r="CC1887" s="23"/>
      <c r="CD1887" s="37"/>
      <c r="CE1887" s="30"/>
      <c r="CF1887" s="38"/>
      <c r="CG1887" s="31"/>
      <c r="CH1887" s="30"/>
      <c r="CI1887" s="38"/>
      <c r="CJ1887" s="38"/>
      <c r="CK1887" s="38"/>
      <c r="CL1887" s="31"/>
      <c r="CM1887" s="23"/>
      <c r="CN1887" s="38"/>
      <c r="CO1887" s="38"/>
      <c r="CP1887" s="23"/>
      <c r="CQ1887" s="23"/>
      <c r="CR1887" s="23"/>
      <c r="CS1887" s="38"/>
      <c r="CT1887" s="23"/>
      <c r="CU1887" s="23"/>
      <c r="CV1887" s="23"/>
      <c r="CW1887" s="38"/>
      <c r="CX1887" s="38"/>
      <c r="CY1887" s="30"/>
      <c r="CZ1887" s="38"/>
    </row>
    <row r="1888" spans="1:104" x14ac:dyDescent="0.3">
      <c r="A1888" s="32"/>
      <c r="B1888" s="26"/>
      <c r="C1888" s="26"/>
      <c r="D1888" s="26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31"/>
      <c r="AQ1888" s="31"/>
      <c r="AR1888" s="31"/>
      <c r="AS1888" s="31"/>
      <c r="AT1888" s="31"/>
      <c r="AU1888" s="31"/>
      <c r="AV1888" s="31"/>
      <c r="AW1888" s="31"/>
      <c r="AX1888" s="31"/>
      <c r="AY1888" s="31"/>
      <c r="AZ1888" s="31"/>
      <c r="BA1888" s="31"/>
      <c r="BB1888" s="31"/>
      <c r="BC1888" s="31"/>
      <c r="BD1888" s="31"/>
      <c r="BE1888" s="31"/>
      <c r="BF1888" s="31"/>
      <c r="BG1888" s="31"/>
      <c r="BH1888" s="31"/>
      <c r="BI1888" s="31"/>
      <c r="BJ1888" s="31"/>
      <c r="BK1888" s="31"/>
      <c r="BL1888" s="31"/>
      <c r="BM1888" s="31"/>
      <c r="BN1888" s="41"/>
      <c r="BO1888" s="33"/>
      <c r="BP1888" s="34"/>
      <c r="BQ1888" s="26"/>
      <c r="BR1888" s="27"/>
      <c r="BS1888" s="27"/>
      <c r="BT1888" s="26"/>
      <c r="BU1888" s="35"/>
      <c r="BV1888" s="28"/>
      <c r="BW1888" s="27"/>
      <c r="BX1888" s="26"/>
      <c r="BY1888" s="26"/>
      <c r="BZ1888" s="28"/>
      <c r="CA1888" s="31"/>
      <c r="CB1888" s="31"/>
      <c r="CC1888" s="23"/>
      <c r="CD1888" s="37"/>
      <c r="CE1888" s="30"/>
      <c r="CF1888" s="38"/>
      <c r="CG1888" s="31"/>
      <c r="CH1888" s="30"/>
      <c r="CI1888" s="38"/>
      <c r="CJ1888" s="38"/>
      <c r="CK1888" s="38"/>
      <c r="CL1888" s="31"/>
      <c r="CM1888" s="23"/>
      <c r="CN1888" s="38"/>
      <c r="CO1888" s="38"/>
      <c r="CP1888" s="23"/>
      <c r="CQ1888" s="23"/>
      <c r="CR1888" s="23"/>
      <c r="CS1888" s="38"/>
      <c r="CT1888" s="23"/>
      <c r="CU1888" s="23"/>
      <c r="CV1888" s="23"/>
      <c r="CW1888" s="38"/>
      <c r="CX1888" s="38"/>
      <c r="CY1888" s="30"/>
      <c r="CZ1888" s="38"/>
    </row>
    <row r="1889" spans="1:104" x14ac:dyDescent="0.3">
      <c r="A1889" s="32"/>
      <c r="B1889" s="26"/>
      <c r="C1889" s="26"/>
      <c r="D1889" s="26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31"/>
      <c r="AQ1889" s="31"/>
      <c r="AR1889" s="31"/>
      <c r="AS1889" s="31"/>
      <c r="AT1889" s="31"/>
      <c r="AU1889" s="31"/>
      <c r="AV1889" s="31"/>
      <c r="AW1889" s="31"/>
      <c r="AX1889" s="31"/>
      <c r="AY1889" s="31"/>
      <c r="AZ1889" s="31"/>
      <c r="BA1889" s="31"/>
      <c r="BB1889" s="31"/>
      <c r="BC1889" s="31"/>
      <c r="BD1889" s="31"/>
      <c r="BE1889" s="31"/>
      <c r="BF1889" s="31"/>
      <c r="BG1889" s="31"/>
      <c r="BH1889" s="31"/>
      <c r="BI1889" s="31"/>
      <c r="BJ1889" s="31"/>
      <c r="BK1889" s="31"/>
      <c r="BL1889" s="31"/>
      <c r="BM1889" s="31"/>
      <c r="BN1889" s="41"/>
      <c r="BO1889" s="33"/>
      <c r="BP1889" s="34"/>
      <c r="BQ1889" s="26"/>
      <c r="BR1889" s="27"/>
      <c r="BS1889" s="27"/>
      <c r="BT1889" s="26"/>
      <c r="BU1889" s="35"/>
      <c r="BV1889" s="28"/>
      <c r="BW1889" s="27"/>
      <c r="BX1889" s="26"/>
      <c r="BY1889" s="26"/>
      <c r="BZ1889" s="28"/>
      <c r="CA1889" s="31"/>
      <c r="CB1889" s="31"/>
      <c r="CC1889" s="23"/>
      <c r="CD1889" s="37"/>
      <c r="CE1889" s="30"/>
      <c r="CF1889" s="38"/>
      <c r="CG1889" s="31"/>
      <c r="CH1889" s="30"/>
      <c r="CI1889" s="38"/>
      <c r="CJ1889" s="38"/>
      <c r="CK1889" s="38"/>
      <c r="CL1889" s="31"/>
      <c r="CM1889" s="23"/>
      <c r="CN1889" s="38"/>
      <c r="CO1889" s="38"/>
      <c r="CP1889" s="23"/>
      <c r="CQ1889" s="23"/>
      <c r="CR1889" s="23"/>
      <c r="CS1889" s="38"/>
      <c r="CT1889" s="23"/>
      <c r="CU1889" s="23"/>
      <c r="CV1889" s="23"/>
      <c r="CW1889" s="38"/>
      <c r="CX1889" s="38"/>
      <c r="CY1889" s="30"/>
      <c r="CZ1889" s="38"/>
    </row>
    <row r="1890" spans="1:104" x14ac:dyDescent="0.3">
      <c r="A1890" s="32"/>
      <c r="B1890" s="26"/>
      <c r="C1890" s="26"/>
      <c r="D1890" s="26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31"/>
      <c r="AQ1890" s="31"/>
      <c r="AR1890" s="31"/>
      <c r="AS1890" s="31"/>
      <c r="AT1890" s="31"/>
      <c r="AU1890" s="31"/>
      <c r="AV1890" s="31"/>
      <c r="AW1890" s="31"/>
      <c r="AX1890" s="31"/>
      <c r="AY1890" s="31"/>
      <c r="AZ1890" s="31"/>
      <c r="BA1890" s="31"/>
      <c r="BB1890" s="31"/>
      <c r="BC1890" s="31"/>
      <c r="BD1890" s="31"/>
      <c r="BE1890" s="31"/>
      <c r="BF1890" s="31"/>
      <c r="BG1890" s="31"/>
      <c r="BH1890" s="31"/>
      <c r="BI1890" s="31"/>
      <c r="BJ1890" s="31"/>
      <c r="BK1890" s="31"/>
      <c r="BL1890" s="31"/>
      <c r="BM1890" s="31"/>
      <c r="BN1890" s="41"/>
      <c r="BO1890" s="33"/>
      <c r="BP1890" s="34"/>
      <c r="BQ1890" s="26"/>
      <c r="BR1890" s="27"/>
      <c r="BS1890" s="27"/>
      <c r="BT1890" s="26"/>
      <c r="BU1890" s="35"/>
      <c r="BV1890" s="28"/>
      <c r="BW1890" s="27"/>
      <c r="BX1890" s="26"/>
      <c r="BY1890" s="26"/>
      <c r="BZ1890" s="28"/>
      <c r="CA1890" s="31"/>
      <c r="CB1890" s="31"/>
      <c r="CC1890" s="23"/>
      <c r="CD1890" s="37"/>
      <c r="CE1890" s="30"/>
      <c r="CF1890" s="38"/>
      <c r="CG1890" s="31"/>
      <c r="CH1890" s="30"/>
      <c r="CI1890" s="38"/>
      <c r="CJ1890" s="38"/>
      <c r="CK1890" s="38"/>
      <c r="CL1890" s="31"/>
      <c r="CM1890" s="23"/>
      <c r="CN1890" s="38"/>
      <c r="CO1890" s="38"/>
      <c r="CP1890" s="23"/>
      <c r="CQ1890" s="23"/>
      <c r="CR1890" s="23"/>
      <c r="CS1890" s="38"/>
      <c r="CT1890" s="23"/>
      <c r="CU1890" s="23"/>
      <c r="CV1890" s="23"/>
      <c r="CW1890" s="38"/>
      <c r="CX1890" s="38"/>
      <c r="CY1890" s="30"/>
      <c r="CZ1890" s="38"/>
    </row>
    <row r="1891" spans="1:104" x14ac:dyDescent="0.3">
      <c r="A1891" s="32"/>
      <c r="B1891" s="26"/>
      <c r="C1891" s="26"/>
      <c r="D1891" s="26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31"/>
      <c r="AQ1891" s="31"/>
      <c r="AR1891" s="31"/>
      <c r="AS1891" s="31"/>
      <c r="AT1891" s="31"/>
      <c r="AU1891" s="31"/>
      <c r="AV1891" s="31"/>
      <c r="AW1891" s="31"/>
      <c r="AX1891" s="31"/>
      <c r="AY1891" s="31"/>
      <c r="AZ1891" s="31"/>
      <c r="BA1891" s="31"/>
      <c r="BB1891" s="31"/>
      <c r="BC1891" s="31"/>
      <c r="BD1891" s="31"/>
      <c r="BE1891" s="31"/>
      <c r="BF1891" s="31"/>
      <c r="BG1891" s="31"/>
      <c r="BH1891" s="31"/>
      <c r="BI1891" s="31"/>
      <c r="BJ1891" s="31"/>
      <c r="BK1891" s="31"/>
      <c r="BL1891" s="31"/>
      <c r="BM1891" s="31"/>
      <c r="BN1891" s="41"/>
      <c r="BO1891" s="33"/>
      <c r="BP1891" s="34"/>
      <c r="BQ1891" s="26"/>
      <c r="BR1891" s="27"/>
      <c r="BS1891" s="27"/>
      <c r="BT1891" s="26"/>
      <c r="BU1891" s="35"/>
      <c r="BV1891" s="28"/>
      <c r="BW1891" s="27"/>
      <c r="BX1891" s="26"/>
      <c r="BY1891" s="26"/>
      <c r="BZ1891" s="28"/>
      <c r="CA1891" s="31"/>
      <c r="CB1891" s="31"/>
      <c r="CC1891" s="23"/>
      <c r="CD1891" s="37"/>
      <c r="CE1891" s="30"/>
      <c r="CF1891" s="38"/>
      <c r="CG1891" s="31"/>
      <c r="CH1891" s="30"/>
      <c r="CI1891" s="38"/>
      <c r="CJ1891" s="38"/>
      <c r="CK1891" s="38"/>
      <c r="CL1891" s="31"/>
      <c r="CM1891" s="23"/>
      <c r="CN1891" s="38"/>
      <c r="CO1891" s="38"/>
      <c r="CP1891" s="23"/>
      <c r="CQ1891" s="23"/>
      <c r="CR1891" s="23"/>
      <c r="CS1891" s="38"/>
      <c r="CT1891" s="23"/>
      <c r="CU1891" s="23"/>
      <c r="CV1891" s="23"/>
      <c r="CW1891" s="38"/>
      <c r="CX1891" s="38"/>
      <c r="CY1891" s="30"/>
      <c r="CZ1891" s="38"/>
    </row>
    <row r="1892" spans="1:104" x14ac:dyDescent="0.3">
      <c r="A1892" s="32"/>
      <c r="B1892" s="26"/>
      <c r="C1892" s="26"/>
      <c r="D1892" s="26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31"/>
      <c r="AQ1892" s="31"/>
      <c r="AR1892" s="31"/>
      <c r="AS1892" s="31"/>
      <c r="AT1892" s="31"/>
      <c r="AU1892" s="31"/>
      <c r="AV1892" s="31"/>
      <c r="AW1892" s="31"/>
      <c r="AX1892" s="31"/>
      <c r="AY1892" s="31"/>
      <c r="AZ1892" s="31"/>
      <c r="BA1892" s="31"/>
      <c r="BB1892" s="31"/>
      <c r="BC1892" s="31"/>
      <c r="BD1892" s="31"/>
      <c r="BE1892" s="31"/>
      <c r="BF1892" s="31"/>
      <c r="BG1892" s="31"/>
      <c r="BH1892" s="31"/>
      <c r="BI1892" s="31"/>
      <c r="BJ1892" s="31"/>
      <c r="BK1892" s="31"/>
      <c r="BL1892" s="31"/>
      <c r="BM1892" s="31"/>
      <c r="BN1892" s="41"/>
      <c r="BO1892" s="33"/>
      <c r="BP1892" s="34"/>
      <c r="BQ1892" s="26"/>
      <c r="BR1892" s="27"/>
      <c r="BS1892" s="27"/>
      <c r="BT1892" s="26"/>
      <c r="BU1892" s="35"/>
      <c r="BV1892" s="28"/>
      <c r="BW1892" s="27"/>
      <c r="BX1892" s="26"/>
      <c r="BY1892" s="26"/>
      <c r="BZ1892" s="28"/>
      <c r="CA1892" s="31"/>
      <c r="CB1892" s="31"/>
      <c r="CC1892" s="23"/>
      <c r="CD1892" s="37"/>
      <c r="CE1892" s="30"/>
      <c r="CF1892" s="38"/>
      <c r="CG1892" s="31"/>
      <c r="CH1892" s="30"/>
      <c r="CI1892" s="38"/>
      <c r="CJ1892" s="38"/>
      <c r="CK1892" s="38"/>
      <c r="CL1892" s="31"/>
      <c r="CM1892" s="23"/>
      <c r="CN1892" s="38"/>
      <c r="CO1892" s="38"/>
      <c r="CP1892" s="23"/>
      <c r="CQ1892" s="23"/>
      <c r="CR1892" s="23"/>
      <c r="CS1892" s="38"/>
      <c r="CT1892" s="23"/>
      <c r="CU1892" s="23"/>
      <c r="CV1892" s="23"/>
      <c r="CW1892" s="38"/>
      <c r="CX1892" s="38"/>
      <c r="CY1892" s="30"/>
      <c r="CZ1892" s="38"/>
    </row>
    <row r="1893" spans="1:104" x14ac:dyDescent="0.3">
      <c r="A1893" s="32"/>
      <c r="B1893" s="26"/>
      <c r="C1893" s="26"/>
      <c r="D1893" s="26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31"/>
      <c r="AQ1893" s="31"/>
      <c r="AR1893" s="31"/>
      <c r="AS1893" s="31"/>
      <c r="AT1893" s="31"/>
      <c r="AU1893" s="31"/>
      <c r="AV1893" s="31"/>
      <c r="AW1893" s="31"/>
      <c r="AX1893" s="31"/>
      <c r="AY1893" s="31"/>
      <c r="AZ1893" s="31"/>
      <c r="BA1893" s="31"/>
      <c r="BB1893" s="31"/>
      <c r="BC1893" s="31"/>
      <c r="BD1893" s="31"/>
      <c r="BE1893" s="31"/>
      <c r="BF1893" s="31"/>
      <c r="BG1893" s="31"/>
      <c r="BH1893" s="31"/>
      <c r="BI1893" s="31"/>
      <c r="BJ1893" s="31"/>
      <c r="BK1893" s="31"/>
      <c r="BL1893" s="31"/>
      <c r="BM1893" s="31"/>
      <c r="BN1893" s="41"/>
      <c r="BO1893" s="33"/>
      <c r="BP1893" s="34"/>
      <c r="BQ1893" s="26"/>
      <c r="BR1893" s="27"/>
      <c r="BS1893" s="27"/>
      <c r="BT1893" s="26"/>
      <c r="BU1893" s="35"/>
      <c r="BV1893" s="28"/>
      <c r="BW1893" s="27"/>
      <c r="BX1893" s="26"/>
      <c r="BY1893" s="26"/>
      <c r="BZ1893" s="28"/>
      <c r="CA1893" s="31"/>
      <c r="CB1893" s="31"/>
      <c r="CC1893" s="23"/>
      <c r="CD1893" s="37"/>
      <c r="CE1893" s="30"/>
      <c r="CF1893" s="38"/>
      <c r="CG1893" s="31"/>
      <c r="CH1893" s="30"/>
      <c r="CI1893" s="38"/>
      <c r="CJ1893" s="38"/>
      <c r="CK1893" s="38"/>
      <c r="CL1893" s="31"/>
      <c r="CM1893" s="23"/>
      <c r="CN1893" s="38"/>
      <c r="CO1893" s="38"/>
      <c r="CP1893" s="23"/>
      <c r="CQ1893" s="23"/>
      <c r="CR1893" s="23"/>
      <c r="CS1893" s="38"/>
      <c r="CT1893" s="23"/>
      <c r="CU1893" s="23"/>
      <c r="CV1893" s="23"/>
      <c r="CW1893" s="38"/>
      <c r="CX1893" s="38"/>
      <c r="CY1893" s="30"/>
      <c r="CZ1893" s="38"/>
    </row>
    <row r="1894" spans="1:104" x14ac:dyDescent="0.3">
      <c r="A1894" s="32"/>
      <c r="B1894" s="26"/>
      <c r="C1894" s="26"/>
      <c r="D1894" s="26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31"/>
      <c r="AQ1894" s="31"/>
      <c r="AR1894" s="31"/>
      <c r="AS1894" s="31"/>
      <c r="AT1894" s="31"/>
      <c r="AU1894" s="31"/>
      <c r="AV1894" s="31"/>
      <c r="AW1894" s="31"/>
      <c r="AX1894" s="31"/>
      <c r="AY1894" s="31"/>
      <c r="AZ1894" s="31"/>
      <c r="BA1894" s="31"/>
      <c r="BB1894" s="31"/>
      <c r="BC1894" s="31"/>
      <c r="BD1894" s="31"/>
      <c r="BE1894" s="31"/>
      <c r="BF1894" s="31"/>
      <c r="BG1894" s="31"/>
      <c r="BH1894" s="31"/>
      <c r="BI1894" s="31"/>
      <c r="BJ1894" s="31"/>
      <c r="BK1894" s="31"/>
      <c r="BL1894" s="31"/>
      <c r="BM1894" s="31"/>
      <c r="BN1894" s="41"/>
      <c r="BO1894" s="33"/>
      <c r="BP1894" s="34"/>
      <c r="BQ1894" s="26"/>
      <c r="BR1894" s="27"/>
      <c r="BS1894" s="27"/>
      <c r="BT1894" s="26"/>
      <c r="BU1894" s="35"/>
      <c r="BV1894" s="28"/>
      <c r="BW1894" s="27"/>
      <c r="BX1894" s="26"/>
      <c r="BY1894" s="26"/>
      <c r="BZ1894" s="28"/>
      <c r="CA1894" s="31"/>
      <c r="CB1894" s="31"/>
      <c r="CC1894" s="23"/>
      <c r="CD1894" s="37"/>
      <c r="CE1894" s="30"/>
      <c r="CF1894" s="38"/>
      <c r="CG1894" s="31"/>
      <c r="CH1894" s="30"/>
      <c r="CI1894" s="38"/>
      <c r="CJ1894" s="38"/>
      <c r="CK1894" s="38"/>
      <c r="CL1894" s="31"/>
      <c r="CM1894" s="23"/>
      <c r="CN1894" s="38"/>
      <c r="CO1894" s="38"/>
      <c r="CP1894" s="23"/>
      <c r="CQ1894" s="23"/>
      <c r="CR1894" s="23"/>
      <c r="CS1894" s="38"/>
      <c r="CT1894" s="23"/>
      <c r="CU1894" s="23"/>
      <c r="CV1894" s="23"/>
      <c r="CW1894" s="38"/>
      <c r="CX1894" s="38"/>
      <c r="CY1894" s="30"/>
      <c r="CZ1894" s="38"/>
    </row>
    <row r="1895" spans="1:104" x14ac:dyDescent="0.3">
      <c r="A1895" s="32"/>
      <c r="B1895" s="26"/>
      <c r="C1895" s="26"/>
      <c r="D1895" s="26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31"/>
      <c r="AQ1895" s="31"/>
      <c r="AR1895" s="31"/>
      <c r="AS1895" s="31"/>
      <c r="AT1895" s="31"/>
      <c r="AU1895" s="31"/>
      <c r="AV1895" s="31"/>
      <c r="AW1895" s="31"/>
      <c r="AX1895" s="31"/>
      <c r="AY1895" s="31"/>
      <c r="AZ1895" s="31"/>
      <c r="BA1895" s="31"/>
      <c r="BB1895" s="31"/>
      <c r="BC1895" s="31"/>
      <c r="BD1895" s="31"/>
      <c r="BE1895" s="31"/>
      <c r="BF1895" s="31"/>
      <c r="BG1895" s="31"/>
      <c r="BH1895" s="31"/>
      <c r="BI1895" s="31"/>
      <c r="BJ1895" s="31"/>
      <c r="BK1895" s="31"/>
      <c r="BL1895" s="31"/>
      <c r="BM1895" s="31"/>
      <c r="BN1895" s="41"/>
      <c r="BO1895" s="33"/>
      <c r="BP1895" s="34"/>
      <c r="BQ1895" s="26"/>
      <c r="BR1895" s="27"/>
      <c r="BS1895" s="27"/>
      <c r="BT1895" s="26"/>
      <c r="BU1895" s="35"/>
      <c r="BV1895" s="28"/>
      <c r="BW1895" s="27"/>
      <c r="BX1895" s="26"/>
      <c r="BY1895" s="26"/>
      <c r="BZ1895" s="28"/>
      <c r="CA1895" s="31"/>
      <c r="CB1895" s="31"/>
      <c r="CC1895" s="23"/>
      <c r="CD1895" s="37"/>
      <c r="CE1895" s="30"/>
      <c r="CF1895" s="38"/>
      <c r="CG1895" s="31"/>
      <c r="CH1895" s="30"/>
      <c r="CI1895" s="38"/>
      <c r="CJ1895" s="38"/>
      <c r="CK1895" s="38"/>
      <c r="CL1895" s="31"/>
      <c r="CM1895" s="23"/>
      <c r="CN1895" s="38"/>
      <c r="CO1895" s="38"/>
      <c r="CP1895" s="23"/>
      <c r="CQ1895" s="23"/>
      <c r="CR1895" s="23"/>
      <c r="CS1895" s="38"/>
      <c r="CT1895" s="23"/>
      <c r="CU1895" s="23"/>
      <c r="CV1895" s="23"/>
      <c r="CW1895" s="38"/>
      <c r="CX1895" s="38"/>
      <c r="CY1895" s="38"/>
      <c r="CZ1895" s="38"/>
    </row>
    <row r="1896" spans="1:104" x14ac:dyDescent="0.3">
      <c r="A1896" s="32"/>
      <c r="B1896" s="26"/>
      <c r="C1896" s="26"/>
      <c r="D1896" s="26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31"/>
      <c r="AQ1896" s="31"/>
      <c r="AR1896" s="31"/>
      <c r="AS1896" s="31"/>
      <c r="AT1896" s="31"/>
      <c r="AU1896" s="31"/>
      <c r="AV1896" s="31"/>
      <c r="AW1896" s="31"/>
      <c r="AX1896" s="31"/>
      <c r="AY1896" s="31"/>
      <c r="AZ1896" s="31"/>
      <c r="BA1896" s="31"/>
      <c r="BB1896" s="31"/>
      <c r="BC1896" s="31"/>
      <c r="BD1896" s="31"/>
      <c r="BE1896" s="31"/>
      <c r="BF1896" s="31"/>
      <c r="BG1896" s="31"/>
      <c r="BH1896" s="31"/>
      <c r="BI1896" s="31"/>
      <c r="BJ1896" s="31"/>
      <c r="BK1896" s="31"/>
      <c r="BL1896" s="31"/>
      <c r="BM1896" s="31"/>
      <c r="BN1896" s="41"/>
      <c r="BO1896" s="33"/>
      <c r="BP1896" s="34"/>
      <c r="BQ1896" s="26"/>
      <c r="BR1896" s="27"/>
      <c r="BS1896" s="27"/>
      <c r="BT1896" s="26"/>
      <c r="BU1896" s="35"/>
      <c r="BV1896" s="28"/>
      <c r="BW1896" s="27"/>
      <c r="BX1896" s="26"/>
      <c r="BY1896" s="26"/>
      <c r="BZ1896" s="28"/>
      <c r="CA1896" s="31"/>
      <c r="CB1896" s="31"/>
      <c r="CC1896" s="23"/>
      <c r="CD1896" s="37"/>
      <c r="CE1896" s="30"/>
      <c r="CF1896" s="38"/>
      <c r="CG1896" s="31"/>
      <c r="CH1896" s="30"/>
      <c r="CI1896" s="38"/>
      <c r="CJ1896" s="38"/>
      <c r="CK1896" s="38"/>
      <c r="CL1896" s="31"/>
      <c r="CM1896" s="23"/>
      <c r="CN1896" s="38"/>
      <c r="CO1896" s="38"/>
      <c r="CP1896" s="23"/>
      <c r="CQ1896" s="23"/>
      <c r="CR1896" s="23"/>
      <c r="CS1896" s="38"/>
      <c r="CT1896" s="23"/>
      <c r="CU1896" s="23"/>
      <c r="CV1896" s="23"/>
      <c r="CW1896" s="38"/>
      <c r="CX1896" s="38"/>
      <c r="CY1896" s="38"/>
      <c r="CZ1896" s="38"/>
    </row>
    <row r="1897" spans="1:104" x14ac:dyDescent="0.3">
      <c r="A1897" s="32"/>
      <c r="B1897" s="26"/>
      <c r="C1897" s="26"/>
      <c r="D1897" s="26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31"/>
      <c r="AQ1897" s="31"/>
      <c r="AR1897" s="31"/>
      <c r="AS1897" s="31"/>
      <c r="AT1897" s="31"/>
      <c r="AU1897" s="31"/>
      <c r="AV1897" s="31"/>
      <c r="AW1897" s="31"/>
      <c r="AX1897" s="31"/>
      <c r="AY1897" s="31"/>
      <c r="AZ1897" s="31"/>
      <c r="BA1897" s="31"/>
      <c r="BB1897" s="31"/>
      <c r="BC1897" s="31"/>
      <c r="BD1897" s="31"/>
      <c r="BE1897" s="31"/>
      <c r="BF1897" s="31"/>
      <c r="BG1897" s="31"/>
      <c r="BH1897" s="31"/>
      <c r="BI1897" s="31"/>
      <c r="BJ1897" s="31"/>
      <c r="BK1897" s="31"/>
      <c r="BL1897" s="31"/>
      <c r="BM1897" s="31"/>
      <c r="BN1897" s="41"/>
      <c r="BO1897" s="33"/>
      <c r="BP1897" s="34"/>
      <c r="BQ1897" s="26"/>
      <c r="BR1897" s="27"/>
      <c r="BS1897" s="27"/>
      <c r="BT1897" s="26"/>
      <c r="BU1897" s="35"/>
      <c r="BV1897" s="28"/>
      <c r="BW1897" s="27"/>
      <c r="BX1897" s="26"/>
      <c r="BY1897" s="26"/>
      <c r="BZ1897" s="28"/>
      <c r="CA1897" s="31"/>
      <c r="CB1897" s="31"/>
      <c r="CC1897" s="23"/>
      <c r="CD1897" s="37"/>
      <c r="CE1897" s="30"/>
      <c r="CF1897" s="38"/>
      <c r="CG1897" s="31"/>
      <c r="CH1897" s="30"/>
      <c r="CI1897" s="38"/>
      <c r="CJ1897" s="38"/>
      <c r="CK1897" s="38"/>
      <c r="CL1897" s="31"/>
      <c r="CM1897" s="23"/>
      <c r="CN1897" s="38"/>
      <c r="CO1897" s="38"/>
      <c r="CP1897" s="23"/>
      <c r="CQ1897" s="37"/>
      <c r="CR1897" s="37"/>
      <c r="CS1897" s="38"/>
      <c r="CT1897" s="23"/>
      <c r="CU1897" s="37"/>
      <c r="CV1897" s="23"/>
      <c r="CW1897" s="38"/>
      <c r="CX1897" s="38"/>
      <c r="CY1897" s="38"/>
      <c r="CZ1897" s="38"/>
    </row>
    <row r="1898" spans="1:104" x14ac:dyDescent="0.3">
      <c r="A1898" s="32"/>
      <c r="B1898" s="26"/>
      <c r="C1898" s="26"/>
      <c r="D1898" s="26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31"/>
      <c r="AQ1898" s="31"/>
      <c r="AR1898" s="31"/>
      <c r="AS1898" s="31"/>
      <c r="AT1898" s="31"/>
      <c r="AU1898" s="31"/>
      <c r="AV1898" s="31"/>
      <c r="AW1898" s="31"/>
      <c r="AX1898" s="31"/>
      <c r="AY1898" s="31"/>
      <c r="AZ1898" s="31"/>
      <c r="BA1898" s="31"/>
      <c r="BB1898" s="31"/>
      <c r="BC1898" s="31"/>
      <c r="BD1898" s="31"/>
      <c r="BE1898" s="31"/>
      <c r="BF1898" s="31"/>
      <c r="BG1898" s="31"/>
      <c r="BH1898" s="31"/>
      <c r="BI1898" s="31"/>
      <c r="BJ1898" s="31"/>
      <c r="BK1898" s="31"/>
      <c r="BL1898" s="31"/>
      <c r="BM1898" s="31"/>
      <c r="BN1898" s="41"/>
      <c r="BO1898" s="33"/>
      <c r="BP1898" s="34"/>
      <c r="BQ1898" s="26"/>
      <c r="BR1898" s="27"/>
      <c r="BS1898" s="27"/>
      <c r="BT1898" s="26"/>
      <c r="BU1898" s="35"/>
      <c r="BV1898" s="28"/>
      <c r="BW1898" s="27"/>
      <c r="BX1898" s="26"/>
      <c r="BY1898" s="26"/>
      <c r="BZ1898" s="28"/>
      <c r="CA1898" s="31"/>
      <c r="CB1898" s="31"/>
      <c r="CC1898" s="23"/>
      <c r="CD1898" s="37"/>
      <c r="CE1898" s="30"/>
      <c r="CF1898" s="38"/>
      <c r="CG1898" s="31"/>
      <c r="CH1898" s="30"/>
      <c r="CI1898" s="38"/>
      <c r="CJ1898" s="38"/>
      <c r="CK1898" s="38"/>
      <c r="CL1898" s="31"/>
      <c r="CM1898" s="23"/>
      <c r="CN1898" s="38"/>
      <c r="CO1898" s="38"/>
      <c r="CP1898" s="23"/>
      <c r="CQ1898" s="23"/>
      <c r="CR1898" s="23"/>
      <c r="CS1898" s="38"/>
      <c r="CT1898" s="37"/>
      <c r="CU1898" s="23"/>
      <c r="CV1898" s="23"/>
      <c r="CW1898" s="38"/>
      <c r="CX1898" s="38"/>
      <c r="CY1898" s="38"/>
      <c r="CZ1898" s="38"/>
    </row>
    <row r="1899" spans="1:104" x14ac:dyDescent="0.3">
      <c r="A1899" s="32"/>
      <c r="B1899" s="26"/>
      <c r="C1899" s="26"/>
      <c r="D1899" s="26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31"/>
      <c r="AQ1899" s="31"/>
      <c r="AR1899" s="31"/>
      <c r="AS1899" s="31"/>
      <c r="AT1899" s="31"/>
      <c r="AU1899" s="31"/>
      <c r="AV1899" s="31"/>
      <c r="AW1899" s="31"/>
      <c r="AX1899" s="31"/>
      <c r="AY1899" s="31"/>
      <c r="AZ1899" s="31"/>
      <c r="BA1899" s="31"/>
      <c r="BB1899" s="31"/>
      <c r="BC1899" s="31"/>
      <c r="BD1899" s="31"/>
      <c r="BE1899" s="31"/>
      <c r="BF1899" s="31"/>
      <c r="BG1899" s="31"/>
      <c r="BH1899" s="31"/>
      <c r="BI1899" s="31"/>
      <c r="BJ1899" s="31"/>
      <c r="BK1899" s="31"/>
      <c r="BL1899" s="31"/>
      <c r="BM1899" s="31"/>
      <c r="BN1899" s="41"/>
      <c r="BO1899" s="33"/>
      <c r="BP1899" s="34"/>
      <c r="BQ1899" s="26"/>
      <c r="BR1899" s="27"/>
      <c r="BS1899" s="27"/>
      <c r="BT1899" s="26"/>
      <c r="BU1899" s="35"/>
      <c r="BV1899" s="28"/>
      <c r="BW1899" s="27"/>
      <c r="BX1899" s="26"/>
      <c r="BY1899" s="26"/>
      <c r="BZ1899" s="28"/>
      <c r="CA1899" s="31"/>
      <c r="CB1899" s="31"/>
      <c r="CC1899" s="23"/>
      <c r="CD1899" s="37"/>
      <c r="CE1899" s="30"/>
      <c r="CF1899" s="38"/>
      <c r="CG1899" s="31"/>
      <c r="CH1899" s="30"/>
      <c r="CI1899" s="38"/>
      <c r="CJ1899" s="38"/>
      <c r="CK1899" s="38"/>
      <c r="CL1899" s="31"/>
      <c r="CM1899" s="23"/>
      <c r="CN1899" s="38"/>
      <c r="CO1899" s="38"/>
      <c r="CP1899" s="23"/>
      <c r="CQ1899" s="23"/>
      <c r="CR1899" s="23"/>
      <c r="CS1899" s="38"/>
      <c r="CT1899" s="37"/>
      <c r="CU1899" s="23"/>
      <c r="CV1899" s="23"/>
      <c r="CW1899" s="38"/>
      <c r="CX1899" s="38"/>
      <c r="CY1899" s="38"/>
      <c r="CZ1899" s="38"/>
    </row>
    <row r="1900" spans="1:104" x14ac:dyDescent="0.3">
      <c r="A1900" s="32"/>
      <c r="B1900" s="26"/>
      <c r="C1900" s="26"/>
      <c r="D1900" s="26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31"/>
      <c r="AQ1900" s="31"/>
      <c r="AR1900" s="31"/>
      <c r="AS1900" s="31"/>
      <c r="AT1900" s="31"/>
      <c r="AU1900" s="31"/>
      <c r="AV1900" s="31"/>
      <c r="AW1900" s="31"/>
      <c r="AX1900" s="31"/>
      <c r="AY1900" s="31"/>
      <c r="AZ1900" s="31"/>
      <c r="BA1900" s="31"/>
      <c r="BB1900" s="31"/>
      <c r="BC1900" s="31"/>
      <c r="BD1900" s="31"/>
      <c r="BE1900" s="31"/>
      <c r="BF1900" s="31"/>
      <c r="BG1900" s="31"/>
      <c r="BH1900" s="31"/>
      <c r="BI1900" s="31"/>
      <c r="BJ1900" s="31"/>
      <c r="BK1900" s="31"/>
      <c r="BL1900" s="31"/>
      <c r="BM1900" s="31"/>
      <c r="BN1900" s="41"/>
      <c r="BO1900" s="33"/>
      <c r="BP1900" s="34"/>
      <c r="BQ1900" s="26"/>
      <c r="BR1900" s="27"/>
      <c r="BS1900" s="27"/>
      <c r="BT1900" s="26"/>
      <c r="BU1900" s="35"/>
      <c r="BV1900" s="28"/>
      <c r="BW1900" s="27"/>
      <c r="BX1900" s="26"/>
      <c r="BY1900" s="26"/>
      <c r="BZ1900" s="28"/>
      <c r="CA1900" s="31"/>
      <c r="CB1900" s="31"/>
      <c r="CC1900" s="23"/>
      <c r="CD1900" s="37"/>
      <c r="CE1900" s="30"/>
      <c r="CF1900" s="38"/>
      <c r="CG1900" s="31"/>
      <c r="CH1900" s="30"/>
      <c r="CI1900" s="38"/>
      <c r="CJ1900" s="38"/>
      <c r="CK1900" s="38"/>
      <c r="CL1900" s="31"/>
      <c r="CM1900" s="23"/>
      <c r="CN1900" s="38"/>
      <c r="CO1900" s="38"/>
      <c r="CP1900" s="23"/>
      <c r="CQ1900" s="23"/>
      <c r="CR1900" s="23"/>
      <c r="CS1900" s="38"/>
      <c r="CT1900" s="23"/>
      <c r="CU1900" s="23"/>
      <c r="CV1900" s="23"/>
      <c r="CW1900" s="38"/>
      <c r="CX1900" s="38"/>
      <c r="CY1900" s="38"/>
      <c r="CZ1900" s="38"/>
    </row>
    <row r="1901" spans="1:104" x14ac:dyDescent="0.3">
      <c r="A1901" s="32"/>
      <c r="B1901" s="26"/>
      <c r="C1901" s="26"/>
      <c r="D1901" s="26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31"/>
      <c r="AQ1901" s="31"/>
      <c r="AR1901" s="31"/>
      <c r="AS1901" s="31"/>
      <c r="AT1901" s="31"/>
      <c r="AU1901" s="31"/>
      <c r="AV1901" s="31"/>
      <c r="AW1901" s="31"/>
      <c r="AX1901" s="31"/>
      <c r="AY1901" s="31"/>
      <c r="AZ1901" s="31"/>
      <c r="BA1901" s="31"/>
      <c r="BB1901" s="31"/>
      <c r="BC1901" s="31"/>
      <c r="BD1901" s="31"/>
      <c r="BE1901" s="31"/>
      <c r="BF1901" s="31"/>
      <c r="BG1901" s="31"/>
      <c r="BH1901" s="31"/>
      <c r="BI1901" s="31"/>
      <c r="BJ1901" s="31"/>
      <c r="BK1901" s="31"/>
      <c r="BL1901" s="31"/>
      <c r="BM1901" s="31"/>
      <c r="BN1901" s="41"/>
      <c r="BO1901" s="33"/>
      <c r="BP1901" s="34"/>
      <c r="BQ1901" s="26"/>
      <c r="BR1901" s="27"/>
      <c r="BS1901" s="27"/>
      <c r="BT1901" s="26"/>
      <c r="BU1901" s="35"/>
      <c r="BV1901" s="28"/>
      <c r="BW1901" s="27"/>
      <c r="BX1901" s="26"/>
      <c r="BY1901" s="26"/>
      <c r="BZ1901" s="28"/>
      <c r="CA1901" s="31"/>
      <c r="CB1901" s="31"/>
      <c r="CC1901" s="37"/>
      <c r="CD1901" s="37"/>
      <c r="CE1901" s="30"/>
      <c r="CF1901" s="38"/>
      <c r="CG1901" s="31"/>
      <c r="CH1901" s="30"/>
      <c r="CI1901" s="38"/>
      <c r="CJ1901" s="30"/>
      <c r="CK1901" s="38"/>
      <c r="CL1901" s="31"/>
      <c r="CM1901" s="23"/>
      <c r="CN1901" s="38"/>
      <c r="CO1901" s="38"/>
      <c r="CP1901" s="23"/>
      <c r="CQ1901" s="23"/>
      <c r="CR1901" s="23"/>
      <c r="CS1901" s="38"/>
      <c r="CT1901" s="23"/>
      <c r="CU1901" s="23"/>
      <c r="CV1901" s="23"/>
      <c r="CW1901" s="38"/>
      <c r="CX1901" s="38"/>
      <c r="CY1901" s="38"/>
      <c r="CZ1901" s="38"/>
    </row>
    <row r="1902" spans="1:104" x14ac:dyDescent="0.3">
      <c r="A1902" s="32"/>
      <c r="B1902" s="26"/>
      <c r="C1902" s="26"/>
      <c r="D1902" s="26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31"/>
      <c r="AQ1902" s="31"/>
      <c r="AR1902" s="31"/>
      <c r="AS1902" s="31"/>
      <c r="AT1902" s="31"/>
      <c r="AU1902" s="31"/>
      <c r="AV1902" s="31"/>
      <c r="AW1902" s="31"/>
      <c r="AX1902" s="31"/>
      <c r="AY1902" s="31"/>
      <c r="AZ1902" s="31"/>
      <c r="BA1902" s="31"/>
      <c r="BB1902" s="31"/>
      <c r="BC1902" s="31"/>
      <c r="BD1902" s="31"/>
      <c r="BE1902" s="31"/>
      <c r="BF1902" s="31"/>
      <c r="BG1902" s="31"/>
      <c r="BH1902" s="31"/>
      <c r="BI1902" s="31"/>
      <c r="BJ1902" s="31"/>
      <c r="BK1902" s="31"/>
      <c r="BL1902" s="31"/>
      <c r="BM1902" s="31"/>
      <c r="BN1902" s="41"/>
      <c r="BO1902" s="33"/>
      <c r="BP1902" s="34"/>
      <c r="BQ1902" s="26"/>
      <c r="BR1902" s="27"/>
      <c r="BS1902" s="27"/>
      <c r="BT1902" s="26"/>
      <c r="BU1902" s="35"/>
      <c r="BV1902" s="28"/>
      <c r="BW1902" s="27"/>
      <c r="BX1902" s="26"/>
      <c r="BY1902" s="26"/>
      <c r="BZ1902" s="28"/>
      <c r="CA1902" s="31"/>
      <c r="CB1902" s="31"/>
      <c r="CC1902" s="23"/>
      <c r="CD1902" s="37"/>
      <c r="CE1902" s="30"/>
      <c r="CF1902" s="38"/>
      <c r="CG1902" s="31"/>
      <c r="CH1902" s="30"/>
      <c r="CI1902" s="38"/>
      <c r="CJ1902" s="38"/>
      <c r="CK1902" s="38"/>
      <c r="CL1902" s="31"/>
      <c r="CM1902" s="23"/>
      <c r="CN1902" s="38"/>
      <c r="CO1902" s="38"/>
      <c r="CP1902" s="23"/>
      <c r="CQ1902" s="23"/>
      <c r="CR1902" s="23"/>
      <c r="CS1902" s="38"/>
      <c r="CT1902" s="23"/>
      <c r="CU1902" s="23"/>
      <c r="CV1902" s="23"/>
      <c r="CW1902" s="38"/>
      <c r="CX1902" s="38"/>
      <c r="CY1902" s="38"/>
      <c r="CZ1902" s="38"/>
    </row>
    <row r="1903" spans="1:104" x14ac:dyDescent="0.3">
      <c r="A1903" s="32"/>
      <c r="B1903" s="26"/>
      <c r="C1903" s="26"/>
      <c r="D1903" s="26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31"/>
      <c r="AQ1903" s="31"/>
      <c r="AR1903" s="31"/>
      <c r="AS1903" s="31"/>
      <c r="AT1903" s="31"/>
      <c r="AU1903" s="31"/>
      <c r="AV1903" s="31"/>
      <c r="AW1903" s="31"/>
      <c r="AX1903" s="31"/>
      <c r="AY1903" s="31"/>
      <c r="AZ1903" s="31"/>
      <c r="BA1903" s="31"/>
      <c r="BB1903" s="31"/>
      <c r="BC1903" s="31"/>
      <c r="BD1903" s="31"/>
      <c r="BE1903" s="31"/>
      <c r="BF1903" s="31"/>
      <c r="BG1903" s="31"/>
      <c r="BH1903" s="31"/>
      <c r="BI1903" s="31"/>
      <c r="BJ1903" s="31"/>
      <c r="BK1903" s="31"/>
      <c r="BL1903" s="31"/>
      <c r="BM1903" s="31"/>
      <c r="BN1903" s="41"/>
      <c r="BO1903" s="33"/>
      <c r="BP1903" s="34"/>
      <c r="BQ1903" s="26"/>
      <c r="BR1903" s="27"/>
      <c r="BS1903" s="27"/>
      <c r="BT1903" s="26"/>
      <c r="BU1903" s="35"/>
      <c r="BV1903" s="28"/>
      <c r="BW1903" s="27"/>
      <c r="BX1903" s="26"/>
      <c r="BY1903" s="26"/>
      <c r="BZ1903" s="28"/>
      <c r="CA1903" s="31"/>
      <c r="CB1903" s="31"/>
      <c r="CC1903" s="23"/>
      <c r="CD1903" s="37"/>
      <c r="CE1903" s="30"/>
      <c r="CF1903" s="38"/>
      <c r="CG1903" s="31"/>
      <c r="CH1903" s="30"/>
      <c r="CI1903" s="38"/>
      <c r="CJ1903" s="38"/>
      <c r="CK1903" s="38"/>
      <c r="CL1903" s="31"/>
      <c r="CM1903" s="37"/>
      <c r="CN1903" s="38"/>
      <c r="CO1903" s="38"/>
      <c r="CP1903" s="23"/>
      <c r="CQ1903" s="23"/>
      <c r="CR1903" s="23"/>
      <c r="CS1903" s="38"/>
      <c r="CT1903" s="23"/>
      <c r="CU1903" s="23"/>
      <c r="CV1903" s="23"/>
      <c r="CW1903" s="38"/>
      <c r="CX1903" s="38"/>
      <c r="CY1903" s="38"/>
      <c r="CZ1903" s="38"/>
    </row>
    <row r="1904" spans="1:104" x14ac:dyDescent="0.3">
      <c r="A1904" s="32"/>
      <c r="B1904" s="26"/>
      <c r="C1904" s="26"/>
      <c r="D1904" s="26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31"/>
      <c r="AQ1904" s="31"/>
      <c r="AR1904" s="31"/>
      <c r="AS1904" s="31"/>
      <c r="AT1904" s="31"/>
      <c r="AU1904" s="31"/>
      <c r="AV1904" s="31"/>
      <c r="AW1904" s="31"/>
      <c r="AX1904" s="31"/>
      <c r="AY1904" s="31"/>
      <c r="AZ1904" s="31"/>
      <c r="BA1904" s="31"/>
      <c r="BB1904" s="31"/>
      <c r="BC1904" s="31"/>
      <c r="BD1904" s="31"/>
      <c r="BE1904" s="31"/>
      <c r="BF1904" s="31"/>
      <c r="BG1904" s="31"/>
      <c r="BH1904" s="31"/>
      <c r="BI1904" s="31"/>
      <c r="BJ1904" s="31"/>
      <c r="BK1904" s="31"/>
      <c r="BL1904" s="31"/>
      <c r="BM1904" s="31"/>
      <c r="BN1904" s="41"/>
      <c r="BO1904" s="33"/>
      <c r="BP1904" s="34"/>
      <c r="BQ1904" s="26"/>
      <c r="BR1904" s="27"/>
      <c r="BS1904" s="27"/>
      <c r="BT1904" s="26"/>
      <c r="BU1904" s="35"/>
      <c r="BV1904" s="28"/>
      <c r="BW1904" s="27"/>
      <c r="BX1904" s="26"/>
      <c r="BY1904" s="26"/>
      <c r="BZ1904" s="28"/>
      <c r="CA1904" s="31"/>
      <c r="CB1904" s="31"/>
      <c r="CC1904" s="23"/>
      <c r="CD1904" s="37"/>
      <c r="CE1904" s="30"/>
      <c r="CF1904" s="30"/>
      <c r="CG1904" s="31"/>
      <c r="CH1904" s="30"/>
      <c r="CI1904" s="38"/>
      <c r="CJ1904" s="30"/>
      <c r="CK1904" s="38"/>
      <c r="CL1904" s="31"/>
      <c r="CM1904" s="23"/>
      <c r="CN1904" s="38"/>
      <c r="CO1904" s="38"/>
      <c r="CP1904" s="23"/>
      <c r="CQ1904" s="23"/>
      <c r="CR1904" s="23"/>
      <c r="CS1904" s="38"/>
      <c r="CT1904" s="23"/>
      <c r="CU1904" s="23"/>
      <c r="CV1904" s="23"/>
      <c r="CW1904" s="38"/>
      <c r="CX1904" s="38"/>
      <c r="CY1904" s="38"/>
      <c r="CZ1904" s="38"/>
    </row>
    <row r="1905" spans="1:104" x14ac:dyDescent="0.3">
      <c r="A1905" s="32"/>
      <c r="B1905" s="26"/>
      <c r="C1905" s="26"/>
      <c r="D1905" s="26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31"/>
      <c r="AQ1905" s="31"/>
      <c r="AR1905" s="31"/>
      <c r="AS1905" s="31"/>
      <c r="AT1905" s="31"/>
      <c r="AU1905" s="31"/>
      <c r="AV1905" s="31"/>
      <c r="AW1905" s="31"/>
      <c r="AX1905" s="31"/>
      <c r="AY1905" s="31"/>
      <c r="AZ1905" s="31"/>
      <c r="BA1905" s="31"/>
      <c r="BB1905" s="31"/>
      <c r="BC1905" s="31"/>
      <c r="BD1905" s="31"/>
      <c r="BE1905" s="31"/>
      <c r="BF1905" s="31"/>
      <c r="BG1905" s="31"/>
      <c r="BH1905" s="31"/>
      <c r="BI1905" s="31"/>
      <c r="BJ1905" s="31"/>
      <c r="BK1905" s="31"/>
      <c r="BL1905" s="31"/>
      <c r="BM1905" s="31"/>
      <c r="BN1905" s="41"/>
      <c r="BO1905" s="33"/>
      <c r="BP1905" s="34"/>
      <c r="BQ1905" s="26"/>
      <c r="BR1905" s="27"/>
      <c r="BS1905" s="27"/>
      <c r="BT1905" s="26"/>
      <c r="BU1905" s="35"/>
      <c r="BV1905" s="28"/>
      <c r="BW1905" s="27"/>
      <c r="BX1905" s="26"/>
      <c r="BY1905" s="26"/>
      <c r="BZ1905" s="28"/>
      <c r="CA1905" s="31"/>
      <c r="CB1905" s="31"/>
      <c r="CC1905" s="23"/>
      <c r="CD1905" s="37"/>
      <c r="CE1905" s="30"/>
      <c r="CF1905" s="38"/>
      <c r="CG1905" s="31"/>
      <c r="CH1905" s="30"/>
      <c r="CI1905" s="38"/>
      <c r="CJ1905" s="38"/>
      <c r="CK1905" s="38"/>
      <c r="CL1905" s="31"/>
      <c r="CM1905" s="37"/>
      <c r="CN1905" s="38"/>
      <c r="CO1905" s="38"/>
      <c r="CP1905" s="23"/>
      <c r="CQ1905" s="23"/>
      <c r="CR1905" s="23"/>
      <c r="CS1905" s="38"/>
      <c r="CT1905" s="23"/>
      <c r="CU1905" s="23"/>
      <c r="CV1905" s="23"/>
      <c r="CW1905" s="38"/>
      <c r="CX1905" s="38"/>
      <c r="CY1905" s="38"/>
      <c r="CZ1905" s="30"/>
    </row>
    <row r="1906" spans="1:104" x14ac:dyDescent="0.3">
      <c r="A1906" s="32"/>
      <c r="B1906" s="26"/>
      <c r="C1906" s="26"/>
      <c r="D1906" s="26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31"/>
      <c r="AQ1906" s="31"/>
      <c r="AR1906" s="31"/>
      <c r="AS1906" s="31"/>
      <c r="AT1906" s="31"/>
      <c r="AU1906" s="31"/>
      <c r="AV1906" s="31"/>
      <c r="AW1906" s="31"/>
      <c r="AX1906" s="31"/>
      <c r="AY1906" s="31"/>
      <c r="AZ1906" s="31"/>
      <c r="BA1906" s="31"/>
      <c r="BB1906" s="31"/>
      <c r="BC1906" s="31"/>
      <c r="BD1906" s="31"/>
      <c r="BE1906" s="31"/>
      <c r="BF1906" s="31"/>
      <c r="BG1906" s="31"/>
      <c r="BH1906" s="31"/>
      <c r="BI1906" s="31"/>
      <c r="BJ1906" s="31"/>
      <c r="BK1906" s="31"/>
      <c r="BL1906" s="31"/>
      <c r="BM1906" s="31"/>
      <c r="BN1906" s="41"/>
      <c r="BO1906" s="33"/>
      <c r="BP1906" s="34"/>
      <c r="BQ1906" s="26"/>
      <c r="BR1906" s="27"/>
      <c r="BS1906" s="27"/>
      <c r="BT1906" s="26"/>
      <c r="BU1906" s="35"/>
      <c r="BV1906" s="28"/>
      <c r="BW1906" s="27"/>
      <c r="BX1906" s="26"/>
      <c r="BY1906" s="26"/>
      <c r="BZ1906" s="28"/>
      <c r="CA1906" s="31"/>
      <c r="CB1906" s="31"/>
      <c r="CC1906" s="37"/>
      <c r="CD1906" s="37"/>
      <c r="CE1906" s="30"/>
      <c r="CF1906" s="30"/>
      <c r="CG1906" s="31"/>
      <c r="CH1906" s="30"/>
      <c r="CI1906" s="38"/>
      <c r="CJ1906" s="38"/>
      <c r="CK1906" s="38"/>
      <c r="CL1906" s="31"/>
      <c r="CM1906" s="23"/>
      <c r="CN1906" s="38"/>
      <c r="CO1906" s="38"/>
      <c r="CP1906" s="37"/>
      <c r="CQ1906" s="23"/>
      <c r="CR1906" s="23"/>
      <c r="CS1906" s="38"/>
      <c r="CT1906" s="23"/>
      <c r="CU1906" s="23"/>
      <c r="CV1906" s="23"/>
      <c r="CW1906" s="38"/>
      <c r="CX1906" s="38"/>
      <c r="CY1906" s="38"/>
      <c r="CZ1906" s="38"/>
    </row>
    <row r="1907" spans="1:104" x14ac:dyDescent="0.3">
      <c r="A1907" s="32"/>
      <c r="B1907" s="26"/>
      <c r="C1907" s="26"/>
      <c r="D1907" s="26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31"/>
      <c r="AQ1907" s="31"/>
      <c r="AR1907" s="31"/>
      <c r="AS1907" s="31"/>
      <c r="AT1907" s="31"/>
      <c r="AU1907" s="31"/>
      <c r="AV1907" s="31"/>
      <c r="AW1907" s="31"/>
      <c r="AX1907" s="31"/>
      <c r="AY1907" s="31"/>
      <c r="AZ1907" s="31"/>
      <c r="BA1907" s="31"/>
      <c r="BB1907" s="31"/>
      <c r="BC1907" s="31"/>
      <c r="BD1907" s="31"/>
      <c r="BE1907" s="31"/>
      <c r="BF1907" s="31"/>
      <c r="BG1907" s="31"/>
      <c r="BH1907" s="31"/>
      <c r="BI1907" s="31"/>
      <c r="BJ1907" s="31"/>
      <c r="BK1907" s="31"/>
      <c r="BL1907" s="31"/>
      <c r="BM1907" s="31"/>
      <c r="BN1907" s="41"/>
      <c r="BO1907" s="33"/>
      <c r="BP1907" s="34"/>
      <c r="BQ1907" s="26"/>
      <c r="BR1907" s="27"/>
      <c r="BS1907" s="27"/>
      <c r="BT1907" s="26"/>
      <c r="BU1907" s="35"/>
      <c r="BV1907" s="28"/>
      <c r="BW1907" s="27"/>
      <c r="BX1907" s="26"/>
      <c r="BY1907" s="26"/>
      <c r="BZ1907" s="28"/>
      <c r="CA1907" s="31"/>
      <c r="CB1907" s="31"/>
      <c r="CC1907" s="23"/>
      <c r="CD1907" s="37"/>
      <c r="CE1907" s="30"/>
      <c r="CF1907" s="38"/>
      <c r="CG1907" s="31"/>
      <c r="CH1907" s="30"/>
      <c r="CI1907" s="38"/>
      <c r="CJ1907" s="38"/>
      <c r="CK1907" s="38"/>
      <c r="CL1907" s="31"/>
      <c r="CM1907" s="23"/>
      <c r="CN1907" s="38"/>
      <c r="CO1907" s="38"/>
      <c r="CP1907" s="23"/>
      <c r="CQ1907" s="23"/>
      <c r="CR1907" s="23"/>
      <c r="CS1907" s="38"/>
      <c r="CT1907" s="23"/>
      <c r="CU1907" s="23"/>
      <c r="CV1907" s="23"/>
      <c r="CW1907" s="38"/>
      <c r="CX1907" s="38"/>
      <c r="CY1907" s="30"/>
      <c r="CZ1907" s="38"/>
    </row>
    <row r="1908" spans="1:104" x14ac:dyDescent="0.3">
      <c r="A1908" s="32"/>
      <c r="B1908" s="26"/>
      <c r="C1908" s="26"/>
      <c r="D1908" s="26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31"/>
      <c r="AQ1908" s="31"/>
      <c r="AR1908" s="31"/>
      <c r="AS1908" s="31"/>
      <c r="AT1908" s="31"/>
      <c r="AU1908" s="31"/>
      <c r="AV1908" s="31"/>
      <c r="AW1908" s="31"/>
      <c r="AX1908" s="31"/>
      <c r="AY1908" s="31"/>
      <c r="AZ1908" s="31"/>
      <c r="BA1908" s="31"/>
      <c r="BB1908" s="31"/>
      <c r="BC1908" s="31"/>
      <c r="BD1908" s="31"/>
      <c r="BE1908" s="31"/>
      <c r="BF1908" s="31"/>
      <c r="BG1908" s="31"/>
      <c r="BH1908" s="31"/>
      <c r="BI1908" s="31"/>
      <c r="BJ1908" s="31"/>
      <c r="BK1908" s="31"/>
      <c r="BL1908" s="31"/>
      <c r="BM1908" s="31"/>
      <c r="BN1908" s="41"/>
      <c r="BO1908" s="33"/>
      <c r="BP1908" s="34"/>
      <c r="BQ1908" s="26"/>
      <c r="BR1908" s="27"/>
      <c r="BS1908" s="27"/>
      <c r="BT1908" s="26"/>
      <c r="BU1908" s="35"/>
      <c r="BV1908" s="28"/>
      <c r="BW1908" s="27"/>
      <c r="BX1908" s="26"/>
      <c r="BY1908" s="26"/>
      <c r="BZ1908" s="28"/>
      <c r="CA1908" s="31"/>
      <c r="CB1908" s="31"/>
      <c r="CC1908" s="37"/>
      <c r="CD1908" s="37"/>
      <c r="CE1908" s="30"/>
      <c r="CF1908" s="38"/>
      <c r="CG1908" s="31"/>
      <c r="CH1908" s="30"/>
      <c r="CI1908" s="38"/>
      <c r="CJ1908" s="38"/>
      <c r="CK1908" s="38"/>
      <c r="CL1908" s="31"/>
      <c r="CM1908" s="23"/>
      <c r="CN1908" s="38"/>
      <c r="CO1908" s="38"/>
      <c r="CP1908" s="23"/>
      <c r="CQ1908" s="23"/>
      <c r="CR1908" s="23"/>
      <c r="CS1908" s="38"/>
      <c r="CT1908" s="23"/>
      <c r="CU1908" s="23"/>
      <c r="CV1908" s="23"/>
      <c r="CW1908" s="38"/>
      <c r="CX1908" s="38"/>
      <c r="CY1908" s="38"/>
      <c r="CZ1908" s="38"/>
    </row>
    <row r="1909" spans="1:104" x14ac:dyDescent="0.3">
      <c r="A1909" s="32"/>
      <c r="B1909" s="26"/>
      <c r="C1909" s="26"/>
      <c r="D1909" s="26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31"/>
      <c r="AQ1909" s="31"/>
      <c r="AR1909" s="31"/>
      <c r="AS1909" s="31"/>
      <c r="AT1909" s="31"/>
      <c r="AU1909" s="31"/>
      <c r="AV1909" s="31"/>
      <c r="AW1909" s="31"/>
      <c r="AX1909" s="31"/>
      <c r="AY1909" s="31"/>
      <c r="AZ1909" s="31"/>
      <c r="BA1909" s="31"/>
      <c r="BB1909" s="31"/>
      <c r="BC1909" s="31"/>
      <c r="BD1909" s="31"/>
      <c r="BE1909" s="31"/>
      <c r="BF1909" s="31"/>
      <c r="BG1909" s="31"/>
      <c r="BH1909" s="31"/>
      <c r="BI1909" s="31"/>
      <c r="BJ1909" s="31"/>
      <c r="BK1909" s="31"/>
      <c r="BL1909" s="31"/>
      <c r="BM1909" s="31"/>
      <c r="BN1909" s="41"/>
      <c r="BO1909" s="33"/>
      <c r="BP1909" s="34"/>
      <c r="BQ1909" s="26"/>
      <c r="BR1909" s="27"/>
      <c r="BS1909" s="27"/>
      <c r="BT1909" s="26"/>
      <c r="BU1909" s="35"/>
      <c r="BV1909" s="28"/>
      <c r="BW1909" s="27"/>
      <c r="BX1909" s="26"/>
      <c r="BY1909" s="26"/>
      <c r="BZ1909" s="28"/>
      <c r="CA1909" s="31"/>
      <c r="CB1909" s="31"/>
      <c r="CC1909" s="23"/>
      <c r="CD1909" s="37"/>
      <c r="CE1909" s="30"/>
      <c r="CF1909" s="38"/>
      <c r="CG1909" s="31"/>
      <c r="CH1909" s="30"/>
      <c r="CI1909" s="38"/>
      <c r="CJ1909" s="38"/>
      <c r="CK1909" s="38"/>
      <c r="CL1909" s="31"/>
      <c r="CM1909" s="23"/>
      <c r="CN1909" s="38"/>
      <c r="CO1909" s="38"/>
      <c r="CP1909" s="23"/>
      <c r="CQ1909" s="23"/>
      <c r="CR1909" s="23"/>
      <c r="CS1909" s="38"/>
      <c r="CT1909" s="23"/>
      <c r="CU1909" s="23"/>
      <c r="CV1909" s="23"/>
      <c r="CW1909" s="38"/>
      <c r="CX1909" s="38"/>
      <c r="CY1909" s="30"/>
      <c r="CZ1909" s="38"/>
    </row>
    <row r="1910" spans="1:104" x14ac:dyDescent="0.3">
      <c r="A1910" s="32"/>
      <c r="B1910" s="26"/>
      <c r="C1910" s="26"/>
      <c r="D1910" s="26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31"/>
      <c r="AQ1910" s="31"/>
      <c r="AR1910" s="31"/>
      <c r="AS1910" s="31"/>
      <c r="AT1910" s="31"/>
      <c r="AU1910" s="31"/>
      <c r="AV1910" s="31"/>
      <c r="AW1910" s="31"/>
      <c r="AX1910" s="31"/>
      <c r="AY1910" s="31"/>
      <c r="AZ1910" s="31"/>
      <c r="BA1910" s="31"/>
      <c r="BB1910" s="31"/>
      <c r="BC1910" s="31"/>
      <c r="BD1910" s="31"/>
      <c r="BE1910" s="31"/>
      <c r="BF1910" s="31"/>
      <c r="BG1910" s="31"/>
      <c r="BH1910" s="31"/>
      <c r="BI1910" s="31"/>
      <c r="BJ1910" s="31"/>
      <c r="BK1910" s="31"/>
      <c r="BL1910" s="31"/>
      <c r="BM1910" s="31"/>
      <c r="BN1910" s="41"/>
      <c r="BO1910" s="33"/>
      <c r="BP1910" s="34"/>
      <c r="BQ1910" s="26"/>
      <c r="BR1910" s="27"/>
      <c r="BS1910" s="27"/>
      <c r="BT1910" s="26"/>
      <c r="BU1910" s="35"/>
      <c r="BV1910" s="28"/>
      <c r="BW1910" s="27"/>
      <c r="BX1910" s="26"/>
      <c r="BY1910" s="26"/>
      <c r="BZ1910" s="28"/>
      <c r="CA1910" s="31"/>
      <c r="CB1910" s="31"/>
      <c r="CC1910" s="23"/>
      <c r="CD1910" s="37"/>
      <c r="CE1910" s="30"/>
      <c r="CF1910" s="38"/>
      <c r="CG1910" s="31"/>
      <c r="CH1910" s="30"/>
      <c r="CI1910" s="38"/>
      <c r="CJ1910" s="38"/>
      <c r="CK1910" s="38"/>
      <c r="CL1910" s="31"/>
      <c r="CM1910" s="23"/>
      <c r="CN1910" s="38"/>
      <c r="CO1910" s="38"/>
      <c r="CP1910" s="23"/>
      <c r="CQ1910" s="23"/>
      <c r="CR1910" s="23"/>
      <c r="CS1910" s="38"/>
      <c r="CT1910" s="37"/>
      <c r="CU1910" s="23"/>
      <c r="CV1910" s="23"/>
      <c r="CW1910" s="38"/>
      <c r="CX1910" s="38"/>
      <c r="CY1910" s="38"/>
      <c r="CZ1910" s="38"/>
    </row>
    <row r="1911" spans="1:104" x14ac:dyDescent="0.3">
      <c r="A1911" s="32"/>
      <c r="B1911" s="26"/>
      <c r="C1911" s="26"/>
      <c r="D1911" s="26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31"/>
      <c r="AQ1911" s="31"/>
      <c r="AR1911" s="31"/>
      <c r="AS1911" s="31"/>
      <c r="AT1911" s="31"/>
      <c r="AU1911" s="31"/>
      <c r="AV1911" s="31"/>
      <c r="AW1911" s="31"/>
      <c r="AX1911" s="31"/>
      <c r="AY1911" s="31"/>
      <c r="AZ1911" s="31"/>
      <c r="BA1911" s="31"/>
      <c r="BB1911" s="31"/>
      <c r="BC1911" s="31"/>
      <c r="BD1911" s="31"/>
      <c r="BE1911" s="31"/>
      <c r="BF1911" s="31"/>
      <c r="BG1911" s="31"/>
      <c r="BH1911" s="31"/>
      <c r="BI1911" s="31"/>
      <c r="BJ1911" s="31"/>
      <c r="BK1911" s="31"/>
      <c r="BL1911" s="31"/>
      <c r="BM1911" s="31"/>
      <c r="BN1911" s="41"/>
      <c r="BO1911" s="33"/>
      <c r="BP1911" s="34"/>
      <c r="BQ1911" s="26"/>
      <c r="BR1911" s="27"/>
      <c r="BS1911" s="27"/>
      <c r="BT1911" s="26"/>
      <c r="BU1911" s="35"/>
      <c r="BV1911" s="28"/>
      <c r="BW1911" s="27"/>
      <c r="BX1911" s="26"/>
      <c r="BY1911" s="26"/>
      <c r="BZ1911" s="28"/>
      <c r="CA1911" s="31"/>
      <c r="CB1911" s="31"/>
      <c r="CC1911" s="23"/>
      <c r="CD1911" s="37"/>
      <c r="CE1911" s="30"/>
      <c r="CF1911" s="38"/>
      <c r="CG1911" s="31"/>
      <c r="CH1911" s="30"/>
      <c r="CI1911" s="38"/>
      <c r="CJ1911" s="38"/>
      <c r="CK1911" s="38"/>
      <c r="CL1911" s="31"/>
      <c r="CM1911" s="23"/>
      <c r="CN1911" s="38"/>
      <c r="CO1911" s="38"/>
      <c r="CP1911" s="23"/>
      <c r="CQ1911" s="23"/>
      <c r="CR1911" s="23"/>
      <c r="CS1911" s="38"/>
      <c r="CT1911" s="23"/>
      <c r="CU1911" s="23"/>
      <c r="CV1911" s="23"/>
      <c r="CW1911" s="38"/>
      <c r="CX1911" s="38"/>
      <c r="CY1911" s="38"/>
      <c r="CZ1911" s="38"/>
    </row>
    <row r="1912" spans="1:104" x14ac:dyDescent="0.3">
      <c r="A1912" s="32"/>
      <c r="B1912" s="26"/>
      <c r="C1912" s="26"/>
      <c r="D1912" s="26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31"/>
      <c r="AQ1912" s="31"/>
      <c r="AR1912" s="31"/>
      <c r="AS1912" s="31"/>
      <c r="AT1912" s="31"/>
      <c r="AU1912" s="31"/>
      <c r="AV1912" s="31"/>
      <c r="AW1912" s="31"/>
      <c r="AX1912" s="31"/>
      <c r="AY1912" s="31"/>
      <c r="AZ1912" s="31"/>
      <c r="BA1912" s="31"/>
      <c r="BB1912" s="31"/>
      <c r="BC1912" s="31"/>
      <c r="BD1912" s="31"/>
      <c r="BE1912" s="31"/>
      <c r="BF1912" s="31"/>
      <c r="BG1912" s="31"/>
      <c r="BH1912" s="31"/>
      <c r="BI1912" s="31"/>
      <c r="BJ1912" s="31"/>
      <c r="BK1912" s="31"/>
      <c r="BL1912" s="31"/>
      <c r="BM1912" s="31"/>
      <c r="BN1912" s="41"/>
      <c r="BO1912" s="33"/>
      <c r="BP1912" s="34"/>
      <c r="BQ1912" s="26"/>
      <c r="BR1912" s="27"/>
      <c r="BS1912" s="27"/>
      <c r="BT1912" s="26"/>
      <c r="BU1912" s="35"/>
      <c r="BV1912" s="28"/>
      <c r="BW1912" s="27"/>
      <c r="BX1912" s="26"/>
      <c r="BY1912" s="26"/>
      <c r="BZ1912" s="28"/>
      <c r="CA1912" s="31"/>
      <c r="CB1912" s="31"/>
      <c r="CC1912" s="23"/>
      <c r="CD1912" s="37"/>
      <c r="CE1912" s="30"/>
      <c r="CF1912" s="38"/>
      <c r="CG1912" s="31"/>
      <c r="CH1912" s="30"/>
      <c r="CI1912" s="38"/>
      <c r="CJ1912" s="38"/>
      <c r="CK1912" s="38"/>
      <c r="CL1912" s="31"/>
      <c r="CM1912" s="23"/>
      <c r="CN1912" s="38"/>
      <c r="CO1912" s="38"/>
      <c r="CP1912" s="23"/>
      <c r="CQ1912" s="23"/>
      <c r="CR1912" s="23"/>
      <c r="CS1912" s="38"/>
      <c r="CT1912" s="23"/>
      <c r="CU1912" s="23"/>
      <c r="CV1912" s="23"/>
      <c r="CW1912" s="38"/>
      <c r="CX1912" s="38"/>
      <c r="CY1912" s="30"/>
      <c r="CZ1912" s="38"/>
    </row>
    <row r="1913" spans="1:104" x14ac:dyDescent="0.3">
      <c r="A1913" s="32"/>
      <c r="B1913" s="26"/>
      <c r="C1913" s="26"/>
      <c r="D1913" s="26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31"/>
      <c r="AQ1913" s="31"/>
      <c r="AR1913" s="31"/>
      <c r="AS1913" s="31"/>
      <c r="AT1913" s="31"/>
      <c r="AU1913" s="31"/>
      <c r="AV1913" s="31"/>
      <c r="AW1913" s="31"/>
      <c r="AX1913" s="31"/>
      <c r="AY1913" s="31"/>
      <c r="AZ1913" s="31"/>
      <c r="BA1913" s="31"/>
      <c r="BB1913" s="31"/>
      <c r="BC1913" s="31"/>
      <c r="BD1913" s="31"/>
      <c r="BE1913" s="31"/>
      <c r="BF1913" s="31"/>
      <c r="BG1913" s="31"/>
      <c r="BH1913" s="31"/>
      <c r="BI1913" s="31"/>
      <c r="BJ1913" s="31"/>
      <c r="BK1913" s="31"/>
      <c r="BL1913" s="31"/>
      <c r="BM1913" s="31"/>
      <c r="BN1913" s="41"/>
      <c r="BO1913" s="33"/>
      <c r="BP1913" s="34"/>
      <c r="BQ1913" s="26"/>
      <c r="BR1913" s="27"/>
      <c r="BS1913" s="27"/>
      <c r="BT1913" s="26"/>
      <c r="BU1913" s="35"/>
      <c r="BV1913" s="28"/>
      <c r="BW1913" s="27"/>
      <c r="BX1913" s="26"/>
      <c r="BY1913" s="26"/>
      <c r="BZ1913" s="28"/>
      <c r="CA1913" s="31"/>
      <c r="CB1913" s="31"/>
      <c r="CC1913" s="23"/>
      <c r="CD1913" s="37"/>
      <c r="CE1913" s="30"/>
      <c r="CF1913" s="38"/>
      <c r="CG1913" s="31"/>
      <c r="CH1913" s="30"/>
      <c r="CI1913" s="38"/>
      <c r="CJ1913" s="38"/>
      <c r="CK1913" s="38"/>
      <c r="CL1913" s="31"/>
      <c r="CM1913" s="23"/>
      <c r="CN1913" s="38"/>
      <c r="CO1913" s="38"/>
      <c r="CP1913" s="23"/>
      <c r="CQ1913" s="23"/>
      <c r="CR1913" s="23"/>
      <c r="CS1913" s="38"/>
      <c r="CT1913" s="23"/>
      <c r="CU1913" s="23"/>
      <c r="CV1913" s="23"/>
      <c r="CW1913" s="38"/>
      <c r="CX1913" s="38"/>
      <c r="CY1913" s="30"/>
      <c r="CZ1913" s="38"/>
    </row>
    <row r="1914" spans="1:104" x14ac:dyDescent="0.3">
      <c r="A1914" s="32"/>
      <c r="B1914" s="26"/>
      <c r="C1914" s="26"/>
      <c r="D1914" s="26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31"/>
      <c r="AQ1914" s="31"/>
      <c r="AR1914" s="31"/>
      <c r="AS1914" s="31"/>
      <c r="AT1914" s="31"/>
      <c r="AU1914" s="31"/>
      <c r="AV1914" s="31"/>
      <c r="AW1914" s="31"/>
      <c r="AX1914" s="31"/>
      <c r="AY1914" s="31"/>
      <c r="AZ1914" s="31"/>
      <c r="BA1914" s="31"/>
      <c r="BB1914" s="31"/>
      <c r="BC1914" s="31"/>
      <c r="BD1914" s="31"/>
      <c r="BE1914" s="31"/>
      <c r="BF1914" s="31"/>
      <c r="BG1914" s="31"/>
      <c r="BH1914" s="31"/>
      <c r="BI1914" s="31"/>
      <c r="BJ1914" s="31"/>
      <c r="BK1914" s="31"/>
      <c r="BL1914" s="31"/>
      <c r="BM1914" s="31"/>
      <c r="BN1914" s="41"/>
      <c r="BO1914" s="33"/>
      <c r="BP1914" s="34"/>
      <c r="BQ1914" s="26"/>
      <c r="BR1914" s="27"/>
      <c r="BS1914" s="27"/>
      <c r="BT1914" s="26"/>
      <c r="BU1914" s="35"/>
      <c r="BV1914" s="28"/>
      <c r="BW1914" s="27"/>
      <c r="BX1914" s="26"/>
      <c r="BY1914" s="26"/>
      <c r="BZ1914" s="28"/>
      <c r="CA1914" s="31"/>
      <c r="CB1914" s="31"/>
      <c r="CC1914" s="37"/>
      <c r="CD1914" s="37"/>
      <c r="CE1914" s="30"/>
      <c r="CF1914" s="38"/>
      <c r="CG1914" s="31"/>
      <c r="CH1914" s="30"/>
      <c r="CI1914" s="38"/>
      <c r="CJ1914" s="38"/>
      <c r="CK1914" s="38"/>
      <c r="CL1914" s="31"/>
      <c r="CM1914" s="23"/>
      <c r="CN1914" s="38"/>
      <c r="CO1914" s="38"/>
      <c r="CP1914" s="23"/>
      <c r="CQ1914" s="23"/>
      <c r="CR1914" s="23"/>
      <c r="CS1914" s="38"/>
      <c r="CT1914" s="23"/>
      <c r="CU1914" s="23"/>
      <c r="CV1914" s="23"/>
      <c r="CW1914" s="38"/>
      <c r="CX1914" s="38"/>
      <c r="CY1914" s="38"/>
      <c r="CZ1914" s="38"/>
    </row>
    <row r="1915" spans="1:104" x14ac:dyDescent="0.3">
      <c r="A1915" s="32"/>
      <c r="B1915" s="26"/>
      <c r="C1915" s="26"/>
      <c r="D1915" s="26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31"/>
      <c r="AQ1915" s="31"/>
      <c r="AR1915" s="31"/>
      <c r="AS1915" s="31"/>
      <c r="AT1915" s="31"/>
      <c r="AU1915" s="31"/>
      <c r="AV1915" s="31"/>
      <c r="AW1915" s="31"/>
      <c r="AX1915" s="31"/>
      <c r="AY1915" s="31"/>
      <c r="AZ1915" s="31"/>
      <c r="BA1915" s="31"/>
      <c r="BB1915" s="31"/>
      <c r="BC1915" s="31"/>
      <c r="BD1915" s="31"/>
      <c r="BE1915" s="31"/>
      <c r="BF1915" s="31"/>
      <c r="BG1915" s="31"/>
      <c r="BH1915" s="31"/>
      <c r="BI1915" s="31"/>
      <c r="BJ1915" s="31"/>
      <c r="BK1915" s="31"/>
      <c r="BL1915" s="31"/>
      <c r="BM1915" s="31"/>
      <c r="BN1915" s="41"/>
      <c r="BO1915" s="33"/>
      <c r="BP1915" s="34"/>
      <c r="BQ1915" s="26"/>
      <c r="BR1915" s="27"/>
      <c r="BS1915" s="27"/>
      <c r="BT1915" s="26"/>
      <c r="BU1915" s="35"/>
      <c r="BV1915" s="28"/>
      <c r="BW1915" s="27"/>
      <c r="BX1915" s="26"/>
      <c r="BY1915" s="26"/>
      <c r="BZ1915" s="28"/>
      <c r="CA1915" s="31"/>
      <c r="CB1915" s="31"/>
      <c r="CC1915" s="37"/>
      <c r="CD1915" s="37"/>
      <c r="CE1915" s="30"/>
      <c r="CF1915" s="38"/>
      <c r="CG1915" s="31"/>
      <c r="CH1915" s="30"/>
      <c r="CI1915" s="38"/>
      <c r="CJ1915" s="38"/>
      <c r="CK1915" s="38"/>
      <c r="CL1915" s="31"/>
      <c r="CM1915" s="23"/>
      <c r="CN1915" s="38"/>
      <c r="CO1915" s="38"/>
      <c r="CP1915" s="23"/>
      <c r="CQ1915" s="37"/>
      <c r="CR1915" s="37"/>
      <c r="CS1915" s="38"/>
      <c r="CT1915" s="23"/>
      <c r="CU1915" s="37"/>
      <c r="CV1915" s="23"/>
      <c r="CW1915" s="38"/>
      <c r="CX1915" s="38"/>
      <c r="CY1915" s="38"/>
      <c r="CZ1915" s="38"/>
    </row>
    <row r="1916" spans="1:104" x14ac:dyDescent="0.3">
      <c r="A1916" s="32"/>
      <c r="B1916" s="26"/>
      <c r="C1916" s="26"/>
      <c r="D1916" s="26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31"/>
      <c r="AQ1916" s="31"/>
      <c r="AR1916" s="31"/>
      <c r="AS1916" s="31"/>
      <c r="AT1916" s="31"/>
      <c r="AU1916" s="31"/>
      <c r="AV1916" s="31"/>
      <c r="AW1916" s="31"/>
      <c r="AX1916" s="31"/>
      <c r="AY1916" s="31"/>
      <c r="AZ1916" s="31"/>
      <c r="BA1916" s="31"/>
      <c r="BB1916" s="31"/>
      <c r="BC1916" s="31"/>
      <c r="BD1916" s="31"/>
      <c r="BE1916" s="31"/>
      <c r="BF1916" s="31"/>
      <c r="BG1916" s="31"/>
      <c r="BH1916" s="31"/>
      <c r="BI1916" s="31"/>
      <c r="BJ1916" s="31"/>
      <c r="BK1916" s="31"/>
      <c r="BL1916" s="31"/>
      <c r="BM1916" s="31"/>
      <c r="BN1916" s="41"/>
      <c r="BO1916" s="33"/>
      <c r="BP1916" s="34"/>
      <c r="BQ1916" s="26"/>
      <c r="BR1916" s="27"/>
      <c r="BS1916" s="27"/>
      <c r="BT1916" s="26"/>
      <c r="BU1916" s="35"/>
      <c r="BV1916" s="28"/>
      <c r="BW1916" s="27"/>
      <c r="BX1916" s="26"/>
      <c r="BY1916" s="26"/>
      <c r="BZ1916" s="28"/>
      <c r="CA1916" s="31"/>
      <c r="CB1916" s="31"/>
      <c r="CC1916" s="37"/>
      <c r="CD1916" s="37"/>
      <c r="CE1916" s="30"/>
      <c r="CF1916" s="38"/>
      <c r="CG1916" s="31"/>
      <c r="CH1916" s="30"/>
      <c r="CI1916" s="38"/>
      <c r="CJ1916" s="38"/>
      <c r="CK1916" s="38"/>
      <c r="CL1916" s="31"/>
      <c r="CM1916" s="23"/>
      <c r="CN1916" s="38"/>
      <c r="CO1916" s="38"/>
      <c r="CP1916" s="23"/>
      <c r="CQ1916" s="23"/>
      <c r="CR1916" s="23"/>
      <c r="CS1916" s="38"/>
      <c r="CT1916" s="23"/>
      <c r="CU1916" s="23"/>
      <c r="CV1916" s="23"/>
      <c r="CW1916" s="38"/>
      <c r="CX1916" s="38"/>
      <c r="CY1916" s="38"/>
      <c r="CZ1916" s="38"/>
    </row>
    <row r="1917" spans="1:104" x14ac:dyDescent="0.3">
      <c r="A1917" s="32"/>
      <c r="B1917" s="26"/>
      <c r="C1917" s="26"/>
      <c r="D1917" s="26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31"/>
      <c r="AQ1917" s="31"/>
      <c r="AR1917" s="31"/>
      <c r="AS1917" s="31"/>
      <c r="AT1917" s="31"/>
      <c r="AU1917" s="31"/>
      <c r="AV1917" s="31"/>
      <c r="AW1917" s="31"/>
      <c r="AX1917" s="31"/>
      <c r="AY1917" s="31"/>
      <c r="AZ1917" s="31"/>
      <c r="BA1917" s="31"/>
      <c r="BB1917" s="31"/>
      <c r="BC1917" s="31"/>
      <c r="BD1917" s="31"/>
      <c r="BE1917" s="31"/>
      <c r="BF1917" s="31"/>
      <c r="BG1917" s="31"/>
      <c r="BH1917" s="31"/>
      <c r="BI1917" s="31"/>
      <c r="BJ1917" s="31"/>
      <c r="BK1917" s="31"/>
      <c r="BL1917" s="31"/>
      <c r="BM1917" s="31"/>
      <c r="BN1917" s="41"/>
      <c r="BO1917" s="33"/>
      <c r="BP1917" s="34"/>
      <c r="BQ1917" s="26"/>
      <c r="BR1917" s="27"/>
      <c r="BS1917" s="27"/>
      <c r="BT1917" s="26"/>
      <c r="BU1917" s="35"/>
      <c r="BV1917" s="28"/>
      <c r="BW1917" s="27"/>
      <c r="BX1917" s="26"/>
      <c r="BY1917" s="26"/>
      <c r="BZ1917" s="28"/>
      <c r="CA1917" s="31"/>
      <c r="CB1917" s="31"/>
      <c r="CC1917" s="23"/>
      <c r="CD1917" s="37"/>
      <c r="CE1917" s="30"/>
      <c r="CF1917" s="38"/>
      <c r="CG1917" s="31"/>
      <c r="CH1917" s="30"/>
      <c r="CI1917" s="38"/>
      <c r="CJ1917" s="38"/>
      <c r="CK1917" s="38"/>
      <c r="CL1917" s="31"/>
      <c r="CM1917" s="23"/>
      <c r="CN1917" s="38"/>
      <c r="CO1917" s="38"/>
      <c r="CP1917" s="23"/>
      <c r="CQ1917" s="23"/>
      <c r="CR1917" s="23"/>
      <c r="CS1917" s="38"/>
      <c r="CT1917" s="37"/>
      <c r="CU1917" s="23"/>
      <c r="CV1917" s="23"/>
      <c r="CW1917" s="38"/>
      <c r="CX1917" s="38"/>
      <c r="CY1917" s="38"/>
      <c r="CZ1917" s="38"/>
    </row>
    <row r="1918" spans="1:104" x14ac:dyDescent="0.3">
      <c r="A1918" s="32"/>
      <c r="B1918" s="26"/>
      <c r="C1918" s="26"/>
      <c r="D1918" s="26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31"/>
      <c r="AQ1918" s="31"/>
      <c r="AR1918" s="31"/>
      <c r="AS1918" s="31"/>
      <c r="AT1918" s="31"/>
      <c r="AU1918" s="31"/>
      <c r="AV1918" s="31"/>
      <c r="AW1918" s="31"/>
      <c r="AX1918" s="31"/>
      <c r="AY1918" s="31"/>
      <c r="AZ1918" s="31"/>
      <c r="BA1918" s="31"/>
      <c r="BB1918" s="31"/>
      <c r="BC1918" s="31"/>
      <c r="BD1918" s="31"/>
      <c r="BE1918" s="31"/>
      <c r="BF1918" s="31"/>
      <c r="BG1918" s="31"/>
      <c r="BH1918" s="31"/>
      <c r="BI1918" s="31"/>
      <c r="BJ1918" s="31"/>
      <c r="BK1918" s="31"/>
      <c r="BL1918" s="31"/>
      <c r="BM1918" s="31"/>
      <c r="BN1918" s="41"/>
      <c r="BO1918" s="33"/>
      <c r="BP1918" s="34"/>
      <c r="BQ1918" s="26"/>
      <c r="BR1918" s="27"/>
      <c r="BS1918" s="27"/>
      <c r="BT1918" s="26"/>
      <c r="BU1918" s="35"/>
      <c r="BV1918" s="28"/>
      <c r="BW1918" s="27"/>
      <c r="BX1918" s="26"/>
      <c r="BY1918" s="26"/>
      <c r="BZ1918" s="28"/>
      <c r="CA1918" s="31"/>
      <c r="CB1918" s="31"/>
      <c r="CC1918" s="37"/>
      <c r="CD1918" s="37"/>
      <c r="CE1918" s="30"/>
      <c r="CF1918" s="38"/>
      <c r="CG1918" s="31"/>
      <c r="CH1918" s="30"/>
      <c r="CI1918" s="38"/>
      <c r="CJ1918" s="38"/>
      <c r="CK1918" s="38"/>
      <c r="CL1918" s="31"/>
      <c r="CM1918" s="37"/>
      <c r="CN1918" s="38"/>
      <c r="CO1918" s="38"/>
      <c r="CP1918" s="23"/>
      <c r="CQ1918" s="23"/>
      <c r="CR1918" s="23"/>
      <c r="CS1918" s="38"/>
      <c r="CT1918" s="23"/>
      <c r="CU1918" s="23"/>
      <c r="CV1918" s="23"/>
      <c r="CW1918" s="30"/>
      <c r="CX1918" s="38"/>
      <c r="CY1918" s="38"/>
      <c r="CZ1918" s="38"/>
    </row>
    <row r="1919" spans="1:104" x14ac:dyDescent="0.3">
      <c r="A1919" s="32"/>
      <c r="B1919" s="26"/>
      <c r="C1919" s="26"/>
      <c r="D1919" s="26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31"/>
      <c r="AQ1919" s="31"/>
      <c r="AR1919" s="31"/>
      <c r="AS1919" s="31"/>
      <c r="AT1919" s="31"/>
      <c r="AU1919" s="31"/>
      <c r="AV1919" s="31"/>
      <c r="AW1919" s="31"/>
      <c r="AX1919" s="31"/>
      <c r="AY1919" s="31"/>
      <c r="AZ1919" s="31"/>
      <c r="BA1919" s="31"/>
      <c r="BB1919" s="31"/>
      <c r="BC1919" s="31"/>
      <c r="BD1919" s="31"/>
      <c r="BE1919" s="31"/>
      <c r="BF1919" s="31"/>
      <c r="BG1919" s="31"/>
      <c r="BH1919" s="31"/>
      <c r="BI1919" s="31"/>
      <c r="BJ1919" s="31"/>
      <c r="BK1919" s="31"/>
      <c r="BL1919" s="31"/>
      <c r="BM1919" s="31"/>
      <c r="BN1919" s="41"/>
      <c r="BO1919" s="33"/>
      <c r="BP1919" s="34"/>
      <c r="BQ1919" s="26"/>
      <c r="BR1919" s="27"/>
      <c r="BS1919" s="27"/>
      <c r="BT1919" s="26"/>
      <c r="BU1919" s="35"/>
      <c r="BV1919" s="28"/>
      <c r="BW1919" s="27"/>
      <c r="BX1919" s="26"/>
      <c r="BY1919" s="26"/>
      <c r="BZ1919" s="28"/>
      <c r="CA1919" s="31"/>
      <c r="CB1919" s="31"/>
      <c r="CC1919" s="23"/>
      <c r="CD1919" s="37"/>
      <c r="CE1919" s="30"/>
      <c r="CF1919" s="38"/>
      <c r="CG1919" s="31"/>
      <c r="CH1919" s="30"/>
      <c r="CI1919" s="38"/>
      <c r="CJ1919" s="38"/>
      <c r="CK1919" s="38"/>
      <c r="CL1919" s="31"/>
      <c r="CM1919" s="23"/>
      <c r="CN1919" s="38"/>
      <c r="CO1919" s="38"/>
      <c r="CP1919" s="23"/>
      <c r="CQ1919" s="23"/>
      <c r="CR1919" s="23"/>
      <c r="CS1919" s="38"/>
      <c r="CT1919" s="23"/>
      <c r="CU1919" s="23"/>
      <c r="CV1919" s="23"/>
      <c r="CW1919" s="38"/>
      <c r="CX1919" s="38"/>
      <c r="CY1919" s="30"/>
      <c r="CZ1919" s="38"/>
    </row>
    <row r="1920" spans="1:104" x14ac:dyDescent="0.3">
      <c r="A1920" s="32"/>
      <c r="B1920" s="26"/>
      <c r="C1920" s="26"/>
      <c r="D1920" s="26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31"/>
      <c r="AQ1920" s="31"/>
      <c r="AR1920" s="31"/>
      <c r="AS1920" s="31"/>
      <c r="AT1920" s="31"/>
      <c r="AU1920" s="31"/>
      <c r="AV1920" s="31"/>
      <c r="AW1920" s="31"/>
      <c r="AX1920" s="31"/>
      <c r="AY1920" s="31"/>
      <c r="AZ1920" s="31"/>
      <c r="BA1920" s="31"/>
      <c r="BB1920" s="31"/>
      <c r="BC1920" s="31"/>
      <c r="BD1920" s="31"/>
      <c r="BE1920" s="31"/>
      <c r="BF1920" s="31"/>
      <c r="BG1920" s="31"/>
      <c r="BH1920" s="31"/>
      <c r="BI1920" s="31"/>
      <c r="BJ1920" s="31"/>
      <c r="BK1920" s="31"/>
      <c r="BL1920" s="31"/>
      <c r="BM1920" s="31"/>
      <c r="BN1920" s="41"/>
      <c r="BO1920" s="33"/>
      <c r="BP1920" s="34"/>
      <c r="BQ1920" s="26"/>
      <c r="BR1920" s="27"/>
      <c r="BS1920" s="27"/>
      <c r="BT1920" s="26"/>
      <c r="BU1920" s="35"/>
      <c r="BV1920" s="28"/>
      <c r="BW1920" s="27"/>
      <c r="BX1920" s="26"/>
      <c r="BY1920" s="26"/>
      <c r="BZ1920" s="28"/>
      <c r="CA1920" s="31"/>
      <c r="CB1920" s="31"/>
      <c r="CC1920" s="23"/>
      <c r="CD1920" s="37"/>
      <c r="CE1920" s="30"/>
      <c r="CF1920" s="38"/>
      <c r="CG1920" s="31"/>
      <c r="CH1920" s="30"/>
      <c r="CI1920" s="38"/>
      <c r="CJ1920" s="38"/>
      <c r="CK1920" s="38"/>
      <c r="CL1920" s="31"/>
      <c r="CM1920" s="23"/>
      <c r="CN1920" s="38"/>
      <c r="CO1920" s="38"/>
      <c r="CP1920" s="23"/>
      <c r="CQ1920" s="37"/>
      <c r="CR1920" s="37"/>
      <c r="CS1920" s="30"/>
      <c r="CT1920" s="23"/>
      <c r="CU1920" s="37"/>
      <c r="CV1920" s="37"/>
      <c r="CW1920" s="38"/>
      <c r="CX1920" s="38"/>
      <c r="CY1920" s="38"/>
      <c r="CZ1920" s="38"/>
    </row>
    <row r="1921" spans="1:104" x14ac:dyDescent="0.3">
      <c r="A1921" s="32"/>
      <c r="B1921" s="26"/>
      <c r="C1921" s="26"/>
      <c r="D1921" s="26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31"/>
      <c r="AQ1921" s="31"/>
      <c r="AR1921" s="31"/>
      <c r="AS1921" s="31"/>
      <c r="AT1921" s="31"/>
      <c r="AU1921" s="31"/>
      <c r="AV1921" s="31"/>
      <c r="AW1921" s="31"/>
      <c r="AX1921" s="31"/>
      <c r="AY1921" s="31"/>
      <c r="AZ1921" s="31"/>
      <c r="BA1921" s="31"/>
      <c r="BB1921" s="31"/>
      <c r="BC1921" s="31"/>
      <c r="BD1921" s="31"/>
      <c r="BE1921" s="31"/>
      <c r="BF1921" s="31"/>
      <c r="BG1921" s="31"/>
      <c r="BH1921" s="31"/>
      <c r="BI1921" s="31"/>
      <c r="BJ1921" s="31"/>
      <c r="BK1921" s="31"/>
      <c r="BL1921" s="31"/>
      <c r="BM1921" s="31"/>
      <c r="BN1921" s="41"/>
      <c r="BO1921" s="33"/>
      <c r="BP1921" s="34"/>
      <c r="BQ1921" s="26"/>
      <c r="BR1921" s="27"/>
      <c r="BS1921" s="27"/>
      <c r="BT1921" s="26"/>
      <c r="BU1921" s="35"/>
      <c r="BV1921" s="28"/>
      <c r="BW1921" s="27"/>
      <c r="BX1921" s="26"/>
      <c r="BY1921" s="26"/>
      <c r="BZ1921" s="28"/>
      <c r="CA1921" s="31"/>
      <c r="CB1921" s="31"/>
      <c r="CC1921" s="37"/>
      <c r="CD1921" s="37"/>
      <c r="CE1921" s="30"/>
      <c r="CF1921" s="38"/>
      <c r="CG1921" s="31"/>
      <c r="CH1921" s="30"/>
      <c r="CI1921" s="38"/>
      <c r="CJ1921" s="38"/>
      <c r="CK1921" s="38"/>
      <c r="CL1921" s="31"/>
      <c r="CM1921" s="23"/>
      <c r="CN1921" s="38"/>
      <c r="CO1921" s="38"/>
      <c r="CP1921" s="23"/>
      <c r="CQ1921" s="23"/>
      <c r="CR1921" s="23"/>
      <c r="CS1921" s="38"/>
      <c r="CT1921" s="23"/>
      <c r="CU1921" s="23"/>
      <c r="CV1921" s="23"/>
      <c r="CW1921" s="38"/>
      <c r="CX1921" s="38"/>
      <c r="CY1921" s="38"/>
      <c r="CZ1921" s="38"/>
    </row>
    <row r="1922" spans="1:104" x14ac:dyDescent="0.3">
      <c r="A1922" s="32"/>
      <c r="B1922" s="26"/>
      <c r="C1922" s="26"/>
      <c r="D1922" s="26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31"/>
      <c r="AQ1922" s="31"/>
      <c r="AR1922" s="31"/>
      <c r="AS1922" s="31"/>
      <c r="AT1922" s="31"/>
      <c r="AU1922" s="31"/>
      <c r="AV1922" s="31"/>
      <c r="AW1922" s="31"/>
      <c r="AX1922" s="31"/>
      <c r="AY1922" s="31"/>
      <c r="AZ1922" s="31"/>
      <c r="BA1922" s="31"/>
      <c r="BB1922" s="31"/>
      <c r="BC1922" s="31"/>
      <c r="BD1922" s="31"/>
      <c r="BE1922" s="31"/>
      <c r="BF1922" s="31"/>
      <c r="BG1922" s="31"/>
      <c r="BH1922" s="31"/>
      <c r="BI1922" s="31"/>
      <c r="BJ1922" s="31"/>
      <c r="BK1922" s="31"/>
      <c r="BL1922" s="31"/>
      <c r="BM1922" s="31"/>
      <c r="BN1922" s="41"/>
      <c r="BO1922" s="33"/>
      <c r="BP1922" s="34"/>
      <c r="BQ1922" s="26"/>
      <c r="BR1922" s="27"/>
      <c r="BS1922" s="27"/>
      <c r="BT1922" s="26"/>
      <c r="BU1922" s="35"/>
      <c r="BV1922" s="28"/>
      <c r="BW1922" s="27"/>
      <c r="BX1922" s="26"/>
      <c r="BY1922" s="26"/>
      <c r="BZ1922" s="28"/>
      <c r="CA1922" s="31"/>
      <c r="CB1922" s="31"/>
      <c r="CC1922" s="23"/>
      <c r="CD1922" s="37"/>
      <c r="CE1922" s="30"/>
      <c r="CF1922" s="38"/>
      <c r="CG1922" s="31"/>
      <c r="CH1922" s="30"/>
      <c r="CI1922" s="38"/>
      <c r="CJ1922" s="38"/>
      <c r="CK1922" s="38"/>
      <c r="CL1922" s="31"/>
      <c r="CM1922" s="23"/>
      <c r="CN1922" s="38"/>
      <c r="CO1922" s="38"/>
      <c r="CP1922" s="23"/>
      <c r="CQ1922" s="23"/>
      <c r="CR1922" s="23"/>
      <c r="CS1922" s="38"/>
      <c r="CT1922" s="23"/>
      <c r="CU1922" s="23"/>
      <c r="CV1922" s="23"/>
      <c r="CW1922" s="38"/>
      <c r="CX1922" s="38"/>
      <c r="CY1922" s="38"/>
      <c r="CZ1922" s="38"/>
    </row>
    <row r="1923" spans="1:104" x14ac:dyDescent="0.3">
      <c r="A1923" s="32"/>
      <c r="B1923" s="26"/>
      <c r="C1923" s="26"/>
      <c r="D1923" s="26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31"/>
      <c r="AQ1923" s="31"/>
      <c r="AR1923" s="31"/>
      <c r="AS1923" s="31"/>
      <c r="AT1923" s="31"/>
      <c r="AU1923" s="31"/>
      <c r="AV1923" s="31"/>
      <c r="AW1923" s="31"/>
      <c r="AX1923" s="31"/>
      <c r="AY1923" s="31"/>
      <c r="AZ1923" s="31"/>
      <c r="BA1923" s="31"/>
      <c r="BB1923" s="31"/>
      <c r="BC1923" s="31"/>
      <c r="BD1923" s="31"/>
      <c r="BE1923" s="31"/>
      <c r="BF1923" s="31"/>
      <c r="BG1923" s="31"/>
      <c r="BH1923" s="31"/>
      <c r="BI1923" s="31"/>
      <c r="BJ1923" s="31"/>
      <c r="BK1923" s="31"/>
      <c r="BL1923" s="31"/>
      <c r="BM1923" s="31"/>
      <c r="BN1923" s="41"/>
      <c r="BO1923" s="33"/>
      <c r="BP1923" s="34"/>
      <c r="BQ1923" s="26"/>
      <c r="BR1923" s="27"/>
      <c r="BS1923" s="27"/>
      <c r="BT1923" s="26"/>
      <c r="BU1923" s="35"/>
      <c r="BV1923" s="28"/>
      <c r="BW1923" s="27"/>
      <c r="BX1923" s="26"/>
      <c r="BY1923" s="26"/>
      <c r="BZ1923" s="28"/>
      <c r="CA1923" s="31"/>
      <c r="CB1923" s="31"/>
      <c r="CC1923" s="23"/>
      <c r="CD1923" s="37"/>
      <c r="CE1923" s="30"/>
      <c r="CF1923" s="38"/>
      <c r="CG1923" s="31"/>
      <c r="CH1923" s="30"/>
      <c r="CI1923" s="38"/>
      <c r="CJ1923" s="38"/>
      <c r="CK1923" s="38"/>
      <c r="CL1923" s="31"/>
      <c r="CM1923" s="23"/>
      <c r="CN1923" s="38"/>
      <c r="CO1923" s="38"/>
      <c r="CP1923" s="37"/>
      <c r="CQ1923" s="23"/>
      <c r="CR1923" s="23"/>
      <c r="CS1923" s="38"/>
      <c r="CT1923" s="23"/>
      <c r="CU1923" s="23"/>
      <c r="CV1923" s="23"/>
      <c r="CW1923" s="38"/>
      <c r="CX1923" s="38"/>
      <c r="CY1923" s="38"/>
      <c r="CZ1923" s="38"/>
    </row>
    <row r="1924" spans="1:104" x14ac:dyDescent="0.3">
      <c r="A1924" s="32"/>
      <c r="B1924" s="26"/>
      <c r="C1924" s="26"/>
      <c r="D1924" s="26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31"/>
      <c r="AQ1924" s="31"/>
      <c r="AR1924" s="31"/>
      <c r="AS1924" s="31"/>
      <c r="AT1924" s="31"/>
      <c r="AU1924" s="31"/>
      <c r="AV1924" s="31"/>
      <c r="AW1924" s="31"/>
      <c r="AX1924" s="31"/>
      <c r="AY1924" s="31"/>
      <c r="AZ1924" s="31"/>
      <c r="BA1924" s="31"/>
      <c r="BB1924" s="31"/>
      <c r="BC1924" s="31"/>
      <c r="BD1924" s="31"/>
      <c r="BE1924" s="31"/>
      <c r="BF1924" s="31"/>
      <c r="BG1924" s="31"/>
      <c r="BH1924" s="31"/>
      <c r="BI1924" s="31"/>
      <c r="BJ1924" s="31"/>
      <c r="BK1924" s="31"/>
      <c r="BL1924" s="31"/>
      <c r="BM1924" s="31"/>
      <c r="BN1924" s="41"/>
      <c r="BO1924" s="33"/>
      <c r="BP1924" s="34"/>
      <c r="BQ1924" s="26"/>
      <c r="BR1924" s="27"/>
      <c r="BS1924" s="27"/>
      <c r="BT1924" s="26"/>
      <c r="BU1924" s="35"/>
      <c r="BV1924" s="28"/>
      <c r="BW1924" s="27"/>
      <c r="BX1924" s="26"/>
      <c r="BY1924" s="26"/>
      <c r="BZ1924" s="28"/>
      <c r="CA1924" s="31"/>
      <c r="CB1924" s="31"/>
      <c r="CC1924" s="37"/>
      <c r="CD1924" s="37"/>
      <c r="CE1924" s="30"/>
      <c r="CF1924" s="30"/>
      <c r="CG1924" s="31"/>
      <c r="CH1924" s="30"/>
      <c r="CI1924" s="38"/>
      <c r="CJ1924" s="38"/>
      <c r="CK1924" s="38"/>
      <c r="CL1924" s="31"/>
      <c r="CM1924" s="37"/>
      <c r="CN1924" s="38"/>
      <c r="CO1924" s="38"/>
      <c r="CP1924" s="23"/>
      <c r="CQ1924" s="23"/>
      <c r="CR1924" s="23"/>
      <c r="CS1924" s="38"/>
      <c r="CT1924" s="23"/>
      <c r="CU1924" s="23"/>
      <c r="CV1924" s="23"/>
      <c r="CW1924" s="38"/>
      <c r="CX1924" s="38"/>
      <c r="CY1924" s="38"/>
      <c r="CZ1924" s="38"/>
    </row>
    <row r="1925" spans="1:104" x14ac:dyDescent="0.3">
      <c r="A1925" s="32"/>
      <c r="B1925" s="26"/>
      <c r="C1925" s="26"/>
      <c r="D1925" s="26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31"/>
      <c r="AQ1925" s="31"/>
      <c r="AR1925" s="31"/>
      <c r="AS1925" s="31"/>
      <c r="AT1925" s="31"/>
      <c r="AU1925" s="31"/>
      <c r="AV1925" s="31"/>
      <c r="AW1925" s="31"/>
      <c r="AX1925" s="31"/>
      <c r="AY1925" s="31"/>
      <c r="AZ1925" s="31"/>
      <c r="BA1925" s="31"/>
      <c r="BB1925" s="31"/>
      <c r="BC1925" s="31"/>
      <c r="BD1925" s="31"/>
      <c r="BE1925" s="31"/>
      <c r="BF1925" s="31"/>
      <c r="BG1925" s="31"/>
      <c r="BH1925" s="31"/>
      <c r="BI1925" s="31"/>
      <c r="BJ1925" s="31"/>
      <c r="BK1925" s="31"/>
      <c r="BL1925" s="31"/>
      <c r="BM1925" s="31"/>
      <c r="BN1925" s="41"/>
      <c r="BO1925" s="33"/>
      <c r="BP1925" s="34"/>
      <c r="BQ1925" s="26"/>
      <c r="BR1925" s="27"/>
      <c r="BS1925" s="27"/>
      <c r="BT1925" s="26"/>
      <c r="BU1925" s="35"/>
      <c r="BV1925" s="28"/>
      <c r="BW1925" s="27"/>
      <c r="BX1925" s="26"/>
      <c r="BY1925" s="26"/>
      <c r="BZ1925" s="28"/>
      <c r="CA1925" s="31"/>
      <c r="CB1925" s="31"/>
      <c r="CC1925" s="23"/>
      <c r="CD1925" s="37"/>
      <c r="CE1925" s="30"/>
      <c r="CF1925" s="38"/>
      <c r="CG1925" s="31"/>
      <c r="CH1925" s="30"/>
      <c r="CI1925" s="38"/>
      <c r="CJ1925" s="38"/>
      <c r="CK1925" s="30"/>
      <c r="CL1925" s="31"/>
      <c r="CM1925" s="23"/>
      <c r="CN1925" s="38"/>
      <c r="CO1925" s="38"/>
      <c r="CP1925" s="23"/>
      <c r="CQ1925" s="37"/>
      <c r="CR1925" s="23"/>
      <c r="CS1925" s="38"/>
      <c r="CT1925" s="37"/>
      <c r="CU1925" s="37"/>
      <c r="CV1925" s="23"/>
      <c r="CW1925" s="38"/>
      <c r="CX1925" s="38"/>
      <c r="CY1925" s="38"/>
      <c r="CZ1925" s="38"/>
    </row>
    <row r="1926" spans="1:104" x14ac:dyDescent="0.3">
      <c r="A1926" s="32"/>
      <c r="B1926" s="26"/>
      <c r="C1926" s="26"/>
      <c r="D1926" s="26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31"/>
      <c r="AQ1926" s="31"/>
      <c r="AR1926" s="31"/>
      <c r="AS1926" s="31"/>
      <c r="AT1926" s="31"/>
      <c r="AU1926" s="31"/>
      <c r="AV1926" s="31"/>
      <c r="AW1926" s="31"/>
      <c r="AX1926" s="31"/>
      <c r="AY1926" s="31"/>
      <c r="AZ1926" s="31"/>
      <c r="BA1926" s="31"/>
      <c r="BB1926" s="31"/>
      <c r="BC1926" s="31"/>
      <c r="BD1926" s="31"/>
      <c r="BE1926" s="31"/>
      <c r="BF1926" s="31"/>
      <c r="BG1926" s="31"/>
      <c r="BH1926" s="31"/>
      <c r="BI1926" s="31"/>
      <c r="BJ1926" s="31"/>
      <c r="BK1926" s="31"/>
      <c r="BL1926" s="31"/>
      <c r="BM1926" s="31"/>
      <c r="BN1926" s="41"/>
      <c r="BO1926" s="33"/>
      <c r="BP1926" s="34"/>
      <c r="BQ1926" s="26"/>
      <c r="BR1926" s="27"/>
      <c r="BS1926" s="27"/>
      <c r="BT1926" s="26"/>
      <c r="BU1926" s="35"/>
      <c r="BV1926" s="28"/>
      <c r="BW1926" s="27"/>
      <c r="BX1926" s="26"/>
      <c r="BY1926" s="26"/>
      <c r="BZ1926" s="28"/>
      <c r="CA1926" s="31"/>
      <c r="CB1926" s="31"/>
      <c r="CC1926" s="23"/>
      <c r="CD1926" s="37"/>
      <c r="CE1926" s="30"/>
      <c r="CF1926" s="38"/>
      <c r="CG1926" s="31"/>
      <c r="CH1926" s="30"/>
      <c r="CI1926" s="38"/>
      <c r="CJ1926" s="38"/>
      <c r="CK1926" s="38"/>
      <c r="CL1926" s="31"/>
      <c r="CM1926" s="23"/>
      <c r="CN1926" s="38"/>
      <c r="CO1926" s="38"/>
      <c r="CP1926" s="37"/>
      <c r="CQ1926" s="23"/>
      <c r="CR1926" s="23"/>
      <c r="CS1926" s="38"/>
      <c r="CT1926" s="23"/>
      <c r="CU1926" s="23"/>
      <c r="CV1926" s="23"/>
      <c r="CW1926" s="30"/>
      <c r="CX1926" s="38"/>
      <c r="CY1926" s="38"/>
      <c r="CZ1926" s="38"/>
    </row>
    <row r="1927" spans="1:104" x14ac:dyDescent="0.3">
      <c r="A1927" s="32"/>
      <c r="B1927" s="26"/>
      <c r="C1927" s="26"/>
      <c r="D1927" s="26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31"/>
      <c r="AQ1927" s="31"/>
      <c r="AR1927" s="31"/>
      <c r="AS1927" s="31"/>
      <c r="AT1927" s="31"/>
      <c r="AU1927" s="31"/>
      <c r="AV1927" s="31"/>
      <c r="AW1927" s="31"/>
      <c r="AX1927" s="31"/>
      <c r="AY1927" s="31"/>
      <c r="AZ1927" s="31"/>
      <c r="BA1927" s="31"/>
      <c r="BB1927" s="31"/>
      <c r="BC1927" s="31"/>
      <c r="BD1927" s="31"/>
      <c r="BE1927" s="31"/>
      <c r="BF1927" s="31"/>
      <c r="BG1927" s="31"/>
      <c r="BH1927" s="31"/>
      <c r="BI1927" s="31"/>
      <c r="BJ1927" s="31"/>
      <c r="BK1927" s="31"/>
      <c r="BL1927" s="31"/>
      <c r="BM1927" s="31"/>
      <c r="BN1927" s="41"/>
      <c r="BO1927" s="33"/>
      <c r="BP1927" s="34"/>
      <c r="BQ1927" s="26"/>
      <c r="BR1927" s="27"/>
      <c r="BS1927" s="27"/>
      <c r="BT1927" s="26"/>
      <c r="BU1927" s="35"/>
      <c r="BV1927" s="28"/>
      <c r="BW1927" s="27"/>
      <c r="BX1927" s="26"/>
      <c r="BY1927" s="26"/>
      <c r="BZ1927" s="28"/>
      <c r="CA1927" s="31"/>
      <c r="CB1927" s="31"/>
      <c r="CC1927" s="23"/>
      <c r="CD1927" s="37"/>
      <c r="CE1927" s="30"/>
      <c r="CF1927" s="30"/>
      <c r="CG1927" s="31"/>
      <c r="CH1927" s="30"/>
      <c r="CI1927" s="38"/>
      <c r="CJ1927" s="38"/>
      <c r="CK1927" s="38"/>
      <c r="CL1927" s="31"/>
      <c r="CM1927" s="23"/>
      <c r="CN1927" s="38"/>
      <c r="CO1927" s="38"/>
      <c r="CP1927" s="23"/>
      <c r="CQ1927" s="23"/>
      <c r="CR1927" s="37"/>
      <c r="CS1927" s="38"/>
      <c r="CT1927" s="23"/>
      <c r="CU1927" s="23"/>
      <c r="CV1927" s="23"/>
      <c r="CW1927" s="38"/>
      <c r="CX1927" s="38"/>
      <c r="CY1927" s="38"/>
      <c r="CZ1927" s="38"/>
    </row>
    <row r="1928" spans="1:104" x14ac:dyDescent="0.3">
      <c r="A1928" s="32"/>
      <c r="B1928" s="26"/>
      <c r="C1928" s="26"/>
      <c r="D1928" s="26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31"/>
      <c r="AQ1928" s="31"/>
      <c r="AR1928" s="31"/>
      <c r="AS1928" s="31"/>
      <c r="AT1928" s="31"/>
      <c r="AU1928" s="31"/>
      <c r="AV1928" s="31"/>
      <c r="AW1928" s="31"/>
      <c r="AX1928" s="31"/>
      <c r="AY1928" s="31"/>
      <c r="AZ1928" s="31"/>
      <c r="BA1928" s="31"/>
      <c r="BB1928" s="31"/>
      <c r="BC1928" s="31"/>
      <c r="BD1928" s="31"/>
      <c r="BE1928" s="31"/>
      <c r="BF1928" s="31"/>
      <c r="BG1928" s="31"/>
      <c r="BH1928" s="31"/>
      <c r="BI1928" s="31"/>
      <c r="BJ1928" s="31"/>
      <c r="BK1928" s="31"/>
      <c r="BL1928" s="31"/>
      <c r="BM1928" s="31"/>
      <c r="BN1928" s="41"/>
      <c r="BO1928" s="33"/>
      <c r="BP1928" s="34"/>
      <c r="BQ1928" s="26"/>
      <c r="BR1928" s="27"/>
      <c r="BS1928" s="27"/>
      <c r="BT1928" s="26"/>
      <c r="BU1928" s="35"/>
      <c r="BV1928" s="28"/>
      <c r="BW1928" s="27"/>
      <c r="BX1928" s="26"/>
      <c r="BY1928" s="26"/>
      <c r="BZ1928" s="28"/>
      <c r="CA1928" s="31"/>
      <c r="CB1928" s="31"/>
      <c r="CC1928" s="23"/>
      <c r="CD1928" s="37"/>
      <c r="CE1928" s="30"/>
      <c r="CF1928" s="38"/>
      <c r="CG1928" s="31"/>
      <c r="CH1928" s="30"/>
      <c r="CI1928" s="38"/>
      <c r="CJ1928" s="38"/>
      <c r="CK1928" s="38"/>
      <c r="CL1928" s="31"/>
      <c r="CM1928" s="23"/>
      <c r="CN1928" s="30"/>
      <c r="CO1928" s="38"/>
      <c r="CP1928" s="37"/>
      <c r="CQ1928" s="23"/>
      <c r="CR1928" s="23"/>
      <c r="CS1928" s="38"/>
      <c r="CT1928" s="23"/>
      <c r="CU1928" s="23"/>
      <c r="CV1928" s="23"/>
      <c r="CW1928" s="38"/>
      <c r="CX1928" s="38"/>
      <c r="CY1928" s="38"/>
      <c r="CZ1928" s="38"/>
    </row>
    <row r="1929" spans="1:104" x14ac:dyDescent="0.3">
      <c r="A1929" s="32"/>
      <c r="B1929" s="26"/>
      <c r="C1929" s="26"/>
      <c r="D1929" s="26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31"/>
      <c r="AQ1929" s="31"/>
      <c r="AR1929" s="31"/>
      <c r="AS1929" s="31"/>
      <c r="AT1929" s="31"/>
      <c r="AU1929" s="31"/>
      <c r="AV1929" s="31"/>
      <c r="AW1929" s="31"/>
      <c r="AX1929" s="31"/>
      <c r="AY1929" s="31"/>
      <c r="AZ1929" s="31"/>
      <c r="BA1929" s="31"/>
      <c r="BB1929" s="31"/>
      <c r="BC1929" s="31"/>
      <c r="BD1929" s="31"/>
      <c r="BE1929" s="31"/>
      <c r="BF1929" s="31"/>
      <c r="BG1929" s="31"/>
      <c r="BH1929" s="31"/>
      <c r="BI1929" s="31"/>
      <c r="BJ1929" s="31"/>
      <c r="BK1929" s="31"/>
      <c r="BL1929" s="31"/>
      <c r="BM1929" s="31"/>
      <c r="BN1929" s="41"/>
      <c r="BO1929" s="33"/>
      <c r="BP1929" s="34"/>
      <c r="BQ1929" s="26"/>
      <c r="BR1929" s="27"/>
      <c r="BS1929" s="27"/>
      <c r="BT1929" s="26"/>
      <c r="BU1929" s="35"/>
      <c r="BV1929" s="28"/>
      <c r="BW1929" s="27"/>
      <c r="BX1929" s="26"/>
      <c r="BY1929" s="26"/>
      <c r="BZ1929" s="28"/>
      <c r="CA1929" s="31"/>
      <c r="CB1929" s="31"/>
      <c r="CC1929" s="23"/>
      <c r="CD1929" s="37"/>
      <c r="CE1929" s="30"/>
      <c r="CF1929" s="38"/>
      <c r="CG1929" s="31"/>
      <c r="CH1929" s="30"/>
      <c r="CI1929" s="38"/>
      <c r="CJ1929" s="38"/>
      <c r="CK1929" s="38"/>
      <c r="CL1929" s="31"/>
      <c r="CM1929" s="23"/>
      <c r="CN1929" s="38"/>
      <c r="CO1929" s="38"/>
      <c r="CP1929" s="23"/>
      <c r="CQ1929" s="23"/>
      <c r="CR1929" s="23"/>
      <c r="CS1929" s="38"/>
      <c r="CT1929" s="23"/>
      <c r="CU1929" s="23"/>
      <c r="CV1929" s="23"/>
      <c r="CW1929" s="38"/>
      <c r="CX1929" s="38"/>
      <c r="CY1929" s="38"/>
      <c r="CZ1929" s="38"/>
    </row>
    <row r="1930" spans="1:104" x14ac:dyDescent="0.3">
      <c r="A1930" s="32"/>
      <c r="B1930" s="26"/>
      <c r="C1930" s="26"/>
      <c r="D1930" s="26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31"/>
      <c r="AQ1930" s="31"/>
      <c r="AR1930" s="31"/>
      <c r="AS1930" s="31"/>
      <c r="AT1930" s="31"/>
      <c r="AU1930" s="31"/>
      <c r="AV1930" s="31"/>
      <c r="AW1930" s="31"/>
      <c r="AX1930" s="31"/>
      <c r="AY1930" s="31"/>
      <c r="AZ1930" s="31"/>
      <c r="BA1930" s="31"/>
      <c r="BB1930" s="31"/>
      <c r="BC1930" s="31"/>
      <c r="BD1930" s="31"/>
      <c r="BE1930" s="31"/>
      <c r="BF1930" s="31"/>
      <c r="BG1930" s="31"/>
      <c r="BH1930" s="31"/>
      <c r="BI1930" s="31"/>
      <c r="BJ1930" s="31"/>
      <c r="BK1930" s="31"/>
      <c r="BL1930" s="31"/>
      <c r="BM1930" s="31"/>
      <c r="BN1930" s="41"/>
      <c r="BO1930" s="33"/>
      <c r="BP1930" s="34"/>
      <c r="BQ1930" s="26"/>
      <c r="BR1930" s="27"/>
      <c r="BS1930" s="27"/>
      <c r="BT1930" s="26"/>
      <c r="BU1930" s="35"/>
      <c r="BV1930" s="28"/>
      <c r="BW1930" s="27"/>
      <c r="BX1930" s="26"/>
      <c r="BY1930" s="26"/>
      <c r="BZ1930" s="28"/>
      <c r="CA1930" s="31"/>
      <c r="CB1930" s="31"/>
      <c r="CC1930" s="37"/>
      <c r="CD1930" s="37"/>
      <c r="CE1930" s="30"/>
      <c r="CF1930" s="38"/>
      <c r="CG1930" s="31"/>
      <c r="CH1930" s="30"/>
      <c r="CI1930" s="38"/>
      <c r="CJ1930" s="38"/>
      <c r="CK1930" s="38"/>
      <c r="CL1930" s="31"/>
      <c r="CM1930" s="23"/>
      <c r="CN1930" s="38"/>
      <c r="CO1930" s="38"/>
      <c r="CP1930" s="23"/>
      <c r="CQ1930" s="23"/>
      <c r="CR1930" s="23"/>
      <c r="CS1930" s="38"/>
      <c r="CT1930" s="23"/>
      <c r="CU1930" s="23"/>
      <c r="CV1930" s="23"/>
      <c r="CW1930" s="38"/>
      <c r="CX1930" s="38"/>
      <c r="CY1930" s="38"/>
      <c r="CZ1930" s="38"/>
    </row>
    <row r="1931" spans="1:104" x14ac:dyDescent="0.3">
      <c r="A1931" s="32"/>
      <c r="B1931" s="26"/>
      <c r="C1931" s="26"/>
      <c r="D1931" s="26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31"/>
      <c r="AQ1931" s="31"/>
      <c r="AR1931" s="31"/>
      <c r="AS1931" s="31"/>
      <c r="AT1931" s="31"/>
      <c r="AU1931" s="31"/>
      <c r="AV1931" s="31"/>
      <c r="AW1931" s="31"/>
      <c r="AX1931" s="31"/>
      <c r="AY1931" s="31"/>
      <c r="AZ1931" s="31"/>
      <c r="BA1931" s="31"/>
      <c r="BB1931" s="31"/>
      <c r="BC1931" s="31"/>
      <c r="BD1931" s="31"/>
      <c r="BE1931" s="31"/>
      <c r="BF1931" s="31"/>
      <c r="BG1931" s="31"/>
      <c r="BH1931" s="31"/>
      <c r="BI1931" s="31"/>
      <c r="BJ1931" s="31"/>
      <c r="BK1931" s="31"/>
      <c r="BL1931" s="31"/>
      <c r="BM1931" s="31"/>
      <c r="BN1931" s="41"/>
      <c r="BO1931" s="33"/>
      <c r="BP1931" s="34"/>
      <c r="BQ1931" s="26"/>
      <c r="BR1931" s="27"/>
      <c r="BS1931" s="27"/>
      <c r="BT1931" s="26"/>
      <c r="BU1931" s="35"/>
      <c r="BV1931" s="28"/>
      <c r="BW1931" s="27"/>
      <c r="BX1931" s="26"/>
      <c r="BY1931" s="26"/>
      <c r="BZ1931" s="28"/>
      <c r="CA1931" s="31"/>
      <c r="CB1931" s="31"/>
      <c r="CC1931" s="37"/>
      <c r="CD1931" s="37"/>
      <c r="CE1931" s="30"/>
      <c r="CF1931" s="38"/>
      <c r="CG1931" s="31"/>
      <c r="CH1931" s="30"/>
      <c r="CI1931" s="38"/>
      <c r="CJ1931" s="38"/>
      <c r="CK1931" s="38"/>
      <c r="CL1931" s="31"/>
      <c r="CM1931" s="23"/>
      <c r="CN1931" s="38"/>
      <c r="CO1931" s="38"/>
      <c r="CP1931" s="37"/>
      <c r="CQ1931" s="37"/>
      <c r="CR1931" s="37"/>
      <c r="CS1931" s="38"/>
      <c r="CT1931" s="23"/>
      <c r="CU1931" s="37"/>
      <c r="CV1931" s="37"/>
      <c r="CW1931" s="38"/>
      <c r="CX1931" s="38"/>
      <c r="CY1931" s="38"/>
      <c r="CZ1931" s="38"/>
    </row>
    <row r="1932" spans="1:104" x14ac:dyDescent="0.3">
      <c r="A1932" s="32"/>
      <c r="B1932" s="26"/>
      <c r="C1932" s="26"/>
      <c r="D1932" s="26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31"/>
      <c r="AQ1932" s="31"/>
      <c r="AR1932" s="31"/>
      <c r="AS1932" s="31"/>
      <c r="AT1932" s="31"/>
      <c r="AU1932" s="31"/>
      <c r="AV1932" s="31"/>
      <c r="AW1932" s="31"/>
      <c r="AX1932" s="31"/>
      <c r="AY1932" s="31"/>
      <c r="AZ1932" s="31"/>
      <c r="BA1932" s="31"/>
      <c r="BB1932" s="31"/>
      <c r="BC1932" s="31"/>
      <c r="BD1932" s="31"/>
      <c r="BE1932" s="31"/>
      <c r="BF1932" s="31"/>
      <c r="BG1932" s="31"/>
      <c r="BH1932" s="31"/>
      <c r="BI1932" s="31"/>
      <c r="BJ1932" s="31"/>
      <c r="BK1932" s="31"/>
      <c r="BL1932" s="31"/>
      <c r="BM1932" s="31"/>
      <c r="BN1932" s="41"/>
      <c r="BO1932" s="33"/>
      <c r="BP1932" s="34"/>
      <c r="BQ1932" s="26"/>
      <c r="BR1932" s="27"/>
      <c r="BS1932" s="27"/>
      <c r="BT1932" s="26"/>
      <c r="BU1932" s="35"/>
      <c r="BV1932" s="28"/>
      <c r="BW1932" s="27"/>
      <c r="BX1932" s="26"/>
      <c r="BY1932" s="26"/>
      <c r="BZ1932" s="28"/>
      <c r="CA1932" s="31"/>
      <c r="CB1932" s="31"/>
      <c r="CC1932" s="37"/>
      <c r="CD1932" s="37"/>
      <c r="CE1932" s="30"/>
      <c r="CF1932" s="38"/>
      <c r="CG1932" s="31"/>
      <c r="CH1932" s="30"/>
      <c r="CI1932" s="38"/>
      <c r="CJ1932" s="38"/>
      <c r="CK1932" s="38"/>
      <c r="CL1932" s="31"/>
      <c r="CM1932" s="23"/>
      <c r="CN1932" s="38"/>
      <c r="CO1932" s="38"/>
      <c r="CP1932" s="23"/>
      <c r="CQ1932" s="23"/>
      <c r="CR1932" s="23"/>
      <c r="CS1932" s="38"/>
      <c r="CT1932" s="23"/>
      <c r="CU1932" s="23"/>
      <c r="CV1932" s="23"/>
      <c r="CW1932" s="38"/>
      <c r="CX1932" s="38"/>
      <c r="CY1932" s="38"/>
      <c r="CZ1932" s="38"/>
    </row>
    <row r="1933" spans="1:104" x14ac:dyDescent="0.3">
      <c r="A1933" s="32"/>
      <c r="B1933" s="26"/>
      <c r="C1933" s="26"/>
      <c r="D1933" s="26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31"/>
      <c r="AQ1933" s="31"/>
      <c r="AR1933" s="31"/>
      <c r="AS1933" s="31"/>
      <c r="AT1933" s="31"/>
      <c r="AU1933" s="31"/>
      <c r="AV1933" s="31"/>
      <c r="AW1933" s="31"/>
      <c r="AX1933" s="31"/>
      <c r="AY1933" s="31"/>
      <c r="AZ1933" s="31"/>
      <c r="BA1933" s="31"/>
      <c r="BB1933" s="31"/>
      <c r="BC1933" s="31"/>
      <c r="BD1933" s="31"/>
      <c r="BE1933" s="31"/>
      <c r="BF1933" s="31"/>
      <c r="BG1933" s="31"/>
      <c r="BH1933" s="31"/>
      <c r="BI1933" s="31"/>
      <c r="BJ1933" s="31"/>
      <c r="BK1933" s="31"/>
      <c r="BL1933" s="31"/>
      <c r="BM1933" s="31"/>
      <c r="BN1933" s="41"/>
      <c r="BO1933" s="33"/>
      <c r="BP1933" s="34"/>
      <c r="BQ1933" s="26"/>
      <c r="BR1933" s="27"/>
      <c r="BS1933" s="27"/>
      <c r="BT1933" s="26"/>
      <c r="BU1933" s="35"/>
      <c r="BV1933" s="28"/>
      <c r="BW1933" s="27"/>
      <c r="BX1933" s="26"/>
      <c r="BY1933" s="26"/>
      <c r="BZ1933" s="28"/>
      <c r="CA1933" s="31"/>
      <c r="CB1933" s="31"/>
      <c r="CC1933" s="37"/>
      <c r="CD1933" s="37"/>
      <c r="CE1933" s="30"/>
      <c r="CF1933" s="38"/>
      <c r="CG1933" s="31"/>
      <c r="CH1933" s="30"/>
      <c r="CI1933" s="38"/>
      <c r="CJ1933" s="38"/>
      <c r="CK1933" s="38"/>
      <c r="CL1933" s="31"/>
      <c r="CM1933" s="23"/>
      <c r="CN1933" s="38"/>
      <c r="CO1933" s="38"/>
      <c r="CP1933" s="23"/>
      <c r="CQ1933" s="23"/>
      <c r="CR1933" s="23"/>
      <c r="CS1933" s="38"/>
      <c r="CT1933" s="23"/>
      <c r="CU1933" s="23"/>
      <c r="CV1933" s="23"/>
      <c r="CW1933" s="38"/>
      <c r="CX1933" s="38"/>
      <c r="CY1933" s="38"/>
      <c r="CZ1933" s="38"/>
    </row>
    <row r="1934" spans="1:104" x14ac:dyDescent="0.3">
      <c r="A1934" s="32"/>
      <c r="B1934" s="26"/>
      <c r="C1934" s="26"/>
      <c r="D1934" s="26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31"/>
      <c r="AQ1934" s="31"/>
      <c r="AR1934" s="31"/>
      <c r="AS1934" s="31"/>
      <c r="AT1934" s="31"/>
      <c r="AU1934" s="31"/>
      <c r="AV1934" s="31"/>
      <c r="AW1934" s="31"/>
      <c r="AX1934" s="31"/>
      <c r="AY1934" s="31"/>
      <c r="AZ1934" s="31"/>
      <c r="BA1934" s="31"/>
      <c r="BB1934" s="31"/>
      <c r="BC1934" s="31"/>
      <c r="BD1934" s="31"/>
      <c r="BE1934" s="31"/>
      <c r="BF1934" s="31"/>
      <c r="BG1934" s="31"/>
      <c r="BH1934" s="31"/>
      <c r="BI1934" s="31"/>
      <c r="BJ1934" s="31"/>
      <c r="BK1934" s="31"/>
      <c r="BL1934" s="31"/>
      <c r="BM1934" s="31"/>
      <c r="BN1934" s="41"/>
      <c r="BO1934" s="33"/>
      <c r="BP1934" s="34"/>
      <c r="BQ1934" s="26"/>
      <c r="BR1934" s="27"/>
      <c r="BS1934" s="27"/>
      <c r="BT1934" s="26"/>
      <c r="BU1934" s="35"/>
      <c r="BV1934" s="28"/>
      <c r="BW1934" s="27"/>
      <c r="BX1934" s="26"/>
      <c r="BY1934" s="26"/>
      <c r="BZ1934" s="28"/>
      <c r="CA1934" s="31"/>
      <c r="CB1934" s="31"/>
      <c r="CC1934" s="37"/>
      <c r="CD1934" s="37"/>
      <c r="CE1934" s="30"/>
      <c r="CF1934" s="38"/>
      <c r="CG1934" s="31"/>
      <c r="CH1934" s="30"/>
      <c r="CI1934" s="38"/>
      <c r="CJ1934" s="38"/>
      <c r="CK1934" s="38"/>
      <c r="CL1934" s="31"/>
      <c r="CM1934" s="23"/>
      <c r="CN1934" s="38"/>
      <c r="CO1934" s="38"/>
      <c r="CP1934" s="23"/>
      <c r="CQ1934" s="23"/>
      <c r="CR1934" s="23"/>
      <c r="CS1934" s="38"/>
      <c r="CT1934" s="23"/>
      <c r="CU1934" s="23"/>
      <c r="CV1934" s="23"/>
      <c r="CW1934" s="38"/>
      <c r="CX1934" s="30"/>
      <c r="CY1934" s="38"/>
      <c r="CZ1934" s="38"/>
    </row>
    <row r="1935" spans="1:104" x14ac:dyDescent="0.3">
      <c r="A1935" s="32"/>
      <c r="B1935" s="26"/>
      <c r="C1935" s="26"/>
      <c r="D1935" s="26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31"/>
      <c r="AQ1935" s="31"/>
      <c r="AR1935" s="31"/>
      <c r="AS1935" s="31"/>
      <c r="AT1935" s="31"/>
      <c r="AU1935" s="31"/>
      <c r="AV1935" s="31"/>
      <c r="AW1935" s="31"/>
      <c r="AX1935" s="31"/>
      <c r="AY1935" s="31"/>
      <c r="AZ1935" s="31"/>
      <c r="BA1935" s="31"/>
      <c r="BB1935" s="31"/>
      <c r="BC1935" s="31"/>
      <c r="BD1935" s="31"/>
      <c r="BE1935" s="31"/>
      <c r="BF1935" s="31"/>
      <c r="BG1935" s="31"/>
      <c r="BH1935" s="31"/>
      <c r="BI1935" s="31"/>
      <c r="BJ1935" s="31"/>
      <c r="BK1935" s="31"/>
      <c r="BL1935" s="31"/>
      <c r="BM1935" s="31"/>
      <c r="BN1935" s="41"/>
      <c r="BO1935" s="33"/>
      <c r="BP1935" s="34"/>
      <c r="BQ1935" s="26"/>
      <c r="BR1935" s="27"/>
      <c r="BS1935" s="27"/>
      <c r="BT1935" s="26"/>
      <c r="BU1935" s="35"/>
      <c r="BV1935" s="28"/>
      <c r="BW1935" s="27"/>
      <c r="BX1935" s="26"/>
      <c r="BY1935" s="26"/>
      <c r="BZ1935" s="28"/>
      <c r="CA1935" s="31"/>
      <c r="CB1935" s="31"/>
      <c r="CC1935" s="37"/>
      <c r="CD1935" s="37"/>
      <c r="CE1935" s="30"/>
      <c r="CF1935" s="38"/>
      <c r="CG1935" s="31"/>
      <c r="CH1935" s="30"/>
      <c r="CI1935" s="38"/>
      <c r="CJ1935" s="38"/>
      <c r="CK1935" s="38"/>
      <c r="CL1935" s="31"/>
      <c r="CM1935" s="37"/>
      <c r="CN1935" s="38"/>
      <c r="CO1935" s="38"/>
      <c r="CP1935" s="37"/>
      <c r="CQ1935" s="37"/>
      <c r="CR1935" s="37"/>
      <c r="CS1935" s="38"/>
      <c r="CT1935" s="23"/>
      <c r="CU1935" s="37"/>
      <c r="CV1935" s="37"/>
      <c r="CW1935" s="38"/>
      <c r="CX1935" s="38"/>
      <c r="CY1935" s="38"/>
      <c r="CZ1935" s="38"/>
    </row>
    <row r="1936" spans="1:104" x14ac:dyDescent="0.3">
      <c r="A1936" s="32"/>
      <c r="B1936" s="26"/>
      <c r="C1936" s="26"/>
      <c r="D1936" s="26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31"/>
      <c r="AQ1936" s="31"/>
      <c r="AR1936" s="31"/>
      <c r="AS1936" s="31"/>
      <c r="AT1936" s="31"/>
      <c r="AU1936" s="31"/>
      <c r="AV1936" s="31"/>
      <c r="AW1936" s="31"/>
      <c r="AX1936" s="31"/>
      <c r="AY1936" s="31"/>
      <c r="AZ1936" s="31"/>
      <c r="BA1936" s="31"/>
      <c r="BB1936" s="31"/>
      <c r="BC1936" s="31"/>
      <c r="BD1936" s="31"/>
      <c r="BE1936" s="31"/>
      <c r="BF1936" s="31"/>
      <c r="BG1936" s="31"/>
      <c r="BH1936" s="31"/>
      <c r="BI1936" s="31"/>
      <c r="BJ1936" s="31"/>
      <c r="BK1936" s="31"/>
      <c r="BL1936" s="31"/>
      <c r="BM1936" s="31"/>
      <c r="BN1936" s="41"/>
      <c r="BO1936" s="33"/>
      <c r="BP1936" s="34"/>
      <c r="BQ1936" s="26"/>
      <c r="BR1936" s="27"/>
      <c r="BS1936" s="27"/>
      <c r="BT1936" s="26"/>
      <c r="BU1936" s="35"/>
      <c r="BV1936" s="28"/>
      <c r="BW1936" s="27"/>
      <c r="BX1936" s="26"/>
      <c r="BY1936" s="26"/>
      <c r="BZ1936" s="28"/>
      <c r="CA1936" s="31"/>
      <c r="CB1936" s="31"/>
      <c r="CC1936" s="23"/>
      <c r="CD1936" s="37"/>
      <c r="CE1936" s="30"/>
      <c r="CF1936" s="38"/>
      <c r="CG1936" s="31"/>
      <c r="CH1936" s="30"/>
      <c r="CI1936" s="38"/>
      <c r="CJ1936" s="38"/>
      <c r="CK1936" s="38"/>
      <c r="CL1936" s="31"/>
      <c r="CM1936" s="23"/>
      <c r="CN1936" s="38"/>
      <c r="CO1936" s="38"/>
      <c r="CP1936" s="23"/>
      <c r="CQ1936" s="23"/>
      <c r="CR1936" s="23"/>
      <c r="CS1936" s="38"/>
      <c r="CT1936" s="23"/>
      <c r="CU1936" s="23"/>
      <c r="CV1936" s="23"/>
      <c r="CW1936" s="38"/>
      <c r="CX1936" s="38"/>
      <c r="CY1936" s="38"/>
      <c r="CZ1936" s="38"/>
    </row>
    <row r="1937" spans="1:104" x14ac:dyDescent="0.3">
      <c r="A1937" s="32"/>
      <c r="B1937" s="26"/>
      <c r="C1937" s="26"/>
      <c r="D1937" s="26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31"/>
      <c r="AQ1937" s="31"/>
      <c r="AR1937" s="31"/>
      <c r="AS1937" s="31"/>
      <c r="AT1937" s="31"/>
      <c r="AU1937" s="31"/>
      <c r="AV1937" s="31"/>
      <c r="AW1937" s="31"/>
      <c r="AX1937" s="31"/>
      <c r="AY1937" s="31"/>
      <c r="AZ1937" s="31"/>
      <c r="BA1937" s="31"/>
      <c r="BB1937" s="31"/>
      <c r="BC1937" s="31"/>
      <c r="BD1937" s="31"/>
      <c r="BE1937" s="31"/>
      <c r="BF1937" s="31"/>
      <c r="BG1937" s="31"/>
      <c r="BH1937" s="31"/>
      <c r="BI1937" s="31"/>
      <c r="BJ1937" s="31"/>
      <c r="BK1937" s="31"/>
      <c r="BL1937" s="31"/>
      <c r="BM1937" s="31"/>
      <c r="BN1937" s="41"/>
      <c r="BO1937" s="33"/>
      <c r="BP1937" s="34"/>
      <c r="BQ1937" s="26"/>
      <c r="BR1937" s="27"/>
      <c r="BS1937" s="27"/>
      <c r="BT1937" s="26"/>
      <c r="BU1937" s="35"/>
      <c r="BV1937" s="28"/>
      <c r="BW1937" s="27"/>
      <c r="BX1937" s="26"/>
      <c r="BY1937" s="26"/>
      <c r="BZ1937" s="28"/>
      <c r="CA1937" s="31"/>
      <c r="CB1937" s="31"/>
      <c r="CC1937" s="23"/>
      <c r="CD1937" s="37"/>
      <c r="CE1937" s="30"/>
      <c r="CF1937" s="38"/>
      <c r="CG1937" s="31"/>
      <c r="CH1937" s="30"/>
      <c r="CI1937" s="38"/>
      <c r="CJ1937" s="38"/>
      <c r="CK1937" s="38"/>
      <c r="CL1937" s="31"/>
      <c r="CM1937" s="23"/>
      <c r="CN1937" s="38"/>
      <c r="CO1937" s="38"/>
      <c r="CP1937" s="23"/>
      <c r="CQ1937" s="23"/>
      <c r="CR1937" s="23"/>
      <c r="CS1937" s="38"/>
      <c r="CT1937" s="23"/>
      <c r="CU1937" s="23"/>
      <c r="CV1937" s="23"/>
      <c r="CW1937" s="38"/>
      <c r="CX1937" s="30"/>
      <c r="CY1937" s="38"/>
      <c r="CZ1937" s="38"/>
    </row>
    <row r="1938" spans="1:104" x14ac:dyDescent="0.3">
      <c r="A1938" s="32"/>
      <c r="B1938" s="26"/>
      <c r="C1938" s="26"/>
      <c r="D1938" s="26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31"/>
      <c r="AQ1938" s="31"/>
      <c r="AR1938" s="31"/>
      <c r="AS1938" s="31"/>
      <c r="AT1938" s="31"/>
      <c r="AU1938" s="31"/>
      <c r="AV1938" s="31"/>
      <c r="AW1938" s="31"/>
      <c r="AX1938" s="31"/>
      <c r="AY1938" s="31"/>
      <c r="AZ1938" s="31"/>
      <c r="BA1938" s="31"/>
      <c r="BB1938" s="31"/>
      <c r="BC1938" s="31"/>
      <c r="BD1938" s="31"/>
      <c r="BE1938" s="31"/>
      <c r="BF1938" s="31"/>
      <c r="BG1938" s="31"/>
      <c r="BH1938" s="31"/>
      <c r="BI1938" s="31"/>
      <c r="BJ1938" s="31"/>
      <c r="BK1938" s="31"/>
      <c r="BL1938" s="31"/>
      <c r="BM1938" s="31"/>
      <c r="BN1938" s="41"/>
      <c r="BO1938" s="33"/>
      <c r="BP1938" s="34"/>
      <c r="BQ1938" s="26"/>
      <c r="BR1938" s="27"/>
      <c r="BS1938" s="27"/>
      <c r="BT1938" s="26"/>
      <c r="BU1938" s="35"/>
      <c r="BV1938" s="28"/>
      <c r="BW1938" s="27"/>
      <c r="BX1938" s="26"/>
      <c r="BY1938" s="26"/>
      <c r="BZ1938" s="28"/>
      <c r="CA1938" s="31"/>
      <c r="CB1938" s="31"/>
      <c r="CC1938" s="23"/>
      <c r="CD1938" s="37"/>
      <c r="CE1938" s="30"/>
      <c r="CF1938" s="38"/>
      <c r="CG1938" s="31"/>
      <c r="CH1938" s="30"/>
      <c r="CI1938" s="38"/>
      <c r="CJ1938" s="38"/>
      <c r="CK1938" s="38"/>
      <c r="CL1938" s="31"/>
      <c r="CM1938" s="23"/>
      <c r="CN1938" s="38"/>
      <c r="CO1938" s="38"/>
      <c r="CP1938" s="23"/>
      <c r="CQ1938" s="37"/>
      <c r="CR1938" s="37"/>
      <c r="CS1938" s="38"/>
      <c r="CT1938" s="23"/>
      <c r="CU1938" s="37"/>
      <c r="CV1938" s="37"/>
      <c r="CW1938" s="38"/>
      <c r="CX1938" s="38"/>
      <c r="CY1938" s="38"/>
      <c r="CZ1938" s="38"/>
    </row>
    <row r="1939" spans="1:104" x14ac:dyDescent="0.3">
      <c r="A1939" s="32"/>
      <c r="B1939" s="26"/>
      <c r="C1939" s="26"/>
      <c r="D1939" s="26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31"/>
      <c r="AQ1939" s="31"/>
      <c r="AR1939" s="31"/>
      <c r="AS1939" s="31"/>
      <c r="AT1939" s="31"/>
      <c r="AU1939" s="31"/>
      <c r="AV1939" s="31"/>
      <c r="AW1939" s="31"/>
      <c r="AX1939" s="31"/>
      <c r="AY1939" s="31"/>
      <c r="AZ1939" s="31"/>
      <c r="BA1939" s="31"/>
      <c r="BB1939" s="31"/>
      <c r="BC1939" s="31"/>
      <c r="BD1939" s="31"/>
      <c r="BE1939" s="31"/>
      <c r="BF1939" s="31"/>
      <c r="BG1939" s="31"/>
      <c r="BH1939" s="31"/>
      <c r="BI1939" s="31"/>
      <c r="BJ1939" s="31"/>
      <c r="BK1939" s="31"/>
      <c r="BL1939" s="31"/>
      <c r="BM1939" s="31"/>
      <c r="BN1939" s="41"/>
      <c r="BO1939" s="33"/>
      <c r="BP1939" s="34"/>
      <c r="BQ1939" s="26"/>
      <c r="BR1939" s="27"/>
      <c r="BS1939" s="27"/>
      <c r="BT1939" s="26"/>
      <c r="BU1939" s="35"/>
      <c r="BV1939" s="28"/>
      <c r="BW1939" s="27"/>
      <c r="BX1939" s="26"/>
      <c r="BY1939" s="26"/>
      <c r="BZ1939" s="28"/>
      <c r="CA1939" s="31"/>
      <c r="CB1939" s="31"/>
      <c r="CC1939" s="37"/>
      <c r="CD1939" s="37"/>
      <c r="CE1939" s="30"/>
      <c r="CF1939" s="30"/>
      <c r="CG1939" s="31"/>
      <c r="CH1939" s="30"/>
      <c r="CI1939" s="38"/>
      <c r="CJ1939" s="38"/>
      <c r="CK1939" s="38"/>
      <c r="CL1939" s="31"/>
      <c r="CM1939" s="37"/>
      <c r="CN1939" s="38"/>
      <c r="CO1939" s="38"/>
      <c r="CP1939" s="23"/>
      <c r="CQ1939" s="23"/>
      <c r="CR1939" s="23"/>
      <c r="CS1939" s="38"/>
      <c r="CT1939" s="23"/>
      <c r="CU1939" s="23"/>
      <c r="CV1939" s="23"/>
      <c r="CW1939" s="38"/>
      <c r="CX1939" s="38"/>
      <c r="CY1939" s="38"/>
      <c r="CZ1939" s="38"/>
    </row>
    <row r="1940" spans="1:104" x14ac:dyDescent="0.3">
      <c r="A1940" s="32"/>
      <c r="B1940" s="26"/>
      <c r="C1940" s="26"/>
      <c r="D1940" s="26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31"/>
      <c r="AQ1940" s="31"/>
      <c r="AR1940" s="31"/>
      <c r="AS1940" s="31"/>
      <c r="AT1940" s="31"/>
      <c r="AU1940" s="31"/>
      <c r="AV1940" s="31"/>
      <c r="AW1940" s="31"/>
      <c r="AX1940" s="31"/>
      <c r="AY1940" s="31"/>
      <c r="AZ1940" s="31"/>
      <c r="BA1940" s="31"/>
      <c r="BB1940" s="31"/>
      <c r="BC1940" s="31"/>
      <c r="BD1940" s="31"/>
      <c r="BE1940" s="31"/>
      <c r="BF1940" s="31"/>
      <c r="BG1940" s="31"/>
      <c r="BH1940" s="31"/>
      <c r="BI1940" s="31"/>
      <c r="BJ1940" s="31"/>
      <c r="BK1940" s="31"/>
      <c r="BL1940" s="31"/>
      <c r="BM1940" s="31"/>
      <c r="BN1940" s="41"/>
      <c r="BO1940" s="33"/>
      <c r="BP1940" s="34"/>
      <c r="BQ1940" s="26"/>
      <c r="BR1940" s="27"/>
      <c r="BS1940" s="27"/>
      <c r="BT1940" s="26"/>
      <c r="BU1940" s="35"/>
      <c r="BV1940" s="28"/>
      <c r="BW1940" s="27"/>
      <c r="BX1940" s="26"/>
      <c r="BY1940" s="26"/>
      <c r="BZ1940" s="28"/>
      <c r="CA1940" s="31"/>
      <c r="CB1940" s="31"/>
      <c r="CC1940" s="23"/>
      <c r="CD1940" s="37"/>
      <c r="CE1940" s="30"/>
      <c r="CF1940" s="30"/>
      <c r="CG1940" s="31"/>
      <c r="CH1940" s="30"/>
      <c r="CI1940" s="38"/>
      <c r="CJ1940" s="38"/>
      <c r="CK1940" s="38"/>
      <c r="CL1940" s="31"/>
      <c r="CM1940" s="23"/>
      <c r="CN1940" s="38"/>
      <c r="CO1940" s="38"/>
      <c r="CP1940" s="37"/>
      <c r="CQ1940" s="23"/>
      <c r="CR1940" s="23"/>
      <c r="CS1940" s="38"/>
      <c r="CT1940" s="37"/>
      <c r="CU1940" s="23"/>
      <c r="CV1940" s="23"/>
      <c r="CW1940" s="38"/>
      <c r="CX1940" s="38"/>
      <c r="CY1940" s="38"/>
      <c r="CZ1940" s="30"/>
    </row>
    <row r="1941" spans="1:104" x14ac:dyDescent="0.3">
      <c r="A1941" s="32"/>
      <c r="B1941" s="26"/>
      <c r="C1941" s="26"/>
      <c r="D1941" s="26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31"/>
      <c r="AQ1941" s="31"/>
      <c r="AR1941" s="31"/>
      <c r="AS1941" s="31"/>
      <c r="AT1941" s="31"/>
      <c r="AU1941" s="31"/>
      <c r="AV1941" s="31"/>
      <c r="AW1941" s="31"/>
      <c r="AX1941" s="31"/>
      <c r="AY1941" s="31"/>
      <c r="AZ1941" s="31"/>
      <c r="BA1941" s="31"/>
      <c r="BB1941" s="31"/>
      <c r="BC1941" s="31"/>
      <c r="BD1941" s="31"/>
      <c r="BE1941" s="31"/>
      <c r="BF1941" s="31"/>
      <c r="BG1941" s="31"/>
      <c r="BH1941" s="31"/>
      <c r="BI1941" s="31"/>
      <c r="BJ1941" s="31"/>
      <c r="BK1941" s="31"/>
      <c r="BL1941" s="31"/>
      <c r="BM1941" s="31"/>
      <c r="BN1941" s="41"/>
      <c r="BO1941" s="33"/>
      <c r="BP1941" s="34"/>
      <c r="BQ1941" s="26"/>
      <c r="BR1941" s="27"/>
      <c r="BS1941" s="27"/>
      <c r="BT1941" s="26"/>
      <c r="BU1941" s="35"/>
      <c r="BV1941" s="28"/>
      <c r="BW1941" s="27"/>
      <c r="BX1941" s="26"/>
      <c r="BY1941" s="26"/>
      <c r="BZ1941" s="28"/>
      <c r="CA1941" s="31"/>
      <c r="CB1941" s="31"/>
      <c r="CC1941" s="23"/>
      <c r="CD1941" s="37"/>
      <c r="CE1941" s="30"/>
      <c r="CF1941" s="38"/>
      <c r="CG1941" s="31"/>
      <c r="CH1941" s="30"/>
      <c r="CI1941" s="38"/>
      <c r="CJ1941" s="38"/>
      <c r="CK1941" s="38"/>
      <c r="CL1941" s="31"/>
      <c r="CM1941" s="23"/>
      <c r="CN1941" s="38"/>
      <c r="CO1941" s="38"/>
      <c r="CP1941" s="23"/>
      <c r="CQ1941" s="23"/>
      <c r="CR1941" s="23"/>
      <c r="CS1941" s="38"/>
      <c r="CT1941" s="23"/>
      <c r="CU1941" s="23"/>
      <c r="CV1941" s="23"/>
      <c r="CW1941" s="38"/>
      <c r="CX1941" s="38"/>
      <c r="CY1941" s="38"/>
      <c r="CZ1941" s="38"/>
    </row>
    <row r="1942" spans="1:104" x14ac:dyDescent="0.3">
      <c r="A1942" s="32"/>
      <c r="B1942" s="26"/>
      <c r="C1942" s="26"/>
      <c r="D1942" s="26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31"/>
      <c r="AQ1942" s="31"/>
      <c r="AR1942" s="31"/>
      <c r="AS1942" s="31"/>
      <c r="AT1942" s="31"/>
      <c r="AU1942" s="31"/>
      <c r="AV1942" s="31"/>
      <c r="AW1942" s="31"/>
      <c r="AX1942" s="31"/>
      <c r="AY1942" s="31"/>
      <c r="AZ1942" s="31"/>
      <c r="BA1942" s="31"/>
      <c r="BB1942" s="31"/>
      <c r="BC1942" s="31"/>
      <c r="BD1942" s="31"/>
      <c r="BE1942" s="31"/>
      <c r="BF1942" s="31"/>
      <c r="BG1942" s="31"/>
      <c r="BH1942" s="31"/>
      <c r="BI1942" s="31"/>
      <c r="BJ1942" s="31"/>
      <c r="BK1942" s="31"/>
      <c r="BL1942" s="31"/>
      <c r="BM1942" s="31"/>
      <c r="BN1942" s="41"/>
      <c r="BO1942" s="33"/>
      <c r="BP1942" s="34"/>
      <c r="BQ1942" s="26"/>
      <c r="BR1942" s="27"/>
      <c r="BS1942" s="27"/>
      <c r="BT1942" s="26"/>
      <c r="BU1942" s="35"/>
      <c r="BV1942" s="28"/>
      <c r="BW1942" s="27"/>
      <c r="BX1942" s="26"/>
      <c r="BY1942" s="26"/>
      <c r="BZ1942" s="28"/>
      <c r="CA1942" s="31"/>
      <c r="CB1942" s="31"/>
      <c r="CC1942" s="23"/>
      <c r="CD1942" s="37"/>
      <c r="CE1942" s="30"/>
      <c r="CF1942" s="38"/>
      <c r="CG1942" s="31"/>
      <c r="CH1942" s="30"/>
      <c r="CI1942" s="38"/>
      <c r="CJ1942" s="38"/>
      <c r="CK1942" s="38"/>
      <c r="CL1942" s="31"/>
      <c r="CM1942" s="23"/>
      <c r="CN1942" s="38"/>
      <c r="CO1942" s="38"/>
      <c r="CP1942" s="23"/>
      <c r="CQ1942" s="23"/>
      <c r="CR1942" s="23"/>
      <c r="CS1942" s="38"/>
      <c r="CT1942" s="23"/>
      <c r="CU1942" s="23"/>
      <c r="CV1942" s="23"/>
      <c r="CW1942" s="38"/>
      <c r="CX1942" s="38"/>
      <c r="CY1942" s="38"/>
      <c r="CZ1942" s="38"/>
    </row>
    <row r="1943" spans="1:104" x14ac:dyDescent="0.3">
      <c r="A1943" s="32"/>
      <c r="B1943" s="26"/>
      <c r="C1943" s="26"/>
      <c r="D1943" s="26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31"/>
      <c r="AQ1943" s="31"/>
      <c r="AR1943" s="31"/>
      <c r="AS1943" s="31"/>
      <c r="AT1943" s="31"/>
      <c r="AU1943" s="31"/>
      <c r="AV1943" s="31"/>
      <c r="AW1943" s="31"/>
      <c r="AX1943" s="31"/>
      <c r="AY1943" s="31"/>
      <c r="AZ1943" s="31"/>
      <c r="BA1943" s="31"/>
      <c r="BB1943" s="31"/>
      <c r="BC1943" s="31"/>
      <c r="BD1943" s="31"/>
      <c r="BE1943" s="31"/>
      <c r="BF1943" s="31"/>
      <c r="BG1943" s="31"/>
      <c r="BH1943" s="31"/>
      <c r="BI1943" s="31"/>
      <c r="BJ1943" s="31"/>
      <c r="BK1943" s="31"/>
      <c r="BL1943" s="31"/>
      <c r="BM1943" s="31"/>
      <c r="BN1943" s="41"/>
      <c r="BO1943" s="33"/>
      <c r="BP1943" s="34"/>
      <c r="BQ1943" s="26"/>
      <c r="BR1943" s="27"/>
      <c r="BS1943" s="27"/>
      <c r="BT1943" s="26"/>
      <c r="BU1943" s="35"/>
      <c r="BV1943" s="28"/>
      <c r="BW1943" s="27"/>
      <c r="BX1943" s="26"/>
      <c r="BY1943" s="26"/>
      <c r="BZ1943" s="28"/>
      <c r="CA1943" s="31"/>
      <c r="CB1943" s="31"/>
      <c r="CC1943" s="37"/>
      <c r="CD1943" s="37"/>
      <c r="CE1943" s="30"/>
      <c r="CF1943" s="38"/>
      <c r="CG1943" s="31"/>
      <c r="CH1943" s="30"/>
      <c r="CI1943" s="38"/>
      <c r="CJ1943" s="38"/>
      <c r="CK1943" s="38"/>
      <c r="CL1943" s="31"/>
      <c r="CM1943" s="23"/>
      <c r="CN1943" s="38"/>
      <c r="CO1943" s="38"/>
      <c r="CP1943" s="23"/>
      <c r="CQ1943" s="23"/>
      <c r="CR1943" s="23"/>
      <c r="CS1943" s="38"/>
      <c r="CT1943" s="23"/>
      <c r="CU1943" s="23"/>
      <c r="CV1943" s="23"/>
      <c r="CW1943" s="38"/>
      <c r="CX1943" s="38"/>
      <c r="CY1943" s="38"/>
      <c r="CZ1943" s="38"/>
    </row>
    <row r="1944" spans="1:104" x14ac:dyDescent="0.3">
      <c r="A1944" s="32"/>
      <c r="B1944" s="26"/>
      <c r="C1944" s="26"/>
      <c r="D1944" s="26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31"/>
      <c r="AQ1944" s="31"/>
      <c r="AR1944" s="31"/>
      <c r="AS1944" s="31"/>
      <c r="AT1944" s="31"/>
      <c r="AU1944" s="31"/>
      <c r="AV1944" s="31"/>
      <c r="AW1944" s="31"/>
      <c r="AX1944" s="31"/>
      <c r="AY1944" s="31"/>
      <c r="AZ1944" s="31"/>
      <c r="BA1944" s="31"/>
      <c r="BB1944" s="31"/>
      <c r="BC1944" s="31"/>
      <c r="BD1944" s="31"/>
      <c r="BE1944" s="31"/>
      <c r="BF1944" s="31"/>
      <c r="BG1944" s="31"/>
      <c r="BH1944" s="31"/>
      <c r="BI1944" s="31"/>
      <c r="BJ1944" s="31"/>
      <c r="BK1944" s="31"/>
      <c r="BL1944" s="31"/>
      <c r="BM1944" s="31"/>
      <c r="BN1944" s="41"/>
      <c r="BO1944" s="33"/>
      <c r="BP1944" s="34"/>
      <c r="BQ1944" s="26"/>
      <c r="BR1944" s="27"/>
      <c r="BS1944" s="27"/>
      <c r="BT1944" s="26"/>
      <c r="BU1944" s="35"/>
      <c r="BV1944" s="28"/>
      <c r="BW1944" s="27"/>
      <c r="BX1944" s="26"/>
      <c r="BY1944" s="26"/>
      <c r="BZ1944" s="28"/>
      <c r="CA1944" s="31"/>
      <c r="CB1944" s="31"/>
      <c r="CC1944" s="23"/>
      <c r="CD1944" s="37"/>
      <c r="CE1944" s="30"/>
      <c r="CF1944" s="38"/>
      <c r="CG1944" s="31"/>
      <c r="CH1944" s="30"/>
      <c r="CI1944" s="38"/>
      <c r="CJ1944" s="38"/>
      <c r="CK1944" s="38"/>
      <c r="CL1944" s="31"/>
      <c r="CM1944" s="23"/>
      <c r="CN1944" s="38"/>
      <c r="CO1944" s="38"/>
      <c r="CP1944" s="23"/>
      <c r="CQ1944" s="23"/>
      <c r="CR1944" s="23"/>
      <c r="CS1944" s="38"/>
      <c r="CT1944" s="37"/>
      <c r="CU1944" s="23"/>
      <c r="CV1944" s="23"/>
      <c r="CW1944" s="38"/>
      <c r="CX1944" s="38"/>
      <c r="CY1944" s="38"/>
      <c r="CZ1944" s="38"/>
    </row>
    <row r="1945" spans="1:104" x14ac:dyDescent="0.3">
      <c r="A1945" s="32"/>
      <c r="B1945" s="26"/>
      <c r="C1945" s="26"/>
      <c r="D1945" s="26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31"/>
      <c r="AQ1945" s="31"/>
      <c r="AR1945" s="31"/>
      <c r="AS1945" s="31"/>
      <c r="AT1945" s="31"/>
      <c r="AU1945" s="31"/>
      <c r="AV1945" s="31"/>
      <c r="AW1945" s="31"/>
      <c r="AX1945" s="31"/>
      <c r="AY1945" s="31"/>
      <c r="AZ1945" s="31"/>
      <c r="BA1945" s="31"/>
      <c r="BB1945" s="31"/>
      <c r="BC1945" s="31"/>
      <c r="BD1945" s="31"/>
      <c r="BE1945" s="31"/>
      <c r="BF1945" s="31"/>
      <c r="BG1945" s="31"/>
      <c r="BH1945" s="31"/>
      <c r="BI1945" s="31"/>
      <c r="BJ1945" s="31"/>
      <c r="BK1945" s="31"/>
      <c r="BL1945" s="31"/>
      <c r="BM1945" s="31"/>
      <c r="BN1945" s="41"/>
      <c r="BO1945" s="33"/>
      <c r="BP1945" s="34"/>
      <c r="BQ1945" s="26"/>
      <c r="BR1945" s="27"/>
      <c r="BS1945" s="27"/>
      <c r="BT1945" s="26"/>
      <c r="BU1945" s="35"/>
      <c r="BV1945" s="28"/>
      <c r="BW1945" s="27"/>
      <c r="BX1945" s="26"/>
      <c r="BY1945" s="26"/>
      <c r="BZ1945" s="28"/>
      <c r="CA1945" s="31"/>
      <c r="CB1945" s="31"/>
      <c r="CC1945" s="37"/>
      <c r="CD1945" s="37"/>
      <c r="CE1945" s="30"/>
      <c r="CF1945" s="38"/>
      <c r="CG1945" s="31"/>
      <c r="CH1945" s="30"/>
      <c r="CI1945" s="38"/>
      <c r="CJ1945" s="38"/>
      <c r="CK1945" s="38"/>
      <c r="CL1945" s="31"/>
      <c r="CM1945" s="23"/>
      <c r="CN1945" s="38"/>
      <c r="CO1945" s="38"/>
      <c r="CP1945" s="23"/>
      <c r="CQ1945" s="23"/>
      <c r="CR1945" s="23"/>
      <c r="CS1945" s="38"/>
      <c r="CT1945" s="23"/>
      <c r="CU1945" s="23"/>
      <c r="CV1945" s="23"/>
      <c r="CW1945" s="38"/>
      <c r="CX1945" s="38"/>
      <c r="CY1945" s="38"/>
      <c r="CZ1945" s="38"/>
    </row>
    <row r="1946" spans="1:104" x14ac:dyDescent="0.3">
      <c r="A1946" s="32"/>
      <c r="B1946" s="26"/>
      <c r="C1946" s="26"/>
      <c r="D1946" s="26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31"/>
      <c r="AQ1946" s="31"/>
      <c r="AR1946" s="31"/>
      <c r="AS1946" s="31"/>
      <c r="AT1946" s="31"/>
      <c r="AU1946" s="31"/>
      <c r="AV1946" s="31"/>
      <c r="AW1946" s="31"/>
      <c r="AX1946" s="31"/>
      <c r="AY1946" s="31"/>
      <c r="AZ1946" s="31"/>
      <c r="BA1946" s="31"/>
      <c r="BB1946" s="31"/>
      <c r="BC1946" s="31"/>
      <c r="BD1946" s="31"/>
      <c r="BE1946" s="31"/>
      <c r="BF1946" s="31"/>
      <c r="BG1946" s="31"/>
      <c r="BH1946" s="31"/>
      <c r="BI1946" s="31"/>
      <c r="BJ1946" s="31"/>
      <c r="BK1946" s="31"/>
      <c r="BL1946" s="31"/>
      <c r="BM1946" s="31"/>
      <c r="BN1946" s="41"/>
      <c r="BO1946" s="33"/>
      <c r="BP1946" s="34"/>
      <c r="BQ1946" s="26"/>
      <c r="BR1946" s="27"/>
      <c r="BS1946" s="27"/>
      <c r="BT1946" s="26"/>
      <c r="BU1946" s="35"/>
      <c r="BV1946" s="28"/>
      <c r="BW1946" s="27"/>
      <c r="BX1946" s="26"/>
      <c r="BY1946" s="26"/>
      <c r="BZ1946" s="28"/>
      <c r="CA1946" s="31"/>
      <c r="CB1946" s="31"/>
      <c r="CC1946" s="23"/>
      <c r="CD1946" s="37"/>
      <c r="CE1946" s="30"/>
      <c r="CF1946" s="38"/>
      <c r="CG1946" s="31"/>
      <c r="CH1946" s="30"/>
      <c r="CI1946" s="38"/>
      <c r="CJ1946" s="38"/>
      <c r="CK1946" s="38"/>
      <c r="CL1946" s="31"/>
      <c r="CM1946" s="23"/>
      <c r="CN1946" s="30"/>
      <c r="CO1946" s="38"/>
      <c r="CP1946" s="23"/>
      <c r="CQ1946" s="23"/>
      <c r="CR1946" s="23"/>
      <c r="CS1946" s="38"/>
      <c r="CT1946" s="23"/>
      <c r="CU1946" s="23"/>
      <c r="CV1946" s="23"/>
      <c r="CW1946" s="38"/>
      <c r="CX1946" s="38"/>
      <c r="CY1946" s="38"/>
      <c r="CZ1946" s="38"/>
    </row>
    <row r="1947" spans="1:104" x14ac:dyDescent="0.3">
      <c r="A1947" s="32"/>
      <c r="B1947" s="26"/>
      <c r="C1947" s="26"/>
      <c r="D1947" s="26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31"/>
      <c r="AQ1947" s="31"/>
      <c r="AR1947" s="31"/>
      <c r="AS1947" s="31"/>
      <c r="AT1947" s="31"/>
      <c r="AU1947" s="31"/>
      <c r="AV1947" s="31"/>
      <c r="AW1947" s="31"/>
      <c r="AX1947" s="31"/>
      <c r="AY1947" s="31"/>
      <c r="AZ1947" s="31"/>
      <c r="BA1947" s="31"/>
      <c r="BB1947" s="31"/>
      <c r="BC1947" s="31"/>
      <c r="BD1947" s="31"/>
      <c r="BE1947" s="31"/>
      <c r="BF1947" s="31"/>
      <c r="BG1947" s="31"/>
      <c r="BH1947" s="31"/>
      <c r="BI1947" s="31"/>
      <c r="BJ1947" s="31"/>
      <c r="BK1947" s="31"/>
      <c r="BL1947" s="31"/>
      <c r="BM1947" s="31"/>
      <c r="BN1947" s="41"/>
      <c r="BO1947" s="33"/>
      <c r="BP1947" s="34"/>
      <c r="BQ1947" s="26"/>
      <c r="BR1947" s="27"/>
      <c r="BS1947" s="27"/>
      <c r="BT1947" s="26"/>
      <c r="BU1947" s="35"/>
      <c r="BV1947" s="28"/>
      <c r="BW1947" s="27"/>
      <c r="BX1947" s="26"/>
      <c r="BY1947" s="26"/>
      <c r="BZ1947" s="28"/>
      <c r="CA1947" s="31"/>
      <c r="CB1947" s="31"/>
      <c r="CC1947" s="23"/>
      <c r="CD1947" s="37"/>
      <c r="CE1947" s="30"/>
      <c r="CF1947" s="38"/>
      <c r="CG1947" s="31"/>
      <c r="CH1947" s="30"/>
      <c r="CI1947" s="38"/>
      <c r="CJ1947" s="38"/>
      <c r="CK1947" s="38"/>
      <c r="CL1947" s="31"/>
      <c r="CM1947" s="23"/>
      <c r="CN1947" s="38"/>
      <c r="CO1947" s="38"/>
      <c r="CP1947" s="37"/>
      <c r="CQ1947" s="23"/>
      <c r="CR1947" s="23"/>
      <c r="CS1947" s="38"/>
      <c r="CT1947" s="37"/>
      <c r="CU1947" s="23"/>
      <c r="CV1947" s="23"/>
      <c r="CW1947" s="38"/>
      <c r="CX1947" s="38"/>
      <c r="CY1947" s="38"/>
      <c r="CZ1947" s="38"/>
    </row>
    <row r="1948" spans="1:104" x14ac:dyDescent="0.3">
      <c r="A1948" s="32"/>
      <c r="B1948" s="26"/>
      <c r="C1948" s="26"/>
      <c r="D1948" s="26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31"/>
      <c r="AQ1948" s="31"/>
      <c r="AR1948" s="31"/>
      <c r="AS1948" s="31"/>
      <c r="AT1948" s="31"/>
      <c r="AU1948" s="31"/>
      <c r="AV1948" s="31"/>
      <c r="AW1948" s="31"/>
      <c r="AX1948" s="31"/>
      <c r="AY1948" s="31"/>
      <c r="AZ1948" s="31"/>
      <c r="BA1948" s="31"/>
      <c r="BB1948" s="31"/>
      <c r="BC1948" s="31"/>
      <c r="BD1948" s="31"/>
      <c r="BE1948" s="31"/>
      <c r="BF1948" s="31"/>
      <c r="BG1948" s="31"/>
      <c r="BH1948" s="31"/>
      <c r="BI1948" s="31"/>
      <c r="BJ1948" s="31"/>
      <c r="BK1948" s="31"/>
      <c r="BL1948" s="31"/>
      <c r="BM1948" s="31"/>
      <c r="BN1948" s="41"/>
      <c r="BO1948" s="33"/>
      <c r="BP1948" s="34"/>
      <c r="BQ1948" s="26"/>
      <c r="BR1948" s="27"/>
      <c r="BS1948" s="27"/>
      <c r="BT1948" s="26"/>
      <c r="BU1948" s="35"/>
      <c r="BV1948" s="28"/>
      <c r="BW1948" s="27"/>
      <c r="BX1948" s="26"/>
      <c r="BY1948" s="26"/>
      <c r="BZ1948" s="28"/>
      <c r="CA1948" s="31"/>
      <c r="CB1948" s="31"/>
      <c r="CC1948" s="23"/>
      <c r="CD1948" s="37"/>
      <c r="CE1948" s="30"/>
      <c r="CF1948" s="38"/>
      <c r="CG1948" s="31"/>
      <c r="CH1948" s="30"/>
      <c r="CI1948" s="38"/>
      <c r="CJ1948" s="38"/>
      <c r="CK1948" s="38"/>
      <c r="CL1948" s="31"/>
      <c r="CM1948" s="23"/>
      <c r="CN1948" s="38"/>
      <c r="CO1948" s="38"/>
      <c r="CP1948" s="23"/>
      <c r="CQ1948" s="37"/>
      <c r="CR1948" s="37"/>
      <c r="CS1948" s="38"/>
      <c r="CT1948" s="37"/>
      <c r="CU1948" s="37"/>
      <c r="CV1948" s="37"/>
      <c r="CW1948" s="38"/>
      <c r="CX1948" s="38"/>
      <c r="CY1948" s="38"/>
      <c r="CZ1948" s="38"/>
    </row>
    <row r="1949" spans="1:104" x14ac:dyDescent="0.3">
      <c r="A1949" s="32"/>
      <c r="B1949" s="26"/>
      <c r="C1949" s="26"/>
      <c r="D1949" s="26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31"/>
      <c r="AQ1949" s="31"/>
      <c r="AR1949" s="31"/>
      <c r="AS1949" s="31"/>
      <c r="AT1949" s="31"/>
      <c r="AU1949" s="31"/>
      <c r="AV1949" s="31"/>
      <c r="AW1949" s="31"/>
      <c r="AX1949" s="31"/>
      <c r="AY1949" s="31"/>
      <c r="AZ1949" s="31"/>
      <c r="BA1949" s="31"/>
      <c r="BB1949" s="31"/>
      <c r="BC1949" s="31"/>
      <c r="BD1949" s="31"/>
      <c r="BE1949" s="31"/>
      <c r="BF1949" s="31"/>
      <c r="BG1949" s="31"/>
      <c r="BH1949" s="31"/>
      <c r="BI1949" s="31"/>
      <c r="BJ1949" s="31"/>
      <c r="BK1949" s="31"/>
      <c r="BL1949" s="31"/>
      <c r="BM1949" s="31"/>
      <c r="BN1949" s="41"/>
      <c r="BO1949" s="33"/>
      <c r="BP1949" s="34"/>
      <c r="BQ1949" s="26"/>
      <c r="BR1949" s="27"/>
      <c r="BS1949" s="27"/>
      <c r="BT1949" s="26"/>
      <c r="BU1949" s="35"/>
      <c r="BV1949" s="28"/>
      <c r="BW1949" s="27"/>
      <c r="BX1949" s="26"/>
      <c r="BY1949" s="26"/>
      <c r="BZ1949" s="28"/>
      <c r="CA1949" s="31"/>
      <c r="CB1949" s="31"/>
      <c r="CC1949" s="23"/>
      <c r="CD1949" s="37"/>
      <c r="CE1949" s="30"/>
      <c r="CF1949" s="38"/>
      <c r="CG1949" s="31"/>
      <c r="CH1949" s="30"/>
      <c r="CI1949" s="38"/>
      <c r="CJ1949" s="38"/>
      <c r="CK1949" s="38"/>
      <c r="CL1949" s="31"/>
      <c r="CM1949" s="23"/>
      <c r="CN1949" s="38"/>
      <c r="CO1949" s="38"/>
      <c r="CP1949" s="23"/>
      <c r="CQ1949" s="37"/>
      <c r="CR1949" s="23"/>
      <c r="CS1949" s="30"/>
      <c r="CT1949" s="37"/>
      <c r="CU1949" s="37"/>
      <c r="CV1949" s="37"/>
      <c r="CW1949" s="38"/>
      <c r="CX1949" s="38"/>
      <c r="CY1949" s="38"/>
      <c r="CZ1949" s="38"/>
    </row>
    <row r="1950" spans="1:104" x14ac:dyDescent="0.3">
      <c r="A1950" s="32"/>
      <c r="B1950" s="26"/>
      <c r="C1950" s="26"/>
      <c r="D1950" s="26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31"/>
      <c r="AQ1950" s="31"/>
      <c r="AR1950" s="31"/>
      <c r="AS1950" s="31"/>
      <c r="AT1950" s="31"/>
      <c r="AU1950" s="31"/>
      <c r="AV1950" s="31"/>
      <c r="AW1950" s="31"/>
      <c r="AX1950" s="31"/>
      <c r="AY1950" s="31"/>
      <c r="AZ1950" s="31"/>
      <c r="BA1950" s="31"/>
      <c r="BB1950" s="31"/>
      <c r="BC1950" s="31"/>
      <c r="BD1950" s="31"/>
      <c r="BE1950" s="31"/>
      <c r="BF1950" s="31"/>
      <c r="BG1950" s="31"/>
      <c r="BH1950" s="31"/>
      <c r="BI1950" s="31"/>
      <c r="BJ1950" s="31"/>
      <c r="BK1950" s="31"/>
      <c r="BL1950" s="31"/>
      <c r="BM1950" s="31"/>
      <c r="BN1950" s="41"/>
      <c r="BO1950" s="33"/>
      <c r="BP1950" s="34"/>
      <c r="BQ1950" s="26"/>
      <c r="BR1950" s="27"/>
      <c r="BS1950" s="27"/>
      <c r="BT1950" s="26"/>
      <c r="BU1950" s="35"/>
      <c r="BV1950" s="28"/>
      <c r="BW1950" s="27"/>
      <c r="BX1950" s="26"/>
      <c r="BY1950" s="26"/>
      <c r="BZ1950" s="28"/>
      <c r="CA1950" s="31"/>
      <c r="CB1950" s="31"/>
      <c r="CC1950" s="23"/>
      <c r="CD1950" s="37"/>
      <c r="CE1950" s="30"/>
      <c r="CF1950" s="38"/>
      <c r="CG1950" s="31"/>
      <c r="CH1950" s="30"/>
      <c r="CI1950" s="38"/>
      <c r="CJ1950" s="38"/>
      <c r="CK1950" s="38"/>
      <c r="CL1950" s="31"/>
      <c r="CM1950" s="23"/>
      <c r="CN1950" s="38"/>
      <c r="CO1950" s="38"/>
      <c r="CP1950" s="23"/>
      <c r="CQ1950" s="23"/>
      <c r="CR1950" s="23"/>
      <c r="CS1950" s="38"/>
      <c r="CT1950" s="23"/>
      <c r="CU1950" s="23"/>
      <c r="CV1950" s="23"/>
      <c r="CW1950" s="38"/>
      <c r="CX1950" s="38"/>
      <c r="CY1950" s="38"/>
      <c r="CZ1950" s="38"/>
    </row>
    <row r="1951" spans="1:104" x14ac:dyDescent="0.3">
      <c r="A1951" s="32"/>
      <c r="B1951" s="26"/>
      <c r="C1951" s="26"/>
      <c r="D1951" s="26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31"/>
      <c r="AQ1951" s="31"/>
      <c r="AR1951" s="31"/>
      <c r="AS1951" s="31"/>
      <c r="AT1951" s="31"/>
      <c r="AU1951" s="31"/>
      <c r="AV1951" s="31"/>
      <c r="AW1951" s="31"/>
      <c r="AX1951" s="31"/>
      <c r="AY1951" s="31"/>
      <c r="AZ1951" s="31"/>
      <c r="BA1951" s="31"/>
      <c r="BB1951" s="31"/>
      <c r="BC1951" s="31"/>
      <c r="BD1951" s="31"/>
      <c r="BE1951" s="31"/>
      <c r="BF1951" s="31"/>
      <c r="BG1951" s="31"/>
      <c r="BH1951" s="31"/>
      <c r="BI1951" s="31"/>
      <c r="BJ1951" s="31"/>
      <c r="BK1951" s="31"/>
      <c r="BL1951" s="31"/>
      <c r="BM1951" s="31"/>
      <c r="BN1951" s="41"/>
      <c r="BO1951" s="33"/>
      <c r="BP1951" s="34"/>
      <c r="BQ1951" s="26"/>
      <c r="BR1951" s="27"/>
      <c r="BS1951" s="27"/>
      <c r="BT1951" s="26"/>
      <c r="BU1951" s="35"/>
      <c r="BV1951" s="28"/>
      <c r="BW1951" s="27"/>
      <c r="BX1951" s="26"/>
      <c r="BY1951" s="26"/>
      <c r="BZ1951" s="28"/>
      <c r="CA1951" s="31"/>
      <c r="CB1951" s="31"/>
      <c r="CC1951" s="23"/>
      <c r="CD1951" s="37"/>
      <c r="CE1951" s="30"/>
      <c r="CF1951" s="38"/>
      <c r="CG1951" s="31"/>
      <c r="CH1951" s="30"/>
      <c r="CI1951" s="38"/>
      <c r="CJ1951" s="38"/>
      <c r="CK1951" s="38"/>
      <c r="CL1951" s="31"/>
      <c r="CM1951" s="23"/>
      <c r="CN1951" s="38"/>
      <c r="CO1951" s="38"/>
      <c r="CP1951" s="23"/>
      <c r="CQ1951" s="23"/>
      <c r="CR1951" s="23"/>
      <c r="CS1951" s="38"/>
      <c r="CT1951" s="23"/>
      <c r="CU1951" s="23"/>
      <c r="CV1951" s="23"/>
      <c r="CW1951" s="38"/>
      <c r="CX1951" s="38"/>
      <c r="CY1951" s="38"/>
      <c r="CZ1951" s="38"/>
    </row>
    <row r="1952" spans="1:104" x14ac:dyDescent="0.3">
      <c r="A1952" s="32"/>
      <c r="B1952" s="26"/>
      <c r="C1952" s="26"/>
      <c r="D1952" s="26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31"/>
      <c r="AQ1952" s="31"/>
      <c r="AR1952" s="31"/>
      <c r="AS1952" s="31"/>
      <c r="AT1952" s="31"/>
      <c r="AU1952" s="31"/>
      <c r="AV1952" s="31"/>
      <c r="AW1952" s="31"/>
      <c r="AX1952" s="31"/>
      <c r="AY1952" s="31"/>
      <c r="AZ1952" s="31"/>
      <c r="BA1952" s="31"/>
      <c r="BB1952" s="31"/>
      <c r="BC1952" s="31"/>
      <c r="BD1952" s="31"/>
      <c r="BE1952" s="31"/>
      <c r="BF1952" s="31"/>
      <c r="BG1952" s="31"/>
      <c r="BH1952" s="31"/>
      <c r="BI1952" s="31"/>
      <c r="BJ1952" s="31"/>
      <c r="BK1952" s="31"/>
      <c r="BL1952" s="31"/>
      <c r="BM1952" s="31"/>
      <c r="BN1952" s="41"/>
      <c r="BO1952" s="33"/>
      <c r="BP1952" s="34"/>
      <c r="BQ1952" s="26"/>
      <c r="BR1952" s="27"/>
      <c r="BS1952" s="27"/>
      <c r="BT1952" s="26"/>
      <c r="BU1952" s="35"/>
      <c r="BV1952" s="28"/>
      <c r="BW1952" s="27"/>
      <c r="BX1952" s="26"/>
      <c r="BY1952" s="26"/>
      <c r="BZ1952" s="28"/>
      <c r="CA1952" s="31"/>
      <c r="CB1952" s="31"/>
      <c r="CC1952" s="23"/>
      <c r="CD1952" s="37"/>
      <c r="CE1952" s="30"/>
      <c r="CF1952" s="38"/>
      <c r="CG1952" s="31"/>
      <c r="CH1952" s="30"/>
      <c r="CI1952" s="38"/>
      <c r="CJ1952" s="38"/>
      <c r="CK1952" s="38"/>
      <c r="CL1952" s="31"/>
      <c r="CM1952" s="23"/>
      <c r="CN1952" s="38"/>
      <c r="CO1952" s="38"/>
      <c r="CP1952" s="23"/>
      <c r="CQ1952" s="23"/>
      <c r="CR1952" s="23"/>
      <c r="CS1952" s="38"/>
      <c r="CT1952" s="23"/>
      <c r="CU1952" s="23"/>
      <c r="CV1952" s="23"/>
      <c r="CW1952" s="38"/>
      <c r="CX1952" s="38"/>
      <c r="CY1952" s="38"/>
      <c r="CZ1952" s="38"/>
    </row>
    <row r="1953" spans="1:104" x14ac:dyDescent="0.3">
      <c r="A1953" s="32"/>
      <c r="B1953" s="26"/>
      <c r="C1953" s="26"/>
      <c r="D1953" s="26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31"/>
      <c r="AQ1953" s="31"/>
      <c r="AR1953" s="31"/>
      <c r="AS1953" s="31"/>
      <c r="AT1953" s="31"/>
      <c r="AU1953" s="31"/>
      <c r="AV1953" s="31"/>
      <c r="AW1953" s="31"/>
      <c r="AX1953" s="31"/>
      <c r="AY1953" s="31"/>
      <c r="AZ1953" s="31"/>
      <c r="BA1953" s="31"/>
      <c r="BB1953" s="31"/>
      <c r="BC1953" s="31"/>
      <c r="BD1953" s="31"/>
      <c r="BE1953" s="31"/>
      <c r="BF1953" s="31"/>
      <c r="BG1953" s="31"/>
      <c r="BH1953" s="31"/>
      <c r="BI1953" s="31"/>
      <c r="BJ1953" s="31"/>
      <c r="BK1953" s="31"/>
      <c r="BL1953" s="31"/>
      <c r="BM1953" s="31"/>
      <c r="BN1953" s="41"/>
      <c r="BO1953" s="33"/>
      <c r="BP1953" s="34"/>
      <c r="BQ1953" s="26"/>
      <c r="BR1953" s="27"/>
      <c r="BS1953" s="27"/>
      <c r="BT1953" s="26"/>
      <c r="BU1953" s="35"/>
      <c r="BV1953" s="28"/>
      <c r="BW1953" s="27"/>
      <c r="BX1953" s="26"/>
      <c r="BY1953" s="26"/>
      <c r="BZ1953" s="28"/>
      <c r="CA1953" s="31"/>
      <c r="CB1953" s="31"/>
      <c r="CC1953" s="23"/>
      <c r="CD1953" s="37"/>
      <c r="CE1953" s="30"/>
      <c r="CF1953" s="38"/>
      <c r="CG1953" s="31"/>
      <c r="CH1953" s="30"/>
      <c r="CI1953" s="38"/>
      <c r="CJ1953" s="38"/>
      <c r="CK1953" s="38"/>
      <c r="CL1953" s="31"/>
      <c r="CM1953" s="23"/>
      <c r="CN1953" s="38"/>
      <c r="CO1953" s="38"/>
      <c r="CP1953" s="23"/>
      <c r="CQ1953" s="23"/>
      <c r="CR1953" s="23"/>
      <c r="CS1953" s="38"/>
      <c r="CT1953" s="23"/>
      <c r="CU1953" s="23"/>
      <c r="CV1953" s="23"/>
      <c r="CW1953" s="38"/>
      <c r="CX1953" s="30"/>
      <c r="CY1953" s="38"/>
      <c r="CZ1953" s="38"/>
    </row>
    <row r="1954" spans="1:104" x14ac:dyDescent="0.3">
      <c r="A1954" s="32"/>
      <c r="B1954" s="26"/>
      <c r="C1954" s="26"/>
      <c r="D1954" s="26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31"/>
      <c r="AQ1954" s="31"/>
      <c r="AR1954" s="31"/>
      <c r="AS1954" s="31"/>
      <c r="AT1954" s="31"/>
      <c r="AU1954" s="31"/>
      <c r="AV1954" s="31"/>
      <c r="AW1954" s="31"/>
      <c r="AX1954" s="31"/>
      <c r="AY1954" s="31"/>
      <c r="AZ1954" s="31"/>
      <c r="BA1954" s="31"/>
      <c r="BB1954" s="31"/>
      <c r="BC1954" s="31"/>
      <c r="BD1954" s="31"/>
      <c r="BE1954" s="31"/>
      <c r="BF1954" s="31"/>
      <c r="BG1954" s="31"/>
      <c r="BH1954" s="31"/>
      <c r="BI1954" s="31"/>
      <c r="BJ1954" s="31"/>
      <c r="BK1954" s="31"/>
      <c r="BL1954" s="31"/>
      <c r="BM1954" s="31"/>
      <c r="BN1954" s="41"/>
      <c r="BO1954" s="33"/>
      <c r="BP1954" s="34"/>
      <c r="BQ1954" s="26"/>
      <c r="BR1954" s="27"/>
      <c r="BS1954" s="27"/>
      <c r="BT1954" s="26"/>
      <c r="BU1954" s="35"/>
      <c r="BV1954" s="28"/>
      <c r="BW1954" s="27"/>
      <c r="BX1954" s="26"/>
      <c r="BY1954" s="26"/>
      <c r="BZ1954" s="28"/>
      <c r="CA1954" s="31"/>
      <c r="CB1954" s="31"/>
      <c r="CC1954" s="37"/>
      <c r="CD1954" s="37"/>
      <c r="CE1954" s="30"/>
      <c r="CF1954" s="30"/>
      <c r="CG1954" s="31"/>
      <c r="CH1954" s="30"/>
      <c r="CI1954" s="38"/>
      <c r="CJ1954" s="38"/>
      <c r="CK1954" s="38"/>
      <c r="CL1954" s="31"/>
      <c r="CM1954" s="23"/>
      <c r="CN1954" s="38"/>
      <c r="CO1954" s="38"/>
      <c r="CP1954" s="37"/>
      <c r="CQ1954" s="23"/>
      <c r="CR1954" s="23"/>
      <c r="CS1954" s="38"/>
      <c r="CT1954" s="23"/>
      <c r="CU1954" s="23"/>
      <c r="CV1954" s="23"/>
      <c r="CW1954" s="38"/>
      <c r="CX1954" s="38"/>
      <c r="CY1954" s="38"/>
      <c r="CZ1954" s="38"/>
    </row>
    <row r="1955" spans="1:104" x14ac:dyDescent="0.3">
      <c r="A1955" s="32"/>
      <c r="B1955" s="26"/>
      <c r="C1955" s="26"/>
      <c r="D1955" s="26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31"/>
      <c r="AQ1955" s="31"/>
      <c r="AR1955" s="31"/>
      <c r="AS1955" s="31"/>
      <c r="AT1955" s="31"/>
      <c r="AU1955" s="31"/>
      <c r="AV1955" s="31"/>
      <c r="AW1955" s="31"/>
      <c r="AX1955" s="31"/>
      <c r="AY1955" s="31"/>
      <c r="AZ1955" s="31"/>
      <c r="BA1955" s="31"/>
      <c r="BB1955" s="31"/>
      <c r="BC1955" s="31"/>
      <c r="BD1955" s="31"/>
      <c r="BE1955" s="31"/>
      <c r="BF1955" s="31"/>
      <c r="BG1955" s="31"/>
      <c r="BH1955" s="31"/>
      <c r="BI1955" s="31"/>
      <c r="BJ1955" s="31"/>
      <c r="BK1955" s="31"/>
      <c r="BL1955" s="31"/>
      <c r="BM1955" s="31"/>
      <c r="BN1955" s="41"/>
      <c r="BO1955" s="33"/>
      <c r="BP1955" s="34"/>
      <c r="BQ1955" s="26"/>
      <c r="BR1955" s="27"/>
      <c r="BS1955" s="27"/>
      <c r="BT1955" s="26"/>
      <c r="BU1955" s="35"/>
      <c r="BV1955" s="28"/>
      <c r="BW1955" s="27"/>
      <c r="BX1955" s="26"/>
      <c r="BY1955" s="26"/>
      <c r="BZ1955" s="28"/>
      <c r="CA1955" s="31"/>
      <c r="CB1955" s="31"/>
      <c r="CC1955" s="37"/>
      <c r="CD1955" s="37"/>
      <c r="CE1955" s="30"/>
      <c r="CF1955" s="30"/>
      <c r="CG1955" s="31"/>
      <c r="CH1955" s="30"/>
      <c r="CI1955" s="38"/>
      <c r="CJ1955" s="38"/>
      <c r="CK1955" s="38"/>
      <c r="CL1955" s="31"/>
      <c r="CM1955" s="23"/>
      <c r="CN1955" s="38"/>
      <c r="CO1955" s="38"/>
      <c r="CP1955" s="37"/>
      <c r="CQ1955" s="23"/>
      <c r="CR1955" s="23"/>
      <c r="CS1955" s="38"/>
      <c r="CT1955" s="37"/>
      <c r="CU1955" s="23"/>
      <c r="CV1955" s="23"/>
      <c r="CW1955" s="30"/>
      <c r="CX1955" s="30"/>
      <c r="CY1955" s="38"/>
      <c r="CZ1955" s="38"/>
    </row>
    <row r="1956" spans="1:104" x14ac:dyDescent="0.3">
      <c r="A1956" s="32"/>
      <c r="B1956" s="26"/>
      <c r="C1956" s="26"/>
      <c r="D1956" s="26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31"/>
      <c r="AQ1956" s="31"/>
      <c r="AR1956" s="31"/>
      <c r="AS1956" s="31"/>
      <c r="AT1956" s="31"/>
      <c r="AU1956" s="31"/>
      <c r="AV1956" s="31"/>
      <c r="AW1956" s="31"/>
      <c r="AX1956" s="31"/>
      <c r="AY1956" s="31"/>
      <c r="AZ1956" s="31"/>
      <c r="BA1956" s="31"/>
      <c r="BB1956" s="31"/>
      <c r="BC1956" s="31"/>
      <c r="BD1956" s="31"/>
      <c r="BE1956" s="31"/>
      <c r="BF1956" s="31"/>
      <c r="BG1956" s="31"/>
      <c r="BH1956" s="31"/>
      <c r="BI1956" s="31"/>
      <c r="BJ1956" s="31"/>
      <c r="BK1956" s="31"/>
      <c r="BL1956" s="31"/>
      <c r="BM1956" s="31"/>
      <c r="BN1956" s="41"/>
      <c r="BO1956" s="33"/>
      <c r="BP1956" s="34"/>
      <c r="BQ1956" s="26"/>
      <c r="BR1956" s="27"/>
      <c r="BS1956" s="27"/>
      <c r="BT1956" s="26"/>
      <c r="BU1956" s="35"/>
      <c r="BV1956" s="28"/>
      <c r="BW1956" s="27"/>
      <c r="BX1956" s="26"/>
      <c r="BY1956" s="26"/>
      <c r="BZ1956" s="28"/>
      <c r="CA1956" s="31"/>
      <c r="CB1956" s="31"/>
      <c r="CC1956" s="37"/>
      <c r="CD1956" s="37"/>
      <c r="CE1956" s="30"/>
      <c r="CF1956" s="38"/>
      <c r="CG1956" s="31"/>
      <c r="CH1956" s="30"/>
      <c r="CI1956" s="38"/>
      <c r="CJ1956" s="38"/>
      <c r="CK1956" s="38"/>
      <c r="CL1956" s="31"/>
      <c r="CM1956" s="23"/>
      <c r="CN1956" s="38"/>
      <c r="CO1956" s="38"/>
      <c r="CP1956" s="23"/>
      <c r="CQ1956" s="23"/>
      <c r="CR1956" s="23"/>
      <c r="CS1956" s="30"/>
      <c r="CT1956" s="23"/>
      <c r="CU1956" s="23"/>
      <c r="CV1956" s="23"/>
      <c r="CW1956" s="38"/>
      <c r="CX1956" s="38"/>
      <c r="CY1956" s="38"/>
      <c r="CZ1956" s="38"/>
    </row>
    <row r="1957" spans="1:104" x14ac:dyDescent="0.3">
      <c r="A1957" s="32"/>
      <c r="B1957" s="26"/>
      <c r="C1957" s="26"/>
      <c r="D1957" s="26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31"/>
      <c r="AQ1957" s="31"/>
      <c r="AR1957" s="31"/>
      <c r="AS1957" s="31"/>
      <c r="AT1957" s="31"/>
      <c r="AU1957" s="31"/>
      <c r="AV1957" s="31"/>
      <c r="AW1957" s="31"/>
      <c r="AX1957" s="31"/>
      <c r="AY1957" s="31"/>
      <c r="AZ1957" s="31"/>
      <c r="BA1957" s="31"/>
      <c r="BB1957" s="31"/>
      <c r="BC1957" s="31"/>
      <c r="BD1957" s="31"/>
      <c r="BE1957" s="31"/>
      <c r="BF1957" s="31"/>
      <c r="BG1957" s="31"/>
      <c r="BH1957" s="31"/>
      <c r="BI1957" s="31"/>
      <c r="BJ1957" s="31"/>
      <c r="BK1957" s="31"/>
      <c r="BL1957" s="31"/>
      <c r="BM1957" s="31"/>
      <c r="BN1957" s="41"/>
      <c r="BO1957" s="33"/>
      <c r="BP1957" s="34"/>
      <c r="BQ1957" s="26"/>
      <c r="BR1957" s="27"/>
      <c r="BS1957" s="27"/>
      <c r="BT1957" s="26"/>
      <c r="BU1957" s="35"/>
      <c r="BV1957" s="28"/>
      <c r="BW1957" s="27"/>
      <c r="BX1957" s="26"/>
      <c r="BY1957" s="26"/>
      <c r="BZ1957" s="28"/>
      <c r="CA1957" s="31"/>
      <c r="CB1957" s="31"/>
      <c r="CC1957" s="23"/>
      <c r="CD1957" s="37"/>
      <c r="CE1957" s="30"/>
      <c r="CF1957" s="38"/>
      <c r="CG1957" s="31"/>
      <c r="CH1957" s="30"/>
      <c r="CI1957" s="38"/>
      <c r="CJ1957" s="38"/>
      <c r="CK1957" s="38"/>
      <c r="CL1957" s="31"/>
      <c r="CM1957" s="23"/>
      <c r="CN1957" s="38"/>
      <c r="CO1957" s="38"/>
      <c r="CP1957" s="23"/>
      <c r="CQ1957" s="23"/>
      <c r="CR1957" s="23"/>
      <c r="CS1957" s="38"/>
      <c r="CT1957" s="37"/>
      <c r="CU1957" s="23"/>
      <c r="CV1957" s="23"/>
      <c r="CW1957" s="38"/>
      <c r="CX1957" s="38"/>
      <c r="CY1957" s="38"/>
      <c r="CZ1957" s="38"/>
    </row>
    <row r="1958" spans="1:104" x14ac:dyDescent="0.3">
      <c r="A1958" s="32"/>
      <c r="B1958" s="26"/>
      <c r="C1958" s="26"/>
      <c r="D1958" s="26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31"/>
      <c r="AQ1958" s="31"/>
      <c r="AR1958" s="31"/>
      <c r="AS1958" s="31"/>
      <c r="AT1958" s="31"/>
      <c r="AU1958" s="31"/>
      <c r="AV1958" s="31"/>
      <c r="AW1958" s="31"/>
      <c r="AX1958" s="31"/>
      <c r="AY1958" s="31"/>
      <c r="AZ1958" s="31"/>
      <c r="BA1958" s="31"/>
      <c r="BB1958" s="31"/>
      <c r="BC1958" s="31"/>
      <c r="BD1958" s="31"/>
      <c r="BE1958" s="31"/>
      <c r="BF1958" s="31"/>
      <c r="BG1958" s="31"/>
      <c r="BH1958" s="31"/>
      <c r="BI1958" s="31"/>
      <c r="BJ1958" s="31"/>
      <c r="BK1958" s="31"/>
      <c r="BL1958" s="31"/>
      <c r="BM1958" s="31"/>
      <c r="BN1958" s="41"/>
      <c r="BO1958" s="33"/>
      <c r="BP1958" s="34"/>
      <c r="BQ1958" s="26"/>
      <c r="BR1958" s="27"/>
      <c r="BS1958" s="27"/>
      <c r="BT1958" s="26"/>
      <c r="BU1958" s="35"/>
      <c r="BV1958" s="28"/>
      <c r="BW1958" s="27"/>
      <c r="BX1958" s="26"/>
      <c r="BY1958" s="26"/>
      <c r="BZ1958" s="28"/>
      <c r="CA1958" s="31"/>
      <c r="CB1958" s="31"/>
      <c r="CC1958" s="23"/>
      <c r="CD1958" s="37"/>
      <c r="CE1958" s="30"/>
      <c r="CF1958" s="38"/>
      <c r="CG1958" s="31"/>
      <c r="CH1958" s="30"/>
      <c r="CI1958" s="38"/>
      <c r="CJ1958" s="38"/>
      <c r="CK1958" s="38"/>
      <c r="CL1958" s="31"/>
      <c r="CM1958" s="23"/>
      <c r="CN1958" s="38"/>
      <c r="CO1958" s="38"/>
      <c r="CP1958" s="23"/>
      <c r="CQ1958" s="23"/>
      <c r="CR1958" s="23"/>
      <c r="CS1958" s="38"/>
      <c r="CT1958" s="23"/>
      <c r="CU1958" s="23"/>
      <c r="CV1958" s="23"/>
      <c r="CW1958" s="38"/>
      <c r="CX1958" s="38"/>
      <c r="CY1958" s="38"/>
      <c r="CZ1958" s="38"/>
    </row>
    <row r="1959" spans="1:104" x14ac:dyDescent="0.3">
      <c r="A1959" s="32"/>
      <c r="B1959" s="26"/>
      <c r="C1959" s="26"/>
      <c r="D1959" s="26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31"/>
      <c r="AQ1959" s="31"/>
      <c r="AR1959" s="31"/>
      <c r="AS1959" s="31"/>
      <c r="AT1959" s="31"/>
      <c r="AU1959" s="31"/>
      <c r="AV1959" s="31"/>
      <c r="AW1959" s="31"/>
      <c r="AX1959" s="31"/>
      <c r="AY1959" s="31"/>
      <c r="AZ1959" s="31"/>
      <c r="BA1959" s="31"/>
      <c r="BB1959" s="31"/>
      <c r="BC1959" s="31"/>
      <c r="BD1959" s="31"/>
      <c r="BE1959" s="31"/>
      <c r="BF1959" s="31"/>
      <c r="BG1959" s="31"/>
      <c r="BH1959" s="31"/>
      <c r="BI1959" s="31"/>
      <c r="BJ1959" s="31"/>
      <c r="BK1959" s="31"/>
      <c r="BL1959" s="31"/>
      <c r="BM1959" s="31"/>
      <c r="BN1959" s="41"/>
      <c r="BO1959" s="33"/>
      <c r="BP1959" s="34"/>
      <c r="BQ1959" s="26"/>
      <c r="BR1959" s="27"/>
      <c r="BS1959" s="27"/>
      <c r="BT1959" s="26"/>
      <c r="BU1959" s="35"/>
      <c r="BV1959" s="28"/>
      <c r="BW1959" s="27"/>
      <c r="BX1959" s="26"/>
      <c r="BY1959" s="26"/>
      <c r="BZ1959" s="28"/>
      <c r="CA1959" s="31"/>
      <c r="CB1959" s="31"/>
      <c r="CC1959" s="23"/>
      <c r="CD1959" s="37"/>
      <c r="CE1959" s="30"/>
      <c r="CF1959" s="38"/>
      <c r="CG1959" s="31"/>
      <c r="CH1959" s="30"/>
      <c r="CI1959" s="38"/>
      <c r="CJ1959" s="38"/>
      <c r="CK1959" s="38"/>
      <c r="CL1959" s="31"/>
      <c r="CM1959" s="23"/>
      <c r="CN1959" s="38"/>
      <c r="CO1959" s="38"/>
      <c r="CP1959" s="23"/>
      <c r="CQ1959" s="23"/>
      <c r="CR1959" s="23"/>
      <c r="CS1959" s="38"/>
      <c r="CT1959" s="23"/>
      <c r="CU1959" s="23"/>
      <c r="CV1959" s="23"/>
      <c r="CW1959" s="38"/>
      <c r="CX1959" s="38"/>
      <c r="CY1959" s="38"/>
      <c r="CZ1959" s="38"/>
    </row>
    <row r="1960" spans="1:104" x14ac:dyDescent="0.3">
      <c r="A1960" s="32"/>
      <c r="B1960" s="26"/>
      <c r="C1960" s="26"/>
      <c r="D1960" s="26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31"/>
      <c r="AQ1960" s="31"/>
      <c r="AR1960" s="31"/>
      <c r="AS1960" s="31"/>
      <c r="AT1960" s="31"/>
      <c r="AU1960" s="31"/>
      <c r="AV1960" s="31"/>
      <c r="AW1960" s="31"/>
      <c r="AX1960" s="31"/>
      <c r="AY1960" s="31"/>
      <c r="AZ1960" s="31"/>
      <c r="BA1960" s="31"/>
      <c r="BB1960" s="31"/>
      <c r="BC1960" s="31"/>
      <c r="BD1960" s="31"/>
      <c r="BE1960" s="31"/>
      <c r="BF1960" s="31"/>
      <c r="BG1960" s="31"/>
      <c r="BH1960" s="31"/>
      <c r="BI1960" s="31"/>
      <c r="BJ1960" s="31"/>
      <c r="BK1960" s="31"/>
      <c r="BL1960" s="31"/>
      <c r="BM1960" s="31"/>
      <c r="BN1960" s="41"/>
      <c r="BO1960" s="33"/>
      <c r="BP1960" s="34"/>
      <c r="BQ1960" s="26"/>
      <c r="BR1960" s="27"/>
      <c r="BS1960" s="27"/>
      <c r="BT1960" s="26"/>
      <c r="BU1960" s="35"/>
      <c r="BV1960" s="28"/>
      <c r="BW1960" s="27"/>
      <c r="BX1960" s="26"/>
      <c r="BY1960" s="26"/>
      <c r="BZ1960" s="28"/>
      <c r="CA1960" s="31"/>
      <c r="CB1960" s="31"/>
      <c r="CC1960" s="23"/>
      <c r="CD1960" s="37"/>
      <c r="CE1960" s="30"/>
      <c r="CF1960" s="38"/>
      <c r="CG1960" s="31"/>
      <c r="CH1960" s="30"/>
      <c r="CI1960" s="38"/>
      <c r="CJ1960" s="38"/>
      <c r="CK1960" s="38"/>
      <c r="CL1960" s="31"/>
      <c r="CM1960" s="23"/>
      <c r="CN1960" s="38"/>
      <c r="CO1960" s="38"/>
      <c r="CP1960" s="23"/>
      <c r="CQ1960" s="23"/>
      <c r="CR1960" s="23"/>
      <c r="CS1960" s="38"/>
      <c r="CT1960" s="23"/>
      <c r="CU1960" s="23"/>
      <c r="CV1960" s="23"/>
      <c r="CW1960" s="38"/>
      <c r="CX1960" s="38"/>
      <c r="CY1960" s="38"/>
      <c r="CZ1960" s="38"/>
    </row>
    <row r="1961" spans="1:104" x14ac:dyDescent="0.3">
      <c r="A1961" s="32"/>
      <c r="B1961" s="26"/>
      <c r="C1961" s="26"/>
      <c r="D1961" s="26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31"/>
      <c r="AQ1961" s="31"/>
      <c r="AR1961" s="31"/>
      <c r="AS1961" s="31"/>
      <c r="AT1961" s="31"/>
      <c r="AU1961" s="31"/>
      <c r="AV1961" s="31"/>
      <c r="AW1961" s="31"/>
      <c r="AX1961" s="31"/>
      <c r="AY1961" s="31"/>
      <c r="AZ1961" s="31"/>
      <c r="BA1961" s="31"/>
      <c r="BB1961" s="31"/>
      <c r="BC1961" s="31"/>
      <c r="BD1961" s="31"/>
      <c r="BE1961" s="31"/>
      <c r="BF1961" s="31"/>
      <c r="BG1961" s="31"/>
      <c r="BH1961" s="31"/>
      <c r="BI1961" s="31"/>
      <c r="BJ1961" s="31"/>
      <c r="BK1961" s="31"/>
      <c r="BL1961" s="31"/>
      <c r="BM1961" s="31"/>
      <c r="BN1961" s="41"/>
      <c r="BO1961" s="33"/>
      <c r="BP1961" s="34"/>
      <c r="BQ1961" s="26"/>
      <c r="BR1961" s="27"/>
      <c r="BS1961" s="27"/>
      <c r="BT1961" s="26"/>
      <c r="BU1961" s="35"/>
      <c r="BV1961" s="28"/>
      <c r="BW1961" s="27"/>
      <c r="BX1961" s="26"/>
      <c r="BY1961" s="26"/>
      <c r="BZ1961" s="28"/>
      <c r="CA1961" s="31"/>
      <c r="CB1961" s="31"/>
      <c r="CC1961" s="23"/>
      <c r="CD1961" s="37"/>
      <c r="CE1961" s="30"/>
      <c r="CF1961" s="38"/>
      <c r="CG1961" s="31"/>
      <c r="CH1961" s="30"/>
      <c r="CI1961" s="38"/>
      <c r="CJ1961" s="38"/>
      <c r="CK1961" s="38"/>
      <c r="CL1961" s="31"/>
      <c r="CM1961" s="23"/>
      <c r="CN1961" s="38"/>
      <c r="CO1961" s="38"/>
      <c r="CP1961" s="23"/>
      <c r="CQ1961" s="23"/>
      <c r="CR1961" s="23"/>
      <c r="CS1961" s="38"/>
      <c r="CT1961" s="23"/>
      <c r="CU1961" s="23"/>
      <c r="CV1961" s="23"/>
      <c r="CW1961" s="38"/>
      <c r="CX1961" s="38"/>
      <c r="CY1961" s="38"/>
      <c r="CZ1961" s="38"/>
    </row>
    <row r="1962" spans="1:104" x14ac:dyDescent="0.3">
      <c r="A1962" s="32"/>
      <c r="B1962" s="26"/>
      <c r="C1962" s="26"/>
      <c r="D1962" s="26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31"/>
      <c r="AQ1962" s="31"/>
      <c r="AR1962" s="31"/>
      <c r="AS1962" s="31"/>
      <c r="AT1962" s="31"/>
      <c r="AU1962" s="31"/>
      <c r="AV1962" s="31"/>
      <c r="AW1962" s="31"/>
      <c r="AX1962" s="31"/>
      <c r="AY1962" s="31"/>
      <c r="AZ1962" s="31"/>
      <c r="BA1962" s="31"/>
      <c r="BB1962" s="31"/>
      <c r="BC1962" s="31"/>
      <c r="BD1962" s="31"/>
      <c r="BE1962" s="31"/>
      <c r="BF1962" s="31"/>
      <c r="BG1962" s="31"/>
      <c r="BH1962" s="31"/>
      <c r="BI1962" s="31"/>
      <c r="BJ1962" s="31"/>
      <c r="BK1962" s="31"/>
      <c r="BL1962" s="31"/>
      <c r="BM1962" s="31"/>
      <c r="BN1962" s="41"/>
      <c r="BO1962" s="33"/>
      <c r="BP1962" s="34"/>
      <c r="BQ1962" s="26"/>
      <c r="BR1962" s="27"/>
      <c r="BS1962" s="27"/>
      <c r="BT1962" s="26"/>
      <c r="BU1962" s="35"/>
      <c r="BV1962" s="28"/>
      <c r="BW1962" s="27"/>
      <c r="BX1962" s="26"/>
      <c r="BY1962" s="26"/>
      <c r="BZ1962" s="28"/>
      <c r="CA1962" s="31"/>
      <c r="CB1962" s="31"/>
      <c r="CC1962" s="23"/>
      <c r="CD1962" s="37"/>
      <c r="CE1962" s="30"/>
      <c r="CF1962" s="38"/>
      <c r="CG1962" s="31"/>
      <c r="CH1962" s="30"/>
      <c r="CI1962" s="38"/>
      <c r="CJ1962" s="38"/>
      <c r="CK1962" s="38"/>
      <c r="CL1962" s="31"/>
      <c r="CM1962" s="23"/>
      <c r="CN1962" s="38"/>
      <c r="CO1962" s="38"/>
      <c r="CP1962" s="37"/>
      <c r="CQ1962" s="23"/>
      <c r="CR1962" s="23"/>
      <c r="CS1962" s="38"/>
      <c r="CT1962" s="23"/>
      <c r="CU1962" s="23"/>
      <c r="CV1962" s="23"/>
      <c r="CW1962" s="38"/>
      <c r="CX1962" s="38"/>
      <c r="CY1962" s="38"/>
      <c r="CZ1962" s="38"/>
    </row>
    <row r="1963" spans="1:104" x14ac:dyDescent="0.3">
      <c r="A1963" s="32"/>
      <c r="B1963" s="26"/>
      <c r="C1963" s="26"/>
      <c r="D1963" s="26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31"/>
      <c r="AQ1963" s="31"/>
      <c r="AR1963" s="31"/>
      <c r="AS1963" s="31"/>
      <c r="AT1963" s="31"/>
      <c r="AU1963" s="31"/>
      <c r="AV1963" s="31"/>
      <c r="AW1963" s="31"/>
      <c r="AX1963" s="31"/>
      <c r="AY1963" s="31"/>
      <c r="AZ1963" s="31"/>
      <c r="BA1963" s="31"/>
      <c r="BB1963" s="31"/>
      <c r="BC1963" s="31"/>
      <c r="BD1963" s="31"/>
      <c r="BE1963" s="31"/>
      <c r="BF1963" s="31"/>
      <c r="BG1963" s="31"/>
      <c r="BH1963" s="31"/>
      <c r="BI1963" s="31"/>
      <c r="BJ1963" s="31"/>
      <c r="BK1963" s="31"/>
      <c r="BL1963" s="31"/>
      <c r="BM1963" s="31"/>
      <c r="BN1963" s="41"/>
      <c r="BO1963" s="33"/>
      <c r="BP1963" s="34"/>
      <c r="BQ1963" s="26"/>
      <c r="BR1963" s="27"/>
      <c r="BS1963" s="27"/>
      <c r="BT1963" s="26"/>
      <c r="BU1963" s="35"/>
      <c r="BV1963" s="28"/>
      <c r="BW1963" s="27"/>
      <c r="BX1963" s="26"/>
      <c r="BY1963" s="26"/>
      <c r="BZ1963" s="28"/>
      <c r="CA1963" s="31"/>
      <c r="CB1963" s="31"/>
      <c r="CC1963" s="23"/>
      <c r="CD1963" s="37"/>
      <c r="CE1963" s="30"/>
      <c r="CF1963" s="38"/>
      <c r="CG1963" s="31"/>
      <c r="CH1963" s="30"/>
      <c r="CI1963" s="38"/>
      <c r="CJ1963" s="38"/>
      <c r="CK1963" s="38"/>
      <c r="CL1963" s="31"/>
      <c r="CM1963" s="23"/>
      <c r="CN1963" s="38"/>
      <c r="CO1963" s="38"/>
      <c r="CP1963" s="23"/>
      <c r="CQ1963" s="23"/>
      <c r="CR1963" s="23"/>
      <c r="CS1963" s="38"/>
      <c r="CT1963" s="23"/>
      <c r="CU1963" s="23"/>
      <c r="CV1963" s="23"/>
      <c r="CW1963" s="38"/>
      <c r="CX1963" s="38"/>
      <c r="CY1963" s="38"/>
      <c r="CZ1963" s="38"/>
    </row>
    <row r="1964" spans="1:104" x14ac:dyDescent="0.3">
      <c r="A1964" s="32"/>
      <c r="B1964" s="26"/>
      <c r="C1964" s="26"/>
      <c r="D1964" s="26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31"/>
      <c r="AQ1964" s="31"/>
      <c r="AR1964" s="31"/>
      <c r="AS1964" s="31"/>
      <c r="AT1964" s="31"/>
      <c r="AU1964" s="31"/>
      <c r="AV1964" s="31"/>
      <c r="AW1964" s="31"/>
      <c r="AX1964" s="31"/>
      <c r="AY1964" s="31"/>
      <c r="AZ1964" s="31"/>
      <c r="BA1964" s="31"/>
      <c r="BB1964" s="31"/>
      <c r="BC1964" s="31"/>
      <c r="BD1964" s="31"/>
      <c r="BE1964" s="31"/>
      <c r="BF1964" s="31"/>
      <c r="BG1964" s="31"/>
      <c r="BH1964" s="31"/>
      <c r="BI1964" s="31"/>
      <c r="BJ1964" s="31"/>
      <c r="BK1964" s="31"/>
      <c r="BL1964" s="31"/>
      <c r="BM1964" s="31"/>
      <c r="BN1964" s="41"/>
      <c r="BO1964" s="33"/>
      <c r="BP1964" s="34"/>
      <c r="BQ1964" s="26"/>
      <c r="BR1964" s="27"/>
      <c r="BS1964" s="27"/>
      <c r="BT1964" s="26"/>
      <c r="BU1964" s="35"/>
      <c r="BV1964" s="28"/>
      <c r="BW1964" s="27"/>
      <c r="BX1964" s="26"/>
      <c r="BY1964" s="26"/>
      <c r="BZ1964" s="28"/>
      <c r="CA1964" s="31"/>
      <c r="CB1964" s="31"/>
      <c r="CC1964" s="23"/>
      <c r="CD1964" s="37"/>
      <c r="CE1964" s="30"/>
      <c r="CF1964" s="38"/>
      <c r="CG1964" s="31"/>
      <c r="CH1964" s="30"/>
      <c r="CI1964" s="38"/>
      <c r="CJ1964" s="38"/>
      <c r="CK1964" s="38"/>
      <c r="CL1964" s="31"/>
      <c r="CM1964" s="23"/>
      <c r="CN1964" s="38"/>
      <c r="CO1964" s="38"/>
      <c r="CP1964" s="23"/>
      <c r="CQ1964" s="23"/>
      <c r="CR1964" s="23"/>
      <c r="CS1964" s="38"/>
      <c r="CT1964" s="23"/>
      <c r="CU1964" s="23"/>
      <c r="CV1964" s="23"/>
      <c r="CW1964" s="38"/>
      <c r="CX1964" s="38"/>
      <c r="CY1964" s="38"/>
      <c r="CZ1964" s="38"/>
    </row>
    <row r="1965" spans="1:104" x14ac:dyDescent="0.3">
      <c r="A1965" s="32"/>
      <c r="B1965" s="26"/>
      <c r="C1965" s="26"/>
      <c r="D1965" s="26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31"/>
      <c r="AQ1965" s="31"/>
      <c r="AR1965" s="31"/>
      <c r="AS1965" s="31"/>
      <c r="AT1965" s="31"/>
      <c r="AU1965" s="31"/>
      <c r="AV1965" s="31"/>
      <c r="AW1965" s="31"/>
      <c r="AX1965" s="31"/>
      <c r="AY1965" s="31"/>
      <c r="AZ1965" s="31"/>
      <c r="BA1965" s="31"/>
      <c r="BB1965" s="31"/>
      <c r="BC1965" s="31"/>
      <c r="BD1965" s="31"/>
      <c r="BE1965" s="31"/>
      <c r="BF1965" s="31"/>
      <c r="BG1965" s="31"/>
      <c r="BH1965" s="31"/>
      <c r="BI1965" s="31"/>
      <c r="BJ1965" s="31"/>
      <c r="BK1965" s="31"/>
      <c r="BL1965" s="31"/>
      <c r="BM1965" s="31"/>
      <c r="BN1965" s="41"/>
      <c r="BO1965" s="33"/>
      <c r="BP1965" s="34"/>
      <c r="BQ1965" s="26"/>
      <c r="BR1965" s="27"/>
      <c r="BS1965" s="27"/>
      <c r="BT1965" s="26"/>
      <c r="BU1965" s="35"/>
      <c r="BV1965" s="28"/>
      <c r="BW1965" s="27"/>
      <c r="BX1965" s="26"/>
      <c r="BY1965" s="26"/>
      <c r="BZ1965" s="28"/>
      <c r="CA1965" s="31"/>
      <c r="CB1965" s="31"/>
      <c r="CC1965" s="23"/>
      <c r="CD1965" s="37"/>
      <c r="CE1965" s="30"/>
      <c r="CF1965" s="38"/>
      <c r="CG1965" s="31"/>
      <c r="CH1965" s="30"/>
      <c r="CI1965" s="38"/>
      <c r="CJ1965" s="38"/>
      <c r="CK1965" s="38"/>
      <c r="CL1965" s="31"/>
      <c r="CM1965" s="23"/>
      <c r="CN1965" s="38"/>
      <c r="CO1965" s="38"/>
      <c r="CP1965" s="23"/>
      <c r="CQ1965" s="23"/>
      <c r="CR1965" s="23"/>
      <c r="CS1965" s="38"/>
      <c r="CT1965" s="23"/>
      <c r="CU1965" s="23"/>
      <c r="CV1965" s="23"/>
      <c r="CW1965" s="38"/>
      <c r="CX1965" s="38"/>
      <c r="CY1965" s="38"/>
      <c r="CZ1965" s="38"/>
    </row>
    <row r="1966" spans="1:104" x14ac:dyDescent="0.3">
      <c r="A1966" s="32"/>
      <c r="B1966" s="26"/>
      <c r="C1966" s="26"/>
      <c r="D1966" s="26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31"/>
      <c r="AQ1966" s="31"/>
      <c r="AR1966" s="31"/>
      <c r="AS1966" s="31"/>
      <c r="AT1966" s="31"/>
      <c r="AU1966" s="31"/>
      <c r="AV1966" s="31"/>
      <c r="AW1966" s="31"/>
      <c r="AX1966" s="31"/>
      <c r="AY1966" s="31"/>
      <c r="AZ1966" s="31"/>
      <c r="BA1966" s="31"/>
      <c r="BB1966" s="31"/>
      <c r="BC1966" s="31"/>
      <c r="BD1966" s="31"/>
      <c r="BE1966" s="31"/>
      <c r="BF1966" s="31"/>
      <c r="BG1966" s="31"/>
      <c r="BH1966" s="31"/>
      <c r="BI1966" s="31"/>
      <c r="BJ1966" s="31"/>
      <c r="BK1966" s="31"/>
      <c r="BL1966" s="31"/>
      <c r="BM1966" s="31"/>
      <c r="BN1966" s="41"/>
      <c r="BO1966" s="33"/>
      <c r="BP1966" s="34"/>
      <c r="BQ1966" s="26"/>
      <c r="BR1966" s="27"/>
      <c r="BS1966" s="27"/>
      <c r="BT1966" s="26"/>
      <c r="BU1966" s="35"/>
      <c r="BV1966" s="28"/>
      <c r="BW1966" s="27"/>
      <c r="BX1966" s="26"/>
      <c r="BY1966" s="26"/>
      <c r="BZ1966" s="28"/>
      <c r="CA1966" s="31"/>
      <c r="CB1966" s="31"/>
      <c r="CC1966" s="23"/>
      <c r="CD1966" s="37"/>
      <c r="CE1966" s="30"/>
      <c r="CF1966" s="38"/>
      <c r="CG1966" s="31"/>
      <c r="CH1966" s="30"/>
      <c r="CI1966" s="38"/>
      <c r="CJ1966" s="38"/>
      <c r="CK1966" s="38"/>
      <c r="CL1966" s="31"/>
      <c r="CM1966" s="23"/>
      <c r="CN1966" s="38"/>
      <c r="CO1966" s="38"/>
      <c r="CP1966" s="23"/>
      <c r="CQ1966" s="23"/>
      <c r="CR1966" s="23"/>
      <c r="CS1966" s="38"/>
      <c r="CT1966" s="23"/>
      <c r="CU1966" s="23"/>
      <c r="CV1966" s="23"/>
      <c r="CW1966" s="38"/>
      <c r="CX1966" s="38"/>
      <c r="CY1966" s="38"/>
      <c r="CZ1966" s="38"/>
    </row>
    <row r="1967" spans="1:104" x14ac:dyDescent="0.3">
      <c r="A1967" s="32"/>
      <c r="B1967" s="26"/>
      <c r="C1967" s="26"/>
      <c r="D1967" s="26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31"/>
      <c r="AQ1967" s="31"/>
      <c r="AR1967" s="31"/>
      <c r="AS1967" s="31"/>
      <c r="AT1967" s="31"/>
      <c r="AU1967" s="31"/>
      <c r="AV1967" s="31"/>
      <c r="AW1967" s="31"/>
      <c r="AX1967" s="31"/>
      <c r="AY1967" s="31"/>
      <c r="AZ1967" s="31"/>
      <c r="BA1967" s="31"/>
      <c r="BB1967" s="31"/>
      <c r="BC1967" s="31"/>
      <c r="BD1967" s="31"/>
      <c r="BE1967" s="31"/>
      <c r="BF1967" s="31"/>
      <c r="BG1967" s="31"/>
      <c r="BH1967" s="31"/>
      <c r="BI1967" s="31"/>
      <c r="BJ1967" s="31"/>
      <c r="BK1967" s="31"/>
      <c r="BL1967" s="31"/>
      <c r="BM1967" s="31"/>
      <c r="BN1967" s="41"/>
      <c r="BO1967" s="33"/>
      <c r="BP1967" s="34"/>
      <c r="BQ1967" s="26"/>
      <c r="BR1967" s="27"/>
      <c r="BS1967" s="27"/>
      <c r="BT1967" s="26"/>
      <c r="BU1967" s="35"/>
      <c r="BV1967" s="28"/>
      <c r="BW1967" s="27"/>
      <c r="BX1967" s="26"/>
      <c r="BY1967" s="26"/>
      <c r="BZ1967" s="28"/>
      <c r="CA1967" s="31"/>
      <c r="CB1967" s="31"/>
      <c r="CC1967" s="23"/>
      <c r="CD1967" s="37"/>
      <c r="CE1967" s="30"/>
      <c r="CF1967" s="38"/>
      <c r="CG1967" s="31"/>
      <c r="CH1967" s="30"/>
      <c r="CI1967" s="38"/>
      <c r="CJ1967" s="38"/>
      <c r="CK1967" s="38"/>
      <c r="CL1967" s="31"/>
      <c r="CM1967" s="23"/>
      <c r="CN1967" s="38"/>
      <c r="CO1967" s="38"/>
      <c r="CP1967" s="23"/>
      <c r="CQ1967" s="23"/>
      <c r="CR1967" s="23"/>
      <c r="CS1967" s="38"/>
      <c r="CT1967" s="23"/>
      <c r="CU1967" s="23"/>
      <c r="CV1967" s="23"/>
      <c r="CW1967" s="38"/>
      <c r="CX1967" s="38"/>
      <c r="CY1967" s="30"/>
      <c r="CZ1967" s="38"/>
    </row>
    <row r="1968" spans="1:104" x14ac:dyDescent="0.3">
      <c r="A1968" s="32"/>
      <c r="B1968" s="26"/>
      <c r="C1968" s="26"/>
      <c r="D1968" s="26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31"/>
      <c r="AQ1968" s="31"/>
      <c r="AR1968" s="31"/>
      <c r="AS1968" s="31"/>
      <c r="AT1968" s="31"/>
      <c r="AU1968" s="31"/>
      <c r="AV1968" s="31"/>
      <c r="AW1968" s="31"/>
      <c r="AX1968" s="31"/>
      <c r="AY1968" s="31"/>
      <c r="AZ1968" s="31"/>
      <c r="BA1968" s="31"/>
      <c r="BB1968" s="31"/>
      <c r="BC1968" s="31"/>
      <c r="BD1968" s="31"/>
      <c r="BE1968" s="31"/>
      <c r="BF1968" s="31"/>
      <c r="BG1968" s="31"/>
      <c r="BH1968" s="31"/>
      <c r="BI1968" s="31"/>
      <c r="BJ1968" s="31"/>
      <c r="BK1968" s="31"/>
      <c r="BL1968" s="31"/>
      <c r="BM1968" s="31"/>
      <c r="BN1968" s="41"/>
      <c r="BO1968" s="33"/>
      <c r="BP1968" s="34"/>
      <c r="BQ1968" s="26"/>
      <c r="BR1968" s="27"/>
      <c r="BS1968" s="27"/>
      <c r="BT1968" s="26"/>
      <c r="BU1968" s="35"/>
      <c r="BV1968" s="28"/>
      <c r="BW1968" s="27"/>
      <c r="BX1968" s="26"/>
      <c r="BY1968" s="26"/>
      <c r="BZ1968" s="28"/>
      <c r="CA1968" s="31"/>
      <c r="CB1968" s="31"/>
      <c r="CC1968" s="23"/>
      <c r="CD1968" s="37"/>
      <c r="CE1968" s="30"/>
      <c r="CF1968" s="38"/>
      <c r="CG1968" s="31"/>
      <c r="CH1968" s="30"/>
      <c r="CI1968" s="38"/>
      <c r="CJ1968" s="38"/>
      <c r="CK1968" s="38"/>
      <c r="CL1968" s="31"/>
      <c r="CM1968" s="23"/>
      <c r="CN1968" s="38"/>
      <c r="CO1968" s="38"/>
      <c r="CP1968" s="23"/>
      <c r="CQ1968" s="23"/>
      <c r="CR1968" s="23"/>
      <c r="CS1968" s="38"/>
      <c r="CT1968" s="23"/>
      <c r="CU1968" s="23"/>
      <c r="CV1968" s="23"/>
      <c r="CW1968" s="38"/>
      <c r="CX1968" s="38"/>
      <c r="CY1968" s="30"/>
      <c r="CZ1968" s="38"/>
    </row>
    <row r="1969" spans="1:104" x14ac:dyDescent="0.3">
      <c r="A1969" s="32"/>
      <c r="B1969" s="26"/>
      <c r="C1969" s="26"/>
      <c r="D1969" s="26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31"/>
      <c r="AQ1969" s="31"/>
      <c r="AR1969" s="31"/>
      <c r="AS1969" s="31"/>
      <c r="AT1969" s="31"/>
      <c r="AU1969" s="31"/>
      <c r="AV1969" s="31"/>
      <c r="AW1969" s="31"/>
      <c r="AX1969" s="31"/>
      <c r="AY1969" s="31"/>
      <c r="AZ1969" s="31"/>
      <c r="BA1969" s="31"/>
      <c r="BB1969" s="31"/>
      <c r="BC1969" s="31"/>
      <c r="BD1969" s="31"/>
      <c r="BE1969" s="31"/>
      <c r="BF1969" s="31"/>
      <c r="BG1969" s="31"/>
      <c r="BH1969" s="31"/>
      <c r="BI1969" s="31"/>
      <c r="BJ1969" s="31"/>
      <c r="BK1969" s="31"/>
      <c r="BL1969" s="31"/>
      <c r="BM1969" s="31"/>
      <c r="BN1969" s="41"/>
      <c r="BO1969" s="33"/>
      <c r="BP1969" s="34"/>
      <c r="BQ1969" s="26"/>
      <c r="BR1969" s="27"/>
      <c r="BS1969" s="27"/>
      <c r="BT1969" s="26"/>
      <c r="BU1969" s="35"/>
      <c r="BV1969" s="28"/>
      <c r="BW1969" s="27"/>
      <c r="BX1969" s="26"/>
      <c r="BY1969" s="26"/>
      <c r="BZ1969" s="28"/>
      <c r="CA1969" s="31"/>
      <c r="CB1969" s="31"/>
      <c r="CC1969" s="23"/>
      <c r="CD1969" s="37"/>
      <c r="CE1969" s="30"/>
      <c r="CF1969" s="38"/>
      <c r="CG1969" s="31"/>
      <c r="CH1969" s="30"/>
      <c r="CI1969" s="38"/>
      <c r="CJ1969" s="38"/>
      <c r="CK1969" s="38"/>
      <c r="CL1969" s="31"/>
      <c r="CM1969" s="23"/>
      <c r="CN1969" s="38"/>
      <c r="CO1969" s="38"/>
      <c r="CP1969" s="23"/>
      <c r="CQ1969" s="23"/>
      <c r="CR1969" s="23"/>
      <c r="CS1969" s="38"/>
      <c r="CT1969" s="23"/>
      <c r="CU1969" s="23"/>
      <c r="CV1969" s="23"/>
      <c r="CW1969" s="38"/>
      <c r="CX1969" s="38"/>
      <c r="CY1969" s="38"/>
      <c r="CZ1969" s="38"/>
    </row>
    <row r="1970" spans="1:104" x14ac:dyDescent="0.3">
      <c r="A1970" s="32"/>
      <c r="B1970" s="26"/>
      <c r="C1970" s="26"/>
      <c r="D1970" s="26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31"/>
      <c r="AQ1970" s="31"/>
      <c r="AR1970" s="31"/>
      <c r="AS1970" s="31"/>
      <c r="AT1970" s="31"/>
      <c r="AU1970" s="31"/>
      <c r="AV1970" s="31"/>
      <c r="AW1970" s="31"/>
      <c r="AX1970" s="31"/>
      <c r="AY1970" s="31"/>
      <c r="AZ1970" s="31"/>
      <c r="BA1970" s="31"/>
      <c r="BB1970" s="31"/>
      <c r="BC1970" s="31"/>
      <c r="BD1970" s="31"/>
      <c r="BE1970" s="31"/>
      <c r="BF1970" s="31"/>
      <c r="BG1970" s="31"/>
      <c r="BH1970" s="31"/>
      <c r="BI1970" s="31"/>
      <c r="BJ1970" s="31"/>
      <c r="BK1970" s="31"/>
      <c r="BL1970" s="31"/>
      <c r="BM1970" s="31"/>
      <c r="BN1970" s="41"/>
      <c r="BO1970" s="33"/>
      <c r="BP1970" s="34"/>
      <c r="BQ1970" s="26"/>
      <c r="BR1970" s="27"/>
      <c r="BS1970" s="27"/>
      <c r="BT1970" s="26"/>
      <c r="BU1970" s="35"/>
      <c r="BV1970" s="28"/>
      <c r="BW1970" s="27"/>
      <c r="BX1970" s="26"/>
      <c r="BY1970" s="26"/>
      <c r="BZ1970" s="28"/>
      <c r="CA1970" s="31"/>
      <c r="CB1970" s="31"/>
      <c r="CC1970" s="23"/>
      <c r="CD1970" s="37"/>
      <c r="CE1970" s="30"/>
      <c r="CF1970" s="38"/>
      <c r="CG1970" s="31"/>
      <c r="CH1970" s="30"/>
      <c r="CI1970" s="38"/>
      <c r="CJ1970" s="38"/>
      <c r="CK1970" s="38"/>
      <c r="CL1970" s="31"/>
      <c r="CM1970" s="23"/>
      <c r="CN1970" s="38"/>
      <c r="CO1970" s="38"/>
      <c r="CP1970" s="23"/>
      <c r="CQ1970" s="23"/>
      <c r="CR1970" s="23"/>
      <c r="CS1970" s="38"/>
      <c r="CT1970" s="23"/>
      <c r="CU1970" s="23"/>
      <c r="CV1970" s="23"/>
      <c r="CW1970" s="38"/>
      <c r="CX1970" s="38"/>
      <c r="CY1970" s="30"/>
      <c r="CZ1970" s="38"/>
    </row>
    <row r="1971" spans="1:104" x14ac:dyDescent="0.3">
      <c r="A1971" s="32"/>
      <c r="B1971" s="26"/>
      <c r="C1971" s="26"/>
      <c r="D1971" s="26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31"/>
      <c r="AQ1971" s="31"/>
      <c r="AR1971" s="31"/>
      <c r="AS1971" s="31"/>
      <c r="AT1971" s="31"/>
      <c r="AU1971" s="31"/>
      <c r="AV1971" s="31"/>
      <c r="AW1971" s="31"/>
      <c r="AX1971" s="31"/>
      <c r="AY1971" s="31"/>
      <c r="AZ1971" s="31"/>
      <c r="BA1971" s="31"/>
      <c r="BB1971" s="31"/>
      <c r="BC1971" s="31"/>
      <c r="BD1971" s="31"/>
      <c r="BE1971" s="31"/>
      <c r="BF1971" s="31"/>
      <c r="BG1971" s="31"/>
      <c r="BH1971" s="31"/>
      <c r="BI1971" s="31"/>
      <c r="BJ1971" s="31"/>
      <c r="BK1971" s="31"/>
      <c r="BL1971" s="31"/>
      <c r="BM1971" s="31"/>
      <c r="BN1971" s="41"/>
      <c r="BO1971" s="33"/>
      <c r="BP1971" s="34"/>
      <c r="BQ1971" s="26"/>
      <c r="BR1971" s="27"/>
      <c r="BS1971" s="27"/>
      <c r="BT1971" s="26"/>
      <c r="BU1971" s="35"/>
      <c r="BV1971" s="28"/>
      <c r="BW1971" s="27"/>
      <c r="BX1971" s="26"/>
      <c r="BY1971" s="26"/>
      <c r="BZ1971" s="28"/>
      <c r="CA1971" s="31"/>
      <c r="CB1971" s="31"/>
      <c r="CC1971" s="23"/>
      <c r="CD1971" s="37"/>
      <c r="CE1971" s="30"/>
      <c r="CF1971" s="38"/>
      <c r="CG1971" s="31"/>
      <c r="CH1971" s="30"/>
      <c r="CI1971" s="38"/>
      <c r="CJ1971" s="38"/>
      <c r="CK1971" s="38"/>
      <c r="CL1971" s="31"/>
      <c r="CM1971" s="23"/>
      <c r="CN1971" s="38"/>
      <c r="CO1971" s="38"/>
      <c r="CP1971" s="23"/>
      <c r="CQ1971" s="23"/>
      <c r="CR1971" s="23"/>
      <c r="CS1971" s="38"/>
      <c r="CT1971" s="23"/>
      <c r="CU1971" s="23"/>
      <c r="CV1971" s="23"/>
      <c r="CW1971" s="38"/>
      <c r="CX1971" s="38"/>
      <c r="CY1971" s="30"/>
      <c r="CZ1971" s="38"/>
    </row>
    <row r="1972" spans="1:104" x14ac:dyDescent="0.3">
      <c r="A1972" s="32"/>
      <c r="B1972" s="26"/>
      <c r="C1972" s="26"/>
      <c r="D1972" s="26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31"/>
      <c r="AQ1972" s="31"/>
      <c r="AR1972" s="31"/>
      <c r="AS1972" s="31"/>
      <c r="AT1972" s="31"/>
      <c r="AU1972" s="31"/>
      <c r="AV1972" s="31"/>
      <c r="AW1972" s="31"/>
      <c r="AX1972" s="31"/>
      <c r="AY1972" s="31"/>
      <c r="AZ1972" s="31"/>
      <c r="BA1972" s="31"/>
      <c r="BB1972" s="31"/>
      <c r="BC1972" s="31"/>
      <c r="BD1972" s="31"/>
      <c r="BE1972" s="31"/>
      <c r="BF1972" s="31"/>
      <c r="BG1972" s="31"/>
      <c r="BH1972" s="31"/>
      <c r="BI1972" s="31"/>
      <c r="BJ1972" s="31"/>
      <c r="BK1972" s="31"/>
      <c r="BL1972" s="31"/>
      <c r="BM1972" s="31"/>
      <c r="BN1972" s="41"/>
      <c r="BO1972" s="33"/>
      <c r="BP1972" s="34"/>
      <c r="BQ1972" s="26"/>
      <c r="BR1972" s="27"/>
      <c r="BS1972" s="27"/>
      <c r="BT1972" s="26"/>
      <c r="BU1972" s="35"/>
      <c r="BV1972" s="28"/>
      <c r="BW1972" s="27"/>
      <c r="BX1972" s="26"/>
      <c r="BY1972" s="26"/>
      <c r="BZ1972" s="28"/>
      <c r="CA1972" s="31"/>
      <c r="CB1972" s="31"/>
      <c r="CC1972" s="23"/>
      <c r="CD1972" s="37"/>
      <c r="CE1972" s="30"/>
      <c r="CF1972" s="30"/>
      <c r="CG1972" s="31"/>
      <c r="CH1972" s="30"/>
      <c r="CI1972" s="38"/>
      <c r="CJ1972" s="38"/>
      <c r="CK1972" s="38"/>
      <c r="CL1972" s="31"/>
      <c r="CM1972" s="23"/>
      <c r="CN1972" s="38"/>
      <c r="CO1972" s="38"/>
      <c r="CP1972" s="37"/>
      <c r="CQ1972" s="23"/>
      <c r="CR1972" s="23"/>
      <c r="CS1972" s="38"/>
      <c r="CT1972" s="23"/>
      <c r="CU1972" s="23"/>
      <c r="CV1972" s="23"/>
      <c r="CW1972" s="38"/>
      <c r="CX1972" s="38"/>
      <c r="CY1972" s="38"/>
      <c r="CZ1972" s="38"/>
    </row>
    <row r="1973" spans="1:104" x14ac:dyDescent="0.3">
      <c r="A1973" s="32"/>
      <c r="B1973" s="26"/>
      <c r="C1973" s="26"/>
      <c r="D1973" s="26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31"/>
      <c r="AQ1973" s="31"/>
      <c r="AR1973" s="31"/>
      <c r="AS1973" s="31"/>
      <c r="AT1973" s="31"/>
      <c r="AU1973" s="31"/>
      <c r="AV1973" s="31"/>
      <c r="AW1973" s="31"/>
      <c r="AX1973" s="31"/>
      <c r="AY1973" s="31"/>
      <c r="AZ1973" s="31"/>
      <c r="BA1973" s="31"/>
      <c r="BB1973" s="31"/>
      <c r="BC1973" s="31"/>
      <c r="BD1973" s="31"/>
      <c r="BE1973" s="31"/>
      <c r="BF1973" s="31"/>
      <c r="BG1973" s="31"/>
      <c r="BH1973" s="31"/>
      <c r="BI1973" s="31"/>
      <c r="BJ1973" s="31"/>
      <c r="BK1973" s="31"/>
      <c r="BL1973" s="31"/>
      <c r="BM1973" s="31"/>
      <c r="BN1973" s="41"/>
      <c r="BO1973" s="33"/>
      <c r="BP1973" s="34"/>
      <c r="BQ1973" s="26"/>
      <c r="BR1973" s="27"/>
      <c r="BS1973" s="27"/>
      <c r="BT1973" s="26"/>
      <c r="BU1973" s="35"/>
      <c r="BV1973" s="28"/>
      <c r="BW1973" s="27"/>
      <c r="BX1973" s="26"/>
      <c r="BY1973" s="26"/>
      <c r="BZ1973" s="28"/>
      <c r="CA1973" s="31"/>
      <c r="CB1973" s="31"/>
      <c r="CC1973" s="23"/>
      <c r="CD1973" s="37"/>
      <c r="CE1973" s="30"/>
      <c r="CF1973" s="38"/>
      <c r="CG1973" s="31"/>
      <c r="CH1973" s="30"/>
      <c r="CI1973" s="38"/>
      <c r="CJ1973" s="38"/>
      <c r="CK1973" s="38"/>
      <c r="CL1973" s="31"/>
      <c r="CM1973" s="23"/>
      <c r="CN1973" s="38"/>
      <c r="CO1973" s="38"/>
      <c r="CP1973" s="23"/>
      <c r="CQ1973" s="23"/>
      <c r="CR1973" s="23"/>
      <c r="CS1973" s="38"/>
      <c r="CT1973" s="23"/>
      <c r="CU1973" s="23"/>
      <c r="CV1973" s="23"/>
      <c r="CW1973" s="38"/>
      <c r="CX1973" s="38"/>
      <c r="CY1973" s="38"/>
      <c r="CZ1973" s="38"/>
    </row>
    <row r="1974" spans="1:104" x14ac:dyDescent="0.3">
      <c r="A1974" s="32"/>
      <c r="B1974" s="26"/>
      <c r="C1974" s="26"/>
      <c r="D1974" s="26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31"/>
      <c r="AQ1974" s="31"/>
      <c r="AR1974" s="31"/>
      <c r="AS1974" s="31"/>
      <c r="AT1974" s="31"/>
      <c r="AU1974" s="31"/>
      <c r="AV1974" s="31"/>
      <c r="AW1974" s="31"/>
      <c r="AX1974" s="31"/>
      <c r="AY1974" s="31"/>
      <c r="AZ1974" s="31"/>
      <c r="BA1974" s="31"/>
      <c r="BB1974" s="31"/>
      <c r="BC1974" s="31"/>
      <c r="BD1974" s="31"/>
      <c r="BE1974" s="31"/>
      <c r="BF1974" s="31"/>
      <c r="BG1974" s="31"/>
      <c r="BH1974" s="31"/>
      <c r="BI1974" s="31"/>
      <c r="BJ1974" s="31"/>
      <c r="BK1974" s="31"/>
      <c r="BL1974" s="31"/>
      <c r="BM1974" s="31"/>
      <c r="BN1974" s="41"/>
      <c r="BO1974" s="33"/>
      <c r="BP1974" s="34"/>
      <c r="BQ1974" s="26"/>
      <c r="BR1974" s="27"/>
      <c r="BS1974" s="27"/>
      <c r="BT1974" s="26"/>
      <c r="BU1974" s="35"/>
      <c r="BV1974" s="28"/>
      <c r="BW1974" s="27"/>
      <c r="BX1974" s="26"/>
      <c r="BY1974" s="26"/>
      <c r="BZ1974" s="28"/>
      <c r="CA1974" s="31"/>
      <c r="CB1974" s="31"/>
      <c r="CC1974" s="37"/>
      <c r="CD1974" s="37"/>
      <c r="CE1974" s="30"/>
      <c r="CF1974" s="38"/>
      <c r="CG1974" s="31"/>
      <c r="CH1974" s="30"/>
      <c r="CI1974" s="38"/>
      <c r="CJ1974" s="38"/>
      <c r="CK1974" s="38"/>
      <c r="CL1974" s="31"/>
      <c r="CM1974" s="23"/>
      <c r="CN1974" s="38"/>
      <c r="CO1974" s="38"/>
      <c r="CP1974" s="37"/>
      <c r="CQ1974" s="23"/>
      <c r="CR1974" s="23"/>
      <c r="CS1974" s="38"/>
      <c r="CT1974" s="23"/>
      <c r="CU1974" s="23"/>
      <c r="CV1974" s="23"/>
      <c r="CW1974" s="38"/>
      <c r="CX1974" s="38"/>
      <c r="CY1974" s="38"/>
      <c r="CZ1974" s="38"/>
    </row>
    <row r="1975" spans="1:104" x14ac:dyDescent="0.3">
      <c r="A1975" s="32"/>
      <c r="B1975" s="26"/>
      <c r="C1975" s="26"/>
      <c r="D1975" s="26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31"/>
      <c r="AQ1975" s="31"/>
      <c r="AR1975" s="31"/>
      <c r="AS1975" s="31"/>
      <c r="AT1975" s="31"/>
      <c r="AU1975" s="31"/>
      <c r="AV1975" s="31"/>
      <c r="AW1975" s="31"/>
      <c r="AX1975" s="31"/>
      <c r="AY1975" s="31"/>
      <c r="AZ1975" s="31"/>
      <c r="BA1975" s="31"/>
      <c r="BB1975" s="31"/>
      <c r="BC1975" s="31"/>
      <c r="BD1975" s="31"/>
      <c r="BE1975" s="31"/>
      <c r="BF1975" s="31"/>
      <c r="BG1975" s="31"/>
      <c r="BH1975" s="31"/>
      <c r="BI1975" s="31"/>
      <c r="BJ1975" s="31"/>
      <c r="BK1975" s="31"/>
      <c r="BL1975" s="31"/>
      <c r="BM1975" s="31"/>
      <c r="BN1975" s="41"/>
      <c r="BO1975" s="33"/>
      <c r="BP1975" s="34"/>
      <c r="BQ1975" s="26"/>
      <c r="BR1975" s="27"/>
      <c r="BS1975" s="27"/>
      <c r="BT1975" s="26"/>
      <c r="BU1975" s="35"/>
      <c r="BV1975" s="28"/>
      <c r="BW1975" s="27"/>
      <c r="BX1975" s="26"/>
      <c r="BY1975" s="26"/>
      <c r="BZ1975" s="28"/>
      <c r="CA1975" s="31"/>
      <c r="CB1975" s="31"/>
      <c r="CC1975" s="37"/>
      <c r="CD1975" s="37"/>
      <c r="CE1975" s="30"/>
      <c r="CF1975" s="38"/>
      <c r="CG1975" s="31"/>
      <c r="CH1975" s="30"/>
      <c r="CI1975" s="38"/>
      <c r="CJ1975" s="38"/>
      <c r="CK1975" s="38"/>
      <c r="CL1975" s="31"/>
      <c r="CM1975" s="23"/>
      <c r="CN1975" s="38"/>
      <c r="CO1975" s="38"/>
      <c r="CP1975" s="23"/>
      <c r="CQ1975" s="23"/>
      <c r="CR1975" s="23"/>
      <c r="CS1975" s="38"/>
      <c r="CT1975" s="23"/>
      <c r="CU1975" s="23"/>
      <c r="CV1975" s="23"/>
      <c r="CW1975" s="38"/>
      <c r="CX1975" s="38"/>
      <c r="CY1975" s="38"/>
      <c r="CZ1975" s="38"/>
    </row>
    <row r="1976" spans="1:104" x14ac:dyDescent="0.3">
      <c r="A1976" s="32"/>
      <c r="B1976" s="26"/>
      <c r="C1976" s="26"/>
      <c r="D1976" s="26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31"/>
      <c r="AQ1976" s="31"/>
      <c r="AR1976" s="31"/>
      <c r="AS1976" s="31"/>
      <c r="AT1976" s="31"/>
      <c r="AU1976" s="31"/>
      <c r="AV1976" s="31"/>
      <c r="AW1976" s="31"/>
      <c r="AX1976" s="31"/>
      <c r="AY1976" s="31"/>
      <c r="AZ1976" s="31"/>
      <c r="BA1976" s="31"/>
      <c r="BB1976" s="31"/>
      <c r="BC1976" s="31"/>
      <c r="BD1976" s="31"/>
      <c r="BE1976" s="31"/>
      <c r="BF1976" s="31"/>
      <c r="BG1976" s="31"/>
      <c r="BH1976" s="31"/>
      <c r="BI1976" s="31"/>
      <c r="BJ1976" s="31"/>
      <c r="BK1976" s="31"/>
      <c r="BL1976" s="31"/>
      <c r="BM1976" s="31"/>
      <c r="BN1976" s="41"/>
      <c r="BO1976" s="33"/>
      <c r="BP1976" s="34"/>
      <c r="BQ1976" s="26"/>
      <c r="BR1976" s="27"/>
      <c r="BS1976" s="27"/>
      <c r="BT1976" s="26"/>
      <c r="BU1976" s="35"/>
      <c r="BV1976" s="28"/>
      <c r="BW1976" s="27"/>
      <c r="BX1976" s="26"/>
      <c r="BY1976" s="26"/>
      <c r="BZ1976" s="28"/>
      <c r="CA1976" s="31"/>
      <c r="CB1976" s="31"/>
      <c r="CC1976" s="37"/>
      <c r="CD1976" s="37"/>
      <c r="CE1976" s="30"/>
      <c r="CF1976" s="38"/>
      <c r="CG1976" s="31"/>
      <c r="CH1976" s="30"/>
      <c r="CI1976" s="38"/>
      <c r="CJ1976" s="38"/>
      <c r="CK1976" s="38"/>
      <c r="CL1976" s="31"/>
      <c r="CM1976" s="23"/>
      <c r="CN1976" s="38"/>
      <c r="CO1976" s="38"/>
      <c r="CP1976" s="23"/>
      <c r="CQ1976" s="23"/>
      <c r="CR1976" s="23"/>
      <c r="CS1976" s="38"/>
      <c r="CT1976" s="23"/>
      <c r="CU1976" s="23"/>
      <c r="CV1976" s="23"/>
      <c r="CW1976" s="38"/>
      <c r="CX1976" s="38"/>
      <c r="CY1976" s="38"/>
      <c r="CZ1976" s="38"/>
    </row>
    <row r="1977" spans="1:104" x14ac:dyDescent="0.3">
      <c r="A1977" s="32"/>
      <c r="B1977" s="26"/>
      <c r="C1977" s="26"/>
      <c r="D1977" s="26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31"/>
      <c r="AQ1977" s="31"/>
      <c r="AR1977" s="31"/>
      <c r="AS1977" s="31"/>
      <c r="AT1977" s="31"/>
      <c r="AU1977" s="31"/>
      <c r="AV1977" s="31"/>
      <c r="AW1977" s="31"/>
      <c r="AX1977" s="31"/>
      <c r="AY1977" s="31"/>
      <c r="AZ1977" s="31"/>
      <c r="BA1977" s="31"/>
      <c r="BB1977" s="31"/>
      <c r="BC1977" s="31"/>
      <c r="BD1977" s="31"/>
      <c r="BE1977" s="31"/>
      <c r="BF1977" s="31"/>
      <c r="BG1977" s="31"/>
      <c r="BH1977" s="31"/>
      <c r="BI1977" s="31"/>
      <c r="BJ1977" s="31"/>
      <c r="BK1977" s="31"/>
      <c r="BL1977" s="31"/>
      <c r="BM1977" s="31"/>
      <c r="BN1977" s="41"/>
      <c r="BO1977" s="33"/>
      <c r="BP1977" s="34"/>
      <c r="BQ1977" s="26"/>
      <c r="BR1977" s="27"/>
      <c r="BS1977" s="27"/>
      <c r="BT1977" s="26"/>
      <c r="BU1977" s="35"/>
      <c r="BV1977" s="28"/>
      <c r="BW1977" s="27"/>
      <c r="BX1977" s="26"/>
      <c r="BY1977" s="26"/>
      <c r="BZ1977" s="28"/>
      <c r="CA1977" s="31"/>
      <c r="CB1977" s="31"/>
      <c r="CC1977" s="37"/>
      <c r="CD1977" s="37"/>
      <c r="CE1977" s="30"/>
      <c r="CF1977" s="38"/>
      <c r="CG1977" s="31"/>
      <c r="CH1977" s="30"/>
      <c r="CI1977" s="38"/>
      <c r="CJ1977" s="38"/>
      <c r="CK1977" s="38"/>
      <c r="CL1977" s="31"/>
      <c r="CM1977" s="23"/>
      <c r="CN1977" s="38"/>
      <c r="CO1977" s="38"/>
      <c r="CP1977" s="23"/>
      <c r="CQ1977" s="23"/>
      <c r="CR1977" s="23"/>
      <c r="CS1977" s="38"/>
      <c r="CT1977" s="23"/>
      <c r="CU1977" s="23"/>
      <c r="CV1977" s="23"/>
      <c r="CW1977" s="38"/>
      <c r="CX1977" s="38"/>
      <c r="CY1977" s="38"/>
      <c r="CZ1977" s="38"/>
    </row>
    <row r="1978" spans="1:104" x14ac:dyDescent="0.3">
      <c r="A1978" s="32"/>
      <c r="B1978" s="26"/>
      <c r="C1978" s="26"/>
      <c r="D1978" s="26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31"/>
      <c r="AQ1978" s="31"/>
      <c r="AR1978" s="31"/>
      <c r="AS1978" s="31"/>
      <c r="AT1978" s="31"/>
      <c r="AU1978" s="31"/>
      <c r="AV1978" s="31"/>
      <c r="AW1978" s="31"/>
      <c r="AX1978" s="31"/>
      <c r="AY1978" s="31"/>
      <c r="AZ1978" s="31"/>
      <c r="BA1978" s="31"/>
      <c r="BB1978" s="31"/>
      <c r="BC1978" s="31"/>
      <c r="BD1978" s="31"/>
      <c r="BE1978" s="31"/>
      <c r="BF1978" s="31"/>
      <c r="BG1978" s="31"/>
      <c r="BH1978" s="31"/>
      <c r="BI1978" s="31"/>
      <c r="BJ1978" s="31"/>
      <c r="BK1978" s="31"/>
      <c r="BL1978" s="31"/>
      <c r="BM1978" s="31"/>
      <c r="BN1978" s="41"/>
      <c r="BO1978" s="33"/>
      <c r="BP1978" s="34"/>
      <c r="BQ1978" s="26"/>
      <c r="BR1978" s="27"/>
      <c r="BS1978" s="27"/>
      <c r="BT1978" s="26"/>
      <c r="BU1978" s="35"/>
      <c r="BV1978" s="28"/>
      <c r="BW1978" s="27"/>
      <c r="BX1978" s="26"/>
      <c r="BY1978" s="26"/>
      <c r="BZ1978" s="28"/>
      <c r="CA1978" s="31"/>
      <c r="CB1978" s="31"/>
      <c r="CC1978" s="23"/>
      <c r="CD1978" s="37"/>
      <c r="CE1978" s="30"/>
      <c r="CF1978" s="38"/>
      <c r="CG1978" s="31"/>
      <c r="CH1978" s="30"/>
      <c r="CI1978" s="38"/>
      <c r="CJ1978" s="38"/>
      <c r="CK1978" s="38"/>
      <c r="CL1978" s="31"/>
      <c r="CM1978" s="23"/>
      <c r="CN1978" s="38"/>
      <c r="CO1978" s="38"/>
      <c r="CP1978" s="23"/>
      <c r="CQ1978" s="23"/>
      <c r="CR1978" s="23"/>
      <c r="CS1978" s="38"/>
      <c r="CT1978" s="23"/>
      <c r="CU1978" s="23"/>
      <c r="CV1978" s="23"/>
      <c r="CW1978" s="38"/>
      <c r="CX1978" s="38"/>
      <c r="CY1978" s="38"/>
      <c r="CZ1978" s="38"/>
    </row>
    <row r="1979" spans="1:104" x14ac:dyDescent="0.3">
      <c r="A1979" s="32"/>
      <c r="B1979" s="26"/>
      <c r="C1979" s="26"/>
      <c r="D1979" s="26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31"/>
      <c r="AQ1979" s="31"/>
      <c r="AR1979" s="31"/>
      <c r="AS1979" s="31"/>
      <c r="AT1979" s="31"/>
      <c r="AU1979" s="31"/>
      <c r="AV1979" s="31"/>
      <c r="AW1979" s="31"/>
      <c r="AX1979" s="31"/>
      <c r="AY1979" s="31"/>
      <c r="AZ1979" s="31"/>
      <c r="BA1979" s="31"/>
      <c r="BB1979" s="31"/>
      <c r="BC1979" s="31"/>
      <c r="BD1979" s="31"/>
      <c r="BE1979" s="31"/>
      <c r="BF1979" s="31"/>
      <c r="BG1979" s="31"/>
      <c r="BH1979" s="31"/>
      <c r="BI1979" s="31"/>
      <c r="BJ1979" s="31"/>
      <c r="BK1979" s="31"/>
      <c r="BL1979" s="31"/>
      <c r="BM1979" s="31"/>
      <c r="BN1979" s="41"/>
      <c r="BO1979" s="33"/>
      <c r="BP1979" s="34"/>
      <c r="BQ1979" s="26"/>
      <c r="BR1979" s="27"/>
      <c r="BS1979" s="27"/>
      <c r="BT1979" s="26"/>
      <c r="BU1979" s="35"/>
      <c r="BV1979" s="28"/>
      <c r="BW1979" s="27"/>
      <c r="BX1979" s="26"/>
      <c r="BY1979" s="26"/>
      <c r="BZ1979" s="28"/>
      <c r="CA1979" s="31"/>
      <c r="CB1979" s="31"/>
      <c r="CC1979" s="23"/>
      <c r="CD1979" s="37"/>
      <c r="CE1979" s="30"/>
      <c r="CF1979" s="38"/>
      <c r="CG1979" s="31"/>
      <c r="CH1979" s="30"/>
      <c r="CI1979" s="38"/>
      <c r="CJ1979" s="38"/>
      <c r="CK1979" s="38"/>
      <c r="CL1979" s="31"/>
      <c r="CM1979" s="23"/>
      <c r="CN1979" s="38"/>
      <c r="CO1979" s="38"/>
      <c r="CP1979" s="23"/>
      <c r="CQ1979" s="23"/>
      <c r="CR1979" s="23"/>
      <c r="CS1979" s="38"/>
      <c r="CT1979" s="23"/>
      <c r="CU1979" s="23"/>
      <c r="CV1979" s="23"/>
      <c r="CW1979" s="38"/>
      <c r="CX1979" s="38"/>
      <c r="CY1979" s="38"/>
      <c r="CZ1979" s="38"/>
    </row>
    <row r="1980" spans="1:104" x14ac:dyDescent="0.3">
      <c r="A1980" s="32"/>
      <c r="B1980" s="26"/>
      <c r="C1980" s="26"/>
      <c r="D1980" s="26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31"/>
      <c r="AQ1980" s="31"/>
      <c r="AR1980" s="31"/>
      <c r="AS1980" s="31"/>
      <c r="AT1980" s="31"/>
      <c r="AU1980" s="31"/>
      <c r="AV1980" s="31"/>
      <c r="AW1980" s="31"/>
      <c r="AX1980" s="31"/>
      <c r="AY1980" s="31"/>
      <c r="AZ1980" s="31"/>
      <c r="BA1980" s="31"/>
      <c r="BB1980" s="31"/>
      <c r="BC1980" s="31"/>
      <c r="BD1980" s="31"/>
      <c r="BE1980" s="31"/>
      <c r="BF1980" s="31"/>
      <c r="BG1980" s="31"/>
      <c r="BH1980" s="31"/>
      <c r="BI1980" s="31"/>
      <c r="BJ1980" s="31"/>
      <c r="BK1980" s="31"/>
      <c r="BL1980" s="31"/>
      <c r="BM1980" s="31"/>
      <c r="BN1980" s="41"/>
      <c r="BO1980" s="33"/>
      <c r="BP1980" s="34"/>
      <c r="BQ1980" s="26"/>
      <c r="BR1980" s="27"/>
      <c r="BS1980" s="27"/>
      <c r="BT1980" s="26"/>
      <c r="BU1980" s="35"/>
      <c r="BV1980" s="28"/>
      <c r="BW1980" s="27"/>
      <c r="BX1980" s="26"/>
      <c r="BY1980" s="26"/>
      <c r="BZ1980" s="28"/>
      <c r="CA1980" s="31"/>
      <c r="CB1980" s="31"/>
      <c r="CC1980" s="23"/>
      <c r="CD1980" s="37"/>
      <c r="CE1980" s="30"/>
      <c r="CF1980" s="38"/>
      <c r="CG1980" s="31"/>
      <c r="CH1980" s="30"/>
      <c r="CI1980" s="38"/>
      <c r="CJ1980" s="38"/>
      <c r="CK1980" s="38"/>
      <c r="CL1980" s="31"/>
      <c r="CM1980" s="23"/>
      <c r="CN1980" s="38"/>
      <c r="CO1980" s="38"/>
      <c r="CP1980" s="37"/>
      <c r="CQ1980" s="23"/>
      <c r="CR1980" s="23"/>
      <c r="CS1980" s="38"/>
      <c r="CT1980" s="37"/>
      <c r="CU1980" s="23"/>
      <c r="CV1980" s="23"/>
      <c r="CW1980" s="38"/>
      <c r="CX1980" s="38"/>
      <c r="CY1980" s="38"/>
      <c r="CZ1980" s="38"/>
    </row>
    <row r="1981" spans="1:104" x14ac:dyDescent="0.3">
      <c r="A1981" s="32"/>
      <c r="B1981" s="26"/>
      <c r="C1981" s="26"/>
      <c r="D1981" s="26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31"/>
      <c r="AQ1981" s="31"/>
      <c r="AR1981" s="31"/>
      <c r="AS1981" s="31"/>
      <c r="AT1981" s="31"/>
      <c r="AU1981" s="31"/>
      <c r="AV1981" s="31"/>
      <c r="AW1981" s="31"/>
      <c r="AX1981" s="31"/>
      <c r="AY1981" s="31"/>
      <c r="AZ1981" s="31"/>
      <c r="BA1981" s="31"/>
      <c r="BB1981" s="31"/>
      <c r="BC1981" s="31"/>
      <c r="BD1981" s="31"/>
      <c r="BE1981" s="31"/>
      <c r="BF1981" s="31"/>
      <c r="BG1981" s="31"/>
      <c r="BH1981" s="31"/>
      <c r="BI1981" s="31"/>
      <c r="BJ1981" s="31"/>
      <c r="BK1981" s="31"/>
      <c r="BL1981" s="31"/>
      <c r="BM1981" s="31"/>
      <c r="BN1981" s="41"/>
      <c r="BO1981" s="33"/>
      <c r="BP1981" s="34"/>
      <c r="BQ1981" s="26"/>
      <c r="BR1981" s="27"/>
      <c r="BS1981" s="27"/>
      <c r="BT1981" s="26"/>
      <c r="BU1981" s="35"/>
      <c r="BV1981" s="28"/>
      <c r="BW1981" s="27"/>
      <c r="BX1981" s="26"/>
      <c r="BY1981" s="26"/>
      <c r="BZ1981" s="28"/>
      <c r="CA1981" s="31"/>
      <c r="CB1981" s="31"/>
      <c r="CC1981" s="23"/>
      <c r="CD1981" s="37"/>
      <c r="CE1981" s="30"/>
      <c r="CF1981" s="30"/>
      <c r="CG1981" s="31"/>
      <c r="CH1981" s="30"/>
      <c r="CI1981" s="38"/>
      <c r="CJ1981" s="38"/>
      <c r="CK1981" s="38"/>
      <c r="CL1981" s="31"/>
      <c r="CM1981" s="23"/>
      <c r="CN1981" s="38"/>
      <c r="CO1981" s="38"/>
      <c r="CP1981" s="23"/>
      <c r="CQ1981" s="37"/>
      <c r="CR1981" s="23"/>
      <c r="CS1981" s="38"/>
      <c r="CT1981" s="37"/>
      <c r="CU1981" s="37"/>
      <c r="CV1981" s="37"/>
      <c r="CW1981" s="38"/>
      <c r="CX1981" s="38"/>
      <c r="CY1981" s="38"/>
      <c r="CZ1981" s="38"/>
    </row>
    <row r="1982" spans="1:104" x14ac:dyDescent="0.3">
      <c r="A1982" s="32"/>
      <c r="B1982" s="26"/>
      <c r="C1982" s="26"/>
      <c r="D1982" s="26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31"/>
      <c r="AQ1982" s="31"/>
      <c r="AR1982" s="31"/>
      <c r="AS1982" s="31"/>
      <c r="AT1982" s="31"/>
      <c r="AU1982" s="31"/>
      <c r="AV1982" s="31"/>
      <c r="AW1982" s="31"/>
      <c r="AX1982" s="31"/>
      <c r="AY1982" s="31"/>
      <c r="AZ1982" s="31"/>
      <c r="BA1982" s="31"/>
      <c r="BB1982" s="31"/>
      <c r="BC1982" s="31"/>
      <c r="BD1982" s="31"/>
      <c r="BE1982" s="31"/>
      <c r="BF1982" s="31"/>
      <c r="BG1982" s="31"/>
      <c r="BH1982" s="31"/>
      <c r="BI1982" s="31"/>
      <c r="BJ1982" s="31"/>
      <c r="BK1982" s="31"/>
      <c r="BL1982" s="31"/>
      <c r="BM1982" s="31"/>
      <c r="BN1982" s="41"/>
      <c r="BO1982" s="33"/>
      <c r="BP1982" s="34"/>
      <c r="BQ1982" s="26"/>
      <c r="BR1982" s="27"/>
      <c r="BS1982" s="27"/>
      <c r="BT1982" s="26"/>
      <c r="BU1982" s="35"/>
      <c r="BV1982" s="28"/>
      <c r="BW1982" s="27"/>
      <c r="BX1982" s="26"/>
      <c r="BY1982" s="26"/>
      <c r="BZ1982" s="28"/>
      <c r="CA1982" s="31"/>
      <c r="CB1982" s="31"/>
      <c r="CC1982" s="23"/>
      <c r="CD1982" s="37"/>
      <c r="CE1982" s="30"/>
      <c r="CF1982" s="38"/>
      <c r="CG1982" s="31"/>
      <c r="CH1982" s="30"/>
      <c r="CI1982" s="38"/>
      <c r="CJ1982" s="38"/>
      <c r="CK1982" s="38"/>
      <c r="CL1982" s="31"/>
      <c r="CM1982" s="23"/>
      <c r="CN1982" s="38"/>
      <c r="CO1982" s="38"/>
      <c r="CP1982" s="23"/>
      <c r="CQ1982" s="23"/>
      <c r="CR1982" s="23"/>
      <c r="CS1982" s="38"/>
      <c r="CT1982" s="23"/>
      <c r="CU1982" s="23"/>
      <c r="CV1982" s="23"/>
      <c r="CW1982" s="38"/>
      <c r="CX1982" s="38"/>
      <c r="CY1982" s="38"/>
      <c r="CZ1982" s="38"/>
    </row>
    <row r="1983" spans="1:104" x14ac:dyDescent="0.3">
      <c r="A1983" s="32"/>
      <c r="B1983" s="26"/>
      <c r="C1983" s="26"/>
      <c r="D1983" s="26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31"/>
      <c r="AQ1983" s="31"/>
      <c r="AR1983" s="31"/>
      <c r="AS1983" s="31"/>
      <c r="AT1983" s="31"/>
      <c r="AU1983" s="31"/>
      <c r="AV1983" s="31"/>
      <c r="AW1983" s="31"/>
      <c r="AX1983" s="31"/>
      <c r="AY1983" s="31"/>
      <c r="AZ1983" s="31"/>
      <c r="BA1983" s="31"/>
      <c r="BB1983" s="31"/>
      <c r="BC1983" s="31"/>
      <c r="BD1983" s="31"/>
      <c r="BE1983" s="31"/>
      <c r="BF1983" s="31"/>
      <c r="BG1983" s="31"/>
      <c r="BH1983" s="31"/>
      <c r="BI1983" s="31"/>
      <c r="BJ1983" s="31"/>
      <c r="BK1983" s="31"/>
      <c r="BL1983" s="31"/>
      <c r="BM1983" s="31"/>
      <c r="BN1983" s="41"/>
      <c r="BO1983" s="33"/>
      <c r="BP1983" s="34"/>
      <c r="BQ1983" s="26"/>
      <c r="BR1983" s="27"/>
      <c r="BS1983" s="27"/>
      <c r="BT1983" s="26"/>
      <c r="BU1983" s="35"/>
      <c r="BV1983" s="28"/>
      <c r="BW1983" s="27"/>
      <c r="BX1983" s="26"/>
      <c r="BY1983" s="26"/>
      <c r="BZ1983" s="28"/>
      <c r="CA1983" s="31"/>
      <c r="CB1983" s="31"/>
      <c r="CC1983" s="37"/>
      <c r="CD1983" s="37"/>
      <c r="CE1983" s="30"/>
      <c r="CF1983" s="38"/>
      <c r="CG1983" s="31"/>
      <c r="CH1983" s="30"/>
      <c r="CI1983" s="38"/>
      <c r="CJ1983" s="38"/>
      <c r="CK1983" s="38"/>
      <c r="CL1983" s="31"/>
      <c r="CM1983" s="23"/>
      <c r="CN1983" s="38"/>
      <c r="CO1983" s="38"/>
      <c r="CP1983" s="23"/>
      <c r="CQ1983" s="23"/>
      <c r="CR1983" s="23"/>
      <c r="CS1983" s="38"/>
      <c r="CT1983" s="23"/>
      <c r="CU1983" s="23"/>
      <c r="CV1983" s="23"/>
      <c r="CW1983" s="38"/>
      <c r="CX1983" s="38"/>
      <c r="CY1983" s="38"/>
      <c r="CZ1983" s="38"/>
    </row>
    <row r="1984" spans="1:104" x14ac:dyDescent="0.3">
      <c r="A1984" s="32"/>
      <c r="B1984" s="26"/>
      <c r="C1984" s="26"/>
      <c r="D1984" s="26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31"/>
      <c r="AQ1984" s="31"/>
      <c r="AR1984" s="31"/>
      <c r="AS1984" s="31"/>
      <c r="AT1984" s="31"/>
      <c r="AU1984" s="31"/>
      <c r="AV1984" s="31"/>
      <c r="AW1984" s="31"/>
      <c r="AX1984" s="31"/>
      <c r="AY1984" s="31"/>
      <c r="AZ1984" s="31"/>
      <c r="BA1984" s="31"/>
      <c r="BB1984" s="31"/>
      <c r="BC1984" s="31"/>
      <c r="BD1984" s="31"/>
      <c r="BE1984" s="31"/>
      <c r="BF1984" s="31"/>
      <c r="BG1984" s="31"/>
      <c r="BH1984" s="31"/>
      <c r="BI1984" s="31"/>
      <c r="BJ1984" s="31"/>
      <c r="BK1984" s="31"/>
      <c r="BL1984" s="31"/>
      <c r="BM1984" s="31"/>
      <c r="BN1984" s="41"/>
      <c r="BO1984" s="33"/>
      <c r="BP1984" s="34"/>
      <c r="BQ1984" s="26"/>
      <c r="BR1984" s="27"/>
      <c r="BS1984" s="27"/>
      <c r="BT1984" s="26"/>
      <c r="BU1984" s="35"/>
      <c r="BV1984" s="28"/>
      <c r="BW1984" s="27"/>
      <c r="BX1984" s="26"/>
      <c r="BY1984" s="26"/>
      <c r="BZ1984" s="28"/>
      <c r="CA1984" s="31"/>
      <c r="CB1984" s="31"/>
      <c r="CC1984" s="23"/>
      <c r="CD1984" s="37"/>
      <c r="CE1984" s="30"/>
      <c r="CF1984" s="38"/>
      <c r="CG1984" s="31"/>
      <c r="CH1984" s="30"/>
      <c r="CI1984" s="38"/>
      <c r="CJ1984" s="38"/>
      <c r="CK1984" s="38"/>
      <c r="CL1984" s="31"/>
      <c r="CM1984" s="23"/>
      <c r="CN1984" s="38"/>
      <c r="CO1984" s="38"/>
      <c r="CP1984" s="23"/>
      <c r="CQ1984" s="23"/>
      <c r="CR1984" s="23"/>
      <c r="CS1984" s="38"/>
      <c r="CT1984" s="23"/>
      <c r="CU1984" s="23"/>
      <c r="CV1984" s="23"/>
      <c r="CW1984" s="38"/>
      <c r="CX1984" s="38"/>
      <c r="CY1984" s="38"/>
      <c r="CZ1984" s="38"/>
    </row>
    <row r="1985" spans="1:104" x14ac:dyDescent="0.3">
      <c r="A1985" s="32"/>
      <c r="B1985" s="26"/>
      <c r="C1985" s="26"/>
      <c r="D1985" s="26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31"/>
      <c r="AQ1985" s="31"/>
      <c r="AR1985" s="31"/>
      <c r="AS1985" s="31"/>
      <c r="AT1985" s="31"/>
      <c r="AU1985" s="31"/>
      <c r="AV1985" s="31"/>
      <c r="AW1985" s="31"/>
      <c r="AX1985" s="31"/>
      <c r="AY1985" s="31"/>
      <c r="AZ1985" s="31"/>
      <c r="BA1985" s="31"/>
      <c r="BB1985" s="31"/>
      <c r="BC1985" s="31"/>
      <c r="BD1985" s="31"/>
      <c r="BE1985" s="31"/>
      <c r="BF1985" s="31"/>
      <c r="BG1985" s="31"/>
      <c r="BH1985" s="31"/>
      <c r="BI1985" s="31"/>
      <c r="BJ1985" s="31"/>
      <c r="BK1985" s="31"/>
      <c r="BL1985" s="31"/>
      <c r="BM1985" s="31"/>
      <c r="BN1985" s="41"/>
      <c r="BO1985" s="33"/>
      <c r="BP1985" s="34"/>
      <c r="BQ1985" s="26"/>
      <c r="BR1985" s="27"/>
      <c r="BS1985" s="27"/>
      <c r="BT1985" s="26"/>
      <c r="BU1985" s="35"/>
      <c r="BV1985" s="28"/>
      <c r="BW1985" s="27"/>
      <c r="BX1985" s="26"/>
      <c r="BY1985" s="26"/>
      <c r="BZ1985" s="28"/>
      <c r="CA1985" s="31"/>
      <c r="CB1985" s="31"/>
      <c r="CC1985" s="37"/>
      <c r="CD1985" s="37"/>
      <c r="CE1985" s="30"/>
      <c r="CF1985" s="38"/>
      <c r="CG1985" s="31"/>
      <c r="CH1985" s="30"/>
      <c r="CI1985" s="38"/>
      <c r="CJ1985" s="38"/>
      <c r="CK1985" s="38"/>
      <c r="CL1985" s="31"/>
      <c r="CM1985" s="23"/>
      <c r="CN1985" s="38"/>
      <c r="CO1985" s="38"/>
      <c r="CP1985" s="23"/>
      <c r="CQ1985" s="23"/>
      <c r="CR1985" s="23"/>
      <c r="CS1985" s="38"/>
      <c r="CT1985" s="23"/>
      <c r="CU1985" s="23"/>
      <c r="CV1985" s="23"/>
      <c r="CW1985" s="38"/>
      <c r="CX1985" s="38"/>
      <c r="CY1985" s="38"/>
      <c r="CZ1985" s="38"/>
    </row>
    <row r="1986" spans="1:104" x14ac:dyDescent="0.3">
      <c r="A1986" s="32"/>
      <c r="B1986" s="26"/>
      <c r="C1986" s="26"/>
      <c r="D1986" s="26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31"/>
      <c r="AQ1986" s="31"/>
      <c r="AR1986" s="31"/>
      <c r="AS1986" s="31"/>
      <c r="AT1986" s="31"/>
      <c r="AU1986" s="31"/>
      <c r="AV1986" s="31"/>
      <c r="AW1986" s="31"/>
      <c r="AX1986" s="31"/>
      <c r="AY1986" s="31"/>
      <c r="AZ1986" s="31"/>
      <c r="BA1986" s="31"/>
      <c r="BB1986" s="31"/>
      <c r="BC1986" s="31"/>
      <c r="BD1986" s="31"/>
      <c r="BE1986" s="31"/>
      <c r="BF1986" s="31"/>
      <c r="BG1986" s="31"/>
      <c r="BH1986" s="31"/>
      <c r="BI1986" s="31"/>
      <c r="BJ1986" s="31"/>
      <c r="BK1986" s="31"/>
      <c r="BL1986" s="31"/>
      <c r="BM1986" s="31"/>
      <c r="BN1986" s="41"/>
      <c r="BO1986" s="33"/>
      <c r="BP1986" s="34"/>
      <c r="BQ1986" s="26"/>
      <c r="BR1986" s="27"/>
      <c r="BS1986" s="27"/>
      <c r="BT1986" s="26"/>
      <c r="BU1986" s="35"/>
      <c r="BV1986" s="28"/>
      <c r="BW1986" s="27"/>
      <c r="BX1986" s="26"/>
      <c r="BY1986" s="26"/>
      <c r="BZ1986" s="28"/>
      <c r="CA1986" s="31"/>
      <c r="CB1986" s="31"/>
      <c r="CC1986" s="23"/>
      <c r="CD1986" s="37"/>
      <c r="CE1986" s="30"/>
      <c r="CF1986" s="38"/>
      <c r="CG1986" s="31"/>
      <c r="CH1986" s="30"/>
      <c r="CI1986" s="38"/>
      <c r="CJ1986" s="38"/>
      <c r="CK1986" s="38"/>
      <c r="CL1986" s="31"/>
      <c r="CM1986" s="23"/>
      <c r="CN1986" s="38"/>
      <c r="CO1986" s="38"/>
      <c r="CP1986" s="23"/>
      <c r="CQ1986" s="23"/>
      <c r="CR1986" s="23"/>
      <c r="CS1986" s="38"/>
      <c r="CT1986" s="23"/>
      <c r="CU1986" s="23"/>
      <c r="CV1986" s="23"/>
      <c r="CW1986" s="38"/>
      <c r="CX1986" s="38"/>
      <c r="CY1986" s="38"/>
      <c r="CZ1986" s="38"/>
    </row>
    <row r="1987" spans="1:104" x14ac:dyDescent="0.3">
      <c r="A1987" s="32"/>
      <c r="B1987" s="26"/>
      <c r="C1987" s="26"/>
      <c r="D1987" s="26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31"/>
      <c r="AQ1987" s="31"/>
      <c r="AR1987" s="31"/>
      <c r="AS1987" s="31"/>
      <c r="AT1987" s="31"/>
      <c r="AU1987" s="31"/>
      <c r="AV1987" s="31"/>
      <c r="AW1987" s="31"/>
      <c r="AX1987" s="31"/>
      <c r="AY1987" s="31"/>
      <c r="AZ1987" s="31"/>
      <c r="BA1987" s="31"/>
      <c r="BB1987" s="31"/>
      <c r="BC1987" s="31"/>
      <c r="BD1987" s="31"/>
      <c r="BE1987" s="31"/>
      <c r="BF1987" s="31"/>
      <c r="BG1987" s="31"/>
      <c r="BH1987" s="31"/>
      <c r="BI1987" s="31"/>
      <c r="BJ1987" s="31"/>
      <c r="BK1987" s="31"/>
      <c r="BL1987" s="31"/>
      <c r="BM1987" s="31"/>
      <c r="BN1987" s="41"/>
      <c r="BO1987" s="33"/>
      <c r="BP1987" s="34"/>
      <c r="BQ1987" s="26"/>
      <c r="BR1987" s="27"/>
      <c r="BS1987" s="27"/>
      <c r="BT1987" s="26"/>
      <c r="BU1987" s="35"/>
      <c r="BV1987" s="28"/>
      <c r="BW1987" s="27"/>
      <c r="BX1987" s="26"/>
      <c r="BY1987" s="26"/>
      <c r="BZ1987" s="28"/>
      <c r="CA1987" s="31"/>
      <c r="CB1987" s="31"/>
      <c r="CC1987" s="23"/>
      <c r="CD1987" s="37"/>
      <c r="CE1987" s="30"/>
      <c r="CF1987" s="38"/>
      <c r="CG1987" s="31"/>
      <c r="CH1987" s="30"/>
      <c r="CI1987" s="38"/>
      <c r="CJ1987" s="38"/>
      <c r="CK1987" s="38"/>
      <c r="CL1987" s="31"/>
      <c r="CM1987" s="23"/>
      <c r="CN1987" s="38"/>
      <c r="CO1987" s="38"/>
      <c r="CP1987" s="37"/>
      <c r="CQ1987" s="23"/>
      <c r="CR1987" s="23"/>
      <c r="CS1987" s="38"/>
      <c r="CT1987" s="23"/>
      <c r="CU1987" s="23"/>
      <c r="CV1987" s="23"/>
      <c r="CW1987" s="38"/>
      <c r="CX1987" s="38"/>
      <c r="CY1987" s="38"/>
      <c r="CZ1987" s="38"/>
    </row>
    <row r="1988" spans="1:104" x14ac:dyDescent="0.3">
      <c r="A1988" s="32"/>
      <c r="B1988" s="26"/>
      <c r="C1988" s="26"/>
      <c r="D1988" s="26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31"/>
      <c r="AQ1988" s="31"/>
      <c r="AR1988" s="31"/>
      <c r="AS1988" s="31"/>
      <c r="AT1988" s="31"/>
      <c r="AU1988" s="31"/>
      <c r="AV1988" s="31"/>
      <c r="AW1988" s="31"/>
      <c r="AX1988" s="31"/>
      <c r="AY1988" s="31"/>
      <c r="AZ1988" s="31"/>
      <c r="BA1988" s="31"/>
      <c r="BB1988" s="31"/>
      <c r="BC1988" s="31"/>
      <c r="BD1988" s="31"/>
      <c r="BE1988" s="31"/>
      <c r="BF1988" s="31"/>
      <c r="BG1988" s="31"/>
      <c r="BH1988" s="31"/>
      <c r="BI1988" s="31"/>
      <c r="BJ1988" s="31"/>
      <c r="BK1988" s="31"/>
      <c r="BL1988" s="31"/>
      <c r="BM1988" s="31"/>
      <c r="BN1988" s="41"/>
      <c r="BO1988" s="33"/>
      <c r="BP1988" s="34"/>
      <c r="BQ1988" s="26"/>
      <c r="BR1988" s="27"/>
      <c r="BS1988" s="27"/>
      <c r="BT1988" s="26"/>
      <c r="BU1988" s="35"/>
      <c r="BV1988" s="28"/>
      <c r="BW1988" s="27"/>
      <c r="BX1988" s="26"/>
      <c r="BY1988" s="26"/>
      <c r="BZ1988" s="28"/>
      <c r="CA1988" s="31"/>
      <c r="CB1988" s="31"/>
      <c r="CC1988" s="23"/>
      <c r="CD1988" s="37"/>
      <c r="CE1988" s="30"/>
      <c r="CF1988" s="38"/>
      <c r="CG1988" s="31"/>
      <c r="CH1988" s="30"/>
      <c r="CI1988" s="38"/>
      <c r="CJ1988" s="38"/>
      <c r="CK1988" s="30"/>
      <c r="CL1988" s="31"/>
      <c r="CM1988" s="23"/>
      <c r="CN1988" s="38"/>
      <c r="CO1988" s="38"/>
      <c r="CP1988" s="23"/>
      <c r="CQ1988" s="23"/>
      <c r="CR1988" s="23"/>
      <c r="CS1988" s="38"/>
      <c r="CT1988" s="23"/>
      <c r="CU1988" s="23"/>
      <c r="CV1988" s="23"/>
      <c r="CW1988" s="38"/>
      <c r="CX1988" s="38"/>
      <c r="CY1988" s="38"/>
      <c r="CZ1988" s="38"/>
    </row>
    <row r="1989" spans="1:104" x14ac:dyDescent="0.3">
      <c r="A1989" s="32"/>
      <c r="B1989" s="26"/>
      <c r="C1989" s="26"/>
      <c r="D1989" s="26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31"/>
      <c r="AQ1989" s="31"/>
      <c r="AR1989" s="31"/>
      <c r="AS1989" s="31"/>
      <c r="AT1989" s="31"/>
      <c r="AU1989" s="31"/>
      <c r="AV1989" s="31"/>
      <c r="AW1989" s="31"/>
      <c r="AX1989" s="31"/>
      <c r="AY1989" s="31"/>
      <c r="AZ1989" s="31"/>
      <c r="BA1989" s="31"/>
      <c r="BB1989" s="31"/>
      <c r="BC1989" s="31"/>
      <c r="BD1989" s="31"/>
      <c r="BE1989" s="31"/>
      <c r="BF1989" s="31"/>
      <c r="BG1989" s="31"/>
      <c r="BH1989" s="31"/>
      <c r="BI1989" s="31"/>
      <c r="BJ1989" s="31"/>
      <c r="BK1989" s="31"/>
      <c r="BL1989" s="31"/>
      <c r="BM1989" s="31"/>
      <c r="BN1989" s="41"/>
      <c r="BO1989" s="33"/>
      <c r="BP1989" s="34"/>
      <c r="BQ1989" s="26"/>
      <c r="BR1989" s="27"/>
      <c r="BS1989" s="27"/>
      <c r="BT1989" s="26"/>
      <c r="BU1989" s="35"/>
      <c r="BV1989" s="28"/>
      <c r="BW1989" s="27"/>
      <c r="BX1989" s="26"/>
      <c r="BY1989" s="26"/>
      <c r="BZ1989" s="28"/>
      <c r="CA1989" s="31"/>
      <c r="CB1989" s="31"/>
      <c r="CC1989" s="23"/>
      <c r="CD1989" s="37"/>
      <c r="CE1989" s="30"/>
      <c r="CF1989" s="38"/>
      <c r="CG1989" s="31"/>
      <c r="CH1989" s="30"/>
      <c r="CI1989" s="38"/>
      <c r="CJ1989" s="38"/>
      <c r="CK1989" s="38"/>
      <c r="CL1989" s="31"/>
      <c r="CM1989" s="23"/>
      <c r="CN1989" s="38"/>
      <c r="CO1989" s="38"/>
      <c r="CP1989" s="37"/>
      <c r="CQ1989" s="23"/>
      <c r="CR1989" s="23"/>
      <c r="CS1989" s="38"/>
      <c r="CT1989" s="23"/>
      <c r="CU1989" s="23"/>
      <c r="CV1989" s="23"/>
      <c r="CW1989" s="38"/>
      <c r="CX1989" s="38"/>
      <c r="CY1989" s="38"/>
      <c r="CZ1989" s="38"/>
    </row>
    <row r="1990" spans="1:104" x14ac:dyDescent="0.3">
      <c r="A1990" s="32"/>
      <c r="B1990" s="26"/>
      <c r="C1990" s="26"/>
      <c r="D1990" s="26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31"/>
      <c r="AQ1990" s="31"/>
      <c r="AR1990" s="31"/>
      <c r="AS1990" s="31"/>
      <c r="AT1990" s="31"/>
      <c r="AU1990" s="31"/>
      <c r="AV1990" s="31"/>
      <c r="AW1990" s="31"/>
      <c r="AX1990" s="31"/>
      <c r="AY1990" s="31"/>
      <c r="AZ1990" s="31"/>
      <c r="BA1990" s="31"/>
      <c r="BB1990" s="31"/>
      <c r="BC1990" s="31"/>
      <c r="BD1990" s="31"/>
      <c r="BE1990" s="31"/>
      <c r="BF1990" s="31"/>
      <c r="BG1990" s="31"/>
      <c r="BH1990" s="31"/>
      <c r="BI1990" s="31"/>
      <c r="BJ1990" s="31"/>
      <c r="BK1990" s="31"/>
      <c r="BL1990" s="31"/>
      <c r="BM1990" s="31"/>
      <c r="BN1990" s="41"/>
      <c r="BO1990" s="33"/>
      <c r="BP1990" s="34"/>
      <c r="BQ1990" s="26"/>
      <c r="BR1990" s="27"/>
      <c r="BS1990" s="27"/>
      <c r="BT1990" s="26"/>
      <c r="BU1990" s="35"/>
      <c r="BV1990" s="28"/>
      <c r="BW1990" s="27"/>
      <c r="BX1990" s="26"/>
      <c r="BY1990" s="26"/>
      <c r="BZ1990" s="28"/>
      <c r="CA1990" s="31"/>
      <c r="CB1990" s="31"/>
      <c r="CC1990" s="23"/>
      <c r="CD1990" s="37"/>
      <c r="CE1990" s="30"/>
      <c r="CF1990" s="38"/>
      <c r="CG1990" s="31"/>
      <c r="CH1990" s="30"/>
      <c r="CI1990" s="38"/>
      <c r="CJ1990" s="38"/>
      <c r="CK1990" s="38"/>
      <c r="CL1990" s="31"/>
      <c r="CM1990" s="23"/>
      <c r="CN1990" s="38"/>
      <c r="CO1990" s="38"/>
      <c r="CP1990" s="37"/>
      <c r="CQ1990" s="23"/>
      <c r="CR1990" s="23"/>
      <c r="CS1990" s="38"/>
      <c r="CT1990" s="23"/>
      <c r="CU1990" s="23"/>
      <c r="CV1990" s="23"/>
      <c r="CW1990" s="38"/>
      <c r="CX1990" s="38"/>
      <c r="CY1990" s="38"/>
      <c r="CZ1990" s="38"/>
    </row>
    <row r="1991" spans="1:104" x14ac:dyDescent="0.3">
      <c r="A1991" s="32"/>
      <c r="B1991" s="26"/>
      <c r="C1991" s="26"/>
      <c r="D1991" s="26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31"/>
      <c r="AQ1991" s="31"/>
      <c r="AR1991" s="31"/>
      <c r="AS1991" s="31"/>
      <c r="AT1991" s="31"/>
      <c r="AU1991" s="31"/>
      <c r="AV1991" s="31"/>
      <c r="AW1991" s="31"/>
      <c r="AX1991" s="31"/>
      <c r="AY1991" s="31"/>
      <c r="AZ1991" s="31"/>
      <c r="BA1991" s="31"/>
      <c r="BB1991" s="31"/>
      <c r="BC1991" s="31"/>
      <c r="BD1991" s="31"/>
      <c r="BE1991" s="31"/>
      <c r="BF1991" s="31"/>
      <c r="BG1991" s="31"/>
      <c r="BH1991" s="31"/>
      <c r="BI1991" s="31"/>
      <c r="BJ1991" s="31"/>
      <c r="BK1991" s="31"/>
      <c r="BL1991" s="31"/>
      <c r="BM1991" s="31"/>
      <c r="BN1991" s="41"/>
      <c r="BO1991" s="33"/>
      <c r="BP1991" s="34"/>
      <c r="BQ1991" s="26"/>
      <c r="BR1991" s="27"/>
      <c r="BS1991" s="27"/>
      <c r="BT1991" s="26"/>
      <c r="BU1991" s="35"/>
      <c r="BV1991" s="28"/>
      <c r="BW1991" s="27"/>
      <c r="BX1991" s="26"/>
      <c r="BY1991" s="26"/>
      <c r="BZ1991" s="28"/>
      <c r="CA1991" s="31"/>
      <c r="CB1991" s="31"/>
      <c r="CC1991" s="37"/>
      <c r="CD1991" s="37"/>
      <c r="CE1991" s="30"/>
      <c r="CF1991" s="38"/>
      <c r="CG1991" s="31"/>
      <c r="CH1991" s="30"/>
      <c r="CI1991" s="38"/>
      <c r="CJ1991" s="38"/>
      <c r="CK1991" s="38"/>
      <c r="CL1991" s="31"/>
      <c r="CM1991" s="23"/>
      <c r="CN1991" s="38"/>
      <c r="CO1991" s="38"/>
      <c r="CP1991" s="23"/>
      <c r="CQ1991" s="23"/>
      <c r="CR1991" s="23"/>
      <c r="CS1991" s="38"/>
      <c r="CT1991" s="23"/>
      <c r="CU1991" s="23"/>
      <c r="CV1991" s="23"/>
      <c r="CW1991" s="38"/>
      <c r="CX1991" s="38"/>
      <c r="CY1991" s="38"/>
      <c r="CZ1991" s="38"/>
    </row>
    <row r="1992" spans="1:104" x14ac:dyDescent="0.3">
      <c r="A1992" s="32"/>
      <c r="B1992" s="26"/>
      <c r="C1992" s="26"/>
      <c r="D1992" s="26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31"/>
      <c r="AQ1992" s="31"/>
      <c r="AR1992" s="31"/>
      <c r="AS1992" s="31"/>
      <c r="AT1992" s="31"/>
      <c r="AU1992" s="31"/>
      <c r="AV1992" s="31"/>
      <c r="AW1992" s="31"/>
      <c r="AX1992" s="31"/>
      <c r="AY1992" s="31"/>
      <c r="AZ1992" s="31"/>
      <c r="BA1992" s="31"/>
      <c r="BB1992" s="31"/>
      <c r="BC1992" s="31"/>
      <c r="BD1992" s="31"/>
      <c r="BE1992" s="31"/>
      <c r="BF1992" s="31"/>
      <c r="BG1992" s="31"/>
      <c r="BH1992" s="31"/>
      <c r="BI1992" s="31"/>
      <c r="BJ1992" s="31"/>
      <c r="BK1992" s="31"/>
      <c r="BL1992" s="31"/>
      <c r="BM1992" s="31"/>
      <c r="BN1992" s="41"/>
      <c r="BO1992" s="33"/>
      <c r="BP1992" s="34"/>
      <c r="BQ1992" s="26"/>
      <c r="BR1992" s="27"/>
      <c r="BS1992" s="27"/>
      <c r="BT1992" s="26"/>
      <c r="BU1992" s="35"/>
      <c r="BV1992" s="28"/>
      <c r="BW1992" s="27"/>
      <c r="BX1992" s="26"/>
      <c r="BY1992" s="26"/>
      <c r="BZ1992" s="28"/>
      <c r="CA1992" s="31"/>
      <c r="CB1992" s="31"/>
      <c r="CC1992" s="23"/>
      <c r="CD1992" s="37"/>
      <c r="CE1992" s="30"/>
      <c r="CF1992" s="38"/>
      <c r="CG1992" s="31"/>
      <c r="CH1992" s="30"/>
      <c r="CI1992" s="38"/>
      <c r="CJ1992" s="38"/>
      <c r="CK1992" s="38"/>
      <c r="CL1992" s="31"/>
      <c r="CM1992" s="23"/>
      <c r="CN1992" s="38"/>
      <c r="CO1992" s="38"/>
      <c r="CP1992" s="23"/>
      <c r="CQ1992" s="23"/>
      <c r="CR1992" s="23"/>
      <c r="CS1992" s="38"/>
      <c r="CT1992" s="23"/>
      <c r="CU1992" s="23"/>
      <c r="CV1992" s="23"/>
      <c r="CW1992" s="38"/>
      <c r="CX1992" s="38"/>
      <c r="CY1992" s="38"/>
      <c r="CZ1992" s="38"/>
    </row>
    <row r="1993" spans="1:104" x14ac:dyDescent="0.3">
      <c r="A1993" s="32"/>
      <c r="B1993" s="26"/>
      <c r="C1993" s="26"/>
      <c r="D1993" s="26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31"/>
      <c r="AQ1993" s="31"/>
      <c r="AR1993" s="31"/>
      <c r="AS1993" s="31"/>
      <c r="AT1993" s="31"/>
      <c r="AU1993" s="31"/>
      <c r="AV1993" s="31"/>
      <c r="AW1993" s="31"/>
      <c r="AX1993" s="31"/>
      <c r="AY1993" s="31"/>
      <c r="AZ1993" s="31"/>
      <c r="BA1993" s="31"/>
      <c r="BB1993" s="31"/>
      <c r="BC1993" s="31"/>
      <c r="BD1993" s="31"/>
      <c r="BE1993" s="31"/>
      <c r="BF1993" s="31"/>
      <c r="BG1993" s="31"/>
      <c r="BH1993" s="31"/>
      <c r="BI1993" s="31"/>
      <c r="BJ1993" s="31"/>
      <c r="BK1993" s="31"/>
      <c r="BL1993" s="31"/>
      <c r="BM1993" s="31"/>
      <c r="BN1993" s="41"/>
      <c r="BO1993" s="33"/>
      <c r="BP1993" s="34"/>
      <c r="BQ1993" s="26"/>
      <c r="BR1993" s="27"/>
      <c r="BS1993" s="27"/>
      <c r="BT1993" s="26"/>
      <c r="BU1993" s="35"/>
      <c r="BV1993" s="28"/>
      <c r="BW1993" s="27"/>
      <c r="BX1993" s="26"/>
      <c r="BY1993" s="26"/>
      <c r="BZ1993" s="28"/>
      <c r="CA1993" s="31"/>
      <c r="CB1993" s="31"/>
      <c r="CC1993" s="23"/>
      <c r="CD1993" s="37"/>
      <c r="CE1993" s="30"/>
      <c r="CF1993" s="38"/>
      <c r="CG1993" s="31"/>
      <c r="CH1993" s="30"/>
      <c r="CI1993" s="38"/>
      <c r="CJ1993" s="38"/>
      <c r="CK1993" s="38"/>
      <c r="CL1993" s="31"/>
      <c r="CM1993" s="23"/>
      <c r="CN1993" s="38"/>
      <c r="CO1993" s="38"/>
      <c r="CP1993" s="23"/>
      <c r="CQ1993" s="23"/>
      <c r="CR1993" s="23"/>
      <c r="CS1993" s="38"/>
      <c r="CT1993" s="23"/>
      <c r="CU1993" s="23"/>
      <c r="CV1993" s="23"/>
      <c r="CW1993" s="38"/>
      <c r="CX1993" s="38"/>
      <c r="CY1993" s="38"/>
      <c r="CZ1993" s="38"/>
    </row>
    <row r="1994" spans="1:104" x14ac:dyDescent="0.3">
      <c r="A1994" s="32"/>
      <c r="B1994" s="26"/>
      <c r="C1994" s="26"/>
      <c r="D1994" s="26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31"/>
      <c r="AQ1994" s="31"/>
      <c r="AR1994" s="31"/>
      <c r="AS1994" s="31"/>
      <c r="AT1994" s="31"/>
      <c r="AU1994" s="31"/>
      <c r="AV1994" s="31"/>
      <c r="AW1994" s="31"/>
      <c r="AX1994" s="31"/>
      <c r="AY1994" s="31"/>
      <c r="AZ1994" s="31"/>
      <c r="BA1994" s="31"/>
      <c r="BB1994" s="31"/>
      <c r="BC1994" s="31"/>
      <c r="BD1994" s="31"/>
      <c r="BE1994" s="31"/>
      <c r="BF1994" s="31"/>
      <c r="BG1994" s="31"/>
      <c r="BH1994" s="31"/>
      <c r="BI1994" s="31"/>
      <c r="BJ1994" s="31"/>
      <c r="BK1994" s="31"/>
      <c r="BL1994" s="31"/>
      <c r="BM1994" s="31"/>
      <c r="BN1994" s="41"/>
      <c r="BO1994" s="33"/>
      <c r="BP1994" s="34"/>
      <c r="BQ1994" s="26"/>
      <c r="BR1994" s="27"/>
      <c r="BS1994" s="27"/>
      <c r="BT1994" s="26"/>
      <c r="BU1994" s="35"/>
      <c r="BV1994" s="28"/>
      <c r="BW1994" s="27"/>
      <c r="BX1994" s="26"/>
      <c r="BY1994" s="26"/>
      <c r="BZ1994" s="28"/>
      <c r="CA1994" s="31"/>
      <c r="CB1994" s="31"/>
      <c r="CC1994" s="23"/>
      <c r="CD1994" s="37"/>
      <c r="CE1994" s="30"/>
      <c r="CF1994" s="38"/>
      <c r="CG1994" s="31"/>
      <c r="CH1994" s="30"/>
      <c r="CI1994" s="38"/>
      <c r="CJ1994" s="38"/>
      <c r="CK1994" s="38"/>
      <c r="CL1994" s="31"/>
      <c r="CM1994" s="23"/>
      <c r="CN1994" s="38"/>
      <c r="CO1994" s="38"/>
      <c r="CP1994" s="23"/>
      <c r="CQ1994" s="23"/>
      <c r="CR1994" s="23"/>
      <c r="CS1994" s="38"/>
      <c r="CT1994" s="23"/>
      <c r="CU1994" s="23"/>
      <c r="CV1994" s="23"/>
      <c r="CW1994" s="38"/>
      <c r="CX1994" s="38"/>
      <c r="CY1994" s="30"/>
      <c r="CZ1994" s="38"/>
    </row>
    <row r="1995" spans="1:104" x14ac:dyDescent="0.3">
      <c r="A1995" s="32"/>
      <c r="B1995" s="26"/>
      <c r="C1995" s="26"/>
      <c r="D1995" s="26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31"/>
      <c r="AQ1995" s="31"/>
      <c r="AR1995" s="31"/>
      <c r="AS1995" s="31"/>
      <c r="AT1995" s="31"/>
      <c r="AU1995" s="31"/>
      <c r="AV1995" s="31"/>
      <c r="AW1995" s="31"/>
      <c r="AX1995" s="31"/>
      <c r="AY1995" s="31"/>
      <c r="AZ1995" s="31"/>
      <c r="BA1995" s="31"/>
      <c r="BB1995" s="31"/>
      <c r="BC1995" s="31"/>
      <c r="BD1995" s="31"/>
      <c r="BE1995" s="31"/>
      <c r="BF1995" s="31"/>
      <c r="BG1995" s="31"/>
      <c r="BH1995" s="31"/>
      <c r="BI1995" s="31"/>
      <c r="BJ1995" s="31"/>
      <c r="BK1995" s="31"/>
      <c r="BL1995" s="31"/>
      <c r="BM1995" s="31"/>
      <c r="BN1995" s="41"/>
      <c r="BO1995" s="33"/>
      <c r="BP1995" s="34"/>
      <c r="BQ1995" s="26"/>
      <c r="BR1995" s="27"/>
      <c r="BS1995" s="27"/>
      <c r="BT1995" s="26"/>
      <c r="BU1995" s="35"/>
      <c r="BV1995" s="28"/>
      <c r="BW1995" s="27"/>
      <c r="BX1995" s="26"/>
      <c r="BY1995" s="26"/>
      <c r="BZ1995" s="28"/>
      <c r="CA1995" s="31"/>
      <c r="CB1995" s="31"/>
      <c r="CC1995" s="37"/>
      <c r="CD1995" s="37"/>
      <c r="CE1995" s="30"/>
      <c r="CF1995" s="38"/>
      <c r="CG1995" s="31"/>
      <c r="CH1995" s="30"/>
      <c r="CI1995" s="38"/>
      <c r="CJ1995" s="38"/>
      <c r="CK1995" s="38"/>
      <c r="CL1995" s="31"/>
      <c r="CM1995" s="23"/>
      <c r="CN1995" s="38"/>
      <c r="CO1995" s="38"/>
      <c r="CP1995" s="23"/>
      <c r="CQ1995" s="23"/>
      <c r="CR1995" s="23"/>
      <c r="CS1995" s="38"/>
      <c r="CT1995" s="23"/>
      <c r="CU1995" s="23"/>
      <c r="CV1995" s="23"/>
      <c r="CW1995" s="30"/>
      <c r="CX1995" s="38"/>
      <c r="CY1995" s="38"/>
      <c r="CZ1995" s="3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3:R152"/>
  <sheetViews>
    <sheetView zoomScale="85" zoomScaleNormal="85" workbookViewId="0">
      <selection activeCell="L11" sqref="L11"/>
    </sheetView>
  </sheetViews>
  <sheetFormatPr baseColWidth="10" defaultColWidth="8.88671875" defaultRowHeight="14.4" x14ac:dyDescent="0.3"/>
  <cols>
    <col min="1" max="1" width="38.109375" bestFit="1" customWidth="1"/>
    <col min="2" max="2" width="11.88671875" bestFit="1" customWidth="1"/>
    <col min="3" max="3" width="33.88671875" bestFit="1" customWidth="1"/>
    <col min="4" max="4" width="13.5546875" bestFit="1" customWidth="1"/>
    <col min="5" max="5" width="12.88671875" bestFit="1" customWidth="1"/>
    <col min="6" max="6" width="23.5546875" bestFit="1" customWidth="1"/>
    <col min="7" max="7" width="26.6640625" bestFit="1" customWidth="1"/>
    <col min="8" max="8" width="29.88671875" bestFit="1" customWidth="1"/>
    <col min="9" max="9" width="11.6640625" bestFit="1" customWidth="1"/>
    <col min="17" max="17" width="9.33203125" bestFit="1" customWidth="1"/>
    <col min="18" max="18" width="14" bestFit="1" customWidth="1"/>
  </cols>
  <sheetData>
    <row r="3" spans="1:9" ht="16.5" customHeight="1" x14ac:dyDescent="0.3"/>
    <row r="4" spans="1:9" s="94" customFormat="1" ht="30.75" customHeight="1" x14ac:dyDescent="0.3">
      <c r="A4" s="80" t="s">
        <v>3041</v>
      </c>
      <c r="B4" s="91" t="s">
        <v>14</v>
      </c>
      <c r="C4" s="92"/>
      <c r="D4" s="92"/>
      <c r="E4" s="93"/>
      <c r="F4" s="80" t="s">
        <v>9321</v>
      </c>
      <c r="G4" s="80" t="s">
        <v>9322</v>
      </c>
      <c r="H4" s="80" t="s">
        <v>9320</v>
      </c>
    </row>
    <row r="5" spans="1:9" x14ac:dyDescent="0.3">
      <c r="A5" s="56"/>
      <c r="B5" s="56" t="s">
        <v>3160</v>
      </c>
      <c r="C5" s="56" t="s">
        <v>3042</v>
      </c>
      <c r="D5" s="56" t="s">
        <v>44</v>
      </c>
      <c r="E5" s="56" t="s">
        <v>3043</v>
      </c>
      <c r="F5" s="56" t="s">
        <v>3043</v>
      </c>
      <c r="G5" s="56" t="s">
        <v>3043</v>
      </c>
      <c r="H5" s="56" t="s">
        <v>3043</v>
      </c>
      <c r="I5" s="71" t="s">
        <v>9328</v>
      </c>
    </row>
    <row r="6" spans="1:9" ht="15" thickBot="1" x14ac:dyDescent="0.35">
      <c r="A6" s="83" t="s">
        <v>3044</v>
      </c>
      <c r="B6" s="83" t="s">
        <v>3210</v>
      </c>
      <c r="C6" s="83"/>
      <c r="D6" s="83" t="s">
        <v>54</v>
      </c>
      <c r="E6" s="84">
        <v>2520680000</v>
      </c>
      <c r="F6" s="84">
        <v>1118355000</v>
      </c>
      <c r="G6" s="84">
        <v>1389325000</v>
      </c>
      <c r="H6" s="84">
        <v>13000000</v>
      </c>
      <c r="I6" s="73">
        <f>SUM(I7:I500)</f>
        <v>0</v>
      </c>
    </row>
    <row r="7" spans="1:9" ht="15" thickTop="1" x14ac:dyDescent="0.3">
      <c r="A7" s="81" t="s">
        <v>9271</v>
      </c>
      <c r="B7" s="81" t="s">
        <v>3210</v>
      </c>
      <c r="C7" s="81" t="s">
        <v>1207</v>
      </c>
      <c r="D7" s="81" t="s">
        <v>56</v>
      </c>
      <c r="E7" s="82">
        <v>24400000</v>
      </c>
      <c r="F7" s="82"/>
      <c r="G7" s="82">
        <v>24400000</v>
      </c>
      <c r="H7" s="82"/>
      <c r="I7" s="73">
        <f>E7-IFERROR(VLOOKUP(C7,previous!P:R,3,FALSE),IFERROR(VLOOKUP(A7,previous!N:R,5,FALSE),0))</f>
        <v>0</v>
      </c>
    </row>
    <row r="8" spans="1:9" x14ac:dyDescent="0.3">
      <c r="A8" s="55" t="s">
        <v>9272</v>
      </c>
      <c r="B8" s="55" t="s">
        <v>3210</v>
      </c>
      <c r="C8" s="55" t="s">
        <v>1210</v>
      </c>
      <c r="D8" s="55" t="s">
        <v>56</v>
      </c>
      <c r="E8" s="57">
        <v>89600000</v>
      </c>
      <c r="F8" s="57"/>
      <c r="G8" s="57">
        <v>89600000</v>
      </c>
      <c r="H8" s="57"/>
      <c r="I8" s="73">
        <f>E8-IFERROR(VLOOKUP(C8,previous!P:R,3,FALSE),IFERROR(VLOOKUP(A8,previous!N:R,5,FALSE),0))</f>
        <v>0</v>
      </c>
    </row>
    <row r="9" spans="1:9" x14ac:dyDescent="0.3">
      <c r="A9" s="55" t="s">
        <v>9273</v>
      </c>
      <c r="B9" s="55" t="s">
        <v>3210</v>
      </c>
      <c r="C9" s="55" t="s">
        <v>747</v>
      </c>
      <c r="D9" s="55" t="s">
        <v>54</v>
      </c>
      <c r="E9" s="57">
        <v>30000000</v>
      </c>
      <c r="F9" s="57"/>
      <c r="G9" s="57">
        <v>30000000</v>
      </c>
      <c r="H9" s="57"/>
      <c r="I9" s="73">
        <f>E9-IFERROR(VLOOKUP(C9,previous!P:R,3,FALSE),IFERROR(VLOOKUP(A9,previous!N:R,5,FALSE),0))</f>
        <v>0</v>
      </c>
    </row>
    <row r="10" spans="1:9" x14ac:dyDescent="0.3">
      <c r="A10" s="55" t="s">
        <v>9274</v>
      </c>
      <c r="B10" s="55" t="s">
        <v>3210</v>
      </c>
      <c r="C10" s="55" t="s">
        <v>1289</v>
      </c>
      <c r="D10" s="55" t="s">
        <v>68</v>
      </c>
      <c r="E10" s="57">
        <v>170000000</v>
      </c>
      <c r="F10" s="57"/>
      <c r="G10" s="57">
        <v>170000000</v>
      </c>
      <c r="H10" s="57"/>
      <c r="I10" s="73">
        <f>E10-IFERROR(VLOOKUP(C10,previous!P:R,3,FALSE),IFERROR(VLOOKUP(A10,previous!N:R,5,FALSE),0))</f>
        <v>0</v>
      </c>
    </row>
    <row r="11" spans="1:9" x14ac:dyDescent="0.3">
      <c r="A11" s="55" t="s">
        <v>9275</v>
      </c>
      <c r="B11" s="55" t="s">
        <v>3210</v>
      </c>
      <c r="C11" s="55" t="s">
        <v>1109</v>
      </c>
      <c r="D11" s="55" t="s">
        <v>63</v>
      </c>
      <c r="E11" s="57">
        <v>105000000</v>
      </c>
      <c r="F11" s="57"/>
      <c r="G11" s="57">
        <v>105000000</v>
      </c>
      <c r="H11" s="57"/>
      <c r="I11" s="73">
        <f>E11-IFERROR(VLOOKUP(C11,previous!P:R,3,FALSE),IFERROR(VLOOKUP(A11,previous!N:R,5,FALSE),0))</f>
        <v>0</v>
      </c>
    </row>
    <row r="12" spans="1:9" x14ac:dyDescent="0.3">
      <c r="A12" s="55" t="s">
        <v>9276</v>
      </c>
      <c r="B12" s="55" t="s">
        <v>3210</v>
      </c>
      <c r="C12" s="55" t="s">
        <v>643</v>
      </c>
      <c r="D12" s="55" t="s">
        <v>56</v>
      </c>
      <c r="E12" s="57">
        <v>15000000</v>
      </c>
      <c r="F12" s="57"/>
      <c r="G12" s="57">
        <v>15000000</v>
      </c>
      <c r="H12" s="57"/>
      <c r="I12" s="73">
        <f>E12-IFERROR(VLOOKUP(C12,previous!P:R,3,FALSE),IFERROR(VLOOKUP(A12,previous!N:R,5,FALSE),0))</f>
        <v>0</v>
      </c>
    </row>
    <row r="13" spans="1:9" x14ac:dyDescent="0.3">
      <c r="A13" s="55" t="s">
        <v>9277</v>
      </c>
      <c r="B13" s="55" t="s">
        <v>3210</v>
      </c>
      <c r="C13" s="55" t="s">
        <v>1232</v>
      </c>
      <c r="D13" s="55" t="s">
        <v>54</v>
      </c>
      <c r="E13" s="57">
        <v>75000000</v>
      </c>
      <c r="F13" s="57">
        <v>75000000</v>
      </c>
      <c r="G13" s="57"/>
      <c r="H13" s="57"/>
      <c r="I13" s="73">
        <f>E13-IFERROR(VLOOKUP(C13,previous!P:R,3,FALSE),IFERROR(VLOOKUP(A13,previous!N:R,5,FALSE),0))</f>
        <v>0</v>
      </c>
    </row>
    <row r="14" spans="1:9" x14ac:dyDescent="0.3">
      <c r="A14" s="55" t="s">
        <v>9278</v>
      </c>
      <c r="B14" s="55" t="s">
        <v>3210</v>
      </c>
      <c r="C14" s="55" t="s">
        <v>897</v>
      </c>
      <c r="D14" s="55" t="s">
        <v>54</v>
      </c>
      <c r="E14" s="57">
        <v>86930000</v>
      </c>
      <c r="F14" s="57"/>
      <c r="G14" s="57">
        <v>86930000</v>
      </c>
      <c r="H14" s="57"/>
      <c r="I14" s="73">
        <f>E14-IFERROR(VLOOKUP(C14,previous!P:R,3,FALSE),IFERROR(VLOOKUP(A14,previous!N:R,5,FALSE),0))</f>
        <v>0</v>
      </c>
    </row>
    <row r="15" spans="1:9" x14ac:dyDescent="0.3">
      <c r="A15" s="55" t="s">
        <v>12402</v>
      </c>
      <c r="B15" s="55" t="s">
        <v>3210</v>
      </c>
      <c r="C15" s="55" t="s">
        <v>314</v>
      </c>
      <c r="D15" s="55" t="s">
        <v>54</v>
      </c>
      <c r="E15" s="57">
        <v>105000000</v>
      </c>
      <c r="F15" s="57">
        <v>105000000</v>
      </c>
      <c r="G15" s="57"/>
      <c r="H15" s="57"/>
      <c r="I15" s="73">
        <f>E15-IFERROR(VLOOKUP(C15,previous!P:R,3,FALSE),IFERROR(VLOOKUP(A15,previous!N:R,5,FALSE),0))</f>
        <v>0</v>
      </c>
    </row>
    <row r="16" spans="1:9" x14ac:dyDescent="0.3">
      <c r="A16" s="55" t="s">
        <v>9279</v>
      </c>
      <c r="B16" s="55" t="s">
        <v>3210</v>
      </c>
      <c r="C16" s="55" t="s">
        <v>749</v>
      </c>
      <c r="D16" s="55" t="s">
        <v>56</v>
      </c>
      <c r="E16" s="57">
        <v>17000000</v>
      </c>
      <c r="F16" s="57"/>
      <c r="G16" s="57">
        <v>17000000</v>
      </c>
      <c r="H16" s="57"/>
      <c r="I16" s="73">
        <f>E16-IFERROR(VLOOKUP(C16,previous!P:R,3,FALSE),IFERROR(VLOOKUP(A16,previous!N:R,5,FALSE),0))</f>
        <v>0</v>
      </c>
    </row>
    <row r="17" spans="1:18" x14ac:dyDescent="0.3">
      <c r="A17" s="55" t="s">
        <v>9280</v>
      </c>
      <c r="B17" s="55" t="s">
        <v>3210</v>
      </c>
      <c r="C17" s="55" t="s">
        <v>2871</v>
      </c>
      <c r="D17" s="55" t="s">
        <v>54</v>
      </c>
      <c r="E17" s="57">
        <v>100000000</v>
      </c>
      <c r="F17" s="57">
        <v>100000000</v>
      </c>
      <c r="G17" s="57"/>
      <c r="H17" s="57"/>
      <c r="I17" s="73">
        <f>E17-IFERROR(VLOOKUP(C17,previous!P:R,3,FALSE),IFERROR(VLOOKUP(A17,previous!N:R,5,FALSE),0))</f>
        <v>0</v>
      </c>
    </row>
    <row r="18" spans="1:18" x14ac:dyDescent="0.3">
      <c r="A18" s="55" t="s">
        <v>9281</v>
      </c>
      <c r="B18" s="55" t="s">
        <v>3210</v>
      </c>
      <c r="C18" s="55" t="s">
        <v>2307</v>
      </c>
      <c r="D18" s="55" t="s">
        <v>56</v>
      </c>
      <c r="E18" s="57">
        <v>10000000</v>
      </c>
      <c r="F18" s="57">
        <v>10000000</v>
      </c>
      <c r="G18" s="57"/>
      <c r="H18" s="57"/>
      <c r="I18" s="73">
        <f>E18-IFERROR(VLOOKUP(C18,previous!P:R,3,FALSE),IFERROR(VLOOKUP(A18,previous!N:R,5,FALSE),0))</f>
        <v>0</v>
      </c>
      <c r="R18" s="96"/>
    </row>
    <row r="19" spans="1:18" x14ac:dyDescent="0.3">
      <c r="A19" s="55" t="s">
        <v>9282</v>
      </c>
      <c r="B19" s="55" t="s">
        <v>3210</v>
      </c>
      <c r="C19" s="55" t="s">
        <v>486</v>
      </c>
      <c r="D19" s="55" t="s">
        <v>56</v>
      </c>
      <c r="E19" s="57">
        <v>105000000</v>
      </c>
      <c r="F19" s="57">
        <v>105000000</v>
      </c>
      <c r="G19" s="57"/>
      <c r="H19" s="57"/>
      <c r="I19" s="73">
        <f>E19-IFERROR(VLOOKUP(C19,previous!P:R,3,FALSE),IFERROR(VLOOKUP(A19,previous!N:R,5,FALSE),0))</f>
        <v>0</v>
      </c>
    </row>
    <row r="20" spans="1:18" x14ac:dyDescent="0.3">
      <c r="A20" s="55" t="s">
        <v>9283</v>
      </c>
      <c r="B20" s="55" t="s">
        <v>3210</v>
      </c>
      <c r="C20" s="55" t="s">
        <v>9334</v>
      </c>
      <c r="D20" s="55" t="s">
        <v>56</v>
      </c>
      <c r="E20" s="57">
        <v>216200000</v>
      </c>
      <c r="F20" s="57"/>
      <c r="G20" s="57">
        <v>211200000</v>
      </c>
      <c r="H20" s="57">
        <v>5000000</v>
      </c>
      <c r="I20" s="73">
        <f>E20-IFERROR(VLOOKUP(C20,previous!P:R,3,FALSE),IFERROR(VLOOKUP(A20,previous!N:R,5,FALSE),0))</f>
        <v>0</v>
      </c>
      <c r="R20" s="96"/>
    </row>
    <row r="21" spans="1:18" x14ac:dyDescent="0.3">
      <c r="A21" s="55" t="s">
        <v>9284</v>
      </c>
      <c r="B21" s="55" t="s">
        <v>3210</v>
      </c>
      <c r="C21" s="55"/>
      <c r="D21" s="55" t="s">
        <v>56</v>
      </c>
      <c r="E21" s="57">
        <v>109000000</v>
      </c>
      <c r="F21" s="57"/>
      <c r="G21" s="57">
        <v>109000000</v>
      </c>
      <c r="H21" s="57"/>
      <c r="I21" s="73">
        <f>E21-IFERROR(VLOOKUP(C21,previous!P:R,3,FALSE),IFERROR(VLOOKUP(A21,previous!N:R,5,FALSE),0))</f>
        <v>0</v>
      </c>
    </row>
    <row r="22" spans="1:18" x14ac:dyDescent="0.3">
      <c r="A22" s="55" t="s">
        <v>9285</v>
      </c>
      <c r="B22" s="55" t="s">
        <v>3210</v>
      </c>
      <c r="C22" s="55" t="s">
        <v>2744</v>
      </c>
      <c r="D22" s="55" t="s">
        <v>76</v>
      </c>
      <c r="E22" s="57">
        <v>10000000</v>
      </c>
      <c r="F22" s="57">
        <v>10000000</v>
      </c>
      <c r="G22" s="57"/>
      <c r="H22" s="57"/>
      <c r="I22" s="73">
        <f>E22-IFERROR(VLOOKUP(C22,previous!P:R,3,FALSE),IFERROR(VLOOKUP(A22,previous!N:R,5,FALSE),0))</f>
        <v>0</v>
      </c>
    </row>
    <row r="23" spans="1:18" x14ac:dyDescent="0.3">
      <c r="A23" s="55" t="s">
        <v>9286</v>
      </c>
      <c r="B23" s="55" t="s">
        <v>3210</v>
      </c>
      <c r="C23" s="55" t="s">
        <v>395</v>
      </c>
      <c r="D23" s="55" t="s">
        <v>56</v>
      </c>
      <c r="E23" s="57">
        <v>200000000</v>
      </c>
      <c r="F23" s="57"/>
      <c r="G23" s="57">
        <v>192000000</v>
      </c>
      <c r="H23" s="57">
        <v>8000000</v>
      </c>
      <c r="I23" s="73">
        <f>E23-IFERROR(VLOOKUP(C23,previous!P:R,3,FALSE),IFERROR(VLOOKUP(A23,previous!N:R,5,FALSE),0))</f>
        <v>0</v>
      </c>
    </row>
    <row r="24" spans="1:18" x14ac:dyDescent="0.3">
      <c r="A24" s="55" t="s">
        <v>9287</v>
      </c>
      <c r="B24" s="55" t="s">
        <v>3210</v>
      </c>
      <c r="C24" s="55" t="s">
        <v>9325</v>
      </c>
      <c r="D24" s="55" t="s">
        <v>54</v>
      </c>
      <c r="E24" s="57">
        <v>102000000</v>
      </c>
      <c r="F24" s="57">
        <v>102000000</v>
      </c>
      <c r="G24" s="57"/>
      <c r="H24" s="57"/>
      <c r="I24" s="73">
        <f>E24-IFERROR(VLOOKUP(C24,previous!P:R,3,FALSE),IFERROR(VLOOKUP(A24,previous!N:R,5,FALSE),0))</f>
        <v>0</v>
      </c>
    </row>
    <row r="25" spans="1:18" x14ac:dyDescent="0.3">
      <c r="A25" s="55" t="s">
        <v>9288</v>
      </c>
      <c r="B25" s="55" t="s">
        <v>3210</v>
      </c>
      <c r="C25" s="55" t="s">
        <v>1286</v>
      </c>
      <c r="D25" s="55" t="s">
        <v>76</v>
      </c>
      <c r="E25" s="57">
        <v>50120000</v>
      </c>
      <c r="F25" s="57">
        <v>50120000</v>
      </c>
      <c r="G25" s="57"/>
      <c r="H25" s="57"/>
      <c r="I25" s="73">
        <f>E25-IFERROR(VLOOKUP(C25,previous!P:R,3,FALSE),IFERROR(VLOOKUP(A25,previous!N:R,5,FALSE),0))</f>
        <v>0</v>
      </c>
    </row>
    <row r="26" spans="1:18" x14ac:dyDescent="0.3">
      <c r="A26" s="55" t="s">
        <v>9289</v>
      </c>
      <c r="B26" s="55" t="s">
        <v>3210</v>
      </c>
      <c r="C26" s="55" t="s">
        <v>827</v>
      </c>
      <c r="D26" s="55" t="s">
        <v>54</v>
      </c>
      <c r="E26" s="57">
        <v>16000000</v>
      </c>
      <c r="F26" s="57">
        <v>16000000</v>
      </c>
      <c r="G26" s="57"/>
      <c r="H26" s="57"/>
      <c r="I26" s="73">
        <f>E26-IFERROR(VLOOKUP(C26,previous!P:R,3,FALSE),IFERROR(VLOOKUP(A26,previous!N:R,5,FALSE),0))</f>
        <v>0</v>
      </c>
    </row>
    <row r="27" spans="1:18" x14ac:dyDescent="0.3">
      <c r="A27" s="55" t="s">
        <v>9290</v>
      </c>
      <c r="B27" s="55" t="s">
        <v>3210</v>
      </c>
      <c r="C27" s="55" t="s">
        <v>2418</v>
      </c>
      <c r="D27" s="55" t="s">
        <v>76</v>
      </c>
      <c r="E27" s="57">
        <v>65705000</v>
      </c>
      <c r="F27" s="57">
        <v>65705000</v>
      </c>
      <c r="G27" s="57"/>
      <c r="H27" s="57"/>
      <c r="I27" s="73">
        <f>E27-IFERROR(VLOOKUP(C27,previous!P:R,3,FALSE),IFERROR(VLOOKUP(A27,previous!N:R,5,FALSE),0))</f>
        <v>0</v>
      </c>
    </row>
    <row r="28" spans="1:18" x14ac:dyDescent="0.3">
      <c r="A28" s="55" t="s">
        <v>9291</v>
      </c>
      <c r="B28" s="55" t="s">
        <v>3210</v>
      </c>
      <c r="C28" s="55" t="s">
        <v>829</v>
      </c>
      <c r="D28" s="55" t="s">
        <v>68</v>
      </c>
      <c r="E28" s="57">
        <v>20000000</v>
      </c>
      <c r="F28" s="57"/>
      <c r="G28" s="57">
        <v>20000000</v>
      </c>
      <c r="H28" s="57"/>
      <c r="I28" s="73">
        <f>E28-IFERROR(VLOOKUP(C28,previous!P:R,3,FALSE),IFERROR(VLOOKUP(A28,previous!N:R,5,FALSE),0))</f>
        <v>0</v>
      </c>
    </row>
    <row r="29" spans="1:18" x14ac:dyDescent="0.3">
      <c r="A29" s="55" t="s">
        <v>9292</v>
      </c>
      <c r="B29" s="55" t="s">
        <v>3210</v>
      </c>
      <c r="C29" s="55" t="s">
        <v>2333</v>
      </c>
      <c r="D29" s="55" t="s">
        <v>54</v>
      </c>
      <c r="E29" s="57">
        <v>99700000</v>
      </c>
      <c r="F29" s="57">
        <v>99700000</v>
      </c>
      <c r="G29" s="57"/>
      <c r="H29" s="57"/>
      <c r="I29" s="73">
        <f>E29-IFERROR(VLOOKUP(C29,previous!P:R,3,FALSE),IFERROR(VLOOKUP(A29,previous!N:R,5,FALSE),0))</f>
        <v>0</v>
      </c>
    </row>
    <row r="30" spans="1:18" x14ac:dyDescent="0.3">
      <c r="A30" s="55" t="s">
        <v>9293</v>
      </c>
      <c r="B30" s="55" t="s">
        <v>3210</v>
      </c>
      <c r="C30" s="55" t="s">
        <v>504</v>
      </c>
      <c r="D30" s="55" t="s">
        <v>62</v>
      </c>
      <c r="E30" s="57">
        <v>2910000</v>
      </c>
      <c r="F30" s="57"/>
      <c r="G30" s="57">
        <v>2910000</v>
      </c>
      <c r="H30" s="57"/>
      <c r="I30" s="73">
        <f>E30-IFERROR(VLOOKUP(C30,previous!P:R,3,FALSE),IFERROR(VLOOKUP(A30,previous!N:R,5,FALSE),0))</f>
        <v>0</v>
      </c>
    </row>
    <row r="31" spans="1:18" x14ac:dyDescent="0.3">
      <c r="A31" s="55" t="s">
        <v>9294</v>
      </c>
      <c r="B31" s="55" t="s">
        <v>3210</v>
      </c>
      <c r="C31" s="55" t="s">
        <v>2394</v>
      </c>
      <c r="D31" s="55" t="s">
        <v>68</v>
      </c>
      <c r="E31" s="57">
        <v>20000000</v>
      </c>
      <c r="F31" s="57"/>
      <c r="G31" s="57">
        <v>20000000</v>
      </c>
      <c r="H31" s="57"/>
      <c r="I31" s="73">
        <f>E31-IFERROR(VLOOKUP(C31,previous!P:R,3,FALSE),IFERROR(VLOOKUP(A31,previous!N:R,5,FALSE),0))</f>
        <v>0</v>
      </c>
    </row>
    <row r="32" spans="1:18" x14ac:dyDescent="0.3">
      <c r="A32" s="55" t="s">
        <v>9295</v>
      </c>
      <c r="B32" s="55" t="s">
        <v>3210</v>
      </c>
      <c r="C32" s="55" t="s">
        <v>3020</v>
      </c>
      <c r="D32" s="55" t="s">
        <v>108</v>
      </c>
      <c r="E32" s="57">
        <v>76000000</v>
      </c>
      <c r="F32" s="57"/>
      <c r="G32" s="57">
        <v>76000000</v>
      </c>
      <c r="H32" s="57"/>
      <c r="I32" s="73">
        <f>E32-IFERROR(VLOOKUP(C32,previous!P:R,3,FALSE),IFERROR(VLOOKUP(A32,previous!N:R,5,FALSE),0))</f>
        <v>0</v>
      </c>
    </row>
    <row r="33" spans="1:9" x14ac:dyDescent="0.3">
      <c r="A33" s="55" t="s">
        <v>9296</v>
      </c>
      <c r="B33" s="55" t="s">
        <v>3210</v>
      </c>
      <c r="C33" s="55" t="s">
        <v>1130</v>
      </c>
      <c r="D33" s="55" t="s">
        <v>56</v>
      </c>
      <c r="E33" s="57">
        <v>20000000</v>
      </c>
      <c r="F33" s="57"/>
      <c r="G33" s="57">
        <v>20000000</v>
      </c>
      <c r="H33" s="57"/>
      <c r="I33" s="73">
        <f>E33-IFERROR(VLOOKUP(C33,previous!P:R,3,FALSE),IFERROR(VLOOKUP(A33,previous!N:R,5,FALSE),0))</f>
        <v>0</v>
      </c>
    </row>
    <row r="34" spans="1:9" x14ac:dyDescent="0.3">
      <c r="A34" s="55" t="s">
        <v>9297</v>
      </c>
      <c r="B34" s="55" t="s">
        <v>3210</v>
      </c>
      <c r="C34" s="55" t="s">
        <v>3034</v>
      </c>
      <c r="D34" s="55" t="s">
        <v>56</v>
      </c>
      <c r="E34" s="57">
        <v>60000000</v>
      </c>
      <c r="F34" s="57">
        <v>60000000</v>
      </c>
      <c r="G34" s="57"/>
      <c r="H34" s="57"/>
      <c r="I34" s="73">
        <f>E34-IFERROR(VLOOKUP(C34,previous!P:R,3,FALSE),IFERROR(VLOOKUP(A34,previous!N:R,5,FALSE),0))</f>
        <v>0</v>
      </c>
    </row>
    <row r="35" spans="1:9" x14ac:dyDescent="0.3">
      <c r="A35" s="55" t="s">
        <v>9298</v>
      </c>
      <c r="B35" s="55" t="s">
        <v>3210</v>
      </c>
      <c r="C35" s="55" t="s">
        <v>1527</v>
      </c>
      <c r="D35" s="55" t="s">
        <v>76</v>
      </c>
      <c r="E35" s="57">
        <v>27000000</v>
      </c>
      <c r="F35" s="57"/>
      <c r="G35" s="57">
        <v>27000000</v>
      </c>
      <c r="H35" s="57"/>
      <c r="I35" s="73">
        <f>E35-IFERROR(VLOOKUP(C35,previous!P:R,3,FALSE),IFERROR(VLOOKUP(A35,previous!N:R,5,FALSE),0))</f>
        <v>0</v>
      </c>
    </row>
    <row r="36" spans="1:9" x14ac:dyDescent="0.3">
      <c r="A36" s="55" t="s">
        <v>9299</v>
      </c>
      <c r="B36" s="55" t="s">
        <v>3210</v>
      </c>
      <c r="C36" s="55" t="s">
        <v>1195</v>
      </c>
      <c r="D36" s="55" t="s">
        <v>56</v>
      </c>
      <c r="E36" s="57">
        <v>53000000</v>
      </c>
      <c r="F36" s="57">
        <v>53000000</v>
      </c>
      <c r="G36" s="57"/>
      <c r="H36" s="57"/>
      <c r="I36" s="73">
        <f>E36-IFERROR(VLOOKUP(C36,previous!P:R,3,FALSE),IFERROR(VLOOKUP(A36,previous!N:R,5,FALSE),0))</f>
        <v>0</v>
      </c>
    </row>
    <row r="37" spans="1:9" x14ac:dyDescent="0.3">
      <c r="A37" s="55" t="s">
        <v>9300</v>
      </c>
      <c r="B37" s="55" t="s">
        <v>3210</v>
      </c>
      <c r="C37" s="55" t="s">
        <v>2382</v>
      </c>
      <c r="D37" s="55" t="s">
        <v>54</v>
      </c>
      <c r="E37" s="57">
        <v>125000000</v>
      </c>
      <c r="F37" s="57"/>
      <c r="G37" s="57">
        <v>125000000</v>
      </c>
      <c r="H37" s="57"/>
      <c r="I37" s="73">
        <f>E37-IFERROR(VLOOKUP(C37,previous!P:R,3,FALSE),IFERROR(VLOOKUP(A37,previous!N:R,5,FALSE),0))</f>
        <v>0</v>
      </c>
    </row>
    <row r="38" spans="1:9" x14ac:dyDescent="0.3">
      <c r="A38" s="55" t="s">
        <v>9301</v>
      </c>
      <c r="B38" s="55" t="s">
        <v>3210</v>
      </c>
      <c r="C38" s="55" t="s">
        <v>1192</v>
      </c>
      <c r="D38" s="55" t="s">
        <v>68</v>
      </c>
      <c r="E38" s="57">
        <v>48285000</v>
      </c>
      <c r="F38" s="57"/>
      <c r="G38" s="57">
        <v>48285000</v>
      </c>
      <c r="H38" s="57"/>
      <c r="I38" s="73">
        <f>E38-IFERROR(VLOOKUP(C38,previous!P:R,3,FALSE),IFERROR(VLOOKUP(A38,previous!N:R,5,FALSE),0))</f>
        <v>0</v>
      </c>
    </row>
    <row r="39" spans="1:9" x14ac:dyDescent="0.3">
      <c r="A39" s="55" t="s">
        <v>9302</v>
      </c>
      <c r="B39" s="55" t="s">
        <v>3210</v>
      </c>
      <c r="C39" s="55" t="s">
        <v>433</v>
      </c>
      <c r="D39" s="55" t="s">
        <v>63</v>
      </c>
      <c r="E39" s="57">
        <v>166830000</v>
      </c>
      <c r="F39" s="57">
        <v>166830000</v>
      </c>
      <c r="G39" s="57"/>
      <c r="H39" s="57"/>
      <c r="I39" s="73">
        <f>E39-IFERROR(VLOOKUP(C39,previous!P:R,3,FALSE),IFERROR(VLOOKUP(A39,previous!N:R,5,FALSE),0))</f>
        <v>0</v>
      </c>
    </row>
    <row r="40" spans="1:9" x14ac:dyDescent="0.3">
      <c r="A40" s="55" t="s">
        <v>9303</v>
      </c>
      <c r="B40" s="55" t="s">
        <v>3210</v>
      </c>
      <c r="C40" s="55" t="s">
        <v>3025</v>
      </c>
      <c r="D40" s="55" t="s">
        <v>54</v>
      </c>
      <c r="E40" s="57">
        <v>100000000</v>
      </c>
      <c r="F40" s="57">
        <v>100000000</v>
      </c>
      <c r="G40" s="57"/>
      <c r="H40" s="57"/>
      <c r="I40" s="73">
        <f>E40-IFERROR(VLOOKUP(C40,previous!P:R,3,FALSE),IFERROR(VLOOKUP(A40,previous!N:R,5,FALSE),0))</f>
        <v>0</v>
      </c>
    </row>
    <row r="41" spans="1:9" x14ac:dyDescent="0.3">
      <c r="A41" s="55"/>
      <c r="B41" s="55"/>
      <c r="C41" s="55"/>
      <c r="D41" s="55"/>
      <c r="E41" s="57"/>
      <c r="F41" s="55"/>
      <c r="G41" s="57"/>
      <c r="H41" s="57"/>
      <c r="I41" s="73"/>
    </row>
    <row r="42" spans="1:9" x14ac:dyDescent="0.3">
      <c r="A42" s="55"/>
      <c r="B42" s="55"/>
      <c r="C42" s="55"/>
      <c r="D42" s="55"/>
      <c r="E42" s="57"/>
      <c r="F42" s="55"/>
      <c r="G42" s="57"/>
      <c r="H42" s="57"/>
      <c r="I42" s="73"/>
    </row>
    <row r="43" spans="1:9" x14ac:dyDescent="0.3">
      <c r="A43" s="55"/>
      <c r="B43" s="55"/>
      <c r="C43" s="55"/>
      <c r="D43" s="55"/>
      <c r="E43" s="57"/>
      <c r="F43" s="55"/>
      <c r="G43" s="57"/>
      <c r="H43" s="57"/>
      <c r="I43" s="73"/>
    </row>
    <row r="44" spans="1:9" x14ac:dyDescent="0.3">
      <c r="A44" s="55"/>
      <c r="B44" s="55"/>
      <c r="C44" s="55"/>
      <c r="D44" s="55"/>
      <c r="E44" s="57"/>
      <c r="F44" s="55"/>
      <c r="G44" s="57"/>
      <c r="H44" s="69"/>
      <c r="I44" s="44"/>
    </row>
    <row r="45" spans="1:9" x14ac:dyDescent="0.3">
      <c r="A45" s="55"/>
      <c r="B45" s="55"/>
      <c r="C45" s="55"/>
      <c r="D45" s="55"/>
      <c r="E45" s="57"/>
      <c r="F45" s="55"/>
      <c r="G45" s="57"/>
      <c r="H45" s="69"/>
      <c r="I45" s="44"/>
    </row>
    <row r="46" spans="1:9" x14ac:dyDescent="0.3">
      <c r="A46" s="55"/>
      <c r="B46" s="55"/>
      <c r="C46" s="55"/>
      <c r="D46" s="55"/>
      <c r="E46" s="57"/>
      <c r="F46" s="55"/>
      <c r="G46" s="57"/>
      <c r="H46" s="69"/>
      <c r="I46" s="44"/>
    </row>
    <row r="47" spans="1:9" x14ac:dyDescent="0.3">
      <c r="A47" s="55"/>
      <c r="B47" s="55"/>
      <c r="C47" s="55"/>
      <c r="D47" s="55"/>
      <c r="E47" s="57"/>
      <c r="F47" s="57"/>
      <c r="G47" s="57"/>
      <c r="H47" s="69"/>
      <c r="I47" s="44"/>
    </row>
    <row r="48" spans="1:9" x14ac:dyDescent="0.3">
      <c r="A48" s="55"/>
      <c r="B48" s="55"/>
      <c r="C48" s="55"/>
      <c r="D48" s="55"/>
      <c r="E48" s="57"/>
      <c r="F48" s="55"/>
      <c r="G48" s="57"/>
      <c r="H48" s="69"/>
      <c r="I48" s="44"/>
    </row>
    <row r="49" spans="1:9" x14ac:dyDescent="0.3">
      <c r="A49" s="55"/>
      <c r="B49" s="55"/>
      <c r="C49" s="55"/>
      <c r="D49" s="55"/>
      <c r="E49" s="57"/>
      <c r="F49" s="55"/>
      <c r="G49" s="57"/>
      <c r="H49" s="69"/>
      <c r="I49" s="44"/>
    </row>
    <row r="50" spans="1:9" x14ac:dyDescent="0.3">
      <c r="A50" s="55"/>
      <c r="B50" s="55"/>
      <c r="C50" s="55"/>
      <c r="D50" s="55"/>
      <c r="E50" s="57"/>
      <c r="F50" s="57"/>
      <c r="G50" s="57"/>
      <c r="H50" s="69"/>
      <c r="I50" s="44"/>
    </row>
    <row r="51" spans="1:9" x14ac:dyDescent="0.3">
      <c r="A51" s="55"/>
      <c r="B51" s="55"/>
      <c r="C51" s="55"/>
      <c r="D51" s="55"/>
      <c r="E51" s="57"/>
      <c r="F51" s="55"/>
      <c r="G51" s="57"/>
      <c r="H51" s="69"/>
      <c r="I51" s="44"/>
    </row>
    <row r="52" spans="1:9" x14ac:dyDescent="0.3">
      <c r="A52" s="55"/>
      <c r="B52" s="55"/>
      <c r="C52" s="55"/>
      <c r="D52" s="55"/>
      <c r="E52" s="57"/>
      <c r="F52" s="55"/>
      <c r="G52" s="57"/>
      <c r="H52" s="69"/>
      <c r="I52" s="44"/>
    </row>
    <row r="53" spans="1:9" x14ac:dyDescent="0.3">
      <c r="A53" s="55"/>
      <c r="B53" s="55"/>
      <c r="C53" s="55"/>
      <c r="D53" s="55"/>
      <c r="E53" s="57"/>
      <c r="F53" s="55"/>
      <c r="G53" s="57"/>
      <c r="H53" s="69"/>
      <c r="I53" s="44"/>
    </row>
    <row r="54" spans="1:9" x14ac:dyDescent="0.3">
      <c r="A54" s="55"/>
      <c r="B54" s="55"/>
      <c r="C54" s="55"/>
      <c r="D54" s="55"/>
      <c r="E54" s="57"/>
      <c r="F54" s="57"/>
      <c r="G54" s="57"/>
      <c r="H54" s="69"/>
      <c r="I54" s="44"/>
    </row>
    <row r="55" spans="1:9" x14ac:dyDescent="0.3">
      <c r="A55" s="55"/>
      <c r="B55" s="55"/>
      <c r="C55" s="55"/>
      <c r="D55" s="55"/>
      <c r="E55" s="57"/>
      <c r="F55" s="55"/>
      <c r="G55" s="57"/>
      <c r="H55" s="69"/>
      <c r="I55" s="44"/>
    </row>
    <row r="56" spans="1:9" x14ac:dyDescent="0.3">
      <c r="A56" s="55"/>
      <c r="B56" s="55"/>
      <c r="C56" s="55"/>
      <c r="D56" s="55"/>
      <c r="E56" s="57"/>
      <c r="F56" s="55"/>
      <c r="G56" s="57"/>
      <c r="H56" s="69"/>
      <c r="I56" s="44"/>
    </row>
    <row r="57" spans="1:9" x14ac:dyDescent="0.3">
      <c r="A57" s="55"/>
      <c r="B57" s="55"/>
      <c r="C57" s="55"/>
      <c r="D57" s="55"/>
      <c r="E57" s="57"/>
      <c r="F57" s="57"/>
      <c r="G57" s="57"/>
      <c r="H57" s="69"/>
      <c r="I57" s="44"/>
    </row>
    <row r="58" spans="1:9" x14ac:dyDescent="0.3">
      <c r="A58" s="55"/>
      <c r="B58" s="55"/>
      <c r="C58" s="55"/>
      <c r="D58" s="55"/>
      <c r="E58" s="57"/>
      <c r="F58" s="57"/>
      <c r="G58" s="57"/>
      <c r="H58" s="69"/>
      <c r="I58" s="44"/>
    </row>
    <row r="59" spans="1:9" x14ac:dyDescent="0.3">
      <c r="A59" s="55"/>
      <c r="B59" s="55"/>
      <c r="C59" s="55"/>
      <c r="D59" s="55"/>
      <c r="E59" s="57"/>
      <c r="F59" s="57"/>
      <c r="G59" s="57"/>
      <c r="H59" s="69"/>
      <c r="I59" s="44"/>
    </row>
    <row r="60" spans="1:9" x14ac:dyDescent="0.3">
      <c r="A60" s="55"/>
      <c r="B60" s="55"/>
      <c r="C60" s="55"/>
      <c r="D60" s="55"/>
      <c r="E60" s="57"/>
      <c r="F60" s="57"/>
      <c r="G60" s="57"/>
      <c r="H60" s="69"/>
      <c r="I60" s="44"/>
    </row>
    <row r="61" spans="1:9" x14ac:dyDescent="0.3">
      <c r="A61" s="55"/>
      <c r="B61" s="55"/>
      <c r="C61" s="55"/>
      <c r="D61" s="55"/>
      <c r="E61" s="57"/>
      <c r="F61" s="57"/>
      <c r="G61" s="57"/>
      <c r="H61" s="69"/>
      <c r="I61" s="44"/>
    </row>
    <row r="62" spans="1:9" x14ac:dyDescent="0.3">
      <c r="A62" s="55"/>
      <c r="B62" s="55"/>
      <c r="C62" s="55"/>
      <c r="D62" s="55"/>
      <c r="E62" s="57"/>
      <c r="F62" s="55"/>
      <c r="G62" s="57"/>
      <c r="H62" s="69"/>
      <c r="I62" s="44"/>
    </row>
    <row r="63" spans="1:9" x14ac:dyDescent="0.3">
      <c r="A63" s="55"/>
      <c r="B63" s="55"/>
      <c r="C63" s="55"/>
      <c r="D63" s="55"/>
      <c r="E63" s="57"/>
      <c r="F63" s="57"/>
      <c r="G63" s="57"/>
      <c r="H63" s="69"/>
      <c r="I63" s="44"/>
    </row>
    <row r="64" spans="1:9" x14ac:dyDescent="0.3">
      <c r="A64" s="55"/>
      <c r="B64" s="55"/>
      <c r="C64" s="55"/>
      <c r="D64" s="55"/>
      <c r="E64" s="57"/>
      <c r="F64" s="55"/>
      <c r="G64" s="57"/>
      <c r="H64" s="69"/>
      <c r="I64" s="44"/>
    </row>
    <row r="65" spans="1:9" x14ac:dyDescent="0.3">
      <c r="A65" s="55"/>
      <c r="B65" s="55"/>
      <c r="C65" s="55"/>
      <c r="D65" s="55"/>
      <c r="E65" s="57"/>
      <c r="F65" s="55"/>
      <c r="G65" s="57"/>
      <c r="H65" s="69"/>
      <c r="I65" s="44"/>
    </row>
    <row r="66" spans="1:9" x14ac:dyDescent="0.3">
      <c r="A66" s="55"/>
      <c r="B66" s="55"/>
      <c r="C66" s="55"/>
      <c r="D66" s="55"/>
      <c r="E66" s="57"/>
      <c r="F66" s="55"/>
      <c r="G66" s="57"/>
      <c r="H66" s="69"/>
      <c r="I66" s="44"/>
    </row>
    <row r="67" spans="1:9" x14ac:dyDescent="0.3">
      <c r="A67" s="55"/>
      <c r="B67" s="55"/>
      <c r="C67" s="55"/>
      <c r="D67" s="55"/>
      <c r="E67" s="57"/>
      <c r="F67" s="57"/>
      <c r="G67" s="57"/>
      <c r="H67" s="69"/>
      <c r="I67" s="44"/>
    </row>
    <row r="68" spans="1:9" x14ac:dyDescent="0.3">
      <c r="A68" s="55"/>
      <c r="B68" s="55"/>
      <c r="C68" s="55"/>
      <c r="D68" s="55"/>
      <c r="E68" s="57"/>
      <c r="F68" s="55"/>
      <c r="G68" s="57"/>
      <c r="H68" s="69"/>
      <c r="I68" s="44"/>
    </row>
    <row r="69" spans="1:9" x14ac:dyDescent="0.3">
      <c r="A69" s="55"/>
      <c r="B69" s="55"/>
      <c r="C69" s="55"/>
      <c r="D69" s="55"/>
      <c r="E69" s="57"/>
      <c r="F69" s="57"/>
      <c r="G69" s="57"/>
      <c r="H69" s="69"/>
      <c r="I69" s="44"/>
    </row>
    <row r="70" spans="1:9" x14ac:dyDescent="0.3">
      <c r="A70" s="55"/>
      <c r="B70" s="55"/>
      <c r="C70" s="55"/>
      <c r="D70" s="55"/>
      <c r="E70" s="57"/>
      <c r="F70" s="57"/>
      <c r="G70" s="57"/>
      <c r="H70" s="69"/>
      <c r="I70" s="44"/>
    </row>
    <row r="71" spans="1:9" x14ac:dyDescent="0.3">
      <c r="A71" s="55"/>
      <c r="B71" s="55"/>
      <c r="C71" s="55"/>
      <c r="D71" s="55"/>
      <c r="E71" s="57"/>
      <c r="F71" s="57"/>
      <c r="G71" s="57"/>
      <c r="H71" s="69"/>
      <c r="I71" s="44"/>
    </row>
    <row r="72" spans="1:9" x14ac:dyDescent="0.3">
      <c r="A72" s="55"/>
      <c r="B72" s="55"/>
      <c r="C72" s="55"/>
      <c r="D72" s="55"/>
      <c r="E72" s="57"/>
      <c r="F72" s="55"/>
      <c r="G72" s="57"/>
      <c r="H72" s="69"/>
      <c r="I72" s="44"/>
    </row>
    <row r="73" spans="1:9" x14ac:dyDescent="0.3">
      <c r="A73" s="55"/>
      <c r="B73" s="55"/>
      <c r="C73" s="55"/>
      <c r="D73" s="55"/>
      <c r="E73" s="57"/>
      <c r="F73" s="57"/>
      <c r="G73" s="57"/>
      <c r="H73" s="69"/>
      <c r="I73" s="44"/>
    </row>
    <row r="74" spans="1:9" x14ac:dyDescent="0.3">
      <c r="A74" s="55"/>
      <c r="B74" s="55"/>
      <c r="C74" s="55"/>
      <c r="D74" s="55"/>
      <c r="E74" s="57"/>
      <c r="F74" s="57"/>
      <c r="G74" s="57"/>
      <c r="H74" s="69"/>
      <c r="I74" s="44"/>
    </row>
    <row r="75" spans="1:9" x14ac:dyDescent="0.3">
      <c r="A75" s="55"/>
      <c r="B75" s="55"/>
      <c r="C75" s="55"/>
      <c r="D75" s="55"/>
      <c r="E75" s="57"/>
      <c r="F75" s="57"/>
      <c r="G75" s="57"/>
      <c r="H75" s="69"/>
      <c r="I75" s="44"/>
    </row>
    <row r="76" spans="1:9" x14ac:dyDescent="0.3">
      <c r="A76" s="55"/>
      <c r="B76" s="55"/>
      <c r="C76" s="55"/>
      <c r="D76" s="55"/>
      <c r="E76" s="57"/>
      <c r="F76" s="55"/>
      <c r="G76" s="57"/>
      <c r="H76" s="69"/>
      <c r="I76" s="44"/>
    </row>
    <row r="77" spans="1:9" x14ac:dyDescent="0.3">
      <c r="A77" s="55"/>
      <c r="B77" s="55"/>
      <c r="C77" s="55"/>
      <c r="D77" s="55"/>
      <c r="E77" s="57"/>
      <c r="F77" s="55"/>
      <c r="G77" s="57"/>
      <c r="H77" s="69"/>
      <c r="I77" s="44"/>
    </row>
    <row r="78" spans="1:9" x14ac:dyDescent="0.3">
      <c r="A78" s="55"/>
      <c r="B78" s="55"/>
      <c r="C78" s="55"/>
      <c r="D78" s="55"/>
      <c r="E78" s="57"/>
      <c r="F78" s="55"/>
      <c r="G78" s="57"/>
      <c r="H78" s="69"/>
      <c r="I78" s="44"/>
    </row>
    <row r="79" spans="1:9" x14ac:dyDescent="0.3">
      <c r="A79" s="55"/>
      <c r="B79" s="55"/>
      <c r="C79" s="55"/>
      <c r="D79" s="55"/>
      <c r="E79" s="57"/>
      <c r="F79" s="55"/>
      <c r="G79" s="57"/>
      <c r="H79" s="69"/>
      <c r="I79" s="44"/>
    </row>
    <row r="80" spans="1:9" x14ac:dyDescent="0.3">
      <c r="A80" s="55"/>
      <c r="B80" s="55"/>
      <c r="C80" s="55"/>
      <c r="D80" s="55"/>
      <c r="E80" s="57"/>
      <c r="F80" s="55"/>
      <c r="G80" s="57"/>
      <c r="H80" s="69"/>
      <c r="I80" s="44"/>
    </row>
    <row r="81" spans="1:9" x14ac:dyDescent="0.3">
      <c r="A81" s="55"/>
      <c r="B81" s="55"/>
      <c r="C81" s="55"/>
      <c r="D81" s="55"/>
      <c r="E81" s="57"/>
      <c r="F81" s="55"/>
      <c r="G81" s="57"/>
      <c r="H81" s="69"/>
      <c r="I81" s="44"/>
    </row>
    <row r="82" spans="1:9" x14ac:dyDescent="0.3">
      <c r="A82" s="55"/>
      <c r="B82" s="55"/>
      <c r="C82" s="55"/>
      <c r="D82" s="55"/>
      <c r="E82" s="57"/>
      <c r="F82" s="55"/>
      <c r="G82" s="57"/>
      <c r="H82" s="69"/>
      <c r="I82" s="44"/>
    </row>
    <row r="83" spans="1:9" x14ac:dyDescent="0.3">
      <c r="A83" s="55"/>
      <c r="B83" s="55"/>
      <c r="C83" s="55"/>
      <c r="D83" s="55"/>
      <c r="E83" s="57"/>
      <c r="F83" s="57"/>
      <c r="G83" s="57"/>
      <c r="H83" s="69"/>
      <c r="I83" s="44"/>
    </row>
    <row r="84" spans="1:9" x14ac:dyDescent="0.3">
      <c r="A84" s="55"/>
      <c r="B84" s="55"/>
      <c r="C84" s="55"/>
      <c r="D84" s="55"/>
      <c r="E84" s="57"/>
      <c r="F84" s="57"/>
      <c r="G84" s="57"/>
      <c r="H84" s="69"/>
      <c r="I84" s="44"/>
    </row>
    <row r="85" spans="1:9" x14ac:dyDescent="0.3">
      <c r="A85" s="55"/>
      <c r="B85" s="55"/>
      <c r="C85" s="55"/>
      <c r="D85" s="55"/>
      <c r="E85" s="57"/>
      <c r="F85" s="55"/>
      <c r="G85" s="57"/>
      <c r="H85" s="69"/>
      <c r="I85" s="44"/>
    </row>
    <row r="86" spans="1:9" x14ac:dyDescent="0.3">
      <c r="A86" s="55"/>
      <c r="B86" s="55"/>
      <c r="C86" s="55"/>
      <c r="D86" s="55"/>
      <c r="E86" s="57"/>
      <c r="F86" s="55"/>
      <c r="G86" s="57"/>
      <c r="H86" s="69"/>
      <c r="I86" s="44"/>
    </row>
    <row r="87" spans="1:9" x14ac:dyDescent="0.3">
      <c r="A87" s="55"/>
      <c r="B87" s="55"/>
      <c r="C87" s="55"/>
      <c r="D87" s="55"/>
      <c r="E87" s="57"/>
      <c r="F87" s="55"/>
      <c r="G87" s="57"/>
      <c r="H87" s="69"/>
      <c r="I87" s="44"/>
    </row>
    <row r="88" spans="1:9" x14ac:dyDescent="0.3">
      <c r="A88" s="55"/>
      <c r="B88" s="55"/>
      <c r="C88" s="55"/>
      <c r="D88" s="55"/>
      <c r="E88" s="57"/>
      <c r="F88" s="55"/>
      <c r="G88" s="57"/>
      <c r="H88" s="69"/>
      <c r="I88" s="44"/>
    </row>
    <row r="89" spans="1:9" x14ac:dyDescent="0.3">
      <c r="A89" s="55"/>
      <c r="B89" s="55"/>
      <c r="C89" s="55"/>
      <c r="D89" s="55"/>
      <c r="E89" s="57"/>
      <c r="F89" s="57"/>
      <c r="G89" s="57"/>
      <c r="H89" s="69"/>
      <c r="I89" s="44"/>
    </row>
    <row r="90" spans="1:9" x14ac:dyDescent="0.3">
      <c r="A90" s="55"/>
      <c r="B90" s="55"/>
      <c r="C90" s="55"/>
      <c r="D90" s="55"/>
      <c r="E90" s="57"/>
      <c r="F90" s="55"/>
      <c r="G90" s="57"/>
      <c r="H90" s="69"/>
      <c r="I90" s="44"/>
    </row>
    <row r="91" spans="1:9" x14ac:dyDescent="0.3">
      <c r="A91" s="55"/>
      <c r="B91" s="55"/>
      <c r="C91" s="55"/>
      <c r="D91" s="55"/>
      <c r="E91" s="57"/>
      <c r="F91" s="55"/>
      <c r="G91" s="57"/>
      <c r="H91" s="69"/>
      <c r="I91" s="44"/>
    </row>
    <row r="92" spans="1:9" x14ac:dyDescent="0.3">
      <c r="A92" s="55"/>
      <c r="B92" s="55"/>
      <c r="C92" s="55"/>
      <c r="D92" s="55"/>
      <c r="E92" s="57"/>
      <c r="F92" s="55"/>
      <c r="G92" s="57"/>
      <c r="H92" s="69"/>
      <c r="I92" s="44"/>
    </row>
    <row r="93" spans="1:9" x14ac:dyDescent="0.3">
      <c r="A93" s="55"/>
      <c r="B93" s="55"/>
      <c r="C93" s="55"/>
      <c r="D93" s="55"/>
      <c r="E93" s="57"/>
      <c r="F93" s="55"/>
      <c r="G93" s="57"/>
      <c r="H93" s="69"/>
      <c r="I93" s="44"/>
    </row>
    <row r="94" spans="1:9" x14ac:dyDescent="0.3">
      <c r="A94" s="55"/>
      <c r="B94" s="55"/>
      <c r="C94" s="55"/>
      <c r="D94" s="55"/>
      <c r="E94" s="57"/>
      <c r="F94" s="55"/>
      <c r="G94" s="57"/>
      <c r="H94" s="69"/>
      <c r="I94" s="44"/>
    </row>
    <row r="95" spans="1:9" x14ac:dyDescent="0.3">
      <c r="A95" s="55"/>
      <c r="B95" s="55"/>
      <c r="C95" s="55"/>
      <c r="D95" s="55"/>
      <c r="E95" s="57"/>
      <c r="F95" s="57"/>
      <c r="G95" s="57"/>
      <c r="H95" s="69"/>
      <c r="I95" s="44"/>
    </row>
    <row r="96" spans="1:9" x14ac:dyDescent="0.3">
      <c r="A96" s="55"/>
      <c r="B96" s="55"/>
      <c r="C96" s="55"/>
      <c r="D96" s="55"/>
      <c r="E96" s="57"/>
      <c r="F96" s="55"/>
      <c r="G96" s="57"/>
      <c r="H96" s="69"/>
      <c r="I96" s="44"/>
    </row>
    <row r="97" spans="1:9" x14ac:dyDescent="0.3">
      <c r="A97" s="55"/>
      <c r="B97" s="55"/>
      <c r="C97" s="55"/>
      <c r="D97" s="55"/>
      <c r="E97" s="57"/>
      <c r="F97" s="55"/>
      <c r="G97" s="57"/>
      <c r="H97" s="69"/>
      <c r="I97" s="44"/>
    </row>
    <row r="98" spans="1:9" x14ac:dyDescent="0.3">
      <c r="A98" s="55"/>
      <c r="B98" s="55"/>
      <c r="C98" s="55"/>
      <c r="D98" s="55"/>
      <c r="E98" s="57"/>
      <c r="F98" s="57"/>
      <c r="G98" s="57"/>
      <c r="H98" s="69"/>
      <c r="I98" s="44"/>
    </row>
    <row r="99" spans="1:9" x14ac:dyDescent="0.3">
      <c r="A99" s="55"/>
      <c r="B99" s="55"/>
      <c r="C99" s="55"/>
      <c r="D99" s="55"/>
      <c r="E99" s="57"/>
      <c r="F99" s="55"/>
      <c r="G99" s="57"/>
      <c r="H99" s="69"/>
      <c r="I99" s="44"/>
    </row>
    <row r="100" spans="1:9" x14ac:dyDescent="0.3">
      <c r="A100" s="55"/>
      <c r="B100" s="55"/>
      <c r="C100" s="55"/>
      <c r="D100" s="55"/>
      <c r="E100" s="57"/>
      <c r="F100" s="55"/>
      <c r="G100" s="57"/>
      <c r="H100" s="69"/>
      <c r="I100" s="44"/>
    </row>
    <row r="101" spans="1:9" x14ac:dyDescent="0.3">
      <c r="A101" s="55"/>
      <c r="B101" s="55"/>
      <c r="C101" s="55"/>
      <c r="D101" s="55"/>
      <c r="E101" s="57"/>
      <c r="F101" s="55"/>
      <c r="G101" s="57"/>
      <c r="H101" s="69"/>
      <c r="I101" s="44"/>
    </row>
    <row r="102" spans="1:9" x14ac:dyDescent="0.3">
      <c r="A102" s="55"/>
      <c r="B102" s="55"/>
      <c r="C102" s="55"/>
      <c r="D102" s="55"/>
      <c r="E102" s="57"/>
      <c r="F102" s="55"/>
      <c r="G102" s="57"/>
      <c r="H102" s="69"/>
      <c r="I102" s="44"/>
    </row>
    <row r="103" spans="1:9" x14ac:dyDescent="0.3">
      <c r="A103" s="55"/>
      <c r="B103" s="55"/>
      <c r="C103" s="55"/>
      <c r="D103" s="55"/>
      <c r="E103" s="57"/>
      <c r="F103" s="55"/>
      <c r="G103" s="57"/>
      <c r="H103" s="69"/>
      <c r="I103" s="44"/>
    </row>
    <row r="104" spans="1:9" x14ac:dyDescent="0.3">
      <c r="A104" s="55"/>
      <c r="B104" s="55"/>
      <c r="C104" s="55"/>
      <c r="D104" s="55"/>
      <c r="E104" s="57"/>
      <c r="F104" s="55"/>
      <c r="G104" s="57"/>
      <c r="H104" s="69"/>
      <c r="I104" s="44"/>
    </row>
    <row r="105" spans="1:9" x14ac:dyDescent="0.3">
      <c r="A105" s="55"/>
      <c r="B105" s="55"/>
      <c r="C105" s="55"/>
      <c r="D105" s="55"/>
      <c r="E105" s="57"/>
      <c r="F105" s="55"/>
      <c r="G105" s="57"/>
      <c r="H105" s="69"/>
      <c r="I105" s="44"/>
    </row>
    <row r="106" spans="1:9" x14ac:dyDescent="0.3">
      <c r="A106" s="55"/>
      <c r="B106" s="55"/>
      <c r="C106" s="55"/>
      <c r="D106" s="55"/>
      <c r="E106" s="57"/>
      <c r="F106" s="55"/>
      <c r="G106" s="57"/>
      <c r="H106" s="69"/>
      <c r="I106" s="44"/>
    </row>
    <row r="107" spans="1:9" x14ac:dyDescent="0.3">
      <c r="A107" s="55"/>
      <c r="B107" s="55"/>
      <c r="C107" s="55"/>
      <c r="D107" s="55"/>
      <c r="E107" s="57"/>
      <c r="F107" s="55"/>
      <c r="G107" s="57"/>
      <c r="H107" s="69"/>
      <c r="I107" s="44"/>
    </row>
    <row r="108" spans="1:9" x14ac:dyDescent="0.3">
      <c r="A108" s="55"/>
      <c r="B108" s="55"/>
      <c r="C108" s="55"/>
      <c r="D108" s="55"/>
      <c r="E108" s="57"/>
      <c r="F108" s="55"/>
      <c r="G108" s="57"/>
      <c r="H108" s="69"/>
      <c r="I108" s="44"/>
    </row>
    <row r="109" spans="1:9" x14ac:dyDescent="0.3">
      <c r="A109" s="55"/>
      <c r="B109" s="55"/>
      <c r="C109" s="55"/>
      <c r="D109" s="55"/>
      <c r="E109" s="57"/>
      <c r="F109" s="55"/>
      <c r="G109" s="57"/>
      <c r="H109" s="69"/>
      <c r="I109" s="44"/>
    </row>
    <row r="110" spans="1:9" x14ac:dyDescent="0.3">
      <c r="A110" s="55"/>
      <c r="B110" s="55"/>
      <c r="C110" s="55"/>
      <c r="D110" s="55"/>
      <c r="E110" s="57"/>
      <c r="F110" s="55"/>
      <c r="G110" s="57"/>
      <c r="H110" s="69"/>
      <c r="I110" s="44"/>
    </row>
    <row r="111" spans="1:9" x14ac:dyDescent="0.3">
      <c r="A111" s="55"/>
      <c r="B111" s="55"/>
      <c r="C111" s="55"/>
      <c r="D111" s="55"/>
      <c r="E111" s="57"/>
      <c r="F111" s="55"/>
      <c r="G111" s="57"/>
      <c r="H111" s="69"/>
      <c r="I111" s="44"/>
    </row>
    <row r="112" spans="1:9" x14ac:dyDescent="0.3">
      <c r="A112" s="55"/>
      <c r="B112" s="55"/>
      <c r="C112" s="55"/>
      <c r="D112" s="55"/>
      <c r="E112" s="57"/>
      <c r="F112" s="55"/>
      <c r="G112" s="57"/>
      <c r="H112" s="69"/>
      <c r="I112" s="44"/>
    </row>
    <row r="113" spans="1:9" x14ac:dyDescent="0.3">
      <c r="A113" s="55"/>
      <c r="B113" s="55"/>
      <c r="C113" s="55"/>
      <c r="D113" s="55"/>
      <c r="E113" s="57"/>
      <c r="F113" s="55"/>
      <c r="G113" s="57"/>
      <c r="H113" s="69"/>
      <c r="I113" s="44"/>
    </row>
    <row r="114" spans="1:9" x14ac:dyDescent="0.3">
      <c r="A114" s="55"/>
      <c r="B114" s="55"/>
      <c r="C114" s="55"/>
      <c r="D114" s="55"/>
      <c r="E114" s="57"/>
      <c r="F114" s="55"/>
      <c r="G114" s="57"/>
      <c r="H114" s="69"/>
      <c r="I114" s="44"/>
    </row>
    <row r="115" spans="1:9" x14ac:dyDescent="0.3">
      <c r="A115" s="55"/>
      <c r="B115" s="55"/>
      <c r="C115" s="55"/>
      <c r="D115" s="55"/>
      <c r="E115" s="57"/>
      <c r="F115" s="55"/>
      <c r="G115" s="57"/>
      <c r="H115" s="69"/>
      <c r="I115" s="44"/>
    </row>
    <row r="116" spans="1:9" x14ac:dyDescent="0.3">
      <c r="A116" s="55"/>
      <c r="B116" s="55"/>
      <c r="C116" s="55"/>
      <c r="D116" s="55"/>
      <c r="E116" s="57"/>
      <c r="F116" s="55"/>
      <c r="G116" s="57"/>
      <c r="H116" s="69"/>
      <c r="I116" s="44"/>
    </row>
    <row r="117" spans="1:9" x14ac:dyDescent="0.3">
      <c r="A117" s="55"/>
      <c r="B117" s="55"/>
      <c r="C117" s="55"/>
      <c r="D117" s="55"/>
      <c r="E117" s="57"/>
      <c r="F117" s="55"/>
      <c r="G117" s="57"/>
      <c r="H117" s="69"/>
      <c r="I117" s="44"/>
    </row>
    <row r="118" spans="1:9" x14ac:dyDescent="0.3">
      <c r="A118" s="55"/>
      <c r="B118" s="55"/>
      <c r="C118" s="55"/>
      <c r="D118" s="55"/>
      <c r="E118" s="57"/>
      <c r="F118" s="55"/>
      <c r="G118" s="57"/>
      <c r="H118" s="69"/>
      <c r="I118" s="44"/>
    </row>
    <row r="119" spans="1:9" x14ac:dyDescent="0.3">
      <c r="A119" s="55"/>
      <c r="B119" s="55"/>
      <c r="C119" s="55"/>
      <c r="D119" s="55"/>
      <c r="E119" s="57"/>
      <c r="F119" s="55"/>
      <c r="G119" s="57"/>
      <c r="H119" s="69"/>
      <c r="I119" s="44"/>
    </row>
    <row r="120" spans="1:9" x14ac:dyDescent="0.3">
      <c r="A120" s="55"/>
      <c r="B120" s="55"/>
      <c r="C120" s="55"/>
      <c r="D120" s="55"/>
      <c r="E120" s="57"/>
      <c r="F120" s="55"/>
      <c r="G120" s="57"/>
      <c r="H120" s="69"/>
      <c r="I120" s="44"/>
    </row>
    <row r="121" spans="1:9" x14ac:dyDescent="0.3">
      <c r="A121" s="55"/>
      <c r="B121" s="55"/>
      <c r="C121" s="55"/>
      <c r="D121" s="55"/>
      <c r="E121" s="57"/>
      <c r="F121" s="57"/>
      <c r="G121" s="57"/>
      <c r="H121" s="69"/>
      <c r="I121" s="44"/>
    </row>
    <row r="122" spans="1:9" x14ac:dyDescent="0.3">
      <c r="A122" s="55"/>
      <c r="B122" s="55"/>
      <c r="C122" s="55"/>
      <c r="D122" s="55"/>
      <c r="E122" s="57"/>
      <c r="F122" s="57"/>
      <c r="G122" s="57"/>
      <c r="H122" s="69"/>
      <c r="I122" s="44"/>
    </row>
    <row r="123" spans="1:9" x14ac:dyDescent="0.3">
      <c r="A123" s="55"/>
      <c r="B123" s="55"/>
      <c r="C123" s="55"/>
      <c r="D123" s="55"/>
      <c r="E123" s="57"/>
      <c r="F123" s="57"/>
      <c r="G123" s="57"/>
      <c r="H123" s="69"/>
      <c r="I123" s="44"/>
    </row>
    <row r="124" spans="1:9" x14ac:dyDescent="0.3">
      <c r="A124" s="55"/>
      <c r="B124" s="55"/>
      <c r="C124" s="55"/>
      <c r="D124" s="55"/>
      <c r="E124" s="57"/>
      <c r="F124" s="55"/>
      <c r="G124" s="57"/>
      <c r="H124" s="69"/>
      <c r="I124" s="44"/>
    </row>
    <row r="125" spans="1:9" x14ac:dyDescent="0.3">
      <c r="A125" s="55"/>
      <c r="B125" s="55"/>
      <c r="C125" s="55"/>
      <c r="D125" s="55"/>
      <c r="E125" s="57"/>
      <c r="F125" s="55"/>
      <c r="G125" s="57"/>
      <c r="H125" s="69"/>
      <c r="I125" s="44"/>
    </row>
    <row r="126" spans="1:9" x14ac:dyDescent="0.3">
      <c r="A126" s="55"/>
      <c r="B126" s="55"/>
      <c r="C126" s="55"/>
      <c r="D126" s="55"/>
      <c r="E126" s="57"/>
      <c r="F126" s="55"/>
      <c r="G126" s="57"/>
      <c r="H126" s="69"/>
      <c r="I126" s="44"/>
    </row>
    <row r="127" spans="1:9" x14ac:dyDescent="0.3">
      <c r="A127" s="55"/>
      <c r="B127" s="55"/>
      <c r="C127" s="55"/>
      <c r="D127" s="55"/>
      <c r="E127" s="57"/>
      <c r="F127" s="55"/>
      <c r="G127" s="57"/>
      <c r="H127" s="69"/>
      <c r="I127" s="44"/>
    </row>
    <row r="128" spans="1:9" x14ac:dyDescent="0.3">
      <c r="A128" s="55"/>
      <c r="B128" s="55"/>
      <c r="C128" s="55"/>
      <c r="D128" s="55"/>
      <c r="E128" s="57"/>
      <c r="F128" s="57"/>
      <c r="G128" s="57"/>
      <c r="H128" s="69"/>
      <c r="I128" s="44"/>
    </row>
    <row r="129" spans="1:9" x14ac:dyDescent="0.3">
      <c r="A129" s="55"/>
      <c r="B129" s="55"/>
      <c r="C129" s="55"/>
      <c r="D129" s="55"/>
      <c r="E129" s="57"/>
      <c r="F129" s="57"/>
      <c r="G129" s="57"/>
      <c r="H129" s="69"/>
      <c r="I129" s="44"/>
    </row>
    <row r="130" spans="1:9" x14ac:dyDescent="0.3">
      <c r="A130" s="55"/>
      <c r="B130" s="55"/>
      <c r="C130" s="55"/>
      <c r="D130" s="55"/>
      <c r="E130" s="57"/>
      <c r="F130" s="57"/>
      <c r="G130" s="57"/>
      <c r="H130" s="69"/>
      <c r="I130" s="44"/>
    </row>
    <row r="131" spans="1:9" x14ac:dyDescent="0.3">
      <c r="A131" s="55"/>
      <c r="B131" s="55"/>
      <c r="C131" s="55"/>
      <c r="D131" s="55"/>
      <c r="E131" s="57"/>
      <c r="F131" s="55"/>
      <c r="G131" s="57"/>
      <c r="H131" s="69"/>
      <c r="I131" s="44"/>
    </row>
    <row r="132" spans="1:9" x14ac:dyDescent="0.3">
      <c r="A132" s="55"/>
      <c r="B132" s="55"/>
      <c r="C132" s="55"/>
      <c r="D132" s="55"/>
      <c r="E132" s="57"/>
      <c r="F132" s="55"/>
      <c r="G132" s="57"/>
      <c r="H132" s="69"/>
      <c r="I132" s="44"/>
    </row>
    <row r="133" spans="1:9" x14ac:dyDescent="0.3">
      <c r="A133" s="55"/>
      <c r="B133" s="55"/>
      <c r="C133" s="55"/>
      <c r="D133" s="55"/>
      <c r="E133" s="57"/>
      <c r="F133" s="57"/>
      <c r="G133" s="57"/>
      <c r="H133" s="69"/>
      <c r="I133" s="44"/>
    </row>
    <row r="134" spans="1:9" x14ac:dyDescent="0.3">
      <c r="A134" s="55"/>
      <c r="B134" s="55"/>
      <c r="C134" s="55"/>
      <c r="D134" s="55"/>
      <c r="E134" s="57"/>
      <c r="F134" s="57"/>
      <c r="G134" s="57"/>
      <c r="H134" s="69"/>
      <c r="I134" s="44"/>
    </row>
    <row r="135" spans="1:9" x14ac:dyDescent="0.3">
      <c r="A135" s="55"/>
      <c r="B135" s="55"/>
      <c r="C135" s="55"/>
      <c r="D135" s="55"/>
      <c r="E135" s="57"/>
      <c r="F135" s="55"/>
      <c r="G135" s="57"/>
      <c r="H135" s="69"/>
      <c r="I135" s="44"/>
    </row>
    <row r="136" spans="1:9" x14ac:dyDescent="0.3">
      <c r="A136" s="55"/>
      <c r="B136" s="55"/>
      <c r="C136" s="55"/>
      <c r="D136" s="55"/>
      <c r="E136" s="57"/>
      <c r="F136" s="55"/>
      <c r="G136" s="57"/>
      <c r="H136" s="69"/>
      <c r="I136" s="44"/>
    </row>
    <row r="137" spans="1:9" x14ac:dyDescent="0.3">
      <c r="A137" s="55"/>
      <c r="B137" s="55"/>
      <c r="C137" s="55"/>
      <c r="D137" s="55"/>
      <c r="E137" s="57"/>
      <c r="F137" s="55"/>
      <c r="G137" s="57"/>
      <c r="H137" s="69"/>
      <c r="I137" s="44"/>
    </row>
    <row r="138" spans="1:9" x14ac:dyDescent="0.3">
      <c r="A138" s="55"/>
      <c r="B138" s="55"/>
      <c r="C138" s="55"/>
      <c r="D138" s="55"/>
      <c r="E138" s="57"/>
      <c r="F138" s="55"/>
      <c r="G138" s="57"/>
      <c r="H138" s="69"/>
      <c r="I138" s="44"/>
    </row>
    <row r="139" spans="1:9" x14ac:dyDescent="0.3">
      <c r="A139" s="55"/>
      <c r="B139" s="55"/>
      <c r="C139" s="55"/>
      <c r="D139" s="55"/>
      <c r="E139" s="57"/>
      <c r="F139" s="57"/>
      <c r="G139" s="57"/>
      <c r="H139" s="69"/>
      <c r="I139" s="44"/>
    </row>
    <row r="140" spans="1:9" x14ac:dyDescent="0.3">
      <c r="A140" s="55"/>
      <c r="B140" s="55"/>
      <c r="C140" s="55"/>
      <c r="D140" s="55"/>
      <c r="E140" s="57"/>
      <c r="F140" s="57"/>
      <c r="G140" s="57"/>
      <c r="H140" s="69"/>
      <c r="I140" s="44"/>
    </row>
    <row r="141" spans="1:9" x14ac:dyDescent="0.3">
      <c r="A141" s="55"/>
      <c r="B141" s="55"/>
      <c r="C141" s="55"/>
      <c r="D141" s="55"/>
      <c r="E141" s="57"/>
      <c r="F141" s="57"/>
      <c r="G141" s="57"/>
      <c r="H141" s="69"/>
      <c r="I141" s="44"/>
    </row>
    <row r="142" spans="1:9" x14ac:dyDescent="0.3">
      <c r="A142" s="55"/>
      <c r="B142" s="55"/>
      <c r="C142" s="55"/>
      <c r="D142" s="55"/>
      <c r="E142" s="57"/>
      <c r="F142" s="55"/>
      <c r="G142" s="57"/>
      <c r="H142" s="69"/>
      <c r="I142" s="44"/>
    </row>
    <row r="143" spans="1:9" x14ac:dyDescent="0.3">
      <c r="A143" s="55"/>
      <c r="B143" s="55"/>
      <c r="C143" s="55"/>
      <c r="D143" s="55"/>
      <c r="E143" s="57"/>
      <c r="F143" s="55"/>
      <c r="G143" s="57"/>
      <c r="H143" s="69"/>
      <c r="I143" s="44"/>
    </row>
    <row r="144" spans="1:9" x14ac:dyDescent="0.3">
      <c r="A144" s="55"/>
      <c r="B144" s="55"/>
      <c r="C144" s="55"/>
      <c r="D144" s="55"/>
      <c r="E144" s="57"/>
      <c r="F144" s="55"/>
      <c r="G144" s="57"/>
      <c r="H144" s="69"/>
      <c r="I144" s="44"/>
    </row>
    <row r="145" spans="1:9" x14ac:dyDescent="0.3">
      <c r="A145" s="55"/>
      <c r="B145" s="55"/>
      <c r="C145" s="55"/>
      <c r="D145" s="55"/>
      <c r="E145" s="57"/>
      <c r="F145" s="55"/>
      <c r="G145" s="57"/>
      <c r="H145" s="69"/>
      <c r="I145" s="44"/>
    </row>
    <row r="146" spans="1:9" x14ac:dyDescent="0.3">
      <c r="A146" s="55"/>
      <c r="B146" s="55"/>
      <c r="C146" s="55"/>
      <c r="D146" s="55"/>
      <c r="E146" s="57"/>
      <c r="F146" s="55"/>
      <c r="G146" s="57"/>
      <c r="H146" s="69"/>
      <c r="I146" s="44"/>
    </row>
    <row r="147" spans="1:9" x14ac:dyDescent="0.3">
      <c r="A147" s="55"/>
      <c r="B147" s="55"/>
      <c r="C147" s="55"/>
      <c r="D147" s="55"/>
      <c r="E147" s="57"/>
      <c r="F147" s="57"/>
      <c r="G147" s="55"/>
      <c r="H147" s="70"/>
      <c r="I147" s="44"/>
    </row>
    <row r="148" spans="1:9" x14ac:dyDescent="0.3">
      <c r="A148" s="55"/>
      <c r="B148" s="55"/>
      <c r="C148" s="55"/>
      <c r="D148" s="55"/>
      <c r="E148" s="57"/>
      <c r="F148" s="57"/>
      <c r="G148" s="57"/>
      <c r="H148" s="69"/>
      <c r="I148" s="44"/>
    </row>
    <row r="149" spans="1:9" x14ac:dyDescent="0.3">
      <c r="A149" s="55"/>
      <c r="B149" s="55"/>
      <c r="C149" s="55"/>
      <c r="D149" s="55"/>
      <c r="E149" s="57"/>
      <c r="F149" s="57"/>
      <c r="G149" s="55"/>
      <c r="H149" s="70"/>
      <c r="I149" s="44"/>
    </row>
    <row r="150" spans="1:9" x14ac:dyDescent="0.3">
      <c r="A150" s="55"/>
      <c r="B150" s="55"/>
      <c r="C150" s="55"/>
      <c r="D150" s="55"/>
      <c r="E150" s="57"/>
      <c r="F150" s="57"/>
      <c r="G150" s="57"/>
      <c r="H150" s="69"/>
      <c r="I150" s="44"/>
    </row>
    <row r="151" spans="1:9" x14ac:dyDescent="0.3">
      <c r="A151" s="55"/>
      <c r="B151" s="55"/>
      <c r="C151" s="55"/>
      <c r="D151" s="55"/>
      <c r="E151" s="57"/>
      <c r="F151" s="55"/>
      <c r="G151" s="57"/>
      <c r="H151" s="69"/>
      <c r="I151" s="44"/>
    </row>
    <row r="152" spans="1:9" x14ac:dyDescent="0.3">
      <c r="A152" s="55"/>
      <c r="B152" s="55"/>
      <c r="C152" s="55"/>
      <c r="D152" s="55"/>
      <c r="E152" s="57"/>
      <c r="F152" s="55"/>
      <c r="G152" s="55"/>
      <c r="H152" s="70"/>
      <c r="I152" s="4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E15"/>
  <sheetViews>
    <sheetView workbookViewId="0">
      <selection activeCell="D20" sqref="D20"/>
    </sheetView>
  </sheetViews>
  <sheetFormatPr baseColWidth="10" defaultColWidth="9.33203125" defaultRowHeight="14.4" x14ac:dyDescent="0.3"/>
  <cols>
    <col min="1" max="1" width="13.33203125" style="4" bestFit="1" customWidth="1"/>
    <col min="2" max="2" width="9.33203125" style="4"/>
    <col min="3" max="3" width="30.33203125" style="4" bestFit="1" customWidth="1"/>
    <col min="4" max="4" width="26.5546875" style="4" customWidth="1"/>
    <col min="5" max="5" width="12.6640625" style="4" customWidth="1"/>
    <col min="6" max="16384" width="9.33203125" style="4"/>
  </cols>
  <sheetData>
    <row r="2" spans="1:5" ht="31.5" customHeight="1" x14ac:dyDescent="0.3">
      <c r="A2" s="4" t="s">
        <v>41</v>
      </c>
      <c r="C2" s="2" t="s">
        <v>0</v>
      </c>
      <c r="D2" s="2" t="s">
        <v>9323</v>
      </c>
      <c r="E2" s="2" t="s">
        <v>9324</v>
      </c>
    </row>
    <row r="3" spans="1:5" x14ac:dyDescent="0.3">
      <c r="A3" s="4" t="s">
        <v>1813</v>
      </c>
      <c r="C3" s="76" t="e">
        <f>INDEX('risk to HY'!AN:AP,MATCH(expo_russie!A3,'risk to HY'!AP:AP,0),1)</f>
        <v>#N/A</v>
      </c>
      <c r="D3" s="74" t="e">
        <f>VLOOKUP(A3,'risk to HY'!AP:AQ,2,FALSE)*10^-6</f>
        <v>#N/A</v>
      </c>
      <c r="E3" s="76">
        <f>YEAR(VLOOKUP(A3,data!C:H,6,FALSE))</f>
        <v>2023</v>
      </c>
    </row>
    <row r="4" spans="1:5" x14ac:dyDescent="0.3">
      <c r="A4" s="4" t="s">
        <v>1924</v>
      </c>
      <c r="C4" s="76" t="str">
        <f>INDEX('risk to HY'!AN:AP,MATCH(expo_russie!A4,'risk to HY'!AP:AP,0),1)</f>
        <v>RENAULT SA</v>
      </c>
      <c r="D4" s="74">
        <f>VLOOKUP(A4,'risk to HY'!AP:AQ,2,FALSE)*10^-6</f>
        <v>68.384999999999991</v>
      </c>
      <c r="E4" s="76">
        <f>YEAR(VLOOKUP(A4,data!C:H,6,FALSE))</f>
        <v>2025</v>
      </c>
    </row>
    <row r="5" spans="1:5" x14ac:dyDescent="0.3">
      <c r="A5" s="4" t="s">
        <v>1895</v>
      </c>
      <c r="C5" s="76" t="str">
        <f>INDEX('risk to HY'!AN:AP,MATCH(expo_russie!A5,'risk to HY'!AP:AP,0),1)</f>
        <v>RENAULT SA</v>
      </c>
      <c r="D5" s="74">
        <f>VLOOKUP(A5,'risk to HY'!AP:AQ,2,FALSE)*10^-6</f>
        <v>45.3</v>
      </c>
      <c r="E5" s="76">
        <f>YEAR(VLOOKUP(A5,data!C:H,6,FALSE))</f>
        <v>2026</v>
      </c>
    </row>
    <row r="6" spans="1:5" x14ac:dyDescent="0.3">
      <c r="A6" s="4" t="s">
        <v>2653</v>
      </c>
      <c r="C6" s="76" t="str">
        <f>INDEX('risk to HY'!AN:AP,MATCH(expo_russie!A6,'risk to HY'!AP:AP,0),1)</f>
        <v>COCA-COLA HBC FINANCE BV</v>
      </c>
      <c r="D6" s="74">
        <f>VLOOKUP(A6,'risk to HY'!AP:AQ,2,FALSE)*10^-6</f>
        <v>65.5</v>
      </c>
      <c r="E6" s="76">
        <v>2031</v>
      </c>
    </row>
    <row r="7" spans="1:5" x14ac:dyDescent="0.3">
      <c r="A7" s="4" t="s">
        <v>2670</v>
      </c>
      <c r="C7" s="76" t="e">
        <f>INDEX('risk to HY'!AN:AP,MATCH(expo_russie!A7,'risk to HY'!AP:AP,0),1)</f>
        <v>#N/A</v>
      </c>
      <c r="D7" s="74" t="e">
        <f>VLOOKUP(A7,'risk to HY'!AP:AQ,2,FALSE)*10^-6</f>
        <v>#N/A</v>
      </c>
      <c r="E7" s="76">
        <f>YEAR(VLOOKUP(A7,data!C:H,6,FALSE))</f>
        <v>2022</v>
      </c>
    </row>
    <row r="8" spans="1:5" x14ac:dyDescent="0.3">
      <c r="A8" s="4" t="s">
        <v>2017</v>
      </c>
      <c r="C8" s="76" t="e">
        <f>INDEX('risk to HY'!AN:AP,MATCH(expo_russie!A8,'risk to HY'!AP:AP,0),1)</f>
        <v>#N/A</v>
      </c>
      <c r="D8" s="74" t="e">
        <f>VLOOKUP(A8,'risk to HY'!AP:AQ,2,FALSE)*10^-6</f>
        <v>#N/A</v>
      </c>
      <c r="E8" s="76">
        <f>YEAR(VLOOKUP(A8,data!C:H,6,FALSE))</f>
        <v>2029</v>
      </c>
    </row>
    <row r="9" spans="1:5" x14ac:dyDescent="0.3">
      <c r="A9" s="4" t="s">
        <v>597</v>
      </c>
      <c r="C9" s="78" t="s">
        <v>9326</v>
      </c>
      <c r="D9" s="79">
        <v>0</v>
      </c>
      <c r="E9" s="78">
        <f>YEAR(VLOOKUP(A9,data!C:H,6,FALSE))</f>
        <v>2022</v>
      </c>
    </row>
    <row r="10" spans="1:5" x14ac:dyDescent="0.3">
      <c r="A10" s="4" t="s">
        <v>670</v>
      </c>
      <c r="C10" s="76" t="e">
        <f>INDEX('risk to HY'!AN:AP,MATCH(expo_russie!A10,'risk to HY'!AP:AP,0),1)</f>
        <v>#N/A</v>
      </c>
      <c r="D10" s="74" t="e">
        <f>VLOOKUP(A10,'risk to HY'!AP:AQ,2,FALSE)*10^-6</f>
        <v>#N/A</v>
      </c>
      <c r="E10" s="76">
        <f>YEAR(VLOOKUP(A10,data!C:H,6,FALSE))</f>
        <v>2029</v>
      </c>
    </row>
    <row r="11" spans="1:5" x14ac:dyDescent="0.3">
      <c r="A11" s="4" t="s">
        <v>2135</v>
      </c>
      <c r="C11" s="76" t="str">
        <f>INDEX('risk to HY'!AN:AP,MATCH(expo_russie!A11,'risk to HY'!AP:AP,0),1)</f>
        <v>IGNITIS GRUPE AB</v>
      </c>
      <c r="D11" s="74">
        <f>VLOOKUP(A11,'risk to HY'!AP:AQ,2,FALSE)*10^-6</f>
        <v>44</v>
      </c>
      <c r="E11" s="76">
        <f>YEAR(VLOOKUP(A11,data!C:H,6,FALSE))</f>
        <v>2028</v>
      </c>
    </row>
    <row r="12" spans="1:5" x14ac:dyDescent="0.3">
      <c r="A12" s="11"/>
      <c r="B12" s="11"/>
      <c r="C12" s="11"/>
      <c r="D12" s="75"/>
      <c r="E12" s="11"/>
    </row>
    <row r="13" spans="1:5" x14ac:dyDescent="0.3">
      <c r="A13" s="11"/>
      <c r="B13" s="11"/>
      <c r="C13" s="11"/>
      <c r="D13" s="75"/>
      <c r="E13" s="11"/>
    </row>
    <row r="14" spans="1:5" ht="15" thickBot="1" x14ac:dyDescent="0.35"/>
    <row r="15" spans="1:5" ht="15" thickBot="1" x14ac:dyDescent="0.35">
      <c r="D15" s="77" t="e">
        <f>SUM(D2:D11)</f>
        <v>#N/A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J2546"/>
  <sheetViews>
    <sheetView workbookViewId="0">
      <selection activeCell="E31" sqref="E31"/>
    </sheetView>
  </sheetViews>
  <sheetFormatPr baseColWidth="10" defaultColWidth="8.88671875" defaultRowHeight="14.4" x14ac:dyDescent="0.3"/>
  <cols>
    <col min="1" max="1" width="45.5546875" bestFit="1" customWidth="1"/>
    <col min="2" max="2" width="12" bestFit="1" customWidth="1"/>
    <col min="3" max="3" width="16.33203125" bestFit="1" customWidth="1"/>
    <col min="4" max="4" width="10.5546875" bestFit="1" customWidth="1"/>
    <col min="5" max="5" width="37.5546875" bestFit="1" customWidth="1"/>
    <col min="6" max="6" width="17.6640625" bestFit="1" customWidth="1"/>
    <col min="7" max="7" width="9.33203125" bestFit="1" customWidth="1"/>
    <col min="8" max="8" width="13.33203125" bestFit="1" customWidth="1"/>
    <col min="9" max="9" width="19.33203125" bestFit="1" customWidth="1"/>
    <col min="10" max="10" width="18.44140625" bestFit="1" customWidth="1"/>
    <col min="11" max="11" width="19.6640625" bestFit="1" customWidth="1"/>
    <col min="12" max="12" width="19.33203125" bestFit="1" customWidth="1"/>
    <col min="13" max="13" width="23.33203125" bestFit="1" customWidth="1"/>
    <col min="14" max="14" width="22.44140625" bestFit="1" customWidth="1"/>
    <col min="15" max="15" width="13.44140625" bestFit="1" customWidth="1"/>
    <col min="16" max="16" width="10" bestFit="1" customWidth="1"/>
    <col min="17" max="17" width="10.33203125" bestFit="1" customWidth="1"/>
    <col min="18" max="18" width="12.6640625" bestFit="1" customWidth="1"/>
    <col min="19" max="19" width="16.33203125" bestFit="1" customWidth="1"/>
    <col min="20" max="20" width="12.6640625" bestFit="1" customWidth="1"/>
    <col min="21" max="21" width="12.33203125" bestFit="1" customWidth="1"/>
    <col min="22" max="22" width="14.5546875" bestFit="1" customWidth="1"/>
    <col min="23" max="23" width="10.5546875" bestFit="1" customWidth="1"/>
    <col min="24" max="24" width="11.33203125" bestFit="1" customWidth="1"/>
    <col min="25" max="25" width="12.6640625" bestFit="1" customWidth="1"/>
    <col min="26" max="26" width="19.33203125" bestFit="1" customWidth="1"/>
    <col min="27" max="27" width="15.6640625" bestFit="1" customWidth="1"/>
    <col min="28" max="28" width="23.5546875" bestFit="1" customWidth="1"/>
    <col min="29" max="29" width="27.5546875" bestFit="1" customWidth="1"/>
    <col min="30" max="30" width="16.6640625" bestFit="1" customWidth="1"/>
    <col min="31" max="31" width="18.5546875" bestFit="1" customWidth="1"/>
    <col min="32" max="32" width="24.33203125" bestFit="1" customWidth="1"/>
    <col min="33" max="33" width="30.6640625" bestFit="1" customWidth="1"/>
    <col min="34" max="34" width="12.6640625" bestFit="1" customWidth="1"/>
    <col min="35" max="35" width="31.33203125" bestFit="1" customWidth="1"/>
    <col min="36" max="36" width="12.6640625" bestFit="1" customWidth="1"/>
    <col min="37" max="37" width="21.5546875" bestFit="1" customWidth="1"/>
    <col min="38" max="38" width="12.6640625" bestFit="1" customWidth="1"/>
    <col min="39" max="39" width="23" bestFit="1" customWidth="1"/>
    <col min="40" max="40" width="12.33203125" bestFit="1" customWidth="1"/>
    <col min="41" max="41" width="23.44140625" bestFit="1" customWidth="1"/>
    <col min="42" max="42" width="12.6640625" bestFit="1" customWidth="1"/>
    <col min="43" max="43" width="23.6640625" bestFit="1" customWidth="1"/>
    <col min="44" max="44" width="12.6640625" bestFit="1" customWidth="1"/>
    <col min="45" max="45" width="43.6640625" bestFit="1" customWidth="1"/>
    <col min="46" max="46" width="12.33203125" bestFit="1" customWidth="1"/>
    <col min="47" max="47" width="20.33203125" bestFit="1" customWidth="1"/>
    <col min="48" max="48" width="12.33203125" bestFit="1" customWidth="1"/>
    <col min="49" max="49" width="31.44140625" bestFit="1" customWidth="1"/>
    <col min="50" max="50" width="12.6640625" bestFit="1" customWidth="1"/>
    <col min="51" max="51" width="12" bestFit="1" customWidth="1"/>
    <col min="52" max="52" width="12.33203125" bestFit="1" customWidth="1"/>
    <col min="53" max="53" width="28.6640625" bestFit="1" customWidth="1"/>
    <col min="54" max="54" width="12.6640625" bestFit="1" customWidth="1"/>
    <col min="55" max="55" width="13.6640625" bestFit="1" customWidth="1"/>
    <col min="56" max="56" width="12.33203125" bestFit="1" customWidth="1"/>
    <col min="57" max="57" width="28.6640625" bestFit="1" customWidth="1"/>
    <col min="58" max="58" width="12.6640625" bestFit="1" customWidth="1"/>
    <col min="59" max="59" width="23.44140625" bestFit="1" customWidth="1"/>
    <col min="60" max="62" width="12.33203125" bestFit="1" customWidth="1"/>
    <col min="63" max="63" width="23.44140625" bestFit="1" customWidth="1"/>
    <col min="64" max="64" width="12.6640625" bestFit="1" customWidth="1"/>
    <col min="65" max="65" width="12" bestFit="1" customWidth="1"/>
    <col min="66" max="66" width="12.33203125" bestFit="1" customWidth="1"/>
    <col min="67" max="67" width="13.6640625" bestFit="1" customWidth="1"/>
    <col min="68" max="68" width="12.6640625" bestFit="1" customWidth="1"/>
    <col min="69" max="69" width="12" bestFit="1" customWidth="1"/>
    <col min="70" max="70" width="12.33203125" bestFit="1" customWidth="1"/>
    <col min="71" max="71" width="22.33203125" bestFit="1" customWidth="1"/>
    <col min="72" max="72" width="12.33203125" bestFit="1" customWidth="1"/>
    <col min="73" max="73" width="12" bestFit="1" customWidth="1"/>
    <col min="74" max="74" width="12.6640625" bestFit="1" customWidth="1"/>
    <col min="75" max="75" width="13.33203125" bestFit="1" customWidth="1"/>
    <col min="76" max="76" width="12.33203125" bestFit="1" customWidth="1"/>
    <col min="77" max="77" width="22.33203125" bestFit="1" customWidth="1"/>
    <col min="78" max="78" width="12.33203125" bestFit="1" customWidth="1"/>
    <col min="79" max="79" width="26.44140625" bestFit="1" customWidth="1"/>
    <col min="80" max="80" width="12.6640625" bestFit="1" customWidth="1"/>
    <col min="81" max="81" width="16.44140625" bestFit="1" customWidth="1"/>
    <col min="82" max="82" width="12.33203125" bestFit="1" customWidth="1"/>
    <col min="83" max="83" width="24.44140625" bestFit="1" customWidth="1"/>
    <col min="84" max="84" width="12.6640625" bestFit="1" customWidth="1"/>
    <col min="85" max="85" width="18.33203125" bestFit="1" customWidth="1"/>
    <col min="86" max="86" width="12.33203125" bestFit="1" customWidth="1"/>
    <col min="87" max="87" width="16" bestFit="1" customWidth="1"/>
    <col min="88" max="88" width="12.6640625" bestFit="1" customWidth="1"/>
  </cols>
  <sheetData>
    <row r="1" spans="1:88" x14ac:dyDescent="0.3">
      <c r="A1" t="s">
        <v>3157</v>
      </c>
    </row>
    <row r="2" spans="1:88" x14ac:dyDescent="0.3">
      <c r="B2" t="s">
        <v>14</v>
      </c>
      <c r="AG2" t="s">
        <v>15</v>
      </c>
      <c r="AI2" t="s">
        <v>16</v>
      </c>
      <c r="AK2" t="s">
        <v>17</v>
      </c>
      <c r="AM2" t="s">
        <v>18</v>
      </c>
      <c r="AO2" t="s">
        <v>19</v>
      </c>
      <c r="AQ2" t="s">
        <v>20</v>
      </c>
      <c r="AS2" t="s">
        <v>21</v>
      </c>
      <c r="AU2" t="s">
        <v>22</v>
      </c>
      <c r="AW2" t="s">
        <v>23</v>
      </c>
      <c r="AY2" t="s">
        <v>24</v>
      </c>
      <c r="BA2" t="s">
        <v>25</v>
      </c>
      <c r="BC2" t="s">
        <v>26</v>
      </c>
      <c r="BE2" t="s">
        <v>27</v>
      </c>
      <c r="BG2" t="s">
        <v>28</v>
      </c>
      <c r="BI2" t="s">
        <v>29</v>
      </c>
      <c r="BK2" t="s">
        <v>30</v>
      </c>
      <c r="BM2" t="s">
        <v>31</v>
      </c>
      <c r="BO2" t="s">
        <v>32</v>
      </c>
      <c r="BQ2" t="s">
        <v>33</v>
      </c>
      <c r="BS2" t="s">
        <v>34</v>
      </c>
      <c r="BU2" t="s">
        <v>35</v>
      </c>
      <c r="BW2" t="s">
        <v>36</v>
      </c>
      <c r="BY2" t="s">
        <v>37</v>
      </c>
      <c r="CA2" t="s">
        <v>38</v>
      </c>
      <c r="CC2" t="s">
        <v>39</v>
      </c>
      <c r="CE2" t="s">
        <v>40</v>
      </c>
      <c r="CG2" t="s">
        <v>3158</v>
      </c>
      <c r="CI2" t="s">
        <v>3159</v>
      </c>
    </row>
    <row r="3" spans="1:88" x14ac:dyDescent="0.3">
      <c r="B3" t="s">
        <v>3160</v>
      </c>
      <c r="C3" t="s">
        <v>41</v>
      </c>
      <c r="D3" t="s">
        <v>42</v>
      </c>
      <c r="E3" t="s">
        <v>3161</v>
      </c>
      <c r="F3" t="s">
        <v>3162</v>
      </c>
      <c r="G3" t="s">
        <v>43</v>
      </c>
      <c r="H3" t="s">
        <v>3163</v>
      </c>
      <c r="I3" t="s">
        <v>3164</v>
      </c>
      <c r="J3" t="s">
        <v>3165</v>
      </c>
      <c r="K3" t="s">
        <v>3166</v>
      </c>
      <c r="L3" t="s">
        <v>3167</v>
      </c>
      <c r="M3" t="s">
        <v>3168</v>
      </c>
      <c r="N3" t="s">
        <v>3169</v>
      </c>
      <c r="O3" t="s">
        <v>44</v>
      </c>
      <c r="P3" t="s">
        <v>45</v>
      </c>
      <c r="Q3" t="s">
        <v>3170</v>
      </c>
      <c r="R3" t="s">
        <v>46</v>
      </c>
      <c r="S3" t="s">
        <v>3171</v>
      </c>
      <c r="T3" t="s">
        <v>3172</v>
      </c>
      <c r="U3" t="s">
        <v>3173</v>
      </c>
      <c r="V3" t="s">
        <v>3174</v>
      </c>
      <c r="W3" t="s">
        <v>3175</v>
      </c>
      <c r="X3" t="s">
        <v>3176</v>
      </c>
      <c r="Y3" t="s">
        <v>47</v>
      </c>
      <c r="Z3" t="s">
        <v>3177</v>
      </c>
      <c r="AA3" t="s">
        <v>3178</v>
      </c>
      <c r="AB3" t="s">
        <v>3179</v>
      </c>
      <c r="AC3" t="s">
        <v>3180</v>
      </c>
      <c r="AD3" t="s">
        <v>3181</v>
      </c>
      <c r="AE3" t="s">
        <v>3182</v>
      </c>
      <c r="AF3" t="s">
        <v>3183</v>
      </c>
      <c r="AG3" t="s">
        <v>3184</v>
      </c>
      <c r="AH3" t="s">
        <v>3185</v>
      </c>
      <c r="AI3" t="s">
        <v>3184</v>
      </c>
      <c r="AJ3" t="s">
        <v>3185</v>
      </c>
      <c r="AK3" t="s">
        <v>3184</v>
      </c>
      <c r="AL3" t="s">
        <v>3185</v>
      </c>
      <c r="AM3" t="s">
        <v>3184</v>
      </c>
      <c r="AN3" t="s">
        <v>3185</v>
      </c>
      <c r="AO3" t="s">
        <v>3184</v>
      </c>
      <c r="AP3" t="s">
        <v>3185</v>
      </c>
      <c r="AQ3" t="s">
        <v>3184</v>
      </c>
      <c r="AR3" t="s">
        <v>3185</v>
      </c>
      <c r="AS3" t="s">
        <v>3184</v>
      </c>
      <c r="AT3" t="s">
        <v>3185</v>
      </c>
      <c r="AU3" t="s">
        <v>3184</v>
      </c>
      <c r="AV3" t="s">
        <v>3185</v>
      </c>
      <c r="AW3" t="s">
        <v>3184</v>
      </c>
      <c r="AX3" t="s">
        <v>3185</v>
      </c>
      <c r="AY3" t="s">
        <v>3184</v>
      </c>
      <c r="AZ3" t="s">
        <v>3185</v>
      </c>
      <c r="BA3" t="s">
        <v>3184</v>
      </c>
      <c r="BB3" t="s">
        <v>3185</v>
      </c>
      <c r="BC3" t="s">
        <v>3184</v>
      </c>
      <c r="BD3" t="s">
        <v>3185</v>
      </c>
      <c r="BE3" t="s">
        <v>3184</v>
      </c>
      <c r="BF3" t="s">
        <v>3185</v>
      </c>
      <c r="BG3" t="s">
        <v>3184</v>
      </c>
      <c r="BH3" t="s">
        <v>3185</v>
      </c>
      <c r="BI3" t="s">
        <v>3184</v>
      </c>
      <c r="BJ3" t="s">
        <v>3185</v>
      </c>
      <c r="BK3" t="s">
        <v>3184</v>
      </c>
      <c r="BL3" t="s">
        <v>3185</v>
      </c>
      <c r="BM3" t="s">
        <v>3184</v>
      </c>
      <c r="BN3" t="s">
        <v>3185</v>
      </c>
      <c r="BO3" t="s">
        <v>3184</v>
      </c>
      <c r="BP3" t="s">
        <v>3185</v>
      </c>
      <c r="BQ3" t="s">
        <v>3184</v>
      </c>
      <c r="BR3" t="s">
        <v>3185</v>
      </c>
      <c r="BS3" t="s">
        <v>3184</v>
      </c>
      <c r="BT3" t="s">
        <v>3185</v>
      </c>
      <c r="BU3" t="s">
        <v>3184</v>
      </c>
      <c r="BV3" t="s">
        <v>3185</v>
      </c>
      <c r="BW3" t="s">
        <v>3184</v>
      </c>
      <c r="BX3" t="s">
        <v>3185</v>
      </c>
      <c r="BY3" t="s">
        <v>3184</v>
      </c>
      <c r="BZ3" t="s">
        <v>3185</v>
      </c>
      <c r="CA3" t="s">
        <v>3184</v>
      </c>
      <c r="CB3" t="s">
        <v>3185</v>
      </c>
      <c r="CC3" t="s">
        <v>3184</v>
      </c>
      <c r="CD3" t="s">
        <v>3185</v>
      </c>
      <c r="CE3" t="s">
        <v>3184</v>
      </c>
      <c r="CF3" t="s">
        <v>3185</v>
      </c>
      <c r="CG3" t="s">
        <v>3184</v>
      </c>
      <c r="CH3" t="s">
        <v>3185</v>
      </c>
      <c r="CI3" t="s">
        <v>3184</v>
      </c>
      <c r="CJ3" t="s">
        <v>3185</v>
      </c>
    </row>
    <row r="4" spans="1:88" x14ac:dyDescent="0.3">
      <c r="A4" t="s">
        <v>3186</v>
      </c>
      <c r="O4" t="s">
        <v>48</v>
      </c>
      <c r="P4" t="s">
        <v>48</v>
      </c>
      <c r="Q4" t="s">
        <v>48</v>
      </c>
      <c r="AG4">
        <v>154638309317.39084</v>
      </c>
      <c r="AH4">
        <v>1.0001846876568206</v>
      </c>
      <c r="AI4">
        <v>53787616123.785225</v>
      </c>
      <c r="AJ4">
        <v>1.0009304469309697</v>
      </c>
      <c r="AK4">
        <v>8328294236.8235283</v>
      </c>
      <c r="AL4">
        <v>0.99999999999999989</v>
      </c>
      <c r="AM4">
        <v>532588142.32584441</v>
      </c>
      <c r="AN4">
        <v>0.99999999999999989</v>
      </c>
      <c r="AO4">
        <v>3974326634.558507</v>
      </c>
      <c r="AP4">
        <v>1</v>
      </c>
      <c r="AQ4">
        <v>405530452.50531727</v>
      </c>
      <c r="AR4">
        <v>1</v>
      </c>
      <c r="AS4">
        <v>1757190119.0001056</v>
      </c>
      <c r="AT4">
        <v>1</v>
      </c>
      <c r="AU4">
        <v>45612877.144797102</v>
      </c>
      <c r="AV4">
        <v>1</v>
      </c>
      <c r="AW4">
        <v>492436784.77341759</v>
      </c>
      <c r="AX4">
        <v>1</v>
      </c>
      <c r="AY4">
        <v>17993385.310702</v>
      </c>
      <c r="AZ4">
        <v>1</v>
      </c>
      <c r="BA4">
        <v>694705371.1845659</v>
      </c>
      <c r="BB4">
        <v>1</v>
      </c>
      <c r="BC4">
        <v>1092523751.0018632</v>
      </c>
      <c r="BD4">
        <v>1</v>
      </c>
      <c r="BE4">
        <v>399149265.63155967</v>
      </c>
      <c r="BF4">
        <v>1</v>
      </c>
      <c r="BG4">
        <v>118638720.77234951</v>
      </c>
      <c r="BH4">
        <v>0.99999999999999989</v>
      </c>
      <c r="BI4">
        <v>14531441.594601</v>
      </c>
      <c r="BJ4">
        <v>1</v>
      </c>
      <c r="BK4">
        <v>2598743498.3944688</v>
      </c>
      <c r="BL4">
        <v>1</v>
      </c>
      <c r="BM4">
        <v>545375077.10932004</v>
      </c>
      <c r="BN4">
        <v>1</v>
      </c>
      <c r="BO4">
        <v>388100016.90871412</v>
      </c>
      <c r="BP4">
        <v>1</v>
      </c>
      <c r="BQ4">
        <v>32549728.718394201</v>
      </c>
      <c r="BR4">
        <v>0.99999999999999989</v>
      </c>
      <c r="BS4">
        <v>4845692237.7173481</v>
      </c>
      <c r="BT4">
        <v>1.0000205341235604</v>
      </c>
      <c r="BU4">
        <v>249893190.14397329</v>
      </c>
      <c r="BV4">
        <v>1</v>
      </c>
      <c r="BW4">
        <v>198199845.30888289</v>
      </c>
      <c r="BX4">
        <v>1</v>
      </c>
      <c r="BY4">
        <v>441292186.5838297</v>
      </c>
      <c r="BZ4">
        <v>1</v>
      </c>
      <c r="CA4">
        <v>909948836.22855544</v>
      </c>
      <c r="CB4">
        <v>1</v>
      </c>
      <c r="CC4">
        <v>229602569.60375991</v>
      </c>
      <c r="CD4">
        <v>1</v>
      </c>
      <c r="CE4">
        <v>233300532.98374659</v>
      </c>
      <c r="CF4">
        <v>1</v>
      </c>
      <c r="CG4">
        <v>4072778.5036332998</v>
      </c>
      <c r="CH4">
        <v>1</v>
      </c>
      <c r="CI4">
        <v>22179938.591629602</v>
      </c>
      <c r="CJ4">
        <v>1</v>
      </c>
    </row>
    <row r="5" spans="1:88" x14ac:dyDescent="0.3">
      <c r="A5" t="s">
        <v>3187</v>
      </c>
      <c r="B5" t="s">
        <v>49</v>
      </c>
      <c r="C5" t="s">
        <v>170</v>
      </c>
      <c r="D5" t="s">
        <v>171</v>
      </c>
      <c r="E5" t="s">
        <v>172</v>
      </c>
      <c r="F5" t="s">
        <v>3188</v>
      </c>
      <c r="G5" t="s">
        <v>53</v>
      </c>
      <c r="H5" t="s">
        <v>3189</v>
      </c>
      <c r="I5" t="s">
        <v>3190</v>
      </c>
      <c r="J5" t="s">
        <v>54</v>
      </c>
      <c r="K5" t="s">
        <v>3191</v>
      </c>
      <c r="L5" t="s">
        <v>55</v>
      </c>
      <c r="M5" t="s">
        <v>3192</v>
      </c>
      <c r="N5" t="s">
        <v>3193</v>
      </c>
      <c r="O5" t="s">
        <v>54</v>
      </c>
      <c r="P5" t="s">
        <v>54</v>
      </c>
      <c r="Q5" t="s">
        <v>54</v>
      </c>
      <c r="R5">
        <v>3.0869999999999999E-3</v>
      </c>
      <c r="S5" t="s">
        <v>3194</v>
      </c>
      <c r="T5" t="s">
        <v>3194</v>
      </c>
      <c r="U5" t="s">
        <v>3194</v>
      </c>
      <c r="V5" t="s">
        <v>55</v>
      </c>
      <c r="W5" t="s">
        <v>55</v>
      </c>
      <c r="X5" t="s">
        <v>55</v>
      </c>
      <c r="Y5">
        <v>0.99911000000000005</v>
      </c>
      <c r="Z5">
        <v>4</v>
      </c>
      <c r="AA5" t="b">
        <v>1</v>
      </c>
      <c r="AB5" t="s">
        <v>54</v>
      </c>
      <c r="AC5" t="s">
        <v>3193</v>
      </c>
      <c r="AD5" t="b">
        <v>0</v>
      </c>
      <c r="AE5" t="b">
        <v>0</v>
      </c>
      <c r="AF5" t="s">
        <v>76</v>
      </c>
      <c r="AG5">
        <v>56018365.47315</v>
      </c>
      <c r="AH5">
        <v>3.6232102912358395E-4</v>
      </c>
      <c r="AI5">
        <v>28919806.398249999</v>
      </c>
      <c r="AJ5">
        <v>5.3816690214975092E-4</v>
      </c>
      <c r="AK5">
        <v>5223577.4878500002</v>
      </c>
      <c r="AL5">
        <v>6.2720856628167235E-4</v>
      </c>
      <c r="BS5">
        <v>5003426.7124999994</v>
      </c>
      <c r="BT5">
        <v>1.0325726868364515E-3</v>
      </c>
    </row>
    <row r="6" spans="1:88" x14ac:dyDescent="0.3">
      <c r="A6" t="s">
        <v>3195</v>
      </c>
      <c r="B6" t="s">
        <v>49</v>
      </c>
      <c r="C6" t="s">
        <v>139</v>
      </c>
      <c r="D6" t="s">
        <v>74</v>
      </c>
      <c r="E6" t="s">
        <v>75</v>
      </c>
      <c r="F6" t="s">
        <v>3196</v>
      </c>
      <c r="G6" t="s">
        <v>53</v>
      </c>
      <c r="H6" t="s">
        <v>3197</v>
      </c>
      <c r="I6" t="s">
        <v>3198</v>
      </c>
      <c r="J6" t="s">
        <v>54</v>
      </c>
      <c r="K6" t="s">
        <v>3199</v>
      </c>
      <c r="L6" t="s">
        <v>54</v>
      </c>
      <c r="M6" t="s">
        <v>3200</v>
      </c>
      <c r="N6" t="s">
        <v>55</v>
      </c>
      <c r="O6" t="s">
        <v>54</v>
      </c>
      <c r="P6" t="s">
        <v>54</v>
      </c>
      <c r="Q6" t="s">
        <v>54</v>
      </c>
      <c r="R6">
        <v>6.2490000000000002E-3</v>
      </c>
      <c r="T6" t="s">
        <v>3194</v>
      </c>
      <c r="U6" t="s">
        <v>3201</v>
      </c>
      <c r="Y6">
        <v>0.93177999999999994</v>
      </c>
      <c r="Z6">
        <v>4</v>
      </c>
      <c r="AA6" t="b">
        <v>1</v>
      </c>
      <c r="AB6" t="s">
        <v>54</v>
      </c>
      <c r="AD6" t="b">
        <v>0</v>
      </c>
      <c r="AE6" t="b">
        <v>0</v>
      </c>
      <c r="AF6" t="s">
        <v>76</v>
      </c>
      <c r="AG6">
        <v>64672940.010812901</v>
      </c>
      <c r="AH6">
        <v>4.18297927532299E-4</v>
      </c>
      <c r="AI6">
        <v>23479523.9725</v>
      </c>
      <c r="AJ6">
        <v>4.3692902041680905E-4</v>
      </c>
      <c r="AK6">
        <v>5765631.9066870995</v>
      </c>
      <c r="AL6">
        <v>6.922944534301363E-4</v>
      </c>
    </row>
    <row r="7" spans="1:88" x14ac:dyDescent="0.3">
      <c r="A7" t="s">
        <v>3202</v>
      </c>
      <c r="B7" t="s">
        <v>49</v>
      </c>
      <c r="C7" t="s">
        <v>299</v>
      </c>
      <c r="D7" t="s">
        <v>300</v>
      </c>
      <c r="E7" t="s">
        <v>301</v>
      </c>
      <c r="F7" t="s">
        <v>3188</v>
      </c>
      <c r="G7" t="s">
        <v>53</v>
      </c>
      <c r="H7" t="s">
        <v>3203</v>
      </c>
      <c r="I7" t="s">
        <v>3204</v>
      </c>
      <c r="J7" t="s">
        <v>63</v>
      </c>
      <c r="K7" t="s">
        <v>3205</v>
      </c>
      <c r="L7" t="s">
        <v>55</v>
      </c>
      <c r="M7" t="s">
        <v>3206</v>
      </c>
      <c r="N7" t="s">
        <v>3207</v>
      </c>
      <c r="O7" t="s">
        <v>68</v>
      </c>
      <c r="P7" t="s">
        <v>68</v>
      </c>
      <c r="Q7" t="s">
        <v>63</v>
      </c>
      <c r="R7">
        <v>4.0990000000000002E-3</v>
      </c>
      <c r="S7" t="s">
        <v>3194</v>
      </c>
      <c r="U7" t="s">
        <v>3208</v>
      </c>
      <c r="Y7">
        <v>0.98482000000000003</v>
      </c>
      <c r="Z7">
        <v>4</v>
      </c>
      <c r="AA7" t="b">
        <v>1</v>
      </c>
      <c r="AB7" t="s">
        <v>63</v>
      </c>
      <c r="AC7" t="s">
        <v>3207</v>
      </c>
      <c r="AD7" t="b">
        <v>0</v>
      </c>
      <c r="AE7" t="b">
        <v>0</v>
      </c>
      <c r="AF7" t="s">
        <v>68</v>
      </c>
      <c r="AG7">
        <v>23567189.998666599</v>
      </c>
      <c r="AH7">
        <v>1.524301621753078E-4</v>
      </c>
      <c r="AI7">
        <v>5667819.2056200001</v>
      </c>
      <c r="AJ7">
        <v>1.0547209970319697E-4</v>
      </c>
      <c r="AK7">
        <v>2882632.9608934</v>
      </c>
      <c r="AL7">
        <v>3.4612525433453669E-4</v>
      </c>
      <c r="BK7">
        <v>3778546.1370800002</v>
      </c>
      <c r="BL7">
        <v>1.4539896451552167E-3</v>
      </c>
      <c r="BY7">
        <v>1889273.0685400001</v>
      </c>
      <c r="BZ7">
        <v>4.2812293667952939E-3</v>
      </c>
    </row>
    <row r="8" spans="1:88" x14ac:dyDescent="0.3">
      <c r="A8" t="s">
        <v>3209</v>
      </c>
      <c r="B8" t="s">
        <v>3210</v>
      </c>
      <c r="C8" t="s">
        <v>138</v>
      </c>
      <c r="D8" t="s">
        <v>60</v>
      </c>
      <c r="E8" t="s">
        <v>61</v>
      </c>
      <c r="F8" t="s">
        <v>3188</v>
      </c>
      <c r="G8" t="s">
        <v>53</v>
      </c>
      <c r="H8" t="s">
        <v>3211</v>
      </c>
      <c r="I8" t="s">
        <v>3212</v>
      </c>
      <c r="J8" t="s">
        <v>62</v>
      </c>
      <c r="K8" t="s">
        <v>3213</v>
      </c>
      <c r="L8" t="s">
        <v>55</v>
      </c>
      <c r="M8" t="s">
        <v>3214</v>
      </c>
      <c r="N8" t="s">
        <v>3215</v>
      </c>
      <c r="O8" t="s">
        <v>62</v>
      </c>
      <c r="P8" t="s">
        <v>62</v>
      </c>
      <c r="Q8" t="s">
        <v>62</v>
      </c>
      <c r="R8">
        <v>6.0429999999999998E-3</v>
      </c>
      <c r="S8" t="s">
        <v>3194</v>
      </c>
      <c r="T8" t="s">
        <v>3194</v>
      </c>
      <c r="U8" t="s">
        <v>3194</v>
      </c>
      <c r="V8" t="s">
        <v>55</v>
      </c>
      <c r="Y8">
        <v>0.97183000000000008</v>
      </c>
      <c r="Z8">
        <v>3</v>
      </c>
      <c r="AA8" t="b">
        <v>1</v>
      </c>
      <c r="AB8" t="s">
        <v>62</v>
      </c>
      <c r="AC8" t="s">
        <v>3215</v>
      </c>
      <c r="AD8" t="b">
        <v>0</v>
      </c>
      <c r="AE8" t="b">
        <v>0</v>
      </c>
      <c r="AF8" t="s">
        <v>63</v>
      </c>
      <c r="CC8">
        <v>272847.40000000002</v>
      </c>
      <c r="CD8">
        <v>1.1883464565351797E-3</v>
      </c>
    </row>
    <row r="9" spans="1:88" x14ac:dyDescent="0.3">
      <c r="A9" t="s">
        <v>3216</v>
      </c>
      <c r="B9" t="s">
        <v>49</v>
      </c>
      <c r="C9" t="s">
        <v>303</v>
      </c>
      <c r="D9" t="s">
        <v>90</v>
      </c>
      <c r="E9" t="s">
        <v>91</v>
      </c>
      <c r="F9" t="s">
        <v>3217</v>
      </c>
      <c r="G9" t="s">
        <v>53</v>
      </c>
      <c r="H9" t="s">
        <v>3218</v>
      </c>
      <c r="I9" t="s">
        <v>3219</v>
      </c>
      <c r="J9" t="s">
        <v>56</v>
      </c>
      <c r="K9" t="s">
        <v>3220</v>
      </c>
      <c r="L9" t="s">
        <v>56</v>
      </c>
      <c r="M9" t="s">
        <v>3219</v>
      </c>
      <c r="N9" t="s">
        <v>3221</v>
      </c>
      <c r="O9" t="s">
        <v>56</v>
      </c>
      <c r="P9" t="s">
        <v>56</v>
      </c>
      <c r="Q9" t="s">
        <v>56</v>
      </c>
      <c r="R9">
        <v>8.7559999999999999E-3</v>
      </c>
      <c r="S9" t="s">
        <v>3194</v>
      </c>
      <c r="T9" t="s">
        <v>3194</v>
      </c>
      <c r="V9" t="s">
        <v>55</v>
      </c>
      <c r="W9" t="s">
        <v>55</v>
      </c>
      <c r="X9" t="s">
        <v>55</v>
      </c>
      <c r="Y9">
        <v>0.86407999999999996</v>
      </c>
      <c r="Z9">
        <v>5</v>
      </c>
      <c r="AA9" t="b">
        <v>1</v>
      </c>
      <c r="AB9" t="s">
        <v>56</v>
      </c>
      <c r="AC9" t="s">
        <v>3221</v>
      </c>
      <c r="AD9" t="b">
        <v>0</v>
      </c>
      <c r="AE9" t="b">
        <v>0</v>
      </c>
      <c r="AF9" t="s">
        <v>68</v>
      </c>
      <c r="AG9">
        <v>86743616.439999998</v>
      </c>
      <c r="AH9">
        <v>5.6104879378364577E-4</v>
      </c>
      <c r="AI9">
        <v>29059111.507399999</v>
      </c>
      <c r="AJ9">
        <v>5.4075922237529106E-4</v>
      </c>
      <c r="AU9">
        <v>433718.08219999995</v>
      </c>
      <c r="AV9">
        <v>9.5086762631344472E-3</v>
      </c>
      <c r="BK9">
        <v>6939489.3151999991</v>
      </c>
      <c r="BL9">
        <v>2.6703248394800367E-3</v>
      </c>
      <c r="CE9">
        <v>6939489.3151999991</v>
      </c>
      <c r="CF9">
        <v>2.9744849814309918E-2</v>
      </c>
    </row>
    <row r="10" spans="1:88" x14ac:dyDescent="0.3">
      <c r="A10" t="s">
        <v>3222</v>
      </c>
      <c r="B10" t="s">
        <v>49</v>
      </c>
      <c r="C10" t="s">
        <v>211</v>
      </c>
      <c r="D10" t="s">
        <v>212</v>
      </c>
      <c r="E10" t="s">
        <v>213</v>
      </c>
      <c r="F10" t="s">
        <v>3223</v>
      </c>
      <c r="G10" t="s">
        <v>53</v>
      </c>
      <c r="H10" t="s">
        <v>3224</v>
      </c>
      <c r="I10" t="s">
        <v>3225</v>
      </c>
      <c r="J10" t="s">
        <v>54</v>
      </c>
      <c r="K10" t="s">
        <v>3226</v>
      </c>
      <c r="L10" t="s">
        <v>55</v>
      </c>
      <c r="M10" t="s">
        <v>3227</v>
      </c>
      <c r="N10" t="s">
        <v>3193</v>
      </c>
      <c r="O10" t="s">
        <v>54</v>
      </c>
      <c r="P10" t="s">
        <v>54</v>
      </c>
      <c r="Q10" t="s">
        <v>54</v>
      </c>
      <c r="R10">
        <v>4.0829999999999998E-3</v>
      </c>
      <c r="S10" t="s">
        <v>3194</v>
      </c>
      <c r="T10" t="s">
        <v>3194</v>
      </c>
      <c r="U10" t="s">
        <v>3194</v>
      </c>
      <c r="Y10">
        <v>1.0130399999999999</v>
      </c>
      <c r="Z10">
        <v>4</v>
      </c>
      <c r="AA10" t="b">
        <v>1</v>
      </c>
      <c r="AB10" t="s">
        <v>54</v>
      </c>
      <c r="AC10" t="s">
        <v>3193</v>
      </c>
      <c r="AD10" t="b">
        <v>0</v>
      </c>
      <c r="AE10" t="b">
        <v>0</v>
      </c>
      <c r="AF10" t="s">
        <v>54</v>
      </c>
      <c r="AG10">
        <v>35045582.054699995</v>
      </c>
      <c r="AH10">
        <v>2.2667122200093523E-4</v>
      </c>
      <c r="AI10">
        <v>11681860.684899999</v>
      </c>
      <c r="AJ10">
        <v>2.173870284455994E-4</v>
      </c>
    </row>
    <row r="11" spans="1:88" x14ac:dyDescent="0.3">
      <c r="A11" t="s">
        <v>3228</v>
      </c>
      <c r="B11" t="s">
        <v>49</v>
      </c>
      <c r="C11" t="s">
        <v>305</v>
      </c>
      <c r="D11" t="s">
        <v>300</v>
      </c>
      <c r="E11" t="s">
        <v>306</v>
      </c>
      <c r="F11" t="s">
        <v>3188</v>
      </c>
      <c r="G11" t="s">
        <v>53</v>
      </c>
      <c r="H11" t="s">
        <v>3229</v>
      </c>
      <c r="I11" t="s">
        <v>3230</v>
      </c>
      <c r="J11" t="s">
        <v>63</v>
      </c>
      <c r="K11" t="s">
        <v>3205</v>
      </c>
      <c r="L11" t="s">
        <v>55</v>
      </c>
      <c r="M11" t="s">
        <v>3231</v>
      </c>
      <c r="N11" t="s">
        <v>3207</v>
      </c>
      <c r="O11" t="s">
        <v>68</v>
      </c>
      <c r="P11" t="s">
        <v>68</v>
      </c>
      <c r="Q11" t="s">
        <v>63</v>
      </c>
      <c r="R11">
        <v>-7.1699999999999997E-4</v>
      </c>
      <c r="S11" t="s">
        <v>3194</v>
      </c>
      <c r="T11" t="s">
        <v>3194</v>
      </c>
      <c r="U11" t="s">
        <v>3208</v>
      </c>
      <c r="Y11">
        <v>1.01596</v>
      </c>
      <c r="Z11">
        <v>4</v>
      </c>
      <c r="AA11" t="b">
        <v>1</v>
      </c>
      <c r="AB11" t="s">
        <v>63</v>
      </c>
      <c r="AC11" t="s">
        <v>3207</v>
      </c>
      <c r="AD11" t="b">
        <v>0</v>
      </c>
      <c r="AE11" t="b">
        <v>0</v>
      </c>
      <c r="AF11" t="s">
        <v>68</v>
      </c>
      <c r="AG11">
        <v>13266247.122699998</v>
      </c>
      <c r="AH11">
        <v>8.5804722603131025E-5</v>
      </c>
      <c r="AI11">
        <v>4081922.1915999996</v>
      </c>
      <c r="AJ11">
        <v>7.5960239512620821E-5</v>
      </c>
    </row>
    <row r="12" spans="1:88" x14ac:dyDescent="0.3">
      <c r="A12" t="s">
        <v>3232</v>
      </c>
      <c r="B12" t="s">
        <v>49</v>
      </c>
      <c r="C12" t="s">
        <v>3086</v>
      </c>
      <c r="D12" t="s">
        <v>164</v>
      </c>
      <c r="E12" t="s">
        <v>165</v>
      </c>
      <c r="F12" t="s">
        <v>3233</v>
      </c>
      <c r="G12" t="s">
        <v>128</v>
      </c>
      <c r="H12" t="s">
        <v>3234</v>
      </c>
      <c r="I12" t="s">
        <v>3235</v>
      </c>
      <c r="J12" t="s">
        <v>55</v>
      </c>
      <c r="K12" t="s">
        <v>3236</v>
      </c>
      <c r="L12" t="s">
        <v>48</v>
      </c>
      <c r="M12" t="s">
        <v>3236</v>
      </c>
      <c r="N12" t="s">
        <v>3237</v>
      </c>
      <c r="O12" t="s">
        <v>48</v>
      </c>
      <c r="P12" t="s">
        <v>48</v>
      </c>
      <c r="Q12" t="s">
        <v>48</v>
      </c>
      <c r="R12">
        <v>4.5899999999999999E-4</v>
      </c>
      <c r="S12" t="s">
        <v>3194</v>
      </c>
      <c r="T12" t="s">
        <v>3194</v>
      </c>
      <c r="U12" t="s">
        <v>3194</v>
      </c>
      <c r="V12" t="s">
        <v>55</v>
      </c>
      <c r="Y12">
        <v>0.97772999999999999</v>
      </c>
      <c r="Z12">
        <v>2</v>
      </c>
      <c r="AA12" t="b">
        <v>1</v>
      </c>
      <c r="AD12" t="b">
        <v>0</v>
      </c>
      <c r="AE12" t="b">
        <v>1</v>
      </c>
      <c r="BM12">
        <v>1956590.1370000001</v>
      </c>
      <c r="BN12">
        <v>3.5876046030020605E-3</v>
      </c>
      <c r="BS12">
        <v>14674426.0275</v>
      </c>
      <c r="BT12">
        <v>3.0284068063080342E-3</v>
      </c>
    </row>
    <row r="13" spans="1:88" x14ac:dyDescent="0.3">
      <c r="A13" t="s">
        <v>3238</v>
      </c>
      <c r="B13" t="s">
        <v>49</v>
      </c>
      <c r="C13" t="s">
        <v>132</v>
      </c>
      <c r="D13" t="s">
        <v>133</v>
      </c>
      <c r="E13" t="s">
        <v>134</v>
      </c>
      <c r="F13" t="s">
        <v>3217</v>
      </c>
      <c r="G13" t="s">
        <v>53</v>
      </c>
      <c r="H13" t="s">
        <v>3239</v>
      </c>
      <c r="I13" t="s">
        <v>3240</v>
      </c>
      <c r="J13" t="s">
        <v>56</v>
      </c>
      <c r="K13" t="s">
        <v>3241</v>
      </c>
      <c r="L13" t="s">
        <v>55</v>
      </c>
      <c r="M13" t="s">
        <v>3242</v>
      </c>
      <c r="N13" t="s">
        <v>3207</v>
      </c>
      <c r="O13" t="s">
        <v>56</v>
      </c>
      <c r="P13" t="s">
        <v>56</v>
      </c>
      <c r="Q13" t="s">
        <v>68</v>
      </c>
      <c r="R13">
        <v>6.5099999999999999E-4</v>
      </c>
      <c r="S13" t="s">
        <v>3194</v>
      </c>
      <c r="T13" t="s">
        <v>3208</v>
      </c>
      <c r="U13" t="s">
        <v>3194</v>
      </c>
      <c r="V13" t="s">
        <v>55</v>
      </c>
      <c r="Y13">
        <v>1.0919400000000001</v>
      </c>
      <c r="Z13">
        <v>3</v>
      </c>
      <c r="AA13" t="b">
        <v>1</v>
      </c>
      <c r="AB13" t="s">
        <v>56</v>
      </c>
      <c r="AC13" t="s">
        <v>3207</v>
      </c>
      <c r="AD13" t="b">
        <v>0</v>
      </c>
      <c r="AE13" t="b">
        <v>0</v>
      </c>
      <c r="AF13" t="s">
        <v>56</v>
      </c>
      <c r="AG13">
        <v>16624575.721310202</v>
      </c>
      <c r="AH13">
        <v>1.0752604673863851E-4</v>
      </c>
      <c r="AI13">
        <v>9160807.6711999997</v>
      </c>
      <c r="AJ13">
        <v>1.7047290765742144E-4</v>
      </c>
      <c r="AK13">
        <v>6111403.8176493002</v>
      </c>
      <c r="AL13">
        <v>7.3381218817026726E-4</v>
      </c>
      <c r="AY13">
        <v>343530.28767000005</v>
      </c>
      <c r="AZ13">
        <v>1.9092031973865258E-2</v>
      </c>
    </row>
    <row r="14" spans="1:88" x14ac:dyDescent="0.3">
      <c r="A14" t="s">
        <v>3243</v>
      </c>
      <c r="B14" t="s">
        <v>49</v>
      </c>
      <c r="C14" t="s">
        <v>3134</v>
      </c>
      <c r="D14" t="s">
        <v>325</v>
      </c>
      <c r="E14" t="s">
        <v>326</v>
      </c>
      <c r="F14" t="s">
        <v>3244</v>
      </c>
      <c r="G14" t="s">
        <v>53</v>
      </c>
      <c r="H14" t="s">
        <v>3245</v>
      </c>
      <c r="I14" t="s">
        <v>3246</v>
      </c>
      <c r="J14" t="s">
        <v>108</v>
      </c>
      <c r="K14" t="s">
        <v>3247</v>
      </c>
      <c r="L14" t="s">
        <v>62</v>
      </c>
      <c r="M14" t="s">
        <v>3248</v>
      </c>
      <c r="N14" t="s">
        <v>3215</v>
      </c>
      <c r="O14" t="s">
        <v>62</v>
      </c>
      <c r="P14" t="s">
        <v>62</v>
      </c>
      <c r="Q14" t="s">
        <v>108</v>
      </c>
      <c r="R14">
        <v>1.578E-3</v>
      </c>
      <c r="S14" t="s">
        <v>3194</v>
      </c>
      <c r="T14" t="s">
        <v>3194</v>
      </c>
      <c r="U14" t="s">
        <v>3194</v>
      </c>
      <c r="Y14">
        <v>0.98107</v>
      </c>
      <c r="Z14">
        <v>3</v>
      </c>
      <c r="AA14" t="b">
        <v>1</v>
      </c>
      <c r="AB14" t="s">
        <v>108</v>
      </c>
      <c r="AC14" t="s">
        <v>3215</v>
      </c>
      <c r="AD14" t="b">
        <v>0</v>
      </c>
      <c r="AE14" t="b">
        <v>0</v>
      </c>
      <c r="AI14">
        <v>40937752.560329996</v>
      </c>
      <c r="AJ14">
        <v>7.6180812461106213E-4</v>
      </c>
    </row>
    <row r="15" spans="1:88" x14ac:dyDescent="0.3">
      <c r="A15" t="s">
        <v>3249</v>
      </c>
      <c r="B15" t="s">
        <v>49</v>
      </c>
      <c r="C15" t="s">
        <v>3057</v>
      </c>
      <c r="D15" t="s">
        <v>638</v>
      </c>
      <c r="E15" t="s">
        <v>639</v>
      </c>
      <c r="F15" t="s">
        <v>3250</v>
      </c>
      <c r="G15" t="s">
        <v>128</v>
      </c>
      <c r="H15" t="s">
        <v>3251</v>
      </c>
      <c r="I15" t="s">
        <v>3252</v>
      </c>
      <c r="J15" t="s">
        <v>55</v>
      </c>
      <c r="K15" t="s">
        <v>3235</v>
      </c>
      <c r="L15" t="s">
        <v>48</v>
      </c>
      <c r="M15" t="s">
        <v>3235</v>
      </c>
      <c r="N15" t="s">
        <v>3237</v>
      </c>
      <c r="O15" t="s">
        <v>48</v>
      </c>
      <c r="P15" t="s">
        <v>48</v>
      </c>
      <c r="Q15" t="s">
        <v>48</v>
      </c>
      <c r="R15">
        <v>1.4400000000000001E-3</v>
      </c>
      <c r="S15" t="s">
        <v>3194</v>
      </c>
      <c r="T15" t="s">
        <v>3208</v>
      </c>
      <c r="U15" t="s">
        <v>3194</v>
      </c>
      <c r="Y15">
        <v>0.91245000000000009</v>
      </c>
      <c r="Z15">
        <v>3</v>
      </c>
      <c r="AA15" t="b">
        <v>1</v>
      </c>
      <c r="AD15" t="b">
        <v>0</v>
      </c>
      <c r="AE15" t="b">
        <v>1</v>
      </c>
      <c r="AG15">
        <v>54809071.230000004</v>
      </c>
      <c r="AH15">
        <v>3.5449943827582279E-4</v>
      </c>
      <c r="AI15">
        <v>22837113.012500003</v>
      </c>
      <c r="AJ15">
        <v>4.2497443429374403E-4</v>
      </c>
      <c r="AS15">
        <v>9134845.2050000001</v>
      </c>
      <c r="AT15">
        <v>5.1985525676629708E-3</v>
      </c>
      <c r="BA15">
        <v>4567422.6025</v>
      </c>
      <c r="BB15">
        <v>6.5746182366661875E-3</v>
      </c>
    </row>
    <row r="16" spans="1:88" x14ac:dyDescent="0.3">
      <c r="A16" t="s">
        <v>3253</v>
      </c>
      <c r="B16" t="s">
        <v>49</v>
      </c>
      <c r="C16" t="s">
        <v>117</v>
      </c>
      <c r="D16" t="s">
        <v>118</v>
      </c>
      <c r="E16" t="s">
        <v>119</v>
      </c>
      <c r="F16" t="s">
        <v>3254</v>
      </c>
      <c r="G16" t="s">
        <v>53</v>
      </c>
      <c r="H16" t="s">
        <v>3255</v>
      </c>
      <c r="I16" t="s">
        <v>3256</v>
      </c>
      <c r="J16" t="s">
        <v>55</v>
      </c>
      <c r="K16" t="s">
        <v>3257</v>
      </c>
      <c r="L16" t="s">
        <v>55</v>
      </c>
      <c r="M16" t="s">
        <v>3256</v>
      </c>
      <c r="N16" t="s">
        <v>55</v>
      </c>
      <c r="O16" t="s">
        <v>108</v>
      </c>
      <c r="P16" t="s">
        <v>108</v>
      </c>
      <c r="Q16" t="s">
        <v>108</v>
      </c>
      <c r="R16">
        <v>-3.8500000000000001E-3</v>
      </c>
      <c r="S16" t="s">
        <v>3194</v>
      </c>
      <c r="T16" t="s">
        <v>3208</v>
      </c>
      <c r="U16" t="s">
        <v>3194</v>
      </c>
      <c r="X16" t="s">
        <v>55</v>
      </c>
      <c r="Y16">
        <v>0.91542000000000001</v>
      </c>
      <c r="Z16">
        <v>2</v>
      </c>
      <c r="AA16" t="b">
        <v>1</v>
      </c>
      <c r="AD16" t="b">
        <v>0</v>
      </c>
      <c r="AE16" t="b">
        <v>0</v>
      </c>
      <c r="AF16" t="s">
        <v>108</v>
      </c>
      <c r="AG16">
        <v>480595.5</v>
      </c>
      <c r="AH16">
        <v>3.1084422881925228E-6</v>
      </c>
      <c r="AI16">
        <v>205969.5</v>
      </c>
      <c r="AJ16">
        <v>3.8328737829669789E-6</v>
      </c>
    </row>
    <row r="17" spans="1:84" x14ac:dyDescent="0.3">
      <c r="A17" t="s">
        <v>3258</v>
      </c>
      <c r="B17" t="s">
        <v>49</v>
      </c>
      <c r="C17" t="s">
        <v>3092</v>
      </c>
      <c r="D17" t="s">
        <v>164</v>
      </c>
      <c r="E17" t="s">
        <v>165</v>
      </c>
      <c r="F17" t="s">
        <v>3250</v>
      </c>
      <c r="G17" t="s">
        <v>128</v>
      </c>
      <c r="H17" t="s">
        <v>3251</v>
      </c>
      <c r="I17" t="s">
        <v>3252</v>
      </c>
      <c r="J17" t="s">
        <v>55</v>
      </c>
      <c r="K17" t="s">
        <v>3235</v>
      </c>
      <c r="L17" t="s">
        <v>48</v>
      </c>
      <c r="M17" t="s">
        <v>3235</v>
      </c>
      <c r="N17" t="s">
        <v>3237</v>
      </c>
      <c r="O17" t="s">
        <v>48</v>
      </c>
      <c r="P17" t="s">
        <v>48</v>
      </c>
      <c r="Q17" t="s">
        <v>48</v>
      </c>
      <c r="R17">
        <v>1.5119999999999999E-3</v>
      </c>
      <c r="S17" t="s">
        <v>3194</v>
      </c>
      <c r="T17" t="s">
        <v>3194</v>
      </c>
      <c r="U17" t="s">
        <v>3194</v>
      </c>
      <c r="V17" t="s">
        <v>55</v>
      </c>
      <c r="Y17">
        <v>0.92677000000000009</v>
      </c>
      <c r="Z17">
        <v>2</v>
      </c>
      <c r="AA17" t="b">
        <v>1</v>
      </c>
      <c r="AD17" t="b">
        <v>0</v>
      </c>
      <c r="AE17" t="b">
        <v>1</v>
      </c>
      <c r="AG17">
        <v>102069684.112</v>
      </c>
      <c r="AH17">
        <v>6.6017622394756769E-4</v>
      </c>
      <c r="AI17">
        <v>37116248.767999999</v>
      </c>
      <c r="AJ17">
        <v>6.9069399510581734E-4</v>
      </c>
    </row>
    <row r="18" spans="1:84" x14ac:dyDescent="0.3">
      <c r="A18" t="s">
        <v>3259</v>
      </c>
      <c r="B18" t="s">
        <v>49</v>
      </c>
      <c r="C18" t="s">
        <v>120</v>
      </c>
      <c r="D18" t="s">
        <v>110</v>
      </c>
      <c r="E18" t="s">
        <v>111</v>
      </c>
      <c r="F18" t="s">
        <v>3217</v>
      </c>
      <c r="G18" t="s">
        <v>53</v>
      </c>
      <c r="H18" t="s">
        <v>3260</v>
      </c>
      <c r="I18" t="s">
        <v>3261</v>
      </c>
      <c r="J18" t="s">
        <v>56</v>
      </c>
      <c r="K18" t="s">
        <v>3262</v>
      </c>
      <c r="L18" t="s">
        <v>68</v>
      </c>
      <c r="M18" t="s">
        <v>3263</v>
      </c>
      <c r="N18" t="s">
        <v>3221</v>
      </c>
      <c r="O18" t="s">
        <v>56</v>
      </c>
      <c r="P18" t="s">
        <v>56</v>
      </c>
      <c r="Q18" t="s">
        <v>68</v>
      </c>
      <c r="R18">
        <v>5.2779999999999997E-3</v>
      </c>
      <c r="S18" t="s">
        <v>3194</v>
      </c>
      <c r="T18" t="s">
        <v>3194</v>
      </c>
      <c r="U18" t="s">
        <v>3194</v>
      </c>
      <c r="V18" t="s">
        <v>55</v>
      </c>
      <c r="W18" t="s">
        <v>55</v>
      </c>
      <c r="Y18">
        <v>0.93358000000000008</v>
      </c>
      <c r="Z18">
        <v>3</v>
      </c>
      <c r="AA18" t="b">
        <v>1</v>
      </c>
      <c r="AB18" t="s">
        <v>56</v>
      </c>
      <c r="AC18" t="s">
        <v>3221</v>
      </c>
      <c r="AD18" t="b">
        <v>0</v>
      </c>
      <c r="AE18" t="b">
        <v>0</v>
      </c>
      <c r="AF18" t="s">
        <v>63</v>
      </c>
      <c r="BS18">
        <v>11240932.603200002</v>
      </c>
      <c r="BT18">
        <v>2.3198261206936175E-3</v>
      </c>
    </row>
    <row r="19" spans="1:84" x14ac:dyDescent="0.3">
      <c r="A19" t="s">
        <v>3264</v>
      </c>
      <c r="B19" t="s">
        <v>49</v>
      </c>
      <c r="C19" t="s">
        <v>152</v>
      </c>
      <c r="D19" t="s">
        <v>126</v>
      </c>
      <c r="E19" t="s">
        <v>127</v>
      </c>
      <c r="F19" t="s">
        <v>3265</v>
      </c>
      <c r="G19" t="s">
        <v>128</v>
      </c>
      <c r="H19" t="s">
        <v>3266</v>
      </c>
      <c r="I19" t="s">
        <v>3267</v>
      </c>
      <c r="J19" t="s">
        <v>129</v>
      </c>
      <c r="K19" t="s">
        <v>3268</v>
      </c>
      <c r="L19" t="s">
        <v>55</v>
      </c>
      <c r="M19" t="s">
        <v>3269</v>
      </c>
      <c r="N19" t="s">
        <v>3237</v>
      </c>
      <c r="O19" t="s">
        <v>129</v>
      </c>
      <c r="P19" t="s">
        <v>129</v>
      </c>
      <c r="Q19" t="s">
        <v>48</v>
      </c>
      <c r="R19">
        <v>3.7400000000000004E-4</v>
      </c>
      <c r="S19" t="s">
        <v>55</v>
      </c>
      <c r="T19" t="s">
        <v>55</v>
      </c>
      <c r="U19" t="s">
        <v>55</v>
      </c>
      <c r="X19" t="s">
        <v>55</v>
      </c>
      <c r="Y19">
        <v>1.22</v>
      </c>
      <c r="Z19">
        <v>2</v>
      </c>
      <c r="AA19" t="b">
        <v>1</v>
      </c>
      <c r="AB19" t="s">
        <v>129</v>
      </c>
      <c r="AC19" t="s">
        <v>3237</v>
      </c>
      <c r="AD19" t="b">
        <v>0</v>
      </c>
      <c r="AE19" t="b">
        <v>0</v>
      </c>
      <c r="AF19" t="s">
        <v>108</v>
      </c>
      <c r="AG19">
        <v>95160000</v>
      </c>
      <c r="AH19">
        <v>6.1548509743516219E-4</v>
      </c>
      <c r="AI19">
        <v>26840000</v>
      </c>
      <c r="AJ19">
        <v>4.9946391254449679E-4</v>
      </c>
    </row>
    <row r="20" spans="1:84" x14ac:dyDescent="0.3">
      <c r="A20" t="s">
        <v>3270</v>
      </c>
      <c r="B20" t="s">
        <v>49</v>
      </c>
      <c r="C20" t="s">
        <v>121</v>
      </c>
      <c r="D20" t="s">
        <v>122</v>
      </c>
      <c r="E20" t="s">
        <v>123</v>
      </c>
      <c r="F20" t="s">
        <v>3271</v>
      </c>
      <c r="G20" t="s">
        <v>53</v>
      </c>
      <c r="H20" t="s">
        <v>3272</v>
      </c>
      <c r="I20" t="s">
        <v>3273</v>
      </c>
      <c r="J20" t="s">
        <v>55</v>
      </c>
      <c r="K20" t="s">
        <v>3273</v>
      </c>
      <c r="L20" t="s">
        <v>55</v>
      </c>
      <c r="M20" t="s">
        <v>3273</v>
      </c>
      <c r="N20" t="s">
        <v>55</v>
      </c>
      <c r="O20" t="s">
        <v>55</v>
      </c>
      <c r="P20" t="s">
        <v>55</v>
      </c>
      <c r="Q20" t="s">
        <v>55</v>
      </c>
      <c r="R20">
        <v>3.127E-3</v>
      </c>
      <c r="T20" t="s">
        <v>3208</v>
      </c>
      <c r="Y20">
        <v>0.89337999999999995</v>
      </c>
      <c r="AA20" t="b">
        <v>1</v>
      </c>
      <c r="AD20" t="b">
        <v>0</v>
      </c>
      <c r="AE20" t="b">
        <v>0</v>
      </c>
      <c r="AF20" t="s">
        <v>107</v>
      </c>
      <c r="AG20">
        <v>19694361.425199997</v>
      </c>
      <c r="AH20">
        <v>1.2738110509365826E-4</v>
      </c>
      <c r="AI20">
        <v>7161585.9727999996</v>
      </c>
      <c r="AJ20">
        <v>1.3326951378533807E-4</v>
      </c>
    </row>
    <row r="21" spans="1:84" x14ac:dyDescent="0.3">
      <c r="A21" t="s">
        <v>3274</v>
      </c>
      <c r="B21" t="s">
        <v>49</v>
      </c>
      <c r="C21" t="s">
        <v>286</v>
      </c>
      <c r="D21" t="s">
        <v>90</v>
      </c>
      <c r="E21" t="s">
        <v>91</v>
      </c>
      <c r="F21" t="s">
        <v>3217</v>
      </c>
      <c r="G21" t="s">
        <v>53</v>
      </c>
      <c r="H21" t="s">
        <v>3275</v>
      </c>
      <c r="I21" t="s">
        <v>3276</v>
      </c>
      <c r="J21" t="s">
        <v>56</v>
      </c>
      <c r="K21" t="s">
        <v>3220</v>
      </c>
      <c r="L21" t="s">
        <v>56</v>
      </c>
      <c r="M21" t="s">
        <v>3277</v>
      </c>
      <c r="N21" t="s">
        <v>3221</v>
      </c>
      <c r="O21" t="s">
        <v>56</v>
      </c>
      <c r="P21" t="s">
        <v>56</v>
      </c>
      <c r="Q21" t="s">
        <v>56</v>
      </c>
      <c r="R21">
        <v>4.9150000000000001E-3</v>
      </c>
      <c r="S21" t="s">
        <v>3194</v>
      </c>
      <c r="T21" t="s">
        <v>3194</v>
      </c>
      <c r="V21" t="s">
        <v>55</v>
      </c>
      <c r="W21" t="s">
        <v>55</v>
      </c>
      <c r="X21" t="s">
        <v>55</v>
      </c>
      <c r="Y21">
        <v>0.93535000000000001</v>
      </c>
      <c r="Z21">
        <v>5</v>
      </c>
      <c r="AA21" t="b">
        <v>1</v>
      </c>
      <c r="AB21" t="s">
        <v>56</v>
      </c>
      <c r="AC21" t="s">
        <v>3221</v>
      </c>
      <c r="AD21" t="b">
        <v>0</v>
      </c>
      <c r="AE21" t="b">
        <v>0</v>
      </c>
      <c r="AF21" t="s">
        <v>68</v>
      </c>
      <c r="AU21">
        <v>159554.431515</v>
      </c>
      <c r="AV21">
        <v>3.4980128749277947E-3</v>
      </c>
      <c r="AY21">
        <v>159554.431515</v>
      </c>
      <c r="AZ21">
        <v>8.8673936982887353E-3</v>
      </c>
    </row>
    <row r="22" spans="1:84" x14ac:dyDescent="0.3">
      <c r="A22" t="s">
        <v>3278</v>
      </c>
      <c r="B22" t="s">
        <v>49</v>
      </c>
      <c r="C22" t="s">
        <v>157</v>
      </c>
      <c r="D22" t="s">
        <v>158</v>
      </c>
      <c r="E22" t="s">
        <v>159</v>
      </c>
      <c r="F22" t="s">
        <v>3188</v>
      </c>
      <c r="G22" t="s">
        <v>53</v>
      </c>
      <c r="H22" t="s">
        <v>3279</v>
      </c>
      <c r="I22" t="s">
        <v>3280</v>
      </c>
      <c r="J22" t="s">
        <v>56</v>
      </c>
      <c r="K22" t="s">
        <v>3281</v>
      </c>
      <c r="L22" t="s">
        <v>55</v>
      </c>
      <c r="M22" t="s">
        <v>3256</v>
      </c>
      <c r="N22" t="s">
        <v>55</v>
      </c>
      <c r="O22" t="s">
        <v>56</v>
      </c>
      <c r="P22" t="s">
        <v>56</v>
      </c>
      <c r="Q22" t="s">
        <v>56</v>
      </c>
      <c r="R22">
        <v>1.1330000000000001E-3</v>
      </c>
      <c r="S22" t="s">
        <v>3194</v>
      </c>
      <c r="T22" t="s">
        <v>3194</v>
      </c>
      <c r="U22" t="s">
        <v>3208</v>
      </c>
      <c r="Y22">
        <v>1.0467900000000001</v>
      </c>
      <c r="Z22">
        <v>4</v>
      </c>
      <c r="AA22" t="b">
        <v>1</v>
      </c>
      <c r="AB22" t="s">
        <v>56</v>
      </c>
      <c r="AD22" t="b">
        <v>0</v>
      </c>
      <c r="AE22" t="b">
        <v>0</v>
      </c>
      <c r="AF22" t="s">
        <v>56</v>
      </c>
      <c r="AG22">
        <v>131362059.36738503</v>
      </c>
      <c r="AH22">
        <v>8.4963629580725648E-4</v>
      </c>
      <c r="AI22">
        <v>55946453.536400013</v>
      </c>
      <c r="AJ22">
        <v>1.0411041198315665E-3</v>
      </c>
      <c r="AK22">
        <v>5621337.363915001</v>
      </c>
      <c r="AL22">
        <v>6.7496863151883784E-4</v>
      </c>
      <c r="AS22">
        <v>3203041.2330000005</v>
      </c>
      <c r="AT22">
        <v>1.8228199660163284E-3</v>
      </c>
      <c r="BE22">
        <v>4057185.5618000007</v>
      </c>
      <c r="BF22">
        <v>1.0164582303265573E-2</v>
      </c>
      <c r="BG22">
        <v>1708288.6576000003</v>
      </c>
      <c r="BH22">
        <v>1.4399081905796659E-2</v>
      </c>
      <c r="BK22">
        <v>13879845.343000002</v>
      </c>
      <c r="BL22">
        <v>5.3409831911364544E-3</v>
      </c>
      <c r="BS22">
        <v>5338402.0550000006</v>
      </c>
      <c r="BT22">
        <v>1.1017025870636425E-3</v>
      </c>
    </row>
    <row r="23" spans="1:84" x14ac:dyDescent="0.3">
      <c r="A23" t="s">
        <v>3282</v>
      </c>
      <c r="B23" t="s">
        <v>49</v>
      </c>
      <c r="C23" t="s">
        <v>124</v>
      </c>
      <c r="D23" t="s">
        <v>110</v>
      </c>
      <c r="E23" t="s">
        <v>111</v>
      </c>
      <c r="F23" t="s">
        <v>3217</v>
      </c>
      <c r="G23" t="s">
        <v>53</v>
      </c>
      <c r="H23" t="s">
        <v>3283</v>
      </c>
      <c r="I23" t="s">
        <v>3261</v>
      </c>
      <c r="J23" t="s">
        <v>56</v>
      </c>
      <c r="K23" t="s">
        <v>3262</v>
      </c>
      <c r="L23" t="s">
        <v>68</v>
      </c>
      <c r="M23" t="s">
        <v>3263</v>
      </c>
      <c r="N23" t="s">
        <v>3221</v>
      </c>
      <c r="O23" t="s">
        <v>56</v>
      </c>
      <c r="P23" t="s">
        <v>56</v>
      </c>
      <c r="Q23" t="s">
        <v>68</v>
      </c>
      <c r="R23">
        <v>2.8410000000000002E-3</v>
      </c>
      <c r="S23" t="s">
        <v>3194</v>
      </c>
      <c r="T23" t="s">
        <v>3194</v>
      </c>
      <c r="U23" t="s">
        <v>3194</v>
      </c>
      <c r="V23" t="s">
        <v>55</v>
      </c>
      <c r="W23" t="s">
        <v>55</v>
      </c>
      <c r="Y23">
        <v>1.0047699999999999</v>
      </c>
      <c r="Z23">
        <v>3</v>
      </c>
      <c r="AA23" t="b">
        <v>1</v>
      </c>
      <c r="AB23" t="s">
        <v>56</v>
      </c>
      <c r="AC23" t="s">
        <v>3221</v>
      </c>
      <c r="AD23" t="b">
        <v>0</v>
      </c>
      <c r="AE23" t="b">
        <v>0</v>
      </c>
      <c r="AF23" t="s">
        <v>63</v>
      </c>
      <c r="AG23">
        <v>47778467.125499994</v>
      </c>
      <c r="AH23">
        <v>3.0902621368265084E-4</v>
      </c>
      <c r="AI23">
        <v>20117249.316</v>
      </c>
      <c r="AJ23">
        <v>3.7436065771246128E-4</v>
      </c>
      <c r="AM23">
        <v>1005862.4657999999</v>
      </c>
      <c r="AN23">
        <v>1.8886309811693102E-3</v>
      </c>
      <c r="AO23">
        <v>6035174.7947999993</v>
      </c>
      <c r="AP23">
        <v>1.5185402081251997E-3</v>
      </c>
      <c r="AS23">
        <v>2514656.1645</v>
      </c>
      <c r="AT23">
        <v>1.4310666428803479E-3</v>
      </c>
      <c r="AU23">
        <v>301758.73973999999</v>
      </c>
      <c r="AV23">
        <v>6.6156480061995062E-3</v>
      </c>
      <c r="BC23">
        <v>4928726.0824199999</v>
      </c>
      <c r="BD23">
        <v>4.5113216787280577E-3</v>
      </c>
      <c r="BK23">
        <v>4023449.8631999996</v>
      </c>
      <c r="BL23">
        <v>1.5482289289749948E-3</v>
      </c>
      <c r="BM23">
        <v>2011724.9315999998</v>
      </c>
      <c r="BN23">
        <v>3.6886997885250835E-3</v>
      </c>
      <c r="BQ23">
        <v>301758.73973999999</v>
      </c>
      <c r="BR23">
        <v>9.2706990694356502E-3</v>
      </c>
      <c r="BS23">
        <v>7543968.4934999999</v>
      </c>
      <c r="BT23">
        <v>1.5568721726815606E-3</v>
      </c>
      <c r="BU23">
        <v>502931.23289999994</v>
      </c>
      <c r="BV23">
        <v>2.0125847871654348E-3</v>
      </c>
      <c r="BY23">
        <v>3520518.6302999998</v>
      </c>
      <c r="BZ23">
        <v>7.9777497479693697E-3</v>
      </c>
    </row>
    <row r="24" spans="1:84" x14ac:dyDescent="0.3">
      <c r="A24" t="s">
        <v>3284</v>
      </c>
      <c r="B24" t="s">
        <v>49</v>
      </c>
      <c r="C24" t="s">
        <v>185</v>
      </c>
      <c r="D24" t="s">
        <v>110</v>
      </c>
      <c r="E24" t="s">
        <v>111</v>
      </c>
      <c r="F24" t="s">
        <v>3217</v>
      </c>
      <c r="G24" t="s">
        <v>53</v>
      </c>
      <c r="H24" t="s">
        <v>3285</v>
      </c>
      <c r="I24" t="s">
        <v>3261</v>
      </c>
      <c r="J24" t="s">
        <v>56</v>
      </c>
      <c r="K24" t="s">
        <v>3262</v>
      </c>
      <c r="L24" t="s">
        <v>68</v>
      </c>
      <c r="M24" t="s">
        <v>3263</v>
      </c>
      <c r="N24" t="s">
        <v>3221</v>
      </c>
      <c r="O24" t="s">
        <v>56</v>
      </c>
      <c r="P24" t="s">
        <v>56</v>
      </c>
      <c r="Q24" t="s">
        <v>68</v>
      </c>
      <c r="R24">
        <v>8.0999999999999996E-4</v>
      </c>
      <c r="S24" t="s">
        <v>3194</v>
      </c>
      <c r="T24" t="s">
        <v>3194</v>
      </c>
      <c r="U24" t="s">
        <v>3194</v>
      </c>
      <c r="V24" t="s">
        <v>55</v>
      </c>
      <c r="W24" t="s">
        <v>55</v>
      </c>
      <c r="Y24">
        <v>1.04403</v>
      </c>
      <c r="Z24">
        <v>3</v>
      </c>
      <c r="AA24" t="b">
        <v>1</v>
      </c>
      <c r="AB24" t="s">
        <v>56</v>
      </c>
      <c r="AC24" t="s">
        <v>3221</v>
      </c>
      <c r="AD24" t="b">
        <v>0</v>
      </c>
      <c r="AE24" t="b">
        <v>0</v>
      </c>
      <c r="AF24" t="s">
        <v>63</v>
      </c>
      <c r="AG24">
        <v>123787951.15482001</v>
      </c>
      <c r="AH24">
        <v>8.0064774251600976E-4</v>
      </c>
      <c r="AI24">
        <v>51711590.275700003</v>
      </c>
      <c r="AJ24">
        <v>9.622978093516794E-4</v>
      </c>
      <c r="AK24">
        <v>6397310.1372000007</v>
      </c>
      <c r="AL24">
        <v>7.6814170528633732E-4</v>
      </c>
      <c r="BO24">
        <v>1066218.3562</v>
      </c>
      <c r="BP24">
        <v>2.747277273246777E-3</v>
      </c>
      <c r="BS24">
        <v>5331091.7810000004</v>
      </c>
      <c r="BT24">
        <v>1.1001939431482968E-3</v>
      </c>
      <c r="BW24">
        <v>1066218.3562</v>
      </c>
      <c r="BX24">
        <v>5.3795115457247761E-3</v>
      </c>
    </row>
    <row r="25" spans="1:84" x14ac:dyDescent="0.3">
      <c r="A25" t="s">
        <v>3286</v>
      </c>
      <c r="B25" t="s">
        <v>49</v>
      </c>
      <c r="C25" t="s">
        <v>3148</v>
      </c>
      <c r="D25" t="s">
        <v>394</v>
      </c>
      <c r="E25" t="s">
        <v>395</v>
      </c>
      <c r="F25" t="s">
        <v>3250</v>
      </c>
      <c r="G25" t="s">
        <v>53</v>
      </c>
      <c r="H25" t="s">
        <v>3287</v>
      </c>
      <c r="I25" t="s">
        <v>3288</v>
      </c>
      <c r="J25" t="s">
        <v>63</v>
      </c>
      <c r="K25" t="s">
        <v>3289</v>
      </c>
      <c r="L25" t="s">
        <v>62</v>
      </c>
      <c r="M25" t="s">
        <v>3290</v>
      </c>
      <c r="N25" t="s">
        <v>55</v>
      </c>
      <c r="O25" t="s">
        <v>63</v>
      </c>
      <c r="P25" t="s">
        <v>63</v>
      </c>
      <c r="Q25" t="s">
        <v>62</v>
      </c>
      <c r="R25">
        <v>8.0829999999999999E-3</v>
      </c>
      <c r="S25" t="s">
        <v>3194</v>
      </c>
      <c r="T25" t="s">
        <v>3208</v>
      </c>
      <c r="U25" t="s">
        <v>3194</v>
      </c>
      <c r="V25" t="s">
        <v>55</v>
      </c>
      <c r="W25" t="s">
        <v>55</v>
      </c>
      <c r="X25" t="s">
        <v>55</v>
      </c>
      <c r="Y25">
        <v>1.00024</v>
      </c>
      <c r="Z25">
        <v>2</v>
      </c>
      <c r="AA25" t="b">
        <v>1</v>
      </c>
      <c r="AD25" t="b">
        <v>1</v>
      </c>
      <c r="AE25" t="b">
        <v>0</v>
      </c>
      <c r="AG25">
        <v>57113704</v>
      </c>
      <c r="AH25">
        <v>3.6940556611310437E-4</v>
      </c>
      <c r="AI25">
        <v>19104584</v>
      </c>
      <c r="AJ25">
        <v>3.5551603100502949E-4</v>
      </c>
      <c r="CE25">
        <v>3800912</v>
      </c>
      <c r="CF25">
        <v>1.6291913059044746E-2</v>
      </c>
    </row>
    <row r="26" spans="1:84" x14ac:dyDescent="0.3">
      <c r="A26" t="s">
        <v>3291</v>
      </c>
      <c r="B26" t="s">
        <v>49</v>
      </c>
      <c r="C26" t="s">
        <v>342</v>
      </c>
      <c r="D26" t="s">
        <v>110</v>
      </c>
      <c r="E26" t="s">
        <v>111</v>
      </c>
      <c r="F26" t="s">
        <v>3217</v>
      </c>
      <c r="G26" t="s">
        <v>53</v>
      </c>
      <c r="H26" t="s">
        <v>3292</v>
      </c>
      <c r="I26" t="s">
        <v>3261</v>
      </c>
      <c r="J26" t="s">
        <v>56</v>
      </c>
      <c r="K26" t="s">
        <v>3262</v>
      </c>
      <c r="L26" t="s">
        <v>68</v>
      </c>
      <c r="M26" t="s">
        <v>3263</v>
      </c>
      <c r="N26" t="s">
        <v>3221</v>
      </c>
      <c r="O26" t="s">
        <v>56</v>
      </c>
      <c r="P26" t="s">
        <v>56</v>
      </c>
      <c r="Q26" t="s">
        <v>68</v>
      </c>
      <c r="R26">
        <v>5.2310000000000004E-3</v>
      </c>
      <c r="S26" t="s">
        <v>3194</v>
      </c>
      <c r="T26" t="s">
        <v>3194</v>
      </c>
      <c r="U26" t="s">
        <v>3194</v>
      </c>
      <c r="V26" t="s">
        <v>55</v>
      </c>
      <c r="W26" t="s">
        <v>55</v>
      </c>
      <c r="Y26">
        <v>0.96731999999999996</v>
      </c>
      <c r="Z26">
        <v>3</v>
      </c>
      <c r="AA26" t="b">
        <v>1</v>
      </c>
      <c r="AB26" t="s">
        <v>56</v>
      </c>
      <c r="AC26" t="s">
        <v>3221</v>
      </c>
      <c r="AD26" t="b">
        <v>0</v>
      </c>
      <c r="AE26" t="b">
        <v>0</v>
      </c>
      <c r="AF26" t="s">
        <v>63</v>
      </c>
      <c r="BM26">
        <v>3393003.5614999998</v>
      </c>
      <c r="BN26">
        <v>6.2214129393006251E-3</v>
      </c>
      <c r="BO26">
        <v>1744973.2601999999</v>
      </c>
      <c r="BP26">
        <v>4.496194754380645E-3</v>
      </c>
      <c r="BU26">
        <v>678600.71230000001</v>
      </c>
      <c r="BV26">
        <v>2.7155630447913827E-3</v>
      </c>
    </row>
    <row r="27" spans="1:84" x14ac:dyDescent="0.3">
      <c r="A27" t="s">
        <v>3293</v>
      </c>
      <c r="B27" t="s">
        <v>49</v>
      </c>
      <c r="C27" t="s">
        <v>333</v>
      </c>
      <c r="D27" t="s">
        <v>334</v>
      </c>
      <c r="E27" t="s">
        <v>335</v>
      </c>
      <c r="F27" t="s">
        <v>3294</v>
      </c>
      <c r="G27" t="s">
        <v>53</v>
      </c>
      <c r="H27" t="s">
        <v>3295</v>
      </c>
      <c r="I27" t="s">
        <v>3296</v>
      </c>
      <c r="J27" t="s">
        <v>55</v>
      </c>
      <c r="K27" t="s">
        <v>3297</v>
      </c>
      <c r="L27" t="s">
        <v>68</v>
      </c>
      <c r="M27" t="s">
        <v>3298</v>
      </c>
      <c r="N27" t="s">
        <v>3193</v>
      </c>
      <c r="O27" t="s">
        <v>54</v>
      </c>
      <c r="P27" t="s">
        <v>54</v>
      </c>
      <c r="Q27" t="s">
        <v>68</v>
      </c>
      <c r="R27">
        <v>3.3420000000000004E-3</v>
      </c>
      <c r="S27" t="s">
        <v>3194</v>
      </c>
      <c r="T27" t="s">
        <v>3201</v>
      </c>
      <c r="U27" t="s">
        <v>55</v>
      </c>
      <c r="V27" t="s">
        <v>55</v>
      </c>
      <c r="W27" t="s">
        <v>55</v>
      </c>
      <c r="X27" t="s">
        <v>55</v>
      </c>
      <c r="Y27">
        <v>1.0935899999999998</v>
      </c>
      <c r="Z27">
        <v>6</v>
      </c>
      <c r="AA27" t="b">
        <v>1</v>
      </c>
      <c r="AC27" t="s">
        <v>3193</v>
      </c>
      <c r="AD27" t="b">
        <v>0</v>
      </c>
      <c r="AE27" t="b">
        <v>0</v>
      </c>
      <c r="AF27" t="s">
        <v>56</v>
      </c>
      <c r="AG27">
        <v>101956999.09263209</v>
      </c>
      <c r="AH27">
        <v>6.594473888264544E-4</v>
      </c>
      <c r="AI27">
        <v>54084139.945992887</v>
      </c>
      <c r="AJ27">
        <v>1.0064484405376197E-3</v>
      </c>
      <c r="AK27">
        <v>9278121.7806749977</v>
      </c>
      <c r="AL27">
        <v>1.1140482692904639E-3</v>
      </c>
      <c r="AS27">
        <v>3373862.4656999996</v>
      </c>
      <c r="AT27">
        <v>1.9200326869694838E-3</v>
      </c>
    </row>
    <row r="28" spans="1:84" x14ac:dyDescent="0.3">
      <c r="A28" t="s">
        <v>3299</v>
      </c>
      <c r="B28" t="s">
        <v>49</v>
      </c>
      <c r="C28" t="s">
        <v>337</v>
      </c>
      <c r="D28" t="s">
        <v>338</v>
      </c>
      <c r="E28" t="s">
        <v>339</v>
      </c>
      <c r="F28" t="s">
        <v>3271</v>
      </c>
      <c r="G28" t="s">
        <v>53</v>
      </c>
      <c r="H28" t="s">
        <v>3300</v>
      </c>
      <c r="I28" t="s">
        <v>3256</v>
      </c>
      <c r="J28" t="s">
        <v>55</v>
      </c>
      <c r="K28" t="s">
        <v>3301</v>
      </c>
      <c r="L28" t="s">
        <v>55</v>
      </c>
      <c r="M28" t="s">
        <v>3256</v>
      </c>
      <c r="N28" t="s">
        <v>55</v>
      </c>
      <c r="O28" t="s">
        <v>55</v>
      </c>
      <c r="P28" t="s">
        <v>55</v>
      </c>
      <c r="Q28" t="s">
        <v>55</v>
      </c>
      <c r="R28">
        <v>6.6699999999999995E-4</v>
      </c>
      <c r="S28" t="s">
        <v>55</v>
      </c>
      <c r="T28" t="s">
        <v>3194</v>
      </c>
      <c r="U28" t="s">
        <v>3194</v>
      </c>
      <c r="W28" t="s">
        <v>55</v>
      </c>
      <c r="X28" t="s">
        <v>55</v>
      </c>
      <c r="Y28">
        <v>0.96055000000000001</v>
      </c>
      <c r="Z28">
        <v>2</v>
      </c>
      <c r="AA28" t="b">
        <v>1</v>
      </c>
      <c r="AD28" t="b">
        <v>0</v>
      </c>
      <c r="AE28" t="b">
        <v>0</v>
      </c>
      <c r="AF28" t="s">
        <v>108</v>
      </c>
      <c r="AG28">
        <v>42522775.341200002</v>
      </c>
      <c r="AH28">
        <v>2.7503293951336688E-4</v>
      </c>
      <c r="AI28">
        <v>15462827.3968</v>
      </c>
      <c r="AJ28">
        <v>2.877468059093131E-4</v>
      </c>
    </row>
    <row r="29" spans="1:84" x14ac:dyDescent="0.3">
      <c r="A29" t="s">
        <v>3302</v>
      </c>
      <c r="B29" t="s">
        <v>49</v>
      </c>
      <c r="C29" t="s">
        <v>280</v>
      </c>
      <c r="D29" t="s">
        <v>118</v>
      </c>
      <c r="E29" t="s">
        <v>119</v>
      </c>
      <c r="F29" t="s">
        <v>3254</v>
      </c>
      <c r="G29" t="s">
        <v>53</v>
      </c>
      <c r="H29" t="s">
        <v>3303</v>
      </c>
      <c r="I29" t="s">
        <v>3256</v>
      </c>
      <c r="J29" t="s">
        <v>55</v>
      </c>
      <c r="K29" t="s">
        <v>3257</v>
      </c>
      <c r="L29" t="s">
        <v>55</v>
      </c>
      <c r="M29" t="s">
        <v>3256</v>
      </c>
      <c r="N29" t="s">
        <v>55</v>
      </c>
      <c r="O29" t="s">
        <v>108</v>
      </c>
      <c r="P29" t="s">
        <v>108</v>
      </c>
      <c r="Q29" t="s">
        <v>108</v>
      </c>
      <c r="R29">
        <v>4.7659999999999994E-3</v>
      </c>
      <c r="S29" t="s">
        <v>3194</v>
      </c>
      <c r="T29" t="s">
        <v>3208</v>
      </c>
      <c r="U29" t="s">
        <v>3194</v>
      </c>
      <c r="X29" t="s">
        <v>55</v>
      </c>
      <c r="Y29">
        <v>0.58658999999999994</v>
      </c>
      <c r="Z29">
        <v>2</v>
      </c>
      <c r="AA29" t="b">
        <v>1</v>
      </c>
      <c r="AD29" t="b">
        <v>0</v>
      </c>
      <c r="AE29" t="b">
        <v>0</v>
      </c>
      <c r="AF29" t="s">
        <v>108</v>
      </c>
      <c r="AG29">
        <v>6159194.9999999991</v>
      </c>
      <c r="AH29">
        <v>3.9837040087191709E-5</v>
      </c>
      <c r="AI29">
        <v>7918964.9999999991</v>
      </c>
      <c r="AJ29">
        <v>1.4736353361411811E-4</v>
      </c>
    </row>
    <row r="30" spans="1:84" x14ac:dyDescent="0.3">
      <c r="A30" t="s">
        <v>3304</v>
      </c>
      <c r="B30" t="s">
        <v>3210</v>
      </c>
      <c r="C30" t="s">
        <v>218</v>
      </c>
      <c r="D30" t="s">
        <v>219</v>
      </c>
      <c r="E30" t="s">
        <v>219</v>
      </c>
      <c r="F30" t="s">
        <v>3271</v>
      </c>
      <c r="H30" t="s">
        <v>3305</v>
      </c>
      <c r="I30" t="s">
        <v>3306</v>
      </c>
      <c r="J30" t="s">
        <v>108</v>
      </c>
      <c r="K30" t="s">
        <v>3307</v>
      </c>
      <c r="L30" t="s">
        <v>55</v>
      </c>
      <c r="M30" t="s">
        <v>3308</v>
      </c>
      <c r="N30" t="s">
        <v>3309</v>
      </c>
      <c r="O30" t="s">
        <v>108</v>
      </c>
      <c r="P30" t="s">
        <v>108</v>
      </c>
      <c r="Q30" t="s">
        <v>108</v>
      </c>
      <c r="R30">
        <v>5.3959999999999998E-3</v>
      </c>
      <c r="S30" t="s">
        <v>3194</v>
      </c>
      <c r="T30" t="s">
        <v>3208</v>
      </c>
      <c r="U30" t="s">
        <v>3194</v>
      </c>
      <c r="W30" t="s">
        <v>55</v>
      </c>
      <c r="X30" t="s">
        <v>55</v>
      </c>
      <c r="Y30">
        <v>0.91247</v>
      </c>
      <c r="Z30">
        <v>2</v>
      </c>
      <c r="AA30" t="b">
        <v>1</v>
      </c>
      <c r="AB30" t="s">
        <v>108</v>
      </c>
      <c r="AC30" t="s">
        <v>3309</v>
      </c>
      <c r="AD30" t="b">
        <v>0</v>
      </c>
      <c r="AE30" t="b">
        <v>0</v>
      </c>
      <c r="AF30" t="s">
        <v>108</v>
      </c>
      <c r="CC30">
        <v>1835446.9444000002</v>
      </c>
      <c r="CD30">
        <v>7.9940174344196174E-3</v>
      </c>
    </row>
    <row r="31" spans="1:84" x14ac:dyDescent="0.3">
      <c r="A31" t="s">
        <v>3310</v>
      </c>
      <c r="B31" t="s">
        <v>49</v>
      </c>
      <c r="C31" t="s">
        <v>214</v>
      </c>
      <c r="D31" t="s">
        <v>81</v>
      </c>
      <c r="E31" t="s">
        <v>82</v>
      </c>
      <c r="F31" t="s">
        <v>3188</v>
      </c>
      <c r="G31" t="s">
        <v>53</v>
      </c>
      <c r="H31" t="s">
        <v>3311</v>
      </c>
      <c r="I31" t="s">
        <v>3312</v>
      </c>
      <c r="J31" t="s">
        <v>54</v>
      </c>
      <c r="K31" t="s">
        <v>3313</v>
      </c>
      <c r="L31" t="s">
        <v>55</v>
      </c>
      <c r="M31" t="s">
        <v>3314</v>
      </c>
      <c r="N31" t="s">
        <v>55</v>
      </c>
      <c r="O31" t="s">
        <v>54</v>
      </c>
      <c r="P31" t="s">
        <v>54</v>
      </c>
      <c r="Q31" t="s">
        <v>54</v>
      </c>
      <c r="R31">
        <v>5.091E-3</v>
      </c>
      <c r="S31" t="s">
        <v>3194</v>
      </c>
      <c r="T31" t="s">
        <v>3194</v>
      </c>
      <c r="U31" t="s">
        <v>3194</v>
      </c>
      <c r="Y31">
        <v>1.0038200000000002</v>
      </c>
      <c r="Z31">
        <v>4</v>
      </c>
      <c r="AA31" t="b">
        <v>1</v>
      </c>
      <c r="AB31" t="s">
        <v>54</v>
      </c>
      <c r="AD31" t="b">
        <v>0</v>
      </c>
      <c r="AE31" t="b">
        <v>0</v>
      </c>
      <c r="AF31" t="s">
        <v>54</v>
      </c>
      <c r="BG31">
        <v>505709.65755000006</v>
      </c>
      <c r="BH31">
        <v>4.2626020767737669E-3</v>
      </c>
    </row>
    <row r="32" spans="1:84" x14ac:dyDescent="0.3">
      <c r="A32" t="s">
        <v>3315</v>
      </c>
      <c r="B32" t="s">
        <v>49</v>
      </c>
      <c r="C32" t="s">
        <v>80</v>
      </c>
      <c r="D32" t="s">
        <v>81</v>
      </c>
      <c r="E32" t="s">
        <v>82</v>
      </c>
      <c r="F32" t="s">
        <v>3188</v>
      </c>
      <c r="G32" t="s">
        <v>53</v>
      </c>
      <c r="H32" t="s">
        <v>3316</v>
      </c>
      <c r="I32" t="s">
        <v>3312</v>
      </c>
      <c r="J32" t="s">
        <v>54</v>
      </c>
      <c r="K32" t="s">
        <v>3313</v>
      </c>
      <c r="L32" t="s">
        <v>55</v>
      </c>
      <c r="M32" t="s">
        <v>3317</v>
      </c>
      <c r="N32" t="s">
        <v>55</v>
      </c>
      <c r="O32" t="s">
        <v>54</v>
      </c>
      <c r="P32" t="s">
        <v>54</v>
      </c>
      <c r="Q32" t="s">
        <v>54</v>
      </c>
      <c r="R32">
        <v>5.2420000000000001E-3</v>
      </c>
      <c r="S32" t="s">
        <v>3194</v>
      </c>
      <c r="T32" t="s">
        <v>3194</v>
      </c>
      <c r="U32" t="s">
        <v>3194</v>
      </c>
      <c r="Y32">
        <v>0.99332999999999994</v>
      </c>
      <c r="Z32">
        <v>4</v>
      </c>
      <c r="AA32" t="b">
        <v>1</v>
      </c>
      <c r="AB32" t="s">
        <v>54</v>
      </c>
      <c r="AD32" t="b">
        <v>0</v>
      </c>
      <c r="AE32" t="b">
        <v>0</v>
      </c>
      <c r="AF32" t="s">
        <v>54</v>
      </c>
      <c r="AG32">
        <v>64057611.3365556</v>
      </c>
      <c r="AH32">
        <v>4.1431804492374604E-4</v>
      </c>
      <c r="AI32">
        <v>15871011.260879999</v>
      </c>
      <c r="AJ32">
        <v>2.9534267438140427E-4</v>
      </c>
      <c r="BK32">
        <v>10044943.835999999</v>
      </c>
      <c r="BL32">
        <v>3.865307923696922E-3</v>
      </c>
      <c r="BM32">
        <v>2008988.7671999999</v>
      </c>
      <c r="BN32">
        <v>3.6836827561837768E-3</v>
      </c>
      <c r="BO32">
        <v>1004494.3835999999</v>
      </c>
      <c r="BP32">
        <v>2.5882358666226737E-3</v>
      </c>
      <c r="BS32">
        <v>7533707.8770000003</v>
      </c>
      <c r="BT32">
        <v>1.5547546574351527E-3</v>
      </c>
      <c r="BU32">
        <v>1004494.3835999999</v>
      </c>
      <c r="BV32">
        <v>4.0196949065369539E-3</v>
      </c>
      <c r="BW32">
        <v>1004494.3835999999</v>
      </c>
      <c r="BX32">
        <v>5.0680886356624247E-3</v>
      </c>
    </row>
    <row r="33" spans="1:82" x14ac:dyDescent="0.3">
      <c r="A33" t="s">
        <v>3318</v>
      </c>
      <c r="B33" t="s">
        <v>49</v>
      </c>
      <c r="C33" t="s">
        <v>69</v>
      </c>
      <c r="D33" t="s">
        <v>70</v>
      </c>
      <c r="E33" t="s">
        <v>71</v>
      </c>
      <c r="F33" t="s">
        <v>3319</v>
      </c>
      <c r="G33" t="s">
        <v>72</v>
      </c>
      <c r="H33" t="s">
        <v>3320</v>
      </c>
      <c r="I33" t="s">
        <v>3321</v>
      </c>
      <c r="J33" t="s">
        <v>56</v>
      </c>
      <c r="K33" t="s">
        <v>3322</v>
      </c>
      <c r="L33" t="s">
        <v>68</v>
      </c>
      <c r="M33" t="s">
        <v>3322</v>
      </c>
      <c r="N33" t="s">
        <v>3221</v>
      </c>
      <c r="O33" t="s">
        <v>56</v>
      </c>
      <c r="P33" t="s">
        <v>56</v>
      </c>
      <c r="Q33" t="s">
        <v>68</v>
      </c>
      <c r="R33">
        <v>1.3325E-2</v>
      </c>
      <c r="S33" t="s">
        <v>3194</v>
      </c>
      <c r="T33" t="s">
        <v>3194</v>
      </c>
      <c r="U33" t="s">
        <v>3194</v>
      </c>
      <c r="V33" t="s">
        <v>55</v>
      </c>
      <c r="X33" t="s">
        <v>55</v>
      </c>
      <c r="Y33">
        <v>0.85480999999999996</v>
      </c>
      <c r="Z33">
        <v>3</v>
      </c>
      <c r="AA33" t="b">
        <v>1</v>
      </c>
      <c r="AB33" t="s">
        <v>56</v>
      </c>
      <c r="AD33" t="b">
        <v>0</v>
      </c>
      <c r="AE33" t="b">
        <v>1</v>
      </c>
      <c r="AG33">
        <v>119835076.32934</v>
      </c>
      <c r="AH33">
        <v>7.7508095450519042E-4</v>
      </c>
      <c r="AI33">
        <v>34385961.644000001</v>
      </c>
      <c r="AJ33">
        <v>6.398862496019835E-4</v>
      </c>
      <c r="AS33">
        <v>6017543.2876999993</v>
      </c>
      <c r="AT33">
        <v>3.4245260217626106E-3</v>
      </c>
    </row>
    <row r="34" spans="1:82" x14ac:dyDescent="0.3">
      <c r="A34" t="s">
        <v>3323</v>
      </c>
      <c r="B34" t="s">
        <v>49</v>
      </c>
      <c r="C34" t="s">
        <v>163</v>
      </c>
      <c r="D34" t="s">
        <v>164</v>
      </c>
      <c r="E34" t="s">
        <v>165</v>
      </c>
      <c r="F34" t="s">
        <v>3250</v>
      </c>
      <c r="G34" t="s">
        <v>128</v>
      </c>
      <c r="H34" t="s">
        <v>3324</v>
      </c>
      <c r="I34" t="s">
        <v>3257</v>
      </c>
      <c r="J34" t="s">
        <v>55</v>
      </c>
      <c r="K34" t="s">
        <v>3325</v>
      </c>
      <c r="L34" t="s">
        <v>55</v>
      </c>
      <c r="M34" t="s">
        <v>3326</v>
      </c>
      <c r="N34" t="s">
        <v>3237</v>
      </c>
      <c r="O34" t="s">
        <v>48</v>
      </c>
      <c r="P34" t="s">
        <v>48</v>
      </c>
      <c r="Q34" t="s">
        <v>48</v>
      </c>
      <c r="R34">
        <v>2.2230000000000001E-3</v>
      </c>
      <c r="S34" t="s">
        <v>3194</v>
      </c>
      <c r="T34" t="s">
        <v>3194</v>
      </c>
      <c r="U34" t="s">
        <v>3194</v>
      </c>
      <c r="V34" t="s">
        <v>55</v>
      </c>
      <c r="Y34">
        <v>0.97049000000000007</v>
      </c>
      <c r="Z34">
        <v>2</v>
      </c>
      <c r="AA34" t="b">
        <v>1</v>
      </c>
      <c r="AC34" t="s">
        <v>3237</v>
      </c>
      <c r="AD34" t="b">
        <v>0</v>
      </c>
      <c r="AE34" t="b">
        <v>0</v>
      </c>
      <c r="AF34" t="s">
        <v>48</v>
      </c>
      <c r="AM34">
        <v>2928869.6712000002</v>
      </c>
      <c r="AN34">
        <v>5.4993144579025925E-3</v>
      </c>
      <c r="AO34">
        <v>11715478.684800001</v>
      </c>
      <c r="AP34">
        <v>2.9477895910539394E-3</v>
      </c>
    </row>
    <row r="35" spans="1:82" x14ac:dyDescent="0.3">
      <c r="A35" t="s">
        <v>3327</v>
      </c>
      <c r="B35" t="s">
        <v>49</v>
      </c>
      <c r="C35" t="s">
        <v>166</v>
      </c>
      <c r="D35" t="s">
        <v>167</v>
      </c>
      <c r="E35" t="s">
        <v>168</v>
      </c>
      <c r="F35" t="s">
        <v>3223</v>
      </c>
      <c r="G35" t="s">
        <v>53</v>
      </c>
      <c r="H35" t="s">
        <v>3328</v>
      </c>
      <c r="I35" t="s">
        <v>3205</v>
      </c>
      <c r="J35" t="s">
        <v>56</v>
      </c>
      <c r="K35" t="s">
        <v>3329</v>
      </c>
      <c r="L35" t="s">
        <v>55</v>
      </c>
      <c r="M35" t="s">
        <v>3205</v>
      </c>
      <c r="N35" t="s">
        <v>3193</v>
      </c>
      <c r="O35" t="s">
        <v>54</v>
      </c>
      <c r="P35" t="s">
        <v>54</v>
      </c>
      <c r="Q35" t="s">
        <v>56</v>
      </c>
      <c r="R35">
        <v>6.0060000000000001E-3</v>
      </c>
      <c r="Y35">
        <v>0.89328000000000007</v>
      </c>
      <c r="AA35" t="b">
        <v>1</v>
      </c>
      <c r="AB35" t="s">
        <v>56</v>
      </c>
      <c r="AC35" t="s">
        <v>3193</v>
      </c>
      <c r="AD35" t="b">
        <v>0</v>
      </c>
      <c r="AE35" t="b">
        <v>0</v>
      </c>
      <c r="AF35" t="s">
        <v>54</v>
      </c>
      <c r="AG35">
        <v>74774771.350635603</v>
      </c>
      <c r="AH35">
        <v>4.8363553415760747E-4</v>
      </c>
      <c r="AI35">
        <v>60774400.110885009</v>
      </c>
      <c r="AJ35">
        <v>1.1309470812938644E-3</v>
      </c>
      <c r="AK35">
        <v>4545376.5173572004</v>
      </c>
      <c r="AL35">
        <v>5.4577520775620913E-4</v>
      </c>
      <c r="AM35">
        <v>359744.87672000006</v>
      </c>
      <c r="AN35">
        <v>6.7546542652822223E-4</v>
      </c>
      <c r="AO35">
        <v>3327640.1096600005</v>
      </c>
      <c r="AP35">
        <v>8.3728400195512756E-4</v>
      </c>
      <c r="AQ35">
        <v>1618851.9452400003</v>
      </c>
      <c r="AR35">
        <v>3.9919368206232896E-3</v>
      </c>
      <c r="AS35">
        <v>2608150.3562200004</v>
      </c>
      <c r="AT35">
        <v>1.4842732883702517E-3</v>
      </c>
      <c r="AU35">
        <v>179872.43836000003</v>
      </c>
      <c r="AV35">
        <v>3.9434574098230818E-3</v>
      </c>
      <c r="AY35">
        <v>179872.43836000003</v>
      </c>
      <c r="AZ35">
        <v>9.99658681532355E-3</v>
      </c>
    </row>
    <row r="36" spans="1:82" x14ac:dyDescent="0.3">
      <c r="A36" t="s">
        <v>3330</v>
      </c>
      <c r="B36" t="s">
        <v>49</v>
      </c>
      <c r="C36" t="s">
        <v>3087</v>
      </c>
      <c r="D36" t="s">
        <v>1127</v>
      </c>
      <c r="E36" t="s">
        <v>1128</v>
      </c>
      <c r="F36" t="s">
        <v>3331</v>
      </c>
      <c r="G36" t="s">
        <v>128</v>
      </c>
      <c r="H36" t="s">
        <v>3332</v>
      </c>
      <c r="I36" t="s">
        <v>3252</v>
      </c>
      <c r="J36" t="s">
        <v>55</v>
      </c>
      <c r="K36" t="s">
        <v>3252</v>
      </c>
      <c r="L36" t="s">
        <v>55</v>
      </c>
      <c r="M36" t="s">
        <v>3252</v>
      </c>
      <c r="N36" t="s">
        <v>55</v>
      </c>
      <c r="O36" t="s">
        <v>55</v>
      </c>
      <c r="P36" t="s">
        <v>55</v>
      </c>
      <c r="Q36" t="s">
        <v>55</v>
      </c>
      <c r="R36">
        <v>1.6899999999999999E-4</v>
      </c>
      <c r="S36" t="s">
        <v>3194</v>
      </c>
      <c r="T36" t="s">
        <v>3194</v>
      </c>
      <c r="U36" t="s">
        <v>3194</v>
      </c>
      <c r="V36" t="s">
        <v>55</v>
      </c>
      <c r="W36" t="s">
        <v>55</v>
      </c>
      <c r="X36" t="s">
        <v>55</v>
      </c>
      <c r="Y36">
        <v>0.94271000000000005</v>
      </c>
      <c r="Z36">
        <v>6</v>
      </c>
      <c r="AA36" t="b">
        <v>1</v>
      </c>
      <c r="AC36" t="s">
        <v>3237</v>
      </c>
      <c r="AD36" t="b">
        <v>0</v>
      </c>
      <c r="AE36" t="b">
        <v>1</v>
      </c>
      <c r="AF36" t="s">
        <v>48</v>
      </c>
      <c r="AG36">
        <v>70785421.230000004</v>
      </c>
      <c r="AH36">
        <v>4.5783282768742693E-4</v>
      </c>
      <c r="AI36">
        <v>23595140.41</v>
      </c>
      <c r="AJ36">
        <v>4.3908051960563939E-4</v>
      </c>
    </row>
    <row r="37" spans="1:82" x14ac:dyDescent="0.3">
      <c r="A37" t="s">
        <v>3333</v>
      </c>
      <c r="B37" t="s">
        <v>49</v>
      </c>
      <c r="C37" t="s">
        <v>257</v>
      </c>
      <c r="D37" t="s">
        <v>258</v>
      </c>
      <c r="E37" t="s">
        <v>259</v>
      </c>
      <c r="F37" t="s">
        <v>3223</v>
      </c>
      <c r="G37" t="s">
        <v>53</v>
      </c>
      <c r="H37" t="s">
        <v>3334</v>
      </c>
      <c r="I37" t="s">
        <v>3335</v>
      </c>
      <c r="J37" t="s">
        <v>62</v>
      </c>
      <c r="K37" t="s">
        <v>3336</v>
      </c>
      <c r="L37" t="s">
        <v>55</v>
      </c>
      <c r="M37" t="s">
        <v>3337</v>
      </c>
      <c r="N37" t="s">
        <v>3215</v>
      </c>
      <c r="O37" t="s">
        <v>62</v>
      </c>
      <c r="P37" t="s">
        <v>62</v>
      </c>
      <c r="Q37" t="s">
        <v>62</v>
      </c>
      <c r="R37">
        <v>-1.5949999999999998E-3</v>
      </c>
      <c r="S37" t="s">
        <v>3194</v>
      </c>
      <c r="Y37">
        <v>1.0962399999999999</v>
      </c>
      <c r="Z37">
        <v>3</v>
      </c>
      <c r="AA37" t="b">
        <v>1</v>
      </c>
      <c r="AB37" t="s">
        <v>62</v>
      </c>
      <c r="AC37" t="s">
        <v>3215</v>
      </c>
      <c r="AD37" t="b">
        <v>0</v>
      </c>
      <c r="AE37" t="b">
        <v>0</v>
      </c>
      <c r="AF37" t="s">
        <v>63</v>
      </c>
      <c r="AG37">
        <v>32995898.630999997</v>
      </c>
      <c r="AH37">
        <v>2.1341408032641621E-4</v>
      </c>
      <c r="AI37">
        <v>9898769.5892999992</v>
      </c>
      <c r="AJ37">
        <v>1.8420559569479354E-4</v>
      </c>
      <c r="AK37">
        <v>3299589.8630999997</v>
      </c>
      <c r="AL37">
        <v>3.9619035654514615E-4</v>
      </c>
      <c r="AM37">
        <v>3959507.8357199994</v>
      </c>
      <c r="AN37">
        <v>7.4344648726661286E-3</v>
      </c>
      <c r="AO37">
        <v>29036390.795279995</v>
      </c>
      <c r="AP37">
        <v>7.3059900368520007E-3</v>
      </c>
      <c r="AS37">
        <v>1099863.2876999998</v>
      </c>
      <c r="AT37">
        <v>6.2592162100584504E-4</v>
      </c>
      <c r="CA37">
        <v>8798906.301599998</v>
      </c>
      <c r="CB37">
        <v>9.6696714708363468E-3</v>
      </c>
    </row>
    <row r="38" spans="1:82" x14ac:dyDescent="0.3">
      <c r="A38" t="s">
        <v>3338</v>
      </c>
      <c r="B38" t="s">
        <v>49</v>
      </c>
      <c r="C38" t="s">
        <v>155</v>
      </c>
      <c r="D38" t="s">
        <v>90</v>
      </c>
      <c r="E38" t="s">
        <v>156</v>
      </c>
      <c r="F38" t="s">
        <v>3217</v>
      </c>
      <c r="G38" t="s">
        <v>53</v>
      </c>
      <c r="H38" t="s">
        <v>3339</v>
      </c>
      <c r="I38" t="s">
        <v>3340</v>
      </c>
      <c r="J38" t="s">
        <v>56</v>
      </c>
      <c r="K38" t="s">
        <v>3220</v>
      </c>
      <c r="L38" t="s">
        <v>56</v>
      </c>
      <c r="M38" t="s">
        <v>3277</v>
      </c>
      <c r="N38" t="s">
        <v>3221</v>
      </c>
      <c r="O38" t="s">
        <v>56</v>
      </c>
      <c r="P38" t="s">
        <v>56</v>
      </c>
      <c r="Q38" t="s">
        <v>56</v>
      </c>
      <c r="R38">
        <v>6.8400000000000004E-4</v>
      </c>
      <c r="S38" t="s">
        <v>3194</v>
      </c>
      <c r="T38" t="s">
        <v>3194</v>
      </c>
      <c r="U38" t="s">
        <v>3194</v>
      </c>
      <c r="V38" t="s">
        <v>55</v>
      </c>
      <c r="W38" t="s">
        <v>55</v>
      </c>
      <c r="X38" t="s">
        <v>55</v>
      </c>
      <c r="Y38">
        <v>1.09152</v>
      </c>
      <c r="Z38">
        <v>4</v>
      </c>
      <c r="AA38" t="b">
        <v>1</v>
      </c>
      <c r="AB38" t="s">
        <v>56</v>
      </c>
      <c r="AC38" t="s">
        <v>3221</v>
      </c>
      <c r="AD38" t="b">
        <v>0</v>
      </c>
      <c r="AE38" t="b">
        <v>0</v>
      </c>
      <c r="AF38" t="s">
        <v>68</v>
      </c>
      <c r="AG38">
        <v>23293162.438580003</v>
      </c>
      <c r="AH38">
        <v>1.5065778008703732E-4</v>
      </c>
      <c r="AK38">
        <v>22323801.945420001</v>
      </c>
      <c r="AL38">
        <v>2.680477095383515E-3</v>
      </c>
    </row>
    <row r="39" spans="1:82" x14ac:dyDescent="0.3">
      <c r="A39" t="s">
        <v>3341</v>
      </c>
      <c r="B39" t="s">
        <v>49</v>
      </c>
      <c r="C39" t="s">
        <v>3114</v>
      </c>
      <c r="D39" t="s">
        <v>353</v>
      </c>
      <c r="E39" t="s">
        <v>354</v>
      </c>
      <c r="F39" t="s">
        <v>3319</v>
      </c>
      <c r="G39" t="s">
        <v>72</v>
      </c>
      <c r="H39" t="s">
        <v>3342</v>
      </c>
      <c r="I39" t="s">
        <v>3343</v>
      </c>
      <c r="J39" t="s">
        <v>55</v>
      </c>
      <c r="K39" t="s">
        <v>3344</v>
      </c>
      <c r="L39" t="s">
        <v>55</v>
      </c>
      <c r="M39" t="s">
        <v>3344</v>
      </c>
      <c r="N39" t="s">
        <v>55</v>
      </c>
      <c r="O39" t="s">
        <v>55</v>
      </c>
      <c r="P39" t="s">
        <v>55</v>
      </c>
      <c r="Q39" t="s">
        <v>55</v>
      </c>
      <c r="R39">
        <v>1.3981E-2</v>
      </c>
      <c r="S39" t="s">
        <v>3194</v>
      </c>
      <c r="T39" t="s">
        <v>3194</v>
      </c>
      <c r="U39" t="s">
        <v>3194</v>
      </c>
      <c r="V39" t="s">
        <v>55</v>
      </c>
      <c r="W39" t="s">
        <v>55</v>
      </c>
      <c r="X39" t="s">
        <v>55</v>
      </c>
      <c r="Y39">
        <v>0.89705000000000001</v>
      </c>
      <c r="Z39">
        <v>4</v>
      </c>
      <c r="AA39" t="b">
        <v>1</v>
      </c>
      <c r="AB39" t="s">
        <v>56</v>
      </c>
      <c r="AC39" t="s">
        <v>3193</v>
      </c>
      <c r="AD39" t="b">
        <v>1</v>
      </c>
      <c r="AE39" t="b">
        <v>1</v>
      </c>
      <c r="AF39" t="s">
        <v>68</v>
      </c>
      <c r="AG39">
        <v>34135222.60125</v>
      </c>
      <c r="AH39">
        <v>2.2078311064209022E-4</v>
      </c>
      <c r="AI39">
        <v>11378407.533749999</v>
      </c>
      <c r="AJ39">
        <v>2.117400873819878E-4</v>
      </c>
    </row>
    <row r="40" spans="1:82" x14ac:dyDescent="0.3">
      <c r="A40" t="s">
        <v>3345</v>
      </c>
      <c r="B40" t="s">
        <v>49</v>
      </c>
      <c r="C40" t="s">
        <v>187</v>
      </c>
      <c r="D40" t="s">
        <v>115</v>
      </c>
      <c r="E40" t="s">
        <v>116</v>
      </c>
      <c r="F40" t="s">
        <v>3346</v>
      </c>
      <c r="G40" t="s">
        <v>53</v>
      </c>
      <c r="H40" t="s">
        <v>3347</v>
      </c>
      <c r="I40" t="s">
        <v>3348</v>
      </c>
      <c r="J40" t="s">
        <v>56</v>
      </c>
      <c r="K40" t="s">
        <v>3349</v>
      </c>
      <c r="L40" t="s">
        <v>55</v>
      </c>
      <c r="M40" t="s">
        <v>3350</v>
      </c>
      <c r="N40" t="s">
        <v>3221</v>
      </c>
      <c r="O40" t="s">
        <v>56</v>
      </c>
      <c r="P40" t="s">
        <v>56</v>
      </c>
      <c r="Q40" t="s">
        <v>56</v>
      </c>
      <c r="R40">
        <v>8.0899999999999993E-4</v>
      </c>
      <c r="S40" t="s">
        <v>3194</v>
      </c>
      <c r="T40" t="s">
        <v>3194</v>
      </c>
      <c r="U40" t="s">
        <v>3194</v>
      </c>
      <c r="V40" t="s">
        <v>55</v>
      </c>
      <c r="Y40">
        <v>1.0531200000000001</v>
      </c>
      <c r="Z40">
        <v>4</v>
      </c>
      <c r="AA40" t="b">
        <v>1</v>
      </c>
      <c r="AB40" t="s">
        <v>56</v>
      </c>
      <c r="AC40" t="s">
        <v>3221</v>
      </c>
      <c r="AD40" t="b">
        <v>0</v>
      </c>
      <c r="AE40" t="b">
        <v>0</v>
      </c>
      <c r="AF40" t="s">
        <v>56</v>
      </c>
      <c r="AG40">
        <v>78737911.942324802</v>
      </c>
      <c r="AH40">
        <v>5.0926872008893445E-4</v>
      </c>
      <c r="AI40">
        <v>20830415.876820002</v>
      </c>
      <c r="AJ40">
        <v>3.8763193046816399E-4</v>
      </c>
      <c r="AK40">
        <v>4848769.5786552001</v>
      </c>
      <c r="AL40">
        <v>5.8220440353996849E-4</v>
      </c>
      <c r="AU40">
        <v>159010.80822000001</v>
      </c>
      <c r="AV40">
        <v>3.486094677062874E-3</v>
      </c>
      <c r="BE40">
        <v>1060072.0548</v>
      </c>
      <c r="BF40">
        <v>2.6558286487704942E-3</v>
      </c>
      <c r="CA40">
        <v>5830396.3014000002</v>
      </c>
      <c r="CB40">
        <v>6.4073891512022949E-3</v>
      </c>
    </row>
    <row r="41" spans="1:82" x14ac:dyDescent="0.3">
      <c r="A41" t="s">
        <v>3351</v>
      </c>
      <c r="B41" t="s">
        <v>3210</v>
      </c>
      <c r="C41" t="s">
        <v>310</v>
      </c>
      <c r="D41" t="s">
        <v>93</v>
      </c>
      <c r="E41" t="s">
        <v>94</v>
      </c>
      <c r="F41" t="s">
        <v>3346</v>
      </c>
      <c r="G41" t="s">
        <v>53</v>
      </c>
      <c r="H41" t="s">
        <v>3352</v>
      </c>
      <c r="I41" t="s">
        <v>3353</v>
      </c>
      <c r="J41" t="s">
        <v>68</v>
      </c>
      <c r="K41" t="s">
        <v>3354</v>
      </c>
      <c r="L41" t="s">
        <v>55</v>
      </c>
      <c r="M41" t="s">
        <v>3355</v>
      </c>
      <c r="N41" t="s">
        <v>3207</v>
      </c>
      <c r="O41" t="s">
        <v>68</v>
      </c>
      <c r="P41" t="s">
        <v>68</v>
      </c>
      <c r="Q41" t="s">
        <v>68</v>
      </c>
      <c r="R41">
        <v>7.8290000000000009E-3</v>
      </c>
      <c r="S41" t="s">
        <v>3194</v>
      </c>
      <c r="T41" t="s">
        <v>3208</v>
      </c>
      <c r="U41" t="s">
        <v>3194</v>
      </c>
      <c r="Y41">
        <v>0.99407000000000001</v>
      </c>
      <c r="Z41">
        <v>3</v>
      </c>
      <c r="AA41" t="b">
        <v>1</v>
      </c>
      <c r="AB41" t="s">
        <v>68</v>
      </c>
      <c r="AC41" t="s">
        <v>3207</v>
      </c>
      <c r="AD41" t="b">
        <v>0</v>
      </c>
      <c r="AE41" t="b">
        <v>0</v>
      </c>
      <c r="AF41" t="s">
        <v>63</v>
      </c>
      <c r="CC41">
        <v>201747.33333999998</v>
      </c>
      <c r="CD41">
        <v>8.7868064232978101E-4</v>
      </c>
    </row>
    <row r="42" spans="1:82" x14ac:dyDescent="0.3">
      <c r="A42" t="s">
        <v>3356</v>
      </c>
      <c r="B42" t="s">
        <v>49</v>
      </c>
      <c r="C42" t="s">
        <v>182</v>
      </c>
      <c r="D42" t="s">
        <v>81</v>
      </c>
      <c r="E42" t="s">
        <v>82</v>
      </c>
      <c r="F42" t="s">
        <v>3188</v>
      </c>
      <c r="G42" t="s">
        <v>53</v>
      </c>
      <c r="H42" t="s">
        <v>3357</v>
      </c>
      <c r="I42" t="s">
        <v>3312</v>
      </c>
      <c r="J42" t="s">
        <v>54</v>
      </c>
      <c r="K42" t="s">
        <v>3313</v>
      </c>
      <c r="L42" t="s">
        <v>55</v>
      </c>
      <c r="M42" t="s">
        <v>3358</v>
      </c>
      <c r="N42" t="s">
        <v>55</v>
      </c>
      <c r="O42" t="s">
        <v>54</v>
      </c>
      <c r="P42" t="s">
        <v>54</v>
      </c>
      <c r="Q42" t="s">
        <v>54</v>
      </c>
      <c r="R42">
        <v>7.8219999999999991E-3</v>
      </c>
      <c r="S42" t="s">
        <v>3194</v>
      </c>
      <c r="T42" t="s">
        <v>3194</v>
      </c>
      <c r="U42" t="s">
        <v>3194</v>
      </c>
      <c r="Y42">
        <v>0.99388999999999994</v>
      </c>
      <c r="Z42">
        <v>4</v>
      </c>
      <c r="AA42" t="b">
        <v>1</v>
      </c>
      <c r="AB42" t="s">
        <v>54</v>
      </c>
      <c r="AD42" t="b">
        <v>0</v>
      </c>
      <c r="AE42" t="b">
        <v>0</v>
      </c>
      <c r="AF42" t="s">
        <v>54</v>
      </c>
      <c r="AG42">
        <v>63083809.975680001</v>
      </c>
      <c r="AH42">
        <v>4.0801959782957818E-4</v>
      </c>
      <c r="AI42">
        <v>26588208.371160001</v>
      </c>
      <c r="AJ42">
        <v>4.9477833757853628E-4</v>
      </c>
      <c r="AU42">
        <v>202191.69863999999</v>
      </c>
      <c r="AV42">
        <v>4.4327766915063646E-3</v>
      </c>
      <c r="AY42">
        <v>606575.09591999999</v>
      </c>
      <c r="AZ42">
        <v>3.3711004652316585E-2</v>
      </c>
      <c r="BC42">
        <v>2830683.7809600001</v>
      </c>
      <c r="BD42">
        <v>2.5909585749181322E-3</v>
      </c>
      <c r="BK42">
        <v>4043833.9728000001</v>
      </c>
      <c r="BL42">
        <v>1.5560727618167485E-3</v>
      </c>
      <c r="BY42">
        <v>4043833.9728000001</v>
      </c>
      <c r="BZ42">
        <v>9.1636201495079415E-3</v>
      </c>
    </row>
    <row r="43" spans="1:82" x14ac:dyDescent="0.3">
      <c r="A43" t="s">
        <v>3359</v>
      </c>
      <c r="B43" t="s">
        <v>49</v>
      </c>
      <c r="C43" t="s">
        <v>101</v>
      </c>
      <c r="D43" t="s">
        <v>102</v>
      </c>
      <c r="E43" t="s">
        <v>103</v>
      </c>
      <c r="F43" t="s">
        <v>3360</v>
      </c>
      <c r="G43" t="s">
        <v>53</v>
      </c>
      <c r="H43" t="s">
        <v>3361</v>
      </c>
      <c r="I43" t="s">
        <v>3362</v>
      </c>
      <c r="J43" t="s">
        <v>68</v>
      </c>
      <c r="K43" t="s">
        <v>3363</v>
      </c>
      <c r="L43" t="s">
        <v>55</v>
      </c>
      <c r="M43" t="s">
        <v>3364</v>
      </c>
      <c r="N43" t="s">
        <v>3207</v>
      </c>
      <c r="O43" t="s">
        <v>68</v>
      </c>
      <c r="P43" t="s">
        <v>68</v>
      </c>
      <c r="Q43" t="s">
        <v>68</v>
      </c>
      <c r="R43">
        <v>9.859999999999999E-4</v>
      </c>
      <c r="S43" t="s">
        <v>3194</v>
      </c>
      <c r="T43" t="s">
        <v>3194</v>
      </c>
      <c r="U43" t="s">
        <v>3201</v>
      </c>
      <c r="Y43">
        <v>1.0658400000000001</v>
      </c>
      <c r="Z43">
        <v>4</v>
      </c>
      <c r="AA43" t="b">
        <v>1</v>
      </c>
      <c r="AB43" t="s">
        <v>68</v>
      </c>
      <c r="AC43" t="s">
        <v>3207</v>
      </c>
      <c r="AD43" t="b">
        <v>0</v>
      </c>
      <c r="AE43" t="b">
        <v>0</v>
      </c>
      <c r="AF43" t="s">
        <v>68</v>
      </c>
      <c r="BK43">
        <v>-1863734.6724623607</v>
      </c>
      <c r="BL43">
        <v>-7.1716761335383647E-4</v>
      </c>
    </row>
    <row r="44" spans="1:82" x14ac:dyDescent="0.3">
      <c r="A44" t="s">
        <v>3365</v>
      </c>
      <c r="B44" t="s">
        <v>3210</v>
      </c>
      <c r="C44" t="s">
        <v>288</v>
      </c>
      <c r="D44" t="s">
        <v>289</v>
      </c>
      <c r="E44" t="s">
        <v>290</v>
      </c>
      <c r="F44" t="s">
        <v>3250</v>
      </c>
      <c r="G44" t="s">
        <v>53</v>
      </c>
      <c r="H44" t="s">
        <v>3366</v>
      </c>
      <c r="I44" t="s">
        <v>3367</v>
      </c>
      <c r="J44" t="s">
        <v>68</v>
      </c>
      <c r="K44" t="s">
        <v>3219</v>
      </c>
      <c r="L44" t="s">
        <v>55</v>
      </c>
      <c r="M44" t="s">
        <v>3368</v>
      </c>
      <c r="N44" t="s">
        <v>3215</v>
      </c>
      <c r="O44" t="s">
        <v>68</v>
      </c>
      <c r="P44" t="s">
        <v>68</v>
      </c>
      <c r="Q44" t="s">
        <v>62</v>
      </c>
      <c r="R44">
        <v>1.5365E-2</v>
      </c>
      <c r="S44" t="s">
        <v>3194</v>
      </c>
      <c r="T44" t="s">
        <v>3208</v>
      </c>
      <c r="U44" t="s">
        <v>3194</v>
      </c>
      <c r="Y44">
        <v>0.90031000000000005</v>
      </c>
      <c r="Z44">
        <v>3</v>
      </c>
      <c r="AA44" t="b">
        <v>1</v>
      </c>
      <c r="AB44" t="s">
        <v>68</v>
      </c>
      <c r="AC44" t="s">
        <v>3215</v>
      </c>
      <c r="AD44" t="b">
        <v>0</v>
      </c>
      <c r="AE44" t="b">
        <v>0</v>
      </c>
      <c r="AF44" t="s">
        <v>63</v>
      </c>
      <c r="CC44">
        <v>453622.66665000009</v>
      </c>
      <c r="CD44">
        <v>1.9756863672425193E-3</v>
      </c>
    </row>
    <row r="45" spans="1:82" x14ac:dyDescent="0.3">
      <c r="A45" t="s">
        <v>3369</v>
      </c>
      <c r="B45" t="s">
        <v>49</v>
      </c>
      <c r="C45" t="s">
        <v>298</v>
      </c>
      <c r="D45" t="s">
        <v>105</v>
      </c>
      <c r="E45" t="s">
        <v>106</v>
      </c>
      <c r="F45" t="s">
        <v>3254</v>
      </c>
      <c r="G45" t="s">
        <v>53</v>
      </c>
      <c r="H45" t="s">
        <v>3370</v>
      </c>
      <c r="I45" t="s">
        <v>3371</v>
      </c>
      <c r="J45" t="s">
        <v>55</v>
      </c>
      <c r="K45" t="s">
        <v>3372</v>
      </c>
      <c r="L45" t="s">
        <v>55</v>
      </c>
      <c r="M45" t="s">
        <v>3373</v>
      </c>
      <c r="N45" t="s">
        <v>55</v>
      </c>
      <c r="O45" t="s">
        <v>107</v>
      </c>
      <c r="P45" t="s">
        <v>107</v>
      </c>
      <c r="Q45" t="s">
        <v>108</v>
      </c>
      <c r="R45">
        <v>3.5999999999999999E-3</v>
      </c>
      <c r="S45" t="s">
        <v>3194</v>
      </c>
      <c r="T45" t="s">
        <v>3194</v>
      </c>
      <c r="U45" t="s">
        <v>3194</v>
      </c>
      <c r="V45" t="s">
        <v>55</v>
      </c>
      <c r="W45" t="s">
        <v>55</v>
      </c>
      <c r="X45" t="s">
        <v>55</v>
      </c>
      <c r="Y45">
        <v>1.36376275</v>
      </c>
      <c r="Z45">
        <v>3</v>
      </c>
      <c r="AA45" t="b">
        <v>1</v>
      </c>
      <c r="AD45" t="b">
        <v>0</v>
      </c>
      <c r="AE45" t="b">
        <v>0</v>
      </c>
      <c r="AF45" t="s">
        <v>108</v>
      </c>
      <c r="AG45">
        <v>477595195.98000002</v>
      </c>
      <c r="AH45">
        <v>3.0890366302260999E-3</v>
      </c>
      <c r="AI45">
        <v>204683655.41999999</v>
      </c>
      <c r="AJ45">
        <v>3.8089455801036801E-3</v>
      </c>
    </row>
    <row r="46" spans="1:82" x14ac:dyDescent="0.3">
      <c r="A46" t="s">
        <v>3374</v>
      </c>
      <c r="B46" t="s">
        <v>3210</v>
      </c>
      <c r="C46" t="s">
        <v>83</v>
      </c>
      <c r="D46" t="s">
        <v>84</v>
      </c>
      <c r="E46" t="s">
        <v>85</v>
      </c>
      <c r="F46" t="s">
        <v>3375</v>
      </c>
      <c r="G46" t="s">
        <v>53</v>
      </c>
      <c r="H46" t="s">
        <v>3376</v>
      </c>
      <c r="I46" t="s">
        <v>3377</v>
      </c>
      <c r="J46" t="s">
        <v>55</v>
      </c>
      <c r="K46" t="s">
        <v>3321</v>
      </c>
      <c r="L46" t="s">
        <v>48</v>
      </c>
      <c r="M46" t="s">
        <v>3377</v>
      </c>
      <c r="N46" t="s">
        <v>3237</v>
      </c>
      <c r="O46" t="s">
        <v>48</v>
      </c>
      <c r="P46" t="s">
        <v>48</v>
      </c>
      <c r="Q46" t="s">
        <v>48</v>
      </c>
      <c r="R46">
        <v>2.0530000000000001E-3</v>
      </c>
      <c r="S46" t="s">
        <v>3194</v>
      </c>
      <c r="T46" t="s">
        <v>3208</v>
      </c>
      <c r="U46" t="s">
        <v>3194</v>
      </c>
      <c r="Y46">
        <v>0.87757812999999996</v>
      </c>
      <c r="Z46">
        <v>2</v>
      </c>
      <c r="AA46" t="b">
        <v>1</v>
      </c>
      <c r="AC46" t="s">
        <v>3237</v>
      </c>
      <c r="AD46" t="b">
        <v>0</v>
      </c>
      <c r="AE46" t="b">
        <v>0</v>
      </c>
      <c r="CC46">
        <v>1767159.0224000001</v>
      </c>
      <c r="CD46">
        <v>7.6965994999520322E-3</v>
      </c>
    </row>
    <row r="47" spans="1:82" x14ac:dyDescent="0.3">
      <c r="A47" t="s">
        <v>3378</v>
      </c>
      <c r="B47" t="s">
        <v>49</v>
      </c>
      <c r="C47" t="s">
        <v>89</v>
      </c>
      <c r="D47" t="s">
        <v>90</v>
      </c>
      <c r="E47" t="s">
        <v>91</v>
      </c>
      <c r="F47" t="s">
        <v>3217</v>
      </c>
      <c r="G47" t="s">
        <v>53</v>
      </c>
      <c r="H47" t="s">
        <v>3379</v>
      </c>
      <c r="I47" t="s">
        <v>3340</v>
      </c>
      <c r="J47" t="s">
        <v>56</v>
      </c>
      <c r="K47" t="s">
        <v>3220</v>
      </c>
      <c r="L47" t="s">
        <v>56</v>
      </c>
      <c r="M47" t="s">
        <v>3277</v>
      </c>
      <c r="N47" t="s">
        <v>3221</v>
      </c>
      <c r="O47" t="s">
        <v>56</v>
      </c>
      <c r="P47" t="s">
        <v>56</v>
      </c>
      <c r="Q47" t="s">
        <v>56</v>
      </c>
      <c r="R47">
        <v>1.2800000000000001E-3</v>
      </c>
      <c r="S47" t="s">
        <v>3194</v>
      </c>
      <c r="T47" t="s">
        <v>3194</v>
      </c>
      <c r="V47" t="s">
        <v>55</v>
      </c>
      <c r="W47" t="s">
        <v>55</v>
      </c>
      <c r="X47" t="s">
        <v>55</v>
      </c>
      <c r="Y47">
        <v>1.02054</v>
      </c>
      <c r="Z47">
        <v>5</v>
      </c>
      <c r="AA47" t="b">
        <v>1</v>
      </c>
      <c r="AB47" t="s">
        <v>56</v>
      </c>
      <c r="AC47" t="s">
        <v>3221</v>
      </c>
      <c r="AD47" t="b">
        <v>0</v>
      </c>
      <c r="AE47" t="b">
        <v>0</v>
      </c>
      <c r="AF47" t="s">
        <v>68</v>
      </c>
      <c r="AG47">
        <v>145365462.82115999</v>
      </c>
      <c r="AH47">
        <v>9.4020886977920449E-4</v>
      </c>
      <c r="AI47">
        <v>54131029.1778</v>
      </c>
      <c r="AJ47">
        <v>1.0073209993742287E-3</v>
      </c>
      <c r="AS47">
        <v>1051087.9452</v>
      </c>
      <c r="AT47">
        <v>5.9816404260120749E-4</v>
      </c>
    </row>
    <row r="48" spans="1:82" x14ac:dyDescent="0.3">
      <c r="A48" t="s">
        <v>3380</v>
      </c>
      <c r="B48" t="s">
        <v>49</v>
      </c>
      <c r="C48" t="s">
        <v>237</v>
      </c>
      <c r="D48" t="s">
        <v>60</v>
      </c>
      <c r="E48" t="s">
        <v>61</v>
      </c>
      <c r="F48" t="s">
        <v>3188</v>
      </c>
      <c r="G48" t="s">
        <v>53</v>
      </c>
      <c r="H48" t="s">
        <v>3381</v>
      </c>
      <c r="I48" t="s">
        <v>3382</v>
      </c>
      <c r="J48" t="s">
        <v>62</v>
      </c>
      <c r="K48" t="s">
        <v>3213</v>
      </c>
      <c r="L48" t="s">
        <v>55</v>
      </c>
      <c r="M48" t="s">
        <v>3214</v>
      </c>
      <c r="N48" t="s">
        <v>3215</v>
      </c>
      <c r="O48" t="s">
        <v>62</v>
      </c>
      <c r="P48" t="s">
        <v>62</v>
      </c>
      <c r="Q48" t="s">
        <v>62</v>
      </c>
      <c r="R48">
        <v>1.1869999999999999E-3</v>
      </c>
      <c r="S48" t="s">
        <v>3194</v>
      </c>
      <c r="T48" t="s">
        <v>3194</v>
      </c>
      <c r="U48" t="s">
        <v>3194</v>
      </c>
      <c r="V48" t="s">
        <v>55</v>
      </c>
      <c r="Y48">
        <v>0.96616000000000002</v>
      </c>
      <c r="Z48">
        <v>3</v>
      </c>
      <c r="AA48" t="b">
        <v>1</v>
      </c>
      <c r="AB48" t="s">
        <v>62</v>
      </c>
      <c r="AC48" t="s">
        <v>3215</v>
      </c>
      <c r="AD48" t="b">
        <v>0</v>
      </c>
      <c r="AE48" t="b">
        <v>0</v>
      </c>
      <c r="AF48" t="s">
        <v>63</v>
      </c>
      <c r="BE48">
        <v>1653923.7123800002</v>
      </c>
      <c r="BF48">
        <v>4.143622085244365E-3</v>
      </c>
    </row>
    <row r="49" spans="1:84" x14ac:dyDescent="0.3">
      <c r="A49" t="s">
        <v>3383</v>
      </c>
      <c r="B49" t="s">
        <v>49</v>
      </c>
      <c r="C49" t="s">
        <v>246</v>
      </c>
      <c r="D49" t="s">
        <v>98</v>
      </c>
      <c r="E49" t="s">
        <v>99</v>
      </c>
      <c r="F49" t="s">
        <v>3384</v>
      </c>
      <c r="G49" t="s">
        <v>53</v>
      </c>
      <c r="H49" t="s">
        <v>3385</v>
      </c>
      <c r="I49" t="s">
        <v>3386</v>
      </c>
      <c r="J49" t="s">
        <v>68</v>
      </c>
      <c r="K49" t="s">
        <v>3387</v>
      </c>
      <c r="L49" t="s">
        <v>63</v>
      </c>
      <c r="M49" t="s">
        <v>3388</v>
      </c>
      <c r="N49" t="s">
        <v>3207</v>
      </c>
      <c r="O49" t="s">
        <v>68</v>
      </c>
      <c r="P49" t="s">
        <v>68</v>
      </c>
      <c r="Q49" t="s">
        <v>63</v>
      </c>
      <c r="R49">
        <v>1.186E-3</v>
      </c>
      <c r="S49" t="s">
        <v>3194</v>
      </c>
      <c r="T49" t="s">
        <v>3194</v>
      </c>
      <c r="U49" t="s">
        <v>3194</v>
      </c>
      <c r="V49" t="s">
        <v>3389</v>
      </c>
      <c r="Y49">
        <v>1.00223</v>
      </c>
      <c r="Z49">
        <v>3</v>
      </c>
      <c r="AA49" t="b">
        <v>1</v>
      </c>
      <c r="AB49" t="s">
        <v>68</v>
      </c>
      <c r="AC49" t="s">
        <v>3207</v>
      </c>
      <c r="AD49" t="b">
        <v>0</v>
      </c>
      <c r="AE49" t="b">
        <v>0</v>
      </c>
      <c r="AG49">
        <v>5022752.7394999992</v>
      </c>
      <c r="AH49">
        <v>3.2486648373937419E-5</v>
      </c>
    </row>
    <row r="50" spans="1:84" x14ac:dyDescent="0.3">
      <c r="A50" t="s">
        <v>3390</v>
      </c>
      <c r="B50" t="s">
        <v>49</v>
      </c>
      <c r="C50" t="s">
        <v>239</v>
      </c>
      <c r="D50" t="s">
        <v>240</v>
      </c>
      <c r="E50" t="s">
        <v>241</v>
      </c>
      <c r="F50" t="s">
        <v>3271</v>
      </c>
      <c r="G50" t="s">
        <v>53</v>
      </c>
      <c r="H50" t="s">
        <v>3391</v>
      </c>
      <c r="I50" t="s">
        <v>3256</v>
      </c>
      <c r="J50" t="s">
        <v>55</v>
      </c>
      <c r="K50" t="s">
        <v>3392</v>
      </c>
      <c r="L50" t="s">
        <v>55</v>
      </c>
      <c r="M50" t="s">
        <v>3256</v>
      </c>
      <c r="N50" t="s">
        <v>55</v>
      </c>
      <c r="O50" t="s">
        <v>55</v>
      </c>
      <c r="P50" t="s">
        <v>55</v>
      </c>
      <c r="Q50" t="s">
        <v>55</v>
      </c>
      <c r="R50">
        <v>1.57E-3</v>
      </c>
      <c r="T50" t="s">
        <v>3208</v>
      </c>
      <c r="Y50">
        <v>1.0368200000000001</v>
      </c>
      <c r="Z50">
        <v>3</v>
      </c>
      <c r="AA50" t="b">
        <v>1</v>
      </c>
      <c r="AD50" t="b">
        <v>0</v>
      </c>
      <c r="AE50" t="b">
        <v>0</v>
      </c>
      <c r="AF50" t="s">
        <v>107</v>
      </c>
      <c r="AG50">
        <v>22154384.3829</v>
      </c>
      <c r="AH50">
        <v>1.4329228069068139E-4</v>
      </c>
      <c r="AI50">
        <v>9494736.1641000006</v>
      </c>
      <c r="AJ50">
        <v>1.7668696248506383E-4</v>
      </c>
    </row>
    <row r="51" spans="1:84" x14ac:dyDescent="0.3">
      <c r="A51" t="s">
        <v>3393</v>
      </c>
      <c r="B51" t="s">
        <v>49</v>
      </c>
      <c r="C51" t="s">
        <v>324</v>
      </c>
      <c r="D51" t="s">
        <v>325</v>
      </c>
      <c r="E51" t="s">
        <v>326</v>
      </c>
      <c r="F51" t="s">
        <v>3244</v>
      </c>
      <c r="G51" t="s">
        <v>53</v>
      </c>
      <c r="H51" t="s">
        <v>3394</v>
      </c>
      <c r="I51" t="s">
        <v>3395</v>
      </c>
      <c r="J51" t="s">
        <v>108</v>
      </c>
      <c r="K51" t="s">
        <v>3396</v>
      </c>
      <c r="L51" t="s">
        <v>55</v>
      </c>
      <c r="M51" t="s">
        <v>3397</v>
      </c>
      <c r="N51" t="s">
        <v>3215</v>
      </c>
      <c r="O51" t="s">
        <v>62</v>
      </c>
      <c r="P51" t="s">
        <v>62</v>
      </c>
      <c r="Q51" t="s">
        <v>108</v>
      </c>
      <c r="R51">
        <v>-1.9579999999999997E-3</v>
      </c>
      <c r="S51" t="s">
        <v>3194</v>
      </c>
      <c r="T51" t="s">
        <v>3194</v>
      </c>
      <c r="U51" t="s">
        <v>3194</v>
      </c>
      <c r="Y51">
        <v>1.0305899999999999</v>
      </c>
      <c r="Z51">
        <v>3</v>
      </c>
      <c r="AA51" t="b">
        <v>1</v>
      </c>
      <c r="AB51" t="s">
        <v>108</v>
      </c>
      <c r="AC51" t="s">
        <v>3215</v>
      </c>
      <c r="AD51" t="b">
        <v>0</v>
      </c>
      <c r="AE51" t="b">
        <v>0</v>
      </c>
      <c r="AF51" t="s">
        <v>107</v>
      </c>
      <c r="AG51">
        <v>182570315.34847999</v>
      </c>
      <c r="AH51">
        <v>1.1808460312213902E-3</v>
      </c>
      <c r="AI51">
        <v>36451574.655999996</v>
      </c>
      <c r="AJ51">
        <v>6.7832511535371E-4</v>
      </c>
      <c r="AK51">
        <v>7498609.6435199995</v>
      </c>
      <c r="AL51">
        <v>9.003776079818264E-4</v>
      </c>
    </row>
    <row r="52" spans="1:84" x14ac:dyDescent="0.3">
      <c r="A52" t="s">
        <v>3398</v>
      </c>
      <c r="B52" t="s">
        <v>49</v>
      </c>
      <c r="C52" t="s">
        <v>130</v>
      </c>
      <c r="D52" t="s">
        <v>93</v>
      </c>
      <c r="E52" t="s">
        <v>94</v>
      </c>
      <c r="F52" t="s">
        <v>3346</v>
      </c>
      <c r="G52" t="s">
        <v>53</v>
      </c>
      <c r="H52" t="s">
        <v>3399</v>
      </c>
      <c r="I52" t="s">
        <v>3353</v>
      </c>
      <c r="J52" t="s">
        <v>68</v>
      </c>
      <c r="K52" t="s">
        <v>3354</v>
      </c>
      <c r="L52" t="s">
        <v>55</v>
      </c>
      <c r="M52" t="s">
        <v>3355</v>
      </c>
      <c r="N52" t="s">
        <v>3207</v>
      </c>
      <c r="O52" t="s">
        <v>68</v>
      </c>
      <c r="P52" t="s">
        <v>68</v>
      </c>
      <c r="Q52" t="s">
        <v>68</v>
      </c>
      <c r="R52">
        <v>3.6819999999999999E-3</v>
      </c>
      <c r="S52" t="s">
        <v>3194</v>
      </c>
      <c r="T52" t="s">
        <v>3208</v>
      </c>
      <c r="U52" t="s">
        <v>3194</v>
      </c>
      <c r="Y52">
        <v>0.99065999999999999</v>
      </c>
      <c r="Z52">
        <v>3</v>
      </c>
      <c r="AA52" t="b">
        <v>1</v>
      </c>
      <c r="AB52" t="s">
        <v>68</v>
      </c>
      <c r="AC52" t="s">
        <v>3207</v>
      </c>
      <c r="AD52" t="b">
        <v>0</v>
      </c>
      <c r="AE52" t="b">
        <v>0</v>
      </c>
      <c r="AF52" t="s">
        <v>63</v>
      </c>
      <c r="AG52">
        <v>45258276.577150002</v>
      </c>
      <c r="AH52">
        <v>2.9272588029460579E-4</v>
      </c>
      <c r="AI52">
        <v>19396404.24735</v>
      </c>
      <c r="AJ52">
        <v>3.6094649607586161E-4</v>
      </c>
      <c r="BK52">
        <v>9946873.9729999993</v>
      </c>
      <c r="BL52">
        <v>3.8275705082649685E-3</v>
      </c>
    </row>
    <row r="53" spans="1:84" x14ac:dyDescent="0.3">
      <c r="A53" t="s">
        <v>3400</v>
      </c>
      <c r="B53" t="s">
        <v>49</v>
      </c>
      <c r="C53" t="s">
        <v>328</v>
      </c>
      <c r="D53" t="s">
        <v>329</v>
      </c>
      <c r="E53" t="s">
        <v>330</v>
      </c>
      <c r="F53" t="s">
        <v>3271</v>
      </c>
      <c r="G53" t="s">
        <v>53</v>
      </c>
      <c r="H53" t="s">
        <v>3401</v>
      </c>
      <c r="I53" t="s">
        <v>3256</v>
      </c>
      <c r="J53" t="s">
        <v>55</v>
      </c>
      <c r="K53" t="s">
        <v>3402</v>
      </c>
      <c r="L53" t="s">
        <v>55</v>
      </c>
      <c r="M53" t="s">
        <v>3256</v>
      </c>
      <c r="N53" t="s">
        <v>55</v>
      </c>
      <c r="O53" t="s">
        <v>55</v>
      </c>
      <c r="P53" t="s">
        <v>55</v>
      </c>
      <c r="Q53" t="s">
        <v>55</v>
      </c>
      <c r="R53">
        <v>1.64E-4</v>
      </c>
      <c r="T53" t="s">
        <v>3208</v>
      </c>
      <c r="Y53">
        <v>0.98068</v>
      </c>
      <c r="Z53">
        <v>2</v>
      </c>
      <c r="AA53" t="b">
        <v>1</v>
      </c>
      <c r="AD53" t="b">
        <v>0</v>
      </c>
      <c r="AE53" t="b">
        <v>0</v>
      </c>
      <c r="AF53" t="s">
        <v>108</v>
      </c>
      <c r="AG53">
        <v>14804026.0275</v>
      </c>
      <c r="AH53">
        <v>9.5750918473817926E-5</v>
      </c>
      <c r="AI53">
        <v>4934675.3425000003</v>
      </c>
      <c r="AJ53">
        <v>9.1829070555212542E-5</v>
      </c>
    </row>
    <row r="54" spans="1:84" x14ac:dyDescent="0.3">
      <c r="A54" t="s">
        <v>3403</v>
      </c>
      <c r="B54" t="s">
        <v>49</v>
      </c>
      <c r="C54" t="s">
        <v>3073</v>
      </c>
      <c r="D54" t="s">
        <v>3074</v>
      </c>
      <c r="E54" t="s">
        <v>3072</v>
      </c>
      <c r="F54" t="s">
        <v>3265</v>
      </c>
      <c r="G54" t="s">
        <v>128</v>
      </c>
      <c r="H54" t="s">
        <v>3404</v>
      </c>
      <c r="I54" t="s">
        <v>3405</v>
      </c>
      <c r="J54" t="s">
        <v>48</v>
      </c>
      <c r="K54" t="s">
        <v>3406</v>
      </c>
      <c r="L54" t="s">
        <v>48</v>
      </c>
      <c r="M54" t="s">
        <v>3406</v>
      </c>
      <c r="N54" t="s">
        <v>55</v>
      </c>
      <c r="O54" t="s">
        <v>48</v>
      </c>
      <c r="P54" t="s">
        <v>48</v>
      </c>
      <c r="Q54" t="s">
        <v>48</v>
      </c>
      <c r="R54">
        <v>1.73E-4</v>
      </c>
      <c r="Y54">
        <v>0.97836000000000001</v>
      </c>
      <c r="AA54" t="b">
        <v>1</v>
      </c>
      <c r="AB54" t="s">
        <v>48</v>
      </c>
      <c r="AD54" t="b">
        <v>0</v>
      </c>
      <c r="AE54" t="b">
        <v>0</v>
      </c>
      <c r="BS54">
        <v>10769644.9311</v>
      </c>
      <c r="BT54">
        <v>2.2225650222873128E-3</v>
      </c>
    </row>
    <row r="55" spans="1:84" x14ac:dyDescent="0.3">
      <c r="A55" t="s">
        <v>3407</v>
      </c>
      <c r="B55" t="s">
        <v>49</v>
      </c>
      <c r="C55" t="s">
        <v>184</v>
      </c>
      <c r="D55" t="s">
        <v>110</v>
      </c>
      <c r="E55" t="s">
        <v>111</v>
      </c>
      <c r="F55" t="s">
        <v>3217</v>
      </c>
      <c r="G55" t="s">
        <v>67</v>
      </c>
      <c r="H55" t="s">
        <v>3408</v>
      </c>
      <c r="I55" t="s">
        <v>3261</v>
      </c>
      <c r="J55" t="s">
        <v>76</v>
      </c>
      <c r="K55" t="s">
        <v>3262</v>
      </c>
      <c r="L55" t="s">
        <v>54</v>
      </c>
      <c r="M55" t="s">
        <v>3263</v>
      </c>
      <c r="N55" t="s">
        <v>3409</v>
      </c>
      <c r="O55" t="s">
        <v>76</v>
      </c>
      <c r="P55" t="s">
        <v>76</v>
      </c>
      <c r="Q55" t="s">
        <v>54</v>
      </c>
      <c r="R55">
        <v>2.0433E-2</v>
      </c>
      <c r="S55" t="s">
        <v>3194</v>
      </c>
      <c r="T55" t="s">
        <v>3194</v>
      </c>
      <c r="U55" t="s">
        <v>3194</v>
      </c>
      <c r="V55" t="s">
        <v>55</v>
      </c>
      <c r="W55" t="s">
        <v>55</v>
      </c>
      <c r="Y55">
        <v>1.02237</v>
      </c>
      <c r="Z55">
        <v>3</v>
      </c>
      <c r="AA55" t="b">
        <v>1</v>
      </c>
      <c r="AB55" t="s">
        <v>76</v>
      </c>
      <c r="AC55" t="s">
        <v>3409</v>
      </c>
      <c r="AD55" t="b">
        <v>0</v>
      </c>
      <c r="AE55" t="b">
        <v>0</v>
      </c>
      <c r="AF55" t="s">
        <v>56</v>
      </c>
      <c r="AG55">
        <v>71141871.203820005</v>
      </c>
      <c r="AH55">
        <v>4.6013830947459972E-4</v>
      </c>
      <c r="AI55">
        <v>30126943.971900001</v>
      </c>
      <c r="AJ55">
        <v>5.6063045116296626E-4</v>
      </c>
      <c r="AK55">
        <v>4439760.1642800001</v>
      </c>
      <c r="AL55">
        <v>5.3309357691153764E-4</v>
      </c>
    </row>
    <row r="56" spans="1:84" x14ac:dyDescent="0.3">
      <c r="A56" t="s">
        <v>3410</v>
      </c>
      <c r="B56" t="s">
        <v>49</v>
      </c>
      <c r="C56" t="s">
        <v>50</v>
      </c>
      <c r="D56" t="s">
        <v>51</v>
      </c>
      <c r="E56" t="s">
        <v>52</v>
      </c>
      <c r="F56" t="s">
        <v>3346</v>
      </c>
      <c r="G56" t="s">
        <v>53</v>
      </c>
      <c r="H56" t="s">
        <v>3411</v>
      </c>
      <c r="I56" t="s">
        <v>3412</v>
      </c>
      <c r="J56" t="s">
        <v>54</v>
      </c>
      <c r="K56" t="s">
        <v>3413</v>
      </c>
      <c r="L56" t="s">
        <v>55</v>
      </c>
      <c r="M56" t="s">
        <v>3414</v>
      </c>
      <c r="N56" t="s">
        <v>3193</v>
      </c>
      <c r="O56" t="s">
        <v>54</v>
      </c>
      <c r="P56" t="s">
        <v>54</v>
      </c>
      <c r="Q56" t="s">
        <v>54</v>
      </c>
      <c r="R56">
        <v>1.727E-3</v>
      </c>
      <c r="S56" t="s">
        <v>3194</v>
      </c>
      <c r="Y56">
        <v>1.0370999999999999</v>
      </c>
      <c r="Z56">
        <v>4</v>
      </c>
      <c r="AA56" t="b">
        <v>1</v>
      </c>
      <c r="AB56" t="s">
        <v>54</v>
      </c>
      <c r="AC56" t="s">
        <v>3193</v>
      </c>
      <c r="AD56" t="b">
        <v>0</v>
      </c>
      <c r="AE56" t="b">
        <v>0</v>
      </c>
      <c r="AF56" t="s">
        <v>56</v>
      </c>
      <c r="AG56">
        <v>96393331.273217991</v>
      </c>
      <c r="AH56">
        <v>6.2346215732236691E-4</v>
      </c>
      <c r="AI56">
        <v>24883149.451859996</v>
      </c>
      <c r="AJ56">
        <v>4.6304900080683468E-4</v>
      </c>
      <c r="BK56">
        <v>6824492.4656999996</v>
      </c>
      <c r="BL56">
        <v>2.6260738968336981E-3</v>
      </c>
    </row>
    <row r="57" spans="1:84" x14ac:dyDescent="0.3">
      <c r="A57" t="s">
        <v>3415</v>
      </c>
      <c r="B57" t="s">
        <v>49</v>
      </c>
      <c r="C57" t="s">
        <v>2808</v>
      </c>
      <c r="D57" t="s">
        <v>1036</v>
      </c>
      <c r="E57" t="s">
        <v>1037</v>
      </c>
      <c r="F57" t="s">
        <v>3271</v>
      </c>
      <c r="G57" t="s">
        <v>53</v>
      </c>
      <c r="H57" t="s">
        <v>3416</v>
      </c>
      <c r="I57" t="s">
        <v>3256</v>
      </c>
      <c r="J57" t="s">
        <v>55</v>
      </c>
      <c r="K57" t="s">
        <v>3417</v>
      </c>
      <c r="L57" t="s">
        <v>62</v>
      </c>
      <c r="M57" t="s">
        <v>3256</v>
      </c>
      <c r="N57" t="s">
        <v>55</v>
      </c>
      <c r="O57" t="s">
        <v>62</v>
      </c>
      <c r="P57" t="s">
        <v>62</v>
      </c>
      <c r="Q57" t="s">
        <v>62</v>
      </c>
      <c r="R57">
        <v>2.2880000000000001E-3</v>
      </c>
      <c r="S57" t="s">
        <v>3194</v>
      </c>
      <c r="T57" t="s">
        <v>3208</v>
      </c>
      <c r="U57" t="s">
        <v>3208</v>
      </c>
      <c r="Y57">
        <v>0.99702000000000002</v>
      </c>
      <c r="Z57">
        <v>2</v>
      </c>
      <c r="AA57" t="b">
        <v>1</v>
      </c>
      <c r="AD57" t="b">
        <v>0</v>
      </c>
      <c r="AE57" t="b">
        <v>0</v>
      </c>
      <c r="AG57">
        <v>190225553.42700002</v>
      </c>
      <c r="AH57">
        <v>1.230359324145384E-3</v>
      </c>
      <c r="AI57">
        <v>32037987.945600003</v>
      </c>
      <c r="AJ57">
        <v>5.9619295116850968E-4</v>
      </c>
      <c r="AK57">
        <v>10011871.233000001</v>
      </c>
      <c r="AL57">
        <v>1.2021514788385526E-3</v>
      </c>
      <c r="AM57">
        <v>3003561.3699000003</v>
      </c>
      <c r="AN57">
        <v>5.6395573449744248E-3</v>
      </c>
      <c r="AO57">
        <v>15017806.8495</v>
      </c>
      <c r="AP57">
        <v>3.7787047292272375E-3</v>
      </c>
    </row>
    <row r="58" spans="1:84" x14ac:dyDescent="0.3">
      <c r="A58" t="s">
        <v>3418</v>
      </c>
      <c r="B58" t="s">
        <v>49</v>
      </c>
      <c r="C58" t="s">
        <v>343</v>
      </c>
      <c r="D58" t="s">
        <v>234</v>
      </c>
      <c r="E58" t="s">
        <v>235</v>
      </c>
      <c r="F58" t="s">
        <v>3188</v>
      </c>
      <c r="G58" t="s">
        <v>53</v>
      </c>
      <c r="H58" t="s">
        <v>3419</v>
      </c>
      <c r="I58" t="s">
        <v>3420</v>
      </c>
      <c r="J58" t="s">
        <v>54</v>
      </c>
      <c r="K58" t="s">
        <v>3421</v>
      </c>
      <c r="L58" t="s">
        <v>55</v>
      </c>
      <c r="M58" t="s">
        <v>3420</v>
      </c>
      <c r="N58" t="s">
        <v>3193</v>
      </c>
      <c r="O58" t="s">
        <v>54</v>
      </c>
      <c r="P58" t="s">
        <v>54</v>
      </c>
      <c r="Q58" t="s">
        <v>54</v>
      </c>
      <c r="R58">
        <v>3.8880000000000004E-3</v>
      </c>
      <c r="S58" t="s">
        <v>3194</v>
      </c>
      <c r="T58" t="s">
        <v>3208</v>
      </c>
      <c r="U58" t="s">
        <v>3194</v>
      </c>
      <c r="V58" t="s">
        <v>55</v>
      </c>
      <c r="Y58">
        <v>1.0057800000000001</v>
      </c>
      <c r="Z58">
        <v>4</v>
      </c>
      <c r="AA58" t="b">
        <v>1</v>
      </c>
      <c r="AB58" t="s">
        <v>54</v>
      </c>
      <c r="AC58" t="s">
        <v>3193</v>
      </c>
      <c r="AD58" t="b">
        <v>0</v>
      </c>
      <c r="AE58" t="b">
        <v>0</v>
      </c>
      <c r="AF58" t="s">
        <v>54</v>
      </c>
      <c r="AG58">
        <v>17775191.096250001</v>
      </c>
      <c r="AH58">
        <v>1.1496810869907586E-4</v>
      </c>
      <c r="AI58">
        <v>7617939.0412500007</v>
      </c>
      <c r="AJ58">
        <v>1.417617600248956E-4</v>
      </c>
    </row>
    <row r="59" spans="1:84" x14ac:dyDescent="0.3">
      <c r="A59" t="s">
        <v>3422</v>
      </c>
      <c r="B59" t="s">
        <v>49</v>
      </c>
      <c r="C59" t="s">
        <v>225</v>
      </c>
      <c r="D59" t="s">
        <v>90</v>
      </c>
      <c r="E59" t="s">
        <v>91</v>
      </c>
      <c r="F59" t="s">
        <v>3217</v>
      </c>
      <c r="G59" t="s">
        <v>53</v>
      </c>
      <c r="H59" t="s">
        <v>3423</v>
      </c>
      <c r="I59" t="s">
        <v>3424</v>
      </c>
      <c r="J59" t="s">
        <v>56</v>
      </c>
      <c r="K59" t="s">
        <v>3220</v>
      </c>
      <c r="L59" t="s">
        <v>56</v>
      </c>
      <c r="M59" t="s">
        <v>3424</v>
      </c>
      <c r="N59" t="s">
        <v>3221</v>
      </c>
      <c r="O59" t="s">
        <v>56</v>
      </c>
      <c r="P59" t="s">
        <v>56</v>
      </c>
      <c r="Q59" t="s">
        <v>56</v>
      </c>
      <c r="R59">
        <v>7.8890000000000002E-3</v>
      </c>
      <c r="S59" t="s">
        <v>3194</v>
      </c>
      <c r="T59" t="s">
        <v>3194</v>
      </c>
      <c r="V59" t="s">
        <v>55</v>
      </c>
      <c r="W59" t="s">
        <v>55</v>
      </c>
      <c r="X59" t="s">
        <v>55</v>
      </c>
      <c r="Y59">
        <v>0.87421000000000004</v>
      </c>
      <c r="Z59">
        <v>5</v>
      </c>
      <c r="AA59" t="b">
        <v>1</v>
      </c>
      <c r="AB59" t="s">
        <v>56</v>
      </c>
      <c r="AC59" t="s">
        <v>3221</v>
      </c>
      <c r="AD59" t="b">
        <v>0</v>
      </c>
      <c r="AE59" t="b">
        <v>0</v>
      </c>
      <c r="AF59" t="s">
        <v>68</v>
      </c>
      <c r="BM59">
        <v>3250390.6986199999</v>
      </c>
      <c r="BN59">
        <v>5.9599179262980169E-3</v>
      </c>
      <c r="BO59">
        <v>3250390.6986199999</v>
      </c>
      <c r="BP59">
        <v>8.3751367096294976E-3</v>
      </c>
      <c r="BQ59">
        <v>263545.19177999999</v>
      </c>
      <c r="BR59">
        <v>8.0966939558874962E-3</v>
      </c>
      <c r="BS59">
        <v>18799557.013640001</v>
      </c>
      <c r="BT59">
        <v>3.8797228804037E-3</v>
      </c>
      <c r="BU59">
        <v>1581271.15068</v>
      </c>
      <c r="BV59">
        <v>6.3277880832565614E-3</v>
      </c>
      <c r="BW59">
        <v>1581271.15068</v>
      </c>
      <c r="BX59">
        <v>7.9781654128724538E-3</v>
      </c>
    </row>
    <row r="60" spans="1:84" x14ac:dyDescent="0.3">
      <c r="A60" t="s">
        <v>3425</v>
      </c>
      <c r="B60" t="s">
        <v>49</v>
      </c>
      <c r="C60" t="s">
        <v>319</v>
      </c>
      <c r="D60" t="s">
        <v>87</v>
      </c>
      <c r="E60" t="s">
        <v>88</v>
      </c>
      <c r="F60" t="s">
        <v>3188</v>
      </c>
      <c r="G60" t="s">
        <v>53</v>
      </c>
      <c r="H60" t="s">
        <v>3426</v>
      </c>
      <c r="I60" t="s">
        <v>3427</v>
      </c>
      <c r="J60" t="s">
        <v>56</v>
      </c>
      <c r="K60" t="s">
        <v>3428</v>
      </c>
      <c r="L60" t="s">
        <v>55</v>
      </c>
      <c r="M60" t="s">
        <v>3429</v>
      </c>
      <c r="N60" t="s">
        <v>3221</v>
      </c>
      <c r="O60" t="s">
        <v>56</v>
      </c>
      <c r="P60" t="s">
        <v>56</v>
      </c>
      <c r="Q60" t="s">
        <v>56</v>
      </c>
      <c r="R60">
        <v>1.5770000000000001E-3</v>
      </c>
      <c r="S60" t="s">
        <v>3194</v>
      </c>
      <c r="T60" t="s">
        <v>3194</v>
      </c>
      <c r="U60" t="s">
        <v>3194</v>
      </c>
      <c r="V60" t="s">
        <v>55</v>
      </c>
      <c r="Y60">
        <v>1.0212600000000001</v>
      </c>
      <c r="Z60">
        <v>4</v>
      </c>
      <c r="AA60" t="b">
        <v>1</v>
      </c>
      <c r="AB60" t="s">
        <v>56</v>
      </c>
      <c r="AC60" t="s">
        <v>3221</v>
      </c>
      <c r="AD60" t="b">
        <v>0</v>
      </c>
      <c r="AE60" t="b">
        <v>0</v>
      </c>
      <c r="AF60" t="s">
        <v>54</v>
      </c>
      <c r="AG60">
        <v>97403564.70796001</v>
      </c>
      <c r="AH60">
        <v>6.2999624332504085E-4</v>
      </c>
      <c r="AI60">
        <v>51920876.710000008</v>
      </c>
      <c r="AJ60">
        <v>9.6619240776143968E-4</v>
      </c>
      <c r="AK60">
        <v>6438188.7120400006</v>
      </c>
      <c r="AL60">
        <v>7.7305010233350881E-4</v>
      </c>
    </row>
    <row r="61" spans="1:84" x14ac:dyDescent="0.3">
      <c r="A61" t="s">
        <v>3430</v>
      </c>
      <c r="B61" t="s">
        <v>49</v>
      </c>
      <c r="C61" t="s">
        <v>318</v>
      </c>
      <c r="D61" t="s">
        <v>118</v>
      </c>
      <c r="E61" t="s">
        <v>119</v>
      </c>
      <c r="F61" t="s">
        <v>3254</v>
      </c>
      <c r="G61" t="s">
        <v>53</v>
      </c>
      <c r="H61" t="s">
        <v>3431</v>
      </c>
      <c r="I61" t="s">
        <v>3256</v>
      </c>
      <c r="J61" t="s">
        <v>55</v>
      </c>
      <c r="K61" t="s">
        <v>3257</v>
      </c>
      <c r="L61" t="s">
        <v>55</v>
      </c>
      <c r="M61" t="s">
        <v>3256</v>
      </c>
      <c r="N61" t="s">
        <v>55</v>
      </c>
      <c r="O61" t="s">
        <v>108</v>
      </c>
      <c r="P61" t="s">
        <v>108</v>
      </c>
      <c r="Q61" t="s">
        <v>108</v>
      </c>
      <c r="R61">
        <v>5.6670000000000002E-3</v>
      </c>
      <c r="S61" t="s">
        <v>3194</v>
      </c>
      <c r="T61" t="s">
        <v>3208</v>
      </c>
      <c r="U61" t="s">
        <v>3194</v>
      </c>
      <c r="X61" t="s">
        <v>55</v>
      </c>
      <c r="Y61">
        <v>0.54398000000000002</v>
      </c>
      <c r="Z61">
        <v>2</v>
      </c>
      <c r="AA61" t="b">
        <v>1</v>
      </c>
      <c r="AD61" t="b">
        <v>0</v>
      </c>
      <c r="AE61" t="b">
        <v>0</v>
      </c>
      <c r="AF61" t="s">
        <v>108</v>
      </c>
      <c r="AG61">
        <v>685414800</v>
      </c>
      <c r="AH61">
        <v>4.4331924649170049E-3</v>
      </c>
      <c r="AI61">
        <v>266550200</v>
      </c>
      <c r="AJ61">
        <v>4.9602163107868155E-3</v>
      </c>
      <c r="BE61">
        <v>2719900</v>
      </c>
      <c r="BF61">
        <v>6.8142427763117621E-3</v>
      </c>
      <c r="CA61">
        <v>7887710</v>
      </c>
      <c r="CB61">
        <v>8.6683005526904302E-3</v>
      </c>
      <c r="CE61">
        <v>5439800</v>
      </c>
      <c r="CF61">
        <v>2.331670626907216E-2</v>
      </c>
    </row>
    <row r="62" spans="1:84" x14ac:dyDescent="0.3">
      <c r="A62" t="s">
        <v>3432</v>
      </c>
      <c r="B62" t="s">
        <v>49</v>
      </c>
      <c r="C62" t="s">
        <v>284</v>
      </c>
      <c r="D62" t="s">
        <v>90</v>
      </c>
      <c r="E62" t="s">
        <v>91</v>
      </c>
      <c r="F62" t="s">
        <v>3217</v>
      </c>
      <c r="G62" t="s">
        <v>53</v>
      </c>
      <c r="H62" t="s">
        <v>3433</v>
      </c>
      <c r="I62" t="s">
        <v>3434</v>
      </c>
      <c r="J62" t="s">
        <v>56</v>
      </c>
      <c r="K62" t="s">
        <v>3220</v>
      </c>
      <c r="L62" t="s">
        <v>56</v>
      </c>
      <c r="M62" t="s">
        <v>3277</v>
      </c>
      <c r="N62" t="s">
        <v>3221</v>
      </c>
      <c r="O62" t="s">
        <v>56</v>
      </c>
      <c r="P62" t="s">
        <v>56</v>
      </c>
      <c r="Q62" t="s">
        <v>56</v>
      </c>
      <c r="R62">
        <v>2.9399999999999999E-3</v>
      </c>
      <c r="S62" t="s">
        <v>3194</v>
      </c>
      <c r="T62" t="s">
        <v>3194</v>
      </c>
      <c r="V62" t="s">
        <v>55</v>
      </c>
      <c r="W62" t="s">
        <v>55</v>
      </c>
      <c r="X62" t="s">
        <v>55</v>
      </c>
      <c r="Y62">
        <v>0.98561999999999994</v>
      </c>
      <c r="Z62">
        <v>5</v>
      </c>
      <c r="AA62" t="b">
        <v>1</v>
      </c>
      <c r="AB62" t="s">
        <v>56</v>
      </c>
      <c r="AC62" t="s">
        <v>3221</v>
      </c>
      <c r="AD62" t="b">
        <v>0</v>
      </c>
      <c r="AE62" t="b">
        <v>0</v>
      </c>
      <c r="AF62" t="s">
        <v>68</v>
      </c>
      <c r="AG62">
        <v>28780517.670199998</v>
      </c>
      <c r="AH62">
        <v>1.8614942961830025E-4</v>
      </c>
      <c r="AI62">
        <v>7939453.1503999997</v>
      </c>
      <c r="AJ62">
        <v>1.477447963473366E-4</v>
      </c>
      <c r="AS62">
        <v>2977294.9313999997</v>
      </c>
      <c r="AT62">
        <v>1.6943499164986033E-3</v>
      </c>
    </row>
    <row r="63" spans="1:84" x14ac:dyDescent="0.3">
      <c r="A63" t="s">
        <v>3435</v>
      </c>
      <c r="B63" t="s">
        <v>49</v>
      </c>
      <c r="C63" t="s">
        <v>283</v>
      </c>
      <c r="D63" t="s">
        <v>115</v>
      </c>
      <c r="E63" t="s">
        <v>116</v>
      </c>
      <c r="F63" t="s">
        <v>3346</v>
      </c>
      <c r="G63" t="s">
        <v>53</v>
      </c>
      <c r="H63" t="s">
        <v>3436</v>
      </c>
      <c r="I63" t="s">
        <v>3348</v>
      </c>
      <c r="J63" t="s">
        <v>56</v>
      </c>
      <c r="K63" t="s">
        <v>3349</v>
      </c>
      <c r="L63" t="s">
        <v>55</v>
      </c>
      <c r="M63" t="s">
        <v>3350</v>
      </c>
      <c r="N63" t="s">
        <v>3221</v>
      </c>
      <c r="O63" t="s">
        <v>56</v>
      </c>
      <c r="P63" t="s">
        <v>56</v>
      </c>
      <c r="Q63" t="s">
        <v>56</v>
      </c>
      <c r="R63">
        <v>5.8890000000000001E-3</v>
      </c>
      <c r="S63" t="s">
        <v>3194</v>
      </c>
      <c r="T63" t="s">
        <v>3194</v>
      </c>
      <c r="U63" t="s">
        <v>3194</v>
      </c>
      <c r="V63" t="s">
        <v>55</v>
      </c>
      <c r="Y63">
        <v>1.1308</v>
      </c>
      <c r="Z63">
        <v>4</v>
      </c>
      <c r="AA63" t="b">
        <v>1</v>
      </c>
      <c r="AB63" t="s">
        <v>56</v>
      </c>
      <c r="AC63" t="s">
        <v>3221</v>
      </c>
      <c r="AD63" t="b">
        <v>0</v>
      </c>
      <c r="AE63" t="b">
        <v>0</v>
      </c>
      <c r="AF63" t="s">
        <v>56</v>
      </c>
      <c r="AM63">
        <v>3459139.7259000004</v>
      </c>
      <c r="AN63">
        <v>6.4949619621528353E-3</v>
      </c>
      <c r="AO63">
        <v>19601791.780100003</v>
      </c>
      <c r="AP63">
        <v>4.9321038712957952E-3</v>
      </c>
    </row>
    <row r="64" spans="1:84" x14ac:dyDescent="0.3">
      <c r="A64" t="s">
        <v>3437</v>
      </c>
      <c r="B64" t="s">
        <v>49</v>
      </c>
      <c r="C64" t="s">
        <v>340</v>
      </c>
      <c r="D64" t="s">
        <v>93</v>
      </c>
      <c r="E64" t="s">
        <v>94</v>
      </c>
      <c r="F64" t="s">
        <v>3346</v>
      </c>
      <c r="G64" t="s">
        <v>53</v>
      </c>
      <c r="H64" t="s">
        <v>3438</v>
      </c>
      <c r="I64" t="s">
        <v>3353</v>
      </c>
      <c r="J64" t="s">
        <v>68</v>
      </c>
      <c r="K64" t="s">
        <v>3354</v>
      </c>
      <c r="L64" t="s">
        <v>55</v>
      </c>
      <c r="M64" t="s">
        <v>3355</v>
      </c>
      <c r="N64" t="s">
        <v>3207</v>
      </c>
      <c r="O64" t="s">
        <v>68</v>
      </c>
      <c r="P64" t="s">
        <v>68</v>
      </c>
      <c r="Q64" t="s">
        <v>68</v>
      </c>
      <c r="R64">
        <v>2.2699999999999999E-4</v>
      </c>
      <c r="S64" t="s">
        <v>3194</v>
      </c>
      <c r="T64" t="s">
        <v>3208</v>
      </c>
      <c r="U64" t="s">
        <v>3194</v>
      </c>
      <c r="Y64">
        <v>1.00675</v>
      </c>
      <c r="Z64">
        <v>3</v>
      </c>
      <c r="AA64" t="b">
        <v>1</v>
      </c>
      <c r="AB64" t="s">
        <v>68</v>
      </c>
      <c r="AC64" t="s">
        <v>3207</v>
      </c>
      <c r="AD64" t="b">
        <v>0</v>
      </c>
      <c r="AE64" t="b">
        <v>0</v>
      </c>
      <c r="AF64" t="s">
        <v>63</v>
      </c>
      <c r="BA64">
        <v>8719280.821800001</v>
      </c>
      <c r="BB64">
        <v>1.2551048521378864E-2</v>
      </c>
      <c r="BC64">
        <v>3548544.5205000001</v>
      </c>
      <c r="BD64">
        <v>3.2480250587192481E-3</v>
      </c>
      <c r="BO64">
        <v>1013869.863</v>
      </c>
      <c r="BP64">
        <v>2.6123932461422045E-3</v>
      </c>
      <c r="BS64">
        <v>15005273.9724</v>
      </c>
      <c r="BT64">
        <v>3.0966849226929981E-3</v>
      </c>
    </row>
    <row r="65" spans="1:82" x14ac:dyDescent="0.3">
      <c r="A65" t="s">
        <v>3439</v>
      </c>
      <c r="B65" t="s">
        <v>49</v>
      </c>
      <c r="C65" t="s">
        <v>322</v>
      </c>
      <c r="D65" t="s">
        <v>126</v>
      </c>
      <c r="E65" t="s">
        <v>127</v>
      </c>
      <c r="F65" t="s">
        <v>3265</v>
      </c>
      <c r="G65" t="s">
        <v>128</v>
      </c>
      <c r="H65" t="s">
        <v>3440</v>
      </c>
      <c r="I65" t="s">
        <v>3267</v>
      </c>
      <c r="J65" t="s">
        <v>129</v>
      </c>
      <c r="K65" t="s">
        <v>3268</v>
      </c>
      <c r="L65" t="s">
        <v>55</v>
      </c>
      <c r="M65" t="s">
        <v>3269</v>
      </c>
      <c r="N65" t="s">
        <v>3237</v>
      </c>
      <c r="O65" t="s">
        <v>129</v>
      </c>
      <c r="P65" t="s">
        <v>129</v>
      </c>
      <c r="Q65" t="s">
        <v>48</v>
      </c>
      <c r="R65">
        <v>2.0544999999999997E-2</v>
      </c>
      <c r="S65" t="s">
        <v>55</v>
      </c>
      <c r="T65" t="s">
        <v>55</v>
      </c>
      <c r="U65" t="s">
        <v>55</v>
      </c>
      <c r="X65" t="s">
        <v>55</v>
      </c>
      <c r="Y65">
        <v>0.98346739999999999</v>
      </c>
      <c r="Z65">
        <v>2</v>
      </c>
      <c r="AA65" t="b">
        <v>1</v>
      </c>
      <c r="AB65" t="s">
        <v>129</v>
      </c>
      <c r="AC65" t="s">
        <v>3237</v>
      </c>
      <c r="AD65" t="b">
        <v>0</v>
      </c>
      <c r="AE65" t="b">
        <v>0</v>
      </c>
      <c r="AF65" t="s">
        <v>108</v>
      </c>
      <c r="AG65">
        <v>76710457.200000003</v>
      </c>
      <c r="AH65">
        <v>4.9615535124041443E-4</v>
      </c>
      <c r="AI65">
        <v>21636282.800000001</v>
      </c>
      <c r="AJ65">
        <v>4.0262825857701937E-4</v>
      </c>
    </row>
    <row r="66" spans="1:82" x14ac:dyDescent="0.3">
      <c r="A66" t="s">
        <v>3441</v>
      </c>
      <c r="B66" t="s">
        <v>49</v>
      </c>
      <c r="C66" t="s">
        <v>148</v>
      </c>
      <c r="D66" t="s">
        <v>110</v>
      </c>
      <c r="E66" t="s">
        <v>111</v>
      </c>
      <c r="F66" t="s">
        <v>3217</v>
      </c>
      <c r="G66" t="s">
        <v>53</v>
      </c>
      <c r="H66" t="s">
        <v>3442</v>
      </c>
      <c r="I66" t="s">
        <v>3261</v>
      </c>
      <c r="J66" t="s">
        <v>56</v>
      </c>
      <c r="K66" t="s">
        <v>3262</v>
      </c>
      <c r="L66" t="s">
        <v>68</v>
      </c>
      <c r="M66" t="s">
        <v>3263</v>
      </c>
      <c r="N66" t="s">
        <v>3221</v>
      </c>
      <c r="O66" t="s">
        <v>56</v>
      </c>
      <c r="P66" t="s">
        <v>56</v>
      </c>
      <c r="Q66" t="s">
        <v>68</v>
      </c>
      <c r="R66">
        <v>-1.142E-3</v>
      </c>
      <c r="S66" t="s">
        <v>3194</v>
      </c>
      <c r="T66" t="s">
        <v>3194</v>
      </c>
      <c r="U66" t="s">
        <v>3194</v>
      </c>
      <c r="V66" t="s">
        <v>55</v>
      </c>
      <c r="W66" t="s">
        <v>55</v>
      </c>
      <c r="Y66">
        <v>1.0252299999999999</v>
      </c>
      <c r="Z66">
        <v>3</v>
      </c>
      <c r="AA66" t="b">
        <v>1</v>
      </c>
      <c r="AB66" t="s">
        <v>56</v>
      </c>
      <c r="AC66" t="s">
        <v>3221</v>
      </c>
      <c r="AD66" t="b">
        <v>0</v>
      </c>
      <c r="AE66" t="b">
        <v>0</v>
      </c>
      <c r="AF66" t="s">
        <v>63</v>
      </c>
      <c r="AG66">
        <v>103205191.77999999</v>
      </c>
      <c r="AH66">
        <v>6.675205708126091E-4</v>
      </c>
      <c r="AI66">
        <v>41282076.71199999</v>
      </c>
      <c r="AJ66">
        <v>7.682156316146635E-4</v>
      </c>
    </row>
    <row r="67" spans="1:82" x14ac:dyDescent="0.3">
      <c r="A67" t="s">
        <v>3443</v>
      </c>
      <c r="B67" t="s">
        <v>3210</v>
      </c>
      <c r="C67" t="s">
        <v>3444</v>
      </c>
      <c r="D67" t="s">
        <v>2417</v>
      </c>
      <c r="E67" t="s">
        <v>2418</v>
      </c>
      <c r="F67" t="s">
        <v>3346</v>
      </c>
      <c r="G67" t="s">
        <v>53</v>
      </c>
      <c r="H67" t="s">
        <v>3445</v>
      </c>
      <c r="I67" t="s">
        <v>3289</v>
      </c>
      <c r="J67" t="s">
        <v>76</v>
      </c>
      <c r="K67" t="s">
        <v>3289</v>
      </c>
      <c r="L67" t="s">
        <v>76</v>
      </c>
      <c r="M67" t="s">
        <v>3290</v>
      </c>
      <c r="N67" t="s">
        <v>55</v>
      </c>
      <c r="O67" t="s">
        <v>76</v>
      </c>
      <c r="P67" t="s">
        <v>76</v>
      </c>
      <c r="Q67" t="s">
        <v>76</v>
      </c>
      <c r="R67">
        <v>1.6714E-2</v>
      </c>
      <c r="S67" t="s">
        <v>3194</v>
      </c>
      <c r="T67" t="s">
        <v>3201</v>
      </c>
      <c r="U67" t="s">
        <v>3194</v>
      </c>
      <c r="Y67">
        <v>0.99581999999999993</v>
      </c>
      <c r="AA67" t="b">
        <v>1</v>
      </c>
      <c r="AB67" t="s">
        <v>76</v>
      </c>
      <c r="AD67" t="b">
        <v>0</v>
      </c>
      <c r="AE67" t="b">
        <v>0</v>
      </c>
      <c r="AG67">
        <v>43075366.987253234</v>
      </c>
      <c r="AH67">
        <v>2.7860704547293948E-4</v>
      </c>
    </row>
    <row r="68" spans="1:82" x14ac:dyDescent="0.3">
      <c r="A68" t="s">
        <v>3446</v>
      </c>
      <c r="B68" t="s">
        <v>49</v>
      </c>
      <c r="C68" t="s">
        <v>332</v>
      </c>
      <c r="D68" t="s">
        <v>113</v>
      </c>
      <c r="E68" t="s">
        <v>114</v>
      </c>
      <c r="F68" t="s">
        <v>3254</v>
      </c>
      <c r="G68" t="s">
        <v>53</v>
      </c>
      <c r="H68" t="s">
        <v>3447</v>
      </c>
      <c r="I68" t="s">
        <v>3256</v>
      </c>
      <c r="J68" t="s">
        <v>55</v>
      </c>
      <c r="K68" t="s">
        <v>3257</v>
      </c>
      <c r="L68" t="s">
        <v>55</v>
      </c>
      <c r="M68" t="s">
        <v>3256</v>
      </c>
      <c r="N68" t="s">
        <v>55</v>
      </c>
      <c r="O68" t="s">
        <v>76</v>
      </c>
      <c r="P68" t="s">
        <v>76</v>
      </c>
      <c r="Q68" t="s">
        <v>54</v>
      </c>
      <c r="R68">
        <v>8.6510000000000007E-3</v>
      </c>
      <c r="S68" t="s">
        <v>3194</v>
      </c>
      <c r="T68" t="s">
        <v>3194</v>
      </c>
      <c r="U68" t="s">
        <v>3201</v>
      </c>
      <c r="V68" t="s">
        <v>55</v>
      </c>
      <c r="W68" t="s">
        <v>55</v>
      </c>
      <c r="X68" t="s">
        <v>55</v>
      </c>
      <c r="Y68">
        <v>0.80732999999999999</v>
      </c>
      <c r="Z68">
        <v>4</v>
      </c>
      <c r="AA68" t="b">
        <v>1</v>
      </c>
      <c r="AD68" t="b">
        <v>0</v>
      </c>
      <c r="AE68" t="b">
        <v>0</v>
      </c>
      <c r="AF68" t="s">
        <v>54</v>
      </c>
      <c r="AG68">
        <v>233318370</v>
      </c>
      <c r="AH68">
        <v>1.5090792317450947E-3</v>
      </c>
    </row>
    <row r="69" spans="1:82" x14ac:dyDescent="0.3">
      <c r="A69" t="s">
        <v>3448</v>
      </c>
      <c r="B69" t="s">
        <v>49</v>
      </c>
      <c r="C69" t="s">
        <v>277</v>
      </c>
      <c r="D69" t="s">
        <v>176</v>
      </c>
      <c r="E69" t="s">
        <v>177</v>
      </c>
      <c r="F69" t="s">
        <v>3244</v>
      </c>
      <c r="G69" t="s">
        <v>53</v>
      </c>
      <c r="H69" t="s">
        <v>3449</v>
      </c>
      <c r="I69" t="s">
        <v>3450</v>
      </c>
      <c r="J69" t="s">
        <v>68</v>
      </c>
      <c r="K69" t="s">
        <v>3451</v>
      </c>
      <c r="L69" t="s">
        <v>55</v>
      </c>
      <c r="M69" t="s">
        <v>3452</v>
      </c>
      <c r="N69" t="s">
        <v>3207</v>
      </c>
      <c r="O69" t="s">
        <v>68</v>
      </c>
      <c r="P69" t="s">
        <v>68</v>
      </c>
      <c r="Q69" t="s">
        <v>68</v>
      </c>
      <c r="R69">
        <v>5.0699999999999999E-3</v>
      </c>
      <c r="S69" t="s">
        <v>3194</v>
      </c>
      <c r="T69" t="s">
        <v>3194</v>
      </c>
      <c r="U69" t="s">
        <v>3194</v>
      </c>
      <c r="Y69">
        <v>0.87046000000000001</v>
      </c>
      <c r="Z69">
        <v>4</v>
      </c>
      <c r="AA69" t="b">
        <v>1</v>
      </c>
      <c r="AB69" t="s">
        <v>68</v>
      </c>
      <c r="AC69" t="s">
        <v>3207</v>
      </c>
      <c r="AD69" t="b">
        <v>0</v>
      </c>
      <c r="AE69" t="b">
        <v>0</v>
      </c>
      <c r="AF69" t="s">
        <v>68</v>
      </c>
      <c r="AG69">
        <v>35027989.039999999</v>
      </c>
      <c r="AH69">
        <v>2.2655743219043918E-4</v>
      </c>
      <c r="AI69">
        <v>15762595.068</v>
      </c>
      <c r="AJ69">
        <v>2.9332516410275215E-4</v>
      </c>
      <c r="BC69">
        <v>1751399.452</v>
      </c>
      <c r="BD69">
        <v>1.6030767755794201E-3</v>
      </c>
    </row>
    <row r="70" spans="1:82" x14ac:dyDescent="0.3">
      <c r="A70" t="s">
        <v>3453</v>
      </c>
      <c r="B70" t="s">
        <v>49</v>
      </c>
      <c r="C70" t="s">
        <v>3111</v>
      </c>
      <c r="D70" t="s">
        <v>977</v>
      </c>
      <c r="E70" t="s">
        <v>3110</v>
      </c>
      <c r="F70" t="s">
        <v>3265</v>
      </c>
      <c r="G70" t="s">
        <v>128</v>
      </c>
      <c r="H70" t="s">
        <v>3454</v>
      </c>
      <c r="I70" t="s">
        <v>3455</v>
      </c>
      <c r="J70" t="s">
        <v>55</v>
      </c>
      <c r="K70" t="s">
        <v>3248</v>
      </c>
      <c r="L70" t="s">
        <v>55</v>
      </c>
      <c r="M70" t="s">
        <v>3248</v>
      </c>
      <c r="N70" t="s">
        <v>3237</v>
      </c>
      <c r="O70" t="s">
        <v>48</v>
      </c>
      <c r="P70" t="s">
        <v>48</v>
      </c>
      <c r="Q70" t="s">
        <v>48</v>
      </c>
      <c r="R70">
        <v>7.4400000000000009E-4</v>
      </c>
      <c r="Y70">
        <v>0.94897000000000009</v>
      </c>
      <c r="AA70" t="b">
        <v>1</v>
      </c>
      <c r="AC70" t="s">
        <v>3237</v>
      </c>
      <c r="AD70" t="b">
        <v>0</v>
      </c>
      <c r="AE70" t="b">
        <v>0</v>
      </c>
      <c r="AF70" t="s">
        <v>48</v>
      </c>
      <c r="AG70">
        <v>106866462.33000001</v>
      </c>
      <c r="AH70">
        <v>6.9120129234690147E-4</v>
      </c>
      <c r="AI70">
        <v>35622154.109999999</v>
      </c>
      <c r="AJ70">
        <v>6.6289047932353298E-4</v>
      </c>
    </row>
    <row r="71" spans="1:82" x14ac:dyDescent="0.3">
      <c r="A71" t="s">
        <v>3456</v>
      </c>
      <c r="B71" t="s">
        <v>49</v>
      </c>
      <c r="C71" t="s">
        <v>279</v>
      </c>
      <c r="D71" t="s">
        <v>60</v>
      </c>
      <c r="E71" t="s">
        <v>61</v>
      </c>
      <c r="F71" t="s">
        <v>3188</v>
      </c>
      <c r="G71" t="s">
        <v>53</v>
      </c>
      <c r="H71" t="s">
        <v>3457</v>
      </c>
      <c r="I71" t="s">
        <v>3382</v>
      </c>
      <c r="J71" t="s">
        <v>62</v>
      </c>
      <c r="K71" t="s">
        <v>3213</v>
      </c>
      <c r="L71" t="s">
        <v>55</v>
      </c>
      <c r="M71" t="s">
        <v>3214</v>
      </c>
      <c r="N71" t="s">
        <v>3215</v>
      </c>
      <c r="O71" t="s">
        <v>62</v>
      </c>
      <c r="P71" t="s">
        <v>62</v>
      </c>
      <c r="Q71" t="s">
        <v>62</v>
      </c>
      <c r="R71">
        <v>-2.0100000000000001E-3</v>
      </c>
      <c r="S71" t="s">
        <v>3194</v>
      </c>
      <c r="T71" t="s">
        <v>3194</v>
      </c>
      <c r="U71" t="s">
        <v>3194</v>
      </c>
      <c r="V71" t="s">
        <v>55</v>
      </c>
      <c r="Y71">
        <v>1.0624500000000001</v>
      </c>
      <c r="Z71">
        <v>3</v>
      </c>
      <c r="AA71" t="b">
        <v>1</v>
      </c>
      <c r="AB71" t="s">
        <v>62</v>
      </c>
      <c r="AC71" t="s">
        <v>3215</v>
      </c>
      <c r="AD71" t="b">
        <v>0</v>
      </c>
      <c r="AE71" t="b">
        <v>0</v>
      </c>
      <c r="AF71" t="s">
        <v>63</v>
      </c>
      <c r="AG71">
        <v>88276072.399260014</v>
      </c>
      <c r="AH71">
        <v>5.7096056138978538E-4</v>
      </c>
      <c r="AI71">
        <v>23522144.569026005</v>
      </c>
      <c r="AJ71">
        <v>4.3772214448148334E-4</v>
      </c>
      <c r="AM71">
        <v>870787.39728000015</v>
      </c>
      <c r="AN71">
        <v>1.6350108612580431E-3</v>
      </c>
      <c r="AO71">
        <v>6857450.7535800012</v>
      </c>
      <c r="AP71">
        <v>1.7254371329098795E-3</v>
      </c>
      <c r="AQ71">
        <v>1632726.3699000003</v>
      </c>
      <c r="AR71">
        <v>4.0261498484595116E-3</v>
      </c>
      <c r="AS71">
        <v>2176968.4932000004</v>
      </c>
      <c r="AT71">
        <v>1.2388918362679854E-3</v>
      </c>
      <c r="AU71">
        <v>108848.42466000002</v>
      </c>
      <c r="AV71">
        <v>2.3863529659500105E-3</v>
      </c>
      <c r="BE71">
        <v>870787.39728000015</v>
      </c>
      <c r="BF71">
        <v>2.1816084163456604E-3</v>
      </c>
      <c r="BK71">
        <v>2285816.9178600004</v>
      </c>
      <c r="BL71">
        <v>8.7958543014045147E-4</v>
      </c>
    </row>
    <row r="72" spans="1:82" x14ac:dyDescent="0.3">
      <c r="A72" t="s">
        <v>3458</v>
      </c>
      <c r="B72" t="s">
        <v>3210</v>
      </c>
      <c r="C72" t="s">
        <v>242</v>
      </c>
      <c r="D72" t="s">
        <v>243</v>
      </c>
      <c r="E72" t="s">
        <v>244</v>
      </c>
      <c r="F72" t="s">
        <v>3188</v>
      </c>
      <c r="G72" t="s">
        <v>53</v>
      </c>
      <c r="H72" t="s">
        <v>3459</v>
      </c>
      <c r="I72" t="s">
        <v>3460</v>
      </c>
      <c r="J72" t="s">
        <v>54</v>
      </c>
      <c r="K72" t="s">
        <v>3461</v>
      </c>
      <c r="L72" t="s">
        <v>55</v>
      </c>
      <c r="M72" t="s">
        <v>3460</v>
      </c>
      <c r="N72" t="s">
        <v>3221</v>
      </c>
      <c r="O72" t="s">
        <v>54</v>
      </c>
      <c r="P72" t="s">
        <v>54</v>
      </c>
      <c r="Q72" t="s">
        <v>56</v>
      </c>
      <c r="R72">
        <v>1.0031999999999999E-2</v>
      </c>
      <c r="S72" t="s">
        <v>3194</v>
      </c>
      <c r="T72" t="s">
        <v>3194</v>
      </c>
      <c r="U72" t="s">
        <v>3194</v>
      </c>
      <c r="X72" t="s">
        <v>55</v>
      </c>
      <c r="Y72">
        <v>0.99805999999999995</v>
      </c>
      <c r="Z72">
        <v>4</v>
      </c>
      <c r="AA72" t="b">
        <v>1</v>
      </c>
      <c r="AB72" t="s">
        <v>54</v>
      </c>
      <c r="AC72" t="s">
        <v>3221</v>
      </c>
      <c r="AD72" t="b">
        <v>0</v>
      </c>
      <c r="AE72" t="b">
        <v>0</v>
      </c>
      <c r="AF72" t="s">
        <v>54</v>
      </c>
      <c r="CC72">
        <v>150796.49999999997</v>
      </c>
      <c r="CD72">
        <v>6.5677183082157712E-4</v>
      </c>
    </row>
    <row r="73" spans="1:82" x14ac:dyDescent="0.3">
      <c r="A73" t="s">
        <v>3462</v>
      </c>
      <c r="B73" t="s">
        <v>49</v>
      </c>
      <c r="C73" t="s">
        <v>281</v>
      </c>
      <c r="D73" t="s">
        <v>51</v>
      </c>
      <c r="E73" t="s">
        <v>58</v>
      </c>
      <c r="F73" t="s">
        <v>3346</v>
      </c>
      <c r="G73" t="s">
        <v>53</v>
      </c>
      <c r="H73" t="s">
        <v>3463</v>
      </c>
      <c r="I73" t="s">
        <v>3464</v>
      </c>
      <c r="J73" t="s">
        <v>54</v>
      </c>
      <c r="K73" t="s">
        <v>3413</v>
      </c>
      <c r="L73" t="s">
        <v>55</v>
      </c>
      <c r="M73" t="s">
        <v>3464</v>
      </c>
      <c r="N73" t="s">
        <v>3193</v>
      </c>
      <c r="O73" t="s">
        <v>54</v>
      </c>
      <c r="P73" t="s">
        <v>54</v>
      </c>
      <c r="Q73" t="s">
        <v>54</v>
      </c>
      <c r="R73">
        <v>6.0140000000000002E-3</v>
      </c>
      <c r="S73" t="s">
        <v>3194</v>
      </c>
      <c r="Y73">
        <v>1.0238500000000001</v>
      </c>
      <c r="Z73">
        <v>5</v>
      </c>
      <c r="AA73" t="b">
        <v>1</v>
      </c>
      <c r="AB73" t="s">
        <v>54</v>
      </c>
      <c r="AC73" t="s">
        <v>3193</v>
      </c>
      <c r="AD73" t="b">
        <v>0</v>
      </c>
      <c r="AE73" t="b">
        <v>0</v>
      </c>
      <c r="AF73" t="s">
        <v>56</v>
      </c>
      <c r="AG73">
        <v>50257958.861985207</v>
      </c>
      <c r="AH73">
        <v>3.2506331133944235E-4</v>
      </c>
      <c r="AI73">
        <v>15014834.564894803</v>
      </c>
      <c r="AJ73">
        <v>2.7941013479846141E-4</v>
      </c>
    </row>
    <row r="74" spans="1:82" x14ac:dyDescent="0.3">
      <c r="A74" t="s">
        <v>3465</v>
      </c>
      <c r="B74" t="s">
        <v>3210</v>
      </c>
      <c r="C74" t="s">
        <v>304</v>
      </c>
      <c r="D74" t="s">
        <v>203</v>
      </c>
      <c r="E74" t="s">
        <v>204</v>
      </c>
      <c r="F74" t="s">
        <v>3244</v>
      </c>
      <c r="G74" t="s">
        <v>53</v>
      </c>
      <c r="H74" t="s">
        <v>3466</v>
      </c>
      <c r="I74" t="s">
        <v>3467</v>
      </c>
      <c r="J74" t="s">
        <v>62</v>
      </c>
      <c r="K74" t="s">
        <v>3468</v>
      </c>
      <c r="L74" t="s">
        <v>55</v>
      </c>
      <c r="M74" t="s">
        <v>3469</v>
      </c>
      <c r="N74" t="s">
        <v>3470</v>
      </c>
      <c r="O74" t="s">
        <v>63</v>
      </c>
      <c r="P74" t="s">
        <v>63</v>
      </c>
      <c r="Q74" t="s">
        <v>62</v>
      </c>
      <c r="R74">
        <v>6.4970000000000002E-3</v>
      </c>
      <c r="S74" t="s">
        <v>3194</v>
      </c>
      <c r="T74" t="s">
        <v>3208</v>
      </c>
      <c r="U74" t="s">
        <v>3194</v>
      </c>
      <c r="Y74">
        <v>0.99534999999999996</v>
      </c>
      <c r="Z74">
        <v>3</v>
      </c>
      <c r="AA74" t="b">
        <v>1</v>
      </c>
      <c r="AB74" t="s">
        <v>62</v>
      </c>
      <c r="AC74" t="s">
        <v>3470</v>
      </c>
      <c r="AD74" t="b">
        <v>0</v>
      </c>
      <c r="AE74" t="b">
        <v>0</v>
      </c>
      <c r="AF74" t="s">
        <v>68</v>
      </c>
      <c r="CC74">
        <v>201381.11111999999</v>
      </c>
      <c r="CD74">
        <v>8.7708561566857233E-4</v>
      </c>
    </row>
    <row r="75" spans="1:82" x14ac:dyDescent="0.3">
      <c r="A75" t="s">
        <v>3471</v>
      </c>
      <c r="B75" t="s">
        <v>49</v>
      </c>
      <c r="C75" t="s">
        <v>341</v>
      </c>
      <c r="D75" t="s">
        <v>90</v>
      </c>
      <c r="E75" t="s">
        <v>91</v>
      </c>
      <c r="F75" t="s">
        <v>3217</v>
      </c>
      <c r="G75" t="s">
        <v>53</v>
      </c>
      <c r="H75" t="s">
        <v>3472</v>
      </c>
      <c r="I75" t="s">
        <v>3340</v>
      </c>
      <c r="J75" t="s">
        <v>56</v>
      </c>
      <c r="K75" t="s">
        <v>3220</v>
      </c>
      <c r="L75" t="s">
        <v>56</v>
      </c>
      <c r="M75" t="s">
        <v>3277</v>
      </c>
      <c r="N75" t="s">
        <v>3221</v>
      </c>
      <c r="O75" t="s">
        <v>56</v>
      </c>
      <c r="P75" t="s">
        <v>56</v>
      </c>
      <c r="Q75" t="s">
        <v>56</v>
      </c>
      <c r="R75">
        <v>1.7030000000000001E-3</v>
      </c>
      <c r="S75" t="s">
        <v>3194</v>
      </c>
      <c r="T75" t="s">
        <v>3194</v>
      </c>
      <c r="V75" t="s">
        <v>55</v>
      </c>
      <c r="W75" t="s">
        <v>55</v>
      </c>
      <c r="X75" t="s">
        <v>55</v>
      </c>
      <c r="Y75">
        <v>1.02332</v>
      </c>
      <c r="Z75">
        <v>5</v>
      </c>
      <c r="AA75" t="b">
        <v>1</v>
      </c>
      <c r="AB75" t="s">
        <v>56</v>
      </c>
      <c r="AC75" t="s">
        <v>3221</v>
      </c>
      <c r="AD75" t="b">
        <v>0</v>
      </c>
      <c r="AE75" t="b">
        <v>0</v>
      </c>
      <c r="AF75" t="s">
        <v>68</v>
      </c>
      <c r="AG75">
        <v>117022007.44222561</v>
      </c>
      <c r="AH75">
        <v>7.5688631413026999E-4</v>
      </c>
      <c r="AI75">
        <v>23182751.764260001</v>
      </c>
      <c r="AJ75">
        <v>4.314064046097293E-4</v>
      </c>
      <c r="AK75">
        <v>6294811.0444596009</v>
      </c>
      <c r="AL75">
        <v>7.5583437201667445E-4</v>
      </c>
    </row>
    <row r="76" spans="1:82" x14ac:dyDescent="0.3">
      <c r="A76" t="s">
        <v>3473</v>
      </c>
      <c r="B76" t="s">
        <v>49</v>
      </c>
      <c r="C76" t="s">
        <v>321</v>
      </c>
      <c r="D76" t="s">
        <v>90</v>
      </c>
      <c r="E76" t="s">
        <v>91</v>
      </c>
      <c r="F76" t="s">
        <v>3217</v>
      </c>
      <c r="G76" t="s">
        <v>53</v>
      </c>
      <c r="H76" t="s">
        <v>3474</v>
      </c>
      <c r="I76" t="s">
        <v>3219</v>
      </c>
      <c r="J76" t="s">
        <v>56</v>
      </c>
      <c r="K76" t="s">
        <v>3220</v>
      </c>
      <c r="L76" t="s">
        <v>56</v>
      </c>
      <c r="M76" t="s">
        <v>3219</v>
      </c>
      <c r="N76" t="s">
        <v>3221</v>
      </c>
      <c r="O76" t="s">
        <v>56</v>
      </c>
      <c r="P76" t="s">
        <v>56</v>
      </c>
      <c r="Q76" t="s">
        <v>56</v>
      </c>
      <c r="R76">
        <v>3.669E-3</v>
      </c>
      <c r="S76" t="s">
        <v>3194</v>
      </c>
      <c r="T76" t="s">
        <v>3194</v>
      </c>
      <c r="V76" t="s">
        <v>55</v>
      </c>
      <c r="W76" t="s">
        <v>55</v>
      </c>
      <c r="X76" t="s">
        <v>55</v>
      </c>
      <c r="Y76">
        <v>0.96188999999999991</v>
      </c>
      <c r="Z76">
        <v>5</v>
      </c>
      <c r="AA76" t="b">
        <v>1</v>
      </c>
      <c r="AB76" t="s">
        <v>56</v>
      </c>
      <c r="AC76" t="s">
        <v>3221</v>
      </c>
      <c r="AD76" t="b">
        <v>0</v>
      </c>
      <c r="AE76" t="b">
        <v>0</v>
      </c>
      <c r="AF76" t="s">
        <v>68</v>
      </c>
      <c r="BS76">
        <v>7219209.2467499999</v>
      </c>
      <c r="BT76">
        <v>1.4898505998155367E-3</v>
      </c>
    </row>
    <row r="77" spans="1:82" x14ac:dyDescent="0.3">
      <c r="A77" t="s">
        <v>3475</v>
      </c>
      <c r="B77" t="s">
        <v>49</v>
      </c>
      <c r="C77" t="s">
        <v>294</v>
      </c>
      <c r="D77" t="s">
        <v>122</v>
      </c>
      <c r="E77" t="s">
        <v>123</v>
      </c>
      <c r="F77" t="s">
        <v>3271</v>
      </c>
      <c r="G77" t="s">
        <v>53</v>
      </c>
      <c r="H77" t="s">
        <v>3476</v>
      </c>
      <c r="I77" t="s">
        <v>3273</v>
      </c>
      <c r="J77" t="s">
        <v>55</v>
      </c>
      <c r="K77" t="s">
        <v>3273</v>
      </c>
      <c r="L77" t="s">
        <v>55</v>
      </c>
      <c r="M77" t="s">
        <v>3273</v>
      </c>
      <c r="N77" t="s">
        <v>55</v>
      </c>
      <c r="O77" t="s">
        <v>55</v>
      </c>
      <c r="P77" t="s">
        <v>55</v>
      </c>
      <c r="Q77" t="s">
        <v>55</v>
      </c>
      <c r="R77">
        <v>2.2160000000000001E-3</v>
      </c>
      <c r="T77" t="s">
        <v>3208</v>
      </c>
      <c r="Y77">
        <v>0.91191</v>
      </c>
      <c r="AA77" t="b">
        <v>1</v>
      </c>
      <c r="AD77" t="b">
        <v>0</v>
      </c>
      <c r="AE77" t="b">
        <v>0</v>
      </c>
      <c r="AF77" t="s">
        <v>107</v>
      </c>
      <c r="AG77">
        <v>20101012.439199999</v>
      </c>
      <c r="AH77">
        <v>1.3001128204798674E-4</v>
      </c>
      <c r="AI77">
        <v>7309459.0687999995</v>
      </c>
      <c r="AJ77">
        <v>1.360212751522616E-4</v>
      </c>
    </row>
    <row r="78" spans="1:82" x14ac:dyDescent="0.3">
      <c r="A78" t="s">
        <v>3477</v>
      </c>
      <c r="B78" t="s">
        <v>49</v>
      </c>
      <c r="C78" t="s">
        <v>131</v>
      </c>
      <c r="D78" t="s">
        <v>93</v>
      </c>
      <c r="E78" t="s">
        <v>94</v>
      </c>
      <c r="F78" t="s">
        <v>3346</v>
      </c>
      <c r="G78" t="s">
        <v>53</v>
      </c>
      <c r="H78" t="s">
        <v>3478</v>
      </c>
      <c r="I78" t="s">
        <v>3353</v>
      </c>
      <c r="J78" t="s">
        <v>68</v>
      </c>
      <c r="K78" t="s">
        <v>3354</v>
      </c>
      <c r="L78" t="s">
        <v>55</v>
      </c>
      <c r="M78" t="s">
        <v>3355</v>
      </c>
      <c r="N78" t="s">
        <v>3207</v>
      </c>
      <c r="O78" t="s">
        <v>68</v>
      </c>
      <c r="P78" t="s">
        <v>68</v>
      </c>
      <c r="Q78" t="s">
        <v>68</v>
      </c>
      <c r="R78">
        <v>2.7559999999999998E-3</v>
      </c>
      <c r="S78" t="s">
        <v>3194</v>
      </c>
      <c r="T78" t="s">
        <v>3208</v>
      </c>
      <c r="U78" t="s">
        <v>3194</v>
      </c>
      <c r="Y78">
        <v>0.98760000000000003</v>
      </c>
      <c r="Z78">
        <v>3</v>
      </c>
      <c r="AA78" t="b">
        <v>1</v>
      </c>
      <c r="AB78" t="s">
        <v>68</v>
      </c>
      <c r="AC78" t="s">
        <v>3207</v>
      </c>
      <c r="AD78" t="b">
        <v>0</v>
      </c>
      <c r="AE78" t="b">
        <v>0</v>
      </c>
      <c r="AF78" t="s">
        <v>63</v>
      </c>
      <c r="AG78">
        <v>7510869.8632500013</v>
      </c>
      <c r="AH78">
        <v>4.8579534148857188E-5</v>
      </c>
      <c r="AI78">
        <v>2503623.2877500001</v>
      </c>
      <c r="AJ78">
        <v>4.6589772087821591E-5</v>
      </c>
      <c r="BE78">
        <v>600869.58906000003</v>
      </c>
      <c r="BF78">
        <v>1.5053756596777536E-3</v>
      </c>
      <c r="BK78">
        <v>2904203.0137900002</v>
      </c>
      <c r="BL78">
        <v>1.117541233132184E-3</v>
      </c>
      <c r="BM78">
        <v>1001449.3151000001</v>
      </c>
      <c r="BN78">
        <v>1.8362579390463424E-3</v>
      </c>
      <c r="BO78">
        <v>1001449.3151000001</v>
      </c>
      <c r="BP78">
        <v>2.5803897744625798E-3</v>
      </c>
      <c r="BU78">
        <v>1001449.3151000001</v>
      </c>
      <c r="BV78">
        <v>4.0075094264194469E-3</v>
      </c>
      <c r="BW78">
        <v>1001449.3151000001</v>
      </c>
      <c r="BX78">
        <v>5.0527250086361058E-3</v>
      </c>
    </row>
    <row r="79" spans="1:82" x14ac:dyDescent="0.3">
      <c r="A79" t="s">
        <v>3479</v>
      </c>
      <c r="B79" t="s">
        <v>49</v>
      </c>
      <c r="C79" t="s">
        <v>73</v>
      </c>
      <c r="D79" t="s">
        <v>74</v>
      </c>
      <c r="E79" t="s">
        <v>75</v>
      </c>
      <c r="F79" t="s">
        <v>3196</v>
      </c>
      <c r="G79" t="s">
        <v>53</v>
      </c>
      <c r="H79" t="s">
        <v>3480</v>
      </c>
      <c r="I79" t="s">
        <v>3481</v>
      </c>
      <c r="J79" t="s">
        <v>54</v>
      </c>
      <c r="K79" t="s">
        <v>3199</v>
      </c>
      <c r="L79" t="s">
        <v>54</v>
      </c>
      <c r="M79" t="s">
        <v>3482</v>
      </c>
      <c r="N79" t="s">
        <v>55</v>
      </c>
      <c r="O79" t="s">
        <v>54</v>
      </c>
      <c r="P79" t="s">
        <v>54</v>
      </c>
      <c r="Q79" t="s">
        <v>54</v>
      </c>
      <c r="R79">
        <v>4.47E-3</v>
      </c>
      <c r="T79" t="s">
        <v>3194</v>
      </c>
      <c r="U79" t="s">
        <v>3201</v>
      </c>
      <c r="Y79">
        <v>0.97900000000000009</v>
      </c>
      <c r="Z79">
        <v>4</v>
      </c>
      <c r="AA79" t="b">
        <v>1</v>
      </c>
      <c r="AB79" t="s">
        <v>54</v>
      </c>
      <c r="AD79" t="b">
        <v>0</v>
      </c>
      <c r="AE79" t="b">
        <v>0</v>
      </c>
      <c r="AF79" t="s">
        <v>76</v>
      </c>
      <c r="AG79">
        <v>49772334.385356009</v>
      </c>
      <c r="AH79">
        <v>3.2192234214739715E-4</v>
      </c>
      <c r="AI79">
        <v>14028724.658040002</v>
      </c>
      <c r="AJ79">
        <v>2.6105967606982551E-4</v>
      </c>
      <c r="AK79">
        <v>1975876.7124000003</v>
      </c>
      <c r="AL79">
        <v>2.3724866776003988E-4</v>
      </c>
      <c r="AS79">
        <v>3951753.4248000006</v>
      </c>
      <c r="AT79">
        <v>2.2489048749310451E-3</v>
      </c>
      <c r="AU79">
        <v>118552.60274400002</v>
      </c>
      <c r="AV79">
        <v>2.599103809383857E-3</v>
      </c>
      <c r="AY79">
        <v>98793.835620000013</v>
      </c>
      <c r="AZ79">
        <v>5.4905641108702321E-3</v>
      </c>
      <c r="BS79">
        <v>9978177.3976200018</v>
      </c>
      <c r="BT79">
        <v>2.0592274129749709E-3</v>
      </c>
    </row>
    <row r="80" spans="1:82" x14ac:dyDescent="0.3">
      <c r="A80" t="s">
        <v>3483</v>
      </c>
      <c r="B80" t="s">
        <v>49</v>
      </c>
      <c r="C80" t="s">
        <v>323</v>
      </c>
      <c r="D80" t="s">
        <v>150</v>
      </c>
      <c r="E80" t="s">
        <v>151</v>
      </c>
      <c r="F80" t="s">
        <v>3254</v>
      </c>
      <c r="G80" t="s">
        <v>53</v>
      </c>
      <c r="H80" t="s">
        <v>3484</v>
      </c>
      <c r="I80" t="s">
        <v>3485</v>
      </c>
      <c r="J80" t="s">
        <v>55</v>
      </c>
      <c r="K80" t="s">
        <v>3486</v>
      </c>
      <c r="L80" t="s">
        <v>55</v>
      </c>
      <c r="M80" t="s">
        <v>3487</v>
      </c>
      <c r="N80" t="s">
        <v>3221</v>
      </c>
      <c r="O80" t="s">
        <v>55</v>
      </c>
      <c r="P80" t="s">
        <v>55</v>
      </c>
      <c r="Q80" t="s">
        <v>55</v>
      </c>
      <c r="R80">
        <v>7.672E-3</v>
      </c>
      <c r="S80" t="s">
        <v>3194</v>
      </c>
      <c r="T80" t="s">
        <v>3194</v>
      </c>
      <c r="U80" t="s">
        <v>3194</v>
      </c>
      <c r="V80" t="s">
        <v>55</v>
      </c>
      <c r="W80" t="s">
        <v>55</v>
      </c>
      <c r="X80" t="s">
        <v>55</v>
      </c>
      <c r="Y80">
        <v>1.08826</v>
      </c>
      <c r="Z80">
        <v>4</v>
      </c>
      <c r="AA80" t="b">
        <v>1</v>
      </c>
      <c r="AC80" t="s">
        <v>3221</v>
      </c>
      <c r="AD80" t="b">
        <v>0</v>
      </c>
      <c r="AE80" t="b">
        <v>0</v>
      </c>
      <c r="AF80" t="s">
        <v>68</v>
      </c>
      <c r="BK80">
        <v>-571812.32850000076</v>
      </c>
      <c r="BL80">
        <v>-2.2003415452632107E-4</v>
      </c>
    </row>
    <row r="81" spans="1:80" x14ac:dyDescent="0.3">
      <c r="A81" t="s">
        <v>3488</v>
      </c>
      <c r="B81" t="s">
        <v>49</v>
      </c>
      <c r="C81" t="s">
        <v>331</v>
      </c>
      <c r="D81" t="s">
        <v>176</v>
      </c>
      <c r="E81" t="s">
        <v>177</v>
      </c>
      <c r="F81" t="s">
        <v>3244</v>
      </c>
      <c r="G81" t="s">
        <v>53</v>
      </c>
      <c r="H81" t="s">
        <v>3489</v>
      </c>
      <c r="I81" t="s">
        <v>3225</v>
      </c>
      <c r="J81" t="s">
        <v>68</v>
      </c>
      <c r="K81" t="s">
        <v>3451</v>
      </c>
      <c r="L81" t="s">
        <v>55</v>
      </c>
      <c r="M81" t="s">
        <v>3490</v>
      </c>
      <c r="N81" t="s">
        <v>3207</v>
      </c>
      <c r="O81" t="s">
        <v>68</v>
      </c>
      <c r="P81" t="s">
        <v>68</v>
      </c>
      <c r="Q81" t="s">
        <v>68</v>
      </c>
      <c r="R81">
        <v>2.6710000000000002E-3</v>
      </c>
      <c r="S81" t="s">
        <v>3194</v>
      </c>
      <c r="T81" t="s">
        <v>3194</v>
      </c>
      <c r="U81" t="s">
        <v>3194</v>
      </c>
      <c r="Y81">
        <v>0.97124999999999995</v>
      </c>
      <c r="Z81">
        <v>4</v>
      </c>
      <c r="AA81" t="b">
        <v>1</v>
      </c>
      <c r="AB81" t="s">
        <v>68</v>
      </c>
      <c r="AC81" t="s">
        <v>3207</v>
      </c>
      <c r="AD81" t="b">
        <v>0</v>
      </c>
      <c r="AE81" t="b">
        <v>0</v>
      </c>
      <c r="AF81" t="s">
        <v>68</v>
      </c>
      <c r="BM81">
        <v>975544.52049999998</v>
      </c>
      <c r="BN81">
        <v>1.7887588953839429E-3</v>
      </c>
      <c r="BO81">
        <v>1853534.58895</v>
      </c>
      <c r="BP81">
        <v>4.7759198871304715E-3</v>
      </c>
      <c r="BU81">
        <v>975544.52049999998</v>
      </c>
      <c r="BV81">
        <v>3.903845958899282E-3</v>
      </c>
      <c r="BW81">
        <v>975544.52049999998</v>
      </c>
      <c r="BX81">
        <v>4.9220246311477735E-3</v>
      </c>
    </row>
    <row r="82" spans="1:80" x14ac:dyDescent="0.3">
      <c r="A82" t="s">
        <v>3491</v>
      </c>
      <c r="B82" t="s">
        <v>49</v>
      </c>
      <c r="C82" t="s">
        <v>2050</v>
      </c>
      <c r="D82" t="s">
        <v>258</v>
      </c>
      <c r="E82" t="s">
        <v>259</v>
      </c>
      <c r="F82" t="s">
        <v>3223</v>
      </c>
      <c r="G82" t="s">
        <v>53</v>
      </c>
      <c r="H82" t="s">
        <v>3492</v>
      </c>
      <c r="I82" t="s">
        <v>3493</v>
      </c>
      <c r="J82" t="s">
        <v>62</v>
      </c>
      <c r="K82" t="s">
        <v>3344</v>
      </c>
      <c r="L82" t="s">
        <v>62</v>
      </c>
      <c r="M82" t="s">
        <v>3494</v>
      </c>
      <c r="N82" t="s">
        <v>3215</v>
      </c>
      <c r="O82" t="s">
        <v>62</v>
      </c>
      <c r="P82" t="s">
        <v>62</v>
      </c>
      <c r="Q82" t="s">
        <v>62</v>
      </c>
      <c r="R82">
        <v>8.6400000000000008E-4</v>
      </c>
      <c r="S82" t="s">
        <v>3194</v>
      </c>
      <c r="Y82">
        <v>0.96894000000000002</v>
      </c>
      <c r="Z82">
        <v>3</v>
      </c>
      <c r="AA82" t="b">
        <v>1</v>
      </c>
      <c r="AB82" t="s">
        <v>62</v>
      </c>
      <c r="AC82" t="s">
        <v>3215</v>
      </c>
      <c r="AD82" t="b">
        <v>0</v>
      </c>
      <c r="AE82" t="b">
        <v>0</v>
      </c>
      <c r="BA82">
        <v>3006845.8494000002</v>
      </c>
      <c r="BB82">
        <v>4.3282317571158614E-3</v>
      </c>
      <c r="BO82">
        <v>581970.16440000001</v>
      </c>
      <c r="BP82">
        <v>1.49953656028025E-3</v>
      </c>
      <c r="BS82">
        <v>8923542.5208000001</v>
      </c>
      <c r="BT82">
        <v>1.8415791429066083E-3</v>
      </c>
      <c r="BU82">
        <v>581970.16440000001</v>
      </c>
      <c r="BV82">
        <v>2.3288756450894248E-3</v>
      </c>
    </row>
    <row r="83" spans="1:80" x14ac:dyDescent="0.3">
      <c r="A83" t="s">
        <v>3495</v>
      </c>
      <c r="B83" t="s">
        <v>49</v>
      </c>
      <c r="C83" t="s">
        <v>316</v>
      </c>
      <c r="D83" t="s">
        <v>105</v>
      </c>
      <c r="E83" t="s">
        <v>106</v>
      </c>
      <c r="F83" t="s">
        <v>3254</v>
      </c>
      <c r="G83" t="s">
        <v>53</v>
      </c>
      <c r="H83" t="s">
        <v>3496</v>
      </c>
      <c r="I83" t="s">
        <v>3371</v>
      </c>
      <c r="J83" t="s">
        <v>55</v>
      </c>
      <c r="K83" t="s">
        <v>3497</v>
      </c>
      <c r="L83" t="s">
        <v>55</v>
      </c>
      <c r="M83" t="s">
        <v>3497</v>
      </c>
      <c r="N83" t="s">
        <v>55</v>
      </c>
      <c r="O83" t="s">
        <v>107</v>
      </c>
      <c r="P83" t="s">
        <v>107</v>
      </c>
      <c r="Q83" t="s">
        <v>108</v>
      </c>
      <c r="R83">
        <v>5.1990000000000005E-3</v>
      </c>
      <c r="S83" t="s">
        <v>3194</v>
      </c>
      <c r="T83" t="s">
        <v>3194</v>
      </c>
      <c r="U83" t="s">
        <v>3194</v>
      </c>
      <c r="V83" t="s">
        <v>55</v>
      </c>
      <c r="W83" t="s">
        <v>55</v>
      </c>
      <c r="X83" t="s">
        <v>55</v>
      </c>
      <c r="Y83">
        <v>0.88534999999999997</v>
      </c>
      <c r="Z83">
        <v>3</v>
      </c>
      <c r="AA83" t="b">
        <v>1</v>
      </c>
      <c r="AB83" t="s">
        <v>108</v>
      </c>
      <c r="AC83" t="s">
        <v>3498</v>
      </c>
      <c r="AD83" t="b">
        <v>1</v>
      </c>
      <c r="AE83" t="b">
        <v>1</v>
      </c>
      <c r="AF83" t="s">
        <v>107</v>
      </c>
      <c r="AG83">
        <v>124237545.10389</v>
      </c>
      <c r="AH83">
        <v>8.0355566995978444E-4</v>
      </c>
      <c r="AI83">
        <v>43720608.048349999</v>
      </c>
      <c r="AJ83">
        <v>8.1359411157426616E-4</v>
      </c>
      <c r="AK83">
        <v>29161867.500269998</v>
      </c>
      <c r="AL83">
        <v>3.50154145266997E-3</v>
      </c>
      <c r="AM83">
        <v>710182.46576000005</v>
      </c>
      <c r="AN83">
        <v>1.3334552711943425E-3</v>
      </c>
      <c r="AO83">
        <v>10430804.965849999</v>
      </c>
      <c r="AP83">
        <v>2.6245464766659066E-3</v>
      </c>
      <c r="AU83">
        <v>355091.23288000003</v>
      </c>
      <c r="AV83">
        <v>7.7848900378016169E-3</v>
      </c>
    </row>
    <row r="84" spans="1:80" x14ac:dyDescent="0.3">
      <c r="A84" t="s">
        <v>3499</v>
      </c>
      <c r="B84" t="s">
        <v>49</v>
      </c>
      <c r="C84" t="s">
        <v>260</v>
      </c>
      <c r="D84" t="s">
        <v>65</v>
      </c>
      <c r="E84" t="s">
        <v>261</v>
      </c>
      <c r="F84" t="s">
        <v>3500</v>
      </c>
      <c r="G84" t="s">
        <v>67</v>
      </c>
      <c r="H84" t="s">
        <v>3501</v>
      </c>
      <c r="I84" t="s">
        <v>3502</v>
      </c>
      <c r="J84" t="s">
        <v>62</v>
      </c>
      <c r="K84" t="s">
        <v>3503</v>
      </c>
      <c r="L84" t="s">
        <v>63</v>
      </c>
      <c r="M84" t="s">
        <v>3504</v>
      </c>
      <c r="N84" t="s">
        <v>55</v>
      </c>
      <c r="O84" t="s">
        <v>63</v>
      </c>
      <c r="P84" t="s">
        <v>63</v>
      </c>
      <c r="Q84" t="s">
        <v>62</v>
      </c>
      <c r="R84">
        <v>7.0019999999999995E-3</v>
      </c>
      <c r="Y84">
        <v>1.0451600000000001</v>
      </c>
      <c r="AA84" t="b">
        <v>1</v>
      </c>
      <c r="AB84" t="s">
        <v>62</v>
      </c>
      <c r="AD84" t="b">
        <v>0</v>
      </c>
      <c r="AE84" t="b">
        <v>0</v>
      </c>
      <c r="AF84" t="s">
        <v>68</v>
      </c>
      <c r="AG84">
        <v>23153048.772854004</v>
      </c>
      <c r="AH84">
        <v>1.4975153930097844E-4</v>
      </c>
    </row>
    <row r="85" spans="1:80" x14ac:dyDescent="0.3">
      <c r="A85" t="s">
        <v>3505</v>
      </c>
      <c r="B85" t="s">
        <v>49</v>
      </c>
      <c r="C85" t="s">
        <v>287</v>
      </c>
      <c r="D85" t="s">
        <v>60</v>
      </c>
      <c r="E85" t="s">
        <v>61</v>
      </c>
      <c r="F85" t="s">
        <v>3188</v>
      </c>
      <c r="G85" t="s">
        <v>53</v>
      </c>
      <c r="H85" t="s">
        <v>3506</v>
      </c>
      <c r="I85" t="s">
        <v>3507</v>
      </c>
      <c r="J85" t="s">
        <v>62</v>
      </c>
      <c r="K85" t="s">
        <v>3213</v>
      </c>
      <c r="L85" t="s">
        <v>55</v>
      </c>
      <c r="M85" t="s">
        <v>3214</v>
      </c>
      <c r="N85" t="s">
        <v>3215</v>
      </c>
      <c r="O85" t="s">
        <v>62</v>
      </c>
      <c r="P85" t="s">
        <v>62</v>
      </c>
      <c r="Q85" t="s">
        <v>62</v>
      </c>
      <c r="R85">
        <v>1.8339999999999999E-3</v>
      </c>
      <c r="S85" t="s">
        <v>3194</v>
      </c>
      <c r="T85" t="s">
        <v>3194</v>
      </c>
      <c r="U85" t="s">
        <v>3194</v>
      </c>
      <c r="V85" t="s">
        <v>55</v>
      </c>
      <c r="Y85">
        <v>0.94370000000000009</v>
      </c>
      <c r="Z85">
        <v>3</v>
      </c>
      <c r="AA85" t="b">
        <v>1</v>
      </c>
      <c r="AB85" t="s">
        <v>62</v>
      </c>
      <c r="AC85" t="s">
        <v>3215</v>
      </c>
      <c r="AD85" t="b">
        <v>0</v>
      </c>
      <c r="AE85" t="b">
        <v>0</v>
      </c>
      <c r="AF85" t="s">
        <v>63</v>
      </c>
      <c r="BM85">
        <v>3225067.6713400004</v>
      </c>
      <c r="BN85">
        <v>5.9134856114694398E-3</v>
      </c>
      <c r="BO85">
        <v>3604487.3973800004</v>
      </c>
      <c r="BP85">
        <v>9.2875218766811339E-3</v>
      </c>
      <c r="BQ85">
        <v>284564.79453000001</v>
      </c>
      <c r="BR85">
        <v>8.7424628632677172E-3</v>
      </c>
      <c r="BS85">
        <v>13659110.137440002</v>
      </c>
      <c r="BT85">
        <v>2.8188729174698462E-3</v>
      </c>
    </row>
    <row r="86" spans="1:80" x14ac:dyDescent="0.3">
      <c r="A86" t="s">
        <v>3508</v>
      </c>
      <c r="B86" t="s">
        <v>49</v>
      </c>
      <c r="C86" t="s">
        <v>57</v>
      </c>
      <c r="D86" t="s">
        <v>51</v>
      </c>
      <c r="E86" t="s">
        <v>58</v>
      </c>
      <c r="F86" t="s">
        <v>3346</v>
      </c>
      <c r="G86" t="s">
        <v>53</v>
      </c>
      <c r="H86" t="s">
        <v>3509</v>
      </c>
      <c r="I86" t="s">
        <v>3510</v>
      </c>
      <c r="J86" t="s">
        <v>54</v>
      </c>
      <c r="K86" t="s">
        <v>3413</v>
      </c>
      <c r="L86" t="s">
        <v>55</v>
      </c>
      <c r="M86" t="s">
        <v>3510</v>
      </c>
      <c r="N86" t="s">
        <v>3193</v>
      </c>
      <c r="O86" t="s">
        <v>54</v>
      </c>
      <c r="P86" t="s">
        <v>54</v>
      </c>
      <c r="Q86" t="s">
        <v>54</v>
      </c>
      <c r="R86">
        <v>2.323E-3</v>
      </c>
      <c r="S86" t="s">
        <v>3194</v>
      </c>
      <c r="Y86">
        <v>1.0341899999999999</v>
      </c>
      <c r="Z86">
        <v>5</v>
      </c>
      <c r="AA86" t="b">
        <v>1</v>
      </c>
      <c r="AB86" t="s">
        <v>54</v>
      </c>
      <c r="AC86" t="s">
        <v>3193</v>
      </c>
      <c r="AD86" t="b">
        <v>0</v>
      </c>
      <c r="AE86" t="b">
        <v>0</v>
      </c>
      <c r="AF86" t="s">
        <v>56</v>
      </c>
      <c r="AG86">
        <v>93937868.65737009</v>
      </c>
      <c r="AH86">
        <v>6.075804775476345E-4</v>
      </c>
      <c r="AI86">
        <v>45308212.778823197</v>
      </c>
      <c r="AJ86">
        <v>8.4313775055549925E-4</v>
      </c>
      <c r="AK86">
        <v>17597049.534959998</v>
      </c>
      <c r="AL86">
        <v>2.1129236113146309E-3</v>
      </c>
    </row>
    <row r="87" spans="1:80" x14ac:dyDescent="0.3">
      <c r="A87" t="s">
        <v>3511</v>
      </c>
      <c r="B87" t="s">
        <v>49</v>
      </c>
      <c r="C87" t="s">
        <v>3512</v>
      </c>
      <c r="D87" t="s">
        <v>262</v>
      </c>
      <c r="E87" t="s">
        <v>3513</v>
      </c>
      <c r="F87" t="s">
        <v>3514</v>
      </c>
      <c r="H87" t="s">
        <v>3515</v>
      </c>
      <c r="J87" t="s">
        <v>55</v>
      </c>
      <c r="K87" t="s">
        <v>3516</v>
      </c>
      <c r="L87" t="s">
        <v>48</v>
      </c>
      <c r="M87" t="s">
        <v>3517</v>
      </c>
      <c r="N87" t="s">
        <v>3237</v>
      </c>
      <c r="O87" t="s">
        <v>48</v>
      </c>
      <c r="P87" t="s">
        <v>48</v>
      </c>
      <c r="Q87" t="s">
        <v>48</v>
      </c>
      <c r="R87">
        <v>6.4390000000000003E-3</v>
      </c>
      <c r="Y87">
        <v>1.0031315999999999</v>
      </c>
      <c r="Z87">
        <v>4</v>
      </c>
      <c r="AA87" t="b">
        <v>1</v>
      </c>
      <c r="AC87" t="s">
        <v>55</v>
      </c>
      <c r="AD87" t="b">
        <v>0</v>
      </c>
      <c r="AE87" t="b">
        <v>1</v>
      </c>
      <c r="AF87" t="s">
        <v>55</v>
      </c>
      <c r="BK87">
        <v>144722617.97499999</v>
      </c>
      <c r="BL87">
        <v>5.56894584111172E-2</v>
      </c>
      <c r="CA87">
        <v>176658516.35249999</v>
      </c>
      <c r="CB87">
        <v>0.19414115312756769</v>
      </c>
    </row>
    <row r="88" spans="1:80" x14ac:dyDescent="0.3">
      <c r="A88" t="s">
        <v>3518</v>
      </c>
      <c r="B88" t="s">
        <v>49</v>
      </c>
      <c r="C88" t="s">
        <v>227</v>
      </c>
      <c r="D88" t="s">
        <v>228</v>
      </c>
      <c r="E88" t="s">
        <v>229</v>
      </c>
      <c r="F88" t="s">
        <v>3188</v>
      </c>
      <c r="G88" t="s">
        <v>53</v>
      </c>
      <c r="H88" t="s">
        <v>3519</v>
      </c>
      <c r="I88" t="s">
        <v>3520</v>
      </c>
      <c r="J88" t="s">
        <v>63</v>
      </c>
      <c r="K88" t="s">
        <v>3521</v>
      </c>
      <c r="L88" t="s">
        <v>55</v>
      </c>
      <c r="M88" t="s">
        <v>3520</v>
      </c>
      <c r="N88" t="s">
        <v>3470</v>
      </c>
      <c r="O88" t="s">
        <v>63</v>
      </c>
      <c r="P88" t="s">
        <v>63</v>
      </c>
      <c r="Q88" t="s">
        <v>63</v>
      </c>
      <c r="R88">
        <v>4.6200000000000001E-4</v>
      </c>
      <c r="S88" t="s">
        <v>3194</v>
      </c>
      <c r="T88" t="s">
        <v>3194</v>
      </c>
      <c r="U88" t="s">
        <v>3208</v>
      </c>
      <c r="Y88">
        <v>0.99604000000000004</v>
      </c>
      <c r="Z88">
        <v>3</v>
      </c>
      <c r="AA88" t="b">
        <v>1</v>
      </c>
      <c r="AB88" t="s">
        <v>63</v>
      </c>
      <c r="AC88" t="s">
        <v>3470</v>
      </c>
      <c r="AD88" t="b">
        <v>0</v>
      </c>
      <c r="AE88" t="b">
        <v>0</v>
      </c>
      <c r="AF88" t="s">
        <v>63</v>
      </c>
      <c r="BM88">
        <v>1499967.5343000002</v>
      </c>
      <c r="BN88">
        <v>2.7503411821646791E-3</v>
      </c>
      <c r="BO88">
        <v>799982.6849600001</v>
      </c>
      <c r="BP88">
        <v>2.0612796962288355E-3</v>
      </c>
      <c r="BS88">
        <v>11439752.394928001</v>
      </c>
      <c r="BT88">
        <v>2.3608571776746173E-3</v>
      </c>
      <c r="BU88">
        <v>259994.37261200004</v>
      </c>
      <c r="BV88">
        <v>1.0404219997439989E-3</v>
      </c>
    </row>
    <row r="89" spans="1:80" x14ac:dyDescent="0.3">
      <c r="A89" t="s">
        <v>3522</v>
      </c>
      <c r="B89" t="s">
        <v>49</v>
      </c>
      <c r="C89" t="s">
        <v>317</v>
      </c>
      <c r="D89" t="s">
        <v>126</v>
      </c>
      <c r="E89" t="s">
        <v>127</v>
      </c>
      <c r="F89" t="s">
        <v>3265</v>
      </c>
      <c r="G89" t="s">
        <v>128</v>
      </c>
      <c r="H89" t="s">
        <v>3523</v>
      </c>
      <c r="I89" t="s">
        <v>3267</v>
      </c>
      <c r="J89" t="s">
        <v>129</v>
      </c>
      <c r="K89" t="s">
        <v>3268</v>
      </c>
      <c r="L89" t="s">
        <v>55</v>
      </c>
      <c r="M89" t="s">
        <v>3269</v>
      </c>
      <c r="N89" t="s">
        <v>3237</v>
      </c>
      <c r="O89" t="s">
        <v>129</v>
      </c>
      <c r="P89" t="s">
        <v>129</v>
      </c>
      <c r="Q89" t="s">
        <v>48</v>
      </c>
      <c r="R89">
        <v>-1.9099999999999998E-4</v>
      </c>
      <c r="S89" t="s">
        <v>55</v>
      </c>
      <c r="T89" t="s">
        <v>55</v>
      </c>
      <c r="U89" t="s">
        <v>55</v>
      </c>
      <c r="X89" t="s">
        <v>55</v>
      </c>
      <c r="Y89">
        <v>1.1012200000000001</v>
      </c>
      <c r="Z89">
        <v>2</v>
      </c>
      <c r="AA89" t="b">
        <v>1</v>
      </c>
      <c r="AB89" t="s">
        <v>129</v>
      </c>
      <c r="AC89" t="s">
        <v>3237</v>
      </c>
      <c r="AD89" t="b">
        <v>0</v>
      </c>
      <c r="AE89" t="b">
        <v>0</v>
      </c>
      <c r="AF89" t="s">
        <v>108</v>
      </c>
      <c r="AM89">
        <v>2860181.8492500004</v>
      </c>
      <c r="AN89">
        <v>5.3703445907740529E-3</v>
      </c>
      <c r="AO89">
        <v>20021272.944750004</v>
      </c>
      <c r="AP89">
        <v>5.037651603835549E-3</v>
      </c>
      <c r="AQ89">
        <v>5720363.6985000009</v>
      </c>
      <c r="AR89">
        <v>1.4105879504634725E-2</v>
      </c>
      <c r="AS89">
        <v>1716109.1095500002</v>
      </c>
      <c r="AT89">
        <v>9.7662119254717764E-4</v>
      </c>
      <c r="BE89">
        <v>1144072.7397</v>
      </c>
      <c r="BF89">
        <v>2.8662779521585104E-3</v>
      </c>
      <c r="BK89">
        <v>3432218.2191000003</v>
      </c>
      <c r="BL89">
        <v>1.3207221956381848E-3</v>
      </c>
    </row>
    <row r="90" spans="1:80" x14ac:dyDescent="0.3">
      <c r="A90" t="s">
        <v>3524</v>
      </c>
      <c r="B90" t="s">
        <v>49</v>
      </c>
      <c r="C90" t="s">
        <v>307</v>
      </c>
      <c r="D90" t="s">
        <v>118</v>
      </c>
      <c r="E90" t="s">
        <v>119</v>
      </c>
      <c r="F90" t="s">
        <v>3254</v>
      </c>
      <c r="G90" t="s">
        <v>53</v>
      </c>
      <c r="H90" t="s">
        <v>3525</v>
      </c>
      <c r="I90" t="s">
        <v>3256</v>
      </c>
      <c r="J90" t="s">
        <v>55</v>
      </c>
      <c r="K90" t="s">
        <v>3257</v>
      </c>
      <c r="L90" t="s">
        <v>55</v>
      </c>
      <c r="M90" t="s">
        <v>3256</v>
      </c>
      <c r="N90" t="s">
        <v>55</v>
      </c>
      <c r="O90" t="s">
        <v>108</v>
      </c>
      <c r="P90" t="s">
        <v>108</v>
      </c>
      <c r="Q90" t="s">
        <v>108</v>
      </c>
      <c r="R90">
        <v>-3.7859999999999999E-3</v>
      </c>
      <c r="S90" t="s">
        <v>3194</v>
      </c>
      <c r="T90" t="s">
        <v>3208</v>
      </c>
      <c r="U90" t="s">
        <v>3194</v>
      </c>
      <c r="X90" t="s">
        <v>55</v>
      </c>
      <c r="Y90">
        <v>0.92890000000000006</v>
      </c>
      <c r="Z90">
        <v>2</v>
      </c>
      <c r="AA90" t="b">
        <v>1</v>
      </c>
      <c r="AD90" t="b">
        <v>0</v>
      </c>
      <c r="AE90" t="b">
        <v>0</v>
      </c>
      <c r="AF90" t="s">
        <v>108</v>
      </c>
      <c r="AG90">
        <v>487672.50000000006</v>
      </c>
      <c r="AH90">
        <v>3.1542155966682341E-6</v>
      </c>
      <c r="AI90">
        <v>209002.5</v>
      </c>
      <c r="AJ90">
        <v>3.8893146937995966E-6</v>
      </c>
    </row>
    <row r="91" spans="1:80" x14ac:dyDescent="0.3">
      <c r="A91" t="s">
        <v>3526</v>
      </c>
      <c r="B91" t="s">
        <v>49</v>
      </c>
      <c r="C91" t="s">
        <v>3123</v>
      </c>
      <c r="D91" t="s">
        <v>996</v>
      </c>
      <c r="E91" t="s">
        <v>997</v>
      </c>
      <c r="F91" t="s">
        <v>3527</v>
      </c>
      <c r="G91" t="s">
        <v>53</v>
      </c>
      <c r="H91" t="s">
        <v>3528</v>
      </c>
      <c r="I91" t="s">
        <v>3371</v>
      </c>
      <c r="J91" t="s">
        <v>108</v>
      </c>
      <c r="K91" t="s">
        <v>3529</v>
      </c>
      <c r="L91" t="s">
        <v>48</v>
      </c>
      <c r="M91" t="s">
        <v>3530</v>
      </c>
      <c r="N91" t="s">
        <v>55</v>
      </c>
      <c r="O91" t="s">
        <v>108</v>
      </c>
      <c r="P91" t="s">
        <v>108</v>
      </c>
      <c r="Q91" t="s">
        <v>48</v>
      </c>
      <c r="R91">
        <v>-1.0660000000000001E-3</v>
      </c>
      <c r="S91" t="s">
        <v>3194</v>
      </c>
      <c r="T91" t="s">
        <v>3194</v>
      </c>
      <c r="U91" t="s">
        <v>3201</v>
      </c>
      <c r="W91" t="s">
        <v>55</v>
      </c>
      <c r="Y91">
        <v>0.93558999999999992</v>
      </c>
      <c r="Z91">
        <v>1</v>
      </c>
      <c r="AA91" t="b">
        <v>1</v>
      </c>
      <c r="AB91" t="s">
        <v>108</v>
      </c>
      <c r="AD91" t="b">
        <v>0</v>
      </c>
      <c r="AE91" t="b">
        <v>0</v>
      </c>
      <c r="AG91">
        <v>47429799.625</v>
      </c>
      <c r="AH91">
        <v>3.0677106813286405E-4</v>
      </c>
      <c r="AI91">
        <v>15778719.124999998</v>
      </c>
      <c r="AJ91">
        <v>2.936252156897607E-4</v>
      </c>
    </row>
    <row r="92" spans="1:80" x14ac:dyDescent="0.3">
      <c r="A92" t="s">
        <v>3531</v>
      </c>
      <c r="B92" t="s">
        <v>49</v>
      </c>
      <c r="C92" t="s">
        <v>104</v>
      </c>
      <c r="D92" t="s">
        <v>105</v>
      </c>
      <c r="E92" t="s">
        <v>106</v>
      </c>
      <c r="F92" t="s">
        <v>3254</v>
      </c>
      <c r="G92" t="s">
        <v>53</v>
      </c>
      <c r="H92" t="s">
        <v>3532</v>
      </c>
      <c r="I92" t="s">
        <v>3371</v>
      </c>
      <c r="J92" t="s">
        <v>55</v>
      </c>
      <c r="K92" t="s">
        <v>3533</v>
      </c>
      <c r="L92" t="s">
        <v>55</v>
      </c>
      <c r="M92" t="s">
        <v>3534</v>
      </c>
      <c r="N92" t="s">
        <v>55</v>
      </c>
      <c r="O92" t="s">
        <v>107</v>
      </c>
      <c r="P92" t="s">
        <v>107</v>
      </c>
      <c r="Q92" t="s">
        <v>108</v>
      </c>
      <c r="R92">
        <v>3.8829999999999997E-3</v>
      </c>
      <c r="S92" t="s">
        <v>3194</v>
      </c>
      <c r="T92" t="s">
        <v>3194</v>
      </c>
      <c r="U92" t="s">
        <v>3194</v>
      </c>
      <c r="V92" t="s">
        <v>55</v>
      </c>
      <c r="W92" t="s">
        <v>55</v>
      </c>
      <c r="X92" t="s">
        <v>55</v>
      </c>
      <c r="Y92">
        <v>0.97254999999999991</v>
      </c>
      <c r="Z92">
        <v>3</v>
      </c>
      <c r="AA92" t="b">
        <v>1</v>
      </c>
      <c r="AD92" t="b">
        <v>0</v>
      </c>
      <c r="AE92" t="b">
        <v>0</v>
      </c>
      <c r="AF92" t="s">
        <v>107</v>
      </c>
      <c r="AG92">
        <v>49342431.504999995</v>
      </c>
      <c r="AH92">
        <v>3.1914177451179839E-4</v>
      </c>
    </row>
    <row r="93" spans="1:80" x14ac:dyDescent="0.3">
      <c r="A93" t="s">
        <v>3535</v>
      </c>
      <c r="B93" t="s">
        <v>49</v>
      </c>
      <c r="C93" t="s">
        <v>311</v>
      </c>
      <c r="D93" t="s">
        <v>90</v>
      </c>
      <c r="E93" t="s">
        <v>91</v>
      </c>
      <c r="F93" t="s">
        <v>3217</v>
      </c>
      <c r="G93" t="s">
        <v>53</v>
      </c>
      <c r="H93" t="s">
        <v>3536</v>
      </c>
      <c r="I93" t="s">
        <v>3537</v>
      </c>
      <c r="J93" t="s">
        <v>56</v>
      </c>
      <c r="K93" t="s">
        <v>3220</v>
      </c>
      <c r="L93" t="s">
        <v>56</v>
      </c>
      <c r="M93" t="s">
        <v>3537</v>
      </c>
      <c r="N93" t="s">
        <v>3221</v>
      </c>
      <c r="O93" t="s">
        <v>56</v>
      </c>
      <c r="P93" t="s">
        <v>56</v>
      </c>
      <c r="Q93" t="s">
        <v>56</v>
      </c>
      <c r="R93">
        <v>7.025E-3</v>
      </c>
      <c r="S93" t="s">
        <v>3194</v>
      </c>
      <c r="T93" t="s">
        <v>3194</v>
      </c>
      <c r="V93" t="s">
        <v>55</v>
      </c>
      <c r="W93" t="s">
        <v>55</v>
      </c>
      <c r="X93" t="s">
        <v>55</v>
      </c>
      <c r="Y93">
        <v>0.89044999999999996</v>
      </c>
      <c r="Z93">
        <v>5</v>
      </c>
      <c r="AA93" t="b">
        <v>1</v>
      </c>
      <c r="AB93" t="s">
        <v>56</v>
      </c>
      <c r="AC93" t="s">
        <v>3221</v>
      </c>
      <c r="AD93" t="b">
        <v>0</v>
      </c>
      <c r="AE93" t="b">
        <v>0</v>
      </c>
      <c r="AF93" t="s">
        <v>68</v>
      </c>
      <c r="BA93">
        <v>2677791.7809000001</v>
      </c>
      <c r="BB93">
        <v>3.8545718688398878E-3</v>
      </c>
    </row>
    <row r="94" spans="1:80" x14ac:dyDescent="0.3">
      <c r="A94" t="s">
        <v>3538</v>
      </c>
      <c r="B94" t="s">
        <v>49</v>
      </c>
      <c r="C94" t="s">
        <v>109</v>
      </c>
      <c r="D94" t="s">
        <v>110</v>
      </c>
      <c r="E94" t="s">
        <v>111</v>
      </c>
      <c r="F94" t="s">
        <v>3217</v>
      </c>
      <c r="G94" t="s">
        <v>53</v>
      </c>
      <c r="H94" t="s">
        <v>3539</v>
      </c>
      <c r="I94" t="s">
        <v>3261</v>
      </c>
      <c r="J94" t="s">
        <v>56</v>
      </c>
      <c r="K94" t="s">
        <v>3262</v>
      </c>
      <c r="L94" t="s">
        <v>68</v>
      </c>
      <c r="M94" t="s">
        <v>3263</v>
      </c>
      <c r="N94" t="s">
        <v>3221</v>
      </c>
      <c r="O94" t="s">
        <v>56</v>
      </c>
      <c r="P94" t="s">
        <v>56</v>
      </c>
      <c r="Q94" t="s">
        <v>68</v>
      </c>
      <c r="R94">
        <v>1.702E-3</v>
      </c>
      <c r="S94" t="s">
        <v>3194</v>
      </c>
      <c r="T94" t="s">
        <v>3194</v>
      </c>
      <c r="U94" t="s">
        <v>3194</v>
      </c>
      <c r="V94" t="s">
        <v>55</v>
      </c>
      <c r="W94" t="s">
        <v>55</v>
      </c>
      <c r="Y94">
        <v>1.0069699999999999</v>
      </c>
      <c r="Z94">
        <v>3</v>
      </c>
      <c r="AA94" t="b">
        <v>1</v>
      </c>
      <c r="AB94" t="s">
        <v>56</v>
      </c>
      <c r="AC94" t="s">
        <v>3221</v>
      </c>
      <c r="AD94" t="b">
        <v>0</v>
      </c>
      <c r="AE94" t="b">
        <v>0</v>
      </c>
      <c r="AF94" t="s">
        <v>63</v>
      </c>
      <c r="AG94">
        <v>10270350.684999999</v>
      </c>
      <c r="AH94">
        <v>6.6427572425919592E-5</v>
      </c>
      <c r="AI94">
        <v>5135175.3424999993</v>
      </c>
      <c r="AJ94">
        <v>9.5560162748400734E-5</v>
      </c>
    </row>
    <row r="95" spans="1:80" x14ac:dyDescent="0.3">
      <c r="A95" t="s">
        <v>3540</v>
      </c>
      <c r="B95" t="s">
        <v>49</v>
      </c>
      <c r="C95" t="s">
        <v>252</v>
      </c>
      <c r="D95" t="s">
        <v>253</v>
      </c>
      <c r="E95" t="s">
        <v>254</v>
      </c>
      <c r="F95" t="s">
        <v>3271</v>
      </c>
      <c r="G95" t="s">
        <v>53</v>
      </c>
      <c r="H95" t="s">
        <v>3541</v>
      </c>
      <c r="I95" t="s">
        <v>3256</v>
      </c>
      <c r="J95" t="s">
        <v>55</v>
      </c>
      <c r="K95" t="s">
        <v>3542</v>
      </c>
      <c r="L95" t="s">
        <v>55</v>
      </c>
      <c r="M95" t="s">
        <v>3543</v>
      </c>
      <c r="N95" t="s">
        <v>3309</v>
      </c>
      <c r="O95" t="s">
        <v>108</v>
      </c>
      <c r="P95" t="s">
        <v>108</v>
      </c>
      <c r="Q95" t="s">
        <v>108</v>
      </c>
      <c r="R95">
        <v>-1.2179999999999999E-3</v>
      </c>
      <c r="S95" t="s">
        <v>3194</v>
      </c>
      <c r="T95" t="s">
        <v>3208</v>
      </c>
      <c r="X95" t="s">
        <v>55</v>
      </c>
      <c r="Y95">
        <v>1.11591</v>
      </c>
      <c r="Z95">
        <v>2</v>
      </c>
      <c r="AA95" t="b">
        <v>1</v>
      </c>
      <c r="AC95" t="s">
        <v>3309</v>
      </c>
      <c r="AD95" t="b">
        <v>0</v>
      </c>
      <c r="AE95" t="b">
        <v>0</v>
      </c>
      <c r="AF95" t="s">
        <v>108</v>
      </c>
      <c r="AG95">
        <v>102056733.65815</v>
      </c>
      <c r="AH95">
        <v>6.6009246174338846E-4</v>
      </c>
      <c r="AI95">
        <v>55626028.3565</v>
      </c>
      <c r="AJ95">
        <v>1.0351413473266994E-3</v>
      </c>
      <c r="AK95">
        <v>11465773.191850001</v>
      </c>
      <c r="AL95">
        <v>1.3767252772067199E-3</v>
      </c>
      <c r="BE95">
        <v>1135225.0685000001</v>
      </c>
      <c r="BF95">
        <v>2.8441116300283653E-3</v>
      </c>
    </row>
    <row r="96" spans="1:80" x14ac:dyDescent="0.3">
      <c r="A96" t="s">
        <v>3544</v>
      </c>
      <c r="B96" t="s">
        <v>49</v>
      </c>
      <c r="C96" t="s">
        <v>315</v>
      </c>
      <c r="D96" t="s">
        <v>78</v>
      </c>
      <c r="E96" t="s">
        <v>309</v>
      </c>
      <c r="F96" t="s">
        <v>3217</v>
      </c>
      <c r="G96" t="s">
        <v>53</v>
      </c>
      <c r="H96" t="s">
        <v>3545</v>
      </c>
      <c r="I96" t="s">
        <v>3546</v>
      </c>
      <c r="J96" t="s">
        <v>68</v>
      </c>
      <c r="K96" t="s">
        <v>3547</v>
      </c>
      <c r="L96" t="s">
        <v>55</v>
      </c>
      <c r="M96" t="s">
        <v>3329</v>
      </c>
      <c r="N96" t="s">
        <v>3221</v>
      </c>
      <c r="O96" t="s">
        <v>56</v>
      </c>
      <c r="P96" t="s">
        <v>56</v>
      </c>
      <c r="Q96" t="s">
        <v>68</v>
      </c>
      <c r="R96">
        <v>1.9370000000000001E-3</v>
      </c>
      <c r="S96" t="s">
        <v>3194</v>
      </c>
      <c r="V96" t="s">
        <v>55</v>
      </c>
      <c r="W96" t="s">
        <v>55</v>
      </c>
      <c r="Y96">
        <v>1.1008199999999999</v>
      </c>
      <c r="Z96">
        <v>3</v>
      </c>
      <c r="AA96" t="b">
        <v>1</v>
      </c>
      <c r="AB96" t="s">
        <v>68</v>
      </c>
      <c r="AC96" t="s">
        <v>3221</v>
      </c>
      <c r="AD96" t="b">
        <v>0</v>
      </c>
      <c r="AE96" t="b">
        <v>0</v>
      </c>
      <c r="AF96" t="s">
        <v>68</v>
      </c>
      <c r="AG96">
        <v>13814128.273479998</v>
      </c>
      <c r="AH96">
        <v>8.9348361563521065E-5</v>
      </c>
      <c r="AI96">
        <v>8912340.8215999994</v>
      </c>
      <c r="AJ96">
        <v>1.6584920330426118E-4</v>
      </c>
      <c r="AK96">
        <v>3676340.5889099995</v>
      </c>
      <c r="AL96">
        <v>4.4142779834255497E-4</v>
      </c>
    </row>
    <row r="97" spans="1:82" x14ac:dyDescent="0.3">
      <c r="A97" t="s">
        <v>3548</v>
      </c>
      <c r="B97" t="s">
        <v>49</v>
      </c>
      <c r="C97" t="s">
        <v>336</v>
      </c>
      <c r="D97" t="s">
        <v>118</v>
      </c>
      <c r="E97" t="s">
        <v>119</v>
      </c>
      <c r="F97" t="s">
        <v>3254</v>
      </c>
      <c r="G97" t="s">
        <v>53</v>
      </c>
      <c r="H97" t="s">
        <v>3549</v>
      </c>
      <c r="I97" t="s">
        <v>3256</v>
      </c>
      <c r="J97" t="s">
        <v>55</v>
      </c>
      <c r="K97" t="s">
        <v>3257</v>
      </c>
      <c r="L97" t="s">
        <v>55</v>
      </c>
      <c r="M97" t="s">
        <v>3256</v>
      </c>
      <c r="N97" t="s">
        <v>55</v>
      </c>
      <c r="O97" t="s">
        <v>108</v>
      </c>
      <c r="P97" t="s">
        <v>108</v>
      </c>
      <c r="Q97" t="s">
        <v>108</v>
      </c>
      <c r="R97">
        <v>5.5329999999999997E-3</v>
      </c>
      <c r="S97" t="s">
        <v>3194</v>
      </c>
      <c r="T97" t="s">
        <v>3208</v>
      </c>
      <c r="U97" t="s">
        <v>3194</v>
      </c>
      <c r="X97" t="s">
        <v>55</v>
      </c>
      <c r="Y97">
        <v>0.56030999999999997</v>
      </c>
      <c r="Z97">
        <v>2</v>
      </c>
      <c r="AA97" t="b">
        <v>1</v>
      </c>
      <c r="AD97" t="b">
        <v>0</v>
      </c>
      <c r="AE97" t="b">
        <v>0</v>
      </c>
      <c r="AF97" t="s">
        <v>108</v>
      </c>
      <c r="AG97">
        <v>22132245</v>
      </c>
      <c r="AH97">
        <v>1.4314908543803994E-4</v>
      </c>
      <c r="AI97">
        <v>18322137</v>
      </c>
      <c r="AJ97">
        <v>3.4095552280910167E-4</v>
      </c>
    </row>
    <row r="98" spans="1:82" x14ac:dyDescent="0.3">
      <c r="A98" t="s">
        <v>3550</v>
      </c>
      <c r="B98" t="s">
        <v>49</v>
      </c>
      <c r="C98" t="s">
        <v>302</v>
      </c>
      <c r="D98" t="s">
        <v>87</v>
      </c>
      <c r="E98" t="s">
        <v>88</v>
      </c>
      <c r="F98" t="s">
        <v>3188</v>
      </c>
      <c r="G98" t="s">
        <v>53</v>
      </c>
      <c r="H98" t="s">
        <v>3551</v>
      </c>
      <c r="I98" t="s">
        <v>3427</v>
      </c>
      <c r="J98" t="s">
        <v>56</v>
      </c>
      <c r="K98" t="s">
        <v>3428</v>
      </c>
      <c r="L98" t="s">
        <v>55</v>
      </c>
      <c r="M98" t="s">
        <v>3429</v>
      </c>
      <c r="N98" t="s">
        <v>3221</v>
      </c>
      <c r="O98" t="s">
        <v>56</v>
      </c>
      <c r="P98" t="s">
        <v>56</v>
      </c>
      <c r="Q98" t="s">
        <v>56</v>
      </c>
      <c r="R98">
        <v>-8.7000000000000001E-5</v>
      </c>
      <c r="S98" t="s">
        <v>3194</v>
      </c>
      <c r="T98" t="s">
        <v>3194</v>
      </c>
      <c r="U98" t="s">
        <v>3194</v>
      </c>
      <c r="V98" t="s">
        <v>55</v>
      </c>
      <c r="Y98">
        <v>1.0208299999999999</v>
      </c>
      <c r="Z98">
        <v>4</v>
      </c>
      <c r="AA98" t="b">
        <v>1</v>
      </c>
      <c r="AB98" t="s">
        <v>56</v>
      </c>
      <c r="AC98" t="s">
        <v>3221</v>
      </c>
      <c r="AD98" t="b">
        <v>0</v>
      </c>
      <c r="AE98" t="b">
        <v>0</v>
      </c>
      <c r="AF98" t="s">
        <v>54</v>
      </c>
      <c r="AG98">
        <v>13504433.835099999</v>
      </c>
      <c r="AH98">
        <v>8.7345289773047745E-5</v>
      </c>
      <c r="AI98">
        <v>6232815.6161999991</v>
      </c>
      <c r="AJ98">
        <v>1.159860832278573E-4</v>
      </c>
    </row>
    <row r="99" spans="1:82" x14ac:dyDescent="0.3">
      <c r="A99" t="s">
        <v>3552</v>
      </c>
      <c r="B99" t="s">
        <v>49</v>
      </c>
      <c r="C99" t="s">
        <v>175</v>
      </c>
      <c r="D99" t="s">
        <v>176</v>
      </c>
      <c r="E99" t="s">
        <v>177</v>
      </c>
      <c r="F99" t="s">
        <v>3244</v>
      </c>
      <c r="G99" t="s">
        <v>53</v>
      </c>
      <c r="H99" t="s">
        <v>3553</v>
      </c>
      <c r="I99" t="s">
        <v>3554</v>
      </c>
      <c r="J99" t="s">
        <v>68</v>
      </c>
      <c r="K99" t="s">
        <v>3451</v>
      </c>
      <c r="L99" t="s">
        <v>55</v>
      </c>
      <c r="M99" t="s">
        <v>3555</v>
      </c>
      <c r="N99" t="s">
        <v>3207</v>
      </c>
      <c r="O99" t="s">
        <v>68</v>
      </c>
      <c r="P99" t="s">
        <v>68</v>
      </c>
      <c r="Q99" t="s">
        <v>68</v>
      </c>
      <c r="R99">
        <v>1.3749999999999999E-3</v>
      </c>
      <c r="S99" t="s">
        <v>3194</v>
      </c>
      <c r="T99" t="s">
        <v>3194</v>
      </c>
      <c r="U99" t="s">
        <v>3194</v>
      </c>
      <c r="Y99">
        <v>0.99841999999999997</v>
      </c>
      <c r="Z99">
        <v>4</v>
      </c>
      <c r="AA99" t="b">
        <v>1</v>
      </c>
      <c r="AB99" t="s">
        <v>68</v>
      </c>
      <c r="AC99" t="s">
        <v>3207</v>
      </c>
      <c r="AD99" t="b">
        <v>0</v>
      </c>
      <c r="AE99" t="b">
        <v>0</v>
      </c>
      <c r="AF99" t="s">
        <v>68</v>
      </c>
      <c r="BK99">
        <v>9988583.561999999</v>
      </c>
      <c r="BL99">
        <v>3.8436204143160154E-3</v>
      </c>
    </row>
    <row r="100" spans="1:82" x14ac:dyDescent="0.3">
      <c r="A100" t="s">
        <v>3556</v>
      </c>
      <c r="B100" t="s">
        <v>49</v>
      </c>
      <c r="C100" t="s">
        <v>174</v>
      </c>
      <c r="D100" t="s">
        <v>118</v>
      </c>
      <c r="E100" t="s">
        <v>119</v>
      </c>
      <c r="F100" t="s">
        <v>3254</v>
      </c>
      <c r="G100" t="s">
        <v>53</v>
      </c>
      <c r="H100" t="s">
        <v>3557</v>
      </c>
      <c r="I100" t="s">
        <v>3256</v>
      </c>
      <c r="J100" t="s">
        <v>55</v>
      </c>
      <c r="K100" t="s">
        <v>3257</v>
      </c>
      <c r="L100" t="s">
        <v>55</v>
      </c>
      <c r="M100" t="s">
        <v>3256</v>
      </c>
      <c r="N100" t="s">
        <v>55</v>
      </c>
      <c r="O100" t="s">
        <v>108</v>
      </c>
      <c r="P100" t="s">
        <v>108</v>
      </c>
      <c r="Q100" t="s">
        <v>108</v>
      </c>
      <c r="R100">
        <v>5.1500000000000001E-3</v>
      </c>
      <c r="S100" t="s">
        <v>3194</v>
      </c>
      <c r="T100" t="s">
        <v>3208</v>
      </c>
      <c r="U100" t="s">
        <v>3194</v>
      </c>
      <c r="X100" t="s">
        <v>55</v>
      </c>
      <c r="Y100">
        <v>0.57411999999999996</v>
      </c>
      <c r="Z100">
        <v>2</v>
      </c>
      <c r="AA100" t="b">
        <v>1</v>
      </c>
      <c r="AD100" t="b">
        <v>0</v>
      </c>
      <c r="AE100" t="b">
        <v>0</v>
      </c>
      <c r="AF100" t="s">
        <v>108</v>
      </c>
      <c r="AG100">
        <v>13491820</v>
      </c>
      <c r="AH100">
        <v>8.7263704784338686E-5</v>
      </c>
      <c r="AI100">
        <v>9358156</v>
      </c>
      <c r="AJ100">
        <v>1.7414535059470036E-4</v>
      </c>
    </row>
    <row r="101" spans="1:82" x14ac:dyDescent="0.3">
      <c r="A101" t="s">
        <v>3558</v>
      </c>
      <c r="B101" t="s">
        <v>49</v>
      </c>
      <c r="C101" t="s">
        <v>320</v>
      </c>
      <c r="D101" t="s">
        <v>102</v>
      </c>
      <c r="E101" t="s">
        <v>154</v>
      </c>
      <c r="F101" t="s">
        <v>3360</v>
      </c>
      <c r="G101" t="s">
        <v>53</v>
      </c>
      <c r="H101" t="s">
        <v>3559</v>
      </c>
      <c r="I101" t="s">
        <v>3560</v>
      </c>
      <c r="J101" t="s">
        <v>68</v>
      </c>
      <c r="K101" t="s">
        <v>3363</v>
      </c>
      <c r="L101" t="s">
        <v>55</v>
      </c>
      <c r="M101" t="s">
        <v>3561</v>
      </c>
      <c r="N101" t="s">
        <v>3207</v>
      </c>
      <c r="O101" t="s">
        <v>68</v>
      </c>
      <c r="P101" t="s">
        <v>68</v>
      </c>
      <c r="Q101" t="s">
        <v>68</v>
      </c>
      <c r="R101">
        <v>7.0560000000000006E-3</v>
      </c>
      <c r="S101" t="s">
        <v>3194</v>
      </c>
      <c r="T101" t="s">
        <v>3194</v>
      </c>
      <c r="U101" t="s">
        <v>3201</v>
      </c>
      <c r="Y101">
        <v>0.91422999999999999</v>
      </c>
      <c r="AA101" t="b">
        <v>1</v>
      </c>
      <c r="AB101" t="s">
        <v>68</v>
      </c>
      <c r="AC101" t="s">
        <v>3207</v>
      </c>
      <c r="AD101" t="b">
        <v>0</v>
      </c>
      <c r="AE101" t="b">
        <v>0</v>
      </c>
      <c r="AF101" t="s">
        <v>68</v>
      </c>
      <c r="AG101">
        <v>43372486.933260001</v>
      </c>
      <c r="AH101">
        <v>2.8052878673941601E-4</v>
      </c>
      <c r="AI101">
        <v>43372486.933260001</v>
      </c>
      <c r="AJ101">
        <v>8.0711594711144197E-4</v>
      </c>
    </row>
    <row r="102" spans="1:82" x14ac:dyDescent="0.3">
      <c r="A102" t="s">
        <v>3562</v>
      </c>
      <c r="B102" t="s">
        <v>49</v>
      </c>
      <c r="C102" t="s">
        <v>272</v>
      </c>
      <c r="D102" t="s">
        <v>115</v>
      </c>
      <c r="E102" t="s">
        <v>116</v>
      </c>
      <c r="F102" t="s">
        <v>3346</v>
      </c>
      <c r="G102" t="s">
        <v>53</v>
      </c>
      <c r="H102" t="s">
        <v>3563</v>
      </c>
      <c r="I102" t="s">
        <v>3348</v>
      </c>
      <c r="J102" t="s">
        <v>56</v>
      </c>
      <c r="K102" t="s">
        <v>3349</v>
      </c>
      <c r="L102" t="s">
        <v>55</v>
      </c>
      <c r="M102" t="s">
        <v>3350</v>
      </c>
      <c r="N102" t="s">
        <v>3221</v>
      </c>
      <c r="O102" t="s">
        <v>56</v>
      </c>
      <c r="P102" t="s">
        <v>56</v>
      </c>
      <c r="Q102" t="s">
        <v>56</v>
      </c>
      <c r="R102">
        <v>2.1289999999999998E-3</v>
      </c>
      <c r="S102" t="s">
        <v>3194</v>
      </c>
      <c r="T102" t="s">
        <v>3194</v>
      </c>
      <c r="U102" t="s">
        <v>3194</v>
      </c>
      <c r="V102" t="s">
        <v>55</v>
      </c>
      <c r="Y102">
        <v>1.0866100000000001</v>
      </c>
      <c r="Z102">
        <v>4</v>
      </c>
      <c r="AA102" t="b">
        <v>1</v>
      </c>
      <c r="AB102" t="s">
        <v>56</v>
      </c>
      <c r="AC102" t="s">
        <v>3221</v>
      </c>
      <c r="AD102" t="b">
        <v>0</v>
      </c>
      <c r="AE102" t="b">
        <v>0</v>
      </c>
      <c r="AF102" t="s">
        <v>56</v>
      </c>
      <c r="AG102">
        <v>95477804.51964201</v>
      </c>
      <c r="AH102">
        <v>6.1754062439751186E-4</v>
      </c>
      <c r="AI102">
        <v>36801531.451600008</v>
      </c>
      <c r="AJ102">
        <v>6.8483743988246996E-4</v>
      </c>
      <c r="AK102">
        <v>14896860.878857002</v>
      </c>
      <c r="AL102">
        <v>1.7887049202693361E-3</v>
      </c>
      <c r="BK102">
        <v>4877311.3972000005</v>
      </c>
      <c r="BL102">
        <v>1.8767959978402081E-3</v>
      </c>
    </row>
    <row r="103" spans="1:82" x14ac:dyDescent="0.3">
      <c r="A103" t="s">
        <v>3564</v>
      </c>
      <c r="B103" t="s">
        <v>49</v>
      </c>
      <c r="C103" t="s">
        <v>265</v>
      </c>
      <c r="D103" t="s">
        <v>87</v>
      </c>
      <c r="E103" t="s">
        <v>88</v>
      </c>
      <c r="F103" t="s">
        <v>3188</v>
      </c>
      <c r="G103" t="s">
        <v>53</v>
      </c>
      <c r="H103" t="s">
        <v>3565</v>
      </c>
      <c r="I103" t="s">
        <v>3427</v>
      </c>
      <c r="J103" t="s">
        <v>56</v>
      </c>
      <c r="K103" t="s">
        <v>3428</v>
      </c>
      <c r="L103" t="s">
        <v>55</v>
      </c>
      <c r="M103" t="s">
        <v>3429</v>
      </c>
      <c r="N103" t="s">
        <v>3221</v>
      </c>
      <c r="O103" t="s">
        <v>56</v>
      </c>
      <c r="P103" t="s">
        <v>56</v>
      </c>
      <c r="Q103" t="s">
        <v>56</v>
      </c>
      <c r="R103">
        <v>-4.6800000000000001E-3</v>
      </c>
      <c r="S103" t="s">
        <v>3194</v>
      </c>
      <c r="T103" t="s">
        <v>3194</v>
      </c>
      <c r="U103" t="s">
        <v>3194</v>
      </c>
      <c r="V103" t="s">
        <v>55</v>
      </c>
      <c r="Y103">
        <v>1.0505599999999999</v>
      </c>
      <c r="Z103">
        <v>4</v>
      </c>
      <c r="AA103" t="b">
        <v>1</v>
      </c>
      <c r="AB103" t="s">
        <v>56</v>
      </c>
      <c r="AC103" t="s">
        <v>3221</v>
      </c>
      <c r="AD103" t="b">
        <v>0</v>
      </c>
      <c r="AE103" t="b">
        <v>0</v>
      </c>
      <c r="AF103" t="s">
        <v>54</v>
      </c>
      <c r="AG103">
        <v>75596196.15214999</v>
      </c>
      <c r="AH103">
        <v>4.8894842533032435E-4</v>
      </c>
      <c r="AK103">
        <v>6467556.7535499996</v>
      </c>
      <c r="AL103">
        <v>7.7657639963700075E-4</v>
      </c>
      <c r="AS103">
        <v>5301276.0274999989</v>
      </c>
      <c r="AT103">
        <v>3.016905211438695E-3</v>
      </c>
      <c r="BK103">
        <v>2120510.4109999998</v>
      </c>
      <c r="BL103">
        <v>8.1597526354950907E-4</v>
      </c>
    </row>
    <row r="104" spans="1:82" x14ac:dyDescent="0.3">
      <c r="A104" t="s">
        <v>3566</v>
      </c>
      <c r="B104" t="s">
        <v>49</v>
      </c>
      <c r="C104" t="s">
        <v>297</v>
      </c>
      <c r="D104" t="s">
        <v>93</v>
      </c>
      <c r="E104" t="s">
        <v>94</v>
      </c>
      <c r="F104" t="s">
        <v>3346</v>
      </c>
      <c r="G104" t="s">
        <v>53</v>
      </c>
      <c r="H104" t="s">
        <v>3567</v>
      </c>
      <c r="I104" t="s">
        <v>3353</v>
      </c>
      <c r="J104" t="s">
        <v>68</v>
      </c>
      <c r="K104" t="s">
        <v>3354</v>
      </c>
      <c r="L104" t="s">
        <v>55</v>
      </c>
      <c r="M104" t="s">
        <v>3355</v>
      </c>
      <c r="N104" t="s">
        <v>3207</v>
      </c>
      <c r="O104" t="s">
        <v>68</v>
      </c>
      <c r="P104" t="s">
        <v>68</v>
      </c>
      <c r="Q104" t="s">
        <v>68</v>
      </c>
      <c r="R104">
        <v>-1.193E-3</v>
      </c>
      <c r="S104" t="s">
        <v>3194</v>
      </c>
      <c r="T104" t="s">
        <v>3208</v>
      </c>
      <c r="U104" t="s">
        <v>3194</v>
      </c>
      <c r="Y104">
        <v>1.0658700000000001</v>
      </c>
      <c r="Z104">
        <v>3</v>
      </c>
      <c r="AA104" t="b">
        <v>1</v>
      </c>
      <c r="AB104" t="s">
        <v>68</v>
      </c>
      <c r="AC104" t="s">
        <v>3207</v>
      </c>
      <c r="AD104" t="b">
        <v>0</v>
      </c>
      <c r="AE104" t="b">
        <v>0</v>
      </c>
      <c r="AF104" t="s">
        <v>63</v>
      </c>
      <c r="AG104">
        <v>170996331.46011001</v>
      </c>
      <c r="AH104">
        <v>1.1059866932511674E-3</v>
      </c>
      <c r="AI104">
        <v>33670467.286560006</v>
      </c>
      <c r="AJ104">
        <v>6.2657165902186087E-4</v>
      </c>
      <c r="AS104">
        <v>3237544.9314000006</v>
      </c>
      <c r="AT104">
        <v>1.8424556889963973E-3</v>
      </c>
      <c r="BC104">
        <v>3237544.9314000006</v>
      </c>
      <c r="BD104">
        <v>2.9633634311667053E-3</v>
      </c>
      <c r="BE104">
        <v>2158363.2876000004</v>
      </c>
      <c r="BF104">
        <v>5.4074088904683291E-3</v>
      </c>
      <c r="BK104">
        <v>14029361.369400002</v>
      </c>
      <c r="BL104">
        <v>5.3985171595686493E-3</v>
      </c>
      <c r="BO104">
        <v>2158363.2876000004</v>
      </c>
      <c r="BP104">
        <v>5.5613583961983543E-3</v>
      </c>
    </row>
    <row r="105" spans="1:82" x14ac:dyDescent="0.3">
      <c r="A105" t="s">
        <v>3568</v>
      </c>
      <c r="B105" t="s">
        <v>49</v>
      </c>
      <c r="C105" t="s">
        <v>267</v>
      </c>
      <c r="D105" t="s">
        <v>93</v>
      </c>
      <c r="E105" t="s">
        <v>94</v>
      </c>
      <c r="F105" t="s">
        <v>3346</v>
      </c>
      <c r="G105" t="s">
        <v>53</v>
      </c>
      <c r="H105" t="s">
        <v>3569</v>
      </c>
      <c r="I105" t="s">
        <v>3353</v>
      </c>
      <c r="J105" t="s">
        <v>68</v>
      </c>
      <c r="K105" t="s">
        <v>3354</v>
      </c>
      <c r="L105" t="s">
        <v>55</v>
      </c>
      <c r="M105" t="s">
        <v>3355</v>
      </c>
      <c r="N105" t="s">
        <v>3207</v>
      </c>
      <c r="O105" t="s">
        <v>68</v>
      </c>
      <c r="P105" t="s">
        <v>68</v>
      </c>
      <c r="Q105" t="s">
        <v>68</v>
      </c>
      <c r="R105">
        <v>6.0599999999999998E-4</v>
      </c>
      <c r="S105" t="s">
        <v>3194</v>
      </c>
      <c r="T105" t="s">
        <v>3208</v>
      </c>
      <c r="U105" t="s">
        <v>3194</v>
      </c>
      <c r="Y105">
        <v>1.0117700000000001</v>
      </c>
      <c r="Z105">
        <v>3</v>
      </c>
      <c r="AA105" t="b">
        <v>1</v>
      </c>
      <c r="AB105" t="s">
        <v>68</v>
      </c>
      <c r="AC105" t="s">
        <v>3207</v>
      </c>
      <c r="AD105" t="b">
        <v>0</v>
      </c>
      <c r="AE105" t="b">
        <v>0</v>
      </c>
      <c r="AF105" t="s">
        <v>63</v>
      </c>
      <c r="BA105">
        <v>5116041.7810000004</v>
      </c>
      <c r="BB105">
        <v>7.3643331305708239E-3</v>
      </c>
    </row>
    <row r="106" spans="1:82" x14ac:dyDescent="0.3">
      <c r="A106" t="s">
        <v>3570</v>
      </c>
      <c r="B106" t="s">
        <v>3210</v>
      </c>
      <c r="C106" t="s">
        <v>3066</v>
      </c>
      <c r="D106" t="s">
        <v>2024</v>
      </c>
      <c r="E106" t="s">
        <v>2025</v>
      </c>
      <c r="F106" t="s">
        <v>3571</v>
      </c>
      <c r="G106" t="s">
        <v>271</v>
      </c>
      <c r="H106" t="s">
        <v>3572</v>
      </c>
      <c r="I106" t="s">
        <v>3573</v>
      </c>
      <c r="J106" t="s">
        <v>63</v>
      </c>
      <c r="K106" t="s">
        <v>3574</v>
      </c>
      <c r="L106" t="s">
        <v>55</v>
      </c>
      <c r="M106" t="s">
        <v>3573</v>
      </c>
      <c r="N106" t="s">
        <v>3215</v>
      </c>
      <c r="O106" t="s">
        <v>63</v>
      </c>
      <c r="P106" t="s">
        <v>63</v>
      </c>
      <c r="Q106" t="s">
        <v>62</v>
      </c>
      <c r="R106">
        <v>1.4572E-2</v>
      </c>
      <c r="S106" t="s">
        <v>3194</v>
      </c>
      <c r="T106" t="s">
        <v>3194</v>
      </c>
      <c r="U106" t="s">
        <v>3194</v>
      </c>
      <c r="V106" t="s">
        <v>55</v>
      </c>
      <c r="Y106">
        <v>0.92778000000000005</v>
      </c>
      <c r="Z106">
        <v>2</v>
      </c>
      <c r="AA106" t="b">
        <v>1</v>
      </c>
      <c r="AB106" t="s">
        <v>63</v>
      </c>
      <c r="AC106" t="s">
        <v>3215</v>
      </c>
      <c r="AD106" t="b">
        <v>0</v>
      </c>
      <c r="AE106" t="b">
        <v>0</v>
      </c>
      <c r="AF106" t="s">
        <v>63</v>
      </c>
      <c r="CC106">
        <v>1164725</v>
      </c>
      <c r="CD106">
        <v>5.0727873037747003E-3</v>
      </c>
    </row>
    <row r="107" spans="1:82" x14ac:dyDescent="0.3">
      <c r="A107" t="s">
        <v>3575</v>
      </c>
      <c r="B107" t="s">
        <v>49</v>
      </c>
      <c r="C107" t="s">
        <v>291</v>
      </c>
      <c r="D107" t="s">
        <v>292</v>
      </c>
      <c r="E107" t="s">
        <v>293</v>
      </c>
      <c r="F107" t="s">
        <v>3188</v>
      </c>
      <c r="G107" t="s">
        <v>53</v>
      </c>
      <c r="H107" t="s">
        <v>3576</v>
      </c>
      <c r="I107" t="s">
        <v>3577</v>
      </c>
      <c r="J107" t="s">
        <v>68</v>
      </c>
      <c r="K107" t="s">
        <v>3578</v>
      </c>
      <c r="L107" t="s">
        <v>55</v>
      </c>
      <c r="M107" t="s">
        <v>3577</v>
      </c>
      <c r="N107" t="s">
        <v>3215</v>
      </c>
      <c r="O107" t="s">
        <v>68</v>
      </c>
      <c r="P107" t="s">
        <v>68</v>
      </c>
      <c r="Q107" t="s">
        <v>62</v>
      </c>
      <c r="R107">
        <v>5.0639999999999999E-3</v>
      </c>
      <c r="S107" t="s">
        <v>3194</v>
      </c>
      <c r="T107" t="s">
        <v>3194</v>
      </c>
      <c r="U107" t="s">
        <v>3194</v>
      </c>
      <c r="Y107">
        <v>0.98200999999999994</v>
      </c>
      <c r="Z107">
        <v>4</v>
      </c>
      <c r="AA107" t="b">
        <v>1</v>
      </c>
      <c r="AB107" t="s">
        <v>68</v>
      </c>
      <c r="AC107" t="s">
        <v>3215</v>
      </c>
      <c r="AD107" t="b">
        <v>0</v>
      </c>
      <c r="AE107" t="b">
        <v>0</v>
      </c>
      <c r="AF107" t="s">
        <v>63</v>
      </c>
      <c r="AK107">
        <v>3364532.73</v>
      </c>
      <c r="AL107">
        <v>4.0398821587303292E-4</v>
      </c>
      <c r="BK107">
        <v>3867279</v>
      </c>
      <c r="BL107">
        <v>1.4881341703747392E-3</v>
      </c>
      <c r="BM107">
        <v>1239512.5</v>
      </c>
      <c r="BN107">
        <v>2.2727707077665757E-3</v>
      </c>
      <c r="BO107">
        <v>1239512.5</v>
      </c>
      <c r="BP107">
        <v>3.1937965627338496E-3</v>
      </c>
      <c r="BU107">
        <v>1239512.5</v>
      </c>
      <c r="BV107">
        <v>4.960169179823861E-3</v>
      </c>
      <c r="BW107">
        <v>1239512.5</v>
      </c>
      <c r="BX107">
        <v>6.2538520051228707E-3</v>
      </c>
    </row>
    <row r="108" spans="1:82" x14ac:dyDescent="0.3">
      <c r="A108" t="s">
        <v>3579</v>
      </c>
      <c r="B108" t="s">
        <v>3210</v>
      </c>
      <c r="C108" t="s">
        <v>3093</v>
      </c>
      <c r="D108" t="s">
        <v>164</v>
      </c>
      <c r="E108" t="s">
        <v>165</v>
      </c>
      <c r="F108" t="s">
        <v>3250</v>
      </c>
      <c r="G108" t="s">
        <v>128</v>
      </c>
      <c r="H108" t="s">
        <v>3580</v>
      </c>
      <c r="I108" t="s">
        <v>3252</v>
      </c>
      <c r="J108" t="s">
        <v>55</v>
      </c>
      <c r="K108" t="s">
        <v>3235</v>
      </c>
      <c r="L108" t="s">
        <v>48</v>
      </c>
      <c r="M108" t="s">
        <v>3235</v>
      </c>
      <c r="N108" t="s">
        <v>3237</v>
      </c>
      <c r="O108" t="s">
        <v>48</v>
      </c>
      <c r="P108" t="s">
        <v>48</v>
      </c>
      <c r="Q108" t="s">
        <v>48</v>
      </c>
      <c r="R108">
        <v>6.2490000000000002E-3</v>
      </c>
      <c r="S108" t="s">
        <v>3194</v>
      </c>
      <c r="T108" t="s">
        <v>3194</v>
      </c>
      <c r="U108" t="s">
        <v>3194</v>
      </c>
      <c r="V108" t="s">
        <v>55</v>
      </c>
      <c r="Y108">
        <v>0.96862999999999999</v>
      </c>
      <c r="Z108">
        <v>2</v>
      </c>
      <c r="AA108" t="b">
        <v>1</v>
      </c>
      <c r="AB108" t="s">
        <v>107</v>
      </c>
      <c r="AC108" t="s">
        <v>3581</v>
      </c>
      <c r="AD108" t="b">
        <v>1</v>
      </c>
      <c r="AE108" t="b">
        <v>1</v>
      </c>
      <c r="AF108" t="s">
        <v>107</v>
      </c>
      <c r="CC108">
        <v>1941737.7778</v>
      </c>
      <c r="CD108">
        <v>8.4569514232832113E-3</v>
      </c>
    </row>
    <row r="109" spans="1:82" x14ac:dyDescent="0.3">
      <c r="A109" t="s">
        <v>3582</v>
      </c>
      <c r="B109" t="s">
        <v>49</v>
      </c>
      <c r="C109" t="s">
        <v>145</v>
      </c>
      <c r="D109" t="s">
        <v>122</v>
      </c>
      <c r="E109" t="s">
        <v>123</v>
      </c>
      <c r="F109" t="s">
        <v>3271</v>
      </c>
      <c r="G109" t="s">
        <v>53</v>
      </c>
      <c r="H109" t="s">
        <v>3583</v>
      </c>
      <c r="I109" t="s">
        <v>3273</v>
      </c>
      <c r="J109" t="s">
        <v>55</v>
      </c>
      <c r="K109" t="s">
        <v>3273</v>
      </c>
      <c r="L109" t="s">
        <v>55</v>
      </c>
      <c r="M109" t="s">
        <v>3273</v>
      </c>
      <c r="N109" t="s">
        <v>55</v>
      </c>
      <c r="O109" t="s">
        <v>55</v>
      </c>
      <c r="P109" t="s">
        <v>55</v>
      </c>
      <c r="Q109" t="s">
        <v>55</v>
      </c>
      <c r="R109">
        <v>3.7920000000000002E-3</v>
      </c>
      <c r="T109" t="s">
        <v>3208</v>
      </c>
      <c r="Y109">
        <v>0.88501000000000007</v>
      </c>
      <c r="AA109" t="b">
        <v>1</v>
      </c>
      <c r="AD109" t="b">
        <v>0</v>
      </c>
      <c r="AE109" t="b">
        <v>0</v>
      </c>
      <c r="AF109" t="s">
        <v>107</v>
      </c>
      <c r="AG109">
        <v>26607199.725000001</v>
      </c>
      <c r="AH109">
        <v>1.7209263256849985E-4</v>
      </c>
      <c r="AI109">
        <v>8869066.5750000011</v>
      </c>
      <c r="AJ109">
        <v>1.6504391550548137E-4</v>
      </c>
    </row>
    <row r="110" spans="1:82" x14ac:dyDescent="0.3">
      <c r="A110" t="s">
        <v>3584</v>
      </c>
      <c r="B110" t="s">
        <v>49</v>
      </c>
      <c r="C110" t="s">
        <v>282</v>
      </c>
      <c r="D110" t="s">
        <v>118</v>
      </c>
      <c r="E110" t="s">
        <v>119</v>
      </c>
      <c r="F110" t="s">
        <v>3254</v>
      </c>
      <c r="G110" t="s">
        <v>53</v>
      </c>
      <c r="H110" t="s">
        <v>3585</v>
      </c>
      <c r="I110" t="s">
        <v>3256</v>
      </c>
      <c r="J110" t="s">
        <v>55</v>
      </c>
      <c r="K110" t="s">
        <v>3257</v>
      </c>
      <c r="L110" t="s">
        <v>55</v>
      </c>
      <c r="M110" t="s">
        <v>3256</v>
      </c>
      <c r="N110" t="s">
        <v>55</v>
      </c>
      <c r="O110" t="s">
        <v>108</v>
      </c>
      <c r="P110" t="s">
        <v>108</v>
      </c>
      <c r="Q110" t="s">
        <v>108</v>
      </c>
      <c r="R110">
        <v>5.868E-3</v>
      </c>
      <c r="S110" t="s">
        <v>3194</v>
      </c>
      <c r="T110" t="s">
        <v>3208</v>
      </c>
      <c r="U110" t="s">
        <v>3194</v>
      </c>
      <c r="X110" t="s">
        <v>55</v>
      </c>
      <c r="Y110">
        <v>0.54742999999999997</v>
      </c>
      <c r="Z110">
        <v>2</v>
      </c>
      <c r="AA110" t="b">
        <v>1</v>
      </c>
      <c r="AD110" t="b">
        <v>0</v>
      </c>
      <c r="AE110" t="b">
        <v>0</v>
      </c>
      <c r="AF110" t="s">
        <v>108</v>
      </c>
      <c r="AG110">
        <v>19433765</v>
      </c>
      <c r="AH110">
        <v>1.2569559420509715E-4</v>
      </c>
      <c r="AI110">
        <v>13466778</v>
      </c>
      <c r="AJ110">
        <v>2.5060244520298634E-4</v>
      </c>
    </row>
    <row r="111" spans="1:82" x14ac:dyDescent="0.3">
      <c r="A111" t="s">
        <v>3586</v>
      </c>
      <c r="B111" t="s">
        <v>49</v>
      </c>
      <c r="C111" t="s">
        <v>3587</v>
      </c>
      <c r="D111" t="s">
        <v>262</v>
      </c>
      <c r="E111" t="s">
        <v>3588</v>
      </c>
      <c r="F111" t="s">
        <v>3514</v>
      </c>
      <c r="H111" t="s">
        <v>3589</v>
      </c>
      <c r="I111" t="s">
        <v>3590</v>
      </c>
      <c r="J111" t="s">
        <v>48</v>
      </c>
      <c r="K111" t="s">
        <v>3591</v>
      </c>
      <c r="L111" t="s">
        <v>48</v>
      </c>
      <c r="N111" t="s">
        <v>55</v>
      </c>
      <c r="O111" t="s">
        <v>48</v>
      </c>
      <c r="P111" t="s">
        <v>48</v>
      </c>
      <c r="Q111" t="s">
        <v>48</v>
      </c>
      <c r="R111">
        <v>0</v>
      </c>
      <c r="Y111">
        <v>1</v>
      </c>
      <c r="AA111" t="b">
        <v>1</v>
      </c>
      <c r="AB111" t="s">
        <v>55</v>
      </c>
      <c r="AD111" t="b">
        <v>1</v>
      </c>
      <c r="AE111" t="b">
        <v>0</v>
      </c>
      <c r="AF111" t="s">
        <v>55</v>
      </c>
      <c r="AG111">
        <v>198227493</v>
      </c>
      <c r="AH111">
        <v>1.2821150466943349E-3</v>
      </c>
      <c r="AI111">
        <v>198227493</v>
      </c>
      <c r="AJ111">
        <v>3.6888032499130716E-3</v>
      </c>
    </row>
    <row r="112" spans="1:82" x14ac:dyDescent="0.3">
      <c r="A112" t="s">
        <v>3592</v>
      </c>
      <c r="B112" t="s">
        <v>49</v>
      </c>
      <c r="C112" t="s">
        <v>220</v>
      </c>
      <c r="D112" t="s">
        <v>90</v>
      </c>
      <c r="E112" t="s">
        <v>91</v>
      </c>
      <c r="F112" t="s">
        <v>3217</v>
      </c>
      <c r="G112" t="s">
        <v>53</v>
      </c>
      <c r="H112" t="s">
        <v>3593</v>
      </c>
      <c r="I112" t="s">
        <v>3276</v>
      </c>
      <c r="J112" t="s">
        <v>56</v>
      </c>
      <c r="K112" t="s">
        <v>3220</v>
      </c>
      <c r="L112" t="s">
        <v>56</v>
      </c>
      <c r="M112" t="s">
        <v>3277</v>
      </c>
      <c r="N112" t="s">
        <v>3221</v>
      </c>
      <c r="O112" t="s">
        <v>56</v>
      </c>
      <c r="P112" t="s">
        <v>56</v>
      </c>
      <c r="Q112" t="s">
        <v>56</v>
      </c>
      <c r="R112">
        <v>8.4139999999999996E-3</v>
      </c>
      <c r="S112" t="s">
        <v>3194</v>
      </c>
      <c r="T112" t="s">
        <v>3194</v>
      </c>
      <c r="V112" t="s">
        <v>55</v>
      </c>
      <c r="W112" t="s">
        <v>55</v>
      </c>
      <c r="X112" t="s">
        <v>55</v>
      </c>
      <c r="Y112">
        <v>0.85704999999999998</v>
      </c>
      <c r="Z112">
        <v>5</v>
      </c>
      <c r="AA112" t="b">
        <v>1</v>
      </c>
      <c r="AB112" t="s">
        <v>56</v>
      </c>
      <c r="AC112" t="s">
        <v>3221</v>
      </c>
      <c r="AD112" t="b">
        <v>0</v>
      </c>
      <c r="AE112" t="b">
        <v>0</v>
      </c>
      <c r="AF112" t="s">
        <v>68</v>
      </c>
      <c r="BK112">
        <v>3192752.80828</v>
      </c>
      <c r="BL112">
        <v>1.228575582873999E-3</v>
      </c>
      <c r="BY112">
        <v>1121778.0137199999</v>
      </c>
      <c r="BZ112">
        <v>2.5420300830703746E-3</v>
      </c>
    </row>
    <row r="113" spans="1:82" x14ac:dyDescent="0.3">
      <c r="A113" t="s">
        <v>3594</v>
      </c>
      <c r="B113" t="s">
        <v>49</v>
      </c>
      <c r="C113" t="s">
        <v>221</v>
      </c>
      <c r="D113" t="s">
        <v>118</v>
      </c>
      <c r="E113" t="s">
        <v>119</v>
      </c>
      <c r="F113" t="s">
        <v>3254</v>
      </c>
      <c r="G113" t="s">
        <v>53</v>
      </c>
      <c r="H113" t="s">
        <v>3595</v>
      </c>
      <c r="I113" t="s">
        <v>3256</v>
      </c>
      <c r="J113" t="s">
        <v>55</v>
      </c>
      <c r="K113" t="s">
        <v>3257</v>
      </c>
      <c r="L113" t="s">
        <v>55</v>
      </c>
      <c r="M113" t="s">
        <v>3256</v>
      </c>
      <c r="N113" t="s">
        <v>55</v>
      </c>
      <c r="O113" t="s">
        <v>108</v>
      </c>
      <c r="P113" t="s">
        <v>108</v>
      </c>
      <c r="Q113" t="s">
        <v>108</v>
      </c>
      <c r="R113">
        <v>4.3479999999999994E-3</v>
      </c>
      <c r="S113" t="s">
        <v>3194</v>
      </c>
      <c r="T113" t="s">
        <v>3208</v>
      </c>
      <c r="U113" t="s">
        <v>3194</v>
      </c>
      <c r="X113" t="s">
        <v>55</v>
      </c>
      <c r="Y113">
        <v>0.59965000000000002</v>
      </c>
      <c r="Z113">
        <v>2</v>
      </c>
      <c r="AA113" t="b">
        <v>1</v>
      </c>
      <c r="AD113" t="b">
        <v>0</v>
      </c>
      <c r="AE113" t="b">
        <v>0</v>
      </c>
      <c r="AF113" t="s">
        <v>108</v>
      </c>
      <c r="AG113">
        <v>7495625</v>
      </c>
      <c r="AH113">
        <v>4.8480931940546838E-5</v>
      </c>
      <c r="AI113">
        <v>8694925</v>
      </c>
      <c r="AJ113">
        <v>1.6180332562522199E-4</v>
      </c>
    </row>
    <row r="114" spans="1:82" x14ac:dyDescent="0.3">
      <c r="A114" t="s">
        <v>3596</v>
      </c>
      <c r="B114" t="s">
        <v>49</v>
      </c>
      <c r="C114" t="s">
        <v>149</v>
      </c>
      <c r="D114" t="s">
        <v>150</v>
      </c>
      <c r="E114" t="s">
        <v>151</v>
      </c>
      <c r="F114" t="s">
        <v>3254</v>
      </c>
      <c r="G114" t="s">
        <v>53</v>
      </c>
      <c r="H114" t="s">
        <v>3597</v>
      </c>
      <c r="I114" t="s">
        <v>3256</v>
      </c>
      <c r="J114" t="s">
        <v>55</v>
      </c>
      <c r="K114" t="s">
        <v>3257</v>
      </c>
      <c r="L114" t="s">
        <v>55</v>
      </c>
      <c r="M114" t="s">
        <v>3256</v>
      </c>
      <c r="N114" t="s">
        <v>55</v>
      </c>
      <c r="O114" t="s">
        <v>68</v>
      </c>
      <c r="P114" t="s">
        <v>56</v>
      </c>
      <c r="Q114" t="s">
        <v>63</v>
      </c>
      <c r="R114">
        <v>1.7079999999999999E-3</v>
      </c>
      <c r="S114" t="s">
        <v>3194</v>
      </c>
      <c r="T114" t="s">
        <v>3194</v>
      </c>
      <c r="U114" t="s">
        <v>3194</v>
      </c>
      <c r="V114" t="s">
        <v>55</v>
      </c>
      <c r="W114" t="s">
        <v>55</v>
      </c>
      <c r="X114" t="s">
        <v>55</v>
      </c>
      <c r="Y114">
        <v>0.83494000000000002</v>
      </c>
      <c r="Z114">
        <v>4</v>
      </c>
      <c r="AA114" t="b">
        <v>1</v>
      </c>
      <c r="AD114" t="b">
        <v>0</v>
      </c>
      <c r="AE114" t="b">
        <v>0</v>
      </c>
      <c r="AF114" t="s">
        <v>56</v>
      </c>
      <c r="AG114">
        <v>349004920</v>
      </c>
      <c r="AH114">
        <v>2.2573279444257142E-3</v>
      </c>
      <c r="AI114">
        <v>110212080</v>
      </c>
      <c r="AJ114">
        <v>2.0509298318355843E-3</v>
      </c>
    </row>
    <row r="115" spans="1:82" x14ac:dyDescent="0.3">
      <c r="A115" t="s">
        <v>3598</v>
      </c>
      <c r="B115" t="s">
        <v>49</v>
      </c>
      <c r="C115" t="s">
        <v>222</v>
      </c>
      <c r="D115" t="s">
        <v>150</v>
      </c>
      <c r="E115" t="s">
        <v>151</v>
      </c>
      <c r="F115" t="s">
        <v>3254</v>
      </c>
      <c r="G115" t="s">
        <v>53</v>
      </c>
      <c r="H115" t="s">
        <v>3599</v>
      </c>
      <c r="I115" t="s">
        <v>3371</v>
      </c>
      <c r="J115" t="s">
        <v>55</v>
      </c>
      <c r="K115" t="s">
        <v>3600</v>
      </c>
      <c r="L115" t="s">
        <v>55</v>
      </c>
      <c r="M115" t="s">
        <v>3601</v>
      </c>
      <c r="N115" t="s">
        <v>3221</v>
      </c>
      <c r="O115" t="s">
        <v>56</v>
      </c>
      <c r="P115" t="s">
        <v>56</v>
      </c>
      <c r="Q115" t="s">
        <v>63</v>
      </c>
      <c r="R115">
        <v>4.9479999999999993E-3</v>
      </c>
      <c r="S115" t="s">
        <v>3194</v>
      </c>
      <c r="T115" t="s">
        <v>3194</v>
      </c>
      <c r="U115" t="s">
        <v>3194</v>
      </c>
      <c r="V115" t="s">
        <v>55</v>
      </c>
      <c r="W115" t="s">
        <v>55</v>
      </c>
      <c r="X115" t="s">
        <v>55</v>
      </c>
      <c r="Y115">
        <v>1.2818699499999999</v>
      </c>
      <c r="Z115">
        <v>4</v>
      </c>
      <c r="AA115" t="b">
        <v>1</v>
      </c>
      <c r="AC115" t="s">
        <v>3221</v>
      </c>
      <c r="AD115" t="b">
        <v>0</v>
      </c>
      <c r="AE115" t="b">
        <v>0</v>
      </c>
      <c r="AF115" t="s">
        <v>68</v>
      </c>
      <c r="AG115">
        <v>89944407.139999986</v>
      </c>
      <c r="AH115">
        <v>5.8175117898603176E-4</v>
      </c>
      <c r="AI115">
        <v>38547603.059999995</v>
      </c>
      <c r="AJ115">
        <v>7.1732997926824934E-4</v>
      </c>
    </row>
    <row r="116" spans="1:82" x14ac:dyDescent="0.3">
      <c r="A116" t="s">
        <v>3602</v>
      </c>
      <c r="B116" t="s">
        <v>49</v>
      </c>
      <c r="C116" t="s">
        <v>344</v>
      </c>
      <c r="D116" t="s">
        <v>118</v>
      </c>
      <c r="E116" t="s">
        <v>119</v>
      </c>
      <c r="F116" t="s">
        <v>3254</v>
      </c>
      <c r="G116" t="s">
        <v>53</v>
      </c>
      <c r="H116" t="s">
        <v>3603</v>
      </c>
      <c r="I116" t="s">
        <v>3256</v>
      </c>
      <c r="J116" t="s">
        <v>55</v>
      </c>
      <c r="K116" t="s">
        <v>3257</v>
      </c>
      <c r="L116" t="s">
        <v>55</v>
      </c>
      <c r="M116" t="s">
        <v>3256</v>
      </c>
      <c r="N116" t="s">
        <v>55</v>
      </c>
      <c r="O116" t="s">
        <v>108</v>
      </c>
      <c r="P116" t="s">
        <v>108</v>
      </c>
      <c r="Q116" t="s">
        <v>108</v>
      </c>
      <c r="R116">
        <v>-2.3199999999999997E-4</v>
      </c>
      <c r="S116" t="s">
        <v>3194</v>
      </c>
      <c r="T116" t="s">
        <v>3208</v>
      </c>
      <c r="U116" t="s">
        <v>3194</v>
      </c>
      <c r="X116" t="s">
        <v>55</v>
      </c>
      <c r="Y116">
        <v>0.75257000000000007</v>
      </c>
      <c r="Z116">
        <v>2</v>
      </c>
      <c r="AA116" t="b">
        <v>1</v>
      </c>
      <c r="AD116" t="b">
        <v>0</v>
      </c>
      <c r="AE116" t="b">
        <v>0</v>
      </c>
      <c r="AF116" t="s">
        <v>108</v>
      </c>
      <c r="AG116">
        <v>395099.25000000006</v>
      </c>
      <c r="AH116">
        <v>2.555461332311996E-6</v>
      </c>
      <c r="AI116">
        <v>169328.25000000003</v>
      </c>
      <c r="AJ116">
        <v>3.1510190107791616E-6</v>
      </c>
    </row>
    <row r="117" spans="1:82" x14ac:dyDescent="0.3">
      <c r="A117" t="s">
        <v>3604</v>
      </c>
      <c r="B117" t="s">
        <v>3210</v>
      </c>
      <c r="C117" t="s">
        <v>238</v>
      </c>
      <c r="D117" t="s">
        <v>167</v>
      </c>
      <c r="E117" t="s">
        <v>168</v>
      </c>
      <c r="F117" t="s">
        <v>3223</v>
      </c>
      <c r="G117" t="s">
        <v>53</v>
      </c>
      <c r="H117" t="s">
        <v>3605</v>
      </c>
      <c r="I117" t="s">
        <v>3606</v>
      </c>
      <c r="J117" t="s">
        <v>56</v>
      </c>
      <c r="K117" t="s">
        <v>3329</v>
      </c>
      <c r="L117" t="s">
        <v>55</v>
      </c>
      <c r="M117" t="s">
        <v>3606</v>
      </c>
      <c r="N117" t="s">
        <v>3193</v>
      </c>
      <c r="O117" t="s">
        <v>54</v>
      </c>
      <c r="P117" t="s">
        <v>54</v>
      </c>
      <c r="Q117" t="s">
        <v>56</v>
      </c>
      <c r="R117">
        <v>1.2972999999999998E-2</v>
      </c>
      <c r="Y117">
        <v>0.84984999999999999</v>
      </c>
      <c r="AA117" t="b">
        <v>1</v>
      </c>
      <c r="AB117" t="s">
        <v>56</v>
      </c>
      <c r="AC117" t="s">
        <v>3193</v>
      </c>
      <c r="AD117" t="b">
        <v>0</v>
      </c>
      <c r="AE117" t="b">
        <v>0</v>
      </c>
      <c r="AF117" t="s">
        <v>54</v>
      </c>
      <c r="CC117">
        <v>613291.99996799987</v>
      </c>
      <c r="CD117">
        <v>2.6711025099867038E-3</v>
      </c>
    </row>
    <row r="118" spans="1:82" x14ac:dyDescent="0.3">
      <c r="A118" t="s">
        <v>3607</v>
      </c>
      <c r="B118" t="s">
        <v>49</v>
      </c>
      <c r="C118" t="s">
        <v>140</v>
      </c>
      <c r="D118" t="s">
        <v>110</v>
      </c>
      <c r="E118" t="s">
        <v>111</v>
      </c>
      <c r="F118" t="s">
        <v>3217</v>
      </c>
      <c r="G118" t="s">
        <v>53</v>
      </c>
      <c r="H118" t="s">
        <v>3608</v>
      </c>
      <c r="I118" t="s">
        <v>3261</v>
      </c>
      <c r="J118" t="s">
        <v>56</v>
      </c>
      <c r="K118" t="s">
        <v>3262</v>
      </c>
      <c r="L118" t="s">
        <v>68</v>
      </c>
      <c r="M118" t="s">
        <v>3263</v>
      </c>
      <c r="N118" t="s">
        <v>3221</v>
      </c>
      <c r="O118" t="s">
        <v>56</v>
      </c>
      <c r="P118" t="s">
        <v>56</v>
      </c>
      <c r="Q118" t="s">
        <v>68</v>
      </c>
      <c r="R118">
        <v>2.918E-3</v>
      </c>
      <c r="S118" t="s">
        <v>3194</v>
      </c>
      <c r="T118" t="s">
        <v>3194</v>
      </c>
      <c r="U118" t="s">
        <v>3194</v>
      </c>
      <c r="V118" t="s">
        <v>55</v>
      </c>
      <c r="W118" t="s">
        <v>55</v>
      </c>
      <c r="Y118">
        <v>0.98557000000000006</v>
      </c>
      <c r="Z118">
        <v>3</v>
      </c>
      <c r="AA118" t="b">
        <v>1</v>
      </c>
      <c r="AB118" t="s">
        <v>56</v>
      </c>
      <c r="AC118" t="s">
        <v>3221</v>
      </c>
      <c r="AD118" t="b">
        <v>0</v>
      </c>
      <c r="AE118" t="b">
        <v>0</v>
      </c>
      <c r="AF118" t="s">
        <v>63</v>
      </c>
      <c r="AG118">
        <v>38779199.630460002</v>
      </c>
      <c r="AH118">
        <v>2.5081987666047999E-4</v>
      </c>
      <c r="AI118">
        <v>14801221.233000001</v>
      </c>
      <c r="AJ118">
        <v>2.754350174169471E-4</v>
      </c>
      <c r="BS118">
        <v>6907236.5754000004</v>
      </c>
      <c r="BT118">
        <v>1.4254678321673907E-3</v>
      </c>
    </row>
    <row r="119" spans="1:82" x14ac:dyDescent="0.3">
      <c r="A119" t="s">
        <v>3609</v>
      </c>
      <c r="B119" t="s">
        <v>49</v>
      </c>
      <c r="C119" t="s">
        <v>1787</v>
      </c>
      <c r="D119" t="s">
        <v>707</v>
      </c>
      <c r="E119" t="s">
        <v>708</v>
      </c>
      <c r="F119" t="s">
        <v>3217</v>
      </c>
      <c r="G119" t="s">
        <v>53</v>
      </c>
      <c r="H119" t="s">
        <v>3610</v>
      </c>
      <c r="I119" t="s">
        <v>3611</v>
      </c>
      <c r="J119" t="s">
        <v>56</v>
      </c>
      <c r="K119" t="s">
        <v>3612</v>
      </c>
      <c r="L119" t="s">
        <v>55</v>
      </c>
      <c r="M119" t="s">
        <v>3613</v>
      </c>
      <c r="N119" t="s">
        <v>3221</v>
      </c>
      <c r="O119" t="s">
        <v>56</v>
      </c>
      <c r="P119" t="s">
        <v>56</v>
      </c>
      <c r="Q119" t="s">
        <v>56</v>
      </c>
      <c r="R119">
        <v>-3.7500000000000001E-4</v>
      </c>
      <c r="S119" t="s">
        <v>3194</v>
      </c>
      <c r="T119" t="s">
        <v>3194</v>
      </c>
      <c r="U119" t="s">
        <v>3194</v>
      </c>
      <c r="Y119">
        <v>1.0440499999999999</v>
      </c>
      <c r="Z119">
        <v>4</v>
      </c>
      <c r="AA119" t="b">
        <v>1</v>
      </c>
      <c r="AB119" t="s">
        <v>56</v>
      </c>
      <c r="AC119" t="s">
        <v>3221</v>
      </c>
      <c r="AD119" t="b">
        <v>0</v>
      </c>
      <c r="AE119" t="b">
        <v>0</v>
      </c>
      <c r="AF119" t="s">
        <v>68</v>
      </c>
      <c r="AG119">
        <v>35223662.430219993</v>
      </c>
      <c r="AH119">
        <v>2.2782302756291733E-4</v>
      </c>
      <c r="AI119">
        <v>15748284.245999997</v>
      </c>
      <c r="AJ119">
        <v>2.9305885489456108E-4</v>
      </c>
      <c r="AK119">
        <v>3412128.2532999995</v>
      </c>
      <c r="AL119">
        <v>4.0970313443217273E-4</v>
      </c>
      <c r="AM119">
        <v>1994782.6711599997</v>
      </c>
      <c r="AN119">
        <v>3.7454507763703933E-3</v>
      </c>
      <c r="AO119">
        <v>12178673.150239998</v>
      </c>
      <c r="AP119">
        <v>3.0643362436144814E-3</v>
      </c>
      <c r="AQ119">
        <v>944897.05475999985</v>
      </c>
      <c r="AR119">
        <v>2.3300273725993747E-3</v>
      </c>
      <c r="BC119">
        <v>4514508.1505199997</v>
      </c>
      <c r="BD119">
        <v>4.1321830727982962E-3</v>
      </c>
      <c r="BE119">
        <v>1994782.6711599997</v>
      </c>
      <c r="BF119">
        <v>4.9975857227338907E-3</v>
      </c>
      <c r="BK119">
        <v>3884576.7806799994</v>
      </c>
      <c r="BL119">
        <v>1.4947903796892353E-3</v>
      </c>
    </row>
    <row r="120" spans="1:82" x14ac:dyDescent="0.3">
      <c r="A120" t="s">
        <v>3614</v>
      </c>
      <c r="B120" t="s">
        <v>49</v>
      </c>
      <c r="C120" t="s">
        <v>135</v>
      </c>
      <c r="D120" t="s">
        <v>136</v>
      </c>
      <c r="E120" t="s">
        <v>137</v>
      </c>
      <c r="F120" t="s">
        <v>3271</v>
      </c>
      <c r="G120" t="s">
        <v>53</v>
      </c>
      <c r="H120" t="s">
        <v>3615</v>
      </c>
      <c r="I120" t="s">
        <v>3256</v>
      </c>
      <c r="J120" t="s">
        <v>55</v>
      </c>
      <c r="K120" t="s">
        <v>3257</v>
      </c>
      <c r="L120" t="s">
        <v>55</v>
      </c>
      <c r="M120" t="s">
        <v>3616</v>
      </c>
      <c r="N120" t="s">
        <v>3237</v>
      </c>
      <c r="O120" t="s">
        <v>48</v>
      </c>
      <c r="P120" t="s">
        <v>48</v>
      </c>
      <c r="Q120" t="s">
        <v>48</v>
      </c>
      <c r="R120">
        <v>2.9150000000000001E-3</v>
      </c>
      <c r="S120" t="s">
        <v>3194</v>
      </c>
      <c r="T120" t="s">
        <v>3194</v>
      </c>
      <c r="U120" t="s">
        <v>3194</v>
      </c>
      <c r="Y120">
        <v>0.89075999999999989</v>
      </c>
      <c r="Z120">
        <v>1</v>
      </c>
      <c r="AA120" t="b">
        <v>1</v>
      </c>
      <c r="AC120" t="s">
        <v>3237</v>
      </c>
      <c r="AD120" t="b">
        <v>0</v>
      </c>
      <c r="AE120" t="b">
        <v>0</v>
      </c>
      <c r="AF120" t="s">
        <v>48</v>
      </c>
      <c r="AG120">
        <v>108787837.14685999</v>
      </c>
      <c r="AH120">
        <v>7.0362854714266156E-4</v>
      </c>
      <c r="AI120">
        <v>67208301.367499992</v>
      </c>
      <c r="AJ120">
        <v>1.2506751548614454E-3</v>
      </c>
      <c r="AK120">
        <v>48031532.710639991</v>
      </c>
      <c r="AL120">
        <v>5.7672713457059075E-3</v>
      </c>
    </row>
    <row r="121" spans="1:82" x14ac:dyDescent="0.3">
      <c r="A121" t="s">
        <v>3617</v>
      </c>
      <c r="B121" t="s">
        <v>49</v>
      </c>
      <c r="C121" t="s">
        <v>233</v>
      </c>
      <c r="D121" t="s">
        <v>234</v>
      </c>
      <c r="E121" t="s">
        <v>235</v>
      </c>
      <c r="F121" t="s">
        <v>3188</v>
      </c>
      <c r="G121" t="s">
        <v>53</v>
      </c>
      <c r="H121" t="s">
        <v>3618</v>
      </c>
      <c r="I121" t="s">
        <v>3420</v>
      </c>
      <c r="J121" t="s">
        <v>54</v>
      </c>
      <c r="K121" t="s">
        <v>3421</v>
      </c>
      <c r="L121" t="s">
        <v>55</v>
      </c>
      <c r="M121" t="s">
        <v>3420</v>
      </c>
      <c r="N121" t="s">
        <v>3193</v>
      </c>
      <c r="O121" t="s">
        <v>54</v>
      </c>
      <c r="P121" t="s">
        <v>54</v>
      </c>
      <c r="Q121" t="s">
        <v>54</v>
      </c>
      <c r="R121">
        <v>3.3950000000000004E-3</v>
      </c>
      <c r="S121" t="s">
        <v>3194</v>
      </c>
      <c r="T121" t="s">
        <v>3208</v>
      </c>
      <c r="U121" t="s">
        <v>3194</v>
      </c>
      <c r="V121" t="s">
        <v>55</v>
      </c>
      <c r="Y121">
        <v>0.99581999999999993</v>
      </c>
      <c r="Z121">
        <v>4</v>
      </c>
      <c r="AA121" t="b">
        <v>1</v>
      </c>
      <c r="AB121" t="s">
        <v>54</v>
      </c>
      <c r="AC121" t="s">
        <v>3193</v>
      </c>
      <c r="AD121" t="b">
        <v>0</v>
      </c>
      <c r="AE121" t="b">
        <v>0</v>
      </c>
      <c r="AF121" t="s">
        <v>54</v>
      </c>
      <c r="AG121">
        <v>70625304.347975001</v>
      </c>
      <c r="AH121">
        <v>4.5679720815470126E-4</v>
      </c>
      <c r="AI121">
        <v>24889418.526925001</v>
      </c>
      <c r="AJ121">
        <v>4.6316566163991975E-4</v>
      </c>
    </row>
    <row r="122" spans="1:82" x14ac:dyDescent="0.3">
      <c r="A122" t="s">
        <v>3619</v>
      </c>
      <c r="B122" t="s">
        <v>49</v>
      </c>
      <c r="C122" t="s">
        <v>205</v>
      </c>
      <c r="D122" t="s">
        <v>115</v>
      </c>
      <c r="E122" t="s">
        <v>116</v>
      </c>
      <c r="F122" t="s">
        <v>3346</v>
      </c>
      <c r="G122" t="s">
        <v>53</v>
      </c>
      <c r="H122" t="s">
        <v>3620</v>
      </c>
      <c r="I122" t="s">
        <v>3348</v>
      </c>
      <c r="J122" t="s">
        <v>56</v>
      </c>
      <c r="K122" t="s">
        <v>3349</v>
      </c>
      <c r="L122" t="s">
        <v>55</v>
      </c>
      <c r="M122" t="s">
        <v>3350</v>
      </c>
      <c r="N122" t="s">
        <v>3221</v>
      </c>
      <c r="O122" t="s">
        <v>56</v>
      </c>
      <c r="P122" t="s">
        <v>56</v>
      </c>
      <c r="Q122" t="s">
        <v>56</v>
      </c>
      <c r="R122">
        <v>7.0609999999999996E-3</v>
      </c>
      <c r="S122" t="s">
        <v>3194</v>
      </c>
      <c r="T122" t="s">
        <v>3194</v>
      </c>
      <c r="U122" t="s">
        <v>3194</v>
      </c>
      <c r="V122" t="s">
        <v>55</v>
      </c>
      <c r="Y122">
        <v>0.91861999999999999</v>
      </c>
      <c r="Z122">
        <v>4</v>
      </c>
      <c r="AA122" t="b">
        <v>1</v>
      </c>
      <c r="AB122" t="s">
        <v>56</v>
      </c>
      <c r="AC122" t="s">
        <v>3221</v>
      </c>
      <c r="AD122" t="b">
        <v>0</v>
      </c>
      <c r="AE122" t="b">
        <v>0</v>
      </c>
      <c r="AF122" t="s">
        <v>56</v>
      </c>
      <c r="BK122">
        <v>2395472.95884</v>
      </c>
      <c r="BL122">
        <v>9.2178122247153229E-4</v>
      </c>
      <c r="BY122">
        <v>2395472.95884</v>
      </c>
      <c r="BZ122">
        <v>5.4283149162101599E-3</v>
      </c>
    </row>
    <row r="123" spans="1:82" x14ac:dyDescent="0.3">
      <c r="A123" t="s">
        <v>3621</v>
      </c>
      <c r="B123" t="s">
        <v>49</v>
      </c>
      <c r="C123" t="s">
        <v>327</v>
      </c>
      <c r="D123" t="s">
        <v>118</v>
      </c>
      <c r="E123" t="s">
        <v>119</v>
      </c>
      <c r="F123" t="s">
        <v>3254</v>
      </c>
      <c r="G123" t="s">
        <v>53</v>
      </c>
      <c r="H123" t="s">
        <v>3622</v>
      </c>
      <c r="I123" t="s">
        <v>3256</v>
      </c>
      <c r="J123" t="s">
        <v>55</v>
      </c>
      <c r="K123" t="s">
        <v>3257</v>
      </c>
      <c r="L123" t="s">
        <v>55</v>
      </c>
      <c r="M123" t="s">
        <v>3256</v>
      </c>
      <c r="N123" t="s">
        <v>55</v>
      </c>
      <c r="O123" t="s">
        <v>108</v>
      </c>
      <c r="P123" t="s">
        <v>108</v>
      </c>
      <c r="Q123" t="s">
        <v>108</v>
      </c>
      <c r="R123">
        <v>-3.1670000000000001E-3</v>
      </c>
      <c r="S123" t="s">
        <v>3194</v>
      </c>
      <c r="T123" t="s">
        <v>3208</v>
      </c>
      <c r="U123" t="s">
        <v>3194</v>
      </c>
      <c r="X123" t="s">
        <v>55</v>
      </c>
      <c r="Y123">
        <v>0.89602999999999999</v>
      </c>
      <c r="Z123">
        <v>2</v>
      </c>
      <c r="AA123" t="b">
        <v>1</v>
      </c>
      <c r="AD123" t="b">
        <v>0</v>
      </c>
      <c r="AE123" t="b">
        <v>0</v>
      </c>
      <c r="AF123" t="s">
        <v>108</v>
      </c>
      <c r="AG123">
        <v>470415.75</v>
      </c>
      <c r="AH123">
        <v>3.0426007116833214E-6</v>
      </c>
      <c r="AI123">
        <v>201606.75</v>
      </c>
      <c r="AJ123">
        <v>3.7516876360052241E-6</v>
      </c>
    </row>
    <row r="124" spans="1:82" x14ac:dyDescent="0.3">
      <c r="A124" t="s">
        <v>3623</v>
      </c>
      <c r="B124" t="s">
        <v>49</v>
      </c>
      <c r="C124" t="s">
        <v>153</v>
      </c>
      <c r="D124" t="s">
        <v>102</v>
      </c>
      <c r="E124" t="s">
        <v>154</v>
      </c>
      <c r="F124" t="s">
        <v>3360</v>
      </c>
      <c r="G124" t="s">
        <v>53</v>
      </c>
      <c r="H124" t="s">
        <v>3624</v>
      </c>
      <c r="I124" t="s">
        <v>3625</v>
      </c>
      <c r="J124" t="s">
        <v>68</v>
      </c>
      <c r="K124" t="s">
        <v>3363</v>
      </c>
      <c r="L124" t="s">
        <v>55</v>
      </c>
      <c r="M124" t="s">
        <v>3626</v>
      </c>
      <c r="N124" t="s">
        <v>3207</v>
      </c>
      <c r="O124" t="s">
        <v>68</v>
      </c>
      <c r="P124" t="s">
        <v>68</v>
      </c>
      <c r="Q124" t="s">
        <v>68</v>
      </c>
      <c r="R124">
        <v>6.4920000000000004E-3</v>
      </c>
      <c r="S124" t="s">
        <v>3194</v>
      </c>
      <c r="T124" t="s">
        <v>3194</v>
      </c>
      <c r="U124" t="s">
        <v>3201</v>
      </c>
      <c r="Y124">
        <v>0.99131000000000002</v>
      </c>
      <c r="AA124" t="b">
        <v>1</v>
      </c>
      <c r="AB124" t="s">
        <v>68</v>
      </c>
      <c r="AC124" t="s">
        <v>3207</v>
      </c>
      <c r="AD124" t="b">
        <v>0</v>
      </c>
      <c r="AE124" t="b">
        <v>0</v>
      </c>
      <c r="AF124" t="s">
        <v>68</v>
      </c>
      <c r="AG124">
        <v>45130416.284053199</v>
      </c>
      <c r="AH124">
        <v>2.9189889306305077E-4</v>
      </c>
      <c r="AI124">
        <v>13940501.2569567</v>
      </c>
      <c r="AJ124">
        <v>2.5941793221427231E-4</v>
      </c>
      <c r="AK124">
        <v>40658050.6515918</v>
      </c>
      <c r="AL124">
        <v>4.8819181329860257E-3</v>
      </c>
      <c r="AS124">
        <v>4984803.4244999997</v>
      </c>
      <c r="AT124">
        <v>2.8368036961968031E-3</v>
      </c>
      <c r="BE124">
        <v>1595137.0958400001</v>
      </c>
      <c r="BF124">
        <v>3.9963423039650883E-3</v>
      </c>
      <c r="BK124">
        <v>5682675.90393</v>
      </c>
      <c r="BL124">
        <v>2.1867013452619767E-3</v>
      </c>
      <c r="BY124">
        <v>1495441.0273500001</v>
      </c>
      <c r="BZ124">
        <v>3.3887774876021283E-3</v>
      </c>
    </row>
    <row r="125" spans="1:82" x14ac:dyDescent="0.3">
      <c r="A125" t="s">
        <v>3627</v>
      </c>
      <c r="B125" t="s">
        <v>49</v>
      </c>
      <c r="C125" t="s">
        <v>191</v>
      </c>
      <c r="D125" t="s">
        <v>81</v>
      </c>
      <c r="E125" t="s">
        <v>82</v>
      </c>
      <c r="F125" t="s">
        <v>3188</v>
      </c>
      <c r="G125" t="s">
        <v>53</v>
      </c>
      <c r="H125" t="s">
        <v>3628</v>
      </c>
      <c r="I125" t="s">
        <v>3312</v>
      </c>
      <c r="J125" t="s">
        <v>54</v>
      </c>
      <c r="K125" t="s">
        <v>3313</v>
      </c>
      <c r="L125" t="s">
        <v>55</v>
      </c>
      <c r="M125" t="s">
        <v>3629</v>
      </c>
      <c r="N125" t="s">
        <v>55</v>
      </c>
      <c r="O125" t="s">
        <v>54</v>
      </c>
      <c r="P125" t="s">
        <v>54</v>
      </c>
      <c r="Q125" t="s">
        <v>54</v>
      </c>
      <c r="R125">
        <v>-2.6400000000000002E-4</v>
      </c>
      <c r="S125" t="s">
        <v>3194</v>
      </c>
      <c r="T125" t="s">
        <v>3194</v>
      </c>
      <c r="U125" t="s">
        <v>3194</v>
      </c>
      <c r="Y125">
        <v>1.00071</v>
      </c>
      <c r="Z125">
        <v>4</v>
      </c>
      <c r="AA125" t="b">
        <v>1</v>
      </c>
      <c r="AB125" t="s">
        <v>54</v>
      </c>
      <c r="AD125" t="b">
        <v>0</v>
      </c>
      <c r="AE125" t="b">
        <v>0</v>
      </c>
      <c r="AF125" t="s">
        <v>54</v>
      </c>
      <c r="BS125">
        <v>10143264.384</v>
      </c>
      <c r="BT125">
        <v>2.0932969263071552E-3</v>
      </c>
    </row>
    <row r="126" spans="1:82" x14ac:dyDescent="0.3">
      <c r="A126" t="s">
        <v>3630</v>
      </c>
      <c r="B126" t="s">
        <v>49</v>
      </c>
      <c r="C126" t="s">
        <v>197</v>
      </c>
      <c r="D126" t="s">
        <v>78</v>
      </c>
      <c r="E126" t="s">
        <v>79</v>
      </c>
      <c r="F126" t="s">
        <v>3217</v>
      </c>
      <c r="G126" t="s">
        <v>67</v>
      </c>
      <c r="H126" t="s">
        <v>3631</v>
      </c>
      <c r="I126" t="s">
        <v>3632</v>
      </c>
      <c r="J126" t="s">
        <v>76</v>
      </c>
      <c r="K126" t="s">
        <v>3547</v>
      </c>
      <c r="L126" t="s">
        <v>55</v>
      </c>
      <c r="M126" t="s">
        <v>3329</v>
      </c>
      <c r="N126" t="s">
        <v>3409</v>
      </c>
      <c r="O126" t="s">
        <v>76</v>
      </c>
      <c r="P126" t="s">
        <v>76</v>
      </c>
      <c r="Q126" t="s">
        <v>76</v>
      </c>
      <c r="R126">
        <v>2.7449000000000001E-2</v>
      </c>
      <c r="S126" t="s">
        <v>3194</v>
      </c>
      <c r="T126" t="s">
        <v>3194</v>
      </c>
      <c r="U126" t="s">
        <v>3194</v>
      </c>
      <c r="V126" t="s">
        <v>55</v>
      </c>
      <c r="Y126">
        <v>0.94818999999999998</v>
      </c>
      <c r="Z126">
        <v>3</v>
      </c>
      <c r="AA126" t="b">
        <v>1</v>
      </c>
      <c r="AB126" t="s">
        <v>76</v>
      </c>
      <c r="AC126" t="s">
        <v>3409</v>
      </c>
      <c r="AD126" t="b">
        <v>0</v>
      </c>
      <c r="AE126" t="b">
        <v>0</v>
      </c>
      <c r="AF126" t="s">
        <v>54</v>
      </c>
      <c r="AG126">
        <v>82283645.283769995</v>
      </c>
      <c r="AH126">
        <v>5.3220215883566094E-4</v>
      </c>
      <c r="AI126">
        <v>22024938.656490002</v>
      </c>
      <c r="AJ126">
        <v>4.0986073155450925E-4</v>
      </c>
    </row>
    <row r="127" spans="1:82" x14ac:dyDescent="0.3">
      <c r="A127" t="s">
        <v>3633</v>
      </c>
      <c r="B127" t="s">
        <v>49</v>
      </c>
      <c r="C127" t="s">
        <v>308</v>
      </c>
      <c r="D127" t="s">
        <v>78</v>
      </c>
      <c r="E127" t="s">
        <v>309</v>
      </c>
      <c r="F127" t="s">
        <v>3217</v>
      </c>
      <c r="G127" t="s">
        <v>53</v>
      </c>
      <c r="H127" t="s">
        <v>3634</v>
      </c>
      <c r="I127" t="s">
        <v>3546</v>
      </c>
      <c r="J127" t="s">
        <v>68</v>
      </c>
      <c r="K127" t="s">
        <v>3547</v>
      </c>
      <c r="L127" t="s">
        <v>55</v>
      </c>
      <c r="M127" t="s">
        <v>3329</v>
      </c>
      <c r="N127" t="s">
        <v>3221</v>
      </c>
      <c r="O127" t="s">
        <v>56</v>
      </c>
      <c r="P127" t="s">
        <v>56</v>
      </c>
      <c r="Q127" t="s">
        <v>68</v>
      </c>
      <c r="R127">
        <v>2.6940000000000002E-3</v>
      </c>
      <c r="S127" t="s">
        <v>3194</v>
      </c>
      <c r="V127" t="s">
        <v>55</v>
      </c>
      <c r="W127" t="s">
        <v>55</v>
      </c>
      <c r="Y127">
        <v>1.0405</v>
      </c>
      <c r="Z127">
        <v>3</v>
      </c>
      <c r="AA127" t="b">
        <v>1</v>
      </c>
      <c r="AB127" t="s">
        <v>68</v>
      </c>
      <c r="AC127" t="s">
        <v>3221</v>
      </c>
      <c r="AD127" t="b">
        <v>0</v>
      </c>
      <c r="AE127" t="b">
        <v>0</v>
      </c>
      <c r="AF127" t="s">
        <v>68</v>
      </c>
      <c r="AG127">
        <v>61852647.946799994</v>
      </c>
      <c r="AH127">
        <v>4.0005656839175047E-4</v>
      </c>
      <c r="AI127">
        <v>4218095.5275059994</v>
      </c>
      <c r="AJ127">
        <v>7.849428076209349E-5</v>
      </c>
      <c r="BE127">
        <v>2125520.548</v>
      </c>
      <c r="BF127">
        <v>5.3251270414762372E-3</v>
      </c>
      <c r="BK127">
        <v>4452965.5480599999</v>
      </c>
      <c r="BL127">
        <v>1.7135071432833172E-3</v>
      </c>
      <c r="CA127">
        <v>23380726.027999997</v>
      </c>
      <c r="CB127">
        <v>2.5694550173727973E-2</v>
      </c>
    </row>
    <row r="128" spans="1:82" x14ac:dyDescent="0.3">
      <c r="A128" t="s">
        <v>3635</v>
      </c>
      <c r="B128" t="s">
        <v>49</v>
      </c>
      <c r="C128" t="s">
        <v>181</v>
      </c>
      <c r="D128" t="s">
        <v>81</v>
      </c>
      <c r="E128" t="s">
        <v>82</v>
      </c>
      <c r="F128" t="s">
        <v>3188</v>
      </c>
      <c r="G128" t="s">
        <v>53</v>
      </c>
      <c r="H128" t="s">
        <v>3636</v>
      </c>
      <c r="I128" t="s">
        <v>3637</v>
      </c>
      <c r="J128" t="s">
        <v>54</v>
      </c>
      <c r="K128" t="s">
        <v>3313</v>
      </c>
      <c r="L128" t="s">
        <v>55</v>
      </c>
      <c r="M128" t="s">
        <v>3638</v>
      </c>
      <c r="N128" t="s">
        <v>55</v>
      </c>
      <c r="O128" t="s">
        <v>54</v>
      </c>
      <c r="P128" t="s">
        <v>54</v>
      </c>
      <c r="Q128" t="s">
        <v>54</v>
      </c>
      <c r="R128">
        <v>9.3500000000000007E-3</v>
      </c>
      <c r="S128" t="s">
        <v>3194</v>
      </c>
      <c r="T128" t="s">
        <v>3194</v>
      </c>
      <c r="U128" t="s">
        <v>3194</v>
      </c>
      <c r="Y128">
        <v>0.94586999999999999</v>
      </c>
      <c r="Z128">
        <v>4</v>
      </c>
      <c r="AA128" t="b">
        <v>1</v>
      </c>
      <c r="AB128" t="s">
        <v>54</v>
      </c>
      <c r="AD128" t="b">
        <v>0</v>
      </c>
      <c r="AE128" t="b">
        <v>0</v>
      </c>
      <c r="AF128" t="s">
        <v>54</v>
      </c>
      <c r="AG128">
        <v>14711115.80862</v>
      </c>
      <c r="AH128">
        <v>9.5149984729386662E-5</v>
      </c>
      <c r="AI128">
        <v>6113710.4659199994</v>
      </c>
      <c r="AJ128">
        <v>1.1376966279704326E-4</v>
      </c>
      <c r="AU128">
        <v>191053.45205999998</v>
      </c>
      <c r="AV128">
        <v>4.1885858559964299E-3</v>
      </c>
    </row>
    <row r="129" spans="1:82" x14ac:dyDescent="0.3">
      <c r="A129" t="s">
        <v>3639</v>
      </c>
      <c r="B129" t="s">
        <v>3210</v>
      </c>
      <c r="C129" t="s">
        <v>312</v>
      </c>
      <c r="D129" t="s">
        <v>313</v>
      </c>
      <c r="E129" t="s">
        <v>314</v>
      </c>
      <c r="F129" t="s">
        <v>3360</v>
      </c>
      <c r="G129" t="s">
        <v>53</v>
      </c>
      <c r="H129" t="s">
        <v>3640</v>
      </c>
      <c r="I129" t="s">
        <v>3641</v>
      </c>
      <c r="J129" t="s">
        <v>56</v>
      </c>
      <c r="K129" t="s">
        <v>3642</v>
      </c>
      <c r="L129" t="s">
        <v>55</v>
      </c>
      <c r="M129" t="s">
        <v>3643</v>
      </c>
      <c r="N129" t="s">
        <v>3221</v>
      </c>
      <c r="O129" t="s">
        <v>56</v>
      </c>
      <c r="P129" t="s">
        <v>56</v>
      </c>
      <c r="Q129" t="s">
        <v>56</v>
      </c>
      <c r="R129">
        <v>8.931999999999999E-3</v>
      </c>
      <c r="S129" t="s">
        <v>3194</v>
      </c>
      <c r="T129" t="s">
        <v>3194</v>
      </c>
      <c r="U129" t="s">
        <v>3194</v>
      </c>
      <c r="Y129">
        <v>1.0015499999999999</v>
      </c>
      <c r="Z129">
        <v>4</v>
      </c>
      <c r="AA129" t="b">
        <v>1</v>
      </c>
      <c r="AB129" t="s">
        <v>56</v>
      </c>
      <c r="AC129" t="s">
        <v>3221</v>
      </c>
      <c r="AD129" t="b">
        <v>0</v>
      </c>
      <c r="AE129" t="b">
        <v>0</v>
      </c>
      <c r="AF129" t="s">
        <v>56</v>
      </c>
      <c r="CC129">
        <v>503118.74999999994</v>
      </c>
      <c r="CD129">
        <v>2.1912592305402536E-3</v>
      </c>
    </row>
    <row r="130" spans="1:82" x14ac:dyDescent="0.3">
      <c r="A130" t="s">
        <v>3644</v>
      </c>
      <c r="B130" t="s">
        <v>49</v>
      </c>
      <c r="C130" t="s">
        <v>216</v>
      </c>
      <c r="D130" t="s">
        <v>133</v>
      </c>
      <c r="E130" t="s">
        <v>217</v>
      </c>
      <c r="F130" t="s">
        <v>3217</v>
      </c>
      <c r="G130" t="s">
        <v>67</v>
      </c>
      <c r="H130" t="s">
        <v>3645</v>
      </c>
      <c r="I130" t="s">
        <v>3240</v>
      </c>
      <c r="J130" t="s">
        <v>209</v>
      </c>
      <c r="K130" t="s">
        <v>3241</v>
      </c>
      <c r="L130" t="s">
        <v>55</v>
      </c>
      <c r="M130" t="s">
        <v>3242</v>
      </c>
      <c r="N130" t="s">
        <v>3193</v>
      </c>
      <c r="O130" t="s">
        <v>209</v>
      </c>
      <c r="P130" t="s">
        <v>209</v>
      </c>
      <c r="Q130" t="s">
        <v>54</v>
      </c>
      <c r="R130">
        <v>1.9227999999999999E-2</v>
      </c>
      <c r="S130" t="s">
        <v>3194</v>
      </c>
      <c r="T130" t="s">
        <v>3194</v>
      </c>
      <c r="U130" t="s">
        <v>3201</v>
      </c>
      <c r="V130" t="s">
        <v>55</v>
      </c>
      <c r="W130" t="s">
        <v>55</v>
      </c>
      <c r="Y130">
        <v>0.99199999999999999</v>
      </c>
      <c r="Z130">
        <v>4</v>
      </c>
      <c r="AA130" t="b">
        <v>1</v>
      </c>
      <c r="AB130" t="s">
        <v>209</v>
      </c>
      <c r="AC130" t="s">
        <v>3193</v>
      </c>
      <c r="AD130" t="b">
        <v>0</v>
      </c>
      <c r="AE130" t="b">
        <v>0</v>
      </c>
      <c r="AF130" t="s">
        <v>76</v>
      </c>
      <c r="AG130">
        <v>39801643.836000003</v>
      </c>
      <c r="AH130">
        <v>2.5743294067339306E-4</v>
      </c>
      <c r="AI130">
        <v>19900821.918000001</v>
      </c>
      <c r="AJ130">
        <v>3.7033317354752448E-4</v>
      </c>
    </row>
    <row r="131" spans="1:82" x14ac:dyDescent="0.3">
      <c r="A131" t="s">
        <v>3646</v>
      </c>
      <c r="B131" t="s">
        <v>49</v>
      </c>
      <c r="C131" t="s">
        <v>256</v>
      </c>
      <c r="D131" t="s">
        <v>90</v>
      </c>
      <c r="E131" t="s">
        <v>91</v>
      </c>
      <c r="F131" t="s">
        <v>3217</v>
      </c>
      <c r="G131" t="s">
        <v>53</v>
      </c>
      <c r="H131" t="s">
        <v>3647</v>
      </c>
      <c r="I131" t="s">
        <v>3340</v>
      </c>
      <c r="J131" t="s">
        <v>56</v>
      </c>
      <c r="K131" t="s">
        <v>3220</v>
      </c>
      <c r="L131" t="s">
        <v>56</v>
      </c>
      <c r="M131" t="s">
        <v>3277</v>
      </c>
      <c r="N131" t="s">
        <v>3221</v>
      </c>
      <c r="O131" t="s">
        <v>56</v>
      </c>
      <c r="P131" t="s">
        <v>56</v>
      </c>
      <c r="Q131" t="s">
        <v>56</v>
      </c>
      <c r="R131">
        <v>3.375E-3</v>
      </c>
      <c r="S131" t="s">
        <v>3194</v>
      </c>
      <c r="T131" t="s">
        <v>3194</v>
      </c>
      <c r="V131" t="s">
        <v>55</v>
      </c>
      <c r="W131" t="s">
        <v>55</v>
      </c>
      <c r="X131" t="s">
        <v>55</v>
      </c>
      <c r="Y131">
        <v>0.99412000000000011</v>
      </c>
      <c r="Z131">
        <v>5</v>
      </c>
      <c r="AA131" t="b">
        <v>1</v>
      </c>
      <c r="AB131" t="s">
        <v>56</v>
      </c>
      <c r="AC131" t="s">
        <v>3221</v>
      </c>
      <c r="AD131" t="b">
        <v>0</v>
      </c>
      <c r="AE131" t="b">
        <v>0</v>
      </c>
      <c r="AF131" t="s">
        <v>68</v>
      </c>
      <c r="AG131">
        <v>95459231.812518016</v>
      </c>
      <c r="AH131">
        <v>6.1742049803713099E-4</v>
      </c>
      <c r="AI131">
        <v>31564098.991748407</v>
      </c>
      <c r="AJ131">
        <v>5.8737438071387719E-4</v>
      </c>
    </row>
    <row r="132" spans="1:82" x14ac:dyDescent="0.3">
      <c r="A132" t="s">
        <v>3648</v>
      </c>
      <c r="B132" t="s">
        <v>49</v>
      </c>
      <c r="C132" t="s">
        <v>1082</v>
      </c>
      <c r="D132" t="s">
        <v>258</v>
      </c>
      <c r="E132" t="s">
        <v>259</v>
      </c>
      <c r="F132" t="s">
        <v>3223</v>
      </c>
      <c r="G132" t="s">
        <v>53</v>
      </c>
      <c r="H132" t="s">
        <v>3649</v>
      </c>
      <c r="I132" t="s">
        <v>3493</v>
      </c>
      <c r="J132" t="s">
        <v>62</v>
      </c>
      <c r="K132" t="s">
        <v>3344</v>
      </c>
      <c r="L132" t="s">
        <v>62</v>
      </c>
      <c r="M132" t="s">
        <v>3494</v>
      </c>
      <c r="N132" t="s">
        <v>3215</v>
      </c>
      <c r="O132" t="s">
        <v>62</v>
      </c>
      <c r="P132" t="s">
        <v>62</v>
      </c>
      <c r="Q132" t="s">
        <v>62</v>
      </c>
      <c r="R132">
        <v>1.5989999999999999E-3</v>
      </c>
      <c r="S132" t="s">
        <v>3194</v>
      </c>
      <c r="Y132">
        <v>0.93620000000000003</v>
      </c>
      <c r="Z132">
        <v>3</v>
      </c>
      <c r="AA132" t="b">
        <v>1</v>
      </c>
      <c r="AB132" t="s">
        <v>62</v>
      </c>
      <c r="AC132" t="s">
        <v>3215</v>
      </c>
      <c r="AD132" t="b">
        <v>0</v>
      </c>
      <c r="AE132" t="b">
        <v>0</v>
      </c>
      <c r="AG132">
        <v>44659298.08004</v>
      </c>
      <c r="AH132">
        <v>2.8885174895102323E-4</v>
      </c>
      <c r="AI132">
        <v>15762105.20472</v>
      </c>
      <c r="AJ132">
        <v>2.9331604826704271E-4</v>
      </c>
      <c r="AS132">
        <v>3377593.9724400002</v>
      </c>
      <c r="AT132">
        <v>1.9221562515739355E-3</v>
      </c>
    </row>
    <row r="133" spans="1:82" x14ac:dyDescent="0.3">
      <c r="A133" t="s">
        <v>3650</v>
      </c>
      <c r="B133" t="s">
        <v>3210</v>
      </c>
      <c r="C133" t="s">
        <v>247</v>
      </c>
      <c r="D133" t="s">
        <v>90</v>
      </c>
      <c r="E133" t="s">
        <v>91</v>
      </c>
      <c r="F133" t="s">
        <v>3217</v>
      </c>
      <c r="G133" t="s">
        <v>53</v>
      </c>
      <c r="H133" t="s">
        <v>3651</v>
      </c>
      <c r="I133" t="s">
        <v>3652</v>
      </c>
      <c r="J133" t="s">
        <v>56</v>
      </c>
      <c r="K133" t="s">
        <v>3220</v>
      </c>
      <c r="L133" t="s">
        <v>56</v>
      </c>
      <c r="M133" t="s">
        <v>3277</v>
      </c>
      <c r="N133" t="s">
        <v>3221</v>
      </c>
      <c r="O133" t="s">
        <v>56</v>
      </c>
      <c r="P133" t="s">
        <v>56</v>
      </c>
      <c r="Q133" t="s">
        <v>56</v>
      </c>
      <c r="R133">
        <v>1.5065E-2</v>
      </c>
      <c r="S133" t="s">
        <v>3194</v>
      </c>
      <c r="T133" t="s">
        <v>3194</v>
      </c>
      <c r="V133" t="s">
        <v>55</v>
      </c>
      <c r="W133" t="s">
        <v>55</v>
      </c>
      <c r="X133" t="s">
        <v>55</v>
      </c>
      <c r="Y133">
        <v>1.04487</v>
      </c>
      <c r="Z133">
        <v>5</v>
      </c>
      <c r="AA133" t="b">
        <v>1</v>
      </c>
      <c r="AB133" t="s">
        <v>56</v>
      </c>
      <c r="AC133" t="s">
        <v>3221</v>
      </c>
      <c r="AD133" t="b">
        <v>0</v>
      </c>
      <c r="AE133" t="b">
        <v>0</v>
      </c>
      <c r="AF133" t="s">
        <v>68</v>
      </c>
      <c r="AG133">
        <v>206546540.87981227</v>
      </c>
      <c r="AH133">
        <v>1.3359217931726247E-3</v>
      </c>
      <c r="BK133">
        <v>4889832.8806773741</v>
      </c>
      <c r="BL133">
        <v>1.8816142815550533E-3</v>
      </c>
      <c r="CC133">
        <v>1168870.5416300001</v>
      </c>
      <c r="CD133">
        <v>5.0908425966102906E-3</v>
      </c>
    </row>
    <row r="134" spans="1:82" x14ac:dyDescent="0.3">
      <c r="A134" t="s">
        <v>3653</v>
      </c>
      <c r="B134" t="s">
        <v>49</v>
      </c>
      <c r="C134" t="s">
        <v>278</v>
      </c>
      <c r="D134" t="s">
        <v>105</v>
      </c>
      <c r="E134" t="s">
        <v>106</v>
      </c>
      <c r="F134" t="s">
        <v>3254</v>
      </c>
      <c r="G134" t="s">
        <v>53</v>
      </c>
      <c r="H134" t="s">
        <v>3654</v>
      </c>
      <c r="I134" t="s">
        <v>3655</v>
      </c>
      <c r="J134" t="s">
        <v>55</v>
      </c>
      <c r="K134" t="s">
        <v>3656</v>
      </c>
      <c r="L134" t="s">
        <v>55</v>
      </c>
      <c r="M134" t="s">
        <v>3656</v>
      </c>
      <c r="N134" t="s">
        <v>55</v>
      </c>
      <c r="O134" t="s">
        <v>107</v>
      </c>
      <c r="P134" t="s">
        <v>107</v>
      </c>
      <c r="Q134" t="s">
        <v>108</v>
      </c>
      <c r="R134">
        <v>-3.2359999999999997E-3</v>
      </c>
      <c r="S134" t="s">
        <v>3194</v>
      </c>
      <c r="T134" t="s">
        <v>3194</v>
      </c>
      <c r="U134" t="s">
        <v>3194</v>
      </c>
      <c r="V134" t="s">
        <v>55</v>
      </c>
      <c r="W134" t="s">
        <v>55</v>
      </c>
      <c r="X134" t="s">
        <v>55</v>
      </c>
      <c r="Y134">
        <v>0.99602999999999997</v>
      </c>
      <c r="Z134">
        <v>3</v>
      </c>
      <c r="AA134" t="b">
        <v>1</v>
      </c>
      <c r="AC134" t="s">
        <v>3498</v>
      </c>
      <c r="AD134" t="b">
        <v>0</v>
      </c>
      <c r="AE134" t="b">
        <v>1</v>
      </c>
      <c r="AF134" t="s">
        <v>107</v>
      </c>
      <c r="AG134">
        <v>662209122.69776595</v>
      </c>
      <c r="AH134">
        <v>4.2831005296982737E-3</v>
      </c>
      <c r="AI134">
        <v>146067750.6341739</v>
      </c>
      <c r="AJ134">
        <v>2.7181658058240831E-3</v>
      </c>
      <c r="AM134">
        <v>1444392.4725649999</v>
      </c>
      <c r="AN134">
        <v>2.7120252175672765E-3</v>
      </c>
      <c r="AO134">
        <v>10758233.58876</v>
      </c>
      <c r="AP134">
        <v>2.7069324134590391E-3</v>
      </c>
      <c r="AS134">
        <v>7172155.7258399995</v>
      </c>
      <c r="AT134">
        <v>4.0816048578290291E-3</v>
      </c>
      <c r="AU134">
        <v>219149.20273399999</v>
      </c>
      <c r="AV134">
        <v>4.8045467958163553E-3</v>
      </c>
      <c r="AY134">
        <v>498066.36984999996</v>
      </c>
      <c r="AZ134">
        <v>2.7680525996059396E-2</v>
      </c>
    </row>
    <row r="135" spans="1:82" x14ac:dyDescent="0.3">
      <c r="A135" t="s">
        <v>3657</v>
      </c>
      <c r="B135" t="s">
        <v>49</v>
      </c>
      <c r="C135" t="s">
        <v>276</v>
      </c>
      <c r="D135" t="s">
        <v>118</v>
      </c>
      <c r="E135" t="s">
        <v>119</v>
      </c>
      <c r="F135" t="s">
        <v>3254</v>
      </c>
      <c r="G135" t="s">
        <v>53</v>
      </c>
      <c r="H135" t="s">
        <v>3658</v>
      </c>
      <c r="I135" t="s">
        <v>3256</v>
      </c>
      <c r="J135" t="s">
        <v>55</v>
      </c>
      <c r="K135" t="s">
        <v>3257</v>
      </c>
      <c r="L135" t="s">
        <v>55</v>
      </c>
      <c r="M135" t="s">
        <v>3256</v>
      </c>
      <c r="N135" t="s">
        <v>55</v>
      </c>
      <c r="O135" t="s">
        <v>108</v>
      </c>
      <c r="P135" t="s">
        <v>108</v>
      </c>
      <c r="Q135" t="s">
        <v>108</v>
      </c>
      <c r="R135">
        <v>-8.9600000000000009E-4</v>
      </c>
      <c r="S135" t="s">
        <v>3194</v>
      </c>
      <c r="T135" t="s">
        <v>3208</v>
      </c>
      <c r="U135" t="s">
        <v>3194</v>
      </c>
      <c r="X135" t="s">
        <v>55</v>
      </c>
      <c r="Y135">
        <v>0.78195999999999999</v>
      </c>
      <c r="Z135">
        <v>2</v>
      </c>
      <c r="AA135" t="b">
        <v>1</v>
      </c>
      <c r="AD135" t="b">
        <v>0</v>
      </c>
      <c r="AE135" t="b">
        <v>0</v>
      </c>
      <c r="AF135" t="s">
        <v>108</v>
      </c>
      <c r="AG135">
        <v>410529</v>
      </c>
      <c r="AH135">
        <v>2.6552593691147506E-6</v>
      </c>
      <c r="AI135">
        <v>175941</v>
      </c>
      <c r="AJ135">
        <v>3.2740752696345493E-6</v>
      </c>
    </row>
    <row r="136" spans="1:82" x14ac:dyDescent="0.3">
      <c r="A136" t="s">
        <v>3659</v>
      </c>
      <c r="B136" t="s">
        <v>49</v>
      </c>
      <c r="C136" t="s">
        <v>210</v>
      </c>
      <c r="D136" t="s">
        <v>98</v>
      </c>
      <c r="E136" t="s">
        <v>99</v>
      </c>
      <c r="F136" t="s">
        <v>3384</v>
      </c>
      <c r="G136" t="s">
        <v>53</v>
      </c>
      <c r="H136" t="s">
        <v>3660</v>
      </c>
      <c r="I136" t="s">
        <v>3661</v>
      </c>
      <c r="J136" t="s">
        <v>68</v>
      </c>
      <c r="K136" t="s">
        <v>3387</v>
      </c>
      <c r="L136" t="s">
        <v>63</v>
      </c>
      <c r="M136" t="s">
        <v>3662</v>
      </c>
      <c r="N136" t="s">
        <v>3207</v>
      </c>
      <c r="O136" t="s">
        <v>68</v>
      </c>
      <c r="P136" t="s">
        <v>68</v>
      </c>
      <c r="Q136" t="s">
        <v>63</v>
      </c>
      <c r="R136">
        <v>5.3070000000000001E-3</v>
      </c>
      <c r="S136" t="s">
        <v>3194</v>
      </c>
      <c r="T136" t="s">
        <v>3194</v>
      </c>
      <c r="U136" t="s">
        <v>3194</v>
      </c>
      <c r="V136" t="s">
        <v>3389</v>
      </c>
      <c r="Y136">
        <v>0.90720000000000001</v>
      </c>
      <c r="Z136">
        <v>3</v>
      </c>
      <c r="AA136" t="b">
        <v>1</v>
      </c>
      <c r="AB136" t="s">
        <v>68</v>
      </c>
      <c r="AC136" t="s">
        <v>3207</v>
      </c>
      <c r="AD136" t="b">
        <v>0</v>
      </c>
      <c r="AE136" t="b">
        <v>0</v>
      </c>
      <c r="AG136">
        <v>42295635.614399999</v>
      </c>
      <c r="AH136">
        <v>2.735638231106673E-4</v>
      </c>
      <c r="AI136">
        <v>28651882.190400001</v>
      </c>
      <c r="AJ136">
        <v>5.3318111701122089E-4</v>
      </c>
    </row>
    <row r="137" spans="1:82" x14ac:dyDescent="0.3">
      <c r="A137" t="s">
        <v>3663</v>
      </c>
      <c r="B137" t="s">
        <v>49</v>
      </c>
      <c r="C137" t="s">
        <v>273</v>
      </c>
      <c r="D137" t="s">
        <v>274</v>
      </c>
      <c r="E137" t="s">
        <v>275</v>
      </c>
      <c r="F137" t="s">
        <v>3223</v>
      </c>
      <c r="G137" t="s">
        <v>53</v>
      </c>
      <c r="H137" t="s">
        <v>3664</v>
      </c>
      <c r="I137" t="s">
        <v>3665</v>
      </c>
      <c r="J137" t="s">
        <v>54</v>
      </c>
      <c r="K137" t="s">
        <v>3666</v>
      </c>
      <c r="L137" t="s">
        <v>55</v>
      </c>
      <c r="M137" t="s">
        <v>3667</v>
      </c>
      <c r="N137" t="s">
        <v>3193</v>
      </c>
      <c r="O137" t="s">
        <v>54</v>
      </c>
      <c r="P137" t="s">
        <v>54</v>
      </c>
      <c r="Q137" t="s">
        <v>54</v>
      </c>
      <c r="R137">
        <v>4.4180000000000001E-3</v>
      </c>
      <c r="S137" t="s">
        <v>3194</v>
      </c>
      <c r="T137" t="s">
        <v>3194</v>
      </c>
      <c r="U137" t="s">
        <v>3194</v>
      </c>
      <c r="V137" t="s">
        <v>55</v>
      </c>
      <c r="Y137">
        <v>1.0212999999999999</v>
      </c>
      <c r="Z137">
        <v>4</v>
      </c>
      <c r="AA137" t="b">
        <v>1</v>
      </c>
      <c r="AB137" t="s">
        <v>54</v>
      </c>
      <c r="AC137" t="s">
        <v>3193</v>
      </c>
      <c r="AD137" t="b">
        <v>0</v>
      </c>
      <c r="AE137" t="b">
        <v>0</v>
      </c>
      <c r="AF137" t="s">
        <v>54</v>
      </c>
      <c r="AG137">
        <v>27951422.875739995</v>
      </c>
      <c r="AH137">
        <v>1.8078692971969579E-4</v>
      </c>
      <c r="AI137">
        <v>3071584.9313999997</v>
      </c>
      <c r="AJ137">
        <v>5.7158935452673748E-5</v>
      </c>
    </row>
    <row r="138" spans="1:82" x14ac:dyDescent="0.3">
      <c r="A138" t="s">
        <v>3668</v>
      </c>
      <c r="B138" t="s">
        <v>49</v>
      </c>
      <c r="C138" t="s">
        <v>92</v>
      </c>
      <c r="D138" t="s">
        <v>93</v>
      </c>
      <c r="E138" t="s">
        <v>94</v>
      </c>
      <c r="F138" t="s">
        <v>3346</v>
      </c>
      <c r="G138" t="s">
        <v>53</v>
      </c>
      <c r="H138" t="s">
        <v>3669</v>
      </c>
      <c r="I138" t="s">
        <v>3353</v>
      </c>
      <c r="J138" t="s">
        <v>68</v>
      </c>
      <c r="K138" t="s">
        <v>3354</v>
      </c>
      <c r="L138" t="s">
        <v>55</v>
      </c>
      <c r="M138" t="s">
        <v>3355</v>
      </c>
      <c r="N138" t="s">
        <v>3207</v>
      </c>
      <c r="O138" t="s">
        <v>68</v>
      </c>
      <c r="P138" t="s">
        <v>68</v>
      </c>
      <c r="Q138" t="s">
        <v>68</v>
      </c>
      <c r="R138">
        <v>2.0119999999999999E-3</v>
      </c>
      <c r="S138" t="s">
        <v>3194</v>
      </c>
      <c r="T138" t="s">
        <v>3208</v>
      </c>
      <c r="U138" t="s">
        <v>3194</v>
      </c>
      <c r="Y138">
        <v>1.01179</v>
      </c>
      <c r="Z138">
        <v>3</v>
      </c>
      <c r="AA138" t="b">
        <v>1</v>
      </c>
      <c r="AB138" t="s">
        <v>68</v>
      </c>
      <c r="AC138" t="s">
        <v>3207</v>
      </c>
      <c r="AD138" t="b">
        <v>0</v>
      </c>
      <c r="AE138" t="b">
        <v>0</v>
      </c>
      <c r="AF138" t="s">
        <v>63</v>
      </c>
      <c r="AG138">
        <v>46143338.837049998</v>
      </c>
      <c r="AH138">
        <v>2.9845037200615197E-4</v>
      </c>
      <c r="AI138">
        <v>14502192.20593</v>
      </c>
      <c r="AJ138">
        <v>2.6987040460678478E-4</v>
      </c>
      <c r="AM138">
        <v>1014139.3151</v>
      </c>
      <c r="AN138">
        <v>1.9041717877367539E-3</v>
      </c>
      <c r="AO138">
        <v>4563626.9179499997</v>
      </c>
      <c r="AP138">
        <v>1.1482767617204054E-3</v>
      </c>
      <c r="AQ138">
        <v>1014139.3151</v>
      </c>
      <c r="AR138">
        <v>2.5007722819205612E-3</v>
      </c>
      <c r="AS138">
        <v>1521208.9726499999</v>
      </c>
      <c r="AT138">
        <v>8.657053987508272E-4</v>
      </c>
      <c r="AU138">
        <v>101413.93150999999</v>
      </c>
      <c r="AV138">
        <v>2.2233618630998356E-3</v>
      </c>
      <c r="BK138">
        <v>1521208.9726499999</v>
      </c>
      <c r="BL138">
        <v>5.8536326251121707E-4</v>
      </c>
      <c r="BM138">
        <v>6084835.8905999996</v>
      </c>
      <c r="BN138">
        <v>1.1157157974383011E-2</v>
      </c>
      <c r="BU138">
        <v>608483.58906000003</v>
      </c>
      <c r="BV138">
        <v>2.4349746734171856E-3</v>
      </c>
    </row>
    <row r="139" spans="1:82" x14ac:dyDescent="0.3">
      <c r="A139" t="s">
        <v>3670</v>
      </c>
      <c r="B139" t="s">
        <v>49</v>
      </c>
      <c r="C139" t="s">
        <v>255</v>
      </c>
      <c r="D139" t="s">
        <v>203</v>
      </c>
      <c r="E139" t="s">
        <v>204</v>
      </c>
      <c r="F139" t="s">
        <v>3244</v>
      </c>
      <c r="G139" t="s">
        <v>53</v>
      </c>
      <c r="H139" t="s">
        <v>3671</v>
      </c>
      <c r="I139" t="s">
        <v>3467</v>
      </c>
      <c r="J139" t="s">
        <v>62</v>
      </c>
      <c r="K139" t="s">
        <v>3468</v>
      </c>
      <c r="L139" t="s">
        <v>55</v>
      </c>
      <c r="M139" t="s">
        <v>3469</v>
      </c>
      <c r="N139" t="s">
        <v>3470</v>
      </c>
      <c r="O139" t="s">
        <v>63</v>
      </c>
      <c r="P139" t="s">
        <v>63</v>
      </c>
      <c r="Q139" t="s">
        <v>62</v>
      </c>
      <c r="R139">
        <v>4.5069999999999997E-3</v>
      </c>
      <c r="S139" t="s">
        <v>3194</v>
      </c>
      <c r="T139" t="s">
        <v>3208</v>
      </c>
      <c r="U139" t="s">
        <v>3194</v>
      </c>
      <c r="Y139">
        <v>0.95991000000000004</v>
      </c>
      <c r="Z139">
        <v>3</v>
      </c>
      <c r="AA139" t="b">
        <v>1</v>
      </c>
      <c r="AB139" t="s">
        <v>62</v>
      </c>
      <c r="AC139" t="s">
        <v>3470</v>
      </c>
      <c r="AD139" t="b">
        <v>0</v>
      </c>
      <c r="AE139" t="b">
        <v>0</v>
      </c>
      <c r="AF139" t="s">
        <v>68</v>
      </c>
      <c r="AO139">
        <v>3905804.3835999998</v>
      </c>
      <c r="AP139">
        <v>9.8275877720701752E-4</v>
      </c>
    </row>
    <row r="140" spans="1:82" x14ac:dyDescent="0.3">
      <c r="A140" t="s">
        <v>3672</v>
      </c>
      <c r="B140" t="s">
        <v>49</v>
      </c>
      <c r="C140" t="s">
        <v>245</v>
      </c>
      <c r="D140" t="s">
        <v>110</v>
      </c>
      <c r="E140" t="s">
        <v>111</v>
      </c>
      <c r="F140" t="s">
        <v>3217</v>
      </c>
      <c r="G140" t="s">
        <v>53</v>
      </c>
      <c r="H140" t="s">
        <v>3673</v>
      </c>
      <c r="I140" t="s">
        <v>3261</v>
      </c>
      <c r="J140" t="s">
        <v>56</v>
      </c>
      <c r="K140" t="s">
        <v>3262</v>
      </c>
      <c r="L140" t="s">
        <v>68</v>
      </c>
      <c r="M140" t="s">
        <v>3263</v>
      </c>
      <c r="N140" t="s">
        <v>3221</v>
      </c>
      <c r="O140" t="s">
        <v>56</v>
      </c>
      <c r="P140" t="s">
        <v>56</v>
      </c>
      <c r="Q140" t="s">
        <v>68</v>
      </c>
      <c r="R140">
        <v>4.5750000000000001E-3</v>
      </c>
      <c r="S140" t="s">
        <v>3194</v>
      </c>
      <c r="T140" t="s">
        <v>3194</v>
      </c>
      <c r="U140" t="s">
        <v>3194</v>
      </c>
      <c r="V140" t="s">
        <v>55</v>
      </c>
      <c r="W140" t="s">
        <v>55</v>
      </c>
      <c r="Y140">
        <v>0.98489000000000004</v>
      </c>
      <c r="Z140">
        <v>3</v>
      </c>
      <c r="AA140" t="b">
        <v>1</v>
      </c>
      <c r="AB140" t="s">
        <v>56</v>
      </c>
      <c r="AC140" t="s">
        <v>3221</v>
      </c>
      <c r="AD140" t="b">
        <v>0</v>
      </c>
      <c r="AE140" t="b">
        <v>0</v>
      </c>
      <c r="AF140" t="s">
        <v>63</v>
      </c>
      <c r="AG140">
        <v>44669504.670240007</v>
      </c>
      <c r="AH140">
        <v>2.8891776412718684E-4</v>
      </c>
      <c r="AI140">
        <v>16566173.917440001</v>
      </c>
      <c r="AJ140">
        <v>3.0827891358782322E-4</v>
      </c>
      <c r="AK140">
        <v>5029017.0820800001</v>
      </c>
      <c r="AL140">
        <v>6.0384719116241296E-4</v>
      </c>
      <c r="BC140">
        <v>3944327.1232000003</v>
      </c>
      <c r="BD140">
        <v>3.6102895882885694E-3</v>
      </c>
      <c r="BM140">
        <v>1676339.0273600002</v>
      </c>
      <c r="BN140">
        <v>3.0737360354733982E-3</v>
      </c>
      <c r="BO140">
        <v>1676339.0273600002</v>
      </c>
      <c r="BP140">
        <v>4.3193479884704455E-3</v>
      </c>
      <c r="BU140">
        <v>1676339.0273600002</v>
      </c>
      <c r="BV140">
        <v>6.7082221263980646E-3</v>
      </c>
      <c r="BW140">
        <v>1676339.0273600002</v>
      </c>
      <c r="BX140">
        <v>8.4578220772449329E-3</v>
      </c>
    </row>
    <row r="141" spans="1:82" x14ac:dyDescent="0.3">
      <c r="A141" t="s">
        <v>3674</v>
      </c>
      <c r="B141" t="s">
        <v>49</v>
      </c>
      <c r="C141" t="s">
        <v>215</v>
      </c>
      <c r="D141" t="s">
        <v>176</v>
      </c>
      <c r="E141" t="s">
        <v>177</v>
      </c>
      <c r="F141" t="s">
        <v>3244</v>
      </c>
      <c r="G141" t="s">
        <v>53</v>
      </c>
      <c r="H141" t="s">
        <v>3675</v>
      </c>
      <c r="I141" t="s">
        <v>3554</v>
      </c>
      <c r="J141" t="s">
        <v>68</v>
      </c>
      <c r="K141" t="s">
        <v>3451</v>
      </c>
      <c r="L141" t="s">
        <v>55</v>
      </c>
      <c r="M141" t="s">
        <v>3676</v>
      </c>
      <c r="N141" t="s">
        <v>3207</v>
      </c>
      <c r="O141" t="s">
        <v>68</v>
      </c>
      <c r="P141" t="s">
        <v>68</v>
      </c>
      <c r="Q141" t="s">
        <v>68</v>
      </c>
      <c r="R141">
        <v>3.01E-4</v>
      </c>
      <c r="S141" t="s">
        <v>3194</v>
      </c>
      <c r="T141" t="s">
        <v>3194</v>
      </c>
      <c r="U141" t="s">
        <v>3194</v>
      </c>
      <c r="Y141">
        <v>1.0306999999999999</v>
      </c>
      <c r="Z141">
        <v>4</v>
      </c>
      <c r="AA141" t="b">
        <v>1</v>
      </c>
      <c r="AB141" t="s">
        <v>68</v>
      </c>
      <c r="AC141" t="s">
        <v>3207</v>
      </c>
      <c r="AD141" t="b">
        <v>0</v>
      </c>
      <c r="AE141" t="b">
        <v>0</v>
      </c>
      <c r="AF141" t="s">
        <v>68</v>
      </c>
      <c r="AG141">
        <v>35932626.277735196</v>
      </c>
      <c r="AH141">
        <v>2.3240853284629167E-4</v>
      </c>
      <c r="AI141">
        <v>13211283.287039999</v>
      </c>
      <c r="AJ141">
        <v>2.4584795977193434E-4</v>
      </c>
      <c r="AK141">
        <v>3288370.9806647995</v>
      </c>
      <c r="AL141">
        <v>3.9484327608470851E-4</v>
      </c>
    </row>
    <row r="142" spans="1:82" x14ac:dyDescent="0.3">
      <c r="A142" t="s">
        <v>3677</v>
      </c>
      <c r="B142" t="s">
        <v>49</v>
      </c>
      <c r="C142" t="s">
        <v>146</v>
      </c>
      <c r="D142" t="s">
        <v>110</v>
      </c>
      <c r="E142" t="s">
        <v>111</v>
      </c>
      <c r="F142" t="s">
        <v>3217</v>
      </c>
      <c r="G142" t="s">
        <v>67</v>
      </c>
      <c r="H142" t="s">
        <v>3678</v>
      </c>
      <c r="I142" t="s">
        <v>3261</v>
      </c>
      <c r="J142" t="s">
        <v>76</v>
      </c>
      <c r="K142" t="s">
        <v>3262</v>
      </c>
      <c r="L142" t="s">
        <v>54</v>
      </c>
      <c r="M142" t="s">
        <v>3263</v>
      </c>
      <c r="N142" t="s">
        <v>3409</v>
      </c>
      <c r="O142" t="s">
        <v>76</v>
      </c>
      <c r="P142" t="s">
        <v>76</v>
      </c>
      <c r="Q142" t="s">
        <v>54</v>
      </c>
      <c r="R142">
        <v>2.4721E-2</v>
      </c>
      <c r="S142" t="s">
        <v>3194</v>
      </c>
      <c r="T142" t="s">
        <v>3194</v>
      </c>
      <c r="U142" t="s">
        <v>3194</v>
      </c>
      <c r="V142" t="s">
        <v>55</v>
      </c>
      <c r="W142" t="s">
        <v>55</v>
      </c>
      <c r="Y142">
        <v>0.99339</v>
      </c>
      <c r="Z142">
        <v>3</v>
      </c>
      <c r="AA142" t="b">
        <v>1</v>
      </c>
      <c r="AB142" t="s">
        <v>76</v>
      </c>
      <c r="AC142" t="s">
        <v>3409</v>
      </c>
      <c r="AD142" t="b">
        <v>0</v>
      </c>
      <c r="AE142" t="b">
        <v>0</v>
      </c>
      <c r="AF142" t="s">
        <v>56</v>
      </c>
      <c r="AG142">
        <v>59623742.466000006</v>
      </c>
      <c r="AH142">
        <v>3.8564023687615625E-4</v>
      </c>
      <c r="AI142">
        <v>29811871.233000003</v>
      </c>
      <c r="AJ142">
        <v>5.5476728190413237E-4</v>
      </c>
      <c r="BK142">
        <v>9937290.4110000003</v>
      </c>
      <c r="BL142">
        <v>3.8238827406934786E-3</v>
      </c>
    </row>
    <row r="143" spans="1:82" x14ac:dyDescent="0.3">
      <c r="A143" t="s">
        <v>3679</v>
      </c>
      <c r="B143" t="s">
        <v>49</v>
      </c>
      <c r="C143" t="s">
        <v>249</v>
      </c>
      <c r="D143" t="s">
        <v>250</v>
      </c>
      <c r="E143" t="s">
        <v>251</v>
      </c>
      <c r="F143" t="s">
        <v>3346</v>
      </c>
      <c r="G143" t="s">
        <v>53</v>
      </c>
      <c r="H143" t="s">
        <v>3680</v>
      </c>
      <c r="I143" t="s">
        <v>3681</v>
      </c>
      <c r="J143" t="s">
        <v>54</v>
      </c>
      <c r="K143" t="s">
        <v>3467</v>
      </c>
      <c r="L143" t="s">
        <v>55</v>
      </c>
      <c r="M143" t="s">
        <v>3682</v>
      </c>
      <c r="N143" t="s">
        <v>3193</v>
      </c>
      <c r="O143" t="s">
        <v>54</v>
      </c>
      <c r="P143" t="s">
        <v>54</v>
      </c>
      <c r="Q143" t="s">
        <v>54</v>
      </c>
      <c r="R143">
        <v>1.923E-3</v>
      </c>
      <c r="S143" t="s">
        <v>3194</v>
      </c>
      <c r="T143" t="s">
        <v>3194</v>
      </c>
      <c r="U143" t="s">
        <v>3194</v>
      </c>
      <c r="Y143">
        <v>1.0079</v>
      </c>
      <c r="Z143">
        <v>4</v>
      </c>
      <c r="AA143" t="b">
        <v>1</v>
      </c>
      <c r="AB143" t="s">
        <v>54</v>
      </c>
      <c r="AC143" t="s">
        <v>3193</v>
      </c>
      <c r="AD143" t="b">
        <v>0</v>
      </c>
      <c r="AE143" t="b">
        <v>0</v>
      </c>
      <c r="AF143" t="s">
        <v>56</v>
      </c>
      <c r="AG143">
        <v>45497435.069100007</v>
      </c>
      <c r="AH143">
        <v>2.942727328347518E-4</v>
      </c>
      <c r="AI143">
        <v>8318944.1097000008</v>
      </c>
      <c r="AJ143">
        <v>1.5480672031556474E-4</v>
      </c>
    </row>
    <row r="144" spans="1:82" x14ac:dyDescent="0.3">
      <c r="A144" t="s">
        <v>3683</v>
      </c>
      <c r="B144" t="s">
        <v>49</v>
      </c>
      <c r="C144" t="s">
        <v>248</v>
      </c>
      <c r="D144" t="s">
        <v>150</v>
      </c>
      <c r="E144" t="s">
        <v>151</v>
      </c>
      <c r="F144" t="s">
        <v>3254</v>
      </c>
      <c r="G144" t="s">
        <v>53</v>
      </c>
      <c r="H144" t="s">
        <v>3684</v>
      </c>
      <c r="I144" t="s">
        <v>3371</v>
      </c>
      <c r="J144" t="s">
        <v>55</v>
      </c>
      <c r="K144" t="s">
        <v>3685</v>
      </c>
      <c r="L144" t="s">
        <v>55</v>
      </c>
      <c r="M144" t="s">
        <v>3686</v>
      </c>
      <c r="N144" t="s">
        <v>55</v>
      </c>
      <c r="O144" t="s">
        <v>56</v>
      </c>
      <c r="P144" t="s">
        <v>56</v>
      </c>
      <c r="Q144" t="s">
        <v>63</v>
      </c>
      <c r="R144">
        <v>-4.7400000000000003E-4</v>
      </c>
      <c r="S144" t="s">
        <v>3194</v>
      </c>
      <c r="T144" t="s">
        <v>3194</v>
      </c>
      <c r="U144" t="s">
        <v>3194</v>
      </c>
      <c r="V144" t="s">
        <v>55</v>
      </c>
      <c r="W144" t="s">
        <v>55</v>
      </c>
      <c r="X144" t="s">
        <v>55</v>
      </c>
      <c r="Y144">
        <v>1.0059</v>
      </c>
      <c r="Z144">
        <v>4</v>
      </c>
      <c r="AA144" t="b">
        <v>1</v>
      </c>
      <c r="AD144" t="b">
        <v>0</v>
      </c>
      <c r="AE144" t="b">
        <v>0</v>
      </c>
      <c r="AF144" t="s">
        <v>68</v>
      </c>
      <c r="BM144">
        <v>6121208.2194000008</v>
      </c>
      <c r="BN144">
        <v>1.1223850293718151E-2</v>
      </c>
      <c r="BO144">
        <v>5101006.8495000005</v>
      </c>
      <c r="BP144">
        <v>1.3143536787579733E-2</v>
      </c>
      <c r="BS144">
        <v>38767652.056200005</v>
      </c>
      <c r="BT144">
        <v>8.0006005776008717E-3</v>
      </c>
    </row>
    <row r="145" spans="1:82" x14ac:dyDescent="0.3">
      <c r="A145" t="s">
        <v>3687</v>
      </c>
      <c r="B145" t="s">
        <v>3210</v>
      </c>
      <c r="C145" t="s">
        <v>201</v>
      </c>
      <c r="D145" t="s">
        <v>90</v>
      </c>
      <c r="E145" t="s">
        <v>91</v>
      </c>
      <c r="F145" t="s">
        <v>3217</v>
      </c>
      <c r="G145" t="s">
        <v>53</v>
      </c>
      <c r="H145" t="s">
        <v>3688</v>
      </c>
      <c r="I145" t="s">
        <v>3689</v>
      </c>
      <c r="J145" t="s">
        <v>56</v>
      </c>
      <c r="K145" t="s">
        <v>3220</v>
      </c>
      <c r="L145" t="s">
        <v>56</v>
      </c>
      <c r="M145" t="s">
        <v>3277</v>
      </c>
      <c r="N145" t="s">
        <v>3221</v>
      </c>
      <c r="O145" t="s">
        <v>56</v>
      </c>
      <c r="P145" t="s">
        <v>56</v>
      </c>
      <c r="Q145" t="s">
        <v>56</v>
      </c>
      <c r="R145">
        <v>8.5699999999999995E-3</v>
      </c>
      <c r="S145" t="s">
        <v>3194</v>
      </c>
      <c r="T145" t="s">
        <v>3194</v>
      </c>
      <c r="V145" t="s">
        <v>55</v>
      </c>
      <c r="W145" t="s">
        <v>55</v>
      </c>
      <c r="X145" t="s">
        <v>55</v>
      </c>
      <c r="Y145">
        <v>0.98092000000000001</v>
      </c>
      <c r="Z145">
        <v>5</v>
      </c>
      <c r="AA145" t="b">
        <v>1</v>
      </c>
      <c r="AB145" t="s">
        <v>56</v>
      </c>
      <c r="AC145" t="s">
        <v>3221</v>
      </c>
      <c r="AD145" t="b">
        <v>0</v>
      </c>
      <c r="AE145" t="b">
        <v>0</v>
      </c>
      <c r="AF145" t="s">
        <v>68</v>
      </c>
      <c r="AG145">
        <v>71533606.851962656</v>
      </c>
      <c r="AH145">
        <v>4.6267201537588082E-4</v>
      </c>
    </row>
    <row r="146" spans="1:82" x14ac:dyDescent="0.3">
      <c r="A146" t="s">
        <v>3690</v>
      </c>
      <c r="B146" t="s">
        <v>49</v>
      </c>
      <c r="C146" t="s">
        <v>198</v>
      </c>
      <c r="D146" t="s">
        <v>199</v>
      </c>
      <c r="E146" t="s">
        <v>200</v>
      </c>
      <c r="F146" t="s">
        <v>3254</v>
      </c>
      <c r="G146" t="s">
        <v>53</v>
      </c>
      <c r="H146" t="s">
        <v>3691</v>
      </c>
      <c r="I146" t="s">
        <v>3692</v>
      </c>
      <c r="J146" t="s">
        <v>129</v>
      </c>
      <c r="K146" t="s">
        <v>3693</v>
      </c>
      <c r="L146" t="s">
        <v>55</v>
      </c>
      <c r="M146" t="s">
        <v>3191</v>
      </c>
      <c r="N146" t="s">
        <v>3581</v>
      </c>
      <c r="O146" t="s">
        <v>129</v>
      </c>
      <c r="P146" t="s">
        <v>129</v>
      </c>
      <c r="Q146" t="s">
        <v>129</v>
      </c>
      <c r="R146">
        <v>-4.7850000000000002E-3</v>
      </c>
      <c r="S146" t="s">
        <v>3194</v>
      </c>
      <c r="T146" t="s">
        <v>3194</v>
      </c>
      <c r="U146" t="s">
        <v>3201</v>
      </c>
      <c r="W146" t="s">
        <v>55</v>
      </c>
      <c r="Y146">
        <v>0.99361999999999995</v>
      </c>
      <c r="Z146">
        <v>1</v>
      </c>
      <c r="AA146" t="b">
        <v>1</v>
      </c>
      <c r="AB146" t="s">
        <v>129</v>
      </c>
      <c r="AC146" t="s">
        <v>3581</v>
      </c>
      <c r="AD146" t="b">
        <v>0</v>
      </c>
      <c r="AE146" t="b">
        <v>0</v>
      </c>
      <c r="AF146" t="s">
        <v>129</v>
      </c>
      <c r="AG146">
        <v>193981495.37037647</v>
      </c>
      <c r="AH146">
        <v>1.2546523705196995E-3</v>
      </c>
      <c r="AI146">
        <v>84569480.82249999</v>
      </c>
      <c r="AJ146">
        <v>1.5737482776997998E-3</v>
      </c>
      <c r="AK146">
        <v>19929544.357123498</v>
      </c>
      <c r="AL146">
        <v>2.3929923451797698E-3</v>
      </c>
    </row>
    <row r="147" spans="1:82" x14ac:dyDescent="0.3">
      <c r="A147" t="s">
        <v>3694</v>
      </c>
      <c r="B147" t="s">
        <v>49</v>
      </c>
      <c r="C147" t="s">
        <v>236</v>
      </c>
      <c r="D147" t="s">
        <v>118</v>
      </c>
      <c r="E147" t="s">
        <v>119</v>
      </c>
      <c r="F147" t="s">
        <v>3254</v>
      </c>
      <c r="G147" t="s">
        <v>53</v>
      </c>
      <c r="H147" t="s">
        <v>3695</v>
      </c>
      <c r="I147" t="s">
        <v>3256</v>
      </c>
      <c r="J147" t="s">
        <v>55</v>
      </c>
      <c r="K147" t="s">
        <v>3257</v>
      </c>
      <c r="L147" t="s">
        <v>55</v>
      </c>
      <c r="M147" t="s">
        <v>3256</v>
      </c>
      <c r="N147" t="s">
        <v>55</v>
      </c>
      <c r="O147" t="s">
        <v>108</v>
      </c>
      <c r="P147" t="s">
        <v>108</v>
      </c>
      <c r="Q147" t="s">
        <v>108</v>
      </c>
      <c r="R147">
        <v>1.7670000000000001E-3</v>
      </c>
      <c r="S147" t="s">
        <v>3194</v>
      </c>
      <c r="T147" t="s">
        <v>3208</v>
      </c>
      <c r="U147" t="s">
        <v>3194</v>
      </c>
      <c r="X147" t="s">
        <v>55</v>
      </c>
      <c r="Y147">
        <v>0.68694</v>
      </c>
      <c r="Z147">
        <v>2</v>
      </c>
      <c r="AA147" t="b">
        <v>1</v>
      </c>
      <c r="AD147" t="b">
        <v>0</v>
      </c>
      <c r="AE147" t="b">
        <v>0</v>
      </c>
      <c r="AF147" t="s">
        <v>108</v>
      </c>
      <c r="AG147">
        <v>360643.5</v>
      </c>
      <c r="AH147">
        <v>2.3326050834054004E-6</v>
      </c>
      <c r="AI147">
        <v>154561.5</v>
      </c>
      <c r="AJ147">
        <v>2.8762254664212455E-6</v>
      </c>
    </row>
    <row r="148" spans="1:82" x14ac:dyDescent="0.3">
      <c r="A148" t="s">
        <v>3696</v>
      </c>
      <c r="B148" t="s">
        <v>49</v>
      </c>
      <c r="C148" t="s">
        <v>268</v>
      </c>
      <c r="D148" t="s">
        <v>269</v>
      </c>
      <c r="E148" t="s">
        <v>270</v>
      </c>
      <c r="F148" t="s">
        <v>3571</v>
      </c>
      <c r="G148" t="s">
        <v>271</v>
      </c>
      <c r="H148" t="s">
        <v>3697</v>
      </c>
      <c r="I148" t="s">
        <v>3698</v>
      </c>
      <c r="J148" t="s">
        <v>68</v>
      </c>
      <c r="K148" t="s">
        <v>3698</v>
      </c>
      <c r="L148" t="s">
        <v>62</v>
      </c>
      <c r="M148" t="s">
        <v>3698</v>
      </c>
      <c r="N148" t="s">
        <v>3207</v>
      </c>
      <c r="O148" t="s">
        <v>68</v>
      </c>
      <c r="P148" t="s">
        <v>68</v>
      </c>
      <c r="Q148" t="s">
        <v>62</v>
      </c>
      <c r="R148">
        <v>5.2649999999999997E-3</v>
      </c>
      <c r="S148" t="s">
        <v>3194</v>
      </c>
      <c r="T148" t="s">
        <v>3194</v>
      </c>
      <c r="U148" t="s">
        <v>3194</v>
      </c>
      <c r="Y148">
        <v>0.88004000000000004</v>
      </c>
      <c r="Z148">
        <v>3</v>
      </c>
      <c r="AA148" t="b">
        <v>1</v>
      </c>
      <c r="AD148" t="b">
        <v>1</v>
      </c>
      <c r="AE148" t="b">
        <v>1</v>
      </c>
      <c r="AG148">
        <v>103272406.02900001</v>
      </c>
      <c r="AH148">
        <v>6.6795530566543396E-4</v>
      </c>
      <c r="AI148">
        <v>34424135.343000002</v>
      </c>
      <c r="AJ148">
        <v>6.4059662162354962E-4</v>
      </c>
      <c r="AS148">
        <v>12269114.904300001</v>
      </c>
      <c r="AT148">
        <v>6.9822353151413686E-3</v>
      </c>
      <c r="BA148">
        <v>4413350.6850000005</v>
      </c>
      <c r="BB148">
        <v>6.352838005951566E-3</v>
      </c>
      <c r="BC148">
        <v>4413350.6850000005</v>
      </c>
      <c r="BD148">
        <v>4.0395924399381535E-3</v>
      </c>
      <c r="BK148">
        <v>4413350.6850000005</v>
      </c>
      <c r="BL148">
        <v>1.6982632905966346E-3</v>
      </c>
      <c r="BM148">
        <v>2648010.4110000003</v>
      </c>
      <c r="BN148">
        <v>4.8553931452742357E-3</v>
      </c>
      <c r="BU148">
        <v>882670.1370000001</v>
      </c>
      <c r="BV148">
        <v>3.5321896386670609E-3</v>
      </c>
    </row>
    <row r="149" spans="1:82" x14ac:dyDescent="0.3">
      <c r="A149" t="s">
        <v>3699</v>
      </c>
      <c r="B149" t="s">
        <v>49</v>
      </c>
      <c r="C149" t="s">
        <v>186</v>
      </c>
      <c r="D149" t="s">
        <v>87</v>
      </c>
      <c r="E149" t="s">
        <v>88</v>
      </c>
      <c r="F149" t="s">
        <v>3188</v>
      </c>
      <c r="G149" t="s">
        <v>53</v>
      </c>
      <c r="H149" t="s">
        <v>3700</v>
      </c>
      <c r="I149" t="s">
        <v>3427</v>
      </c>
      <c r="J149" t="s">
        <v>56</v>
      </c>
      <c r="K149" t="s">
        <v>3428</v>
      </c>
      <c r="L149" t="s">
        <v>55</v>
      </c>
      <c r="M149" t="s">
        <v>3429</v>
      </c>
      <c r="N149" t="s">
        <v>3221</v>
      </c>
      <c r="O149" t="s">
        <v>56</v>
      </c>
      <c r="P149" t="s">
        <v>56</v>
      </c>
      <c r="Q149" t="s">
        <v>56</v>
      </c>
      <c r="R149">
        <v>2.1229999999999999E-3</v>
      </c>
      <c r="S149" t="s">
        <v>3194</v>
      </c>
      <c r="T149" t="s">
        <v>3194</v>
      </c>
      <c r="U149" t="s">
        <v>3194</v>
      </c>
      <c r="V149" t="s">
        <v>55</v>
      </c>
      <c r="Y149">
        <v>1.0672699999999999</v>
      </c>
      <c r="Z149">
        <v>4</v>
      </c>
      <c r="AA149" t="b">
        <v>1</v>
      </c>
      <c r="AB149" t="s">
        <v>56</v>
      </c>
      <c r="AC149" t="s">
        <v>3221</v>
      </c>
      <c r="AD149" t="b">
        <v>0</v>
      </c>
      <c r="AE149" t="b">
        <v>0</v>
      </c>
      <c r="AF149" t="s">
        <v>54</v>
      </c>
      <c r="AM149">
        <v>545069.93149999995</v>
      </c>
      <c r="AN149">
        <v>1.0234361003976671E-3</v>
      </c>
      <c r="AO149">
        <v>4905629.3834999995</v>
      </c>
      <c r="AP149">
        <v>1.2343296952101038E-3</v>
      </c>
    </row>
    <row r="150" spans="1:82" x14ac:dyDescent="0.3">
      <c r="A150" t="s">
        <v>3701</v>
      </c>
      <c r="B150" t="s">
        <v>3210</v>
      </c>
      <c r="C150" t="s">
        <v>188</v>
      </c>
      <c r="D150" t="s">
        <v>189</v>
      </c>
      <c r="E150" t="s">
        <v>190</v>
      </c>
      <c r="F150" t="s">
        <v>3244</v>
      </c>
      <c r="G150" t="s">
        <v>53</v>
      </c>
      <c r="H150" t="s">
        <v>3702</v>
      </c>
      <c r="I150" t="s">
        <v>3703</v>
      </c>
      <c r="J150" t="s">
        <v>62</v>
      </c>
      <c r="K150" t="s">
        <v>3704</v>
      </c>
      <c r="L150" t="s">
        <v>55</v>
      </c>
      <c r="M150" t="s">
        <v>3705</v>
      </c>
      <c r="N150" t="s">
        <v>3470</v>
      </c>
      <c r="O150" t="s">
        <v>63</v>
      </c>
      <c r="P150" t="s">
        <v>63</v>
      </c>
      <c r="Q150" t="s">
        <v>62</v>
      </c>
      <c r="R150">
        <v>5.4070000000000003E-3</v>
      </c>
      <c r="S150" t="s">
        <v>3194</v>
      </c>
      <c r="T150" t="s">
        <v>3194</v>
      </c>
      <c r="U150" t="s">
        <v>3194</v>
      </c>
      <c r="Y150">
        <v>0.98755999999999999</v>
      </c>
      <c r="Z150">
        <v>5</v>
      </c>
      <c r="AA150" t="b">
        <v>1</v>
      </c>
      <c r="AB150" t="s">
        <v>62</v>
      </c>
      <c r="AC150" t="s">
        <v>3470</v>
      </c>
      <c r="AD150" t="b">
        <v>0</v>
      </c>
      <c r="AE150" t="b">
        <v>0</v>
      </c>
      <c r="AF150" t="s">
        <v>63</v>
      </c>
      <c r="CC150">
        <v>199712</v>
      </c>
      <c r="CD150">
        <v>8.6981604929185243E-4</v>
      </c>
    </row>
    <row r="151" spans="1:82" x14ac:dyDescent="0.3">
      <c r="A151" t="s">
        <v>3706</v>
      </c>
      <c r="B151" t="s">
        <v>49</v>
      </c>
      <c r="C151" t="s">
        <v>223</v>
      </c>
      <c r="D151" t="s">
        <v>90</v>
      </c>
      <c r="E151" t="s">
        <v>91</v>
      </c>
      <c r="F151" t="s">
        <v>3217</v>
      </c>
      <c r="G151" t="s">
        <v>53</v>
      </c>
      <c r="H151" t="s">
        <v>3707</v>
      </c>
      <c r="I151" t="s">
        <v>3219</v>
      </c>
      <c r="J151" t="s">
        <v>56</v>
      </c>
      <c r="K151" t="s">
        <v>3220</v>
      </c>
      <c r="L151" t="s">
        <v>56</v>
      </c>
      <c r="M151" t="s">
        <v>3219</v>
      </c>
      <c r="N151" t="s">
        <v>3221</v>
      </c>
      <c r="O151" t="s">
        <v>56</v>
      </c>
      <c r="P151" t="s">
        <v>56</v>
      </c>
      <c r="Q151" t="s">
        <v>56</v>
      </c>
      <c r="R151">
        <v>8.0829999999999999E-3</v>
      </c>
      <c r="S151" t="s">
        <v>3194</v>
      </c>
      <c r="T151" t="s">
        <v>3194</v>
      </c>
      <c r="V151" t="s">
        <v>55</v>
      </c>
      <c r="W151" t="s">
        <v>55</v>
      </c>
      <c r="X151" t="s">
        <v>55</v>
      </c>
      <c r="Y151">
        <v>0.89123000000000008</v>
      </c>
      <c r="Z151">
        <v>5</v>
      </c>
      <c r="AA151" t="b">
        <v>1</v>
      </c>
      <c r="AB151" t="s">
        <v>56</v>
      </c>
      <c r="AC151" t="s">
        <v>3221</v>
      </c>
      <c r="AD151" t="b">
        <v>0</v>
      </c>
      <c r="AE151" t="b">
        <v>0</v>
      </c>
      <c r="AF151" t="s">
        <v>68</v>
      </c>
      <c r="BA151">
        <v>2233948.2877500001</v>
      </c>
      <c r="BB151">
        <v>3.2156772934414171E-3</v>
      </c>
      <c r="BC151">
        <v>3574317.2604000005</v>
      </c>
      <c r="BD151">
        <v>3.2716151544735657E-3</v>
      </c>
    </row>
    <row r="152" spans="1:82" x14ac:dyDescent="0.3">
      <c r="A152" t="s">
        <v>3708</v>
      </c>
      <c r="B152" t="s">
        <v>3210</v>
      </c>
      <c r="C152" t="s">
        <v>3067</v>
      </c>
      <c r="D152" t="s">
        <v>84</v>
      </c>
      <c r="E152" t="s">
        <v>85</v>
      </c>
      <c r="F152" t="s">
        <v>3375</v>
      </c>
      <c r="G152" t="s">
        <v>53</v>
      </c>
      <c r="H152" t="s">
        <v>3292</v>
      </c>
      <c r="I152" t="s">
        <v>3612</v>
      </c>
      <c r="J152" t="s">
        <v>55</v>
      </c>
      <c r="K152" t="s">
        <v>3709</v>
      </c>
      <c r="L152" t="s">
        <v>48</v>
      </c>
      <c r="M152" t="s">
        <v>3612</v>
      </c>
      <c r="N152" t="s">
        <v>3237</v>
      </c>
      <c r="O152" t="s">
        <v>48</v>
      </c>
      <c r="P152" t="s">
        <v>48</v>
      </c>
      <c r="Q152" t="s">
        <v>48</v>
      </c>
      <c r="R152">
        <v>2.2929999999999999E-3</v>
      </c>
      <c r="S152" t="s">
        <v>3194</v>
      </c>
      <c r="T152" t="s">
        <v>3208</v>
      </c>
      <c r="U152" t="s">
        <v>3194</v>
      </c>
      <c r="Y152">
        <v>0.93781250000000005</v>
      </c>
      <c r="Z152">
        <v>2</v>
      </c>
      <c r="AA152" t="b">
        <v>1</v>
      </c>
      <c r="AC152" t="s">
        <v>3237</v>
      </c>
      <c r="AD152" t="b">
        <v>0</v>
      </c>
      <c r="AE152" t="b">
        <v>0</v>
      </c>
      <c r="CC152">
        <v>1881025.8152000001</v>
      </c>
      <c r="CD152">
        <v>8.1925294583863276E-3</v>
      </c>
    </row>
    <row r="153" spans="1:82" x14ac:dyDescent="0.3">
      <c r="A153" t="s">
        <v>3710</v>
      </c>
      <c r="B153" t="s">
        <v>3210</v>
      </c>
      <c r="C153" t="s">
        <v>264</v>
      </c>
      <c r="D153" t="s">
        <v>98</v>
      </c>
      <c r="E153" t="s">
        <v>99</v>
      </c>
      <c r="F153" t="s">
        <v>3384</v>
      </c>
      <c r="G153" t="s">
        <v>53</v>
      </c>
      <c r="H153" t="s">
        <v>3711</v>
      </c>
      <c r="I153" t="s">
        <v>3712</v>
      </c>
      <c r="J153" t="s">
        <v>68</v>
      </c>
      <c r="K153" t="s">
        <v>3387</v>
      </c>
      <c r="L153" t="s">
        <v>63</v>
      </c>
      <c r="M153" t="s">
        <v>3713</v>
      </c>
      <c r="N153" t="s">
        <v>3207</v>
      </c>
      <c r="O153" t="s">
        <v>68</v>
      </c>
      <c r="P153" t="s">
        <v>68</v>
      </c>
      <c r="Q153" t="s">
        <v>63</v>
      </c>
      <c r="R153">
        <v>1.183E-2</v>
      </c>
      <c r="S153" t="s">
        <v>3194</v>
      </c>
      <c r="T153" t="s">
        <v>3194</v>
      </c>
      <c r="U153" t="s">
        <v>3194</v>
      </c>
      <c r="V153" t="s">
        <v>3389</v>
      </c>
      <c r="Y153">
        <v>0.85160999999999998</v>
      </c>
      <c r="Z153">
        <v>3</v>
      </c>
      <c r="AA153" t="b">
        <v>1</v>
      </c>
      <c r="AB153" t="s">
        <v>68</v>
      </c>
      <c r="AC153" t="s">
        <v>3207</v>
      </c>
      <c r="AD153" t="b">
        <v>0</v>
      </c>
      <c r="AE153" t="b">
        <v>0</v>
      </c>
      <c r="CC153">
        <v>856709.99999999988</v>
      </c>
      <c r="CD153">
        <v>3.7312735718876321E-3</v>
      </c>
    </row>
    <row r="154" spans="1:82" x14ac:dyDescent="0.3">
      <c r="A154" t="s">
        <v>3714</v>
      </c>
      <c r="B154" t="s">
        <v>49</v>
      </c>
      <c r="C154" t="s">
        <v>224</v>
      </c>
      <c r="D154" t="s">
        <v>110</v>
      </c>
      <c r="E154" t="s">
        <v>111</v>
      </c>
      <c r="F154" t="s">
        <v>3217</v>
      </c>
      <c r="G154" t="s">
        <v>53</v>
      </c>
      <c r="H154" t="s">
        <v>3715</v>
      </c>
      <c r="I154" t="s">
        <v>3261</v>
      </c>
      <c r="J154" t="s">
        <v>56</v>
      </c>
      <c r="K154" t="s">
        <v>3262</v>
      </c>
      <c r="L154" t="s">
        <v>68</v>
      </c>
      <c r="M154" t="s">
        <v>3263</v>
      </c>
      <c r="N154" t="s">
        <v>3221</v>
      </c>
      <c r="O154" t="s">
        <v>56</v>
      </c>
      <c r="P154" t="s">
        <v>56</v>
      </c>
      <c r="Q154" t="s">
        <v>68</v>
      </c>
      <c r="R154">
        <v>1.0251E-2</v>
      </c>
      <c r="S154" t="s">
        <v>3194</v>
      </c>
      <c r="T154" t="s">
        <v>3194</v>
      </c>
      <c r="U154" t="s">
        <v>3194</v>
      </c>
      <c r="V154" t="s">
        <v>55</v>
      </c>
      <c r="W154" t="s">
        <v>55</v>
      </c>
      <c r="Y154">
        <v>0.91095999999999999</v>
      </c>
      <c r="Z154">
        <v>3</v>
      </c>
      <c r="AA154" t="b">
        <v>1</v>
      </c>
      <c r="AB154" t="s">
        <v>56</v>
      </c>
      <c r="AC154" t="s">
        <v>3221</v>
      </c>
      <c r="AD154" t="b">
        <v>0</v>
      </c>
      <c r="AE154" t="b">
        <v>0</v>
      </c>
      <c r="AF154" t="s">
        <v>63</v>
      </c>
      <c r="AM154">
        <v>1844824.1096000001</v>
      </c>
      <c r="AN154">
        <v>3.4638850604963569E-3</v>
      </c>
      <c r="AO154">
        <v>11991356.712400001</v>
      </c>
      <c r="AP154">
        <v>3.0172046273524459E-3</v>
      </c>
    </row>
    <row r="155" spans="1:82" x14ac:dyDescent="0.3">
      <c r="A155" t="s">
        <v>3716</v>
      </c>
      <c r="B155" t="s">
        <v>49</v>
      </c>
      <c r="C155" t="s">
        <v>192</v>
      </c>
      <c r="D155" t="s">
        <v>98</v>
      </c>
      <c r="E155" t="s">
        <v>99</v>
      </c>
      <c r="F155" t="s">
        <v>3384</v>
      </c>
      <c r="G155" t="s">
        <v>53</v>
      </c>
      <c r="H155" t="s">
        <v>3717</v>
      </c>
      <c r="I155" t="s">
        <v>3386</v>
      </c>
      <c r="J155" t="s">
        <v>68</v>
      </c>
      <c r="K155" t="s">
        <v>3387</v>
      </c>
      <c r="L155" t="s">
        <v>63</v>
      </c>
      <c r="M155" t="s">
        <v>3388</v>
      </c>
      <c r="N155" t="s">
        <v>3207</v>
      </c>
      <c r="O155" t="s">
        <v>68</v>
      </c>
      <c r="P155" t="s">
        <v>68</v>
      </c>
      <c r="Q155" t="s">
        <v>63</v>
      </c>
      <c r="R155">
        <v>5.3200000000000003E-4</v>
      </c>
      <c r="S155" t="s">
        <v>3194</v>
      </c>
      <c r="T155" t="s">
        <v>3194</v>
      </c>
      <c r="U155" t="s">
        <v>3194</v>
      </c>
      <c r="V155" t="s">
        <v>3389</v>
      </c>
      <c r="Y155">
        <v>1.0088599999999999</v>
      </c>
      <c r="Z155">
        <v>3</v>
      </c>
      <c r="AA155" t="b">
        <v>1</v>
      </c>
      <c r="AB155" t="s">
        <v>68</v>
      </c>
      <c r="AC155" t="s">
        <v>3207</v>
      </c>
      <c r="AD155" t="b">
        <v>0</v>
      </c>
      <c r="AE155" t="b">
        <v>0</v>
      </c>
      <c r="AG155">
        <v>18272041.644599997</v>
      </c>
      <c r="AH155">
        <v>1.1818168696895722E-4</v>
      </c>
      <c r="AI155">
        <v>5075567.1234999988</v>
      </c>
      <c r="AJ155">
        <v>9.4450917059818416E-5</v>
      </c>
    </row>
    <row r="156" spans="1:82" x14ac:dyDescent="0.3">
      <c r="A156" t="s">
        <v>3718</v>
      </c>
      <c r="B156" t="s">
        <v>3210</v>
      </c>
      <c r="C156" t="s">
        <v>147</v>
      </c>
      <c r="D156" t="s">
        <v>84</v>
      </c>
      <c r="E156" t="s">
        <v>85</v>
      </c>
      <c r="F156" t="s">
        <v>3375</v>
      </c>
      <c r="G156" t="s">
        <v>53</v>
      </c>
      <c r="H156" t="s">
        <v>3719</v>
      </c>
      <c r="I156" t="s">
        <v>3720</v>
      </c>
      <c r="J156" t="s">
        <v>55</v>
      </c>
      <c r="K156" t="s">
        <v>3721</v>
      </c>
      <c r="L156" t="s">
        <v>48</v>
      </c>
      <c r="M156" t="s">
        <v>3720</v>
      </c>
      <c r="N156" t="s">
        <v>3237</v>
      </c>
      <c r="O156" t="s">
        <v>48</v>
      </c>
      <c r="P156" t="s">
        <v>48</v>
      </c>
      <c r="Q156" t="s">
        <v>48</v>
      </c>
      <c r="R156">
        <v>2.4199999999999998E-3</v>
      </c>
      <c r="S156" t="s">
        <v>3194</v>
      </c>
      <c r="T156" t="s">
        <v>3208</v>
      </c>
      <c r="U156" t="s">
        <v>3194</v>
      </c>
      <c r="Y156">
        <v>0.93031249999999999</v>
      </c>
      <c r="Z156">
        <v>2</v>
      </c>
      <c r="AA156" t="b">
        <v>1</v>
      </c>
      <c r="AC156" t="s">
        <v>3237</v>
      </c>
      <c r="AD156" t="b">
        <v>0</v>
      </c>
      <c r="AE156" t="b">
        <v>0</v>
      </c>
      <c r="CC156">
        <v>1868456.4918</v>
      </c>
      <c r="CD156">
        <v>8.1377856311648285E-3</v>
      </c>
    </row>
    <row r="157" spans="1:82" x14ac:dyDescent="0.3">
      <c r="A157" t="s">
        <v>3722</v>
      </c>
      <c r="B157" t="s">
        <v>49</v>
      </c>
      <c r="C157" t="s">
        <v>285</v>
      </c>
      <c r="D157" t="s">
        <v>110</v>
      </c>
      <c r="E157" t="s">
        <v>111</v>
      </c>
      <c r="F157" t="s">
        <v>3217</v>
      </c>
      <c r="G157" t="s">
        <v>53</v>
      </c>
      <c r="H157" t="s">
        <v>3723</v>
      </c>
      <c r="I157" t="s">
        <v>3261</v>
      </c>
      <c r="J157" t="s">
        <v>56</v>
      </c>
      <c r="K157" t="s">
        <v>3262</v>
      </c>
      <c r="L157" t="s">
        <v>68</v>
      </c>
      <c r="M157" t="s">
        <v>3263</v>
      </c>
      <c r="N157" t="s">
        <v>3221</v>
      </c>
      <c r="O157" t="s">
        <v>56</v>
      </c>
      <c r="P157" t="s">
        <v>56</v>
      </c>
      <c r="Q157" t="s">
        <v>68</v>
      </c>
      <c r="R157">
        <v>6.45E-3</v>
      </c>
      <c r="S157" t="s">
        <v>3194</v>
      </c>
      <c r="T157" t="s">
        <v>3194</v>
      </c>
      <c r="U157" t="s">
        <v>3194</v>
      </c>
      <c r="V157" t="s">
        <v>55</v>
      </c>
      <c r="W157" t="s">
        <v>55</v>
      </c>
      <c r="Y157">
        <v>0.87778999999999996</v>
      </c>
      <c r="Z157">
        <v>3</v>
      </c>
      <c r="AA157" t="b">
        <v>1</v>
      </c>
      <c r="AB157" t="s">
        <v>56</v>
      </c>
      <c r="AC157" t="s">
        <v>3221</v>
      </c>
      <c r="AD157" t="b">
        <v>0</v>
      </c>
      <c r="AE157" t="b">
        <v>0</v>
      </c>
      <c r="AF157" t="s">
        <v>63</v>
      </c>
      <c r="AG157">
        <v>26232846.109139998</v>
      </c>
      <c r="AH157">
        <v>1.6967135186512868E-4</v>
      </c>
      <c r="AI157">
        <v>8362820.0683499994</v>
      </c>
      <c r="AJ157">
        <v>1.5562320533694956E-4</v>
      </c>
      <c r="AU157">
        <v>352118.73972000001</v>
      </c>
      <c r="AV157">
        <v>7.7197221872719541E-3</v>
      </c>
    </row>
    <row r="158" spans="1:82" x14ac:dyDescent="0.3">
      <c r="A158" t="s">
        <v>3724</v>
      </c>
      <c r="B158" t="s">
        <v>3210</v>
      </c>
      <c r="C158" t="s">
        <v>206</v>
      </c>
      <c r="D158" t="s">
        <v>207</v>
      </c>
      <c r="E158" t="s">
        <v>208</v>
      </c>
      <c r="F158" t="s">
        <v>3223</v>
      </c>
      <c r="G158" t="s">
        <v>53</v>
      </c>
      <c r="H158" t="s">
        <v>3725</v>
      </c>
      <c r="I158" t="s">
        <v>3726</v>
      </c>
      <c r="J158" t="s">
        <v>209</v>
      </c>
      <c r="K158" t="s">
        <v>3727</v>
      </c>
      <c r="L158" t="s">
        <v>55</v>
      </c>
      <c r="M158" t="s">
        <v>3728</v>
      </c>
      <c r="N158" t="s">
        <v>3729</v>
      </c>
      <c r="O158" t="s">
        <v>209</v>
      </c>
      <c r="P158" t="s">
        <v>209</v>
      </c>
      <c r="Q158" t="s">
        <v>209</v>
      </c>
      <c r="R158">
        <v>8.5769999999999996E-3</v>
      </c>
      <c r="S158" t="s">
        <v>3194</v>
      </c>
      <c r="T158" t="s">
        <v>3194</v>
      </c>
      <c r="U158" t="s">
        <v>3194</v>
      </c>
      <c r="V158" t="s">
        <v>55</v>
      </c>
      <c r="Y158">
        <v>1.01061</v>
      </c>
      <c r="AA158" t="b">
        <v>1</v>
      </c>
      <c r="AB158" t="s">
        <v>209</v>
      </c>
      <c r="AC158" t="s">
        <v>3729</v>
      </c>
      <c r="AD158" t="b">
        <v>0</v>
      </c>
      <c r="AE158" t="b">
        <v>0</v>
      </c>
      <c r="AF158" t="s">
        <v>209</v>
      </c>
      <c r="CC158">
        <v>205677.55555999998</v>
      </c>
      <c r="CD158">
        <v>8.9579814335245085E-4</v>
      </c>
    </row>
    <row r="159" spans="1:82" x14ac:dyDescent="0.3">
      <c r="A159" t="s">
        <v>3730</v>
      </c>
      <c r="B159" t="s">
        <v>49</v>
      </c>
      <c r="C159" t="s">
        <v>86</v>
      </c>
      <c r="D159" t="s">
        <v>87</v>
      </c>
      <c r="E159" t="s">
        <v>88</v>
      </c>
      <c r="F159" t="s">
        <v>3188</v>
      </c>
      <c r="G159" t="s">
        <v>53</v>
      </c>
      <c r="H159" t="s">
        <v>3731</v>
      </c>
      <c r="I159" t="s">
        <v>3427</v>
      </c>
      <c r="J159" t="s">
        <v>56</v>
      </c>
      <c r="K159" t="s">
        <v>3428</v>
      </c>
      <c r="L159" t="s">
        <v>55</v>
      </c>
      <c r="M159" t="s">
        <v>3429</v>
      </c>
      <c r="N159" t="s">
        <v>3221</v>
      </c>
      <c r="O159" t="s">
        <v>56</v>
      </c>
      <c r="P159" t="s">
        <v>56</v>
      </c>
      <c r="Q159" t="s">
        <v>56</v>
      </c>
      <c r="R159">
        <v>-3.6240000000000001E-3</v>
      </c>
      <c r="S159" t="s">
        <v>3194</v>
      </c>
      <c r="T159" t="s">
        <v>3194</v>
      </c>
      <c r="U159" t="s">
        <v>3194</v>
      </c>
      <c r="V159" t="s">
        <v>55</v>
      </c>
      <c r="Y159">
        <v>1.0763</v>
      </c>
      <c r="Z159">
        <v>4</v>
      </c>
      <c r="AA159" t="b">
        <v>1</v>
      </c>
      <c r="AB159" t="s">
        <v>56</v>
      </c>
      <c r="AC159" t="s">
        <v>3221</v>
      </c>
      <c r="AD159" t="b">
        <v>0</v>
      </c>
      <c r="AE159" t="b">
        <v>0</v>
      </c>
      <c r="AF159" t="s">
        <v>54</v>
      </c>
      <c r="AG159">
        <v>39547178.903960004</v>
      </c>
      <c r="AH159">
        <v>2.5578708765226581E-4</v>
      </c>
      <c r="AI159">
        <v>6084181.3698399998</v>
      </c>
      <c r="AJ159">
        <v>1.132201576606044E-4</v>
      </c>
      <c r="BK159">
        <v>4889074.3150500003</v>
      </c>
      <c r="BL159">
        <v>1.8813223844794695E-3</v>
      </c>
    </row>
    <row r="160" spans="1:82" x14ac:dyDescent="0.3">
      <c r="A160" t="s">
        <v>3732</v>
      </c>
      <c r="B160" t="s">
        <v>49</v>
      </c>
      <c r="C160" t="s">
        <v>169</v>
      </c>
      <c r="D160" t="s">
        <v>90</v>
      </c>
      <c r="E160" t="s">
        <v>91</v>
      </c>
      <c r="F160" t="s">
        <v>3217</v>
      </c>
      <c r="G160" t="s">
        <v>53</v>
      </c>
      <c r="H160" t="s">
        <v>3295</v>
      </c>
      <c r="I160" t="s">
        <v>3340</v>
      </c>
      <c r="J160" t="s">
        <v>56</v>
      </c>
      <c r="K160" t="s">
        <v>3220</v>
      </c>
      <c r="L160" t="s">
        <v>56</v>
      </c>
      <c r="M160" t="s">
        <v>3277</v>
      </c>
      <c r="N160" t="s">
        <v>3221</v>
      </c>
      <c r="O160" t="s">
        <v>56</v>
      </c>
      <c r="P160" t="s">
        <v>56</v>
      </c>
      <c r="Q160" t="s">
        <v>56</v>
      </c>
      <c r="R160">
        <v>1.4679999999999999E-3</v>
      </c>
      <c r="S160" t="s">
        <v>3194</v>
      </c>
      <c r="T160" t="s">
        <v>3194</v>
      </c>
      <c r="V160" t="s">
        <v>55</v>
      </c>
      <c r="W160" t="s">
        <v>55</v>
      </c>
      <c r="X160" t="s">
        <v>55</v>
      </c>
      <c r="Y160">
        <v>1.0007200000000001</v>
      </c>
      <c r="Z160">
        <v>5</v>
      </c>
      <c r="AA160" t="b">
        <v>1</v>
      </c>
      <c r="AB160" t="s">
        <v>56</v>
      </c>
      <c r="AC160" t="s">
        <v>3221</v>
      </c>
      <c r="AD160" t="b">
        <v>0</v>
      </c>
      <c r="AE160" t="b">
        <v>0</v>
      </c>
      <c r="AF160" t="s">
        <v>68</v>
      </c>
      <c r="AG160">
        <v>30183108.339110002</v>
      </c>
      <c r="AH160">
        <v>1.9522124187676729E-4</v>
      </c>
      <c r="AI160">
        <v>7047423.5615000008</v>
      </c>
      <c r="AJ160">
        <v>1.3114507248081453E-4</v>
      </c>
      <c r="AS160">
        <v>3020324.3835</v>
      </c>
      <c r="AT160">
        <v>1.7188375639277189E-3</v>
      </c>
    </row>
    <row r="161" spans="1:84" x14ac:dyDescent="0.3">
      <c r="A161" t="s">
        <v>3733</v>
      </c>
      <c r="B161" t="s">
        <v>49</v>
      </c>
      <c r="C161" t="s">
        <v>141</v>
      </c>
      <c r="D161" t="s">
        <v>115</v>
      </c>
      <c r="E161" t="s">
        <v>116</v>
      </c>
      <c r="F161" t="s">
        <v>3346</v>
      </c>
      <c r="G161" t="s">
        <v>53</v>
      </c>
      <c r="H161" t="s">
        <v>3734</v>
      </c>
      <c r="I161" t="s">
        <v>3348</v>
      </c>
      <c r="J161" t="s">
        <v>56</v>
      </c>
      <c r="K161" t="s">
        <v>3349</v>
      </c>
      <c r="L161" t="s">
        <v>55</v>
      </c>
      <c r="M161" t="s">
        <v>3350</v>
      </c>
      <c r="N161" t="s">
        <v>3221</v>
      </c>
      <c r="O161" t="s">
        <v>56</v>
      </c>
      <c r="P161" t="s">
        <v>56</v>
      </c>
      <c r="Q161" t="s">
        <v>56</v>
      </c>
      <c r="R161">
        <v>1.5009999999999999E-3</v>
      </c>
      <c r="S161" t="s">
        <v>3194</v>
      </c>
      <c r="T161" t="s">
        <v>3194</v>
      </c>
      <c r="U161" t="s">
        <v>3194</v>
      </c>
      <c r="V161" t="s">
        <v>55</v>
      </c>
      <c r="Y161">
        <v>1.07992</v>
      </c>
      <c r="Z161">
        <v>4</v>
      </c>
      <c r="AA161" t="b">
        <v>1</v>
      </c>
      <c r="AB161" t="s">
        <v>56</v>
      </c>
      <c r="AC161" t="s">
        <v>3221</v>
      </c>
      <c r="AD161" t="b">
        <v>0</v>
      </c>
      <c r="AE161" t="b">
        <v>0</v>
      </c>
      <c r="AF161" t="s">
        <v>56</v>
      </c>
      <c r="AG161">
        <v>9156501.3052967992</v>
      </c>
      <c r="AH161">
        <v>5.922330914308312E-5</v>
      </c>
      <c r="AI161">
        <v>10759685.6812032</v>
      </c>
      <c r="AJ161">
        <v>2.0022633040546754E-4</v>
      </c>
      <c r="AK161">
        <v>28844132.877</v>
      </c>
      <c r="AL161">
        <v>3.4633902281532934E-3</v>
      </c>
      <c r="AM161">
        <v>824118.08219999995</v>
      </c>
      <c r="AN161">
        <v>1.547383459573521E-3</v>
      </c>
      <c r="AO161">
        <v>4532649.4521000003</v>
      </c>
      <c r="AP161">
        <v>1.1404823681794628E-3</v>
      </c>
      <c r="AS161">
        <v>412059.04109999997</v>
      </c>
      <c r="AT161">
        <v>2.3449883802810937E-4</v>
      </c>
      <c r="BE161">
        <v>412059.04109999997</v>
      </c>
      <c r="BF161">
        <v>1.0323432274089584E-3</v>
      </c>
      <c r="BK161">
        <v>4175531.6164799999</v>
      </c>
      <c r="BL161">
        <v>1.6067501925679419E-3</v>
      </c>
    </row>
    <row r="162" spans="1:84" x14ac:dyDescent="0.3">
      <c r="A162" t="s">
        <v>3735</v>
      </c>
      <c r="B162" t="s">
        <v>49</v>
      </c>
      <c r="C162" t="s">
        <v>173</v>
      </c>
      <c r="D162" t="s">
        <v>110</v>
      </c>
      <c r="E162" t="s">
        <v>111</v>
      </c>
      <c r="F162" t="s">
        <v>3217</v>
      </c>
      <c r="G162" t="s">
        <v>53</v>
      </c>
      <c r="H162" t="s">
        <v>3736</v>
      </c>
      <c r="I162" t="s">
        <v>3261</v>
      </c>
      <c r="J162" t="s">
        <v>56</v>
      </c>
      <c r="K162" t="s">
        <v>3262</v>
      </c>
      <c r="L162" t="s">
        <v>68</v>
      </c>
      <c r="M162" t="s">
        <v>3263</v>
      </c>
      <c r="N162" t="s">
        <v>3221</v>
      </c>
      <c r="O162" t="s">
        <v>56</v>
      </c>
      <c r="P162" t="s">
        <v>56</v>
      </c>
      <c r="Q162" t="s">
        <v>68</v>
      </c>
      <c r="R162">
        <v>1.142E-3</v>
      </c>
      <c r="S162" t="s">
        <v>3194</v>
      </c>
      <c r="T162" t="s">
        <v>3194</v>
      </c>
      <c r="U162" t="s">
        <v>3194</v>
      </c>
      <c r="V162" t="s">
        <v>55</v>
      </c>
      <c r="W162" t="s">
        <v>55</v>
      </c>
      <c r="Y162">
        <v>1.0180400000000001</v>
      </c>
      <c r="Z162">
        <v>3</v>
      </c>
      <c r="AA162" t="b">
        <v>1</v>
      </c>
      <c r="AB162" t="s">
        <v>56</v>
      </c>
      <c r="AC162" t="s">
        <v>3221</v>
      </c>
      <c r="AD162" t="b">
        <v>0</v>
      </c>
      <c r="AE162" t="b">
        <v>0</v>
      </c>
      <c r="AF162" t="s">
        <v>63</v>
      </c>
      <c r="AG162">
        <v>160238507.7896542</v>
      </c>
      <c r="AH162">
        <v>1.0364061956681411E-3</v>
      </c>
      <c r="AU162">
        <v>103616.32876999999</v>
      </c>
      <c r="AV162">
        <v>2.2716464133817338E-3</v>
      </c>
    </row>
    <row r="163" spans="1:84" x14ac:dyDescent="0.3">
      <c r="A163" t="s">
        <v>3737</v>
      </c>
      <c r="B163" t="s">
        <v>49</v>
      </c>
      <c r="C163" t="s">
        <v>230</v>
      </c>
      <c r="D163" t="s">
        <v>231</v>
      </c>
      <c r="E163" t="s">
        <v>232</v>
      </c>
      <c r="F163" t="s">
        <v>3738</v>
      </c>
      <c r="G163" t="s">
        <v>128</v>
      </c>
      <c r="H163" t="s">
        <v>3739</v>
      </c>
      <c r="I163" t="s">
        <v>3740</v>
      </c>
      <c r="J163" t="s">
        <v>107</v>
      </c>
      <c r="K163" t="s">
        <v>3741</v>
      </c>
      <c r="L163" t="s">
        <v>108</v>
      </c>
      <c r="M163" t="s">
        <v>3742</v>
      </c>
      <c r="N163" t="s">
        <v>3498</v>
      </c>
      <c r="O163" t="s">
        <v>107</v>
      </c>
      <c r="P163" t="s">
        <v>107</v>
      </c>
      <c r="Q163" t="s">
        <v>108</v>
      </c>
      <c r="R163">
        <v>-7.9699999999999997E-4</v>
      </c>
      <c r="S163" t="s">
        <v>3194</v>
      </c>
      <c r="T163" t="s">
        <v>3194</v>
      </c>
      <c r="U163" t="s">
        <v>3201</v>
      </c>
      <c r="V163" t="s">
        <v>55</v>
      </c>
      <c r="W163" t="s">
        <v>55</v>
      </c>
      <c r="X163" t="s">
        <v>55</v>
      </c>
      <c r="Y163">
        <v>1.05369</v>
      </c>
      <c r="Z163">
        <v>6</v>
      </c>
      <c r="AA163" t="b">
        <v>1</v>
      </c>
      <c r="AB163" t="s">
        <v>107</v>
      </c>
      <c r="AC163" t="s">
        <v>3498</v>
      </c>
      <c r="AD163" t="b">
        <v>0</v>
      </c>
      <c r="AE163" t="b">
        <v>0</v>
      </c>
      <c r="AF163" t="s">
        <v>107</v>
      </c>
      <c r="AS163">
        <v>552735.41095000005</v>
      </c>
      <c r="AT163">
        <v>3.1455640739917393E-4</v>
      </c>
      <c r="BE163">
        <v>1105470.8219000001</v>
      </c>
      <c r="BF163">
        <v>2.7695674703318144E-3</v>
      </c>
    </row>
    <row r="164" spans="1:84" x14ac:dyDescent="0.3">
      <c r="A164" t="s">
        <v>3743</v>
      </c>
      <c r="B164" t="s">
        <v>49</v>
      </c>
      <c r="C164" t="s">
        <v>1738</v>
      </c>
      <c r="D164" t="s">
        <v>509</v>
      </c>
      <c r="E164" t="s">
        <v>510</v>
      </c>
      <c r="F164" t="s">
        <v>3271</v>
      </c>
      <c r="G164" t="s">
        <v>53</v>
      </c>
      <c r="H164" t="s">
        <v>3744</v>
      </c>
      <c r="I164" t="s">
        <v>3745</v>
      </c>
      <c r="J164" t="s">
        <v>108</v>
      </c>
      <c r="K164" t="s">
        <v>3246</v>
      </c>
      <c r="L164" t="s">
        <v>108</v>
      </c>
      <c r="M164" t="s">
        <v>3256</v>
      </c>
      <c r="N164" t="s">
        <v>55</v>
      </c>
      <c r="O164" t="s">
        <v>108</v>
      </c>
      <c r="P164" t="s">
        <v>108</v>
      </c>
      <c r="Q164" t="s">
        <v>108</v>
      </c>
      <c r="R164">
        <v>-1.557E-3</v>
      </c>
      <c r="S164" t="s">
        <v>55</v>
      </c>
      <c r="T164" t="s">
        <v>3208</v>
      </c>
      <c r="U164" t="s">
        <v>3194</v>
      </c>
      <c r="V164" t="s">
        <v>55</v>
      </c>
      <c r="W164" t="s">
        <v>55</v>
      </c>
      <c r="X164" t="s">
        <v>55</v>
      </c>
      <c r="Y164">
        <v>1.12416</v>
      </c>
      <c r="Z164">
        <v>2</v>
      </c>
      <c r="AA164" t="b">
        <v>1</v>
      </c>
      <c r="AB164" t="s">
        <v>108</v>
      </c>
      <c r="AD164" t="b">
        <v>0</v>
      </c>
      <c r="AE164" t="b">
        <v>0</v>
      </c>
      <c r="AG164">
        <v>517320186.49502999</v>
      </c>
      <c r="AH164">
        <v>3.3459737850995144E-3</v>
      </c>
      <c r="AK164">
        <v>29525599.972710002</v>
      </c>
      <c r="AL164">
        <v>3.54521575884803E-3</v>
      </c>
      <c r="AW164">
        <v>9276242.1370199993</v>
      </c>
      <c r="AX164">
        <v>1.8837427308133023E-2</v>
      </c>
      <c r="BK164">
        <v>22624980.822000001</v>
      </c>
      <c r="BL164">
        <v>8.7061231075625401E-3</v>
      </c>
      <c r="BM164">
        <v>8031868.1918099998</v>
      </c>
      <c r="BN164">
        <v>1.472723732514828E-2</v>
      </c>
      <c r="BO164">
        <v>5203745.5890600001</v>
      </c>
      <c r="BP164">
        <v>1.3408259114515795E-2</v>
      </c>
      <c r="BQ164">
        <v>226249.80822000001</v>
      </c>
      <c r="BR164">
        <v>6.9508968931020244E-3</v>
      </c>
      <c r="BW164">
        <v>3054372.4109700001</v>
      </c>
      <c r="BX164">
        <v>1.5410569096105695E-2</v>
      </c>
    </row>
    <row r="165" spans="1:84" x14ac:dyDescent="0.3">
      <c r="A165" t="s">
        <v>3746</v>
      </c>
      <c r="B165" t="s">
        <v>49</v>
      </c>
      <c r="C165" t="s">
        <v>266</v>
      </c>
      <c r="D165" t="s">
        <v>115</v>
      </c>
      <c r="E165" t="s">
        <v>116</v>
      </c>
      <c r="F165" t="s">
        <v>3346</v>
      </c>
      <c r="G165" t="s">
        <v>53</v>
      </c>
      <c r="H165" t="s">
        <v>3747</v>
      </c>
      <c r="I165" t="s">
        <v>3256</v>
      </c>
      <c r="J165" t="s">
        <v>55</v>
      </c>
      <c r="K165" t="s">
        <v>3349</v>
      </c>
      <c r="L165" t="s">
        <v>55</v>
      </c>
      <c r="M165" t="s">
        <v>3350</v>
      </c>
      <c r="N165" t="s">
        <v>3221</v>
      </c>
      <c r="O165" t="s">
        <v>56</v>
      </c>
      <c r="P165" t="s">
        <v>56</v>
      </c>
      <c r="Q165" t="s">
        <v>56</v>
      </c>
      <c r="R165">
        <v>7.1569999999999993E-3</v>
      </c>
      <c r="S165" t="s">
        <v>3194</v>
      </c>
      <c r="T165" t="s">
        <v>3194</v>
      </c>
      <c r="U165" t="s">
        <v>3194</v>
      </c>
      <c r="V165" t="s">
        <v>55</v>
      </c>
      <c r="Y165">
        <v>1.09189</v>
      </c>
      <c r="Z165">
        <v>4</v>
      </c>
      <c r="AA165" t="b">
        <v>1</v>
      </c>
      <c r="AC165" t="s">
        <v>3221</v>
      </c>
      <c r="AD165" t="b">
        <v>0</v>
      </c>
      <c r="AE165" t="b">
        <v>0</v>
      </c>
      <c r="AF165" t="s">
        <v>56</v>
      </c>
      <c r="AG165">
        <v>33075604.109999999</v>
      </c>
      <c r="AH165">
        <v>2.1392960717076713E-4</v>
      </c>
    </row>
    <row r="166" spans="1:84" x14ac:dyDescent="0.3">
      <c r="A166" t="s">
        <v>3748</v>
      </c>
      <c r="B166" t="s">
        <v>49</v>
      </c>
      <c r="C166" t="s">
        <v>161</v>
      </c>
      <c r="D166" t="s">
        <v>110</v>
      </c>
      <c r="E166" t="s">
        <v>111</v>
      </c>
      <c r="F166" t="s">
        <v>3217</v>
      </c>
      <c r="G166" t="s">
        <v>53</v>
      </c>
      <c r="H166" t="s">
        <v>3749</v>
      </c>
      <c r="I166" t="s">
        <v>3261</v>
      </c>
      <c r="J166" t="s">
        <v>56</v>
      </c>
      <c r="K166" t="s">
        <v>3262</v>
      </c>
      <c r="L166" t="s">
        <v>68</v>
      </c>
      <c r="M166" t="s">
        <v>3263</v>
      </c>
      <c r="N166" t="s">
        <v>3221</v>
      </c>
      <c r="O166" t="s">
        <v>56</v>
      </c>
      <c r="P166" t="s">
        <v>56</v>
      </c>
      <c r="Q166" t="s">
        <v>68</v>
      </c>
      <c r="R166">
        <v>2.1069999999999999E-3</v>
      </c>
      <c r="S166" t="s">
        <v>3194</v>
      </c>
      <c r="T166" t="s">
        <v>3194</v>
      </c>
      <c r="U166" t="s">
        <v>3194</v>
      </c>
      <c r="V166" t="s">
        <v>55</v>
      </c>
      <c r="W166" t="s">
        <v>55</v>
      </c>
      <c r="Y166">
        <v>1.00254</v>
      </c>
      <c r="Z166">
        <v>3</v>
      </c>
      <c r="AA166" t="b">
        <v>1</v>
      </c>
      <c r="AB166" t="s">
        <v>56</v>
      </c>
      <c r="AC166" t="s">
        <v>3221</v>
      </c>
      <c r="AD166" t="b">
        <v>0</v>
      </c>
      <c r="AE166" t="b">
        <v>0</v>
      </c>
      <c r="AF166" t="s">
        <v>63</v>
      </c>
      <c r="BS166">
        <v>12339793.027650001</v>
      </c>
      <c r="BT166">
        <v>2.5466013541746812E-3</v>
      </c>
    </row>
    <row r="167" spans="1:84" x14ac:dyDescent="0.3">
      <c r="A167" t="s">
        <v>3750</v>
      </c>
      <c r="B167" t="s">
        <v>49</v>
      </c>
      <c r="C167" t="s">
        <v>263</v>
      </c>
      <c r="D167" t="s">
        <v>250</v>
      </c>
      <c r="E167" t="s">
        <v>251</v>
      </c>
      <c r="F167" t="s">
        <v>3346</v>
      </c>
      <c r="G167" t="s">
        <v>53</v>
      </c>
      <c r="H167" t="s">
        <v>3751</v>
      </c>
      <c r="I167" t="s">
        <v>3681</v>
      </c>
      <c r="J167" t="s">
        <v>54</v>
      </c>
      <c r="K167" t="s">
        <v>3467</v>
      </c>
      <c r="L167" t="s">
        <v>55</v>
      </c>
      <c r="M167" t="s">
        <v>3682</v>
      </c>
      <c r="N167" t="s">
        <v>3193</v>
      </c>
      <c r="O167" t="s">
        <v>54</v>
      </c>
      <c r="P167" t="s">
        <v>54</v>
      </c>
      <c r="Q167" t="s">
        <v>54</v>
      </c>
      <c r="R167">
        <v>1.9599999999999999E-4</v>
      </c>
      <c r="S167" t="s">
        <v>3194</v>
      </c>
      <c r="T167" t="s">
        <v>3194</v>
      </c>
      <c r="U167" t="s">
        <v>3194</v>
      </c>
      <c r="Y167">
        <v>1.0212300000000001</v>
      </c>
      <c r="Z167">
        <v>4</v>
      </c>
      <c r="AA167" t="b">
        <v>1</v>
      </c>
      <c r="AB167" t="s">
        <v>54</v>
      </c>
      <c r="AC167" t="s">
        <v>3193</v>
      </c>
      <c r="AD167" t="b">
        <v>0</v>
      </c>
      <c r="AE167" t="b">
        <v>0</v>
      </c>
      <c r="AF167" t="s">
        <v>56</v>
      </c>
      <c r="AG167">
        <v>44413835.604570001</v>
      </c>
      <c r="AH167">
        <v>2.8726412289352713E-4</v>
      </c>
    </row>
    <row r="168" spans="1:84" x14ac:dyDescent="0.3">
      <c r="A168" t="s">
        <v>3752</v>
      </c>
      <c r="B168" t="s">
        <v>49</v>
      </c>
      <c r="C168" t="s">
        <v>193</v>
      </c>
      <c r="D168" t="s">
        <v>126</v>
      </c>
      <c r="E168" t="s">
        <v>127</v>
      </c>
      <c r="F168" t="s">
        <v>3265</v>
      </c>
      <c r="G168" t="s">
        <v>128</v>
      </c>
      <c r="H168" t="s">
        <v>3539</v>
      </c>
      <c r="I168" t="s">
        <v>3267</v>
      </c>
      <c r="J168" t="s">
        <v>129</v>
      </c>
      <c r="K168" t="s">
        <v>3268</v>
      </c>
      <c r="L168" t="s">
        <v>55</v>
      </c>
      <c r="M168" t="s">
        <v>3269</v>
      </c>
      <c r="N168" t="s">
        <v>3237</v>
      </c>
      <c r="O168" t="s">
        <v>129</v>
      </c>
      <c r="P168" t="s">
        <v>129</v>
      </c>
      <c r="Q168" t="s">
        <v>48</v>
      </c>
      <c r="R168">
        <v>-3.3300000000000002E-4</v>
      </c>
      <c r="S168" t="s">
        <v>55</v>
      </c>
      <c r="T168" t="s">
        <v>55</v>
      </c>
      <c r="U168" t="s">
        <v>55</v>
      </c>
      <c r="X168" t="s">
        <v>55</v>
      </c>
      <c r="Y168">
        <v>1.01309</v>
      </c>
      <c r="Z168">
        <v>2</v>
      </c>
      <c r="AA168" t="b">
        <v>1</v>
      </c>
      <c r="AB168" t="s">
        <v>129</v>
      </c>
      <c r="AC168" t="s">
        <v>3237</v>
      </c>
      <c r="AD168" t="b">
        <v>0</v>
      </c>
      <c r="AE168" t="b">
        <v>0</v>
      </c>
      <c r="AF168" t="s">
        <v>108</v>
      </c>
      <c r="AG168">
        <v>161901613.42740002</v>
      </c>
      <c r="AH168">
        <v>1.0471629919637795E-3</v>
      </c>
      <c r="AI168">
        <v>48360222.192600004</v>
      </c>
      <c r="AJ168">
        <v>8.999324064022802E-4</v>
      </c>
    </row>
    <row r="169" spans="1:84" x14ac:dyDescent="0.3">
      <c r="A169" t="s">
        <v>3753</v>
      </c>
      <c r="B169" t="s">
        <v>49</v>
      </c>
      <c r="C169" t="s">
        <v>194</v>
      </c>
      <c r="D169" t="s">
        <v>195</v>
      </c>
      <c r="E169" t="s">
        <v>196</v>
      </c>
      <c r="F169" t="s">
        <v>3217</v>
      </c>
      <c r="G169" t="s">
        <v>53</v>
      </c>
      <c r="H169" t="s">
        <v>3754</v>
      </c>
      <c r="I169" t="s">
        <v>3755</v>
      </c>
      <c r="J169" t="s">
        <v>56</v>
      </c>
      <c r="K169" t="s">
        <v>3756</v>
      </c>
      <c r="L169" t="s">
        <v>55</v>
      </c>
      <c r="M169" t="s">
        <v>3348</v>
      </c>
      <c r="N169" t="s">
        <v>3193</v>
      </c>
      <c r="O169" t="s">
        <v>54</v>
      </c>
      <c r="P169" t="s">
        <v>54</v>
      </c>
      <c r="Q169" t="s">
        <v>56</v>
      </c>
      <c r="R169">
        <v>5.53E-4</v>
      </c>
      <c r="S169" t="s">
        <v>3194</v>
      </c>
      <c r="T169" t="s">
        <v>3194</v>
      </c>
      <c r="U169" t="s">
        <v>3201</v>
      </c>
      <c r="V169" t="s">
        <v>55</v>
      </c>
      <c r="W169" t="s">
        <v>55</v>
      </c>
      <c r="X169" t="s">
        <v>55</v>
      </c>
      <c r="Y169">
        <v>1.0988800000000001</v>
      </c>
      <c r="Z169">
        <v>4</v>
      </c>
      <c r="AA169" t="b">
        <v>1</v>
      </c>
      <c r="AB169" t="s">
        <v>56</v>
      </c>
      <c r="AC169" t="s">
        <v>3193</v>
      </c>
      <c r="AD169" t="b">
        <v>0</v>
      </c>
      <c r="AE169" t="b">
        <v>0</v>
      </c>
      <c r="AF169" t="s">
        <v>56</v>
      </c>
      <c r="AG169">
        <v>23581112.877</v>
      </c>
      <c r="AH169">
        <v>1.5252021392107927E-4</v>
      </c>
      <c r="AI169">
        <v>11790556.4385</v>
      </c>
      <c r="AJ169">
        <v>2.1940974105253046E-4</v>
      </c>
    </row>
    <row r="170" spans="1:84" x14ac:dyDescent="0.3">
      <c r="A170" t="s">
        <v>3757</v>
      </c>
      <c r="B170" t="s">
        <v>49</v>
      </c>
      <c r="C170" t="s">
        <v>202</v>
      </c>
      <c r="D170" t="s">
        <v>203</v>
      </c>
      <c r="E170" t="s">
        <v>204</v>
      </c>
      <c r="F170" t="s">
        <v>3244</v>
      </c>
      <c r="G170" t="s">
        <v>53</v>
      </c>
      <c r="H170" t="s">
        <v>3758</v>
      </c>
      <c r="I170" t="s">
        <v>3467</v>
      </c>
      <c r="J170" t="s">
        <v>62</v>
      </c>
      <c r="K170" t="s">
        <v>3468</v>
      </c>
      <c r="L170" t="s">
        <v>55</v>
      </c>
      <c r="M170" t="s">
        <v>3469</v>
      </c>
      <c r="N170" t="s">
        <v>3470</v>
      </c>
      <c r="O170" t="s">
        <v>63</v>
      </c>
      <c r="P170" t="s">
        <v>63</v>
      </c>
      <c r="Q170" t="s">
        <v>62</v>
      </c>
      <c r="R170">
        <v>8.4800000000000001E-4</v>
      </c>
      <c r="S170" t="s">
        <v>3194</v>
      </c>
      <c r="T170" t="s">
        <v>3208</v>
      </c>
      <c r="U170" t="s">
        <v>3194</v>
      </c>
      <c r="Y170">
        <v>0.99679000000000006</v>
      </c>
      <c r="Z170">
        <v>3</v>
      </c>
      <c r="AA170" t="b">
        <v>1</v>
      </c>
      <c r="AB170" t="s">
        <v>62</v>
      </c>
      <c r="AC170" t="s">
        <v>3470</v>
      </c>
      <c r="AD170" t="b">
        <v>0</v>
      </c>
      <c r="AE170" t="b">
        <v>0</v>
      </c>
      <c r="AF170" t="s">
        <v>68</v>
      </c>
      <c r="AG170">
        <v>51217720.589320011</v>
      </c>
      <c r="AH170">
        <v>3.312709515271599E-4</v>
      </c>
      <c r="AI170">
        <v>3219974.5753600006</v>
      </c>
      <c r="AJ170">
        <v>5.9920309228878928E-5</v>
      </c>
    </row>
    <row r="171" spans="1:84" x14ac:dyDescent="0.3">
      <c r="A171" t="s">
        <v>3759</v>
      </c>
      <c r="B171" t="s">
        <v>49</v>
      </c>
      <c r="C171" t="s">
        <v>162</v>
      </c>
      <c r="D171" t="s">
        <v>90</v>
      </c>
      <c r="E171" t="s">
        <v>91</v>
      </c>
      <c r="F171" t="s">
        <v>3217</v>
      </c>
      <c r="G171" t="s">
        <v>53</v>
      </c>
      <c r="H171" t="s">
        <v>3760</v>
      </c>
      <c r="I171" t="s">
        <v>3537</v>
      </c>
      <c r="J171" t="s">
        <v>56</v>
      </c>
      <c r="K171" t="s">
        <v>3220</v>
      </c>
      <c r="L171" t="s">
        <v>56</v>
      </c>
      <c r="M171" t="s">
        <v>3537</v>
      </c>
      <c r="N171" t="s">
        <v>3221</v>
      </c>
      <c r="O171" t="s">
        <v>56</v>
      </c>
      <c r="P171" t="s">
        <v>56</v>
      </c>
      <c r="Q171" t="s">
        <v>56</v>
      </c>
      <c r="R171">
        <v>8.9029999999999995E-3</v>
      </c>
      <c r="S171" t="s">
        <v>3194</v>
      </c>
      <c r="T171" t="s">
        <v>3194</v>
      </c>
      <c r="V171" t="s">
        <v>55</v>
      </c>
      <c r="W171" t="s">
        <v>55</v>
      </c>
      <c r="X171" t="s">
        <v>55</v>
      </c>
      <c r="Y171">
        <v>0.82680999999999993</v>
      </c>
      <c r="Z171">
        <v>5</v>
      </c>
      <c r="AA171" t="b">
        <v>1</v>
      </c>
      <c r="AB171" t="s">
        <v>56</v>
      </c>
      <c r="AC171" t="s">
        <v>3221</v>
      </c>
      <c r="AD171" t="b">
        <v>0</v>
      </c>
      <c r="AE171" t="b">
        <v>0</v>
      </c>
      <c r="AF171" t="s">
        <v>68</v>
      </c>
      <c r="AG171">
        <v>67066341.41152399</v>
      </c>
      <c r="AH171">
        <v>4.3377820174749572E-4</v>
      </c>
      <c r="AI171">
        <v>52820587.398999996</v>
      </c>
      <c r="AJ171">
        <v>9.8293506874825199E-4</v>
      </c>
      <c r="AK171">
        <v>65276264.181875996</v>
      </c>
      <c r="AL171">
        <v>7.837891208653169E-3</v>
      </c>
      <c r="AM171">
        <v>1330912.4383999999</v>
      </c>
      <c r="AN171">
        <v>2.4989524411636824E-3</v>
      </c>
      <c r="AO171">
        <v>14390490.740199998</v>
      </c>
      <c r="AP171">
        <v>3.6208626173471481E-3</v>
      </c>
      <c r="AS171">
        <v>3660009.2055999995</v>
      </c>
      <c r="AT171">
        <v>2.0828760451274651E-3</v>
      </c>
      <c r="AU171">
        <v>249546.08219999998</v>
      </c>
      <c r="AV171">
        <v>5.470956839837603E-3</v>
      </c>
      <c r="AY171">
        <v>249546.08219999998</v>
      </c>
      <c r="AZ171">
        <v>1.3868767766095491E-2</v>
      </c>
      <c r="BK171">
        <v>4575011.5069999993</v>
      </c>
      <c r="BL171">
        <v>1.7604705927408725E-3</v>
      </c>
      <c r="CE171">
        <v>4159101.3699999996</v>
      </c>
      <c r="CF171">
        <v>1.7827226182504062E-2</v>
      </c>
    </row>
    <row r="172" spans="1:84" x14ac:dyDescent="0.3">
      <c r="A172" t="s">
        <v>3761</v>
      </c>
      <c r="B172" t="s">
        <v>49</v>
      </c>
      <c r="C172" t="s">
        <v>226</v>
      </c>
      <c r="D172" t="s">
        <v>158</v>
      </c>
      <c r="E172" t="s">
        <v>159</v>
      </c>
      <c r="F172" t="s">
        <v>3188</v>
      </c>
      <c r="G172" t="s">
        <v>53</v>
      </c>
      <c r="H172" t="s">
        <v>3762</v>
      </c>
      <c r="I172" t="s">
        <v>3280</v>
      </c>
      <c r="J172" t="s">
        <v>56</v>
      </c>
      <c r="K172" t="s">
        <v>3281</v>
      </c>
      <c r="L172" t="s">
        <v>55</v>
      </c>
      <c r="M172" t="s">
        <v>3256</v>
      </c>
      <c r="N172" t="s">
        <v>55</v>
      </c>
      <c r="O172" t="s">
        <v>56</v>
      </c>
      <c r="P172" t="s">
        <v>56</v>
      </c>
      <c r="Q172" t="s">
        <v>56</v>
      </c>
      <c r="R172">
        <v>3.9689999999999994E-3</v>
      </c>
      <c r="S172" t="s">
        <v>3194</v>
      </c>
      <c r="T172" t="s">
        <v>3194</v>
      </c>
      <c r="U172" t="s">
        <v>3208</v>
      </c>
      <c r="Y172">
        <v>0.95938000000000001</v>
      </c>
      <c r="Z172">
        <v>4</v>
      </c>
      <c r="AA172" t="b">
        <v>1</v>
      </c>
      <c r="AB172" t="s">
        <v>56</v>
      </c>
      <c r="AD172" t="b">
        <v>0</v>
      </c>
      <c r="AE172" t="b">
        <v>0</v>
      </c>
      <c r="AF172" t="s">
        <v>56</v>
      </c>
      <c r="BE172">
        <v>767684.82192000002</v>
      </c>
      <c r="BF172">
        <v>1.9233026038650472E-3</v>
      </c>
      <c r="BK172">
        <v>5469754.3561800001</v>
      </c>
      <c r="BL172">
        <v>2.1047688467750944E-3</v>
      </c>
      <c r="BM172">
        <v>3454581.6986400001</v>
      </c>
      <c r="BN172">
        <v>6.3343226407603726E-3</v>
      </c>
      <c r="BO172">
        <v>2015172.65754</v>
      </c>
      <c r="BP172">
        <v>5.1924054876142751E-3</v>
      </c>
      <c r="BU172">
        <v>1535369.64384</v>
      </c>
      <c r="BV172">
        <v>6.1441035786345896E-3</v>
      </c>
      <c r="BW172">
        <v>974000.11781099997</v>
      </c>
      <c r="BX172">
        <v>4.9142324823365918E-3</v>
      </c>
    </row>
    <row r="173" spans="1:84" x14ac:dyDescent="0.3">
      <c r="A173" t="s">
        <v>3763</v>
      </c>
      <c r="B173" t="s">
        <v>49</v>
      </c>
      <c r="C173" t="s">
        <v>64</v>
      </c>
      <c r="D173" t="s">
        <v>65</v>
      </c>
      <c r="E173" t="s">
        <v>66</v>
      </c>
      <c r="F173" t="s">
        <v>3500</v>
      </c>
      <c r="G173" t="s">
        <v>67</v>
      </c>
      <c r="H173" t="s">
        <v>3764</v>
      </c>
      <c r="I173" t="s">
        <v>3502</v>
      </c>
      <c r="J173" t="s">
        <v>62</v>
      </c>
      <c r="K173" t="s">
        <v>3765</v>
      </c>
      <c r="L173" t="s">
        <v>63</v>
      </c>
      <c r="M173" t="s">
        <v>3240</v>
      </c>
      <c r="N173" t="s">
        <v>3470</v>
      </c>
      <c r="O173" t="s">
        <v>63</v>
      </c>
      <c r="P173" t="s">
        <v>63</v>
      </c>
      <c r="Q173" t="s">
        <v>62</v>
      </c>
      <c r="R173">
        <v>1.3082E-2</v>
      </c>
      <c r="Y173">
        <v>1.0408499999999998</v>
      </c>
      <c r="Z173">
        <v>4</v>
      </c>
      <c r="AA173" t="b">
        <v>1</v>
      </c>
      <c r="AB173" t="s">
        <v>62</v>
      </c>
      <c r="AC173" t="s">
        <v>3470</v>
      </c>
      <c r="AD173" t="b">
        <v>0</v>
      </c>
      <c r="AE173" t="b">
        <v>0</v>
      </c>
      <c r="AF173" t="s">
        <v>68</v>
      </c>
      <c r="AG173">
        <v>42522773.106497094</v>
      </c>
      <c r="AH173">
        <v>2.7503292505953823E-4</v>
      </c>
      <c r="AI173">
        <v>22378732.261169996</v>
      </c>
      <c r="AJ173">
        <v>4.1644445502793289E-4</v>
      </c>
      <c r="AK173">
        <v>39355811.280342892</v>
      </c>
      <c r="AL173">
        <v>4.72555485687949E-3</v>
      </c>
    </row>
    <row r="174" spans="1:84" x14ac:dyDescent="0.3">
      <c r="A174" t="s">
        <v>3766</v>
      </c>
      <c r="B174" t="s">
        <v>3210</v>
      </c>
      <c r="C174" t="s">
        <v>59</v>
      </c>
      <c r="D174" t="s">
        <v>60</v>
      </c>
      <c r="E174" t="s">
        <v>61</v>
      </c>
      <c r="F174" t="s">
        <v>3188</v>
      </c>
      <c r="G174" t="s">
        <v>53</v>
      </c>
      <c r="H174" t="s">
        <v>3767</v>
      </c>
      <c r="I174" t="s">
        <v>3382</v>
      </c>
      <c r="J174" t="s">
        <v>62</v>
      </c>
      <c r="K174" t="s">
        <v>3213</v>
      </c>
      <c r="L174" t="s">
        <v>55</v>
      </c>
      <c r="M174" t="s">
        <v>3214</v>
      </c>
      <c r="N174" t="s">
        <v>3215</v>
      </c>
      <c r="O174" t="s">
        <v>62</v>
      </c>
      <c r="P174" t="s">
        <v>62</v>
      </c>
      <c r="Q174" t="s">
        <v>62</v>
      </c>
      <c r="R174">
        <v>3.9840000000000006E-3</v>
      </c>
      <c r="S174" t="s">
        <v>3194</v>
      </c>
      <c r="T174" t="s">
        <v>3194</v>
      </c>
      <c r="U174" t="s">
        <v>3194</v>
      </c>
      <c r="V174" t="s">
        <v>55</v>
      </c>
      <c r="Y174">
        <v>1.0119100000000001</v>
      </c>
      <c r="Z174">
        <v>3</v>
      </c>
      <c r="AA174" t="b">
        <v>1</v>
      </c>
      <c r="AB174" t="s">
        <v>62</v>
      </c>
      <c r="AC174" t="s">
        <v>3215</v>
      </c>
      <c r="AD174" t="b">
        <v>0</v>
      </c>
      <c r="AE174" t="b">
        <v>0</v>
      </c>
      <c r="AF174" t="s">
        <v>63</v>
      </c>
      <c r="CC174">
        <v>408575.11112000007</v>
      </c>
      <c r="CD174">
        <v>1.7794884082748062E-3</v>
      </c>
    </row>
    <row r="175" spans="1:84" x14ac:dyDescent="0.3">
      <c r="A175" t="s">
        <v>3768</v>
      </c>
      <c r="B175" t="s">
        <v>49</v>
      </c>
      <c r="C175" t="s">
        <v>77</v>
      </c>
      <c r="D175" t="s">
        <v>78</v>
      </c>
      <c r="E175" t="s">
        <v>79</v>
      </c>
      <c r="F175" t="s">
        <v>3217</v>
      </c>
      <c r="G175" t="s">
        <v>67</v>
      </c>
      <c r="H175" t="s">
        <v>3769</v>
      </c>
      <c r="I175" t="s">
        <v>3632</v>
      </c>
      <c r="J175" t="s">
        <v>76</v>
      </c>
      <c r="K175" t="s">
        <v>3547</v>
      </c>
      <c r="L175" t="s">
        <v>55</v>
      </c>
      <c r="M175" t="s">
        <v>3329</v>
      </c>
      <c r="N175" t="s">
        <v>3409</v>
      </c>
      <c r="O175" t="s">
        <v>76</v>
      </c>
      <c r="P175" t="s">
        <v>76</v>
      </c>
      <c r="Q175" t="s">
        <v>76</v>
      </c>
      <c r="R175">
        <v>3.0211999999999999E-2</v>
      </c>
      <c r="S175" t="s">
        <v>3194</v>
      </c>
      <c r="T175" t="s">
        <v>3194</v>
      </c>
      <c r="U175" t="s">
        <v>3194</v>
      </c>
      <c r="V175" t="s">
        <v>55</v>
      </c>
      <c r="Y175">
        <v>0.88141999999999998</v>
      </c>
      <c r="Z175">
        <v>3</v>
      </c>
      <c r="AA175" t="b">
        <v>1</v>
      </c>
      <c r="AB175" t="s">
        <v>76</v>
      </c>
      <c r="AC175" t="s">
        <v>3409</v>
      </c>
      <c r="AD175" t="b">
        <v>0</v>
      </c>
      <c r="AE175" t="b">
        <v>0</v>
      </c>
      <c r="AF175" t="s">
        <v>54</v>
      </c>
      <c r="AG175">
        <v>53498421.355590001</v>
      </c>
      <c r="AH175">
        <v>3.4602228962455516E-4</v>
      </c>
      <c r="AI175">
        <v>22328222.602499999</v>
      </c>
      <c r="AJ175">
        <v>4.1550452389005647E-4</v>
      </c>
      <c r="BC175">
        <v>4465644.5204999996</v>
      </c>
      <c r="BD175">
        <v>4.0874576103310575E-3</v>
      </c>
    </row>
    <row r="176" spans="1:84" x14ac:dyDescent="0.3">
      <c r="A176" t="s">
        <v>3770</v>
      </c>
      <c r="B176" t="s">
        <v>49</v>
      </c>
      <c r="C176" t="s">
        <v>160</v>
      </c>
      <c r="D176" t="s">
        <v>118</v>
      </c>
      <c r="E176" t="s">
        <v>119</v>
      </c>
      <c r="F176" t="s">
        <v>3254</v>
      </c>
      <c r="G176" t="s">
        <v>53</v>
      </c>
      <c r="H176" t="s">
        <v>3771</v>
      </c>
      <c r="I176" t="s">
        <v>3256</v>
      </c>
      <c r="J176" t="s">
        <v>55</v>
      </c>
      <c r="K176" t="s">
        <v>3257</v>
      </c>
      <c r="L176" t="s">
        <v>55</v>
      </c>
      <c r="M176" t="s">
        <v>3256</v>
      </c>
      <c r="N176" t="s">
        <v>55</v>
      </c>
      <c r="O176" t="s">
        <v>108</v>
      </c>
      <c r="P176" t="s">
        <v>108</v>
      </c>
      <c r="Q176" t="s">
        <v>108</v>
      </c>
      <c r="R176">
        <v>-2.2230000000000001E-3</v>
      </c>
      <c r="S176" t="s">
        <v>3194</v>
      </c>
      <c r="T176" t="s">
        <v>3208</v>
      </c>
      <c r="U176" t="s">
        <v>3194</v>
      </c>
      <c r="X176" t="s">
        <v>55</v>
      </c>
      <c r="Y176">
        <v>0.87151000000000001</v>
      </c>
      <c r="Z176">
        <v>2</v>
      </c>
      <c r="AA176" t="b">
        <v>1</v>
      </c>
      <c r="AD176" t="b">
        <v>0</v>
      </c>
      <c r="AE176" t="b">
        <v>0</v>
      </c>
      <c r="AF176" t="s">
        <v>108</v>
      </c>
      <c r="AG176">
        <v>457542.75</v>
      </c>
      <c r="AH176">
        <v>2.9593394710435272E-6</v>
      </c>
      <c r="AI176">
        <v>196089.75</v>
      </c>
      <c r="AJ176">
        <v>3.6490221216420355E-6</v>
      </c>
    </row>
    <row r="177" spans="1:84" x14ac:dyDescent="0.3">
      <c r="A177" t="s">
        <v>3772</v>
      </c>
      <c r="B177" t="s">
        <v>3210</v>
      </c>
      <c r="C177" t="s">
        <v>100</v>
      </c>
      <c r="D177" t="s">
        <v>98</v>
      </c>
      <c r="E177" t="s">
        <v>99</v>
      </c>
      <c r="F177" t="s">
        <v>3384</v>
      </c>
      <c r="G177" t="s">
        <v>53</v>
      </c>
      <c r="H177" t="s">
        <v>3773</v>
      </c>
      <c r="I177" t="s">
        <v>3386</v>
      </c>
      <c r="J177" t="s">
        <v>68</v>
      </c>
      <c r="K177" t="s">
        <v>3387</v>
      </c>
      <c r="L177" t="s">
        <v>63</v>
      </c>
      <c r="M177" t="s">
        <v>3388</v>
      </c>
      <c r="N177" t="s">
        <v>3207</v>
      </c>
      <c r="O177" t="s">
        <v>68</v>
      </c>
      <c r="P177" t="s">
        <v>68</v>
      </c>
      <c r="Q177" t="s">
        <v>63</v>
      </c>
      <c r="R177">
        <v>8.768999999999999E-3</v>
      </c>
      <c r="S177" t="s">
        <v>3194</v>
      </c>
      <c r="T177" t="s">
        <v>3194</v>
      </c>
      <c r="U177" t="s">
        <v>3194</v>
      </c>
      <c r="V177" t="s">
        <v>3389</v>
      </c>
      <c r="Y177">
        <v>0.94843999999999995</v>
      </c>
      <c r="Z177">
        <v>3</v>
      </c>
      <c r="AA177" t="b">
        <v>1</v>
      </c>
      <c r="AB177" t="s">
        <v>68</v>
      </c>
      <c r="AC177" t="s">
        <v>3207</v>
      </c>
      <c r="AD177" t="b">
        <v>0</v>
      </c>
      <c r="AE177" t="b">
        <v>0</v>
      </c>
      <c r="CC177">
        <v>191084.94443999999</v>
      </c>
      <c r="CD177">
        <v>8.3224218600762051E-4</v>
      </c>
    </row>
    <row r="178" spans="1:84" x14ac:dyDescent="0.3">
      <c r="A178" t="s">
        <v>3774</v>
      </c>
      <c r="B178" t="s">
        <v>49</v>
      </c>
      <c r="C178" t="s">
        <v>771</v>
      </c>
      <c r="D178" t="s">
        <v>707</v>
      </c>
      <c r="E178" t="s">
        <v>708</v>
      </c>
      <c r="F178" t="s">
        <v>3217</v>
      </c>
      <c r="G178" t="s">
        <v>53</v>
      </c>
      <c r="H178" t="s">
        <v>3775</v>
      </c>
      <c r="I178" t="s">
        <v>3611</v>
      </c>
      <c r="J178" t="s">
        <v>56</v>
      </c>
      <c r="K178" t="s">
        <v>3612</v>
      </c>
      <c r="L178" t="s">
        <v>55</v>
      </c>
      <c r="M178" t="s">
        <v>3613</v>
      </c>
      <c r="N178" t="s">
        <v>3221</v>
      </c>
      <c r="O178" t="s">
        <v>56</v>
      </c>
      <c r="P178" t="s">
        <v>56</v>
      </c>
      <c r="Q178" t="s">
        <v>56</v>
      </c>
      <c r="R178">
        <v>6.0099999999999997E-3</v>
      </c>
      <c r="S178" t="s">
        <v>3194</v>
      </c>
      <c r="T178" t="s">
        <v>3194</v>
      </c>
      <c r="U178" t="s">
        <v>3194</v>
      </c>
      <c r="Y178">
        <v>0.98338999999999999</v>
      </c>
      <c r="Z178">
        <v>4</v>
      </c>
      <c r="AA178" t="b">
        <v>1</v>
      </c>
      <c r="AB178" t="s">
        <v>56</v>
      </c>
      <c r="AC178" t="s">
        <v>3221</v>
      </c>
      <c r="AD178" t="b">
        <v>0</v>
      </c>
      <c r="AE178" t="b">
        <v>0</v>
      </c>
      <c r="AF178" t="s">
        <v>68</v>
      </c>
      <c r="AG178">
        <v>43324748.03232</v>
      </c>
      <c r="AH178">
        <v>2.8022001643575372E-4</v>
      </c>
      <c r="AI178">
        <v>20258632.464441597</v>
      </c>
      <c r="AJ178">
        <v>3.7699164804362746E-4</v>
      </c>
      <c r="AO178">
        <v>1725103.7327999999</v>
      </c>
      <c r="AP178">
        <v>4.3406189058530544E-4</v>
      </c>
      <c r="BK178">
        <v>6653971.5407999996</v>
      </c>
      <c r="BL178">
        <v>2.5604572151545135E-3</v>
      </c>
    </row>
    <row r="179" spans="1:84" x14ac:dyDescent="0.3">
      <c r="A179" t="s">
        <v>3776</v>
      </c>
      <c r="B179" t="s">
        <v>49</v>
      </c>
      <c r="C179" t="s">
        <v>178</v>
      </c>
      <c r="D179" t="s">
        <v>65</v>
      </c>
      <c r="E179" t="s">
        <v>179</v>
      </c>
      <c r="F179" t="s">
        <v>3294</v>
      </c>
      <c r="G179" t="s">
        <v>53</v>
      </c>
      <c r="H179" t="s">
        <v>3777</v>
      </c>
      <c r="I179" t="s">
        <v>3502</v>
      </c>
      <c r="J179" t="s">
        <v>107</v>
      </c>
      <c r="K179" t="s">
        <v>3503</v>
      </c>
      <c r="L179" t="s">
        <v>107</v>
      </c>
      <c r="M179" t="s">
        <v>3778</v>
      </c>
      <c r="N179" t="s">
        <v>3215</v>
      </c>
      <c r="O179" t="s">
        <v>107</v>
      </c>
      <c r="P179" t="s">
        <v>62</v>
      </c>
      <c r="Q179" t="s">
        <v>107</v>
      </c>
      <c r="R179">
        <v>4.7359999999999998E-3</v>
      </c>
      <c r="Y179">
        <v>0.97941</v>
      </c>
      <c r="Z179">
        <v>4</v>
      </c>
      <c r="AA179" t="b">
        <v>1</v>
      </c>
      <c r="AB179" t="s">
        <v>107</v>
      </c>
      <c r="AC179" t="s">
        <v>3215</v>
      </c>
      <c r="AD179" t="b">
        <v>0</v>
      </c>
      <c r="AE179" t="b">
        <v>0</v>
      </c>
      <c r="AF179" t="s">
        <v>62</v>
      </c>
      <c r="AG179">
        <v>62731349.873920001</v>
      </c>
      <c r="AH179">
        <v>4.0573992212472571E-4</v>
      </c>
      <c r="AI179">
        <v>20976102.86208</v>
      </c>
      <c r="AJ179">
        <v>3.9034301063451169E-4</v>
      </c>
    </row>
    <row r="180" spans="1:84" x14ac:dyDescent="0.3">
      <c r="A180" t="s">
        <v>3779</v>
      </c>
      <c r="B180" t="s">
        <v>49</v>
      </c>
      <c r="C180" t="s">
        <v>95</v>
      </c>
      <c r="D180" t="s">
        <v>96</v>
      </c>
      <c r="E180" t="s">
        <v>97</v>
      </c>
      <c r="F180" t="s">
        <v>3346</v>
      </c>
      <c r="G180" t="s">
        <v>53</v>
      </c>
      <c r="H180" t="s">
        <v>3780</v>
      </c>
      <c r="I180" t="s">
        <v>3781</v>
      </c>
      <c r="J180" t="s">
        <v>56</v>
      </c>
      <c r="K180" t="s">
        <v>3782</v>
      </c>
      <c r="L180" t="s">
        <v>55</v>
      </c>
      <c r="M180" t="s">
        <v>3781</v>
      </c>
      <c r="N180" t="s">
        <v>3221</v>
      </c>
      <c r="O180" t="s">
        <v>56</v>
      </c>
      <c r="P180" t="s">
        <v>56</v>
      </c>
      <c r="Q180" t="s">
        <v>56</v>
      </c>
      <c r="R180">
        <v>7.4870000000000006E-3</v>
      </c>
      <c r="Y180">
        <v>0.93114000000000008</v>
      </c>
      <c r="AA180" t="b">
        <v>1</v>
      </c>
      <c r="AB180" t="s">
        <v>56</v>
      </c>
      <c r="AC180" t="s">
        <v>3221</v>
      </c>
      <c r="AD180" t="b">
        <v>0</v>
      </c>
      <c r="AE180" t="b">
        <v>0</v>
      </c>
      <c r="AF180" t="s">
        <v>63</v>
      </c>
      <c r="AG180">
        <v>155796384.57931679</v>
      </c>
      <c r="AH180">
        <v>1.0076749993993988E-3</v>
      </c>
      <c r="AI180">
        <v>88477412.844601005</v>
      </c>
      <c r="AJ180">
        <v>1.6464707448278365E-3</v>
      </c>
      <c r="AK180">
        <v>7174684.7158932006</v>
      </c>
      <c r="AL180">
        <v>8.6148309748355825E-4</v>
      </c>
      <c r="AO180">
        <v>4711508.2190000005</v>
      </c>
      <c r="AP180">
        <v>1.1854859079853623E-3</v>
      </c>
      <c r="AS180">
        <v>3203825.58892</v>
      </c>
      <c r="AT180">
        <v>1.82326633542822E-3</v>
      </c>
      <c r="BK180">
        <v>8386484.6298200004</v>
      </c>
      <c r="BL180">
        <v>3.2271305863780936E-3</v>
      </c>
      <c r="BY180">
        <v>1978833.4519800001</v>
      </c>
      <c r="BZ180">
        <v>4.4841796708405867E-3</v>
      </c>
      <c r="CA180">
        <v>2073063.6163600001</v>
      </c>
      <c r="CB180">
        <v>2.2782199765782221E-3</v>
      </c>
    </row>
    <row r="181" spans="1:84" x14ac:dyDescent="0.3">
      <c r="A181" t="s">
        <v>3783</v>
      </c>
      <c r="B181" t="s">
        <v>49</v>
      </c>
      <c r="C181" t="s">
        <v>180</v>
      </c>
      <c r="D181" t="s">
        <v>93</v>
      </c>
      <c r="E181" t="s">
        <v>94</v>
      </c>
      <c r="F181" t="s">
        <v>3346</v>
      </c>
      <c r="G181" t="s">
        <v>53</v>
      </c>
      <c r="H181" t="s">
        <v>3784</v>
      </c>
      <c r="I181" t="s">
        <v>3353</v>
      </c>
      <c r="J181" t="s">
        <v>68</v>
      </c>
      <c r="K181" t="s">
        <v>3354</v>
      </c>
      <c r="L181" t="s">
        <v>55</v>
      </c>
      <c r="M181" t="s">
        <v>3355</v>
      </c>
      <c r="N181" t="s">
        <v>3207</v>
      </c>
      <c r="O181" t="s">
        <v>68</v>
      </c>
      <c r="P181" t="s">
        <v>68</v>
      </c>
      <c r="Q181" t="s">
        <v>68</v>
      </c>
      <c r="R181">
        <v>2.8499999999999999E-4</v>
      </c>
      <c r="S181" t="s">
        <v>3194</v>
      </c>
      <c r="T181" t="s">
        <v>3208</v>
      </c>
      <c r="U181" t="s">
        <v>3194</v>
      </c>
      <c r="Y181">
        <v>0.9968300000000001</v>
      </c>
      <c r="Z181">
        <v>3</v>
      </c>
      <c r="AA181" t="b">
        <v>1</v>
      </c>
      <c r="AB181" t="s">
        <v>68</v>
      </c>
      <c r="AC181" t="s">
        <v>3207</v>
      </c>
      <c r="AD181" t="b">
        <v>0</v>
      </c>
      <c r="AE181" t="b">
        <v>0</v>
      </c>
      <c r="AF181" t="s">
        <v>63</v>
      </c>
      <c r="BO181">
        <v>2011202.4658000004</v>
      </c>
      <c r="BP181">
        <v>5.1821756716724388E-3</v>
      </c>
      <c r="BS181">
        <v>5028006.1645000009</v>
      </c>
      <c r="BT181">
        <v>1.0376452245692822E-3</v>
      </c>
      <c r="BW181">
        <v>2514003.0822500004</v>
      </c>
      <c r="BX181">
        <v>1.2684182867711493E-2</v>
      </c>
    </row>
    <row r="182" spans="1:84" x14ac:dyDescent="0.3">
      <c r="A182" t="s">
        <v>3785</v>
      </c>
      <c r="B182" t="s">
        <v>49</v>
      </c>
      <c r="C182" t="s">
        <v>125</v>
      </c>
      <c r="D182" t="s">
        <v>126</v>
      </c>
      <c r="E182" t="s">
        <v>127</v>
      </c>
      <c r="F182" t="s">
        <v>3265</v>
      </c>
      <c r="G182" t="s">
        <v>128</v>
      </c>
      <c r="H182" t="s">
        <v>3786</v>
      </c>
      <c r="I182" t="s">
        <v>3267</v>
      </c>
      <c r="J182" t="s">
        <v>129</v>
      </c>
      <c r="K182" t="s">
        <v>3268</v>
      </c>
      <c r="L182" t="s">
        <v>55</v>
      </c>
      <c r="M182" t="s">
        <v>3269</v>
      </c>
      <c r="N182" t="s">
        <v>3237</v>
      </c>
      <c r="O182" t="s">
        <v>129</v>
      </c>
      <c r="P182" t="s">
        <v>129</v>
      </c>
      <c r="Q182" t="s">
        <v>48</v>
      </c>
      <c r="R182">
        <v>-1.4200000000000001E-2</v>
      </c>
      <c r="S182" t="s">
        <v>55</v>
      </c>
      <c r="T182" t="s">
        <v>55</v>
      </c>
      <c r="U182" t="s">
        <v>55</v>
      </c>
      <c r="X182" t="s">
        <v>55</v>
      </c>
      <c r="Y182">
        <v>1.01325</v>
      </c>
      <c r="Z182">
        <v>2</v>
      </c>
      <c r="AA182" t="b">
        <v>1</v>
      </c>
      <c r="AB182" t="s">
        <v>129</v>
      </c>
      <c r="AC182" t="s">
        <v>3237</v>
      </c>
      <c r="AD182" t="b">
        <v>0</v>
      </c>
      <c r="AE182" t="b">
        <v>0</v>
      </c>
      <c r="AF182" t="s">
        <v>108</v>
      </c>
      <c r="AG182">
        <v>67916671.957000002</v>
      </c>
      <c r="AH182">
        <v>4.3927805230061043E-4</v>
      </c>
      <c r="AI182">
        <v>33451495.143000003</v>
      </c>
      <c r="AJ182">
        <v>6.2249681984299595E-4</v>
      </c>
      <c r="AM182">
        <v>3547885.8485000003</v>
      </c>
      <c r="AN182">
        <v>6.6615937655054979E-3</v>
      </c>
      <c r="AO182">
        <v>21794155.9265</v>
      </c>
      <c r="AP182">
        <v>5.4837354677872447E-3</v>
      </c>
    </row>
    <row r="183" spans="1:84" x14ac:dyDescent="0.3">
      <c r="A183" t="s">
        <v>3787</v>
      </c>
      <c r="B183" t="s">
        <v>49</v>
      </c>
      <c r="C183" t="s">
        <v>183</v>
      </c>
      <c r="D183" t="s">
        <v>171</v>
      </c>
      <c r="E183" t="s">
        <v>172</v>
      </c>
      <c r="F183" t="s">
        <v>3188</v>
      </c>
      <c r="G183" t="s">
        <v>53</v>
      </c>
      <c r="H183" t="s">
        <v>3788</v>
      </c>
      <c r="I183" t="s">
        <v>3789</v>
      </c>
      <c r="J183" t="s">
        <v>54</v>
      </c>
      <c r="K183" t="s">
        <v>3191</v>
      </c>
      <c r="L183" t="s">
        <v>55</v>
      </c>
      <c r="M183" t="s">
        <v>3242</v>
      </c>
      <c r="N183" t="s">
        <v>3193</v>
      </c>
      <c r="O183" t="s">
        <v>54</v>
      </c>
      <c r="P183" t="s">
        <v>54</v>
      </c>
      <c r="Q183" t="s">
        <v>54</v>
      </c>
      <c r="R183">
        <v>2.7469999999999999E-3</v>
      </c>
      <c r="S183" t="s">
        <v>3194</v>
      </c>
      <c r="T183" t="s">
        <v>3194</v>
      </c>
      <c r="U183" t="s">
        <v>3194</v>
      </c>
      <c r="V183" t="s">
        <v>55</v>
      </c>
      <c r="W183" t="s">
        <v>55</v>
      </c>
      <c r="X183" t="s">
        <v>55</v>
      </c>
      <c r="Y183">
        <v>1.0001900000000001</v>
      </c>
      <c r="Z183">
        <v>4</v>
      </c>
      <c r="AA183" t="b">
        <v>1</v>
      </c>
      <c r="AB183" t="s">
        <v>54</v>
      </c>
      <c r="AC183" t="s">
        <v>3193</v>
      </c>
      <c r="AD183" t="b">
        <v>0</v>
      </c>
      <c r="AE183" t="b">
        <v>0</v>
      </c>
      <c r="AF183" t="s">
        <v>76</v>
      </c>
      <c r="AG183">
        <v>66889194.343916215</v>
      </c>
      <c r="AH183">
        <v>4.3263243272514469E-4</v>
      </c>
      <c r="AI183">
        <v>31869641.045890108</v>
      </c>
      <c r="AJ183">
        <v>5.9306019404504323E-4</v>
      </c>
      <c r="AK183">
        <v>6137280.9553637011</v>
      </c>
      <c r="AL183">
        <v>7.3691932355460384E-4</v>
      </c>
      <c r="AS183">
        <v>2019174.5206000004</v>
      </c>
      <c r="AT183">
        <v>1.1490928037706995E-3</v>
      </c>
      <c r="BS183">
        <v>13124634.383900004</v>
      </c>
      <c r="BT183">
        <v>2.7085714987435633E-3</v>
      </c>
    </row>
    <row r="184" spans="1:84" x14ac:dyDescent="0.3">
      <c r="A184" t="s">
        <v>3790</v>
      </c>
      <c r="B184" t="s">
        <v>49</v>
      </c>
      <c r="C184" t="s">
        <v>112</v>
      </c>
      <c r="D184" t="s">
        <v>113</v>
      </c>
      <c r="E184" t="s">
        <v>114</v>
      </c>
      <c r="F184" t="s">
        <v>3254</v>
      </c>
      <c r="G184" t="s">
        <v>53</v>
      </c>
      <c r="H184" t="s">
        <v>3791</v>
      </c>
      <c r="I184" t="s">
        <v>3256</v>
      </c>
      <c r="J184" t="s">
        <v>55</v>
      </c>
      <c r="K184" t="s">
        <v>3257</v>
      </c>
      <c r="L184" t="s">
        <v>55</v>
      </c>
      <c r="M184" t="s">
        <v>3256</v>
      </c>
      <c r="N184" t="s">
        <v>55</v>
      </c>
      <c r="O184" t="s">
        <v>76</v>
      </c>
      <c r="P184" t="s">
        <v>76</v>
      </c>
      <c r="Q184" t="s">
        <v>54</v>
      </c>
      <c r="R184">
        <v>9.2890000000000004E-3</v>
      </c>
      <c r="S184" t="s">
        <v>3194</v>
      </c>
      <c r="T184" t="s">
        <v>3194</v>
      </c>
      <c r="U184" t="s">
        <v>3201</v>
      </c>
      <c r="V184" t="s">
        <v>55</v>
      </c>
      <c r="W184" t="s">
        <v>55</v>
      </c>
      <c r="X184" t="s">
        <v>55</v>
      </c>
      <c r="Y184">
        <v>0.72877999999999998</v>
      </c>
      <c r="Z184">
        <v>4</v>
      </c>
      <c r="AA184" t="b">
        <v>1</v>
      </c>
      <c r="AD184" t="b">
        <v>0</v>
      </c>
      <c r="AE184" t="b">
        <v>0</v>
      </c>
      <c r="AF184" t="s">
        <v>54</v>
      </c>
      <c r="AG184">
        <v>127536500</v>
      </c>
      <c r="AH184">
        <v>8.2489297109121019E-4</v>
      </c>
    </row>
    <row r="185" spans="1:84" x14ac:dyDescent="0.3">
      <c r="A185" t="s">
        <v>3792</v>
      </c>
      <c r="B185" t="s">
        <v>49</v>
      </c>
      <c r="C185" t="s">
        <v>1079</v>
      </c>
      <c r="D185" t="s">
        <v>1080</v>
      </c>
      <c r="E185" t="s">
        <v>1081</v>
      </c>
      <c r="F185" t="s">
        <v>3250</v>
      </c>
      <c r="G185" t="s">
        <v>53</v>
      </c>
      <c r="H185" t="s">
        <v>3793</v>
      </c>
      <c r="I185" t="s">
        <v>3794</v>
      </c>
      <c r="J185" t="s">
        <v>55</v>
      </c>
      <c r="K185" t="s">
        <v>3795</v>
      </c>
      <c r="L185" t="s">
        <v>68</v>
      </c>
      <c r="M185" t="s">
        <v>3796</v>
      </c>
      <c r="N185" t="s">
        <v>3215</v>
      </c>
      <c r="O185" t="s">
        <v>68</v>
      </c>
      <c r="P185" t="s">
        <v>68</v>
      </c>
      <c r="Q185" t="s">
        <v>62</v>
      </c>
      <c r="R185">
        <v>8.9099999999999995E-3</v>
      </c>
      <c r="S185" t="s">
        <v>3194</v>
      </c>
      <c r="T185" t="s">
        <v>3194</v>
      </c>
      <c r="U185" t="s">
        <v>3194</v>
      </c>
      <c r="Y185">
        <v>0.87183999999999995</v>
      </c>
      <c r="Z185">
        <v>5</v>
      </c>
      <c r="AA185" t="b">
        <v>0</v>
      </c>
      <c r="AB185" t="s">
        <v>68</v>
      </c>
      <c r="AC185" t="s">
        <v>3215</v>
      </c>
      <c r="AD185" t="b">
        <v>1</v>
      </c>
      <c r="AE185" t="b">
        <v>0</v>
      </c>
      <c r="AF185" t="s">
        <v>68</v>
      </c>
      <c r="AG185">
        <v>36951892.384659998</v>
      </c>
      <c r="AH185">
        <v>2.3900104124407404E-4</v>
      </c>
      <c r="AI185">
        <v>21190421.69926</v>
      </c>
      <c r="AJ185">
        <v>3.9433125672057388E-4</v>
      </c>
      <c r="AM185">
        <v>525382.35618</v>
      </c>
      <c r="AN185">
        <v>9.8647024675694748E-4</v>
      </c>
      <c r="AO185">
        <v>4903568.6576800002</v>
      </c>
      <c r="AP185">
        <v>1.2338111857846125E-3</v>
      </c>
      <c r="AQ185">
        <v>2451784.3288400001</v>
      </c>
      <c r="AR185">
        <v>6.0458698321992294E-3</v>
      </c>
      <c r="AS185">
        <v>3940367.67135</v>
      </c>
      <c r="AT185">
        <v>2.2424253521253516E-3</v>
      </c>
      <c r="AU185">
        <v>262691.17809</v>
      </c>
      <c r="AV185">
        <v>5.7591451040479745E-3</v>
      </c>
      <c r="AY185">
        <v>262691.17809</v>
      </c>
      <c r="AZ185">
        <v>1.4599319336187288E-2</v>
      </c>
      <c r="BE185">
        <v>963200.98632999999</v>
      </c>
      <c r="BF185">
        <v>2.4131348076162971E-3</v>
      </c>
      <c r="BK185">
        <v>2451784.3288400001</v>
      </c>
      <c r="BL185">
        <v>9.4344991352734054E-4</v>
      </c>
      <c r="BM185">
        <v>525382.35618</v>
      </c>
      <c r="BN185">
        <v>9.6334133742361589E-4</v>
      </c>
      <c r="BO185">
        <v>1838838.24663</v>
      </c>
      <c r="BP185">
        <v>4.7380524774945252E-3</v>
      </c>
      <c r="BQ185">
        <v>700509.80824000004</v>
      </c>
      <c r="BR185">
        <v>2.1521218019987194E-2</v>
      </c>
      <c r="BS185">
        <v>17512745.206</v>
      </c>
      <c r="BT185">
        <v>3.614159537115756E-3</v>
      </c>
      <c r="BU185">
        <v>1138328.43839</v>
      </c>
      <c r="BV185">
        <v>4.5552599401935054E-3</v>
      </c>
      <c r="BW185">
        <v>175127.45206000001</v>
      </c>
      <c r="BX185">
        <v>8.8359025602201713E-4</v>
      </c>
      <c r="BY185">
        <v>2451784.3288400001</v>
      </c>
      <c r="BZ185">
        <v>5.5559205519136214E-3</v>
      </c>
      <c r="CA185">
        <v>2451784.3288400001</v>
      </c>
      <c r="CB185">
        <v>2.6944199840969693E-3</v>
      </c>
    </row>
    <row r="186" spans="1:84" x14ac:dyDescent="0.3">
      <c r="A186" t="s">
        <v>3797</v>
      </c>
      <c r="B186" t="s">
        <v>49</v>
      </c>
      <c r="C186" t="s">
        <v>2641</v>
      </c>
      <c r="D186" t="s">
        <v>253</v>
      </c>
      <c r="E186" t="s">
        <v>254</v>
      </c>
      <c r="F186" t="s">
        <v>3271</v>
      </c>
      <c r="G186" t="s">
        <v>53</v>
      </c>
      <c r="H186" t="s">
        <v>3798</v>
      </c>
      <c r="I186" t="s">
        <v>3256</v>
      </c>
      <c r="J186" t="s">
        <v>55</v>
      </c>
      <c r="K186" t="s">
        <v>3799</v>
      </c>
      <c r="L186" t="s">
        <v>108</v>
      </c>
      <c r="M186" t="s">
        <v>3800</v>
      </c>
      <c r="N186" t="s">
        <v>3309</v>
      </c>
      <c r="O186" t="s">
        <v>108</v>
      </c>
      <c r="P186" t="s">
        <v>108</v>
      </c>
      <c r="Q186" t="s">
        <v>108</v>
      </c>
      <c r="R186">
        <v>-1.4529999999999999E-3</v>
      </c>
      <c r="S186" t="s">
        <v>3194</v>
      </c>
      <c r="T186" t="s">
        <v>3208</v>
      </c>
      <c r="X186" t="s">
        <v>55</v>
      </c>
      <c r="Y186">
        <v>0.98687000000000002</v>
      </c>
      <c r="Z186">
        <v>2</v>
      </c>
      <c r="AA186" t="b">
        <v>0</v>
      </c>
      <c r="AC186" t="s">
        <v>3309</v>
      </c>
      <c r="AD186" t="b">
        <v>0</v>
      </c>
      <c r="AE186" t="b">
        <v>0</v>
      </c>
      <c r="AF186" t="s">
        <v>108</v>
      </c>
      <c r="AW186">
        <v>3581642.9588400004</v>
      </c>
      <c r="AX186">
        <v>7.2733050608475638E-3</v>
      </c>
      <c r="BM186">
        <v>1492351.23285</v>
      </c>
      <c r="BN186">
        <v>2.7363759282143713E-3</v>
      </c>
      <c r="BO186">
        <v>497450.41095000005</v>
      </c>
      <c r="BP186">
        <v>1.2817582820848126E-3</v>
      </c>
    </row>
    <row r="187" spans="1:84" x14ac:dyDescent="0.3">
      <c r="A187" t="s">
        <v>3801</v>
      </c>
      <c r="B187" t="s">
        <v>49</v>
      </c>
      <c r="C187" t="s">
        <v>3802</v>
      </c>
      <c r="E187" t="s">
        <v>3803</v>
      </c>
      <c r="F187" t="s">
        <v>3804</v>
      </c>
      <c r="O187" t="s">
        <v>68</v>
      </c>
      <c r="P187" t="s">
        <v>56</v>
      </c>
      <c r="Q187" t="s">
        <v>68</v>
      </c>
      <c r="R187">
        <v>9.1558921746999998E-4</v>
      </c>
      <c r="Y187">
        <v>1039687.7765</v>
      </c>
      <c r="AA187" t="b">
        <v>0</v>
      </c>
      <c r="AD187" t="b">
        <v>0</v>
      </c>
      <c r="AE187" t="b">
        <v>0</v>
      </c>
      <c r="AU187">
        <v>348295.40512750001</v>
      </c>
      <c r="AV187">
        <v>7.6359008010357188E-3</v>
      </c>
      <c r="AY187">
        <v>472018.25053100003</v>
      </c>
      <c r="AZ187">
        <v>2.6232876269828769E-2</v>
      </c>
      <c r="BG187">
        <v>23597793.463220499</v>
      </c>
      <c r="BH187">
        <v>0.19890465195171178</v>
      </c>
      <c r="BI187">
        <v>6321301.6811199998</v>
      </c>
      <c r="BJ187">
        <v>0.43500857364823403</v>
      </c>
    </row>
    <row r="188" spans="1:84" x14ac:dyDescent="0.3">
      <c r="A188" t="s">
        <v>3805</v>
      </c>
      <c r="B188" t="s">
        <v>49</v>
      </c>
      <c r="C188" t="s">
        <v>3806</v>
      </c>
      <c r="D188" t="s">
        <v>262</v>
      </c>
      <c r="E188" t="s">
        <v>3807</v>
      </c>
      <c r="F188" t="s">
        <v>3808</v>
      </c>
      <c r="R188">
        <v>0</v>
      </c>
      <c r="Y188">
        <v>1613.36</v>
      </c>
      <c r="AA188" t="b">
        <v>0</v>
      </c>
      <c r="AD188" t="b">
        <v>0</v>
      </c>
      <c r="AE188" t="b">
        <v>0</v>
      </c>
      <c r="BS188">
        <v>6766114.0080799991</v>
      </c>
      <c r="BT188">
        <v>1.396343930312923E-3</v>
      </c>
    </row>
    <row r="189" spans="1:84" x14ac:dyDescent="0.3">
      <c r="A189" t="s">
        <v>3809</v>
      </c>
      <c r="B189" t="s">
        <v>49</v>
      </c>
      <c r="C189" t="s">
        <v>1101</v>
      </c>
      <c r="D189" t="s">
        <v>1001</v>
      </c>
      <c r="E189" t="s">
        <v>1102</v>
      </c>
      <c r="F189" t="s">
        <v>3500</v>
      </c>
      <c r="G189" t="s">
        <v>67</v>
      </c>
      <c r="H189" t="s">
        <v>3810</v>
      </c>
      <c r="I189" t="s">
        <v>3811</v>
      </c>
      <c r="J189" t="s">
        <v>63</v>
      </c>
      <c r="K189" t="s">
        <v>3812</v>
      </c>
      <c r="L189" t="s">
        <v>55</v>
      </c>
      <c r="M189" t="s">
        <v>3813</v>
      </c>
      <c r="N189" t="s">
        <v>3470</v>
      </c>
      <c r="O189" t="s">
        <v>63</v>
      </c>
      <c r="P189" t="s">
        <v>63</v>
      </c>
      <c r="Q189" t="s">
        <v>63</v>
      </c>
      <c r="R189">
        <v>1.7616E-2</v>
      </c>
      <c r="S189" t="s">
        <v>3194</v>
      </c>
      <c r="Y189">
        <v>0.95239000000000007</v>
      </c>
      <c r="Z189">
        <v>4</v>
      </c>
      <c r="AA189" t="b">
        <v>0</v>
      </c>
      <c r="AB189" t="s">
        <v>63</v>
      </c>
      <c r="AC189" t="s">
        <v>3470</v>
      </c>
      <c r="AD189" t="b">
        <v>0</v>
      </c>
      <c r="AE189" t="b">
        <v>0</v>
      </c>
      <c r="AG189">
        <v>12315024.246420002</v>
      </c>
      <c r="AH189">
        <v>7.9652310826231604E-5</v>
      </c>
      <c r="AI189">
        <v>66168820.752590008</v>
      </c>
      <c r="AJ189">
        <v>1.2313315239025372E-3</v>
      </c>
      <c r="AK189">
        <v>106241518.69729002</v>
      </c>
      <c r="AL189">
        <v>1.2756696110416398E-2</v>
      </c>
      <c r="BC189">
        <v>3909531.5068000006</v>
      </c>
      <c r="BD189">
        <v>3.5784407462216656E-3</v>
      </c>
      <c r="CE189">
        <v>4886914.3835000005</v>
      </c>
      <c r="CF189">
        <v>2.0946863348316733E-2</v>
      </c>
    </row>
    <row r="190" spans="1:84" x14ac:dyDescent="0.3">
      <c r="A190" t="s">
        <v>3814</v>
      </c>
      <c r="B190" t="s">
        <v>49</v>
      </c>
      <c r="C190" t="s">
        <v>663</v>
      </c>
      <c r="D190" t="s">
        <v>65</v>
      </c>
      <c r="E190" t="s">
        <v>66</v>
      </c>
      <c r="F190" t="s">
        <v>3500</v>
      </c>
      <c r="G190" t="s">
        <v>72</v>
      </c>
      <c r="H190" t="s">
        <v>3815</v>
      </c>
      <c r="I190" t="s">
        <v>3502</v>
      </c>
      <c r="J190" t="s">
        <v>62</v>
      </c>
      <c r="K190" t="s">
        <v>3816</v>
      </c>
      <c r="L190" t="s">
        <v>55</v>
      </c>
      <c r="M190" t="s">
        <v>3816</v>
      </c>
      <c r="N190" t="s">
        <v>55</v>
      </c>
      <c r="O190" t="s">
        <v>62</v>
      </c>
      <c r="P190" t="s">
        <v>62</v>
      </c>
      <c r="Q190" t="s">
        <v>62</v>
      </c>
      <c r="R190">
        <v>1.5559E-2</v>
      </c>
      <c r="Y190">
        <v>0.98828000000000005</v>
      </c>
      <c r="Z190">
        <v>4</v>
      </c>
      <c r="AA190" t="b">
        <v>0</v>
      </c>
      <c r="AB190" t="s">
        <v>62</v>
      </c>
      <c r="AD190" t="b">
        <v>0</v>
      </c>
      <c r="AE190" t="b">
        <v>0</v>
      </c>
      <c r="AG190">
        <v>47438118.660969205</v>
      </c>
      <c r="AH190">
        <v>3.0682487480230576E-4</v>
      </c>
      <c r="AI190">
        <v>15692200.712740002</v>
      </c>
      <c r="AJ190">
        <v>2.9201519986656716E-4</v>
      </c>
      <c r="AK190">
        <v>30387251.456138801</v>
      </c>
      <c r="AL190">
        <v>3.6486764986978551E-3</v>
      </c>
    </row>
    <row r="191" spans="1:84" x14ac:dyDescent="0.3">
      <c r="A191" t="s">
        <v>3817</v>
      </c>
      <c r="B191" t="s">
        <v>49</v>
      </c>
      <c r="D191" t="s">
        <v>346</v>
      </c>
      <c r="E191" t="s">
        <v>3818</v>
      </c>
      <c r="F191" t="s">
        <v>3819</v>
      </c>
      <c r="H191" t="s">
        <v>3820</v>
      </c>
      <c r="R191">
        <v>0</v>
      </c>
      <c r="S191" t="s">
        <v>3194</v>
      </c>
      <c r="T191" t="s">
        <v>3194</v>
      </c>
      <c r="U191" t="s">
        <v>3194</v>
      </c>
      <c r="V191" t="s">
        <v>55</v>
      </c>
      <c r="W191" t="s">
        <v>55</v>
      </c>
      <c r="X191" t="s">
        <v>55</v>
      </c>
      <c r="Y191">
        <v>4.3397877000000001E-3</v>
      </c>
      <c r="Z191">
        <v>2</v>
      </c>
      <c r="AA191" t="b">
        <v>0</v>
      </c>
      <c r="AD191" t="b">
        <v>0</v>
      </c>
      <c r="AE191" t="b">
        <v>0</v>
      </c>
      <c r="AG191">
        <v>1084946.925</v>
      </c>
      <c r="AH191">
        <v>7.0173251770240082E-6</v>
      </c>
    </row>
    <row r="192" spans="1:84" x14ac:dyDescent="0.3">
      <c r="A192" t="s">
        <v>3821</v>
      </c>
      <c r="B192" t="s">
        <v>49</v>
      </c>
      <c r="C192" t="s">
        <v>1092</v>
      </c>
      <c r="D192" t="s">
        <v>509</v>
      </c>
      <c r="E192" t="s">
        <v>510</v>
      </c>
      <c r="F192" t="s">
        <v>3271</v>
      </c>
      <c r="G192" t="s">
        <v>53</v>
      </c>
      <c r="H192" t="s">
        <v>3822</v>
      </c>
      <c r="I192" t="s">
        <v>3823</v>
      </c>
      <c r="J192" t="s">
        <v>108</v>
      </c>
      <c r="K192" t="s">
        <v>3824</v>
      </c>
      <c r="L192" t="s">
        <v>108</v>
      </c>
      <c r="M192" t="s">
        <v>3467</v>
      </c>
      <c r="N192" t="s">
        <v>55</v>
      </c>
      <c r="O192" t="s">
        <v>108</v>
      </c>
      <c r="P192" t="s">
        <v>108</v>
      </c>
      <c r="Q192" t="s">
        <v>108</v>
      </c>
      <c r="R192">
        <v>6.5499999999999998E-4</v>
      </c>
      <c r="S192" t="s">
        <v>55</v>
      </c>
      <c r="T192" t="s">
        <v>3208</v>
      </c>
      <c r="U192" t="s">
        <v>3194</v>
      </c>
      <c r="V192" t="s">
        <v>55</v>
      </c>
      <c r="W192" t="s">
        <v>55</v>
      </c>
      <c r="X192" t="s">
        <v>55</v>
      </c>
      <c r="Y192">
        <v>0.85477000000000003</v>
      </c>
      <c r="Z192">
        <v>2</v>
      </c>
      <c r="AA192" t="b">
        <v>0</v>
      </c>
      <c r="AB192" t="s">
        <v>108</v>
      </c>
      <c r="AD192" t="b">
        <v>0</v>
      </c>
      <c r="AE192" t="b">
        <v>0</v>
      </c>
      <c r="AF192" t="s">
        <v>108</v>
      </c>
      <c r="BS192">
        <v>14178068.01345</v>
      </c>
      <c r="BT192">
        <v>2.9259718636876148E-3</v>
      </c>
    </row>
    <row r="193" spans="1:82" x14ac:dyDescent="0.3">
      <c r="A193" t="s">
        <v>3825</v>
      </c>
      <c r="B193" t="s">
        <v>49</v>
      </c>
      <c r="C193" t="s">
        <v>1424</v>
      </c>
      <c r="D193" t="s">
        <v>1127</v>
      </c>
      <c r="E193" t="s">
        <v>1128</v>
      </c>
      <c r="F193" t="s">
        <v>3331</v>
      </c>
      <c r="G193" t="s">
        <v>128</v>
      </c>
      <c r="H193" t="s">
        <v>3826</v>
      </c>
      <c r="I193" t="s">
        <v>3256</v>
      </c>
      <c r="J193" t="s">
        <v>55</v>
      </c>
      <c r="K193" t="s">
        <v>3827</v>
      </c>
      <c r="L193" t="s">
        <v>48</v>
      </c>
      <c r="M193" t="s">
        <v>3828</v>
      </c>
      <c r="N193" t="s">
        <v>3237</v>
      </c>
      <c r="O193" t="s">
        <v>48</v>
      </c>
      <c r="P193" t="s">
        <v>48</v>
      </c>
      <c r="Q193" t="s">
        <v>48</v>
      </c>
      <c r="R193">
        <v>6.2300000000000007E-4</v>
      </c>
      <c r="S193" t="s">
        <v>3194</v>
      </c>
      <c r="T193" t="s">
        <v>3194</v>
      </c>
      <c r="U193" t="s">
        <v>3194</v>
      </c>
      <c r="V193" t="s">
        <v>55</v>
      </c>
      <c r="W193" t="s">
        <v>55</v>
      </c>
      <c r="X193" t="s">
        <v>55</v>
      </c>
      <c r="Y193">
        <v>0.95562000000000002</v>
      </c>
      <c r="Z193">
        <v>6</v>
      </c>
      <c r="AA193" t="b">
        <v>0</v>
      </c>
      <c r="AC193" t="s">
        <v>3237</v>
      </c>
      <c r="AD193" t="b">
        <v>0</v>
      </c>
      <c r="AE193" t="b">
        <v>0</v>
      </c>
      <c r="AF193" t="s">
        <v>48</v>
      </c>
      <c r="AG193">
        <v>97125898.80475001</v>
      </c>
      <c r="AH193">
        <v>6.2820032880747439E-4</v>
      </c>
      <c r="AI193">
        <v>32311379.95775</v>
      </c>
      <c r="AJ193">
        <v>6.0128048634164127E-4</v>
      </c>
    </row>
    <row r="194" spans="1:82" x14ac:dyDescent="0.3">
      <c r="A194" t="s">
        <v>3829</v>
      </c>
      <c r="B194" t="s">
        <v>49</v>
      </c>
      <c r="C194" t="s">
        <v>1417</v>
      </c>
      <c r="D194" t="s">
        <v>1418</v>
      </c>
      <c r="E194" t="s">
        <v>1419</v>
      </c>
      <c r="F194" t="s">
        <v>3188</v>
      </c>
      <c r="G194" t="s">
        <v>53</v>
      </c>
      <c r="H194" t="s">
        <v>3830</v>
      </c>
      <c r="I194" t="s">
        <v>3831</v>
      </c>
      <c r="J194" t="s">
        <v>54</v>
      </c>
      <c r="K194" t="s">
        <v>3831</v>
      </c>
      <c r="L194" t="s">
        <v>55</v>
      </c>
      <c r="M194" t="s">
        <v>3832</v>
      </c>
      <c r="N194" t="s">
        <v>3221</v>
      </c>
      <c r="O194" t="s">
        <v>54</v>
      </c>
      <c r="P194" t="s">
        <v>54</v>
      </c>
      <c r="Q194" t="s">
        <v>56</v>
      </c>
      <c r="R194">
        <v>5.8850000000000005E-3</v>
      </c>
      <c r="S194" t="s">
        <v>3194</v>
      </c>
      <c r="T194" t="s">
        <v>3194</v>
      </c>
      <c r="U194" t="s">
        <v>3194</v>
      </c>
      <c r="Y194">
        <v>0.88290000000000002</v>
      </c>
      <c r="AA194" t="b">
        <v>0</v>
      </c>
      <c r="AB194" t="s">
        <v>54</v>
      </c>
      <c r="AC194" t="s">
        <v>3221</v>
      </c>
      <c r="AD194" t="b">
        <v>0</v>
      </c>
      <c r="AE194" t="b">
        <v>0</v>
      </c>
      <c r="AU194">
        <v>441645.20550000004</v>
      </c>
      <c r="AV194">
        <v>9.682467608829121E-3</v>
      </c>
      <c r="BA194">
        <v>4416452.0550000006</v>
      </c>
      <c r="BB194">
        <v>6.3573023013617372E-3</v>
      </c>
      <c r="BM194">
        <v>2473213.1507999999</v>
      </c>
      <c r="BN194">
        <v>4.5348848060841E-3</v>
      </c>
      <c r="BO194">
        <v>2473213.1507999999</v>
      </c>
      <c r="BP194">
        <v>6.3726179929070453E-3</v>
      </c>
      <c r="BQ194">
        <v>264987.12330000004</v>
      </c>
      <c r="BR194">
        <v>8.1409932965202554E-3</v>
      </c>
      <c r="BS194">
        <v>12454394.795100002</v>
      </c>
      <c r="BT194">
        <v>2.5702520763160527E-3</v>
      </c>
      <c r="BU194">
        <v>1501593.6987000001</v>
      </c>
      <c r="BV194">
        <v>6.0089420517416784E-3</v>
      </c>
      <c r="BW194">
        <v>1501593.6987000001</v>
      </c>
      <c r="BX194">
        <v>7.5761597914461238E-3</v>
      </c>
    </row>
    <row r="195" spans="1:82" x14ac:dyDescent="0.3">
      <c r="A195" t="s">
        <v>3833</v>
      </c>
      <c r="B195" t="s">
        <v>49</v>
      </c>
      <c r="C195" t="s">
        <v>1085</v>
      </c>
      <c r="D195" t="s">
        <v>394</v>
      </c>
      <c r="E195" t="s">
        <v>395</v>
      </c>
      <c r="F195" t="s">
        <v>3250</v>
      </c>
      <c r="G195" t="s">
        <v>53</v>
      </c>
      <c r="H195" t="s">
        <v>3834</v>
      </c>
      <c r="I195" t="s">
        <v>3835</v>
      </c>
      <c r="J195" t="s">
        <v>63</v>
      </c>
      <c r="K195" t="s">
        <v>3836</v>
      </c>
      <c r="L195" t="s">
        <v>62</v>
      </c>
      <c r="M195" t="s">
        <v>3837</v>
      </c>
      <c r="N195" t="s">
        <v>3215</v>
      </c>
      <c r="O195" t="s">
        <v>62</v>
      </c>
      <c r="P195" t="s">
        <v>63</v>
      </c>
      <c r="Q195" t="s">
        <v>62</v>
      </c>
      <c r="R195">
        <v>2.9999999999999997E-4</v>
      </c>
      <c r="S195" t="s">
        <v>3194</v>
      </c>
      <c r="T195" t="s">
        <v>3208</v>
      </c>
      <c r="U195" t="s">
        <v>3194</v>
      </c>
      <c r="V195" t="s">
        <v>55</v>
      </c>
      <c r="W195" t="s">
        <v>55</v>
      </c>
      <c r="X195" t="s">
        <v>55</v>
      </c>
      <c r="Y195">
        <v>1.0032799999999999</v>
      </c>
      <c r="Z195">
        <v>2</v>
      </c>
      <c r="AA195" t="b">
        <v>0</v>
      </c>
      <c r="AB195" t="s">
        <v>63</v>
      </c>
      <c r="AC195" t="s">
        <v>3215</v>
      </c>
      <c r="AD195" t="b">
        <v>0</v>
      </c>
      <c r="AE195" t="b">
        <v>0</v>
      </c>
      <c r="AF195" t="s">
        <v>62</v>
      </c>
      <c r="BS195">
        <v>3020679.0410999996</v>
      </c>
      <c r="BT195">
        <v>6.233869011705211E-4</v>
      </c>
    </row>
    <row r="196" spans="1:82" x14ac:dyDescent="0.3">
      <c r="A196" t="s">
        <v>3838</v>
      </c>
      <c r="B196" t="s">
        <v>49</v>
      </c>
      <c r="C196" t="s">
        <v>1423</v>
      </c>
      <c r="D196" t="s">
        <v>635</v>
      </c>
      <c r="E196" t="s">
        <v>636</v>
      </c>
      <c r="F196" t="s">
        <v>3250</v>
      </c>
      <c r="G196" t="s">
        <v>53</v>
      </c>
      <c r="H196" t="s">
        <v>3541</v>
      </c>
      <c r="I196" t="s">
        <v>3839</v>
      </c>
      <c r="J196" t="s">
        <v>107</v>
      </c>
      <c r="K196" t="s">
        <v>3840</v>
      </c>
      <c r="L196" t="s">
        <v>62</v>
      </c>
      <c r="M196" t="s">
        <v>3841</v>
      </c>
      <c r="N196" t="s">
        <v>3215</v>
      </c>
      <c r="O196" t="s">
        <v>62</v>
      </c>
      <c r="P196" t="s">
        <v>62</v>
      </c>
      <c r="Q196" t="s">
        <v>107</v>
      </c>
      <c r="R196">
        <v>2.6850000000000003E-3</v>
      </c>
      <c r="S196" t="s">
        <v>3194</v>
      </c>
      <c r="U196" t="s">
        <v>3194</v>
      </c>
      <c r="Y196">
        <v>0.97770000000000001</v>
      </c>
      <c r="Z196">
        <v>5</v>
      </c>
      <c r="AA196" t="b">
        <v>0</v>
      </c>
      <c r="AB196" t="s">
        <v>107</v>
      </c>
      <c r="AC196" t="s">
        <v>3215</v>
      </c>
      <c r="AD196" t="b">
        <v>0</v>
      </c>
      <c r="AE196" t="b">
        <v>0</v>
      </c>
      <c r="AF196" t="s">
        <v>62</v>
      </c>
      <c r="AG196">
        <v>139156340.90279999</v>
      </c>
      <c r="AH196">
        <v>9.0004890751660882E-4</v>
      </c>
      <c r="AI196">
        <v>54050838.627499998</v>
      </c>
      <c r="AJ196">
        <v>1.0058287383458407E-3</v>
      </c>
      <c r="AK196">
        <v>3341324.5696999999</v>
      </c>
      <c r="AL196">
        <v>4.0120155156458606E-4</v>
      </c>
    </row>
    <row r="197" spans="1:82" x14ac:dyDescent="0.3">
      <c r="A197" t="s">
        <v>3842</v>
      </c>
      <c r="B197" t="s">
        <v>3210</v>
      </c>
      <c r="C197" t="s">
        <v>1420</v>
      </c>
      <c r="D197" t="s">
        <v>93</v>
      </c>
      <c r="E197" t="s">
        <v>94</v>
      </c>
      <c r="F197" t="s">
        <v>3346</v>
      </c>
      <c r="G197" t="s">
        <v>53</v>
      </c>
      <c r="H197" t="s">
        <v>3843</v>
      </c>
      <c r="I197" t="s">
        <v>3844</v>
      </c>
      <c r="J197" t="s">
        <v>68</v>
      </c>
      <c r="K197" t="s">
        <v>3845</v>
      </c>
      <c r="L197" t="s">
        <v>55</v>
      </c>
      <c r="M197" t="s">
        <v>3611</v>
      </c>
      <c r="N197" t="s">
        <v>3207</v>
      </c>
      <c r="O197" t="s">
        <v>68</v>
      </c>
      <c r="P197" t="s">
        <v>68</v>
      </c>
      <c r="Q197" t="s">
        <v>68</v>
      </c>
      <c r="R197">
        <v>1.3572000000000001E-2</v>
      </c>
      <c r="S197" t="s">
        <v>3194</v>
      </c>
      <c r="T197" t="s">
        <v>3208</v>
      </c>
      <c r="U197" t="s">
        <v>3194</v>
      </c>
      <c r="Y197">
        <v>0.90072000000000008</v>
      </c>
      <c r="Z197">
        <v>3</v>
      </c>
      <c r="AA197" t="b">
        <v>0</v>
      </c>
      <c r="AB197" t="s">
        <v>68</v>
      </c>
      <c r="AC197" t="s">
        <v>3207</v>
      </c>
      <c r="AD197" t="b">
        <v>0</v>
      </c>
      <c r="AE197" t="b">
        <v>0</v>
      </c>
      <c r="CC197">
        <v>906462.22220000008</v>
      </c>
      <c r="CD197">
        <v>3.9479620100260245E-3</v>
      </c>
    </row>
    <row r="198" spans="1:82" x14ac:dyDescent="0.3">
      <c r="A198" t="s">
        <v>3846</v>
      </c>
      <c r="B198" t="s">
        <v>3210</v>
      </c>
      <c r="C198" t="s">
        <v>2616</v>
      </c>
      <c r="D198" t="s">
        <v>2617</v>
      </c>
      <c r="E198" t="s">
        <v>2618</v>
      </c>
      <c r="F198" t="s">
        <v>3294</v>
      </c>
      <c r="G198" t="s">
        <v>53</v>
      </c>
      <c r="H198" t="s">
        <v>3847</v>
      </c>
      <c r="I198" t="s">
        <v>3848</v>
      </c>
      <c r="J198" t="s">
        <v>62</v>
      </c>
      <c r="K198" t="s">
        <v>3849</v>
      </c>
      <c r="L198" t="s">
        <v>63</v>
      </c>
      <c r="M198" t="s">
        <v>3848</v>
      </c>
      <c r="N198" t="s">
        <v>3207</v>
      </c>
      <c r="O198" t="s">
        <v>63</v>
      </c>
      <c r="P198" t="s">
        <v>68</v>
      </c>
      <c r="Q198" t="s">
        <v>62</v>
      </c>
      <c r="R198">
        <v>2.0699999999999998E-3</v>
      </c>
      <c r="S198" t="s">
        <v>3194</v>
      </c>
      <c r="T198" t="s">
        <v>3194</v>
      </c>
      <c r="U198" t="s">
        <v>3208</v>
      </c>
      <c r="X198" t="s">
        <v>55</v>
      </c>
      <c r="Y198">
        <v>1.0130399999999999</v>
      </c>
      <c r="Z198">
        <v>4</v>
      </c>
      <c r="AA198" t="b">
        <v>0</v>
      </c>
      <c r="AB198" t="s">
        <v>62</v>
      </c>
      <c r="AC198" t="s">
        <v>3207</v>
      </c>
      <c r="AD198" t="b">
        <v>0</v>
      </c>
      <c r="AE198" t="b">
        <v>0</v>
      </c>
      <c r="AF198" t="s">
        <v>63</v>
      </c>
      <c r="CC198">
        <v>410271.55555999995</v>
      </c>
      <c r="CD198">
        <v>1.7868770208801768E-3</v>
      </c>
    </row>
    <row r="199" spans="1:82" x14ac:dyDescent="0.3">
      <c r="A199" t="s">
        <v>3850</v>
      </c>
      <c r="B199" t="s">
        <v>49</v>
      </c>
      <c r="C199" t="s">
        <v>2958</v>
      </c>
      <c r="D199" t="s">
        <v>1309</v>
      </c>
      <c r="E199" t="s">
        <v>1310</v>
      </c>
      <c r="F199" t="s">
        <v>3188</v>
      </c>
      <c r="G199" t="s">
        <v>53</v>
      </c>
      <c r="H199" t="s">
        <v>3851</v>
      </c>
      <c r="I199" t="s">
        <v>3852</v>
      </c>
      <c r="J199" t="s">
        <v>107</v>
      </c>
      <c r="K199" t="s">
        <v>3853</v>
      </c>
      <c r="L199" t="s">
        <v>62</v>
      </c>
      <c r="M199" t="s">
        <v>3854</v>
      </c>
      <c r="N199" t="s">
        <v>3498</v>
      </c>
      <c r="O199" t="s">
        <v>107</v>
      </c>
      <c r="P199" t="s">
        <v>62</v>
      </c>
      <c r="Q199" t="s">
        <v>107</v>
      </c>
      <c r="R199">
        <v>-3.6499999999999998E-4</v>
      </c>
      <c r="S199" t="s">
        <v>3194</v>
      </c>
      <c r="Y199">
        <v>0.94157000000000002</v>
      </c>
      <c r="Z199">
        <v>2</v>
      </c>
      <c r="AA199" t="b">
        <v>0</v>
      </c>
      <c r="AB199" t="s">
        <v>107</v>
      </c>
      <c r="AC199" t="s">
        <v>3498</v>
      </c>
      <c r="AD199" t="b">
        <v>0</v>
      </c>
      <c r="AE199" t="b">
        <v>0</v>
      </c>
      <c r="AF199" t="s">
        <v>62</v>
      </c>
      <c r="BS199">
        <v>7065987.3284999998</v>
      </c>
      <c r="BT199">
        <v>1.458229717388224E-3</v>
      </c>
    </row>
    <row r="200" spans="1:82" x14ac:dyDescent="0.3">
      <c r="A200" t="s">
        <v>3855</v>
      </c>
      <c r="B200" t="s">
        <v>49</v>
      </c>
      <c r="C200" t="s">
        <v>2921</v>
      </c>
      <c r="D200" t="s">
        <v>913</v>
      </c>
      <c r="E200" t="s">
        <v>914</v>
      </c>
      <c r="F200" t="s">
        <v>3271</v>
      </c>
      <c r="G200" t="s">
        <v>53</v>
      </c>
      <c r="H200" t="s">
        <v>3856</v>
      </c>
      <c r="I200" t="s">
        <v>3420</v>
      </c>
      <c r="J200" t="s">
        <v>48</v>
      </c>
      <c r="K200" t="s">
        <v>3420</v>
      </c>
      <c r="L200" t="s">
        <v>55</v>
      </c>
      <c r="M200" t="s">
        <v>3857</v>
      </c>
      <c r="N200" t="s">
        <v>3237</v>
      </c>
      <c r="O200" t="s">
        <v>48</v>
      </c>
      <c r="P200" t="s">
        <v>48</v>
      </c>
      <c r="Q200" t="s">
        <v>48</v>
      </c>
      <c r="R200">
        <v>-9.6999999999999994E-4</v>
      </c>
      <c r="S200" t="s">
        <v>3194</v>
      </c>
      <c r="U200" t="s">
        <v>3194</v>
      </c>
      <c r="W200" t="s">
        <v>55</v>
      </c>
      <c r="Y200">
        <v>0.98628000000000005</v>
      </c>
      <c r="Z200">
        <v>2</v>
      </c>
      <c r="AA200" t="b">
        <v>0</v>
      </c>
      <c r="AB200" t="s">
        <v>48</v>
      </c>
      <c r="AC200" t="s">
        <v>3237</v>
      </c>
      <c r="AD200" t="b">
        <v>0</v>
      </c>
      <c r="AE200" t="b">
        <v>0</v>
      </c>
      <c r="BS200">
        <v>24694671.232500002</v>
      </c>
      <c r="BT200">
        <v>5.0963158831489243E-3</v>
      </c>
    </row>
    <row r="201" spans="1:82" x14ac:dyDescent="0.3">
      <c r="A201" t="s">
        <v>3858</v>
      </c>
      <c r="B201" t="s">
        <v>49</v>
      </c>
      <c r="C201" t="s">
        <v>1805</v>
      </c>
      <c r="D201" t="s">
        <v>973</v>
      </c>
      <c r="E201" t="s">
        <v>974</v>
      </c>
      <c r="F201" t="s">
        <v>3271</v>
      </c>
      <c r="G201" t="s">
        <v>53</v>
      </c>
      <c r="H201" t="s">
        <v>3859</v>
      </c>
      <c r="I201" t="s">
        <v>3860</v>
      </c>
      <c r="J201" t="s">
        <v>107</v>
      </c>
      <c r="K201" t="s">
        <v>3861</v>
      </c>
      <c r="L201" t="s">
        <v>107</v>
      </c>
      <c r="M201" t="s">
        <v>3862</v>
      </c>
      <c r="N201" t="s">
        <v>3309</v>
      </c>
      <c r="O201" t="s">
        <v>107</v>
      </c>
      <c r="P201" t="s">
        <v>107</v>
      </c>
      <c r="Q201" t="s">
        <v>108</v>
      </c>
      <c r="R201">
        <v>-1.5300000000000001E-4</v>
      </c>
      <c r="S201" t="s">
        <v>3194</v>
      </c>
      <c r="T201" t="s">
        <v>3194</v>
      </c>
      <c r="U201" t="s">
        <v>3194</v>
      </c>
      <c r="Y201">
        <v>0.99899000000000004</v>
      </c>
      <c r="Z201">
        <v>2</v>
      </c>
      <c r="AA201" t="b">
        <v>0</v>
      </c>
      <c r="AB201" t="s">
        <v>107</v>
      </c>
      <c r="AC201" t="s">
        <v>3309</v>
      </c>
      <c r="AD201" t="b">
        <v>0</v>
      </c>
      <c r="AE201" t="b">
        <v>0</v>
      </c>
      <c r="AF201" t="s">
        <v>107</v>
      </c>
      <c r="AG201">
        <v>57318405.3923117</v>
      </c>
      <c r="AH201">
        <v>3.7072955367502193E-4</v>
      </c>
      <c r="AI201">
        <v>20027745.206</v>
      </c>
      <c r="AJ201">
        <v>3.7269508122328795E-4</v>
      </c>
      <c r="AK201">
        <v>4807660.2367003001</v>
      </c>
      <c r="AL201">
        <v>5.7726829768372546E-4</v>
      </c>
    </row>
    <row r="202" spans="1:82" x14ac:dyDescent="0.3">
      <c r="A202" t="s">
        <v>3863</v>
      </c>
      <c r="B202" t="s">
        <v>3210</v>
      </c>
      <c r="D202" t="s">
        <v>346</v>
      </c>
      <c r="E202" t="s">
        <v>3818</v>
      </c>
      <c r="F202" t="s">
        <v>3864</v>
      </c>
      <c r="H202" t="s">
        <v>3447</v>
      </c>
      <c r="R202">
        <v>0</v>
      </c>
      <c r="S202" t="s">
        <v>3194</v>
      </c>
      <c r="T202" t="s">
        <v>3194</v>
      </c>
      <c r="U202" t="s">
        <v>3194</v>
      </c>
      <c r="V202" t="s">
        <v>55</v>
      </c>
      <c r="W202" t="s">
        <v>55</v>
      </c>
      <c r="X202" t="s">
        <v>55</v>
      </c>
      <c r="Y202">
        <v>-3.7245735000000058E-2</v>
      </c>
      <c r="Z202">
        <v>2</v>
      </c>
      <c r="AA202" t="b">
        <v>0</v>
      </c>
      <c r="AD202" t="b">
        <v>0</v>
      </c>
      <c r="AE202" t="b">
        <v>0</v>
      </c>
      <c r="AG202">
        <v>-537355.98164833745</v>
      </c>
      <c r="AH202">
        <v>-3.4755632484467653E-6</v>
      </c>
    </row>
    <row r="203" spans="1:82" x14ac:dyDescent="0.3">
      <c r="A203" t="s">
        <v>3865</v>
      </c>
      <c r="B203" t="s">
        <v>49</v>
      </c>
      <c r="C203" t="s">
        <v>3866</v>
      </c>
      <c r="D203" t="s">
        <v>262</v>
      </c>
      <c r="E203" t="s">
        <v>3867</v>
      </c>
      <c r="F203" t="s">
        <v>3868</v>
      </c>
      <c r="H203" t="s">
        <v>3869</v>
      </c>
      <c r="R203">
        <v>0</v>
      </c>
      <c r="Y203">
        <v>106.7</v>
      </c>
      <c r="AA203" t="b">
        <v>0</v>
      </c>
      <c r="AD203" t="b">
        <v>0</v>
      </c>
      <c r="AE203" t="b">
        <v>0</v>
      </c>
      <c r="AG203">
        <v>5087456</v>
      </c>
      <c r="AH203">
        <v>3.2905142411276799E-5</v>
      </c>
      <c r="AI203">
        <v>825858</v>
      </c>
      <c r="AJ203">
        <v>1.5368340830334315E-5</v>
      </c>
      <c r="AO203">
        <v>221936</v>
      </c>
      <c r="AP203">
        <v>5.5842415686262293E-5</v>
      </c>
    </row>
    <row r="204" spans="1:82" x14ac:dyDescent="0.3">
      <c r="A204" t="s">
        <v>3870</v>
      </c>
      <c r="B204" t="s">
        <v>49</v>
      </c>
      <c r="C204" t="s">
        <v>1562</v>
      </c>
      <c r="D204" t="s">
        <v>990</v>
      </c>
      <c r="E204" t="s">
        <v>991</v>
      </c>
      <c r="F204" t="s">
        <v>3360</v>
      </c>
      <c r="G204" t="s">
        <v>53</v>
      </c>
      <c r="H204" t="s">
        <v>3871</v>
      </c>
      <c r="I204" t="s">
        <v>3226</v>
      </c>
      <c r="J204" t="s">
        <v>55</v>
      </c>
      <c r="K204" t="s">
        <v>3872</v>
      </c>
      <c r="L204" t="s">
        <v>55</v>
      </c>
      <c r="M204" t="s">
        <v>3835</v>
      </c>
      <c r="N204" t="s">
        <v>3221</v>
      </c>
      <c r="O204" t="s">
        <v>56</v>
      </c>
      <c r="P204" t="s">
        <v>56</v>
      </c>
      <c r="Q204" t="s">
        <v>56</v>
      </c>
      <c r="R204">
        <v>1.1266E-2</v>
      </c>
      <c r="S204" t="s">
        <v>3194</v>
      </c>
      <c r="Y204">
        <v>0.85126000000000002</v>
      </c>
      <c r="Z204">
        <v>5</v>
      </c>
      <c r="AA204" t="b">
        <v>0</v>
      </c>
      <c r="AC204" t="s">
        <v>3221</v>
      </c>
      <c r="AD204" t="b">
        <v>0</v>
      </c>
      <c r="AE204" t="b">
        <v>0</v>
      </c>
      <c r="AG204">
        <v>51529970.519560002</v>
      </c>
      <c r="AH204">
        <v>3.3329055197627597E-4</v>
      </c>
      <c r="AI204">
        <v>19806028.602359999</v>
      </c>
      <c r="AJ204">
        <v>3.6856917055525098E-4</v>
      </c>
      <c r="AS204">
        <v>4372759.5615600003</v>
      </c>
      <c r="AT204">
        <v>2.4884954190661128E-3</v>
      </c>
      <c r="AU204">
        <v>257221.15067999999</v>
      </c>
      <c r="AV204">
        <v>5.6392222280444394E-3</v>
      </c>
      <c r="BA204">
        <v>2743692.2739200001</v>
      </c>
      <c r="BB204">
        <v>3.9494329362124211E-3</v>
      </c>
      <c r="BE204">
        <v>1114624.9862800001</v>
      </c>
      <c r="BF204">
        <v>2.7925016585371109E-3</v>
      </c>
      <c r="CA204">
        <v>1629067.28764</v>
      </c>
      <c r="CB204">
        <v>1.7902844893916878E-3</v>
      </c>
    </row>
    <row r="205" spans="1:82" x14ac:dyDescent="0.3">
      <c r="A205" t="s">
        <v>3873</v>
      </c>
      <c r="B205" t="s">
        <v>49</v>
      </c>
      <c r="C205" t="s">
        <v>1240</v>
      </c>
      <c r="D205" t="s">
        <v>615</v>
      </c>
      <c r="E205" t="s">
        <v>616</v>
      </c>
      <c r="F205" t="s">
        <v>3217</v>
      </c>
      <c r="G205" t="s">
        <v>53</v>
      </c>
      <c r="H205" t="s">
        <v>3874</v>
      </c>
      <c r="I205" t="s">
        <v>3875</v>
      </c>
      <c r="J205" t="s">
        <v>54</v>
      </c>
      <c r="K205" t="s">
        <v>3273</v>
      </c>
      <c r="L205" t="s">
        <v>56</v>
      </c>
      <c r="M205" t="s">
        <v>3875</v>
      </c>
      <c r="N205" t="s">
        <v>3221</v>
      </c>
      <c r="O205" t="s">
        <v>56</v>
      </c>
      <c r="P205" t="s">
        <v>54</v>
      </c>
      <c r="Q205" t="s">
        <v>56</v>
      </c>
      <c r="R205">
        <v>7.2959999999999995E-3</v>
      </c>
      <c r="S205" t="s">
        <v>3208</v>
      </c>
      <c r="T205" t="s">
        <v>3208</v>
      </c>
      <c r="U205" t="s">
        <v>3208</v>
      </c>
      <c r="V205" t="s">
        <v>55</v>
      </c>
      <c r="W205" t="s">
        <v>55</v>
      </c>
      <c r="Y205">
        <v>0.86628000000000005</v>
      </c>
      <c r="Z205">
        <v>4</v>
      </c>
      <c r="AA205" t="b">
        <v>0</v>
      </c>
      <c r="AB205" t="s">
        <v>54</v>
      </c>
      <c r="AC205" t="s">
        <v>3221</v>
      </c>
      <c r="AD205" t="b">
        <v>0</v>
      </c>
      <c r="AE205" t="b">
        <v>0</v>
      </c>
      <c r="AF205" t="s">
        <v>56</v>
      </c>
      <c r="AG205">
        <v>37336187.344170004</v>
      </c>
      <c r="AH205">
        <v>2.4148662153619107E-4</v>
      </c>
      <c r="AI205">
        <v>10443688.7676</v>
      </c>
      <c r="AJ205">
        <v>1.9434596323630811E-4</v>
      </c>
      <c r="AU205">
        <v>174061.47946</v>
      </c>
      <c r="AV205">
        <v>3.816060076794664E-3</v>
      </c>
      <c r="BC205">
        <v>7745735.8359700004</v>
      </c>
      <c r="BD205">
        <v>7.0897642535157944E-3</v>
      </c>
      <c r="BM205">
        <v>4264506.2467700001</v>
      </c>
      <c r="BN205">
        <v>7.8194006762710624E-3</v>
      </c>
      <c r="BQ205">
        <v>174061.47946</v>
      </c>
      <c r="BR205">
        <v>5.3475554578627247E-3</v>
      </c>
      <c r="BS205">
        <v>12793518.74031</v>
      </c>
      <c r="BT205">
        <v>2.6402381365497802E-3</v>
      </c>
      <c r="BU205">
        <v>2610922.1919</v>
      </c>
      <c r="BV205">
        <v>1.0448152630312756E-2</v>
      </c>
      <c r="BW205">
        <v>1044368.8767600001</v>
      </c>
      <c r="BX205">
        <v>5.2692719065063455E-3</v>
      </c>
    </row>
    <row r="206" spans="1:82" x14ac:dyDescent="0.3">
      <c r="A206" t="s">
        <v>3876</v>
      </c>
      <c r="B206" t="s">
        <v>49</v>
      </c>
      <c r="C206" t="s">
        <v>1089</v>
      </c>
      <c r="D206" t="s">
        <v>1090</v>
      </c>
      <c r="E206" t="s">
        <v>1091</v>
      </c>
      <c r="F206" t="s">
        <v>3500</v>
      </c>
      <c r="G206" t="s">
        <v>72</v>
      </c>
      <c r="H206" t="s">
        <v>3877</v>
      </c>
      <c r="I206" t="s">
        <v>3878</v>
      </c>
      <c r="J206" t="s">
        <v>63</v>
      </c>
      <c r="K206" t="s">
        <v>3879</v>
      </c>
      <c r="L206" t="s">
        <v>68</v>
      </c>
      <c r="M206" t="s">
        <v>3256</v>
      </c>
      <c r="N206" t="s">
        <v>55</v>
      </c>
      <c r="O206" t="s">
        <v>68</v>
      </c>
      <c r="P206" t="s">
        <v>68</v>
      </c>
      <c r="Q206" t="s">
        <v>63</v>
      </c>
      <c r="R206">
        <v>1.2098000000000001E-2</v>
      </c>
      <c r="S206" t="s">
        <v>3194</v>
      </c>
      <c r="T206" t="s">
        <v>3194</v>
      </c>
      <c r="U206" t="s">
        <v>3208</v>
      </c>
      <c r="Y206">
        <v>1.0364199999999999</v>
      </c>
      <c r="Z206">
        <v>4</v>
      </c>
      <c r="AA206" t="b">
        <v>0</v>
      </c>
      <c r="AB206" t="s">
        <v>63</v>
      </c>
      <c r="AD206" t="b">
        <v>0</v>
      </c>
      <c r="AE206" t="b">
        <v>0</v>
      </c>
      <c r="AF206" t="s">
        <v>68</v>
      </c>
      <c r="AG206">
        <v>3728442.6028499994</v>
      </c>
      <c r="AH206">
        <v>2.4115183466756424E-5</v>
      </c>
    </row>
    <row r="207" spans="1:82" x14ac:dyDescent="0.3">
      <c r="A207" t="s">
        <v>3880</v>
      </c>
      <c r="B207" t="s">
        <v>49</v>
      </c>
      <c r="C207" t="s">
        <v>1105</v>
      </c>
      <c r="D207" t="s">
        <v>1106</v>
      </c>
      <c r="E207" t="s">
        <v>1107</v>
      </c>
      <c r="F207" t="s">
        <v>3346</v>
      </c>
      <c r="G207" t="s">
        <v>53</v>
      </c>
      <c r="H207" t="s">
        <v>3881</v>
      </c>
      <c r="I207" t="s">
        <v>3882</v>
      </c>
      <c r="J207" t="s">
        <v>48</v>
      </c>
      <c r="K207" t="s">
        <v>3883</v>
      </c>
      <c r="L207" t="s">
        <v>48</v>
      </c>
      <c r="M207" t="s">
        <v>3884</v>
      </c>
      <c r="N207" t="s">
        <v>3237</v>
      </c>
      <c r="O207" t="s">
        <v>48</v>
      </c>
      <c r="P207" t="s">
        <v>48</v>
      </c>
      <c r="Q207" t="s">
        <v>48</v>
      </c>
      <c r="R207">
        <v>-2.134E-3</v>
      </c>
      <c r="S207" t="s">
        <v>3194</v>
      </c>
      <c r="T207" t="s">
        <v>3194</v>
      </c>
      <c r="U207" t="s">
        <v>3194</v>
      </c>
      <c r="Y207">
        <v>1.1210200000000001</v>
      </c>
      <c r="Z207">
        <v>2</v>
      </c>
      <c r="AA207" t="b">
        <v>0</v>
      </c>
      <c r="AB207" t="s">
        <v>48</v>
      </c>
      <c r="AC207" t="s">
        <v>3237</v>
      </c>
      <c r="AD207" t="b">
        <v>0</v>
      </c>
      <c r="AE207" t="b">
        <v>0</v>
      </c>
      <c r="AF207" t="s">
        <v>48</v>
      </c>
      <c r="AG207">
        <v>83842466.303599998</v>
      </c>
      <c r="AH207">
        <v>5.4228445294320668E-4</v>
      </c>
      <c r="AI207">
        <v>36482802.905079998</v>
      </c>
      <c r="AJ207">
        <v>6.789062399240309E-4</v>
      </c>
      <c r="AM207">
        <v>1699509.4521000001</v>
      </c>
      <c r="AN207">
        <v>3.1910388479137746E-3</v>
      </c>
      <c r="AO207">
        <v>7931044.1097999997</v>
      </c>
      <c r="AP207">
        <v>1.9955692722475565E-3</v>
      </c>
      <c r="BE207">
        <v>1699509.4521000001</v>
      </c>
      <c r="BF207">
        <v>4.2578293346247969E-3</v>
      </c>
      <c r="BK207">
        <v>15748787.58946</v>
      </c>
      <c r="BL207">
        <v>6.0601546859818094E-3</v>
      </c>
    </row>
    <row r="208" spans="1:82" x14ac:dyDescent="0.3">
      <c r="A208" t="s">
        <v>3885</v>
      </c>
      <c r="B208" t="s">
        <v>49</v>
      </c>
      <c r="C208" t="s">
        <v>1437</v>
      </c>
      <c r="D208" t="s">
        <v>1438</v>
      </c>
      <c r="E208" t="s">
        <v>1439</v>
      </c>
      <c r="F208" t="s">
        <v>3188</v>
      </c>
      <c r="G208" t="s">
        <v>53</v>
      </c>
      <c r="H208" t="s">
        <v>3886</v>
      </c>
      <c r="I208" t="s">
        <v>3226</v>
      </c>
      <c r="J208" t="s">
        <v>55</v>
      </c>
      <c r="K208" t="s">
        <v>3887</v>
      </c>
      <c r="L208" t="s">
        <v>55</v>
      </c>
      <c r="M208" t="s">
        <v>3887</v>
      </c>
      <c r="N208" t="s">
        <v>55</v>
      </c>
      <c r="O208" t="s">
        <v>55</v>
      </c>
      <c r="P208" t="s">
        <v>55</v>
      </c>
      <c r="Q208" t="s">
        <v>55</v>
      </c>
      <c r="R208">
        <v>8.8199999999999997E-3</v>
      </c>
      <c r="Y208">
        <v>0.98652000000000006</v>
      </c>
      <c r="Z208">
        <v>4</v>
      </c>
      <c r="AA208" t="b">
        <v>0</v>
      </c>
      <c r="AD208" t="b">
        <v>0</v>
      </c>
      <c r="AE208" t="b">
        <v>0</v>
      </c>
      <c r="AG208">
        <v>27952710.685200002</v>
      </c>
      <c r="AH208">
        <v>1.8079525913889473E-4</v>
      </c>
      <c r="AI208">
        <v>9983110.9590000007</v>
      </c>
      <c r="AJ208">
        <v>1.8577509906661638E-4</v>
      </c>
      <c r="BC208">
        <v>1996622.1918000001</v>
      </c>
      <c r="BD208">
        <v>1.8275320696406489E-3</v>
      </c>
      <c r="BS208">
        <v>12179395.369980002</v>
      </c>
      <c r="BT208">
        <v>2.5134995921505046E-3</v>
      </c>
    </row>
    <row r="209" spans="1:82" x14ac:dyDescent="0.3">
      <c r="A209" t="s">
        <v>3888</v>
      </c>
      <c r="B209" t="s">
        <v>49</v>
      </c>
      <c r="C209" t="s">
        <v>2675</v>
      </c>
      <c r="D209" t="s">
        <v>471</v>
      </c>
      <c r="E209" t="s">
        <v>1299</v>
      </c>
      <c r="F209" t="s">
        <v>3217</v>
      </c>
      <c r="G209" t="s">
        <v>53</v>
      </c>
      <c r="H209" t="s">
        <v>3889</v>
      </c>
      <c r="I209" t="s">
        <v>3890</v>
      </c>
      <c r="J209" t="s">
        <v>56</v>
      </c>
      <c r="K209" t="s">
        <v>3891</v>
      </c>
      <c r="L209" t="s">
        <v>68</v>
      </c>
      <c r="M209" t="s">
        <v>3892</v>
      </c>
      <c r="N209" t="s">
        <v>3221</v>
      </c>
      <c r="O209" t="s">
        <v>56</v>
      </c>
      <c r="P209" t="s">
        <v>56</v>
      </c>
      <c r="Q209" t="s">
        <v>68</v>
      </c>
      <c r="R209">
        <v>9.3199999999999999E-4</v>
      </c>
      <c r="S209" t="s">
        <v>3194</v>
      </c>
      <c r="T209" t="s">
        <v>3194</v>
      </c>
      <c r="V209" t="s">
        <v>55</v>
      </c>
      <c r="W209" t="s">
        <v>55</v>
      </c>
      <c r="X209" t="s">
        <v>55</v>
      </c>
      <c r="Y209">
        <v>1.0068600000000001</v>
      </c>
      <c r="Z209">
        <v>4</v>
      </c>
      <c r="AA209" t="b">
        <v>0</v>
      </c>
      <c r="AB209" t="s">
        <v>56</v>
      </c>
      <c r="AC209" t="s">
        <v>3221</v>
      </c>
      <c r="AD209" t="b">
        <v>0</v>
      </c>
      <c r="AE209" t="b">
        <v>0</v>
      </c>
      <c r="AF209" t="s">
        <v>68</v>
      </c>
      <c r="AG209">
        <v>32968220.631660007</v>
      </c>
      <c r="AH209">
        <v>2.1323506187201748E-4</v>
      </c>
      <c r="AI209">
        <v>14114834.521200003</v>
      </c>
      <c r="AJ209">
        <v>2.6266208922789427E-4</v>
      </c>
      <c r="BS209">
        <v>6351675.5345400013</v>
      </c>
      <c r="BT209">
        <v>1.3108149773090785E-3</v>
      </c>
    </row>
    <row r="210" spans="1:82" x14ac:dyDescent="0.3">
      <c r="A210" t="s">
        <v>3893</v>
      </c>
      <c r="B210" t="s">
        <v>49</v>
      </c>
      <c r="C210" t="s">
        <v>1777</v>
      </c>
      <c r="D210" t="s">
        <v>118</v>
      </c>
      <c r="E210" t="s">
        <v>119</v>
      </c>
      <c r="F210" t="s">
        <v>3254</v>
      </c>
      <c r="G210" t="s">
        <v>53</v>
      </c>
      <c r="H210" t="s">
        <v>3894</v>
      </c>
      <c r="I210" t="s">
        <v>3895</v>
      </c>
      <c r="J210" t="s">
        <v>55</v>
      </c>
      <c r="K210" t="s">
        <v>3896</v>
      </c>
      <c r="L210" t="s">
        <v>108</v>
      </c>
      <c r="M210" t="s">
        <v>3897</v>
      </c>
      <c r="N210" t="s">
        <v>3309</v>
      </c>
      <c r="O210" t="s">
        <v>108</v>
      </c>
      <c r="P210" t="s">
        <v>108</v>
      </c>
      <c r="Q210" t="s">
        <v>108</v>
      </c>
      <c r="R210">
        <v>-4.5299999999999993E-3</v>
      </c>
      <c r="S210" t="s">
        <v>3194</v>
      </c>
      <c r="T210" t="s">
        <v>3208</v>
      </c>
      <c r="U210" t="s">
        <v>3194</v>
      </c>
      <c r="X210" t="s">
        <v>55</v>
      </c>
      <c r="Y210">
        <v>1.3085599999999999</v>
      </c>
      <c r="Z210">
        <v>2</v>
      </c>
      <c r="AA210" t="b">
        <v>0</v>
      </c>
      <c r="AC210" t="s">
        <v>3309</v>
      </c>
      <c r="AD210" t="b">
        <v>0</v>
      </c>
      <c r="AE210" t="b">
        <v>0</v>
      </c>
      <c r="AF210" t="s">
        <v>108</v>
      </c>
      <c r="AG210">
        <v>132215351.75639999</v>
      </c>
      <c r="AH210">
        <v>8.5515530325989996E-4</v>
      </c>
      <c r="AI210">
        <v>408925000</v>
      </c>
      <c r="AJ210">
        <v>7.6096602249351095E-3</v>
      </c>
      <c r="AK210">
        <v>14997648.2436</v>
      </c>
      <c r="AL210">
        <v>1.8008067218960567E-3</v>
      </c>
      <c r="AM210">
        <v>6281088</v>
      </c>
      <c r="AN210">
        <v>1.179351829458709E-2</v>
      </c>
      <c r="AO210">
        <v>14917584</v>
      </c>
      <c r="AP210">
        <v>3.7534871618968325E-3</v>
      </c>
      <c r="CA210">
        <v>-1596000</v>
      </c>
      <c r="CB210">
        <v>-1.7539447675046275E-3</v>
      </c>
    </row>
    <row r="211" spans="1:82" x14ac:dyDescent="0.3">
      <c r="A211" t="s">
        <v>3898</v>
      </c>
      <c r="B211" t="s">
        <v>3210</v>
      </c>
      <c r="D211" t="s">
        <v>346</v>
      </c>
      <c r="E211" t="s">
        <v>3818</v>
      </c>
      <c r="F211" t="s">
        <v>3864</v>
      </c>
      <c r="H211" t="s">
        <v>3899</v>
      </c>
      <c r="R211">
        <v>0</v>
      </c>
      <c r="S211" t="s">
        <v>3194</v>
      </c>
      <c r="T211" t="s">
        <v>3194</v>
      </c>
      <c r="U211" t="s">
        <v>3194</v>
      </c>
      <c r="V211" t="s">
        <v>55</v>
      </c>
      <c r="W211" t="s">
        <v>55</v>
      </c>
      <c r="X211" t="s">
        <v>55</v>
      </c>
      <c r="Y211">
        <v>-0.2209703810000001</v>
      </c>
      <c r="Z211">
        <v>2</v>
      </c>
      <c r="AA211" t="b">
        <v>0</v>
      </c>
      <c r="AD211" t="b">
        <v>0</v>
      </c>
      <c r="AE211" t="b">
        <v>0</v>
      </c>
      <c r="AG211">
        <v>-1016844.0522755516</v>
      </c>
      <c r="AH211">
        <v>-6.5768427973012087E-6</v>
      </c>
    </row>
    <row r="212" spans="1:82" x14ac:dyDescent="0.3">
      <c r="A212" t="s">
        <v>3900</v>
      </c>
      <c r="B212" t="s">
        <v>49</v>
      </c>
      <c r="C212" t="s">
        <v>2677</v>
      </c>
      <c r="D212" t="s">
        <v>668</v>
      </c>
      <c r="E212" t="s">
        <v>669</v>
      </c>
      <c r="F212" t="s">
        <v>3527</v>
      </c>
      <c r="G212" t="s">
        <v>53</v>
      </c>
      <c r="H212" t="s">
        <v>3901</v>
      </c>
      <c r="I212" t="s">
        <v>3902</v>
      </c>
      <c r="J212" t="s">
        <v>108</v>
      </c>
      <c r="K212" t="s">
        <v>3902</v>
      </c>
      <c r="L212" t="s">
        <v>108</v>
      </c>
      <c r="M212" t="s">
        <v>3902</v>
      </c>
      <c r="N212" t="s">
        <v>3581</v>
      </c>
      <c r="O212" t="s">
        <v>108</v>
      </c>
      <c r="P212" t="s">
        <v>108</v>
      </c>
      <c r="Q212" t="s">
        <v>129</v>
      </c>
      <c r="R212">
        <v>-2.722E-3</v>
      </c>
      <c r="S212" t="s">
        <v>3194</v>
      </c>
      <c r="T212" t="s">
        <v>3194</v>
      </c>
      <c r="U212" t="s">
        <v>3194</v>
      </c>
      <c r="W212" t="s">
        <v>55</v>
      </c>
      <c r="X212" t="s">
        <v>55</v>
      </c>
      <c r="Y212">
        <v>0.98548000000000002</v>
      </c>
      <c r="Z212">
        <v>2</v>
      </c>
      <c r="AA212" t="b">
        <v>0</v>
      </c>
      <c r="AB212" t="s">
        <v>108</v>
      </c>
      <c r="AC212" t="s">
        <v>3581</v>
      </c>
      <c r="AD212" t="b">
        <v>0</v>
      </c>
      <c r="AE212" t="b">
        <v>0</v>
      </c>
      <c r="AF212" t="s">
        <v>108</v>
      </c>
      <c r="BA212">
        <v>5932503.2874000007</v>
      </c>
      <c r="BB212">
        <v>8.5395961129309909E-3</v>
      </c>
    </row>
    <row r="213" spans="1:82" x14ac:dyDescent="0.3">
      <c r="A213" t="s">
        <v>3903</v>
      </c>
      <c r="B213" t="s">
        <v>49</v>
      </c>
      <c r="C213" t="s">
        <v>1110</v>
      </c>
      <c r="D213" t="s">
        <v>990</v>
      </c>
      <c r="E213" t="s">
        <v>991</v>
      </c>
      <c r="F213" t="s">
        <v>3360</v>
      </c>
      <c r="G213" t="s">
        <v>53</v>
      </c>
      <c r="H213" t="s">
        <v>3904</v>
      </c>
      <c r="I213" t="s">
        <v>3698</v>
      </c>
      <c r="J213" t="s">
        <v>55</v>
      </c>
      <c r="K213" t="s">
        <v>3698</v>
      </c>
      <c r="L213" t="s">
        <v>55</v>
      </c>
      <c r="M213" t="s">
        <v>3905</v>
      </c>
      <c r="N213" t="s">
        <v>3221</v>
      </c>
      <c r="O213" t="s">
        <v>56</v>
      </c>
      <c r="P213" t="s">
        <v>56</v>
      </c>
      <c r="Q213" t="s">
        <v>56</v>
      </c>
      <c r="R213">
        <v>1.0217E-2</v>
      </c>
      <c r="S213" t="s">
        <v>3194</v>
      </c>
      <c r="Y213">
        <v>0.90932000000000002</v>
      </c>
      <c r="Z213">
        <v>5</v>
      </c>
      <c r="AA213" t="b">
        <v>0</v>
      </c>
      <c r="AC213" t="s">
        <v>3221</v>
      </c>
      <c r="AD213" t="b">
        <v>0</v>
      </c>
      <c r="AE213" t="b">
        <v>0</v>
      </c>
      <c r="BA213">
        <v>2005672.4932200001</v>
      </c>
      <c r="BB213">
        <v>2.8870836133022249E-3</v>
      </c>
      <c r="BM213">
        <v>1185170.1096300001</v>
      </c>
      <c r="BN213">
        <v>2.1731284750154318E-3</v>
      </c>
      <c r="BO213">
        <v>455834.65755</v>
      </c>
      <c r="BP213">
        <v>1.174528826823571E-3</v>
      </c>
    </row>
    <row r="214" spans="1:82" x14ac:dyDescent="0.3">
      <c r="A214" t="s">
        <v>3906</v>
      </c>
      <c r="B214" t="s">
        <v>3210</v>
      </c>
      <c r="C214" t="s">
        <v>2671</v>
      </c>
      <c r="D214" t="s">
        <v>449</v>
      </c>
      <c r="E214" t="s">
        <v>450</v>
      </c>
      <c r="F214" t="s">
        <v>3244</v>
      </c>
      <c r="G214" t="s">
        <v>53</v>
      </c>
      <c r="H214" t="s">
        <v>3907</v>
      </c>
      <c r="I214" t="s">
        <v>3854</v>
      </c>
      <c r="J214" t="s">
        <v>56</v>
      </c>
      <c r="K214" t="s">
        <v>3257</v>
      </c>
      <c r="L214" t="s">
        <v>55</v>
      </c>
      <c r="M214" t="s">
        <v>3908</v>
      </c>
      <c r="N214" t="s">
        <v>3193</v>
      </c>
      <c r="O214" t="s">
        <v>54</v>
      </c>
      <c r="P214" t="s">
        <v>54</v>
      </c>
      <c r="Q214" t="s">
        <v>56</v>
      </c>
      <c r="R214">
        <v>3.3770000000000002E-3</v>
      </c>
      <c r="S214" t="s">
        <v>3201</v>
      </c>
      <c r="U214" t="s">
        <v>3194</v>
      </c>
      <c r="V214" t="s">
        <v>55</v>
      </c>
      <c r="W214" t="s">
        <v>55</v>
      </c>
      <c r="Y214">
        <v>1.0055800000000001</v>
      </c>
      <c r="Z214">
        <v>5</v>
      </c>
      <c r="AA214" t="b">
        <v>0</v>
      </c>
      <c r="AB214" t="s">
        <v>56</v>
      </c>
      <c r="AC214" t="s">
        <v>3193</v>
      </c>
      <c r="AD214" t="b">
        <v>0</v>
      </c>
      <c r="AE214" t="b">
        <v>0</v>
      </c>
      <c r="CC214">
        <v>509162.91665000003</v>
      </c>
      <c r="CD214">
        <v>2.217583703565233E-3</v>
      </c>
    </row>
    <row r="215" spans="1:82" x14ac:dyDescent="0.3">
      <c r="A215" t="s">
        <v>3909</v>
      </c>
      <c r="B215" t="s">
        <v>49</v>
      </c>
      <c r="C215" t="s">
        <v>2936</v>
      </c>
      <c r="D215" t="s">
        <v>468</v>
      </c>
      <c r="E215" t="s">
        <v>469</v>
      </c>
      <c r="F215" t="s">
        <v>3360</v>
      </c>
      <c r="G215" t="s">
        <v>53</v>
      </c>
      <c r="H215" t="s">
        <v>3910</v>
      </c>
      <c r="I215" t="s">
        <v>3911</v>
      </c>
      <c r="J215" t="s">
        <v>56</v>
      </c>
      <c r="K215" t="s">
        <v>3912</v>
      </c>
      <c r="L215" t="s">
        <v>56</v>
      </c>
      <c r="M215" t="s">
        <v>3256</v>
      </c>
      <c r="N215" t="s">
        <v>55</v>
      </c>
      <c r="O215" t="s">
        <v>56</v>
      </c>
      <c r="P215" t="s">
        <v>56</v>
      </c>
      <c r="Q215" t="s">
        <v>56</v>
      </c>
      <c r="R215">
        <v>4.3530000000000001E-3</v>
      </c>
      <c r="S215" t="s">
        <v>3194</v>
      </c>
      <c r="T215" t="s">
        <v>3208</v>
      </c>
      <c r="U215" t="s">
        <v>3194</v>
      </c>
      <c r="X215" t="s">
        <v>3389</v>
      </c>
      <c r="Y215">
        <v>0.98566999999999994</v>
      </c>
      <c r="Z215">
        <v>5</v>
      </c>
      <c r="AA215" t="b">
        <v>0</v>
      </c>
      <c r="AB215" t="s">
        <v>56</v>
      </c>
      <c r="AD215" t="b">
        <v>0</v>
      </c>
      <c r="AE215" t="b">
        <v>0</v>
      </c>
      <c r="AF215" t="s">
        <v>56</v>
      </c>
      <c r="BS215">
        <v>10957701.0414</v>
      </c>
      <c r="BT215">
        <v>2.2613747449526538E-3</v>
      </c>
    </row>
    <row r="216" spans="1:82" x14ac:dyDescent="0.3">
      <c r="A216" t="s">
        <v>3913</v>
      </c>
      <c r="B216" t="s">
        <v>49</v>
      </c>
      <c r="C216" t="s">
        <v>1436</v>
      </c>
      <c r="D216" t="s">
        <v>656</v>
      </c>
      <c r="E216" t="s">
        <v>657</v>
      </c>
      <c r="F216" t="s">
        <v>3914</v>
      </c>
      <c r="G216" t="s">
        <v>53</v>
      </c>
      <c r="H216" t="s">
        <v>3915</v>
      </c>
      <c r="I216" t="s">
        <v>3916</v>
      </c>
      <c r="J216" t="s">
        <v>68</v>
      </c>
      <c r="K216" t="s">
        <v>3917</v>
      </c>
      <c r="L216" t="s">
        <v>68</v>
      </c>
      <c r="M216" t="s">
        <v>3348</v>
      </c>
      <c r="N216" t="s">
        <v>3221</v>
      </c>
      <c r="O216" t="s">
        <v>68</v>
      </c>
      <c r="P216" t="s">
        <v>56</v>
      </c>
      <c r="Q216" t="s">
        <v>68</v>
      </c>
      <c r="R216">
        <v>3.016E-3</v>
      </c>
      <c r="S216" t="s">
        <v>3194</v>
      </c>
      <c r="T216" t="s">
        <v>3194</v>
      </c>
      <c r="U216" t="s">
        <v>3194</v>
      </c>
      <c r="V216" t="s">
        <v>55</v>
      </c>
      <c r="W216" t="s">
        <v>55</v>
      </c>
      <c r="Y216">
        <v>0.98813999999999991</v>
      </c>
      <c r="Z216">
        <v>3</v>
      </c>
      <c r="AA216" t="b">
        <v>0</v>
      </c>
      <c r="AB216" t="s">
        <v>68</v>
      </c>
      <c r="AC216" t="s">
        <v>3221</v>
      </c>
      <c r="AD216" t="b">
        <v>0</v>
      </c>
      <c r="AE216" t="b">
        <v>0</v>
      </c>
      <c r="AF216" t="s">
        <v>68</v>
      </c>
      <c r="BO216">
        <v>694311.01368999993</v>
      </c>
      <c r="BP216">
        <v>1.7890002149969254E-3</v>
      </c>
      <c r="BS216">
        <v>12001661.808069998</v>
      </c>
      <c r="BT216">
        <v>2.4768201658077679E-3</v>
      </c>
    </row>
    <row r="217" spans="1:82" x14ac:dyDescent="0.3">
      <c r="A217" t="s">
        <v>3918</v>
      </c>
      <c r="B217" t="s">
        <v>49</v>
      </c>
      <c r="C217" t="s">
        <v>3112</v>
      </c>
      <c r="D217" t="s">
        <v>1064</v>
      </c>
      <c r="E217" t="s">
        <v>1065</v>
      </c>
      <c r="F217" t="s">
        <v>3271</v>
      </c>
      <c r="G217" t="s">
        <v>53</v>
      </c>
      <c r="H217" t="s">
        <v>3919</v>
      </c>
      <c r="I217" t="s">
        <v>3530</v>
      </c>
      <c r="J217" t="s">
        <v>48</v>
      </c>
      <c r="K217" t="s">
        <v>3530</v>
      </c>
      <c r="L217" t="s">
        <v>48</v>
      </c>
      <c r="M217" t="s">
        <v>3371</v>
      </c>
      <c r="N217" t="s">
        <v>3237</v>
      </c>
      <c r="O217" t="s">
        <v>48</v>
      </c>
      <c r="P217" t="s">
        <v>48</v>
      </c>
      <c r="Q217" t="s">
        <v>48</v>
      </c>
      <c r="R217">
        <v>3.4E-5</v>
      </c>
      <c r="S217" t="s">
        <v>3194</v>
      </c>
      <c r="T217" t="s">
        <v>3194</v>
      </c>
      <c r="U217" t="s">
        <v>3194</v>
      </c>
      <c r="W217" t="s">
        <v>55</v>
      </c>
      <c r="Y217">
        <v>0.93901999999999997</v>
      </c>
      <c r="Z217">
        <v>2</v>
      </c>
      <c r="AA217" t="b">
        <v>0</v>
      </c>
      <c r="AB217" t="s">
        <v>48</v>
      </c>
      <c r="AD217" t="b">
        <v>0</v>
      </c>
      <c r="AE217" t="b">
        <v>1</v>
      </c>
      <c r="AF217" t="s">
        <v>48</v>
      </c>
      <c r="AG217">
        <v>101040369.18249999</v>
      </c>
      <c r="AH217">
        <v>6.535187207984002E-4</v>
      </c>
      <c r="AI217">
        <v>34776685.206999995</v>
      </c>
      <c r="AJ217">
        <v>6.4715720040300071E-4</v>
      </c>
      <c r="AS217">
        <v>4699552.0549999997</v>
      </c>
      <c r="AT217">
        <v>2.6744698847237926E-3</v>
      </c>
      <c r="AU217">
        <v>469955.20549999998</v>
      </c>
      <c r="AV217">
        <v>1.0303125672343301E-2</v>
      </c>
    </row>
    <row r="218" spans="1:82" x14ac:dyDescent="0.3">
      <c r="A218" t="s">
        <v>3920</v>
      </c>
      <c r="B218" t="s">
        <v>49</v>
      </c>
      <c r="C218" t="s">
        <v>2642</v>
      </c>
      <c r="D218" t="s">
        <v>423</v>
      </c>
      <c r="E218" t="s">
        <v>424</v>
      </c>
      <c r="F218" t="s">
        <v>3571</v>
      </c>
      <c r="G218" t="s">
        <v>271</v>
      </c>
      <c r="H218" t="s">
        <v>3921</v>
      </c>
      <c r="I218" t="s">
        <v>3922</v>
      </c>
      <c r="J218" t="s">
        <v>63</v>
      </c>
      <c r="K218" t="s">
        <v>3923</v>
      </c>
      <c r="L218" t="s">
        <v>55</v>
      </c>
      <c r="M218" t="s">
        <v>3924</v>
      </c>
      <c r="N218" t="s">
        <v>3207</v>
      </c>
      <c r="O218" t="s">
        <v>68</v>
      </c>
      <c r="P218" t="s">
        <v>68</v>
      </c>
      <c r="Q218" t="s">
        <v>63</v>
      </c>
      <c r="R218">
        <v>7.783E-3</v>
      </c>
      <c r="S218" t="s">
        <v>3194</v>
      </c>
      <c r="U218" t="s">
        <v>3194</v>
      </c>
      <c r="Y218">
        <v>0.8898600000000001</v>
      </c>
      <c r="Z218">
        <v>3</v>
      </c>
      <c r="AA218" t="b">
        <v>0</v>
      </c>
      <c r="AB218" t="s">
        <v>63</v>
      </c>
      <c r="AC218" t="s">
        <v>3207</v>
      </c>
      <c r="AD218" t="b">
        <v>0</v>
      </c>
      <c r="AE218" t="b">
        <v>0</v>
      </c>
      <c r="AG218">
        <v>86572749.234454408</v>
      </c>
      <c r="AH218">
        <v>5.5994364226353546E-4</v>
      </c>
      <c r="AK218">
        <v>2694072.6855456</v>
      </c>
      <c r="AL218">
        <v>3.2348433051677803E-4</v>
      </c>
    </row>
    <row r="219" spans="1:82" x14ac:dyDescent="0.3">
      <c r="A219" t="s">
        <v>3925</v>
      </c>
      <c r="B219" t="s">
        <v>49</v>
      </c>
      <c r="C219" t="s">
        <v>2910</v>
      </c>
      <c r="D219" t="s">
        <v>786</v>
      </c>
      <c r="E219" t="s">
        <v>787</v>
      </c>
      <c r="F219" t="s">
        <v>3384</v>
      </c>
      <c r="G219" t="s">
        <v>53</v>
      </c>
      <c r="H219" t="s">
        <v>3926</v>
      </c>
      <c r="I219" t="s">
        <v>3927</v>
      </c>
      <c r="J219" t="s">
        <v>209</v>
      </c>
      <c r="K219" t="s">
        <v>3256</v>
      </c>
      <c r="L219" t="s">
        <v>55</v>
      </c>
      <c r="M219" t="s">
        <v>3853</v>
      </c>
      <c r="N219" t="s">
        <v>3409</v>
      </c>
      <c r="O219" t="s">
        <v>209</v>
      </c>
      <c r="P219" t="s">
        <v>209</v>
      </c>
      <c r="Q219" t="s">
        <v>76</v>
      </c>
      <c r="R219">
        <v>1.0154999999999999E-2</v>
      </c>
      <c r="S219" t="s">
        <v>3194</v>
      </c>
      <c r="U219" t="s">
        <v>3194</v>
      </c>
      <c r="Y219">
        <v>1.02884</v>
      </c>
      <c r="Z219">
        <v>5</v>
      </c>
      <c r="AA219" t="b">
        <v>0</v>
      </c>
      <c r="AB219" t="s">
        <v>209</v>
      </c>
      <c r="AC219" t="s">
        <v>3409</v>
      </c>
      <c r="AD219" t="b">
        <v>0</v>
      </c>
      <c r="AE219" t="b">
        <v>0</v>
      </c>
      <c r="AG219">
        <v>26239156.794069998</v>
      </c>
      <c r="AH219">
        <v>1.6971216872650976E-4</v>
      </c>
      <c r="AI219">
        <v>8815526.9861499984</v>
      </c>
      <c r="AJ219">
        <v>1.6404760058286416E-4</v>
      </c>
    </row>
    <row r="220" spans="1:82" x14ac:dyDescent="0.3">
      <c r="A220" t="s">
        <v>3928</v>
      </c>
      <c r="B220" t="s">
        <v>49</v>
      </c>
      <c r="D220" t="s">
        <v>346</v>
      </c>
      <c r="E220" t="s">
        <v>3818</v>
      </c>
      <c r="F220" t="s">
        <v>3819</v>
      </c>
      <c r="H220" t="s">
        <v>3929</v>
      </c>
      <c r="R220">
        <v>0</v>
      </c>
      <c r="S220" t="s">
        <v>3194</v>
      </c>
      <c r="T220" t="s">
        <v>3194</v>
      </c>
      <c r="U220" t="s">
        <v>3194</v>
      </c>
      <c r="V220" t="s">
        <v>55</v>
      </c>
      <c r="W220" t="s">
        <v>55</v>
      </c>
      <c r="X220" t="s">
        <v>55</v>
      </c>
      <c r="Y220">
        <v>4.4995397999999997E-3</v>
      </c>
      <c r="Z220">
        <v>2</v>
      </c>
      <c r="AA220" t="b">
        <v>0</v>
      </c>
      <c r="AD220" t="b">
        <v>0</v>
      </c>
      <c r="AE220" t="b">
        <v>0</v>
      </c>
      <c r="AG220">
        <v>1124884.95</v>
      </c>
      <c r="AH220">
        <v>7.2756402170460015E-6</v>
      </c>
    </row>
    <row r="221" spans="1:82" x14ac:dyDescent="0.3">
      <c r="A221" t="s">
        <v>3930</v>
      </c>
      <c r="B221" t="s">
        <v>49</v>
      </c>
      <c r="C221" t="s">
        <v>1445</v>
      </c>
      <c r="D221" t="s">
        <v>755</v>
      </c>
      <c r="E221" t="s">
        <v>1016</v>
      </c>
      <c r="F221" t="s">
        <v>3346</v>
      </c>
      <c r="G221" t="s">
        <v>53</v>
      </c>
      <c r="H221" t="s">
        <v>3931</v>
      </c>
      <c r="I221" t="s">
        <v>3932</v>
      </c>
      <c r="J221" t="s">
        <v>54</v>
      </c>
      <c r="K221" t="s">
        <v>3933</v>
      </c>
      <c r="L221" t="s">
        <v>55</v>
      </c>
      <c r="M221" t="s">
        <v>3934</v>
      </c>
      <c r="N221" t="s">
        <v>3193</v>
      </c>
      <c r="O221" t="s">
        <v>54</v>
      </c>
      <c r="P221" t="s">
        <v>54</v>
      </c>
      <c r="Q221" t="s">
        <v>54</v>
      </c>
      <c r="R221">
        <v>4.4219999999999997E-3</v>
      </c>
      <c r="Y221">
        <v>0.97769000000000006</v>
      </c>
      <c r="AA221" t="b">
        <v>0</v>
      </c>
      <c r="AB221" t="s">
        <v>54</v>
      </c>
      <c r="AC221" t="s">
        <v>3193</v>
      </c>
      <c r="AD221" t="b">
        <v>0</v>
      </c>
      <c r="AE221" t="b">
        <v>0</v>
      </c>
      <c r="BS221">
        <v>15729615.342400001</v>
      </c>
      <c r="BT221">
        <v>3.2461694974823402E-3</v>
      </c>
    </row>
    <row r="222" spans="1:82" x14ac:dyDescent="0.3">
      <c r="A222" t="s">
        <v>3935</v>
      </c>
      <c r="B222" t="s">
        <v>49</v>
      </c>
      <c r="C222" t="s">
        <v>3936</v>
      </c>
      <c r="E222" t="s">
        <v>3937</v>
      </c>
      <c r="F222" t="s">
        <v>3808</v>
      </c>
      <c r="O222" t="s">
        <v>56</v>
      </c>
      <c r="P222" t="s">
        <v>56</v>
      </c>
      <c r="Q222" t="s">
        <v>68</v>
      </c>
      <c r="R222">
        <v>-1.703764E-6</v>
      </c>
      <c r="Y222">
        <v>13372.27</v>
      </c>
      <c r="AA222" t="b">
        <v>0</v>
      </c>
      <c r="AD222" t="b">
        <v>0</v>
      </c>
      <c r="AE222" t="b">
        <v>0</v>
      </c>
      <c r="BG222">
        <v>1430832.8900000001</v>
      </c>
      <c r="BH222">
        <v>1.2060420752054135E-2</v>
      </c>
    </row>
    <row r="223" spans="1:82" x14ac:dyDescent="0.3">
      <c r="A223" t="s">
        <v>3938</v>
      </c>
      <c r="B223" t="s">
        <v>49</v>
      </c>
      <c r="C223" t="s">
        <v>3939</v>
      </c>
      <c r="E223" t="s">
        <v>3940</v>
      </c>
      <c r="F223" t="s">
        <v>3808</v>
      </c>
      <c r="O223" t="s">
        <v>209</v>
      </c>
      <c r="P223" t="s">
        <v>209</v>
      </c>
      <c r="Q223" t="s">
        <v>209</v>
      </c>
      <c r="R223">
        <v>1.175785734991E-2</v>
      </c>
      <c r="Y223">
        <v>1408.63</v>
      </c>
      <c r="AA223" t="b">
        <v>0</v>
      </c>
      <c r="AD223" t="b">
        <v>0</v>
      </c>
      <c r="AE223" t="b">
        <v>0</v>
      </c>
      <c r="BG223">
        <v>5147218.5378</v>
      </c>
      <c r="BH223">
        <v>4.3385654399264513E-2</v>
      </c>
    </row>
    <row r="224" spans="1:82" x14ac:dyDescent="0.3">
      <c r="A224" t="s">
        <v>3941</v>
      </c>
      <c r="B224" t="s">
        <v>49</v>
      </c>
      <c r="C224" t="s">
        <v>2935</v>
      </c>
      <c r="D224" t="s">
        <v>351</v>
      </c>
      <c r="E224" t="s">
        <v>352</v>
      </c>
      <c r="F224" t="s">
        <v>3319</v>
      </c>
      <c r="G224" t="s">
        <v>72</v>
      </c>
      <c r="H224" t="s">
        <v>3942</v>
      </c>
      <c r="I224" t="s">
        <v>3943</v>
      </c>
      <c r="J224" t="s">
        <v>54</v>
      </c>
      <c r="K224" t="s">
        <v>3944</v>
      </c>
      <c r="L224" t="s">
        <v>68</v>
      </c>
      <c r="M224" t="s">
        <v>3943</v>
      </c>
      <c r="N224" t="s">
        <v>3193</v>
      </c>
      <c r="O224" t="s">
        <v>54</v>
      </c>
      <c r="P224" t="s">
        <v>54</v>
      </c>
      <c r="Q224" t="s">
        <v>68</v>
      </c>
      <c r="R224">
        <v>1.2988999999999999E-2</v>
      </c>
      <c r="S224" t="s">
        <v>3194</v>
      </c>
      <c r="T224" t="s">
        <v>3194</v>
      </c>
      <c r="U224" t="s">
        <v>3194</v>
      </c>
      <c r="V224" t="s">
        <v>55</v>
      </c>
      <c r="X224" t="s">
        <v>55</v>
      </c>
      <c r="Y224">
        <v>0.99226000000000003</v>
      </c>
      <c r="Z224">
        <v>6</v>
      </c>
      <c r="AA224" t="b">
        <v>0</v>
      </c>
      <c r="AB224" t="s">
        <v>54</v>
      </c>
      <c r="AC224" t="s">
        <v>3193</v>
      </c>
      <c r="AD224" t="b">
        <v>0</v>
      </c>
      <c r="AE224" t="b">
        <v>0</v>
      </c>
      <c r="AF224" t="s">
        <v>68</v>
      </c>
      <c r="AG224">
        <v>46226720.137050003</v>
      </c>
      <c r="AH224">
        <v>2.9898967368285196E-4</v>
      </c>
      <c r="AI224">
        <v>13917722.1918</v>
      </c>
      <c r="AJ224">
        <v>2.589940379889641E-4</v>
      </c>
      <c r="AK224">
        <v>4473553.5616499996</v>
      </c>
      <c r="AL224">
        <v>5.3715123822957586E-4</v>
      </c>
    </row>
    <row r="225" spans="1:82" x14ac:dyDescent="0.3">
      <c r="A225" t="s">
        <v>3945</v>
      </c>
      <c r="B225" t="s">
        <v>3210</v>
      </c>
      <c r="C225" t="s">
        <v>1453</v>
      </c>
      <c r="D225" t="s">
        <v>432</v>
      </c>
      <c r="E225" t="s">
        <v>1454</v>
      </c>
      <c r="F225" t="s">
        <v>3346</v>
      </c>
      <c r="G225" t="s">
        <v>53</v>
      </c>
      <c r="H225" t="s">
        <v>3946</v>
      </c>
      <c r="I225" t="s">
        <v>3947</v>
      </c>
      <c r="J225" t="s">
        <v>56</v>
      </c>
      <c r="K225" t="s">
        <v>3682</v>
      </c>
      <c r="L225" t="s">
        <v>68</v>
      </c>
      <c r="M225" t="s">
        <v>3948</v>
      </c>
      <c r="N225" t="s">
        <v>3470</v>
      </c>
      <c r="O225" t="s">
        <v>68</v>
      </c>
      <c r="P225" t="s">
        <v>56</v>
      </c>
      <c r="Q225" t="s">
        <v>63</v>
      </c>
      <c r="R225">
        <v>6.1390000000000004E-3</v>
      </c>
      <c r="S225" t="s">
        <v>3194</v>
      </c>
      <c r="T225" t="s">
        <v>3194</v>
      </c>
      <c r="U225" t="s">
        <v>3201</v>
      </c>
      <c r="Y225">
        <v>0.99516000000000004</v>
      </c>
      <c r="Z225">
        <v>5</v>
      </c>
      <c r="AA225" t="b">
        <v>0</v>
      </c>
      <c r="AB225" t="s">
        <v>56</v>
      </c>
      <c r="AC225" t="s">
        <v>3470</v>
      </c>
      <c r="AD225" t="b">
        <v>0</v>
      </c>
      <c r="AE225" t="b">
        <v>0</v>
      </c>
      <c r="AF225" t="s">
        <v>68</v>
      </c>
      <c r="CC225">
        <v>199697</v>
      </c>
      <c r="CD225">
        <v>8.6975071901255335E-4</v>
      </c>
    </row>
    <row r="226" spans="1:82" x14ac:dyDescent="0.3">
      <c r="A226" t="s">
        <v>3949</v>
      </c>
      <c r="B226" t="s">
        <v>49</v>
      </c>
      <c r="C226" t="s">
        <v>1452</v>
      </c>
      <c r="D226" t="s">
        <v>476</v>
      </c>
      <c r="E226" t="s">
        <v>1344</v>
      </c>
      <c r="F226" t="s">
        <v>3319</v>
      </c>
      <c r="G226" t="s">
        <v>72</v>
      </c>
      <c r="H226" t="s">
        <v>3950</v>
      </c>
      <c r="I226" t="s">
        <v>3951</v>
      </c>
      <c r="J226" t="s">
        <v>54</v>
      </c>
      <c r="K226" t="s">
        <v>3952</v>
      </c>
      <c r="L226" t="s">
        <v>68</v>
      </c>
      <c r="M226" t="s">
        <v>3953</v>
      </c>
      <c r="N226" t="s">
        <v>3221</v>
      </c>
      <c r="O226" t="s">
        <v>56</v>
      </c>
      <c r="P226" t="s">
        <v>54</v>
      </c>
      <c r="Q226" t="s">
        <v>68</v>
      </c>
      <c r="R226">
        <v>1.1655E-2</v>
      </c>
      <c r="S226" t="s">
        <v>3194</v>
      </c>
      <c r="T226" t="s">
        <v>3208</v>
      </c>
      <c r="U226" t="s">
        <v>3194</v>
      </c>
      <c r="V226" t="s">
        <v>55</v>
      </c>
      <c r="Y226">
        <v>1.0345500000000001</v>
      </c>
      <c r="Z226">
        <v>4</v>
      </c>
      <c r="AA226" t="b">
        <v>0</v>
      </c>
      <c r="AB226" t="s">
        <v>54</v>
      </c>
      <c r="AC226" t="s">
        <v>3221</v>
      </c>
      <c r="AD226" t="b">
        <v>0</v>
      </c>
      <c r="AE226" t="b">
        <v>0</v>
      </c>
      <c r="AF226" t="s">
        <v>68</v>
      </c>
      <c r="AG226">
        <v>39415217.282652006</v>
      </c>
      <c r="AH226">
        <v>2.5493357345146236E-4</v>
      </c>
      <c r="AI226">
        <v>10568079.007340001</v>
      </c>
      <c r="AJ226">
        <v>1.966607335724813E-4</v>
      </c>
    </row>
    <row r="227" spans="1:82" x14ac:dyDescent="0.3">
      <c r="A227" t="s">
        <v>3954</v>
      </c>
      <c r="B227" t="s">
        <v>3210</v>
      </c>
      <c r="D227" t="s">
        <v>346</v>
      </c>
      <c r="E227" t="s">
        <v>3818</v>
      </c>
      <c r="F227" t="s">
        <v>3864</v>
      </c>
      <c r="H227" t="s">
        <v>3955</v>
      </c>
      <c r="R227">
        <v>0</v>
      </c>
      <c r="S227" t="s">
        <v>3194</v>
      </c>
      <c r="T227" t="s">
        <v>3194</v>
      </c>
      <c r="U227" t="s">
        <v>3194</v>
      </c>
      <c r="V227" t="s">
        <v>55</v>
      </c>
      <c r="W227" t="s">
        <v>55</v>
      </c>
      <c r="X227" t="s">
        <v>55</v>
      </c>
      <c r="Y227">
        <v>-0.17449914010000001</v>
      </c>
      <c r="Z227">
        <v>2</v>
      </c>
      <c r="AA227" t="b">
        <v>0</v>
      </c>
      <c r="AD227" t="b">
        <v>0</v>
      </c>
      <c r="AE227" t="b">
        <v>0</v>
      </c>
      <c r="AG227">
        <v>-802996.36510054767</v>
      </c>
      <c r="AH227">
        <v>-5.1936979404580878E-6</v>
      </c>
    </row>
    <row r="228" spans="1:82" x14ac:dyDescent="0.3">
      <c r="A228" t="s">
        <v>3956</v>
      </c>
      <c r="B228" t="s">
        <v>3210</v>
      </c>
      <c r="D228" t="s">
        <v>346</v>
      </c>
      <c r="E228" t="s">
        <v>3818</v>
      </c>
      <c r="F228" t="s">
        <v>3864</v>
      </c>
      <c r="H228" t="s">
        <v>3651</v>
      </c>
      <c r="R228">
        <v>0</v>
      </c>
      <c r="S228" t="s">
        <v>3194</v>
      </c>
      <c r="T228" t="s">
        <v>3194</v>
      </c>
      <c r="U228" t="s">
        <v>3194</v>
      </c>
      <c r="V228" t="s">
        <v>55</v>
      </c>
      <c r="W228" t="s">
        <v>55</v>
      </c>
      <c r="X228" t="s">
        <v>55</v>
      </c>
      <c r="Y228">
        <v>-0.25417454009999996</v>
      </c>
      <c r="Z228">
        <v>2</v>
      </c>
      <c r="AA228" t="b">
        <v>0</v>
      </c>
      <c r="AD228" t="b">
        <v>0</v>
      </c>
      <c r="AE228" t="b">
        <v>0</v>
      </c>
      <c r="AG228">
        <v>-4210705.1877962351</v>
      </c>
      <c r="AH228">
        <v>-2.723440828900282E-5</v>
      </c>
    </row>
    <row r="229" spans="1:82" x14ac:dyDescent="0.3">
      <c r="A229" t="s">
        <v>3957</v>
      </c>
      <c r="B229" t="s">
        <v>49</v>
      </c>
      <c r="C229" t="s">
        <v>614</v>
      </c>
      <c r="D229" t="s">
        <v>615</v>
      </c>
      <c r="E229" t="s">
        <v>616</v>
      </c>
      <c r="F229" t="s">
        <v>3217</v>
      </c>
      <c r="G229" t="s">
        <v>67</v>
      </c>
      <c r="H229" t="s">
        <v>3958</v>
      </c>
      <c r="I229" t="s">
        <v>3875</v>
      </c>
      <c r="J229" t="s">
        <v>617</v>
      </c>
      <c r="K229" t="s">
        <v>3273</v>
      </c>
      <c r="L229" t="s">
        <v>76</v>
      </c>
      <c r="M229" t="s">
        <v>3875</v>
      </c>
      <c r="N229" t="s">
        <v>3729</v>
      </c>
      <c r="O229" t="s">
        <v>209</v>
      </c>
      <c r="P229" t="s">
        <v>617</v>
      </c>
      <c r="Q229" t="s">
        <v>76</v>
      </c>
      <c r="R229">
        <v>3.8489999999999996E-2</v>
      </c>
      <c r="S229" t="s">
        <v>3208</v>
      </c>
      <c r="T229" t="s">
        <v>3208</v>
      </c>
      <c r="U229" t="s">
        <v>3208</v>
      </c>
      <c r="V229" t="s">
        <v>55</v>
      </c>
      <c r="W229" t="s">
        <v>55</v>
      </c>
      <c r="Y229">
        <v>1.0152399999999999</v>
      </c>
      <c r="Z229">
        <v>4</v>
      </c>
      <c r="AA229" t="b">
        <v>0</v>
      </c>
      <c r="AB229" t="s">
        <v>617</v>
      </c>
      <c r="AC229" t="s">
        <v>3729</v>
      </c>
      <c r="AD229" t="b">
        <v>0</v>
      </c>
      <c r="AE229" t="b">
        <v>0</v>
      </c>
      <c r="AF229" t="s">
        <v>76</v>
      </c>
      <c r="AG229">
        <v>116667147.5386</v>
      </c>
      <c r="AH229">
        <v>7.5459111675365339E-4</v>
      </c>
      <c r="AI229">
        <v>51395219.179999992</v>
      </c>
      <c r="AJ229">
        <v>9.5641047905084791E-4</v>
      </c>
      <c r="AK229">
        <v>8737187.2605999988</v>
      </c>
      <c r="AL229">
        <v>1.0490968513058232E-3</v>
      </c>
      <c r="AQ229">
        <v>2055808.7671999999</v>
      </c>
      <c r="AR229">
        <v>5.0694312954784682E-3</v>
      </c>
      <c r="AS229">
        <v>2055808.7671999999</v>
      </c>
      <c r="AT229">
        <v>1.1699410012445423E-3</v>
      </c>
      <c r="BE229">
        <v>2055808.7671999999</v>
      </c>
      <c r="BF229">
        <v>5.1504761356560855E-3</v>
      </c>
      <c r="BK229">
        <v>7195330.6851999993</v>
      </c>
      <c r="BL229">
        <v>2.7687729434033603E-3</v>
      </c>
    </row>
    <row r="230" spans="1:82" x14ac:dyDescent="0.3">
      <c r="A230" t="s">
        <v>3959</v>
      </c>
      <c r="B230" t="s">
        <v>49</v>
      </c>
      <c r="D230" t="s">
        <v>346</v>
      </c>
      <c r="E230" t="s">
        <v>3818</v>
      </c>
      <c r="F230" t="s">
        <v>3819</v>
      </c>
      <c r="H230" t="s">
        <v>3960</v>
      </c>
      <c r="R230">
        <v>0</v>
      </c>
      <c r="S230" t="s">
        <v>3194</v>
      </c>
      <c r="T230" t="s">
        <v>3194</v>
      </c>
      <c r="U230" t="s">
        <v>3194</v>
      </c>
      <c r="V230" t="s">
        <v>55</v>
      </c>
      <c r="W230" t="s">
        <v>55</v>
      </c>
      <c r="X230" t="s">
        <v>55</v>
      </c>
      <c r="Y230">
        <v>1.6381668E-3</v>
      </c>
      <c r="Z230">
        <v>2</v>
      </c>
      <c r="AA230" t="b">
        <v>0</v>
      </c>
      <c r="AD230" t="b">
        <v>0</v>
      </c>
      <c r="AE230" t="b">
        <v>0</v>
      </c>
      <c r="AG230">
        <v>409541.7</v>
      </c>
      <c r="AH230">
        <v>2.6488736142104029E-6</v>
      </c>
    </row>
    <row r="231" spans="1:82" x14ac:dyDescent="0.3">
      <c r="A231" t="s">
        <v>3961</v>
      </c>
      <c r="B231" t="s">
        <v>49</v>
      </c>
      <c r="C231" t="s">
        <v>2693</v>
      </c>
      <c r="D231" t="s">
        <v>269</v>
      </c>
      <c r="E231" t="s">
        <v>270</v>
      </c>
      <c r="F231" t="s">
        <v>3250</v>
      </c>
      <c r="G231" t="s">
        <v>53</v>
      </c>
      <c r="H231" t="s">
        <v>3962</v>
      </c>
      <c r="I231" t="s">
        <v>3963</v>
      </c>
      <c r="J231" t="s">
        <v>62</v>
      </c>
      <c r="K231" t="s">
        <v>3944</v>
      </c>
      <c r="L231" t="s">
        <v>107</v>
      </c>
      <c r="M231" t="s">
        <v>3924</v>
      </c>
      <c r="N231" t="s">
        <v>3309</v>
      </c>
      <c r="O231" t="s">
        <v>107</v>
      </c>
      <c r="P231" t="s">
        <v>62</v>
      </c>
      <c r="Q231" t="s">
        <v>108</v>
      </c>
      <c r="R231">
        <v>8.6000000000000003E-5</v>
      </c>
      <c r="S231" t="s">
        <v>3194</v>
      </c>
      <c r="T231" t="s">
        <v>3194</v>
      </c>
      <c r="U231" t="s">
        <v>3194</v>
      </c>
      <c r="Y231">
        <v>1.00512</v>
      </c>
      <c r="Z231">
        <v>3</v>
      </c>
      <c r="AA231" t="b">
        <v>0</v>
      </c>
      <c r="AB231" t="s">
        <v>62</v>
      </c>
      <c r="AC231" t="s">
        <v>3309</v>
      </c>
      <c r="AD231" t="b">
        <v>0</v>
      </c>
      <c r="AE231" t="b">
        <v>0</v>
      </c>
      <c r="AF231" t="s">
        <v>107</v>
      </c>
      <c r="AG231">
        <v>260964150.92724514</v>
      </c>
      <c r="AH231">
        <v>1.6878893007622933E-3</v>
      </c>
      <c r="AI231">
        <v>85392115.030530006</v>
      </c>
      <c r="AJ231">
        <v>1.5890566271832432E-3</v>
      </c>
      <c r="AK231">
        <v>30830888.662911903</v>
      </c>
      <c r="AL231">
        <v>3.7019451746305044E-3</v>
      </c>
      <c r="AM231">
        <v>1814708.4658200003</v>
      </c>
      <c r="AN231">
        <v>3.4073392206876016E-3</v>
      </c>
      <c r="AO231">
        <v>3024514.1097000004</v>
      </c>
      <c r="AP231">
        <v>7.6101296843609394E-4</v>
      </c>
      <c r="AQ231">
        <v>1512257.0548500002</v>
      </c>
      <c r="AR231">
        <v>3.7290838345368691E-3</v>
      </c>
      <c r="BC231">
        <v>5544942.5344500011</v>
      </c>
      <c r="BD231">
        <v>5.0753519357040911E-3</v>
      </c>
      <c r="BE231">
        <v>4032685.4796000007</v>
      </c>
      <c r="BF231">
        <v>1.0103201550976741E-2</v>
      </c>
      <c r="BK231">
        <v>15122570.548500001</v>
      </c>
      <c r="BL231">
        <v>5.8191855247903016E-3</v>
      </c>
    </row>
    <row r="232" spans="1:82" x14ac:dyDescent="0.3">
      <c r="A232" t="s">
        <v>3964</v>
      </c>
      <c r="B232" t="s">
        <v>49</v>
      </c>
      <c r="C232" t="s">
        <v>1448</v>
      </c>
      <c r="D232" t="s">
        <v>1449</v>
      </c>
      <c r="E232" t="s">
        <v>1450</v>
      </c>
      <c r="F232" t="s">
        <v>3196</v>
      </c>
      <c r="G232" t="s">
        <v>53</v>
      </c>
      <c r="H232" t="s">
        <v>3775</v>
      </c>
      <c r="I232" t="s">
        <v>3965</v>
      </c>
      <c r="J232" t="s">
        <v>68</v>
      </c>
      <c r="K232" t="s">
        <v>3966</v>
      </c>
      <c r="L232" t="s">
        <v>55</v>
      </c>
      <c r="M232" t="s">
        <v>3966</v>
      </c>
      <c r="N232" t="s">
        <v>55</v>
      </c>
      <c r="O232" t="s">
        <v>68</v>
      </c>
      <c r="P232" t="s">
        <v>68</v>
      </c>
      <c r="Q232" t="s">
        <v>68</v>
      </c>
      <c r="R232">
        <v>4.5439999999999994E-3</v>
      </c>
      <c r="S232" t="s">
        <v>3194</v>
      </c>
      <c r="U232" t="s">
        <v>3194</v>
      </c>
      <c r="Y232">
        <v>0.94208000000000003</v>
      </c>
      <c r="Z232">
        <v>4</v>
      </c>
      <c r="AA232" t="b">
        <v>0</v>
      </c>
      <c r="AB232" t="s">
        <v>68</v>
      </c>
      <c r="AD232" t="b">
        <v>0</v>
      </c>
      <c r="AE232" t="b">
        <v>0</v>
      </c>
      <c r="BS232">
        <v>5656055.3423999995</v>
      </c>
      <c r="BT232">
        <v>1.1672576810622434E-3</v>
      </c>
    </row>
    <row r="233" spans="1:82" x14ac:dyDescent="0.3">
      <c r="A233" t="s">
        <v>3967</v>
      </c>
      <c r="B233" t="s">
        <v>3210</v>
      </c>
      <c r="C233" t="s">
        <v>1129</v>
      </c>
      <c r="D233" t="s">
        <v>158</v>
      </c>
      <c r="E233" t="s">
        <v>1130</v>
      </c>
      <c r="F233" t="s">
        <v>3188</v>
      </c>
      <c r="G233" t="s">
        <v>53</v>
      </c>
      <c r="H233" t="s">
        <v>3968</v>
      </c>
      <c r="I233" t="s">
        <v>3969</v>
      </c>
      <c r="J233" t="s">
        <v>56</v>
      </c>
      <c r="K233" t="s">
        <v>3970</v>
      </c>
      <c r="L233" t="s">
        <v>55</v>
      </c>
      <c r="M233" t="s">
        <v>3969</v>
      </c>
      <c r="N233" t="s">
        <v>3221</v>
      </c>
      <c r="O233" t="s">
        <v>56</v>
      </c>
      <c r="P233" t="s">
        <v>56</v>
      </c>
      <c r="Q233" t="s">
        <v>56</v>
      </c>
      <c r="R233">
        <v>1.6337999999999998E-2</v>
      </c>
      <c r="S233" t="s">
        <v>3194</v>
      </c>
      <c r="U233" t="s">
        <v>3208</v>
      </c>
      <c r="Y233">
        <v>0.88861000000000001</v>
      </c>
      <c r="AA233" t="b">
        <v>0</v>
      </c>
      <c r="AB233" t="s">
        <v>56</v>
      </c>
      <c r="AC233" t="s">
        <v>3221</v>
      </c>
      <c r="AD233" t="b">
        <v>0</v>
      </c>
      <c r="AE233" t="b">
        <v>0</v>
      </c>
      <c r="CC233">
        <v>1245005.3</v>
      </c>
      <c r="CD233">
        <v>5.4224362651889594E-3</v>
      </c>
    </row>
    <row r="234" spans="1:82" x14ac:dyDescent="0.3">
      <c r="A234" t="s">
        <v>3971</v>
      </c>
      <c r="B234" t="s">
        <v>49</v>
      </c>
      <c r="C234" t="s">
        <v>1757</v>
      </c>
      <c r="D234" t="s">
        <v>1499</v>
      </c>
      <c r="E234" t="s">
        <v>1500</v>
      </c>
      <c r="F234" t="s">
        <v>3217</v>
      </c>
      <c r="G234" t="s">
        <v>53</v>
      </c>
      <c r="H234" t="s">
        <v>3972</v>
      </c>
      <c r="I234" t="s">
        <v>3386</v>
      </c>
      <c r="J234" t="s">
        <v>56</v>
      </c>
      <c r="K234" t="s">
        <v>3214</v>
      </c>
      <c r="L234" t="s">
        <v>55</v>
      </c>
      <c r="M234" t="s">
        <v>3214</v>
      </c>
      <c r="N234" t="s">
        <v>55</v>
      </c>
      <c r="O234" t="s">
        <v>56</v>
      </c>
      <c r="P234" t="s">
        <v>56</v>
      </c>
      <c r="Q234" t="s">
        <v>56</v>
      </c>
      <c r="R234">
        <v>5.6869999999999993E-3</v>
      </c>
      <c r="S234" t="s">
        <v>3194</v>
      </c>
      <c r="U234" t="s">
        <v>3194</v>
      </c>
      <c r="Y234">
        <v>0.91044999999999998</v>
      </c>
      <c r="Z234">
        <v>4</v>
      </c>
      <c r="AA234" t="b">
        <v>0</v>
      </c>
      <c r="AB234" t="s">
        <v>56</v>
      </c>
      <c r="AD234" t="b">
        <v>0</v>
      </c>
      <c r="AE234" t="b">
        <v>0</v>
      </c>
      <c r="AG234">
        <v>20261343.013999999</v>
      </c>
      <c r="AH234">
        <v>1.3104828372361319E-4</v>
      </c>
      <c r="AI234">
        <v>8104537.2056</v>
      </c>
      <c r="AJ234">
        <v>1.5081683539759383E-4</v>
      </c>
      <c r="BY234">
        <v>2026134.3014</v>
      </c>
      <c r="BZ234">
        <v>4.5913668154537041E-3</v>
      </c>
    </row>
    <row r="235" spans="1:82" x14ac:dyDescent="0.3">
      <c r="A235" t="s">
        <v>3973</v>
      </c>
      <c r="B235" t="s">
        <v>49</v>
      </c>
      <c r="C235" t="s">
        <v>1096</v>
      </c>
      <c r="D235" t="s">
        <v>1090</v>
      </c>
      <c r="E235" t="s">
        <v>1091</v>
      </c>
      <c r="F235" t="s">
        <v>3500</v>
      </c>
      <c r="G235" t="s">
        <v>72</v>
      </c>
      <c r="H235" t="s">
        <v>3974</v>
      </c>
      <c r="I235" t="s">
        <v>3975</v>
      </c>
      <c r="J235" t="s">
        <v>63</v>
      </c>
      <c r="K235" t="s">
        <v>3975</v>
      </c>
      <c r="L235" t="s">
        <v>68</v>
      </c>
      <c r="M235" t="s">
        <v>3256</v>
      </c>
      <c r="N235" t="s">
        <v>55</v>
      </c>
      <c r="O235" t="s">
        <v>68</v>
      </c>
      <c r="P235" t="s">
        <v>68</v>
      </c>
      <c r="Q235" t="s">
        <v>63</v>
      </c>
      <c r="R235">
        <v>1.2740000000000001E-2</v>
      </c>
      <c r="S235" t="s">
        <v>3194</v>
      </c>
      <c r="T235" t="s">
        <v>3194</v>
      </c>
      <c r="U235" t="s">
        <v>3208</v>
      </c>
      <c r="Y235">
        <v>1.0563400000000001</v>
      </c>
      <c r="Z235">
        <v>4</v>
      </c>
      <c r="AA235" t="b">
        <v>0</v>
      </c>
      <c r="AB235" t="s">
        <v>63</v>
      </c>
      <c r="AD235" t="b">
        <v>0</v>
      </c>
      <c r="AE235" t="b">
        <v>0</v>
      </c>
      <c r="AF235" t="s">
        <v>68</v>
      </c>
      <c r="AG235">
        <v>40526123.342160001</v>
      </c>
      <c r="AH235">
        <v>2.6211879964185315E-4</v>
      </c>
      <c r="AI235">
        <v>16885884.725900002</v>
      </c>
      <c r="AJ235">
        <v>3.1422839239841178E-4</v>
      </c>
    </row>
    <row r="236" spans="1:82" x14ac:dyDescent="0.3">
      <c r="A236" t="s">
        <v>3976</v>
      </c>
      <c r="B236" t="s">
        <v>49</v>
      </c>
      <c r="C236" t="s">
        <v>2734</v>
      </c>
      <c r="D236" t="s">
        <v>63</v>
      </c>
      <c r="E236" t="s">
        <v>2735</v>
      </c>
      <c r="F236" t="s">
        <v>3188</v>
      </c>
      <c r="H236" t="s">
        <v>3977</v>
      </c>
      <c r="I236" t="s">
        <v>3978</v>
      </c>
      <c r="J236" t="s">
        <v>55</v>
      </c>
      <c r="K236" t="s">
        <v>3978</v>
      </c>
      <c r="L236" t="s">
        <v>55</v>
      </c>
      <c r="M236" t="s">
        <v>3978</v>
      </c>
      <c r="N236" t="s">
        <v>55</v>
      </c>
      <c r="O236" t="s">
        <v>55</v>
      </c>
      <c r="P236" t="s">
        <v>55</v>
      </c>
      <c r="Q236" t="s">
        <v>55</v>
      </c>
      <c r="R236">
        <v>9.554E-3</v>
      </c>
      <c r="Y236">
        <v>1</v>
      </c>
      <c r="AA236" t="b">
        <v>0</v>
      </c>
      <c r="AD236" t="b">
        <v>0</v>
      </c>
      <c r="AE236" t="b">
        <v>0</v>
      </c>
      <c r="AG236">
        <v>33000000</v>
      </c>
      <c r="AH236">
        <v>2.1344060755948245E-4</v>
      </c>
      <c r="AI236">
        <v>28000000</v>
      </c>
      <c r="AJ236">
        <v>5.210502813429921E-4</v>
      </c>
      <c r="AK236">
        <v>34000000</v>
      </c>
      <c r="AL236">
        <v>4.0824686344136472E-3</v>
      </c>
      <c r="BK236">
        <v>5000000</v>
      </c>
      <c r="BL236">
        <v>1.9240067375210571E-3</v>
      </c>
    </row>
    <row r="237" spans="1:82" x14ac:dyDescent="0.3">
      <c r="A237" t="s">
        <v>3979</v>
      </c>
      <c r="B237" t="s">
        <v>49</v>
      </c>
      <c r="C237" t="s">
        <v>2736</v>
      </c>
      <c r="D237" t="s">
        <v>868</v>
      </c>
      <c r="E237" t="s">
        <v>869</v>
      </c>
      <c r="F237" t="s">
        <v>3196</v>
      </c>
      <c r="G237" t="s">
        <v>53</v>
      </c>
      <c r="H237" t="s">
        <v>3980</v>
      </c>
      <c r="I237" t="s">
        <v>3981</v>
      </c>
      <c r="J237" t="s">
        <v>62</v>
      </c>
      <c r="K237" t="s">
        <v>3982</v>
      </c>
      <c r="L237" t="s">
        <v>62</v>
      </c>
      <c r="M237" t="s">
        <v>3983</v>
      </c>
      <c r="N237" t="s">
        <v>55</v>
      </c>
      <c r="O237" t="s">
        <v>62</v>
      </c>
      <c r="P237" t="s">
        <v>62</v>
      </c>
      <c r="Q237" t="s">
        <v>62</v>
      </c>
      <c r="R237">
        <v>5.3990000000000002E-3</v>
      </c>
      <c r="T237" t="s">
        <v>3194</v>
      </c>
      <c r="U237" t="s">
        <v>3194</v>
      </c>
      <c r="X237" t="s">
        <v>55</v>
      </c>
      <c r="Y237">
        <v>0.87095</v>
      </c>
      <c r="Z237">
        <v>2</v>
      </c>
      <c r="AA237" t="b">
        <v>0</v>
      </c>
      <c r="AB237" t="s">
        <v>62</v>
      </c>
      <c r="AD237" t="b">
        <v>0</v>
      </c>
      <c r="AE237" t="b">
        <v>0</v>
      </c>
      <c r="AF237" t="s">
        <v>62</v>
      </c>
      <c r="AG237">
        <v>47356779.4542</v>
      </c>
      <c r="AH237">
        <v>3.0629878117469284E-4</v>
      </c>
      <c r="AI237">
        <v>17539547.945999999</v>
      </c>
      <c r="AJ237">
        <v>3.2639237113900712E-4</v>
      </c>
      <c r="AM237">
        <v>876977.39730000007</v>
      </c>
      <c r="AN237">
        <v>1.6466333506228415E-3</v>
      </c>
      <c r="AO237">
        <v>5261864.3838</v>
      </c>
      <c r="AP237">
        <v>1.3239637472284712E-3</v>
      </c>
      <c r="AS237">
        <v>8769773.9729999993</v>
      </c>
      <c r="AT237">
        <v>4.9907940399700557E-3</v>
      </c>
      <c r="BA237">
        <v>5524957.6029900005</v>
      </c>
      <c r="BB237">
        <v>7.9529507502859899E-3</v>
      </c>
      <c r="BC237">
        <v>4384886.9864999996</v>
      </c>
      <c r="BD237">
        <v>4.013539277731017E-3</v>
      </c>
      <c r="BE237">
        <v>701581.91784000001</v>
      </c>
      <c r="BF237">
        <v>1.7576931194647496E-3</v>
      </c>
      <c r="BM237">
        <v>2630932.1919</v>
      </c>
      <c r="BN237">
        <v>4.8240785146341251E-3</v>
      </c>
      <c r="BU237">
        <v>876977.39730000007</v>
      </c>
      <c r="BV237">
        <v>3.509408947057497E-3</v>
      </c>
    </row>
    <row r="238" spans="1:82" x14ac:dyDescent="0.3">
      <c r="A238" t="s">
        <v>3984</v>
      </c>
      <c r="B238" t="s">
        <v>49</v>
      </c>
      <c r="C238" t="s">
        <v>1797</v>
      </c>
      <c r="D238" t="s">
        <v>118</v>
      </c>
      <c r="E238" t="s">
        <v>119</v>
      </c>
      <c r="F238" t="s">
        <v>3254</v>
      </c>
      <c r="G238" t="s">
        <v>53</v>
      </c>
      <c r="H238" t="s">
        <v>3985</v>
      </c>
      <c r="I238" t="s">
        <v>3371</v>
      </c>
      <c r="J238" t="s">
        <v>55</v>
      </c>
      <c r="K238" t="s">
        <v>3986</v>
      </c>
      <c r="L238" t="s">
        <v>55</v>
      </c>
      <c r="M238" t="s">
        <v>3986</v>
      </c>
      <c r="N238" t="s">
        <v>55</v>
      </c>
      <c r="O238" t="s">
        <v>108</v>
      </c>
      <c r="P238" t="s">
        <v>108</v>
      </c>
      <c r="Q238" t="s">
        <v>108</v>
      </c>
      <c r="R238">
        <v>3.0379999999999999E-3</v>
      </c>
      <c r="S238" t="s">
        <v>3194</v>
      </c>
      <c r="T238" t="s">
        <v>3208</v>
      </c>
      <c r="U238" t="s">
        <v>3194</v>
      </c>
      <c r="X238" t="s">
        <v>55</v>
      </c>
      <c r="Y238">
        <v>0.64632999999999996</v>
      </c>
      <c r="Z238">
        <v>2</v>
      </c>
      <c r="AA238" t="b">
        <v>0</v>
      </c>
      <c r="AD238" t="b">
        <v>0</v>
      </c>
      <c r="AE238" t="b">
        <v>0</v>
      </c>
      <c r="AG238">
        <v>339323.25</v>
      </c>
      <c r="AH238">
        <v>2.1947078981532774E-6</v>
      </c>
      <c r="AI238">
        <v>145424.25</v>
      </c>
      <c r="AJ238">
        <v>2.7061909420212008E-6</v>
      </c>
    </row>
    <row r="239" spans="1:82" x14ac:dyDescent="0.3">
      <c r="A239" t="s">
        <v>3987</v>
      </c>
      <c r="B239" t="s">
        <v>49</v>
      </c>
      <c r="D239" t="s">
        <v>346</v>
      </c>
      <c r="E239" t="s">
        <v>3818</v>
      </c>
      <c r="F239" t="s">
        <v>3819</v>
      </c>
      <c r="H239" t="s">
        <v>3988</v>
      </c>
      <c r="R239">
        <v>0</v>
      </c>
      <c r="S239" t="s">
        <v>3194</v>
      </c>
      <c r="T239" t="s">
        <v>3194</v>
      </c>
      <c r="U239" t="s">
        <v>3194</v>
      </c>
      <c r="V239" t="s">
        <v>55</v>
      </c>
      <c r="W239" t="s">
        <v>55</v>
      </c>
      <c r="X239" t="s">
        <v>55</v>
      </c>
      <c r="Y239">
        <v>3.3306587999999996E-3</v>
      </c>
      <c r="Z239">
        <v>2</v>
      </c>
      <c r="AA239" t="b">
        <v>0</v>
      </c>
      <c r="AD239" t="b">
        <v>0</v>
      </c>
      <c r="AE239" t="b">
        <v>0</v>
      </c>
      <c r="AG239">
        <v>832664.7</v>
      </c>
      <c r="AH239">
        <v>5.3855896806464907E-6</v>
      </c>
    </row>
    <row r="240" spans="1:82" x14ac:dyDescent="0.3">
      <c r="A240" t="s">
        <v>3989</v>
      </c>
      <c r="B240" t="s">
        <v>49</v>
      </c>
      <c r="C240" t="s">
        <v>1138</v>
      </c>
      <c r="D240" t="s">
        <v>612</v>
      </c>
      <c r="E240" t="s">
        <v>613</v>
      </c>
      <c r="F240" t="s">
        <v>3914</v>
      </c>
      <c r="G240" t="s">
        <v>53</v>
      </c>
      <c r="H240" t="s">
        <v>3990</v>
      </c>
      <c r="I240" t="s">
        <v>3991</v>
      </c>
      <c r="J240" t="s">
        <v>68</v>
      </c>
      <c r="K240" t="s">
        <v>3992</v>
      </c>
      <c r="L240" t="s">
        <v>63</v>
      </c>
      <c r="M240" t="s">
        <v>3993</v>
      </c>
      <c r="N240" t="s">
        <v>3470</v>
      </c>
      <c r="O240" t="s">
        <v>63</v>
      </c>
      <c r="P240" t="s">
        <v>68</v>
      </c>
      <c r="Q240" t="s">
        <v>63</v>
      </c>
      <c r="R240">
        <v>6.8099999999999992E-3</v>
      </c>
      <c r="S240" t="s">
        <v>3194</v>
      </c>
      <c r="T240" t="s">
        <v>55</v>
      </c>
      <c r="U240" t="s">
        <v>3194</v>
      </c>
      <c r="V240" t="s">
        <v>55</v>
      </c>
      <c r="W240" t="s">
        <v>55</v>
      </c>
      <c r="Y240">
        <v>1.0517000000000001</v>
      </c>
      <c r="Z240">
        <v>5</v>
      </c>
      <c r="AA240" t="b">
        <v>0</v>
      </c>
      <c r="AB240" t="s">
        <v>68</v>
      </c>
      <c r="AC240" t="s">
        <v>3470</v>
      </c>
      <c r="AD240" t="b">
        <v>0</v>
      </c>
      <c r="AE240" t="b">
        <v>0</v>
      </c>
      <c r="AF240" t="s">
        <v>63</v>
      </c>
      <c r="AG240">
        <v>166289493.43250722</v>
      </c>
      <c r="AH240">
        <v>1.0755433487573609E-3</v>
      </c>
      <c r="AI240">
        <v>138734296.763888</v>
      </c>
      <c r="AJ240">
        <v>2.5816980128837859E-3</v>
      </c>
      <c r="AK240">
        <v>5402360.2732560001</v>
      </c>
      <c r="AL240">
        <v>6.4867548139323412E-4</v>
      </c>
      <c r="BC240">
        <v>5265458.3559999997</v>
      </c>
      <c r="BD240">
        <v>4.8195367388319775E-3</v>
      </c>
    </row>
    <row r="241" spans="1:82" x14ac:dyDescent="0.3">
      <c r="A241" t="s">
        <v>3994</v>
      </c>
      <c r="B241" t="s">
        <v>49</v>
      </c>
      <c r="C241" t="s">
        <v>3995</v>
      </c>
      <c r="D241" t="s">
        <v>3996</v>
      </c>
      <c r="E241" t="s">
        <v>3997</v>
      </c>
      <c r="F241" t="s">
        <v>3998</v>
      </c>
      <c r="R241">
        <v>0</v>
      </c>
      <c r="T241" t="s">
        <v>3194</v>
      </c>
      <c r="U241" t="s">
        <v>3208</v>
      </c>
      <c r="W241" t="s">
        <v>3999</v>
      </c>
      <c r="X241" t="s">
        <v>3999</v>
      </c>
      <c r="Y241">
        <v>30.42</v>
      </c>
      <c r="Z241">
        <v>4</v>
      </c>
      <c r="AA241" t="b">
        <v>0</v>
      </c>
      <c r="AD241" t="b">
        <v>0</v>
      </c>
      <c r="AE241" t="b">
        <v>0</v>
      </c>
      <c r="AG241">
        <v>18805704.84</v>
      </c>
      <c r="AH241">
        <v>1.2163336565557272E-4</v>
      </c>
      <c r="AI241">
        <v>6268558.1400000006</v>
      </c>
      <c r="AJ241">
        <v>1.1665121365935371E-4</v>
      </c>
    </row>
    <row r="242" spans="1:82" x14ac:dyDescent="0.3">
      <c r="A242" t="s">
        <v>4000</v>
      </c>
      <c r="B242" t="s">
        <v>49</v>
      </c>
      <c r="C242" t="s">
        <v>2704</v>
      </c>
      <c r="D242" t="s">
        <v>1999</v>
      </c>
      <c r="E242" t="s">
        <v>2000</v>
      </c>
      <c r="F242" t="s">
        <v>3346</v>
      </c>
      <c r="G242" t="s">
        <v>53</v>
      </c>
      <c r="H242" t="s">
        <v>4001</v>
      </c>
      <c r="I242" t="s">
        <v>4002</v>
      </c>
      <c r="J242" t="s">
        <v>68</v>
      </c>
      <c r="K242" t="s">
        <v>4003</v>
      </c>
      <c r="L242" t="s">
        <v>55</v>
      </c>
      <c r="M242" t="s">
        <v>4004</v>
      </c>
      <c r="N242" t="s">
        <v>3470</v>
      </c>
      <c r="O242" t="s">
        <v>68</v>
      </c>
      <c r="P242" t="s">
        <v>68</v>
      </c>
      <c r="Q242" t="s">
        <v>63</v>
      </c>
      <c r="R242">
        <v>2.3890000000000001E-3</v>
      </c>
      <c r="S242" t="s">
        <v>3194</v>
      </c>
      <c r="T242" t="s">
        <v>3194</v>
      </c>
      <c r="U242" t="s">
        <v>3194</v>
      </c>
      <c r="V242" t="s">
        <v>55</v>
      </c>
      <c r="Y242">
        <v>0.99114000000000002</v>
      </c>
      <c r="Z242">
        <v>4</v>
      </c>
      <c r="AA242" t="b">
        <v>0</v>
      </c>
      <c r="AB242" t="s">
        <v>68</v>
      </c>
      <c r="AC242" t="s">
        <v>3470</v>
      </c>
      <c r="AD242" t="b">
        <v>0</v>
      </c>
      <c r="AE242" t="b">
        <v>0</v>
      </c>
      <c r="AF242" t="s">
        <v>4005</v>
      </c>
      <c r="BU242">
        <v>247869.76027500001</v>
      </c>
      <c r="BV242">
        <v>9.9190282109005252E-4</v>
      </c>
    </row>
    <row r="243" spans="1:82" x14ac:dyDescent="0.3">
      <c r="A243" t="s">
        <v>4006</v>
      </c>
      <c r="B243" t="s">
        <v>49</v>
      </c>
      <c r="C243" t="s">
        <v>4007</v>
      </c>
      <c r="D243" t="s">
        <v>4008</v>
      </c>
      <c r="E243" t="s">
        <v>4009</v>
      </c>
      <c r="F243" t="s">
        <v>3998</v>
      </c>
      <c r="R243">
        <v>0</v>
      </c>
      <c r="S243" t="s">
        <v>3208</v>
      </c>
      <c r="T243" t="s">
        <v>3194</v>
      </c>
      <c r="U243" t="s">
        <v>3208</v>
      </c>
      <c r="Y243">
        <v>15.86</v>
      </c>
      <c r="AA243" t="b">
        <v>0</v>
      </c>
      <c r="AD243" t="b">
        <v>0</v>
      </c>
      <c r="AE243" t="b">
        <v>0</v>
      </c>
      <c r="AG243">
        <v>29012650.419999998</v>
      </c>
      <c r="AH243">
        <v>1.8765084038047496E-4</v>
      </c>
      <c r="AI243">
        <v>5213752.96</v>
      </c>
      <c r="AJ243">
        <v>9.7022408809316362E-5</v>
      </c>
      <c r="AK243">
        <v>2525118.1799999997</v>
      </c>
      <c r="AL243">
        <v>3.0319752258934333E-4</v>
      </c>
      <c r="AO243">
        <v>1000020.58</v>
      </c>
      <c r="AP243">
        <v>2.5162012888029482E-4</v>
      </c>
      <c r="CA243">
        <v>220739.47999999998</v>
      </c>
      <c r="CB243">
        <v>2.4258449619529596E-4</v>
      </c>
    </row>
    <row r="244" spans="1:82" x14ac:dyDescent="0.3">
      <c r="A244" t="s">
        <v>4010</v>
      </c>
      <c r="B244" t="s">
        <v>3210</v>
      </c>
      <c r="C244" t="s">
        <v>2658</v>
      </c>
      <c r="D244" t="s">
        <v>394</v>
      </c>
      <c r="E244" t="s">
        <v>395</v>
      </c>
      <c r="F244" t="s">
        <v>3571</v>
      </c>
      <c r="G244" t="s">
        <v>271</v>
      </c>
      <c r="H244" t="s">
        <v>4011</v>
      </c>
      <c r="I244" t="s">
        <v>3835</v>
      </c>
      <c r="J244" t="s">
        <v>56</v>
      </c>
      <c r="K244" t="s">
        <v>3836</v>
      </c>
      <c r="L244" t="s">
        <v>63</v>
      </c>
      <c r="M244" t="s">
        <v>3924</v>
      </c>
      <c r="N244" t="s">
        <v>3221</v>
      </c>
      <c r="O244" t="s">
        <v>56</v>
      </c>
      <c r="P244" t="s">
        <v>56</v>
      </c>
      <c r="Q244" t="s">
        <v>63</v>
      </c>
      <c r="R244">
        <v>1.0111E-2</v>
      </c>
      <c r="S244" t="s">
        <v>3194</v>
      </c>
      <c r="T244" t="s">
        <v>3208</v>
      </c>
      <c r="U244" t="s">
        <v>3194</v>
      </c>
      <c r="V244" t="s">
        <v>55</v>
      </c>
      <c r="W244" t="s">
        <v>55</v>
      </c>
      <c r="X244" t="s">
        <v>55</v>
      </c>
      <c r="Y244">
        <v>1.0090699999999999</v>
      </c>
      <c r="Z244">
        <v>2</v>
      </c>
      <c r="AA244" t="b">
        <v>0</v>
      </c>
      <c r="AB244" t="s">
        <v>56</v>
      </c>
      <c r="AC244" t="s">
        <v>3221</v>
      </c>
      <c r="AD244" t="b">
        <v>0</v>
      </c>
      <c r="AE244" t="b">
        <v>0</v>
      </c>
      <c r="AF244" t="s">
        <v>63</v>
      </c>
      <c r="CC244">
        <v>304154.33333999995</v>
      </c>
      <c r="CD244">
        <v>1.3246991698085038E-3</v>
      </c>
    </row>
    <row r="245" spans="1:82" x14ac:dyDescent="0.3">
      <c r="A245" t="s">
        <v>4012</v>
      </c>
      <c r="B245" t="s">
        <v>49</v>
      </c>
      <c r="C245" t="s">
        <v>2915</v>
      </c>
      <c r="D245" t="s">
        <v>704</v>
      </c>
      <c r="E245" t="s">
        <v>705</v>
      </c>
      <c r="F245" t="s">
        <v>3500</v>
      </c>
      <c r="G245" t="s">
        <v>67</v>
      </c>
      <c r="H245" t="s">
        <v>4013</v>
      </c>
      <c r="I245" t="s">
        <v>4014</v>
      </c>
      <c r="J245" t="s">
        <v>63</v>
      </c>
      <c r="K245" t="s">
        <v>3502</v>
      </c>
      <c r="L245" t="s">
        <v>68</v>
      </c>
      <c r="M245" t="s">
        <v>3502</v>
      </c>
      <c r="N245" t="s">
        <v>55</v>
      </c>
      <c r="O245" t="s">
        <v>68</v>
      </c>
      <c r="P245" t="s">
        <v>68</v>
      </c>
      <c r="Q245" t="s">
        <v>63</v>
      </c>
      <c r="R245">
        <v>1.6319E-2</v>
      </c>
      <c r="T245" t="s">
        <v>3194</v>
      </c>
      <c r="U245" t="s">
        <v>3194</v>
      </c>
      <c r="Y245">
        <v>0.85120000000000007</v>
      </c>
      <c r="Z245">
        <v>4</v>
      </c>
      <c r="AA245" t="b">
        <v>0</v>
      </c>
      <c r="AB245" t="s">
        <v>63</v>
      </c>
      <c r="AD245" t="b">
        <v>0</v>
      </c>
      <c r="AE245" t="b">
        <v>0</v>
      </c>
      <c r="AF245" t="s">
        <v>68</v>
      </c>
      <c r="AG245">
        <v>33981069.72484</v>
      </c>
      <c r="AH245">
        <v>2.1978606568457532E-4</v>
      </c>
      <c r="AI245">
        <v>36654707.190499999</v>
      </c>
      <c r="AJ245">
        <v>6.821051962198222E-4</v>
      </c>
      <c r="AK245">
        <v>10867042.602360001</v>
      </c>
      <c r="AL245">
        <v>1.3048341344991635E-3</v>
      </c>
    </row>
    <row r="246" spans="1:82" x14ac:dyDescent="0.3">
      <c r="A246" t="s">
        <v>4015</v>
      </c>
      <c r="B246" t="s">
        <v>3210</v>
      </c>
      <c r="C246" t="s">
        <v>1125</v>
      </c>
      <c r="D246" t="s">
        <v>1017</v>
      </c>
      <c r="E246" t="s">
        <v>1018</v>
      </c>
      <c r="F246" t="s">
        <v>3527</v>
      </c>
      <c r="G246" t="s">
        <v>53</v>
      </c>
      <c r="H246" t="s">
        <v>4016</v>
      </c>
      <c r="I246" t="s">
        <v>4017</v>
      </c>
      <c r="J246" t="s">
        <v>48</v>
      </c>
      <c r="K246" t="s">
        <v>4017</v>
      </c>
      <c r="L246" t="s">
        <v>48</v>
      </c>
      <c r="M246" t="s">
        <v>4017</v>
      </c>
      <c r="N246" t="s">
        <v>3237</v>
      </c>
      <c r="O246" t="s">
        <v>48</v>
      </c>
      <c r="P246" t="s">
        <v>48</v>
      </c>
      <c r="Q246" t="s">
        <v>48</v>
      </c>
      <c r="R246">
        <v>3.437E-3</v>
      </c>
      <c r="S246" t="s">
        <v>3194</v>
      </c>
      <c r="T246" t="s">
        <v>3194</v>
      </c>
      <c r="U246" t="s">
        <v>3194</v>
      </c>
      <c r="Y246">
        <v>0.88556000000000001</v>
      </c>
      <c r="AA246" t="b">
        <v>0</v>
      </c>
      <c r="AB246" t="s">
        <v>48</v>
      </c>
      <c r="AC246" t="s">
        <v>3237</v>
      </c>
      <c r="AD246" t="b">
        <v>0</v>
      </c>
      <c r="AE246" t="b">
        <v>0</v>
      </c>
      <c r="AF246" t="s">
        <v>48</v>
      </c>
      <c r="CC246">
        <v>355074</v>
      </c>
      <c r="CD246">
        <v>1.5464722394560929E-3</v>
      </c>
    </row>
    <row r="247" spans="1:82" x14ac:dyDescent="0.3">
      <c r="A247" t="s">
        <v>4018</v>
      </c>
      <c r="B247" t="s">
        <v>49</v>
      </c>
      <c r="C247" t="s">
        <v>2699</v>
      </c>
      <c r="D247" t="s">
        <v>407</v>
      </c>
      <c r="E247" t="s">
        <v>408</v>
      </c>
      <c r="F247" t="s">
        <v>3571</v>
      </c>
      <c r="G247" t="s">
        <v>271</v>
      </c>
      <c r="H247" t="s">
        <v>4019</v>
      </c>
      <c r="I247" t="s">
        <v>3981</v>
      </c>
      <c r="J247" t="s">
        <v>76</v>
      </c>
      <c r="K247" t="s">
        <v>4020</v>
      </c>
      <c r="L247" t="s">
        <v>63</v>
      </c>
      <c r="M247" t="s">
        <v>4021</v>
      </c>
      <c r="N247" t="s">
        <v>55</v>
      </c>
      <c r="O247" t="s">
        <v>76</v>
      </c>
      <c r="P247" t="s">
        <v>76</v>
      </c>
      <c r="Q247" t="s">
        <v>63</v>
      </c>
      <c r="R247">
        <v>1.1073999999999999E-2</v>
      </c>
      <c r="T247" t="s">
        <v>3194</v>
      </c>
      <c r="U247" t="s">
        <v>3194</v>
      </c>
      <c r="Y247">
        <v>0.84821999999999997</v>
      </c>
      <c r="Z247">
        <v>5</v>
      </c>
      <c r="AA247" t="b">
        <v>0</v>
      </c>
      <c r="AB247" t="s">
        <v>54</v>
      </c>
      <c r="AD247" t="b">
        <v>1</v>
      </c>
      <c r="AE247" t="b">
        <v>0</v>
      </c>
      <c r="AF247" t="s">
        <v>63</v>
      </c>
      <c r="AG247">
        <v>21448142.547119997</v>
      </c>
      <c r="AH247">
        <v>1.3872438109938418E-4</v>
      </c>
      <c r="AI247">
        <v>8117822.8763999995</v>
      </c>
      <c r="AJ247">
        <v>1.5106406763002847E-4</v>
      </c>
      <c r="AK247">
        <v>4187087.5888799997</v>
      </c>
      <c r="AL247">
        <v>5.0275452209250769E-4</v>
      </c>
      <c r="AU247">
        <v>427253.83559999999</v>
      </c>
      <c r="AV247">
        <v>9.3669564900212676E-3</v>
      </c>
      <c r="BA247">
        <v>4272538.3559999997</v>
      </c>
      <c r="BB247">
        <v>6.1501444111692243E-3</v>
      </c>
      <c r="BM247">
        <v>3930735.2875199998</v>
      </c>
      <c r="BN247">
        <v>7.2073980871188341E-3</v>
      </c>
      <c r="BO247">
        <v>4016186.0546399998</v>
      </c>
      <c r="BP247">
        <v>1.0348327440512986E-2</v>
      </c>
      <c r="BQ247">
        <v>341803.06847999996</v>
      </c>
      <c r="BR247">
        <v>1.0500949837005656E-2</v>
      </c>
      <c r="BS247">
        <v>19824577.971839998</v>
      </c>
      <c r="BT247">
        <v>4.0912596342504255E-3</v>
      </c>
      <c r="BU247">
        <v>1623564.5752799998</v>
      </c>
      <c r="BV247">
        <v>6.497034090223109E-3</v>
      </c>
      <c r="BW247">
        <v>2392621.4793599998</v>
      </c>
      <c r="BX247">
        <v>1.2071762597146526E-2</v>
      </c>
    </row>
    <row r="248" spans="1:82" x14ac:dyDescent="0.3">
      <c r="A248" t="s">
        <v>4022</v>
      </c>
      <c r="B248" t="s">
        <v>49</v>
      </c>
      <c r="C248" t="s">
        <v>4023</v>
      </c>
      <c r="D248" t="s">
        <v>514</v>
      </c>
      <c r="E248" t="s">
        <v>4024</v>
      </c>
      <c r="F248" t="s">
        <v>3804</v>
      </c>
      <c r="R248">
        <v>0</v>
      </c>
      <c r="S248" t="s">
        <v>3194</v>
      </c>
      <c r="T248" t="s">
        <v>3194</v>
      </c>
      <c r="U248" t="s">
        <v>3194</v>
      </c>
      <c r="V248" t="s">
        <v>55</v>
      </c>
      <c r="X248" t="s">
        <v>55</v>
      </c>
      <c r="Y248">
        <v>1</v>
      </c>
      <c r="Z248">
        <v>4</v>
      </c>
      <c r="AA248" t="b">
        <v>0</v>
      </c>
      <c r="AD248" t="b">
        <v>0</v>
      </c>
      <c r="AE248" t="b">
        <v>0</v>
      </c>
      <c r="AG248">
        <v>-322673100</v>
      </c>
      <c r="AH248">
        <v>-2.0870164396091405E-3</v>
      </c>
    </row>
    <row r="249" spans="1:82" x14ac:dyDescent="0.3">
      <c r="A249" t="s">
        <v>4025</v>
      </c>
      <c r="B249" t="s">
        <v>49</v>
      </c>
      <c r="C249" t="s">
        <v>621</v>
      </c>
      <c r="D249" t="s">
        <v>269</v>
      </c>
      <c r="E249" t="s">
        <v>270</v>
      </c>
      <c r="F249" t="s">
        <v>3571</v>
      </c>
      <c r="G249" t="s">
        <v>271</v>
      </c>
      <c r="H249" t="s">
        <v>4026</v>
      </c>
      <c r="I249" t="s">
        <v>3507</v>
      </c>
      <c r="J249" t="s">
        <v>68</v>
      </c>
      <c r="K249" t="s">
        <v>3944</v>
      </c>
      <c r="L249" t="s">
        <v>62</v>
      </c>
      <c r="M249" t="s">
        <v>4027</v>
      </c>
      <c r="N249" t="s">
        <v>3207</v>
      </c>
      <c r="O249" t="s">
        <v>68</v>
      </c>
      <c r="P249" t="s">
        <v>68</v>
      </c>
      <c r="Q249" t="s">
        <v>62</v>
      </c>
      <c r="R249">
        <v>5.6630000000000005E-3</v>
      </c>
      <c r="S249" t="s">
        <v>3194</v>
      </c>
      <c r="T249" t="s">
        <v>3194</v>
      </c>
      <c r="U249" t="s">
        <v>3194</v>
      </c>
      <c r="Y249">
        <v>0.9536</v>
      </c>
      <c r="Z249">
        <v>3</v>
      </c>
      <c r="AA249" t="b">
        <v>0</v>
      </c>
      <c r="AB249" t="s">
        <v>68</v>
      </c>
      <c r="AC249" t="s">
        <v>3207</v>
      </c>
      <c r="AD249" t="b">
        <v>0</v>
      </c>
      <c r="AE249" t="b">
        <v>0</v>
      </c>
      <c r="AF249" t="s">
        <v>62</v>
      </c>
      <c r="AG249">
        <v>71388582.330799997</v>
      </c>
      <c r="AH249">
        <v>4.6173401168169955E-4</v>
      </c>
      <c r="AI249">
        <v>20204315.754000001</v>
      </c>
      <c r="AJ249">
        <v>3.7598087171301247E-4</v>
      </c>
      <c r="AK249">
        <v>2693908.7672000001</v>
      </c>
      <c r="AL249">
        <v>3.23464648413704E-4</v>
      </c>
      <c r="BY249">
        <v>6734771.9180000005</v>
      </c>
      <c r="BZ249">
        <v>1.5261480086778367E-2</v>
      </c>
    </row>
    <row r="250" spans="1:82" x14ac:dyDescent="0.3">
      <c r="A250" t="s">
        <v>4028</v>
      </c>
      <c r="B250" t="s">
        <v>49</v>
      </c>
      <c r="C250" t="s">
        <v>1480</v>
      </c>
      <c r="D250" t="s">
        <v>926</v>
      </c>
      <c r="E250" t="s">
        <v>927</v>
      </c>
      <c r="F250" t="s">
        <v>3250</v>
      </c>
      <c r="G250" t="s">
        <v>53</v>
      </c>
      <c r="H250" t="s">
        <v>4029</v>
      </c>
      <c r="I250" t="s">
        <v>4030</v>
      </c>
      <c r="J250" t="s">
        <v>56</v>
      </c>
      <c r="K250" t="s">
        <v>4031</v>
      </c>
      <c r="L250" t="s">
        <v>63</v>
      </c>
      <c r="M250" t="s">
        <v>4032</v>
      </c>
      <c r="N250" t="s">
        <v>3207</v>
      </c>
      <c r="O250" t="s">
        <v>68</v>
      </c>
      <c r="P250" t="s">
        <v>56</v>
      </c>
      <c r="Q250" t="s">
        <v>63</v>
      </c>
      <c r="R250">
        <v>3.2060000000000001E-3</v>
      </c>
      <c r="S250" t="s">
        <v>3194</v>
      </c>
      <c r="T250" t="s">
        <v>3194</v>
      </c>
      <c r="U250" t="s">
        <v>3194</v>
      </c>
      <c r="V250" t="s">
        <v>55</v>
      </c>
      <c r="X250" t="s">
        <v>55</v>
      </c>
      <c r="Y250">
        <v>1.0273300000000001</v>
      </c>
      <c r="Z250">
        <v>5</v>
      </c>
      <c r="AA250" t="b">
        <v>0</v>
      </c>
      <c r="AB250" t="s">
        <v>56</v>
      </c>
      <c r="AC250" t="s">
        <v>3207</v>
      </c>
      <c r="AD250" t="b">
        <v>0</v>
      </c>
      <c r="AE250" t="b">
        <v>0</v>
      </c>
      <c r="AF250" t="s">
        <v>63</v>
      </c>
      <c r="AG250">
        <v>97622730.002223805</v>
      </c>
      <c r="AH250">
        <v>6.3141378191787772E-4</v>
      </c>
      <c r="AI250">
        <v>49318188.082900003</v>
      </c>
      <c r="AJ250">
        <v>9.1775913485434458E-4</v>
      </c>
      <c r="AK250">
        <v>3112292.4649761999</v>
      </c>
      <c r="AL250">
        <v>3.7370106968786089E-4</v>
      </c>
    </row>
    <row r="251" spans="1:82" x14ac:dyDescent="0.3">
      <c r="A251" t="s">
        <v>4033</v>
      </c>
      <c r="B251" t="s">
        <v>49</v>
      </c>
      <c r="C251" t="s">
        <v>2705</v>
      </c>
      <c r="D251" t="s">
        <v>391</v>
      </c>
      <c r="E251" t="s">
        <v>392</v>
      </c>
      <c r="F251" t="s">
        <v>3571</v>
      </c>
      <c r="G251" t="s">
        <v>271</v>
      </c>
      <c r="H251" t="s">
        <v>4034</v>
      </c>
      <c r="I251" t="s">
        <v>3214</v>
      </c>
      <c r="J251" t="s">
        <v>54</v>
      </c>
      <c r="K251" t="s">
        <v>4035</v>
      </c>
      <c r="L251" t="s">
        <v>68</v>
      </c>
      <c r="M251" t="s">
        <v>4036</v>
      </c>
      <c r="N251" t="s">
        <v>3193</v>
      </c>
      <c r="O251" t="s">
        <v>54</v>
      </c>
      <c r="P251" t="s">
        <v>54</v>
      </c>
      <c r="Q251" t="s">
        <v>68</v>
      </c>
      <c r="R251">
        <v>1.1308E-2</v>
      </c>
      <c r="S251" t="s">
        <v>3194</v>
      </c>
      <c r="T251" t="s">
        <v>3194</v>
      </c>
      <c r="U251" t="s">
        <v>3194</v>
      </c>
      <c r="V251" t="s">
        <v>55</v>
      </c>
      <c r="W251" t="s">
        <v>55</v>
      </c>
      <c r="X251" t="s">
        <v>55</v>
      </c>
      <c r="Y251">
        <v>0.95113000000000003</v>
      </c>
      <c r="Z251">
        <v>4</v>
      </c>
      <c r="AA251" t="b">
        <v>0</v>
      </c>
      <c r="AB251" t="s">
        <v>54</v>
      </c>
      <c r="AC251" t="s">
        <v>3193</v>
      </c>
      <c r="AD251" t="b">
        <v>0</v>
      </c>
      <c r="AE251" t="b">
        <v>0</v>
      </c>
      <c r="AF251" t="s">
        <v>68</v>
      </c>
      <c r="AG251">
        <v>78983815.357299998</v>
      </c>
      <c r="AH251">
        <v>5.1085919809782103E-4</v>
      </c>
      <c r="AI251">
        <v>104898891.0837</v>
      </c>
      <c r="AJ251">
        <v>1.9520570254189205E-3</v>
      </c>
      <c r="AK251">
        <v>6859872.9864000008</v>
      </c>
      <c r="AL251">
        <v>8.2368283244233756E-4</v>
      </c>
      <c r="AS251">
        <v>9527601.370000001</v>
      </c>
      <c r="AT251">
        <v>5.4220663245144445E-3</v>
      </c>
      <c r="BM251">
        <v>3144108.4521000003</v>
      </c>
      <c r="BN251">
        <v>5.7650387486807841E-3</v>
      </c>
      <c r="BO251">
        <v>95276.01370000001</v>
      </c>
      <c r="BP251">
        <v>2.454934541330105E-4</v>
      </c>
      <c r="BQ251">
        <v>95276.01370000001</v>
      </c>
      <c r="BR251">
        <v>2.9270908683843655E-3</v>
      </c>
      <c r="BS251">
        <v>12385881.781000001</v>
      </c>
      <c r="BT251">
        <v>2.5561128331298261E-3</v>
      </c>
      <c r="BU251">
        <v>1810244.2603000002</v>
      </c>
      <c r="BV251">
        <v>7.2440719943470547E-3</v>
      </c>
      <c r="BW251">
        <v>2191348.3151000002</v>
      </c>
      <c r="BX251">
        <v>1.1056256434937736E-2</v>
      </c>
    </row>
    <row r="252" spans="1:82" x14ac:dyDescent="0.3">
      <c r="A252" t="s">
        <v>4037</v>
      </c>
      <c r="B252" t="s">
        <v>49</v>
      </c>
      <c r="C252" t="s">
        <v>2715</v>
      </c>
      <c r="D252" t="s">
        <v>118</v>
      </c>
      <c r="E252" t="s">
        <v>119</v>
      </c>
      <c r="F252" t="s">
        <v>3254</v>
      </c>
      <c r="G252" t="s">
        <v>53</v>
      </c>
      <c r="H252" t="s">
        <v>4038</v>
      </c>
      <c r="I252" t="s">
        <v>3371</v>
      </c>
      <c r="J252" t="s">
        <v>55</v>
      </c>
      <c r="K252" t="s">
        <v>3986</v>
      </c>
      <c r="L252" t="s">
        <v>55</v>
      </c>
      <c r="M252" t="s">
        <v>3986</v>
      </c>
      <c r="N252" t="s">
        <v>55</v>
      </c>
      <c r="O252" t="s">
        <v>108</v>
      </c>
      <c r="P252" t="s">
        <v>108</v>
      </c>
      <c r="Q252" t="s">
        <v>108</v>
      </c>
      <c r="R252">
        <v>2.1480000000000002E-3</v>
      </c>
      <c r="S252" t="s">
        <v>3194</v>
      </c>
      <c r="T252" t="s">
        <v>3208</v>
      </c>
      <c r="U252" t="s">
        <v>3194</v>
      </c>
      <c r="X252" t="s">
        <v>55</v>
      </c>
      <c r="Y252">
        <v>0.67397000000000007</v>
      </c>
      <c r="Z252">
        <v>2</v>
      </c>
      <c r="AA252" t="b">
        <v>0</v>
      </c>
      <c r="AD252" t="b">
        <v>0</v>
      </c>
      <c r="AE252" t="b">
        <v>0</v>
      </c>
      <c r="AG252">
        <v>353834.25000000006</v>
      </c>
      <c r="AH252">
        <v>2.2885635544046612E-6</v>
      </c>
      <c r="AI252">
        <v>151643.25000000003</v>
      </c>
      <c r="AJ252">
        <v>2.8219199312952037E-6</v>
      </c>
    </row>
    <row r="253" spans="1:82" x14ac:dyDescent="0.3">
      <c r="A253" t="s">
        <v>4039</v>
      </c>
      <c r="B253" t="s">
        <v>49</v>
      </c>
      <c r="C253" t="s">
        <v>4040</v>
      </c>
      <c r="D253" t="s">
        <v>262</v>
      </c>
      <c r="E253" t="s">
        <v>3867</v>
      </c>
      <c r="F253" t="s">
        <v>3868</v>
      </c>
      <c r="H253" t="s">
        <v>3869</v>
      </c>
      <c r="R253">
        <v>0</v>
      </c>
      <c r="Y253">
        <v>45.8</v>
      </c>
      <c r="AA253" t="b">
        <v>0</v>
      </c>
      <c r="AD253" t="b">
        <v>0</v>
      </c>
      <c r="AE253" t="b">
        <v>0</v>
      </c>
      <c r="AG253">
        <v>-2702200</v>
      </c>
      <c r="AH253">
        <v>-1.7477551810522228E-5</v>
      </c>
      <c r="AI253">
        <v>-485480</v>
      </c>
      <c r="AJ253">
        <v>-9.0342675209427087E-6</v>
      </c>
      <c r="AO253">
        <v>-98470</v>
      </c>
      <c r="AP253">
        <v>-2.4776524189974804E-5</v>
      </c>
    </row>
    <row r="254" spans="1:82" x14ac:dyDescent="0.3">
      <c r="A254" t="s">
        <v>4041</v>
      </c>
      <c r="B254" t="s">
        <v>49</v>
      </c>
      <c r="C254" t="s">
        <v>1789</v>
      </c>
      <c r="D254" t="s">
        <v>1790</v>
      </c>
      <c r="E254" t="s">
        <v>1791</v>
      </c>
      <c r="F254" t="s">
        <v>3271</v>
      </c>
      <c r="G254" t="s">
        <v>53</v>
      </c>
      <c r="H254" t="s">
        <v>4042</v>
      </c>
      <c r="I254" t="s">
        <v>3256</v>
      </c>
      <c r="J254" t="s">
        <v>55</v>
      </c>
      <c r="K254" t="s">
        <v>4043</v>
      </c>
      <c r="L254" t="s">
        <v>108</v>
      </c>
      <c r="M254" t="s">
        <v>3256</v>
      </c>
      <c r="N254" t="s">
        <v>55</v>
      </c>
      <c r="O254" t="s">
        <v>108</v>
      </c>
      <c r="P254" t="s">
        <v>108</v>
      </c>
      <c r="Q254" t="s">
        <v>108</v>
      </c>
      <c r="R254">
        <v>-2.261E-3</v>
      </c>
      <c r="S254" t="s">
        <v>3194</v>
      </c>
      <c r="T254" t="s">
        <v>3208</v>
      </c>
      <c r="U254" t="s">
        <v>3194</v>
      </c>
      <c r="W254" t="s">
        <v>55</v>
      </c>
      <c r="X254" t="s">
        <v>55</v>
      </c>
      <c r="Y254">
        <v>0.99138999999999999</v>
      </c>
      <c r="Z254">
        <v>2</v>
      </c>
      <c r="AA254" t="b">
        <v>0</v>
      </c>
      <c r="AD254" t="b">
        <v>0</v>
      </c>
      <c r="AE254" t="b">
        <v>0</v>
      </c>
      <c r="AF254" t="s">
        <v>108</v>
      </c>
      <c r="AG254">
        <v>99212972.600000009</v>
      </c>
      <c r="AH254">
        <v>6.4169930756140269E-4</v>
      </c>
      <c r="AI254">
        <v>39685189.039999999</v>
      </c>
      <c r="AJ254">
        <v>7.3849924694435103E-4</v>
      </c>
    </row>
    <row r="255" spans="1:82" x14ac:dyDescent="0.3">
      <c r="A255" t="s">
        <v>4044</v>
      </c>
      <c r="B255" t="s">
        <v>49</v>
      </c>
      <c r="C255" t="s">
        <v>1819</v>
      </c>
      <c r="D255" t="s">
        <v>1820</v>
      </c>
      <c r="E255" t="s">
        <v>1821</v>
      </c>
      <c r="F255" t="s">
        <v>3346</v>
      </c>
      <c r="G255" t="s">
        <v>53</v>
      </c>
      <c r="H255" t="s">
        <v>3751</v>
      </c>
      <c r="I255" t="s">
        <v>3256</v>
      </c>
      <c r="J255" t="s">
        <v>55</v>
      </c>
      <c r="K255" t="s">
        <v>3256</v>
      </c>
      <c r="L255" t="s">
        <v>55</v>
      </c>
      <c r="M255" t="s">
        <v>3256</v>
      </c>
      <c r="N255" t="s">
        <v>55</v>
      </c>
      <c r="O255" t="s">
        <v>55</v>
      </c>
      <c r="P255" t="s">
        <v>55</v>
      </c>
      <c r="Q255" t="s">
        <v>55</v>
      </c>
      <c r="R255">
        <v>2.2880999999999999E-2</v>
      </c>
      <c r="Y255">
        <v>0.96716999999999997</v>
      </c>
      <c r="Z255">
        <v>5</v>
      </c>
      <c r="AA255" t="b">
        <v>0</v>
      </c>
      <c r="AD255" t="b">
        <v>0</v>
      </c>
      <c r="AE255" t="b">
        <v>0</v>
      </c>
      <c r="AG255">
        <v>64259189.298119999</v>
      </c>
      <c r="AH255">
        <v>4.1562183045668261E-4</v>
      </c>
      <c r="AI255">
        <v>20574641.793479998</v>
      </c>
      <c r="AJ255">
        <v>3.8287224625085849E-4</v>
      </c>
      <c r="AK255">
        <v>3315345.1231199997</v>
      </c>
      <c r="AL255">
        <v>3.980821316880485E-4</v>
      </c>
      <c r="BC255">
        <v>2145223.3149600001</v>
      </c>
      <c r="BD255">
        <v>1.9635484473383698E-3</v>
      </c>
      <c r="BK255">
        <v>2437753.767</v>
      </c>
      <c r="BL255">
        <v>9.3805093442506733E-4</v>
      </c>
      <c r="BS255">
        <v>3802895.8765199999</v>
      </c>
      <c r="BT255">
        <v>7.8481541523678692E-4</v>
      </c>
    </row>
    <row r="256" spans="1:82" x14ac:dyDescent="0.3">
      <c r="A256" t="s">
        <v>4045</v>
      </c>
      <c r="B256" t="s">
        <v>49</v>
      </c>
      <c r="C256" t="s">
        <v>1114</v>
      </c>
      <c r="D256" t="s">
        <v>751</v>
      </c>
      <c r="E256" t="s">
        <v>1115</v>
      </c>
      <c r="F256" t="s">
        <v>3223</v>
      </c>
      <c r="G256" t="s">
        <v>53</v>
      </c>
      <c r="H256" t="s">
        <v>4046</v>
      </c>
      <c r="I256" t="s">
        <v>3503</v>
      </c>
      <c r="J256" t="s">
        <v>56</v>
      </c>
      <c r="K256" t="s">
        <v>4047</v>
      </c>
      <c r="L256" t="s">
        <v>54</v>
      </c>
      <c r="M256" t="s">
        <v>4048</v>
      </c>
      <c r="N256" t="s">
        <v>3221</v>
      </c>
      <c r="O256" t="s">
        <v>56</v>
      </c>
      <c r="P256" t="s">
        <v>54</v>
      </c>
      <c r="Q256" t="s">
        <v>56</v>
      </c>
      <c r="R256">
        <v>5.7429999999999998E-3</v>
      </c>
      <c r="S256" t="s">
        <v>3208</v>
      </c>
      <c r="T256" t="s">
        <v>3194</v>
      </c>
      <c r="U256" t="s">
        <v>3208</v>
      </c>
      <c r="V256" t="s">
        <v>55</v>
      </c>
      <c r="Y256">
        <v>0.98206999999999989</v>
      </c>
      <c r="Z256">
        <v>5</v>
      </c>
      <c r="AA256" t="b">
        <v>0</v>
      </c>
      <c r="AB256" t="s">
        <v>56</v>
      </c>
      <c r="AC256" t="s">
        <v>3221</v>
      </c>
      <c r="AD256" t="b">
        <v>0</v>
      </c>
      <c r="AE256" t="b">
        <v>0</v>
      </c>
      <c r="AF256" t="s">
        <v>54</v>
      </c>
      <c r="BS256">
        <v>11883511.232399998</v>
      </c>
      <c r="BT256">
        <v>2.4524370651087895E-3</v>
      </c>
    </row>
    <row r="257" spans="1:80" x14ac:dyDescent="0.3">
      <c r="A257" t="s">
        <v>4049</v>
      </c>
      <c r="B257" t="s">
        <v>49</v>
      </c>
      <c r="C257" t="s">
        <v>2689</v>
      </c>
      <c r="D257" t="s">
        <v>817</v>
      </c>
      <c r="E257" t="s">
        <v>818</v>
      </c>
      <c r="F257" t="s">
        <v>3217</v>
      </c>
      <c r="G257" t="s">
        <v>53</v>
      </c>
      <c r="H257" t="s">
        <v>4050</v>
      </c>
      <c r="I257" t="s">
        <v>3256</v>
      </c>
      <c r="J257" t="s">
        <v>55</v>
      </c>
      <c r="K257" t="s">
        <v>3256</v>
      </c>
      <c r="L257" t="s">
        <v>55</v>
      </c>
      <c r="M257" t="s">
        <v>4051</v>
      </c>
      <c r="N257" t="s">
        <v>3207</v>
      </c>
      <c r="O257" t="s">
        <v>68</v>
      </c>
      <c r="P257" t="s">
        <v>68</v>
      </c>
      <c r="Q257" t="s">
        <v>68</v>
      </c>
      <c r="R257">
        <v>5.13E-3</v>
      </c>
      <c r="S257" t="s">
        <v>3194</v>
      </c>
      <c r="Y257">
        <v>1.0628599999999999</v>
      </c>
      <c r="AA257" t="b">
        <v>0</v>
      </c>
      <c r="AC257" t="s">
        <v>3207</v>
      </c>
      <c r="AD257" t="b">
        <v>0</v>
      </c>
      <c r="AE257" t="b">
        <v>0</v>
      </c>
      <c r="AM257">
        <v>1308797.7533999998</v>
      </c>
      <c r="AN257">
        <v>2.4574293894047308E-3</v>
      </c>
      <c r="AO257">
        <v>9815983.1504999995</v>
      </c>
      <c r="AP257">
        <v>2.4698481159413864E-3</v>
      </c>
      <c r="AQ257">
        <v>872531.83559999987</v>
      </c>
      <c r="AR257">
        <v>2.1515815402014951E-3</v>
      </c>
      <c r="AS257">
        <v>872531.83559999987</v>
      </c>
      <c r="AT257">
        <v>4.9654947758100132E-4</v>
      </c>
      <c r="BE257">
        <v>1308797.7533999998</v>
      </c>
      <c r="BF257">
        <v>3.2789682108750363E-3</v>
      </c>
    </row>
    <row r="258" spans="1:80" x14ac:dyDescent="0.3">
      <c r="A258" t="s">
        <v>4052</v>
      </c>
      <c r="B258" t="s">
        <v>3210</v>
      </c>
      <c r="D258" t="s">
        <v>346</v>
      </c>
      <c r="E258" t="s">
        <v>3818</v>
      </c>
      <c r="F258" t="s">
        <v>3864</v>
      </c>
      <c r="H258" t="s">
        <v>4053</v>
      </c>
      <c r="R258">
        <v>0</v>
      </c>
      <c r="S258" t="s">
        <v>3194</v>
      </c>
      <c r="T258" t="s">
        <v>3194</v>
      </c>
      <c r="U258" t="s">
        <v>3194</v>
      </c>
      <c r="V258" t="s">
        <v>55</v>
      </c>
      <c r="W258" t="s">
        <v>55</v>
      </c>
      <c r="X258" t="s">
        <v>55</v>
      </c>
      <c r="Y258">
        <v>3.3507710100000088E-2</v>
      </c>
      <c r="Z258">
        <v>2</v>
      </c>
      <c r="AA258" t="b">
        <v>0</v>
      </c>
      <c r="AD258" t="b">
        <v>0</v>
      </c>
      <c r="AE258" t="b">
        <v>0</v>
      </c>
      <c r="AG258">
        <v>200019.33432294932</v>
      </c>
      <c r="AH258">
        <v>1.2937044921676833E-6</v>
      </c>
    </row>
    <row r="259" spans="1:80" x14ac:dyDescent="0.3">
      <c r="A259" t="s">
        <v>4054</v>
      </c>
      <c r="B259" t="s">
        <v>49</v>
      </c>
      <c r="C259" t="s">
        <v>1339</v>
      </c>
      <c r="D259" t="s">
        <v>1340</v>
      </c>
      <c r="E259" t="s">
        <v>1341</v>
      </c>
      <c r="F259" t="s">
        <v>3346</v>
      </c>
      <c r="G259" t="s">
        <v>53</v>
      </c>
      <c r="H259" t="s">
        <v>4055</v>
      </c>
      <c r="I259" t="s">
        <v>4056</v>
      </c>
      <c r="J259" t="s">
        <v>63</v>
      </c>
      <c r="K259" t="s">
        <v>3256</v>
      </c>
      <c r="L259" t="s">
        <v>55</v>
      </c>
      <c r="M259" t="s">
        <v>4057</v>
      </c>
      <c r="N259" t="s">
        <v>3215</v>
      </c>
      <c r="O259" t="s">
        <v>63</v>
      </c>
      <c r="P259" t="s">
        <v>63</v>
      </c>
      <c r="Q259" t="s">
        <v>62</v>
      </c>
      <c r="R259">
        <v>6.3699999999999998E-4</v>
      </c>
      <c r="S259" t="s">
        <v>3194</v>
      </c>
      <c r="U259" t="s">
        <v>3208</v>
      </c>
      <c r="Y259">
        <v>1.03173</v>
      </c>
      <c r="Z259">
        <v>3</v>
      </c>
      <c r="AA259" t="b">
        <v>0</v>
      </c>
      <c r="AB259" t="s">
        <v>63</v>
      </c>
      <c r="AC259" t="s">
        <v>3215</v>
      </c>
      <c r="AD259" t="b">
        <v>0</v>
      </c>
      <c r="AE259" t="b">
        <v>0</v>
      </c>
      <c r="AG259">
        <v>53514395.509120002</v>
      </c>
      <c r="AH259">
        <v>3.4612560880742464E-4</v>
      </c>
      <c r="AI259">
        <v>29443248.494400002</v>
      </c>
      <c r="AJ259">
        <v>5.4790760398781249E-4</v>
      </c>
      <c r="AK259">
        <v>2789360.3836800004</v>
      </c>
      <c r="AL259">
        <v>3.3492577283675349E-4</v>
      </c>
    </row>
    <row r="260" spans="1:80" x14ac:dyDescent="0.3">
      <c r="A260" t="s">
        <v>4058</v>
      </c>
      <c r="B260" t="s">
        <v>49</v>
      </c>
      <c r="C260" t="s">
        <v>2563</v>
      </c>
      <c r="D260" t="s">
        <v>2564</v>
      </c>
      <c r="E260" t="s">
        <v>2565</v>
      </c>
      <c r="F260" t="s">
        <v>3244</v>
      </c>
      <c r="G260" t="s">
        <v>53</v>
      </c>
      <c r="H260" t="s">
        <v>4059</v>
      </c>
      <c r="I260" t="s">
        <v>3256</v>
      </c>
      <c r="J260" t="s">
        <v>55</v>
      </c>
      <c r="K260" t="s">
        <v>4060</v>
      </c>
      <c r="L260" t="s">
        <v>62</v>
      </c>
      <c r="M260" t="s">
        <v>3256</v>
      </c>
      <c r="N260" t="s">
        <v>55</v>
      </c>
      <c r="O260" t="s">
        <v>62</v>
      </c>
      <c r="P260" t="s">
        <v>62</v>
      </c>
      <c r="Q260" t="s">
        <v>62</v>
      </c>
      <c r="R260">
        <v>7.5840000000000005E-3</v>
      </c>
      <c r="V260" t="s">
        <v>55</v>
      </c>
      <c r="Y260">
        <v>1.02417</v>
      </c>
      <c r="Z260">
        <v>4</v>
      </c>
      <c r="AA260" t="b">
        <v>0</v>
      </c>
      <c r="AD260" t="b">
        <v>0</v>
      </c>
      <c r="AE260" t="b">
        <v>0</v>
      </c>
      <c r="AF260" t="s">
        <v>62</v>
      </c>
      <c r="AG260">
        <v>35781599</v>
      </c>
      <c r="AH260">
        <v>2.3143170393969E-4</v>
      </c>
      <c r="AI260">
        <v>13302092.999999998</v>
      </c>
      <c r="AJ260">
        <v>2.4753783214645161E-4</v>
      </c>
      <c r="AM260">
        <v>1340521</v>
      </c>
      <c r="AN260">
        <v>2.5169937020112091E-3</v>
      </c>
      <c r="AO260">
        <v>7321306.9999999991</v>
      </c>
      <c r="AP260">
        <v>1.8421502994590416E-3</v>
      </c>
      <c r="AS260">
        <v>721819</v>
      </c>
      <c r="AT260">
        <v>4.1078025205988351E-4</v>
      </c>
      <c r="AY260">
        <v>206233.99999999997</v>
      </c>
      <c r="AZ260">
        <v>1.1461656405331205E-2</v>
      </c>
      <c r="BC260">
        <v>1340521</v>
      </c>
      <c r="BD260">
        <v>1.2269948353715138E-3</v>
      </c>
      <c r="BE260">
        <v>721819</v>
      </c>
      <c r="BF260">
        <v>1.8083936565883229E-3</v>
      </c>
      <c r="BG260">
        <v>721819</v>
      </c>
      <c r="BH260">
        <v>6.0841772003346686E-3</v>
      </c>
      <c r="BI260">
        <v>515584.99999999994</v>
      </c>
      <c r="BJ260">
        <v>3.5480650467023173E-2</v>
      </c>
      <c r="BK260">
        <v>3299743.9999999995</v>
      </c>
      <c r="BL260">
        <v>1.2697459376189363E-3</v>
      </c>
      <c r="BQ260">
        <v>103116.99999999999</v>
      </c>
      <c r="BR260">
        <v>3.1679833921850003E-3</v>
      </c>
      <c r="BW260">
        <v>515584.99999999994</v>
      </c>
      <c r="BX260">
        <v>2.6013390635925616E-3</v>
      </c>
    </row>
    <row r="261" spans="1:80" x14ac:dyDescent="0.3">
      <c r="A261" t="s">
        <v>4061</v>
      </c>
      <c r="B261" t="s">
        <v>49</v>
      </c>
      <c r="C261" t="s">
        <v>982</v>
      </c>
      <c r="D261" t="s">
        <v>746</v>
      </c>
      <c r="E261" t="s">
        <v>747</v>
      </c>
      <c r="F261" t="s">
        <v>3346</v>
      </c>
      <c r="G261" t="s">
        <v>53</v>
      </c>
      <c r="H261" t="s">
        <v>4062</v>
      </c>
      <c r="I261" t="s">
        <v>4063</v>
      </c>
      <c r="J261" t="s">
        <v>54</v>
      </c>
      <c r="K261" t="s">
        <v>3336</v>
      </c>
      <c r="L261" t="s">
        <v>56</v>
      </c>
      <c r="M261" t="s">
        <v>4064</v>
      </c>
      <c r="N261" t="s">
        <v>3193</v>
      </c>
      <c r="O261" t="s">
        <v>54</v>
      </c>
      <c r="P261" t="s">
        <v>54</v>
      </c>
      <c r="Q261" t="s">
        <v>56</v>
      </c>
      <c r="R261">
        <v>0</v>
      </c>
      <c r="S261" t="s">
        <v>3194</v>
      </c>
      <c r="T261" t="s">
        <v>3194</v>
      </c>
      <c r="U261" t="s">
        <v>3194</v>
      </c>
      <c r="V261" t="s">
        <v>55</v>
      </c>
      <c r="X261" t="s">
        <v>55</v>
      </c>
      <c r="Y261">
        <v>1.0101199999999999</v>
      </c>
      <c r="Z261">
        <v>4</v>
      </c>
      <c r="AA261" t="b">
        <v>0</v>
      </c>
      <c r="AB261" t="s">
        <v>54</v>
      </c>
      <c r="AC261" t="s">
        <v>3193</v>
      </c>
      <c r="AD261" t="b">
        <v>0</v>
      </c>
      <c r="AE261" t="b">
        <v>0</v>
      </c>
      <c r="AF261" t="s">
        <v>56</v>
      </c>
      <c r="AI261">
        <v>5084.1136984999994</v>
      </c>
      <c r="AJ261">
        <v>9.4609959749399465E-8</v>
      </c>
    </row>
    <row r="262" spans="1:80" x14ac:dyDescent="0.3">
      <c r="A262" t="s">
        <v>4065</v>
      </c>
      <c r="B262" t="s">
        <v>49</v>
      </c>
      <c r="C262" t="s">
        <v>470</v>
      </c>
      <c r="D262" t="s">
        <v>471</v>
      </c>
      <c r="E262" t="s">
        <v>472</v>
      </c>
      <c r="F262" t="s">
        <v>3217</v>
      </c>
      <c r="G262" t="s">
        <v>67</v>
      </c>
      <c r="H262" t="s">
        <v>4066</v>
      </c>
      <c r="I262" t="s">
        <v>4067</v>
      </c>
      <c r="J262" t="s">
        <v>76</v>
      </c>
      <c r="K262" t="s">
        <v>4068</v>
      </c>
      <c r="L262" t="s">
        <v>54</v>
      </c>
      <c r="M262" t="s">
        <v>4067</v>
      </c>
      <c r="N262" t="s">
        <v>3409</v>
      </c>
      <c r="O262" t="s">
        <v>76</v>
      </c>
      <c r="P262" t="s">
        <v>76</v>
      </c>
      <c r="Q262" t="s">
        <v>54</v>
      </c>
      <c r="R262">
        <v>2.3288999999999997E-2</v>
      </c>
      <c r="S262" t="s">
        <v>3194</v>
      </c>
      <c r="T262" t="s">
        <v>3194</v>
      </c>
      <c r="U262" t="s">
        <v>55</v>
      </c>
      <c r="V262" t="s">
        <v>55</v>
      </c>
      <c r="W262" t="s">
        <v>55</v>
      </c>
      <c r="X262" t="s">
        <v>55</v>
      </c>
      <c r="Y262">
        <v>0.94492000000000009</v>
      </c>
      <c r="Z262">
        <v>4</v>
      </c>
      <c r="AA262" t="b">
        <v>0</v>
      </c>
      <c r="AB262" t="s">
        <v>76</v>
      </c>
      <c r="AC262" t="s">
        <v>3409</v>
      </c>
      <c r="AD262" t="b">
        <v>0</v>
      </c>
      <c r="AE262" t="b">
        <v>0</v>
      </c>
      <c r="AF262" t="s">
        <v>54</v>
      </c>
      <c r="BC262">
        <v>2890517.9178000004</v>
      </c>
      <c r="BD262">
        <v>2.6457254729239025E-3</v>
      </c>
      <c r="BS262">
        <v>11562071.671200002</v>
      </c>
      <c r="BT262">
        <v>2.3861005860444304E-3</v>
      </c>
    </row>
    <row r="263" spans="1:80" x14ac:dyDescent="0.3">
      <c r="A263" t="s">
        <v>4069</v>
      </c>
      <c r="B263" t="s">
        <v>49</v>
      </c>
      <c r="C263" t="s">
        <v>1354</v>
      </c>
      <c r="D263" t="s">
        <v>665</v>
      </c>
      <c r="E263" t="s">
        <v>666</v>
      </c>
      <c r="F263" t="s">
        <v>3571</v>
      </c>
      <c r="G263" t="s">
        <v>271</v>
      </c>
      <c r="H263" t="s">
        <v>4070</v>
      </c>
      <c r="I263" t="s">
        <v>3226</v>
      </c>
      <c r="J263" t="s">
        <v>63</v>
      </c>
      <c r="K263" t="s">
        <v>4071</v>
      </c>
      <c r="L263" t="s">
        <v>107</v>
      </c>
      <c r="M263" t="s">
        <v>3226</v>
      </c>
      <c r="N263" t="s">
        <v>3207</v>
      </c>
      <c r="O263" t="s">
        <v>63</v>
      </c>
      <c r="P263" t="s">
        <v>68</v>
      </c>
      <c r="Q263" t="s">
        <v>107</v>
      </c>
      <c r="R263">
        <v>5.77E-3</v>
      </c>
      <c r="S263" t="s">
        <v>3194</v>
      </c>
      <c r="T263" t="s">
        <v>3194</v>
      </c>
      <c r="U263" t="s">
        <v>3194</v>
      </c>
      <c r="Y263">
        <v>0.91114000000000006</v>
      </c>
      <c r="AA263" t="b">
        <v>0</v>
      </c>
      <c r="AB263" t="s">
        <v>63</v>
      </c>
      <c r="AC263" t="s">
        <v>3207</v>
      </c>
      <c r="AD263" t="b">
        <v>0</v>
      </c>
      <c r="AE263" t="b">
        <v>0</v>
      </c>
      <c r="AF263" t="s">
        <v>107</v>
      </c>
      <c r="AG263">
        <v>36540942.464000002</v>
      </c>
      <c r="AH263">
        <v>2.3634305940340157E-4</v>
      </c>
      <c r="AI263">
        <v>36540942.464000002</v>
      </c>
      <c r="AJ263">
        <v>6.7998815540733172E-4</v>
      </c>
    </row>
    <row r="264" spans="1:80" x14ac:dyDescent="0.3">
      <c r="A264" t="s">
        <v>4072</v>
      </c>
      <c r="B264" t="s">
        <v>49</v>
      </c>
      <c r="C264" t="s">
        <v>2577</v>
      </c>
      <c r="D264" t="s">
        <v>353</v>
      </c>
      <c r="E264" t="s">
        <v>354</v>
      </c>
      <c r="F264" t="s">
        <v>3250</v>
      </c>
      <c r="G264" t="s">
        <v>53</v>
      </c>
      <c r="H264" t="s">
        <v>4073</v>
      </c>
      <c r="I264" t="s">
        <v>4074</v>
      </c>
      <c r="J264" t="s">
        <v>62</v>
      </c>
      <c r="K264" t="s">
        <v>4075</v>
      </c>
      <c r="L264" t="s">
        <v>107</v>
      </c>
      <c r="M264" t="s">
        <v>4076</v>
      </c>
      <c r="N264" t="s">
        <v>3498</v>
      </c>
      <c r="O264" t="s">
        <v>107</v>
      </c>
      <c r="P264" t="s">
        <v>62</v>
      </c>
      <c r="Q264" t="s">
        <v>107</v>
      </c>
      <c r="R264">
        <v>-2.7500000000000002E-4</v>
      </c>
      <c r="S264" t="s">
        <v>3194</v>
      </c>
      <c r="T264" t="s">
        <v>3194</v>
      </c>
      <c r="U264" t="s">
        <v>3194</v>
      </c>
      <c r="V264" t="s">
        <v>55</v>
      </c>
      <c r="W264" t="s">
        <v>55</v>
      </c>
      <c r="X264" t="s">
        <v>55</v>
      </c>
      <c r="Y264">
        <v>1.00962</v>
      </c>
      <c r="Z264">
        <v>4</v>
      </c>
      <c r="AA264" t="b">
        <v>0</v>
      </c>
      <c r="AB264" t="s">
        <v>62</v>
      </c>
      <c r="AC264" t="s">
        <v>3498</v>
      </c>
      <c r="AD264" t="b">
        <v>0</v>
      </c>
      <c r="AE264" t="b">
        <v>0</v>
      </c>
      <c r="AF264" t="s">
        <v>107</v>
      </c>
      <c r="BA264">
        <v>1265877.7397499999</v>
      </c>
      <c r="BB264">
        <v>1.8221792896051868E-3</v>
      </c>
      <c r="BE264">
        <v>1265877.7397499999</v>
      </c>
      <c r="BF264">
        <v>3.1714394807843293E-3</v>
      </c>
      <c r="BK264">
        <v>5063510.9589999998</v>
      </c>
      <c r="BL264">
        <v>1.9484458401255417E-3</v>
      </c>
      <c r="BU264">
        <v>1265877.7397499999</v>
      </c>
      <c r="BV264">
        <v>5.065675215161638E-3</v>
      </c>
      <c r="BW264">
        <v>1265877.7397499999</v>
      </c>
      <c r="BX264">
        <v>6.3868755183799633E-3</v>
      </c>
    </row>
    <row r="265" spans="1:80" x14ac:dyDescent="0.3">
      <c r="A265" t="s">
        <v>4077</v>
      </c>
      <c r="B265" t="s">
        <v>49</v>
      </c>
      <c r="C265" t="s">
        <v>4078</v>
      </c>
      <c r="D265" t="s">
        <v>4079</v>
      </c>
      <c r="E265" t="s">
        <v>4080</v>
      </c>
      <c r="F265" t="s">
        <v>3998</v>
      </c>
      <c r="R265">
        <v>0</v>
      </c>
      <c r="Y265">
        <v>31.97</v>
      </c>
      <c r="AA265" t="b">
        <v>0</v>
      </c>
      <c r="AD265" t="b">
        <v>0</v>
      </c>
      <c r="AE265" t="b">
        <v>0</v>
      </c>
      <c r="AG265">
        <v>20356993.41</v>
      </c>
      <c r="AH265">
        <v>1.3166694065196304E-4</v>
      </c>
      <c r="AI265">
        <v>4696712.7</v>
      </c>
      <c r="AJ265">
        <v>8.7400838347221583E-5</v>
      </c>
      <c r="AK265">
        <v>4506970.75</v>
      </c>
      <c r="AL265">
        <v>5.4116372714984565E-4</v>
      </c>
      <c r="AO265">
        <v>1281517.45</v>
      </c>
      <c r="AP265">
        <v>3.2244894993195718E-4</v>
      </c>
      <c r="CA265">
        <v>255760</v>
      </c>
      <c r="CB265">
        <v>2.8107074795550349E-4</v>
      </c>
    </row>
    <row r="266" spans="1:80" x14ac:dyDescent="0.3">
      <c r="A266" t="s">
        <v>4081</v>
      </c>
      <c r="B266" t="s">
        <v>49</v>
      </c>
      <c r="C266" t="s">
        <v>2844</v>
      </c>
      <c r="D266" t="s">
        <v>113</v>
      </c>
      <c r="E266" t="s">
        <v>114</v>
      </c>
      <c r="F266" t="s">
        <v>3254</v>
      </c>
      <c r="G266" t="s">
        <v>53</v>
      </c>
      <c r="H266" t="s">
        <v>4082</v>
      </c>
      <c r="I266" t="s">
        <v>3895</v>
      </c>
      <c r="J266" t="s">
        <v>55</v>
      </c>
      <c r="K266" t="s">
        <v>4083</v>
      </c>
      <c r="L266" t="s">
        <v>54</v>
      </c>
      <c r="M266" t="s">
        <v>4084</v>
      </c>
      <c r="N266" t="s">
        <v>3409</v>
      </c>
      <c r="O266" t="s">
        <v>54</v>
      </c>
      <c r="P266" t="s">
        <v>76</v>
      </c>
      <c r="Q266" t="s">
        <v>54</v>
      </c>
      <c r="R266">
        <v>3.4600000000000001E-4</v>
      </c>
      <c r="S266" t="s">
        <v>3194</v>
      </c>
      <c r="T266" t="s">
        <v>3194</v>
      </c>
      <c r="U266" t="s">
        <v>3201</v>
      </c>
      <c r="V266" t="s">
        <v>55</v>
      </c>
      <c r="W266" t="s">
        <v>55</v>
      </c>
      <c r="X266" t="s">
        <v>55</v>
      </c>
      <c r="Y266">
        <v>1.1128400000000001</v>
      </c>
      <c r="Z266">
        <v>4</v>
      </c>
      <c r="AA266" t="b">
        <v>0</v>
      </c>
      <c r="AC266" t="s">
        <v>3409</v>
      </c>
      <c r="AD266" t="b">
        <v>0</v>
      </c>
      <c r="AE266" t="b">
        <v>0</v>
      </c>
      <c r="AF266" t="s">
        <v>54</v>
      </c>
      <c r="AG266">
        <v>68623640.251200005</v>
      </c>
      <c r="AH266">
        <v>4.4385065055028739E-4</v>
      </c>
      <c r="AI266">
        <v>106429716</v>
      </c>
      <c r="AJ266">
        <v>1.9805440523233838E-3</v>
      </c>
      <c r="AK266">
        <v>5541067.1087999996</v>
      </c>
      <c r="AL266">
        <v>6.6533037273109144E-4</v>
      </c>
      <c r="AS266">
        <v>3136875.84</v>
      </c>
      <c r="AT266">
        <v>1.7851658770907371E-3</v>
      </c>
      <c r="CA266">
        <v>4705313.76</v>
      </c>
      <c r="CB266">
        <v>5.1709651934959428E-3</v>
      </c>
    </row>
    <row r="267" spans="1:80" x14ac:dyDescent="0.3">
      <c r="A267" t="s">
        <v>4085</v>
      </c>
      <c r="B267" t="s">
        <v>49</v>
      </c>
      <c r="C267" t="s">
        <v>1695</v>
      </c>
      <c r="D267" t="s">
        <v>353</v>
      </c>
      <c r="E267" t="s">
        <v>354</v>
      </c>
      <c r="F267" t="s">
        <v>3250</v>
      </c>
      <c r="G267" t="s">
        <v>53</v>
      </c>
      <c r="H267" t="s">
        <v>4086</v>
      </c>
      <c r="I267" t="s">
        <v>4074</v>
      </c>
      <c r="J267" t="s">
        <v>62</v>
      </c>
      <c r="K267" t="s">
        <v>4075</v>
      </c>
      <c r="L267" t="s">
        <v>107</v>
      </c>
      <c r="M267" t="s">
        <v>4076</v>
      </c>
      <c r="N267" t="s">
        <v>3498</v>
      </c>
      <c r="O267" t="s">
        <v>107</v>
      </c>
      <c r="P267" t="s">
        <v>62</v>
      </c>
      <c r="Q267" t="s">
        <v>107</v>
      </c>
      <c r="R267">
        <v>-3.1999999999999999E-5</v>
      </c>
      <c r="S267" t="s">
        <v>3194</v>
      </c>
      <c r="T267" t="s">
        <v>3194</v>
      </c>
      <c r="U267" t="s">
        <v>3194</v>
      </c>
      <c r="V267" t="s">
        <v>55</v>
      </c>
      <c r="W267" t="s">
        <v>55</v>
      </c>
      <c r="X267" t="s">
        <v>55</v>
      </c>
      <c r="Y267">
        <v>1.0412000000000001</v>
      </c>
      <c r="Z267">
        <v>4</v>
      </c>
      <c r="AA267" t="b">
        <v>0</v>
      </c>
      <c r="AB267" t="s">
        <v>62</v>
      </c>
      <c r="AC267" t="s">
        <v>3498</v>
      </c>
      <c r="AD267" t="b">
        <v>0</v>
      </c>
      <c r="AE267" t="b">
        <v>0</v>
      </c>
      <c r="AF267" t="s">
        <v>107</v>
      </c>
      <c r="AG267">
        <v>182995456.92448652</v>
      </c>
      <c r="AH267">
        <v>1.1835958032299244E-3</v>
      </c>
      <c r="AI267">
        <v>97232901.370500013</v>
      </c>
      <c r="AJ267">
        <v>1.809401093389087E-3</v>
      </c>
      <c r="AK267">
        <v>31335132.118013501</v>
      </c>
      <c r="AL267">
        <v>3.7624910007940525E-3</v>
      </c>
    </row>
    <row r="268" spans="1:80" x14ac:dyDescent="0.3">
      <c r="A268" t="s">
        <v>4087</v>
      </c>
      <c r="B268" t="s">
        <v>49</v>
      </c>
      <c r="C268" t="s">
        <v>2581</v>
      </c>
      <c r="D268" t="s">
        <v>1258</v>
      </c>
      <c r="E268" t="s">
        <v>1259</v>
      </c>
      <c r="F268" t="s">
        <v>3346</v>
      </c>
      <c r="G268" t="s">
        <v>53</v>
      </c>
      <c r="H268" t="s">
        <v>4088</v>
      </c>
      <c r="I268" t="s">
        <v>4089</v>
      </c>
      <c r="J268" t="s">
        <v>68</v>
      </c>
      <c r="K268" t="s">
        <v>4090</v>
      </c>
      <c r="L268" t="s">
        <v>55</v>
      </c>
      <c r="M268" t="s">
        <v>4090</v>
      </c>
      <c r="N268" t="s">
        <v>55</v>
      </c>
      <c r="O268" t="s">
        <v>68</v>
      </c>
      <c r="P268" t="s">
        <v>68</v>
      </c>
      <c r="Q268" t="s">
        <v>68</v>
      </c>
      <c r="R268">
        <v>4.888E-3</v>
      </c>
      <c r="S268" t="s">
        <v>3208</v>
      </c>
      <c r="U268" t="s">
        <v>3194</v>
      </c>
      <c r="Y268">
        <v>0.88434999999999997</v>
      </c>
      <c r="Z268">
        <v>3</v>
      </c>
      <c r="AA268" t="b">
        <v>0</v>
      </c>
      <c r="AB268" t="s">
        <v>68</v>
      </c>
      <c r="AD268" t="b">
        <v>0</v>
      </c>
      <c r="AE268" t="b">
        <v>0</v>
      </c>
      <c r="AG268">
        <v>41679123.690369003</v>
      </c>
      <c r="AH268">
        <v>2.6957628736421754E-4</v>
      </c>
      <c r="AI268">
        <v>12786913.9728</v>
      </c>
      <c r="AJ268">
        <v>2.3795089725128847E-4</v>
      </c>
      <c r="AK268">
        <v>20612682.920180999</v>
      </c>
      <c r="AL268">
        <v>2.4750185733162598E-3</v>
      </c>
      <c r="BC268">
        <v>2486344.3835999998</v>
      </c>
      <c r="BD268">
        <v>2.2757806238262361E-3</v>
      </c>
    </row>
    <row r="269" spans="1:80" x14ac:dyDescent="0.3">
      <c r="A269" t="s">
        <v>4091</v>
      </c>
      <c r="B269" t="s">
        <v>49</v>
      </c>
      <c r="C269" t="s">
        <v>4092</v>
      </c>
      <c r="D269" t="s">
        <v>2052</v>
      </c>
      <c r="E269" t="s">
        <v>2053</v>
      </c>
      <c r="F269" t="s">
        <v>3998</v>
      </c>
      <c r="R269">
        <v>0</v>
      </c>
      <c r="S269" t="s">
        <v>3194</v>
      </c>
      <c r="U269" t="s">
        <v>3194</v>
      </c>
      <c r="V269" t="s">
        <v>55</v>
      </c>
      <c r="Y269">
        <v>55.66</v>
      </c>
      <c r="Z269">
        <v>4</v>
      </c>
      <c r="AA269" t="b">
        <v>0</v>
      </c>
      <c r="AD269" t="b">
        <v>0</v>
      </c>
      <c r="AE269" t="b">
        <v>0</v>
      </c>
      <c r="AG269">
        <v>12067533.279999999</v>
      </c>
      <c r="AH269">
        <v>7.8051564697802247E-5</v>
      </c>
      <c r="AI269">
        <v>7013104.3399999999</v>
      </c>
      <c r="AJ269">
        <v>1.3050642819445568E-4</v>
      </c>
      <c r="AK269">
        <v>1018911.96</v>
      </c>
      <c r="AL269">
        <v>1.223434152332039E-4</v>
      </c>
      <c r="CA269">
        <v>290990.48</v>
      </c>
      <c r="CB269">
        <v>3.1978773796344608E-4</v>
      </c>
    </row>
    <row r="270" spans="1:80" x14ac:dyDescent="0.3">
      <c r="A270" t="s">
        <v>4093</v>
      </c>
      <c r="B270" t="s">
        <v>49</v>
      </c>
      <c r="C270" t="s">
        <v>999</v>
      </c>
      <c r="D270" t="s">
        <v>512</v>
      </c>
      <c r="E270" t="s">
        <v>513</v>
      </c>
      <c r="F270" t="s">
        <v>3250</v>
      </c>
      <c r="G270" t="s">
        <v>53</v>
      </c>
      <c r="H270" t="s">
        <v>4094</v>
      </c>
      <c r="I270" t="s">
        <v>4095</v>
      </c>
      <c r="J270" t="s">
        <v>56</v>
      </c>
      <c r="K270" t="s">
        <v>4096</v>
      </c>
      <c r="L270" t="s">
        <v>62</v>
      </c>
      <c r="M270" t="s">
        <v>4097</v>
      </c>
      <c r="N270" t="s">
        <v>3215</v>
      </c>
      <c r="O270" t="s">
        <v>62</v>
      </c>
      <c r="P270" t="s">
        <v>56</v>
      </c>
      <c r="Q270" t="s">
        <v>62</v>
      </c>
      <c r="R270">
        <v>8.116E-3</v>
      </c>
      <c r="S270" t="s">
        <v>3194</v>
      </c>
      <c r="T270" t="s">
        <v>3208</v>
      </c>
      <c r="U270" t="s">
        <v>3194</v>
      </c>
      <c r="V270" t="s">
        <v>55</v>
      </c>
      <c r="X270" t="s">
        <v>55</v>
      </c>
      <c r="Y270">
        <v>0.95184999999999997</v>
      </c>
      <c r="Z270">
        <v>5</v>
      </c>
      <c r="AA270" t="b">
        <v>0</v>
      </c>
      <c r="AB270" t="s">
        <v>56</v>
      </c>
      <c r="AC270" t="s">
        <v>3215</v>
      </c>
      <c r="AD270" t="b">
        <v>0</v>
      </c>
      <c r="AE270" t="b">
        <v>0</v>
      </c>
      <c r="AF270" t="s">
        <v>62</v>
      </c>
      <c r="AG270">
        <v>86059511.09206</v>
      </c>
      <c r="AH270">
        <v>5.5662407072003955E-4</v>
      </c>
    </row>
    <row r="271" spans="1:80" x14ac:dyDescent="0.3">
      <c r="A271" t="s">
        <v>4098</v>
      </c>
      <c r="B271" t="s">
        <v>49</v>
      </c>
      <c r="C271" t="s">
        <v>3113</v>
      </c>
      <c r="D271" t="s">
        <v>353</v>
      </c>
      <c r="E271" t="s">
        <v>354</v>
      </c>
      <c r="F271" t="s">
        <v>3571</v>
      </c>
      <c r="G271" t="s">
        <v>271</v>
      </c>
      <c r="H271" t="s">
        <v>3990</v>
      </c>
      <c r="I271" t="s">
        <v>3529</v>
      </c>
      <c r="J271" t="s">
        <v>68</v>
      </c>
      <c r="K271" t="s">
        <v>3344</v>
      </c>
      <c r="L271" t="s">
        <v>62</v>
      </c>
      <c r="M271" t="s">
        <v>3344</v>
      </c>
      <c r="N271" t="s">
        <v>3221</v>
      </c>
      <c r="O271" t="s">
        <v>68</v>
      </c>
      <c r="P271" t="s">
        <v>56</v>
      </c>
      <c r="Q271" t="s">
        <v>62</v>
      </c>
      <c r="R271">
        <v>1.0070000000000001E-2</v>
      </c>
      <c r="S271" t="s">
        <v>3194</v>
      </c>
      <c r="T271" t="s">
        <v>3194</v>
      </c>
      <c r="U271" t="s">
        <v>3194</v>
      </c>
      <c r="V271" t="s">
        <v>55</v>
      </c>
      <c r="W271" t="s">
        <v>55</v>
      </c>
      <c r="X271" t="s">
        <v>55</v>
      </c>
      <c r="Y271">
        <v>0.95918999999999999</v>
      </c>
      <c r="Z271">
        <v>4</v>
      </c>
      <c r="AA271" t="b">
        <v>0</v>
      </c>
      <c r="AB271" t="s">
        <v>68</v>
      </c>
      <c r="AC271" t="s">
        <v>3221</v>
      </c>
      <c r="AD271" t="b">
        <v>0</v>
      </c>
      <c r="AE271" t="b">
        <v>0</v>
      </c>
      <c r="AF271" t="s">
        <v>62</v>
      </c>
      <c r="AG271">
        <v>79218613.353</v>
      </c>
      <c r="AH271">
        <v>5.1237784739648637E-4</v>
      </c>
      <c r="AI271">
        <v>26406204.451000001</v>
      </c>
      <c r="AJ271">
        <v>4.9139143779979011E-4</v>
      </c>
    </row>
    <row r="272" spans="1:80" x14ac:dyDescent="0.3">
      <c r="A272" t="s">
        <v>4099</v>
      </c>
      <c r="B272" t="s">
        <v>3210</v>
      </c>
      <c r="D272" t="s">
        <v>346</v>
      </c>
      <c r="E272" t="s">
        <v>3818</v>
      </c>
      <c r="F272" t="s">
        <v>3864</v>
      </c>
      <c r="H272" t="s">
        <v>4100</v>
      </c>
      <c r="R272">
        <v>0</v>
      </c>
      <c r="S272" t="s">
        <v>3194</v>
      </c>
      <c r="T272" t="s">
        <v>3194</v>
      </c>
      <c r="U272" t="s">
        <v>3194</v>
      </c>
      <c r="V272" t="s">
        <v>55</v>
      </c>
      <c r="W272" t="s">
        <v>55</v>
      </c>
      <c r="X272" t="s">
        <v>55</v>
      </c>
      <c r="Y272">
        <v>-2.15150811E-2</v>
      </c>
      <c r="Z272">
        <v>2</v>
      </c>
      <c r="AA272" t="b">
        <v>0</v>
      </c>
      <c r="AD272" t="b">
        <v>0</v>
      </c>
      <c r="AE272" t="b">
        <v>0</v>
      </c>
      <c r="AG272">
        <v>-99006.401454143852</v>
      </c>
      <c r="AH272">
        <v>-6.4036322662577243E-7</v>
      </c>
    </row>
    <row r="273" spans="1:84" x14ac:dyDescent="0.3">
      <c r="A273" t="s">
        <v>4101</v>
      </c>
      <c r="B273" t="s">
        <v>49</v>
      </c>
      <c r="C273" t="s">
        <v>1350</v>
      </c>
      <c r="D273" t="s">
        <v>70</v>
      </c>
      <c r="E273" t="s">
        <v>71</v>
      </c>
      <c r="F273" t="s">
        <v>3571</v>
      </c>
      <c r="G273" t="s">
        <v>271</v>
      </c>
      <c r="H273" t="s">
        <v>4102</v>
      </c>
      <c r="I273" t="s">
        <v>3698</v>
      </c>
      <c r="J273" t="s">
        <v>68</v>
      </c>
      <c r="K273" t="s">
        <v>3698</v>
      </c>
      <c r="L273" t="s">
        <v>62</v>
      </c>
      <c r="M273" t="s">
        <v>4103</v>
      </c>
      <c r="N273" t="s">
        <v>3207</v>
      </c>
      <c r="O273" t="s">
        <v>68</v>
      </c>
      <c r="P273" t="s">
        <v>68</v>
      </c>
      <c r="Q273" t="s">
        <v>62</v>
      </c>
      <c r="R273">
        <v>7.7450000000000001E-3</v>
      </c>
      <c r="S273" t="s">
        <v>3194</v>
      </c>
      <c r="T273" t="s">
        <v>3194</v>
      </c>
      <c r="U273" t="s">
        <v>3194</v>
      </c>
      <c r="V273" t="s">
        <v>55</v>
      </c>
      <c r="X273" t="s">
        <v>55</v>
      </c>
      <c r="Y273">
        <v>0.92330000000000001</v>
      </c>
      <c r="Z273">
        <v>3</v>
      </c>
      <c r="AA273" t="b">
        <v>0</v>
      </c>
      <c r="AB273" t="s">
        <v>68</v>
      </c>
      <c r="AD273" t="b">
        <v>0</v>
      </c>
      <c r="AE273" t="b">
        <v>1</v>
      </c>
      <c r="AF273" t="s">
        <v>62</v>
      </c>
      <c r="BS273">
        <v>5549663.0136000002</v>
      </c>
      <c r="BT273">
        <v>1.145301166233447E-3</v>
      </c>
    </row>
    <row r="274" spans="1:84" x14ac:dyDescent="0.3">
      <c r="A274" t="s">
        <v>4104</v>
      </c>
      <c r="B274" t="s">
        <v>49</v>
      </c>
      <c r="C274" t="s">
        <v>2572</v>
      </c>
      <c r="D274" t="s">
        <v>2573</v>
      </c>
      <c r="E274" t="s">
        <v>2573</v>
      </c>
      <c r="F274" t="s">
        <v>3375</v>
      </c>
      <c r="G274" t="s">
        <v>53</v>
      </c>
      <c r="H274" t="s">
        <v>3747</v>
      </c>
      <c r="I274" t="s">
        <v>4105</v>
      </c>
      <c r="J274" t="s">
        <v>107</v>
      </c>
      <c r="K274" t="s">
        <v>4106</v>
      </c>
      <c r="L274" t="s">
        <v>62</v>
      </c>
      <c r="M274" t="s">
        <v>3828</v>
      </c>
      <c r="N274" t="s">
        <v>3215</v>
      </c>
      <c r="O274" t="s">
        <v>62</v>
      </c>
      <c r="P274" t="s">
        <v>62</v>
      </c>
      <c r="Q274" t="s">
        <v>107</v>
      </c>
      <c r="R274">
        <v>1.737E-3</v>
      </c>
      <c r="S274" t="s">
        <v>3201</v>
      </c>
      <c r="T274" t="s">
        <v>3194</v>
      </c>
      <c r="U274" t="s">
        <v>3194</v>
      </c>
      <c r="Y274">
        <v>1.00346</v>
      </c>
      <c r="AA274" t="b">
        <v>0</v>
      </c>
      <c r="AB274" t="s">
        <v>107</v>
      </c>
      <c r="AC274" t="s">
        <v>3215</v>
      </c>
      <c r="AD274" t="b">
        <v>0</v>
      </c>
      <c r="AE274" t="b">
        <v>0</v>
      </c>
      <c r="AF274" t="s">
        <v>62</v>
      </c>
      <c r="AG274">
        <v>62763904.577219993</v>
      </c>
      <c r="AH274">
        <v>4.0595048259900658E-4</v>
      </c>
      <c r="AI274">
        <v>20854138.438979998</v>
      </c>
      <c r="AJ274">
        <v>3.8807338217129408E-4</v>
      </c>
    </row>
    <row r="275" spans="1:84" x14ac:dyDescent="0.3">
      <c r="A275" t="s">
        <v>4107</v>
      </c>
      <c r="B275" t="s">
        <v>49</v>
      </c>
      <c r="C275" t="s">
        <v>1003</v>
      </c>
      <c r="D275" t="s">
        <v>423</v>
      </c>
      <c r="E275" t="s">
        <v>424</v>
      </c>
      <c r="F275" t="s">
        <v>3571</v>
      </c>
      <c r="G275" t="s">
        <v>271</v>
      </c>
      <c r="H275" t="s">
        <v>4108</v>
      </c>
      <c r="I275" t="s">
        <v>4109</v>
      </c>
      <c r="J275" t="s">
        <v>63</v>
      </c>
      <c r="K275" t="s">
        <v>4110</v>
      </c>
      <c r="L275" t="s">
        <v>55</v>
      </c>
      <c r="M275" t="s">
        <v>4111</v>
      </c>
      <c r="N275" t="s">
        <v>3207</v>
      </c>
      <c r="O275" t="s">
        <v>68</v>
      </c>
      <c r="P275" t="s">
        <v>68</v>
      </c>
      <c r="Q275" t="s">
        <v>63</v>
      </c>
      <c r="R275">
        <v>6.1469999999999997E-3</v>
      </c>
      <c r="S275" t="s">
        <v>3194</v>
      </c>
      <c r="U275" t="s">
        <v>3194</v>
      </c>
      <c r="Y275">
        <v>0.93602999999999992</v>
      </c>
      <c r="Z275">
        <v>3</v>
      </c>
      <c r="AA275" t="b">
        <v>0</v>
      </c>
      <c r="AB275" t="s">
        <v>63</v>
      </c>
      <c r="AC275" t="s">
        <v>3207</v>
      </c>
      <c r="AD275" t="b">
        <v>0</v>
      </c>
      <c r="AE275" t="b">
        <v>0</v>
      </c>
      <c r="BS275">
        <v>9375368.4929999989</v>
      </c>
      <c r="BT275">
        <v>1.9348238699516723E-3</v>
      </c>
    </row>
    <row r="276" spans="1:84" x14ac:dyDescent="0.3">
      <c r="A276" t="s">
        <v>4112</v>
      </c>
      <c r="B276" t="s">
        <v>49</v>
      </c>
      <c r="C276" t="s">
        <v>1175</v>
      </c>
      <c r="D276" t="s">
        <v>533</v>
      </c>
      <c r="E276" t="s">
        <v>534</v>
      </c>
      <c r="F276" t="s">
        <v>3500</v>
      </c>
      <c r="G276" t="s">
        <v>67</v>
      </c>
      <c r="H276" t="s">
        <v>4113</v>
      </c>
      <c r="I276" t="s">
        <v>4114</v>
      </c>
      <c r="J276" t="s">
        <v>62</v>
      </c>
      <c r="K276" t="s">
        <v>4115</v>
      </c>
      <c r="L276" t="s">
        <v>63</v>
      </c>
      <c r="M276" t="s">
        <v>3214</v>
      </c>
      <c r="N276" t="s">
        <v>3470</v>
      </c>
      <c r="O276" t="s">
        <v>63</v>
      </c>
      <c r="P276" t="s">
        <v>63</v>
      </c>
      <c r="Q276" t="s">
        <v>62</v>
      </c>
      <c r="R276">
        <v>1.4815999999999999E-2</v>
      </c>
      <c r="S276" t="s">
        <v>3194</v>
      </c>
      <c r="T276" t="s">
        <v>3194</v>
      </c>
      <c r="U276" t="s">
        <v>3194</v>
      </c>
      <c r="W276" t="s">
        <v>55</v>
      </c>
      <c r="Y276">
        <v>0.94037000000000004</v>
      </c>
      <c r="Z276">
        <v>4</v>
      </c>
      <c r="AA276" t="b">
        <v>0</v>
      </c>
      <c r="AB276" t="s">
        <v>62</v>
      </c>
      <c r="AC276" t="s">
        <v>3470</v>
      </c>
      <c r="AD276" t="b">
        <v>0</v>
      </c>
      <c r="AE276" t="b">
        <v>0</v>
      </c>
      <c r="AF276" t="s">
        <v>63</v>
      </c>
      <c r="AG276">
        <v>35419355.944800004</v>
      </c>
      <c r="AH276">
        <v>2.2908875309768728E-4</v>
      </c>
      <c r="AI276">
        <v>12253182.59712</v>
      </c>
      <c r="AJ276">
        <v>2.2801872284201541E-4</v>
      </c>
      <c r="AK276">
        <v>3063295.64928</v>
      </c>
      <c r="AL276">
        <v>3.6781789429768787E-4</v>
      </c>
      <c r="AS276">
        <v>9094158.9588000011</v>
      </c>
      <c r="AT276">
        <v>5.1753984161798348E-3</v>
      </c>
      <c r="BC276">
        <v>5265039.3972000005</v>
      </c>
      <c r="BD276">
        <v>4.8191532608530185E-3</v>
      </c>
      <c r="BG276">
        <v>861551.90136000002</v>
      </c>
      <c r="BH276">
        <v>7.2619790212774885E-3</v>
      </c>
      <c r="CE276">
        <v>4786399.4520000005</v>
      </c>
      <c r="CF276">
        <v>2.0516024506182572E-2</v>
      </c>
    </row>
    <row r="277" spans="1:84" x14ac:dyDescent="0.3">
      <c r="A277" t="s">
        <v>4116</v>
      </c>
      <c r="B277" t="s">
        <v>49</v>
      </c>
      <c r="C277" t="s">
        <v>1704</v>
      </c>
      <c r="D277" t="s">
        <v>512</v>
      </c>
      <c r="E277" t="s">
        <v>513</v>
      </c>
      <c r="F277" t="s">
        <v>3250</v>
      </c>
      <c r="G277" t="s">
        <v>53</v>
      </c>
      <c r="H277" t="s">
        <v>4117</v>
      </c>
      <c r="I277" t="s">
        <v>4095</v>
      </c>
      <c r="J277" t="s">
        <v>56</v>
      </c>
      <c r="K277" t="s">
        <v>4096</v>
      </c>
      <c r="L277" t="s">
        <v>62</v>
      </c>
      <c r="M277" t="s">
        <v>4097</v>
      </c>
      <c r="N277" t="s">
        <v>3215</v>
      </c>
      <c r="O277" t="s">
        <v>62</v>
      </c>
      <c r="P277" t="s">
        <v>56</v>
      </c>
      <c r="Q277" t="s">
        <v>62</v>
      </c>
      <c r="R277">
        <v>4.2699999999999997E-4</v>
      </c>
      <c r="S277" t="s">
        <v>3194</v>
      </c>
      <c r="T277" t="s">
        <v>3208</v>
      </c>
      <c r="U277" t="s">
        <v>3194</v>
      </c>
      <c r="V277" t="s">
        <v>55</v>
      </c>
      <c r="X277" t="s">
        <v>55</v>
      </c>
      <c r="Y277">
        <v>1.02206</v>
      </c>
      <c r="Z277">
        <v>5</v>
      </c>
      <c r="AA277" t="b">
        <v>0</v>
      </c>
      <c r="AB277" t="s">
        <v>56</v>
      </c>
      <c r="AC277" t="s">
        <v>3215</v>
      </c>
      <c r="AD277" t="b">
        <v>0</v>
      </c>
      <c r="AE277" t="b">
        <v>0</v>
      </c>
      <c r="AF277" t="s">
        <v>62</v>
      </c>
      <c r="AG277">
        <v>252224899.45985797</v>
      </c>
      <c r="AH277">
        <v>1.6313647206770141E-3</v>
      </c>
      <c r="AI277">
        <v>61268415.852482796</v>
      </c>
      <c r="AJ277">
        <v>1.1401401899062715E-3</v>
      </c>
      <c r="AO277">
        <v>2088256.9863999998</v>
      </c>
      <c r="AP277">
        <v>5.2543667856629918E-4</v>
      </c>
      <c r="AQ277">
        <v>1566192.7397999999</v>
      </c>
      <c r="AR277">
        <v>3.862084166859119E-3</v>
      </c>
      <c r="BC277">
        <v>1566192.7397999999</v>
      </c>
      <c r="BD277">
        <v>1.4335548663026996E-3</v>
      </c>
      <c r="BK277">
        <v>5220642.4659999991</v>
      </c>
      <c r="BL277">
        <v>2.0089102557545088E-3</v>
      </c>
    </row>
    <row r="278" spans="1:84" x14ac:dyDescent="0.3">
      <c r="A278" t="s">
        <v>4118</v>
      </c>
      <c r="B278" t="s">
        <v>49</v>
      </c>
      <c r="C278" t="s">
        <v>1468</v>
      </c>
      <c r="D278" t="s">
        <v>656</v>
      </c>
      <c r="E278" t="s">
        <v>657</v>
      </c>
      <c r="F278" t="s">
        <v>3914</v>
      </c>
      <c r="G278" t="s">
        <v>53</v>
      </c>
      <c r="H278" t="s">
        <v>4119</v>
      </c>
      <c r="I278" t="s">
        <v>3953</v>
      </c>
      <c r="J278" t="s">
        <v>68</v>
      </c>
      <c r="K278" t="s">
        <v>3953</v>
      </c>
      <c r="L278" t="s">
        <v>68</v>
      </c>
      <c r="M278" t="s">
        <v>3953</v>
      </c>
      <c r="N278" t="s">
        <v>3221</v>
      </c>
      <c r="O278" t="s">
        <v>68</v>
      </c>
      <c r="P278" t="s">
        <v>56</v>
      </c>
      <c r="Q278" t="s">
        <v>68</v>
      </c>
      <c r="R278">
        <v>5.7190000000000001E-3</v>
      </c>
      <c r="S278" t="s">
        <v>3194</v>
      </c>
      <c r="T278" t="s">
        <v>3194</v>
      </c>
      <c r="U278" t="s">
        <v>3194</v>
      </c>
      <c r="V278" t="s">
        <v>55</v>
      </c>
      <c r="W278" t="s">
        <v>55</v>
      </c>
      <c r="Y278">
        <v>0.9104000000000001</v>
      </c>
      <c r="Z278">
        <v>3</v>
      </c>
      <c r="AA278" t="b">
        <v>0</v>
      </c>
      <c r="AB278" t="s">
        <v>68</v>
      </c>
      <c r="AC278" t="s">
        <v>3221</v>
      </c>
      <c r="AD278" t="b">
        <v>0</v>
      </c>
      <c r="AE278" t="b">
        <v>0</v>
      </c>
      <c r="AF278" t="s">
        <v>68</v>
      </c>
      <c r="BS278">
        <v>10049999.315400001</v>
      </c>
      <c r="BT278">
        <v>2.074049524874914E-3</v>
      </c>
    </row>
    <row r="279" spans="1:84" x14ac:dyDescent="0.3">
      <c r="A279" t="s">
        <v>4120</v>
      </c>
      <c r="B279" t="s">
        <v>49</v>
      </c>
      <c r="C279" t="s">
        <v>2594</v>
      </c>
      <c r="D279" t="s">
        <v>919</v>
      </c>
      <c r="E279" t="s">
        <v>1782</v>
      </c>
      <c r="F279" t="s">
        <v>3188</v>
      </c>
      <c r="G279" t="s">
        <v>53</v>
      </c>
      <c r="H279" t="s">
        <v>4121</v>
      </c>
      <c r="I279" t="s">
        <v>3494</v>
      </c>
      <c r="J279" t="s">
        <v>62</v>
      </c>
      <c r="K279" t="s">
        <v>3493</v>
      </c>
      <c r="L279" t="s">
        <v>55</v>
      </c>
      <c r="M279" t="s">
        <v>4122</v>
      </c>
      <c r="N279" t="s">
        <v>3215</v>
      </c>
      <c r="O279" t="s">
        <v>62</v>
      </c>
      <c r="P279" t="s">
        <v>62</v>
      </c>
      <c r="Q279" t="s">
        <v>62</v>
      </c>
      <c r="R279">
        <v>1.354E-3</v>
      </c>
      <c r="U279" t="s">
        <v>3194</v>
      </c>
      <c r="Y279">
        <v>0.96971000000000007</v>
      </c>
      <c r="AA279" t="b">
        <v>0</v>
      </c>
      <c r="AB279" t="s">
        <v>62</v>
      </c>
      <c r="AC279" t="s">
        <v>3215</v>
      </c>
      <c r="AD279" t="b">
        <v>0</v>
      </c>
      <c r="AE279" t="b">
        <v>0</v>
      </c>
      <c r="AG279">
        <v>29828973.711740002</v>
      </c>
      <c r="AH279">
        <v>1.9293073551241262E-4</v>
      </c>
      <c r="AI279">
        <v>9910603.6436400004</v>
      </c>
      <c r="AJ279">
        <v>1.8442581488562517E-4</v>
      </c>
      <c r="BA279">
        <v>2040418.3972200002</v>
      </c>
      <c r="BB279">
        <v>2.9370989225847109E-3</v>
      </c>
    </row>
    <row r="280" spans="1:84" x14ac:dyDescent="0.3">
      <c r="A280" t="s">
        <v>4123</v>
      </c>
      <c r="B280" t="s">
        <v>49</v>
      </c>
      <c r="C280" t="s">
        <v>2595</v>
      </c>
      <c r="D280" t="s">
        <v>1053</v>
      </c>
      <c r="E280" t="s">
        <v>1054</v>
      </c>
      <c r="F280" t="s">
        <v>3527</v>
      </c>
      <c r="G280" t="s">
        <v>53</v>
      </c>
      <c r="H280" t="s">
        <v>4124</v>
      </c>
      <c r="I280" t="s">
        <v>3256</v>
      </c>
      <c r="J280" t="s">
        <v>55</v>
      </c>
      <c r="K280" t="s">
        <v>3364</v>
      </c>
      <c r="L280" t="s">
        <v>48</v>
      </c>
      <c r="M280" t="s">
        <v>4125</v>
      </c>
      <c r="N280" t="s">
        <v>3237</v>
      </c>
      <c r="O280" t="s">
        <v>48</v>
      </c>
      <c r="P280" t="s">
        <v>48</v>
      </c>
      <c r="Q280" t="s">
        <v>48</v>
      </c>
      <c r="R280">
        <v>-3.6400000000000001E-4</v>
      </c>
      <c r="S280" t="s">
        <v>3194</v>
      </c>
      <c r="T280" t="s">
        <v>3194</v>
      </c>
      <c r="U280" t="s">
        <v>3194</v>
      </c>
      <c r="Y280">
        <v>0.90706999999999993</v>
      </c>
      <c r="Z280">
        <v>1</v>
      </c>
      <c r="AA280" t="b">
        <v>0</v>
      </c>
      <c r="AC280" t="s">
        <v>3237</v>
      </c>
      <c r="AD280" t="b">
        <v>0</v>
      </c>
      <c r="AE280" t="b">
        <v>0</v>
      </c>
      <c r="AF280" t="s">
        <v>48</v>
      </c>
      <c r="AG280">
        <v>544940321.01535439</v>
      </c>
      <c r="AH280">
        <v>3.5246179757932317E-3</v>
      </c>
      <c r="AI280">
        <v>213575919.171</v>
      </c>
      <c r="AJ280">
        <v>3.9744211704334891E-3</v>
      </c>
      <c r="AK280">
        <v>13992403.6236456</v>
      </c>
      <c r="AL280">
        <v>1.6801043798114418E-3</v>
      </c>
    </row>
    <row r="281" spans="1:84" x14ac:dyDescent="0.3">
      <c r="A281" t="s">
        <v>4126</v>
      </c>
      <c r="B281" t="s">
        <v>49</v>
      </c>
      <c r="C281" t="s">
        <v>1359</v>
      </c>
      <c r="D281" t="s">
        <v>394</v>
      </c>
      <c r="E281" t="s">
        <v>395</v>
      </c>
      <c r="F281" t="s">
        <v>3571</v>
      </c>
      <c r="G281" t="s">
        <v>271</v>
      </c>
      <c r="H281" t="s">
        <v>4127</v>
      </c>
      <c r="I281" t="s">
        <v>3835</v>
      </c>
      <c r="J281" t="s">
        <v>56</v>
      </c>
      <c r="K281" t="s">
        <v>3836</v>
      </c>
      <c r="L281" t="s">
        <v>63</v>
      </c>
      <c r="M281" t="s">
        <v>3924</v>
      </c>
      <c r="N281" t="s">
        <v>3221</v>
      </c>
      <c r="O281" t="s">
        <v>56</v>
      </c>
      <c r="P281" t="s">
        <v>56</v>
      </c>
      <c r="Q281" t="s">
        <v>63</v>
      </c>
      <c r="R281">
        <v>9.3519999999999992E-3</v>
      </c>
      <c r="S281" t="s">
        <v>3194</v>
      </c>
      <c r="T281" t="s">
        <v>3208</v>
      </c>
      <c r="U281" t="s">
        <v>3194</v>
      </c>
      <c r="V281" t="s">
        <v>55</v>
      </c>
      <c r="W281" t="s">
        <v>55</v>
      </c>
      <c r="X281" t="s">
        <v>55</v>
      </c>
      <c r="Y281">
        <v>0.96572000000000002</v>
      </c>
      <c r="Z281">
        <v>2</v>
      </c>
      <c r="AA281" t="b">
        <v>0</v>
      </c>
      <c r="AB281" t="s">
        <v>56</v>
      </c>
      <c r="AC281" t="s">
        <v>3221</v>
      </c>
      <c r="AD281" t="b">
        <v>0</v>
      </c>
      <c r="AE281" t="b">
        <v>0</v>
      </c>
      <c r="AF281" t="s">
        <v>63</v>
      </c>
      <c r="AG281">
        <v>51866095.341000006</v>
      </c>
      <c r="AH281">
        <v>3.3546457276730559E-4</v>
      </c>
      <c r="AI281">
        <v>16189977.424200002</v>
      </c>
      <c r="AJ281">
        <v>3.0127829613628936E-4</v>
      </c>
      <c r="AK281">
        <v>4847298.6300000008</v>
      </c>
      <c r="AL281">
        <v>5.8202778290033076E-4</v>
      </c>
      <c r="BC281">
        <v>2714487.2328000003</v>
      </c>
      <c r="BD281">
        <v>2.4846024906193284E-3</v>
      </c>
    </row>
    <row r="282" spans="1:84" x14ac:dyDescent="0.3">
      <c r="A282" t="s">
        <v>4128</v>
      </c>
      <c r="B282" t="s">
        <v>49</v>
      </c>
      <c r="C282" t="s">
        <v>1357</v>
      </c>
      <c r="D282" t="s">
        <v>1157</v>
      </c>
      <c r="E282" t="s">
        <v>1158</v>
      </c>
      <c r="F282" t="s">
        <v>3217</v>
      </c>
      <c r="G282" t="s">
        <v>53</v>
      </c>
      <c r="H282" t="s">
        <v>4129</v>
      </c>
      <c r="I282" t="s">
        <v>4130</v>
      </c>
      <c r="J282" t="s">
        <v>56</v>
      </c>
      <c r="K282" t="s">
        <v>4131</v>
      </c>
      <c r="L282" t="s">
        <v>56</v>
      </c>
      <c r="M282" t="s">
        <v>4130</v>
      </c>
      <c r="N282" t="s">
        <v>3221</v>
      </c>
      <c r="O282" t="s">
        <v>56</v>
      </c>
      <c r="P282" t="s">
        <v>56</v>
      </c>
      <c r="Q282" t="s">
        <v>56</v>
      </c>
      <c r="R282">
        <v>3.9840000000000006E-3</v>
      </c>
      <c r="S282" t="s">
        <v>3194</v>
      </c>
      <c r="T282" t="s">
        <v>3194</v>
      </c>
      <c r="U282" t="s">
        <v>3194</v>
      </c>
      <c r="Y282">
        <v>0.98501000000000005</v>
      </c>
      <c r="Z282">
        <v>3</v>
      </c>
      <c r="AA282" t="b">
        <v>0</v>
      </c>
      <c r="AB282" t="s">
        <v>56</v>
      </c>
      <c r="AC282" t="s">
        <v>3221</v>
      </c>
      <c r="AD282" t="b">
        <v>0</v>
      </c>
      <c r="AE282" t="b">
        <v>0</v>
      </c>
      <c r="AF282" t="s">
        <v>56</v>
      </c>
      <c r="AG282">
        <v>67211829.254193604</v>
      </c>
      <c r="AH282">
        <v>4.347192021575539E-4</v>
      </c>
      <c r="AI282">
        <v>15271530.934309101</v>
      </c>
      <c r="AJ282">
        <v>2.8418698178071301E-4</v>
      </c>
      <c r="AK282">
        <v>4124217.6987950006</v>
      </c>
      <c r="AL282">
        <v>4.9520557049482995E-4</v>
      </c>
      <c r="AS282">
        <v>2881983.4521700004</v>
      </c>
      <c r="AT282">
        <v>1.6401090701613644E-3</v>
      </c>
      <c r="AU282">
        <v>178881.73151400001</v>
      </c>
      <c r="AV282">
        <v>3.9217375160559105E-3</v>
      </c>
      <c r="BK282">
        <v>5863345.6440700004</v>
      </c>
      <c r="BL282">
        <v>2.2562233047210842E-3</v>
      </c>
      <c r="BY282">
        <v>2981362.1919000004</v>
      </c>
      <c r="BZ282">
        <v>6.7559822778182101E-3</v>
      </c>
    </row>
    <row r="283" spans="1:84" x14ac:dyDescent="0.3">
      <c r="A283" t="s">
        <v>4132</v>
      </c>
      <c r="B283" t="s">
        <v>49</v>
      </c>
      <c r="C283" t="s">
        <v>822</v>
      </c>
      <c r="D283" t="s">
        <v>823</v>
      </c>
      <c r="E283" t="s">
        <v>824</v>
      </c>
      <c r="F283" t="s">
        <v>3571</v>
      </c>
      <c r="G283" t="s">
        <v>271</v>
      </c>
      <c r="H283" t="s">
        <v>3366</v>
      </c>
      <c r="I283" t="s">
        <v>3713</v>
      </c>
      <c r="J283" t="s">
        <v>68</v>
      </c>
      <c r="K283" t="s">
        <v>4133</v>
      </c>
      <c r="L283" t="s">
        <v>63</v>
      </c>
      <c r="M283" t="s">
        <v>3712</v>
      </c>
      <c r="N283" t="s">
        <v>3221</v>
      </c>
      <c r="O283" t="s">
        <v>68</v>
      </c>
      <c r="P283" t="s">
        <v>56</v>
      </c>
      <c r="Q283" t="s">
        <v>63</v>
      </c>
      <c r="R283">
        <v>7.9920000000000008E-3</v>
      </c>
      <c r="S283" t="s">
        <v>3194</v>
      </c>
      <c r="T283" t="s">
        <v>3194</v>
      </c>
      <c r="U283" t="s">
        <v>3194</v>
      </c>
      <c r="Y283">
        <v>0.89261999999999997</v>
      </c>
      <c r="Z283">
        <v>6</v>
      </c>
      <c r="AA283" t="b">
        <v>0</v>
      </c>
      <c r="AB283" t="s">
        <v>68</v>
      </c>
      <c r="AC283" t="s">
        <v>3221</v>
      </c>
      <c r="AD283" t="b">
        <v>0</v>
      </c>
      <c r="AE283" t="b">
        <v>0</v>
      </c>
      <c r="AF283" t="s">
        <v>63</v>
      </c>
      <c r="AG283">
        <v>47416488.780239999</v>
      </c>
      <c r="AH283">
        <v>3.0668497495732754E-4</v>
      </c>
      <c r="AI283">
        <v>47416488.780239999</v>
      </c>
      <c r="AJ283">
        <v>8.8237052925860292E-4</v>
      </c>
    </row>
    <row r="284" spans="1:84" x14ac:dyDescent="0.3">
      <c r="A284" t="s">
        <v>4134</v>
      </c>
      <c r="B284" t="s">
        <v>49</v>
      </c>
      <c r="C284" t="s">
        <v>2859</v>
      </c>
      <c r="D284" t="s">
        <v>1337</v>
      </c>
      <c r="E284" t="s">
        <v>1338</v>
      </c>
      <c r="F284" t="s">
        <v>3346</v>
      </c>
      <c r="G284" t="s">
        <v>53</v>
      </c>
      <c r="H284" t="s">
        <v>4135</v>
      </c>
      <c r="I284" t="s">
        <v>4136</v>
      </c>
      <c r="J284" t="s">
        <v>56</v>
      </c>
      <c r="K284" t="s">
        <v>4136</v>
      </c>
      <c r="L284" t="s">
        <v>68</v>
      </c>
      <c r="M284" t="s">
        <v>4136</v>
      </c>
      <c r="N284" t="s">
        <v>3221</v>
      </c>
      <c r="O284" t="s">
        <v>56</v>
      </c>
      <c r="P284" t="s">
        <v>56</v>
      </c>
      <c r="Q284" t="s">
        <v>68</v>
      </c>
      <c r="R284">
        <v>1.5920000000000001E-3</v>
      </c>
      <c r="S284" t="s">
        <v>3194</v>
      </c>
      <c r="T284" t="s">
        <v>3194</v>
      </c>
      <c r="U284" t="s">
        <v>3194</v>
      </c>
      <c r="Y284">
        <v>1.0724</v>
      </c>
      <c r="Z284">
        <v>4</v>
      </c>
      <c r="AA284" t="b">
        <v>0</v>
      </c>
      <c r="AB284" t="s">
        <v>56</v>
      </c>
      <c r="AC284" t="s">
        <v>3221</v>
      </c>
      <c r="AD284" t="b">
        <v>0</v>
      </c>
      <c r="AE284" t="b">
        <v>0</v>
      </c>
      <c r="AF284" t="s">
        <v>68</v>
      </c>
      <c r="AG284">
        <v>184254964.45469099</v>
      </c>
      <c r="AH284">
        <v>1.1917421684563665E-3</v>
      </c>
      <c r="AI284">
        <v>92672596.115689203</v>
      </c>
      <c r="AJ284">
        <v>1.7245386528166192E-3</v>
      </c>
      <c r="AK284">
        <v>5761708.2204161994</v>
      </c>
      <c r="AL284">
        <v>6.9182332619095309E-4</v>
      </c>
      <c r="AM284">
        <v>2965505.8218499999</v>
      </c>
      <c r="AN284">
        <v>5.5681033544972627E-3</v>
      </c>
      <c r="AO284">
        <v>22376089.383049998</v>
      </c>
      <c r="AP284">
        <v>5.6301586257355204E-3</v>
      </c>
      <c r="AQ284">
        <v>1078365.7534</v>
      </c>
      <c r="AR284">
        <v>2.6591486452817266E-3</v>
      </c>
      <c r="AS284">
        <v>916610.89038999996</v>
      </c>
      <c r="AT284">
        <v>5.2163444380826552E-4</v>
      </c>
      <c r="BK284">
        <v>2695914.3835</v>
      </c>
      <c r="BL284">
        <v>1.0373914875267854E-3</v>
      </c>
    </row>
    <row r="285" spans="1:84" x14ac:dyDescent="0.3">
      <c r="A285" t="s">
        <v>4137</v>
      </c>
      <c r="B285" t="s">
        <v>49</v>
      </c>
      <c r="C285" t="s">
        <v>2860</v>
      </c>
      <c r="D285" t="s">
        <v>973</v>
      </c>
      <c r="E285" t="s">
        <v>974</v>
      </c>
      <c r="F285" t="s">
        <v>3271</v>
      </c>
      <c r="G285" t="s">
        <v>53</v>
      </c>
      <c r="H285" t="s">
        <v>4138</v>
      </c>
      <c r="I285" t="s">
        <v>4139</v>
      </c>
      <c r="J285" t="s">
        <v>107</v>
      </c>
      <c r="K285" t="s">
        <v>4140</v>
      </c>
      <c r="L285" t="s">
        <v>107</v>
      </c>
      <c r="M285" t="s">
        <v>4141</v>
      </c>
      <c r="N285" t="s">
        <v>3309</v>
      </c>
      <c r="O285" t="s">
        <v>107</v>
      </c>
      <c r="P285" t="s">
        <v>107</v>
      </c>
      <c r="Q285" t="s">
        <v>108</v>
      </c>
      <c r="R285">
        <v>1.7420000000000003E-3</v>
      </c>
      <c r="S285" t="s">
        <v>3194</v>
      </c>
      <c r="T285" t="s">
        <v>3194</v>
      </c>
      <c r="U285" t="s">
        <v>3194</v>
      </c>
      <c r="Y285">
        <v>0.87956000000000001</v>
      </c>
      <c r="Z285">
        <v>2</v>
      </c>
      <c r="AA285" t="b">
        <v>0</v>
      </c>
      <c r="AB285" t="s">
        <v>107</v>
      </c>
      <c r="AC285" t="s">
        <v>3309</v>
      </c>
      <c r="AD285" t="b">
        <v>0</v>
      </c>
      <c r="AE285" t="b">
        <v>0</v>
      </c>
      <c r="AF285" t="s">
        <v>107</v>
      </c>
      <c r="BA285">
        <v>6173940.5476000002</v>
      </c>
      <c r="BB285">
        <v>8.8871351851974346E-3</v>
      </c>
      <c r="BM285">
        <v>1763983.0136000002</v>
      </c>
      <c r="BN285">
        <v>3.2344400902031157E-3</v>
      </c>
      <c r="BO285">
        <v>1763983.0136000002</v>
      </c>
      <c r="BP285">
        <v>4.5451763379204145E-3</v>
      </c>
      <c r="BS285">
        <v>18521821.6428</v>
      </c>
      <c r="BT285">
        <v>3.8224057706354457E-3</v>
      </c>
      <c r="BU285">
        <v>1763983.0136000002</v>
      </c>
      <c r="BV285">
        <v>7.0589479152421098E-3</v>
      </c>
    </row>
    <row r="286" spans="1:84" x14ac:dyDescent="0.3">
      <c r="A286" t="s">
        <v>4142</v>
      </c>
      <c r="B286" t="s">
        <v>49</v>
      </c>
      <c r="C286" t="s">
        <v>1369</v>
      </c>
      <c r="D286" t="s">
        <v>476</v>
      </c>
      <c r="E286" t="s">
        <v>1370</v>
      </c>
      <c r="F286" t="s">
        <v>4143</v>
      </c>
      <c r="H286" t="s">
        <v>4144</v>
      </c>
      <c r="I286" t="s">
        <v>3256</v>
      </c>
      <c r="J286" t="s">
        <v>55</v>
      </c>
      <c r="K286" t="s">
        <v>3256</v>
      </c>
      <c r="L286" t="s">
        <v>55</v>
      </c>
      <c r="M286" t="s">
        <v>3256</v>
      </c>
      <c r="N286" t="s">
        <v>55</v>
      </c>
      <c r="O286" t="s">
        <v>55</v>
      </c>
      <c r="P286" t="s">
        <v>55</v>
      </c>
      <c r="Q286" t="s">
        <v>55</v>
      </c>
      <c r="R286">
        <v>3.5650000000000001E-2</v>
      </c>
      <c r="S286" t="s">
        <v>3194</v>
      </c>
      <c r="T286" t="s">
        <v>3208</v>
      </c>
      <c r="U286" t="s">
        <v>3194</v>
      </c>
      <c r="V286" t="s">
        <v>55</v>
      </c>
      <c r="X286" t="s">
        <v>55</v>
      </c>
      <c r="Y286">
        <v>1</v>
      </c>
      <c r="Z286">
        <v>4</v>
      </c>
      <c r="AA286" t="b">
        <v>0</v>
      </c>
      <c r="AD286" t="b">
        <v>0</v>
      </c>
      <c r="AE286" t="b">
        <v>0</v>
      </c>
      <c r="AG286">
        <v>36367276.001159996</v>
      </c>
      <c r="AH286">
        <v>2.3521980257487803E-4</v>
      </c>
      <c r="AI286">
        <v>12122425.333719999</v>
      </c>
      <c r="AJ286">
        <v>2.2558546895336501E-4</v>
      </c>
    </row>
    <row r="287" spans="1:84" x14ac:dyDescent="0.3">
      <c r="A287" t="s">
        <v>4145</v>
      </c>
      <c r="B287" t="s">
        <v>49</v>
      </c>
      <c r="C287" t="s">
        <v>4146</v>
      </c>
      <c r="E287" t="s">
        <v>4147</v>
      </c>
      <c r="F287" t="s">
        <v>3808</v>
      </c>
      <c r="R287">
        <v>0</v>
      </c>
      <c r="Y287">
        <v>134106.79999999999</v>
      </c>
      <c r="AA287" t="b">
        <v>0</v>
      </c>
      <c r="AD287" t="b">
        <v>0</v>
      </c>
      <c r="AE287" t="b">
        <v>0</v>
      </c>
      <c r="AG287">
        <v>47775547.499999993</v>
      </c>
      <c r="AH287">
        <v>3.0900732984505793E-4</v>
      </c>
      <c r="AI287">
        <v>15925182.499999998</v>
      </c>
      <c r="AJ287">
        <v>2.9635074364512477E-4</v>
      </c>
      <c r="CA287">
        <v>3352669.9999999995</v>
      </c>
      <c r="CB287">
        <v>3.6844599020487085E-3</v>
      </c>
    </row>
    <row r="288" spans="1:84" x14ac:dyDescent="0.3">
      <c r="A288" t="s">
        <v>4148</v>
      </c>
      <c r="B288" t="s">
        <v>49</v>
      </c>
      <c r="D288" t="s">
        <v>346</v>
      </c>
      <c r="E288" t="s">
        <v>3818</v>
      </c>
      <c r="F288" t="s">
        <v>3819</v>
      </c>
      <c r="H288" t="s">
        <v>4149</v>
      </c>
      <c r="R288">
        <v>0</v>
      </c>
      <c r="S288" t="s">
        <v>3194</v>
      </c>
      <c r="T288" t="s">
        <v>3194</v>
      </c>
      <c r="U288" t="s">
        <v>3194</v>
      </c>
      <c r="V288" t="s">
        <v>55</v>
      </c>
      <c r="W288" t="s">
        <v>55</v>
      </c>
      <c r="X288" t="s">
        <v>55</v>
      </c>
      <c r="Y288">
        <v>4.4973497999999997E-3</v>
      </c>
      <c r="Z288">
        <v>2</v>
      </c>
      <c r="AA288" t="b">
        <v>0</v>
      </c>
      <c r="AD288" t="b">
        <v>0</v>
      </c>
      <c r="AE288" t="b">
        <v>0</v>
      </c>
      <c r="AG288">
        <v>1124337.45</v>
      </c>
      <c r="AH288">
        <v>7.2720990433296731E-6</v>
      </c>
    </row>
    <row r="289" spans="1:82" x14ac:dyDescent="0.3">
      <c r="A289" t="s">
        <v>4150</v>
      </c>
      <c r="B289" t="s">
        <v>49</v>
      </c>
      <c r="C289" t="s">
        <v>1023</v>
      </c>
      <c r="D289" t="s">
        <v>70</v>
      </c>
      <c r="E289" t="s">
        <v>71</v>
      </c>
      <c r="F289" t="s">
        <v>3571</v>
      </c>
      <c r="G289" t="s">
        <v>271</v>
      </c>
      <c r="H289" t="s">
        <v>4151</v>
      </c>
      <c r="I289" t="s">
        <v>3698</v>
      </c>
      <c r="J289" t="s">
        <v>68</v>
      </c>
      <c r="K289" t="s">
        <v>3698</v>
      </c>
      <c r="L289" t="s">
        <v>62</v>
      </c>
      <c r="M289" t="s">
        <v>4103</v>
      </c>
      <c r="N289" t="s">
        <v>3207</v>
      </c>
      <c r="O289" t="s">
        <v>68</v>
      </c>
      <c r="P289" t="s">
        <v>68</v>
      </c>
      <c r="Q289" t="s">
        <v>62</v>
      </c>
      <c r="R289">
        <v>8.6999999999999994E-3</v>
      </c>
      <c r="S289" t="s">
        <v>3194</v>
      </c>
      <c r="T289" t="s">
        <v>3194</v>
      </c>
      <c r="U289" t="s">
        <v>3194</v>
      </c>
      <c r="V289" t="s">
        <v>55</v>
      </c>
      <c r="X289" t="s">
        <v>55</v>
      </c>
      <c r="Y289">
        <v>0.88797999999999999</v>
      </c>
      <c r="Z289">
        <v>3</v>
      </c>
      <c r="AA289" t="b">
        <v>0</v>
      </c>
      <c r="AB289" t="s">
        <v>68</v>
      </c>
      <c r="AC289" t="s">
        <v>3207</v>
      </c>
      <c r="AD289" t="b">
        <v>0</v>
      </c>
      <c r="AE289" t="b">
        <v>0</v>
      </c>
      <c r="AF289" t="s">
        <v>62</v>
      </c>
      <c r="AG289">
        <v>198055718.38143</v>
      </c>
      <c r="AH289">
        <v>1.281004026120066E-3</v>
      </c>
      <c r="AI289">
        <v>64682164.437660001</v>
      </c>
      <c r="AJ289">
        <v>1.2036664277898723E-3</v>
      </c>
      <c r="AS289">
        <v>7751168.4656699998</v>
      </c>
      <c r="AT289">
        <v>4.4111154404172558E-3</v>
      </c>
      <c r="AU289">
        <v>356375.56163999997</v>
      </c>
      <c r="AV289">
        <v>7.8130471907898597E-3</v>
      </c>
      <c r="BA289">
        <v>3831037.2876300002</v>
      </c>
      <c r="BB289">
        <v>5.5146216605430403E-3</v>
      </c>
      <c r="BM289">
        <v>2316441.1506599998</v>
      </c>
      <c r="BN289">
        <v>4.2474275922874099E-3</v>
      </c>
      <c r="BO289">
        <v>801845.01368999993</v>
      </c>
      <c r="BP289">
        <v>2.0660782755868926E-3</v>
      </c>
    </row>
    <row r="290" spans="1:82" x14ac:dyDescent="0.3">
      <c r="A290" t="s">
        <v>4152</v>
      </c>
      <c r="B290" t="s">
        <v>3210</v>
      </c>
      <c r="D290" t="s">
        <v>346</v>
      </c>
      <c r="E290" t="s">
        <v>3818</v>
      </c>
      <c r="F290" t="s">
        <v>3864</v>
      </c>
      <c r="H290" t="s">
        <v>4100</v>
      </c>
      <c r="R290">
        <v>0</v>
      </c>
      <c r="S290" t="s">
        <v>3194</v>
      </c>
      <c r="T290" t="s">
        <v>3194</v>
      </c>
      <c r="U290" t="s">
        <v>3194</v>
      </c>
      <c r="V290" t="s">
        <v>55</v>
      </c>
      <c r="W290" t="s">
        <v>55</v>
      </c>
      <c r="X290" t="s">
        <v>55</v>
      </c>
      <c r="Y290">
        <v>-3.4731141599999904E-2</v>
      </c>
      <c r="Z290">
        <v>2</v>
      </c>
      <c r="AA290" t="b">
        <v>0</v>
      </c>
      <c r="AD290" t="b">
        <v>0</v>
      </c>
      <c r="AE290" t="b">
        <v>0</v>
      </c>
      <c r="AG290">
        <v>-958938.15102848213</v>
      </c>
      <c r="AH290">
        <v>-6.2023133808329084E-6</v>
      </c>
    </row>
    <row r="291" spans="1:82" x14ac:dyDescent="0.3">
      <c r="A291" t="s">
        <v>4153</v>
      </c>
      <c r="B291" t="s">
        <v>49</v>
      </c>
      <c r="C291" t="s">
        <v>1035</v>
      </c>
      <c r="D291" t="s">
        <v>1036</v>
      </c>
      <c r="E291" t="s">
        <v>1037</v>
      </c>
      <c r="F291" t="s">
        <v>3271</v>
      </c>
      <c r="G291" t="s">
        <v>53</v>
      </c>
      <c r="H291" t="s">
        <v>3311</v>
      </c>
      <c r="I291" t="s">
        <v>4067</v>
      </c>
      <c r="J291" t="s">
        <v>107</v>
      </c>
      <c r="K291" t="s">
        <v>3521</v>
      </c>
      <c r="L291" t="s">
        <v>62</v>
      </c>
      <c r="M291" t="s">
        <v>4154</v>
      </c>
      <c r="N291" t="s">
        <v>3498</v>
      </c>
      <c r="O291" t="s">
        <v>107</v>
      </c>
      <c r="P291" t="s">
        <v>62</v>
      </c>
      <c r="Q291" t="s">
        <v>107</v>
      </c>
      <c r="R291">
        <v>-1.0279999999999998E-3</v>
      </c>
      <c r="S291" t="s">
        <v>3194</v>
      </c>
      <c r="T291" t="s">
        <v>3208</v>
      </c>
      <c r="U291" t="s">
        <v>3208</v>
      </c>
      <c r="Y291">
        <v>1.0547499999999999</v>
      </c>
      <c r="Z291">
        <v>2</v>
      </c>
      <c r="AA291" t="b">
        <v>0</v>
      </c>
      <c r="AB291" t="s">
        <v>107</v>
      </c>
      <c r="AC291" t="s">
        <v>3498</v>
      </c>
      <c r="AD291" t="b">
        <v>0</v>
      </c>
      <c r="AE291" t="b">
        <v>0</v>
      </c>
      <c r="AF291" t="s">
        <v>62</v>
      </c>
      <c r="AG291">
        <v>221063441.78164998</v>
      </c>
      <c r="AH291">
        <v>1.4298156158504742E-3</v>
      </c>
      <c r="AI291">
        <v>37849571.917949997</v>
      </c>
      <c r="AJ291">
        <v>7.0434036059141645E-4</v>
      </c>
    </row>
    <row r="292" spans="1:82" x14ac:dyDescent="0.3">
      <c r="A292" t="s">
        <v>4155</v>
      </c>
      <c r="B292" t="s">
        <v>49</v>
      </c>
      <c r="D292" t="s">
        <v>396</v>
      </c>
      <c r="E292" t="s">
        <v>4156</v>
      </c>
      <c r="F292" t="s">
        <v>3819</v>
      </c>
      <c r="H292" t="s">
        <v>4157</v>
      </c>
      <c r="R292">
        <v>0</v>
      </c>
      <c r="S292" t="s">
        <v>3194</v>
      </c>
      <c r="T292" t="s">
        <v>3194</v>
      </c>
      <c r="U292" t="s">
        <v>3201</v>
      </c>
      <c r="Y292">
        <v>2.0001610999999999E-3</v>
      </c>
      <c r="Z292">
        <v>3</v>
      </c>
      <c r="AA292" t="b">
        <v>0</v>
      </c>
      <c r="AD292" t="b">
        <v>0</v>
      </c>
      <c r="AE292" t="b">
        <v>0</v>
      </c>
      <c r="AG292">
        <v>500040.27499999997</v>
      </c>
      <c r="AH292">
        <v>3.2342090939457781E-6</v>
      </c>
    </row>
    <row r="293" spans="1:82" x14ac:dyDescent="0.3">
      <c r="A293" t="s">
        <v>4158</v>
      </c>
      <c r="B293" t="s">
        <v>49</v>
      </c>
      <c r="C293" t="s">
        <v>2605</v>
      </c>
      <c r="D293" t="s">
        <v>823</v>
      </c>
      <c r="E293" t="s">
        <v>824</v>
      </c>
      <c r="F293" t="s">
        <v>3571</v>
      </c>
      <c r="G293" t="s">
        <v>271</v>
      </c>
      <c r="H293" t="s">
        <v>4159</v>
      </c>
      <c r="I293" t="s">
        <v>4160</v>
      </c>
      <c r="J293" t="s">
        <v>68</v>
      </c>
      <c r="K293" t="s">
        <v>4161</v>
      </c>
      <c r="L293" t="s">
        <v>63</v>
      </c>
      <c r="M293" t="s">
        <v>4161</v>
      </c>
      <c r="N293" t="s">
        <v>3221</v>
      </c>
      <c r="O293" t="s">
        <v>68</v>
      </c>
      <c r="P293" t="s">
        <v>56</v>
      </c>
      <c r="Q293" t="s">
        <v>63</v>
      </c>
      <c r="R293">
        <v>6.8290000000000009E-3</v>
      </c>
      <c r="S293" t="s">
        <v>3194</v>
      </c>
      <c r="T293" t="s">
        <v>3194</v>
      </c>
      <c r="U293" t="s">
        <v>3194</v>
      </c>
      <c r="Y293">
        <v>0.88099999999999989</v>
      </c>
      <c r="Z293">
        <v>6</v>
      </c>
      <c r="AA293" t="b">
        <v>0</v>
      </c>
      <c r="AB293" t="s">
        <v>68</v>
      </c>
      <c r="AC293" t="s">
        <v>3221</v>
      </c>
      <c r="AD293" t="b">
        <v>0</v>
      </c>
      <c r="AE293" t="b">
        <v>0</v>
      </c>
      <c r="AF293" t="s">
        <v>63</v>
      </c>
      <c r="AG293">
        <v>35510410.959999993</v>
      </c>
      <c r="AH293">
        <v>2.2967768757543343E-4</v>
      </c>
      <c r="AI293">
        <v>97653630.139999986</v>
      </c>
      <c r="AJ293">
        <v>1.8172304092361246E-3</v>
      </c>
    </row>
    <row r="294" spans="1:82" x14ac:dyDescent="0.3">
      <c r="A294" t="s">
        <v>4162</v>
      </c>
      <c r="B294" t="s">
        <v>3210</v>
      </c>
      <c r="C294" t="s">
        <v>2869</v>
      </c>
      <c r="D294" t="s">
        <v>2870</v>
      </c>
      <c r="E294" t="s">
        <v>2871</v>
      </c>
      <c r="F294" t="s">
        <v>3217</v>
      </c>
      <c r="G294" t="s">
        <v>53</v>
      </c>
      <c r="H294" t="s">
        <v>4053</v>
      </c>
      <c r="I294" t="s">
        <v>4163</v>
      </c>
      <c r="J294" t="s">
        <v>54</v>
      </c>
      <c r="K294" t="s">
        <v>4164</v>
      </c>
      <c r="L294" t="s">
        <v>56</v>
      </c>
      <c r="M294" t="s">
        <v>4163</v>
      </c>
      <c r="N294" t="s">
        <v>3193</v>
      </c>
      <c r="O294" t="s">
        <v>54</v>
      </c>
      <c r="P294" t="s">
        <v>54</v>
      </c>
      <c r="Q294" t="s">
        <v>56</v>
      </c>
      <c r="R294">
        <v>1.5091E-2</v>
      </c>
      <c r="S294" t="s">
        <v>3194</v>
      </c>
      <c r="T294" t="s">
        <v>3194</v>
      </c>
      <c r="U294" t="s">
        <v>3201</v>
      </c>
      <c r="Y294">
        <v>0.85887000000000002</v>
      </c>
      <c r="AA294" t="b">
        <v>0</v>
      </c>
      <c r="AB294" t="s">
        <v>54</v>
      </c>
      <c r="AC294" t="s">
        <v>3193</v>
      </c>
      <c r="AD294" t="b">
        <v>0</v>
      </c>
      <c r="AE294" t="b">
        <v>0</v>
      </c>
      <c r="AF294" t="s">
        <v>56</v>
      </c>
      <c r="AG294">
        <v>79448253.646863937</v>
      </c>
      <c r="AH294">
        <v>5.1386313720989409E-4</v>
      </c>
      <c r="CC294">
        <v>302135.75</v>
      </c>
      <c r="CD294">
        <v>1.3159075289157929E-3</v>
      </c>
    </row>
    <row r="295" spans="1:82" x14ac:dyDescent="0.3">
      <c r="A295" t="s">
        <v>4165</v>
      </c>
      <c r="B295" t="s">
        <v>49</v>
      </c>
      <c r="C295" t="s">
        <v>2864</v>
      </c>
      <c r="D295" t="s">
        <v>325</v>
      </c>
      <c r="E295" t="s">
        <v>326</v>
      </c>
      <c r="F295" t="s">
        <v>3244</v>
      </c>
      <c r="G295" t="s">
        <v>53</v>
      </c>
      <c r="H295" t="s">
        <v>4166</v>
      </c>
      <c r="I295" t="s">
        <v>4167</v>
      </c>
      <c r="J295" t="s">
        <v>108</v>
      </c>
      <c r="K295" t="s">
        <v>4168</v>
      </c>
      <c r="L295" t="s">
        <v>62</v>
      </c>
      <c r="M295" t="s">
        <v>4167</v>
      </c>
      <c r="N295" t="s">
        <v>3215</v>
      </c>
      <c r="O295" t="s">
        <v>62</v>
      </c>
      <c r="P295" t="s">
        <v>62</v>
      </c>
      <c r="Q295" t="s">
        <v>108</v>
      </c>
      <c r="R295">
        <v>-1.8600000000000002E-4</v>
      </c>
      <c r="S295" t="s">
        <v>3194</v>
      </c>
      <c r="T295" t="s">
        <v>3194</v>
      </c>
      <c r="U295" t="s">
        <v>3194</v>
      </c>
      <c r="Y295">
        <v>0.98986000000000007</v>
      </c>
      <c r="Z295">
        <v>3</v>
      </c>
      <c r="AA295" t="b">
        <v>0</v>
      </c>
      <c r="AB295" t="s">
        <v>108</v>
      </c>
      <c r="AC295" t="s">
        <v>3215</v>
      </c>
      <c r="AD295" t="b">
        <v>0</v>
      </c>
      <c r="AE295" t="b">
        <v>0</v>
      </c>
      <c r="AF295" t="s">
        <v>62</v>
      </c>
      <c r="BS295">
        <v>9904764.3840000015</v>
      </c>
      <c r="BT295">
        <v>2.0440769416923631E-3</v>
      </c>
      <c r="BU295">
        <v>297142.93152000004</v>
      </c>
      <c r="BV295">
        <v>1.1890797478266788E-3</v>
      </c>
    </row>
    <row r="296" spans="1:82" x14ac:dyDescent="0.3">
      <c r="A296" t="s">
        <v>4169</v>
      </c>
      <c r="B296" t="s">
        <v>49</v>
      </c>
      <c r="C296" t="s">
        <v>1376</v>
      </c>
      <c r="D296" t="s">
        <v>558</v>
      </c>
      <c r="E296" t="s">
        <v>559</v>
      </c>
      <c r="F296" t="s">
        <v>3271</v>
      </c>
      <c r="G296" t="s">
        <v>53</v>
      </c>
      <c r="H296" t="s">
        <v>4170</v>
      </c>
      <c r="I296" t="s">
        <v>4171</v>
      </c>
      <c r="J296" t="s">
        <v>108</v>
      </c>
      <c r="K296" t="s">
        <v>3256</v>
      </c>
      <c r="L296" t="s">
        <v>55</v>
      </c>
      <c r="M296" t="s">
        <v>3256</v>
      </c>
      <c r="N296" t="s">
        <v>55</v>
      </c>
      <c r="O296" t="s">
        <v>108</v>
      </c>
      <c r="P296" t="s">
        <v>108</v>
      </c>
      <c r="Q296" t="s">
        <v>108</v>
      </c>
      <c r="R296">
        <v>-7.7000000000000007E-4</v>
      </c>
      <c r="U296" t="s">
        <v>3194</v>
      </c>
      <c r="W296" t="s">
        <v>55</v>
      </c>
      <c r="Y296">
        <v>1.0139899999999999</v>
      </c>
      <c r="Z296">
        <v>2</v>
      </c>
      <c r="AA296" t="b">
        <v>0</v>
      </c>
      <c r="AB296" t="s">
        <v>108</v>
      </c>
      <c r="AD296" t="b">
        <v>0</v>
      </c>
      <c r="AE296" t="b">
        <v>0</v>
      </c>
      <c r="AG296">
        <v>133608204.33467998</v>
      </c>
      <c r="AH296">
        <v>8.6416413054925972E-4</v>
      </c>
      <c r="AK296">
        <v>7048139.2194899991</v>
      </c>
      <c r="AL296">
        <v>8.4628844983966481E-4</v>
      </c>
      <c r="AM296">
        <v>1532204.1781499998</v>
      </c>
      <c r="AN296">
        <v>2.8769025375945697E-3</v>
      </c>
      <c r="AO296">
        <v>7865314.7811699985</v>
      </c>
      <c r="AP296">
        <v>1.9790307904684152E-3</v>
      </c>
      <c r="AQ296">
        <v>3881583.9179799994</v>
      </c>
      <c r="AR296">
        <v>9.5716213024202041E-3</v>
      </c>
      <c r="AS296">
        <v>2349379.7398299999</v>
      </c>
      <c r="AT296">
        <v>1.3370094188595075E-3</v>
      </c>
      <c r="BA296">
        <v>1736498.0685699997</v>
      </c>
      <c r="BB296">
        <v>2.4996180259971752E-3</v>
      </c>
    </row>
    <row r="297" spans="1:82" x14ac:dyDescent="0.3">
      <c r="A297" t="s">
        <v>4172</v>
      </c>
      <c r="B297" t="s">
        <v>49</v>
      </c>
      <c r="C297" t="s">
        <v>4173</v>
      </c>
      <c r="D297" t="s">
        <v>4174</v>
      </c>
      <c r="E297" t="s">
        <v>4175</v>
      </c>
      <c r="F297" t="s">
        <v>3998</v>
      </c>
      <c r="R297">
        <v>0</v>
      </c>
      <c r="S297" t="s">
        <v>3194</v>
      </c>
      <c r="T297" t="s">
        <v>3194</v>
      </c>
      <c r="Y297">
        <v>591.4</v>
      </c>
      <c r="Z297">
        <v>4</v>
      </c>
      <c r="AA297" t="b">
        <v>0</v>
      </c>
      <c r="AD297" t="b">
        <v>0</v>
      </c>
      <c r="AE297" t="b">
        <v>0</v>
      </c>
      <c r="AG297">
        <v>271330771.59999996</v>
      </c>
      <c r="AH297">
        <v>1.7549395375723383E-3</v>
      </c>
      <c r="AI297">
        <v>49061952.600000001</v>
      </c>
      <c r="AJ297">
        <v>9.1299086448094801E-4</v>
      </c>
      <c r="AK297">
        <v>22431210.600000001</v>
      </c>
      <c r="AL297">
        <v>2.6933739325419688E-3</v>
      </c>
      <c r="AO297">
        <v>9532185.1999999993</v>
      </c>
      <c r="AP297">
        <v>2.3984403086332873E-3</v>
      </c>
      <c r="CA297">
        <v>2078179.5999999999</v>
      </c>
      <c r="CB297">
        <v>2.2838422527286088E-3</v>
      </c>
    </row>
    <row r="298" spans="1:82" x14ac:dyDescent="0.3">
      <c r="A298" t="s">
        <v>4176</v>
      </c>
      <c r="B298" t="s">
        <v>49</v>
      </c>
      <c r="C298" t="s">
        <v>2613</v>
      </c>
      <c r="D298" t="s">
        <v>391</v>
      </c>
      <c r="E298" t="s">
        <v>392</v>
      </c>
      <c r="F298" t="s">
        <v>3571</v>
      </c>
      <c r="G298" t="s">
        <v>271</v>
      </c>
      <c r="H298" t="s">
        <v>4177</v>
      </c>
      <c r="I298" t="s">
        <v>3214</v>
      </c>
      <c r="J298" t="s">
        <v>54</v>
      </c>
      <c r="K298" t="s">
        <v>4035</v>
      </c>
      <c r="L298" t="s">
        <v>68</v>
      </c>
      <c r="M298" t="s">
        <v>4178</v>
      </c>
      <c r="N298" t="s">
        <v>3193</v>
      </c>
      <c r="O298" t="s">
        <v>54</v>
      </c>
      <c r="P298" t="s">
        <v>54</v>
      </c>
      <c r="Q298" t="s">
        <v>68</v>
      </c>
      <c r="R298">
        <v>1.1127E-2</v>
      </c>
      <c r="S298" t="s">
        <v>3194</v>
      </c>
      <c r="T298" t="s">
        <v>3194</v>
      </c>
      <c r="U298" t="s">
        <v>3194</v>
      </c>
      <c r="V298" t="s">
        <v>55</v>
      </c>
      <c r="W298" t="s">
        <v>55</v>
      </c>
      <c r="X298" t="s">
        <v>55</v>
      </c>
      <c r="Y298">
        <v>0.88812000000000002</v>
      </c>
      <c r="Z298">
        <v>4</v>
      </c>
      <c r="AA298" t="b">
        <v>0</v>
      </c>
      <c r="AB298" t="s">
        <v>54</v>
      </c>
      <c r="AC298" t="s">
        <v>3193</v>
      </c>
      <c r="AD298" t="b">
        <v>0</v>
      </c>
      <c r="AE298" t="b">
        <v>0</v>
      </c>
      <c r="AF298" t="s">
        <v>68</v>
      </c>
      <c r="AG298">
        <v>6699196.233</v>
      </c>
      <c r="AH298">
        <v>4.3329712549445945E-5</v>
      </c>
      <c r="AI298">
        <v>2233065.4109999998</v>
      </c>
      <c r="AJ298">
        <v>4.155497716638765E-5</v>
      </c>
    </row>
    <row r="299" spans="1:82" x14ac:dyDescent="0.3">
      <c r="A299" t="s">
        <v>4179</v>
      </c>
      <c r="B299" t="s">
        <v>49</v>
      </c>
      <c r="C299" t="s">
        <v>4180</v>
      </c>
      <c r="D299" t="s">
        <v>4181</v>
      </c>
      <c r="E299" t="s">
        <v>4182</v>
      </c>
      <c r="F299" t="s">
        <v>3998</v>
      </c>
      <c r="R299">
        <v>0</v>
      </c>
      <c r="Y299">
        <v>30.18</v>
      </c>
      <c r="Z299">
        <v>4</v>
      </c>
      <c r="AA299" t="b">
        <v>0</v>
      </c>
      <c r="AD299" t="b">
        <v>0</v>
      </c>
      <c r="AE299" t="b">
        <v>0</v>
      </c>
      <c r="AG299">
        <v>70240358.579999998</v>
      </c>
      <c r="AH299">
        <v>4.5430741850033653E-4</v>
      </c>
      <c r="AI299">
        <v>33054222.48</v>
      </c>
      <c r="AJ299">
        <v>6.1510399724206625E-4</v>
      </c>
      <c r="BE299">
        <v>1823958.48</v>
      </c>
      <c r="BF299">
        <v>4.5696150213730587E-3</v>
      </c>
      <c r="BK299">
        <v>1823958.48</v>
      </c>
      <c r="BL299">
        <v>7.0186168089573316E-4</v>
      </c>
      <c r="BY299">
        <v>1823958.48</v>
      </c>
      <c r="BZ299">
        <v>4.1332217869520637E-3</v>
      </c>
    </row>
    <row r="300" spans="1:82" x14ac:dyDescent="0.3">
      <c r="A300" t="s">
        <v>4183</v>
      </c>
      <c r="B300" t="s">
        <v>49</v>
      </c>
      <c r="C300" t="s">
        <v>1055</v>
      </c>
      <c r="D300" t="s">
        <v>1042</v>
      </c>
      <c r="E300" t="s">
        <v>1056</v>
      </c>
      <c r="F300" t="s">
        <v>3244</v>
      </c>
      <c r="G300" t="s">
        <v>53</v>
      </c>
      <c r="H300" t="s">
        <v>4184</v>
      </c>
      <c r="I300" t="s">
        <v>4185</v>
      </c>
      <c r="J300" t="s">
        <v>56</v>
      </c>
      <c r="K300" t="s">
        <v>4017</v>
      </c>
      <c r="L300" t="s">
        <v>56</v>
      </c>
      <c r="M300" t="s">
        <v>4186</v>
      </c>
      <c r="N300" t="s">
        <v>3207</v>
      </c>
      <c r="O300" t="s">
        <v>56</v>
      </c>
      <c r="P300" t="s">
        <v>56</v>
      </c>
      <c r="Q300" t="s">
        <v>68</v>
      </c>
      <c r="R300">
        <v>4.6010000000000001E-3</v>
      </c>
      <c r="S300" t="s">
        <v>3194</v>
      </c>
      <c r="T300" t="s">
        <v>3194</v>
      </c>
      <c r="U300" t="s">
        <v>3201</v>
      </c>
      <c r="V300" t="s">
        <v>55</v>
      </c>
      <c r="W300" t="s">
        <v>55</v>
      </c>
      <c r="X300" t="s">
        <v>55</v>
      </c>
      <c r="Y300">
        <v>1.0056799999999999</v>
      </c>
      <c r="Z300">
        <v>4</v>
      </c>
      <c r="AA300" t="b">
        <v>0</v>
      </c>
      <c r="AB300" t="s">
        <v>56</v>
      </c>
      <c r="AC300" t="s">
        <v>3207</v>
      </c>
      <c r="AD300" t="b">
        <v>0</v>
      </c>
      <c r="AE300" t="b">
        <v>0</v>
      </c>
      <c r="AF300" t="s">
        <v>56</v>
      </c>
      <c r="AG300">
        <v>76614615.161367998</v>
      </c>
      <c r="AH300">
        <v>4.9553545478722184E-4</v>
      </c>
      <c r="AI300">
        <v>26529666.300799999</v>
      </c>
      <c r="AJ300">
        <v>4.9368893178455494E-4</v>
      </c>
      <c r="AK300">
        <v>4402904.2341519995</v>
      </c>
      <c r="AL300">
        <v>5.2866818930154638E-4</v>
      </c>
    </row>
    <row r="301" spans="1:82" x14ac:dyDescent="0.3">
      <c r="A301" t="s">
        <v>4187</v>
      </c>
      <c r="B301" t="s">
        <v>49</v>
      </c>
      <c r="C301" t="s">
        <v>2607</v>
      </c>
      <c r="D301" t="s">
        <v>346</v>
      </c>
      <c r="E301" t="s">
        <v>540</v>
      </c>
      <c r="F301" t="s">
        <v>3250</v>
      </c>
      <c r="G301" t="s">
        <v>53</v>
      </c>
      <c r="H301" t="s">
        <v>3295</v>
      </c>
      <c r="I301" t="s">
        <v>4084</v>
      </c>
      <c r="J301" t="s">
        <v>62</v>
      </c>
      <c r="K301" t="s">
        <v>4188</v>
      </c>
      <c r="L301" t="s">
        <v>107</v>
      </c>
      <c r="M301" t="s">
        <v>4089</v>
      </c>
      <c r="N301" t="s">
        <v>3498</v>
      </c>
      <c r="O301" t="s">
        <v>107</v>
      </c>
      <c r="P301" t="s">
        <v>62</v>
      </c>
      <c r="Q301" t="s">
        <v>107</v>
      </c>
      <c r="R301">
        <v>2.52E-4</v>
      </c>
      <c r="S301" t="s">
        <v>3194</v>
      </c>
      <c r="Y301">
        <v>1.0036</v>
      </c>
      <c r="AA301" t="b">
        <v>0</v>
      </c>
      <c r="AB301" t="s">
        <v>62</v>
      </c>
      <c r="AC301" t="s">
        <v>3498</v>
      </c>
      <c r="AD301" t="b">
        <v>0</v>
      </c>
      <c r="AE301" t="b">
        <v>0</v>
      </c>
      <c r="AF301" t="s">
        <v>107</v>
      </c>
      <c r="BQ301">
        <v>201930.95890000003</v>
      </c>
      <c r="BR301">
        <v>6.2037677993269005E-3</v>
      </c>
      <c r="BS301">
        <v>26755852.054250002</v>
      </c>
      <c r="BT301">
        <v>5.5216881612824304E-3</v>
      </c>
      <c r="BU301">
        <v>1413516.7123</v>
      </c>
      <c r="BV301">
        <v>5.6564835219623938E-3</v>
      </c>
      <c r="BW301">
        <v>2524136.9862500001</v>
      </c>
      <c r="BX301">
        <v>1.2735312594801878E-2</v>
      </c>
    </row>
    <row r="302" spans="1:82" x14ac:dyDescent="0.3">
      <c r="A302" t="s">
        <v>4189</v>
      </c>
      <c r="B302" t="s">
        <v>49</v>
      </c>
      <c r="C302" t="s">
        <v>1041</v>
      </c>
      <c r="D302" t="s">
        <v>1042</v>
      </c>
      <c r="E302" t="s">
        <v>1043</v>
      </c>
      <c r="F302" t="s">
        <v>3244</v>
      </c>
      <c r="G302" t="s">
        <v>53</v>
      </c>
      <c r="H302" t="s">
        <v>4190</v>
      </c>
      <c r="I302" t="s">
        <v>4191</v>
      </c>
      <c r="J302" t="s">
        <v>56</v>
      </c>
      <c r="K302" t="s">
        <v>4191</v>
      </c>
      <c r="L302" t="s">
        <v>56</v>
      </c>
      <c r="M302" t="s">
        <v>4186</v>
      </c>
      <c r="N302" t="s">
        <v>3207</v>
      </c>
      <c r="O302" t="s">
        <v>56</v>
      </c>
      <c r="P302" t="s">
        <v>56</v>
      </c>
      <c r="Q302" t="s">
        <v>68</v>
      </c>
      <c r="R302">
        <v>6.0819999999999997E-3</v>
      </c>
      <c r="Y302">
        <v>0.9033199999999999</v>
      </c>
      <c r="AA302" t="b">
        <v>0</v>
      </c>
      <c r="AB302" t="s">
        <v>56</v>
      </c>
      <c r="AC302" t="s">
        <v>3221</v>
      </c>
      <c r="AD302" t="b">
        <v>0</v>
      </c>
      <c r="AE302" t="b">
        <v>1</v>
      </c>
      <c r="AF302" t="s">
        <v>56</v>
      </c>
      <c r="BS302">
        <v>18149249.316</v>
      </c>
      <c r="BT302">
        <v>3.7455168641658708E-3</v>
      </c>
    </row>
    <row r="303" spans="1:82" x14ac:dyDescent="0.3">
      <c r="A303" t="s">
        <v>4192</v>
      </c>
      <c r="B303" t="s">
        <v>49</v>
      </c>
      <c r="C303" t="s">
        <v>1731</v>
      </c>
      <c r="D303" t="s">
        <v>722</v>
      </c>
      <c r="E303" t="s">
        <v>723</v>
      </c>
      <c r="F303" t="s">
        <v>3265</v>
      </c>
      <c r="G303" t="s">
        <v>128</v>
      </c>
      <c r="H303" t="s">
        <v>4193</v>
      </c>
      <c r="I303" t="s">
        <v>4194</v>
      </c>
      <c r="J303" t="s">
        <v>48</v>
      </c>
      <c r="K303" t="s">
        <v>4194</v>
      </c>
      <c r="L303" t="s">
        <v>48</v>
      </c>
      <c r="M303" t="s">
        <v>4195</v>
      </c>
      <c r="N303" t="s">
        <v>3237</v>
      </c>
      <c r="O303" t="s">
        <v>48</v>
      </c>
      <c r="P303" t="s">
        <v>48</v>
      </c>
      <c r="Q303" t="s">
        <v>48</v>
      </c>
      <c r="R303">
        <v>-4.84E-4</v>
      </c>
      <c r="T303" t="s">
        <v>3194</v>
      </c>
      <c r="Y303">
        <v>1.06273</v>
      </c>
      <c r="Z303">
        <v>3</v>
      </c>
      <c r="AA303" t="b">
        <v>0</v>
      </c>
      <c r="AB303" t="s">
        <v>48</v>
      </c>
      <c r="AC303" t="s">
        <v>3237</v>
      </c>
      <c r="AD303" t="b">
        <v>0</v>
      </c>
      <c r="AE303" t="b">
        <v>0</v>
      </c>
      <c r="AF303" t="s">
        <v>48</v>
      </c>
      <c r="AG303">
        <v>169088742.12825</v>
      </c>
      <c r="AH303">
        <v>1.0936486015552223E-3</v>
      </c>
      <c r="AI303">
        <v>72466603.769249991</v>
      </c>
      <c r="AJ303">
        <v>1.3485265814978157E-3</v>
      </c>
      <c r="AU303">
        <v>214715.86301999999</v>
      </c>
      <c r="AV303">
        <v>4.7073518808819943E-3</v>
      </c>
    </row>
    <row r="304" spans="1:82" x14ac:dyDescent="0.3">
      <c r="A304" t="s">
        <v>4196</v>
      </c>
      <c r="B304" t="s">
        <v>49</v>
      </c>
      <c r="C304" t="s">
        <v>2882</v>
      </c>
      <c r="D304" t="s">
        <v>690</v>
      </c>
      <c r="E304" t="s">
        <v>2394</v>
      </c>
      <c r="F304" t="s">
        <v>3346</v>
      </c>
      <c r="G304" t="s">
        <v>53</v>
      </c>
      <c r="H304" t="s">
        <v>4197</v>
      </c>
      <c r="I304" t="s">
        <v>4198</v>
      </c>
      <c r="J304" t="s">
        <v>56</v>
      </c>
      <c r="K304" t="s">
        <v>4199</v>
      </c>
      <c r="L304" t="s">
        <v>56</v>
      </c>
      <c r="M304" t="s">
        <v>4200</v>
      </c>
      <c r="N304" t="s">
        <v>3221</v>
      </c>
      <c r="O304" t="s">
        <v>56</v>
      </c>
      <c r="P304" t="s">
        <v>56</v>
      </c>
      <c r="Q304" t="s">
        <v>56</v>
      </c>
      <c r="R304">
        <v>2.4260000000000002E-3</v>
      </c>
      <c r="S304" t="s">
        <v>3194</v>
      </c>
      <c r="Y304">
        <v>1.00295</v>
      </c>
      <c r="Z304">
        <v>4</v>
      </c>
      <c r="AA304" t="b">
        <v>0</v>
      </c>
      <c r="AB304" t="s">
        <v>56</v>
      </c>
      <c r="AC304" t="s">
        <v>3221</v>
      </c>
      <c r="AD304" t="b">
        <v>0</v>
      </c>
      <c r="AE304" t="b">
        <v>0</v>
      </c>
      <c r="AF304" t="s">
        <v>56</v>
      </c>
      <c r="AG304">
        <v>19088476.985399999</v>
      </c>
      <c r="AH304">
        <v>1.2346230682269617E-4</v>
      </c>
      <c r="AI304">
        <v>6092067.1229999997</v>
      </c>
      <c r="AJ304">
        <v>1.1336690315712652E-4</v>
      </c>
      <c r="BK304">
        <v>8122756.1639999999</v>
      </c>
      <c r="BL304">
        <v>3.1256475173553392E-3</v>
      </c>
    </row>
    <row r="305" spans="1:80" x14ac:dyDescent="0.3">
      <c r="A305" t="s">
        <v>4201</v>
      </c>
      <c r="B305" t="s">
        <v>49</v>
      </c>
      <c r="C305" t="s">
        <v>1063</v>
      </c>
      <c r="D305" t="s">
        <v>1064</v>
      </c>
      <c r="E305" t="s">
        <v>1065</v>
      </c>
      <c r="F305" t="s">
        <v>3271</v>
      </c>
      <c r="G305" t="s">
        <v>53</v>
      </c>
      <c r="H305" t="s">
        <v>4202</v>
      </c>
      <c r="I305" t="s">
        <v>3434</v>
      </c>
      <c r="J305" t="s">
        <v>48</v>
      </c>
      <c r="K305" t="s">
        <v>4203</v>
      </c>
      <c r="L305" t="s">
        <v>48</v>
      </c>
      <c r="M305" t="s">
        <v>4204</v>
      </c>
      <c r="N305" t="s">
        <v>3237</v>
      </c>
      <c r="O305" t="s">
        <v>48</v>
      </c>
      <c r="P305" t="s">
        <v>48</v>
      </c>
      <c r="Q305" t="s">
        <v>48</v>
      </c>
      <c r="R305">
        <v>-1.361E-3</v>
      </c>
      <c r="S305" t="s">
        <v>3194</v>
      </c>
      <c r="T305" t="s">
        <v>3194</v>
      </c>
      <c r="U305" t="s">
        <v>3194</v>
      </c>
      <c r="W305" t="s">
        <v>55</v>
      </c>
      <c r="Y305">
        <v>0.97543000000000002</v>
      </c>
      <c r="Z305">
        <v>2</v>
      </c>
      <c r="AA305" t="b">
        <v>0</v>
      </c>
      <c r="AB305" t="s">
        <v>48</v>
      </c>
      <c r="AC305" t="s">
        <v>3237</v>
      </c>
      <c r="AD305" t="b">
        <v>0</v>
      </c>
      <c r="AE305" t="b">
        <v>0</v>
      </c>
      <c r="AF305" t="s">
        <v>48</v>
      </c>
      <c r="BS305">
        <v>39102679.452</v>
      </c>
      <c r="BT305">
        <v>8.0697412202290052E-3</v>
      </c>
    </row>
    <row r="306" spans="1:80" x14ac:dyDescent="0.3">
      <c r="A306" t="s">
        <v>4205</v>
      </c>
      <c r="B306" t="s">
        <v>49</v>
      </c>
      <c r="C306" t="s">
        <v>2619</v>
      </c>
      <c r="D306" t="s">
        <v>1810</v>
      </c>
      <c r="E306" t="s">
        <v>1811</v>
      </c>
      <c r="F306" t="s">
        <v>3217</v>
      </c>
      <c r="G306" t="s">
        <v>53</v>
      </c>
      <c r="H306" t="s">
        <v>4206</v>
      </c>
      <c r="I306" t="s">
        <v>4207</v>
      </c>
      <c r="J306" t="s">
        <v>68</v>
      </c>
      <c r="K306" t="s">
        <v>3256</v>
      </c>
      <c r="L306" t="s">
        <v>55</v>
      </c>
      <c r="M306" t="s">
        <v>4208</v>
      </c>
      <c r="N306" t="s">
        <v>3207</v>
      </c>
      <c r="O306" t="s">
        <v>68</v>
      </c>
      <c r="P306" t="s">
        <v>68</v>
      </c>
      <c r="Q306" t="s">
        <v>68</v>
      </c>
      <c r="R306">
        <v>1.0939999999999999E-3</v>
      </c>
      <c r="S306" t="s">
        <v>3194</v>
      </c>
      <c r="U306" t="s">
        <v>3194</v>
      </c>
      <c r="X306" t="s">
        <v>55</v>
      </c>
      <c r="Y306">
        <v>1.24169</v>
      </c>
      <c r="Z306">
        <v>4</v>
      </c>
      <c r="AA306" t="b">
        <v>0</v>
      </c>
      <c r="AB306" t="s">
        <v>68</v>
      </c>
      <c r="AC306" t="s">
        <v>3207</v>
      </c>
      <c r="AD306" t="b">
        <v>0</v>
      </c>
      <c r="AE306" t="b">
        <v>0</v>
      </c>
      <c r="AG306">
        <v>6382049.8477750001</v>
      </c>
      <c r="AH306">
        <v>4.1278442332848443E-5</v>
      </c>
      <c r="AI306">
        <v>3852343.9725000001</v>
      </c>
      <c r="AJ306">
        <v>7.168803252503946E-5</v>
      </c>
      <c r="AK306">
        <v>6459096.727225</v>
      </c>
      <c r="AL306">
        <v>7.755605822217618E-4</v>
      </c>
      <c r="AM306">
        <v>1284114.6575</v>
      </c>
      <c r="AN306">
        <v>2.4110838290394413E-3</v>
      </c>
      <c r="AO306">
        <v>7062630.61625</v>
      </c>
      <c r="AP306">
        <v>1.7770634539288593E-3</v>
      </c>
      <c r="BE306">
        <v>642057.32874999999</v>
      </c>
      <c r="BF306">
        <v>1.6085644745809455E-3</v>
      </c>
    </row>
    <row r="307" spans="1:80" x14ac:dyDescent="0.3">
      <c r="A307" t="s">
        <v>4209</v>
      </c>
      <c r="B307" t="s">
        <v>49</v>
      </c>
      <c r="C307" t="s">
        <v>1430</v>
      </c>
      <c r="D307" t="s">
        <v>665</v>
      </c>
      <c r="E307" t="s">
        <v>666</v>
      </c>
      <c r="F307" t="s">
        <v>3250</v>
      </c>
      <c r="G307" t="s">
        <v>53</v>
      </c>
      <c r="H307" t="s">
        <v>4210</v>
      </c>
      <c r="I307" t="s">
        <v>4211</v>
      </c>
      <c r="J307" t="s">
        <v>107</v>
      </c>
      <c r="K307" t="s">
        <v>4212</v>
      </c>
      <c r="L307" t="s">
        <v>108</v>
      </c>
      <c r="M307" t="s">
        <v>4213</v>
      </c>
      <c r="N307" t="s">
        <v>3498</v>
      </c>
      <c r="O307" t="s">
        <v>107</v>
      </c>
      <c r="P307" t="s">
        <v>107</v>
      </c>
      <c r="Q307" t="s">
        <v>108</v>
      </c>
      <c r="R307">
        <v>1.1609999999999999E-3</v>
      </c>
      <c r="S307" t="s">
        <v>3194</v>
      </c>
      <c r="T307" t="s">
        <v>3194</v>
      </c>
      <c r="U307" t="s">
        <v>3194</v>
      </c>
      <c r="Y307">
        <v>1.00159</v>
      </c>
      <c r="AA307" t="b">
        <v>0</v>
      </c>
      <c r="AB307" t="s">
        <v>107</v>
      </c>
      <c r="AC307" t="s">
        <v>3498</v>
      </c>
      <c r="AD307" t="b">
        <v>0</v>
      </c>
      <c r="AE307" t="b">
        <v>0</v>
      </c>
      <c r="AF307" t="s">
        <v>108</v>
      </c>
      <c r="AG307">
        <v>226834775.21196941</v>
      </c>
      <c r="AH307">
        <v>1.4671440071776175E-3</v>
      </c>
      <c r="AI307">
        <v>83316161.782299995</v>
      </c>
      <c r="AJ307">
        <v>1.5504253406102022E-3</v>
      </c>
      <c r="AK307">
        <v>14782093.956700601</v>
      </c>
      <c r="AL307">
        <v>1.7749245567407566E-3</v>
      </c>
      <c r="AS307">
        <v>3563522.5822550002</v>
      </c>
      <c r="AT307">
        <v>2.0279664355742867E-3</v>
      </c>
      <c r="AU307">
        <v>100380.91781</v>
      </c>
      <c r="AV307">
        <v>2.2007144493723322E-3</v>
      </c>
      <c r="BC307">
        <v>2258570.6507250001</v>
      </c>
      <c r="BD307">
        <v>2.0672966136011705E-3</v>
      </c>
      <c r="BK307">
        <v>12848757.47968</v>
      </c>
      <c r="BL307">
        <v>4.9442191919356789E-3</v>
      </c>
      <c r="BO307">
        <v>2007618.3562</v>
      </c>
      <c r="BP307">
        <v>5.17294065635719E-3</v>
      </c>
    </row>
    <row r="308" spans="1:80" x14ac:dyDescent="0.3">
      <c r="A308" t="s">
        <v>4214</v>
      </c>
      <c r="B308" t="s">
        <v>49</v>
      </c>
      <c r="C308" t="s">
        <v>2621</v>
      </c>
      <c r="D308" t="s">
        <v>401</v>
      </c>
      <c r="E308" t="s">
        <v>402</v>
      </c>
      <c r="F308" t="s">
        <v>3346</v>
      </c>
      <c r="G308" t="s">
        <v>53</v>
      </c>
      <c r="H308" t="s">
        <v>4215</v>
      </c>
      <c r="I308" t="s">
        <v>3257</v>
      </c>
      <c r="J308" t="s">
        <v>55</v>
      </c>
      <c r="K308" t="s">
        <v>4216</v>
      </c>
      <c r="L308" t="s">
        <v>56</v>
      </c>
      <c r="M308" t="s">
        <v>4217</v>
      </c>
      <c r="N308" t="s">
        <v>3221</v>
      </c>
      <c r="O308" t="s">
        <v>56</v>
      </c>
      <c r="P308" t="s">
        <v>56</v>
      </c>
      <c r="Q308" t="s">
        <v>56</v>
      </c>
      <c r="R308">
        <v>7.5900000000000002E-4</v>
      </c>
      <c r="S308" t="s">
        <v>3194</v>
      </c>
      <c r="T308" t="s">
        <v>3194</v>
      </c>
      <c r="U308" t="s">
        <v>3194</v>
      </c>
      <c r="Y308">
        <v>1.01461</v>
      </c>
      <c r="Z308">
        <v>4</v>
      </c>
      <c r="AA308" t="b">
        <v>0</v>
      </c>
      <c r="AC308" t="s">
        <v>3221</v>
      </c>
      <c r="AD308" t="b">
        <v>0</v>
      </c>
      <c r="AE308" t="b">
        <v>0</v>
      </c>
      <c r="AF308" t="s">
        <v>56</v>
      </c>
      <c r="AG308">
        <v>104643042.57465</v>
      </c>
      <c r="AH308">
        <v>6.7682044193957843E-4</v>
      </c>
      <c r="AI308">
        <v>16560718.904000001</v>
      </c>
      <c r="AJ308">
        <v>3.0817740157755032E-4</v>
      </c>
      <c r="AU308">
        <v>258761.23287500002</v>
      </c>
      <c r="AV308">
        <v>5.6729864256001225E-3</v>
      </c>
    </row>
    <row r="309" spans="1:80" x14ac:dyDescent="0.3">
      <c r="A309" t="s">
        <v>4218</v>
      </c>
      <c r="B309" t="s">
        <v>49</v>
      </c>
      <c r="C309" t="s">
        <v>1836</v>
      </c>
      <c r="D309" t="s">
        <v>591</v>
      </c>
      <c r="E309" t="s">
        <v>592</v>
      </c>
      <c r="F309" t="s">
        <v>3217</v>
      </c>
      <c r="G309" t="s">
        <v>67</v>
      </c>
      <c r="H309" t="s">
        <v>4219</v>
      </c>
      <c r="I309" t="s">
        <v>4220</v>
      </c>
      <c r="J309" t="s">
        <v>68</v>
      </c>
      <c r="K309" t="s">
        <v>4221</v>
      </c>
      <c r="L309" t="s">
        <v>55</v>
      </c>
      <c r="M309" t="s">
        <v>4222</v>
      </c>
      <c r="N309" t="s">
        <v>3207</v>
      </c>
      <c r="O309" t="s">
        <v>68</v>
      </c>
      <c r="P309" t="s">
        <v>68</v>
      </c>
      <c r="Q309" t="s">
        <v>68</v>
      </c>
      <c r="R309">
        <v>1.3208000000000001E-2</v>
      </c>
      <c r="S309" t="s">
        <v>3194</v>
      </c>
      <c r="U309" t="s">
        <v>3194</v>
      </c>
      <c r="Y309">
        <v>0.98085999999999995</v>
      </c>
      <c r="Z309">
        <v>3</v>
      </c>
      <c r="AA309" t="b">
        <v>0</v>
      </c>
      <c r="AB309" t="s">
        <v>63</v>
      </c>
      <c r="AC309" t="s">
        <v>3207</v>
      </c>
      <c r="AD309" t="b">
        <v>1</v>
      </c>
      <c r="AE309" t="b">
        <v>0</v>
      </c>
      <c r="AG309">
        <v>44202859.626635604</v>
      </c>
      <c r="AH309">
        <v>2.85899551956837E-4</v>
      </c>
      <c r="AI309">
        <v>12625979.876259999</v>
      </c>
      <c r="AJ309">
        <v>2.349560845270082E-4</v>
      </c>
      <c r="AK309">
        <v>2821459.1251043999</v>
      </c>
      <c r="AL309">
        <v>3.3877995239761421E-4</v>
      </c>
    </row>
    <row r="310" spans="1:80" x14ac:dyDescent="0.3">
      <c r="A310" t="s">
        <v>4223</v>
      </c>
      <c r="B310" t="s">
        <v>49</v>
      </c>
      <c r="C310" t="s">
        <v>4224</v>
      </c>
      <c r="E310" t="s">
        <v>4225</v>
      </c>
      <c r="F310" t="s">
        <v>3808</v>
      </c>
      <c r="R310">
        <v>0</v>
      </c>
      <c r="Y310">
        <v>273.04106000000002</v>
      </c>
      <c r="AA310" t="b">
        <v>0</v>
      </c>
      <c r="AD310" t="b">
        <v>0</v>
      </c>
      <c r="AE310" t="b">
        <v>0</v>
      </c>
      <c r="BS310">
        <v>13462221.885637652</v>
      </c>
      <c r="BT310">
        <v>2.7782404783732212E-3</v>
      </c>
    </row>
    <row r="311" spans="1:80" x14ac:dyDescent="0.3">
      <c r="A311" t="s">
        <v>4226</v>
      </c>
      <c r="B311" t="s">
        <v>49</v>
      </c>
      <c r="C311" t="s">
        <v>1010</v>
      </c>
      <c r="D311" t="s">
        <v>580</v>
      </c>
      <c r="E311" t="s">
        <v>581</v>
      </c>
      <c r="F311" t="s">
        <v>3250</v>
      </c>
      <c r="G311" t="s">
        <v>53</v>
      </c>
      <c r="H311" t="s">
        <v>4227</v>
      </c>
      <c r="I311" t="s">
        <v>4228</v>
      </c>
      <c r="J311" t="s">
        <v>68</v>
      </c>
      <c r="K311" t="s">
        <v>4228</v>
      </c>
      <c r="L311" t="s">
        <v>62</v>
      </c>
      <c r="M311" t="s">
        <v>4229</v>
      </c>
      <c r="N311" t="s">
        <v>55</v>
      </c>
      <c r="O311" t="s">
        <v>68</v>
      </c>
      <c r="P311" t="s">
        <v>68</v>
      </c>
      <c r="Q311" t="s">
        <v>62</v>
      </c>
      <c r="R311">
        <v>7.4379999999999993E-3</v>
      </c>
      <c r="S311" t="s">
        <v>3194</v>
      </c>
      <c r="T311" t="s">
        <v>3194</v>
      </c>
      <c r="U311" t="s">
        <v>3194</v>
      </c>
      <c r="Y311">
        <v>0.89990999999999999</v>
      </c>
      <c r="Z311">
        <v>5</v>
      </c>
      <c r="AA311" t="b">
        <v>0</v>
      </c>
      <c r="AB311" t="s">
        <v>68</v>
      </c>
      <c r="AD311" t="b">
        <v>0</v>
      </c>
      <c r="AE311" t="b">
        <v>0</v>
      </c>
      <c r="AF311" t="s">
        <v>62</v>
      </c>
      <c r="BS311">
        <v>18006419.177999999</v>
      </c>
      <c r="BT311">
        <v>3.7160405656548067E-3</v>
      </c>
    </row>
    <row r="312" spans="1:80" x14ac:dyDescent="0.3">
      <c r="A312" t="s">
        <v>4230</v>
      </c>
      <c r="B312" t="s">
        <v>49</v>
      </c>
      <c r="C312" t="s">
        <v>2586</v>
      </c>
      <c r="D312" t="s">
        <v>746</v>
      </c>
      <c r="E312" t="s">
        <v>747</v>
      </c>
      <c r="F312" t="s">
        <v>3346</v>
      </c>
      <c r="G312" t="s">
        <v>53</v>
      </c>
      <c r="H312" t="s">
        <v>4231</v>
      </c>
      <c r="I312" t="s">
        <v>4232</v>
      </c>
      <c r="J312" t="s">
        <v>54</v>
      </c>
      <c r="K312" t="s">
        <v>3336</v>
      </c>
      <c r="L312" t="s">
        <v>56</v>
      </c>
      <c r="M312" t="s">
        <v>4064</v>
      </c>
      <c r="N312" t="s">
        <v>3193</v>
      </c>
      <c r="O312" t="s">
        <v>54</v>
      </c>
      <c r="P312" t="s">
        <v>54</v>
      </c>
      <c r="Q312" t="s">
        <v>56</v>
      </c>
      <c r="R312">
        <v>6.8890000000000002E-3</v>
      </c>
      <c r="S312" t="s">
        <v>3194</v>
      </c>
      <c r="T312" t="s">
        <v>3194</v>
      </c>
      <c r="U312" t="s">
        <v>3194</v>
      </c>
      <c r="V312" t="s">
        <v>55</v>
      </c>
      <c r="X312" t="s">
        <v>55</v>
      </c>
      <c r="Y312">
        <v>1.01671</v>
      </c>
      <c r="Z312">
        <v>4</v>
      </c>
      <c r="AA312" t="b">
        <v>0</v>
      </c>
      <c r="AB312" t="s">
        <v>54</v>
      </c>
      <c r="AC312" t="s">
        <v>3193</v>
      </c>
      <c r="AD312" t="b">
        <v>0</v>
      </c>
      <c r="AE312" t="b">
        <v>0</v>
      </c>
      <c r="AF312" t="s">
        <v>56</v>
      </c>
      <c r="AG312">
        <v>119370037.2087999</v>
      </c>
      <c r="AH312">
        <v>7.7207312928012964E-4</v>
      </c>
      <c r="AI312">
        <v>51592790.474589303</v>
      </c>
      <c r="AJ312">
        <v>9.6008707114481431E-4</v>
      </c>
      <c r="AK312">
        <v>4332156.0422101002</v>
      </c>
      <c r="AL312">
        <v>5.2017326946200877E-4</v>
      </c>
      <c r="AS312">
        <v>5158556.8495000005</v>
      </c>
      <c r="AT312">
        <v>2.9356850995926245E-3</v>
      </c>
      <c r="BC312">
        <v>3095134.1096999999</v>
      </c>
      <c r="BD312">
        <v>2.8330131101147304E-3</v>
      </c>
      <c r="BM312">
        <v>3610989.7946500001</v>
      </c>
      <c r="BN312">
        <v>6.6211125997717342E-3</v>
      </c>
      <c r="BQ312">
        <v>619026.82194000005</v>
      </c>
      <c r="BR312">
        <v>1.9017879604943722E-2</v>
      </c>
      <c r="BS312">
        <v>15475670.5485</v>
      </c>
      <c r="BT312">
        <v>3.1937621228543952E-3</v>
      </c>
      <c r="CA312">
        <v>5158556.8495000005</v>
      </c>
      <c r="CB312">
        <v>5.6690625276038104E-3</v>
      </c>
    </row>
    <row r="313" spans="1:80" x14ac:dyDescent="0.3">
      <c r="A313" t="s">
        <v>4233</v>
      </c>
      <c r="B313" t="s">
        <v>49</v>
      </c>
      <c r="C313" t="s">
        <v>1400</v>
      </c>
      <c r="D313" t="s">
        <v>118</v>
      </c>
      <c r="E313" t="s">
        <v>119</v>
      </c>
      <c r="F313" t="s">
        <v>3254</v>
      </c>
      <c r="G313" t="s">
        <v>53</v>
      </c>
      <c r="H313" t="s">
        <v>3798</v>
      </c>
      <c r="I313" t="s">
        <v>3256</v>
      </c>
      <c r="J313" t="s">
        <v>55</v>
      </c>
      <c r="K313" t="s">
        <v>4234</v>
      </c>
      <c r="L313" t="s">
        <v>108</v>
      </c>
      <c r="M313" t="s">
        <v>4235</v>
      </c>
      <c r="N313" t="s">
        <v>3309</v>
      </c>
      <c r="O313" t="s">
        <v>108</v>
      </c>
      <c r="P313" t="s">
        <v>108</v>
      </c>
      <c r="Q313" t="s">
        <v>108</v>
      </c>
      <c r="R313">
        <v>-4.6579999999999998E-3</v>
      </c>
      <c r="S313" t="s">
        <v>3194</v>
      </c>
      <c r="T313" t="s">
        <v>3208</v>
      </c>
      <c r="U313" t="s">
        <v>3194</v>
      </c>
      <c r="X313" t="s">
        <v>55</v>
      </c>
      <c r="Y313">
        <v>1.0088699999999999</v>
      </c>
      <c r="Z313">
        <v>2</v>
      </c>
      <c r="AA313" t="b">
        <v>0</v>
      </c>
      <c r="AC313" t="s">
        <v>3309</v>
      </c>
      <c r="AD313" t="b">
        <v>0</v>
      </c>
      <c r="AE313" t="b">
        <v>0</v>
      </c>
      <c r="AF313" t="s">
        <v>108</v>
      </c>
      <c r="AI313">
        <v>14252673.148</v>
      </c>
      <c r="AJ313">
        <v>2.6522711977339675E-4</v>
      </c>
      <c r="AK313">
        <v>41739971.361999996</v>
      </c>
      <c r="AL313">
        <v>5.0118271731379076E-3</v>
      </c>
    </row>
    <row r="314" spans="1:80" x14ac:dyDescent="0.3">
      <c r="A314" t="s">
        <v>4236</v>
      </c>
      <c r="B314" t="s">
        <v>49</v>
      </c>
      <c r="C314" t="s">
        <v>2632</v>
      </c>
      <c r="D314" t="s">
        <v>105</v>
      </c>
      <c r="E314" t="s">
        <v>106</v>
      </c>
      <c r="F314" t="s">
        <v>3254</v>
      </c>
      <c r="G314" t="s">
        <v>53</v>
      </c>
      <c r="H314" t="s">
        <v>4237</v>
      </c>
      <c r="I314" t="s">
        <v>3256</v>
      </c>
      <c r="J314" t="s">
        <v>55</v>
      </c>
      <c r="K314" t="s">
        <v>4238</v>
      </c>
      <c r="L314" t="s">
        <v>107</v>
      </c>
      <c r="M314" t="s">
        <v>3256</v>
      </c>
      <c r="N314" t="s">
        <v>55</v>
      </c>
      <c r="O314" t="s">
        <v>107</v>
      </c>
      <c r="P314" t="s">
        <v>107</v>
      </c>
      <c r="Q314" t="s">
        <v>108</v>
      </c>
      <c r="R314">
        <v>-8.9700000000000001E-4</v>
      </c>
      <c r="S314" t="s">
        <v>3194</v>
      </c>
      <c r="T314" t="s">
        <v>3194</v>
      </c>
      <c r="U314" t="s">
        <v>3194</v>
      </c>
      <c r="V314" t="s">
        <v>55</v>
      </c>
      <c r="W314" t="s">
        <v>55</v>
      </c>
      <c r="X314" t="s">
        <v>55</v>
      </c>
      <c r="Y314">
        <v>0.9773099999999999</v>
      </c>
      <c r="Z314">
        <v>3</v>
      </c>
      <c r="AA314" t="b">
        <v>0</v>
      </c>
      <c r="AC314" t="s">
        <v>4239</v>
      </c>
      <c r="AD314" t="b">
        <v>0</v>
      </c>
      <c r="AE314" t="b">
        <v>0</v>
      </c>
      <c r="AF314" t="s">
        <v>107</v>
      </c>
      <c r="AG314">
        <v>223512726.26771867</v>
      </c>
      <c r="AH314">
        <v>1.4456573361169142E-3</v>
      </c>
      <c r="AI314">
        <v>49475294.519999996</v>
      </c>
      <c r="AJ314">
        <v>9.2068271889904981E-4</v>
      </c>
      <c r="AK314">
        <v>23863746.332281321</v>
      </c>
      <c r="AL314">
        <v>2.8653822323865354E-3</v>
      </c>
    </row>
    <row r="315" spans="1:80" x14ac:dyDescent="0.3">
      <c r="A315" t="s">
        <v>4240</v>
      </c>
      <c r="B315" t="s">
        <v>49</v>
      </c>
      <c r="C315" t="s">
        <v>1623</v>
      </c>
      <c r="D315" t="s">
        <v>514</v>
      </c>
      <c r="E315" t="s">
        <v>542</v>
      </c>
      <c r="F315" t="s">
        <v>3250</v>
      </c>
      <c r="G315" t="s">
        <v>53</v>
      </c>
      <c r="H315" t="s">
        <v>4241</v>
      </c>
      <c r="I315" t="s">
        <v>4242</v>
      </c>
      <c r="J315" t="s">
        <v>56</v>
      </c>
      <c r="K315" t="s">
        <v>4243</v>
      </c>
      <c r="L315" t="s">
        <v>63</v>
      </c>
      <c r="M315" t="s">
        <v>4244</v>
      </c>
      <c r="N315" t="s">
        <v>3215</v>
      </c>
      <c r="O315" t="s">
        <v>63</v>
      </c>
      <c r="P315" t="s">
        <v>56</v>
      </c>
      <c r="Q315" t="s">
        <v>62</v>
      </c>
      <c r="R315">
        <v>7.195E-3</v>
      </c>
      <c r="S315" t="s">
        <v>3194</v>
      </c>
      <c r="T315" t="s">
        <v>3201</v>
      </c>
      <c r="U315" t="s">
        <v>3201</v>
      </c>
      <c r="V315" t="s">
        <v>55</v>
      </c>
      <c r="X315" t="s">
        <v>55</v>
      </c>
      <c r="Y315">
        <v>0.98418000000000005</v>
      </c>
      <c r="Z315">
        <v>5</v>
      </c>
      <c r="AA315" t="b">
        <v>0</v>
      </c>
      <c r="AB315" t="s">
        <v>56</v>
      </c>
      <c r="AC315" t="s">
        <v>3215</v>
      </c>
      <c r="AD315" t="b">
        <v>0</v>
      </c>
      <c r="AE315" t="b">
        <v>0</v>
      </c>
      <c r="AF315" t="s">
        <v>63</v>
      </c>
      <c r="AG315">
        <v>13258846.116366001</v>
      </c>
      <c r="AH315">
        <v>8.5756853654995267E-5</v>
      </c>
      <c r="AI315">
        <v>5648387.3589899996</v>
      </c>
      <c r="AJ315">
        <v>1.0511049366199784E-4</v>
      </c>
    </row>
    <row r="316" spans="1:80" x14ac:dyDescent="0.3">
      <c r="A316" t="s">
        <v>4245</v>
      </c>
      <c r="B316" t="s">
        <v>49</v>
      </c>
      <c r="C316" t="s">
        <v>1401</v>
      </c>
      <c r="D316" t="s">
        <v>1136</v>
      </c>
      <c r="E316" t="s">
        <v>1137</v>
      </c>
      <c r="F316" t="s">
        <v>3188</v>
      </c>
      <c r="G316" t="s">
        <v>53</v>
      </c>
      <c r="H316" t="s">
        <v>4246</v>
      </c>
      <c r="I316" t="s">
        <v>4247</v>
      </c>
      <c r="J316" t="s">
        <v>56</v>
      </c>
      <c r="K316" t="s">
        <v>3256</v>
      </c>
      <c r="L316" t="s">
        <v>55</v>
      </c>
      <c r="M316" t="s">
        <v>4248</v>
      </c>
      <c r="N316" t="s">
        <v>3221</v>
      </c>
      <c r="O316" t="s">
        <v>56</v>
      </c>
      <c r="P316" t="s">
        <v>56</v>
      </c>
      <c r="Q316" t="s">
        <v>56</v>
      </c>
      <c r="R316">
        <v>2.0440000000000002E-3</v>
      </c>
      <c r="S316" t="s">
        <v>3194</v>
      </c>
      <c r="U316" t="s">
        <v>3194</v>
      </c>
      <c r="Y316">
        <v>1.05175</v>
      </c>
      <c r="Z316">
        <v>4</v>
      </c>
      <c r="AA316" t="b">
        <v>0</v>
      </c>
      <c r="AB316" t="s">
        <v>56</v>
      </c>
      <c r="AC316" t="s">
        <v>3221</v>
      </c>
      <c r="AD316" t="b">
        <v>0</v>
      </c>
      <c r="AE316" t="b">
        <v>0</v>
      </c>
      <c r="AG316">
        <v>29711628.306890998</v>
      </c>
      <c r="AH316">
        <v>1.9217175749710097E-4</v>
      </c>
      <c r="AI316">
        <v>12870534.245999999</v>
      </c>
      <c r="AJ316">
        <v>2.3950698178260409E-4</v>
      </c>
      <c r="AK316">
        <v>3537251.828609</v>
      </c>
      <c r="AL316">
        <v>4.2472704830348704E-4</v>
      </c>
    </row>
    <row r="317" spans="1:80" x14ac:dyDescent="0.3">
      <c r="A317" t="s">
        <v>4249</v>
      </c>
      <c r="B317" t="s">
        <v>49</v>
      </c>
      <c r="D317" t="s">
        <v>262</v>
      </c>
      <c r="E317" t="s">
        <v>4250</v>
      </c>
      <c r="F317" t="s">
        <v>3804</v>
      </c>
      <c r="R317">
        <v>0</v>
      </c>
      <c r="Y317">
        <v>1</v>
      </c>
      <c r="AA317" t="b">
        <v>0</v>
      </c>
      <c r="AD317" t="b">
        <v>0</v>
      </c>
      <c r="AE317" t="b">
        <v>0</v>
      </c>
      <c r="AG317">
        <v>-81162.240000000005</v>
      </c>
      <c r="AH317">
        <v>-5.2494902474207668E-7</v>
      </c>
      <c r="AI317">
        <v>-11600.41</v>
      </c>
      <c r="AJ317">
        <v>-2.1587131764978783E-7</v>
      </c>
      <c r="AK317">
        <v>-1134.97</v>
      </c>
      <c r="AL317">
        <v>-1.3627880664707227E-7</v>
      </c>
      <c r="AO317">
        <v>-247.51</v>
      </c>
      <c r="AP317">
        <v>-6.2277216434047567E-8</v>
      </c>
    </row>
    <row r="318" spans="1:80" x14ac:dyDescent="0.3">
      <c r="A318" t="s">
        <v>4251</v>
      </c>
      <c r="B318" t="s">
        <v>49</v>
      </c>
      <c r="C318" t="s">
        <v>1068</v>
      </c>
      <c r="D318" t="s">
        <v>1069</v>
      </c>
      <c r="E318" t="s">
        <v>1070</v>
      </c>
      <c r="F318" t="s">
        <v>3217</v>
      </c>
      <c r="G318" t="s">
        <v>53</v>
      </c>
      <c r="H318" t="s">
        <v>4252</v>
      </c>
      <c r="I318" t="s">
        <v>4253</v>
      </c>
      <c r="J318" t="s">
        <v>68</v>
      </c>
      <c r="K318" t="s">
        <v>4254</v>
      </c>
      <c r="L318" t="s">
        <v>68</v>
      </c>
      <c r="M318" t="s">
        <v>4255</v>
      </c>
      <c r="N318" t="s">
        <v>55</v>
      </c>
      <c r="O318" t="s">
        <v>68</v>
      </c>
      <c r="P318" t="s">
        <v>68</v>
      </c>
      <c r="Q318" t="s">
        <v>68</v>
      </c>
      <c r="R318">
        <v>-5.1E-5</v>
      </c>
      <c r="S318" t="s">
        <v>3194</v>
      </c>
      <c r="T318" t="s">
        <v>3194</v>
      </c>
      <c r="V318" t="s">
        <v>55</v>
      </c>
      <c r="W318" t="s">
        <v>55</v>
      </c>
      <c r="X318" t="s">
        <v>55</v>
      </c>
      <c r="Y318">
        <v>1.0005999999999999</v>
      </c>
      <c r="Z318">
        <v>4</v>
      </c>
      <c r="AA318" t="b">
        <v>0</v>
      </c>
      <c r="AB318" t="s">
        <v>68</v>
      </c>
      <c r="AD318" t="b">
        <v>0</v>
      </c>
      <c r="AE318" t="b">
        <v>0</v>
      </c>
      <c r="AF318" t="s">
        <v>68</v>
      </c>
      <c r="AG318">
        <v>20041452.054000001</v>
      </c>
      <c r="AH318">
        <v>1.2962605159939387E-4</v>
      </c>
      <c r="AI318">
        <v>5010363.0135000004</v>
      </c>
      <c r="AJ318">
        <v>9.3237537779096322E-5</v>
      </c>
      <c r="AS318">
        <v>5010363.0135000004</v>
      </c>
      <c r="AT318">
        <v>2.8513494125217646E-3</v>
      </c>
    </row>
    <row r="319" spans="1:80" x14ac:dyDescent="0.3">
      <c r="A319" t="s">
        <v>4256</v>
      </c>
      <c r="B319" t="s">
        <v>49</v>
      </c>
      <c r="C319" t="s">
        <v>4257</v>
      </c>
      <c r="D319" t="s">
        <v>4258</v>
      </c>
      <c r="E319" t="s">
        <v>4259</v>
      </c>
      <c r="F319" t="s">
        <v>3998</v>
      </c>
      <c r="R319">
        <v>0</v>
      </c>
      <c r="Y319">
        <v>342</v>
      </c>
      <c r="AA319" t="b">
        <v>0</v>
      </c>
      <c r="AD319" t="b">
        <v>0</v>
      </c>
      <c r="AE319" t="b">
        <v>0</v>
      </c>
      <c r="AG319">
        <v>2024982</v>
      </c>
      <c r="AH319">
        <v>1.3097375405364118E-5</v>
      </c>
      <c r="AI319">
        <v>1183320</v>
      </c>
      <c r="AJ319">
        <v>2.2020329247099622E-5</v>
      </c>
      <c r="AK319">
        <v>1614240</v>
      </c>
      <c r="AL319">
        <v>1.9382600495340839E-4</v>
      </c>
      <c r="CA319">
        <v>108756</v>
      </c>
      <c r="CB319">
        <v>1.1951880772852961E-4</v>
      </c>
    </row>
    <row r="320" spans="1:80" x14ac:dyDescent="0.3">
      <c r="A320" t="s">
        <v>4260</v>
      </c>
      <c r="B320" t="s">
        <v>49</v>
      </c>
      <c r="C320" t="s">
        <v>1398</v>
      </c>
      <c r="D320" t="s">
        <v>435</v>
      </c>
      <c r="E320" t="s">
        <v>436</v>
      </c>
      <c r="F320" t="s">
        <v>3250</v>
      </c>
      <c r="G320" t="s">
        <v>53</v>
      </c>
      <c r="H320" t="s">
        <v>4261</v>
      </c>
      <c r="I320" t="s">
        <v>4262</v>
      </c>
      <c r="J320" t="s">
        <v>107</v>
      </c>
      <c r="K320" t="s">
        <v>4212</v>
      </c>
      <c r="L320" t="s">
        <v>129</v>
      </c>
      <c r="M320" t="s">
        <v>4263</v>
      </c>
      <c r="N320" t="s">
        <v>3309</v>
      </c>
      <c r="O320" t="s">
        <v>108</v>
      </c>
      <c r="P320" t="s">
        <v>107</v>
      </c>
      <c r="Q320" t="s">
        <v>129</v>
      </c>
      <c r="R320">
        <v>-5.7499999999999999E-4</v>
      </c>
      <c r="S320" t="s">
        <v>3194</v>
      </c>
      <c r="T320" t="s">
        <v>3194</v>
      </c>
      <c r="U320" t="s">
        <v>3194</v>
      </c>
      <c r="V320" t="s">
        <v>55</v>
      </c>
      <c r="W320" t="s">
        <v>55</v>
      </c>
      <c r="X320" t="s">
        <v>55</v>
      </c>
      <c r="Y320">
        <v>1.0090000000000001</v>
      </c>
      <c r="Z320">
        <v>3</v>
      </c>
      <c r="AA320" t="b">
        <v>0</v>
      </c>
      <c r="AB320" t="s">
        <v>107</v>
      </c>
      <c r="AC320" t="s">
        <v>3309</v>
      </c>
      <c r="AD320" t="b">
        <v>0</v>
      </c>
      <c r="AE320" t="b">
        <v>0</v>
      </c>
      <c r="AF320" t="s">
        <v>129</v>
      </c>
      <c r="BA320">
        <v>15530340.000756001</v>
      </c>
      <c r="BB320">
        <v>2.2355289947268851E-2</v>
      </c>
      <c r="BU320">
        <v>709147.94524000003</v>
      </c>
      <c r="BV320">
        <v>2.8378042027933296E-3</v>
      </c>
      <c r="BW320">
        <v>810454.79456000007</v>
      </c>
      <c r="BX320">
        <v>4.0890788451270164E-3</v>
      </c>
    </row>
    <row r="321" spans="1:82" x14ac:dyDescent="0.3">
      <c r="A321" t="s">
        <v>4264</v>
      </c>
      <c r="B321" t="s">
        <v>3210</v>
      </c>
      <c r="C321" t="s">
        <v>1786</v>
      </c>
      <c r="D321" t="s">
        <v>580</v>
      </c>
      <c r="E321" t="s">
        <v>581</v>
      </c>
      <c r="F321" t="s">
        <v>3250</v>
      </c>
      <c r="G321" t="s">
        <v>53</v>
      </c>
      <c r="H321" t="s">
        <v>4265</v>
      </c>
      <c r="I321" t="s">
        <v>4266</v>
      </c>
      <c r="J321" t="s">
        <v>68</v>
      </c>
      <c r="K321" t="s">
        <v>4266</v>
      </c>
      <c r="L321" t="s">
        <v>62</v>
      </c>
      <c r="M321" t="s">
        <v>4131</v>
      </c>
      <c r="N321" t="s">
        <v>3207</v>
      </c>
      <c r="O321" t="s">
        <v>68</v>
      </c>
      <c r="P321" t="s">
        <v>68</v>
      </c>
      <c r="Q321" t="s">
        <v>62</v>
      </c>
      <c r="R321">
        <v>1.7832000000000001E-2</v>
      </c>
      <c r="S321" t="s">
        <v>3194</v>
      </c>
      <c r="T321" t="s">
        <v>3194</v>
      </c>
      <c r="U321" t="s">
        <v>3194</v>
      </c>
      <c r="Y321">
        <v>0.83272000000000002</v>
      </c>
      <c r="Z321">
        <v>5</v>
      </c>
      <c r="AA321" t="b">
        <v>0</v>
      </c>
      <c r="AB321" t="s">
        <v>68</v>
      </c>
      <c r="AC321" t="s">
        <v>3207</v>
      </c>
      <c r="AD321" t="b">
        <v>0</v>
      </c>
      <c r="AE321" t="b">
        <v>0</v>
      </c>
      <c r="AF321" t="s">
        <v>62</v>
      </c>
      <c r="CC321">
        <v>1506647.5000200002</v>
      </c>
      <c r="CD321">
        <v>6.5619801321044431E-3</v>
      </c>
    </row>
    <row r="322" spans="1:82" x14ac:dyDescent="0.3">
      <c r="A322" t="s">
        <v>4267</v>
      </c>
      <c r="B322" t="s">
        <v>49</v>
      </c>
      <c r="C322" t="s">
        <v>4268</v>
      </c>
      <c r="E322" t="s">
        <v>4269</v>
      </c>
      <c r="F322" t="s">
        <v>3808</v>
      </c>
      <c r="O322" t="s">
        <v>63</v>
      </c>
      <c r="P322" t="s">
        <v>68</v>
      </c>
      <c r="Q322" t="s">
        <v>63</v>
      </c>
      <c r="R322">
        <v>-1.2503450860000002E-5</v>
      </c>
      <c r="Y322">
        <v>9485.92</v>
      </c>
      <c r="AA322" t="b">
        <v>0</v>
      </c>
      <c r="AD322" t="b">
        <v>0</v>
      </c>
      <c r="AE322" t="b">
        <v>0</v>
      </c>
      <c r="AG322">
        <v>225086216.36768001</v>
      </c>
      <c r="AH322">
        <v>1.4558345083267499E-3</v>
      </c>
      <c r="AI322">
        <v>110823253.97232001</v>
      </c>
      <c r="AJ322">
        <v>2.0623031307722573E-3</v>
      </c>
      <c r="AM322">
        <v>2364517.3347200002</v>
      </c>
      <c r="AN322">
        <v>4.4396732612070758E-3</v>
      </c>
      <c r="AO322">
        <v>37977800.85424</v>
      </c>
      <c r="AP322">
        <v>9.5557824875304471E-3</v>
      </c>
    </row>
    <row r="323" spans="1:82" x14ac:dyDescent="0.3">
      <c r="A323" t="s">
        <v>4270</v>
      </c>
      <c r="B323" t="s">
        <v>49</v>
      </c>
      <c r="C323" t="s">
        <v>3135</v>
      </c>
      <c r="D323" t="s">
        <v>814</v>
      </c>
      <c r="E323" t="s">
        <v>815</v>
      </c>
      <c r="F323" t="s">
        <v>3360</v>
      </c>
      <c r="H323" t="s">
        <v>4271</v>
      </c>
      <c r="I323" t="s">
        <v>3371</v>
      </c>
      <c r="J323" t="s">
        <v>55</v>
      </c>
      <c r="K323" t="s">
        <v>3371</v>
      </c>
      <c r="L323" t="s">
        <v>55</v>
      </c>
      <c r="M323" t="s">
        <v>3371</v>
      </c>
      <c r="N323" t="s">
        <v>55</v>
      </c>
      <c r="O323" t="s">
        <v>55</v>
      </c>
      <c r="P323" t="s">
        <v>55</v>
      </c>
      <c r="Q323" t="s">
        <v>55</v>
      </c>
      <c r="R323">
        <v>8.4010000000000005E-3</v>
      </c>
      <c r="Y323">
        <v>0.88430000000000009</v>
      </c>
      <c r="AA323" t="b">
        <v>0</v>
      </c>
      <c r="AD323" t="b">
        <v>0</v>
      </c>
      <c r="AE323" t="b">
        <v>0</v>
      </c>
      <c r="AG323">
        <v>44277111.110000007</v>
      </c>
      <c r="AH323">
        <v>2.8637980291809433E-4</v>
      </c>
    </row>
    <row r="324" spans="1:82" x14ac:dyDescent="0.3">
      <c r="A324" t="s">
        <v>4272</v>
      </c>
      <c r="B324" t="s">
        <v>49</v>
      </c>
      <c r="C324" t="s">
        <v>1375</v>
      </c>
      <c r="D324" t="s">
        <v>368</v>
      </c>
      <c r="E324" t="s">
        <v>369</v>
      </c>
      <c r="F324" t="s">
        <v>3527</v>
      </c>
      <c r="G324" t="s">
        <v>53</v>
      </c>
      <c r="H324" t="s">
        <v>4273</v>
      </c>
      <c r="I324" t="s">
        <v>4274</v>
      </c>
      <c r="J324" t="s">
        <v>48</v>
      </c>
      <c r="K324" t="s">
        <v>4275</v>
      </c>
      <c r="L324" t="s">
        <v>48</v>
      </c>
      <c r="M324" t="s">
        <v>4276</v>
      </c>
      <c r="N324" t="s">
        <v>3237</v>
      </c>
      <c r="O324" t="s">
        <v>48</v>
      </c>
      <c r="P324" t="s">
        <v>48</v>
      </c>
      <c r="Q324" t="s">
        <v>48</v>
      </c>
      <c r="R324">
        <v>-2.712E-3</v>
      </c>
      <c r="S324" t="s">
        <v>3194</v>
      </c>
      <c r="T324" t="s">
        <v>3194</v>
      </c>
      <c r="U324" t="s">
        <v>3194</v>
      </c>
      <c r="W324" t="s">
        <v>55</v>
      </c>
      <c r="X324" t="s">
        <v>55</v>
      </c>
      <c r="Y324">
        <v>1.06511</v>
      </c>
      <c r="Z324">
        <v>1</v>
      </c>
      <c r="AA324" t="b">
        <v>0</v>
      </c>
      <c r="AB324" t="s">
        <v>48</v>
      </c>
      <c r="AC324" t="s">
        <v>3237</v>
      </c>
      <c r="AD324" t="b">
        <v>0</v>
      </c>
      <c r="AE324" t="b">
        <v>0</v>
      </c>
      <c r="AF324" t="s">
        <v>48</v>
      </c>
      <c r="AG324">
        <v>540918013.70000005</v>
      </c>
      <c r="AH324">
        <v>3.4986021055756506E-3</v>
      </c>
      <c r="AI324">
        <v>270459006.85000002</v>
      </c>
      <c r="AJ324">
        <v>5.032955057533527E-3</v>
      </c>
      <c r="AU324">
        <v>324550.80822000001</v>
      </c>
      <c r="AV324">
        <v>7.1153329615608416E-3</v>
      </c>
    </row>
    <row r="325" spans="1:82" x14ac:dyDescent="0.3">
      <c r="A325" t="s">
        <v>4277</v>
      </c>
      <c r="B325" t="s">
        <v>49</v>
      </c>
      <c r="C325" t="s">
        <v>1727</v>
      </c>
      <c r="D325" t="s">
        <v>665</v>
      </c>
      <c r="E325" t="s">
        <v>666</v>
      </c>
      <c r="F325" t="s">
        <v>3250</v>
      </c>
      <c r="G325" t="s">
        <v>53</v>
      </c>
      <c r="H325" t="s">
        <v>4278</v>
      </c>
      <c r="I325" t="s">
        <v>4279</v>
      </c>
      <c r="J325" t="s">
        <v>107</v>
      </c>
      <c r="K325" t="s">
        <v>4212</v>
      </c>
      <c r="L325" t="s">
        <v>108</v>
      </c>
      <c r="M325" t="s">
        <v>4213</v>
      </c>
      <c r="N325" t="s">
        <v>3498</v>
      </c>
      <c r="O325" t="s">
        <v>107</v>
      </c>
      <c r="P325" t="s">
        <v>107</v>
      </c>
      <c r="Q325" t="s">
        <v>108</v>
      </c>
      <c r="R325">
        <v>-3.4299999999999999E-4</v>
      </c>
      <c r="S325" t="s">
        <v>3194</v>
      </c>
      <c r="T325" t="s">
        <v>3194</v>
      </c>
      <c r="U325" t="s">
        <v>3194</v>
      </c>
      <c r="Y325">
        <v>1.0073300000000001</v>
      </c>
      <c r="AA325" t="b">
        <v>0</v>
      </c>
      <c r="AB325" t="s">
        <v>107</v>
      </c>
      <c r="AC325" t="s">
        <v>3498</v>
      </c>
      <c r="AD325" t="b">
        <v>0</v>
      </c>
      <c r="AE325" t="b">
        <v>0</v>
      </c>
      <c r="AF325" t="s">
        <v>108</v>
      </c>
      <c r="AG325">
        <v>122574058.54892001</v>
      </c>
      <c r="AH325">
        <v>7.9279640993069878E-4</v>
      </c>
      <c r="AI325">
        <v>37206290.959200002</v>
      </c>
      <c r="AJ325">
        <v>6.9236958471501379E-4</v>
      </c>
      <c r="AU325">
        <v>310052.42466000002</v>
      </c>
      <c r="AV325">
        <v>6.7974757144949492E-3</v>
      </c>
      <c r="BK325">
        <v>6525570.0310108</v>
      </c>
      <c r="BL325">
        <v>2.5110481411660542E-3</v>
      </c>
      <c r="BM325">
        <v>2067016.1644000001</v>
      </c>
      <c r="BN325">
        <v>3.7900818192058094E-3</v>
      </c>
      <c r="BO325">
        <v>1033508.0822000001</v>
      </c>
      <c r="BP325">
        <v>2.6629941694722831E-3</v>
      </c>
    </row>
    <row r="326" spans="1:82" x14ac:dyDescent="0.3">
      <c r="A326" t="s">
        <v>4280</v>
      </c>
      <c r="B326" t="s">
        <v>49</v>
      </c>
      <c r="C326" t="s">
        <v>854</v>
      </c>
      <c r="D326" t="s">
        <v>855</v>
      </c>
      <c r="E326" t="s">
        <v>856</v>
      </c>
      <c r="F326" t="s">
        <v>3223</v>
      </c>
      <c r="G326" t="s">
        <v>53</v>
      </c>
      <c r="H326" t="s">
        <v>4281</v>
      </c>
      <c r="I326" t="s">
        <v>3878</v>
      </c>
      <c r="J326" t="s">
        <v>68</v>
      </c>
      <c r="K326" t="s">
        <v>3256</v>
      </c>
      <c r="L326" t="s">
        <v>55</v>
      </c>
      <c r="M326" t="s">
        <v>4282</v>
      </c>
      <c r="N326" t="s">
        <v>3207</v>
      </c>
      <c r="O326" t="s">
        <v>68</v>
      </c>
      <c r="P326" t="s">
        <v>68</v>
      </c>
      <c r="Q326" t="s">
        <v>68</v>
      </c>
      <c r="R326">
        <v>5.2400000000000005E-4</v>
      </c>
      <c r="S326" t="s">
        <v>3194</v>
      </c>
      <c r="U326" t="s">
        <v>3194</v>
      </c>
      <c r="W326" t="s">
        <v>55</v>
      </c>
      <c r="Y326">
        <v>1.01474</v>
      </c>
      <c r="Z326">
        <v>4</v>
      </c>
      <c r="AA326" t="b">
        <v>0</v>
      </c>
      <c r="AB326" t="s">
        <v>68</v>
      </c>
      <c r="AC326" t="s">
        <v>3207</v>
      </c>
      <c r="AD326" t="b">
        <v>0</v>
      </c>
      <c r="AE326" t="b">
        <v>0</v>
      </c>
      <c r="AG326">
        <v>56533132.931279995</v>
      </c>
      <c r="AH326">
        <v>3.6565049212404206E-4</v>
      </c>
      <c r="AI326">
        <v>12801886.98625</v>
      </c>
      <c r="AJ326">
        <v>2.3822952913952686E-4</v>
      </c>
      <c r="AM326">
        <v>1536226.43835</v>
      </c>
      <c r="AN326">
        <v>2.8844548277796923E-3</v>
      </c>
      <c r="AO326">
        <v>5530415.1780599998</v>
      </c>
      <c r="AP326">
        <v>1.391535142071772E-3</v>
      </c>
      <c r="AQ326">
        <v>1331396.24657</v>
      </c>
      <c r="AR326">
        <v>3.2830980715376555E-3</v>
      </c>
      <c r="AU326">
        <v>204830.19177999999</v>
      </c>
      <c r="AV326">
        <v>4.490622048018829E-3</v>
      </c>
      <c r="BK326">
        <v>13621207.75337</v>
      </c>
      <c r="BL326">
        <v>5.2414590981315883E-3</v>
      </c>
      <c r="BS326">
        <v>7681132.1917499993</v>
      </c>
      <c r="BT326">
        <v>1.5851790704491627E-3</v>
      </c>
    </row>
    <row r="327" spans="1:82" x14ac:dyDescent="0.3">
      <c r="A327" t="s">
        <v>4283</v>
      </c>
      <c r="B327" t="s">
        <v>49</v>
      </c>
      <c r="D327" t="s">
        <v>476</v>
      </c>
      <c r="E327" t="s">
        <v>477</v>
      </c>
      <c r="F327" t="s">
        <v>3819</v>
      </c>
      <c r="H327" t="s">
        <v>4284</v>
      </c>
      <c r="R327">
        <v>0</v>
      </c>
      <c r="S327" t="s">
        <v>3194</v>
      </c>
      <c r="T327" t="s">
        <v>3208</v>
      </c>
      <c r="U327" t="s">
        <v>3194</v>
      </c>
      <c r="V327" t="s">
        <v>55</v>
      </c>
      <c r="W327" t="s">
        <v>55</v>
      </c>
      <c r="Y327">
        <v>4.3961276999999995E-3</v>
      </c>
      <c r="Z327">
        <v>4</v>
      </c>
      <c r="AA327" t="b">
        <v>0</v>
      </c>
      <c r="AD327" t="b">
        <v>0</v>
      </c>
      <c r="AE327" t="b">
        <v>0</v>
      </c>
      <c r="AG327">
        <v>1099031.9249999998</v>
      </c>
      <c r="AH327">
        <v>7.1084255090687127E-6</v>
      </c>
    </row>
    <row r="328" spans="1:82" x14ac:dyDescent="0.3">
      <c r="A328" t="s">
        <v>4285</v>
      </c>
      <c r="B328" t="s">
        <v>49</v>
      </c>
      <c r="C328" t="s">
        <v>857</v>
      </c>
      <c r="D328" t="s">
        <v>833</v>
      </c>
      <c r="E328" t="s">
        <v>834</v>
      </c>
      <c r="F328" t="s">
        <v>3223</v>
      </c>
      <c r="G328" t="s">
        <v>53</v>
      </c>
      <c r="H328" t="s">
        <v>4286</v>
      </c>
      <c r="I328" t="s">
        <v>4035</v>
      </c>
      <c r="J328" t="s">
        <v>63</v>
      </c>
      <c r="K328" t="s">
        <v>4287</v>
      </c>
      <c r="L328" t="s">
        <v>56</v>
      </c>
      <c r="M328" t="s">
        <v>4288</v>
      </c>
      <c r="N328" t="s">
        <v>3470</v>
      </c>
      <c r="O328" t="s">
        <v>63</v>
      </c>
      <c r="P328" t="s">
        <v>56</v>
      </c>
      <c r="Q328" t="s">
        <v>63</v>
      </c>
      <c r="R328">
        <v>4.4149999999999997E-3</v>
      </c>
      <c r="S328" t="s">
        <v>3194</v>
      </c>
      <c r="T328" t="s">
        <v>3194</v>
      </c>
      <c r="U328" t="s">
        <v>3194</v>
      </c>
      <c r="Y328">
        <v>0.95428999999999997</v>
      </c>
      <c r="AA328" t="b">
        <v>0</v>
      </c>
      <c r="AB328" t="s">
        <v>63</v>
      </c>
      <c r="AC328" t="s">
        <v>3470</v>
      </c>
      <c r="AD328" t="b">
        <v>0</v>
      </c>
      <c r="AE328" t="b">
        <v>0</v>
      </c>
      <c r="AF328" t="s">
        <v>56</v>
      </c>
      <c r="AM328">
        <v>1365915.0279335999</v>
      </c>
      <c r="AN328">
        <v>2.5646741250538677E-3</v>
      </c>
      <c r="AO328">
        <v>10242427.9856664</v>
      </c>
      <c r="AP328">
        <v>2.5771480120944292E-3</v>
      </c>
    </row>
    <row r="329" spans="1:82" x14ac:dyDescent="0.3">
      <c r="A329" t="s">
        <v>4289</v>
      </c>
      <c r="B329" t="s">
        <v>49</v>
      </c>
      <c r="C329" t="s">
        <v>1254</v>
      </c>
      <c r="D329" t="s">
        <v>420</v>
      </c>
      <c r="E329" t="s">
        <v>421</v>
      </c>
      <c r="F329" t="s">
        <v>3188</v>
      </c>
      <c r="G329" t="s">
        <v>53</v>
      </c>
      <c r="H329" t="s">
        <v>4290</v>
      </c>
      <c r="I329" t="s">
        <v>4291</v>
      </c>
      <c r="J329" t="s">
        <v>55</v>
      </c>
      <c r="K329" t="s">
        <v>4292</v>
      </c>
      <c r="L329" t="s">
        <v>56</v>
      </c>
      <c r="M329" t="s">
        <v>4292</v>
      </c>
      <c r="N329" t="s">
        <v>3221</v>
      </c>
      <c r="O329" t="s">
        <v>56</v>
      </c>
      <c r="P329" t="s">
        <v>56</v>
      </c>
      <c r="Q329" t="s">
        <v>56</v>
      </c>
      <c r="R329">
        <v>1.0529999999999999E-3</v>
      </c>
      <c r="S329" t="s">
        <v>3194</v>
      </c>
      <c r="T329" t="s">
        <v>3194</v>
      </c>
      <c r="U329" t="s">
        <v>3194</v>
      </c>
      <c r="Y329">
        <v>1.0556300000000001</v>
      </c>
      <c r="Z329">
        <v>4</v>
      </c>
      <c r="AA329" t="b">
        <v>0</v>
      </c>
      <c r="AB329" t="s">
        <v>56</v>
      </c>
      <c r="AC329" t="s">
        <v>3221</v>
      </c>
      <c r="AD329" t="b">
        <v>1</v>
      </c>
      <c r="AE329" t="b">
        <v>0</v>
      </c>
      <c r="AF329" t="s">
        <v>56</v>
      </c>
      <c r="AG329">
        <v>58099012.48330491</v>
      </c>
      <c r="AH329">
        <v>3.7577844009219864E-4</v>
      </c>
      <c r="AI329">
        <v>19338558.429457203</v>
      </c>
      <c r="AJ329">
        <v>3.5987004680130598E-4</v>
      </c>
      <c r="AM329">
        <v>541150.61645000009</v>
      </c>
      <c r="AN329">
        <v>1.016077102443105E-3</v>
      </c>
      <c r="AO329">
        <v>6223232.0891750008</v>
      </c>
      <c r="AP329">
        <v>1.5658582349677246E-3</v>
      </c>
      <c r="AS329">
        <v>1082301.2329000002</v>
      </c>
      <c r="AT329">
        <v>6.1592722449171433E-4</v>
      </c>
      <c r="BE329">
        <v>1082301.2329000002</v>
      </c>
      <c r="BF329">
        <v>2.7115200404728632E-3</v>
      </c>
      <c r="BG329">
        <v>541150.61645000009</v>
      </c>
      <c r="BH329">
        <v>4.5613321934614382E-3</v>
      </c>
    </row>
    <row r="330" spans="1:82" x14ac:dyDescent="0.3">
      <c r="A330" t="s">
        <v>4293</v>
      </c>
      <c r="B330" t="s">
        <v>49</v>
      </c>
      <c r="C330" t="s">
        <v>4294</v>
      </c>
      <c r="D330" t="s">
        <v>775</v>
      </c>
      <c r="E330" t="s">
        <v>1038</v>
      </c>
      <c r="F330" t="s">
        <v>3998</v>
      </c>
      <c r="R330">
        <v>0</v>
      </c>
      <c r="S330" t="s">
        <v>3194</v>
      </c>
      <c r="U330" t="s">
        <v>3194</v>
      </c>
      <c r="Y330">
        <v>301.25</v>
      </c>
      <c r="AA330" t="b">
        <v>0</v>
      </c>
      <c r="AD330" t="b">
        <v>0</v>
      </c>
      <c r="AE330" t="b">
        <v>0</v>
      </c>
      <c r="AG330">
        <v>134588558.75</v>
      </c>
      <c r="AH330">
        <v>8.7050496212591206E-4</v>
      </c>
      <c r="AI330">
        <v>26115061.25</v>
      </c>
      <c r="AJ330">
        <v>4.8597357184292756E-4</v>
      </c>
      <c r="AK330">
        <v>11307117.5</v>
      </c>
      <c r="AL330">
        <v>1.3576750746876367E-3</v>
      </c>
      <c r="AO330">
        <v>5015210</v>
      </c>
      <c r="AP330">
        <v>1.2619018166223574E-3</v>
      </c>
      <c r="CA330">
        <v>1106792.5</v>
      </c>
      <c r="CB330">
        <v>1.2163238810077477E-3</v>
      </c>
    </row>
    <row r="331" spans="1:82" x14ac:dyDescent="0.3">
      <c r="A331" t="s">
        <v>4295</v>
      </c>
      <c r="B331" t="s">
        <v>49</v>
      </c>
      <c r="C331" t="s">
        <v>4296</v>
      </c>
      <c r="D331" t="s">
        <v>4297</v>
      </c>
      <c r="E331" t="s">
        <v>4298</v>
      </c>
      <c r="F331" t="s">
        <v>3998</v>
      </c>
      <c r="R331">
        <v>0</v>
      </c>
      <c r="Y331">
        <v>53</v>
      </c>
      <c r="AA331" t="b">
        <v>0</v>
      </c>
      <c r="AD331" t="b">
        <v>0</v>
      </c>
      <c r="AE331" t="b">
        <v>0</v>
      </c>
      <c r="AG331">
        <v>45041838</v>
      </c>
      <c r="AH331">
        <v>2.9132597782775105E-4</v>
      </c>
      <c r="AI331">
        <v>15519937</v>
      </c>
      <c r="AJ331">
        <v>2.8880955500983974E-4</v>
      </c>
      <c r="AM331">
        <v>341797</v>
      </c>
      <c r="AN331">
        <v>6.4176607182306377E-4</v>
      </c>
      <c r="AO331">
        <v>3219061</v>
      </c>
      <c r="AP331">
        <v>8.0996387463699079E-4</v>
      </c>
      <c r="AS331">
        <v>833955</v>
      </c>
      <c r="AT331">
        <v>4.7459577138673288E-4</v>
      </c>
      <c r="BC331">
        <v>360400</v>
      </c>
      <c r="BD331">
        <v>3.2987841195169159E-4</v>
      </c>
      <c r="BM331">
        <v>630912</v>
      </c>
      <c r="BN331">
        <v>1.1568405423732521E-3</v>
      </c>
    </row>
    <row r="332" spans="1:82" x14ac:dyDescent="0.3">
      <c r="A332" t="s">
        <v>4299</v>
      </c>
      <c r="B332" t="s">
        <v>49</v>
      </c>
      <c r="D332" t="s">
        <v>346</v>
      </c>
      <c r="E332" t="s">
        <v>3818</v>
      </c>
      <c r="F332" t="s">
        <v>3819</v>
      </c>
      <c r="H332" t="s">
        <v>4300</v>
      </c>
      <c r="R332">
        <v>0</v>
      </c>
      <c r="S332" t="s">
        <v>3194</v>
      </c>
      <c r="T332" t="s">
        <v>3194</v>
      </c>
      <c r="U332" t="s">
        <v>3194</v>
      </c>
      <c r="V332" t="s">
        <v>55</v>
      </c>
      <c r="W332" t="s">
        <v>55</v>
      </c>
      <c r="X332" t="s">
        <v>55</v>
      </c>
      <c r="Y332">
        <v>3.669889E-3</v>
      </c>
      <c r="Z332">
        <v>2</v>
      </c>
      <c r="AA332" t="b">
        <v>0</v>
      </c>
      <c r="AD332" t="b">
        <v>0</v>
      </c>
      <c r="AE332" t="b">
        <v>0</v>
      </c>
      <c r="AG332">
        <v>917472.25</v>
      </c>
      <c r="AH332">
        <v>5.9341161957262232E-6</v>
      </c>
    </row>
    <row r="333" spans="1:82" x14ac:dyDescent="0.3">
      <c r="A333" t="s">
        <v>4301</v>
      </c>
      <c r="B333" t="s">
        <v>49</v>
      </c>
      <c r="C333" t="s">
        <v>1597</v>
      </c>
      <c r="D333" t="s">
        <v>690</v>
      </c>
      <c r="E333" t="s">
        <v>691</v>
      </c>
      <c r="F333" t="s">
        <v>3346</v>
      </c>
      <c r="G333" t="s">
        <v>53</v>
      </c>
      <c r="H333" t="s">
        <v>4302</v>
      </c>
      <c r="I333" t="s">
        <v>4198</v>
      </c>
      <c r="J333" t="s">
        <v>56</v>
      </c>
      <c r="K333" t="s">
        <v>4303</v>
      </c>
      <c r="L333" t="s">
        <v>56</v>
      </c>
      <c r="M333" t="s">
        <v>4304</v>
      </c>
      <c r="N333" t="s">
        <v>3221</v>
      </c>
      <c r="O333" t="s">
        <v>56</v>
      </c>
      <c r="P333" t="s">
        <v>56</v>
      </c>
      <c r="Q333" t="s">
        <v>56</v>
      </c>
      <c r="R333">
        <v>2.2789999999999998E-3</v>
      </c>
      <c r="S333" t="s">
        <v>3194</v>
      </c>
      <c r="W333" t="s">
        <v>55</v>
      </c>
      <c r="Y333">
        <v>1.0001500000000001</v>
      </c>
      <c r="Z333">
        <v>4</v>
      </c>
      <c r="AA333" t="b">
        <v>0</v>
      </c>
      <c r="AB333" t="s">
        <v>56</v>
      </c>
      <c r="AC333" t="s">
        <v>3221</v>
      </c>
      <c r="AD333" t="b">
        <v>0</v>
      </c>
      <c r="AE333" t="b">
        <v>0</v>
      </c>
      <c r="AF333" t="s">
        <v>56</v>
      </c>
      <c r="AI333">
        <v>2026.519178</v>
      </c>
      <c r="AJ333">
        <v>3.7711370994423898E-8</v>
      </c>
    </row>
    <row r="334" spans="1:82" x14ac:dyDescent="0.3">
      <c r="A334" t="s">
        <v>4305</v>
      </c>
      <c r="B334" t="s">
        <v>49</v>
      </c>
      <c r="C334" t="s">
        <v>1261</v>
      </c>
      <c r="D334" t="s">
        <v>1262</v>
      </c>
      <c r="E334" t="s">
        <v>1263</v>
      </c>
      <c r="F334" t="s">
        <v>3244</v>
      </c>
      <c r="G334" t="s">
        <v>53</v>
      </c>
      <c r="H334" t="s">
        <v>4306</v>
      </c>
      <c r="I334" t="s">
        <v>4307</v>
      </c>
      <c r="J334" t="s">
        <v>54</v>
      </c>
      <c r="K334" t="s">
        <v>4308</v>
      </c>
      <c r="L334" t="s">
        <v>76</v>
      </c>
      <c r="M334" t="s">
        <v>4309</v>
      </c>
      <c r="N334" t="s">
        <v>3409</v>
      </c>
      <c r="O334" t="s">
        <v>76</v>
      </c>
      <c r="P334" t="s">
        <v>76</v>
      </c>
      <c r="Q334" t="s">
        <v>54</v>
      </c>
      <c r="R334">
        <v>4.163E-3</v>
      </c>
      <c r="S334" t="s">
        <v>3201</v>
      </c>
      <c r="T334" t="s">
        <v>3201</v>
      </c>
      <c r="U334" t="s">
        <v>3194</v>
      </c>
      <c r="V334" t="s">
        <v>55</v>
      </c>
      <c r="W334" t="s">
        <v>55</v>
      </c>
      <c r="Y334">
        <v>1.0114400000000001</v>
      </c>
      <c r="Z334">
        <v>5</v>
      </c>
      <c r="AA334" t="b">
        <v>0</v>
      </c>
      <c r="AB334" t="s">
        <v>54</v>
      </c>
      <c r="AC334" t="s">
        <v>3409</v>
      </c>
      <c r="AD334" t="b">
        <v>0</v>
      </c>
      <c r="AE334" t="b">
        <v>0</v>
      </c>
      <c r="AF334" t="s">
        <v>76</v>
      </c>
      <c r="AG334">
        <v>44294274.247350007</v>
      </c>
      <c r="AH334">
        <v>2.8649081232608252E-4</v>
      </c>
      <c r="AI334">
        <v>8146073.4248000011</v>
      </c>
      <c r="AJ334">
        <v>1.5158978035116827E-4</v>
      </c>
      <c r="BA334">
        <v>5091295.8905000007</v>
      </c>
      <c r="BB334">
        <v>7.3287124321763306E-3</v>
      </c>
      <c r="BE334">
        <v>1018259.1781000001</v>
      </c>
      <c r="BF334">
        <v>2.5510736603482033E-3</v>
      </c>
      <c r="BK334">
        <v>5091295.8905000007</v>
      </c>
      <c r="BL334">
        <v>1.9591375192070542E-3</v>
      </c>
      <c r="BO334">
        <v>1018259.1781000001</v>
      </c>
      <c r="BP334">
        <v>2.6237029985481997E-3</v>
      </c>
      <c r="CA334">
        <v>11709980.548150001</v>
      </c>
      <c r="CB334">
        <v>1.2868834028827483E-2</v>
      </c>
    </row>
    <row r="335" spans="1:82" x14ac:dyDescent="0.3">
      <c r="A335" t="s">
        <v>4310</v>
      </c>
      <c r="B335" t="s">
        <v>49</v>
      </c>
      <c r="C335" t="s">
        <v>903</v>
      </c>
      <c r="D335" t="s">
        <v>353</v>
      </c>
      <c r="E335" t="s">
        <v>354</v>
      </c>
      <c r="F335" t="s">
        <v>3571</v>
      </c>
      <c r="G335" t="s">
        <v>271</v>
      </c>
      <c r="H335" t="s">
        <v>4311</v>
      </c>
      <c r="I335" t="s">
        <v>4312</v>
      </c>
      <c r="J335" t="s">
        <v>68</v>
      </c>
      <c r="K335" t="s">
        <v>4075</v>
      </c>
      <c r="L335" t="s">
        <v>62</v>
      </c>
      <c r="M335" t="s">
        <v>4313</v>
      </c>
      <c r="N335" t="s">
        <v>3221</v>
      </c>
      <c r="O335" t="s">
        <v>68</v>
      </c>
      <c r="P335" t="s">
        <v>56</v>
      </c>
      <c r="Q335" t="s">
        <v>62</v>
      </c>
      <c r="R335">
        <v>9.1549999999999999E-3</v>
      </c>
      <c r="S335" t="s">
        <v>3194</v>
      </c>
      <c r="T335" t="s">
        <v>3194</v>
      </c>
      <c r="U335" t="s">
        <v>3194</v>
      </c>
      <c r="V335" t="s">
        <v>55</v>
      </c>
      <c r="W335" t="s">
        <v>55</v>
      </c>
      <c r="X335" t="s">
        <v>55</v>
      </c>
      <c r="Y335">
        <v>0.92381000000000002</v>
      </c>
      <c r="Z335">
        <v>4</v>
      </c>
      <c r="AA335" t="b">
        <v>0</v>
      </c>
      <c r="AB335" t="s">
        <v>68</v>
      </c>
      <c r="AC335" t="s">
        <v>3221</v>
      </c>
      <c r="AD335" t="b">
        <v>0</v>
      </c>
      <c r="AE335" t="b">
        <v>0</v>
      </c>
      <c r="AF335" t="s">
        <v>62</v>
      </c>
      <c r="AG335">
        <v>6935253.0824999996</v>
      </c>
      <c r="AH335">
        <v>4.4856503985077981E-5</v>
      </c>
      <c r="AI335">
        <v>2311751.0274999999</v>
      </c>
      <c r="AJ335">
        <v>4.301923297406522E-5</v>
      </c>
    </row>
    <row r="336" spans="1:82" x14ac:dyDescent="0.3">
      <c r="A336" t="s">
        <v>4314</v>
      </c>
      <c r="B336" t="s">
        <v>49</v>
      </c>
      <c r="C336" t="s">
        <v>1595</v>
      </c>
      <c r="D336" t="s">
        <v>401</v>
      </c>
      <c r="E336" t="s">
        <v>402</v>
      </c>
      <c r="F336" t="s">
        <v>3346</v>
      </c>
      <c r="G336" t="s">
        <v>53</v>
      </c>
      <c r="H336" t="s">
        <v>4315</v>
      </c>
      <c r="I336" t="s">
        <v>4316</v>
      </c>
      <c r="J336" t="s">
        <v>56</v>
      </c>
      <c r="K336" t="s">
        <v>4317</v>
      </c>
      <c r="L336" t="s">
        <v>56</v>
      </c>
      <c r="M336" t="s">
        <v>4318</v>
      </c>
      <c r="N336" t="s">
        <v>3221</v>
      </c>
      <c r="O336" t="s">
        <v>56</v>
      </c>
      <c r="P336" t="s">
        <v>56</v>
      </c>
      <c r="Q336" t="s">
        <v>56</v>
      </c>
      <c r="R336">
        <v>7.7450000000000001E-3</v>
      </c>
      <c r="S336" t="s">
        <v>3194</v>
      </c>
      <c r="T336" t="s">
        <v>3194</v>
      </c>
      <c r="U336" t="s">
        <v>3194</v>
      </c>
      <c r="Y336">
        <v>0.92275000000000007</v>
      </c>
      <c r="Z336">
        <v>4</v>
      </c>
      <c r="AA336" t="b">
        <v>0</v>
      </c>
      <c r="AB336" t="s">
        <v>56</v>
      </c>
      <c r="AC336" t="s">
        <v>3221</v>
      </c>
      <c r="AD336" t="b">
        <v>0</v>
      </c>
      <c r="AE336" t="b">
        <v>0</v>
      </c>
      <c r="AF336" t="s">
        <v>56</v>
      </c>
      <c r="AG336">
        <v>87041044.347180009</v>
      </c>
      <c r="AH336">
        <v>5.6297252691133207E-4</v>
      </c>
      <c r="AI336">
        <v>42071396.300999999</v>
      </c>
      <c r="AJ336">
        <v>7.8290403139744883E-4</v>
      </c>
      <c r="AK336">
        <v>6450947.4328200007</v>
      </c>
      <c r="AL336">
        <v>7.745820751982027E-4</v>
      </c>
      <c r="AS336">
        <v>4674599.5890000006</v>
      </c>
      <c r="AT336">
        <v>2.6602696762601818E-3</v>
      </c>
    </row>
    <row r="337" spans="1:84" x14ac:dyDescent="0.3">
      <c r="A337" t="s">
        <v>4319</v>
      </c>
      <c r="B337" t="s">
        <v>49</v>
      </c>
      <c r="C337" t="s">
        <v>1596</v>
      </c>
      <c r="D337" t="s">
        <v>926</v>
      </c>
      <c r="E337" t="s">
        <v>927</v>
      </c>
      <c r="F337" t="s">
        <v>3250</v>
      </c>
      <c r="G337" t="s">
        <v>53</v>
      </c>
      <c r="H337" t="s">
        <v>4320</v>
      </c>
      <c r="I337" t="s">
        <v>4030</v>
      </c>
      <c r="J337" t="s">
        <v>56</v>
      </c>
      <c r="K337" t="s">
        <v>4321</v>
      </c>
      <c r="L337" t="s">
        <v>63</v>
      </c>
      <c r="M337" t="s">
        <v>4032</v>
      </c>
      <c r="N337" t="s">
        <v>3207</v>
      </c>
      <c r="O337" t="s">
        <v>68</v>
      </c>
      <c r="P337" t="s">
        <v>56</v>
      </c>
      <c r="Q337" t="s">
        <v>63</v>
      </c>
      <c r="R337">
        <v>3.7929999999999999E-3</v>
      </c>
      <c r="S337" t="s">
        <v>3194</v>
      </c>
      <c r="T337" t="s">
        <v>3194</v>
      </c>
      <c r="U337" t="s">
        <v>3194</v>
      </c>
      <c r="V337" t="s">
        <v>55</v>
      </c>
      <c r="X337" t="s">
        <v>55</v>
      </c>
      <c r="Y337">
        <v>1.0117400000000001</v>
      </c>
      <c r="Z337">
        <v>5</v>
      </c>
      <c r="AA337" t="b">
        <v>0</v>
      </c>
      <c r="AB337" t="s">
        <v>56</v>
      </c>
      <c r="AC337" t="s">
        <v>3207</v>
      </c>
      <c r="AD337" t="b">
        <v>0</v>
      </c>
      <c r="AE337" t="b">
        <v>0</v>
      </c>
      <c r="AF337" t="s">
        <v>63</v>
      </c>
      <c r="AG337">
        <v>131019023.97341432</v>
      </c>
      <c r="AH337">
        <v>8.4741757814351358E-4</v>
      </c>
      <c r="AI337">
        <v>37182351.124140009</v>
      </c>
      <c r="AJ337">
        <v>6.9192408979382397E-4</v>
      </c>
      <c r="AK337">
        <v>3160499.8455519006</v>
      </c>
      <c r="AL337">
        <v>3.7948945554514148E-4</v>
      </c>
      <c r="AM337">
        <v>1930231.3425100003</v>
      </c>
      <c r="AN337">
        <v>3.6242476861774726E-3</v>
      </c>
      <c r="AO337">
        <v>4571600.5480500013</v>
      </c>
      <c r="AP337">
        <v>1.1502830462644757E-3</v>
      </c>
      <c r="AQ337">
        <v>2946142.5754100005</v>
      </c>
      <c r="AR337">
        <v>7.2649108278036679E-3</v>
      </c>
      <c r="AS337">
        <v>1422275.7260600002</v>
      </c>
      <c r="AT337">
        <v>8.094034394350671E-4</v>
      </c>
      <c r="BK337">
        <v>4774782.7946300013</v>
      </c>
      <c r="BL337">
        <v>1.8373428534135487E-3</v>
      </c>
      <c r="CA337">
        <v>10463885.698870001</v>
      </c>
      <c r="CB337">
        <v>1.1499422035901968E-2</v>
      </c>
    </row>
    <row r="338" spans="1:84" x14ac:dyDescent="0.3">
      <c r="A338" t="s">
        <v>4322</v>
      </c>
      <c r="B338" t="s">
        <v>49</v>
      </c>
      <c r="D338" t="s">
        <v>346</v>
      </c>
      <c r="E338" t="s">
        <v>3818</v>
      </c>
      <c r="F338" t="s">
        <v>3864</v>
      </c>
      <c r="H338" t="s">
        <v>4323</v>
      </c>
      <c r="R338">
        <v>0</v>
      </c>
      <c r="S338" t="s">
        <v>3194</v>
      </c>
      <c r="T338" t="s">
        <v>3194</v>
      </c>
      <c r="U338" t="s">
        <v>3194</v>
      </c>
      <c r="V338" t="s">
        <v>55</v>
      </c>
      <c r="W338" t="s">
        <v>55</v>
      </c>
      <c r="X338" t="s">
        <v>55</v>
      </c>
      <c r="Y338">
        <v>0.27538365630000006</v>
      </c>
      <c r="Z338">
        <v>2</v>
      </c>
      <c r="AA338" t="b">
        <v>0</v>
      </c>
      <c r="AD338" t="b">
        <v>0</v>
      </c>
      <c r="AE338" t="b">
        <v>0</v>
      </c>
      <c r="AG338">
        <v>61961322.667500012</v>
      </c>
      <c r="AH338">
        <v>4.0075946531334346E-4</v>
      </c>
    </row>
    <row r="339" spans="1:84" x14ac:dyDescent="0.3">
      <c r="A339" t="s">
        <v>4324</v>
      </c>
      <c r="B339" t="s">
        <v>49</v>
      </c>
      <c r="D339" t="s">
        <v>353</v>
      </c>
      <c r="E339" t="s">
        <v>354</v>
      </c>
      <c r="F339" t="s">
        <v>3864</v>
      </c>
      <c r="H339" t="s">
        <v>4325</v>
      </c>
      <c r="R339">
        <v>0</v>
      </c>
      <c r="S339" t="s">
        <v>3194</v>
      </c>
      <c r="T339" t="s">
        <v>3194</v>
      </c>
      <c r="U339" t="s">
        <v>3194</v>
      </c>
      <c r="V339" t="s">
        <v>55</v>
      </c>
      <c r="W339" t="s">
        <v>55</v>
      </c>
      <c r="X339" t="s">
        <v>55</v>
      </c>
      <c r="Y339">
        <v>0.19468930540000007</v>
      </c>
      <c r="Z339">
        <v>4</v>
      </c>
      <c r="AA339" t="b">
        <v>0</v>
      </c>
      <c r="AD339" t="b">
        <v>0</v>
      </c>
      <c r="AE339" t="b">
        <v>0</v>
      </c>
      <c r="AG339">
        <v>48672326.350000016</v>
      </c>
      <c r="AH339">
        <v>3.1480760325689123E-4</v>
      </c>
    </row>
    <row r="340" spans="1:84" x14ac:dyDescent="0.3">
      <c r="A340" t="s">
        <v>4326</v>
      </c>
      <c r="B340" t="s">
        <v>3210</v>
      </c>
      <c r="C340" t="s">
        <v>900</v>
      </c>
      <c r="D340" t="s">
        <v>901</v>
      </c>
      <c r="E340" t="s">
        <v>902</v>
      </c>
      <c r="F340" t="s">
        <v>3346</v>
      </c>
      <c r="G340" t="s">
        <v>53</v>
      </c>
      <c r="H340" t="s">
        <v>4327</v>
      </c>
      <c r="I340" t="s">
        <v>4164</v>
      </c>
      <c r="J340" t="s">
        <v>62</v>
      </c>
      <c r="K340" t="s">
        <v>4164</v>
      </c>
      <c r="L340" t="s">
        <v>62</v>
      </c>
      <c r="M340" t="s">
        <v>4328</v>
      </c>
      <c r="N340" t="s">
        <v>3215</v>
      </c>
      <c r="O340" t="s">
        <v>62</v>
      </c>
      <c r="P340" t="s">
        <v>62</v>
      </c>
      <c r="Q340" t="s">
        <v>62</v>
      </c>
      <c r="R340">
        <v>1.1521999999999999E-2</v>
      </c>
      <c r="S340" t="s">
        <v>3194</v>
      </c>
      <c r="T340" t="s">
        <v>3194</v>
      </c>
      <c r="U340" t="s">
        <v>3194</v>
      </c>
      <c r="Y340">
        <v>0.86486000000000007</v>
      </c>
      <c r="Z340">
        <v>3</v>
      </c>
      <c r="AA340" t="b">
        <v>0</v>
      </c>
      <c r="AB340" t="s">
        <v>62</v>
      </c>
      <c r="AC340" t="s">
        <v>3215</v>
      </c>
      <c r="AD340" t="b">
        <v>0</v>
      </c>
      <c r="AE340" t="b">
        <v>0</v>
      </c>
      <c r="AF340" t="s">
        <v>62</v>
      </c>
      <c r="CC340">
        <v>868915.55560000008</v>
      </c>
      <c r="CD340">
        <v>3.7844330623108629E-3</v>
      </c>
    </row>
    <row r="341" spans="1:84" x14ac:dyDescent="0.3">
      <c r="A341" t="s">
        <v>4329</v>
      </c>
      <c r="B341" t="s">
        <v>49</v>
      </c>
      <c r="C341" t="s">
        <v>1603</v>
      </c>
      <c r="D341" t="s">
        <v>379</v>
      </c>
      <c r="E341" t="s">
        <v>380</v>
      </c>
      <c r="F341" t="s">
        <v>3914</v>
      </c>
      <c r="G341" t="s">
        <v>53</v>
      </c>
      <c r="H341" t="s">
        <v>4330</v>
      </c>
      <c r="I341" t="s">
        <v>4331</v>
      </c>
      <c r="J341" t="s">
        <v>63</v>
      </c>
      <c r="K341" t="s">
        <v>4332</v>
      </c>
      <c r="L341" t="s">
        <v>107</v>
      </c>
      <c r="M341" t="s">
        <v>4333</v>
      </c>
      <c r="N341" t="s">
        <v>3215</v>
      </c>
      <c r="O341" t="s">
        <v>62</v>
      </c>
      <c r="P341" t="s">
        <v>63</v>
      </c>
      <c r="Q341" t="s">
        <v>107</v>
      </c>
      <c r="R341">
        <v>-1.2929999999999999E-3</v>
      </c>
      <c r="S341" t="s">
        <v>3194</v>
      </c>
      <c r="V341" t="s">
        <v>55</v>
      </c>
      <c r="W341" t="s">
        <v>55</v>
      </c>
      <c r="Y341">
        <v>1.02061</v>
      </c>
      <c r="Z341">
        <v>2</v>
      </c>
      <c r="AA341" t="b">
        <v>0</v>
      </c>
      <c r="AB341" t="s">
        <v>63</v>
      </c>
      <c r="AC341" t="s">
        <v>3215</v>
      </c>
      <c r="AD341" t="b">
        <v>0</v>
      </c>
      <c r="AE341" t="b">
        <v>0</v>
      </c>
      <c r="AF341" t="s">
        <v>107</v>
      </c>
      <c r="AG341">
        <v>21278337.31504</v>
      </c>
      <c r="AH341">
        <v>1.376260983144771E-4</v>
      </c>
      <c r="AI341">
        <v>11252966.849299999</v>
      </c>
      <c r="AJ341">
        <v>2.0940576938468315E-4</v>
      </c>
    </row>
    <row r="342" spans="1:84" x14ac:dyDescent="0.3">
      <c r="A342" t="s">
        <v>4334</v>
      </c>
      <c r="B342" t="s">
        <v>49</v>
      </c>
      <c r="C342" t="s">
        <v>872</v>
      </c>
      <c r="D342" t="s">
        <v>873</v>
      </c>
      <c r="E342" t="s">
        <v>874</v>
      </c>
      <c r="F342" t="s">
        <v>3223</v>
      </c>
      <c r="G342" t="s">
        <v>53</v>
      </c>
      <c r="H342" t="s">
        <v>4335</v>
      </c>
      <c r="I342" t="s">
        <v>3728</v>
      </c>
      <c r="J342" t="s">
        <v>56</v>
      </c>
      <c r="K342" t="s">
        <v>4336</v>
      </c>
      <c r="L342" t="s">
        <v>56</v>
      </c>
      <c r="M342" t="s">
        <v>4337</v>
      </c>
      <c r="N342" t="s">
        <v>3221</v>
      </c>
      <c r="O342" t="s">
        <v>56</v>
      </c>
      <c r="P342" t="s">
        <v>56</v>
      </c>
      <c r="Q342" t="s">
        <v>56</v>
      </c>
      <c r="R342">
        <v>3.2439999999999999E-3</v>
      </c>
      <c r="S342" t="s">
        <v>3194</v>
      </c>
      <c r="Y342">
        <v>1.0168899999999998</v>
      </c>
      <c r="AA342" t="b">
        <v>0</v>
      </c>
      <c r="AB342" t="s">
        <v>56</v>
      </c>
      <c r="AC342" t="s">
        <v>3221</v>
      </c>
      <c r="AD342" t="b">
        <v>0</v>
      </c>
      <c r="AE342" t="b">
        <v>0</v>
      </c>
      <c r="AF342" t="s">
        <v>56</v>
      </c>
      <c r="AG342">
        <v>80760391.893677995</v>
      </c>
      <c r="AH342">
        <v>5.2234991250086466E-4</v>
      </c>
      <c r="AI342">
        <v>20446704.109999999</v>
      </c>
      <c r="AJ342">
        <v>3.8049146175187193E-4</v>
      </c>
      <c r="BK342">
        <v>5111676.0274999999</v>
      </c>
      <c r="BL342">
        <v>1.9669798233869743E-3</v>
      </c>
    </row>
    <row r="343" spans="1:84" x14ac:dyDescent="0.3">
      <c r="A343" t="s">
        <v>4338</v>
      </c>
      <c r="B343" t="s">
        <v>3210</v>
      </c>
      <c r="D343" t="s">
        <v>346</v>
      </c>
      <c r="E343" t="s">
        <v>3818</v>
      </c>
      <c r="F343" t="s">
        <v>3864</v>
      </c>
      <c r="H343" t="s">
        <v>4339</v>
      </c>
      <c r="R343">
        <v>0</v>
      </c>
      <c r="S343" t="s">
        <v>3194</v>
      </c>
      <c r="T343" t="s">
        <v>3194</v>
      </c>
      <c r="U343" t="s">
        <v>3194</v>
      </c>
      <c r="V343" t="s">
        <v>55</v>
      </c>
      <c r="W343" t="s">
        <v>55</v>
      </c>
      <c r="X343" t="s">
        <v>55</v>
      </c>
      <c r="Y343">
        <v>-0.12149410380000003</v>
      </c>
      <c r="Z343">
        <v>2</v>
      </c>
      <c r="AA343" t="b">
        <v>0</v>
      </c>
      <c r="AD343" t="b">
        <v>0</v>
      </c>
      <c r="AE343" t="b">
        <v>0</v>
      </c>
      <c r="AG343">
        <v>-2236327.896553312</v>
      </c>
      <c r="AH343">
        <v>-1.4464338937653282E-5</v>
      </c>
    </row>
    <row r="344" spans="1:84" x14ac:dyDescent="0.3">
      <c r="A344" t="s">
        <v>4340</v>
      </c>
      <c r="B344" t="s">
        <v>49</v>
      </c>
      <c r="C344" t="s">
        <v>1237</v>
      </c>
      <c r="D344" t="s">
        <v>1238</v>
      </c>
      <c r="E344" t="s">
        <v>1239</v>
      </c>
      <c r="F344" t="s">
        <v>3188</v>
      </c>
      <c r="G344" t="s">
        <v>53</v>
      </c>
      <c r="H344" t="s">
        <v>4341</v>
      </c>
      <c r="I344" t="s">
        <v>4342</v>
      </c>
      <c r="J344" t="s">
        <v>62</v>
      </c>
      <c r="K344" t="s">
        <v>3485</v>
      </c>
      <c r="L344" t="s">
        <v>63</v>
      </c>
      <c r="M344" t="s">
        <v>4343</v>
      </c>
      <c r="N344" t="s">
        <v>3215</v>
      </c>
      <c r="O344" t="s">
        <v>62</v>
      </c>
      <c r="P344" t="s">
        <v>63</v>
      </c>
      <c r="Q344" t="s">
        <v>62</v>
      </c>
      <c r="R344">
        <v>-4.5999999999999996E-4</v>
      </c>
      <c r="S344" t="s">
        <v>3194</v>
      </c>
      <c r="T344" t="s">
        <v>3194</v>
      </c>
      <c r="U344" t="s">
        <v>3208</v>
      </c>
      <c r="W344" t="s">
        <v>55</v>
      </c>
      <c r="Y344">
        <v>0.99685000000000001</v>
      </c>
      <c r="Z344">
        <v>3</v>
      </c>
      <c r="AA344" t="b">
        <v>0</v>
      </c>
      <c r="AB344" t="s">
        <v>62</v>
      </c>
      <c r="AC344" t="s">
        <v>3215</v>
      </c>
      <c r="AD344" t="b">
        <v>0</v>
      </c>
      <c r="AE344" t="b">
        <v>0</v>
      </c>
      <c r="AF344" t="s">
        <v>63</v>
      </c>
      <c r="AG344">
        <v>188274130.14370948</v>
      </c>
      <c r="AH344">
        <v>1.2177377189577703E-3</v>
      </c>
      <c r="AI344">
        <v>79522472.276505798</v>
      </c>
      <c r="AJ344">
        <v>1.4798288054558443E-3</v>
      </c>
      <c r="AK344">
        <v>6286286.4737396995</v>
      </c>
      <c r="AL344">
        <v>7.5481080458767922E-4</v>
      </c>
      <c r="AU344">
        <v>249574.65752499999</v>
      </c>
      <c r="AV344">
        <v>5.4715833147891673E-3</v>
      </c>
      <c r="BC344">
        <v>9982986.300999999</v>
      </c>
      <c r="BD344">
        <v>9.1375462472513096E-3</v>
      </c>
      <c r="BK344">
        <v>4991493.1504999995</v>
      </c>
      <c r="BL344">
        <v>1.9207332903704412E-3</v>
      </c>
      <c r="BO344">
        <v>1996597.2601999999</v>
      </c>
      <c r="BP344">
        <v>5.1445430899572063E-3</v>
      </c>
    </row>
    <row r="345" spans="1:84" x14ac:dyDescent="0.3">
      <c r="A345" t="s">
        <v>4344</v>
      </c>
      <c r="B345" t="s">
        <v>49</v>
      </c>
      <c r="C345" t="s">
        <v>1605</v>
      </c>
      <c r="D345" t="s">
        <v>1606</v>
      </c>
      <c r="E345" t="s">
        <v>1607</v>
      </c>
      <c r="F345" t="s">
        <v>3360</v>
      </c>
      <c r="G345" t="s">
        <v>53</v>
      </c>
      <c r="H345" t="s">
        <v>4345</v>
      </c>
      <c r="I345" t="s">
        <v>3226</v>
      </c>
      <c r="J345" t="s">
        <v>56</v>
      </c>
      <c r="K345" t="s">
        <v>4346</v>
      </c>
      <c r="L345" t="s">
        <v>55</v>
      </c>
      <c r="M345" t="s">
        <v>4346</v>
      </c>
      <c r="N345" t="s">
        <v>55</v>
      </c>
      <c r="O345" t="s">
        <v>56</v>
      </c>
      <c r="P345" t="s">
        <v>56</v>
      </c>
      <c r="Q345" t="s">
        <v>56</v>
      </c>
      <c r="R345">
        <v>1.2509000000000001E-2</v>
      </c>
      <c r="S345" t="s">
        <v>3194</v>
      </c>
      <c r="U345" t="s">
        <v>3201</v>
      </c>
      <c r="Y345">
        <v>0.91240999999999994</v>
      </c>
      <c r="Z345">
        <v>4</v>
      </c>
      <c r="AA345" t="b">
        <v>0</v>
      </c>
      <c r="AB345" t="s">
        <v>56</v>
      </c>
      <c r="AD345" t="b">
        <v>0</v>
      </c>
      <c r="AE345" t="b">
        <v>0</v>
      </c>
      <c r="AG345">
        <v>53761574.518799998</v>
      </c>
      <c r="AH345">
        <v>3.4772433723172919E-4</v>
      </c>
      <c r="AI345">
        <v>23173092.464999996</v>
      </c>
      <c r="AJ345">
        <v>4.3122665530269356E-4</v>
      </c>
      <c r="AS345">
        <v>4634618.4929999998</v>
      </c>
      <c r="AT345">
        <v>2.6375168189753072E-3</v>
      </c>
      <c r="BC345">
        <v>2780771.0957999998</v>
      </c>
      <c r="BD345">
        <v>2.5452728997882052E-3</v>
      </c>
      <c r="BK345">
        <v>5561542.1915999996</v>
      </c>
      <c r="BL345">
        <v>2.140088929529205E-3</v>
      </c>
      <c r="BY345">
        <v>1390385.5478999999</v>
      </c>
      <c r="BZ345">
        <v>3.1507141757106012E-3</v>
      </c>
      <c r="CA345">
        <v>1390385.5478999999</v>
      </c>
      <c r="CB345">
        <v>1.5279821156348743E-3</v>
      </c>
    </row>
    <row r="346" spans="1:84" x14ac:dyDescent="0.3">
      <c r="A346" t="s">
        <v>4347</v>
      </c>
      <c r="B346" t="s">
        <v>3210</v>
      </c>
      <c r="D346" t="s">
        <v>346</v>
      </c>
      <c r="E346" t="s">
        <v>3818</v>
      </c>
      <c r="F346" t="s">
        <v>3864</v>
      </c>
      <c r="H346" t="s">
        <v>4053</v>
      </c>
      <c r="R346">
        <v>0</v>
      </c>
      <c r="S346" t="s">
        <v>3194</v>
      </c>
      <c r="T346" t="s">
        <v>3194</v>
      </c>
      <c r="U346" t="s">
        <v>3194</v>
      </c>
      <c r="V346" t="s">
        <v>55</v>
      </c>
      <c r="W346" t="s">
        <v>55</v>
      </c>
      <c r="X346" t="s">
        <v>55</v>
      </c>
      <c r="Y346">
        <v>-9.2263321999999093E-3</v>
      </c>
      <c r="Z346">
        <v>2</v>
      </c>
      <c r="AA346" t="b">
        <v>0</v>
      </c>
      <c r="AD346" t="b">
        <v>0</v>
      </c>
      <c r="AE346" t="b">
        <v>0</v>
      </c>
      <c r="AG346">
        <v>-42457.00704063278</v>
      </c>
      <c r="AH346">
        <v>-2.7460755690636016E-7</v>
      </c>
    </row>
    <row r="347" spans="1:84" x14ac:dyDescent="0.3">
      <c r="A347" t="s">
        <v>4348</v>
      </c>
      <c r="B347" t="s">
        <v>49</v>
      </c>
      <c r="C347" t="s">
        <v>1287</v>
      </c>
      <c r="D347" t="s">
        <v>1288</v>
      </c>
      <c r="E347" t="s">
        <v>1289</v>
      </c>
      <c r="F347" t="s">
        <v>3571</v>
      </c>
      <c r="G347" t="s">
        <v>271</v>
      </c>
      <c r="H347" t="s">
        <v>4349</v>
      </c>
      <c r="I347" t="s">
        <v>4350</v>
      </c>
      <c r="J347" t="s">
        <v>68</v>
      </c>
      <c r="K347" t="s">
        <v>4351</v>
      </c>
      <c r="L347" t="s">
        <v>68</v>
      </c>
      <c r="M347" t="s">
        <v>3765</v>
      </c>
      <c r="N347" t="s">
        <v>3221</v>
      </c>
      <c r="O347" t="s">
        <v>68</v>
      </c>
      <c r="P347" t="s">
        <v>56</v>
      </c>
      <c r="Q347" t="s">
        <v>68</v>
      </c>
      <c r="R347">
        <v>9.8480000000000009E-3</v>
      </c>
      <c r="S347" t="s">
        <v>3194</v>
      </c>
      <c r="T347" t="s">
        <v>3194</v>
      </c>
      <c r="U347" t="s">
        <v>3194</v>
      </c>
      <c r="V347" t="s">
        <v>55</v>
      </c>
      <c r="X347" t="s">
        <v>55</v>
      </c>
      <c r="Y347">
        <v>0.87156999999999996</v>
      </c>
      <c r="Z347">
        <v>5</v>
      </c>
      <c r="AA347" t="b">
        <v>0</v>
      </c>
      <c r="AB347" t="s">
        <v>68</v>
      </c>
      <c r="AC347" t="s">
        <v>3221</v>
      </c>
      <c r="AD347" t="b">
        <v>0</v>
      </c>
      <c r="AE347" t="b">
        <v>0</v>
      </c>
      <c r="AF347" t="s">
        <v>68</v>
      </c>
      <c r="AG347">
        <v>45829565.796240002</v>
      </c>
      <c r="AH347">
        <v>2.9642092023444673E-4</v>
      </c>
      <c r="AI347">
        <v>14371030.19232</v>
      </c>
      <c r="AJ347">
        <v>2.6742961874632036E-4</v>
      </c>
      <c r="AS347">
        <v>4381411.6440000003</v>
      </c>
      <c r="AT347">
        <v>2.4934192359863465E-3</v>
      </c>
      <c r="BA347">
        <v>3417501.08232</v>
      </c>
      <c r="BB347">
        <v>4.9193531878020487E-3</v>
      </c>
      <c r="BC347">
        <v>4381411.6440000003</v>
      </c>
      <c r="BD347">
        <v>4.0103582553534141E-3</v>
      </c>
      <c r="BE347">
        <v>-39868.65096654417</v>
      </c>
      <c r="BF347">
        <v>-9.9884064432541111E-5</v>
      </c>
      <c r="CA347">
        <v>3417501.08232</v>
      </c>
      <c r="CB347">
        <v>3.7557068554364445E-3</v>
      </c>
    </row>
    <row r="348" spans="1:84" x14ac:dyDescent="0.3">
      <c r="A348" t="s">
        <v>4352</v>
      </c>
      <c r="B348" t="s">
        <v>49</v>
      </c>
      <c r="C348" t="s">
        <v>3101</v>
      </c>
      <c r="D348" t="s">
        <v>851</v>
      </c>
      <c r="E348" t="s">
        <v>1279</v>
      </c>
      <c r="F348" t="s">
        <v>3188</v>
      </c>
      <c r="G348" t="s">
        <v>53</v>
      </c>
      <c r="H348" t="s">
        <v>4353</v>
      </c>
      <c r="I348" t="s">
        <v>3344</v>
      </c>
      <c r="J348" t="s">
        <v>68</v>
      </c>
      <c r="K348" t="s">
        <v>4354</v>
      </c>
      <c r="L348" t="s">
        <v>68</v>
      </c>
      <c r="M348" t="s">
        <v>3246</v>
      </c>
      <c r="N348" t="s">
        <v>3207</v>
      </c>
      <c r="O348" t="s">
        <v>68</v>
      </c>
      <c r="P348" t="s">
        <v>68</v>
      </c>
      <c r="Q348" t="s">
        <v>68</v>
      </c>
      <c r="R348">
        <v>5.3509999999999999E-3</v>
      </c>
      <c r="Y348">
        <v>0.96940999999999999</v>
      </c>
      <c r="AA348" t="b">
        <v>0</v>
      </c>
      <c r="AB348" t="s">
        <v>68</v>
      </c>
      <c r="AC348" t="s">
        <v>3207</v>
      </c>
      <c r="AD348" t="b">
        <v>0</v>
      </c>
      <c r="AE348" t="b">
        <v>0</v>
      </c>
      <c r="AF348" t="s">
        <v>68</v>
      </c>
      <c r="AG348">
        <v>53365580.8235</v>
      </c>
      <c r="AH348">
        <v>3.4516309071916688E-4</v>
      </c>
      <c r="AI348">
        <v>13389909.370259998</v>
      </c>
      <c r="AJ348">
        <v>2.4917200159039782E-4</v>
      </c>
      <c r="AK348">
        <v>9508776.2194599994</v>
      </c>
      <c r="AL348">
        <v>1.1417435490471714E-3</v>
      </c>
      <c r="BE348">
        <v>1164339.94524</v>
      </c>
      <c r="BF348">
        <v>2.9170539582421789E-3</v>
      </c>
      <c r="BK348">
        <v>1940566.5754</v>
      </c>
      <c r="BL348">
        <v>7.4673263313555283E-4</v>
      </c>
      <c r="CA348">
        <v>1164339.94524</v>
      </c>
      <c r="CB348">
        <v>1.2795663875628588E-3</v>
      </c>
      <c r="CE348">
        <v>1940566.5754</v>
      </c>
      <c r="CF348">
        <v>8.3178831637525409E-3</v>
      </c>
    </row>
    <row r="349" spans="1:84" x14ac:dyDescent="0.3">
      <c r="A349" t="s">
        <v>4355</v>
      </c>
      <c r="B349" t="s">
        <v>49</v>
      </c>
      <c r="C349" t="s">
        <v>575</v>
      </c>
      <c r="D349" t="s">
        <v>353</v>
      </c>
      <c r="E349" t="s">
        <v>354</v>
      </c>
      <c r="F349" t="s">
        <v>3571</v>
      </c>
      <c r="G349" t="s">
        <v>271</v>
      </c>
      <c r="H349" t="s">
        <v>3634</v>
      </c>
      <c r="I349" t="s">
        <v>4356</v>
      </c>
      <c r="J349" t="s">
        <v>68</v>
      </c>
      <c r="K349" t="s">
        <v>4075</v>
      </c>
      <c r="L349" t="s">
        <v>62</v>
      </c>
      <c r="M349" t="s">
        <v>4357</v>
      </c>
      <c r="N349" t="s">
        <v>3221</v>
      </c>
      <c r="O349" t="s">
        <v>68</v>
      </c>
      <c r="P349" t="s">
        <v>56</v>
      </c>
      <c r="Q349" t="s">
        <v>62</v>
      </c>
      <c r="R349">
        <v>6.7670000000000004E-3</v>
      </c>
      <c r="S349" t="s">
        <v>3194</v>
      </c>
      <c r="T349" t="s">
        <v>3194</v>
      </c>
      <c r="U349" t="s">
        <v>3194</v>
      </c>
      <c r="V349" t="s">
        <v>55</v>
      </c>
      <c r="W349" t="s">
        <v>55</v>
      </c>
      <c r="X349" t="s">
        <v>55</v>
      </c>
      <c r="Y349">
        <v>0.96361999999999992</v>
      </c>
      <c r="Z349">
        <v>4</v>
      </c>
      <c r="AA349" t="b">
        <v>0</v>
      </c>
      <c r="AB349" t="s">
        <v>68</v>
      </c>
      <c r="AC349" t="s">
        <v>3221</v>
      </c>
      <c r="AD349" t="b">
        <v>0</v>
      </c>
      <c r="AE349" t="b">
        <v>0</v>
      </c>
      <c r="AF349" t="s">
        <v>62</v>
      </c>
      <c r="BO349">
        <v>968072.05479999993</v>
      </c>
      <c r="BP349">
        <v>2.4943880768438678E-3</v>
      </c>
      <c r="BQ349">
        <v>96807.20547999999</v>
      </c>
      <c r="BR349">
        <v>2.9741324825633092E-3</v>
      </c>
      <c r="BS349">
        <v>3097830.5753599997</v>
      </c>
      <c r="BT349">
        <v>6.3930890255117052E-4</v>
      </c>
    </row>
    <row r="350" spans="1:84" x14ac:dyDescent="0.3">
      <c r="A350" t="s">
        <v>4358</v>
      </c>
      <c r="B350" t="s">
        <v>49</v>
      </c>
      <c r="C350" t="s">
        <v>1276</v>
      </c>
      <c r="D350" t="s">
        <v>1206</v>
      </c>
      <c r="E350" t="s">
        <v>1207</v>
      </c>
      <c r="F350" t="s">
        <v>3346</v>
      </c>
      <c r="G350" t="s">
        <v>53</v>
      </c>
      <c r="H350" t="s">
        <v>4359</v>
      </c>
      <c r="I350" t="s">
        <v>4360</v>
      </c>
      <c r="J350" t="s">
        <v>76</v>
      </c>
      <c r="K350" t="s">
        <v>4361</v>
      </c>
      <c r="L350" t="s">
        <v>56</v>
      </c>
      <c r="M350" t="s">
        <v>4360</v>
      </c>
      <c r="N350" t="s">
        <v>3409</v>
      </c>
      <c r="O350" t="s">
        <v>76</v>
      </c>
      <c r="P350" t="s">
        <v>76</v>
      </c>
      <c r="Q350" t="s">
        <v>56</v>
      </c>
      <c r="R350">
        <v>1.2476000000000001E-2</v>
      </c>
      <c r="S350" t="s">
        <v>3194</v>
      </c>
      <c r="T350" t="s">
        <v>3194</v>
      </c>
      <c r="U350" t="s">
        <v>3194</v>
      </c>
      <c r="W350" t="s">
        <v>55</v>
      </c>
      <c r="Y350">
        <v>0.85254000000000008</v>
      </c>
      <c r="Z350">
        <v>4</v>
      </c>
      <c r="AA350" t="b">
        <v>0</v>
      </c>
      <c r="AB350" t="s">
        <v>76</v>
      </c>
      <c r="AC350" t="s">
        <v>3409</v>
      </c>
      <c r="AD350" t="b">
        <v>0</v>
      </c>
      <c r="AE350" t="b">
        <v>0</v>
      </c>
      <c r="AF350" t="s">
        <v>56</v>
      </c>
      <c r="AG350">
        <v>93110882.650716007</v>
      </c>
      <c r="AH350">
        <v>6.0223161707177275E-4</v>
      </c>
      <c r="AI350">
        <v>37915405.533306003</v>
      </c>
      <c r="AJ350">
        <v>7.0556545429866901E-4</v>
      </c>
      <c r="AK350">
        <v>12088523.647284001</v>
      </c>
      <c r="AL350">
        <v>1.4515005478354292E-3</v>
      </c>
      <c r="AM350">
        <v>855279.72600000014</v>
      </c>
      <c r="AN350">
        <v>1.6058932935775515E-3</v>
      </c>
      <c r="AO350">
        <v>8552797.2600000016</v>
      </c>
      <c r="AP350">
        <v>2.1520116604482609E-3</v>
      </c>
      <c r="AS350">
        <v>4276398.6300000008</v>
      </c>
      <c r="AT350">
        <v>2.4336573394991554E-3</v>
      </c>
    </row>
    <row r="351" spans="1:84" x14ac:dyDescent="0.3">
      <c r="A351" t="s">
        <v>4362</v>
      </c>
      <c r="B351" t="s">
        <v>49</v>
      </c>
      <c r="C351" t="s">
        <v>892</v>
      </c>
      <c r="D351" t="s">
        <v>855</v>
      </c>
      <c r="E351" t="s">
        <v>856</v>
      </c>
      <c r="F351" t="s">
        <v>3223</v>
      </c>
      <c r="G351" t="s">
        <v>53</v>
      </c>
      <c r="H351" t="s">
        <v>4363</v>
      </c>
      <c r="I351" t="s">
        <v>4364</v>
      </c>
      <c r="J351" t="s">
        <v>68</v>
      </c>
      <c r="K351" t="s">
        <v>4365</v>
      </c>
      <c r="L351" t="s">
        <v>55</v>
      </c>
      <c r="M351" t="s">
        <v>3795</v>
      </c>
      <c r="N351" t="s">
        <v>55</v>
      </c>
      <c r="O351" t="s">
        <v>68</v>
      </c>
      <c r="P351" t="s">
        <v>68</v>
      </c>
      <c r="Q351" t="s">
        <v>68</v>
      </c>
      <c r="R351">
        <v>1.8129999999999999E-3</v>
      </c>
      <c r="S351" t="s">
        <v>3194</v>
      </c>
      <c r="U351" t="s">
        <v>3194</v>
      </c>
      <c r="W351" t="s">
        <v>55</v>
      </c>
      <c r="Y351">
        <v>0.98045000000000004</v>
      </c>
      <c r="Z351">
        <v>4</v>
      </c>
      <c r="AA351" t="b">
        <v>0</v>
      </c>
      <c r="AB351" t="s">
        <v>68</v>
      </c>
      <c r="AD351" t="b">
        <v>0</v>
      </c>
      <c r="AE351" t="b">
        <v>0</v>
      </c>
      <c r="AG351">
        <v>13143903.97308</v>
      </c>
      <c r="AH351">
        <v>8.5013419688414861E-5</v>
      </c>
      <c r="AI351">
        <v>3335020.41108</v>
      </c>
      <c r="AJ351">
        <v>6.2061190124209115E-5</v>
      </c>
      <c r="AM351">
        <v>196177.67124</v>
      </c>
      <c r="AN351">
        <v>3.6834780132971096E-4</v>
      </c>
      <c r="AO351">
        <v>1471332.5342999999</v>
      </c>
      <c r="AP351">
        <v>3.702092629997043E-4</v>
      </c>
      <c r="AQ351">
        <v>490444.17810000002</v>
      </c>
      <c r="AR351">
        <v>1.2093892704483627E-3</v>
      </c>
      <c r="AS351">
        <v>490444.17810000002</v>
      </c>
      <c r="AT351">
        <v>2.7910706576194364E-4</v>
      </c>
    </row>
    <row r="352" spans="1:84" x14ac:dyDescent="0.3">
      <c r="A352" t="s">
        <v>4366</v>
      </c>
      <c r="B352" t="s">
        <v>49</v>
      </c>
      <c r="C352" t="s">
        <v>4367</v>
      </c>
      <c r="E352" t="s">
        <v>4368</v>
      </c>
      <c r="F352" t="s">
        <v>3808</v>
      </c>
      <c r="O352" t="s">
        <v>617</v>
      </c>
      <c r="P352" t="s">
        <v>617</v>
      </c>
      <c r="Q352" t="s">
        <v>4369</v>
      </c>
      <c r="R352">
        <v>1.1813771514500001E-2</v>
      </c>
      <c r="Y352">
        <v>1148.06</v>
      </c>
      <c r="AA352" t="b">
        <v>0</v>
      </c>
      <c r="AD352" t="b">
        <v>0</v>
      </c>
      <c r="AE352" t="b">
        <v>0</v>
      </c>
      <c r="AG352">
        <v>186258958.28</v>
      </c>
      <c r="AH352">
        <v>1.2047037945054392E-3</v>
      </c>
      <c r="AI352">
        <v>82445632.780000001</v>
      </c>
      <c r="AJ352">
        <v>1.5342257198400005E-3</v>
      </c>
      <c r="AK352">
        <v>60273150</v>
      </c>
      <c r="AL352">
        <v>7.2371542462443799E-3</v>
      </c>
    </row>
    <row r="353" spans="1:84" x14ac:dyDescent="0.3">
      <c r="A353" t="s">
        <v>4370</v>
      </c>
      <c r="B353" t="s">
        <v>49</v>
      </c>
      <c r="C353" t="s">
        <v>1306</v>
      </c>
      <c r="D353" t="s">
        <v>1265</v>
      </c>
      <c r="E353" t="s">
        <v>1266</v>
      </c>
      <c r="F353" t="s">
        <v>3217</v>
      </c>
      <c r="G353" t="s">
        <v>53</v>
      </c>
      <c r="H353" t="s">
        <v>4371</v>
      </c>
      <c r="I353" t="s">
        <v>3226</v>
      </c>
      <c r="J353" t="s">
        <v>55</v>
      </c>
      <c r="K353" t="s">
        <v>4372</v>
      </c>
      <c r="L353" t="s">
        <v>56</v>
      </c>
      <c r="M353" t="s">
        <v>4373</v>
      </c>
      <c r="N353" t="s">
        <v>3193</v>
      </c>
      <c r="O353" t="s">
        <v>54</v>
      </c>
      <c r="P353" t="s">
        <v>54</v>
      </c>
      <c r="Q353" t="s">
        <v>56</v>
      </c>
      <c r="R353">
        <v>6.8629999999999993E-3</v>
      </c>
      <c r="S353" t="s">
        <v>3194</v>
      </c>
      <c r="T353" t="s">
        <v>3194</v>
      </c>
      <c r="Y353">
        <v>0.88958999999999999</v>
      </c>
      <c r="AA353" t="b">
        <v>0</v>
      </c>
      <c r="AC353" t="s">
        <v>3193</v>
      </c>
      <c r="AD353" t="b">
        <v>0</v>
      </c>
      <c r="AE353" t="b">
        <v>0</v>
      </c>
      <c r="AF353" t="s">
        <v>56</v>
      </c>
      <c r="AG353">
        <v>22239750</v>
      </c>
      <c r="AH353">
        <v>1.4384441672639394E-4</v>
      </c>
      <c r="AI353">
        <v>22239750</v>
      </c>
      <c r="AJ353">
        <v>4.1385814266063604E-4</v>
      </c>
    </row>
    <row r="354" spans="1:84" x14ac:dyDescent="0.3">
      <c r="A354" t="s">
        <v>4374</v>
      </c>
      <c r="B354" t="s">
        <v>49</v>
      </c>
      <c r="C354" t="s">
        <v>4375</v>
      </c>
      <c r="D354" t="s">
        <v>833</v>
      </c>
      <c r="E354" t="s">
        <v>834</v>
      </c>
      <c r="F354" t="s">
        <v>3998</v>
      </c>
      <c r="R354">
        <v>0</v>
      </c>
      <c r="S354" t="s">
        <v>3194</v>
      </c>
      <c r="T354" t="s">
        <v>3194</v>
      </c>
      <c r="U354" t="s">
        <v>3194</v>
      </c>
      <c r="Y354">
        <v>105.82</v>
      </c>
      <c r="AA354" t="b">
        <v>0</v>
      </c>
      <c r="AD354" t="b">
        <v>0</v>
      </c>
      <c r="AE354" t="b">
        <v>0</v>
      </c>
      <c r="AG354">
        <v>111385073.8</v>
      </c>
      <c r="AH354">
        <v>7.2042720681605424E-4</v>
      </c>
      <c r="AI354">
        <v>19397546.739999998</v>
      </c>
      <c r="AJ354">
        <v>3.6096775665145852E-4</v>
      </c>
      <c r="AK354">
        <v>9306657.3599999994</v>
      </c>
      <c r="AL354">
        <v>1.1174746106892622E-3</v>
      </c>
      <c r="AO354">
        <v>4306344.8999999994</v>
      </c>
      <c r="AP354">
        <v>1.0835407594721703E-3</v>
      </c>
      <c r="CA354">
        <v>504020.66</v>
      </c>
      <c r="CB354">
        <v>5.5389999957470475E-4</v>
      </c>
    </row>
    <row r="355" spans="1:84" x14ac:dyDescent="0.3">
      <c r="A355" t="s">
        <v>4376</v>
      </c>
      <c r="B355" t="s">
        <v>3210</v>
      </c>
      <c r="C355" t="s">
        <v>2789</v>
      </c>
      <c r="D355" t="s">
        <v>1337</v>
      </c>
      <c r="E355" t="s">
        <v>1338</v>
      </c>
      <c r="F355" t="s">
        <v>3346</v>
      </c>
      <c r="G355" t="s">
        <v>53</v>
      </c>
      <c r="H355" t="s">
        <v>4377</v>
      </c>
      <c r="I355" t="s">
        <v>4378</v>
      </c>
      <c r="J355" t="s">
        <v>56</v>
      </c>
      <c r="K355" t="s">
        <v>4378</v>
      </c>
      <c r="L355" t="s">
        <v>68</v>
      </c>
      <c r="M355" t="s">
        <v>3993</v>
      </c>
      <c r="N355" t="s">
        <v>3221</v>
      </c>
      <c r="O355" t="s">
        <v>56</v>
      </c>
      <c r="P355" t="s">
        <v>56</v>
      </c>
      <c r="Q355" t="s">
        <v>68</v>
      </c>
      <c r="R355">
        <v>1.5428000000000001E-2</v>
      </c>
      <c r="S355" t="s">
        <v>3194</v>
      </c>
      <c r="T355" t="s">
        <v>3194</v>
      </c>
      <c r="U355" t="s">
        <v>3194</v>
      </c>
      <c r="Y355">
        <v>0.88340000000000007</v>
      </c>
      <c r="Z355">
        <v>4</v>
      </c>
      <c r="AA355" t="b">
        <v>0</v>
      </c>
      <c r="AB355" t="s">
        <v>56</v>
      </c>
      <c r="AC355" t="s">
        <v>3221</v>
      </c>
      <c r="AD355" t="b">
        <v>0</v>
      </c>
      <c r="AE355" t="b">
        <v>0</v>
      </c>
      <c r="AF355" t="s">
        <v>68</v>
      </c>
      <c r="CC355">
        <v>79722.749997000006</v>
      </c>
      <c r="CD355">
        <v>3.4722063491964721E-4</v>
      </c>
    </row>
    <row r="356" spans="1:84" x14ac:dyDescent="0.3">
      <c r="A356" t="s">
        <v>4379</v>
      </c>
      <c r="B356" t="s">
        <v>49</v>
      </c>
      <c r="C356" t="s">
        <v>1609</v>
      </c>
      <c r="D356" t="s">
        <v>783</v>
      </c>
      <c r="E356" t="s">
        <v>1109</v>
      </c>
      <c r="F356" t="s">
        <v>3384</v>
      </c>
      <c r="G356" t="s">
        <v>53</v>
      </c>
      <c r="H356" t="s">
        <v>4380</v>
      </c>
      <c r="I356" t="s">
        <v>4381</v>
      </c>
      <c r="J356" t="s">
        <v>63</v>
      </c>
      <c r="K356" t="s">
        <v>3256</v>
      </c>
      <c r="L356" t="s">
        <v>55</v>
      </c>
      <c r="M356" t="s">
        <v>4382</v>
      </c>
      <c r="N356" t="s">
        <v>3470</v>
      </c>
      <c r="O356" t="s">
        <v>63</v>
      </c>
      <c r="P356" t="s">
        <v>63</v>
      </c>
      <c r="Q356" t="s">
        <v>63</v>
      </c>
      <c r="R356">
        <v>1.8620000000000002E-3</v>
      </c>
      <c r="S356" t="s">
        <v>3194</v>
      </c>
      <c r="U356" t="s">
        <v>3208</v>
      </c>
      <c r="W356" t="s">
        <v>55</v>
      </c>
      <c r="Y356">
        <v>0.97777000000000003</v>
      </c>
      <c r="Z356">
        <v>4</v>
      </c>
      <c r="AA356" t="b">
        <v>0</v>
      </c>
      <c r="AB356" t="s">
        <v>63</v>
      </c>
      <c r="AC356" t="s">
        <v>3470</v>
      </c>
      <c r="AD356" t="b">
        <v>0</v>
      </c>
      <c r="AE356" t="b">
        <v>0</v>
      </c>
      <c r="AG356">
        <v>66791047.164290003</v>
      </c>
      <c r="AH356">
        <v>4.319976268569729E-4</v>
      </c>
      <c r="AI356">
        <v>4889534.9314999999</v>
      </c>
      <c r="AJ356">
        <v>9.0989055417659386E-5</v>
      </c>
    </row>
    <row r="357" spans="1:84" x14ac:dyDescent="0.3">
      <c r="A357" t="s">
        <v>4383</v>
      </c>
      <c r="B357" t="s">
        <v>49</v>
      </c>
      <c r="C357" t="s">
        <v>4384</v>
      </c>
      <c r="D357" t="s">
        <v>4385</v>
      </c>
      <c r="E357" t="s">
        <v>4386</v>
      </c>
      <c r="F357" t="s">
        <v>3998</v>
      </c>
      <c r="R357">
        <v>0</v>
      </c>
      <c r="Y357">
        <v>4.7</v>
      </c>
      <c r="AA357" t="b">
        <v>0</v>
      </c>
      <c r="AD357" t="b">
        <v>0</v>
      </c>
      <c r="AE357" t="b">
        <v>0</v>
      </c>
      <c r="AG357">
        <v>35445050</v>
      </c>
      <c r="AH357">
        <v>2.2925493960534042E-4</v>
      </c>
      <c r="AI357">
        <v>12424450</v>
      </c>
      <c r="AJ357">
        <v>2.312058274297121E-4</v>
      </c>
      <c r="AM357">
        <v>460600</v>
      </c>
      <c r="AN357">
        <v>8.6483337384969195E-4</v>
      </c>
      <c r="AO357">
        <v>3783500</v>
      </c>
      <c r="AP357">
        <v>9.5198516576388409E-4</v>
      </c>
      <c r="AS357">
        <v>658000</v>
      </c>
      <c r="AT357">
        <v>3.7446147282823444E-4</v>
      </c>
      <c r="BE357">
        <v>188000</v>
      </c>
      <c r="BF357">
        <v>4.7100174342682132E-4</v>
      </c>
      <c r="BK357">
        <v>2340600</v>
      </c>
      <c r="BL357">
        <v>9.0066603396835715E-4</v>
      </c>
      <c r="BY357">
        <v>1051390</v>
      </c>
      <c r="BZ357">
        <v>2.3825257549631995E-3</v>
      </c>
    </row>
    <row r="358" spans="1:84" x14ac:dyDescent="0.3">
      <c r="A358" t="s">
        <v>4387</v>
      </c>
      <c r="B358" t="s">
        <v>49</v>
      </c>
      <c r="C358" t="s">
        <v>2791</v>
      </c>
      <c r="D358" t="s">
        <v>2768</v>
      </c>
      <c r="E358" t="s">
        <v>2769</v>
      </c>
      <c r="F358" t="s">
        <v>3250</v>
      </c>
      <c r="G358" t="s">
        <v>53</v>
      </c>
      <c r="H358" t="s">
        <v>4388</v>
      </c>
      <c r="I358" t="s">
        <v>4389</v>
      </c>
      <c r="J358" t="s">
        <v>107</v>
      </c>
      <c r="K358" t="s">
        <v>4390</v>
      </c>
      <c r="L358" t="s">
        <v>107</v>
      </c>
      <c r="M358" t="s">
        <v>3256</v>
      </c>
      <c r="N358" t="s">
        <v>55</v>
      </c>
      <c r="O358" t="s">
        <v>107</v>
      </c>
      <c r="P358" t="s">
        <v>107</v>
      </c>
      <c r="Q358" t="s">
        <v>107</v>
      </c>
      <c r="R358">
        <v>2.313E-3</v>
      </c>
      <c r="T358" t="s">
        <v>3194</v>
      </c>
      <c r="U358" t="s">
        <v>3194</v>
      </c>
      <c r="Y358">
        <v>0.98459999999999992</v>
      </c>
      <c r="AA358" t="b">
        <v>0</v>
      </c>
      <c r="AB358" t="s">
        <v>107</v>
      </c>
      <c r="AD358" t="b">
        <v>0</v>
      </c>
      <c r="AE358" t="b">
        <v>0</v>
      </c>
      <c r="AF358" t="s">
        <v>107</v>
      </c>
      <c r="AG358">
        <v>71496331.02917999</v>
      </c>
      <c r="AH358">
        <v>4.6243091918612289E-4</v>
      </c>
      <c r="AI358">
        <v>4944421.233</v>
      </c>
      <c r="AJ358">
        <v>9.2010431233318363E-5</v>
      </c>
      <c r="AK358">
        <v>2373322.19184</v>
      </c>
      <c r="AL358">
        <v>2.8497098257484262E-4</v>
      </c>
      <c r="AS358">
        <v>5735528.6302800002</v>
      </c>
      <c r="AT358">
        <v>3.2640341920108736E-3</v>
      </c>
      <c r="BA358">
        <v>20865457.603259999</v>
      </c>
      <c r="BB358">
        <v>3.0034973772667964E-2</v>
      </c>
      <c r="BM358">
        <v>3263318.0137799997</v>
      </c>
      <c r="BN358">
        <v>5.9836214575054187E-3</v>
      </c>
      <c r="BO358">
        <v>5142198.08232</v>
      </c>
      <c r="BP358">
        <v>1.3249672399600818E-2</v>
      </c>
      <c r="BU358">
        <v>5636640.2056200001</v>
      </c>
      <c r="BV358">
        <v>2.2556197719403679E-2</v>
      </c>
      <c r="BW358">
        <v>4548867.5343599999</v>
      </c>
      <c r="BX358">
        <v>2.2950913646127502E-2</v>
      </c>
    </row>
    <row r="359" spans="1:84" x14ac:dyDescent="0.3">
      <c r="A359" t="s">
        <v>4391</v>
      </c>
      <c r="B359" t="s">
        <v>49</v>
      </c>
      <c r="C359" t="s">
        <v>1613</v>
      </c>
      <c r="D359" t="s">
        <v>1144</v>
      </c>
      <c r="E359" t="s">
        <v>1614</v>
      </c>
      <c r="F359" t="s">
        <v>3250</v>
      </c>
      <c r="G359" t="s">
        <v>53</v>
      </c>
      <c r="H359" t="s">
        <v>4392</v>
      </c>
      <c r="I359" t="s">
        <v>4393</v>
      </c>
      <c r="J359" t="s">
        <v>63</v>
      </c>
      <c r="K359" t="s">
        <v>4075</v>
      </c>
      <c r="L359" t="s">
        <v>62</v>
      </c>
      <c r="M359" t="s">
        <v>4394</v>
      </c>
      <c r="N359" t="s">
        <v>3215</v>
      </c>
      <c r="O359" t="s">
        <v>62</v>
      </c>
      <c r="P359" t="s">
        <v>63</v>
      </c>
      <c r="Q359" t="s">
        <v>62</v>
      </c>
      <c r="R359">
        <v>-5.7999999999999994E-5</v>
      </c>
      <c r="S359" t="s">
        <v>3194</v>
      </c>
      <c r="T359" t="s">
        <v>3194</v>
      </c>
      <c r="U359" t="s">
        <v>3201</v>
      </c>
      <c r="V359" t="s">
        <v>55</v>
      </c>
      <c r="W359" t="s">
        <v>55</v>
      </c>
      <c r="X359" t="s">
        <v>55</v>
      </c>
      <c r="Y359">
        <v>1.03203</v>
      </c>
      <c r="Z359">
        <v>5</v>
      </c>
      <c r="AA359" t="b">
        <v>0</v>
      </c>
      <c r="AB359" t="s">
        <v>63</v>
      </c>
      <c r="AC359" t="s">
        <v>3215</v>
      </c>
      <c r="AD359" t="b">
        <v>0</v>
      </c>
      <c r="AE359" t="b">
        <v>0</v>
      </c>
      <c r="AF359" t="s">
        <v>62</v>
      </c>
      <c r="AG359">
        <v>141063767.67226797</v>
      </c>
      <c r="AH359">
        <v>9.1238594777571385E-4</v>
      </c>
      <c r="AI359">
        <v>63227866.342031993</v>
      </c>
      <c r="AJ359">
        <v>1.1766034837940311E-3</v>
      </c>
      <c r="AK359">
        <v>3412748.2747819996</v>
      </c>
      <c r="AL359">
        <v>4.0977758202784704E-4</v>
      </c>
    </row>
    <row r="360" spans="1:84" x14ac:dyDescent="0.3">
      <c r="A360" t="s">
        <v>4395</v>
      </c>
      <c r="B360" t="s">
        <v>3210</v>
      </c>
      <c r="D360" t="s">
        <v>346</v>
      </c>
      <c r="E360" t="s">
        <v>3818</v>
      </c>
      <c r="F360" t="s">
        <v>3864</v>
      </c>
      <c r="H360" t="s">
        <v>4396</v>
      </c>
      <c r="R360">
        <v>0</v>
      </c>
      <c r="S360" t="s">
        <v>3194</v>
      </c>
      <c r="T360" t="s">
        <v>3194</v>
      </c>
      <c r="U360" t="s">
        <v>3194</v>
      </c>
      <c r="V360" t="s">
        <v>55</v>
      </c>
      <c r="W360" t="s">
        <v>55</v>
      </c>
      <c r="X360" t="s">
        <v>55</v>
      </c>
      <c r="Y360">
        <v>6.7895755799999957E-2</v>
      </c>
      <c r="Z360">
        <v>2</v>
      </c>
      <c r="AA360" t="b">
        <v>0</v>
      </c>
      <c r="AD360" t="b">
        <v>0</v>
      </c>
      <c r="AE360" t="b">
        <v>0</v>
      </c>
      <c r="AG360">
        <v>4749047.3892595805</v>
      </c>
      <c r="AH360">
        <v>3.0716350305828448E-5</v>
      </c>
    </row>
    <row r="361" spans="1:84" x14ac:dyDescent="0.3">
      <c r="A361" t="s">
        <v>4397</v>
      </c>
      <c r="B361" t="s">
        <v>49</v>
      </c>
      <c r="C361" t="s">
        <v>4398</v>
      </c>
      <c r="E361" t="s">
        <v>4399</v>
      </c>
      <c r="F361" t="s">
        <v>3808</v>
      </c>
      <c r="R361">
        <v>0</v>
      </c>
      <c r="Y361">
        <v>1309.5999999999999</v>
      </c>
      <c r="AA361" t="b">
        <v>0</v>
      </c>
      <c r="AD361" t="b">
        <v>0</v>
      </c>
      <c r="AE361" t="b">
        <v>0</v>
      </c>
      <c r="BA361">
        <v>6615418.2079999987</v>
      </c>
      <c r="BB361">
        <v>9.5226242410071226E-3</v>
      </c>
      <c r="BC361">
        <v>5190464.7111999998</v>
      </c>
      <c r="BD361">
        <v>4.7508941626580236E-3</v>
      </c>
      <c r="BK361">
        <v>6152743.0760000004</v>
      </c>
      <c r="BL361">
        <v>2.3675838264920067E-3</v>
      </c>
      <c r="BM361">
        <v>2744845.6431999998</v>
      </c>
      <c r="BN361">
        <v>5.0329502729546212E-3</v>
      </c>
      <c r="BO361">
        <v>2744845.6431999998</v>
      </c>
      <c r="BP361">
        <v>7.0725213182498302E-3</v>
      </c>
    </row>
    <row r="362" spans="1:84" x14ac:dyDescent="0.3">
      <c r="A362" t="s">
        <v>4400</v>
      </c>
      <c r="B362" t="s">
        <v>49</v>
      </c>
      <c r="C362" t="s">
        <v>1257</v>
      </c>
      <c r="D362" t="s">
        <v>1258</v>
      </c>
      <c r="E362" t="s">
        <v>1259</v>
      </c>
      <c r="F362" t="s">
        <v>3346</v>
      </c>
      <c r="G362" t="s">
        <v>53</v>
      </c>
      <c r="H362" t="s">
        <v>4401</v>
      </c>
      <c r="I362" t="s">
        <v>4402</v>
      </c>
      <c r="J362" t="s">
        <v>68</v>
      </c>
      <c r="K362" t="s">
        <v>3256</v>
      </c>
      <c r="L362" t="s">
        <v>55</v>
      </c>
      <c r="M362" t="s">
        <v>4403</v>
      </c>
      <c r="N362" t="s">
        <v>3207</v>
      </c>
      <c r="O362" t="s">
        <v>68</v>
      </c>
      <c r="P362" t="s">
        <v>68</v>
      </c>
      <c r="Q362" t="s">
        <v>68</v>
      </c>
      <c r="R362">
        <v>1.4779999999999999E-3</v>
      </c>
      <c r="S362" t="s">
        <v>3208</v>
      </c>
      <c r="U362" t="s">
        <v>3194</v>
      </c>
      <c r="Y362">
        <v>1.00528</v>
      </c>
      <c r="Z362">
        <v>3</v>
      </c>
      <c r="AA362" t="b">
        <v>0</v>
      </c>
      <c r="AB362" t="s">
        <v>68</v>
      </c>
      <c r="AC362" t="s">
        <v>3207</v>
      </c>
      <c r="AD362" t="b">
        <v>0</v>
      </c>
      <c r="AE362" t="b">
        <v>0</v>
      </c>
      <c r="AG362">
        <v>6373807.2331400001</v>
      </c>
      <c r="AH362">
        <v>4.122512994874017E-5</v>
      </c>
      <c r="BI362">
        <v>1028033.4247</v>
      </c>
      <c r="BJ362">
        <v>7.0745453436770842E-2</v>
      </c>
    </row>
    <row r="363" spans="1:84" x14ac:dyDescent="0.3">
      <c r="A363" t="s">
        <v>4404</v>
      </c>
      <c r="B363" t="s">
        <v>49</v>
      </c>
      <c r="C363" t="s">
        <v>4405</v>
      </c>
      <c r="D363" t="s">
        <v>4406</v>
      </c>
      <c r="E363" t="s">
        <v>4407</v>
      </c>
      <c r="F363" t="s">
        <v>3998</v>
      </c>
      <c r="R363">
        <v>0</v>
      </c>
      <c r="T363" t="s">
        <v>3194</v>
      </c>
      <c r="U363" t="s">
        <v>3194</v>
      </c>
      <c r="Y363">
        <v>25.34</v>
      </c>
      <c r="AA363" t="b">
        <v>0</v>
      </c>
      <c r="AD363" t="b">
        <v>0</v>
      </c>
      <c r="AE363" t="b">
        <v>0</v>
      </c>
      <c r="AG363">
        <v>133140667.8</v>
      </c>
      <c r="AH363">
        <v>8.611401523062795E-4</v>
      </c>
      <c r="AI363">
        <v>47044394.18</v>
      </c>
      <c r="AJ363">
        <v>8.7544624368212937E-4</v>
      </c>
      <c r="AK363">
        <v>5547255.4199999999</v>
      </c>
      <c r="AL363">
        <v>6.6607341938915003E-4</v>
      </c>
      <c r="AM363">
        <v>456120</v>
      </c>
      <c r="AN363">
        <v>8.56421620669391E-4</v>
      </c>
      <c r="AO363">
        <v>3801000</v>
      </c>
      <c r="AP363">
        <v>9.5638842740016481E-4</v>
      </c>
      <c r="AS363">
        <v>886900</v>
      </c>
      <c r="AT363">
        <v>5.0472626178018406E-4</v>
      </c>
      <c r="BE363">
        <v>380100</v>
      </c>
      <c r="BF363">
        <v>9.5227533338582333E-4</v>
      </c>
      <c r="BG363">
        <v>139496.70000000001</v>
      </c>
      <c r="BH363">
        <v>1.175810891181758E-3</v>
      </c>
      <c r="BK363">
        <v>1140300</v>
      </c>
      <c r="BL363">
        <v>4.3878897655905228E-4</v>
      </c>
      <c r="BY363">
        <v>380100</v>
      </c>
      <c r="BZ363">
        <v>8.6133408103701971E-4</v>
      </c>
    </row>
    <row r="364" spans="1:84" x14ac:dyDescent="0.3">
      <c r="A364" t="s">
        <v>4408</v>
      </c>
      <c r="B364" t="s">
        <v>49</v>
      </c>
      <c r="C364" t="s">
        <v>2447</v>
      </c>
      <c r="D364" t="s">
        <v>391</v>
      </c>
      <c r="E364" t="s">
        <v>392</v>
      </c>
      <c r="F364" t="s">
        <v>3319</v>
      </c>
      <c r="G364" t="s">
        <v>72</v>
      </c>
      <c r="H364" t="s">
        <v>4409</v>
      </c>
      <c r="I364" t="s">
        <v>3256</v>
      </c>
      <c r="J364" t="s">
        <v>55</v>
      </c>
      <c r="K364" t="s">
        <v>4035</v>
      </c>
      <c r="L364" t="s">
        <v>54</v>
      </c>
      <c r="M364" t="s">
        <v>4410</v>
      </c>
      <c r="N364" t="s">
        <v>3409</v>
      </c>
      <c r="O364" t="s">
        <v>76</v>
      </c>
      <c r="P364" t="s">
        <v>76</v>
      </c>
      <c r="Q364" t="s">
        <v>54</v>
      </c>
      <c r="R364">
        <v>-7.9000000000000008E-3</v>
      </c>
      <c r="S364" t="s">
        <v>3194</v>
      </c>
      <c r="T364" t="s">
        <v>3194</v>
      </c>
      <c r="U364" t="s">
        <v>3194</v>
      </c>
      <c r="V364" t="s">
        <v>55</v>
      </c>
      <c r="W364" t="s">
        <v>55</v>
      </c>
      <c r="X364" t="s">
        <v>55</v>
      </c>
      <c r="Y364">
        <v>1.00818243</v>
      </c>
      <c r="Z364">
        <v>4</v>
      </c>
      <c r="AA364" t="b">
        <v>0</v>
      </c>
      <c r="AC364" t="s">
        <v>3409</v>
      </c>
      <c r="AD364" t="b">
        <v>0</v>
      </c>
      <c r="AE364" t="b">
        <v>0</v>
      </c>
      <c r="AF364" t="s">
        <v>54</v>
      </c>
      <c r="AG364">
        <v>111995939.73</v>
      </c>
      <c r="AH364">
        <v>7.2437822485352666E-4</v>
      </c>
      <c r="AI364">
        <v>39349924.770000003</v>
      </c>
      <c r="AJ364">
        <v>7.3226033472264564E-4</v>
      </c>
    </row>
    <row r="365" spans="1:84" x14ac:dyDescent="0.3">
      <c r="A365" t="s">
        <v>4411</v>
      </c>
      <c r="B365" t="s">
        <v>49</v>
      </c>
      <c r="C365" t="s">
        <v>928</v>
      </c>
      <c r="D365" t="s">
        <v>929</v>
      </c>
      <c r="E365" t="s">
        <v>930</v>
      </c>
      <c r="F365" t="s">
        <v>3346</v>
      </c>
      <c r="G365" t="s">
        <v>53</v>
      </c>
      <c r="H365" t="s">
        <v>4412</v>
      </c>
      <c r="I365" t="s">
        <v>4413</v>
      </c>
      <c r="J365" t="s">
        <v>54</v>
      </c>
      <c r="K365" t="s">
        <v>4414</v>
      </c>
      <c r="L365" t="s">
        <v>54</v>
      </c>
      <c r="M365" t="s">
        <v>4414</v>
      </c>
      <c r="N365" t="s">
        <v>3193</v>
      </c>
      <c r="O365" t="s">
        <v>54</v>
      </c>
      <c r="P365" t="s">
        <v>54</v>
      </c>
      <c r="Q365" t="s">
        <v>54</v>
      </c>
      <c r="R365">
        <v>5.9100000000000003E-3</v>
      </c>
      <c r="S365" t="s">
        <v>3194</v>
      </c>
      <c r="T365" t="s">
        <v>3194</v>
      </c>
      <c r="U365" t="s">
        <v>3194</v>
      </c>
      <c r="Y365">
        <v>0.98397000000000001</v>
      </c>
      <c r="AA365" t="b">
        <v>0</v>
      </c>
      <c r="AB365" t="s">
        <v>54</v>
      </c>
      <c r="AC365" t="s">
        <v>3193</v>
      </c>
      <c r="AD365" t="b">
        <v>0</v>
      </c>
      <c r="AE365" t="b">
        <v>0</v>
      </c>
      <c r="AF365" t="s">
        <v>54</v>
      </c>
      <c r="BC365">
        <v>2394963.61632</v>
      </c>
      <c r="BD365">
        <v>2.1921387192944562E-3</v>
      </c>
      <c r="BM365">
        <v>1197481.80816</v>
      </c>
      <c r="BN365">
        <v>2.195703211278145E-3</v>
      </c>
      <c r="BQ365">
        <v>99790.150680000006</v>
      </c>
      <c r="BR365">
        <v>3.0657751879697697E-3</v>
      </c>
      <c r="BS365">
        <v>4091396.1778799999</v>
      </c>
      <c r="BT365">
        <v>8.4435411709968971E-4</v>
      </c>
      <c r="BU365">
        <v>1197481.80816</v>
      </c>
      <c r="BV365">
        <v>4.7919745530883963E-3</v>
      </c>
    </row>
    <row r="366" spans="1:84" x14ac:dyDescent="0.3">
      <c r="A366" t="s">
        <v>4415</v>
      </c>
      <c r="B366" t="s">
        <v>49</v>
      </c>
      <c r="C366" t="s">
        <v>948</v>
      </c>
      <c r="D366" t="s">
        <v>949</v>
      </c>
      <c r="E366" t="s">
        <v>950</v>
      </c>
      <c r="F366" t="s">
        <v>3223</v>
      </c>
      <c r="G366" t="s">
        <v>53</v>
      </c>
      <c r="H366" t="s">
        <v>4416</v>
      </c>
      <c r="I366" t="s">
        <v>4417</v>
      </c>
      <c r="J366" t="s">
        <v>209</v>
      </c>
      <c r="K366" t="s">
        <v>4418</v>
      </c>
      <c r="L366" t="s">
        <v>55</v>
      </c>
      <c r="M366" t="s">
        <v>4418</v>
      </c>
      <c r="N366" t="s">
        <v>55</v>
      </c>
      <c r="O366" t="s">
        <v>209</v>
      </c>
      <c r="P366" t="s">
        <v>209</v>
      </c>
      <c r="Q366" t="s">
        <v>209</v>
      </c>
      <c r="R366">
        <v>2.1833999999999999E-2</v>
      </c>
      <c r="S366" t="s">
        <v>3194</v>
      </c>
      <c r="U366" t="s">
        <v>3201</v>
      </c>
      <c r="Y366">
        <v>0.89760999999999991</v>
      </c>
      <c r="AA366" t="b">
        <v>0</v>
      </c>
      <c r="AB366" t="s">
        <v>209</v>
      </c>
      <c r="AD366" t="b">
        <v>0</v>
      </c>
      <c r="AE366" t="b">
        <v>0</v>
      </c>
      <c r="AG366">
        <v>19721104.767359998</v>
      </c>
      <c r="AH366">
        <v>1.2755407828150071E-4</v>
      </c>
      <c r="AI366">
        <v>6847605.8219999997</v>
      </c>
      <c r="AJ366">
        <v>1.2742667643139325E-4</v>
      </c>
      <c r="AS366">
        <v>3560755.0274399999</v>
      </c>
      <c r="AT366">
        <v>2.0263914467412198E-3</v>
      </c>
      <c r="BE366">
        <v>913014.10959999997</v>
      </c>
      <c r="BF366">
        <v>2.2874001989089728E-3</v>
      </c>
      <c r="CE366">
        <v>3652056.4383999999</v>
      </c>
      <c r="CF366">
        <v>1.565387096074242E-2</v>
      </c>
    </row>
    <row r="367" spans="1:84" x14ac:dyDescent="0.3">
      <c r="A367" t="s">
        <v>4419</v>
      </c>
      <c r="B367" t="s">
        <v>49</v>
      </c>
      <c r="C367" t="s">
        <v>1632</v>
      </c>
      <c r="D367" t="s">
        <v>1136</v>
      </c>
      <c r="E367" t="s">
        <v>1137</v>
      </c>
      <c r="F367" t="s">
        <v>3188</v>
      </c>
      <c r="G367" t="s">
        <v>53</v>
      </c>
      <c r="H367" t="s">
        <v>3960</v>
      </c>
      <c r="I367" t="s">
        <v>4420</v>
      </c>
      <c r="J367" t="s">
        <v>56</v>
      </c>
      <c r="K367" t="s">
        <v>4188</v>
      </c>
      <c r="L367" t="s">
        <v>55</v>
      </c>
      <c r="M367" t="s">
        <v>4381</v>
      </c>
      <c r="N367" t="s">
        <v>3221</v>
      </c>
      <c r="O367" t="s">
        <v>56</v>
      </c>
      <c r="P367" t="s">
        <v>56</v>
      </c>
      <c r="Q367" t="s">
        <v>56</v>
      </c>
      <c r="R367">
        <v>1.967E-3</v>
      </c>
      <c r="S367" t="s">
        <v>3194</v>
      </c>
      <c r="U367" t="s">
        <v>3194</v>
      </c>
      <c r="Y367">
        <v>1.01298</v>
      </c>
      <c r="Z367">
        <v>4</v>
      </c>
      <c r="AA367" t="b">
        <v>0</v>
      </c>
      <c r="AB367" t="s">
        <v>56</v>
      </c>
      <c r="AC367" t="s">
        <v>3221</v>
      </c>
      <c r="AD367" t="b">
        <v>0</v>
      </c>
      <c r="AE367" t="b">
        <v>0</v>
      </c>
      <c r="AG367">
        <v>13082374.191180002</v>
      </c>
      <c r="AH367">
        <v>8.4615451384422802E-5</v>
      </c>
      <c r="AI367">
        <v>4056550.1368000004</v>
      </c>
      <c r="AJ367">
        <v>7.5488092502199768E-5</v>
      </c>
      <c r="AM367">
        <v>304241.26026000001</v>
      </c>
      <c r="AN367">
        <v>5.7125053316313076E-4</v>
      </c>
      <c r="AO367">
        <v>2028275.0684000002</v>
      </c>
      <c r="AP367">
        <v>5.1034433122916023E-4</v>
      </c>
      <c r="AS367">
        <v>608482.52052000002</v>
      </c>
      <c r="AT367">
        <v>3.4628155140449177E-4</v>
      </c>
      <c r="AU367">
        <v>101413.75342000001</v>
      </c>
      <c r="AV367">
        <v>2.2233579587199515E-3</v>
      </c>
      <c r="AY367">
        <v>101413.75342000001</v>
      </c>
      <c r="AZ367">
        <v>5.636168606898099E-3</v>
      </c>
    </row>
    <row r="368" spans="1:84" x14ac:dyDescent="0.3">
      <c r="A368" t="s">
        <v>4421</v>
      </c>
      <c r="B368" t="s">
        <v>49</v>
      </c>
      <c r="C368" t="s">
        <v>952</v>
      </c>
      <c r="D368" t="s">
        <v>143</v>
      </c>
      <c r="E368" t="s">
        <v>144</v>
      </c>
      <c r="F368" t="s">
        <v>3217</v>
      </c>
      <c r="G368" t="s">
        <v>53</v>
      </c>
      <c r="H368" t="s">
        <v>4422</v>
      </c>
      <c r="I368" t="s">
        <v>4423</v>
      </c>
      <c r="J368" t="s">
        <v>54</v>
      </c>
      <c r="K368" t="s">
        <v>4424</v>
      </c>
      <c r="L368" t="s">
        <v>68</v>
      </c>
      <c r="M368" t="s">
        <v>4425</v>
      </c>
      <c r="N368" t="s">
        <v>3193</v>
      </c>
      <c r="O368" t="s">
        <v>54</v>
      </c>
      <c r="P368" t="s">
        <v>54</v>
      </c>
      <c r="Q368" t="s">
        <v>68</v>
      </c>
      <c r="R368">
        <v>2.771E-3</v>
      </c>
      <c r="S368" t="s">
        <v>3194</v>
      </c>
      <c r="T368" t="s">
        <v>3194</v>
      </c>
      <c r="U368" t="s">
        <v>3194</v>
      </c>
      <c r="Y368">
        <v>0.92114999999999991</v>
      </c>
      <c r="Z368">
        <v>4</v>
      </c>
      <c r="AA368" t="b">
        <v>0</v>
      </c>
      <c r="AB368" t="s">
        <v>54</v>
      </c>
      <c r="AC368" t="s">
        <v>3193</v>
      </c>
      <c r="AD368" t="b">
        <v>0</v>
      </c>
      <c r="AE368" t="b">
        <v>0</v>
      </c>
      <c r="AF368" t="s">
        <v>68</v>
      </c>
      <c r="AG368">
        <v>27159136.027799997</v>
      </c>
      <c r="AH368">
        <v>1.7566249983528063E-4</v>
      </c>
      <c r="AI368">
        <v>9976825.4795999993</v>
      </c>
      <c r="AJ368">
        <v>1.8565813296626829E-4</v>
      </c>
      <c r="BE368">
        <v>1662804.2466</v>
      </c>
      <c r="BF368">
        <v>4.1658707400325642E-3</v>
      </c>
      <c r="BK368">
        <v>8314021.2329999991</v>
      </c>
      <c r="BL368">
        <v>3.1992465736370248E-3</v>
      </c>
      <c r="BY368">
        <v>8314021.2329999991</v>
      </c>
      <c r="BZ368">
        <v>1.8840173213492038E-2</v>
      </c>
    </row>
    <row r="369" spans="1:82" x14ac:dyDescent="0.3">
      <c r="A369" t="s">
        <v>4426</v>
      </c>
      <c r="B369" t="s">
        <v>49</v>
      </c>
      <c r="C369" t="s">
        <v>3127</v>
      </c>
      <c r="D369" t="s">
        <v>817</v>
      </c>
      <c r="E369" t="s">
        <v>818</v>
      </c>
      <c r="F369" t="s">
        <v>3217</v>
      </c>
      <c r="G369" t="s">
        <v>53</v>
      </c>
      <c r="H369" t="s">
        <v>4427</v>
      </c>
      <c r="I369" t="s">
        <v>3765</v>
      </c>
      <c r="J369" t="s">
        <v>55</v>
      </c>
      <c r="K369" t="s">
        <v>4428</v>
      </c>
      <c r="L369" t="s">
        <v>55</v>
      </c>
      <c r="M369" t="s">
        <v>4429</v>
      </c>
      <c r="N369" t="s">
        <v>3207</v>
      </c>
      <c r="O369" t="s">
        <v>68</v>
      </c>
      <c r="P369" t="s">
        <v>68</v>
      </c>
      <c r="Q369" t="s">
        <v>68</v>
      </c>
      <c r="R369">
        <v>5.8840000000000003E-3</v>
      </c>
      <c r="S369" t="s">
        <v>3194</v>
      </c>
      <c r="Y369">
        <v>0.86075000000000002</v>
      </c>
      <c r="AA369" t="b">
        <v>0</v>
      </c>
      <c r="AC369" t="s">
        <v>3207</v>
      </c>
      <c r="AD369" t="b">
        <v>0</v>
      </c>
      <c r="AE369" t="b">
        <v>0</v>
      </c>
      <c r="AI369">
        <v>8617363.0140000004</v>
      </c>
      <c r="AJ369">
        <v>1.6035997938854981E-4</v>
      </c>
    </row>
    <row r="370" spans="1:82" x14ac:dyDescent="0.3">
      <c r="A370" t="s">
        <v>4430</v>
      </c>
      <c r="B370" t="s">
        <v>49</v>
      </c>
      <c r="C370" t="s">
        <v>940</v>
      </c>
      <c r="D370" t="s">
        <v>93</v>
      </c>
      <c r="E370" t="s">
        <v>94</v>
      </c>
      <c r="F370" t="s">
        <v>3346</v>
      </c>
      <c r="G370" t="s">
        <v>53</v>
      </c>
      <c r="H370" t="s">
        <v>4431</v>
      </c>
      <c r="I370" t="s">
        <v>3844</v>
      </c>
      <c r="J370" t="s">
        <v>68</v>
      </c>
      <c r="K370" t="s">
        <v>3845</v>
      </c>
      <c r="L370" t="s">
        <v>55</v>
      </c>
      <c r="M370" t="s">
        <v>3611</v>
      </c>
      <c r="N370" t="s">
        <v>3207</v>
      </c>
      <c r="O370" t="s">
        <v>68</v>
      </c>
      <c r="P370" t="s">
        <v>68</v>
      </c>
      <c r="Q370" t="s">
        <v>68</v>
      </c>
      <c r="R370">
        <v>4.0140000000000002E-3</v>
      </c>
      <c r="S370" t="s">
        <v>3194</v>
      </c>
      <c r="T370" t="s">
        <v>3208</v>
      </c>
      <c r="U370" t="s">
        <v>3194</v>
      </c>
      <c r="Y370">
        <v>0.93221999999999994</v>
      </c>
      <c r="Z370">
        <v>3</v>
      </c>
      <c r="AA370" t="b">
        <v>0</v>
      </c>
      <c r="AB370" t="s">
        <v>68</v>
      </c>
      <c r="AC370" t="s">
        <v>3207</v>
      </c>
      <c r="AD370" t="b">
        <v>0</v>
      </c>
      <c r="AE370" t="b">
        <v>0</v>
      </c>
      <c r="BM370">
        <v>1587830.5068399999</v>
      </c>
      <c r="BN370">
        <v>2.9114467702779172E-3</v>
      </c>
      <c r="BO370">
        <v>1027419.73972</v>
      </c>
      <c r="BP370">
        <v>2.647306609011722E-3</v>
      </c>
      <c r="BS370">
        <v>5137098.6985999998</v>
      </c>
      <c r="BT370">
        <v>1.060158989139474E-3</v>
      </c>
      <c r="BU370">
        <v>1587830.5068399999</v>
      </c>
      <c r="BV370">
        <v>6.3540367223500109E-3</v>
      </c>
    </row>
    <row r="371" spans="1:82" x14ac:dyDescent="0.3">
      <c r="A371" t="s">
        <v>4432</v>
      </c>
      <c r="B371" t="s">
        <v>3210</v>
      </c>
      <c r="C371" t="s">
        <v>400</v>
      </c>
      <c r="D371" t="s">
        <v>401</v>
      </c>
      <c r="E371" t="s">
        <v>402</v>
      </c>
      <c r="F371" t="s">
        <v>3346</v>
      </c>
      <c r="G371" t="s">
        <v>53</v>
      </c>
      <c r="H371" t="s">
        <v>4433</v>
      </c>
      <c r="I371" t="s">
        <v>4434</v>
      </c>
      <c r="J371" t="s">
        <v>56</v>
      </c>
      <c r="K371" t="s">
        <v>4435</v>
      </c>
      <c r="L371" t="s">
        <v>56</v>
      </c>
      <c r="M371" t="s">
        <v>4217</v>
      </c>
      <c r="N371" t="s">
        <v>3221</v>
      </c>
      <c r="O371" t="s">
        <v>56</v>
      </c>
      <c r="P371" t="s">
        <v>56</v>
      </c>
      <c r="Q371" t="s">
        <v>56</v>
      </c>
      <c r="R371">
        <v>1.6461E-2</v>
      </c>
      <c r="S371" t="s">
        <v>3194</v>
      </c>
      <c r="T371" t="s">
        <v>3194</v>
      </c>
      <c r="U371" t="s">
        <v>3194</v>
      </c>
      <c r="Y371">
        <v>1.3454499999999998</v>
      </c>
      <c r="Z371">
        <v>4</v>
      </c>
      <c r="AA371" t="b">
        <v>0</v>
      </c>
      <c r="AB371" t="s">
        <v>56</v>
      </c>
      <c r="AC371" t="s">
        <v>3221</v>
      </c>
      <c r="AD371" t="b">
        <v>0</v>
      </c>
      <c r="AE371" t="b">
        <v>0</v>
      </c>
      <c r="AF371" t="s">
        <v>56</v>
      </c>
      <c r="CC371">
        <v>910496.49999999988</v>
      </c>
      <c r="CD371">
        <v>3.9655327097222956E-3</v>
      </c>
    </row>
    <row r="372" spans="1:82" x14ac:dyDescent="0.3">
      <c r="A372" t="s">
        <v>4436</v>
      </c>
      <c r="B372" t="s">
        <v>49</v>
      </c>
      <c r="C372" t="s">
        <v>957</v>
      </c>
      <c r="D372" t="s">
        <v>958</v>
      </c>
      <c r="E372" t="s">
        <v>959</v>
      </c>
      <c r="F372" t="s">
        <v>3271</v>
      </c>
      <c r="G372" t="s">
        <v>53</v>
      </c>
      <c r="H372" t="s">
        <v>4437</v>
      </c>
      <c r="I372" t="s">
        <v>4438</v>
      </c>
      <c r="J372" t="s">
        <v>55</v>
      </c>
      <c r="K372" t="s">
        <v>3256</v>
      </c>
      <c r="L372" t="s">
        <v>55</v>
      </c>
      <c r="M372" t="s">
        <v>4439</v>
      </c>
      <c r="N372" t="s">
        <v>3193</v>
      </c>
      <c r="O372" t="s">
        <v>54</v>
      </c>
      <c r="P372" t="s">
        <v>54</v>
      </c>
      <c r="Q372" t="s">
        <v>54</v>
      </c>
      <c r="R372">
        <v>-1.7050000000000001E-3</v>
      </c>
      <c r="S372" t="s">
        <v>3194</v>
      </c>
      <c r="Y372">
        <v>1.09826</v>
      </c>
      <c r="Z372">
        <v>5</v>
      </c>
      <c r="AA372" t="b">
        <v>0</v>
      </c>
      <c r="AC372" t="s">
        <v>3193</v>
      </c>
      <c r="AD372" t="b">
        <v>0</v>
      </c>
      <c r="AE372" t="b">
        <v>0</v>
      </c>
      <c r="BK372">
        <v>2020902.6574800001</v>
      </c>
      <c r="BL372">
        <v>7.7764606577314583E-4</v>
      </c>
    </row>
    <row r="373" spans="1:82" x14ac:dyDescent="0.3">
      <c r="A373" t="s">
        <v>4440</v>
      </c>
      <c r="B373" t="s">
        <v>3210</v>
      </c>
      <c r="C373" t="s">
        <v>1319</v>
      </c>
      <c r="D373" t="s">
        <v>1320</v>
      </c>
      <c r="E373" t="s">
        <v>1321</v>
      </c>
      <c r="F373" t="s">
        <v>3244</v>
      </c>
      <c r="G373" t="s">
        <v>53</v>
      </c>
      <c r="H373" t="s">
        <v>4441</v>
      </c>
      <c r="I373" t="s">
        <v>4442</v>
      </c>
      <c r="J373" t="s">
        <v>63</v>
      </c>
      <c r="K373" t="s">
        <v>3257</v>
      </c>
      <c r="L373" t="s">
        <v>55</v>
      </c>
      <c r="M373" t="s">
        <v>4443</v>
      </c>
      <c r="N373" t="s">
        <v>3207</v>
      </c>
      <c r="O373" t="s">
        <v>68</v>
      </c>
      <c r="P373" t="s">
        <v>68</v>
      </c>
      <c r="Q373" t="s">
        <v>63</v>
      </c>
      <c r="R373">
        <v>4.3189999999999999E-3</v>
      </c>
      <c r="S373" t="s">
        <v>3194</v>
      </c>
      <c r="U373" t="s">
        <v>55</v>
      </c>
      <c r="V373" t="s">
        <v>55</v>
      </c>
      <c r="W373" t="s">
        <v>55</v>
      </c>
      <c r="Y373">
        <v>1.0106900000000001</v>
      </c>
      <c r="AA373" t="b">
        <v>0</v>
      </c>
      <c r="AB373" t="s">
        <v>63</v>
      </c>
      <c r="AC373" t="s">
        <v>3207</v>
      </c>
      <c r="AD373" t="b">
        <v>0</v>
      </c>
      <c r="AE373" t="b">
        <v>0</v>
      </c>
      <c r="CC373">
        <v>284082.08889199997</v>
      </c>
      <c r="CD373">
        <v>1.2372774807453547E-3</v>
      </c>
    </row>
    <row r="374" spans="1:82" x14ac:dyDescent="0.3">
      <c r="A374" t="s">
        <v>4444</v>
      </c>
      <c r="B374" t="s">
        <v>49</v>
      </c>
      <c r="C374" t="s">
        <v>947</v>
      </c>
      <c r="D374" t="s">
        <v>736</v>
      </c>
      <c r="E374" t="s">
        <v>737</v>
      </c>
      <c r="F374" t="s">
        <v>3271</v>
      </c>
      <c r="G374" t="s">
        <v>53</v>
      </c>
      <c r="H374" t="s">
        <v>4445</v>
      </c>
      <c r="I374" t="s">
        <v>4446</v>
      </c>
      <c r="J374" t="s">
        <v>55</v>
      </c>
      <c r="K374" t="s">
        <v>4447</v>
      </c>
      <c r="L374" t="s">
        <v>108</v>
      </c>
      <c r="M374" t="s">
        <v>4448</v>
      </c>
      <c r="N374" t="s">
        <v>3309</v>
      </c>
      <c r="O374" t="s">
        <v>108</v>
      </c>
      <c r="P374" t="s">
        <v>108</v>
      </c>
      <c r="Q374" t="s">
        <v>108</v>
      </c>
      <c r="R374">
        <v>-1.4189999999999999E-3</v>
      </c>
      <c r="S374" t="s">
        <v>3194</v>
      </c>
      <c r="T374" t="s">
        <v>3208</v>
      </c>
      <c r="U374" t="s">
        <v>3194</v>
      </c>
      <c r="X374" t="s">
        <v>55</v>
      </c>
      <c r="Y374">
        <v>1.02539</v>
      </c>
      <c r="Z374">
        <v>2</v>
      </c>
      <c r="AA374" t="b">
        <v>0</v>
      </c>
      <c r="AB374" t="s">
        <v>108</v>
      </c>
      <c r="AC374" t="s">
        <v>3309</v>
      </c>
      <c r="AD374" t="b">
        <v>1</v>
      </c>
      <c r="AE374" t="b">
        <v>0</v>
      </c>
      <c r="AF374" t="s">
        <v>108</v>
      </c>
      <c r="AG374">
        <v>58524340.000000007</v>
      </c>
      <c r="AH374">
        <v>3.7852941474599163E-4</v>
      </c>
      <c r="AI374">
        <v>25081860.000000004</v>
      </c>
      <c r="AJ374">
        <v>4.6674679320019794E-4</v>
      </c>
      <c r="AW374">
        <v>5225387.5000000009</v>
      </c>
      <c r="AX374">
        <v>1.0611285877849951E-2</v>
      </c>
    </row>
    <row r="375" spans="1:82" x14ac:dyDescent="0.3">
      <c r="A375" t="s">
        <v>4449</v>
      </c>
      <c r="B375" t="s">
        <v>49</v>
      </c>
      <c r="C375" t="s">
        <v>971</v>
      </c>
      <c r="D375" t="s">
        <v>883</v>
      </c>
      <c r="E375" t="s">
        <v>884</v>
      </c>
      <c r="F375" t="s">
        <v>3346</v>
      </c>
      <c r="G375" t="s">
        <v>53</v>
      </c>
      <c r="H375" t="s">
        <v>3717</v>
      </c>
      <c r="I375" t="s">
        <v>4450</v>
      </c>
      <c r="J375" t="s">
        <v>129</v>
      </c>
      <c r="K375" t="s">
        <v>3256</v>
      </c>
      <c r="L375" t="s">
        <v>55</v>
      </c>
      <c r="M375" t="s">
        <v>3741</v>
      </c>
      <c r="N375" t="s">
        <v>3237</v>
      </c>
      <c r="O375" t="s">
        <v>129</v>
      </c>
      <c r="P375" t="s">
        <v>129</v>
      </c>
      <c r="Q375" t="s">
        <v>48</v>
      </c>
      <c r="R375">
        <v>-5.2499999999999997E-4</v>
      </c>
      <c r="S375" t="s">
        <v>3194</v>
      </c>
      <c r="U375" t="s">
        <v>3194</v>
      </c>
      <c r="Y375">
        <v>1.00739</v>
      </c>
      <c r="AA375" t="b">
        <v>0</v>
      </c>
      <c r="AB375" t="s">
        <v>129</v>
      </c>
      <c r="AC375" t="s">
        <v>3581</v>
      </c>
      <c r="AD375" t="b">
        <v>0</v>
      </c>
      <c r="AE375" t="b">
        <v>1</v>
      </c>
      <c r="BM375">
        <v>2529844.8629999999</v>
      </c>
      <c r="BN375">
        <v>4.6387247404283093E-3</v>
      </c>
      <c r="BO375">
        <v>1770891.4040999999</v>
      </c>
      <c r="BP375">
        <v>4.5629768795308646E-3</v>
      </c>
      <c r="BS375">
        <v>25298448.629999999</v>
      </c>
      <c r="BT375">
        <v>5.2209192970512699E-3</v>
      </c>
    </row>
    <row r="376" spans="1:82" x14ac:dyDescent="0.3">
      <c r="A376" t="s">
        <v>4451</v>
      </c>
      <c r="B376" t="s">
        <v>49</v>
      </c>
      <c r="C376" t="s">
        <v>588</v>
      </c>
      <c r="D376" t="s">
        <v>353</v>
      </c>
      <c r="E376" t="s">
        <v>589</v>
      </c>
      <c r="F376" t="s">
        <v>3500</v>
      </c>
      <c r="G376" t="s">
        <v>72</v>
      </c>
      <c r="H376" t="s">
        <v>4452</v>
      </c>
      <c r="I376" t="s">
        <v>4030</v>
      </c>
      <c r="J376" t="s">
        <v>54</v>
      </c>
      <c r="K376" t="s">
        <v>3256</v>
      </c>
      <c r="L376" t="s">
        <v>55</v>
      </c>
      <c r="M376" t="s">
        <v>3256</v>
      </c>
      <c r="N376" t="s">
        <v>55</v>
      </c>
      <c r="O376" t="s">
        <v>54</v>
      </c>
      <c r="P376" t="s">
        <v>54</v>
      </c>
      <c r="Q376" t="s">
        <v>54</v>
      </c>
      <c r="R376">
        <v>1.6668000000000002E-2</v>
      </c>
      <c r="U376" t="s">
        <v>3194</v>
      </c>
      <c r="Y376">
        <v>1.0428500000000001</v>
      </c>
      <c r="Z376">
        <v>5</v>
      </c>
      <c r="AA376" t="b">
        <v>0</v>
      </c>
      <c r="AB376" t="s">
        <v>54</v>
      </c>
      <c r="AD376" t="b">
        <v>0</v>
      </c>
      <c r="AE376" t="b">
        <v>0</v>
      </c>
      <c r="AG376">
        <v>45453851.105520003</v>
      </c>
      <c r="AH376">
        <v>2.9399083623880129E-4</v>
      </c>
      <c r="AI376">
        <v>25428727.891199999</v>
      </c>
      <c r="AJ376">
        <v>4.7320163649657682E-4</v>
      </c>
      <c r="AK376">
        <v>13879847.30728</v>
      </c>
      <c r="AL376">
        <v>1.6665894494829799E-3</v>
      </c>
    </row>
    <row r="377" spans="1:82" x14ac:dyDescent="0.3">
      <c r="A377" t="s">
        <v>4453</v>
      </c>
      <c r="B377" t="s">
        <v>49</v>
      </c>
      <c r="C377" t="s">
        <v>2988</v>
      </c>
      <c r="D377" t="s">
        <v>1510</v>
      </c>
      <c r="E377" t="s">
        <v>1511</v>
      </c>
      <c r="F377" t="s">
        <v>3217</v>
      </c>
      <c r="G377" t="s">
        <v>53</v>
      </c>
      <c r="H377" t="s">
        <v>4300</v>
      </c>
      <c r="I377" t="s">
        <v>3720</v>
      </c>
      <c r="J377" t="s">
        <v>54</v>
      </c>
      <c r="K377" t="s">
        <v>3560</v>
      </c>
      <c r="L377" t="s">
        <v>56</v>
      </c>
      <c r="M377" t="s">
        <v>4454</v>
      </c>
      <c r="N377" t="s">
        <v>3193</v>
      </c>
      <c r="O377" t="s">
        <v>54</v>
      </c>
      <c r="P377" t="s">
        <v>54</v>
      </c>
      <c r="Q377" t="s">
        <v>56</v>
      </c>
      <c r="R377">
        <v>3.8219999999999999E-3</v>
      </c>
      <c r="S377" t="s">
        <v>3194</v>
      </c>
      <c r="T377" t="s">
        <v>55</v>
      </c>
      <c r="X377" t="s">
        <v>55</v>
      </c>
      <c r="Y377">
        <v>0.99002999999999997</v>
      </c>
      <c r="Z377">
        <v>4</v>
      </c>
      <c r="AA377" t="b">
        <v>0</v>
      </c>
      <c r="AB377" t="s">
        <v>54</v>
      </c>
      <c r="AC377" t="s">
        <v>3193</v>
      </c>
      <c r="AD377" t="b">
        <v>0</v>
      </c>
      <c r="AE377" t="b">
        <v>0</v>
      </c>
      <c r="AF377" t="s">
        <v>56</v>
      </c>
      <c r="BK377">
        <v>991195.9619440001</v>
      </c>
      <c r="BL377">
        <v>3.8141354179678429E-4</v>
      </c>
    </row>
    <row r="378" spans="1:82" x14ac:dyDescent="0.3">
      <c r="A378" t="s">
        <v>4455</v>
      </c>
      <c r="B378" t="s">
        <v>49</v>
      </c>
      <c r="C378" t="s">
        <v>1362</v>
      </c>
      <c r="D378" t="s">
        <v>1337</v>
      </c>
      <c r="E378" t="s">
        <v>1338</v>
      </c>
      <c r="F378" t="s">
        <v>3346</v>
      </c>
      <c r="G378" t="s">
        <v>53</v>
      </c>
      <c r="H378" t="s">
        <v>4456</v>
      </c>
      <c r="I378" t="s">
        <v>4457</v>
      </c>
      <c r="J378" t="s">
        <v>56</v>
      </c>
      <c r="K378" t="s">
        <v>4457</v>
      </c>
      <c r="L378" t="s">
        <v>68</v>
      </c>
      <c r="M378" t="s">
        <v>4457</v>
      </c>
      <c r="N378" t="s">
        <v>3221</v>
      </c>
      <c r="O378" t="s">
        <v>56</v>
      </c>
      <c r="P378" t="s">
        <v>56</v>
      </c>
      <c r="Q378" t="s">
        <v>68</v>
      </c>
      <c r="R378">
        <v>6.1700000000000004E-4</v>
      </c>
      <c r="S378" t="s">
        <v>3194</v>
      </c>
      <c r="T378" t="s">
        <v>3194</v>
      </c>
      <c r="U378" t="s">
        <v>3194</v>
      </c>
      <c r="Y378">
        <v>1.01746</v>
      </c>
      <c r="Z378">
        <v>4</v>
      </c>
      <c r="AA378" t="b">
        <v>0</v>
      </c>
      <c r="AB378" t="s">
        <v>56</v>
      </c>
      <c r="AC378" t="s">
        <v>3221</v>
      </c>
      <c r="AD378" t="b">
        <v>0</v>
      </c>
      <c r="AE378" t="b">
        <v>0</v>
      </c>
      <c r="AF378" t="s">
        <v>68</v>
      </c>
      <c r="AG378">
        <v>26313642.656580001</v>
      </c>
      <c r="AH378">
        <v>1.7019393562798634E-4</v>
      </c>
      <c r="AI378">
        <v>353908.29464470001</v>
      </c>
      <c r="AJ378">
        <v>6.5858577319371251E-6</v>
      </c>
      <c r="BK378">
        <v>8159269.0407999996</v>
      </c>
      <c r="BL378">
        <v>3.1396977215492343E-3</v>
      </c>
    </row>
    <row r="379" spans="1:82" x14ac:dyDescent="0.3">
      <c r="A379" t="s">
        <v>4458</v>
      </c>
      <c r="B379" t="s">
        <v>49</v>
      </c>
      <c r="D379" t="s">
        <v>346</v>
      </c>
      <c r="E379" t="s">
        <v>3818</v>
      </c>
      <c r="F379" t="s">
        <v>3819</v>
      </c>
      <c r="H379" t="s">
        <v>3385</v>
      </c>
      <c r="R379">
        <v>0</v>
      </c>
      <c r="S379" t="s">
        <v>3194</v>
      </c>
      <c r="T379" t="s">
        <v>3194</v>
      </c>
      <c r="U379" t="s">
        <v>3194</v>
      </c>
      <c r="V379" t="s">
        <v>55</v>
      </c>
      <c r="W379" t="s">
        <v>55</v>
      </c>
      <c r="X379" t="s">
        <v>55</v>
      </c>
      <c r="Y379">
        <v>0</v>
      </c>
      <c r="Z379">
        <v>2</v>
      </c>
      <c r="AA379" t="b">
        <v>0</v>
      </c>
      <c r="AD379" t="b">
        <v>0</v>
      </c>
      <c r="AE379" t="b">
        <v>0</v>
      </c>
      <c r="AG379">
        <v>0</v>
      </c>
      <c r="AH379">
        <v>0</v>
      </c>
    </row>
    <row r="380" spans="1:82" x14ac:dyDescent="0.3">
      <c r="A380" t="s">
        <v>4459</v>
      </c>
      <c r="B380" t="s">
        <v>49</v>
      </c>
      <c r="C380" t="s">
        <v>2540</v>
      </c>
      <c r="D380" t="s">
        <v>604</v>
      </c>
      <c r="E380" t="s">
        <v>605</v>
      </c>
      <c r="F380" t="s">
        <v>3346</v>
      </c>
      <c r="G380" t="s">
        <v>53</v>
      </c>
      <c r="H380" t="s">
        <v>4460</v>
      </c>
      <c r="I380" t="s">
        <v>4461</v>
      </c>
      <c r="J380" t="s">
        <v>63</v>
      </c>
      <c r="K380" t="s">
        <v>4461</v>
      </c>
      <c r="L380" t="s">
        <v>55</v>
      </c>
      <c r="M380" t="s">
        <v>3487</v>
      </c>
      <c r="N380" t="s">
        <v>3470</v>
      </c>
      <c r="O380" t="s">
        <v>63</v>
      </c>
      <c r="P380" t="s">
        <v>63</v>
      </c>
      <c r="Q380" t="s">
        <v>63</v>
      </c>
      <c r="R380">
        <v>1.9329999999999998E-3</v>
      </c>
      <c r="S380" t="s">
        <v>3194</v>
      </c>
      <c r="U380" t="s">
        <v>3194</v>
      </c>
      <c r="Y380">
        <v>0.99512</v>
      </c>
      <c r="Z380">
        <v>3</v>
      </c>
      <c r="AA380" t="b">
        <v>0</v>
      </c>
      <c r="AB380" t="s">
        <v>63</v>
      </c>
      <c r="AC380" t="s">
        <v>3470</v>
      </c>
      <c r="AD380" t="b">
        <v>0</v>
      </c>
      <c r="AE380" t="b">
        <v>0</v>
      </c>
      <c r="AG380">
        <v>70300340.136600003</v>
      </c>
      <c r="AH380">
        <v>4.5469537304224772E-4</v>
      </c>
      <c r="AI380">
        <v>25427782.602600001</v>
      </c>
      <c r="AJ380">
        <v>4.7318404567904185E-4</v>
      </c>
      <c r="AU380">
        <v>398867.17807999998</v>
      </c>
      <c r="AV380">
        <v>8.7446178151359463E-3</v>
      </c>
      <c r="AY380">
        <v>598300.76711999997</v>
      </c>
      <c r="AZ380">
        <v>3.325115073060466E-2</v>
      </c>
    </row>
    <row r="381" spans="1:82" x14ac:dyDescent="0.3">
      <c r="A381" t="s">
        <v>4462</v>
      </c>
      <c r="B381" t="s">
        <v>49</v>
      </c>
      <c r="C381" t="s">
        <v>963</v>
      </c>
      <c r="D381" t="s">
        <v>964</v>
      </c>
      <c r="E381" t="s">
        <v>965</v>
      </c>
      <c r="F381" t="s">
        <v>3360</v>
      </c>
      <c r="G381" t="s">
        <v>53</v>
      </c>
      <c r="H381" t="s">
        <v>4177</v>
      </c>
      <c r="I381" t="s">
        <v>4463</v>
      </c>
      <c r="J381" t="s">
        <v>107</v>
      </c>
      <c r="K381" t="s">
        <v>4464</v>
      </c>
      <c r="L381" t="s">
        <v>55</v>
      </c>
      <c r="M381" t="s">
        <v>4465</v>
      </c>
      <c r="N381" t="s">
        <v>3498</v>
      </c>
      <c r="O381" t="s">
        <v>107</v>
      </c>
      <c r="P381" t="s">
        <v>107</v>
      </c>
      <c r="Q381" t="s">
        <v>107</v>
      </c>
      <c r="R381">
        <v>1.1399999999999999E-4</v>
      </c>
      <c r="S381" t="s">
        <v>3194</v>
      </c>
      <c r="U381" t="s">
        <v>3194</v>
      </c>
      <c r="Y381">
        <v>1.0568200000000001</v>
      </c>
      <c r="Z381">
        <v>3</v>
      </c>
      <c r="AA381" t="b">
        <v>0</v>
      </c>
      <c r="AB381" t="s">
        <v>107</v>
      </c>
      <c r="AC381" t="s">
        <v>3498</v>
      </c>
      <c r="AD381" t="b">
        <v>0</v>
      </c>
      <c r="AE381" t="b">
        <v>0</v>
      </c>
      <c r="AG381">
        <v>10699501.370000001</v>
      </c>
      <c r="AH381">
        <v>6.9203274939282273E-5</v>
      </c>
    </row>
    <row r="382" spans="1:82" x14ac:dyDescent="0.3">
      <c r="A382" t="s">
        <v>4466</v>
      </c>
      <c r="B382" t="s">
        <v>49</v>
      </c>
      <c r="C382" t="s">
        <v>1291</v>
      </c>
      <c r="D382" t="s">
        <v>463</v>
      </c>
      <c r="E382" t="s">
        <v>464</v>
      </c>
      <c r="F382" t="s">
        <v>3271</v>
      </c>
      <c r="G382" t="s">
        <v>53</v>
      </c>
      <c r="H382" t="s">
        <v>3255</v>
      </c>
      <c r="I382" t="s">
        <v>3256</v>
      </c>
      <c r="J382" t="s">
        <v>55</v>
      </c>
      <c r="K382" t="s">
        <v>4467</v>
      </c>
      <c r="L382" t="s">
        <v>108</v>
      </c>
      <c r="M382" t="s">
        <v>4468</v>
      </c>
      <c r="N382" t="s">
        <v>3309</v>
      </c>
      <c r="O382" t="s">
        <v>108</v>
      </c>
      <c r="P382" t="s">
        <v>108</v>
      </c>
      <c r="Q382" t="s">
        <v>108</v>
      </c>
      <c r="R382">
        <v>-1.0989999999999999E-3</v>
      </c>
      <c r="S382" t="s">
        <v>3194</v>
      </c>
      <c r="Y382">
        <v>1.0394399999999999</v>
      </c>
      <c r="Z382">
        <v>2</v>
      </c>
      <c r="AA382" t="b">
        <v>0</v>
      </c>
      <c r="AC382" t="s">
        <v>3309</v>
      </c>
      <c r="AD382" t="b">
        <v>0</v>
      </c>
      <c r="AE382" t="b">
        <v>0</v>
      </c>
      <c r="AF382" t="s">
        <v>108</v>
      </c>
      <c r="AG382">
        <v>188506164.49144</v>
      </c>
      <c r="AH382">
        <v>1.2192384932654754E-3</v>
      </c>
      <c r="AI382">
        <v>100381645.88950001</v>
      </c>
      <c r="AJ382">
        <v>1.8679958868713068E-3</v>
      </c>
      <c r="AK382">
        <v>22823616.328559998</v>
      </c>
      <c r="AL382">
        <v>2.7404911113305102E-3</v>
      </c>
      <c r="AS382">
        <v>5283244.5204999996</v>
      </c>
      <c r="AT382">
        <v>3.0066436541916854E-3</v>
      </c>
    </row>
    <row r="383" spans="1:82" x14ac:dyDescent="0.3">
      <c r="A383" t="s">
        <v>4469</v>
      </c>
      <c r="B383" t="s">
        <v>49</v>
      </c>
      <c r="C383" t="s">
        <v>1707</v>
      </c>
      <c r="D383" t="s">
        <v>977</v>
      </c>
      <c r="E383" t="s">
        <v>978</v>
      </c>
      <c r="F383" t="s">
        <v>3319</v>
      </c>
      <c r="G383" t="s">
        <v>72</v>
      </c>
      <c r="H383" t="s">
        <v>4470</v>
      </c>
      <c r="I383" t="s">
        <v>4471</v>
      </c>
      <c r="J383" t="s">
        <v>55</v>
      </c>
      <c r="K383" t="s">
        <v>4188</v>
      </c>
      <c r="L383" t="s">
        <v>54</v>
      </c>
      <c r="M383" t="s">
        <v>4472</v>
      </c>
      <c r="N383" t="s">
        <v>3221</v>
      </c>
      <c r="O383" t="s">
        <v>54</v>
      </c>
      <c r="P383" t="s">
        <v>54</v>
      </c>
      <c r="Q383" t="s">
        <v>56</v>
      </c>
      <c r="R383">
        <v>1.4022E-2</v>
      </c>
      <c r="S383" t="s">
        <v>3194</v>
      </c>
      <c r="T383" t="s">
        <v>3194</v>
      </c>
      <c r="U383" t="s">
        <v>3208</v>
      </c>
      <c r="Y383">
        <v>0.99084000000000005</v>
      </c>
      <c r="Z383">
        <v>4</v>
      </c>
      <c r="AA383" t="b">
        <v>0</v>
      </c>
      <c r="AB383" t="s">
        <v>54</v>
      </c>
      <c r="AC383" t="s">
        <v>3221</v>
      </c>
      <c r="AD383" t="b">
        <v>1</v>
      </c>
      <c r="AE383" t="b">
        <v>0</v>
      </c>
      <c r="AF383" t="s">
        <v>54</v>
      </c>
      <c r="AG383">
        <v>37707137.179270007</v>
      </c>
      <c r="AH383">
        <v>2.4388588693551939E-4</v>
      </c>
      <c r="AI383">
        <v>2300435.4247300001</v>
      </c>
      <c r="AJ383">
        <v>4.2808661616676864E-5</v>
      </c>
      <c r="BK383">
        <v>1300246.1096300001</v>
      </c>
      <c r="BL383">
        <v>5.0033645507273263E-4</v>
      </c>
      <c r="CA383">
        <v>9901874.219490001</v>
      </c>
      <c r="CB383">
        <v>1.0881792278047277E-2</v>
      </c>
    </row>
    <row r="384" spans="1:82" x14ac:dyDescent="0.3">
      <c r="A384" t="s">
        <v>4473</v>
      </c>
      <c r="B384" t="s">
        <v>49</v>
      </c>
      <c r="C384" t="s">
        <v>4474</v>
      </c>
      <c r="D384" t="s">
        <v>348</v>
      </c>
      <c r="E384" t="s">
        <v>349</v>
      </c>
      <c r="F384" t="s">
        <v>3998</v>
      </c>
      <c r="R384">
        <v>0</v>
      </c>
      <c r="S384" t="s">
        <v>3194</v>
      </c>
      <c r="T384" t="s">
        <v>3194</v>
      </c>
      <c r="U384" t="s">
        <v>3194</v>
      </c>
      <c r="Y384">
        <v>195</v>
      </c>
      <c r="Z384">
        <v>5</v>
      </c>
      <c r="AA384" t="b">
        <v>0</v>
      </c>
      <c r="AD384" t="b">
        <v>0</v>
      </c>
      <c r="AE384" t="b">
        <v>0</v>
      </c>
      <c r="AG384">
        <v>85284030</v>
      </c>
      <c r="AH384">
        <v>5.5160833873700392E-4</v>
      </c>
      <c r="AI384">
        <v>25474410</v>
      </c>
      <c r="AJ384">
        <v>4.7405173205524045E-4</v>
      </c>
      <c r="AK384">
        <v>3266835</v>
      </c>
      <c r="AL384">
        <v>3.9225739474425608E-4</v>
      </c>
      <c r="AO384">
        <v>2890680</v>
      </c>
      <c r="AP384">
        <v>7.2733830552936289E-4</v>
      </c>
      <c r="CA384">
        <v>530010</v>
      </c>
      <c r="CB384">
        <v>5.8246131968992963E-4</v>
      </c>
    </row>
    <row r="385" spans="1:82" x14ac:dyDescent="0.3">
      <c r="A385" t="s">
        <v>4475</v>
      </c>
      <c r="B385" t="s">
        <v>49</v>
      </c>
      <c r="C385" t="s">
        <v>2541</v>
      </c>
      <c r="D385" t="s">
        <v>2542</v>
      </c>
      <c r="E385" t="s">
        <v>2543</v>
      </c>
      <c r="F385" t="s">
        <v>3250</v>
      </c>
      <c r="G385" t="s">
        <v>53</v>
      </c>
      <c r="H385" t="s">
        <v>4476</v>
      </c>
      <c r="I385" t="s">
        <v>3226</v>
      </c>
      <c r="J385" t="s">
        <v>55</v>
      </c>
      <c r="K385" t="s">
        <v>4477</v>
      </c>
      <c r="L385" t="s">
        <v>55</v>
      </c>
      <c r="M385" t="s">
        <v>4478</v>
      </c>
      <c r="N385" t="s">
        <v>55</v>
      </c>
      <c r="O385" t="s">
        <v>55</v>
      </c>
      <c r="P385" t="s">
        <v>55</v>
      </c>
      <c r="Q385" t="s">
        <v>55</v>
      </c>
      <c r="R385">
        <v>-1.786E-3</v>
      </c>
      <c r="S385" t="s">
        <v>3194</v>
      </c>
      <c r="T385" t="s">
        <v>3194</v>
      </c>
      <c r="U385" t="s">
        <v>3194</v>
      </c>
      <c r="Y385">
        <v>1.0912999999999999</v>
      </c>
      <c r="Z385">
        <v>5</v>
      </c>
      <c r="AA385" t="b">
        <v>0</v>
      </c>
      <c r="AD385" t="b">
        <v>0</v>
      </c>
      <c r="AE385" t="b">
        <v>0</v>
      </c>
      <c r="BE385">
        <v>5456500</v>
      </c>
      <c r="BF385">
        <v>1.3670324537278991E-2</v>
      </c>
      <c r="BK385">
        <v>21826000</v>
      </c>
      <c r="BL385">
        <v>8.398674210626917E-3</v>
      </c>
      <c r="BY385">
        <v>21826000</v>
      </c>
      <c r="BZ385">
        <v>4.9459294008718735E-2</v>
      </c>
      <c r="CA385">
        <v>5456500</v>
      </c>
      <c r="CB385">
        <v>5.9964909924116539E-3</v>
      </c>
    </row>
    <row r="386" spans="1:82" x14ac:dyDescent="0.3">
      <c r="A386" t="s">
        <v>4479</v>
      </c>
      <c r="B386" t="s">
        <v>49</v>
      </c>
      <c r="C386" t="s">
        <v>1322</v>
      </c>
      <c r="D386" t="s">
        <v>1323</v>
      </c>
      <c r="E386" t="s">
        <v>3096</v>
      </c>
      <c r="F386" t="s">
        <v>3294</v>
      </c>
      <c r="G386" t="s">
        <v>53</v>
      </c>
      <c r="H386" t="s">
        <v>4480</v>
      </c>
      <c r="I386" t="s">
        <v>4481</v>
      </c>
      <c r="J386" t="s">
        <v>68</v>
      </c>
      <c r="K386" t="s">
        <v>3504</v>
      </c>
      <c r="L386" t="s">
        <v>56</v>
      </c>
      <c r="M386" t="s">
        <v>4481</v>
      </c>
      <c r="N386" t="s">
        <v>3193</v>
      </c>
      <c r="O386" t="s">
        <v>56</v>
      </c>
      <c r="P386" t="s">
        <v>54</v>
      </c>
      <c r="Q386" t="s">
        <v>68</v>
      </c>
      <c r="R386">
        <v>2.3860000000000001E-3</v>
      </c>
      <c r="S386" t="s">
        <v>3194</v>
      </c>
      <c r="T386" t="s">
        <v>3194</v>
      </c>
      <c r="U386" t="s">
        <v>3194</v>
      </c>
      <c r="Y386">
        <v>1.0553600000000001</v>
      </c>
      <c r="Z386">
        <v>4</v>
      </c>
      <c r="AA386" t="b">
        <v>0</v>
      </c>
      <c r="AB386" t="s">
        <v>68</v>
      </c>
      <c r="AC386" t="s">
        <v>3193</v>
      </c>
      <c r="AD386" t="b">
        <v>0</v>
      </c>
      <c r="AE386" t="b">
        <v>0</v>
      </c>
      <c r="AF386" t="s">
        <v>56</v>
      </c>
      <c r="AG386">
        <v>55215449.886549406</v>
      </c>
      <c r="AH386">
        <v>3.5712785365015946E-4</v>
      </c>
      <c r="AI386">
        <v>23238297.161185503</v>
      </c>
      <c r="AJ386">
        <v>4.3244004549170575E-4</v>
      </c>
      <c r="AK386">
        <v>5519163.2391206007</v>
      </c>
      <c r="AL386">
        <v>6.6270031799760818E-4</v>
      </c>
      <c r="AM386">
        <v>866090.73976000003</v>
      </c>
      <c r="AN386">
        <v>1.6261923068315596E-3</v>
      </c>
      <c r="AO386">
        <v>3031317.5891600004</v>
      </c>
      <c r="AP386">
        <v>7.6272482558463342E-4</v>
      </c>
      <c r="AQ386">
        <v>433045.36988000001</v>
      </c>
      <c r="AR386">
        <v>1.0678492014710584E-3</v>
      </c>
      <c r="AS386">
        <v>649568.05482000008</v>
      </c>
      <c r="AT386">
        <v>3.6966293390587926E-4</v>
      </c>
      <c r="AU386">
        <v>108261.34247</v>
      </c>
      <c r="AV386">
        <v>2.3734819912001317E-3</v>
      </c>
      <c r="BE386">
        <v>649568.05482000008</v>
      </c>
      <c r="BF386">
        <v>1.6273813100776014E-3</v>
      </c>
    </row>
    <row r="387" spans="1:82" x14ac:dyDescent="0.3">
      <c r="A387" t="s">
        <v>4482</v>
      </c>
      <c r="B387" t="s">
        <v>49</v>
      </c>
      <c r="C387" t="s">
        <v>2554</v>
      </c>
      <c r="D387" t="s">
        <v>1810</v>
      </c>
      <c r="E387" t="s">
        <v>1811</v>
      </c>
      <c r="F387" t="s">
        <v>3217</v>
      </c>
      <c r="G387" t="s">
        <v>53</v>
      </c>
      <c r="H387" t="s">
        <v>4483</v>
      </c>
      <c r="I387" t="s">
        <v>4484</v>
      </c>
      <c r="J387" t="s">
        <v>68</v>
      </c>
      <c r="K387" t="s">
        <v>3256</v>
      </c>
      <c r="L387" t="s">
        <v>55</v>
      </c>
      <c r="M387" t="s">
        <v>4485</v>
      </c>
      <c r="N387" t="s">
        <v>3207</v>
      </c>
      <c r="O387" t="s">
        <v>68</v>
      </c>
      <c r="P387" t="s">
        <v>68</v>
      </c>
      <c r="Q387" t="s">
        <v>68</v>
      </c>
      <c r="R387">
        <v>-1.075E-3</v>
      </c>
      <c r="S387" t="s">
        <v>3194</v>
      </c>
      <c r="U387" t="s">
        <v>3194</v>
      </c>
      <c r="X387" t="s">
        <v>55</v>
      </c>
      <c r="Y387">
        <v>1.0401199999999999</v>
      </c>
      <c r="Z387">
        <v>4</v>
      </c>
      <c r="AA387" t="b">
        <v>0</v>
      </c>
      <c r="AB387" t="s">
        <v>68</v>
      </c>
      <c r="AC387" t="s">
        <v>3207</v>
      </c>
      <c r="AD387" t="b">
        <v>0</v>
      </c>
      <c r="AE387" t="b">
        <v>0</v>
      </c>
      <c r="AG387">
        <v>86812265.0713076</v>
      </c>
      <c r="AH387">
        <v>5.614928060737798E-4</v>
      </c>
      <c r="AI387">
        <v>26202571.9175</v>
      </c>
      <c r="AJ387">
        <v>4.8760205248297712E-4</v>
      </c>
      <c r="AU387">
        <v>104810.28767000001</v>
      </c>
      <c r="AV387">
        <v>2.2978223306826706E-3</v>
      </c>
      <c r="BA387">
        <v>8709734.9053770006</v>
      </c>
      <c r="BB387">
        <v>1.2537307564681317E-2</v>
      </c>
      <c r="BE387">
        <v>1048102.8767</v>
      </c>
      <c r="BF387">
        <v>2.625841926682802E-3</v>
      </c>
    </row>
    <row r="388" spans="1:82" x14ac:dyDescent="0.3">
      <c r="A388" t="s">
        <v>4486</v>
      </c>
      <c r="B388" t="s">
        <v>49</v>
      </c>
      <c r="C388" t="s">
        <v>2557</v>
      </c>
      <c r="D388" t="s">
        <v>199</v>
      </c>
      <c r="E388" t="s">
        <v>200</v>
      </c>
      <c r="F388" t="s">
        <v>3254</v>
      </c>
      <c r="G388" t="s">
        <v>53</v>
      </c>
      <c r="H388" t="s">
        <v>4487</v>
      </c>
      <c r="I388" t="s">
        <v>4488</v>
      </c>
      <c r="J388" t="s">
        <v>129</v>
      </c>
      <c r="K388" t="s">
        <v>3296</v>
      </c>
      <c r="L388" t="s">
        <v>129</v>
      </c>
      <c r="M388" t="s">
        <v>3191</v>
      </c>
      <c r="N388" t="s">
        <v>3581</v>
      </c>
      <c r="O388" t="s">
        <v>129</v>
      </c>
      <c r="P388" t="s">
        <v>129</v>
      </c>
      <c r="Q388" t="s">
        <v>129</v>
      </c>
      <c r="R388">
        <v>-5.868E-3</v>
      </c>
      <c r="S388" t="s">
        <v>3194</v>
      </c>
      <c r="T388" t="s">
        <v>3194</v>
      </c>
      <c r="U388" t="s">
        <v>3201</v>
      </c>
      <c r="W388" t="s">
        <v>55</v>
      </c>
      <c r="Y388">
        <v>1.2850700000000002</v>
      </c>
      <c r="Z388">
        <v>1</v>
      </c>
      <c r="AA388" t="b">
        <v>0</v>
      </c>
      <c r="AB388" t="s">
        <v>129</v>
      </c>
      <c r="AC388" t="s">
        <v>3581</v>
      </c>
      <c r="AD388" t="b">
        <v>0</v>
      </c>
      <c r="AE388" t="b">
        <v>0</v>
      </c>
      <c r="AF388" t="s">
        <v>129</v>
      </c>
      <c r="AG388">
        <v>133370013.70000002</v>
      </c>
      <c r="AH388">
        <v>8.6262353801043945E-4</v>
      </c>
      <c r="AI388">
        <v>80022008.220000014</v>
      </c>
      <c r="AJ388">
        <v>1.4891246391665084E-3</v>
      </c>
    </row>
    <row r="389" spans="1:82" x14ac:dyDescent="0.3">
      <c r="A389" t="s">
        <v>4489</v>
      </c>
      <c r="B389" t="s">
        <v>49</v>
      </c>
      <c r="C389" t="s">
        <v>979</v>
      </c>
      <c r="D389" t="s">
        <v>269</v>
      </c>
      <c r="E389" t="s">
        <v>270</v>
      </c>
      <c r="F389" t="s">
        <v>3250</v>
      </c>
      <c r="G389" t="s">
        <v>53</v>
      </c>
      <c r="H389" t="s">
        <v>4490</v>
      </c>
      <c r="I389" t="s">
        <v>4450</v>
      </c>
      <c r="J389" t="s">
        <v>62</v>
      </c>
      <c r="K389" t="s">
        <v>3944</v>
      </c>
      <c r="L389" t="s">
        <v>107</v>
      </c>
      <c r="M389" t="s">
        <v>3924</v>
      </c>
      <c r="N389" t="s">
        <v>3309</v>
      </c>
      <c r="O389" t="s">
        <v>107</v>
      </c>
      <c r="P389" t="s">
        <v>62</v>
      </c>
      <c r="Q389" t="s">
        <v>108</v>
      </c>
      <c r="R389">
        <v>-1.8910000000000001E-3</v>
      </c>
      <c r="S389" t="s">
        <v>3194</v>
      </c>
      <c r="T389" t="s">
        <v>3194</v>
      </c>
      <c r="U389" t="s">
        <v>3194</v>
      </c>
      <c r="Y389">
        <v>1.02657</v>
      </c>
      <c r="Z389">
        <v>3</v>
      </c>
      <c r="AA389" t="b">
        <v>0</v>
      </c>
      <c r="AB389" t="s">
        <v>62</v>
      </c>
      <c r="AC389" t="s">
        <v>3309</v>
      </c>
      <c r="AD389" t="b">
        <v>0</v>
      </c>
      <c r="AE389" t="b">
        <v>0</v>
      </c>
      <c r="AF389" t="s">
        <v>107</v>
      </c>
      <c r="AG389">
        <v>108840855.04266</v>
      </c>
      <c r="AH389">
        <v>7.039714614423912E-4</v>
      </c>
      <c r="AI389">
        <v>19712987.23316</v>
      </c>
      <c r="AJ389">
        <v>3.6683776942674396E-4</v>
      </c>
      <c r="AS389">
        <v>4928246.8082900001</v>
      </c>
      <c r="AT389">
        <v>2.8046178697466854E-3</v>
      </c>
      <c r="BC389">
        <v>4928246.8082900001</v>
      </c>
      <c r="BD389">
        <v>4.5108829934092619E-3</v>
      </c>
      <c r="BG389">
        <v>2935976.8219599999</v>
      </c>
      <c r="BH389">
        <v>2.4747205658039024E-2</v>
      </c>
      <c r="BI389">
        <v>870307.41508099996</v>
      </c>
      <c r="BJ389">
        <v>5.9891333520849944E-2</v>
      </c>
      <c r="BK389">
        <v>5452528.3836399997</v>
      </c>
      <c r="BL389">
        <v>2.0981402693296316E-3</v>
      </c>
      <c r="BM389">
        <v>2935976.8219599999</v>
      </c>
      <c r="BN389">
        <v>5.3834084929617818E-3</v>
      </c>
      <c r="BO389">
        <v>1467988.4109799999</v>
      </c>
      <c r="BP389">
        <v>3.7825002499942916E-3</v>
      </c>
    </row>
    <row r="390" spans="1:82" x14ac:dyDescent="0.3">
      <c r="A390" t="s">
        <v>4491</v>
      </c>
      <c r="B390" t="s">
        <v>49</v>
      </c>
      <c r="C390" t="s">
        <v>1333</v>
      </c>
      <c r="D390" t="s">
        <v>514</v>
      </c>
      <c r="E390" t="s">
        <v>542</v>
      </c>
      <c r="F390" t="s">
        <v>3250</v>
      </c>
      <c r="G390" t="s">
        <v>53</v>
      </c>
      <c r="H390" t="s">
        <v>4492</v>
      </c>
      <c r="I390" t="s">
        <v>4030</v>
      </c>
      <c r="J390" t="s">
        <v>56</v>
      </c>
      <c r="K390" t="s">
        <v>4493</v>
      </c>
      <c r="L390" t="s">
        <v>63</v>
      </c>
      <c r="M390" t="s">
        <v>4244</v>
      </c>
      <c r="N390" t="s">
        <v>3215</v>
      </c>
      <c r="O390" t="s">
        <v>63</v>
      </c>
      <c r="P390" t="s">
        <v>56</v>
      </c>
      <c r="Q390" t="s">
        <v>62</v>
      </c>
      <c r="R390">
        <v>3.3840000000000003E-3</v>
      </c>
      <c r="S390" t="s">
        <v>3194</v>
      </c>
      <c r="T390" t="s">
        <v>3201</v>
      </c>
      <c r="U390" t="s">
        <v>3201</v>
      </c>
      <c r="V390" t="s">
        <v>55</v>
      </c>
      <c r="X390" t="s">
        <v>55</v>
      </c>
      <c r="Y390">
        <v>1.0128300000000001</v>
      </c>
      <c r="Z390">
        <v>5</v>
      </c>
      <c r="AA390" t="b">
        <v>0</v>
      </c>
      <c r="AB390" t="s">
        <v>56</v>
      </c>
      <c r="AC390" t="s">
        <v>3215</v>
      </c>
      <c r="AD390" t="b">
        <v>0</v>
      </c>
      <c r="AE390" t="b">
        <v>0</v>
      </c>
      <c r="AF390" t="s">
        <v>63</v>
      </c>
      <c r="AG390">
        <v>76890246.75711</v>
      </c>
      <c r="AH390">
        <v>4.9731821161321465E-4</v>
      </c>
      <c r="AI390">
        <v>36659437.597125001</v>
      </c>
      <c r="AJ390">
        <v>6.8219322406635162E-4</v>
      </c>
      <c r="AK390">
        <v>2733441.5606400003</v>
      </c>
      <c r="AL390">
        <v>3.2821145397986734E-4</v>
      </c>
      <c r="AM390">
        <v>1016905.3425000001</v>
      </c>
      <c r="AN390">
        <v>1.9093653457230822E-3</v>
      </c>
      <c r="AO390">
        <v>7626790.0687500006</v>
      </c>
      <c r="AP390">
        <v>1.9190144067253376E-3</v>
      </c>
      <c r="AQ390">
        <v>1271131.6781250001</v>
      </c>
      <c r="AR390">
        <v>3.134491307057472E-3</v>
      </c>
      <c r="AS390">
        <v>2542263.3562500002</v>
      </c>
      <c r="AT390">
        <v>1.4467776302410722E-3</v>
      </c>
      <c r="BC390">
        <v>2542263.3562500002</v>
      </c>
      <c r="BD390">
        <v>2.3269639254237728E-3</v>
      </c>
      <c r="BE390">
        <v>2542263.3562500002</v>
      </c>
      <c r="BF390">
        <v>6.3692046438503843E-3</v>
      </c>
      <c r="BK390">
        <v>2542263.3562500002</v>
      </c>
      <c r="BL390">
        <v>9.7826636519557906E-4</v>
      </c>
    </row>
    <row r="391" spans="1:82" x14ac:dyDescent="0.3">
      <c r="A391" t="s">
        <v>4494</v>
      </c>
      <c r="B391" t="s">
        <v>49</v>
      </c>
      <c r="C391" t="s">
        <v>4495</v>
      </c>
      <c r="E391" t="s">
        <v>4496</v>
      </c>
      <c r="F391" t="s">
        <v>3808</v>
      </c>
      <c r="O391" t="s">
        <v>62</v>
      </c>
      <c r="P391" t="s">
        <v>63</v>
      </c>
      <c r="Q391" t="s">
        <v>62</v>
      </c>
      <c r="R391">
        <v>8.7836054900000003E-6</v>
      </c>
      <c r="Y391">
        <v>1117.04</v>
      </c>
      <c r="AA391" t="b">
        <v>0</v>
      </c>
      <c r="AD391" t="b">
        <v>0</v>
      </c>
      <c r="AE391" t="b">
        <v>0</v>
      </c>
      <c r="AG391">
        <v>263540579.70847997</v>
      </c>
      <c r="AH391">
        <v>1.7045533772592782E-3</v>
      </c>
      <c r="AI391">
        <v>86839168.810159996</v>
      </c>
      <c r="AJ391">
        <v>1.6159847621473376E-3</v>
      </c>
    </row>
    <row r="392" spans="1:82" x14ac:dyDescent="0.3">
      <c r="A392" t="s">
        <v>4497</v>
      </c>
      <c r="B392" t="s">
        <v>49</v>
      </c>
      <c r="C392" t="s">
        <v>2555</v>
      </c>
      <c r="D392" t="s">
        <v>977</v>
      </c>
      <c r="E392" t="s">
        <v>978</v>
      </c>
      <c r="F392" t="s">
        <v>3571</v>
      </c>
      <c r="G392" t="s">
        <v>271</v>
      </c>
      <c r="H392" t="s">
        <v>4498</v>
      </c>
      <c r="I392" t="s">
        <v>3226</v>
      </c>
      <c r="J392" t="s">
        <v>55</v>
      </c>
      <c r="K392" t="s">
        <v>4499</v>
      </c>
      <c r="L392" t="s">
        <v>68</v>
      </c>
      <c r="M392" t="s">
        <v>3924</v>
      </c>
      <c r="N392" t="s">
        <v>3207</v>
      </c>
      <c r="O392" t="s">
        <v>68</v>
      </c>
      <c r="P392" t="s">
        <v>68</v>
      </c>
      <c r="Q392" t="s">
        <v>68</v>
      </c>
      <c r="R392">
        <v>7.6239999999999997E-3</v>
      </c>
      <c r="S392" t="s">
        <v>3194</v>
      </c>
      <c r="T392" t="s">
        <v>3194</v>
      </c>
      <c r="U392" t="s">
        <v>3208</v>
      </c>
      <c r="Y392">
        <v>0.85772000000000004</v>
      </c>
      <c r="Z392">
        <v>4</v>
      </c>
      <c r="AA392" t="b">
        <v>0</v>
      </c>
      <c r="AC392" t="s">
        <v>3207</v>
      </c>
      <c r="AD392" t="b">
        <v>0</v>
      </c>
      <c r="AE392" t="b">
        <v>0</v>
      </c>
      <c r="AF392" t="s">
        <v>68</v>
      </c>
      <c r="AG392">
        <v>57711277.149120003</v>
      </c>
      <c r="AH392">
        <v>3.732706078103591E-4</v>
      </c>
      <c r="AI392">
        <v>18550053.36936</v>
      </c>
      <c r="AJ392">
        <v>3.4519680453687666E-4</v>
      </c>
      <c r="AK392">
        <v>6698630.3833800005</v>
      </c>
      <c r="AL392">
        <v>8.0432201275526809E-4</v>
      </c>
      <c r="AM392">
        <v>601159.13696999999</v>
      </c>
      <c r="AN392">
        <v>1.1287505094362445E-3</v>
      </c>
      <c r="AO392">
        <v>5582191.9861500002</v>
      </c>
      <c r="AP392">
        <v>1.4045629610838731E-3</v>
      </c>
      <c r="AQ392">
        <v>2748156.0547199999</v>
      </c>
      <c r="AR392">
        <v>6.7766946668054882E-3</v>
      </c>
      <c r="AS392">
        <v>8759747.424420001</v>
      </c>
      <c r="AT392">
        <v>4.9850880275860892E-3</v>
      </c>
      <c r="AU392">
        <v>601159.13696999999</v>
      </c>
      <c r="AV392">
        <v>1.3179592575614846E-2</v>
      </c>
      <c r="AY392">
        <v>257639.63013000001</v>
      </c>
      <c r="AZ392">
        <v>1.4318574614014553E-2</v>
      </c>
      <c r="BC392">
        <v>4981032.8491799999</v>
      </c>
      <c r="BD392">
        <v>4.5591986852572368E-3</v>
      </c>
    </row>
    <row r="393" spans="1:82" x14ac:dyDescent="0.3">
      <c r="A393" t="s">
        <v>4500</v>
      </c>
      <c r="B393" t="s">
        <v>3210</v>
      </c>
      <c r="C393" t="s">
        <v>2823</v>
      </c>
      <c r="D393" t="s">
        <v>656</v>
      </c>
      <c r="E393" t="s">
        <v>657</v>
      </c>
      <c r="F393" t="s">
        <v>3914</v>
      </c>
      <c r="G393" t="s">
        <v>53</v>
      </c>
      <c r="H393" t="s">
        <v>4501</v>
      </c>
      <c r="I393" t="s">
        <v>4414</v>
      </c>
      <c r="J393" t="s">
        <v>68</v>
      </c>
      <c r="K393" t="s">
        <v>4502</v>
      </c>
      <c r="L393" t="s">
        <v>68</v>
      </c>
      <c r="M393" t="s">
        <v>4502</v>
      </c>
      <c r="N393" t="s">
        <v>3221</v>
      </c>
      <c r="O393" t="s">
        <v>68</v>
      </c>
      <c r="P393" t="s">
        <v>56</v>
      </c>
      <c r="Q393" t="s">
        <v>68</v>
      </c>
      <c r="R393">
        <v>1.6317999999999999E-2</v>
      </c>
      <c r="S393" t="s">
        <v>3194</v>
      </c>
      <c r="T393" t="s">
        <v>3194</v>
      </c>
      <c r="U393" t="s">
        <v>3194</v>
      </c>
      <c r="V393" t="s">
        <v>55</v>
      </c>
      <c r="W393" t="s">
        <v>55</v>
      </c>
      <c r="Y393">
        <v>0.99882000000000004</v>
      </c>
      <c r="Z393">
        <v>3</v>
      </c>
      <c r="AA393" t="b">
        <v>0</v>
      </c>
      <c r="AB393" t="s">
        <v>68</v>
      </c>
      <c r="AC393" t="s">
        <v>3221</v>
      </c>
      <c r="AD393" t="b">
        <v>0</v>
      </c>
      <c r="AE393" t="b">
        <v>0</v>
      </c>
      <c r="AF393" t="s">
        <v>68</v>
      </c>
      <c r="AG393">
        <v>60924135.514242336</v>
      </c>
      <c r="AH393">
        <v>3.9405104543018563E-4</v>
      </c>
      <c r="CC393">
        <v>509208.61110000004</v>
      </c>
      <c r="CD393">
        <v>2.2177827189772941E-3</v>
      </c>
    </row>
    <row r="394" spans="1:82" x14ac:dyDescent="0.3">
      <c r="A394" t="s">
        <v>4503</v>
      </c>
      <c r="B394" t="s">
        <v>49</v>
      </c>
      <c r="C394" t="s">
        <v>2827</v>
      </c>
      <c r="D394" t="s">
        <v>401</v>
      </c>
      <c r="E394" t="s">
        <v>402</v>
      </c>
      <c r="F394" t="s">
        <v>3346</v>
      </c>
      <c r="G394" t="s">
        <v>53</v>
      </c>
      <c r="H394" t="s">
        <v>4504</v>
      </c>
      <c r="I394" t="s">
        <v>4505</v>
      </c>
      <c r="J394" t="s">
        <v>56</v>
      </c>
      <c r="K394" t="s">
        <v>3547</v>
      </c>
      <c r="L394" t="s">
        <v>56</v>
      </c>
      <c r="M394" t="s">
        <v>4506</v>
      </c>
      <c r="N394" t="s">
        <v>3221</v>
      </c>
      <c r="O394" t="s">
        <v>56</v>
      </c>
      <c r="P394" t="s">
        <v>56</v>
      </c>
      <c r="Q394" t="s">
        <v>56</v>
      </c>
      <c r="R394">
        <v>4.3709999999999999E-3</v>
      </c>
      <c r="S394" t="s">
        <v>3194</v>
      </c>
      <c r="T394" t="s">
        <v>3194</v>
      </c>
      <c r="U394" t="s">
        <v>3194</v>
      </c>
      <c r="Y394">
        <v>0.85447000000000006</v>
      </c>
      <c r="Z394">
        <v>4</v>
      </c>
      <c r="AA394" t="b">
        <v>0</v>
      </c>
      <c r="AC394" t="s">
        <v>3221</v>
      </c>
      <c r="AD394" t="b">
        <v>1</v>
      </c>
      <c r="AE394" t="b">
        <v>0</v>
      </c>
      <c r="AF394" t="s">
        <v>56</v>
      </c>
      <c r="AG394">
        <v>15420528.4932</v>
      </c>
      <c r="AH394">
        <v>9.9738393044755108E-5</v>
      </c>
      <c r="AI394">
        <v>5996872.1918000001</v>
      </c>
      <c r="AJ394">
        <v>1.1159542652554843E-4</v>
      </c>
      <c r="AS394">
        <v>4283480.1370000001</v>
      </c>
      <c r="AT394">
        <v>2.4376873570387649E-3</v>
      </c>
    </row>
    <row r="395" spans="1:82" x14ac:dyDescent="0.3">
      <c r="A395" t="s">
        <v>4507</v>
      </c>
      <c r="B395" t="s">
        <v>3210</v>
      </c>
      <c r="D395" t="s">
        <v>346</v>
      </c>
      <c r="E395" t="s">
        <v>3818</v>
      </c>
      <c r="F395" t="s">
        <v>3864</v>
      </c>
      <c r="H395" t="s">
        <v>4508</v>
      </c>
      <c r="R395">
        <v>0</v>
      </c>
      <c r="S395" t="s">
        <v>3194</v>
      </c>
      <c r="T395" t="s">
        <v>3194</v>
      </c>
      <c r="U395" t="s">
        <v>3194</v>
      </c>
      <c r="V395" t="s">
        <v>55</v>
      </c>
      <c r="W395" t="s">
        <v>55</v>
      </c>
      <c r="X395" t="s">
        <v>55</v>
      </c>
      <c r="Y395">
        <v>-0.22700682459999999</v>
      </c>
      <c r="Z395">
        <v>2</v>
      </c>
      <c r="AA395" t="b">
        <v>0</v>
      </c>
      <c r="AD395" t="b">
        <v>0</v>
      </c>
      <c r="AE395" t="b">
        <v>0</v>
      </c>
      <c r="AG395">
        <v>-3760639.4945469606</v>
      </c>
      <c r="AH395">
        <v>-2.4323429652372373E-5</v>
      </c>
    </row>
    <row r="396" spans="1:82" x14ac:dyDescent="0.3">
      <c r="A396" t="s">
        <v>4509</v>
      </c>
      <c r="B396" t="s">
        <v>49</v>
      </c>
      <c r="D396" t="s">
        <v>346</v>
      </c>
      <c r="E396" t="s">
        <v>3818</v>
      </c>
      <c r="F396" t="s">
        <v>3819</v>
      </c>
      <c r="H396" t="s">
        <v>4510</v>
      </c>
      <c r="R396">
        <v>0</v>
      </c>
      <c r="S396" t="s">
        <v>3194</v>
      </c>
      <c r="T396" t="s">
        <v>3194</v>
      </c>
      <c r="U396" t="s">
        <v>3194</v>
      </c>
      <c r="V396" t="s">
        <v>55</v>
      </c>
      <c r="W396" t="s">
        <v>55</v>
      </c>
      <c r="X396" t="s">
        <v>55</v>
      </c>
      <c r="Y396">
        <v>8.1699690000000004E-4</v>
      </c>
      <c r="Z396">
        <v>2</v>
      </c>
      <c r="AA396" t="b">
        <v>0</v>
      </c>
      <c r="AD396" t="b">
        <v>0</v>
      </c>
      <c r="AE396" t="b">
        <v>0</v>
      </c>
      <c r="AI396">
        <v>122549.535</v>
      </c>
      <c r="AJ396">
        <v>2.2805167746501021E-6</v>
      </c>
    </row>
    <row r="397" spans="1:82" x14ac:dyDescent="0.3">
      <c r="A397" t="s">
        <v>4511</v>
      </c>
      <c r="B397" t="s">
        <v>49</v>
      </c>
      <c r="C397" t="s">
        <v>1315</v>
      </c>
      <c r="D397" t="s">
        <v>361</v>
      </c>
      <c r="E397" t="s">
        <v>362</v>
      </c>
      <c r="F397" t="s">
        <v>3360</v>
      </c>
      <c r="G397" t="s">
        <v>53</v>
      </c>
      <c r="H397" t="s">
        <v>4512</v>
      </c>
      <c r="I397" t="s">
        <v>3262</v>
      </c>
      <c r="J397" t="s">
        <v>56</v>
      </c>
      <c r="K397" t="s">
        <v>4513</v>
      </c>
      <c r="L397" t="s">
        <v>55</v>
      </c>
      <c r="M397" t="s">
        <v>4513</v>
      </c>
      <c r="N397" t="s">
        <v>55</v>
      </c>
      <c r="O397" t="s">
        <v>56</v>
      </c>
      <c r="P397" t="s">
        <v>56</v>
      </c>
      <c r="Q397" t="s">
        <v>56</v>
      </c>
      <c r="R397">
        <v>9.2430000000000012E-3</v>
      </c>
      <c r="S397" t="s">
        <v>55</v>
      </c>
      <c r="U397" t="s">
        <v>3194</v>
      </c>
      <c r="W397" t="s">
        <v>55</v>
      </c>
      <c r="Y397">
        <v>0.87352000000000007</v>
      </c>
      <c r="Z397">
        <v>5</v>
      </c>
      <c r="AA397" t="b">
        <v>0</v>
      </c>
      <c r="AB397" t="s">
        <v>56</v>
      </c>
      <c r="AD397" t="b">
        <v>0</v>
      </c>
      <c r="AE397" t="b">
        <v>0</v>
      </c>
      <c r="AI397">
        <v>10982784.24625</v>
      </c>
      <c r="AJ397">
        <v>2.0437795790849802E-4</v>
      </c>
    </row>
    <row r="398" spans="1:82" x14ac:dyDescent="0.3">
      <c r="A398" t="s">
        <v>4514</v>
      </c>
      <c r="B398" t="s">
        <v>3210</v>
      </c>
      <c r="C398" t="s">
        <v>2526</v>
      </c>
      <c r="D398" t="s">
        <v>468</v>
      </c>
      <c r="E398" t="s">
        <v>2382</v>
      </c>
      <c r="F398" t="s">
        <v>3360</v>
      </c>
      <c r="G398" t="s">
        <v>53</v>
      </c>
      <c r="H398" t="s">
        <v>4515</v>
      </c>
      <c r="I398" t="s">
        <v>3911</v>
      </c>
      <c r="J398" t="s">
        <v>56</v>
      </c>
      <c r="K398" t="s">
        <v>4516</v>
      </c>
      <c r="L398" t="s">
        <v>55</v>
      </c>
      <c r="M398" t="s">
        <v>3756</v>
      </c>
      <c r="N398" t="s">
        <v>3193</v>
      </c>
      <c r="O398" t="s">
        <v>54</v>
      </c>
      <c r="P398" t="s">
        <v>54</v>
      </c>
      <c r="Q398" t="s">
        <v>56</v>
      </c>
      <c r="R398">
        <v>2.1374000000000001E-2</v>
      </c>
      <c r="S398" t="s">
        <v>3208</v>
      </c>
      <c r="V398" t="s">
        <v>4517</v>
      </c>
      <c r="W398" t="s">
        <v>4517</v>
      </c>
      <c r="Y398">
        <v>0.92598000000000003</v>
      </c>
      <c r="Z398">
        <v>4</v>
      </c>
      <c r="AA398" t="b">
        <v>0</v>
      </c>
      <c r="AB398" t="s">
        <v>56</v>
      </c>
      <c r="AC398" t="s">
        <v>3193</v>
      </c>
      <c r="AD398" t="b">
        <v>0</v>
      </c>
      <c r="AE398" t="b">
        <v>0</v>
      </c>
      <c r="CC398">
        <v>281585.66667000001</v>
      </c>
      <c r="CD398">
        <v>1.2264046833445753E-3</v>
      </c>
    </row>
    <row r="399" spans="1:82" x14ac:dyDescent="0.3">
      <c r="A399" t="s">
        <v>4518</v>
      </c>
      <c r="B399" t="s">
        <v>49</v>
      </c>
      <c r="C399" t="s">
        <v>2527</v>
      </c>
      <c r="D399" t="s">
        <v>509</v>
      </c>
      <c r="E399" t="s">
        <v>510</v>
      </c>
      <c r="F399" t="s">
        <v>3271</v>
      </c>
      <c r="G399" t="s">
        <v>53</v>
      </c>
      <c r="H399" t="s">
        <v>3725</v>
      </c>
      <c r="I399" t="s">
        <v>4519</v>
      </c>
      <c r="J399" t="s">
        <v>108</v>
      </c>
      <c r="K399" t="s">
        <v>4520</v>
      </c>
      <c r="L399" t="s">
        <v>108</v>
      </c>
      <c r="M399" t="s">
        <v>3256</v>
      </c>
      <c r="N399" t="s">
        <v>55</v>
      </c>
      <c r="O399" t="s">
        <v>108</v>
      </c>
      <c r="P399" t="s">
        <v>108</v>
      </c>
      <c r="Q399" t="s">
        <v>108</v>
      </c>
      <c r="R399">
        <v>-1.9190000000000001E-3</v>
      </c>
      <c r="S399" t="s">
        <v>55</v>
      </c>
      <c r="T399" t="s">
        <v>3208</v>
      </c>
      <c r="U399" t="s">
        <v>3194</v>
      </c>
      <c r="V399" t="s">
        <v>55</v>
      </c>
      <c r="W399" t="s">
        <v>55</v>
      </c>
      <c r="X399" t="s">
        <v>55</v>
      </c>
      <c r="Y399">
        <v>0.99797000000000002</v>
      </c>
      <c r="Z399">
        <v>2</v>
      </c>
      <c r="AA399" t="b">
        <v>0</v>
      </c>
      <c r="AB399" t="s">
        <v>108</v>
      </c>
      <c r="AD399" t="b">
        <v>0</v>
      </c>
      <c r="AE399" t="b">
        <v>0</v>
      </c>
      <c r="AF399" t="s">
        <v>108</v>
      </c>
      <c r="AW399">
        <v>2196747.0137800002</v>
      </c>
      <c r="AX399">
        <v>4.4609726196445263E-3</v>
      </c>
    </row>
    <row r="400" spans="1:82" x14ac:dyDescent="0.3">
      <c r="A400" t="s">
        <v>4521</v>
      </c>
      <c r="B400" t="s">
        <v>49</v>
      </c>
      <c r="C400" t="s">
        <v>2802</v>
      </c>
      <c r="D400" t="s">
        <v>524</v>
      </c>
      <c r="E400" t="s">
        <v>525</v>
      </c>
      <c r="F400" t="s">
        <v>3384</v>
      </c>
      <c r="G400" t="s">
        <v>53</v>
      </c>
      <c r="H400" t="s">
        <v>4522</v>
      </c>
      <c r="I400" t="s">
        <v>4523</v>
      </c>
      <c r="J400" t="s">
        <v>56</v>
      </c>
      <c r="K400" t="s">
        <v>3686</v>
      </c>
      <c r="L400" t="s">
        <v>56</v>
      </c>
      <c r="M400" t="s">
        <v>4382</v>
      </c>
      <c r="N400" t="s">
        <v>3207</v>
      </c>
      <c r="O400" t="s">
        <v>56</v>
      </c>
      <c r="P400" t="s">
        <v>56</v>
      </c>
      <c r="Q400" t="s">
        <v>68</v>
      </c>
      <c r="R400">
        <v>9.023999999999999E-3</v>
      </c>
      <c r="S400" t="s">
        <v>3194</v>
      </c>
      <c r="T400" t="s">
        <v>3208</v>
      </c>
      <c r="W400" t="s">
        <v>55</v>
      </c>
      <c r="X400" t="s">
        <v>55</v>
      </c>
      <c r="Y400">
        <v>1.02145</v>
      </c>
      <c r="Z400">
        <v>4</v>
      </c>
      <c r="AA400" t="b">
        <v>0</v>
      </c>
      <c r="AB400" t="s">
        <v>56</v>
      </c>
      <c r="AC400" t="s">
        <v>3207</v>
      </c>
      <c r="AD400" t="b">
        <v>0</v>
      </c>
      <c r="AE400" t="b">
        <v>0</v>
      </c>
      <c r="AF400" t="s">
        <v>56</v>
      </c>
      <c r="BS400">
        <v>25823921.232499998</v>
      </c>
      <c r="BT400">
        <v>5.3293627075776647E-3</v>
      </c>
    </row>
    <row r="401" spans="1:82" x14ac:dyDescent="0.3">
      <c r="A401" t="s">
        <v>4524</v>
      </c>
      <c r="B401" t="s">
        <v>49</v>
      </c>
      <c r="C401" t="s">
        <v>935</v>
      </c>
      <c r="D401" t="s">
        <v>289</v>
      </c>
      <c r="E401" t="s">
        <v>290</v>
      </c>
      <c r="F401" t="s">
        <v>3250</v>
      </c>
      <c r="G401" t="s">
        <v>53</v>
      </c>
      <c r="H401" t="s">
        <v>4525</v>
      </c>
      <c r="I401" t="s">
        <v>4526</v>
      </c>
      <c r="J401" t="s">
        <v>68</v>
      </c>
      <c r="K401" t="s">
        <v>4527</v>
      </c>
      <c r="L401" t="s">
        <v>55</v>
      </c>
      <c r="M401" t="s">
        <v>3932</v>
      </c>
      <c r="N401" t="s">
        <v>3215</v>
      </c>
      <c r="O401" t="s">
        <v>68</v>
      </c>
      <c r="P401" t="s">
        <v>68</v>
      </c>
      <c r="Q401" t="s">
        <v>62</v>
      </c>
      <c r="R401">
        <v>8.0540000000000004E-3</v>
      </c>
      <c r="S401" t="s">
        <v>3194</v>
      </c>
      <c r="T401" t="s">
        <v>3208</v>
      </c>
      <c r="U401" t="s">
        <v>3194</v>
      </c>
      <c r="Y401">
        <v>0.88954999999999995</v>
      </c>
      <c r="Z401">
        <v>3</v>
      </c>
      <c r="AA401" t="b">
        <v>0</v>
      </c>
      <c r="AB401" t="s">
        <v>68</v>
      </c>
      <c r="AC401" t="s">
        <v>3215</v>
      </c>
      <c r="AD401" t="b">
        <v>0</v>
      </c>
      <c r="AE401" t="b">
        <v>0</v>
      </c>
      <c r="AG401">
        <v>61964803.858165994</v>
      </c>
      <c r="AH401">
        <v>4.0078198129670038E-4</v>
      </c>
      <c r="AI401">
        <v>26067890.399919998</v>
      </c>
      <c r="AJ401">
        <v>4.8509577238916424E-4</v>
      </c>
      <c r="AK401">
        <v>2580006.9608139996</v>
      </c>
      <c r="AL401">
        <v>3.0978816159094215E-4</v>
      </c>
      <c r="BC401">
        <v>4463679.8629999999</v>
      </c>
      <c r="BD401">
        <v>4.0856593359244846E-3</v>
      </c>
    </row>
    <row r="402" spans="1:82" x14ac:dyDescent="0.3">
      <c r="A402" t="s">
        <v>4528</v>
      </c>
      <c r="B402" t="s">
        <v>49</v>
      </c>
      <c r="C402" t="s">
        <v>862</v>
      </c>
      <c r="D402" t="s">
        <v>863</v>
      </c>
      <c r="E402" t="s">
        <v>864</v>
      </c>
      <c r="F402" t="s">
        <v>3196</v>
      </c>
      <c r="G402" t="s">
        <v>53</v>
      </c>
      <c r="H402" t="s">
        <v>4529</v>
      </c>
      <c r="I402" t="s">
        <v>4530</v>
      </c>
      <c r="J402" t="s">
        <v>68</v>
      </c>
      <c r="K402" t="s">
        <v>4235</v>
      </c>
      <c r="L402" t="s">
        <v>68</v>
      </c>
      <c r="M402" t="s">
        <v>3256</v>
      </c>
      <c r="N402" t="s">
        <v>55</v>
      </c>
      <c r="O402" t="s">
        <v>68</v>
      </c>
      <c r="P402" t="s">
        <v>68</v>
      </c>
      <c r="Q402" t="s">
        <v>68</v>
      </c>
      <c r="R402">
        <v>1.58E-3</v>
      </c>
      <c r="S402" t="s">
        <v>3194</v>
      </c>
      <c r="T402" t="s">
        <v>3194</v>
      </c>
      <c r="U402" t="s">
        <v>3194</v>
      </c>
      <c r="W402" t="s">
        <v>55</v>
      </c>
      <c r="Y402">
        <v>0.99592999999999998</v>
      </c>
      <c r="Z402">
        <v>5</v>
      </c>
      <c r="AA402" t="b">
        <v>0</v>
      </c>
      <c r="AB402" t="s">
        <v>68</v>
      </c>
      <c r="AD402" t="b">
        <v>0</v>
      </c>
      <c r="AE402" t="b">
        <v>0</v>
      </c>
      <c r="AF402" t="s">
        <v>68</v>
      </c>
      <c r="BK402">
        <v>4995985.6164999995</v>
      </c>
      <c r="BL402">
        <v>1.9224619973408582E-3</v>
      </c>
      <c r="BM402">
        <v>2497992.8082499998</v>
      </c>
      <c r="BN402">
        <v>4.5803207977347287E-3</v>
      </c>
      <c r="BO402">
        <v>1498795.6849499999</v>
      </c>
      <c r="BP402">
        <v>3.8618799784864094E-3</v>
      </c>
      <c r="BU402">
        <v>499598.56164999999</v>
      </c>
      <c r="BV402">
        <v>1.9992484043369154E-3</v>
      </c>
      <c r="BW402">
        <v>499598.56164999999</v>
      </c>
      <c r="BX402">
        <v>2.5206808858574273E-3</v>
      </c>
    </row>
    <row r="403" spans="1:82" x14ac:dyDescent="0.3">
      <c r="A403" t="s">
        <v>4531</v>
      </c>
      <c r="B403" t="s">
        <v>49</v>
      </c>
      <c r="C403" t="s">
        <v>2529</v>
      </c>
      <c r="D403" t="s">
        <v>851</v>
      </c>
      <c r="E403" t="s">
        <v>852</v>
      </c>
      <c r="F403" t="s">
        <v>3188</v>
      </c>
      <c r="G403" t="s">
        <v>53</v>
      </c>
      <c r="H403" t="s">
        <v>4532</v>
      </c>
      <c r="I403" t="s">
        <v>4533</v>
      </c>
      <c r="J403" t="s">
        <v>68</v>
      </c>
      <c r="K403" t="s">
        <v>4534</v>
      </c>
      <c r="L403" t="s">
        <v>68</v>
      </c>
      <c r="M403" t="s">
        <v>4535</v>
      </c>
      <c r="N403" t="s">
        <v>3207</v>
      </c>
      <c r="O403" t="s">
        <v>68</v>
      </c>
      <c r="P403" t="s">
        <v>68</v>
      </c>
      <c r="Q403" t="s">
        <v>68</v>
      </c>
      <c r="R403">
        <v>-2.4499999999999999E-4</v>
      </c>
      <c r="S403" t="s">
        <v>3194</v>
      </c>
      <c r="Y403">
        <v>1.0468899999999999</v>
      </c>
      <c r="Z403">
        <v>4</v>
      </c>
      <c r="AA403" t="b">
        <v>0</v>
      </c>
      <c r="AB403" t="s">
        <v>68</v>
      </c>
      <c r="AC403" t="s">
        <v>3207</v>
      </c>
      <c r="AD403" t="b">
        <v>0</v>
      </c>
      <c r="AE403" t="b">
        <v>0</v>
      </c>
      <c r="AF403" t="s">
        <v>68</v>
      </c>
      <c r="AG403">
        <v>150837774.89446998</v>
      </c>
      <c r="AH403">
        <v>9.7560322170897335E-4</v>
      </c>
      <c r="AI403">
        <v>60367180.35641899</v>
      </c>
      <c r="AJ403">
        <v>1.1233691538784021E-3</v>
      </c>
    </row>
    <row r="404" spans="1:82" x14ac:dyDescent="0.3">
      <c r="A404" t="s">
        <v>4536</v>
      </c>
      <c r="B404" t="s">
        <v>49</v>
      </c>
      <c r="C404" t="s">
        <v>1147</v>
      </c>
      <c r="D404" t="s">
        <v>1148</v>
      </c>
      <c r="E404" t="s">
        <v>1149</v>
      </c>
      <c r="F404" t="s">
        <v>3360</v>
      </c>
      <c r="G404" t="s">
        <v>53</v>
      </c>
      <c r="H404" t="s">
        <v>4537</v>
      </c>
      <c r="I404" t="s">
        <v>4538</v>
      </c>
      <c r="J404" t="s">
        <v>62</v>
      </c>
      <c r="K404" t="s">
        <v>3256</v>
      </c>
      <c r="L404" t="s">
        <v>55</v>
      </c>
      <c r="M404" t="s">
        <v>3256</v>
      </c>
      <c r="N404" t="s">
        <v>55</v>
      </c>
      <c r="O404" t="s">
        <v>62</v>
      </c>
      <c r="P404" t="s">
        <v>62</v>
      </c>
      <c r="Q404" t="s">
        <v>62</v>
      </c>
      <c r="R404">
        <v>5.6799999999999993E-3</v>
      </c>
      <c r="S404" t="s">
        <v>55</v>
      </c>
      <c r="U404" t="s">
        <v>3194</v>
      </c>
      <c r="Y404">
        <v>1.06406</v>
      </c>
      <c r="AA404" t="b">
        <v>0</v>
      </c>
      <c r="AB404" t="s">
        <v>62</v>
      </c>
      <c r="AD404" t="b">
        <v>0</v>
      </c>
      <c r="AE404" t="b">
        <v>0</v>
      </c>
      <c r="AG404">
        <v>19377463.561199997</v>
      </c>
      <c r="AH404">
        <v>1.2533144228679577E-4</v>
      </c>
      <c r="AI404">
        <v>6459154.5203999998</v>
      </c>
      <c r="AJ404">
        <v>1.2019801000329569E-4</v>
      </c>
      <c r="AM404">
        <v>538262.87669999991</v>
      </c>
      <c r="AN404">
        <v>1.0106550144908851E-3</v>
      </c>
      <c r="AO404">
        <v>5920891.643699999</v>
      </c>
      <c r="AP404">
        <v>1.4897848587016624E-3</v>
      </c>
    </row>
    <row r="405" spans="1:82" x14ac:dyDescent="0.3">
      <c r="A405" t="s">
        <v>4539</v>
      </c>
      <c r="B405" t="s">
        <v>49</v>
      </c>
      <c r="C405" t="s">
        <v>1827</v>
      </c>
      <c r="D405" t="s">
        <v>1718</v>
      </c>
      <c r="E405" t="s">
        <v>1828</v>
      </c>
      <c r="F405" t="s">
        <v>3196</v>
      </c>
      <c r="G405" t="s">
        <v>53</v>
      </c>
      <c r="H405" t="s">
        <v>4540</v>
      </c>
      <c r="I405" t="s">
        <v>4541</v>
      </c>
      <c r="J405" t="s">
        <v>56</v>
      </c>
      <c r="K405" t="s">
        <v>3256</v>
      </c>
      <c r="L405" t="s">
        <v>55</v>
      </c>
      <c r="M405" t="s">
        <v>4542</v>
      </c>
      <c r="N405" t="s">
        <v>3221</v>
      </c>
      <c r="O405" t="s">
        <v>56</v>
      </c>
      <c r="P405" t="s">
        <v>56</v>
      </c>
      <c r="Q405" t="s">
        <v>56</v>
      </c>
      <c r="R405">
        <v>8.912999999999999E-3</v>
      </c>
      <c r="S405" t="s">
        <v>3194</v>
      </c>
      <c r="Y405">
        <v>0.96689999999999998</v>
      </c>
      <c r="Z405">
        <v>4</v>
      </c>
      <c r="AA405" t="b">
        <v>0</v>
      </c>
      <c r="AB405" t="s">
        <v>56</v>
      </c>
      <c r="AC405" t="s">
        <v>3221</v>
      </c>
      <c r="AD405" t="b">
        <v>0</v>
      </c>
      <c r="AE405" t="b">
        <v>0</v>
      </c>
      <c r="AG405">
        <v>14628636.987</v>
      </c>
      <c r="AH405">
        <v>9.4616520190072634E-5</v>
      </c>
      <c r="AI405">
        <v>4876212.3289999999</v>
      </c>
      <c r="AJ405">
        <v>9.0741135925486311E-5</v>
      </c>
    </row>
    <row r="406" spans="1:82" x14ac:dyDescent="0.3">
      <c r="A406" t="s">
        <v>4543</v>
      </c>
      <c r="B406" t="s">
        <v>49</v>
      </c>
      <c r="C406" t="s">
        <v>1159</v>
      </c>
      <c r="D406" t="s">
        <v>468</v>
      </c>
      <c r="E406" t="s">
        <v>469</v>
      </c>
      <c r="F406" t="s">
        <v>3360</v>
      </c>
      <c r="G406" t="s">
        <v>53</v>
      </c>
      <c r="H406" t="s">
        <v>4544</v>
      </c>
      <c r="I406" t="s">
        <v>3911</v>
      </c>
      <c r="J406" t="s">
        <v>56</v>
      </c>
      <c r="K406" t="s">
        <v>3912</v>
      </c>
      <c r="L406" t="s">
        <v>56</v>
      </c>
      <c r="M406" t="s">
        <v>3256</v>
      </c>
      <c r="N406" t="s">
        <v>55</v>
      </c>
      <c r="O406" t="s">
        <v>56</v>
      </c>
      <c r="P406" t="s">
        <v>56</v>
      </c>
      <c r="Q406" t="s">
        <v>56</v>
      </c>
      <c r="R406">
        <v>1.2369E-2</v>
      </c>
      <c r="S406" t="s">
        <v>3194</v>
      </c>
      <c r="T406" t="s">
        <v>3208</v>
      </c>
      <c r="U406" t="s">
        <v>3194</v>
      </c>
      <c r="X406" t="s">
        <v>3389</v>
      </c>
      <c r="Y406">
        <v>0.89566000000000001</v>
      </c>
      <c r="Z406">
        <v>5</v>
      </c>
      <c r="AA406" t="b">
        <v>0</v>
      </c>
      <c r="AB406" t="s">
        <v>56</v>
      </c>
      <c r="AD406" t="b">
        <v>0</v>
      </c>
      <c r="AE406" t="b">
        <v>0</v>
      </c>
      <c r="AF406" t="s">
        <v>56</v>
      </c>
      <c r="AM406">
        <v>457747.80819999997</v>
      </c>
      <c r="AN406">
        <v>8.5947803156297803E-4</v>
      </c>
      <c r="AO406">
        <v>4119730.2738000001</v>
      </c>
      <c r="AP406">
        <v>1.0365857295112951E-3</v>
      </c>
    </row>
    <row r="407" spans="1:82" x14ac:dyDescent="0.3">
      <c r="A407" t="s">
        <v>4545</v>
      </c>
      <c r="B407" t="s">
        <v>49</v>
      </c>
      <c r="C407" t="s">
        <v>1161</v>
      </c>
      <c r="D407" t="s">
        <v>1053</v>
      </c>
      <c r="E407" t="s">
        <v>1054</v>
      </c>
      <c r="F407" t="s">
        <v>3527</v>
      </c>
      <c r="G407" t="s">
        <v>53</v>
      </c>
      <c r="H407" t="s">
        <v>4546</v>
      </c>
      <c r="I407" t="s">
        <v>3256</v>
      </c>
      <c r="J407" t="s">
        <v>55</v>
      </c>
      <c r="K407" t="s">
        <v>4547</v>
      </c>
      <c r="L407" t="s">
        <v>48</v>
      </c>
      <c r="M407" t="s">
        <v>4548</v>
      </c>
      <c r="N407" t="s">
        <v>3237</v>
      </c>
      <c r="O407" t="s">
        <v>48</v>
      </c>
      <c r="P407" t="s">
        <v>48</v>
      </c>
      <c r="Q407" t="s">
        <v>48</v>
      </c>
      <c r="R407">
        <v>2.3999999999999998E-4</v>
      </c>
      <c r="S407" t="s">
        <v>3194</v>
      </c>
      <c r="T407" t="s">
        <v>3194</v>
      </c>
      <c r="U407" t="s">
        <v>3194</v>
      </c>
      <c r="Y407">
        <v>0.97475999999999996</v>
      </c>
      <c r="Z407">
        <v>1</v>
      </c>
      <c r="AA407" t="b">
        <v>0</v>
      </c>
      <c r="AC407" t="s">
        <v>3237</v>
      </c>
      <c r="AD407" t="b">
        <v>0</v>
      </c>
      <c r="AE407" t="b">
        <v>0</v>
      </c>
      <c r="AF407" t="s">
        <v>48</v>
      </c>
      <c r="AG407">
        <v>13940667.063660899</v>
      </c>
      <c r="AH407">
        <v>9.0166801450068139E-5</v>
      </c>
      <c r="AI407">
        <v>4894553.4244999997</v>
      </c>
      <c r="AJ407">
        <v>9.1082444245858232E-5</v>
      </c>
      <c r="AK407">
        <v>5637546.6343390997</v>
      </c>
      <c r="AL407">
        <v>6.7691492087451751E-4</v>
      </c>
      <c r="AS407">
        <v>3719860.60262</v>
      </c>
      <c r="AT407">
        <v>2.1169368996547247E-3</v>
      </c>
    </row>
    <row r="408" spans="1:82" x14ac:dyDescent="0.3">
      <c r="A408" t="s">
        <v>4549</v>
      </c>
      <c r="B408" t="s">
        <v>49</v>
      </c>
      <c r="C408" t="s">
        <v>2973</v>
      </c>
      <c r="D408" t="s">
        <v>398</v>
      </c>
      <c r="E408" t="s">
        <v>399</v>
      </c>
      <c r="F408" t="s">
        <v>3265</v>
      </c>
      <c r="G408" t="s">
        <v>128</v>
      </c>
      <c r="H408" t="s">
        <v>4550</v>
      </c>
      <c r="I408" t="s">
        <v>3256</v>
      </c>
      <c r="J408" t="s">
        <v>55</v>
      </c>
      <c r="K408" t="s">
        <v>4551</v>
      </c>
      <c r="L408" t="s">
        <v>48</v>
      </c>
      <c r="M408" t="s">
        <v>4552</v>
      </c>
      <c r="N408" t="s">
        <v>3237</v>
      </c>
      <c r="O408" t="s">
        <v>48</v>
      </c>
      <c r="P408" t="s">
        <v>48</v>
      </c>
      <c r="Q408" t="s">
        <v>48</v>
      </c>
      <c r="R408">
        <v>-4.1399999999999998E-4</v>
      </c>
      <c r="S408" t="s">
        <v>3194</v>
      </c>
      <c r="Y408">
        <v>1.0560800000000001</v>
      </c>
      <c r="Z408">
        <v>2</v>
      </c>
      <c r="AA408" t="b">
        <v>0</v>
      </c>
      <c r="AC408" t="s">
        <v>3237</v>
      </c>
      <c r="AD408" t="b">
        <v>0</v>
      </c>
      <c r="AE408" t="b">
        <v>0</v>
      </c>
      <c r="AF408" t="s">
        <v>48</v>
      </c>
      <c r="AG408">
        <v>111150578.57809044</v>
      </c>
      <c r="AH408">
        <v>7.1891051582714002E-4</v>
      </c>
      <c r="AI408">
        <v>40947429.918760002</v>
      </c>
      <c r="AJ408">
        <v>7.61988209980084E-4</v>
      </c>
      <c r="AK408">
        <v>20390388.000309572</v>
      </c>
      <c r="AL408">
        <v>2.4483270427878893E-3</v>
      </c>
      <c r="CA408">
        <v>9971653.9180400018</v>
      </c>
      <c r="CB408">
        <v>1.0958477577013332E-2</v>
      </c>
    </row>
    <row r="409" spans="1:82" x14ac:dyDescent="0.3">
      <c r="A409" t="s">
        <v>4553</v>
      </c>
      <c r="B409" t="s">
        <v>3210</v>
      </c>
      <c r="C409" t="s">
        <v>2455</v>
      </c>
      <c r="D409" t="s">
        <v>2328</v>
      </c>
      <c r="E409" t="s">
        <v>2329</v>
      </c>
      <c r="F409" t="s">
        <v>3271</v>
      </c>
      <c r="G409" t="s">
        <v>53</v>
      </c>
      <c r="H409" t="s">
        <v>4554</v>
      </c>
      <c r="I409" t="s">
        <v>4555</v>
      </c>
      <c r="J409" t="s">
        <v>62</v>
      </c>
      <c r="K409" t="s">
        <v>4556</v>
      </c>
      <c r="L409" t="s">
        <v>55</v>
      </c>
      <c r="M409" t="s">
        <v>3277</v>
      </c>
      <c r="N409" t="s">
        <v>3215</v>
      </c>
      <c r="O409" t="s">
        <v>62</v>
      </c>
      <c r="P409" t="s">
        <v>62</v>
      </c>
      <c r="Q409" t="s">
        <v>62</v>
      </c>
      <c r="R409">
        <v>5.0799999999999994E-3</v>
      </c>
      <c r="S409" t="s">
        <v>3194</v>
      </c>
      <c r="U409" t="s">
        <v>3194</v>
      </c>
      <c r="V409" t="s">
        <v>55</v>
      </c>
      <c r="Y409">
        <v>0.85675000000000001</v>
      </c>
      <c r="Z409">
        <v>2</v>
      </c>
      <c r="AA409" t="b">
        <v>0</v>
      </c>
      <c r="AB409" t="s">
        <v>62</v>
      </c>
      <c r="AC409" t="s">
        <v>3215</v>
      </c>
      <c r="AD409" t="b">
        <v>0</v>
      </c>
      <c r="AE409" t="b">
        <v>0</v>
      </c>
      <c r="CC409">
        <v>2150034.7222500001</v>
      </c>
      <c r="CD409">
        <v>9.3641579271541032E-3</v>
      </c>
    </row>
    <row r="410" spans="1:82" x14ac:dyDescent="0.3">
      <c r="A410" t="s">
        <v>4557</v>
      </c>
      <c r="B410" t="s">
        <v>3210</v>
      </c>
      <c r="C410" t="s">
        <v>1160</v>
      </c>
      <c r="D410" t="s">
        <v>84</v>
      </c>
      <c r="E410" t="s">
        <v>85</v>
      </c>
      <c r="F410" t="s">
        <v>3375</v>
      </c>
      <c r="G410" t="s">
        <v>53</v>
      </c>
      <c r="H410" t="s">
        <v>4558</v>
      </c>
      <c r="I410" t="s">
        <v>4559</v>
      </c>
      <c r="J410" t="s">
        <v>55</v>
      </c>
      <c r="K410" t="s">
        <v>3981</v>
      </c>
      <c r="L410" t="s">
        <v>48</v>
      </c>
      <c r="M410" t="s">
        <v>4559</v>
      </c>
      <c r="N410" t="s">
        <v>3237</v>
      </c>
      <c r="O410" t="s">
        <v>48</v>
      </c>
      <c r="P410" t="s">
        <v>48</v>
      </c>
      <c r="Q410" t="s">
        <v>48</v>
      </c>
      <c r="R410">
        <v>-2.4499999999999999E-4</v>
      </c>
      <c r="S410" t="s">
        <v>3194</v>
      </c>
      <c r="T410" t="s">
        <v>3208</v>
      </c>
      <c r="U410" t="s">
        <v>3194</v>
      </c>
      <c r="Y410">
        <v>0.96984375</v>
      </c>
      <c r="Z410">
        <v>2</v>
      </c>
      <c r="AA410" t="b">
        <v>0</v>
      </c>
      <c r="AB410" t="s">
        <v>129</v>
      </c>
      <c r="AC410" t="s">
        <v>3237</v>
      </c>
      <c r="AD410" t="b">
        <v>1</v>
      </c>
      <c r="AE410" t="b">
        <v>0</v>
      </c>
      <c r="AF410" t="s">
        <v>48</v>
      </c>
      <c r="CC410">
        <v>485817.93855000002</v>
      </c>
      <c r="CD410">
        <v>2.1159081075983062E-3</v>
      </c>
    </row>
    <row r="411" spans="1:82" x14ac:dyDescent="0.3">
      <c r="A411" t="s">
        <v>4560</v>
      </c>
      <c r="B411" t="s">
        <v>49</v>
      </c>
      <c r="C411" t="s">
        <v>1844</v>
      </c>
      <c r="D411" t="s">
        <v>514</v>
      </c>
      <c r="E411" t="s">
        <v>542</v>
      </c>
      <c r="F411" t="s">
        <v>3250</v>
      </c>
      <c r="G411" t="s">
        <v>53</v>
      </c>
      <c r="H411" t="s">
        <v>4561</v>
      </c>
      <c r="I411" t="s">
        <v>4030</v>
      </c>
      <c r="J411" t="s">
        <v>56</v>
      </c>
      <c r="K411" t="s">
        <v>4562</v>
      </c>
      <c r="L411" t="s">
        <v>63</v>
      </c>
      <c r="M411" t="s">
        <v>4244</v>
      </c>
      <c r="N411" t="s">
        <v>3215</v>
      </c>
      <c r="O411" t="s">
        <v>63</v>
      </c>
      <c r="P411" t="s">
        <v>56</v>
      </c>
      <c r="Q411" t="s">
        <v>62</v>
      </c>
      <c r="R411">
        <v>2.9300000000000002E-4</v>
      </c>
      <c r="S411" t="s">
        <v>3194</v>
      </c>
      <c r="T411" t="s">
        <v>3201</v>
      </c>
      <c r="U411" t="s">
        <v>3201</v>
      </c>
      <c r="V411" t="s">
        <v>55</v>
      </c>
      <c r="X411" t="s">
        <v>55</v>
      </c>
      <c r="Y411">
        <v>1.01745</v>
      </c>
      <c r="Z411">
        <v>5</v>
      </c>
      <c r="AA411" t="b">
        <v>0</v>
      </c>
      <c r="AB411" t="s">
        <v>56</v>
      </c>
      <c r="AC411" t="s">
        <v>3215</v>
      </c>
      <c r="AD411" t="b">
        <v>0</v>
      </c>
      <c r="AE411" t="b">
        <v>0</v>
      </c>
      <c r="AF411" t="s">
        <v>63</v>
      </c>
      <c r="AG411">
        <v>11002884.657120001</v>
      </c>
      <c r="AH411">
        <v>7.1165526852200024E-5</v>
      </c>
      <c r="AI411">
        <v>5868205.1504640002</v>
      </c>
      <c r="AJ411">
        <v>1.0920106945098796E-4</v>
      </c>
    </row>
    <row r="412" spans="1:82" x14ac:dyDescent="0.3">
      <c r="A412" t="s">
        <v>4563</v>
      </c>
      <c r="B412" t="s">
        <v>49</v>
      </c>
      <c r="C412" t="s">
        <v>3109</v>
      </c>
      <c r="D412" t="s">
        <v>536</v>
      </c>
      <c r="E412" t="s">
        <v>537</v>
      </c>
      <c r="F412" t="s">
        <v>3188</v>
      </c>
      <c r="G412" t="s">
        <v>53</v>
      </c>
      <c r="H412" t="s">
        <v>4564</v>
      </c>
      <c r="I412" t="s">
        <v>3951</v>
      </c>
      <c r="J412" t="s">
        <v>56</v>
      </c>
      <c r="K412" t="s">
        <v>4565</v>
      </c>
      <c r="L412" t="s">
        <v>54</v>
      </c>
      <c r="M412" t="s">
        <v>4188</v>
      </c>
      <c r="N412" t="s">
        <v>3221</v>
      </c>
      <c r="O412" t="s">
        <v>56</v>
      </c>
      <c r="P412" t="s">
        <v>54</v>
      </c>
      <c r="Q412" t="s">
        <v>56</v>
      </c>
      <c r="R412">
        <v>6.8700000000000002E-3</v>
      </c>
      <c r="S412" t="s">
        <v>3194</v>
      </c>
      <c r="T412" t="s">
        <v>3194</v>
      </c>
      <c r="U412" t="s">
        <v>3194</v>
      </c>
      <c r="V412" t="s">
        <v>55</v>
      </c>
      <c r="W412" t="s">
        <v>55</v>
      </c>
      <c r="X412" t="s">
        <v>55</v>
      </c>
      <c r="Y412">
        <v>1.05602</v>
      </c>
      <c r="Z412">
        <v>4</v>
      </c>
      <c r="AA412" t="b">
        <v>0</v>
      </c>
      <c r="AB412" t="s">
        <v>56</v>
      </c>
      <c r="AC412" t="s">
        <v>3221</v>
      </c>
      <c r="AD412" t="b">
        <v>0</v>
      </c>
      <c r="AE412" t="b">
        <v>0</v>
      </c>
      <c r="AF412" t="s">
        <v>54</v>
      </c>
      <c r="AG412">
        <v>7933737.3284999998</v>
      </c>
      <c r="AH412">
        <v>5.1314597442799555E-5</v>
      </c>
      <c r="AI412">
        <v>13222895.547499999</v>
      </c>
      <c r="AJ412">
        <v>2.4606405161406686E-4</v>
      </c>
    </row>
    <row r="413" spans="1:82" x14ac:dyDescent="0.3">
      <c r="A413" t="s">
        <v>4566</v>
      </c>
      <c r="B413" t="s">
        <v>3210</v>
      </c>
      <c r="D413" t="s">
        <v>346</v>
      </c>
      <c r="E413" t="s">
        <v>3818</v>
      </c>
      <c r="F413" t="s">
        <v>3864</v>
      </c>
      <c r="H413" t="s">
        <v>4567</v>
      </c>
      <c r="R413">
        <v>0</v>
      </c>
      <c r="S413" t="s">
        <v>3194</v>
      </c>
      <c r="T413" t="s">
        <v>3194</v>
      </c>
      <c r="U413" t="s">
        <v>3194</v>
      </c>
      <c r="V413" t="s">
        <v>55</v>
      </c>
      <c r="W413" t="s">
        <v>55</v>
      </c>
      <c r="X413" t="s">
        <v>55</v>
      </c>
      <c r="Y413">
        <v>-7.2705036200000017E-2</v>
      </c>
      <c r="Z413">
        <v>2</v>
      </c>
      <c r="AA413" t="b">
        <v>0</v>
      </c>
      <c r="AD413" t="b">
        <v>0</v>
      </c>
      <c r="AE413" t="b">
        <v>0</v>
      </c>
      <c r="AG413">
        <v>-508543.80849477724</v>
      </c>
      <c r="AH413">
        <v>-3.2892090744163136E-6</v>
      </c>
    </row>
    <row r="414" spans="1:82" x14ac:dyDescent="0.3">
      <c r="A414" t="s">
        <v>4568</v>
      </c>
      <c r="B414" t="s">
        <v>49</v>
      </c>
      <c r="C414" t="s">
        <v>2977</v>
      </c>
      <c r="D414" t="s">
        <v>783</v>
      </c>
      <c r="E414" t="s">
        <v>784</v>
      </c>
      <c r="F414" t="s">
        <v>3384</v>
      </c>
      <c r="G414" t="s">
        <v>53</v>
      </c>
      <c r="H414" t="s">
        <v>4569</v>
      </c>
      <c r="I414" t="s">
        <v>4381</v>
      </c>
      <c r="J414" t="s">
        <v>63</v>
      </c>
      <c r="K414" t="s">
        <v>4090</v>
      </c>
      <c r="L414" t="s">
        <v>55</v>
      </c>
      <c r="M414" t="s">
        <v>4382</v>
      </c>
      <c r="N414" t="s">
        <v>3470</v>
      </c>
      <c r="O414" t="s">
        <v>63</v>
      </c>
      <c r="P414" t="s">
        <v>63</v>
      </c>
      <c r="Q414" t="s">
        <v>63</v>
      </c>
      <c r="R414">
        <v>-2.52E-4</v>
      </c>
      <c r="S414" t="s">
        <v>3194</v>
      </c>
      <c r="U414" t="s">
        <v>3208</v>
      </c>
      <c r="Y414">
        <v>1.00065</v>
      </c>
      <c r="Z414">
        <v>4</v>
      </c>
      <c r="AA414" t="b">
        <v>0</v>
      </c>
      <c r="AB414" t="s">
        <v>63</v>
      </c>
      <c r="AC414" t="s">
        <v>3470</v>
      </c>
      <c r="AD414" t="b">
        <v>0</v>
      </c>
      <c r="AE414" t="b">
        <v>0</v>
      </c>
      <c r="BS414">
        <v>11807670</v>
      </c>
      <c r="BT414">
        <v>2.4367854747863794E-3</v>
      </c>
    </row>
    <row r="415" spans="1:82" x14ac:dyDescent="0.3">
      <c r="A415" t="s">
        <v>4570</v>
      </c>
      <c r="B415" t="s">
        <v>49</v>
      </c>
      <c r="C415" t="s">
        <v>4571</v>
      </c>
      <c r="E415" t="s">
        <v>4572</v>
      </c>
      <c r="F415" t="s">
        <v>3808</v>
      </c>
      <c r="O415" t="s">
        <v>54</v>
      </c>
      <c r="P415" t="s">
        <v>54</v>
      </c>
      <c r="Q415" t="s">
        <v>56</v>
      </c>
      <c r="R415">
        <v>-2.7418934000000004E-7</v>
      </c>
      <c r="Y415">
        <v>11969.62</v>
      </c>
      <c r="AA415" t="b">
        <v>0</v>
      </c>
      <c r="AD415" t="b">
        <v>0</v>
      </c>
      <c r="AE415" t="b">
        <v>0</v>
      </c>
      <c r="AG415">
        <v>1314806068.8796799</v>
      </c>
      <c r="AH415">
        <v>8.5040304898355637E-3</v>
      </c>
      <c r="AI415">
        <v>409856426.57179999</v>
      </c>
      <c r="AJ415">
        <v>7.6269930848382062E-3</v>
      </c>
      <c r="AK415">
        <v>42005382.463460006</v>
      </c>
      <c r="AL415">
        <v>5.0436957759889571E-3</v>
      </c>
      <c r="AM415">
        <v>7876572.5321400007</v>
      </c>
      <c r="AN415">
        <v>1.4789237510513349E-2</v>
      </c>
      <c r="AO415">
        <v>77104617.366660014</v>
      </c>
      <c r="AP415">
        <v>1.9400674493183744E-2</v>
      </c>
      <c r="AQ415">
        <v>13723863.567960002</v>
      </c>
      <c r="AR415">
        <v>3.3841758327089022E-2</v>
      </c>
      <c r="AS415">
        <v>20024731.384059999</v>
      </c>
      <c r="AT415">
        <v>1.1395882077606195E-2</v>
      </c>
    </row>
    <row r="416" spans="1:82" x14ac:dyDescent="0.3">
      <c r="A416" t="s">
        <v>4573</v>
      </c>
      <c r="B416" t="s">
        <v>49</v>
      </c>
      <c r="C416" t="s">
        <v>716</v>
      </c>
      <c r="D416" t="s">
        <v>693</v>
      </c>
      <c r="E416" t="s">
        <v>694</v>
      </c>
      <c r="F416" t="s">
        <v>3500</v>
      </c>
      <c r="G416" t="s">
        <v>72</v>
      </c>
      <c r="H416" t="s">
        <v>4574</v>
      </c>
      <c r="I416" t="s">
        <v>3981</v>
      </c>
      <c r="J416" t="s">
        <v>68</v>
      </c>
      <c r="K416" t="s">
        <v>4575</v>
      </c>
      <c r="L416" t="s">
        <v>55</v>
      </c>
      <c r="M416" t="s">
        <v>4576</v>
      </c>
      <c r="N416" t="s">
        <v>3207</v>
      </c>
      <c r="O416" t="s">
        <v>68</v>
      </c>
      <c r="P416" t="s">
        <v>68</v>
      </c>
      <c r="Q416" t="s">
        <v>68</v>
      </c>
      <c r="R416">
        <v>2.0337000000000001E-2</v>
      </c>
      <c r="S416" t="s">
        <v>3194</v>
      </c>
      <c r="T416" t="s">
        <v>3194</v>
      </c>
      <c r="U416" t="s">
        <v>3194</v>
      </c>
      <c r="W416" t="s">
        <v>55</v>
      </c>
      <c r="Y416">
        <v>0.92493999999999998</v>
      </c>
      <c r="Z416">
        <v>5</v>
      </c>
      <c r="AA416" t="b">
        <v>0</v>
      </c>
      <c r="AB416" t="s">
        <v>56</v>
      </c>
      <c r="AC416" t="s">
        <v>3207</v>
      </c>
      <c r="AD416" t="b">
        <v>1</v>
      </c>
      <c r="AE416" t="b">
        <v>0</v>
      </c>
      <c r="AG416">
        <v>7090645.8907500003</v>
      </c>
      <c r="AH416">
        <v>4.5861568694267507E-5</v>
      </c>
      <c r="AI416">
        <v>2363548.6302499999</v>
      </c>
      <c r="AJ416">
        <v>4.3983131384271649E-5</v>
      </c>
    </row>
    <row r="417" spans="1:80" x14ac:dyDescent="0.3">
      <c r="A417" t="s">
        <v>4577</v>
      </c>
      <c r="B417" t="s">
        <v>3210</v>
      </c>
      <c r="D417" t="s">
        <v>346</v>
      </c>
      <c r="E417" t="s">
        <v>3818</v>
      </c>
      <c r="F417" t="s">
        <v>3864</v>
      </c>
      <c r="H417" t="s">
        <v>4578</v>
      </c>
      <c r="R417">
        <v>0</v>
      </c>
      <c r="S417" t="s">
        <v>3194</v>
      </c>
      <c r="T417" t="s">
        <v>3194</v>
      </c>
      <c r="U417" t="s">
        <v>3194</v>
      </c>
      <c r="V417" t="s">
        <v>55</v>
      </c>
      <c r="W417" t="s">
        <v>55</v>
      </c>
      <c r="X417" t="s">
        <v>55</v>
      </c>
      <c r="Y417">
        <v>-9.3315855499999989E-2</v>
      </c>
      <c r="Z417">
        <v>2</v>
      </c>
      <c r="AA417" t="b">
        <v>0</v>
      </c>
      <c r="AD417" t="b">
        <v>0</v>
      </c>
      <c r="AE417" t="b">
        <v>0</v>
      </c>
      <c r="AG417">
        <v>-601178.95034742984</v>
      </c>
      <c r="AH417">
        <v>-3.8883636489129501E-6</v>
      </c>
    </row>
    <row r="418" spans="1:80" x14ac:dyDescent="0.3">
      <c r="A418" t="s">
        <v>4579</v>
      </c>
      <c r="B418" t="s">
        <v>49</v>
      </c>
      <c r="C418" t="s">
        <v>1841</v>
      </c>
      <c r="D418" t="s">
        <v>428</v>
      </c>
      <c r="E418" t="s">
        <v>429</v>
      </c>
      <c r="F418" t="s">
        <v>3188</v>
      </c>
      <c r="G418" t="s">
        <v>53</v>
      </c>
      <c r="H418" t="s">
        <v>4580</v>
      </c>
      <c r="I418" t="s">
        <v>4581</v>
      </c>
      <c r="J418" t="s">
        <v>56</v>
      </c>
      <c r="K418" t="s">
        <v>4582</v>
      </c>
      <c r="L418" t="s">
        <v>55</v>
      </c>
      <c r="M418" t="s">
        <v>4581</v>
      </c>
      <c r="N418" t="s">
        <v>3221</v>
      </c>
      <c r="O418" t="s">
        <v>56</v>
      </c>
      <c r="P418" t="s">
        <v>56</v>
      </c>
      <c r="Q418" t="s">
        <v>56</v>
      </c>
      <c r="R418">
        <v>7.7340000000000004E-3</v>
      </c>
      <c r="S418" t="s">
        <v>3194</v>
      </c>
      <c r="U418" t="s">
        <v>3194</v>
      </c>
      <c r="V418" t="s">
        <v>55</v>
      </c>
      <c r="Y418">
        <v>0.85253000000000001</v>
      </c>
      <c r="Z418">
        <v>5</v>
      </c>
      <c r="AA418" t="b">
        <v>0</v>
      </c>
      <c r="AB418" t="s">
        <v>56</v>
      </c>
      <c r="AC418" t="s">
        <v>3221</v>
      </c>
      <c r="AD418" t="b">
        <v>0</v>
      </c>
      <c r="AE418" t="b">
        <v>0</v>
      </c>
      <c r="AG418">
        <v>14515935.724768801</v>
      </c>
      <c r="AH418">
        <v>9.3887580011789375E-5</v>
      </c>
      <c r="AI418">
        <v>4808703.1299460996</v>
      </c>
      <c r="AJ418">
        <v>8.9484861384047924E-5</v>
      </c>
      <c r="AS418">
        <v>4448542.3013199996</v>
      </c>
      <c r="AT418">
        <v>2.5316226475546968E-3</v>
      </c>
      <c r="BA418">
        <v>1368782.2465600001</v>
      </c>
      <c r="BB418">
        <v>1.9703061230490308E-3</v>
      </c>
      <c r="BK418">
        <v>2224271.1506599998</v>
      </c>
      <c r="BL418">
        <v>8.5590253598871074E-4</v>
      </c>
      <c r="BQ418">
        <v>171097.78082000001</v>
      </c>
      <c r="BR418">
        <v>5.2565040495502133E-3</v>
      </c>
      <c r="BU418">
        <v>1368782.2465600001</v>
      </c>
      <c r="BV418">
        <v>5.4774691770167524E-3</v>
      </c>
      <c r="BW418">
        <v>1368782.2465600001</v>
      </c>
      <c r="BX418">
        <v>6.9060712152768482E-3</v>
      </c>
    </row>
    <row r="419" spans="1:80" x14ac:dyDescent="0.3">
      <c r="A419" t="s">
        <v>4583</v>
      </c>
      <c r="B419" t="s">
        <v>49</v>
      </c>
      <c r="C419" t="s">
        <v>1181</v>
      </c>
      <c r="D419" t="s">
        <v>1173</v>
      </c>
      <c r="E419" t="s">
        <v>1174</v>
      </c>
      <c r="F419" t="s">
        <v>3346</v>
      </c>
      <c r="G419" t="s">
        <v>53</v>
      </c>
      <c r="H419" t="s">
        <v>4584</v>
      </c>
      <c r="I419" t="s">
        <v>4585</v>
      </c>
      <c r="J419" t="s">
        <v>76</v>
      </c>
      <c r="K419" t="s">
        <v>4586</v>
      </c>
      <c r="L419" t="s">
        <v>54</v>
      </c>
      <c r="M419" t="s">
        <v>4587</v>
      </c>
      <c r="N419" t="s">
        <v>3409</v>
      </c>
      <c r="O419" t="s">
        <v>76</v>
      </c>
      <c r="P419" t="s">
        <v>76</v>
      </c>
      <c r="Q419" t="s">
        <v>54</v>
      </c>
      <c r="R419">
        <v>3.1979999999999999E-3</v>
      </c>
      <c r="S419" t="s">
        <v>3194</v>
      </c>
      <c r="U419" t="s">
        <v>3194</v>
      </c>
      <c r="V419" t="s">
        <v>55</v>
      </c>
      <c r="W419" t="s">
        <v>55</v>
      </c>
      <c r="Y419">
        <v>1.00529</v>
      </c>
      <c r="Z419">
        <v>4</v>
      </c>
      <c r="AA419" t="b">
        <v>0</v>
      </c>
      <c r="AB419" t="s">
        <v>76</v>
      </c>
      <c r="AC419" t="s">
        <v>3409</v>
      </c>
      <c r="AD419" t="b">
        <v>0</v>
      </c>
      <c r="AE419" t="b">
        <v>0</v>
      </c>
      <c r="AF419" t="s">
        <v>54</v>
      </c>
      <c r="AG419">
        <v>46040254.656609997</v>
      </c>
      <c r="AH419">
        <v>2.9778363412424636E-4</v>
      </c>
      <c r="AI419">
        <v>15615403.658149999</v>
      </c>
      <c r="AJ419">
        <v>2.9058608819155162E-4</v>
      </c>
    </row>
    <row r="420" spans="1:80" x14ac:dyDescent="0.3">
      <c r="A420" t="s">
        <v>4588</v>
      </c>
      <c r="B420" t="s">
        <v>49</v>
      </c>
      <c r="C420" t="s">
        <v>1651</v>
      </c>
      <c r="D420" t="s">
        <v>996</v>
      </c>
      <c r="E420" t="s">
        <v>997</v>
      </c>
      <c r="F420" t="s">
        <v>3527</v>
      </c>
      <c r="G420" t="s">
        <v>53</v>
      </c>
      <c r="H420" t="s">
        <v>4589</v>
      </c>
      <c r="I420" t="s">
        <v>4590</v>
      </c>
      <c r="J420" t="s">
        <v>108</v>
      </c>
      <c r="K420" t="s">
        <v>4590</v>
      </c>
      <c r="L420" t="s">
        <v>48</v>
      </c>
      <c r="M420" t="s">
        <v>4591</v>
      </c>
      <c r="N420" t="s">
        <v>3237</v>
      </c>
      <c r="O420" t="s">
        <v>48</v>
      </c>
      <c r="P420" t="s">
        <v>108</v>
      </c>
      <c r="Q420" t="s">
        <v>48</v>
      </c>
      <c r="R420">
        <v>-1.183E-3</v>
      </c>
      <c r="S420" t="s">
        <v>3194</v>
      </c>
      <c r="T420" t="s">
        <v>3194</v>
      </c>
      <c r="U420" t="s">
        <v>3201</v>
      </c>
      <c r="W420" t="s">
        <v>55</v>
      </c>
      <c r="Y420">
        <v>0.97572000000000003</v>
      </c>
      <c r="Z420">
        <v>1</v>
      </c>
      <c r="AA420" t="b">
        <v>0</v>
      </c>
      <c r="AB420" t="s">
        <v>108</v>
      </c>
      <c r="AC420" t="s">
        <v>3237</v>
      </c>
      <c r="AD420" t="b">
        <v>0</v>
      </c>
      <c r="AE420" t="b">
        <v>0</v>
      </c>
      <c r="AF420" t="s">
        <v>48</v>
      </c>
      <c r="AG420">
        <v>160434815.59689862</v>
      </c>
      <c r="AH420">
        <v>1.0376758943847143E-3</v>
      </c>
      <c r="AI420">
        <v>69571291.439624995</v>
      </c>
      <c r="AJ420">
        <v>1.2946478920718538E-3</v>
      </c>
      <c r="AK420">
        <v>14103687.488476401</v>
      </c>
      <c r="AL420">
        <v>1.6934665235669734E-3</v>
      </c>
      <c r="AS420">
        <v>4882195.8904999997</v>
      </c>
      <c r="AT420">
        <v>2.7784107352470874E-3</v>
      </c>
    </row>
    <row r="421" spans="1:80" x14ac:dyDescent="0.3">
      <c r="A421" t="s">
        <v>4592</v>
      </c>
      <c r="B421" t="s">
        <v>49</v>
      </c>
      <c r="C421" t="s">
        <v>1897</v>
      </c>
      <c r="D421" t="s">
        <v>394</v>
      </c>
      <c r="E421" t="s">
        <v>395</v>
      </c>
      <c r="F421" t="s">
        <v>3250</v>
      </c>
      <c r="G421" t="s">
        <v>53</v>
      </c>
      <c r="H421" t="s">
        <v>4593</v>
      </c>
      <c r="I421" t="s">
        <v>3835</v>
      </c>
      <c r="J421" t="s">
        <v>63</v>
      </c>
      <c r="K421" t="s">
        <v>3836</v>
      </c>
      <c r="L421" t="s">
        <v>62</v>
      </c>
      <c r="M421" t="s">
        <v>4594</v>
      </c>
      <c r="N421" t="s">
        <v>3215</v>
      </c>
      <c r="O421" t="s">
        <v>62</v>
      </c>
      <c r="P421" t="s">
        <v>63</v>
      </c>
      <c r="Q421" t="s">
        <v>62</v>
      </c>
      <c r="R421">
        <v>4.8219999999999999E-3</v>
      </c>
      <c r="S421" t="s">
        <v>3194</v>
      </c>
      <c r="T421" t="s">
        <v>3208</v>
      </c>
      <c r="U421" t="s">
        <v>3194</v>
      </c>
      <c r="V421" t="s">
        <v>55</v>
      </c>
      <c r="W421" t="s">
        <v>55</v>
      </c>
      <c r="X421" t="s">
        <v>55</v>
      </c>
      <c r="Y421">
        <v>0.94814999999999994</v>
      </c>
      <c r="Z421">
        <v>2</v>
      </c>
      <c r="AA421" t="b">
        <v>0</v>
      </c>
      <c r="AB421" t="s">
        <v>63</v>
      </c>
      <c r="AC421" t="s">
        <v>3215</v>
      </c>
      <c r="AD421" t="b">
        <v>0</v>
      </c>
      <c r="AE421" t="b">
        <v>0</v>
      </c>
      <c r="AF421" t="s">
        <v>62</v>
      </c>
      <c r="AG421">
        <v>144673900.20921999</v>
      </c>
      <c r="AH421">
        <v>9.3573591389866219E-4</v>
      </c>
      <c r="AI421">
        <v>7820210.8221199997</v>
      </c>
      <c r="AJ421">
        <v>1.4552582317954062E-4</v>
      </c>
      <c r="AK421">
        <v>3337894.8630999997</v>
      </c>
      <c r="AL421">
        <v>4.0078973775224067E-4</v>
      </c>
      <c r="AS421">
        <v>2574947.46582</v>
      </c>
      <c r="AT421">
        <v>1.4653778427147219E-3</v>
      </c>
      <c r="AU421">
        <v>190736.84931999998</v>
      </c>
      <c r="AV421">
        <v>4.1816447735693128E-3</v>
      </c>
      <c r="BA421">
        <v>8392421.3700799998</v>
      </c>
      <c r="BB421">
        <v>1.2080547694297792E-2</v>
      </c>
      <c r="BC421">
        <v>5722105.4795999993</v>
      </c>
      <c r="BD421">
        <v>5.2375112892078819E-3</v>
      </c>
      <c r="BE421">
        <v>2956421.1644599997</v>
      </c>
      <c r="BF421">
        <v>7.4068059721521971E-3</v>
      </c>
      <c r="BK421">
        <v>17357053.288119998</v>
      </c>
      <c r="BL421">
        <v>6.6790174939709785E-3</v>
      </c>
      <c r="BM421">
        <v>1430526.3698999998</v>
      </c>
      <c r="BN421">
        <v>2.6230138301924126E-3</v>
      </c>
      <c r="BO421">
        <v>2002736.9178599999</v>
      </c>
      <c r="BP421">
        <v>5.1603628719528458E-3</v>
      </c>
      <c r="BU421">
        <v>1430526.3698999998</v>
      </c>
      <c r="BV421">
        <v>5.7245512335723009E-3</v>
      </c>
      <c r="BW421">
        <v>953684.24659999995</v>
      </c>
      <c r="BX421">
        <v>4.8117305294246761E-3</v>
      </c>
      <c r="CA421">
        <v>7629473.9727999996</v>
      </c>
      <c r="CB421">
        <v>8.3845087427351517E-3</v>
      </c>
    </row>
    <row r="422" spans="1:80" x14ac:dyDescent="0.3">
      <c r="A422" t="s">
        <v>4595</v>
      </c>
      <c r="B422" t="s">
        <v>49</v>
      </c>
      <c r="C422" t="s">
        <v>1848</v>
      </c>
      <c r="D422" t="s">
        <v>1223</v>
      </c>
      <c r="E422" t="s">
        <v>1224</v>
      </c>
      <c r="F422" t="s">
        <v>3271</v>
      </c>
      <c r="G422" t="s">
        <v>53</v>
      </c>
      <c r="H422" t="s">
        <v>4596</v>
      </c>
      <c r="I422" t="s">
        <v>3256</v>
      </c>
      <c r="J422" t="s">
        <v>55</v>
      </c>
      <c r="K422" t="s">
        <v>3256</v>
      </c>
      <c r="L422" t="s">
        <v>55</v>
      </c>
      <c r="M422" t="s">
        <v>3256</v>
      </c>
      <c r="N422" t="s">
        <v>55</v>
      </c>
      <c r="O422" t="s">
        <v>55</v>
      </c>
      <c r="P422" t="s">
        <v>55</v>
      </c>
      <c r="Q422" t="s">
        <v>55</v>
      </c>
      <c r="R422">
        <v>-6.7900000000000002E-4</v>
      </c>
      <c r="T422" t="s">
        <v>55</v>
      </c>
      <c r="U422" t="s">
        <v>3194</v>
      </c>
      <c r="Y422">
        <v>1.01187</v>
      </c>
      <c r="AA422" t="b">
        <v>0</v>
      </c>
      <c r="AD422" t="b">
        <v>0</v>
      </c>
      <c r="AE422" t="b">
        <v>0</v>
      </c>
      <c r="AM422">
        <v>2051743.0684</v>
      </c>
      <c r="AN422">
        <v>3.8524009555299422E-3</v>
      </c>
      <c r="AO422">
        <v>14362201.478800001</v>
      </c>
      <c r="AP422">
        <v>3.6137446162362152E-3</v>
      </c>
      <c r="AS422">
        <v>2051743.0684</v>
      </c>
      <c r="AT422">
        <v>1.1676272511522566E-3</v>
      </c>
      <c r="BK422">
        <v>2051743.0684</v>
      </c>
      <c r="BL422">
        <v>7.8951349745274538E-4</v>
      </c>
    </row>
    <row r="423" spans="1:80" x14ac:dyDescent="0.3">
      <c r="A423" t="s">
        <v>4597</v>
      </c>
      <c r="B423" t="s">
        <v>49</v>
      </c>
      <c r="D423" t="s">
        <v>346</v>
      </c>
      <c r="E423" t="s">
        <v>3818</v>
      </c>
      <c r="F423" t="s">
        <v>3819</v>
      </c>
      <c r="H423" t="s">
        <v>4598</v>
      </c>
      <c r="R423">
        <v>0</v>
      </c>
      <c r="S423" t="s">
        <v>3194</v>
      </c>
      <c r="T423" t="s">
        <v>3194</v>
      </c>
      <c r="U423" t="s">
        <v>3194</v>
      </c>
      <c r="V423" t="s">
        <v>55</v>
      </c>
      <c r="W423" t="s">
        <v>55</v>
      </c>
      <c r="X423" t="s">
        <v>55</v>
      </c>
      <c r="Y423">
        <v>4.7598707999999997E-3</v>
      </c>
      <c r="Z423">
        <v>2</v>
      </c>
      <c r="AA423" t="b">
        <v>0</v>
      </c>
      <c r="AD423" t="b">
        <v>0</v>
      </c>
      <c r="AE423" t="b">
        <v>0</v>
      </c>
      <c r="AI423">
        <v>1189967.7</v>
      </c>
      <c r="AJ423">
        <v>2.2144035888359758E-5</v>
      </c>
    </row>
    <row r="424" spans="1:80" x14ac:dyDescent="0.3">
      <c r="A424" t="s">
        <v>4599</v>
      </c>
      <c r="B424" t="s">
        <v>49</v>
      </c>
      <c r="D424" t="s">
        <v>476</v>
      </c>
      <c r="E424" t="s">
        <v>477</v>
      </c>
      <c r="F424" t="s">
        <v>3819</v>
      </c>
      <c r="H424" t="s">
        <v>4600</v>
      </c>
      <c r="R424">
        <v>0</v>
      </c>
      <c r="S424" t="s">
        <v>3194</v>
      </c>
      <c r="T424" t="s">
        <v>3208</v>
      </c>
      <c r="U424" t="s">
        <v>3194</v>
      </c>
      <c r="V424" t="s">
        <v>55</v>
      </c>
      <c r="W424" t="s">
        <v>55</v>
      </c>
      <c r="Y424">
        <v>1.5754893000000001E-3</v>
      </c>
      <c r="Z424">
        <v>4</v>
      </c>
      <c r="AA424" t="b">
        <v>0</v>
      </c>
      <c r="AD424" t="b">
        <v>0</v>
      </c>
      <c r="AE424" t="b">
        <v>0</v>
      </c>
      <c r="AG424">
        <v>393872.32500000001</v>
      </c>
      <c r="AH424">
        <v>2.5475257075413921E-6</v>
      </c>
    </row>
    <row r="425" spans="1:80" x14ac:dyDescent="0.3">
      <c r="A425" t="s">
        <v>4601</v>
      </c>
      <c r="B425" t="s">
        <v>49</v>
      </c>
      <c r="C425" t="s">
        <v>532</v>
      </c>
      <c r="D425" t="s">
        <v>533</v>
      </c>
      <c r="E425" t="s">
        <v>534</v>
      </c>
      <c r="F425" t="s">
        <v>3500</v>
      </c>
      <c r="G425" t="s">
        <v>72</v>
      </c>
      <c r="H425" t="s">
        <v>4602</v>
      </c>
      <c r="I425" t="s">
        <v>4603</v>
      </c>
      <c r="J425" t="s">
        <v>62</v>
      </c>
      <c r="K425" t="s">
        <v>3827</v>
      </c>
      <c r="L425" t="s">
        <v>63</v>
      </c>
      <c r="M425" t="s">
        <v>4604</v>
      </c>
      <c r="N425" t="s">
        <v>3470</v>
      </c>
      <c r="O425" t="s">
        <v>63</v>
      </c>
      <c r="P425" t="s">
        <v>63</v>
      </c>
      <c r="Q425" t="s">
        <v>62</v>
      </c>
      <c r="R425">
        <v>1.1077999999999999E-2</v>
      </c>
      <c r="S425" t="s">
        <v>3194</v>
      </c>
      <c r="T425" t="s">
        <v>3194</v>
      </c>
      <c r="U425" t="s">
        <v>3194</v>
      </c>
      <c r="W425" t="s">
        <v>55</v>
      </c>
      <c r="Y425">
        <v>1.0343899999999999</v>
      </c>
      <c r="Z425">
        <v>4</v>
      </c>
      <c r="AA425" t="b">
        <v>0</v>
      </c>
      <c r="AB425" t="s">
        <v>62</v>
      </c>
      <c r="AC425" t="s">
        <v>3470</v>
      </c>
      <c r="AD425" t="b">
        <v>0</v>
      </c>
      <c r="AE425" t="b">
        <v>0</v>
      </c>
      <c r="AF425" t="s">
        <v>63</v>
      </c>
      <c r="AI425">
        <v>15889003.5615</v>
      </c>
      <c r="AJ425">
        <v>2.9567749199926354E-4</v>
      </c>
    </row>
    <row r="426" spans="1:80" x14ac:dyDescent="0.3">
      <c r="A426" t="s">
        <v>4605</v>
      </c>
      <c r="B426" t="s">
        <v>49</v>
      </c>
      <c r="C426" t="s">
        <v>4606</v>
      </c>
      <c r="E426" t="s">
        <v>4607</v>
      </c>
      <c r="F426" t="s">
        <v>3808</v>
      </c>
      <c r="O426" t="s">
        <v>62</v>
      </c>
      <c r="P426" t="s">
        <v>63</v>
      </c>
      <c r="Q426" t="s">
        <v>62</v>
      </c>
      <c r="R426">
        <v>8.807506310000001E-6</v>
      </c>
      <c r="Y426">
        <v>1157.1400000000001</v>
      </c>
      <c r="AA426" t="b">
        <v>0</v>
      </c>
      <c r="AD426" t="b">
        <v>0</v>
      </c>
      <c r="AE426" t="b">
        <v>0</v>
      </c>
      <c r="AG426">
        <v>216691354.61544001</v>
      </c>
      <c r="AH426">
        <v>1.401537405515357E-3</v>
      </c>
      <c r="AI426">
        <v>71844738.590860009</v>
      </c>
      <c r="AJ426">
        <v>1.336954330563619E-3</v>
      </c>
      <c r="AM426">
        <v>1381637.8885400002</v>
      </c>
      <c r="AN426">
        <v>2.5941957372657685E-3</v>
      </c>
      <c r="AQ426">
        <v>460546.34856000007</v>
      </c>
      <c r="AR426">
        <v>1.1356640314304422E-3</v>
      </c>
      <c r="AS426">
        <v>2302729.4285200001</v>
      </c>
      <c r="AT426">
        <v>1.3104611752713037E-3</v>
      </c>
    </row>
    <row r="427" spans="1:80" x14ac:dyDescent="0.3">
      <c r="A427" t="s">
        <v>4608</v>
      </c>
      <c r="B427" t="s">
        <v>49</v>
      </c>
      <c r="D427" t="s">
        <v>346</v>
      </c>
      <c r="E427" t="s">
        <v>3818</v>
      </c>
      <c r="F427" t="s">
        <v>3819</v>
      </c>
      <c r="H427" t="s">
        <v>4609</v>
      </c>
      <c r="R427">
        <v>0</v>
      </c>
      <c r="S427" t="s">
        <v>3194</v>
      </c>
      <c r="T427" t="s">
        <v>3194</v>
      </c>
      <c r="U427" t="s">
        <v>3194</v>
      </c>
      <c r="V427" t="s">
        <v>55</v>
      </c>
      <c r="W427" t="s">
        <v>55</v>
      </c>
      <c r="X427" t="s">
        <v>55</v>
      </c>
      <c r="Y427">
        <v>2.5632245999999996E-3</v>
      </c>
      <c r="Z427">
        <v>2</v>
      </c>
      <c r="AA427" t="b">
        <v>0</v>
      </c>
      <c r="AD427" t="b">
        <v>0</v>
      </c>
      <c r="AE427" t="b">
        <v>0</v>
      </c>
      <c r="AI427">
        <v>640806.14999999991</v>
      </c>
      <c r="AJ427">
        <v>1.192472231227927E-5</v>
      </c>
    </row>
    <row r="428" spans="1:80" x14ac:dyDescent="0.3">
      <c r="A428" t="s">
        <v>4610</v>
      </c>
      <c r="B428" t="s">
        <v>49</v>
      </c>
      <c r="C428" t="s">
        <v>4611</v>
      </c>
      <c r="E428" t="s">
        <v>4612</v>
      </c>
      <c r="F428" t="s">
        <v>3808</v>
      </c>
      <c r="O428" t="s">
        <v>76</v>
      </c>
      <c r="P428" t="s">
        <v>76</v>
      </c>
      <c r="Q428" t="s">
        <v>54</v>
      </c>
      <c r="R428">
        <v>1.429217890704E-2</v>
      </c>
      <c r="Y428">
        <v>25564.28</v>
      </c>
      <c r="AA428" t="b">
        <v>0</v>
      </c>
      <c r="AD428" t="b">
        <v>0</v>
      </c>
      <c r="AE428" t="b">
        <v>0</v>
      </c>
      <c r="AW428">
        <v>562414.15999999992</v>
      </c>
      <c r="AX428">
        <v>1.1421042809764521E-3</v>
      </c>
    </row>
    <row r="429" spans="1:80" x14ac:dyDescent="0.3">
      <c r="A429" t="s">
        <v>4613</v>
      </c>
      <c r="B429" t="s">
        <v>49</v>
      </c>
      <c r="C429" t="s">
        <v>3022</v>
      </c>
      <c r="D429" t="s">
        <v>1870</v>
      </c>
      <c r="E429" t="s">
        <v>1871</v>
      </c>
      <c r="F429" t="s">
        <v>3244</v>
      </c>
      <c r="G429" t="s">
        <v>53</v>
      </c>
      <c r="H429" t="s">
        <v>4614</v>
      </c>
      <c r="I429" t="s">
        <v>3226</v>
      </c>
      <c r="J429" t="s">
        <v>55</v>
      </c>
      <c r="K429" t="s">
        <v>4615</v>
      </c>
      <c r="L429" t="s">
        <v>55</v>
      </c>
      <c r="M429" t="s">
        <v>4615</v>
      </c>
      <c r="N429" t="s">
        <v>55</v>
      </c>
      <c r="O429" t="s">
        <v>55</v>
      </c>
      <c r="P429" t="s">
        <v>55</v>
      </c>
      <c r="Q429" t="s">
        <v>55</v>
      </c>
      <c r="R429">
        <v>1.2084000000000001E-2</v>
      </c>
      <c r="Y429">
        <v>0.91959000000000002</v>
      </c>
      <c r="Z429">
        <v>5</v>
      </c>
      <c r="AA429" t="b">
        <v>0</v>
      </c>
      <c r="AD429" t="b">
        <v>0</v>
      </c>
      <c r="AE429" t="b">
        <v>0</v>
      </c>
      <c r="AG429">
        <v>15461079.12384</v>
      </c>
      <c r="AH429">
        <v>1.0000067035508002E-4</v>
      </c>
      <c r="AI429">
        <v>7730539.5619200002</v>
      </c>
      <c r="AJ429">
        <v>1.4385713620255526E-4</v>
      </c>
      <c r="BA429">
        <v>1564513.9589600002</v>
      </c>
      <c r="BB429">
        <v>2.2520539265333357E-3</v>
      </c>
      <c r="BK429">
        <v>1012332.56168</v>
      </c>
      <c r="BL429">
        <v>3.8954693385685421E-4</v>
      </c>
    </row>
    <row r="430" spans="1:80" x14ac:dyDescent="0.3">
      <c r="A430" t="s">
        <v>4616</v>
      </c>
      <c r="B430" t="s">
        <v>49</v>
      </c>
      <c r="D430" t="s">
        <v>262</v>
      </c>
      <c r="E430" t="s">
        <v>4250</v>
      </c>
      <c r="F430" t="s">
        <v>3804</v>
      </c>
      <c r="R430">
        <v>0</v>
      </c>
      <c r="Y430">
        <v>1</v>
      </c>
      <c r="AA430" t="b">
        <v>0</v>
      </c>
      <c r="AD430" t="b">
        <v>0</v>
      </c>
      <c r="AE430" t="b">
        <v>0</v>
      </c>
      <c r="AG430">
        <v>270448.24</v>
      </c>
      <c r="AH430">
        <v>1.7492314139088704E-6</v>
      </c>
      <c r="AI430">
        <v>37768.080000000002</v>
      </c>
      <c r="AJ430">
        <v>7.0282388249230846E-7</v>
      </c>
      <c r="AK430">
        <v>3783.21</v>
      </c>
      <c r="AL430">
        <v>4.5425988712941335E-7</v>
      </c>
      <c r="AO430">
        <v>825.02</v>
      </c>
      <c r="AP430">
        <v>2.0758736658081663E-7</v>
      </c>
    </row>
    <row r="431" spans="1:80" x14ac:dyDescent="0.3">
      <c r="A431" t="s">
        <v>4617</v>
      </c>
      <c r="B431" t="s">
        <v>49</v>
      </c>
      <c r="C431" t="s">
        <v>703</v>
      </c>
      <c r="D431" t="s">
        <v>704</v>
      </c>
      <c r="E431" t="s">
        <v>705</v>
      </c>
      <c r="F431" t="s">
        <v>3500</v>
      </c>
      <c r="G431" t="s">
        <v>72</v>
      </c>
      <c r="H431" t="s">
        <v>4618</v>
      </c>
      <c r="I431" t="s">
        <v>4619</v>
      </c>
      <c r="J431" t="s">
        <v>63</v>
      </c>
      <c r="K431" t="s">
        <v>4620</v>
      </c>
      <c r="L431" t="s">
        <v>68</v>
      </c>
      <c r="M431" t="s">
        <v>4620</v>
      </c>
      <c r="N431" t="s">
        <v>55</v>
      </c>
      <c r="O431" t="s">
        <v>68</v>
      </c>
      <c r="P431" t="s">
        <v>68</v>
      </c>
      <c r="Q431" t="s">
        <v>63</v>
      </c>
      <c r="R431">
        <v>1.6688999999999999E-2</v>
      </c>
      <c r="T431" t="s">
        <v>3194</v>
      </c>
      <c r="U431" t="s">
        <v>3194</v>
      </c>
      <c r="Y431">
        <v>0.90084000000000009</v>
      </c>
      <c r="Z431">
        <v>4</v>
      </c>
      <c r="AA431" t="b">
        <v>0</v>
      </c>
      <c r="AB431" t="s">
        <v>63</v>
      </c>
      <c r="AD431" t="b">
        <v>0</v>
      </c>
      <c r="AE431" t="b">
        <v>0</v>
      </c>
      <c r="AF431" t="s">
        <v>68</v>
      </c>
      <c r="AG431">
        <v>34412405.425020002</v>
      </c>
      <c r="AH431">
        <v>2.2257590065149997E-4</v>
      </c>
      <c r="AI431">
        <v>23578870.383810002</v>
      </c>
      <c r="AJ431">
        <v>4.3877775168693378E-4</v>
      </c>
      <c r="AK431">
        <v>42605835.288120002</v>
      </c>
      <c r="AL431">
        <v>5.1157937119630601E-3</v>
      </c>
    </row>
    <row r="432" spans="1:80" x14ac:dyDescent="0.3">
      <c r="A432" t="s">
        <v>4621</v>
      </c>
      <c r="B432" t="s">
        <v>49</v>
      </c>
      <c r="D432" t="s">
        <v>514</v>
      </c>
      <c r="E432" t="s">
        <v>4622</v>
      </c>
      <c r="F432" t="s">
        <v>3864</v>
      </c>
      <c r="H432" t="s">
        <v>4623</v>
      </c>
      <c r="R432">
        <v>0</v>
      </c>
      <c r="Y432">
        <v>0.32054025669999997</v>
      </c>
      <c r="Z432">
        <v>4</v>
      </c>
      <c r="AA432" t="b">
        <v>0</v>
      </c>
      <c r="AD432" t="b">
        <v>0</v>
      </c>
      <c r="AE432" t="b">
        <v>0</v>
      </c>
      <c r="AG432">
        <v>6410805.1339999996</v>
      </c>
      <c r="AH432">
        <v>4.1464428568073006E-5</v>
      </c>
    </row>
    <row r="433" spans="1:82" x14ac:dyDescent="0.3">
      <c r="A433" t="s">
        <v>4624</v>
      </c>
      <c r="B433" t="s">
        <v>3210</v>
      </c>
      <c r="C433" t="s">
        <v>1176</v>
      </c>
      <c r="D433" t="s">
        <v>1177</v>
      </c>
      <c r="E433" t="s">
        <v>1178</v>
      </c>
      <c r="F433" t="s">
        <v>3346</v>
      </c>
      <c r="G433" t="s">
        <v>53</v>
      </c>
      <c r="H433" t="s">
        <v>4625</v>
      </c>
      <c r="I433" t="s">
        <v>4626</v>
      </c>
      <c r="J433" t="s">
        <v>56</v>
      </c>
      <c r="K433" t="s">
        <v>4627</v>
      </c>
      <c r="L433" t="s">
        <v>68</v>
      </c>
      <c r="M433" t="s">
        <v>4627</v>
      </c>
      <c r="N433" t="s">
        <v>3207</v>
      </c>
      <c r="O433" t="s">
        <v>68</v>
      </c>
      <c r="P433" t="s">
        <v>56</v>
      </c>
      <c r="Q433" t="s">
        <v>68</v>
      </c>
      <c r="R433">
        <v>1.5022000000000001E-2</v>
      </c>
      <c r="S433" t="s">
        <v>3208</v>
      </c>
      <c r="T433" t="s">
        <v>3201</v>
      </c>
      <c r="U433" t="s">
        <v>3208</v>
      </c>
      <c r="V433" t="s">
        <v>55</v>
      </c>
      <c r="W433" t="s">
        <v>55</v>
      </c>
      <c r="Y433">
        <v>0.96995000000000009</v>
      </c>
      <c r="Z433">
        <v>3</v>
      </c>
      <c r="AA433" t="b">
        <v>0</v>
      </c>
      <c r="AB433" t="s">
        <v>56</v>
      </c>
      <c r="AC433" t="s">
        <v>3207</v>
      </c>
      <c r="AD433" t="b">
        <v>0</v>
      </c>
      <c r="AE433" t="b">
        <v>0</v>
      </c>
      <c r="AF433" t="s">
        <v>68</v>
      </c>
      <c r="CC433">
        <v>630663.85414499999</v>
      </c>
      <c r="CD433">
        <v>2.7467630490084572E-3</v>
      </c>
    </row>
    <row r="434" spans="1:82" x14ac:dyDescent="0.3">
      <c r="A434" t="s">
        <v>4628</v>
      </c>
      <c r="B434" t="s">
        <v>49</v>
      </c>
      <c r="C434" t="s">
        <v>2460</v>
      </c>
      <c r="D434" t="s">
        <v>365</v>
      </c>
      <c r="E434" t="s">
        <v>366</v>
      </c>
      <c r="F434" t="s">
        <v>3217</v>
      </c>
      <c r="G434" t="s">
        <v>53</v>
      </c>
      <c r="H434" t="s">
        <v>3929</v>
      </c>
      <c r="I434" t="s">
        <v>4109</v>
      </c>
      <c r="J434" t="s">
        <v>54</v>
      </c>
      <c r="K434" t="s">
        <v>4629</v>
      </c>
      <c r="L434" t="s">
        <v>68</v>
      </c>
      <c r="M434" t="s">
        <v>3256</v>
      </c>
      <c r="N434" t="s">
        <v>55</v>
      </c>
      <c r="O434" t="s">
        <v>54</v>
      </c>
      <c r="P434" t="s">
        <v>54</v>
      </c>
      <c r="Q434" t="s">
        <v>68</v>
      </c>
      <c r="R434">
        <v>1.8979999999999999E-3</v>
      </c>
      <c r="T434" t="s">
        <v>55</v>
      </c>
      <c r="Y434">
        <v>0.97349999999999992</v>
      </c>
      <c r="Z434">
        <v>4</v>
      </c>
      <c r="AA434" t="b">
        <v>0</v>
      </c>
      <c r="AB434" t="s">
        <v>56</v>
      </c>
      <c r="AD434" t="b">
        <v>1</v>
      </c>
      <c r="AE434" t="b">
        <v>0</v>
      </c>
      <c r="AF434" t="s">
        <v>68</v>
      </c>
      <c r="AG434">
        <v>19543972.601999998</v>
      </c>
      <c r="AH434">
        <v>1.2640840564535633E-4</v>
      </c>
      <c r="AU434">
        <v>293159.58902999997</v>
      </c>
      <c r="AV434">
        <v>6.4271233778867122E-3</v>
      </c>
      <c r="BE434">
        <v>977198.63009999995</v>
      </c>
      <c r="BF434">
        <v>2.4482035024010716E-3</v>
      </c>
      <c r="BK434">
        <v>6938110.2737099994</v>
      </c>
      <c r="BL434">
        <v>2.6697941824564207E-3</v>
      </c>
    </row>
    <row r="435" spans="1:82" x14ac:dyDescent="0.3">
      <c r="A435" t="s">
        <v>4630</v>
      </c>
      <c r="B435" t="s">
        <v>49</v>
      </c>
      <c r="C435" t="s">
        <v>2459</v>
      </c>
      <c r="D435" t="s">
        <v>1663</v>
      </c>
      <c r="E435" t="s">
        <v>1664</v>
      </c>
      <c r="F435" t="s">
        <v>3188</v>
      </c>
      <c r="G435" t="s">
        <v>53</v>
      </c>
      <c r="H435" t="s">
        <v>4631</v>
      </c>
      <c r="I435" t="s">
        <v>4632</v>
      </c>
      <c r="J435" t="s">
        <v>62</v>
      </c>
      <c r="K435" t="s">
        <v>4633</v>
      </c>
      <c r="L435" t="s">
        <v>55</v>
      </c>
      <c r="M435" t="s">
        <v>4633</v>
      </c>
      <c r="N435" t="s">
        <v>55</v>
      </c>
      <c r="O435" t="s">
        <v>62</v>
      </c>
      <c r="P435" t="s">
        <v>62</v>
      </c>
      <c r="Q435" t="s">
        <v>62</v>
      </c>
      <c r="R435">
        <v>1.083E-3</v>
      </c>
      <c r="Y435">
        <v>0.99607000000000001</v>
      </c>
      <c r="Z435">
        <v>4</v>
      </c>
      <c r="AA435" t="b">
        <v>0</v>
      </c>
      <c r="AB435" t="s">
        <v>62</v>
      </c>
      <c r="AD435" t="b">
        <v>0</v>
      </c>
      <c r="AE435" t="b">
        <v>0</v>
      </c>
      <c r="AG435">
        <v>85269395.957850009</v>
      </c>
      <c r="AH435">
        <v>5.5151368725677526E-4</v>
      </c>
      <c r="AI435">
        <v>26328795.944880001</v>
      </c>
      <c r="AJ435">
        <v>4.8995094766078411E-4</v>
      </c>
      <c r="AM435">
        <v>1795145.1780600001</v>
      </c>
      <c r="AN435">
        <v>3.3706067322875292E-3</v>
      </c>
      <c r="AO435">
        <v>8776265.314960001</v>
      </c>
      <c r="AP435">
        <v>2.2082395640676683E-3</v>
      </c>
      <c r="AQ435">
        <v>2592987.4794200002</v>
      </c>
      <c r="AR435">
        <v>6.3940635367845796E-3</v>
      </c>
      <c r="AS435">
        <v>8776265.314960001</v>
      </c>
      <c r="AT435">
        <v>4.9944882002602893E-3</v>
      </c>
      <c r="AU435">
        <v>259298.74794200002</v>
      </c>
      <c r="AV435">
        <v>5.6847707089132237E-3</v>
      </c>
      <c r="BE435">
        <v>1978385.297071497</v>
      </c>
      <c r="BF435">
        <v>4.9565049153758771E-3</v>
      </c>
      <c r="BK435">
        <v>8776265.314960001</v>
      </c>
      <c r="BL435">
        <v>3.3771187192510807E-3</v>
      </c>
    </row>
    <row r="436" spans="1:82" x14ac:dyDescent="0.3">
      <c r="A436" t="s">
        <v>4634</v>
      </c>
      <c r="B436" t="s">
        <v>49</v>
      </c>
      <c r="C436" t="s">
        <v>1172</v>
      </c>
      <c r="D436" t="s">
        <v>1173</v>
      </c>
      <c r="E436" t="s">
        <v>1174</v>
      </c>
      <c r="F436" t="s">
        <v>3346</v>
      </c>
      <c r="G436" t="s">
        <v>53</v>
      </c>
      <c r="H436" t="s">
        <v>4635</v>
      </c>
      <c r="I436" t="s">
        <v>4585</v>
      </c>
      <c r="J436" t="s">
        <v>76</v>
      </c>
      <c r="K436" t="s">
        <v>4636</v>
      </c>
      <c r="L436" t="s">
        <v>54</v>
      </c>
      <c r="M436" t="s">
        <v>4636</v>
      </c>
      <c r="N436" t="s">
        <v>3409</v>
      </c>
      <c r="O436" t="s">
        <v>76</v>
      </c>
      <c r="P436" t="s">
        <v>76</v>
      </c>
      <c r="Q436" t="s">
        <v>54</v>
      </c>
      <c r="R436">
        <v>2.9739999999999996E-3</v>
      </c>
      <c r="S436" t="s">
        <v>3194</v>
      </c>
      <c r="U436" t="s">
        <v>3194</v>
      </c>
      <c r="V436" t="s">
        <v>55</v>
      </c>
      <c r="W436" t="s">
        <v>55</v>
      </c>
      <c r="Y436">
        <v>1.0049599999999999</v>
      </c>
      <c r="Z436">
        <v>4</v>
      </c>
      <c r="AA436" t="b">
        <v>0</v>
      </c>
      <c r="AB436" t="s">
        <v>76</v>
      </c>
      <c r="AC436" t="s">
        <v>3409</v>
      </c>
      <c r="AD436" t="b">
        <v>0</v>
      </c>
      <c r="AE436" t="b">
        <v>0</v>
      </c>
      <c r="AF436" t="s">
        <v>54</v>
      </c>
      <c r="AG436">
        <v>52812518.50469999</v>
      </c>
      <c r="AH436">
        <v>3.415859404966538E-4</v>
      </c>
      <c r="AI436">
        <v>15853853.547299996</v>
      </c>
      <c r="AJ436">
        <v>2.9502338754254487E-4</v>
      </c>
    </row>
    <row r="437" spans="1:82" x14ac:dyDescent="0.3">
      <c r="A437" t="s">
        <v>4637</v>
      </c>
      <c r="B437" t="s">
        <v>49</v>
      </c>
      <c r="C437" t="s">
        <v>2866</v>
      </c>
      <c r="D437" t="s">
        <v>351</v>
      </c>
      <c r="E437" t="s">
        <v>352</v>
      </c>
      <c r="F437" t="s">
        <v>3319</v>
      </c>
      <c r="G437" t="s">
        <v>72</v>
      </c>
      <c r="H437" t="s">
        <v>4638</v>
      </c>
      <c r="I437" t="s">
        <v>4639</v>
      </c>
      <c r="J437" t="s">
        <v>54</v>
      </c>
      <c r="K437" t="s">
        <v>4640</v>
      </c>
      <c r="L437" t="s">
        <v>68</v>
      </c>
      <c r="M437" t="s">
        <v>4640</v>
      </c>
      <c r="N437" t="s">
        <v>3193</v>
      </c>
      <c r="O437" t="s">
        <v>54</v>
      </c>
      <c r="P437" t="s">
        <v>54</v>
      </c>
      <c r="Q437" t="s">
        <v>68</v>
      </c>
      <c r="R437">
        <v>1.6319E-2</v>
      </c>
      <c r="S437" t="s">
        <v>3194</v>
      </c>
      <c r="T437" t="s">
        <v>3194</v>
      </c>
      <c r="U437" t="s">
        <v>3194</v>
      </c>
      <c r="V437" t="s">
        <v>55</v>
      </c>
      <c r="X437" t="s">
        <v>55</v>
      </c>
      <c r="Y437">
        <v>0.90617999999999999</v>
      </c>
      <c r="Z437">
        <v>6</v>
      </c>
      <c r="AA437" t="b">
        <v>0</v>
      </c>
      <c r="AB437" t="s">
        <v>54</v>
      </c>
      <c r="AC437" t="s">
        <v>3193</v>
      </c>
      <c r="AD437" t="b">
        <v>0</v>
      </c>
      <c r="AE437" t="b">
        <v>0</v>
      </c>
      <c r="AF437" t="s">
        <v>68</v>
      </c>
      <c r="AG437">
        <v>141501577.47264001</v>
      </c>
      <c r="AH437">
        <v>9.1521765655713512E-4</v>
      </c>
      <c r="AI437">
        <v>39245289.504960001</v>
      </c>
      <c r="AJ437">
        <v>7.3031318349809228E-4</v>
      </c>
      <c r="BC437">
        <v>3186972.4655999998</v>
      </c>
      <c r="BD437">
        <v>2.9170738509597532E-3</v>
      </c>
    </row>
    <row r="438" spans="1:82" x14ac:dyDescent="0.3">
      <c r="A438" t="s">
        <v>4641</v>
      </c>
      <c r="B438" t="s">
        <v>49</v>
      </c>
      <c r="C438" t="s">
        <v>2999</v>
      </c>
      <c r="D438" t="s">
        <v>917</v>
      </c>
      <c r="E438" t="s">
        <v>918</v>
      </c>
      <c r="F438" t="s">
        <v>3223</v>
      </c>
      <c r="G438" t="s">
        <v>53</v>
      </c>
      <c r="H438" t="s">
        <v>4642</v>
      </c>
      <c r="I438" t="s">
        <v>4643</v>
      </c>
      <c r="J438" t="s">
        <v>54</v>
      </c>
      <c r="K438" t="s">
        <v>4644</v>
      </c>
      <c r="L438" t="s">
        <v>54</v>
      </c>
      <c r="M438" t="s">
        <v>3837</v>
      </c>
      <c r="N438" t="s">
        <v>3193</v>
      </c>
      <c r="O438" t="s">
        <v>54</v>
      </c>
      <c r="P438" t="s">
        <v>54</v>
      </c>
      <c r="Q438" t="s">
        <v>54</v>
      </c>
      <c r="R438">
        <v>3.6810000000000002E-3</v>
      </c>
      <c r="S438" t="s">
        <v>3194</v>
      </c>
      <c r="T438" t="s">
        <v>3194</v>
      </c>
      <c r="U438" t="s">
        <v>3194</v>
      </c>
      <c r="X438" t="s">
        <v>55</v>
      </c>
      <c r="Y438">
        <v>1.00827</v>
      </c>
      <c r="Z438">
        <v>4</v>
      </c>
      <c r="AA438" t="b">
        <v>0</v>
      </c>
      <c r="AB438" t="s">
        <v>54</v>
      </c>
      <c r="AC438" t="s">
        <v>3193</v>
      </c>
      <c r="AD438" t="b">
        <v>0</v>
      </c>
      <c r="AE438" t="b">
        <v>0</v>
      </c>
      <c r="AF438" t="s">
        <v>54</v>
      </c>
      <c r="BK438">
        <v>1019365.8904</v>
      </c>
      <c r="BL438">
        <v>3.9225336822575025E-4</v>
      </c>
      <c r="BY438">
        <v>6116195.3424000004</v>
      </c>
      <c r="BZ438">
        <v>1.3859740843696407E-2</v>
      </c>
    </row>
    <row r="439" spans="1:82" x14ac:dyDescent="0.3">
      <c r="A439" t="s">
        <v>4645</v>
      </c>
      <c r="B439" t="s">
        <v>49</v>
      </c>
      <c r="D439" t="s">
        <v>346</v>
      </c>
      <c r="E439" t="s">
        <v>3818</v>
      </c>
      <c r="F439" t="s">
        <v>3864</v>
      </c>
      <c r="H439" t="s">
        <v>4646</v>
      </c>
      <c r="R439">
        <v>0</v>
      </c>
      <c r="S439" t="s">
        <v>3194</v>
      </c>
      <c r="T439" t="s">
        <v>3194</v>
      </c>
      <c r="U439" t="s">
        <v>3194</v>
      </c>
      <c r="V439" t="s">
        <v>55</v>
      </c>
      <c r="W439" t="s">
        <v>55</v>
      </c>
      <c r="X439" t="s">
        <v>55</v>
      </c>
      <c r="Y439">
        <v>3.8246856699999832E-2</v>
      </c>
      <c r="Z439">
        <v>2</v>
      </c>
      <c r="AA439" t="b">
        <v>0</v>
      </c>
      <c r="AD439" t="b">
        <v>0</v>
      </c>
      <c r="AE439" t="b">
        <v>0</v>
      </c>
      <c r="AG439">
        <v>3143961.7792440425</v>
      </c>
      <c r="AH439">
        <v>2.033482158501939E-5</v>
      </c>
    </row>
    <row r="440" spans="1:82" x14ac:dyDescent="0.3">
      <c r="A440" t="s">
        <v>4647</v>
      </c>
      <c r="B440" t="s">
        <v>49</v>
      </c>
      <c r="C440" t="s">
        <v>2997</v>
      </c>
      <c r="D440" t="s">
        <v>1220</v>
      </c>
      <c r="E440" t="s">
        <v>3103</v>
      </c>
      <c r="F440" t="s">
        <v>3384</v>
      </c>
      <c r="G440" t="s">
        <v>53</v>
      </c>
      <c r="H440" t="s">
        <v>4648</v>
      </c>
      <c r="I440" t="s">
        <v>4649</v>
      </c>
      <c r="J440" t="s">
        <v>68</v>
      </c>
      <c r="K440" t="s">
        <v>4559</v>
      </c>
      <c r="L440" t="s">
        <v>68</v>
      </c>
      <c r="M440" t="s">
        <v>4382</v>
      </c>
      <c r="N440" t="s">
        <v>3207</v>
      </c>
      <c r="O440" t="s">
        <v>68</v>
      </c>
      <c r="P440" t="s">
        <v>68</v>
      </c>
      <c r="Q440" t="s">
        <v>68</v>
      </c>
      <c r="R440">
        <v>2.2499999999999999E-4</v>
      </c>
      <c r="S440" t="s">
        <v>3201</v>
      </c>
      <c r="T440" t="s">
        <v>55</v>
      </c>
      <c r="U440" t="s">
        <v>3201</v>
      </c>
      <c r="Y440">
        <v>1.00691</v>
      </c>
      <c r="Z440">
        <v>4</v>
      </c>
      <c r="AA440" t="b">
        <v>0</v>
      </c>
      <c r="AB440" t="s">
        <v>68</v>
      </c>
      <c r="AC440" t="s">
        <v>3207</v>
      </c>
      <c r="AD440" t="b">
        <v>0</v>
      </c>
      <c r="AE440" t="b">
        <v>0</v>
      </c>
      <c r="AF440" t="s">
        <v>68</v>
      </c>
      <c r="BS440">
        <v>11905313.674246</v>
      </c>
      <c r="BT440">
        <v>2.4569365026443244E-3</v>
      </c>
    </row>
    <row r="441" spans="1:82" x14ac:dyDescent="0.3">
      <c r="A441" t="s">
        <v>4650</v>
      </c>
      <c r="B441" t="s">
        <v>49</v>
      </c>
      <c r="C441" t="s">
        <v>2998</v>
      </c>
      <c r="D441" t="s">
        <v>1680</v>
      </c>
      <c r="E441" t="s">
        <v>1681</v>
      </c>
      <c r="F441" t="s">
        <v>3188</v>
      </c>
      <c r="G441" t="s">
        <v>53</v>
      </c>
      <c r="H441" t="s">
        <v>4651</v>
      </c>
      <c r="I441" t="s">
        <v>3256</v>
      </c>
      <c r="J441" t="s">
        <v>55</v>
      </c>
      <c r="K441" t="s">
        <v>3256</v>
      </c>
      <c r="L441" t="s">
        <v>55</v>
      </c>
      <c r="M441" t="s">
        <v>3256</v>
      </c>
      <c r="N441" t="s">
        <v>55</v>
      </c>
      <c r="O441" t="s">
        <v>55</v>
      </c>
      <c r="P441" t="s">
        <v>55</v>
      </c>
      <c r="Q441" t="s">
        <v>55</v>
      </c>
      <c r="R441">
        <v>6.3950000000000005E-3</v>
      </c>
      <c r="Y441">
        <v>1.00542</v>
      </c>
      <c r="Z441">
        <v>4</v>
      </c>
      <c r="AA441" t="b">
        <v>0</v>
      </c>
      <c r="AD441" t="b">
        <v>0</v>
      </c>
      <c r="AE441" t="b">
        <v>0</v>
      </c>
      <c r="AG441">
        <v>68186980.10735999</v>
      </c>
      <c r="AH441">
        <v>4.410263776291291E-4</v>
      </c>
      <c r="AI441">
        <v>24136984.108799998</v>
      </c>
      <c r="AJ441">
        <v>4.4916365573791317E-4</v>
      </c>
      <c r="AS441">
        <v>2111986.1095199999</v>
      </c>
      <c r="AT441">
        <v>1.2019109865708693E-3</v>
      </c>
      <c r="BK441">
        <v>3318835.3149599996</v>
      </c>
      <c r="BL441">
        <v>1.2770923013411717E-3</v>
      </c>
      <c r="BS441">
        <v>2011415.3424</v>
      </c>
      <c r="BT441">
        <v>4.1510202183180859E-4</v>
      </c>
    </row>
    <row r="442" spans="1:82" x14ac:dyDescent="0.3">
      <c r="A442" t="s">
        <v>4652</v>
      </c>
      <c r="B442" t="s">
        <v>49</v>
      </c>
      <c r="C442" t="s">
        <v>2993</v>
      </c>
      <c r="D442" t="s">
        <v>368</v>
      </c>
      <c r="E442" t="s">
        <v>369</v>
      </c>
      <c r="F442" t="s">
        <v>3527</v>
      </c>
      <c r="G442" t="s">
        <v>53</v>
      </c>
      <c r="H442" t="s">
        <v>4653</v>
      </c>
      <c r="I442" t="s">
        <v>4654</v>
      </c>
      <c r="J442" t="s">
        <v>48</v>
      </c>
      <c r="K442" t="s">
        <v>4655</v>
      </c>
      <c r="L442" t="s">
        <v>48</v>
      </c>
      <c r="M442" t="s">
        <v>4656</v>
      </c>
      <c r="N442" t="s">
        <v>3237</v>
      </c>
      <c r="O442" t="s">
        <v>48</v>
      </c>
      <c r="P442" t="s">
        <v>48</v>
      </c>
      <c r="Q442" t="s">
        <v>48</v>
      </c>
      <c r="R442">
        <v>-2.529E-3</v>
      </c>
      <c r="S442" t="s">
        <v>3194</v>
      </c>
      <c r="T442" t="s">
        <v>3194</v>
      </c>
      <c r="U442" t="s">
        <v>3194</v>
      </c>
      <c r="W442" t="s">
        <v>55</v>
      </c>
      <c r="X442" t="s">
        <v>55</v>
      </c>
      <c r="Y442">
        <v>1.0219100000000001</v>
      </c>
      <c r="Z442">
        <v>1</v>
      </c>
      <c r="AA442" t="b">
        <v>0</v>
      </c>
      <c r="AB442" t="s">
        <v>48</v>
      </c>
      <c r="AC442" t="s">
        <v>3237</v>
      </c>
      <c r="AD442" t="b">
        <v>0</v>
      </c>
      <c r="AE442" t="b">
        <v>0</v>
      </c>
      <c r="AF442" t="s">
        <v>48</v>
      </c>
      <c r="AG442">
        <v>613507643.82000005</v>
      </c>
      <c r="AH442">
        <v>3.9681043708887087E-3</v>
      </c>
      <c r="AI442">
        <v>306753821.91000003</v>
      </c>
      <c r="AJ442">
        <v>5.7083630431872725E-3</v>
      </c>
    </row>
    <row r="443" spans="1:82" x14ac:dyDescent="0.3">
      <c r="A443" t="s">
        <v>4657</v>
      </c>
      <c r="B443" t="s">
        <v>49</v>
      </c>
      <c r="C443" t="s">
        <v>4658</v>
      </c>
      <c r="E443" t="s">
        <v>4659</v>
      </c>
      <c r="F443" t="s">
        <v>3808</v>
      </c>
      <c r="O443" t="s">
        <v>76</v>
      </c>
      <c r="P443" t="s">
        <v>76</v>
      </c>
      <c r="Q443" t="s">
        <v>76</v>
      </c>
      <c r="R443">
        <v>-4.3206620017699994E-3</v>
      </c>
      <c r="Y443">
        <v>1205.21</v>
      </c>
      <c r="AA443" t="b">
        <v>0</v>
      </c>
      <c r="AD443" t="b">
        <v>0</v>
      </c>
      <c r="AE443" t="b">
        <v>0</v>
      </c>
      <c r="BA443">
        <v>4568951.1100000003</v>
      </c>
      <c r="BB443">
        <v>6.5768184607660728E-3</v>
      </c>
    </row>
    <row r="444" spans="1:82" x14ac:dyDescent="0.3">
      <c r="A444" t="s">
        <v>4660</v>
      </c>
      <c r="B444" t="s">
        <v>49</v>
      </c>
      <c r="C444" t="s">
        <v>2464</v>
      </c>
      <c r="D444" t="s">
        <v>463</v>
      </c>
      <c r="E444" t="s">
        <v>464</v>
      </c>
      <c r="F444" t="s">
        <v>3271</v>
      </c>
      <c r="G444" t="s">
        <v>53</v>
      </c>
      <c r="H444" t="s">
        <v>4661</v>
      </c>
      <c r="I444" t="s">
        <v>3226</v>
      </c>
      <c r="J444" t="s">
        <v>55</v>
      </c>
      <c r="K444" t="s">
        <v>3782</v>
      </c>
      <c r="L444" t="s">
        <v>108</v>
      </c>
      <c r="M444" t="s">
        <v>3782</v>
      </c>
      <c r="N444" t="s">
        <v>3309</v>
      </c>
      <c r="O444" t="s">
        <v>108</v>
      </c>
      <c r="P444" t="s">
        <v>108</v>
      </c>
      <c r="Q444" t="s">
        <v>108</v>
      </c>
      <c r="R444">
        <v>-5.9100000000000005E-4</v>
      </c>
      <c r="S444" t="s">
        <v>3194</v>
      </c>
      <c r="Y444">
        <v>0.90635999999999994</v>
      </c>
      <c r="Z444">
        <v>2</v>
      </c>
      <c r="AA444" t="b">
        <v>0</v>
      </c>
      <c r="AC444" t="s">
        <v>3309</v>
      </c>
      <c r="AD444" t="b">
        <v>0</v>
      </c>
      <c r="AE444" t="b">
        <v>0</v>
      </c>
      <c r="AF444" t="s">
        <v>108</v>
      </c>
      <c r="AW444">
        <v>4714575.0137200002</v>
      </c>
      <c r="AX444">
        <v>9.5739700190945187E-3</v>
      </c>
    </row>
    <row r="445" spans="1:82" x14ac:dyDescent="0.3">
      <c r="A445" t="s">
        <v>4662</v>
      </c>
      <c r="B445" t="s">
        <v>49</v>
      </c>
      <c r="C445" t="s">
        <v>4663</v>
      </c>
      <c r="D445" t="s">
        <v>1384</v>
      </c>
      <c r="E445" t="s">
        <v>1385</v>
      </c>
      <c r="F445" t="s">
        <v>3998</v>
      </c>
      <c r="R445">
        <v>0</v>
      </c>
      <c r="U445" t="s">
        <v>3194</v>
      </c>
      <c r="Y445">
        <v>35.46</v>
      </c>
      <c r="Z445">
        <v>4</v>
      </c>
      <c r="AA445" t="b">
        <v>0</v>
      </c>
      <c r="AD445" t="b">
        <v>0</v>
      </c>
      <c r="AE445" t="b">
        <v>0</v>
      </c>
      <c r="AG445">
        <v>34499317.68</v>
      </c>
      <c r="AH445">
        <v>2.2313804018202408E-4</v>
      </c>
      <c r="AI445">
        <v>6820837.3799999999</v>
      </c>
      <c r="AJ445">
        <v>1.2692854413727848E-4</v>
      </c>
      <c r="AK445">
        <v>2869210.44</v>
      </c>
      <c r="AL445">
        <v>3.4451357725977E-4</v>
      </c>
      <c r="AO445">
        <v>400591.62</v>
      </c>
      <c r="AP445">
        <v>1.0079484069494459E-4</v>
      </c>
      <c r="CA445">
        <v>263716.02</v>
      </c>
      <c r="CB445">
        <v>2.8981411866299859E-4</v>
      </c>
    </row>
    <row r="446" spans="1:82" x14ac:dyDescent="0.3">
      <c r="A446" t="s">
        <v>4664</v>
      </c>
      <c r="B446" t="s">
        <v>49</v>
      </c>
      <c r="C446" t="s">
        <v>4665</v>
      </c>
      <c r="E446" t="s">
        <v>4666</v>
      </c>
      <c r="F446" t="s">
        <v>3808</v>
      </c>
      <c r="O446" t="s">
        <v>861</v>
      </c>
      <c r="P446" t="s">
        <v>861</v>
      </c>
      <c r="Q446" t="s">
        <v>209</v>
      </c>
      <c r="R446">
        <v>1.4674487984960001E-2</v>
      </c>
      <c r="Y446">
        <v>12121.45</v>
      </c>
      <c r="AA446" t="b">
        <v>0</v>
      </c>
      <c r="AD446" t="b">
        <v>0</v>
      </c>
      <c r="AE446" t="b">
        <v>0</v>
      </c>
      <c r="AG446">
        <v>2324947444.3800001</v>
      </c>
      <c r="AH446">
        <v>1.5037521062797978E-2</v>
      </c>
      <c r="AI446">
        <v>532329246.75645</v>
      </c>
      <c r="AJ446">
        <v>9.9060822781982631E-3</v>
      </c>
      <c r="AK446">
        <v>89315898.244650006</v>
      </c>
      <c r="AL446">
        <v>1.0724392739360723E-2</v>
      </c>
    </row>
    <row r="447" spans="1:82" x14ac:dyDescent="0.3">
      <c r="A447" t="s">
        <v>4667</v>
      </c>
      <c r="B447" t="s">
        <v>49</v>
      </c>
      <c r="C447" t="s">
        <v>934</v>
      </c>
      <c r="D447" t="s">
        <v>143</v>
      </c>
      <c r="E447" t="s">
        <v>144</v>
      </c>
      <c r="F447" t="s">
        <v>3217</v>
      </c>
      <c r="G447" t="s">
        <v>53</v>
      </c>
      <c r="H447" t="s">
        <v>4668</v>
      </c>
      <c r="I447" t="s">
        <v>3464</v>
      </c>
      <c r="J447" t="s">
        <v>54</v>
      </c>
      <c r="K447" t="s">
        <v>4669</v>
      </c>
      <c r="L447" t="s">
        <v>68</v>
      </c>
      <c r="M447" t="s">
        <v>3214</v>
      </c>
      <c r="N447" t="s">
        <v>3193</v>
      </c>
      <c r="O447" t="s">
        <v>54</v>
      </c>
      <c r="P447" t="s">
        <v>54</v>
      </c>
      <c r="Q447" t="s">
        <v>68</v>
      </c>
      <c r="R447">
        <v>2.823E-3</v>
      </c>
      <c r="S447" t="s">
        <v>3194</v>
      </c>
      <c r="T447" t="s">
        <v>3194</v>
      </c>
      <c r="U447" t="s">
        <v>3194</v>
      </c>
      <c r="Y447">
        <v>0.92291999999999996</v>
      </c>
      <c r="Z447">
        <v>4</v>
      </c>
      <c r="AA447" t="b">
        <v>0</v>
      </c>
      <c r="AB447" t="s">
        <v>54</v>
      </c>
      <c r="AC447" t="s">
        <v>3193</v>
      </c>
      <c r="AD447" t="b">
        <v>0</v>
      </c>
      <c r="AE447" t="b">
        <v>0</v>
      </c>
      <c r="AF447" t="s">
        <v>68</v>
      </c>
      <c r="AG447">
        <v>44213983.781799994</v>
      </c>
      <c r="AH447">
        <v>2.8597150184886345E-4</v>
      </c>
      <c r="AI447">
        <v>14722513.507174999</v>
      </c>
      <c r="AJ447">
        <v>2.739703501781977E-4</v>
      </c>
      <c r="BE447">
        <v>835978.68494999991</v>
      </c>
      <c r="BF447">
        <v>2.0944011599952732E-3</v>
      </c>
      <c r="BY447">
        <v>3390358.0000749999</v>
      </c>
      <c r="BZ447">
        <v>7.6827963493320385E-3</v>
      </c>
    </row>
    <row r="448" spans="1:82" x14ac:dyDescent="0.3">
      <c r="A448" t="s">
        <v>4670</v>
      </c>
      <c r="B448" t="s">
        <v>49</v>
      </c>
      <c r="C448" t="s">
        <v>2415</v>
      </c>
      <c r="D448" t="s">
        <v>1191</v>
      </c>
      <c r="E448" t="s">
        <v>1688</v>
      </c>
      <c r="F448" t="s">
        <v>3196</v>
      </c>
      <c r="G448" t="s">
        <v>53</v>
      </c>
      <c r="H448" t="s">
        <v>4671</v>
      </c>
      <c r="I448" t="s">
        <v>4672</v>
      </c>
      <c r="J448" t="s">
        <v>68</v>
      </c>
      <c r="K448" t="s">
        <v>3256</v>
      </c>
      <c r="L448" t="s">
        <v>55</v>
      </c>
      <c r="M448" t="s">
        <v>4673</v>
      </c>
      <c r="N448" t="s">
        <v>3207</v>
      </c>
      <c r="O448" t="s">
        <v>68</v>
      </c>
      <c r="P448" t="s">
        <v>68</v>
      </c>
      <c r="Q448" t="s">
        <v>68</v>
      </c>
      <c r="R448">
        <v>1.464E-3</v>
      </c>
      <c r="S448" t="s">
        <v>3194</v>
      </c>
      <c r="U448" t="s">
        <v>3194</v>
      </c>
      <c r="Y448">
        <v>0.98921000000000003</v>
      </c>
      <c r="Z448">
        <v>4</v>
      </c>
      <c r="AA448" t="b">
        <v>0</v>
      </c>
      <c r="AB448" t="s">
        <v>68</v>
      </c>
      <c r="AC448" t="s">
        <v>3207</v>
      </c>
      <c r="AD448" t="b">
        <v>0</v>
      </c>
      <c r="AE448" t="b">
        <v>0</v>
      </c>
      <c r="BQ448">
        <v>199743.36986000001</v>
      </c>
      <c r="BR448">
        <v>6.1365602026391963E-3</v>
      </c>
      <c r="BU448">
        <v>1198460.2191600001</v>
      </c>
      <c r="BV448">
        <v>4.7958898698660822E-3</v>
      </c>
    </row>
    <row r="449" spans="1:82" x14ac:dyDescent="0.3">
      <c r="A449" t="s">
        <v>4674</v>
      </c>
      <c r="B449" t="s">
        <v>49</v>
      </c>
      <c r="C449" t="s">
        <v>1196</v>
      </c>
      <c r="D449" t="s">
        <v>846</v>
      </c>
      <c r="E449" t="s">
        <v>847</v>
      </c>
      <c r="F449" t="s">
        <v>3346</v>
      </c>
      <c r="G449" t="s">
        <v>53</v>
      </c>
      <c r="H449" t="s">
        <v>4675</v>
      </c>
      <c r="I449" t="s">
        <v>3198</v>
      </c>
      <c r="J449" t="s">
        <v>54</v>
      </c>
      <c r="K449" t="s">
        <v>4676</v>
      </c>
      <c r="L449" t="s">
        <v>54</v>
      </c>
      <c r="M449" t="s">
        <v>4677</v>
      </c>
      <c r="N449" t="s">
        <v>3193</v>
      </c>
      <c r="O449" t="s">
        <v>54</v>
      </c>
      <c r="P449" t="s">
        <v>54</v>
      </c>
      <c r="Q449" t="s">
        <v>54</v>
      </c>
      <c r="R449">
        <v>3.1500000000000001E-4</v>
      </c>
      <c r="S449" t="s">
        <v>3194</v>
      </c>
      <c r="T449" t="s">
        <v>3194</v>
      </c>
      <c r="U449" t="s">
        <v>3194</v>
      </c>
      <c r="V449" t="s">
        <v>55</v>
      </c>
      <c r="W449" t="s">
        <v>55</v>
      </c>
      <c r="X449" t="s">
        <v>55</v>
      </c>
      <c r="Y449">
        <v>0.9836100000000001</v>
      </c>
      <c r="Z449">
        <v>4</v>
      </c>
      <c r="AA449" t="b">
        <v>0</v>
      </c>
      <c r="AB449" t="s">
        <v>54</v>
      </c>
      <c r="AC449" t="s">
        <v>3193</v>
      </c>
      <c r="AD449" t="b">
        <v>0</v>
      </c>
      <c r="AE449" t="b">
        <v>0</v>
      </c>
      <c r="AF449" t="s">
        <v>54</v>
      </c>
      <c r="BM449">
        <v>296207.38356000005</v>
      </c>
      <c r="BN449">
        <v>5.4312599895470746E-4</v>
      </c>
      <c r="BQ449">
        <v>157977.27123200003</v>
      </c>
      <c r="BR449">
        <v>4.8534128378994864E-3</v>
      </c>
      <c r="BS449">
        <v>6457320.961608001</v>
      </c>
      <c r="BT449">
        <v>1.3326173517112176E-3</v>
      </c>
      <c r="BU449">
        <v>592414.76712000009</v>
      </c>
      <c r="BV449">
        <v>2.3706719129828495E-3</v>
      </c>
      <c r="BW449">
        <v>789886.35616000008</v>
      </c>
      <c r="BX449">
        <v>3.9853025865333467E-3</v>
      </c>
    </row>
    <row r="450" spans="1:82" x14ac:dyDescent="0.3">
      <c r="A450" t="s">
        <v>4678</v>
      </c>
      <c r="B450" t="s">
        <v>3210</v>
      </c>
      <c r="C450" t="s">
        <v>1141</v>
      </c>
      <c r="D450" t="s">
        <v>1142</v>
      </c>
      <c r="E450" t="s">
        <v>1143</v>
      </c>
      <c r="F450" t="s">
        <v>3196</v>
      </c>
      <c r="G450" t="s">
        <v>53</v>
      </c>
      <c r="H450" t="s">
        <v>4679</v>
      </c>
      <c r="I450" t="s">
        <v>3460</v>
      </c>
      <c r="J450" t="s">
        <v>68</v>
      </c>
      <c r="K450" t="s">
        <v>4680</v>
      </c>
      <c r="L450" t="s">
        <v>68</v>
      </c>
      <c r="M450" t="s">
        <v>3281</v>
      </c>
      <c r="N450" t="s">
        <v>3221</v>
      </c>
      <c r="O450" t="s">
        <v>68</v>
      </c>
      <c r="P450" t="s">
        <v>56</v>
      </c>
      <c r="Q450" t="s">
        <v>68</v>
      </c>
      <c r="R450">
        <v>1.0463999999999999E-2</v>
      </c>
      <c r="S450" t="s">
        <v>3194</v>
      </c>
      <c r="T450" t="s">
        <v>3194</v>
      </c>
      <c r="U450" t="s">
        <v>3194</v>
      </c>
      <c r="W450" t="s">
        <v>55</v>
      </c>
      <c r="Y450">
        <v>1.0008600000000001</v>
      </c>
      <c r="Z450">
        <v>3</v>
      </c>
      <c r="AA450" t="b">
        <v>0</v>
      </c>
      <c r="AB450" t="s">
        <v>68</v>
      </c>
      <c r="AC450" t="s">
        <v>3221</v>
      </c>
      <c r="AD450" t="b">
        <v>0</v>
      </c>
      <c r="AE450" t="b">
        <v>0</v>
      </c>
      <c r="AF450" t="s">
        <v>68</v>
      </c>
      <c r="CC450">
        <v>301923</v>
      </c>
      <c r="CD450">
        <v>1.3149809277877343E-3</v>
      </c>
    </row>
    <row r="451" spans="1:82" x14ac:dyDescent="0.3">
      <c r="A451" t="s">
        <v>4681</v>
      </c>
      <c r="B451" t="s">
        <v>49</v>
      </c>
      <c r="C451" t="s">
        <v>2942</v>
      </c>
      <c r="D451" t="s">
        <v>700</v>
      </c>
      <c r="E451" t="s">
        <v>701</v>
      </c>
      <c r="F451" t="s">
        <v>3271</v>
      </c>
      <c r="G451" t="s">
        <v>53</v>
      </c>
      <c r="H451" t="s">
        <v>4682</v>
      </c>
      <c r="I451" t="s">
        <v>3226</v>
      </c>
      <c r="J451" t="s">
        <v>55</v>
      </c>
      <c r="K451" t="s">
        <v>4527</v>
      </c>
      <c r="L451" t="s">
        <v>108</v>
      </c>
      <c r="M451" t="s">
        <v>4683</v>
      </c>
      <c r="N451" t="s">
        <v>3309</v>
      </c>
      <c r="O451" t="s">
        <v>108</v>
      </c>
      <c r="P451" t="s">
        <v>108</v>
      </c>
      <c r="Q451" t="s">
        <v>108</v>
      </c>
      <c r="R451">
        <v>1.091E-3</v>
      </c>
      <c r="S451" t="s">
        <v>3194</v>
      </c>
      <c r="T451" t="s">
        <v>3208</v>
      </c>
      <c r="Y451">
        <v>0.85748000000000002</v>
      </c>
      <c r="AA451" t="b">
        <v>0</v>
      </c>
      <c r="AC451" t="s">
        <v>3309</v>
      </c>
      <c r="AD451" t="b">
        <v>0</v>
      </c>
      <c r="AE451" t="b">
        <v>0</v>
      </c>
      <c r="AF451" t="s">
        <v>108</v>
      </c>
      <c r="AG451">
        <v>80057123.613250002</v>
      </c>
      <c r="AH451">
        <v>5.1780124555989905E-4</v>
      </c>
      <c r="AI451">
        <v>34310195.834250003</v>
      </c>
      <c r="AJ451">
        <v>6.384763282988972E-4</v>
      </c>
    </row>
    <row r="452" spans="1:82" x14ac:dyDescent="0.3">
      <c r="A452" t="s">
        <v>4684</v>
      </c>
      <c r="B452" t="s">
        <v>49</v>
      </c>
      <c r="D452" t="s">
        <v>4685</v>
      </c>
      <c r="E452" t="s">
        <v>4686</v>
      </c>
      <c r="F452" t="s">
        <v>3819</v>
      </c>
      <c r="H452" t="s">
        <v>4335</v>
      </c>
      <c r="R452">
        <v>0</v>
      </c>
      <c r="S452" t="s">
        <v>3208</v>
      </c>
      <c r="T452" t="s">
        <v>3208</v>
      </c>
      <c r="U452" t="s">
        <v>3208</v>
      </c>
      <c r="Y452">
        <v>9.3866859999999991E-4</v>
      </c>
      <c r="Z452">
        <v>4</v>
      </c>
      <c r="AA452" t="b">
        <v>0</v>
      </c>
      <c r="AD452" t="b">
        <v>0</v>
      </c>
      <c r="AE452" t="b">
        <v>0</v>
      </c>
      <c r="AG452">
        <v>234667.14999999997</v>
      </c>
      <c r="AH452">
        <v>1.5178030021288544E-6</v>
      </c>
    </row>
    <row r="453" spans="1:82" x14ac:dyDescent="0.3">
      <c r="A453" t="s">
        <v>4687</v>
      </c>
      <c r="B453" t="s">
        <v>49</v>
      </c>
      <c r="C453" t="s">
        <v>2970</v>
      </c>
      <c r="D453" t="s">
        <v>420</v>
      </c>
      <c r="E453" t="s">
        <v>2971</v>
      </c>
      <c r="F453" t="s">
        <v>3188</v>
      </c>
      <c r="G453" t="s">
        <v>53</v>
      </c>
      <c r="H453" t="s">
        <v>4688</v>
      </c>
      <c r="I453" t="s">
        <v>3226</v>
      </c>
      <c r="J453" t="s">
        <v>55</v>
      </c>
      <c r="K453" t="s">
        <v>4689</v>
      </c>
      <c r="L453" t="s">
        <v>56</v>
      </c>
      <c r="M453" t="s">
        <v>4690</v>
      </c>
      <c r="N453" t="s">
        <v>3221</v>
      </c>
      <c r="O453" t="s">
        <v>56</v>
      </c>
      <c r="P453" t="s">
        <v>56</v>
      </c>
      <c r="Q453" t="s">
        <v>56</v>
      </c>
      <c r="R453">
        <v>6.2170000000000003E-3</v>
      </c>
      <c r="Y453">
        <v>0.89870000000000005</v>
      </c>
      <c r="AA453" t="b">
        <v>0</v>
      </c>
      <c r="AC453" t="s">
        <v>3221</v>
      </c>
      <c r="AD453" t="b">
        <v>0</v>
      </c>
      <c r="AE453" t="b">
        <v>0</v>
      </c>
      <c r="AF453" t="s">
        <v>56</v>
      </c>
      <c r="BA453">
        <v>2254660.9590000003</v>
      </c>
      <c r="BB453">
        <v>3.2454923375005735E-3</v>
      </c>
    </row>
    <row r="454" spans="1:82" x14ac:dyDescent="0.3">
      <c r="A454" t="s">
        <v>4691</v>
      </c>
      <c r="B454" t="s">
        <v>3210</v>
      </c>
      <c r="D454" t="s">
        <v>346</v>
      </c>
      <c r="E454" t="s">
        <v>3818</v>
      </c>
      <c r="F454" t="s">
        <v>3864</v>
      </c>
      <c r="H454" t="s">
        <v>3605</v>
      </c>
      <c r="R454">
        <v>0</v>
      </c>
      <c r="S454" t="s">
        <v>3194</v>
      </c>
      <c r="T454" t="s">
        <v>3194</v>
      </c>
      <c r="U454" t="s">
        <v>3194</v>
      </c>
      <c r="V454" t="s">
        <v>55</v>
      </c>
      <c r="W454" t="s">
        <v>55</v>
      </c>
      <c r="X454" t="s">
        <v>55</v>
      </c>
      <c r="Y454">
        <v>-0.5071066607000001</v>
      </c>
      <c r="Z454">
        <v>2</v>
      </c>
      <c r="AA454" t="b">
        <v>0</v>
      </c>
      <c r="AD454" t="b">
        <v>0</v>
      </c>
      <c r="AE454" t="b">
        <v>0</v>
      </c>
      <c r="AG454">
        <v>-7000690.1757857455</v>
      </c>
      <c r="AH454">
        <v>-4.5279744377436655E-5</v>
      </c>
    </row>
    <row r="455" spans="1:82" x14ac:dyDescent="0.3">
      <c r="A455" t="s">
        <v>4692</v>
      </c>
      <c r="B455" t="s">
        <v>49</v>
      </c>
      <c r="C455" t="s">
        <v>1225</v>
      </c>
      <c r="D455" t="s">
        <v>1226</v>
      </c>
      <c r="E455" t="s">
        <v>1227</v>
      </c>
      <c r="F455" t="s">
        <v>3244</v>
      </c>
      <c r="G455" t="s">
        <v>53</v>
      </c>
      <c r="H455" t="s">
        <v>4693</v>
      </c>
      <c r="I455" t="s">
        <v>3301</v>
      </c>
      <c r="J455" t="s">
        <v>56</v>
      </c>
      <c r="K455" t="s">
        <v>3301</v>
      </c>
      <c r="L455" t="s">
        <v>56</v>
      </c>
      <c r="M455" t="s">
        <v>3301</v>
      </c>
      <c r="N455" t="s">
        <v>3193</v>
      </c>
      <c r="O455" t="s">
        <v>56</v>
      </c>
      <c r="P455" t="s">
        <v>54</v>
      </c>
      <c r="Q455" t="s">
        <v>56</v>
      </c>
      <c r="R455">
        <v>4.4489999999999998E-3</v>
      </c>
      <c r="S455" t="s">
        <v>3201</v>
      </c>
      <c r="T455" t="s">
        <v>3194</v>
      </c>
      <c r="U455" t="s">
        <v>3194</v>
      </c>
      <c r="V455" t="s">
        <v>55</v>
      </c>
      <c r="W455" t="s">
        <v>55</v>
      </c>
      <c r="X455" t="s">
        <v>55</v>
      </c>
      <c r="Y455">
        <v>0.99917</v>
      </c>
      <c r="Z455">
        <v>4</v>
      </c>
      <c r="AA455" t="b">
        <v>0</v>
      </c>
      <c r="AB455" t="s">
        <v>56</v>
      </c>
      <c r="AC455" t="s">
        <v>3193</v>
      </c>
      <c r="AD455" t="b">
        <v>0</v>
      </c>
      <c r="AE455" t="b">
        <v>0</v>
      </c>
      <c r="AF455" t="s">
        <v>56</v>
      </c>
      <c r="AG455">
        <v>34239704.658</v>
      </c>
      <c r="AH455">
        <v>2.214588898442655E-4</v>
      </c>
      <c r="AI455">
        <v>12084601.643999999</v>
      </c>
      <c r="AJ455">
        <v>2.2488161023300661E-4</v>
      </c>
    </row>
    <row r="456" spans="1:82" x14ac:dyDescent="0.3">
      <c r="A456" t="s">
        <v>4694</v>
      </c>
      <c r="B456" t="s">
        <v>49</v>
      </c>
      <c r="C456" t="s">
        <v>1228</v>
      </c>
      <c r="D456" t="s">
        <v>219</v>
      </c>
      <c r="E456" t="s">
        <v>219</v>
      </c>
      <c r="F456" t="s">
        <v>3271</v>
      </c>
      <c r="H456" t="s">
        <v>4695</v>
      </c>
      <c r="I456" t="s">
        <v>3248</v>
      </c>
      <c r="J456" t="s">
        <v>55</v>
      </c>
      <c r="K456" t="s">
        <v>4696</v>
      </c>
      <c r="L456" t="s">
        <v>108</v>
      </c>
      <c r="M456" t="s">
        <v>4697</v>
      </c>
      <c r="N456" t="s">
        <v>3309</v>
      </c>
      <c r="O456" t="s">
        <v>108</v>
      </c>
      <c r="P456" t="s">
        <v>108</v>
      </c>
      <c r="Q456" t="s">
        <v>108</v>
      </c>
      <c r="R456">
        <v>-1.789E-3</v>
      </c>
      <c r="S456" t="s">
        <v>3194</v>
      </c>
      <c r="T456" t="s">
        <v>3208</v>
      </c>
      <c r="U456" t="s">
        <v>3194</v>
      </c>
      <c r="W456" t="s">
        <v>55</v>
      </c>
      <c r="X456" t="s">
        <v>55</v>
      </c>
      <c r="Y456">
        <v>0.93436999999999992</v>
      </c>
      <c r="Z456">
        <v>2</v>
      </c>
      <c r="AA456" t="b">
        <v>0</v>
      </c>
      <c r="AC456" t="s">
        <v>3309</v>
      </c>
      <c r="AD456" t="b">
        <v>0</v>
      </c>
      <c r="AE456" t="b">
        <v>0</v>
      </c>
      <c r="AF456" t="s">
        <v>108</v>
      </c>
      <c r="BS456">
        <v>23359249.999999996</v>
      </c>
      <c r="BT456">
        <v>4.8207208621094356E-3</v>
      </c>
    </row>
    <row r="457" spans="1:82" x14ac:dyDescent="0.3">
      <c r="A457" t="s">
        <v>4698</v>
      </c>
      <c r="B457" t="s">
        <v>3210</v>
      </c>
      <c r="C457" t="s">
        <v>1230</v>
      </c>
      <c r="D457" t="s">
        <v>1231</v>
      </c>
      <c r="E457" t="s">
        <v>1232</v>
      </c>
      <c r="F457" t="s">
        <v>3346</v>
      </c>
      <c r="G457" t="s">
        <v>53</v>
      </c>
      <c r="H457" t="s">
        <v>3447</v>
      </c>
      <c r="I457" t="s">
        <v>3353</v>
      </c>
      <c r="J457" t="s">
        <v>56</v>
      </c>
      <c r="K457" t="s">
        <v>3353</v>
      </c>
      <c r="L457" t="s">
        <v>56</v>
      </c>
      <c r="M457" t="s">
        <v>3353</v>
      </c>
      <c r="N457" t="s">
        <v>3221</v>
      </c>
      <c r="O457" t="s">
        <v>56</v>
      </c>
      <c r="P457" t="s">
        <v>56</v>
      </c>
      <c r="Q457" t="s">
        <v>56</v>
      </c>
      <c r="R457">
        <v>1.7832000000000001E-2</v>
      </c>
      <c r="S457" t="s">
        <v>3208</v>
      </c>
      <c r="T457" t="s">
        <v>3194</v>
      </c>
      <c r="U457" t="s">
        <v>3208</v>
      </c>
      <c r="Y457">
        <v>0.86962000000000006</v>
      </c>
      <c r="AA457" t="b">
        <v>0</v>
      </c>
      <c r="AB457" t="s">
        <v>56</v>
      </c>
      <c r="AC457" t="s">
        <v>3221</v>
      </c>
      <c r="AD457" t="b">
        <v>0</v>
      </c>
      <c r="AE457" t="b">
        <v>0</v>
      </c>
      <c r="AF457" t="s">
        <v>56</v>
      </c>
      <c r="AG457">
        <v>60893654.228981644</v>
      </c>
      <c r="AH457">
        <v>3.9385389561063302E-4</v>
      </c>
      <c r="CC457">
        <v>359932.16001360002</v>
      </c>
      <c r="CD457">
        <v>1.5676312361606335E-3</v>
      </c>
    </row>
    <row r="458" spans="1:82" x14ac:dyDescent="0.3">
      <c r="A458" t="s">
        <v>4699</v>
      </c>
      <c r="B458" t="s">
        <v>49</v>
      </c>
      <c r="C458" t="s">
        <v>1882</v>
      </c>
      <c r="D458" t="s">
        <v>880</v>
      </c>
      <c r="E458" t="s">
        <v>881</v>
      </c>
      <c r="F458" t="s">
        <v>3196</v>
      </c>
      <c r="G458" t="s">
        <v>53</v>
      </c>
      <c r="H458" t="s">
        <v>4700</v>
      </c>
      <c r="I458" t="s">
        <v>4701</v>
      </c>
      <c r="J458" t="s">
        <v>55</v>
      </c>
      <c r="K458" t="s">
        <v>3992</v>
      </c>
      <c r="L458" t="s">
        <v>55</v>
      </c>
      <c r="M458" t="s">
        <v>3992</v>
      </c>
      <c r="N458" t="s">
        <v>55</v>
      </c>
      <c r="O458" t="s">
        <v>55</v>
      </c>
      <c r="P458" t="s">
        <v>55</v>
      </c>
      <c r="Q458" t="s">
        <v>55</v>
      </c>
      <c r="R458">
        <v>6.0409999999999995E-3</v>
      </c>
      <c r="S458" t="s">
        <v>3194</v>
      </c>
      <c r="Y458">
        <v>0.82263000000000008</v>
      </c>
      <c r="AA458" t="b">
        <v>0</v>
      </c>
      <c r="AD458" t="b">
        <v>0</v>
      </c>
      <c r="AE458" t="b">
        <v>0</v>
      </c>
      <c r="AG458">
        <v>100099770.73856002</v>
      </c>
      <c r="AH458">
        <v>6.4743502675767141E-4</v>
      </c>
      <c r="AI458">
        <v>35397122.876300007</v>
      </c>
      <c r="AJ458">
        <v>6.5870288690816361E-4</v>
      </c>
      <c r="AK458">
        <v>5268408.9862400005</v>
      </c>
      <c r="AL458">
        <v>6.3259160116434709E-4</v>
      </c>
      <c r="AM458">
        <v>1646377.8082000003</v>
      </c>
      <c r="AN458">
        <v>3.0912776259159084E-3</v>
      </c>
      <c r="AO458">
        <v>9878266.849200001</v>
      </c>
      <c r="AP458">
        <v>2.4855196257157512E-3</v>
      </c>
      <c r="BE458">
        <v>4115944.5205000006</v>
      </c>
      <c r="BF458">
        <v>1.0311792792572194E-2</v>
      </c>
      <c r="BK458">
        <v>4115944.5205000006</v>
      </c>
      <c r="BL458">
        <v>1.5838209977409754E-3</v>
      </c>
      <c r="BY458">
        <v>4115944.5205000006</v>
      </c>
      <c r="BZ458">
        <v>9.3270278641521299E-3</v>
      </c>
    </row>
    <row r="459" spans="1:82" x14ac:dyDescent="0.3">
      <c r="A459" t="s">
        <v>4702</v>
      </c>
      <c r="B459" t="s">
        <v>49</v>
      </c>
      <c r="C459" t="s">
        <v>1881</v>
      </c>
      <c r="D459" t="s">
        <v>401</v>
      </c>
      <c r="E459" t="s">
        <v>402</v>
      </c>
      <c r="F459" t="s">
        <v>3346</v>
      </c>
      <c r="G459" t="s">
        <v>53</v>
      </c>
      <c r="H459" t="s">
        <v>4703</v>
      </c>
      <c r="I459" t="s">
        <v>4434</v>
      </c>
      <c r="J459" t="s">
        <v>56</v>
      </c>
      <c r="K459" t="s">
        <v>4435</v>
      </c>
      <c r="L459" t="s">
        <v>56</v>
      </c>
      <c r="M459" t="s">
        <v>4217</v>
      </c>
      <c r="N459" t="s">
        <v>3221</v>
      </c>
      <c r="O459" t="s">
        <v>56</v>
      </c>
      <c r="P459" t="s">
        <v>56</v>
      </c>
      <c r="Q459" t="s">
        <v>56</v>
      </c>
      <c r="R459">
        <v>5.4939999999999998E-3</v>
      </c>
      <c r="S459" t="s">
        <v>3194</v>
      </c>
      <c r="T459" t="s">
        <v>3194</v>
      </c>
      <c r="U459" t="s">
        <v>3194</v>
      </c>
      <c r="Y459">
        <v>1.5762399999999999</v>
      </c>
      <c r="Z459">
        <v>4</v>
      </c>
      <c r="AA459" t="b">
        <v>0</v>
      </c>
      <c r="AB459" t="s">
        <v>56</v>
      </c>
      <c r="AC459" t="s">
        <v>3221</v>
      </c>
      <c r="AD459" t="b">
        <v>0</v>
      </c>
      <c r="AE459" t="b">
        <v>0</v>
      </c>
      <c r="AF459" t="s">
        <v>56</v>
      </c>
      <c r="AG459">
        <v>15833202.688243199</v>
      </c>
      <c r="AH459">
        <v>1.0240752731488059E-4</v>
      </c>
      <c r="AI459">
        <v>7978032.1919999998</v>
      </c>
      <c r="AJ459">
        <v>1.4846271136446601E-4</v>
      </c>
      <c r="AM459">
        <v>3191212.8767999997</v>
      </c>
      <c r="AN459">
        <v>5.9918962199642318E-3</v>
      </c>
      <c r="AO459">
        <v>11169245.0688</v>
      </c>
      <c r="AP459">
        <v>2.8103490467236724E-3</v>
      </c>
      <c r="AS459">
        <v>2229062.1944447998</v>
      </c>
      <c r="AT459">
        <v>1.2685378607257386E-3</v>
      </c>
    </row>
    <row r="460" spans="1:82" x14ac:dyDescent="0.3">
      <c r="A460" t="s">
        <v>4704</v>
      </c>
      <c r="B460" t="s">
        <v>3210</v>
      </c>
      <c r="D460" t="s">
        <v>346</v>
      </c>
      <c r="E460" t="s">
        <v>3818</v>
      </c>
      <c r="F460" t="s">
        <v>3864</v>
      </c>
      <c r="H460" t="s">
        <v>4705</v>
      </c>
      <c r="R460">
        <v>0</v>
      </c>
      <c r="S460" t="s">
        <v>3194</v>
      </c>
      <c r="T460" t="s">
        <v>3194</v>
      </c>
      <c r="U460" t="s">
        <v>3194</v>
      </c>
      <c r="V460" t="s">
        <v>55</v>
      </c>
      <c r="W460" t="s">
        <v>55</v>
      </c>
      <c r="X460" t="s">
        <v>55</v>
      </c>
      <c r="Y460">
        <v>-0.13032513499999998</v>
      </c>
      <c r="Z460">
        <v>2</v>
      </c>
      <c r="AA460" t="b">
        <v>0</v>
      </c>
      <c r="AD460" t="b">
        <v>0</v>
      </c>
      <c r="AE460" t="b">
        <v>0</v>
      </c>
      <c r="AG460">
        <v>-5997199.1624867693</v>
      </c>
      <c r="AH460">
        <v>-3.8789267663527136E-5</v>
      </c>
    </row>
    <row r="461" spans="1:82" x14ac:dyDescent="0.3">
      <c r="A461" t="s">
        <v>4706</v>
      </c>
      <c r="B461" t="s">
        <v>49</v>
      </c>
      <c r="C461" t="s">
        <v>4707</v>
      </c>
      <c r="D461" t="s">
        <v>262</v>
      </c>
      <c r="E461" t="s">
        <v>3807</v>
      </c>
      <c r="F461" t="s">
        <v>3808</v>
      </c>
      <c r="R461">
        <v>0</v>
      </c>
      <c r="Y461">
        <v>2021.93</v>
      </c>
      <c r="AA461" t="b">
        <v>0</v>
      </c>
      <c r="AD461" t="b">
        <v>0</v>
      </c>
      <c r="AE461" t="b">
        <v>0</v>
      </c>
      <c r="BS461">
        <v>7203556.2960900003</v>
      </c>
      <c r="BT461">
        <v>1.486620251846307E-3</v>
      </c>
    </row>
    <row r="462" spans="1:82" x14ac:dyDescent="0.3">
      <c r="A462" t="s">
        <v>4708</v>
      </c>
      <c r="B462" t="s">
        <v>49</v>
      </c>
      <c r="C462" t="s">
        <v>1891</v>
      </c>
      <c r="D462" t="s">
        <v>942</v>
      </c>
      <c r="E462" t="s">
        <v>943</v>
      </c>
      <c r="F462" t="s">
        <v>3188</v>
      </c>
      <c r="G462" t="s">
        <v>53</v>
      </c>
      <c r="H462" t="s">
        <v>4709</v>
      </c>
      <c r="I462" t="s">
        <v>4710</v>
      </c>
      <c r="J462" t="s">
        <v>107</v>
      </c>
      <c r="K462" t="s">
        <v>3257</v>
      </c>
      <c r="L462" t="s">
        <v>55</v>
      </c>
      <c r="M462" t="s">
        <v>4711</v>
      </c>
      <c r="N462" t="s">
        <v>3498</v>
      </c>
      <c r="O462" t="s">
        <v>107</v>
      </c>
      <c r="P462" t="s">
        <v>107</v>
      </c>
      <c r="Q462" t="s">
        <v>107</v>
      </c>
      <c r="R462">
        <v>-7.3200000000000001E-4</v>
      </c>
      <c r="S462" t="s">
        <v>3194</v>
      </c>
      <c r="U462" t="s">
        <v>3194</v>
      </c>
      <c r="Y462">
        <v>1.1796</v>
      </c>
      <c r="Z462">
        <v>3</v>
      </c>
      <c r="AA462" t="b">
        <v>0</v>
      </c>
      <c r="AB462" t="s">
        <v>107</v>
      </c>
      <c r="AC462" t="s">
        <v>3498</v>
      </c>
      <c r="AD462" t="b">
        <v>0</v>
      </c>
      <c r="AE462" t="b">
        <v>0</v>
      </c>
      <c r="BK462">
        <v>6131065.0685000001</v>
      </c>
      <c r="BL462">
        <v>2.3592420999948003E-3</v>
      </c>
      <c r="BO462">
        <v>2452426.0274</v>
      </c>
      <c r="BP462">
        <v>6.3190567393787075E-3</v>
      </c>
    </row>
    <row r="463" spans="1:82" x14ac:dyDescent="0.3">
      <c r="A463" t="s">
        <v>4712</v>
      </c>
      <c r="B463" t="s">
        <v>49</v>
      </c>
      <c r="C463" t="s">
        <v>4713</v>
      </c>
      <c r="E463" t="s">
        <v>4714</v>
      </c>
      <c r="F463" t="s">
        <v>3808</v>
      </c>
      <c r="R463">
        <v>0</v>
      </c>
      <c r="Y463">
        <v>1563.9760000000001</v>
      </c>
      <c r="AA463" t="b">
        <v>0</v>
      </c>
      <c r="AD463" t="b">
        <v>0</v>
      </c>
      <c r="AE463" t="b">
        <v>0</v>
      </c>
      <c r="BS463">
        <v>20875951.648000002</v>
      </c>
      <c r="BT463">
        <v>4.3082348802252418E-3</v>
      </c>
    </row>
    <row r="464" spans="1:82" x14ac:dyDescent="0.3">
      <c r="A464" t="s">
        <v>4715</v>
      </c>
      <c r="B464" t="s">
        <v>49</v>
      </c>
      <c r="C464" t="s">
        <v>1215</v>
      </c>
      <c r="D464" t="s">
        <v>1216</v>
      </c>
      <c r="E464" t="s">
        <v>1217</v>
      </c>
      <c r="F464" t="s">
        <v>3271</v>
      </c>
      <c r="G464" t="s">
        <v>53</v>
      </c>
      <c r="H464" t="s">
        <v>4716</v>
      </c>
      <c r="I464" t="s">
        <v>3256</v>
      </c>
      <c r="J464" t="s">
        <v>55</v>
      </c>
      <c r="K464" t="s">
        <v>3256</v>
      </c>
      <c r="L464" t="s">
        <v>55</v>
      </c>
      <c r="M464" t="s">
        <v>3256</v>
      </c>
      <c r="N464" t="s">
        <v>55</v>
      </c>
      <c r="O464" t="s">
        <v>55</v>
      </c>
      <c r="P464" t="s">
        <v>55</v>
      </c>
      <c r="Q464" t="s">
        <v>55</v>
      </c>
      <c r="R464">
        <v>2.3040000000000001E-3</v>
      </c>
      <c r="T464" t="s">
        <v>3194</v>
      </c>
      <c r="Y464">
        <v>0.96443000000000001</v>
      </c>
      <c r="AA464" t="b">
        <v>0</v>
      </c>
      <c r="AD464" t="b">
        <v>0</v>
      </c>
      <c r="AE464" t="b">
        <v>0</v>
      </c>
      <c r="AG464">
        <v>29150544.657000002</v>
      </c>
      <c r="AH464">
        <v>1.8854272612969412E-4</v>
      </c>
      <c r="AI464">
        <v>9716848.2190000005</v>
      </c>
      <c r="AJ464">
        <v>1.8082023208132507E-4</v>
      </c>
    </row>
    <row r="465" spans="1:80" x14ac:dyDescent="0.3">
      <c r="A465" t="s">
        <v>4717</v>
      </c>
      <c r="B465" t="s">
        <v>49</v>
      </c>
      <c r="C465" t="s">
        <v>1876</v>
      </c>
      <c r="D465" t="s">
        <v>1167</v>
      </c>
      <c r="E465" t="s">
        <v>1168</v>
      </c>
      <c r="F465" t="s">
        <v>3196</v>
      </c>
      <c r="G465" t="s">
        <v>53</v>
      </c>
      <c r="H465" t="s">
        <v>4718</v>
      </c>
      <c r="I465" t="s">
        <v>3226</v>
      </c>
      <c r="J465" t="s">
        <v>55</v>
      </c>
      <c r="K465" t="s">
        <v>4719</v>
      </c>
      <c r="L465" t="s">
        <v>55</v>
      </c>
      <c r="M465" t="s">
        <v>4719</v>
      </c>
      <c r="N465" t="s">
        <v>55</v>
      </c>
      <c r="O465" t="s">
        <v>55</v>
      </c>
      <c r="P465" t="s">
        <v>55</v>
      </c>
      <c r="Q465" t="s">
        <v>55</v>
      </c>
      <c r="R465">
        <v>2.8600000000000001E-3</v>
      </c>
      <c r="Y465">
        <v>1.01396</v>
      </c>
      <c r="Z465">
        <v>4</v>
      </c>
      <c r="AA465" t="b">
        <v>0</v>
      </c>
      <c r="AD465" t="b">
        <v>0</v>
      </c>
      <c r="AE465" t="b">
        <v>0</v>
      </c>
      <c r="AG465">
        <v>65822753.356339999</v>
      </c>
      <c r="AH465">
        <v>4.2573480204894461E-4</v>
      </c>
      <c r="AI465">
        <v>23104710.616499998</v>
      </c>
      <c r="AJ465">
        <v>4.2995414168127649E-4</v>
      </c>
      <c r="AK465">
        <v>3491378.4931599996</v>
      </c>
      <c r="AL465">
        <v>4.1921891732917883E-4</v>
      </c>
      <c r="BE465">
        <v>2053752.0547999998</v>
      </c>
      <c r="BF465">
        <v>5.1453233956234926E-3</v>
      </c>
      <c r="BK465">
        <v>7188132.1917999992</v>
      </c>
      <c r="BL465">
        <v>2.7660029534430403E-3</v>
      </c>
      <c r="BY465">
        <v>1026876.0273999999</v>
      </c>
      <c r="BZ465">
        <v>2.3269753207038261E-3</v>
      </c>
    </row>
    <row r="466" spans="1:80" x14ac:dyDescent="0.3">
      <c r="A466" t="s">
        <v>4720</v>
      </c>
      <c r="B466" t="s">
        <v>49</v>
      </c>
      <c r="C466" t="s">
        <v>1219</v>
      </c>
      <c r="D466" t="s">
        <v>1220</v>
      </c>
      <c r="E466" t="s">
        <v>1221</v>
      </c>
      <c r="F466" t="s">
        <v>3384</v>
      </c>
      <c r="G466" t="s">
        <v>53</v>
      </c>
      <c r="H466" t="s">
        <v>4721</v>
      </c>
      <c r="I466" t="s">
        <v>4649</v>
      </c>
      <c r="J466" t="s">
        <v>68</v>
      </c>
      <c r="K466" t="s">
        <v>4559</v>
      </c>
      <c r="L466" t="s">
        <v>68</v>
      </c>
      <c r="M466" t="s">
        <v>4382</v>
      </c>
      <c r="N466" t="s">
        <v>3207</v>
      </c>
      <c r="O466" t="s">
        <v>68</v>
      </c>
      <c r="P466" t="s">
        <v>68</v>
      </c>
      <c r="Q466" t="s">
        <v>68</v>
      </c>
      <c r="R466">
        <v>1.8600000000000001E-3</v>
      </c>
      <c r="S466" t="s">
        <v>3201</v>
      </c>
      <c r="T466" t="s">
        <v>3194</v>
      </c>
      <c r="U466" t="s">
        <v>3194</v>
      </c>
      <c r="Y466">
        <v>0.99297000000000002</v>
      </c>
      <c r="Z466">
        <v>4</v>
      </c>
      <c r="AA466" t="b">
        <v>0</v>
      </c>
      <c r="AB466" t="s">
        <v>68</v>
      </c>
      <c r="AC466" t="s">
        <v>3207</v>
      </c>
      <c r="AD466" t="b">
        <v>0</v>
      </c>
      <c r="AE466" t="b">
        <v>0</v>
      </c>
      <c r="AF466" t="s">
        <v>68</v>
      </c>
      <c r="AG466">
        <v>62318331.783199996</v>
      </c>
      <c r="AH466">
        <v>4.0306856357271554E-4</v>
      </c>
      <c r="AI466">
        <v>23118090.822799999</v>
      </c>
      <c r="AJ466">
        <v>4.30203133119028E-4</v>
      </c>
      <c r="AO466">
        <v>9548776.644199999</v>
      </c>
      <c r="AP466">
        <v>2.4026149640467929E-3</v>
      </c>
      <c r="AS466">
        <v>9046209.4523999989</v>
      </c>
      <c r="AT466">
        <v>5.1481108131586619E-3</v>
      </c>
      <c r="BU466">
        <v>1005134.3835999999</v>
      </c>
      <c r="BV466">
        <v>4.0222560007373651E-3</v>
      </c>
    </row>
    <row r="467" spans="1:80" x14ac:dyDescent="0.3">
      <c r="A467" t="s">
        <v>4722</v>
      </c>
      <c r="B467" t="s">
        <v>49</v>
      </c>
      <c r="C467" t="s">
        <v>1014</v>
      </c>
      <c r="D467" t="s">
        <v>353</v>
      </c>
      <c r="E467" t="s">
        <v>354</v>
      </c>
      <c r="F467" t="s">
        <v>3571</v>
      </c>
      <c r="G467" t="s">
        <v>271</v>
      </c>
      <c r="H467" t="s">
        <v>4723</v>
      </c>
      <c r="I467" t="s">
        <v>4724</v>
      </c>
      <c r="J467" t="s">
        <v>68</v>
      </c>
      <c r="K467" t="s">
        <v>4725</v>
      </c>
      <c r="L467" t="s">
        <v>62</v>
      </c>
      <c r="M467" t="s">
        <v>4725</v>
      </c>
      <c r="N467" t="s">
        <v>3221</v>
      </c>
      <c r="O467" t="s">
        <v>68</v>
      </c>
      <c r="P467" t="s">
        <v>56</v>
      </c>
      <c r="Q467" t="s">
        <v>62</v>
      </c>
      <c r="R467">
        <v>1.0394E-2</v>
      </c>
      <c r="S467" t="s">
        <v>3194</v>
      </c>
      <c r="T467" t="s">
        <v>3194</v>
      </c>
      <c r="U467" t="s">
        <v>3194</v>
      </c>
      <c r="V467" t="s">
        <v>55</v>
      </c>
      <c r="W467" t="s">
        <v>55</v>
      </c>
      <c r="X467" t="s">
        <v>55</v>
      </c>
      <c r="Y467">
        <v>0.89617000000000002</v>
      </c>
      <c r="Z467">
        <v>4</v>
      </c>
      <c r="AA467" t="b">
        <v>0</v>
      </c>
      <c r="AB467" t="s">
        <v>68</v>
      </c>
      <c r="AC467" t="s">
        <v>3221</v>
      </c>
      <c r="AD467" t="b">
        <v>0</v>
      </c>
      <c r="AE467" t="b">
        <v>0</v>
      </c>
      <c r="AF467" t="s">
        <v>62</v>
      </c>
      <c r="AG467">
        <v>26959894.521000002</v>
      </c>
      <c r="AH467">
        <v>1.7437382625156979E-4</v>
      </c>
      <c r="AI467">
        <v>8986631.5070000011</v>
      </c>
      <c r="AJ467">
        <v>1.6723167410886243E-4</v>
      </c>
      <c r="BS467">
        <v>6290642.0548999999</v>
      </c>
      <c r="BT467">
        <v>1.2982193088442225E-3</v>
      </c>
    </row>
    <row r="468" spans="1:80" x14ac:dyDescent="0.3">
      <c r="A468" t="s">
        <v>4726</v>
      </c>
      <c r="B468" t="s">
        <v>49</v>
      </c>
      <c r="C468" t="s">
        <v>4727</v>
      </c>
      <c r="E468" t="s">
        <v>4728</v>
      </c>
      <c r="F468" t="s">
        <v>3808</v>
      </c>
      <c r="O468" t="s">
        <v>56</v>
      </c>
      <c r="P468" t="s">
        <v>56</v>
      </c>
      <c r="Q468" t="s">
        <v>68</v>
      </c>
      <c r="R468">
        <v>-2.6928237599999997E-6</v>
      </c>
      <c r="Y468">
        <v>4087.32</v>
      </c>
      <c r="AA468" t="b">
        <v>0</v>
      </c>
      <c r="AD468" t="b">
        <v>0</v>
      </c>
      <c r="AE468" t="b">
        <v>0</v>
      </c>
      <c r="AG468">
        <v>42127157.077440001</v>
      </c>
      <c r="AH468">
        <v>2.7247412125341045E-4</v>
      </c>
      <c r="AI468">
        <v>17815544.740199998</v>
      </c>
      <c r="AJ468">
        <v>3.3152837854142405E-4</v>
      </c>
      <c r="AQ468">
        <v>1867.90524</v>
      </c>
      <c r="AR468">
        <v>4.6060788492215843E-6</v>
      </c>
      <c r="AS468">
        <v>804842.35584000009</v>
      </c>
      <c r="AT468">
        <v>4.5802804553555073E-4</v>
      </c>
    </row>
    <row r="469" spans="1:80" x14ac:dyDescent="0.3">
      <c r="A469" t="s">
        <v>4729</v>
      </c>
      <c r="B469" t="s">
        <v>3210</v>
      </c>
      <c r="D469" t="s">
        <v>346</v>
      </c>
      <c r="E469" t="s">
        <v>3818</v>
      </c>
      <c r="F469" t="s">
        <v>3864</v>
      </c>
      <c r="H469" t="s">
        <v>4730</v>
      </c>
      <c r="R469">
        <v>0</v>
      </c>
      <c r="S469" t="s">
        <v>3194</v>
      </c>
      <c r="T469" t="s">
        <v>3194</v>
      </c>
      <c r="U469" t="s">
        <v>3194</v>
      </c>
      <c r="V469" t="s">
        <v>55</v>
      </c>
      <c r="W469" t="s">
        <v>55</v>
      </c>
      <c r="X469" t="s">
        <v>55</v>
      </c>
      <c r="Y469">
        <v>-7.4979618400000003E-2</v>
      </c>
      <c r="Z469">
        <v>2</v>
      </c>
      <c r="AA469" t="b">
        <v>0</v>
      </c>
      <c r="AD469" t="b">
        <v>0</v>
      </c>
      <c r="AE469" t="b">
        <v>0</v>
      </c>
      <c r="AG469">
        <v>-1449148.2089181356</v>
      </c>
      <c r="AH469">
        <v>-9.3729416410673538E-6</v>
      </c>
    </row>
    <row r="470" spans="1:80" x14ac:dyDescent="0.3">
      <c r="A470" t="s">
        <v>4731</v>
      </c>
      <c r="B470" t="s">
        <v>49</v>
      </c>
      <c r="C470" t="s">
        <v>4732</v>
      </c>
      <c r="D470" t="s">
        <v>482</v>
      </c>
      <c r="E470" t="s">
        <v>483</v>
      </c>
      <c r="F470" t="s">
        <v>3804</v>
      </c>
      <c r="R470">
        <v>0</v>
      </c>
      <c r="S470" t="s">
        <v>3194</v>
      </c>
      <c r="T470" t="s">
        <v>3208</v>
      </c>
      <c r="U470" t="s">
        <v>3194</v>
      </c>
      <c r="V470" t="s">
        <v>55</v>
      </c>
      <c r="W470" t="s">
        <v>55</v>
      </c>
      <c r="X470" t="s">
        <v>55</v>
      </c>
      <c r="Y470">
        <v>1</v>
      </c>
      <c r="Z470">
        <v>5</v>
      </c>
      <c r="AA470" t="b">
        <v>0</v>
      </c>
      <c r="AD470" t="b">
        <v>0</v>
      </c>
      <c r="AE470" t="b">
        <v>0</v>
      </c>
      <c r="AG470">
        <v>-2800000</v>
      </c>
      <c r="AH470">
        <v>-1.8110112156562149E-5</v>
      </c>
      <c r="AI470">
        <v>-100000</v>
      </c>
      <c r="AJ470">
        <v>-1.8608938619392576E-6</v>
      </c>
    </row>
    <row r="471" spans="1:80" x14ac:dyDescent="0.3">
      <c r="A471" t="s">
        <v>4733</v>
      </c>
      <c r="B471" t="s">
        <v>49</v>
      </c>
      <c r="C471" t="s">
        <v>3021</v>
      </c>
      <c r="D471" t="s">
        <v>359</v>
      </c>
      <c r="E471" t="s">
        <v>662</v>
      </c>
      <c r="F471" t="s">
        <v>3271</v>
      </c>
      <c r="G471" t="s">
        <v>53</v>
      </c>
      <c r="H471" t="s">
        <v>4734</v>
      </c>
      <c r="I471" t="s">
        <v>3256</v>
      </c>
      <c r="J471" t="s">
        <v>55</v>
      </c>
      <c r="K471" t="s">
        <v>3827</v>
      </c>
      <c r="L471" t="s">
        <v>108</v>
      </c>
      <c r="M471" t="s">
        <v>4735</v>
      </c>
      <c r="N471" t="s">
        <v>3309</v>
      </c>
      <c r="O471" t="s">
        <v>108</v>
      </c>
      <c r="P471" t="s">
        <v>108</v>
      </c>
      <c r="Q471" t="s">
        <v>108</v>
      </c>
      <c r="R471">
        <v>-1.55E-4</v>
      </c>
      <c r="S471" t="s">
        <v>3194</v>
      </c>
      <c r="T471" t="s">
        <v>3208</v>
      </c>
      <c r="U471" t="s">
        <v>55</v>
      </c>
      <c r="W471" t="s">
        <v>55</v>
      </c>
      <c r="X471" t="s">
        <v>55</v>
      </c>
      <c r="Y471">
        <v>1.00057</v>
      </c>
      <c r="Z471">
        <v>2</v>
      </c>
      <c r="AA471" t="b">
        <v>0</v>
      </c>
      <c r="AC471" t="s">
        <v>3309</v>
      </c>
      <c r="AD471" t="b">
        <v>0</v>
      </c>
      <c r="AE471" t="b">
        <v>0</v>
      </c>
      <c r="AF471" t="s">
        <v>108</v>
      </c>
      <c r="AW471">
        <v>1803091.0685399999</v>
      </c>
      <c r="AX471">
        <v>3.6615685998552016E-3</v>
      </c>
    </row>
    <row r="472" spans="1:80" x14ac:dyDescent="0.3">
      <c r="A472" t="s">
        <v>4736</v>
      </c>
      <c r="B472" t="s">
        <v>49</v>
      </c>
      <c r="C472" t="s">
        <v>2985</v>
      </c>
      <c r="D472" t="s">
        <v>656</v>
      </c>
      <c r="E472" t="s">
        <v>657</v>
      </c>
      <c r="F472" t="s">
        <v>3914</v>
      </c>
      <c r="G472" t="s">
        <v>53</v>
      </c>
      <c r="H472" t="s">
        <v>4737</v>
      </c>
      <c r="I472" t="s">
        <v>3916</v>
      </c>
      <c r="J472" t="s">
        <v>68</v>
      </c>
      <c r="K472" t="s">
        <v>3917</v>
      </c>
      <c r="L472" t="s">
        <v>68</v>
      </c>
      <c r="M472" t="s">
        <v>3348</v>
      </c>
      <c r="N472" t="s">
        <v>3221</v>
      </c>
      <c r="O472" t="s">
        <v>68</v>
      </c>
      <c r="P472" t="s">
        <v>56</v>
      </c>
      <c r="Q472" t="s">
        <v>68</v>
      </c>
      <c r="R472">
        <v>4.9119999999999997E-3</v>
      </c>
      <c r="S472" t="s">
        <v>3194</v>
      </c>
      <c r="T472" t="s">
        <v>3194</v>
      </c>
      <c r="U472" t="s">
        <v>3194</v>
      </c>
      <c r="V472" t="s">
        <v>55</v>
      </c>
      <c r="W472" t="s">
        <v>55</v>
      </c>
      <c r="Y472">
        <v>0.98765000000000003</v>
      </c>
      <c r="Z472">
        <v>3</v>
      </c>
      <c r="AA472" t="b">
        <v>0</v>
      </c>
      <c r="AB472" t="s">
        <v>68</v>
      </c>
      <c r="AC472" t="s">
        <v>3221</v>
      </c>
      <c r="AD472" t="b">
        <v>0</v>
      </c>
      <c r="AE472" t="b">
        <v>0</v>
      </c>
      <c r="AF472" t="s">
        <v>68</v>
      </c>
      <c r="AG472">
        <v>62671502.117723107</v>
      </c>
      <c r="AH472">
        <v>4.05352832990067E-4</v>
      </c>
      <c r="AI472">
        <v>26075934.2454</v>
      </c>
      <c r="AJ472">
        <v>4.852454598159655E-4</v>
      </c>
    </row>
    <row r="473" spans="1:80" x14ac:dyDescent="0.3">
      <c r="A473" t="s">
        <v>4738</v>
      </c>
      <c r="B473" t="s">
        <v>49</v>
      </c>
      <c r="C473" t="s">
        <v>4739</v>
      </c>
      <c r="D473" t="s">
        <v>361</v>
      </c>
      <c r="E473" t="s">
        <v>362</v>
      </c>
      <c r="F473" t="s">
        <v>3998</v>
      </c>
      <c r="R473">
        <v>0</v>
      </c>
      <c r="S473" t="s">
        <v>55</v>
      </c>
      <c r="U473" t="s">
        <v>3194</v>
      </c>
      <c r="W473" t="s">
        <v>55</v>
      </c>
      <c r="Y473">
        <v>23.3</v>
      </c>
      <c r="Z473">
        <v>5</v>
      </c>
      <c r="AA473" t="b">
        <v>0</v>
      </c>
      <c r="AD473" t="b">
        <v>0</v>
      </c>
      <c r="AE473" t="b">
        <v>0</v>
      </c>
      <c r="AG473">
        <v>3885391.5</v>
      </c>
      <c r="AH473">
        <v>2.5130312798983301E-5</v>
      </c>
      <c r="AI473">
        <v>1054954.1000000001</v>
      </c>
      <c r="AJ473">
        <v>1.9631576093176539E-5</v>
      </c>
      <c r="AM473">
        <v>4176478.4</v>
      </c>
      <c r="AN473">
        <v>7.8418538981380008E-3</v>
      </c>
      <c r="AO473">
        <v>15941883.300000001</v>
      </c>
      <c r="AP473">
        <v>4.011216179711642E-3</v>
      </c>
      <c r="AS473">
        <v>8865696.5999999996</v>
      </c>
      <c r="AT473">
        <v>5.0453826846265501E-3</v>
      </c>
      <c r="BA473">
        <v>3073223.4</v>
      </c>
      <c r="BB473">
        <v>4.4237795293848694E-3</v>
      </c>
      <c r="BC473">
        <v>5273955</v>
      </c>
      <c r="BD473">
        <v>4.8273138182704876E-3</v>
      </c>
      <c r="BE473">
        <v>5167008</v>
      </c>
      <c r="BF473">
        <v>1.2945052001597516E-2</v>
      </c>
      <c r="BG473">
        <v>326200</v>
      </c>
      <c r="BH473">
        <v>2.7495239149276604E-3</v>
      </c>
      <c r="BK473">
        <v>24689425.600000001</v>
      </c>
      <c r="BL473">
        <v>9.5005242399849726E-3</v>
      </c>
      <c r="BS473">
        <v>20622457.199999999</v>
      </c>
      <c r="BT473">
        <v>4.2559204448772521E-3</v>
      </c>
      <c r="BY473">
        <v>8415540.5999999996</v>
      </c>
      <c r="BZ473">
        <v>1.907022343891273E-2</v>
      </c>
      <c r="CA473">
        <v>6668646.4000000004</v>
      </c>
      <c r="CB473">
        <v>7.3285948995103836E-3</v>
      </c>
    </row>
    <row r="474" spans="1:80" x14ac:dyDescent="0.3">
      <c r="A474" t="s">
        <v>4740</v>
      </c>
      <c r="B474" t="s">
        <v>49</v>
      </c>
      <c r="C474" t="s">
        <v>459</v>
      </c>
      <c r="D474" t="s">
        <v>460</v>
      </c>
      <c r="E474" t="s">
        <v>461</v>
      </c>
      <c r="F474" t="s">
        <v>3500</v>
      </c>
      <c r="G474" t="s">
        <v>72</v>
      </c>
      <c r="H474" t="s">
        <v>4602</v>
      </c>
      <c r="I474" t="s">
        <v>3494</v>
      </c>
      <c r="J474" t="s">
        <v>56</v>
      </c>
      <c r="K474" t="s">
        <v>3494</v>
      </c>
      <c r="L474" t="s">
        <v>54</v>
      </c>
      <c r="M474" t="s">
        <v>3494</v>
      </c>
      <c r="N474" t="s">
        <v>3207</v>
      </c>
      <c r="O474" t="s">
        <v>56</v>
      </c>
      <c r="P474" t="s">
        <v>54</v>
      </c>
      <c r="Q474" t="s">
        <v>68</v>
      </c>
      <c r="R474">
        <v>1.4265999999999999E-2</v>
      </c>
      <c r="S474" t="s">
        <v>3194</v>
      </c>
      <c r="T474" t="s">
        <v>3201</v>
      </c>
      <c r="U474" t="s">
        <v>3194</v>
      </c>
      <c r="W474" t="s">
        <v>55</v>
      </c>
      <c r="Y474">
        <v>1.0321</v>
      </c>
      <c r="Z474">
        <v>5</v>
      </c>
      <c r="AA474" t="b">
        <v>0</v>
      </c>
      <c r="AB474" t="s">
        <v>56</v>
      </c>
      <c r="AC474" t="s">
        <v>3207</v>
      </c>
      <c r="AD474" t="b">
        <v>0</v>
      </c>
      <c r="AE474" t="b">
        <v>0</v>
      </c>
      <c r="AF474" t="s">
        <v>54</v>
      </c>
      <c r="AG474">
        <v>113815526.41253901</v>
      </c>
      <c r="AH474">
        <v>7.3614712446044383E-4</v>
      </c>
      <c r="AI474">
        <v>48341544.139112003</v>
      </c>
      <c r="AJ474">
        <v>8.9958482765139223E-4</v>
      </c>
      <c r="AK474">
        <v>7949239.4558290001</v>
      </c>
      <c r="AL474">
        <v>9.5448590429015592E-4</v>
      </c>
    </row>
    <row r="475" spans="1:80" x14ac:dyDescent="0.3">
      <c r="A475" t="s">
        <v>4741</v>
      </c>
      <c r="B475" t="s">
        <v>49</v>
      </c>
      <c r="C475" t="s">
        <v>1253</v>
      </c>
      <c r="D475" t="s">
        <v>420</v>
      </c>
      <c r="E475" t="s">
        <v>421</v>
      </c>
      <c r="F475" t="s">
        <v>3188</v>
      </c>
      <c r="G475" t="s">
        <v>53</v>
      </c>
      <c r="H475" t="s">
        <v>4742</v>
      </c>
      <c r="I475" t="s">
        <v>4291</v>
      </c>
      <c r="J475" t="s">
        <v>55</v>
      </c>
      <c r="K475" t="s">
        <v>4292</v>
      </c>
      <c r="L475" t="s">
        <v>56</v>
      </c>
      <c r="M475" t="s">
        <v>4292</v>
      </c>
      <c r="N475" t="s">
        <v>3221</v>
      </c>
      <c r="O475" t="s">
        <v>56</v>
      </c>
      <c r="P475" t="s">
        <v>56</v>
      </c>
      <c r="Q475" t="s">
        <v>56</v>
      </c>
      <c r="R475">
        <v>-1.8859999999999999E-3</v>
      </c>
      <c r="S475" t="s">
        <v>3194</v>
      </c>
      <c r="T475" t="s">
        <v>3194</v>
      </c>
      <c r="U475" t="s">
        <v>3194</v>
      </c>
      <c r="Y475">
        <v>1.04464</v>
      </c>
      <c r="Z475">
        <v>4</v>
      </c>
      <c r="AA475" t="b">
        <v>0</v>
      </c>
      <c r="AB475" t="s">
        <v>56</v>
      </c>
      <c r="AC475" t="s">
        <v>3221</v>
      </c>
      <c r="AD475" t="b">
        <v>1</v>
      </c>
      <c r="AE475" t="b">
        <v>0</v>
      </c>
      <c r="AF475" t="s">
        <v>56</v>
      </c>
      <c r="AG475">
        <v>57469402.057123005</v>
      </c>
      <c r="AH475">
        <v>3.7170618458037894E-4</v>
      </c>
      <c r="AI475">
        <v>13681411.617351502</v>
      </c>
      <c r="AJ475">
        <v>2.5459654901393864E-4</v>
      </c>
      <c r="AK475">
        <v>3460121.3462221003</v>
      </c>
      <c r="AL475">
        <v>4.1546579021226022E-4</v>
      </c>
      <c r="AO475">
        <v>10249048.109760001</v>
      </c>
      <c r="AP475">
        <v>2.5788137342915023E-3</v>
      </c>
      <c r="AU475">
        <v>213521.83562000003</v>
      </c>
      <c r="AV475">
        <v>4.6811744618121664E-3</v>
      </c>
    </row>
    <row r="476" spans="1:80" x14ac:dyDescent="0.3">
      <c r="A476" t="s">
        <v>4743</v>
      </c>
      <c r="B476" t="s">
        <v>49</v>
      </c>
      <c r="C476" t="s">
        <v>4744</v>
      </c>
      <c r="E476" t="s">
        <v>4745</v>
      </c>
      <c r="F476" t="s">
        <v>3804</v>
      </c>
      <c r="O476" t="s">
        <v>68</v>
      </c>
      <c r="P476" t="s">
        <v>56</v>
      </c>
      <c r="Q476" t="s">
        <v>68</v>
      </c>
      <c r="R476">
        <v>-4.5866271839999998E-5</v>
      </c>
      <c r="Y476">
        <v>19859.37</v>
      </c>
      <c r="AA476" t="b">
        <v>0</v>
      </c>
      <c r="AD476" t="b">
        <v>0</v>
      </c>
      <c r="AE476" t="b">
        <v>0</v>
      </c>
      <c r="AG476">
        <v>910321606.7924099</v>
      </c>
      <c r="AH476">
        <v>5.8878665705544321E-3</v>
      </c>
      <c r="AI476">
        <v>267175968.92052001</v>
      </c>
      <c r="AJ476">
        <v>4.9718612062186951E-3</v>
      </c>
    </row>
    <row r="477" spans="1:80" x14ac:dyDescent="0.3">
      <c r="A477" t="s">
        <v>4746</v>
      </c>
      <c r="B477" t="s">
        <v>49</v>
      </c>
      <c r="C477" t="s">
        <v>3030</v>
      </c>
      <c r="D477" t="s">
        <v>1886</v>
      </c>
      <c r="E477" t="s">
        <v>1887</v>
      </c>
      <c r="F477" t="s">
        <v>3244</v>
      </c>
      <c r="G477" t="s">
        <v>53</v>
      </c>
      <c r="H477" t="s">
        <v>4747</v>
      </c>
      <c r="I477" t="s">
        <v>4748</v>
      </c>
      <c r="J477" t="s">
        <v>107</v>
      </c>
      <c r="K477" t="s">
        <v>4343</v>
      </c>
      <c r="L477" t="s">
        <v>107</v>
      </c>
      <c r="M477" t="s">
        <v>4749</v>
      </c>
      <c r="N477" t="s">
        <v>3215</v>
      </c>
      <c r="O477" t="s">
        <v>107</v>
      </c>
      <c r="P477" t="s">
        <v>62</v>
      </c>
      <c r="Q477" t="s">
        <v>107</v>
      </c>
      <c r="R477">
        <v>-1.6249999999999999E-3</v>
      </c>
      <c r="S477" t="s">
        <v>3194</v>
      </c>
      <c r="Y477">
        <v>1.02461</v>
      </c>
      <c r="Z477">
        <v>2</v>
      </c>
      <c r="AA477" t="b">
        <v>0</v>
      </c>
      <c r="AB477" t="s">
        <v>107</v>
      </c>
      <c r="AC477" t="s">
        <v>3215</v>
      </c>
      <c r="AD477" t="b">
        <v>0</v>
      </c>
      <c r="AE477" t="b">
        <v>0</v>
      </c>
      <c r="AF477" t="s">
        <v>107</v>
      </c>
      <c r="AG477">
        <v>75236075.506349996</v>
      </c>
      <c r="AH477">
        <v>4.8661920201413457E-4</v>
      </c>
      <c r="AI477">
        <v>31993392.876499999</v>
      </c>
      <c r="AJ477">
        <v>5.9536308426490019E-4</v>
      </c>
      <c r="AO477">
        <v>5676247.1232500002</v>
      </c>
      <c r="AP477">
        <v>1.4282286397631616E-3</v>
      </c>
      <c r="AS477">
        <v>1341658.4109499999</v>
      </c>
      <c r="AT477">
        <v>7.6352490060292634E-4</v>
      </c>
      <c r="AU477">
        <v>103204.49314999999</v>
      </c>
      <c r="AV477">
        <v>2.2626174801992768E-3</v>
      </c>
      <c r="BA477">
        <v>2064089.8629999999</v>
      </c>
      <c r="BB477">
        <v>2.971173030489817E-3</v>
      </c>
      <c r="BO477">
        <v>1032044.9314999999</v>
      </c>
      <c r="BP477">
        <v>2.6592241343363549E-3</v>
      </c>
    </row>
    <row r="478" spans="1:80" x14ac:dyDescent="0.3">
      <c r="A478" t="s">
        <v>4750</v>
      </c>
      <c r="B478" t="s">
        <v>49</v>
      </c>
      <c r="C478" t="s">
        <v>1248</v>
      </c>
      <c r="D478" t="s">
        <v>1249</v>
      </c>
      <c r="E478" t="s">
        <v>1250</v>
      </c>
      <c r="F478" t="s">
        <v>3271</v>
      </c>
      <c r="G478" t="s">
        <v>53</v>
      </c>
      <c r="H478" t="s">
        <v>4751</v>
      </c>
      <c r="I478" t="s">
        <v>4084</v>
      </c>
      <c r="J478" t="s">
        <v>129</v>
      </c>
      <c r="K478" t="s">
        <v>4752</v>
      </c>
      <c r="L478" t="s">
        <v>55</v>
      </c>
      <c r="M478" t="s">
        <v>4752</v>
      </c>
      <c r="N478" t="s">
        <v>55</v>
      </c>
      <c r="O478" t="s">
        <v>129</v>
      </c>
      <c r="P478" t="s">
        <v>129</v>
      </c>
      <c r="Q478" t="s">
        <v>129</v>
      </c>
      <c r="R478">
        <v>-7.0700000000000005E-4</v>
      </c>
      <c r="U478" t="s">
        <v>3194</v>
      </c>
      <c r="Y478">
        <v>0.97136</v>
      </c>
      <c r="Z478">
        <v>2</v>
      </c>
      <c r="AA478" t="b">
        <v>0</v>
      </c>
      <c r="AB478" t="s">
        <v>129</v>
      </c>
      <c r="AD478" t="b">
        <v>0</v>
      </c>
      <c r="AE478" t="b">
        <v>0</v>
      </c>
      <c r="AG478">
        <v>54541551.311484799</v>
      </c>
      <c r="AH478">
        <v>3.5276914694424248E-4</v>
      </c>
      <c r="AI478">
        <v>19567528.767999999</v>
      </c>
      <c r="AJ478">
        <v>3.6413094177691042E-4</v>
      </c>
      <c r="AK478">
        <v>4161034.9925151998</v>
      </c>
      <c r="AL478">
        <v>4.9962631893061551E-4</v>
      </c>
    </row>
    <row r="479" spans="1:80" x14ac:dyDescent="0.3">
      <c r="A479" t="s">
        <v>4753</v>
      </c>
      <c r="B479" t="s">
        <v>49</v>
      </c>
      <c r="C479" t="s">
        <v>3003</v>
      </c>
      <c r="D479" t="s">
        <v>1320</v>
      </c>
      <c r="E479" t="s">
        <v>1653</v>
      </c>
      <c r="F479" t="s">
        <v>3244</v>
      </c>
      <c r="G479" t="s">
        <v>53</v>
      </c>
      <c r="H479" t="s">
        <v>4754</v>
      </c>
      <c r="I479" t="s">
        <v>3836</v>
      </c>
      <c r="J479" t="s">
        <v>63</v>
      </c>
      <c r="K479" t="s">
        <v>4755</v>
      </c>
      <c r="L479" t="s">
        <v>55</v>
      </c>
      <c r="M479" t="s">
        <v>3836</v>
      </c>
      <c r="N479" t="s">
        <v>3207</v>
      </c>
      <c r="O479" t="s">
        <v>68</v>
      </c>
      <c r="P479" t="s">
        <v>68</v>
      </c>
      <c r="Q479" t="s">
        <v>63</v>
      </c>
      <c r="R479">
        <v>3.3549999999999999E-3</v>
      </c>
      <c r="S479" t="s">
        <v>3194</v>
      </c>
      <c r="Y479">
        <v>0.92205000000000004</v>
      </c>
      <c r="AA479" t="b">
        <v>0</v>
      </c>
      <c r="AB479" t="s">
        <v>63</v>
      </c>
      <c r="AC479" t="s">
        <v>3207</v>
      </c>
      <c r="AD479" t="b">
        <v>0</v>
      </c>
      <c r="AE479" t="b">
        <v>0</v>
      </c>
      <c r="AG479">
        <v>21806933.423720002</v>
      </c>
      <c r="AH479">
        <v>1.4104500360509036E-4</v>
      </c>
      <c r="AI479">
        <v>20929111.951154999</v>
      </c>
      <c r="AJ479">
        <v>3.8946855965743901E-4</v>
      </c>
    </row>
    <row r="480" spans="1:80" x14ac:dyDescent="0.3">
      <c r="A480" t="s">
        <v>4756</v>
      </c>
      <c r="B480" t="s">
        <v>49</v>
      </c>
      <c r="C480" t="s">
        <v>1873</v>
      </c>
      <c r="D480" t="s">
        <v>353</v>
      </c>
      <c r="E480" t="s">
        <v>354</v>
      </c>
      <c r="F480" t="s">
        <v>3250</v>
      </c>
      <c r="G480" t="s">
        <v>53</v>
      </c>
      <c r="H480" t="s">
        <v>4757</v>
      </c>
      <c r="I480" t="s">
        <v>4074</v>
      </c>
      <c r="J480" t="s">
        <v>62</v>
      </c>
      <c r="K480" t="s">
        <v>4075</v>
      </c>
      <c r="L480" t="s">
        <v>107</v>
      </c>
      <c r="M480" t="s">
        <v>4076</v>
      </c>
      <c r="N480" t="s">
        <v>3498</v>
      </c>
      <c r="O480" t="s">
        <v>107</v>
      </c>
      <c r="P480" t="s">
        <v>62</v>
      </c>
      <c r="Q480" t="s">
        <v>107</v>
      </c>
      <c r="R480">
        <v>-2.5699999999999996E-4</v>
      </c>
      <c r="S480" t="s">
        <v>3194</v>
      </c>
      <c r="T480" t="s">
        <v>3194</v>
      </c>
      <c r="U480" t="s">
        <v>3194</v>
      </c>
      <c r="V480" t="s">
        <v>55</v>
      </c>
      <c r="W480" t="s">
        <v>55</v>
      </c>
      <c r="X480" t="s">
        <v>55</v>
      </c>
      <c r="Y480">
        <v>1.0162</v>
      </c>
      <c r="Z480">
        <v>4</v>
      </c>
      <c r="AA480" t="b">
        <v>0</v>
      </c>
      <c r="AB480" t="s">
        <v>62</v>
      </c>
      <c r="AC480" t="s">
        <v>3498</v>
      </c>
      <c r="AD480" t="b">
        <v>0</v>
      </c>
      <c r="AE480" t="b">
        <v>0</v>
      </c>
      <c r="AF480" t="s">
        <v>107</v>
      </c>
      <c r="AG480">
        <v>10306143.835999999</v>
      </c>
      <c r="AH480">
        <v>6.6659078847007726E-5</v>
      </c>
      <c r="AI480">
        <v>5153071.9179999996</v>
      </c>
      <c r="AJ480">
        <v>9.589319902337757E-5</v>
      </c>
    </row>
    <row r="481" spans="1:82" x14ac:dyDescent="0.3">
      <c r="A481" t="s">
        <v>4758</v>
      </c>
      <c r="B481" t="s">
        <v>49</v>
      </c>
      <c r="C481" t="s">
        <v>2766</v>
      </c>
      <c r="D481" t="s">
        <v>394</v>
      </c>
      <c r="E481" t="s">
        <v>395</v>
      </c>
      <c r="F481" t="s">
        <v>3250</v>
      </c>
      <c r="G481" t="s">
        <v>53</v>
      </c>
      <c r="H481" t="s">
        <v>4759</v>
      </c>
      <c r="I481" t="s">
        <v>3835</v>
      </c>
      <c r="J481" t="s">
        <v>63</v>
      </c>
      <c r="K481" t="s">
        <v>3836</v>
      </c>
      <c r="L481" t="s">
        <v>62</v>
      </c>
      <c r="M481" t="s">
        <v>4594</v>
      </c>
      <c r="N481" t="s">
        <v>3215</v>
      </c>
      <c r="O481" t="s">
        <v>62</v>
      </c>
      <c r="P481" t="s">
        <v>63</v>
      </c>
      <c r="Q481" t="s">
        <v>62</v>
      </c>
      <c r="R481">
        <v>9.6999999999999994E-4</v>
      </c>
      <c r="S481" t="s">
        <v>3194</v>
      </c>
      <c r="T481" t="s">
        <v>3208</v>
      </c>
      <c r="U481" t="s">
        <v>3194</v>
      </c>
      <c r="V481" t="s">
        <v>55</v>
      </c>
      <c r="W481" t="s">
        <v>55</v>
      </c>
      <c r="X481" t="s">
        <v>55</v>
      </c>
      <c r="Y481">
        <v>1.03372</v>
      </c>
      <c r="Z481">
        <v>2</v>
      </c>
      <c r="AA481" t="b">
        <v>0</v>
      </c>
      <c r="AB481" t="s">
        <v>63</v>
      </c>
      <c r="AC481" t="s">
        <v>3215</v>
      </c>
      <c r="AD481" t="b">
        <v>0</v>
      </c>
      <c r="AE481" t="b">
        <v>0</v>
      </c>
      <c r="AF481" t="s">
        <v>62</v>
      </c>
      <c r="AG481">
        <v>20856043.835999999</v>
      </c>
      <c r="AH481">
        <v>1.3489474750433451E-4</v>
      </c>
      <c r="AI481">
        <v>6256813.150799999</v>
      </c>
      <c r="AJ481">
        <v>1.1643265187624545E-4</v>
      </c>
      <c r="AM481">
        <v>1564203.2876999998</v>
      </c>
      <c r="AN481">
        <v>2.9369848169526077E-3</v>
      </c>
      <c r="AO481">
        <v>18874719.671579998</v>
      </c>
      <c r="AP481">
        <v>4.749161658595462E-3</v>
      </c>
      <c r="AS481">
        <v>2085604.3835999998</v>
      </c>
      <c r="AT481">
        <v>1.1868974000302096E-3</v>
      </c>
    </row>
    <row r="482" spans="1:82" x14ac:dyDescent="0.3">
      <c r="A482" t="s">
        <v>4760</v>
      </c>
      <c r="B482" t="s">
        <v>3210</v>
      </c>
      <c r="C482" t="s">
        <v>2474</v>
      </c>
      <c r="D482" t="s">
        <v>901</v>
      </c>
      <c r="E482" t="s">
        <v>902</v>
      </c>
      <c r="F482" t="s">
        <v>3346</v>
      </c>
      <c r="G482" t="s">
        <v>53</v>
      </c>
      <c r="H482" t="s">
        <v>4761</v>
      </c>
      <c r="I482" t="s">
        <v>4762</v>
      </c>
      <c r="J482" t="s">
        <v>62</v>
      </c>
      <c r="K482" t="s">
        <v>4763</v>
      </c>
      <c r="L482" t="s">
        <v>62</v>
      </c>
      <c r="M482" t="s">
        <v>4764</v>
      </c>
      <c r="N482" t="s">
        <v>3215</v>
      </c>
      <c r="O482" t="s">
        <v>62</v>
      </c>
      <c r="P482" t="s">
        <v>62</v>
      </c>
      <c r="Q482" t="s">
        <v>62</v>
      </c>
      <c r="R482">
        <v>1.1351999999999999E-2</v>
      </c>
      <c r="S482" t="s">
        <v>3194</v>
      </c>
      <c r="T482" t="s">
        <v>3194</v>
      </c>
      <c r="U482" t="s">
        <v>3194</v>
      </c>
      <c r="Y482">
        <v>1.0201099999999999</v>
      </c>
      <c r="Z482">
        <v>3</v>
      </c>
      <c r="AA482" t="b">
        <v>0</v>
      </c>
      <c r="AB482" t="s">
        <v>62</v>
      </c>
      <c r="AC482" t="s">
        <v>3215</v>
      </c>
      <c r="AD482" t="b">
        <v>0</v>
      </c>
      <c r="AE482" t="b">
        <v>0</v>
      </c>
      <c r="AF482" t="s">
        <v>62</v>
      </c>
      <c r="CC482">
        <v>620732.66663999995</v>
      </c>
      <c r="CD482">
        <v>2.7035092321102449E-3</v>
      </c>
    </row>
    <row r="483" spans="1:82" x14ac:dyDescent="0.3">
      <c r="A483" t="s">
        <v>4765</v>
      </c>
      <c r="B483" t="s">
        <v>3210</v>
      </c>
      <c r="C483" t="s">
        <v>2912</v>
      </c>
      <c r="D483" t="s">
        <v>368</v>
      </c>
      <c r="E483" t="s">
        <v>369</v>
      </c>
      <c r="F483" t="s">
        <v>3527</v>
      </c>
      <c r="G483" t="s">
        <v>53</v>
      </c>
      <c r="H483" t="s">
        <v>4766</v>
      </c>
      <c r="I483" t="s">
        <v>4755</v>
      </c>
      <c r="J483" t="s">
        <v>48</v>
      </c>
      <c r="K483" t="s">
        <v>4755</v>
      </c>
      <c r="L483" t="s">
        <v>48</v>
      </c>
      <c r="M483" t="s">
        <v>4755</v>
      </c>
      <c r="N483" t="s">
        <v>3237</v>
      </c>
      <c r="O483" t="s">
        <v>48</v>
      </c>
      <c r="P483" t="s">
        <v>48</v>
      </c>
      <c r="Q483" t="s">
        <v>48</v>
      </c>
      <c r="R483">
        <v>2.8E-3</v>
      </c>
      <c r="S483" t="s">
        <v>3194</v>
      </c>
      <c r="T483" t="s">
        <v>3194</v>
      </c>
      <c r="U483" t="s">
        <v>3194</v>
      </c>
      <c r="W483" t="s">
        <v>55</v>
      </c>
      <c r="X483" t="s">
        <v>55</v>
      </c>
      <c r="Y483">
        <v>0.83941999999999994</v>
      </c>
      <c r="Z483">
        <v>1</v>
      </c>
      <c r="AA483" t="b">
        <v>0</v>
      </c>
      <c r="AB483" t="s">
        <v>48</v>
      </c>
      <c r="AC483" t="s">
        <v>3237</v>
      </c>
      <c r="AD483" t="b">
        <v>0</v>
      </c>
      <c r="AE483" t="b">
        <v>0</v>
      </c>
      <c r="AF483" t="s">
        <v>48</v>
      </c>
      <c r="CC483">
        <v>3780390.0001500002</v>
      </c>
      <c r="CD483">
        <v>1.6464928971283141E-2</v>
      </c>
    </row>
    <row r="484" spans="1:82" x14ac:dyDescent="0.3">
      <c r="A484" t="s">
        <v>4767</v>
      </c>
      <c r="B484" t="s">
        <v>49</v>
      </c>
      <c r="C484" t="s">
        <v>4768</v>
      </c>
      <c r="E484" t="s">
        <v>4769</v>
      </c>
      <c r="F484" t="s">
        <v>3808</v>
      </c>
      <c r="R484">
        <v>0</v>
      </c>
      <c r="Y484">
        <v>157.54</v>
      </c>
      <c r="AA484" t="b">
        <v>0</v>
      </c>
      <c r="AD484" t="b">
        <v>0</v>
      </c>
      <c r="AE484" t="b">
        <v>0</v>
      </c>
      <c r="BS484">
        <v>12999255.559999999</v>
      </c>
      <c r="BT484">
        <v>2.6826966820417643E-3</v>
      </c>
    </row>
    <row r="485" spans="1:82" x14ac:dyDescent="0.3">
      <c r="A485" t="s">
        <v>4770</v>
      </c>
      <c r="B485" t="s">
        <v>49</v>
      </c>
      <c r="C485" t="s">
        <v>2501</v>
      </c>
      <c r="D485" t="s">
        <v>2502</v>
      </c>
      <c r="E485" t="s">
        <v>2503</v>
      </c>
      <c r="F485" t="s">
        <v>3250</v>
      </c>
      <c r="G485" t="s">
        <v>53</v>
      </c>
      <c r="H485" t="s">
        <v>4771</v>
      </c>
      <c r="I485" t="s">
        <v>3204</v>
      </c>
      <c r="J485" t="s">
        <v>129</v>
      </c>
      <c r="K485" t="s">
        <v>4772</v>
      </c>
      <c r="L485" t="s">
        <v>55</v>
      </c>
      <c r="M485" t="s">
        <v>4772</v>
      </c>
      <c r="N485" t="s">
        <v>55</v>
      </c>
      <c r="O485" t="s">
        <v>129</v>
      </c>
      <c r="P485" t="s">
        <v>129</v>
      </c>
      <c r="Q485" t="s">
        <v>129</v>
      </c>
      <c r="R485">
        <v>-2.1999999999999999E-5</v>
      </c>
      <c r="U485" t="s">
        <v>3194</v>
      </c>
      <c r="Y485">
        <v>0.96150000000000002</v>
      </c>
      <c r="AA485" t="b">
        <v>0</v>
      </c>
      <c r="AB485" t="s">
        <v>129</v>
      </c>
      <c r="AD485" t="b">
        <v>0</v>
      </c>
      <c r="AE485" t="b">
        <v>0</v>
      </c>
      <c r="AG485">
        <v>46822549.31487</v>
      </c>
      <c r="AH485">
        <v>3.0284343555302064E-4</v>
      </c>
      <c r="AI485">
        <v>18224926.027320001</v>
      </c>
      <c r="AJ485">
        <v>3.391465297853681E-4</v>
      </c>
      <c r="AK485">
        <v>4071526.0273800003</v>
      </c>
      <c r="AL485">
        <v>4.888787441464015E-4</v>
      </c>
      <c r="AS485">
        <v>3586820.5479300003</v>
      </c>
      <c r="AT485">
        <v>2.041225083812223E-3</v>
      </c>
    </row>
    <row r="486" spans="1:82" x14ac:dyDescent="0.3">
      <c r="A486" t="s">
        <v>4773</v>
      </c>
      <c r="B486" t="s">
        <v>49</v>
      </c>
      <c r="C486" t="s">
        <v>4774</v>
      </c>
      <c r="E486" t="s">
        <v>4775</v>
      </c>
      <c r="F486" t="s">
        <v>3808</v>
      </c>
      <c r="O486" t="s">
        <v>209</v>
      </c>
      <c r="P486" t="s">
        <v>209</v>
      </c>
      <c r="Q486" t="s">
        <v>76</v>
      </c>
      <c r="R486">
        <v>1.6895091870140003E-2</v>
      </c>
      <c r="Y486">
        <v>1104.55</v>
      </c>
      <c r="AA486" t="b">
        <v>0</v>
      </c>
      <c r="AD486" t="b">
        <v>0</v>
      </c>
      <c r="AE486" t="b">
        <v>0</v>
      </c>
      <c r="AG486">
        <v>1498443575.5</v>
      </c>
      <c r="AH486">
        <v>9.6917790044946436E-3</v>
      </c>
      <c r="AI486">
        <v>446977143.94999999</v>
      </c>
      <c r="AJ486">
        <v>8.317770236036949E-3</v>
      </c>
      <c r="AK486">
        <v>79950642.649999991</v>
      </c>
      <c r="AL486">
        <v>9.5998820858776163E-3</v>
      </c>
      <c r="AM486">
        <v>930031.1</v>
      </c>
      <c r="AN486">
        <v>1.7462482283937043E-3</v>
      </c>
      <c r="AO486">
        <v>20135946.5</v>
      </c>
      <c r="AP486">
        <v>5.0665051847800192E-3</v>
      </c>
      <c r="AS486">
        <v>2693997.4499999997</v>
      </c>
      <c r="AT486">
        <v>1.5331280439551788E-3</v>
      </c>
    </row>
    <row r="487" spans="1:82" x14ac:dyDescent="0.3">
      <c r="A487" t="s">
        <v>4776</v>
      </c>
      <c r="B487" t="s">
        <v>49</v>
      </c>
      <c r="C487" t="s">
        <v>1152</v>
      </c>
      <c r="D487" t="s">
        <v>499</v>
      </c>
      <c r="E487" t="s">
        <v>500</v>
      </c>
      <c r="F487" t="s">
        <v>3196</v>
      </c>
      <c r="G487" t="s">
        <v>53</v>
      </c>
      <c r="H487" t="s">
        <v>3725</v>
      </c>
      <c r="I487" t="s">
        <v>3854</v>
      </c>
      <c r="J487" t="s">
        <v>68</v>
      </c>
      <c r="K487" t="s">
        <v>3256</v>
      </c>
      <c r="L487" t="s">
        <v>55</v>
      </c>
      <c r="M487" t="s">
        <v>4777</v>
      </c>
      <c r="N487" t="s">
        <v>3470</v>
      </c>
      <c r="O487" t="s">
        <v>68</v>
      </c>
      <c r="P487" t="s">
        <v>68</v>
      </c>
      <c r="Q487" t="s">
        <v>63</v>
      </c>
      <c r="R487">
        <v>1.232E-3</v>
      </c>
      <c r="S487" t="s">
        <v>3194</v>
      </c>
      <c r="U487" t="s">
        <v>3194</v>
      </c>
      <c r="V487" t="s">
        <v>55</v>
      </c>
      <c r="W487" t="s">
        <v>55</v>
      </c>
      <c r="Y487">
        <v>0.99965000000000004</v>
      </c>
      <c r="Z487">
        <v>4</v>
      </c>
      <c r="AA487" t="b">
        <v>0</v>
      </c>
      <c r="AB487" t="s">
        <v>68</v>
      </c>
      <c r="AC487" t="s">
        <v>3470</v>
      </c>
      <c r="AD487" t="b">
        <v>0</v>
      </c>
      <c r="AE487" t="b">
        <v>0</v>
      </c>
      <c r="BS487">
        <v>30039123.287999999</v>
      </c>
      <c r="BT487">
        <v>6.1992670275774694E-3</v>
      </c>
    </row>
    <row r="488" spans="1:82" x14ac:dyDescent="0.3">
      <c r="A488" t="s">
        <v>4778</v>
      </c>
      <c r="B488" t="s">
        <v>49</v>
      </c>
      <c r="D488" t="s">
        <v>346</v>
      </c>
      <c r="E488" t="s">
        <v>3818</v>
      </c>
      <c r="F488" t="s">
        <v>3864</v>
      </c>
      <c r="H488" t="s">
        <v>4779</v>
      </c>
      <c r="R488">
        <v>0</v>
      </c>
      <c r="S488" t="s">
        <v>3194</v>
      </c>
      <c r="T488" t="s">
        <v>3194</v>
      </c>
      <c r="U488" t="s">
        <v>3194</v>
      </c>
      <c r="V488" t="s">
        <v>55</v>
      </c>
      <c r="W488" t="s">
        <v>55</v>
      </c>
      <c r="X488" t="s">
        <v>55</v>
      </c>
      <c r="Y488">
        <v>3.7203708800000124E-2</v>
      </c>
      <c r="Z488">
        <v>2</v>
      </c>
      <c r="AA488" t="b">
        <v>0</v>
      </c>
      <c r="AD488" t="b">
        <v>0</v>
      </c>
      <c r="AE488" t="b">
        <v>0</v>
      </c>
      <c r="AG488">
        <v>680140.92873942095</v>
      </c>
      <c r="AH488">
        <v>4.3990816077640202E-6</v>
      </c>
    </row>
    <row r="489" spans="1:82" x14ac:dyDescent="0.3">
      <c r="A489" t="s">
        <v>4780</v>
      </c>
      <c r="B489" t="s">
        <v>49</v>
      </c>
      <c r="D489" t="s">
        <v>4685</v>
      </c>
      <c r="E489" t="s">
        <v>4686</v>
      </c>
      <c r="F489" t="s">
        <v>3819</v>
      </c>
      <c r="H489" t="s">
        <v>4781</v>
      </c>
      <c r="R489">
        <v>0</v>
      </c>
      <c r="S489" t="s">
        <v>3208</v>
      </c>
      <c r="T489" t="s">
        <v>3208</v>
      </c>
      <c r="U489" t="s">
        <v>3208</v>
      </c>
      <c r="Y489">
        <v>2.2313000000000001E-6</v>
      </c>
      <c r="Z489">
        <v>4</v>
      </c>
      <c r="AA489" t="b">
        <v>0</v>
      </c>
      <c r="AD489" t="b">
        <v>0</v>
      </c>
      <c r="AE489" t="b">
        <v>0</v>
      </c>
      <c r="AG489">
        <v>557.82500000000005</v>
      </c>
      <c r="AH489">
        <v>3.6079547549051004E-9</v>
      </c>
    </row>
    <row r="490" spans="1:82" x14ac:dyDescent="0.3">
      <c r="A490" t="s">
        <v>4782</v>
      </c>
      <c r="B490" t="s">
        <v>49</v>
      </c>
      <c r="C490" t="s">
        <v>1824</v>
      </c>
      <c r="D490" t="s">
        <v>401</v>
      </c>
      <c r="E490" t="s">
        <v>402</v>
      </c>
      <c r="F490" t="s">
        <v>3346</v>
      </c>
      <c r="G490" t="s">
        <v>53</v>
      </c>
      <c r="H490" t="s">
        <v>4783</v>
      </c>
      <c r="I490" t="s">
        <v>4784</v>
      </c>
      <c r="J490" t="s">
        <v>56</v>
      </c>
      <c r="K490" t="s">
        <v>4785</v>
      </c>
      <c r="L490" t="s">
        <v>56</v>
      </c>
      <c r="M490" t="s">
        <v>4785</v>
      </c>
      <c r="N490" t="s">
        <v>3221</v>
      </c>
      <c r="O490" t="s">
        <v>56</v>
      </c>
      <c r="P490" t="s">
        <v>56</v>
      </c>
      <c r="Q490" t="s">
        <v>56</v>
      </c>
      <c r="R490">
        <v>-2.12E-4</v>
      </c>
      <c r="S490" t="s">
        <v>3194</v>
      </c>
      <c r="T490" t="s">
        <v>3194</v>
      </c>
      <c r="U490" t="s">
        <v>3194</v>
      </c>
      <c r="Y490">
        <v>1.00715</v>
      </c>
      <c r="Z490">
        <v>4</v>
      </c>
      <c r="AA490" t="b">
        <v>0</v>
      </c>
      <c r="AB490" t="s">
        <v>56</v>
      </c>
      <c r="AC490" t="s">
        <v>3221</v>
      </c>
      <c r="AD490" t="b">
        <v>0</v>
      </c>
      <c r="AE490" t="b">
        <v>0</v>
      </c>
      <c r="AF490" t="s">
        <v>56</v>
      </c>
      <c r="BS490">
        <v>9612041.4382000007</v>
      </c>
      <c r="BT490">
        <v>1.9836667996014912E-3</v>
      </c>
    </row>
    <row r="491" spans="1:82" x14ac:dyDescent="0.3">
      <c r="A491" t="s">
        <v>4786</v>
      </c>
      <c r="B491" t="s">
        <v>49</v>
      </c>
      <c r="C491" t="s">
        <v>4787</v>
      </c>
      <c r="D491" t="s">
        <v>4788</v>
      </c>
      <c r="E491" t="s">
        <v>4789</v>
      </c>
      <c r="F491" t="s">
        <v>3998</v>
      </c>
      <c r="R491">
        <v>0</v>
      </c>
      <c r="U491" t="s">
        <v>3194</v>
      </c>
      <c r="Y491">
        <v>15.4</v>
      </c>
      <c r="Z491">
        <v>5</v>
      </c>
      <c r="AA491" t="b">
        <v>0</v>
      </c>
      <c r="AD491" t="b">
        <v>0</v>
      </c>
      <c r="AE491" t="b">
        <v>0</v>
      </c>
      <c r="AG491">
        <v>309746591</v>
      </c>
      <c r="AH491">
        <v>2.0034091082581371E-3</v>
      </c>
      <c r="AI491">
        <v>17756523.400000002</v>
      </c>
      <c r="AJ491">
        <v>3.3043005404440799E-4</v>
      </c>
      <c r="BS491">
        <v>29661647.400000002</v>
      </c>
      <c r="BT491">
        <v>6.1213661579765672E-3</v>
      </c>
      <c r="BY491">
        <v>14730685.200000001</v>
      </c>
      <c r="BZ491">
        <v>3.3380797684261054E-2</v>
      </c>
    </row>
    <row r="492" spans="1:82" x14ac:dyDescent="0.3">
      <c r="A492" t="s">
        <v>4790</v>
      </c>
      <c r="B492" t="s">
        <v>49</v>
      </c>
      <c r="C492" t="s">
        <v>2638</v>
      </c>
      <c r="D492" t="s">
        <v>628</v>
      </c>
      <c r="E492" t="s">
        <v>629</v>
      </c>
      <c r="F492" t="s">
        <v>3914</v>
      </c>
      <c r="G492" t="s">
        <v>53</v>
      </c>
      <c r="H492" t="s">
        <v>4791</v>
      </c>
      <c r="I492" t="s">
        <v>4331</v>
      </c>
      <c r="J492" t="s">
        <v>62</v>
      </c>
      <c r="K492" t="s">
        <v>4792</v>
      </c>
      <c r="L492" t="s">
        <v>107</v>
      </c>
      <c r="M492" t="s">
        <v>4619</v>
      </c>
      <c r="N492" t="s">
        <v>3309</v>
      </c>
      <c r="O492" t="s">
        <v>107</v>
      </c>
      <c r="P492" t="s">
        <v>62</v>
      </c>
      <c r="Q492" t="s">
        <v>108</v>
      </c>
      <c r="R492">
        <v>3.8049999999999998E-3</v>
      </c>
      <c r="S492" t="s">
        <v>3194</v>
      </c>
      <c r="V492" t="s">
        <v>55</v>
      </c>
      <c r="W492" t="s">
        <v>55</v>
      </c>
      <c r="X492" t="s">
        <v>55</v>
      </c>
      <c r="Y492">
        <v>0.93144000000000005</v>
      </c>
      <c r="Z492">
        <v>3</v>
      </c>
      <c r="AA492" t="b">
        <v>0</v>
      </c>
      <c r="AB492" t="s">
        <v>62</v>
      </c>
      <c r="AC492" t="s">
        <v>3309</v>
      </c>
      <c r="AD492" t="b">
        <v>0</v>
      </c>
      <c r="AE492" t="b">
        <v>0</v>
      </c>
      <c r="AF492" t="s">
        <v>107</v>
      </c>
      <c r="AG492">
        <v>63815875.641690001</v>
      </c>
      <c r="AH492">
        <v>4.1275452330008153E-4</v>
      </c>
      <c r="AI492">
        <v>17617304.876120001</v>
      </c>
      <c r="AJ492">
        <v>3.2783934507884263E-4</v>
      </c>
      <c r="BC492">
        <v>4685453.4244999997</v>
      </c>
      <c r="BD492">
        <v>4.2886513178348367E-3</v>
      </c>
    </row>
    <row r="493" spans="1:82" x14ac:dyDescent="0.3">
      <c r="A493" t="s">
        <v>4793</v>
      </c>
      <c r="B493" t="s">
        <v>49</v>
      </c>
      <c r="C493" t="s">
        <v>622</v>
      </c>
      <c r="D493" t="s">
        <v>368</v>
      </c>
      <c r="E493" t="s">
        <v>369</v>
      </c>
      <c r="F493" t="s">
        <v>3527</v>
      </c>
      <c r="G493" t="s">
        <v>53</v>
      </c>
      <c r="H493" t="s">
        <v>4794</v>
      </c>
      <c r="I493" t="s">
        <v>4795</v>
      </c>
      <c r="J493" t="s">
        <v>48</v>
      </c>
      <c r="K493" t="s">
        <v>4275</v>
      </c>
      <c r="L493" t="s">
        <v>48</v>
      </c>
      <c r="M493" t="s">
        <v>4796</v>
      </c>
      <c r="N493" t="s">
        <v>3237</v>
      </c>
      <c r="O493" t="s">
        <v>48</v>
      </c>
      <c r="P493" t="s">
        <v>48</v>
      </c>
      <c r="Q493" t="s">
        <v>48</v>
      </c>
      <c r="R493">
        <v>-2.3400000000000001E-3</v>
      </c>
      <c r="S493" t="s">
        <v>3194</v>
      </c>
      <c r="T493" t="s">
        <v>3194</v>
      </c>
      <c r="U493" t="s">
        <v>3194</v>
      </c>
      <c r="W493" t="s">
        <v>55</v>
      </c>
      <c r="X493" t="s">
        <v>55</v>
      </c>
      <c r="Y493">
        <v>1.2108099999999999</v>
      </c>
      <c r="Z493">
        <v>1</v>
      </c>
      <c r="AA493" t="b">
        <v>0</v>
      </c>
      <c r="AB493" t="s">
        <v>48</v>
      </c>
      <c r="AC493" t="s">
        <v>3237</v>
      </c>
      <c r="AD493" t="b">
        <v>0</v>
      </c>
      <c r="AE493" t="b">
        <v>0</v>
      </c>
      <c r="AF493" t="s">
        <v>48</v>
      </c>
      <c r="AM493">
        <v>2060240.0136799999</v>
      </c>
      <c r="AN493">
        <v>3.8683550194767908E-3</v>
      </c>
      <c r="AO493">
        <v>13452155.383439999</v>
      </c>
      <c r="AP493">
        <v>3.3847634128678877E-3</v>
      </c>
    </row>
    <row r="494" spans="1:82" x14ac:dyDescent="0.3">
      <c r="A494" t="s">
        <v>4797</v>
      </c>
      <c r="B494" t="s">
        <v>49</v>
      </c>
      <c r="D494" t="s">
        <v>346</v>
      </c>
      <c r="E494" t="s">
        <v>3818</v>
      </c>
      <c r="F494" t="s">
        <v>3819</v>
      </c>
      <c r="H494" t="s">
        <v>4798</v>
      </c>
      <c r="R494">
        <v>0</v>
      </c>
      <c r="S494" t="s">
        <v>3194</v>
      </c>
      <c r="T494" t="s">
        <v>3194</v>
      </c>
      <c r="U494" t="s">
        <v>3194</v>
      </c>
      <c r="V494" t="s">
        <v>55</v>
      </c>
      <c r="W494" t="s">
        <v>55</v>
      </c>
      <c r="X494" t="s">
        <v>55</v>
      </c>
      <c r="Y494">
        <v>6.2716488000000006E-3</v>
      </c>
      <c r="Z494">
        <v>2</v>
      </c>
      <c r="AA494" t="b">
        <v>0</v>
      </c>
      <c r="AD494" t="b">
        <v>0</v>
      </c>
      <c r="AE494" t="b">
        <v>0</v>
      </c>
      <c r="AG494">
        <v>1567912.2000000002</v>
      </c>
      <c r="AH494">
        <v>1.0141094926300752E-5</v>
      </c>
    </row>
    <row r="495" spans="1:82" x14ac:dyDescent="0.3">
      <c r="A495" t="s">
        <v>4799</v>
      </c>
      <c r="B495" t="s">
        <v>3210</v>
      </c>
      <c r="D495" t="s">
        <v>346</v>
      </c>
      <c r="E495" t="s">
        <v>3818</v>
      </c>
      <c r="F495" t="s">
        <v>3864</v>
      </c>
      <c r="H495" t="s">
        <v>4800</v>
      </c>
      <c r="R495">
        <v>0</v>
      </c>
      <c r="S495" t="s">
        <v>3194</v>
      </c>
      <c r="T495" t="s">
        <v>3194</v>
      </c>
      <c r="U495" t="s">
        <v>3194</v>
      </c>
      <c r="V495" t="s">
        <v>55</v>
      </c>
      <c r="W495" t="s">
        <v>55</v>
      </c>
      <c r="X495" t="s">
        <v>55</v>
      </c>
      <c r="Y495">
        <v>-0.23470394039999998</v>
      </c>
      <c r="Z495">
        <v>2</v>
      </c>
      <c r="AA495" t="b">
        <v>0</v>
      </c>
      <c r="AD495" t="b">
        <v>0</v>
      </c>
      <c r="AE495" t="b">
        <v>0</v>
      </c>
      <c r="AG495">
        <v>-1080042.0615710276</v>
      </c>
      <c r="AH495">
        <v>-6.9856010245913967E-6</v>
      </c>
    </row>
    <row r="496" spans="1:82" x14ac:dyDescent="0.3">
      <c r="A496" t="s">
        <v>4801</v>
      </c>
      <c r="B496" t="s">
        <v>49</v>
      </c>
      <c r="C496" t="s">
        <v>4802</v>
      </c>
      <c r="D496" t="s">
        <v>2042</v>
      </c>
      <c r="E496" t="s">
        <v>2043</v>
      </c>
      <c r="F496" t="s">
        <v>3998</v>
      </c>
      <c r="R496">
        <v>0</v>
      </c>
      <c r="T496" t="s">
        <v>3208</v>
      </c>
      <c r="U496" t="s">
        <v>3208</v>
      </c>
      <c r="W496" t="s">
        <v>55</v>
      </c>
      <c r="Y496">
        <v>146.75</v>
      </c>
      <c r="Z496">
        <v>4</v>
      </c>
      <c r="AA496" t="b">
        <v>0</v>
      </c>
      <c r="AD496" t="b">
        <v>0</v>
      </c>
      <c r="AE496" t="b">
        <v>0</v>
      </c>
      <c r="AG496">
        <v>479320573.25</v>
      </c>
      <c r="AH496">
        <v>3.1001961930375581E-3</v>
      </c>
      <c r="AI496">
        <v>256379881</v>
      </c>
      <c r="AJ496">
        <v>4.7709574687761734E-3</v>
      </c>
      <c r="AM496">
        <v>587000</v>
      </c>
      <c r="AN496">
        <v>1.1021649814367547E-3</v>
      </c>
      <c r="AO496">
        <v>4402500</v>
      </c>
      <c r="AP496">
        <v>1.107734820212898E-3</v>
      </c>
      <c r="AS496">
        <v>660375</v>
      </c>
      <c r="AT496">
        <v>3.7581306249079836E-4</v>
      </c>
      <c r="BA496">
        <v>1159325</v>
      </c>
      <c r="BB496">
        <v>1.6688009738908384E-3</v>
      </c>
      <c r="BC496">
        <v>660375</v>
      </c>
      <c r="BD496">
        <v>6.0444910181076128E-4</v>
      </c>
      <c r="BM496">
        <v>821800</v>
      </c>
      <c r="BN496">
        <v>1.5068528696907629E-3</v>
      </c>
      <c r="BY496">
        <v>13324900</v>
      </c>
      <c r="BZ496">
        <v>3.0195186783504826E-2</v>
      </c>
    </row>
    <row r="497" spans="1:82" x14ac:dyDescent="0.3">
      <c r="A497" t="s">
        <v>4803</v>
      </c>
      <c r="B497" t="s">
        <v>49</v>
      </c>
      <c r="C497" t="s">
        <v>1747</v>
      </c>
      <c r="D497" t="s">
        <v>1676</v>
      </c>
      <c r="E497" t="s">
        <v>1677</v>
      </c>
      <c r="F497" t="s">
        <v>3217</v>
      </c>
      <c r="G497" t="s">
        <v>53</v>
      </c>
      <c r="H497" t="s">
        <v>4804</v>
      </c>
      <c r="I497" t="s">
        <v>4805</v>
      </c>
      <c r="J497" t="s">
        <v>56</v>
      </c>
      <c r="K497" t="s">
        <v>4516</v>
      </c>
      <c r="L497" t="s">
        <v>56</v>
      </c>
      <c r="M497" t="s">
        <v>3934</v>
      </c>
      <c r="N497" t="s">
        <v>3193</v>
      </c>
      <c r="O497" t="s">
        <v>56</v>
      </c>
      <c r="P497" t="s">
        <v>54</v>
      </c>
      <c r="Q497" t="s">
        <v>56</v>
      </c>
      <c r="R497">
        <v>6.3799999999999994E-3</v>
      </c>
      <c r="S497" t="s">
        <v>3194</v>
      </c>
      <c r="T497" t="s">
        <v>3194</v>
      </c>
      <c r="U497" t="s">
        <v>3201</v>
      </c>
      <c r="Y497">
        <v>0.96955999999999998</v>
      </c>
      <c r="Z497">
        <v>4</v>
      </c>
      <c r="AA497" t="b">
        <v>0</v>
      </c>
      <c r="AB497" t="s">
        <v>56</v>
      </c>
      <c r="AC497" t="s">
        <v>3193</v>
      </c>
      <c r="AD497" t="b">
        <v>0</v>
      </c>
      <c r="AE497" t="b">
        <v>0</v>
      </c>
      <c r="AF497" t="s">
        <v>56</v>
      </c>
      <c r="AG497">
        <v>139237218.52368</v>
      </c>
      <c r="AH497">
        <v>9.0057201565414192E-4</v>
      </c>
      <c r="AK497">
        <v>6918014.3563199993</v>
      </c>
      <c r="AL497">
        <v>8.3066401829705034E-4</v>
      </c>
    </row>
    <row r="498" spans="1:82" x14ac:dyDescent="0.3">
      <c r="A498" t="s">
        <v>4806</v>
      </c>
      <c r="B498" t="s">
        <v>49</v>
      </c>
      <c r="C498" t="s">
        <v>2395</v>
      </c>
      <c r="D498" t="s">
        <v>527</v>
      </c>
      <c r="E498" t="s">
        <v>528</v>
      </c>
      <c r="F498" t="s">
        <v>3244</v>
      </c>
      <c r="G498" t="s">
        <v>53</v>
      </c>
      <c r="H498" t="s">
        <v>4807</v>
      </c>
      <c r="I498" t="s">
        <v>4808</v>
      </c>
      <c r="J498" t="s">
        <v>68</v>
      </c>
      <c r="K498" t="s">
        <v>4809</v>
      </c>
      <c r="L498" t="s">
        <v>55</v>
      </c>
      <c r="M498" t="s">
        <v>4809</v>
      </c>
      <c r="N498" t="s">
        <v>55</v>
      </c>
      <c r="O498" t="s">
        <v>68</v>
      </c>
      <c r="P498" t="s">
        <v>68</v>
      </c>
      <c r="Q498" t="s">
        <v>68</v>
      </c>
      <c r="R498">
        <v>2.1459999999999999E-3</v>
      </c>
      <c r="Y498">
        <v>0.97864000000000007</v>
      </c>
      <c r="AA498" t="b">
        <v>0</v>
      </c>
      <c r="AB498" t="s">
        <v>68</v>
      </c>
      <c r="AD498" t="b">
        <v>0</v>
      </c>
      <c r="AE498" t="b">
        <v>0</v>
      </c>
      <c r="AG498">
        <v>5872333.1508000009</v>
      </c>
      <c r="AH498">
        <v>3.7981647136316425E-5</v>
      </c>
      <c r="AI498">
        <v>1957444.3836000001</v>
      </c>
      <c r="AJ498">
        <v>3.6425962385287135E-5</v>
      </c>
      <c r="BK498">
        <v>978722.19180000003</v>
      </c>
      <c r="BL498">
        <v>3.7661361823691526E-4</v>
      </c>
      <c r="BY498">
        <v>978722.19180000003</v>
      </c>
      <c r="BZ498">
        <v>2.2178552477363609E-3</v>
      </c>
    </row>
    <row r="499" spans="1:82" x14ac:dyDescent="0.3">
      <c r="A499" t="s">
        <v>4810</v>
      </c>
      <c r="B499" t="s">
        <v>49</v>
      </c>
      <c r="D499" t="s">
        <v>482</v>
      </c>
      <c r="E499" t="s">
        <v>483</v>
      </c>
      <c r="F499" t="s">
        <v>3819</v>
      </c>
      <c r="H499" t="s">
        <v>4811</v>
      </c>
      <c r="R499">
        <v>0</v>
      </c>
      <c r="S499" t="s">
        <v>3194</v>
      </c>
      <c r="T499" t="s">
        <v>3208</v>
      </c>
      <c r="U499" t="s">
        <v>3194</v>
      </c>
      <c r="V499" t="s">
        <v>55</v>
      </c>
      <c r="W499" t="s">
        <v>55</v>
      </c>
      <c r="X499" t="s">
        <v>55</v>
      </c>
      <c r="Y499">
        <v>1.2892888999999999E-3</v>
      </c>
      <c r="Z499">
        <v>5</v>
      </c>
      <c r="AA499" t="b">
        <v>0</v>
      </c>
      <c r="AD499" t="b">
        <v>0</v>
      </c>
      <c r="AE499" t="b">
        <v>0</v>
      </c>
      <c r="AG499">
        <v>322322.22499999998</v>
      </c>
      <c r="AH499">
        <v>2.0847470161795214E-6</v>
      </c>
    </row>
    <row r="500" spans="1:82" x14ac:dyDescent="0.3">
      <c r="A500" t="s">
        <v>4812</v>
      </c>
      <c r="B500" t="s">
        <v>3210</v>
      </c>
      <c r="D500" t="s">
        <v>346</v>
      </c>
      <c r="E500" t="s">
        <v>3818</v>
      </c>
      <c r="F500" t="s">
        <v>3864</v>
      </c>
      <c r="H500" t="s">
        <v>4813</v>
      </c>
      <c r="R500">
        <v>0</v>
      </c>
      <c r="S500" t="s">
        <v>3194</v>
      </c>
      <c r="T500" t="s">
        <v>3194</v>
      </c>
      <c r="U500" t="s">
        <v>3194</v>
      </c>
      <c r="V500" t="s">
        <v>55</v>
      </c>
      <c r="W500" t="s">
        <v>55</v>
      </c>
      <c r="X500" t="s">
        <v>55</v>
      </c>
      <c r="Y500">
        <v>-0.15985583610000009</v>
      </c>
      <c r="Z500">
        <v>2</v>
      </c>
      <c r="AA500" t="b">
        <v>0</v>
      </c>
      <c r="AD500" t="b">
        <v>0</v>
      </c>
      <c r="AE500" t="b">
        <v>0</v>
      </c>
      <c r="AG500">
        <v>-2942447.8597395448</v>
      </c>
      <c r="AH500">
        <v>-1.9031450269542644E-5</v>
      </c>
    </row>
    <row r="501" spans="1:82" x14ac:dyDescent="0.3">
      <c r="A501" t="s">
        <v>4814</v>
      </c>
      <c r="B501" t="s">
        <v>49</v>
      </c>
      <c r="C501" t="s">
        <v>633</v>
      </c>
      <c r="D501" t="s">
        <v>471</v>
      </c>
      <c r="E501" t="s">
        <v>472</v>
      </c>
      <c r="F501" t="s">
        <v>3217</v>
      </c>
      <c r="G501" t="s">
        <v>53</v>
      </c>
      <c r="H501" t="s">
        <v>4815</v>
      </c>
      <c r="I501" t="s">
        <v>4816</v>
      </c>
      <c r="J501" t="s">
        <v>56</v>
      </c>
      <c r="K501" t="s">
        <v>3891</v>
      </c>
      <c r="L501" t="s">
        <v>68</v>
      </c>
      <c r="M501" t="s">
        <v>4817</v>
      </c>
      <c r="N501" t="s">
        <v>3221</v>
      </c>
      <c r="O501" t="s">
        <v>56</v>
      </c>
      <c r="P501" t="s">
        <v>56</v>
      </c>
      <c r="Q501" t="s">
        <v>68</v>
      </c>
      <c r="R501">
        <v>-1.402E-3</v>
      </c>
      <c r="S501" t="s">
        <v>3194</v>
      </c>
      <c r="T501" t="s">
        <v>3194</v>
      </c>
      <c r="U501" t="s">
        <v>55</v>
      </c>
      <c r="V501" t="s">
        <v>55</v>
      </c>
      <c r="W501" t="s">
        <v>55</v>
      </c>
      <c r="X501" t="s">
        <v>55</v>
      </c>
      <c r="Y501">
        <v>1.02156</v>
      </c>
      <c r="Z501">
        <v>4</v>
      </c>
      <c r="AA501" t="b">
        <v>0</v>
      </c>
      <c r="AB501" t="s">
        <v>56</v>
      </c>
      <c r="AC501" t="s">
        <v>3221</v>
      </c>
      <c r="AD501" t="b">
        <v>0</v>
      </c>
      <c r="AE501" t="b">
        <v>0</v>
      </c>
      <c r="AF501" t="s">
        <v>68</v>
      </c>
      <c r="AG501">
        <v>23428850.356039997</v>
      </c>
      <c r="AH501">
        <v>1.5153539558828406E-4</v>
      </c>
      <c r="AI501">
        <v>8876128.3287199996</v>
      </c>
      <c r="AJ501">
        <v>1.6517532724700208E-4</v>
      </c>
    </row>
    <row r="502" spans="1:82" x14ac:dyDescent="0.3">
      <c r="A502" t="s">
        <v>4818</v>
      </c>
      <c r="B502" t="s">
        <v>49</v>
      </c>
      <c r="C502" t="s">
        <v>2436</v>
      </c>
      <c r="D502" t="s">
        <v>353</v>
      </c>
      <c r="E502" t="s">
        <v>354</v>
      </c>
      <c r="F502" t="s">
        <v>3571</v>
      </c>
      <c r="G502" t="s">
        <v>271</v>
      </c>
      <c r="H502" t="s">
        <v>4819</v>
      </c>
      <c r="I502" t="s">
        <v>3978</v>
      </c>
      <c r="J502" t="s">
        <v>68</v>
      </c>
      <c r="K502" t="s">
        <v>4075</v>
      </c>
      <c r="L502" t="s">
        <v>62</v>
      </c>
      <c r="M502" t="s">
        <v>3978</v>
      </c>
      <c r="N502" t="s">
        <v>3221</v>
      </c>
      <c r="O502" t="s">
        <v>68</v>
      </c>
      <c r="P502" t="s">
        <v>56</v>
      </c>
      <c r="Q502" t="s">
        <v>62</v>
      </c>
      <c r="R502">
        <v>4.9610000000000001E-3</v>
      </c>
      <c r="S502" t="s">
        <v>3194</v>
      </c>
      <c r="T502" t="s">
        <v>3194</v>
      </c>
      <c r="U502" t="s">
        <v>3194</v>
      </c>
      <c r="V502" t="s">
        <v>55</v>
      </c>
      <c r="W502" t="s">
        <v>55</v>
      </c>
      <c r="X502" t="s">
        <v>55</v>
      </c>
      <c r="Y502">
        <v>0.97777000000000003</v>
      </c>
      <c r="Z502">
        <v>4</v>
      </c>
      <c r="AA502" t="b">
        <v>0</v>
      </c>
      <c r="AB502" t="s">
        <v>68</v>
      </c>
      <c r="AC502" t="s">
        <v>3221</v>
      </c>
      <c r="AD502" t="b">
        <v>0</v>
      </c>
      <c r="AE502" t="b">
        <v>0</v>
      </c>
      <c r="AF502" t="s">
        <v>62</v>
      </c>
      <c r="BS502">
        <v>22240107.250148002</v>
      </c>
      <c r="BT502">
        <v>4.5897599022374346E-3</v>
      </c>
    </row>
    <row r="503" spans="1:82" x14ac:dyDescent="0.3">
      <c r="A503" t="s">
        <v>4820</v>
      </c>
      <c r="B503" t="s">
        <v>49</v>
      </c>
      <c r="C503" t="s">
        <v>2487</v>
      </c>
      <c r="D503" t="s">
        <v>2472</v>
      </c>
      <c r="E503" t="s">
        <v>2473</v>
      </c>
      <c r="F503" t="s">
        <v>3250</v>
      </c>
      <c r="G503" t="s">
        <v>128</v>
      </c>
      <c r="H503" t="s">
        <v>4821</v>
      </c>
      <c r="I503" t="s">
        <v>3256</v>
      </c>
      <c r="J503" t="s">
        <v>55</v>
      </c>
      <c r="K503" t="s">
        <v>4822</v>
      </c>
      <c r="L503" t="s">
        <v>48</v>
      </c>
      <c r="M503" t="s">
        <v>4823</v>
      </c>
      <c r="N503" t="s">
        <v>3237</v>
      </c>
      <c r="O503" t="s">
        <v>48</v>
      </c>
      <c r="P503" t="s">
        <v>48</v>
      </c>
      <c r="Q503" t="s">
        <v>48</v>
      </c>
      <c r="R503">
        <v>1.8559999999999998E-3</v>
      </c>
      <c r="S503" t="s">
        <v>3194</v>
      </c>
      <c r="T503" t="s">
        <v>3194</v>
      </c>
      <c r="U503" t="s">
        <v>3194</v>
      </c>
      <c r="X503" t="s">
        <v>55</v>
      </c>
      <c r="Y503">
        <v>0.92280000000000006</v>
      </c>
      <c r="Z503">
        <v>5</v>
      </c>
      <c r="AA503" t="b">
        <v>0</v>
      </c>
      <c r="AC503" t="s">
        <v>3237</v>
      </c>
      <c r="AD503" t="b">
        <v>0</v>
      </c>
      <c r="AE503" t="b">
        <v>0</v>
      </c>
      <c r="AF503" t="s">
        <v>48</v>
      </c>
      <c r="AG503">
        <v>58992312.450750008</v>
      </c>
      <c r="AH503">
        <v>3.8155621244930009E-4</v>
      </c>
      <c r="AI503">
        <v>37160511.780000001</v>
      </c>
      <c r="AJ503">
        <v>6.9151768277923473E-4</v>
      </c>
      <c r="AK503">
        <v>19973775.081750002</v>
      </c>
      <c r="AL503">
        <v>2.3983032435905076E-3</v>
      </c>
    </row>
    <row r="504" spans="1:82" x14ac:dyDescent="0.3">
      <c r="A504" t="s">
        <v>4824</v>
      </c>
      <c r="B504" t="s">
        <v>49</v>
      </c>
      <c r="C504" t="s">
        <v>4825</v>
      </c>
      <c r="D504" t="s">
        <v>4826</v>
      </c>
      <c r="E504" t="s">
        <v>4827</v>
      </c>
      <c r="F504" t="s">
        <v>3998</v>
      </c>
      <c r="R504">
        <v>0</v>
      </c>
      <c r="S504" t="s">
        <v>55</v>
      </c>
      <c r="U504" t="s">
        <v>55</v>
      </c>
      <c r="V504" t="s">
        <v>55</v>
      </c>
      <c r="W504" t="s">
        <v>55</v>
      </c>
      <c r="Y504">
        <v>0</v>
      </c>
      <c r="AA504" t="b">
        <v>0</v>
      </c>
      <c r="AD504" t="b">
        <v>0</v>
      </c>
      <c r="AE504" t="b">
        <v>0</v>
      </c>
      <c r="AG504">
        <v>0</v>
      </c>
      <c r="AH504">
        <v>0</v>
      </c>
    </row>
    <row r="505" spans="1:82" x14ac:dyDescent="0.3">
      <c r="A505" t="s">
        <v>4828</v>
      </c>
      <c r="B505" t="s">
        <v>49</v>
      </c>
      <c r="C505" t="s">
        <v>808</v>
      </c>
      <c r="D505" t="s">
        <v>456</v>
      </c>
      <c r="E505" t="s">
        <v>457</v>
      </c>
      <c r="F505" t="s">
        <v>3500</v>
      </c>
      <c r="G505" t="s">
        <v>67</v>
      </c>
      <c r="H505" t="s">
        <v>4829</v>
      </c>
      <c r="I505" t="s">
        <v>4830</v>
      </c>
      <c r="J505" t="s">
        <v>63</v>
      </c>
      <c r="K505" t="s">
        <v>4831</v>
      </c>
      <c r="L505" t="s">
        <v>63</v>
      </c>
      <c r="M505" t="s">
        <v>3256</v>
      </c>
      <c r="N505" t="s">
        <v>55</v>
      </c>
      <c r="O505" t="s">
        <v>63</v>
      </c>
      <c r="P505" t="s">
        <v>63</v>
      </c>
      <c r="Q505" t="s">
        <v>63</v>
      </c>
      <c r="R505">
        <v>-5.4800000000000009E-4</v>
      </c>
      <c r="S505" t="s">
        <v>3194</v>
      </c>
      <c r="T505" t="s">
        <v>3194</v>
      </c>
      <c r="U505" t="s">
        <v>3194</v>
      </c>
      <c r="Y505">
        <v>1.006</v>
      </c>
      <c r="Z505">
        <v>5</v>
      </c>
      <c r="AA505" t="b">
        <v>0</v>
      </c>
      <c r="AB505" t="s">
        <v>63</v>
      </c>
      <c r="AD505" t="b">
        <v>0</v>
      </c>
      <c r="AE505" t="b">
        <v>0</v>
      </c>
      <c r="AF505" t="s">
        <v>63</v>
      </c>
      <c r="AG505">
        <v>10631917.808</v>
      </c>
      <c r="AH505">
        <v>6.8766151407939421E-5</v>
      </c>
    </row>
    <row r="506" spans="1:82" x14ac:dyDescent="0.3">
      <c r="A506" t="s">
        <v>4832</v>
      </c>
      <c r="B506" t="s">
        <v>49</v>
      </c>
      <c r="C506" t="s">
        <v>649</v>
      </c>
      <c r="D506" t="s">
        <v>650</v>
      </c>
      <c r="E506" t="s">
        <v>651</v>
      </c>
      <c r="F506" t="s">
        <v>3188</v>
      </c>
      <c r="G506" t="s">
        <v>53</v>
      </c>
      <c r="H506" t="s">
        <v>4833</v>
      </c>
      <c r="I506" t="s">
        <v>4834</v>
      </c>
      <c r="J506" t="s">
        <v>76</v>
      </c>
      <c r="K506" t="s">
        <v>4644</v>
      </c>
      <c r="L506" t="s">
        <v>76</v>
      </c>
      <c r="M506" t="s">
        <v>4835</v>
      </c>
      <c r="N506" t="s">
        <v>3409</v>
      </c>
      <c r="O506" t="s">
        <v>76</v>
      </c>
      <c r="P506" t="s">
        <v>76</v>
      </c>
      <c r="Q506" t="s">
        <v>76</v>
      </c>
      <c r="R506">
        <v>4.8560000000000001E-3</v>
      </c>
      <c r="S506" t="s">
        <v>3194</v>
      </c>
      <c r="T506" t="s">
        <v>3194</v>
      </c>
      <c r="V506" t="s">
        <v>55</v>
      </c>
      <c r="W506" t="s">
        <v>55</v>
      </c>
      <c r="X506" t="s">
        <v>55</v>
      </c>
      <c r="Y506">
        <v>1.0270699999999999</v>
      </c>
      <c r="Z506">
        <v>5</v>
      </c>
      <c r="AA506" t="b">
        <v>0</v>
      </c>
      <c r="AB506" t="s">
        <v>76</v>
      </c>
      <c r="AC506" t="s">
        <v>3409</v>
      </c>
      <c r="AD506" t="b">
        <v>0</v>
      </c>
      <c r="AE506" t="b">
        <v>0</v>
      </c>
      <c r="AF506" t="s">
        <v>76</v>
      </c>
      <c r="AG506">
        <v>78971684.45338881</v>
      </c>
      <c r="AH506">
        <v>5.1078073665839527E-4</v>
      </c>
      <c r="AI506">
        <v>40328016.917649999</v>
      </c>
      <c r="AJ506">
        <v>7.504615914623742E-4</v>
      </c>
      <c r="AK506">
        <v>6398013.6969611999</v>
      </c>
      <c r="AL506">
        <v>7.6822618354097062E-4</v>
      </c>
    </row>
    <row r="507" spans="1:82" x14ac:dyDescent="0.3">
      <c r="A507" t="s">
        <v>4836</v>
      </c>
      <c r="B507" t="s">
        <v>49</v>
      </c>
      <c r="C507" t="s">
        <v>1121</v>
      </c>
      <c r="D507" t="s">
        <v>394</v>
      </c>
      <c r="E507" t="s">
        <v>395</v>
      </c>
      <c r="F507" t="s">
        <v>3319</v>
      </c>
      <c r="G507" t="s">
        <v>72</v>
      </c>
      <c r="H507" t="s">
        <v>4837</v>
      </c>
      <c r="I507" t="s">
        <v>3835</v>
      </c>
      <c r="J507" t="s">
        <v>54</v>
      </c>
      <c r="K507" t="s">
        <v>3836</v>
      </c>
      <c r="L507" t="s">
        <v>68</v>
      </c>
      <c r="M507" t="s">
        <v>4594</v>
      </c>
      <c r="N507" t="s">
        <v>3193</v>
      </c>
      <c r="O507" t="s">
        <v>54</v>
      </c>
      <c r="P507" t="s">
        <v>54</v>
      </c>
      <c r="Q507" t="s">
        <v>68</v>
      </c>
      <c r="R507">
        <v>8.9040000000000005E-3</v>
      </c>
      <c r="S507" t="s">
        <v>3194</v>
      </c>
      <c r="T507" t="s">
        <v>3208</v>
      </c>
      <c r="U507" t="s">
        <v>3194</v>
      </c>
      <c r="V507" t="s">
        <v>55</v>
      </c>
      <c r="W507" t="s">
        <v>55</v>
      </c>
      <c r="X507" t="s">
        <v>55</v>
      </c>
      <c r="Y507">
        <v>1.01084</v>
      </c>
      <c r="Z507">
        <v>2</v>
      </c>
      <c r="AA507" t="b">
        <v>0</v>
      </c>
      <c r="AB507" t="s">
        <v>54</v>
      </c>
      <c r="AC507" t="s">
        <v>3193</v>
      </c>
      <c r="AD507" t="b">
        <v>0</v>
      </c>
      <c r="AE507" t="b">
        <v>0</v>
      </c>
      <c r="AF507" t="s">
        <v>68</v>
      </c>
      <c r="AG507">
        <v>35474331.507999994</v>
      </c>
      <c r="AH507">
        <v>2.2944432938890941E-4</v>
      </c>
      <c r="AI507">
        <v>15203284.931999998</v>
      </c>
      <c r="AJ507">
        <v>2.8291699611272402E-4</v>
      </c>
    </row>
    <row r="508" spans="1:82" x14ac:dyDescent="0.3">
      <c r="A508" t="s">
        <v>4838</v>
      </c>
      <c r="B508" t="s">
        <v>49</v>
      </c>
      <c r="C508" t="s">
        <v>2926</v>
      </c>
      <c r="D508" t="s">
        <v>977</v>
      </c>
      <c r="E508" t="s">
        <v>978</v>
      </c>
      <c r="F508" t="s">
        <v>3250</v>
      </c>
      <c r="G508" t="s">
        <v>53</v>
      </c>
      <c r="H508" t="s">
        <v>3478</v>
      </c>
      <c r="I508" t="s">
        <v>3226</v>
      </c>
      <c r="J508" t="s">
        <v>55</v>
      </c>
      <c r="K508" t="s">
        <v>4839</v>
      </c>
      <c r="L508" t="s">
        <v>63</v>
      </c>
      <c r="M508" t="s">
        <v>4472</v>
      </c>
      <c r="N508" t="s">
        <v>3498</v>
      </c>
      <c r="O508" t="s">
        <v>63</v>
      </c>
      <c r="P508" t="s">
        <v>63</v>
      </c>
      <c r="Q508" t="s">
        <v>107</v>
      </c>
      <c r="R508">
        <v>7.0260000000000001E-3</v>
      </c>
      <c r="S508" t="s">
        <v>3194</v>
      </c>
      <c r="T508" t="s">
        <v>3194</v>
      </c>
      <c r="U508" t="s">
        <v>3208</v>
      </c>
      <c r="Y508">
        <v>0.93540999999999996</v>
      </c>
      <c r="Z508">
        <v>4</v>
      </c>
      <c r="AA508" t="b">
        <v>0</v>
      </c>
      <c r="AC508" t="s">
        <v>3498</v>
      </c>
      <c r="AD508" t="b">
        <v>0</v>
      </c>
      <c r="AE508" t="b">
        <v>0</v>
      </c>
      <c r="AF508" t="s">
        <v>63</v>
      </c>
      <c r="AG508">
        <v>64408774.767030001</v>
      </c>
      <c r="AH508">
        <v>4.1658933389202262E-4</v>
      </c>
      <c r="AI508">
        <v>14659853.28765</v>
      </c>
      <c r="AJ508">
        <v>2.7280430999917929E-4</v>
      </c>
      <c r="AK508">
        <v>2553651.86301</v>
      </c>
      <c r="AL508">
        <v>3.0662363629265589E-4</v>
      </c>
      <c r="AS508">
        <v>3310289.45205</v>
      </c>
      <c r="AT508">
        <v>1.8838538962042736E-3</v>
      </c>
      <c r="AU508">
        <v>189159.39726</v>
      </c>
      <c r="AV508">
        <v>4.1470612927905761E-3</v>
      </c>
    </row>
    <row r="509" spans="1:82" x14ac:dyDescent="0.3">
      <c r="A509" t="s">
        <v>4840</v>
      </c>
      <c r="B509" t="s">
        <v>49</v>
      </c>
      <c r="D509" t="s">
        <v>346</v>
      </c>
      <c r="E509" t="s">
        <v>3818</v>
      </c>
      <c r="F509" t="s">
        <v>3819</v>
      </c>
      <c r="H509" t="s">
        <v>4841</v>
      </c>
      <c r="R509">
        <v>0</v>
      </c>
      <c r="S509" t="s">
        <v>3194</v>
      </c>
      <c r="T509" t="s">
        <v>3194</v>
      </c>
      <c r="U509" t="s">
        <v>3194</v>
      </c>
      <c r="V509" t="s">
        <v>55</v>
      </c>
      <c r="W509" t="s">
        <v>55</v>
      </c>
      <c r="X509" t="s">
        <v>55</v>
      </c>
      <c r="Y509">
        <v>2.7312014000000001E-3</v>
      </c>
      <c r="Z509">
        <v>2</v>
      </c>
      <c r="AA509" t="b">
        <v>0</v>
      </c>
      <c r="AD509" t="b">
        <v>0</v>
      </c>
      <c r="AE509" t="b">
        <v>0</v>
      </c>
      <c r="AG509">
        <v>682800.35</v>
      </c>
      <c r="AH509">
        <v>4.4162824710856749E-6</v>
      </c>
    </row>
    <row r="510" spans="1:82" x14ac:dyDescent="0.3">
      <c r="A510" t="s">
        <v>4842</v>
      </c>
      <c r="B510" t="s">
        <v>49</v>
      </c>
      <c r="C510" t="s">
        <v>2407</v>
      </c>
      <c r="D510" t="s">
        <v>468</v>
      </c>
      <c r="E510" t="s">
        <v>469</v>
      </c>
      <c r="F510" t="s">
        <v>3360</v>
      </c>
      <c r="G510" t="s">
        <v>53</v>
      </c>
      <c r="H510" t="s">
        <v>4843</v>
      </c>
      <c r="I510" t="s">
        <v>3911</v>
      </c>
      <c r="J510" t="s">
        <v>56</v>
      </c>
      <c r="K510" t="s">
        <v>3912</v>
      </c>
      <c r="L510" t="s">
        <v>56</v>
      </c>
      <c r="M510" t="s">
        <v>3756</v>
      </c>
      <c r="N510" t="s">
        <v>3193</v>
      </c>
      <c r="O510" t="s">
        <v>56</v>
      </c>
      <c r="P510" t="s">
        <v>54</v>
      </c>
      <c r="Q510" t="s">
        <v>56</v>
      </c>
      <c r="R510">
        <v>6.5690000000000002E-3</v>
      </c>
      <c r="S510" t="s">
        <v>3194</v>
      </c>
      <c r="T510" t="s">
        <v>3208</v>
      </c>
      <c r="U510" t="s">
        <v>3194</v>
      </c>
      <c r="X510" t="s">
        <v>3389</v>
      </c>
      <c r="Y510">
        <v>0.96096000000000004</v>
      </c>
      <c r="Z510">
        <v>5</v>
      </c>
      <c r="AA510" t="b">
        <v>0</v>
      </c>
      <c r="AB510" t="s">
        <v>56</v>
      </c>
      <c r="AC510" t="s">
        <v>3193</v>
      </c>
      <c r="AD510" t="b">
        <v>0</v>
      </c>
      <c r="AE510" t="b">
        <v>0</v>
      </c>
      <c r="AF510" t="s">
        <v>56</v>
      </c>
      <c r="AG510">
        <v>19442937.20476</v>
      </c>
      <c r="AH510">
        <v>1.257549190825709E-4</v>
      </c>
      <c r="AI510">
        <v>7892677.4791600006</v>
      </c>
      <c r="AJ510">
        <v>1.4687435075235058E-4</v>
      </c>
      <c r="AK510">
        <v>9913972.93114</v>
      </c>
      <c r="AL510">
        <v>1.1903965745236758E-3</v>
      </c>
      <c r="AS510">
        <v>1925043.2876000002</v>
      </c>
      <c r="AT510">
        <v>1.0955236242139856E-3</v>
      </c>
      <c r="AU510">
        <v>192504.32876</v>
      </c>
      <c r="AV510">
        <v>4.2203943449762912E-3</v>
      </c>
      <c r="BS510">
        <v>5197616.8765200004</v>
      </c>
      <c r="BT510">
        <v>1.0726483131903658E-3</v>
      </c>
    </row>
    <row r="511" spans="1:82" x14ac:dyDescent="0.3">
      <c r="A511" t="s">
        <v>4844</v>
      </c>
      <c r="B511" t="s">
        <v>49</v>
      </c>
      <c r="C511" t="s">
        <v>2663</v>
      </c>
      <c r="D511" t="s">
        <v>499</v>
      </c>
      <c r="E511" t="s">
        <v>500</v>
      </c>
      <c r="F511" t="s">
        <v>3196</v>
      </c>
      <c r="G511" t="s">
        <v>53</v>
      </c>
      <c r="H511" t="s">
        <v>4845</v>
      </c>
      <c r="I511" t="s">
        <v>3854</v>
      </c>
      <c r="J511" t="s">
        <v>68</v>
      </c>
      <c r="K511" t="s">
        <v>3256</v>
      </c>
      <c r="L511" t="s">
        <v>55</v>
      </c>
      <c r="M511" t="s">
        <v>4777</v>
      </c>
      <c r="N511" t="s">
        <v>3470</v>
      </c>
      <c r="O511" t="s">
        <v>68</v>
      </c>
      <c r="P511" t="s">
        <v>68</v>
      </c>
      <c r="Q511" t="s">
        <v>63</v>
      </c>
      <c r="R511">
        <v>1.6350000000000002E-3</v>
      </c>
      <c r="S511" t="s">
        <v>3194</v>
      </c>
      <c r="U511" t="s">
        <v>3194</v>
      </c>
      <c r="V511" t="s">
        <v>55</v>
      </c>
      <c r="W511" t="s">
        <v>55</v>
      </c>
      <c r="Y511">
        <v>1.01294</v>
      </c>
      <c r="Z511">
        <v>4</v>
      </c>
      <c r="AA511" t="b">
        <v>0</v>
      </c>
      <c r="AB511" t="s">
        <v>68</v>
      </c>
      <c r="AC511" t="s">
        <v>3470</v>
      </c>
      <c r="AD511" t="b">
        <v>0</v>
      </c>
      <c r="AE511" t="b">
        <v>0</v>
      </c>
      <c r="AG511">
        <v>119684148.59706499</v>
      </c>
      <c r="AH511">
        <v>7.741047694483919E-4</v>
      </c>
      <c r="AI511">
        <v>19076016.01334</v>
      </c>
      <c r="AJ511">
        <v>3.5498441109479392E-4</v>
      </c>
      <c r="BO511">
        <v>3060323.4245999996</v>
      </c>
      <c r="BP511">
        <v>7.8853988437723403E-3</v>
      </c>
      <c r="BS511">
        <v>5100539.0409999993</v>
      </c>
      <c r="BT511">
        <v>1.0526140592250332E-3</v>
      </c>
    </row>
    <row r="512" spans="1:82" x14ac:dyDescent="0.3">
      <c r="A512" t="s">
        <v>4846</v>
      </c>
      <c r="B512" t="s">
        <v>3210</v>
      </c>
      <c r="C512" t="s">
        <v>1104</v>
      </c>
      <c r="D512" t="s">
        <v>1042</v>
      </c>
      <c r="E512" t="s">
        <v>1056</v>
      </c>
      <c r="F512" t="s">
        <v>3244</v>
      </c>
      <c r="G512" t="s">
        <v>53</v>
      </c>
      <c r="H512" t="s">
        <v>4847</v>
      </c>
      <c r="I512" t="s">
        <v>4848</v>
      </c>
      <c r="J512" t="s">
        <v>56</v>
      </c>
      <c r="K512" t="s">
        <v>4848</v>
      </c>
      <c r="L512" t="s">
        <v>56</v>
      </c>
      <c r="M512" t="s">
        <v>4186</v>
      </c>
      <c r="N512" t="s">
        <v>3207</v>
      </c>
      <c r="O512" t="s">
        <v>56</v>
      </c>
      <c r="P512" t="s">
        <v>56</v>
      </c>
      <c r="Q512" t="s">
        <v>68</v>
      </c>
      <c r="R512">
        <v>1.2218000000000001E-2</v>
      </c>
      <c r="S512" t="s">
        <v>3194</v>
      </c>
      <c r="T512" t="s">
        <v>3194</v>
      </c>
      <c r="U512" t="s">
        <v>3201</v>
      </c>
      <c r="V512" t="s">
        <v>55</v>
      </c>
      <c r="W512" t="s">
        <v>55</v>
      </c>
      <c r="X512" t="s">
        <v>55</v>
      </c>
      <c r="Y512">
        <v>0.85781000000000007</v>
      </c>
      <c r="Z512">
        <v>4</v>
      </c>
      <c r="AA512" t="b">
        <v>0</v>
      </c>
      <c r="AB512" t="s">
        <v>56</v>
      </c>
      <c r="AC512" t="s">
        <v>3221</v>
      </c>
      <c r="AD512" t="b">
        <v>0</v>
      </c>
      <c r="AE512" t="b">
        <v>1</v>
      </c>
      <c r="AF512" t="s">
        <v>56</v>
      </c>
      <c r="CC512">
        <v>858365.55560000008</v>
      </c>
      <c r="CD512">
        <v>3.7384840992038433E-3</v>
      </c>
    </row>
    <row r="513" spans="1:84" x14ac:dyDescent="0.3">
      <c r="A513" t="s">
        <v>4849</v>
      </c>
      <c r="B513" t="s">
        <v>49</v>
      </c>
      <c r="C513" t="s">
        <v>2674</v>
      </c>
      <c r="D513" t="s">
        <v>2052</v>
      </c>
      <c r="E513" t="s">
        <v>2053</v>
      </c>
      <c r="F513" t="s">
        <v>3188</v>
      </c>
      <c r="G513" t="s">
        <v>53</v>
      </c>
      <c r="H513" t="s">
        <v>4850</v>
      </c>
      <c r="I513" t="s">
        <v>3364</v>
      </c>
      <c r="J513" t="s">
        <v>56</v>
      </c>
      <c r="K513" t="s">
        <v>3256</v>
      </c>
      <c r="L513" t="s">
        <v>55</v>
      </c>
      <c r="M513" t="s">
        <v>4125</v>
      </c>
      <c r="N513" t="s">
        <v>3221</v>
      </c>
      <c r="O513" t="s">
        <v>56</v>
      </c>
      <c r="P513" t="s">
        <v>56</v>
      </c>
      <c r="Q513" t="s">
        <v>56</v>
      </c>
      <c r="R513">
        <v>1.0480000000000001E-3</v>
      </c>
      <c r="S513" t="s">
        <v>3194</v>
      </c>
      <c r="U513" t="s">
        <v>3194</v>
      </c>
      <c r="V513" t="s">
        <v>55</v>
      </c>
      <c r="Y513">
        <v>0.98433999999999999</v>
      </c>
      <c r="Z513">
        <v>4</v>
      </c>
      <c r="AA513" t="b">
        <v>0</v>
      </c>
      <c r="AB513" t="s">
        <v>56</v>
      </c>
      <c r="AC513" t="s">
        <v>3221</v>
      </c>
      <c r="AD513" t="b">
        <v>0</v>
      </c>
      <c r="AE513" t="b">
        <v>0</v>
      </c>
      <c r="BE513">
        <v>891059.03009999997</v>
      </c>
      <c r="BF513">
        <v>2.2323955142197469E-3</v>
      </c>
      <c r="BK513">
        <v>7029465.6819000002</v>
      </c>
      <c r="BL513">
        <v>2.7049478666297303E-3</v>
      </c>
    </row>
    <row r="514" spans="1:84" x14ac:dyDescent="0.3">
      <c r="A514" t="s">
        <v>4851</v>
      </c>
      <c r="B514" t="s">
        <v>49</v>
      </c>
      <c r="C514" t="s">
        <v>4852</v>
      </c>
      <c r="D514" t="s">
        <v>4853</v>
      </c>
      <c r="E514" t="s">
        <v>4854</v>
      </c>
      <c r="F514" t="s">
        <v>3998</v>
      </c>
      <c r="R514">
        <v>0</v>
      </c>
      <c r="U514" t="s">
        <v>3194</v>
      </c>
      <c r="Y514">
        <v>60.35</v>
      </c>
      <c r="Z514">
        <v>4</v>
      </c>
      <c r="AA514" t="b">
        <v>0</v>
      </c>
      <c r="AD514" t="b">
        <v>0</v>
      </c>
      <c r="AE514" t="b">
        <v>0</v>
      </c>
      <c r="AG514">
        <v>552697732.10000002</v>
      </c>
      <c r="AH514">
        <v>3.5747921132173355E-3</v>
      </c>
      <c r="AI514">
        <v>211138216.70000002</v>
      </c>
      <c r="AJ514">
        <v>3.9290581147783093E-3</v>
      </c>
      <c r="AM514">
        <v>3475134.0500000003</v>
      </c>
      <c r="AN514">
        <v>6.5249932805936696E-3</v>
      </c>
      <c r="AO514">
        <v>31120744.850000001</v>
      </c>
      <c r="AP514">
        <v>7.8304446794562697E-3</v>
      </c>
      <c r="AS514">
        <v>7207660.8500000006</v>
      </c>
      <c r="AT514">
        <v>4.1018104825796421E-3</v>
      </c>
      <c r="BA514">
        <v>4013576.75</v>
      </c>
      <c r="BB514">
        <v>5.7773797590715513E-3</v>
      </c>
      <c r="BC514">
        <v>3541820.8000000003</v>
      </c>
      <c r="BD514">
        <v>3.2418707572737793E-3</v>
      </c>
      <c r="BE514">
        <v>5143630.5</v>
      </c>
      <c r="BF514">
        <v>1.2886483686400918E-2</v>
      </c>
      <c r="BK514">
        <v>16474282.65</v>
      </c>
      <c r="BL514">
        <v>6.3393261628852506E-3</v>
      </c>
      <c r="BM514">
        <v>6242422.9500000002</v>
      </c>
      <c r="BN514">
        <v>1.1446109681225333E-2</v>
      </c>
      <c r="BO514">
        <v>1328182.8</v>
      </c>
      <c r="BP514">
        <v>3.4222693690642248E-3</v>
      </c>
      <c r="BS514">
        <v>16123950.9</v>
      </c>
      <c r="BT514">
        <v>3.3275497493822884E-3</v>
      </c>
      <c r="BY514">
        <v>7072899.2999999998</v>
      </c>
      <c r="BZ514">
        <v>1.6027701180828413E-2</v>
      </c>
      <c r="CA514">
        <v>497163.3</v>
      </c>
      <c r="CB514">
        <v>5.4636401543253972E-4</v>
      </c>
    </row>
    <row r="515" spans="1:84" x14ac:dyDescent="0.3">
      <c r="A515" t="s">
        <v>4855</v>
      </c>
      <c r="B515" t="s">
        <v>49</v>
      </c>
      <c r="C515" t="s">
        <v>2941</v>
      </c>
      <c r="D515" t="s">
        <v>2003</v>
      </c>
      <c r="E515" t="s">
        <v>2004</v>
      </c>
      <c r="F515" t="s">
        <v>3294</v>
      </c>
      <c r="G515" t="s">
        <v>53</v>
      </c>
      <c r="H515" t="s">
        <v>4856</v>
      </c>
      <c r="I515" t="s">
        <v>3811</v>
      </c>
      <c r="J515" t="s">
        <v>68</v>
      </c>
      <c r="K515" t="s">
        <v>4857</v>
      </c>
      <c r="L515" t="s">
        <v>68</v>
      </c>
      <c r="M515" t="s">
        <v>3812</v>
      </c>
      <c r="N515" t="s">
        <v>3221</v>
      </c>
      <c r="O515" t="s">
        <v>68</v>
      </c>
      <c r="P515" t="s">
        <v>56</v>
      </c>
      <c r="Q515" t="s">
        <v>68</v>
      </c>
      <c r="R515">
        <v>5.3880000000000004E-3</v>
      </c>
      <c r="S515" t="s">
        <v>3194</v>
      </c>
      <c r="T515" t="s">
        <v>3194</v>
      </c>
      <c r="U515" t="s">
        <v>3194</v>
      </c>
      <c r="Y515">
        <v>0.98483999999999994</v>
      </c>
      <c r="AA515" t="b">
        <v>0</v>
      </c>
      <c r="AB515" t="s">
        <v>68</v>
      </c>
      <c r="AC515" t="s">
        <v>3221</v>
      </c>
      <c r="AD515" t="b">
        <v>0</v>
      </c>
      <c r="AE515" t="b">
        <v>0</v>
      </c>
      <c r="AF515" t="s">
        <v>68</v>
      </c>
      <c r="AG515">
        <v>14892346.849499999</v>
      </c>
      <c r="AH515">
        <v>9.6322168471024976E-5</v>
      </c>
      <c r="BC515">
        <v>1389952.3726199998</v>
      </c>
      <c r="BD515">
        <v>1.2722399594016966E-3</v>
      </c>
      <c r="BS515">
        <v>4566986.3671799991</v>
      </c>
      <c r="BT515">
        <v>9.425031393231379E-4</v>
      </c>
    </row>
    <row r="516" spans="1:84" x14ac:dyDescent="0.3">
      <c r="A516" t="s">
        <v>4858</v>
      </c>
      <c r="B516" t="s">
        <v>3210</v>
      </c>
      <c r="C516" t="s">
        <v>1108</v>
      </c>
      <c r="D516" t="s">
        <v>783</v>
      </c>
      <c r="E516" t="s">
        <v>1109</v>
      </c>
      <c r="F516" t="s">
        <v>3384</v>
      </c>
      <c r="G516" t="s">
        <v>53</v>
      </c>
      <c r="H516" t="s">
        <v>4859</v>
      </c>
      <c r="I516" t="s">
        <v>4365</v>
      </c>
      <c r="J516" t="s">
        <v>63</v>
      </c>
      <c r="K516" t="s">
        <v>4365</v>
      </c>
      <c r="L516" t="s">
        <v>55</v>
      </c>
      <c r="M516" t="s">
        <v>4382</v>
      </c>
      <c r="N516" t="s">
        <v>3470</v>
      </c>
      <c r="O516" t="s">
        <v>63</v>
      </c>
      <c r="P516" t="s">
        <v>63</v>
      </c>
      <c r="Q516" t="s">
        <v>63</v>
      </c>
      <c r="R516">
        <v>1.3611000000000002E-2</v>
      </c>
      <c r="S516" t="s">
        <v>3194</v>
      </c>
      <c r="U516" t="s">
        <v>3208</v>
      </c>
      <c r="W516" t="s">
        <v>55</v>
      </c>
      <c r="Y516">
        <v>1.0105</v>
      </c>
      <c r="Z516">
        <v>4</v>
      </c>
      <c r="AA516" t="b">
        <v>0</v>
      </c>
      <c r="AB516" t="s">
        <v>63</v>
      </c>
      <c r="AC516" t="s">
        <v>3470</v>
      </c>
      <c r="AD516" t="b">
        <v>0</v>
      </c>
      <c r="AE516" t="b">
        <v>0</v>
      </c>
      <c r="AG516">
        <v>97829061.398002863</v>
      </c>
      <c r="AH516">
        <v>6.3274831217465584E-4</v>
      </c>
    </row>
    <row r="517" spans="1:84" x14ac:dyDescent="0.3">
      <c r="A517" t="s">
        <v>4860</v>
      </c>
      <c r="B517" t="s">
        <v>49</v>
      </c>
      <c r="C517" t="s">
        <v>2930</v>
      </c>
      <c r="D517" t="s">
        <v>1136</v>
      </c>
      <c r="E517" t="s">
        <v>1137</v>
      </c>
      <c r="F517" t="s">
        <v>3188</v>
      </c>
      <c r="G517" t="s">
        <v>53</v>
      </c>
      <c r="H517" t="s">
        <v>4861</v>
      </c>
      <c r="I517" t="s">
        <v>4862</v>
      </c>
      <c r="J517" t="s">
        <v>56</v>
      </c>
      <c r="K517" t="s">
        <v>3256</v>
      </c>
      <c r="L517" t="s">
        <v>55</v>
      </c>
      <c r="M517" t="s">
        <v>4863</v>
      </c>
      <c r="N517" t="s">
        <v>3221</v>
      </c>
      <c r="O517" t="s">
        <v>56</v>
      </c>
      <c r="P517" t="s">
        <v>56</v>
      </c>
      <c r="Q517" t="s">
        <v>56</v>
      </c>
      <c r="R517">
        <v>1.0639000000000001E-2</v>
      </c>
      <c r="S517" t="s">
        <v>3194</v>
      </c>
      <c r="U517" t="s">
        <v>3194</v>
      </c>
      <c r="Y517">
        <v>1.06772</v>
      </c>
      <c r="Z517">
        <v>4</v>
      </c>
      <c r="AA517" t="b">
        <v>0</v>
      </c>
      <c r="AB517" t="s">
        <v>56</v>
      </c>
      <c r="AC517" t="s">
        <v>3221</v>
      </c>
      <c r="AD517" t="b">
        <v>0</v>
      </c>
      <c r="AE517" t="b">
        <v>0</v>
      </c>
      <c r="AM517">
        <v>1093514.5205000001</v>
      </c>
      <c r="AN517">
        <v>2.0532085369466854E-3</v>
      </c>
      <c r="AO517">
        <v>9841630.6845000014</v>
      </c>
      <c r="AP517">
        <v>2.476301418942953E-3</v>
      </c>
    </row>
    <row r="518" spans="1:84" x14ac:dyDescent="0.3">
      <c r="A518" t="s">
        <v>4864</v>
      </c>
      <c r="B518" t="s">
        <v>49</v>
      </c>
      <c r="C518" t="s">
        <v>2669</v>
      </c>
      <c r="D518" t="s">
        <v>269</v>
      </c>
      <c r="E518" t="s">
        <v>270</v>
      </c>
      <c r="F518" t="s">
        <v>3571</v>
      </c>
      <c r="G518" t="s">
        <v>271</v>
      </c>
      <c r="H518" t="s">
        <v>4865</v>
      </c>
      <c r="I518" t="s">
        <v>4131</v>
      </c>
      <c r="J518" t="s">
        <v>68</v>
      </c>
      <c r="K518" t="s">
        <v>4229</v>
      </c>
      <c r="L518" t="s">
        <v>62</v>
      </c>
      <c r="M518" t="s">
        <v>4229</v>
      </c>
      <c r="N518" t="s">
        <v>3207</v>
      </c>
      <c r="O518" t="s">
        <v>68</v>
      </c>
      <c r="P518" t="s">
        <v>68</v>
      </c>
      <c r="Q518" t="s">
        <v>62</v>
      </c>
      <c r="R518">
        <v>5.1359999999999999E-3</v>
      </c>
      <c r="S518" t="s">
        <v>3194</v>
      </c>
      <c r="T518" t="s">
        <v>3194</v>
      </c>
      <c r="U518" t="s">
        <v>3194</v>
      </c>
      <c r="Y518">
        <v>0.85587000000000002</v>
      </c>
      <c r="Z518">
        <v>3</v>
      </c>
      <c r="AA518" t="b">
        <v>0</v>
      </c>
      <c r="AB518" t="s">
        <v>68</v>
      </c>
      <c r="AC518" t="s">
        <v>3207</v>
      </c>
      <c r="AD518" t="b">
        <v>0</v>
      </c>
      <c r="AE518" t="b">
        <v>0</v>
      </c>
      <c r="AF518" t="s">
        <v>62</v>
      </c>
      <c r="BA518">
        <v>4284401.37</v>
      </c>
      <c r="BB518">
        <v>6.1672207351650679E-3</v>
      </c>
    </row>
    <row r="519" spans="1:84" x14ac:dyDescent="0.3">
      <c r="A519" t="s">
        <v>4866</v>
      </c>
      <c r="B519" t="s">
        <v>49</v>
      </c>
      <c r="C519" t="s">
        <v>1442</v>
      </c>
      <c r="D519" t="s">
        <v>368</v>
      </c>
      <c r="E519" t="s">
        <v>369</v>
      </c>
      <c r="F519" t="s">
        <v>3527</v>
      </c>
      <c r="G519" t="s">
        <v>53</v>
      </c>
      <c r="H519" t="s">
        <v>4867</v>
      </c>
      <c r="I519" t="s">
        <v>4868</v>
      </c>
      <c r="J519" t="s">
        <v>48</v>
      </c>
      <c r="K519" t="s">
        <v>4869</v>
      </c>
      <c r="L519" t="s">
        <v>48</v>
      </c>
      <c r="M519" t="s">
        <v>4332</v>
      </c>
      <c r="N519" t="s">
        <v>3237</v>
      </c>
      <c r="O519" t="s">
        <v>48</v>
      </c>
      <c r="P519" t="s">
        <v>48</v>
      </c>
      <c r="Q519" t="s">
        <v>48</v>
      </c>
      <c r="R519">
        <v>-1.6949999999999999E-3</v>
      </c>
      <c r="S519" t="s">
        <v>3194</v>
      </c>
      <c r="T519" t="s">
        <v>3194</v>
      </c>
      <c r="U519" t="s">
        <v>3194</v>
      </c>
      <c r="W519" t="s">
        <v>55</v>
      </c>
      <c r="X519" t="s">
        <v>55</v>
      </c>
      <c r="Y519">
        <v>0.97155000000000002</v>
      </c>
      <c r="Z519">
        <v>1</v>
      </c>
      <c r="AA519" t="b">
        <v>0</v>
      </c>
      <c r="AB519" t="s">
        <v>48</v>
      </c>
      <c r="AC519" t="s">
        <v>3237</v>
      </c>
      <c r="AD519" t="b">
        <v>0</v>
      </c>
      <c r="AE519" t="b">
        <v>0</v>
      </c>
      <c r="AF519" t="s">
        <v>48</v>
      </c>
      <c r="AG519">
        <v>7295255.1367500005</v>
      </c>
      <c r="AH519">
        <v>4.7184960263313799E-5</v>
      </c>
      <c r="AI519">
        <v>2431751.7122500003</v>
      </c>
      <c r="AJ519">
        <v>4.5252318350863052E-5</v>
      </c>
    </row>
    <row r="520" spans="1:84" x14ac:dyDescent="0.3">
      <c r="A520" t="s">
        <v>4870</v>
      </c>
      <c r="B520" t="s">
        <v>49</v>
      </c>
      <c r="C520" t="s">
        <v>2406</v>
      </c>
      <c r="D520" t="s">
        <v>143</v>
      </c>
      <c r="E520" t="s">
        <v>296</v>
      </c>
      <c r="F520" t="s">
        <v>3360</v>
      </c>
      <c r="H520" t="s">
        <v>4871</v>
      </c>
      <c r="I520" t="s">
        <v>4872</v>
      </c>
      <c r="J520" t="s">
        <v>55</v>
      </c>
      <c r="K520" t="s">
        <v>4872</v>
      </c>
      <c r="L520" t="s">
        <v>55</v>
      </c>
      <c r="M520" t="s">
        <v>4872</v>
      </c>
      <c r="N520" t="s">
        <v>55</v>
      </c>
      <c r="O520" t="s">
        <v>55</v>
      </c>
      <c r="P520" t="s">
        <v>55</v>
      </c>
      <c r="Q520" t="s">
        <v>55</v>
      </c>
      <c r="R520">
        <v>7.352E-3</v>
      </c>
      <c r="S520" t="s">
        <v>3194</v>
      </c>
      <c r="V520" t="s">
        <v>55</v>
      </c>
      <c r="W520" t="s">
        <v>55</v>
      </c>
      <c r="X520" t="s">
        <v>55</v>
      </c>
      <c r="Y520">
        <v>0.88348000000000004</v>
      </c>
      <c r="Z520">
        <v>4</v>
      </c>
      <c r="AA520" t="b">
        <v>0</v>
      </c>
      <c r="AD520" t="b">
        <v>0</v>
      </c>
      <c r="AE520" t="b">
        <v>0</v>
      </c>
      <c r="BK520">
        <v>4254315.9998400006</v>
      </c>
      <c r="BL520">
        <v>1.6370665294471586E-3</v>
      </c>
      <c r="CE520">
        <v>9040421.4996600002</v>
      </c>
      <c r="CF520">
        <v>3.8750110786458521E-2</v>
      </c>
    </row>
    <row r="521" spans="1:84" x14ac:dyDescent="0.3">
      <c r="A521" t="s">
        <v>4873</v>
      </c>
      <c r="B521" t="s">
        <v>49</v>
      </c>
      <c r="C521" t="s">
        <v>661</v>
      </c>
      <c r="D521" t="s">
        <v>359</v>
      </c>
      <c r="E521" t="s">
        <v>662</v>
      </c>
      <c r="F521" t="s">
        <v>3271</v>
      </c>
      <c r="G521" t="s">
        <v>53</v>
      </c>
      <c r="H521" t="s">
        <v>4874</v>
      </c>
      <c r="I521" t="s">
        <v>3226</v>
      </c>
      <c r="J521" t="s">
        <v>55</v>
      </c>
      <c r="K521" t="s">
        <v>4875</v>
      </c>
      <c r="L521" t="s">
        <v>108</v>
      </c>
      <c r="M521" t="s">
        <v>3887</v>
      </c>
      <c r="N521" t="s">
        <v>3309</v>
      </c>
      <c r="O521" t="s">
        <v>108</v>
      </c>
      <c r="P521" t="s">
        <v>108</v>
      </c>
      <c r="Q521" t="s">
        <v>108</v>
      </c>
      <c r="R521">
        <v>-1.2650000000000001E-3</v>
      </c>
      <c r="S521" t="s">
        <v>3194</v>
      </c>
      <c r="T521" t="s">
        <v>3208</v>
      </c>
      <c r="U521" t="s">
        <v>55</v>
      </c>
      <c r="W521" t="s">
        <v>55</v>
      </c>
      <c r="X521" t="s">
        <v>55</v>
      </c>
      <c r="Y521">
        <v>0.92276999999999998</v>
      </c>
      <c r="Z521">
        <v>2</v>
      </c>
      <c r="AA521" t="b">
        <v>0</v>
      </c>
      <c r="AC521" t="s">
        <v>3309</v>
      </c>
      <c r="AD521" t="b">
        <v>0</v>
      </c>
      <c r="AE521" t="b">
        <v>0</v>
      </c>
      <c r="AF521" t="s">
        <v>108</v>
      </c>
      <c r="BC521">
        <v>3510456.1370799998</v>
      </c>
      <c r="BD521">
        <v>3.2131623077858496E-3</v>
      </c>
      <c r="BS521">
        <v>29007453.343239997</v>
      </c>
      <c r="BT521">
        <v>5.9863581017551154E-3</v>
      </c>
    </row>
    <row r="522" spans="1:84" x14ac:dyDescent="0.3">
      <c r="A522" t="s">
        <v>4876</v>
      </c>
      <c r="B522" t="s">
        <v>49</v>
      </c>
      <c r="C522" t="s">
        <v>664</v>
      </c>
      <c r="D522" t="s">
        <v>665</v>
      </c>
      <c r="E522" t="s">
        <v>666</v>
      </c>
      <c r="F522" t="s">
        <v>3250</v>
      </c>
      <c r="G522" t="s">
        <v>53</v>
      </c>
      <c r="H522" t="s">
        <v>4877</v>
      </c>
      <c r="I522" t="s">
        <v>4878</v>
      </c>
      <c r="J522" t="s">
        <v>107</v>
      </c>
      <c r="K522" t="s">
        <v>4212</v>
      </c>
      <c r="L522" t="s">
        <v>108</v>
      </c>
      <c r="M522" t="s">
        <v>4541</v>
      </c>
      <c r="N522" t="s">
        <v>3498</v>
      </c>
      <c r="O522" t="s">
        <v>107</v>
      </c>
      <c r="P522" t="s">
        <v>107</v>
      </c>
      <c r="Q522" t="s">
        <v>108</v>
      </c>
      <c r="R522">
        <v>2.8420000000000003E-3</v>
      </c>
      <c r="S522" t="s">
        <v>3194</v>
      </c>
      <c r="T522" t="s">
        <v>3194</v>
      </c>
      <c r="U522" t="s">
        <v>3194</v>
      </c>
      <c r="Y522">
        <v>0.97581000000000007</v>
      </c>
      <c r="AA522" t="b">
        <v>0</v>
      </c>
      <c r="AB522" t="s">
        <v>107</v>
      </c>
      <c r="AC522" t="s">
        <v>3498</v>
      </c>
      <c r="AD522" t="b">
        <v>0</v>
      </c>
      <c r="AE522" t="b">
        <v>0</v>
      </c>
      <c r="AF522" t="s">
        <v>108</v>
      </c>
      <c r="AG522">
        <v>111060800.19167282</v>
      </c>
      <c r="AH522">
        <v>7.1832983845311919E-4</v>
      </c>
      <c r="AI522">
        <v>36835597.601250008</v>
      </c>
      <c r="AJ522">
        <v>6.8547137477030582E-4</v>
      </c>
      <c r="AK522">
        <v>6125514.3104372006</v>
      </c>
      <c r="AL522">
        <v>7.3550647182387676E-4</v>
      </c>
      <c r="AQ522">
        <v>3241532.5889100004</v>
      </c>
      <c r="AR522">
        <v>7.9933148519037486E-3</v>
      </c>
      <c r="AS522">
        <v>5206097.7943100007</v>
      </c>
      <c r="AT522">
        <v>2.9627401941415585E-3</v>
      </c>
      <c r="BM522">
        <v>3241532.5889100004</v>
      </c>
      <c r="BN522">
        <v>5.9436756921333201E-3</v>
      </c>
      <c r="BO522">
        <v>1571652.1643200002</v>
      </c>
      <c r="BP522">
        <v>4.0496060186713985E-3</v>
      </c>
      <c r="BU522">
        <v>687597.82189000014</v>
      </c>
      <c r="BV522">
        <v>2.7515668654029672E-3</v>
      </c>
    </row>
    <row r="523" spans="1:84" x14ac:dyDescent="0.3">
      <c r="A523" t="s">
        <v>4879</v>
      </c>
      <c r="B523" t="s">
        <v>49</v>
      </c>
      <c r="C523" t="s">
        <v>1788</v>
      </c>
      <c r="D523" t="s">
        <v>351</v>
      </c>
      <c r="E523" t="s">
        <v>352</v>
      </c>
      <c r="F523" t="s">
        <v>3571</v>
      </c>
      <c r="G523" t="s">
        <v>271</v>
      </c>
      <c r="H523" t="s">
        <v>4880</v>
      </c>
      <c r="I523" t="s">
        <v>4881</v>
      </c>
      <c r="J523" t="s">
        <v>68</v>
      </c>
      <c r="K523" t="s">
        <v>3944</v>
      </c>
      <c r="L523" t="s">
        <v>62</v>
      </c>
      <c r="M523" t="s">
        <v>4881</v>
      </c>
      <c r="N523" t="s">
        <v>3221</v>
      </c>
      <c r="O523" t="s">
        <v>68</v>
      </c>
      <c r="P523" t="s">
        <v>56</v>
      </c>
      <c r="Q523" t="s">
        <v>62</v>
      </c>
      <c r="R523">
        <v>4.6039999999999996E-3</v>
      </c>
      <c r="S523" t="s">
        <v>3194</v>
      </c>
      <c r="T523" t="s">
        <v>3194</v>
      </c>
      <c r="U523" t="s">
        <v>3194</v>
      </c>
      <c r="V523" t="s">
        <v>55</v>
      </c>
      <c r="X523" t="s">
        <v>55</v>
      </c>
      <c r="Y523">
        <v>1.0193399999999999</v>
      </c>
      <c r="Z523">
        <v>6</v>
      </c>
      <c r="AA523" t="b">
        <v>0</v>
      </c>
      <c r="AB523" t="s">
        <v>68</v>
      </c>
      <c r="AC523" t="s">
        <v>3221</v>
      </c>
      <c r="AD523" t="b">
        <v>0</v>
      </c>
      <c r="AE523" t="b">
        <v>0</v>
      </c>
      <c r="AF523" t="s">
        <v>62</v>
      </c>
      <c r="AS523">
        <v>2153451.32877</v>
      </c>
      <c r="AT523">
        <v>1.2255084441263415E-3</v>
      </c>
      <c r="AU523">
        <v>205090.60274</v>
      </c>
      <c r="AV523">
        <v>4.4963312024572421E-3</v>
      </c>
    </row>
    <row r="524" spans="1:84" x14ac:dyDescent="0.3">
      <c r="A524" t="s">
        <v>4882</v>
      </c>
      <c r="B524" t="s">
        <v>49</v>
      </c>
      <c r="C524" t="s">
        <v>3002</v>
      </c>
      <c r="D524" t="s">
        <v>396</v>
      </c>
      <c r="E524" t="s">
        <v>829</v>
      </c>
      <c r="F524" t="s">
        <v>3250</v>
      </c>
      <c r="G524" t="s">
        <v>53</v>
      </c>
      <c r="H524" t="s">
        <v>4883</v>
      </c>
      <c r="I524" t="s">
        <v>3257</v>
      </c>
      <c r="J524" t="s">
        <v>55</v>
      </c>
      <c r="K524" t="s">
        <v>3257</v>
      </c>
      <c r="L524" t="s">
        <v>55</v>
      </c>
      <c r="M524" t="s">
        <v>3257</v>
      </c>
      <c r="N524" t="s">
        <v>55</v>
      </c>
      <c r="O524" t="s">
        <v>55</v>
      </c>
      <c r="P524" t="s">
        <v>55</v>
      </c>
      <c r="Q524" t="s">
        <v>55</v>
      </c>
      <c r="R524">
        <v>3.1359999999999999E-3</v>
      </c>
      <c r="S524" t="s">
        <v>3201</v>
      </c>
      <c r="T524" t="s">
        <v>3194</v>
      </c>
      <c r="U524" t="s">
        <v>3201</v>
      </c>
      <c r="V524" t="s">
        <v>55</v>
      </c>
      <c r="X524" t="s">
        <v>55</v>
      </c>
      <c r="Y524">
        <v>0.97435000000000005</v>
      </c>
      <c r="Z524">
        <v>4</v>
      </c>
      <c r="AA524" t="b">
        <v>0</v>
      </c>
      <c r="AD524" t="b">
        <v>0</v>
      </c>
      <c r="AE524" t="b">
        <v>0</v>
      </c>
      <c r="AG524">
        <v>43890331.248000003</v>
      </c>
      <c r="AH524">
        <v>2.83878150532123E-4</v>
      </c>
      <c r="AI524">
        <v>4876703.4720000001</v>
      </c>
      <c r="AJ524">
        <v>9.0750275575426665E-5</v>
      </c>
    </row>
    <row r="525" spans="1:84" x14ac:dyDescent="0.3">
      <c r="A525" t="s">
        <v>4884</v>
      </c>
      <c r="B525" t="s">
        <v>49</v>
      </c>
      <c r="C525" t="s">
        <v>4885</v>
      </c>
      <c r="E525" t="s">
        <v>4886</v>
      </c>
      <c r="F525" t="s">
        <v>3808</v>
      </c>
      <c r="O525" t="s">
        <v>4369</v>
      </c>
      <c r="P525" t="s">
        <v>4369</v>
      </c>
      <c r="Q525" t="s">
        <v>861</v>
      </c>
      <c r="R525">
        <v>3.9218742374829994E-2</v>
      </c>
      <c r="Y525">
        <v>538.21</v>
      </c>
      <c r="AA525" t="b">
        <v>0</v>
      </c>
      <c r="AD525" t="b">
        <v>0</v>
      </c>
      <c r="AE525" t="b">
        <v>0</v>
      </c>
      <c r="BC525">
        <v>10010706</v>
      </c>
      <c r="BD525">
        <v>9.1629184178559121E-3</v>
      </c>
      <c r="BK525">
        <v>10010706</v>
      </c>
      <c r="BL525">
        <v>3.852133158268494E-3</v>
      </c>
    </row>
    <row r="526" spans="1:84" x14ac:dyDescent="0.3">
      <c r="A526" t="s">
        <v>4887</v>
      </c>
      <c r="B526" t="s">
        <v>49</v>
      </c>
      <c r="C526" t="s">
        <v>4888</v>
      </c>
      <c r="D526" t="s">
        <v>719</v>
      </c>
      <c r="E526" t="s">
        <v>720</v>
      </c>
      <c r="F526" t="s">
        <v>3998</v>
      </c>
      <c r="R526">
        <v>0</v>
      </c>
      <c r="S526" t="s">
        <v>3194</v>
      </c>
      <c r="U526" t="s">
        <v>3194</v>
      </c>
      <c r="V526" t="s">
        <v>55</v>
      </c>
      <c r="Y526">
        <v>3.66</v>
      </c>
      <c r="Z526">
        <v>5</v>
      </c>
      <c r="AA526" t="b">
        <v>0</v>
      </c>
      <c r="AD526" t="b">
        <v>0</v>
      </c>
      <c r="AE526" t="b">
        <v>0</v>
      </c>
      <c r="AG526">
        <v>57850860.359999999</v>
      </c>
      <c r="AH526">
        <v>3.7417341766900544E-4</v>
      </c>
      <c r="AI526">
        <v>23792862.120000001</v>
      </c>
      <c r="AJ526">
        <v>4.4275991077075074E-4</v>
      </c>
      <c r="AK526">
        <v>5216813.9400000004</v>
      </c>
      <c r="AL526">
        <v>6.2639644945946702E-4</v>
      </c>
      <c r="AM526">
        <v>592920</v>
      </c>
      <c r="AN526">
        <v>1.1132805124250095E-3</v>
      </c>
      <c r="AO526">
        <v>6039000</v>
      </c>
      <c r="AP526">
        <v>1.5195026869428033E-3</v>
      </c>
      <c r="AS526">
        <v>1061400</v>
      </c>
      <c r="AT526">
        <v>6.0403253382961702E-4</v>
      </c>
      <c r="BE526">
        <v>347700</v>
      </c>
      <c r="BF526">
        <v>8.7110269249737109E-4</v>
      </c>
      <c r="BY526">
        <v>1185840</v>
      </c>
      <c r="BZ526">
        <v>2.687199175629938E-3</v>
      </c>
    </row>
    <row r="527" spans="1:84" x14ac:dyDescent="0.3">
      <c r="A527" t="s">
        <v>4889</v>
      </c>
      <c r="B527" t="s">
        <v>3210</v>
      </c>
      <c r="C527" t="s">
        <v>1409</v>
      </c>
      <c r="D527" t="s">
        <v>1410</v>
      </c>
      <c r="E527" t="s">
        <v>1411</v>
      </c>
      <c r="F527" t="s">
        <v>3571</v>
      </c>
      <c r="G527" t="s">
        <v>271</v>
      </c>
      <c r="H527" t="s">
        <v>4890</v>
      </c>
      <c r="I527" t="s">
        <v>4581</v>
      </c>
      <c r="J527" t="s">
        <v>68</v>
      </c>
      <c r="K527" t="s">
        <v>4581</v>
      </c>
      <c r="L527" t="s">
        <v>107</v>
      </c>
      <c r="M527" t="s">
        <v>4581</v>
      </c>
      <c r="N527" t="s">
        <v>3470</v>
      </c>
      <c r="O527" t="s">
        <v>63</v>
      </c>
      <c r="P527" t="s">
        <v>68</v>
      </c>
      <c r="Q527" t="s">
        <v>107</v>
      </c>
      <c r="R527">
        <v>4.568E-3</v>
      </c>
      <c r="S527" t="s">
        <v>3194</v>
      </c>
      <c r="T527" t="s">
        <v>3208</v>
      </c>
      <c r="U527" t="s">
        <v>3194</v>
      </c>
      <c r="Y527">
        <v>0.96743999999999997</v>
      </c>
      <c r="Z527">
        <v>3</v>
      </c>
      <c r="AA527" t="b">
        <v>0</v>
      </c>
      <c r="AB527" t="s">
        <v>68</v>
      </c>
      <c r="AC527" t="s">
        <v>3470</v>
      </c>
      <c r="AD527" t="b">
        <v>0</v>
      </c>
      <c r="AE527" t="b">
        <v>0</v>
      </c>
      <c r="AF527" t="s">
        <v>107</v>
      </c>
      <c r="CC527">
        <v>967884.44440000004</v>
      </c>
      <c r="CD527">
        <v>4.215477405459099E-3</v>
      </c>
    </row>
    <row r="528" spans="1:84" x14ac:dyDescent="0.3">
      <c r="A528" t="s">
        <v>4891</v>
      </c>
      <c r="B528" t="s">
        <v>49</v>
      </c>
      <c r="D528" t="s">
        <v>346</v>
      </c>
      <c r="E528" t="s">
        <v>3818</v>
      </c>
      <c r="F528" t="s">
        <v>3864</v>
      </c>
      <c r="H528" t="s">
        <v>4892</v>
      </c>
      <c r="R528">
        <v>0</v>
      </c>
      <c r="S528" t="s">
        <v>3194</v>
      </c>
      <c r="T528" t="s">
        <v>3194</v>
      </c>
      <c r="U528" t="s">
        <v>3194</v>
      </c>
      <c r="V528" t="s">
        <v>55</v>
      </c>
      <c r="W528" t="s">
        <v>55</v>
      </c>
      <c r="X528" t="s">
        <v>55</v>
      </c>
      <c r="Y528">
        <v>0.32658559169999979</v>
      </c>
      <c r="Z528">
        <v>2</v>
      </c>
      <c r="AA528" t="b">
        <v>0</v>
      </c>
      <c r="AD528" t="b">
        <v>0</v>
      </c>
      <c r="AE528" t="b">
        <v>0</v>
      </c>
      <c r="AG528">
        <v>45721982.83799997</v>
      </c>
      <c r="AH528">
        <v>2.9572508472021039E-4</v>
      </c>
    </row>
    <row r="529" spans="1:82" x14ac:dyDescent="0.3">
      <c r="A529" t="s">
        <v>4893</v>
      </c>
      <c r="B529" t="s">
        <v>49</v>
      </c>
      <c r="C529" t="s">
        <v>1412</v>
      </c>
      <c r="D529" t="s">
        <v>361</v>
      </c>
      <c r="E529" t="s">
        <v>362</v>
      </c>
      <c r="F529" t="s">
        <v>3360</v>
      </c>
      <c r="G529" t="s">
        <v>53</v>
      </c>
      <c r="H529" t="s">
        <v>4894</v>
      </c>
      <c r="I529" t="s">
        <v>3262</v>
      </c>
      <c r="J529" t="s">
        <v>56</v>
      </c>
      <c r="K529" t="s">
        <v>3256</v>
      </c>
      <c r="L529" t="s">
        <v>55</v>
      </c>
      <c r="M529" t="s">
        <v>3256</v>
      </c>
      <c r="N529" t="s">
        <v>55</v>
      </c>
      <c r="O529" t="s">
        <v>56</v>
      </c>
      <c r="P529" t="s">
        <v>56</v>
      </c>
      <c r="Q529" t="s">
        <v>56</v>
      </c>
      <c r="R529">
        <v>4.895E-3</v>
      </c>
      <c r="S529" t="s">
        <v>55</v>
      </c>
      <c r="U529" t="s">
        <v>3194</v>
      </c>
      <c r="W529" t="s">
        <v>55</v>
      </c>
      <c r="Y529">
        <v>1.0097799999999999</v>
      </c>
      <c r="Z529">
        <v>5</v>
      </c>
      <c r="AA529" t="b">
        <v>0</v>
      </c>
      <c r="AB529" t="s">
        <v>56</v>
      </c>
      <c r="AD529" t="b">
        <v>0</v>
      </c>
      <c r="AE529" t="b">
        <v>0</v>
      </c>
      <c r="AG529">
        <v>35560478.342610002</v>
      </c>
      <c r="AH529">
        <v>2.3000151825916656E-4</v>
      </c>
      <c r="AI529">
        <v>9624630.8904499989</v>
      </c>
      <c r="AJ529">
        <v>1.7910416547469373E-4</v>
      </c>
      <c r="AM529">
        <v>1722302.3698699998</v>
      </c>
      <c r="AN529">
        <v>3.2338353654450544E-3</v>
      </c>
      <c r="AO529">
        <v>10739061.835659999</v>
      </c>
      <c r="AP529">
        <v>2.702108513749012E-3</v>
      </c>
    </row>
    <row r="530" spans="1:82" x14ac:dyDescent="0.3">
      <c r="A530" t="s">
        <v>4895</v>
      </c>
      <c r="B530" t="s">
        <v>49</v>
      </c>
      <c r="C530" t="s">
        <v>688</v>
      </c>
      <c r="D530" t="s">
        <v>573</v>
      </c>
      <c r="E530" t="s">
        <v>574</v>
      </c>
      <c r="F530" t="s">
        <v>3271</v>
      </c>
      <c r="G530" t="s">
        <v>53</v>
      </c>
      <c r="H530" t="s">
        <v>3541</v>
      </c>
      <c r="I530" t="s">
        <v>4795</v>
      </c>
      <c r="J530" t="s">
        <v>129</v>
      </c>
      <c r="K530" t="s">
        <v>3256</v>
      </c>
      <c r="L530" t="s">
        <v>55</v>
      </c>
      <c r="M530" t="s">
        <v>4896</v>
      </c>
      <c r="N530" t="s">
        <v>3581</v>
      </c>
      <c r="O530" t="s">
        <v>129</v>
      </c>
      <c r="P530" t="s">
        <v>129</v>
      </c>
      <c r="Q530" t="s">
        <v>129</v>
      </c>
      <c r="R530">
        <v>-4.0000000000000003E-5</v>
      </c>
      <c r="S530" t="s">
        <v>3194</v>
      </c>
      <c r="U530" t="s">
        <v>3194</v>
      </c>
      <c r="W530" t="s">
        <v>55</v>
      </c>
      <c r="Y530">
        <v>1.09951</v>
      </c>
      <c r="Z530">
        <v>2</v>
      </c>
      <c r="AA530" t="b">
        <v>0</v>
      </c>
      <c r="AB530" t="s">
        <v>129</v>
      </c>
      <c r="AC530" t="s">
        <v>3581</v>
      </c>
      <c r="AD530" t="b">
        <v>0</v>
      </c>
      <c r="AE530" t="b">
        <v>0</v>
      </c>
      <c r="AG530">
        <v>88481023.431227505</v>
      </c>
      <c r="AH530">
        <v>5.7228616359533344E-4</v>
      </c>
      <c r="AI530">
        <v>54535824.988240004</v>
      </c>
      <c r="AJ530">
        <v>1.0148538197640941E-3</v>
      </c>
      <c r="AK530">
        <v>38918239.860972501</v>
      </c>
      <c r="AL530">
        <v>4.6730145158531524E-3</v>
      </c>
    </row>
    <row r="531" spans="1:82" x14ac:dyDescent="0.3">
      <c r="A531" t="s">
        <v>4897</v>
      </c>
      <c r="B531" t="s">
        <v>49</v>
      </c>
      <c r="C531" t="s">
        <v>4898</v>
      </c>
      <c r="E531" t="s">
        <v>4899</v>
      </c>
      <c r="F531" t="s">
        <v>3808</v>
      </c>
      <c r="R531">
        <v>0</v>
      </c>
      <c r="Y531">
        <v>1319.33</v>
      </c>
      <c r="AA531" t="b">
        <v>0</v>
      </c>
      <c r="AD531" t="b">
        <v>0</v>
      </c>
      <c r="AE531" t="b">
        <v>0</v>
      </c>
      <c r="AW531">
        <v>35706855.062049992</v>
      </c>
      <c r="AX531">
        <v>7.2510535699479892E-2</v>
      </c>
    </row>
    <row r="532" spans="1:82" x14ac:dyDescent="0.3">
      <c r="A532" t="s">
        <v>4900</v>
      </c>
      <c r="B532" t="s">
        <v>49</v>
      </c>
      <c r="C532" t="s">
        <v>702</v>
      </c>
      <c r="D532" t="s">
        <v>435</v>
      </c>
      <c r="E532" t="s">
        <v>436</v>
      </c>
      <c r="F532" t="s">
        <v>3571</v>
      </c>
      <c r="G532" t="s">
        <v>271</v>
      </c>
      <c r="H532" t="s">
        <v>4901</v>
      </c>
      <c r="I532" t="s">
        <v>4902</v>
      </c>
      <c r="J532" t="s">
        <v>63</v>
      </c>
      <c r="K532" t="s">
        <v>4212</v>
      </c>
      <c r="L532" t="s">
        <v>108</v>
      </c>
      <c r="M532" t="s">
        <v>3387</v>
      </c>
      <c r="N532" t="s">
        <v>3207</v>
      </c>
      <c r="O532" t="s">
        <v>63</v>
      </c>
      <c r="P532" t="s">
        <v>68</v>
      </c>
      <c r="Q532" t="s">
        <v>108</v>
      </c>
      <c r="R532">
        <v>3.5869999999999999E-3</v>
      </c>
      <c r="S532" t="s">
        <v>3194</v>
      </c>
      <c r="T532" t="s">
        <v>3194</v>
      </c>
      <c r="U532" t="s">
        <v>3194</v>
      </c>
      <c r="V532" t="s">
        <v>55</v>
      </c>
      <c r="W532" t="s">
        <v>55</v>
      </c>
      <c r="X532" t="s">
        <v>55</v>
      </c>
      <c r="Y532">
        <v>0.93601000000000001</v>
      </c>
      <c r="Z532">
        <v>3</v>
      </c>
      <c r="AA532" t="b">
        <v>0</v>
      </c>
      <c r="AB532" t="s">
        <v>63</v>
      </c>
      <c r="AC532" t="s">
        <v>3207</v>
      </c>
      <c r="AD532" t="b">
        <v>0</v>
      </c>
      <c r="AE532" t="b">
        <v>0</v>
      </c>
      <c r="AF532" t="s">
        <v>108</v>
      </c>
      <c r="AG532">
        <v>13951325.16371</v>
      </c>
      <c r="AH532">
        <v>9.0235736945519954E-5</v>
      </c>
    </row>
    <row r="533" spans="1:82" x14ac:dyDescent="0.3">
      <c r="A533" t="s">
        <v>4903</v>
      </c>
      <c r="B533" t="s">
        <v>49</v>
      </c>
      <c r="C533" t="s">
        <v>699</v>
      </c>
      <c r="D533" t="s">
        <v>700</v>
      </c>
      <c r="E533" t="s">
        <v>701</v>
      </c>
      <c r="F533" t="s">
        <v>3271</v>
      </c>
      <c r="G533" t="s">
        <v>53</v>
      </c>
      <c r="H533" t="s">
        <v>4904</v>
      </c>
      <c r="I533" t="s">
        <v>4506</v>
      </c>
      <c r="J533" t="s">
        <v>55</v>
      </c>
      <c r="K533" t="s">
        <v>4905</v>
      </c>
      <c r="L533" t="s">
        <v>108</v>
      </c>
      <c r="M533" t="s">
        <v>3297</v>
      </c>
      <c r="N533" t="s">
        <v>3309</v>
      </c>
      <c r="O533" t="s">
        <v>108</v>
      </c>
      <c r="P533" t="s">
        <v>108</v>
      </c>
      <c r="Q533" t="s">
        <v>108</v>
      </c>
      <c r="R533">
        <v>3.0559999999999997E-3</v>
      </c>
      <c r="S533" t="s">
        <v>3194</v>
      </c>
      <c r="T533" t="s">
        <v>3208</v>
      </c>
      <c r="Y533">
        <v>0.80708000000000002</v>
      </c>
      <c r="AA533" t="b">
        <v>0</v>
      </c>
      <c r="AD533" t="b">
        <v>0</v>
      </c>
      <c r="AE533" t="b">
        <v>1</v>
      </c>
      <c r="AF533" t="s">
        <v>108</v>
      </c>
      <c r="AG533">
        <v>14631001.6446</v>
      </c>
      <c r="AH533">
        <v>9.4631814552339732E-5</v>
      </c>
      <c r="AI533">
        <v>5689833.9728999995</v>
      </c>
      <c r="AJ533">
        <v>1.0588177115623069E-4</v>
      </c>
    </row>
    <row r="534" spans="1:82" x14ac:dyDescent="0.3">
      <c r="A534" t="s">
        <v>4906</v>
      </c>
      <c r="B534" t="s">
        <v>49</v>
      </c>
      <c r="C534" t="s">
        <v>695</v>
      </c>
      <c r="D534" t="s">
        <v>1301</v>
      </c>
      <c r="E534" t="s">
        <v>374</v>
      </c>
      <c r="F534" t="s">
        <v>3217</v>
      </c>
      <c r="G534" t="s">
        <v>53</v>
      </c>
      <c r="H534" t="s">
        <v>4907</v>
      </c>
      <c r="I534" t="s">
        <v>3256</v>
      </c>
      <c r="J534" t="s">
        <v>55</v>
      </c>
      <c r="K534" t="s">
        <v>3256</v>
      </c>
      <c r="L534" t="s">
        <v>55</v>
      </c>
      <c r="M534" t="s">
        <v>3467</v>
      </c>
      <c r="N534" t="s">
        <v>3221</v>
      </c>
      <c r="O534" t="s">
        <v>56</v>
      </c>
      <c r="P534" t="s">
        <v>56</v>
      </c>
      <c r="Q534" t="s">
        <v>56</v>
      </c>
      <c r="R534">
        <v>2.4920000000000003E-3</v>
      </c>
      <c r="S534" t="s">
        <v>3194</v>
      </c>
      <c r="Y534">
        <v>1.0143600000000002</v>
      </c>
      <c r="Z534">
        <v>3</v>
      </c>
      <c r="AA534" t="b">
        <v>0</v>
      </c>
      <c r="AC534" t="s">
        <v>3221</v>
      </c>
      <c r="AD534" t="b">
        <v>0</v>
      </c>
      <c r="AE534" t="b">
        <v>0</v>
      </c>
      <c r="AG534">
        <v>15071080.355520003</v>
      </c>
      <c r="AH534">
        <v>9.7478198413938495E-5</v>
      </c>
      <c r="AI534">
        <v>8201948.4928000011</v>
      </c>
      <c r="AJ534">
        <v>1.5262955606193466E-4</v>
      </c>
      <c r="AS534">
        <v>1537865.3424000002</v>
      </c>
      <c r="AT534">
        <v>8.7518437861185572E-4</v>
      </c>
      <c r="AU534">
        <v>102524.35616000002</v>
      </c>
      <c r="AV534">
        <v>2.2477064061216454E-3</v>
      </c>
      <c r="BE534">
        <v>1537865.3424000002</v>
      </c>
      <c r="BF534">
        <v>3.8528577522664127E-3</v>
      </c>
      <c r="BK534">
        <v>2768157.6163200005</v>
      </c>
      <c r="BL534">
        <v>1.0651907808639819E-3</v>
      </c>
    </row>
    <row r="535" spans="1:82" x14ac:dyDescent="0.3">
      <c r="A535" t="s">
        <v>4908</v>
      </c>
      <c r="B535" t="s">
        <v>49</v>
      </c>
      <c r="C535" t="s">
        <v>1098</v>
      </c>
      <c r="D535" t="s">
        <v>710</v>
      </c>
      <c r="E535" t="s">
        <v>711</v>
      </c>
      <c r="F535" t="s">
        <v>3244</v>
      </c>
      <c r="G535" t="s">
        <v>53</v>
      </c>
      <c r="H535" t="s">
        <v>4909</v>
      </c>
      <c r="I535" t="s">
        <v>4910</v>
      </c>
      <c r="J535" t="s">
        <v>68</v>
      </c>
      <c r="K535" t="s">
        <v>4911</v>
      </c>
      <c r="L535" t="s">
        <v>68</v>
      </c>
      <c r="M535" t="s">
        <v>4912</v>
      </c>
      <c r="N535" t="s">
        <v>3207</v>
      </c>
      <c r="O535" t="s">
        <v>68</v>
      </c>
      <c r="P535" t="s">
        <v>68</v>
      </c>
      <c r="Q535" t="s">
        <v>68</v>
      </c>
      <c r="R535">
        <v>8.5399999999999994E-4</v>
      </c>
      <c r="S535" t="s">
        <v>3194</v>
      </c>
      <c r="T535" t="s">
        <v>3194</v>
      </c>
      <c r="U535" t="s">
        <v>3194</v>
      </c>
      <c r="V535" t="s">
        <v>55</v>
      </c>
      <c r="Y535">
        <v>1.00762</v>
      </c>
      <c r="Z535">
        <v>4</v>
      </c>
      <c r="AA535" t="b">
        <v>0</v>
      </c>
      <c r="AB535" t="s">
        <v>68</v>
      </c>
      <c r="AC535" t="s">
        <v>3207</v>
      </c>
      <c r="AD535" t="b">
        <v>0</v>
      </c>
      <c r="AE535" t="b">
        <v>0</v>
      </c>
      <c r="AF535" t="s">
        <v>68</v>
      </c>
      <c r="AG535">
        <v>6264230.3011999996</v>
      </c>
      <c r="AH535">
        <v>4.0516397617595387E-5</v>
      </c>
      <c r="AI535">
        <v>4243510.8492000001</v>
      </c>
      <c r="AJ535">
        <v>7.8967232923489271E-5</v>
      </c>
      <c r="BA535">
        <v>5759050.4381999997</v>
      </c>
      <c r="BB535">
        <v>8.2899178228319232E-3</v>
      </c>
      <c r="BE535">
        <v>808287.78079999995</v>
      </c>
      <c r="BF535">
        <v>2.025026350784023E-3</v>
      </c>
      <c r="BK535">
        <v>4041438.9039999996</v>
      </c>
      <c r="BL535">
        <v>1.5551511361151431E-3</v>
      </c>
      <c r="BO535">
        <v>808287.78079999995</v>
      </c>
      <c r="BP535">
        <v>2.0826790661803017E-3</v>
      </c>
    </row>
    <row r="536" spans="1:82" x14ac:dyDescent="0.3">
      <c r="A536" t="s">
        <v>4913</v>
      </c>
      <c r="B536" t="s">
        <v>49</v>
      </c>
      <c r="C536" t="s">
        <v>1467</v>
      </c>
      <c r="D536" t="s">
        <v>570</v>
      </c>
      <c r="E536" t="s">
        <v>571</v>
      </c>
      <c r="F536" t="s">
        <v>3271</v>
      </c>
      <c r="G536" t="s">
        <v>53</v>
      </c>
      <c r="H536" t="s">
        <v>4914</v>
      </c>
      <c r="I536" t="s">
        <v>3947</v>
      </c>
      <c r="J536" t="s">
        <v>62</v>
      </c>
      <c r="K536" t="s">
        <v>4915</v>
      </c>
      <c r="L536" t="s">
        <v>107</v>
      </c>
      <c r="M536" t="s">
        <v>4916</v>
      </c>
      <c r="N536" t="s">
        <v>3498</v>
      </c>
      <c r="O536" t="s">
        <v>107</v>
      </c>
      <c r="P536" t="s">
        <v>62</v>
      </c>
      <c r="Q536" t="s">
        <v>107</v>
      </c>
      <c r="R536">
        <v>1.603E-3</v>
      </c>
      <c r="S536" t="s">
        <v>3194</v>
      </c>
      <c r="T536" t="s">
        <v>3194</v>
      </c>
      <c r="U536" t="s">
        <v>3194</v>
      </c>
      <c r="Y536">
        <v>0.86834999999999996</v>
      </c>
      <c r="Z536">
        <v>2</v>
      </c>
      <c r="AA536" t="b">
        <v>0</v>
      </c>
      <c r="AB536" t="s">
        <v>62</v>
      </c>
      <c r="AC536" t="s">
        <v>3498</v>
      </c>
      <c r="AD536" t="b">
        <v>0</v>
      </c>
      <c r="AE536" t="b">
        <v>0</v>
      </c>
      <c r="AF536" t="s">
        <v>107</v>
      </c>
      <c r="BA536">
        <v>3820922.0275599998</v>
      </c>
      <c r="BB536">
        <v>5.5000611569258704E-3</v>
      </c>
      <c r="BS536">
        <v>17367827.397999998</v>
      </c>
      <c r="BT536">
        <v>3.5842523996726969E-3</v>
      </c>
    </row>
    <row r="537" spans="1:82" x14ac:dyDescent="0.3">
      <c r="A537" t="s">
        <v>4917</v>
      </c>
      <c r="B537" t="s">
        <v>49</v>
      </c>
      <c r="C537" t="s">
        <v>4918</v>
      </c>
      <c r="D537" t="s">
        <v>1301</v>
      </c>
      <c r="E537" t="s">
        <v>1302</v>
      </c>
      <c r="F537" t="s">
        <v>3998</v>
      </c>
      <c r="R537">
        <v>0</v>
      </c>
      <c r="S537" t="s">
        <v>3194</v>
      </c>
      <c r="T537" t="s">
        <v>3194</v>
      </c>
      <c r="U537" t="s">
        <v>3194</v>
      </c>
      <c r="V537" t="s">
        <v>55</v>
      </c>
      <c r="Y537">
        <v>28.37</v>
      </c>
      <c r="Z537">
        <v>5</v>
      </c>
      <c r="AA537" t="b">
        <v>0</v>
      </c>
      <c r="AD537" t="b">
        <v>0</v>
      </c>
      <c r="AE537" t="b">
        <v>0</v>
      </c>
      <c r="AG537">
        <v>61281129.160000004</v>
      </c>
      <c r="AH537">
        <v>3.9636004363156115E-4</v>
      </c>
      <c r="AI537">
        <v>22497410</v>
      </c>
      <c r="AJ537">
        <v>4.1865292178530872E-4</v>
      </c>
      <c r="AK537">
        <v>5984140.8399999999</v>
      </c>
      <c r="AL537">
        <v>7.1853139068275688E-4</v>
      </c>
      <c r="AM537">
        <v>638325</v>
      </c>
      <c r="AN537">
        <v>1.1985340064320552E-3</v>
      </c>
      <c r="AO537">
        <v>5106600</v>
      </c>
      <c r="AP537">
        <v>1.2848969069617685E-3</v>
      </c>
      <c r="AS537">
        <v>1276650</v>
      </c>
      <c r="AT537">
        <v>7.2652923903672559E-4</v>
      </c>
      <c r="BC537">
        <v>709250</v>
      </c>
      <c r="BD537">
        <v>6.4918497135609682E-4</v>
      </c>
      <c r="BE537">
        <v>510660</v>
      </c>
      <c r="BF537">
        <v>1.2793710122252157E-3</v>
      </c>
      <c r="BM537">
        <v>851100</v>
      </c>
      <c r="BN537">
        <v>1.5605773635845807E-3</v>
      </c>
      <c r="BY537">
        <v>496475</v>
      </c>
      <c r="BZ537">
        <v>1.125048244890435E-3</v>
      </c>
    </row>
    <row r="538" spans="1:82" x14ac:dyDescent="0.3">
      <c r="A538" t="s">
        <v>4919</v>
      </c>
      <c r="B538" t="s">
        <v>3210</v>
      </c>
      <c r="C538" t="s">
        <v>2664</v>
      </c>
      <c r="D538" t="s">
        <v>656</v>
      </c>
      <c r="E538" t="s">
        <v>657</v>
      </c>
      <c r="F538" t="s">
        <v>3914</v>
      </c>
      <c r="G538" t="s">
        <v>53</v>
      </c>
      <c r="H538" t="s">
        <v>4508</v>
      </c>
      <c r="I538" t="s">
        <v>4198</v>
      </c>
      <c r="J538" t="s">
        <v>68</v>
      </c>
      <c r="K538" t="s">
        <v>3778</v>
      </c>
      <c r="L538" t="s">
        <v>68</v>
      </c>
      <c r="M538" t="s">
        <v>3348</v>
      </c>
      <c r="N538" t="s">
        <v>3221</v>
      </c>
      <c r="O538" t="s">
        <v>68</v>
      </c>
      <c r="P538" t="s">
        <v>56</v>
      </c>
      <c r="Q538" t="s">
        <v>68</v>
      </c>
      <c r="R538">
        <v>1.6112999999999999E-2</v>
      </c>
      <c r="S538" t="s">
        <v>3194</v>
      </c>
      <c r="T538" t="s">
        <v>3194</v>
      </c>
      <c r="U538" t="s">
        <v>3194</v>
      </c>
      <c r="V538" t="s">
        <v>55</v>
      </c>
      <c r="W538" t="s">
        <v>55</v>
      </c>
      <c r="Y538">
        <v>1.02685</v>
      </c>
      <c r="Z538">
        <v>3</v>
      </c>
      <c r="AA538" t="b">
        <v>0</v>
      </c>
      <c r="AB538" t="s">
        <v>68</v>
      </c>
      <c r="AC538" t="s">
        <v>3221</v>
      </c>
      <c r="AD538" t="b">
        <v>0</v>
      </c>
      <c r="AE538" t="b">
        <v>0</v>
      </c>
      <c r="AF538" t="s">
        <v>68</v>
      </c>
      <c r="AG538">
        <v>32309422.279140405</v>
      </c>
      <c r="AH538">
        <v>2.0897402185320019E-4</v>
      </c>
    </row>
    <row r="539" spans="1:82" x14ac:dyDescent="0.3">
      <c r="A539" t="s">
        <v>4920</v>
      </c>
      <c r="B539" t="s">
        <v>49</v>
      </c>
      <c r="C539" t="s">
        <v>1461</v>
      </c>
      <c r="D539" t="s">
        <v>1462</v>
      </c>
      <c r="E539" t="s">
        <v>1463</v>
      </c>
      <c r="F539" t="s">
        <v>3217</v>
      </c>
      <c r="G539" t="s">
        <v>53</v>
      </c>
      <c r="H539" t="s">
        <v>4921</v>
      </c>
      <c r="I539" t="s">
        <v>4922</v>
      </c>
      <c r="J539" t="s">
        <v>56</v>
      </c>
      <c r="K539" t="s">
        <v>3256</v>
      </c>
      <c r="L539" t="s">
        <v>55</v>
      </c>
      <c r="M539" t="s">
        <v>3256</v>
      </c>
      <c r="N539" t="s">
        <v>55</v>
      </c>
      <c r="O539" t="s">
        <v>56</v>
      </c>
      <c r="P539" t="s">
        <v>56</v>
      </c>
      <c r="Q539" t="s">
        <v>56</v>
      </c>
      <c r="R539">
        <v>5.13E-3</v>
      </c>
      <c r="U539" t="s">
        <v>3194</v>
      </c>
      <c r="Y539">
        <v>0.97963999999999996</v>
      </c>
      <c r="Z539">
        <v>4</v>
      </c>
      <c r="AA539" t="b">
        <v>0</v>
      </c>
      <c r="AB539" t="s">
        <v>56</v>
      </c>
      <c r="AD539" t="b">
        <v>0</v>
      </c>
      <c r="AE539" t="b">
        <v>0</v>
      </c>
      <c r="AG539">
        <v>89067156.546959996</v>
      </c>
      <c r="AH539">
        <v>5.7607721233268717E-4</v>
      </c>
      <c r="AI539">
        <v>31010033.369520001</v>
      </c>
      <c r="AJ539">
        <v>5.7706380755871321E-4</v>
      </c>
      <c r="AK539">
        <v>1981471.7808000001</v>
      </c>
      <c r="AL539">
        <v>2.3792048220858098E-4</v>
      </c>
      <c r="AQ539">
        <v>3269428.4383199997</v>
      </c>
      <c r="AR539">
        <v>8.0621033959888157E-3</v>
      </c>
      <c r="AS539">
        <v>5250900.2191199996</v>
      </c>
      <c r="AT539">
        <v>2.9882368232914498E-3</v>
      </c>
    </row>
    <row r="540" spans="1:82" x14ac:dyDescent="0.3">
      <c r="A540" t="s">
        <v>4923</v>
      </c>
      <c r="B540" t="s">
        <v>49</v>
      </c>
      <c r="C540" t="s">
        <v>2432</v>
      </c>
      <c r="D540" t="s">
        <v>382</v>
      </c>
      <c r="E540" t="s">
        <v>383</v>
      </c>
      <c r="F540" t="s">
        <v>3244</v>
      </c>
      <c r="G540" t="s">
        <v>53</v>
      </c>
      <c r="H540" t="s">
        <v>4924</v>
      </c>
      <c r="I540" t="s">
        <v>4925</v>
      </c>
      <c r="J540" t="s">
        <v>63</v>
      </c>
      <c r="K540" t="s">
        <v>4364</v>
      </c>
      <c r="L540" t="s">
        <v>55</v>
      </c>
      <c r="M540" t="s">
        <v>4188</v>
      </c>
      <c r="N540" t="s">
        <v>3207</v>
      </c>
      <c r="O540" t="s">
        <v>68</v>
      </c>
      <c r="P540" t="s">
        <v>68</v>
      </c>
      <c r="Q540" t="s">
        <v>63</v>
      </c>
      <c r="R540">
        <v>8.4800000000000001E-4</v>
      </c>
      <c r="S540" t="s">
        <v>3201</v>
      </c>
      <c r="W540" t="s">
        <v>55</v>
      </c>
      <c r="Y540">
        <v>0.99998000000000009</v>
      </c>
      <c r="Z540">
        <v>3</v>
      </c>
      <c r="AA540" t="b">
        <v>0</v>
      </c>
      <c r="AB540" t="s">
        <v>63</v>
      </c>
      <c r="AC540" t="s">
        <v>3207</v>
      </c>
      <c r="AD540" t="b">
        <v>0</v>
      </c>
      <c r="AE540" t="b">
        <v>0</v>
      </c>
      <c r="BM540">
        <v>100061.0137</v>
      </c>
      <c r="BN540">
        <v>1.8347192216842508E-4</v>
      </c>
      <c r="BS540">
        <v>1000610.137</v>
      </c>
      <c r="BT540">
        <v>2.0649901697503478E-4</v>
      </c>
      <c r="BU540">
        <v>100061.0137</v>
      </c>
      <c r="BV540">
        <v>4.004151279286599E-4</v>
      </c>
    </row>
    <row r="541" spans="1:82" x14ac:dyDescent="0.3">
      <c r="A541" t="s">
        <v>4926</v>
      </c>
      <c r="B541" t="s">
        <v>49</v>
      </c>
      <c r="C541" t="s">
        <v>724</v>
      </c>
      <c r="D541" t="s">
        <v>435</v>
      </c>
      <c r="E541" t="s">
        <v>436</v>
      </c>
      <c r="F541" t="s">
        <v>3250</v>
      </c>
      <c r="G541" t="s">
        <v>53</v>
      </c>
      <c r="H541" t="s">
        <v>4927</v>
      </c>
      <c r="I541" t="s">
        <v>3879</v>
      </c>
      <c r="J541" t="s">
        <v>107</v>
      </c>
      <c r="K541" t="s">
        <v>3879</v>
      </c>
      <c r="L541" t="s">
        <v>129</v>
      </c>
      <c r="M541" t="s">
        <v>3879</v>
      </c>
      <c r="N541" t="s">
        <v>3309</v>
      </c>
      <c r="O541" t="s">
        <v>108</v>
      </c>
      <c r="P541" t="s">
        <v>107</v>
      </c>
      <c r="Q541" t="s">
        <v>129</v>
      </c>
      <c r="R541">
        <v>3.4619999999999998E-3</v>
      </c>
      <c r="S541" t="s">
        <v>3194</v>
      </c>
      <c r="T541" t="s">
        <v>3194</v>
      </c>
      <c r="U541" t="s">
        <v>3194</v>
      </c>
      <c r="V541" t="s">
        <v>55</v>
      </c>
      <c r="W541" t="s">
        <v>55</v>
      </c>
      <c r="X541" t="s">
        <v>55</v>
      </c>
      <c r="Y541">
        <v>0.89962000000000009</v>
      </c>
      <c r="Z541">
        <v>3</v>
      </c>
      <c r="AA541" t="b">
        <v>0</v>
      </c>
      <c r="AB541" t="s">
        <v>107</v>
      </c>
      <c r="AC541" t="s">
        <v>3309</v>
      </c>
      <c r="AD541" t="b">
        <v>0</v>
      </c>
      <c r="AE541" t="b">
        <v>0</v>
      </c>
      <c r="AF541" t="s">
        <v>129</v>
      </c>
      <c r="AG541">
        <v>8999364.3839999996</v>
      </c>
      <c r="AH541">
        <v>5.8206963690003866E-5</v>
      </c>
      <c r="AI541">
        <v>8999364.3839999996</v>
      </c>
      <c r="AJ541">
        <v>1.6746861943540368E-4</v>
      </c>
    </row>
    <row r="542" spans="1:82" x14ac:dyDescent="0.3">
      <c r="A542" t="s">
        <v>4928</v>
      </c>
      <c r="B542" t="s">
        <v>49</v>
      </c>
      <c r="C542" t="s">
        <v>2886</v>
      </c>
      <c r="D542" t="s">
        <v>675</v>
      </c>
      <c r="E542" t="s">
        <v>676</v>
      </c>
      <c r="F542" t="s">
        <v>3271</v>
      </c>
      <c r="G542" t="s">
        <v>67</v>
      </c>
      <c r="H542" t="s">
        <v>4929</v>
      </c>
      <c r="I542" t="s">
        <v>3853</v>
      </c>
      <c r="J542" t="s">
        <v>76</v>
      </c>
      <c r="K542" t="s">
        <v>4930</v>
      </c>
      <c r="L542" t="s">
        <v>55</v>
      </c>
      <c r="M542" t="s">
        <v>4931</v>
      </c>
      <c r="N542" t="s">
        <v>3207</v>
      </c>
      <c r="O542" t="s">
        <v>76</v>
      </c>
      <c r="P542" t="s">
        <v>76</v>
      </c>
      <c r="Q542" t="s">
        <v>68</v>
      </c>
      <c r="R542">
        <v>2.1802999999999999E-2</v>
      </c>
      <c r="S542" t="s">
        <v>3208</v>
      </c>
      <c r="W542" t="s">
        <v>55</v>
      </c>
      <c r="Y542">
        <v>0.87470999999999999</v>
      </c>
      <c r="Z542">
        <v>3</v>
      </c>
      <c r="AA542" t="b">
        <v>0</v>
      </c>
      <c r="AB542" t="s">
        <v>76</v>
      </c>
      <c r="AC542" t="s">
        <v>3207</v>
      </c>
      <c r="AD542" t="b">
        <v>0</v>
      </c>
      <c r="AE542" t="b">
        <v>0</v>
      </c>
      <c r="AG542">
        <v>131036447.8346</v>
      </c>
      <c r="AH542">
        <v>8.4753027388646829E-4</v>
      </c>
      <c r="AI542">
        <v>46798731.369499996</v>
      </c>
      <c r="AJ542">
        <v>8.7087471952046729E-4</v>
      </c>
      <c r="AK542">
        <v>1765989.8629999999</v>
      </c>
      <c r="AL542">
        <v>2.1204700659970452E-4</v>
      </c>
      <c r="AM542">
        <v>1501091.3835499999</v>
      </c>
      <c r="AN542">
        <v>2.8184844239953289E-3</v>
      </c>
      <c r="AO542">
        <v>4414974.6574999997</v>
      </c>
      <c r="AP542">
        <v>1.1108736305440688E-3</v>
      </c>
      <c r="AU542">
        <v>264898.47944999998</v>
      </c>
      <c r="AV542">
        <v>5.8075371700207689E-3</v>
      </c>
      <c r="AY542">
        <v>176598.98629999999</v>
      </c>
      <c r="AZ542">
        <v>9.8146615131374688E-3</v>
      </c>
      <c r="BE542">
        <v>882994.93149999995</v>
      </c>
      <c r="BF542">
        <v>2.2121922987954606E-3</v>
      </c>
      <c r="BK542">
        <v>6092665.0273500001</v>
      </c>
      <c r="BL542">
        <v>2.3444657124160632E-3</v>
      </c>
      <c r="BM542">
        <v>2913883.2739499998</v>
      </c>
      <c r="BN542">
        <v>5.3428977528540674E-3</v>
      </c>
      <c r="BS542">
        <v>7240558.4382999996</v>
      </c>
      <c r="BT542">
        <v>1.4942564986819068E-3</v>
      </c>
      <c r="BY542">
        <v>1765989.8629999999</v>
      </c>
      <c r="BZ542">
        <v>4.0018607097284855E-3</v>
      </c>
    </row>
    <row r="543" spans="1:82" x14ac:dyDescent="0.3">
      <c r="A543" t="s">
        <v>4932</v>
      </c>
      <c r="B543" t="s">
        <v>49</v>
      </c>
      <c r="D543" t="s">
        <v>4685</v>
      </c>
      <c r="E543" t="s">
        <v>4686</v>
      </c>
      <c r="F543" t="s">
        <v>3819</v>
      </c>
      <c r="H543" t="s">
        <v>4933</v>
      </c>
      <c r="R543">
        <v>0</v>
      </c>
      <c r="S543" t="s">
        <v>3208</v>
      </c>
      <c r="T543" t="s">
        <v>3208</v>
      </c>
      <c r="U543" t="s">
        <v>3208</v>
      </c>
      <c r="Y543">
        <v>0</v>
      </c>
      <c r="Z543">
        <v>4</v>
      </c>
      <c r="AA543" t="b">
        <v>0</v>
      </c>
      <c r="AD543" t="b">
        <v>0</v>
      </c>
      <c r="AE543" t="b">
        <v>0</v>
      </c>
      <c r="AG543">
        <v>0</v>
      </c>
      <c r="AH543">
        <v>0</v>
      </c>
    </row>
    <row r="544" spans="1:82" x14ac:dyDescent="0.3">
      <c r="A544" t="s">
        <v>4934</v>
      </c>
      <c r="B544" t="s">
        <v>3210</v>
      </c>
      <c r="C544" t="s">
        <v>2963</v>
      </c>
      <c r="D544" t="s">
        <v>2024</v>
      </c>
      <c r="E544" t="s">
        <v>2025</v>
      </c>
      <c r="F544" t="s">
        <v>3571</v>
      </c>
      <c r="G544" t="s">
        <v>271</v>
      </c>
      <c r="H544" t="s">
        <v>4935</v>
      </c>
      <c r="I544" t="s">
        <v>4936</v>
      </c>
      <c r="J544" t="s">
        <v>63</v>
      </c>
      <c r="K544" t="s">
        <v>4937</v>
      </c>
      <c r="L544" t="s">
        <v>107</v>
      </c>
      <c r="M544" t="s">
        <v>4097</v>
      </c>
      <c r="N544" t="s">
        <v>3215</v>
      </c>
      <c r="O544" t="s">
        <v>62</v>
      </c>
      <c r="P544" t="s">
        <v>63</v>
      </c>
      <c r="Q544" t="s">
        <v>107</v>
      </c>
      <c r="R544">
        <v>4.5030000000000001E-3</v>
      </c>
      <c r="S544" t="s">
        <v>3194</v>
      </c>
      <c r="T544" t="s">
        <v>3194</v>
      </c>
      <c r="U544" t="s">
        <v>3194</v>
      </c>
      <c r="V544" t="s">
        <v>55</v>
      </c>
      <c r="Y544">
        <v>1.0045200000000001</v>
      </c>
      <c r="Z544">
        <v>2</v>
      </c>
      <c r="AA544" t="b">
        <v>0</v>
      </c>
      <c r="AB544" t="s">
        <v>63</v>
      </c>
      <c r="AC544" t="s">
        <v>3215</v>
      </c>
      <c r="AD544" t="b">
        <v>0</v>
      </c>
      <c r="AE544" t="b">
        <v>0</v>
      </c>
      <c r="AF544" t="s">
        <v>107</v>
      </c>
      <c r="CC544">
        <v>504246.11110000004</v>
      </c>
      <c r="CD544">
        <v>2.1961692849091817E-3</v>
      </c>
    </row>
    <row r="545" spans="1:82" x14ac:dyDescent="0.3">
      <c r="A545" t="s">
        <v>4938</v>
      </c>
      <c r="B545" t="s">
        <v>49</v>
      </c>
      <c r="C545" t="s">
        <v>1482</v>
      </c>
      <c r="D545" t="s">
        <v>1483</v>
      </c>
      <c r="E545" t="s">
        <v>1484</v>
      </c>
      <c r="F545" t="s">
        <v>3914</v>
      </c>
      <c r="G545" t="s">
        <v>53</v>
      </c>
      <c r="H545" t="s">
        <v>4939</v>
      </c>
      <c r="I545" t="s">
        <v>4381</v>
      </c>
      <c r="J545" t="s">
        <v>63</v>
      </c>
      <c r="K545" t="s">
        <v>4940</v>
      </c>
      <c r="L545" t="s">
        <v>55</v>
      </c>
      <c r="M545" t="s">
        <v>4941</v>
      </c>
      <c r="N545" t="s">
        <v>3470</v>
      </c>
      <c r="O545" t="s">
        <v>63</v>
      </c>
      <c r="P545" t="s">
        <v>63</v>
      </c>
      <c r="Q545" t="s">
        <v>63</v>
      </c>
      <c r="R545">
        <v>2.6219999999999998E-3</v>
      </c>
      <c r="S545" t="s">
        <v>3194</v>
      </c>
      <c r="Y545">
        <v>0.98724000000000001</v>
      </c>
      <c r="Z545">
        <v>3</v>
      </c>
      <c r="AA545" t="b">
        <v>0</v>
      </c>
      <c r="AB545" t="s">
        <v>63</v>
      </c>
      <c r="AC545" t="s">
        <v>3470</v>
      </c>
      <c r="AD545" t="b">
        <v>0</v>
      </c>
      <c r="AE545" t="b">
        <v>0</v>
      </c>
      <c r="BS545">
        <v>8505814.6851199996</v>
      </c>
      <c r="BT545">
        <v>1.7553713540372567E-3</v>
      </c>
    </row>
    <row r="546" spans="1:82" x14ac:dyDescent="0.3">
      <c r="A546" t="s">
        <v>4942</v>
      </c>
      <c r="B546" t="s">
        <v>49</v>
      </c>
      <c r="C546" t="s">
        <v>1485</v>
      </c>
      <c r="D546" t="s">
        <v>1486</v>
      </c>
      <c r="E546" t="s">
        <v>1487</v>
      </c>
      <c r="F546" t="s">
        <v>3271</v>
      </c>
      <c r="G546" t="s">
        <v>53</v>
      </c>
      <c r="H546" t="s">
        <v>4943</v>
      </c>
      <c r="I546" t="s">
        <v>3226</v>
      </c>
      <c r="J546" t="s">
        <v>55</v>
      </c>
      <c r="K546" t="s">
        <v>4944</v>
      </c>
      <c r="L546" t="s">
        <v>48</v>
      </c>
      <c r="M546" t="s">
        <v>3591</v>
      </c>
      <c r="N546" t="s">
        <v>55</v>
      </c>
      <c r="O546" t="s">
        <v>48</v>
      </c>
      <c r="P546" t="s">
        <v>48</v>
      </c>
      <c r="Q546" t="s">
        <v>48</v>
      </c>
      <c r="R546">
        <v>-5.3499999999999999E-4</v>
      </c>
      <c r="T546" t="s">
        <v>3194</v>
      </c>
      <c r="Y546">
        <v>0.96167000000000002</v>
      </c>
      <c r="AA546" t="b">
        <v>0</v>
      </c>
      <c r="AD546" t="b">
        <v>0</v>
      </c>
      <c r="AE546" t="b">
        <v>0</v>
      </c>
      <c r="AF546" t="s">
        <v>48</v>
      </c>
      <c r="AG546">
        <v>95537102.155650005</v>
      </c>
      <c r="AH546">
        <v>6.1792415541134173E-4</v>
      </c>
      <c r="AI546">
        <v>14585817.123</v>
      </c>
      <c r="AJ546">
        <v>2.7142657555559219E-4</v>
      </c>
      <c r="AK546">
        <v>21149434.82835</v>
      </c>
      <c r="AL546">
        <v>2.5394677741857191E-3</v>
      </c>
    </row>
    <row r="547" spans="1:82" x14ac:dyDescent="0.3">
      <c r="A547" t="s">
        <v>4945</v>
      </c>
      <c r="B547" t="s">
        <v>3210</v>
      </c>
      <c r="C547" t="s">
        <v>2965</v>
      </c>
      <c r="D547" t="s">
        <v>686</v>
      </c>
      <c r="E547" t="s">
        <v>687</v>
      </c>
      <c r="F547" t="s">
        <v>3527</v>
      </c>
      <c r="G547" t="s">
        <v>53</v>
      </c>
      <c r="H547" t="s">
        <v>4946</v>
      </c>
      <c r="I547" t="s">
        <v>4947</v>
      </c>
      <c r="J547" t="s">
        <v>48</v>
      </c>
      <c r="K547" t="s">
        <v>4948</v>
      </c>
      <c r="L547" t="s">
        <v>55</v>
      </c>
      <c r="M547" t="s">
        <v>4949</v>
      </c>
      <c r="N547" t="s">
        <v>3237</v>
      </c>
      <c r="O547" t="s">
        <v>48</v>
      </c>
      <c r="P547" t="s">
        <v>48</v>
      </c>
      <c r="Q547" t="s">
        <v>48</v>
      </c>
      <c r="R547">
        <v>3.143E-3</v>
      </c>
      <c r="S547" t="s">
        <v>3194</v>
      </c>
      <c r="U547" t="s">
        <v>3194</v>
      </c>
      <c r="Y547">
        <v>0.85302999999999995</v>
      </c>
      <c r="Z547">
        <v>1</v>
      </c>
      <c r="AA547" t="b">
        <v>0</v>
      </c>
      <c r="AB547" t="s">
        <v>48</v>
      </c>
      <c r="AC547" t="s">
        <v>3237</v>
      </c>
      <c r="AD547" t="b">
        <v>0</v>
      </c>
      <c r="AE547" t="b">
        <v>0</v>
      </c>
      <c r="CC547">
        <v>85697.444439999992</v>
      </c>
      <c r="CD547">
        <v>3.7324253203217041E-4</v>
      </c>
    </row>
    <row r="548" spans="1:82" x14ac:dyDescent="0.3">
      <c r="A548" t="s">
        <v>4950</v>
      </c>
      <c r="B548" t="s">
        <v>49</v>
      </c>
      <c r="C548" t="s">
        <v>718</v>
      </c>
      <c r="D548" t="s">
        <v>719</v>
      </c>
      <c r="E548" t="s">
        <v>720</v>
      </c>
      <c r="F548" t="s">
        <v>3217</v>
      </c>
      <c r="G548" t="s">
        <v>53</v>
      </c>
      <c r="H548" t="s">
        <v>4951</v>
      </c>
      <c r="I548" t="s">
        <v>4952</v>
      </c>
      <c r="J548" t="s">
        <v>56</v>
      </c>
      <c r="K548" t="s">
        <v>3226</v>
      </c>
      <c r="L548" t="s">
        <v>55</v>
      </c>
      <c r="M548" t="s">
        <v>4952</v>
      </c>
      <c r="N548" t="s">
        <v>3193</v>
      </c>
      <c r="O548" t="s">
        <v>54</v>
      </c>
      <c r="P548" t="s">
        <v>54</v>
      </c>
      <c r="Q548" t="s">
        <v>56</v>
      </c>
      <c r="R548">
        <v>8.9290000000000012E-3</v>
      </c>
      <c r="S548" t="s">
        <v>3194</v>
      </c>
      <c r="U548" t="s">
        <v>3194</v>
      </c>
      <c r="V548" t="s">
        <v>55</v>
      </c>
      <c r="Y548">
        <v>0.84562999999999999</v>
      </c>
      <c r="Z548">
        <v>5</v>
      </c>
      <c r="AA548" t="b">
        <v>0</v>
      </c>
      <c r="AB548" t="s">
        <v>56</v>
      </c>
      <c r="AC548" t="s">
        <v>3193</v>
      </c>
      <c r="AD548" t="b">
        <v>0</v>
      </c>
      <c r="AE548" t="b">
        <v>0</v>
      </c>
      <c r="AG548">
        <v>40167425</v>
      </c>
      <c r="AH548">
        <v>2.5979877563939228E-4</v>
      </c>
      <c r="AI548">
        <v>13107265</v>
      </c>
      <c r="AJ548">
        <v>2.4391228985311264E-4</v>
      </c>
    </row>
    <row r="549" spans="1:82" x14ac:dyDescent="0.3">
      <c r="A549" t="s">
        <v>4953</v>
      </c>
      <c r="B549" t="s">
        <v>49</v>
      </c>
      <c r="C549" t="s">
        <v>2714</v>
      </c>
      <c r="D549" t="s">
        <v>113</v>
      </c>
      <c r="E549" t="s">
        <v>114</v>
      </c>
      <c r="F549" t="s">
        <v>3254</v>
      </c>
      <c r="G549" t="s">
        <v>53</v>
      </c>
      <c r="H549" t="s">
        <v>4954</v>
      </c>
      <c r="I549" t="s">
        <v>3895</v>
      </c>
      <c r="J549" t="s">
        <v>55</v>
      </c>
      <c r="K549" t="s">
        <v>4083</v>
      </c>
      <c r="L549" t="s">
        <v>54</v>
      </c>
      <c r="M549" t="s">
        <v>4084</v>
      </c>
      <c r="N549" t="s">
        <v>3409</v>
      </c>
      <c r="O549" t="s">
        <v>54</v>
      </c>
      <c r="P549" t="s">
        <v>76</v>
      </c>
      <c r="Q549" t="s">
        <v>54</v>
      </c>
      <c r="R549">
        <v>-2.725E-3</v>
      </c>
      <c r="S549" t="s">
        <v>3194</v>
      </c>
      <c r="T549" t="s">
        <v>3194</v>
      </c>
      <c r="U549" t="s">
        <v>3201</v>
      </c>
      <c r="V549" t="s">
        <v>55</v>
      </c>
      <c r="W549" t="s">
        <v>55</v>
      </c>
      <c r="X549" t="s">
        <v>55</v>
      </c>
      <c r="Y549">
        <v>1.1334</v>
      </c>
      <c r="Z549">
        <v>4</v>
      </c>
      <c r="AA549" t="b">
        <v>0</v>
      </c>
      <c r="AC549" t="s">
        <v>3409</v>
      </c>
      <c r="AD549" t="b">
        <v>0</v>
      </c>
      <c r="AE549" t="b">
        <v>0</v>
      </c>
      <c r="AF549" t="s">
        <v>54</v>
      </c>
      <c r="BK549">
        <v>2353816.6</v>
      </c>
      <c r="BL549">
        <v>9.0575179945778144E-4</v>
      </c>
    </row>
    <row r="550" spans="1:82" x14ac:dyDescent="0.3">
      <c r="A550" t="s">
        <v>4955</v>
      </c>
      <c r="B550" t="s">
        <v>49</v>
      </c>
      <c r="C550" t="s">
        <v>2445</v>
      </c>
      <c r="D550" t="s">
        <v>751</v>
      </c>
      <c r="E550" t="s">
        <v>1115</v>
      </c>
      <c r="F550" t="s">
        <v>3223</v>
      </c>
      <c r="G550" t="s">
        <v>53</v>
      </c>
      <c r="H550" t="s">
        <v>4956</v>
      </c>
      <c r="I550" t="s">
        <v>3503</v>
      </c>
      <c r="J550" t="s">
        <v>56</v>
      </c>
      <c r="K550" t="s">
        <v>4047</v>
      </c>
      <c r="L550" t="s">
        <v>54</v>
      </c>
      <c r="M550" t="s">
        <v>4048</v>
      </c>
      <c r="N550" t="s">
        <v>3221</v>
      </c>
      <c r="O550" t="s">
        <v>56</v>
      </c>
      <c r="P550" t="s">
        <v>54</v>
      </c>
      <c r="Q550" t="s">
        <v>56</v>
      </c>
      <c r="R550">
        <v>5.8999999999999999E-3</v>
      </c>
      <c r="S550" t="s">
        <v>3208</v>
      </c>
      <c r="T550" t="s">
        <v>3194</v>
      </c>
      <c r="U550" t="s">
        <v>3208</v>
      </c>
      <c r="V550" t="s">
        <v>55</v>
      </c>
      <c r="Y550">
        <v>1.0012300000000001</v>
      </c>
      <c r="Z550">
        <v>5</v>
      </c>
      <c r="AA550" t="b">
        <v>0</v>
      </c>
      <c r="AB550" t="s">
        <v>56</v>
      </c>
      <c r="AC550" t="s">
        <v>3221</v>
      </c>
      <c r="AD550" t="b">
        <v>0</v>
      </c>
      <c r="AE550" t="b">
        <v>0</v>
      </c>
      <c r="AF550" t="s">
        <v>54</v>
      </c>
      <c r="AG550">
        <v>56003627.127911001</v>
      </c>
      <c r="AH550">
        <v>3.6222570302169813E-4</v>
      </c>
      <c r="AI550">
        <v>18782263.0345525</v>
      </c>
      <c r="AJ550">
        <v>3.4951797994327359E-4</v>
      </c>
      <c r="AM550">
        <v>5753309.0889250003</v>
      </c>
      <c r="AN550">
        <v>1.0802548220093586E-2</v>
      </c>
      <c r="AO550">
        <v>20162038.9311</v>
      </c>
      <c r="AP550">
        <v>5.0730704305434436E-3</v>
      </c>
      <c r="AQ550">
        <v>2036569.5889999999</v>
      </c>
      <c r="AR550">
        <v>5.0219892893821495E-3</v>
      </c>
      <c r="AU550">
        <v>305485.43835000001</v>
      </c>
      <c r="AV550">
        <v>6.6973507805754727E-3</v>
      </c>
    </row>
    <row r="551" spans="1:82" x14ac:dyDescent="0.3">
      <c r="A551" t="s">
        <v>4957</v>
      </c>
      <c r="B551" t="s">
        <v>49</v>
      </c>
      <c r="C551" t="s">
        <v>1481</v>
      </c>
      <c r="D551" t="s">
        <v>551</v>
      </c>
      <c r="E551" t="s">
        <v>552</v>
      </c>
      <c r="F551" t="s">
        <v>3914</v>
      </c>
      <c r="G551" t="s">
        <v>53</v>
      </c>
      <c r="H551" t="s">
        <v>4958</v>
      </c>
      <c r="I551" t="s">
        <v>4959</v>
      </c>
      <c r="J551" t="s">
        <v>107</v>
      </c>
      <c r="K551" t="s">
        <v>3256</v>
      </c>
      <c r="L551" t="s">
        <v>55</v>
      </c>
      <c r="M551" t="s">
        <v>4960</v>
      </c>
      <c r="N551" t="s">
        <v>3309</v>
      </c>
      <c r="O551" t="s">
        <v>107</v>
      </c>
      <c r="P551" t="s">
        <v>107</v>
      </c>
      <c r="Q551" t="s">
        <v>108</v>
      </c>
      <c r="R551">
        <v>4.3499999999999995E-4</v>
      </c>
      <c r="S551" t="s">
        <v>3194</v>
      </c>
      <c r="U551" t="s">
        <v>3194</v>
      </c>
      <c r="Y551">
        <v>0.99878</v>
      </c>
      <c r="Z551">
        <v>3</v>
      </c>
      <c r="AA551" t="b">
        <v>0</v>
      </c>
      <c r="AB551" t="s">
        <v>107</v>
      </c>
      <c r="AC551" t="s">
        <v>3309</v>
      </c>
      <c r="AD551" t="b">
        <v>0</v>
      </c>
      <c r="AE551" t="b">
        <v>0</v>
      </c>
      <c r="AG551">
        <v>101731194.922251</v>
      </c>
      <c r="AH551">
        <v>6.5798691066537552E-4</v>
      </c>
      <c r="AI551">
        <v>47453935.495261498</v>
      </c>
      <c r="AJ551">
        <v>8.8306737287993588E-4</v>
      </c>
      <c r="AK551">
        <v>4382704.2507490003</v>
      </c>
      <c r="AL551">
        <v>5.2624272463512231E-4</v>
      </c>
      <c r="BE551">
        <v>1001074.5205</v>
      </c>
      <c r="BF551">
        <v>2.5080204492322826E-3</v>
      </c>
      <c r="BM551">
        <v>1101181.9725500001</v>
      </c>
      <c r="BN551">
        <v>2.0191277870390636E-3</v>
      </c>
      <c r="BO551">
        <v>600644.71230000001</v>
      </c>
      <c r="BP551">
        <v>1.5476544347620552E-3</v>
      </c>
      <c r="BS551">
        <v>12613538.9583</v>
      </c>
      <c r="BT551">
        <v>2.6030951507992309E-3</v>
      </c>
      <c r="BU551">
        <v>500537.26024999999</v>
      </c>
      <c r="BV551">
        <v>2.0030048036187814E-3</v>
      </c>
      <c r="BW551">
        <v>300322.35615000001</v>
      </c>
      <c r="BX551">
        <v>1.5152502045698631E-3</v>
      </c>
    </row>
    <row r="552" spans="1:82" x14ac:dyDescent="0.3">
      <c r="A552" t="s">
        <v>4961</v>
      </c>
      <c r="B552" t="s">
        <v>49</v>
      </c>
      <c r="C552" t="s">
        <v>2706</v>
      </c>
      <c r="D552" t="s">
        <v>926</v>
      </c>
      <c r="E552" t="s">
        <v>927</v>
      </c>
      <c r="F552" t="s">
        <v>3250</v>
      </c>
      <c r="G552" t="s">
        <v>53</v>
      </c>
      <c r="H552" t="s">
        <v>4962</v>
      </c>
      <c r="I552" t="s">
        <v>4963</v>
      </c>
      <c r="J552" t="s">
        <v>56</v>
      </c>
      <c r="K552" t="s">
        <v>4591</v>
      </c>
      <c r="L552" t="s">
        <v>63</v>
      </c>
      <c r="M552" t="s">
        <v>4032</v>
      </c>
      <c r="N552" t="s">
        <v>3207</v>
      </c>
      <c r="O552" t="s">
        <v>68</v>
      </c>
      <c r="P552" t="s">
        <v>56</v>
      </c>
      <c r="Q552" t="s">
        <v>63</v>
      </c>
      <c r="R552">
        <v>8.4499999999999992E-3</v>
      </c>
      <c r="S552" t="s">
        <v>3194</v>
      </c>
      <c r="T552" t="s">
        <v>3194</v>
      </c>
      <c r="U552" t="s">
        <v>3194</v>
      </c>
      <c r="V552" t="s">
        <v>55</v>
      </c>
      <c r="X552" t="s">
        <v>55</v>
      </c>
      <c r="Y552">
        <v>0.96994000000000002</v>
      </c>
      <c r="Z552">
        <v>5</v>
      </c>
      <c r="AA552" t="b">
        <v>0</v>
      </c>
      <c r="AB552" t="s">
        <v>56</v>
      </c>
      <c r="AC552" t="s">
        <v>3207</v>
      </c>
      <c r="AD552" t="b">
        <v>0</v>
      </c>
      <c r="AE552" t="b">
        <v>0</v>
      </c>
      <c r="AF552" t="s">
        <v>63</v>
      </c>
      <c r="AG552">
        <v>21858709.932</v>
      </c>
      <c r="AH552">
        <v>1.4137988873795678E-4</v>
      </c>
      <c r="AI552">
        <v>60718638.700000003</v>
      </c>
      <c r="AJ552">
        <v>1.1299094206213747E-3</v>
      </c>
      <c r="AS552">
        <v>1942996.4384000001</v>
      </c>
      <c r="AT552">
        <v>1.1057405897010302E-3</v>
      </c>
    </row>
    <row r="553" spans="1:82" x14ac:dyDescent="0.3">
      <c r="A553" t="s">
        <v>4964</v>
      </c>
      <c r="B553" t="s">
        <v>49</v>
      </c>
      <c r="C553" t="s">
        <v>2707</v>
      </c>
      <c r="D553" t="s">
        <v>1036</v>
      </c>
      <c r="E553" t="s">
        <v>1037</v>
      </c>
      <c r="F553" t="s">
        <v>3271</v>
      </c>
      <c r="G553" t="s">
        <v>53</v>
      </c>
      <c r="H553" t="s">
        <v>4965</v>
      </c>
      <c r="I553" t="s">
        <v>3256</v>
      </c>
      <c r="J553" t="s">
        <v>55</v>
      </c>
      <c r="K553" t="s">
        <v>3521</v>
      </c>
      <c r="L553" t="s">
        <v>62</v>
      </c>
      <c r="M553" t="s">
        <v>3256</v>
      </c>
      <c r="N553" t="s">
        <v>55</v>
      </c>
      <c r="O553" t="s">
        <v>62</v>
      </c>
      <c r="P553" t="s">
        <v>62</v>
      </c>
      <c r="Q553" t="s">
        <v>62</v>
      </c>
      <c r="R553">
        <v>9.9299999999999996E-4</v>
      </c>
      <c r="S553" t="s">
        <v>3194</v>
      </c>
      <c r="T553" t="s">
        <v>3208</v>
      </c>
      <c r="U553" t="s">
        <v>3208</v>
      </c>
      <c r="Y553">
        <v>0.95554000000000006</v>
      </c>
      <c r="Z553">
        <v>2</v>
      </c>
      <c r="AA553" t="b">
        <v>0</v>
      </c>
      <c r="AD553" t="b">
        <v>0</v>
      </c>
      <c r="AE553" t="b">
        <v>0</v>
      </c>
      <c r="AF553" t="s">
        <v>62</v>
      </c>
      <c r="AG553">
        <v>91351537.729530007</v>
      </c>
      <c r="AH553">
        <v>5.9085235498435972E-4</v>
      </c>
      <c r="AI553">
        <v>48232068.495000005</v>
      </c>
      <c r="AJ553">
        <v>8.9754760210979361E-4</v>
      </c>
      <c r="AK553">
        <v>5112599.2604700001</v>
      </c>
      <c r="AL553">
        <v>6.1388312121162306E-4</v>
      </c>
    </row>
    <row r="554" spans="1:82" x14ac:dyDescent="0.3">
      <c r="A554" t="s">
        <v>4966</v>
      </c>
      <c r="B554" t="s">
        <v>49</v>
      </c>
      <c r="C554" t="s">
        <v>1822</v>
      </c>
      <c r="D554" t="s">
        <v>150</v>
      </c>
      <c r="E554" t="s">
        <v>151</v>
      </c>
      <c r="F554" t="s">
        <v>3254</v>
      </c>
      <c r="G554" t="s">
        <v>53</v>
      </c>
      <c r="H554" t="s">
        <v>4967</v>
      </c>
      <c r="I554" t="s">
        <v>3485</v>
      </c>
      <c r="J554" t="s">
        <v>55</v>
      </c>
      <c r="K554" t="s">
        <v>3692</v>
      </c>
      <c r="L554" t="s">
        <v>68</v>
      </c>
      <c r="M554" t="s">
        <v>4968</v>
      </c>
      <c r="N554" t="s">
        <v>3221</v>
      </c>
      <c r="O554" t="s">
        <v>68</v>
      </c>
      <c r="P554" t="s">
        <v>56</v>
      </c>
      <c r="Q554" t="s">
        <v>63</v>
      </c>
      <c r="R554">
        <v>-2.2550000000000001E-3</v>
      </c>
      <c r="S554" t="s">
        <v>3194</v>
      </c>
      <c r="T554" t="s">
        <v>3194</v>
      </c>
      <c r="U554" t="s">
        <v>3194</v>
      </c>
      <c r="V554" t="s">
        <v>55</v>
      </c>
      <c r="W554" t="s">
        <v>55</v>
      </c>
      <c r="X554" t="s">
        <v>55</v>
      </c>
      <c r="Y554">
        <v>1.1231199999999999</v>
      </c>
      <c r="Z554">
        <v>4</v>
      </c>
      <c r="AA554" t="b">
        <v>0</v>
      </c>
      <c r="AB554" t="s">
        <v>56</v>
      </c>
      <c r="AC554" t="s">
        <v>3221</v>
      </c>
      <c r="AD554" t="b">
        <v>1</v>
      </c>
      <c r="AE554" t="b">
        <v>0</v>
      </c>
      <c r="AF554" t="s">
        <v>68</v>
      </c>
      <c r="AM554">
        <v>1736084.7944999998</v>
      </c>
      <c r="AN554">
        <v>3.2597135695106036E-3</v>
      </c>
      <c r="AO554">
        <v>10416508.766999999</v>
      </c>
      <c r="AP554">
        <v>2.6209493392978581E-3</v>
      </c>
    </row>
    <row r="555" spans="1:82" x14ac:dyDescent="0.3">
      <c r="A555" t="s">
        <v>4969</v>
      </c>
      <c r="B555" t="s">
        <v>49</v>
      </c>
      <c r="C555" t="s">
        <v>2709</v>
      </c>
      <c r="D555" t="s">
        <v>463</v>
      </c>
      <c r="E555" t="s">
        <v>464</v>
      </c>
      <c r="F555" t="s">
        <v>3271</v>
      </c>
      <c r="G555" t="s">
        <v>53</v>
      </c>
      <c r="H555" t="s">
        <v>3798</v>
      </c>
      <c r="I555" t="s">
        <v>3256</v>
      </c>
      <c r="J555" t="s">
        <v>55</v>
      </c>
      <c r="K555" t="s">
        <v>4970</v>
      </c>
      <c r="L555" t="s">
        <v>108</v>
      </c>
      <c r="M555" t="s">
        <v>4970</v>
      </c>
      <c r="N555" t="s">
        <v>3309</v>
      </c>
      <c r="O555" t="s">
        <v>108</v>
      </c>
      <c r="P555" t="s">
        <v>108</v>
      </c>
      <c r="Q555" t="s">
        <v>108</v>
      </c>
      <c r="R555">
        <v>-2.477E-3</v>
      </c>
      <c r="S555" t="s">
        <v>3194</v>
      </c>
      <c r="Y555">
        <v>0.99808000000000008</v>
      </c>
      <c r="Z555">
        <v>2</v>
      </c>
      <c r="AA555" t="b">
        <v>0</v>
      </c>
      <c r="AC555" t="s">
        <v>3309</v>
      </c>
      <c r="AD555" t="b">
        <v>0</v>
      </c>
      <c r="AE555" t="b">
        <v>0</v>
      </c>
      <c r="AF555" t="s">
        <v>108</v>
      </c>
      <c r="BM555">
        <v>5036290.4110000003</v>
      </c>
      <c r="BN555">
        <v>9.2345444857768588E-3</v>
      </c>
      <c r="BS555">
        <v>10072580.822000001</v>
      </c>
      <c r="BT555">
        <v>2.0787097404196975E-3</v>
      </c>
    </row>
    <row r="556" spans="1:82" x14ac:dyDescent="0.3">
      <c r="A556" t="s">
        <v>4971</v>
      </c>
      <c r="B556" t="s">
        <v>49</v>
      </c>
      <c r="C556" t="s">
        <v>142</v>
      </c>
      <c r="D556" t="s">
        <v>143</v>
      </c>
      <c r="E556" t="s">
        <v>144</v>
      </c>
      <c r="F556" t="s">
        <v>3217</v>
      </c>
      <c r="G556" t="s">
        <v>53</v>
      </c>
      <c r="H556" t="s">
        <v>4972</v>
      </c>
      <c r="I556" t="s">
        <v>3219</v>
      </c>
      <c r="J556" t="s">
        <v>54</v>
      </c>
      <c r="K556" t="s">
        <v>3306</v>
      </c>
      <c r="L556" t="s">
        <v>68</v>
      </c>
      <c r="M556" t="s">
        <v>4973</v>
      </c>
      <c r="N556" t="s">
        <v>3193</v>
      </c>
      <c r="O556" t="s">
        <v>54</v>
      </c>
      <c r="P556" t="s">
        <v>54</v>
      </c>
      <c r="Q556" t="s">
        <v>68</v>
      </c>
      <c r="R556">
        <v>5.5799999999999999E-3</v>
      </c>
      <c r="S556" t="s">
        <v>3194</v>
      </c>
      <c r="T556" t="s">
        <v>3194</v>
      </c>
      <c r="U556" t="s">
        <v>3194</v>
      </c>
      <c r="Y556">
        <v>0.85765000000000002</v>
      </c>
      <c r="Z556">
        <v>4</v>
      </c>
      <c r="AA556" t="b">
        <v>0</v>
      </c>
      <c r="AB556" t="s">
        <v>54</v>
      </c>
      <c r="AC556" t="s">
        <v>3193</v>
      </c>
      <c r="AD556" t="b">
        <v>0</v>
      </c>
      <c r="AE556" t="b">
        <v>0</v>
      </c>
      <c r="AF556" t="s">
        <v>68</v>
      </c>
      <c r="AG556">
        <v>74172873.290625006</v>
      </c>
      <c r="AH556">
        <v>4.7974251938131851E-4</v>
      </c>
      <c r="AI556">
        <v>24724291.096875001</v>
      </c>
      <c r="AJ556">
        <v>4.6009281542974125E-4</v>
      </c>
    </row>
    <row r="557" spans="1:82" x14ac:dyDescent="0.3">
      <c r="A557" t="s">
        <v>4974</v>
      </c>
      <c r="B557" t="s">
        <v>3210</v>
      </c>
      <c r="D557" t="s">
        <v>346</v>
      </c>
      <c r="E557" t="s">
        <v>3818</v>
      </c>
      <c r="F557" t="s">
        <v>3864</v>
      </c>
      <c r="H557" t="s">
        <v>4730</v>
      </c>
      <c r="R557">
        <v>0</v>
      </c>
      <c r="S557" t="s">
        <v>3194</v>
      </c>
      <c r="T557" t="s">
        <v>3194</v>
      </c>
      <c r="U557" t="s">
        <v>3194</v>
      </c>
      <c r="V557" t="s">
        <v>55</v>
      </c>
      <c r="W557" t="s">
        <v>55</v>
      </c>
      <c r="X557" t="s">
        <v>55</v>
      </c>
      <c r="Y557">
        <v>-9.020533959999999E-2</v>
      </c>
      <c r="Z557">
        <v>2</v>
      </c>
      <c r="AA557" t="b">
        <v>0</v>
      </c>
      <c r="AD557" t="b">
        <v>0</v>
      </c>
      <c r="AE557" t="b">
        <v>0</v>
      </c>
      <c r="AG557">
        <v>-498119.77138649853</v>
      </c>
      <c r="AH557">
        <v>-3.2217874740037802E-6</v>
      </c>
    </row>
    <row r="558" spans="1:82" x14ac:dyDescent="0.3">
      <c r="A558" t="s">
        <v>4975</v>
      </c>
      <c r="B558" t="s">
        <v>49</v>
      </c>
      <c r="C558" t="s">
        <v>1447</v>
      </c>
      <c r="D558" t="s">
        <v>118</v>
      </c>
      <c r="E558" t="s">
        <v>119</v>
      </c>
      <c r="F558" t="s">
        <v>3254</v>
      </c>
      <c r="G558" t="s">
        <v>53</v>
      </c>
      <c r="H558" t="s">
        <v>4976</v>
      </c>
      <c r="I558" t="s">
        <v>3371</v>
      </c>
      <c r="J558" t="s">
        <v>55</v>
      </c>
      <c r="K558" t="s">
        <v>3986</v>
      </c>
      <c r="L558" t="s">
        <v>55</v>
      </c>
      <c r="M558" t="s">
        <v>3986</v>
      </c>
      <c r="N558" t="s">
        <v>55</v>
      </c>
      <c r="O558" t="s">
        <v>108</v>
      </c>
      <c r="P558" t="s">
        <v>108</v>
      </c>
      <c r="Q558" t="s">
        <v>108</v>
      </c>
      <c r="R558">
        <v>-5.3350000000000003E-3</v>
      </c>
      <c r="S558" t="s">
        <v>3194</v>
      </c>
      <c r="T558" t="s">
        <v>3208</v>
      </c>
      <c r="U558" t="s">
        <v>3194</v>
      </c>
      <c r="X558" t="s">
        <v>55</v>
      </c>
      <c r="Y558">
        <v>0.98475999999999997</v>
      </c>
      <c r="Z558">
        <v>2</v>
      </c>
      <c r="AA558" t="b">
        <v>0</v>
      </c>
      <c r="AD558" t="b">
        <v>0</v>
      </c>
      <c r="AE558" t="b">
        <v>0</v>
      </c>
      <c r="AG558">
        <v>516999</v>
      </c>
      <c r="AH558">
        <v>3.3438963838680262E-6</v>
      </c>
      <c r="AI558">
        <v>221571</v>
      </c>
      <c r="AJ558">
        <v>4.1232011388374321E-6</v>
      </c>
    </row>
    <row r="559" spans="1:82" x14ac:dyDescent="0.3">
      <c r="A559" t="s">
        <v>4977</v>
      </c>
      <c r="B559" t="s">
        <v>49</v>
      </c>
      <c r="C559" t="s">
        <v>2388</v>
      </c>
      <c r="D559" t="s">
        <v>1414</v>
      </c>
      <c r="E559" t="s">
        <v>1894</v>
      </c>
      <c r="F559" t="s">
        <v>3271</v>
      </c>
      <c r="G559" t="s">
        <v>53</v>
      </c>
      <c r="H559" t="s">
        <v>4978</v>
      </c>
      <c r="I559" t="s">
        <v>4979</v>
      </c>
      <c r="J559" t="s">
        <v>48</v>
      </c>
      <c r="K559" t="s">
        <v>4980</v>
      </c>
      <c r="L559" t="s">
        <v>48</v>
      </c>
      <c r="M559" t="s">
        <v>4981</v>
      </c>
      <c r="N559" t="s">
        <v>3237</v>
      </c>
      <c r="O559" t="s">
        <v>48</v>
      </c>
      <c r="P559" t="s">
        <v>48</v>
      </c>
      <c r="Q559" t="s">
        <v>48</v>
      </c>
      <c r="R559">
        <v>-2.343E-3</v>
      </c>
      <c r="S559" t="s">
        <v>3194</v>
      </c>
      <c r="T559" t="s">
        <v>3194</v>
      </c>
      <c r="U559" t="s">
        <v>3194</v>
      </c>
      <c r="W559" t="s">
        <v>55</v>
      </c>
      <c r="Y559">
        <v>0.93438999999999994</v>
      </c>
      <c r="Z559">
        <v>1</v>
      </c>
      <c r="AA559" t="b">
        <v>0</v>
      </c>
      <c r="AB559" t="s">
        <v>48</v>
      </c>
      <c r="AC559" t="s">
        <v>3237</v>
      </c>
      <c r="AD559" t="b">
        <v>0</v>
      </c>
      <c r="AE559" t="b">
        <v>0</v>
      </c>
      <c r="AF559" t="s">
        <v>48</v>
      </c>
      <c r="AG559">
        <v>2971774.5446549472</v>
      </c>
      <c r="AH559">
        <v>1.922113225275625E-5</v>
      </c>
      <c r="AI559">
        <v>4672052.7394999992</v>
      </c>
      <c r="AJ559">
        <v>8.6941942655920424E-5</v>
      </c>
    </row>
    <row r="560" spans="1:82" x14ac:dyDescent="0.3">
      <c r="A560" t="s">
        <v>4982</v>
      </c>
      <c r="B560" t="s">
        <v>49</v>
      </c>
      <c r="C560" t="s">
        <v>4983</v>
      </c>
      <c r="E560" t="s">
        <v>4984</v>
      </c>
      <c r="F560" t="s">
        <v>3808</v>
      </c>
      <c r="R560">
        <v>0</v>
      </c>
      <c r="Y560">
        <v>1195.96</v>
      </c>
      <c r="AA560" t="b">
        <v>0</v>
      </c>
      <c r="AD560" t="b">
        <v>0</v>
      </c>
      <c r="AE560" t="b">
        <v>0</v>
      </c>
      <c r="BS560">
        <v>14192457.32</v>
      </c>
      <c r="BT560">
        <v>2.9289414295031639E-3</v>
      </c>
    </row>
    <row r="561" spans="1:82" x14ac:dyDescent="0.3">
      <c r="A561" t="s">
        <v>4985</v>
      </c>
      <c r="B561" t="s">
        <v>3210</v>
      </c>
      <c r="C561" t="s">
        <v>2634</v>
      </c>
      <c r="D561" t="s">
        <v>2635</v>
      </c>
      <c r="E561" t="s">
        <v>2636</v>
      </c>
      <c r="F561" t="s">
        <v>3244</v>
      </c>
      <c r="G561" t="s">
        <v>53</v>
      </c>
      <c r="H561" t="s">
        <v>4986</v>
      </c>
      <c r="I561" t="s">
        <v>4987</v>
      </c>
      <c r="J561" t="s">
        <v>56</v>
      </c>
      <c r="K561" t="s">
        <v>3464</v>
      </c>
      <c r="L561" t="s">
        <v>68</v>
      </c>
      <c r="M561" t="s">
        <v>3464</v>
      </c>
      <c r="N561" t="s">
        <v>3207</v>
      </c>
      <c r="O561" t="s">
        <v>68</v>
      </c>
      <c r="P561" t="s">
        <v>56</v>
      </c>
      <c r="Q561" t="s">
        <v>68</v>
      </c>
      <c r="R561">
        <v>1.4361000000000001E-2</v>
      </c>
      <c r="S561" t="s">
        <v>3194</v>
      </c>
      <c r="T561" t="s">
        <v>3208</v>
      </c>
      <c r="U561" t="s">
        <v>3194</v>
      </c>
      <c r="Y561">
        <v>0.89879000000000009</v>
      </c>
      <c r="AA561" t="b">
        <v>0</v>
      </c>
      <c r="AB561" t="s">
        <v>56</v>
      </c>
      <c r="AC561" t="s">
        <v>3207</v>
      </c>
      <c r="AD561" t="b">
        <v>0</v>
      </c>
      <c r="AE561" t="b">
        <v>0</v>
      </c>
      <c r="AF561" t="s">
        <v>68</v>
      </c>
      <c r="CC561">
        <v>771798.58330500009</v>
      </c>
      <c r="CD561">
        <v>3.3614544673299745E-3</v>
      </c>
    </row>
    <row r="562" spans="1:82" x14ac:dyDescent="0.3">
      <c r="A562" t="s">
        <v>4988</v>
      </c>
      <c r="B562" t="s">
        <v>49</v>
      </c>
      <c r="C562" t="s">
        <v>489</v>
      </c>
      <c r="D562" t="s">
        <v>490</v>
      </c>
      <c r="E562" t="s">
        <v>491</v>
      </c>
      <c r="F562" t="s">
        <v>3271</v>
      </c>
      <c r="G562" t="s">
        <v>53</v>
      </c>
      <c r="H562" t="s">
        <v>4989</v>
      </c>
      <c r="I562" t="s">
        <v>4795</v>
      </c>
      <c r="J562" t="s">
        <v>129</v>
      </c>
      <c r="K562" t="s">
        <v>3256</v>
      </c>
      <c r="L562" t="s">
        <v>55</v>
      </c>
      <c r="M562" t="s">
        <v>4896</v>
      </c>
      <c r="N562" t="s">
        <v>3581</v>
      </c>
      <c r="O562" t="s">
        <v>129</v>
      </c>
      <c r="P562" t="s">
        <v>129</v>
      </c>
      <c r="Q562" t="s">
        <v>129</v>
      </c>
      <c r="R562">
        <v>-4.4200000000000001E-4</v>
      </c>
      <c r="S562" t="s">
        <v>3194</v>
      </c>
      <c r="U562" t="s">
        <v>3201</v>
      </c>
      <c r="W562" t="s">
        <v>55</v>
      </c>
      <c r="Y562">
        <v>1.07843</v>
      </c>
      <c r="Z562">
        <v>2</v>
      </c>
      <c r="AA562" t="b">
        <v>0</v>
      </c>
      <c r="AB562" t="s">
        <v>129</v>
      </c>
      <c r="AC562" t="s">
        <v>3581</v>
      </c>
      <c r="AD562" t="b">
        <v>0</v>
      </c>
      <c r="AE562" t="b">
        <v>0</v>
      </c>
      <c r="AG562">
        <v>215799270.64817098</v>
      </c>
      <c r="AH562">
        <v>1.395767498122388E-3</v>
      </c>
      <c r="AI562">
        <v>87864810.959999993</v>
      </c>
      <c r="AJ562">
        <v>1.6350708739591719E-3</v>
      </c>
      <c r="AK562">
        <v>25828959.491828997</v>
      </c>
      <c r="AL562">
        <v>3.1013504995568392E-3</v>
      </c>
    </row>
    <row r="563" spans="1:82" x14ac:dyDescent="0.3">
      <c r="A563" t="s">
        <v>4990</v>
      </c>
      <c r="B563" t="s">
        <v>49</v>
      </c>
      <c r="D563" t="s">
        <v>4685</v>
      </c>
      <c r="E563" t="s">
        <v>4686</v>
      </c>
      <c r="F563" t="s">
        <v>3819</v>
      </c>
      <c r="H563" t="s">
        <v>4989</v>
      </c>
      <c r="R563">
        <v>0</v>
      </c>
      <c r="S563" t="s">
        <v>3208</v>
      </c>
      <c r="T563" t="s">
        <v>3208</v>
      </c>
      <c r="U563" t="s">
        <v>3208</v>
      </c>
      <c r="Y563">
        <v>2.3867844E-3</v>
      </c>
      <c r="Z563">
        <v>4</v>
      </c>
      <c r="AA563" t="b">
        <v>0</v>
      </c>
      <c r="AD563" t="b">
        <v>0</v>
      </c>
      <c r="AE563" t="b">
        <v>0</v>
      </c>
      <c r="AI563">
        <v>596696.1</v>
      </c>
      <c r="AJ563">
        <v>1.1103881099330934E-5</v>
      </c>
    </row>
    <row r="564" spans="1:82" x14ac:dyDescent="0.3">
      <c r="A564" t="s">
        <v>4991</v>
      </c>
      <c r="B564" t="s">
        <v>49</v>
      </c>
      <c r="C564" t="s">
        <v>1675</v>
      </c>
      <c r="D564" t="s">
        <v>1676</v>
      </c>
      <c r="E564" t="s">
        <v>1677</v>
      </c>
      <c r="F564" t="s">
        <v>3217</v>
      </c>
      <c r="G564" t="s">
        <v>53</v>
      </c>
      <c r="H564" t="s">
        <v>4992</v>
      </c>
      <c r="I564" t="s">
        <v>4973</v>
      </c>
      <c r="J564" t="s">
        <v>56</v>
      </c>
      <c r="K564" t="s">
        <v>3698</v>
      </c>
      <c r="L564" t="s">
        <v>56</v>
      </c>
      <c r="M564" t="s">
        <v>4993</v>
      </c>
      <c r="N564" t="s">
        <v>3193</v>
      </c>
      <c r="O564" t="s">
        <v>56</v>
      </c>
      <c r="P564" t="s">
        <v>54</v>
      </c>
      <c r="Q564" t="s">
        <v>56</v>
      </c>
      <c r="R564">
        <v>7.1139999999999997E-3</v>
      </c>
      <c r="S564" t="s">
        <v>3194</v>
      </c>
      <c r="T564" t="s">
        <v>3194</v>
      </c>
      <c r="U564" t="s">
        <v>3201</v>
      </c>
      <c r="Y564">
        <v>0.9129600000000001</v>
      </c>
      <c r="Z564">
        <v>4</v>
      </c>
      <c r="AA564" t="b">
        <v>0</v>
      </c>
      <c r="AB564" t="s">
        <v>56</v>
      </c>
      <c r="AC564" t="s">
        <v>3193</v>
      </c>
      <c r="AD564" t="b">
        <v>0</v>
      </c>
      <c r="AE564" t="b">
        <v>0</v>
      </c>
      <c r="AF564" t="s">
        <v>56</v>
      </c>
      <c r="BA564">
        <v>2287280.1370000006</v>
      </c>
      <c r="BB564">
        <v>3.2924463115923241E-3</v>
      </c>
    </row>
    <row r="565" spans="1:82" x14ac:dyDescent="0.3">
      <c r="A565" t="s">
        <v>4994</v>
      </c>
      <c r="B565" t="s">
        <v>49</v>
      </c>
      <c r="C565" t="s">
        <v>715</v>
      </c>
      <c r="D565" t="s">
        <v>423</v>
      </c>
      <c r="E565" t="s">
        <v>424</v>
      </c>
      <c r="F565" t="s">
        <v>3319</v>
      </c>
      <c r="G565" t="s">
        <v>72</v>
      </c>
      <c r="H565" t="s">
        <v>4995</v>
      </c>
      <c r="I565" t="s">
        <v>4987</v>
      </c>
      <c r="J565" t="s">
        <v>68</v>
      </c>
      <c r="K565" t="s">
        <v>3392</v>
      </c>
      <c r="L565" t="s">
        <v>55</v>
      </c>
      <c r="M565" t="s">
        <v>4987</v>
      </c>
      <c r="N565" t="s">
        <v>3221</v>
      </c>
      <c r="O565" t="s">
        <v>56</v>
      </c>
      <c r="P565" t="s">
        <v>56</v>
      </c>
      <c r="Q565" t="s">
        <v>68</v>
      </c>
      <c r="R565">
        <v>1.3925E-2</v>
      </c>
      <c r="S565" t="s">
        <v>3194</v>
      </c>
      <c r="U565" t="s">
        <v>3194</v>
      </c>
      <c r="Y565">
        <v>0.97626000000000002</v>
      </c>
      <c r="Z565">
        <v>3</v>
      </c>
      <c r="AA565" t="b">
        <v>0</v>
      </c>
      <c r="AB565" t="s">
        <v>68</v>
      </c>
      <c r="AC565" t="s">
        <v>3221</v>
      </c>
      <c r="AD565" t="b">
        <v>0</v>
      </c>
      <c r="AE565" t="b">
        <v>0</v>
      </c>
      <c r="AG565">
        <v>76875196.322183594</v>
      </c>
      <c r="AH565">
        <v>4.9722086694731389E-4</v>
      </c>
      <c r="AI565">
        <v>44572795.888499998</v>
      </c>
      <c r="AJ565">
        <v>8.2945242278381029E-4</v>
      </c>
      <c r="AK565">
        <v>6327356.0030164002</v>
      </c>
      <c r="AL565">
        <v>7.5974213003186341E-4</v>
      </c>
    </row>
    <row r="566" spans="1:82" x14ac:dyDescent="0.3">
      <c r="A566" t="s">
        <v>4996</v>
      </c>
      <c r="B566" t="s">
        <v>49</v>
      </c>
      <c r="C566" t="s">
        <v>4997</v>
      </c>
      <c r="E566" t="s">
        <v>4998</v>
      </c>
      <c r="F566" t="s">
        <v>3808</v>
      </c>
      <c r="O566" t="s">
        <v>56</v>
      </c>
      <c r="P566" t="s">
        <v>56</v>
      </c>
      <c r="Q566" t="s">
        <v>68</v>
      </c>
      <c r="R566">
        <v>-7.9671123999999994E-7</v>
      </c>
      <c r="Y566">
        <v>1217.4000000000001</v>
      </c>
      <c r="AA566" t="b">
        <v>0</v>
      </c>
      <c r="AD566" t="b">
        <v>0</v>
      </c>
      <c r="AE566" t="b">
        <v>0</v>
      </c>
      <c r="AG566">
        <v>23101382.400000002</v>
      </c>
      <c r="AH566">
        <v>1.4941736651272533E-4</v>
      </c>
      <c r="AI566">
        <v>7894839.0000000009</v>
      </c>
      <c r="AJ566">
        <v>1.4691457436098669E-4</v>
      </c>
    </row>
    <row r="567" spans="1:82" x14ac:dyDescent="0.3">
      <c r="A567" t="s">
        <v>4999</v>
      </c>
      <c r="B567" t="s">
        <v>49</v>
      </c>
      <c r="C567" t="s">
        <v>2574</v>
      </c>
      <c r="D567" t="s">
        <v>1216</v>
      </c>
      <c r="E567" t="s">
        <v>1217</v>
      </c>
      <c r="F567" t="s">
        <v>3271</v>
      </c>
      <c r="G567" t="s">
        <v>53</v>
      </c>
      <c r="H567" t="s">
        <v>5000</v>
      </c>
      <c r="I567" t="s">
        <v>3256</v>
      </c>
      <c r="J567" t="s">
        <v>55</v>
      </c>
      <c r="K567" t="s">
        <v>3256</v>
      </c>
      <c r="L567" t="s">
        <v>55</v>
      </c>
      <c r="M567" t="s">
        <v>3256</v>
      </c>
      <c r="N567" t="s">
        <v>55</v>
      </c>
      <c r="O567" t="s">
        <v>55</v>
      </c>
      <c r="P567" t="s">
        <v>55</v>
      </c>
      <c r="Q567" t="s">
        <v>55</v>
      </c>
      <c r="R567">
        <v>-1.0000000000000001E-5</v>
      </c>
      <c r="T567" t="s">
        <v>3194</v>
      </c>
      <c r="Y567">
        <v>0.97804000000000002</v>
      </c>
      <c r="AA567" t="b">
        <v>0</v>
      </c>
      <c r="AD567" t="b">
        <v>0</v>
      </c>
      <c r="AE567" t="b">
        <v>0</v>
      </c>
      <c r="AG567">
        <v>14706780</v>
      </c>
      <c r="AH567">
        <v>9.5121941164958955E-5</v>
      </c>
    </row>
    <row r="568" spans="1:82" x14ac:dyDescent="0.3">
      <c r="A568" t="s">
        <v>5001</v>
      </c>
      <c r="B568" t="s">
        <v>49</v>
      </c>
      <c r="C568" t="s">
        <v>998</v>
      </c>
      <c r="D568" t="s">
        <v>929</v>
      </c>
      <c r="E568" t="s">
        <v>930</v>
      </c>
      <c r="F568" t="s">
        <v>3346</v>
      </c>
      <c r="G568" t="s">
        <v>53</v>
      </c>
      <c r="H568" t="s">
        <v>5002</v>
      </c>
      <c r="I568" t="s">
        <v>4413</v>
      </c>
      <c r="J568" t="s">
        <v>54</v>
      </c>
      <c r="K568" t="s">
        <v>4414</v>
      </c>
      <c r="L568" t="s">
        <v>54</v>
      </c>
      <c r="M568" t="s">
        <v>4414</v>
      </c>
      <c r="N568" t="s">
        <v>3193</v>
      </c>
      <c r="O568" t="s">
        <v>54</v>
      </c>
      <c r="P568" t="s">
        <v>54</v>
      </c>
      <c r="Q568" t="s">
        <v>54</v>
      </c>
      <c r="R568">
        <v>7.6680000000000003E-3</v>
      </c>
      <c r="S568" t="s">
        <v>3194</v>
      </c>
      <c r="T568" t="s">
        <v>3194</v>
      </c>
      <c r="U568" t="s">
        <v>3194</v>
      </c>
      <c r="Y568">
        <v>0.98455000000000004</v>
      </c>
      <c r="AA568" t="b">
        <v>0</v>
      </c>
      <c r="AB568" t="s">
        <v>54</v>
      </c>
      <c r="AC568" t="s">
        <v>3193</v>
      </c>
      <c r="AD568" t="b">
        <v>0</v>
      </c>
      <c r="AE568" t="b">
        <v>0</v>
      </c>
      <c r="AF568" t="s">
        <v>54</v>
      </c>
      <c r="AG568">
        <v>129598778.6242875</v>
      </c>
      <c r="AH568">
        <v>8.3823157722832703E-4</v>
      </c>
      <c r="AI568">
        <v>46102637.615957499</v>
      </c>
      <c r="AJ568">
        <v>8.5792115358745242E-4</v>
      </c>
      <c r="AK568">
        <v>52669096.107962497</v>
      </c>
      <c r="AL568">
        <v>6.3241156724610234E-3</v>
      </c>
      <c r="AM568">
        <v>1003125.3424999999</v>
      </c>
      <c r="AN568">
        <v>1.8834916941997454E-3</v>
      </c>
      <c r="AO568">
        <v>4012501.3699999996</v>
      </c>
      <c r="AP568">
        <v>1.0096053341739823E-3</v>
      </c>
      <c r="AQ568">
        <v>1203750.4109999998</v>
      </c>
      <c r="AR568">
        <v>2.9683354321811783E-3</v>
      </c>
      <c r="AS568">
        <v>4012501.3699999996</v>
      </c>
      <c r="AT568">
        <v>2.2834759464065474E-3</v>
      </c>
      <c r="AY568">
        <v>100312.53425</v>
      </c>
      <c r="AZ568">
        <v>5.5749672736867756E-3</v>
      </c>
      <c r="BE568">
        <v>5517189.38375</v>
      </c>
      <c r="BF568">
        <v>1.382237137533085E-2</v>
      </c>
      <c r="BK568">
        <v>17554693.493749999</v>
      </c>
      <c r="BL568">
        <v>6.7550697114184119E-3</v>
      </c>
      <c r="BY568">
        <v>4012501.3699999996</v>
      </c>
      <c r="BZ568">
        <v>9.0926182062318669E-3</v>
      </c>
      <c r="CA568">
        <v>2006250.6849999998</v>
      </c>
      <c r="CB568">
        <v>2.2047950446480728E-3</v>
      </c>
    </row>
    <row r="569" spans="1:82" x14ac:dyDescent="0.3">
      <c r="A569" t="s">
        <v>5003</v>
      </c>
      <c r="B569" t="s">
        <v>49</v>
      </c>
      <c r="C569" t="s">
        <v>2819</v>
      </c>
      <c r="D569" t="s">
        <v>665</v>
      </c>
      <c r="E569" t="s">
        <v>666</v>
      </c>
      <c r="F569" t="s">
        <v>3319</v>
      </c>
      <c r="G569" t="s">
        <v>72</v>
      </c>
      <c r="H569" t="s">
        <v>5004</v>
      </c>
      <c r="I569" t="s">
        <v>5005</v>
      </c>
      <c r="J569" t="s">
        <v>68</v>
      </c>
      <c r="K569" t="s">
        <v>5005</v>
      </c>
      <c r="L569" t="s">
        <v>63</v>
      </c>
      <c r="M569" t="s">
        <v>3355</v>
      </c>
      <c r="N569" t="s">
        <v>3221</v>
      </c>
      <c r="O569" t="s">
        <v>68</v>
      </c>
      <c r="P569" t="s">
        <v>56</v>
      </c>
      <c r="Q569" t="s">
        <v>63</v>
      </c>
      <c r="R569">
        <v>1.273E-2</v>
      </c>
      <c r="S569" t="s">
        <v>3194</v>
      </c>
      <c r="T569" t="s">
        <v>3194</v>
      </c>
      <c r="U569" t="s">
        <v>3194</v>
      </c>
      <c r="Y569">
        <v>0.92986999999999997</v>
      </c>
      <c r="AA569" t="b">
        <v>0</v>
      </c>
      <c r="AB569" t="s">
        <v>68</v>
      </c>
      <c r="AC569" t="s">
        <v>3221</v>
      </c>
      <c r="AD569" t="b">
        <v>0</v>
      </c>
      <c r="AE569" t="b">
        <v>0</v>
      </c>
      <c r="AF569" t="s">
        <v>63</v>
      </c>
      <c r="AG569">
        <v>2335377.0547500001</v>
      </c>
      <c r="AH569">
        <v>1.5104978710494387E-5</v>
      </c>
      <c r="AI569">
        <v>2335377.0547500001</v>
      </c>
      <c r="AJ569">
        <v>4.3458888264980568E-5</v>
      </c>
    </row>
    <row r="570" spans="1:82" x14ac:dyDescent="0.3">
      <c r="A570" t="s">
        <v>5006</v>
      </c>
      <c r="B570" t="s">
        <v>49</v>
      </c>
      <c r="C570" t="s">
        <v>770</v>
      </c>
      <c r="D570" t="s">
        <v>118</v>
      </c>
      <c r="E570" t="s">
        <v>119</v>
      </c>
      <c r="F570" t="s">
        <v>3360</v>
      </c>
      <c r="H570" t="s">
        <v>5007</v>
      </c>
      <c r="I570" t="s">
        <v>3256</v>
      </c>
      <c r="J570" t="s">
        <v>55</v>
      </c>
      <c r="K570" t="s">
        <v>3256</v>
      </c>
      <c r="L570" t="s">
        <v>55</v>
      </c>
      <c r="M570" t="s">
        <v>3256</v>
      </c>
      <c r="N570" t="s">
        <v>55</v>
      </c>
      <c r="O570" t="s">
        <v>55</v>
      </c>
      <c r="P570" t="s">
        <v>55</v>
      </c>
      <c r="Q570" t="s">
        <v>55</v>
      </c>
      <c r="R570">
        <v>-1.6999999999999999E-4</v>
      </c>
      <c r="S570" t="s">
        <v>3194</v>
      </c>
      <c r="T570" t="s">
        <v>3208</v>
      </c>
      <c r="U570" t="s">
        <v>3194</v>
      </c>
      <c r="X570" t="s">
        <v>55</v>
      </c>
      <c r="Y570">
        <v>1</v>
      </c>
      <c r="Z570">
        <v>2</v>
      </c>
      <c r="AA570" t="b">
        <v>0</v>
      </c>
      <c r="AD570" t="b">
        <v>0</v>
      </c>
      <c r="AE570" t="b">
        <v>0</v>
      </c>
      <c r="AG570">
        <v>105573562.49999999</v>
      </c>
      <c r="AH570">
        <v>6.8283894915815123E-4</v>
      </c>
      <c r="AI570">
        <v>45245812.5</v>
      </c>
      <c r="AJ570">
        <v>8.4197654759704532E-4</v>
      </c>
    </row>
    <row r="571" spans="1:82" x14ac:dyDescent="0.3">
      <c r="A571" t="s">
        <v>5008</v>
      </c>
      <c r="B571" t="s">
        <v>49</v>
      </c>
      <c r="C571" t="s">
        <v>1654</v>
      </c>
      <c r="D571" t="s">
        <v>1391</v>
      </c>
      <c r="E571" t="s">
        <v>1655</v>
      </c>
      <c r="F571" t="s">
        <v>3233</v>
      </c>
      <c r="G571" t="s">
        <v>128</v>
      </c>
      <c r="H571" t="s">
        <v>5009</v>
      </c>
      <c r="I571" t="s">
        <v>3256</v>
      </c>
      <c r="J571" t="s">
        <v>55</v>
      </c>
      <c r="K571" t="s">
        <v>3256</v>
      </c>
      <c r="L571" t="s">
        <v>55</v>
      </c>
      <c r="M571" t="s">
        <v>5010</v>
      </c>
      <c r="N571" t="s">
        <v>55</v>
      </c>
      <c r="O571" t="s">
        <v>55</v>
      </c>
      <c r="P571" t="s">
        <v>55</v>
      </c>
      <c r="Q571" t="s">
        <v>55</v>
      </c>
      <c r="R571">
        <v>2.6979999999999999E-3</v>
      </c>
      <c r="T571" t="s">
        <v>55</v>
      </c>
      <c r="Y571">
        <v>0.89112999999999998</v>
      </c>
      <c r="Z571">
        <v>3</v>
      </c>
      <c r="AA571" t="b">
        <v>0</v>
      </c>
      <c r="AD571" t="b">
        <v>0</v>
      </c>
      <c r="AE571" t="b">
        <v>0</v>
      </c>
      <c r="AG571">
        <v>44796072.604999997</v>
      </c>
      <c r="AH571">
        <v>2.8973639251787537E-4</v>
      </c>
    </row>
    <row r="572" spans="1:82" x14ac:dyDescent="0.3">
      <c r="A572" t="s">
        <v>5011</v>
      </c>
      <c r="B572" t="s">
        <v>49</v>
      </c>
      <c r="C572" t="s">
        <v>5012</v>
      </c>
      <c r="D572" t="s">
        <v>5013</v>
      </c>
      <c r="E572" t="s">
        <v>5014</v>
      </c>
      <c r="F572" t="s">
        <v>3998</v>
      </c>
      <c r="R572">
        <v>0</v>
      </c>
      <c r="S572" t="s">
        <v>3201</v>
      </c>
      <c r="U572" t="s">
        <v>3194</v>
      </c>
      <c r="Y572">
        <v>8.2149999999999999</v>
      </c>
      <c r="AA572" t="b">
        <v>0</v>
      </c>
      <c r="AD572" t="b">
        <v>0</v>
      </c>
      <c r="AE572" t="b">
        <v>0</v>
      </c>
      <c r="AG572">
        <v>113430058.34</v>
      </c>
      <c r="AH572">
        <v>7.3365395659385276E-4</v>
      </c>
      <c r="AI572">
        <v>71213214.414999992</v>
      </c>
      <c r="AJ572">
        <v>1.3252023359383775E-3</v>
      </c>
      <c r="AM572">
        <v>19362.755000000001</v>
      </c>
      <c r="AN572">
        <v>3.6355963381838889E-5</v>
      </c>
      <c r="AO572">
        <v>131333.20499999999</v>
      </c>
      <c r="AP572">
        <v>3.3045397894073517E-5</v>
      </c>
      <c r="BA572">
        <v>4301045.4000000004</v>
      </c>
      <c r="BB572">
        <v>6.1911791363670338E-3</v>
      </c>
      <c r="BC572">
        <v>30847.325000000001</v>
      </c>
      <c r="BD572">
        <v>2.8234923928850488E-5</v>
      </c>
      <c r="BE572">
        <v>616125</v>
      </c>
      <c r="BF572">
        <v>1.5435954743023951E-3</v>
      </c>
      <c r="BG572">
        <v>174527.67499999999</v>
      </c>
      <c r="BH572">
        <v>1.4710852735414543E-3</v>
      </c>
      <c r="BK572">
        <v>133534.82500000001</v>
      </c>
      <c r="BL572">
        <v>5.1384380598739056E-5</v>
      </c>
      <c r="BM572">
        <v>15403.125</v>
      </c>
      <c r="BN572">
        <v>2.8243177304034475E-5</v>
      </c>
      <c r="BO572">
        <v>15403.125</v>
      </c>
      <c r="BP572">
        <v>3.9688545037149545E-5</v>
      </c>
      <c r="BS572">
        <v>30847.325000000001</v>
      </c>
      <c r="BT572">
        <v>6.3660581212055172E-6</v>
      </c>
    </row>
    <row r="573" spans="1:82" x14ac:dyDescent="0.3">
      <c r="A573" t="s">
        <v>5015</v>
      </c>
      <c r="B573" t="s">
        <v>3210</v>
      </c>
      <c r="C573" t="s">
        <v>1367</v>
      </c>
      <c r="D573" t="s">
        <v>353</v>
      </c>
      <c r="E573" t="s">
        <v>354</v>
      </c>
      <c r="F573" t="s">
        <v>3571</v>
      </c>
      <c r="G573" t="s">
        <v>271</v>
      </c>
      <c r="H573" t="s">
        <v>5016</v>
      </c>
      <c r="I573" t="s">
        <v>5017</v>
      </c>
      <c r="J573" t="s">
        <v>68</v>
      </c>
      <c r="K573" t="s">
        <v>4075</v>
      </c>
      <c r="L573" t="s">
        <v>62</v>
      </c>
      <c r="M573" t="s">
        <v>5018</v>
      </c>
      <c r="N573" t="s">
        <v>3221</v>
      </c>
      <c r="O573" t="s">
        <v>68</v>
      </c>
      <c r="P573" t="s">
        <v>56</v>
      </c>
      <c r="Q573" t="s">
        <v>62</v>
      </c>
      <c r="R573">
        <v>1.1551000000000001E-2</v>
      </c>
      <c r="S573" t="s">
        <v>3194</v>
      </c>
      <c r="T573" t="s">
        <v>3194</v>
      </c>
      <c r="U573" t="s">
        <v>3194</v>
      </c>
      <c r="V573" t="s">
        <v>55</v>
      </c>
      <c r="W573" t="s">
        <v>55</v>
      </c>
      <c r="X573" t="s">
        <v>55</v>
      </c>
      <c r="Y573">
        <v>0.98865999999999998</v>
      </c>
      <c r="Z573">
        <v>4</v>
      </c>
      <c r="AA573" t="b">
        <v>0</v>
      </c>
      <c r="AB573" t="s">
        <v>68</v>
      </c>
      <c r="AC573" t="s">
        <v>3221</v>
      </c>
      <c r="AD573" t="b">
        <v>0</v>
      </c>
      <c r="AE573" t="b">
        <v>0</v>
      </c>
      <c r="AF573" t="s">
        <v>62</v>
      </c>
      <c r="CC573">
        <v>399439</v>
      </c>
      <c r="CD573">
        <v>1.739697428863004E-3</v>
      </c>
    </row>
    <row r="574" spans="1:82" x14ac:dyDescent="0.3">
      <c r="A574" t="s">
        <v>5019</v>
      </c>
      <c r="B574" t="s">
        <v>49</v>
      </c>
      <c r="C574" t="s">
        <v>2622</v>
      </c>
      <c r="D574" t="s">
        <v>2216</v>
      </c>
      <c r="E574" t="s">
        <v>2217</v>
      </c>
      <c r="F574" t="s">
        <v>3346</v>
      </c>
      <c r="G574" t="s">
        <v>53</v>
      </c>
      <c r="H574" t="s">
        <v>5020</v>
      </c>
      <c r="I574" t="s">
        <v>5021</v>
      </c>
      <c r="J574" t="s">
        <v>54</v>
      </c>
      <c r="K574" t="s">
        <v>5022</v>
      </c>
      <c r="L574" t="s">
        <v>55</v>
      </c>
      <c r="M574" t="s">
        <v>5022</v>
      </c>
      <c r="N574" t="s">
        <v>55</v>
      </c>
      <c r="O574" t="s">
        <v>54</v>
      </c>
      <c r="P574" t="s">
        <v>54</v>
      </c>
      <c r="Q574" t="s">
        <v>54</v>
      </c>
      <c r="R574">
        <v>4.4559999999999999E-3</v>
      </c>
      <c r="U574" t="s">
        <v>3201</v>
      </c>
      <c r="Y574">
        <v>0.99876000000000009</v>
      </c>
      <c r="Z574">
        <v>5</v>
      </c>
      <c r="AA574" t="b">
        <v>0</v>
      </c>
      <c r="AB574" t="s">
        <v>54</v>
      </c>
      <c r="AD574" t="b">
        <v>0</v>
      </c>
      <c r="AE574" t="b">
        <v>0</v>
      </c>
      <c r="AG574">
        <v>45059212.299640007</v>
      </c>
      <c r="AH574">
        <v>2.9143835301172324E-4</v>
      </c>
      <c r="AI574">
        <v>18583178.465040002</v>
      </c>
      <c r="AJ574">
        <v>3.4581322740914733E-4</v>
      </c>
      <c r="AK574">
        <v>4895568.5203600004</v>
      </c>
      <c r="AL574">
        <v>5.8782367447036857E-4</v>
      </c>
      <c r="AS574">
        <v>3896472.9039600003</v>
      </c>
      <c r="AT574">
        <v>2.2174452620853636E-3</v>
      </c>
    </row>
    <row r="575" spans="1:82" x14ac:dyDescent="0.3">
      <c r="A575" t="s">
        <v>5023</v>
      </c>
      <c r="B575" t="s">
        <v>49</v>
      </c>
      <c r="C575" t="s">
        <v>1709</v>
      </c>
      <c r="D575" t="s">
        <v>361</v>
      </c>
      <c r="E575" t="s">
        <v>362</v>
      </c>
      <c r="F575" t="s">
        <v>3360</v>
      </c>
      <c r="G575" t="s">
        <v>53</v>
      </c>
      <c r="H575" t="s">
        <v>5024</v>
      </c>
      <c r="I575" t="s">
        <v>3262</v>
      </c>
      <c r="J575" t="s">
        <v>56</v>
      </c>
      <c r="K575" t="s">
        <v>3986</v>
      </c>
      <c r="L575" t="s">
        <v>55</v>
      </c>
      <c r="M575" t="s">
        <v>3986</v>
      </c>
      <c r="N575" t="s">
        <v>55</v>
      </c>
      <c r="O575" t="s">
        <v>56</v>
      </c>
      <c r="P575" t="s">
        <v>56</v>
      </c>
      <c r="Q575" t="s">
        <v>56</v>
      </c>
      <c r="R575">
        <v>8.4229999999999999E-3</v>
      </c>
      <c r="S575" t="s">
        <v>55</v>
      </c>
      <c r="U575" t="s">
        <v>3194</v>
      </c>
      <c r="W575" t="s">
        <v>55</v>
      </c>
      <c r="Y575">
        <v>0.98543000000000003</v>
      </c>
      <c r="Z575">
        <v>5</v>
      </c>
      <c r="AA575" t="b">
        <v>0</v>
      </c>
      <c r="AB575" t="s">
        <v>56</v>
      </c>
      <c r="AD575" t="b">
        <v>0</v>
      </c>
      <c r="AE575" t="b">
        <v>0</v>
      </c>
      <c r="AG575">
        <v>62982055.523640007</v>
      </c>
      <c r="AH575">
        <v>4.0736146049426611E-4</v>
      </c>
      <c r="AI575">
        <v>15670176.49392</v>
      </c>
      <c r="AJ575">
        <v>2.9160535253040565E-4</v>
      </c>
      <c r="AK575">
        <v>6227890.6578400005</v>
      </c>
      <c r="AL575">
        <v>7.4779906674086994E-4</v>
      </c>
      <c r="BC575">
        <v>2511246.233</v>
      </c>
      <c r="BD575">
        <v>2.2985735831345944E-3</v>
      </c>
      <c r="BY575">
        <v>2611696.08232</v>
      </c>
      <c r="BZ575">
        <v>5.9182921468378894E-3</v>
      </c>
    </row>
    <row r="576" spans="1:82" x14ac:dyDescent="0.3">
      <c r="A576" t="s">
        <v>5025</v>
      </c>
      <c r="B576" t="s">
        <v>49</v>
      </c>
      <c r="C576" t="s">
        <v>1025</v>
      </c>
      <c r="D576" t="s">
        <v>536</v>
      </c>
      <c r="E576" t="s">
        <v>537</v>
      </c>
      <c r="F576" t="s">
        <v>3188</v>
      </c>
      <c r="G576" t="s">
        <v>53</v>
      </c>
      <c r="H576" t="s">
        <v>5026</v>
      </c>
      <c r="I576" t="s">
        <v>3951</v>
      </c>
      <c r="J576" t="s">
        <v>56</v>
      </c>
      <c r="K576" t="s">
        <v>5027</v>
      </c>
      <c r="L576" t="s">
        <v>54</v>
      </c>
      <c r="M576" t="s">
        <v>3600</v>
      </c>
      <c r="N576" t="s">
        <v>3221</v>
      </c>
      <c r="O576" t="s">
        <v>56</v>
      </c>
      <c r="P576" t="s">
        <v>54</v>
      </c>
      <c r="Q576" t="s">
        <v>56</v>
      </c>
      <c r="R576">
        <v>9.4380000000000002E-3</v>
      </c>
      <c r="S576" t="s">
        <v>3194</v>
      </c>
      <c r="T576" t="s">
        <v>3194</v>
      </c>
      <c r="U576" t="s">
        <v>3194</v>
      </c>
      <c r="V576" t="s">
        <v>55</v>
      </c>
      <c r="W576" t="s">
        <v>55</v>
      </c>
      <c r="X576" t="s">
        <v>55</v>
      </c>
      <c r="Y576">
        <v>0.93913999999999997</v>
      </c>
      <c r="Z576">
        <v>4</v>
      </c>
      <c r="AA576" t="b">
        <v>0</v>
      </c>
      <c r="AB576" t="s">
        <v>56</v>
      </c>
      <c r="AC576" t="s">
        <v>3221</v>
      </c>
      <c r="AD576" t="b">
        <v>0</v>
      </c>
      <c r="AE576" t="b">
        <v>0</v>
      </c>
      <c r="AF576" t="s">
        <v>54</v>
      </c>
      <c r="AM576">
        <v>1416271.6438499999</v>
      </c>
      <c r="AN576">
        <v>2.6592248893583257E-3</v>
      </c>
      <c r="AO576">
        <v>9913901.5069500003</v>
      </c>
      <c r="AP576">
        <v>2.4944858383667548E-3</v>
      </c>
    </row>
    <row r="577" spans="1:88" x14ac:dyDescent="0.3">
      <c r="A577" t="s">
        <v>5028</v>
      </c>
      <c r="B577" t="s">
        <v>49</v>
      </c>
      <c r="C577" t="s">
        <v>5029</v>
      </c>
      <c r="E577" t="s">
        <v>3803</v>
      </c>
      <c r="F577" t="s">
        <v>3804</v>
      </c>
      <c r="O577" t="s">
        <v>68</v>
      </c>
      <c r="P577" t="s">
        <v>56</v>
      </c>
      <c r="Q577" t="s">
        <v>68</v>
      </c>
      <c r="R577">
        <v>9.1558921746999998E-4</v>
      </c>
      <c r="Y577">
        <v>997013.86360000004</v>
      </c>
      <c r="AA577" t="b">
        <v>0</v>
      </c>
      <c r="AD577" t="b">
        <v>0</v>
      </c>
      <c r="AE577" t="b">
        <v>0</v>
      </c>
      <c r="AK577">
        <v>8340020.9690140001</v>
      </c>
      <c r="AL577">
        <v>1.0014080593044638E-3</v>
      </c>
      <c r="AM577">
        <v>11184501.5218648</v>
      </c>
      <c r="AN577">
        <v>2.1000282644336406E-2</v>
      </c>
      <c r="AO577">
        <v>31722987.112024803</v>
      </c>
      <c r="AP577">
        <v>7.9819778364917382E-3</v>
      </c>
      <c r="AQ577">
        <v>11106734.440504001</v>
      </c>
      <c r="AR577">
        <v>2.7388163754134765E-2</v>
      </c>
      <c r="AS577">
        <v>828518.52065159997</v>
      </c>
      <c r="AT577">
        <v>4.7150192326545301E-4</v>
      </c>
      <c r="AW577">
        <v>2957143.1194376005</v>
      </c>
      <c r="AX577">
        <v>6.0051223037658648E-3</v>
      </c>
      <c r="BC577">
        <v>25005107.699088</v>
      </c>
      <c r="BD577">
        <v>2.2887472859201351E-2</v>
      </c>
      <c r="BE577">
        <v>1048858.5845072002</v>
      </c>
      <c r="BF577">
        <v>2.6277352229312728E-3</v>
      </c>
      <c r="BK577">
        <v>9348001.9851136003</v>
      </c>
      <c r="BL577">
        <v>3.5971237603437565E-3</v>
      </c>
      <c r="BM577">
        <v>13082815.9181592</v>
      </c>
      <c r="BN577">
        <v>2.3988657471299808E-2</v>
      </c>
      <c r="BO577">
        <v>14459692.0637908</v>
      </c>
      <c r="BP577">
        <v>3.725764347800041E-2</v>
      </c>
      <c r="BQ577">
        <v>3314074.0826063999</v>
      </c>
      <c r="BR577">
        <v>0.10181572053267469</v>
      </c>
      <c r="BU577">
        <v>11988094.6959264</v>
      </c>
      <c r="BV577">
        <v>4.7972874687059651E-2</v>
      </c>
      <c r="BW577">
        <v>8805626.4433152005</v>
      </c>
      <c r="BX577">
        <v>4.4428018748410958E-2</v>
      </c>
      <c r="BY577">
        <v>5216376.5343552008</v>
      </c>
      <c r="BZ577">
        <v>1.1820686368223917E-2</v>
      </c>
      <c r="CA577">
        <v>7314093.7033696007</v>
      </c>
      <c r="CB577">
        <v>8.037917531368205E-3</v>
      </c>
      <c r="CE577">
        <v>25583375.739976</v>
      </c>
      <c r="CF577">
        <v>0.10965845389542392</v>
      </c>
      <c r="CG577">
        <v>1686947.4572111999</v>
      </c>
      <c r="CH577">
        <v>0.41420063863190321</v>
      </c>
      <c r="CI577">
        <v>7741812.6508539999</v>
      </c>
      <c r="CJ577">
        <v>0.34904572070256545</v>
      </c>
    </row>
    <row r="578" spans="1:88" x14ac:dyDescent="0.3">
      <c r="A578" t="s">
        <v>5030</v>
      </c>
      <c r="B578" t="s">
        <v>49</v>
      </c>
      <c r="C578" t="s">
        <v>3107</v>
      </c>
      <c r="D578" t="s">
        <v>700</v>
      </c>
      <c r="E578" t="s">
        <v>701</v>
      </c>
      <c r="F578" t="s">
        <v>3271</v>
      </c>
      <c r="G578" t="s">
        <v>53</v>
      </c>
      <c r="H578" t="s">
        <v>5031</v>
      </c>
      <c r="I578" t="s">
        <v>3417</v>
      </c>
      <c r="J578" t="s">
        <v>55</v>
      </c>
      <c r="K578" t="s">
        <v>5032</v>
      </c>
      <c r="L578" t="s">
        <v>108</v>
      </c>
      <c r="M578" t="s">
        <v>3529</v>
      </c>
      <c r="N578" t="s">
        <v>3309</v>
      </c>
      <c r="O578" t="s">
        <v>108</v>
      </c>
      <c r="P578" t="s">
        <v>108</v>
      </c>
      <c r="Q578" t="s">
        <v>108</v>
      </c>
      <c r="R578">
        <v>1.2279999999999999E-3</v>
      </c>
      <c r="S578" t="s">
        <v>3194</v>
      </c>
      <c r="T578" t="s">
        <v>3208</v>
      </c>
      <c r="Y578">
        <v>0.9708</v>
      </c>
      <c r="AA578" t="b">
        <v>0</v>
      </c>
      <c r="AC578" t="s">
        <v>3309</v>
      </c>
      <c r="AD578" t="b">
        <v>0</v>
      </c>
      <c r="AE578" t="b">
        <v>0</v>
      </c>
      <c r="AF578" t="s">
        <v>108</v>
      </c>
      <c r="AG578">
        <v>101981465.75399999</v>
      </c>
      <c r="AH578">
        <v>6.5960563667697922E-4</v>
      </c>
      <c r="AI578">
        <v>35936326.027599998</v>
      </c>
      <c r="AJ578">
        <v>6.687368852540882E-4</v>
      </c>
      <c r="BC578">
        <v>4856260.2740000002</v>
      </c>
      <c r="BD578">
        <v>4.4449928612963563E-3</v>
      </c>
    </row>
    <row r="579" spans="1:88" x14ac:dyDescent="0.3">
      <c r="A579" t="s">
        <v>5033</v>
      </c>
      <c r="B579" t="s">
        <v>49</v>
      </c>
      <c r="C579" t="s">
        <v>1714</v>
      </c>
      <c r="D579" t="s">
        <v>476</v>
      </c>
      <c r="E579" t="s">
        <v>1344</v>
      </c>
      <c r="F579" t="s">
        <v>3250</v>
      </c>
      <c r="G579" t="s">
        <v>53</v>
      </c>
      <c r="H579" t="s">
        <v>5034</v>
      </c>
      <c r="I579" t="s">
        <v>3951</v>
      </c>
      <c r="J579" t="s">
        <v>68</v>
      </c>
      <c r="K579" t="s">
        <v>5035</v>
      </c>
      <c r="L579" t="s">
        <v>62</v>
      </c>
      <c r="M579" t="s">
        <v>3953</v>
      </c>
      <c r="N579" t="s">
        <v>3207</v>
      </c>
      <c r="O579" t="s">
        <v>68</v>
      </c>
      <c r="P579" t="s">
        <v>68</v>
      </c>
      <c r="Q579" t="s">
        <v>62</v>
      </c>
      <c r="R579">
        <v>5.8979999999999996E-3</v>
      </c>
      <c r="S579" t="s">
        <v>3194</v>
      </c>
      <c r="T579" t="s">
        <v>3208</v>
      </c>
      <c r="U579" t="s">
        <v>3194</v>
      </c>
      <c r="V579" t="s">
        <v>55</v>
      </c>
      <c r="Y579">
        <v>1.0301800000000001</v>
      </c>
      <c r="Z579">
        <v>4</v>
      </c>
      <c r="AA579" t="b">
        <v>0</v>
      </c>
      <c r="AB579" t="s">
        <v>68</v>
      </c>
      <c r="AC579" t="s">
        <v>3207</v>
      </c>
      <c r="AD579" t="b">
        <v>0</v>
      </c>
      <c r="AE579" t="b">
        <v>0</v>
      </c>
      <c r="AF579" t="s">
        <v>62</v>
      </c>
      <c r="AG579">
        <v>5164941.0960000008</v>
      </c>
      <c r="AH579">
        <v>3.3406308046641802E-5</v>
      </c>
      <c r="AI579">
        <v>2065976.4384000003</v>
      </c>
      <c r="AJ579">
        <v>3.8445628731296893E-5</v>
      </c>
    </row>
    <row r="580" spans="1:88" x14ac:dyDescent="0.3">
      <c r="A580" t="s">
        <v>5036</v>
      </c>
      <c r="B580" t="s">
        <v>49</v>
      </c>
      <c r="C580" t="s">
        <v>2862</v>
      </c>
      <c r="D580" t="s">
        <v>1220</v>
      </c>
      <c r="E580" t="s">
        <v>1221</v>
      </c>
      <c r="F580" t="s">
        <v>3384</v>
      </c>
      <c r="G580" t="s">
        <v>53</v>
      </c>
      <c r="H580" t="s">
        <v>5037</v>
      </c>
      <c r="I580" t="s">
        <v>4649</v>
      </c>
      <c r="J580" t="s">
        <v>68</v>
      </c>
      <c r="K580" t="s">
        <v>4559</v>
      </c>
      <c r="L580" t="s">
        <v>68</v>
      </c>
      <c r="M580" t="s">
        <v>4382</v>
      </c>
      <c r="N580" t="s">
        <v>3207</v>
      </c>
      <c r="O580" t="s">
        <v>68</v>
      </c>
      <c r="P580" t="s">
        <v>68</v>
      </c>
      <c r="Q580" t="s">
        <v>68</v>
      </c>
      <c r="R580">
        <v>2.0299999999999997E-4</v>
      </c>
      <c r="S580" t="s">
        <v>3201</v>
      </c>
      <c r="T580" t="s">
        <v>3194</v>
      </c>
      <c r="U580" t="s">
        <v>3194</v>
      </c>
      <c r="Y580">
        <v>1.0211300000000001</v>
      </c>
      <c r="Z580">
        <v>4</v>
      </c>
      <c r="AA580" t="b">
        <v>0</v>
      </c>
      <c r="AB580" t="s">
        <v>68</v>
      </c>
      <c r="AC580" t="s">
        <v>3207</v>
      </c>
      <c r="AD580" t="b">
        <v>0</v>
      </c>
      <c r="AE580" t="b">
        <v>0</v>
      </c>
      <c r="AF580" t="s">
        <v>68</v>
      </c>
      <c r="AG580">
        <v>72345058.216826409</v>
      </c>
      <c r="AH580">
        <v>4.6792039938562297E-4</v>
      </c>
      <c r="AI580">
        <v>16577539.461424502</v>
      </c>
      <c r="AJ580">
        <v>3.0849041429820682E-4</v>
      </c>
    </row>
    <row r="581" spans="1:88" x14ac:dyDescent="0.3">
      <c r="A581" t="s">
        <v>5038</v>
      </c>
      <c r="B581" t="s">
        <v>49</v>
      </c>
      <c r="C581" t="s">
        <v>535</v>
      </c>
      <c r="D581" t="s">
        <v>536</v>
      </c>
      <c r="E581" t="s">
        <v>537</v>
      </c>
      <c r="F581" t="s">
        <v>3188</v>
      </c>
      <c r="G581" t="s">
        <v>53</v>
      </c>
      <c r="H581" t="s">
        <v>5039</v>
      </c>
      <c r="I581" t="s">
        <v>3951</v>
      </c>
      <c r="J581" t="s">
        <v>56</v>
      </c>
      <c r="K581" t="s">
        <v>5040</v>
      </c>
      <c r="L581" t="s">
        <v>54</v>
      </c>
      <c r="M581" t="s">
        <v>3600</v>
      </c>
      <c r="N581" t="s">
        <v>3221</v>
      </c>
      <c r="O581" t="s">
        <v>56</v>
      </c>
      <c r="P581" t="s">
        <v>54</v>
      </c>
      <c r="Q581" t="s">
        <v>56</v>
      </c>
      <c r="R581">
        <v>1.0331999999999999E-2</v>
      </c>
      <c r="S581" t="s">
        <v>3194</v>
      </c>
      <c r="T581" t="s">
        <v>3194</v>
      </c>
      <c r="U581" t="s">
        <v>3194</v>
      </c>
      <c r="V581" t="s">
        <v>55</v>
      </c>
      <c r="W581" t="s">
        <v>55</v>
      </c>
      <c r="X581" t="s">
        <v>55</v>
      </c>
      <c r="Y581">
        <v>1.0054099999999999</v>
      </c>
      <c r="Z581">
        <v>4</v>
      </c>
      <c r="AA581" t="b">
        <v>0</v>
      </c>
      <c r="AB581" t="s">
        <v>56</v>
      </c>
      <c r="AC581" t="s">
        <v>3221</v>
      </c>
      <c r="AD581" t="b">
        <v>0</v>
      </c>
      <c r="AE581" t="b">
        <v>0</v>
      </c>
      <c r="AF581" t="s">
        <v>54</v>
      </c>
      <c r="AM581">
        <v>2420036.0548799997</v>
      </c>
      <c r="AN581">
        <v>4.5439165136338874E-3</v>
      </c>
      <c r="AO581">
        <v>17746931.069120001</v>
      </c>
      <c r="AP581">
        <v>4.4653931850499352E-3</v>
      </c>
    </row>
    <row r="582" spans="1:88" x14ac:dyDescent="0.3">
      <c r="A582" t="s">
        <v>5041</v>
      </c>
      <c r="B582" t="s">
        <v>49</v>
      </c>
      <c r="C582" t="s">
        <v>5042</v>
      </c>
      <c r="E582" t="s">
        <v>5043</v>
      </c>
      <c r="F582" t="s">
        <v>3808</v>
      </c>
      <c r="O582" t="s">
        <v>62</v>
      </c>
      <c r="P582" t="s">
        <v>63</v>
      </c>
      <c r="Q582" t="s">
        <v>62</v>
      </c>
      <c r="R582">
        <v>1.2853764E-7</v>
      </c>
      <c r="Y582">
        <v>1150.44</v>
      </c>
      <c r="AA582" t="b">
        <v>0</v>
      </c>
      <c r="AD582" t="b">
        <v>0</v>
      </c>
      <c r="AE582" t="b">
        <v>0</v>
      </c>
      <c r="AG582">
        <v>53472083.059200004</v>
      </c>
      <c r="AH582">
        <v>3.4585193623111389E-4</v>
      </c>
      <c r="AI582">
        <v>21119023.981800001</v>
      </c>
      <c r="AJ582">
        <v>3.9300262097879604E-4</v>
      </c>
      <c r="AM582">
        <v>4394688.8530800007</v>
      </c>
      <c r="AN582">
        <v>8.251570967930548E-3</v>
      </c>
      <c r="AO582">
        <v>18891853.823040001</v>
      </c>
      <c r="AP582">
        <v>4.7534728672694072E-3</v>
      </c>
      <c r="AS582">
        <v>190973.04</v>
      </c>
      <c r="AT582">
        <v>1.0868092071259168E-4</v>
      </c>
    </row>
    <row r="583" spans="1:88" x14ac:dyDescent="0.3">
      <c r="A583" t="s">
        <v>5044</v>
      </c>
      <c r="B583" t="s">
        <v>3210</v>
      </c>
      <c r="C583" t="s">
        <v>1717</v>
      </c>
      <c r="D583" t="s">
        <v>1718</v>
      </c>
      <c r="E583" t="s">
        <v>1719</v>
      </c>
      <c r="F583" t="s">
        <v>3196</v>
      </c>
      <c r="G583" t="s">
        <v>53</v>
      </c>
      <c r="H583" t="s">
        <v>5045</v>
      </c>
      <c r="I583" t="s">
        <v>5046</v>
      </c>
      <c r="J583" t="s">
        <v>56</v>
      </c>
      <c r="K583" t="s">
        <v>3256</v>
      </c>
      <c r="L583" t="s">
        <v>55</v>
      </c>
      <c r="M583" t="s">
        <v>5046</v>
      </c>
      <c r="N583" t="s">
        <v>3221</v>
      </c>
      <c r="O583" t="s">
        <v>56</v>
      </c>
      <c r="P583" t="s">
        <v>56</v>
      </c>
      <c r="Q583" t="s">
        <v>56</v>
      </c>
      <c r="R583">
        <v>1.1054000000000001E-2</v>
      </c>
      <c r="S583" t="s">
        <v>3194</v>
      </c>
      <c r="Y583">
        <v>1.01034</v>
      </c>
      <c r="Z583">
        <v>4</v>
      </c>
      <c r="AA583" t="b">
        <v>0</v>
      </c>
      <c r="AB583" t="s">
        <v>56</v>
      </c>
      <c r="AC583" t="s">
        <v>3221</v>
      </c>
      <c r="AD583" t="b">
        <v>0</v>
      </c>
      <c r="AE583" t="b">
        <v>0</v>
      </c>
      <c r="CC583">
        <v>303170.75001000002</v>
      </c>
      <c r="CD583">
        <v>1.3204153182309829E-3</v>
      </c>
    </row>
    <row r="584" spans="1:88" x14ac:dyDescent="0.3">
      <c r="A584" t="s">
        <v>5047</v>
      </c>
      <c r="B584" t="s">
        <v>49</v>
      </c>
      <c r="C584" t="s">
        <v>539</v>
      </c>
      <c r="D584" t="s">
        <v>346</v>
      </c>
      <c r="E584" t="s">
        <v>540</v>
      </c>
      <c r="F584" t="s">
        <v>3250</v>
      </c>
      <c r="G584" t="s">
        <v>53</v>
      </c>
      <c r="H584" t="s">
        <v>4001</v>
      </c>
      <c r="I584" t="s">
        <v>4084</v>
      </c>
      <c r="J584" t="s">
        <v>62</v>
      </c>
      <c r="K584" t="s">
        <v>4188</v>
      </c>
      <c r="L584" t="s">
        <v>107</v>
      </c>
      <c r="M584" t="s">
        <v>4089</v>
      </c>
      <c r="N584" t="s">
        <v>3498</v>
      </c>
      <c r="O584" t="s">
        <v>107</v>
      </c>
      <c r="P584" t="s">
        <v>62</v>
      </c>
      <c r="Q584" t="s">
        <v>107</v>
      </c>
      <c r="R584">
        <v>3.2420000000000001E-3</v>
      </c>
      <c r="S584" t="s">
        <v>3194</v>
      </c>
      <c r="Y584">
        <v>0.99058999999999997</v>
      </c>
      <c r="AA584" t="b">
        <v>0</v>
      </c>
      <c r="AB584" t="s">
        <v>62</v>
      </c>
      <c r="AC584" t="s">
        <v>3498</v>
      </c>
      <c r="AD584" t="b">
        <v>0</v>
      </c>
      <c r="AE584" t="b">
        <v>0</v>
      </c>
      <c r="AF584" t="s">
        <v>107</v>
      </c>
      <c r="BA584">
        <v>3270190.1505900002</v>
      </c>
      <c r="BB584">
        <v>4.707305119886848E-3</v>
      </c>
      <c r="BS584">
        <v>4954833.5614999998</v>
      </c>
      <c r="BT584">
        <v>1.0225443675718634E-3</v>
      </c>
      <c r="BU584">
        <v>693676.69860999996</v>
      </c>
      <c r="BV584">
        <v>2.7758927652664148E-3</v>
      </c>
    </row>
    <row r="585" spans="1:88" x14ac:dyDescent="0.3">
      <c r="A585" t="s">
        <v>5048</v>
      </c>
      <c r="B585" t="s">
        <v>49</v>
      </c>
      <c r="C585" t="s">
        <v>2313</v>
      </c>
      <c r="D585" t="s">
        <v>628</v>
      </c>
      <c r="E585" t="s">
        <v>629</v>
      </c>
      <c r="F585" t="s">
        <v>3914</v>
      </c>
      <c r="G585" t="s">
        <v>53</v>
      </c>
      <c r="H585" t="s">
        <v>4273</v>
      </c>
      <c r="I585" t="s">
        <v>4331</v>
      </c>
      <c r="J585" t="s">
        <v>62</v>
      </c>
      <c r="K585" t="s">
        <v>5049</v>
      </c>
      <c r="L585" t="s">
        <v>107</v>
      </c>
      <c r="M585" t="s">
        <v>5050</v>
      </c>
      <c r="N585" t="s">
        <v>3309</v>
      </c>
      <c r="O585" t="s">
        <v>107</v>
      </c>
      <c r="P585" t="s">
        <v>62</v>
      </c>
      <c r="Q585" t="s">
        <v>108</v>
      </c>
      <c r="R585">
        <v>4.95E-4</v>
      </c>
      <c r="S585" t="s">
        <v>3194</v>
      </c>
      <c r="V585" t="s">
        <v>55</v>
      </c>
      <c r="W585" t="s">
        <v>55</v>
      </c>
      <c r="X585" t="s">
        <v>55</v>
      </c>
      <c r="Y585">
        <v>1.0248999999999999</v>
      </c>
      <c r="Z585">
        <v>3</v>
      </c>
      <c r="AA585" t="b">
        <v>0</v>
      </c>
      <c r="AB585" t="s">
        <v>62</v>
      </c>
      <c r="AC585" t="s">
        <v>3309</v>
      </c>
      <c r="AD585" t="b">
        <v>0</v>
      </c>
      <c r="AE585" t="b">
        <v>0</v>
      </c>
      <c r="AF585" t="s">
        <v>107</v>
      </c>
      <c r="AG585">
        <v>109224380.54362078</v>
      </c>
      <c r="AH585">
        <v>7.0645206495571311E-4</v>
      </c>
      <c r="AI585">
        <v>28912884.657839995</v>
      </c>
      <c r="AJ585">
        <v>5.3803809590732181E-4</v>
      </c>
      <c r="BK585">
        <v>7357759.1781599987</v>
      </c>
      <c r="BL585">
        <v>2.8312756463674464E-3</v>
      </c>
    </row>
    <row r="586" spans="1:88" x14ac:dyDescent="0.3">
      <c r="A586" t="s">
        <v>5051</v>
      </c>
      <c r="B586" t="s">
        <v>49</v>
      </c>
      <c r="C586" t="s">
        <v>937</v>
      </c>
      <c r="D586" t="s">
        <v>926</v>
      </c>
      <c r="E586" t="s">
        <v>927</v>
      </c>
      <c r="F586" t="s">
        <v>3250</v>
      </c>
      <c r="G586" t="s">
        <v>53</v>
      </c>
      <c r="H586" t="s">
        <v>5052</v>
      </c>
      <c r="I586" t="s">
        <v>4254</v>
      </c>
      <c r="J586" t="s">
        <v>56</v>
      </c>
      <c r="K586" t="s">
        <v>5053</v>
      </c>
      <c r="L586" t="s">
        <v>63</v>
      </c>
      <c r="M586" t="s">
        <v>5054</v>
      </c>
      <c r="N586" t="s">
        <v>3207</v>
      </c>
      <c r="O586" t="s">
        <v>68</v>
      </c>
      <c r="P586" t="s">
        <v>56</v>
      </c>
      <c r="Q586" t="s">
        <v>63</v>
      </c>
      <c r="R586">
        <v>8.8500000000000002E-3</v>
      </c>
      <c r="S586" t="s">
        <v>3194</v>
      </c>
      <c r="T586" t="s">
        <v>3194</v>
      </c>
      <c r="U586" t="s">
        <v>3194</v>
      </c>
      <c r="V586" t="s">
        <v>55</v>
      </c>
      <c r="X586" t="s">
        <v>55</v>
      </c>
      <c r="Y586">
        <v>0.93474000000000002</v>
      </c>
      <c r="Z586">
        <v>5</v>
      </c>
      <c r="AA586" t="b">
        <v>0</v>
      </c>
      <c r="AB586" t="s">
        <v>56</v>
      </c>
      <c r="AC586" t="s">
        <v>3207</v>
      </c>
      <c r="AD586" t="b">
        <v>0</v>
      </c>
      <c r="AE586" t="b">
        <v>0</v>
      </c>
      <c r="AF586" t="s">
        <v>63</v>
      </c>
      <c r="AG586">
        <v>72189427.233838201</v>
      </c>
      <c r="AH586">
        <v>4.6691379418671136E-4</v>
      </c>
      <c r="AI586">
        <v>37410147.943999998</v>
      </c>
      <c r="AJ586">
        <v>6.961631468322913E-4</v>
      </c>
      <c r="AK586">
        <v>2630868.6541617997</v>
      </c>
      <c r="AL586">
        <v>3.158952577022821E-4</v>
      </c>
      <c r="AS586">
        <v>9352536.9859999996</v>
      </c>
      <c r="AT586">
        <v>5.322438866957593E-3</v>
      </c>
    </row>
    <row r="587" spans="1:88" x14ac:dyDescent="0.3">
      <c r="A587" t="s">
        <v>5055</v>
      </c>
      <c r="B587" t="s">
        <v>49</v>
      </c>
      <c r="C587" t="s">
        <v>568</v>
      </c>
      <c r="D587" t="s">
        <v>463</v>
      </c>
      <c r="E587" t="s">
        <v>464</v>
      </c>
      <c r="F587" t="s">
        <v>3271</v>
      </c>
      <c r="G587" t="s">
        <v>53</v>
      </c>
      <c r="H587" t="s">
        <v>5056</v>
      </c>
      <c r="I587" t="s">
        <v>3256</v>
      </c>
      <c r="J587" t="s">
        <v>55</v>
      </c>
      <c r="K587" t="s">
        <v>5057</v>
      </c>
      <c r="L587" t="s">
        <v>108</v>
      </c>
      <c r="M587" t="s">
        <v>5057</v>
      </c>
      <c r="N587" t="s">
        <v>3309</v>
      </c>
      <c r="O587" t="s">
        <v>108</v>
      </c>
      <c r="P587" t="s">
        <v>108</v>
      </c>
      <c r="Q587" t="s">
        <v>108</v>
      </c>
      <c r="R587">
        <v>-1.3310000000000002E-3</v>
      </c>
      <c r="S587" t="s">
        <v>3194</v>
      </c>
      <c r="Y587">
        <v>0.93302000000000007</v>
      </c>
      <c r="Z587">
        <v>2</v>
      </c>
      <c r="AA587" t="b">
        <v>0</v>
      </c>
      <c r="AC587" t="s">
        <v>3309</v>
      </c>
      <c r="AD587" t="b">
        <v>0</v>
      </c>
      <c r="AE587" t="b">
        <v>0</v>
      </c>
      <c r="AF587" t="s">
        <v>108</v>
      </c>
      <c r="AG587">
        <v>148166577.81060001</v>
      </c>
      <c r="AH587">
        <v>9.5832619357284245E-4</v>
      </c>
      <c r="AI587">
        <v>84398683.563000008</v>
      </c>
      <c r="AJ587">
        <v>1.5705699219814044E-3</v>
      </c>
      <c r="AK587">
        <v>48763683.836400002</v>
      </c>
      <c r="AL587">
        <v>5.8551826400166694E-3</v>
      </c>
    </row>
    <row r="588" spans="1:88" x14ac:dyDescent="0.3">
      <c r="A588" t="s">
        <v>5058</v>
      </c>
      <c r="B588" t="s">
        <v>3210</v>
      </c>
      <c r="D588" t="s">
        <v>346</v>
      </c>
      <c r="E588" t="s">
        <v>3818</v>
      </c>
      <c r="F588" t="s">
        <v>3864</v>
      </c>
      <c r="H588" t="s">
        <v>5059</v>
      </c>
      <c r="R588">
        <v>0</v>
      </c>
      <c r="S588" t="s">
        <v>3194</v>
      </c>
      <c r="T588" t="s">
        <v>3194</v>
      </c>
      <c r="U588" t="s">
        <v>3194</v>
      </c>
      <c r="V588" t="s">
        <v>55</v>
      </c>
      <c r="W588" t="s">
        <v>55</v>
      </c>
      <c r="X588" t="s">
        <v>55</v>
      </c>
      <c r="Y588">
        <v>-4.5240209799999986E-2</v>
      </c>
      <c r="Z588">
        <v>2</v>
      </c>
      <c r="AA588" t="b">
        <v>0</v>
      </c>
      <c r="AD588" t="b">
        <v>0</v>
      </c>
      <c r="AE588" t="b">
        <v>0</v>
      </c>
      <c r="BK588">
        <v>-333092.52073075325</v>
      </c>
      <c r="BL588">
        <v>-1.2817445082076833E-4</v>
      </c>
    </row>
    <row r="589" spans="1:88" x14ac:dyDescent="0.3">
      <c r="A589" t="s">
        <v>5060</v>
      </c>
      <c r="B589" t="s">
        <v>49</v>
      </c>
      <c r="C589" t="s">
        <v>1728</v>
      </c>
      <c r="D589" t="s">
        <v>656</v>
      </c>
      <c r="E589" t="s">
        <v>657</v>
      </c>
      <c r="F589" t="s">
        <v>3914</v>
      </c>
      <c r="G589" t="s">
        <v>53</v>
      </c>
      <c r="H589" t="s">
        <v>5061</v>
      </c>
      <c r="I589" t="s">
        <v>3916</v>
      </c>
      <c r="J589" t="s">
        <v>68</v>
      </c>
      <c r="K589" t="s">
        <v>3917</v>
      </c>
      <c r="L589" t="s">
        <v>68</v>
      </c>
      <c r="M589" t="s">
        <v>3348</v>
      </c>
      <c r="N589" t="s">
        <v>3221</v>
      </c>
      <c r="O589" t="s">
        <v>68</v>
      </c>
      <c r="P589" t="s">
        <v>56</v>
      </c>
      <c r="Q589" t="s">
        <v>68</v>
      </c>
      <c r="R589">
        <v>3.0950000000000001E-3</v>
      </c>
      <c r="S589" t="s">
        <v>3194</v>
      </c>
      <c r="T589" t="s">
        <v>3194</v>
      </c>
      <c r="U589" t="s">
        <v>3194</v>
      </c>
      <c r="V589" t="s">
        <v>55</v>
      </c>
      <c r="W589" t="s">
        <v>55</v>
      </c>
      <c r="Y589">
        <v>0.99191999999999991</v>
      </c>
      <c r="Z589">
        <v>3</v>
      </c>
      <c r="AA589" t="b">
        <v>0</v>
      </c>
      <c r="AB589" t="s">
        <v>68</v>
      </c>
      <c r="AC589" t="s">
        <v>3221</v>
      </c>
      <c r="AD589" t="b">
        <v>0</v>
      </c>
      <c r="AE589" t="b">
        <v>0</v>
      </c>
      <c r="AF589" t="s">
        <v>68</v>
      </c>
      <c r="BS589">
        <v>5958424.1093999995</v>
      </c>
      <c r="BT589">
        <v>1.2296584611869138E-3</v>
      </c>
    </row>
    <row r="590" spans="1:88" x14ac:dyDescent="0.3">
      <c r="A590" t="s">
        <v>5062</v>
      </c>
      <c r="B590" t="s">
        <v>49</v>
      </c>
      <c r="C590" t="s">
        <v>5063</v>
      </c>
      <c r="E590" t="s">
        <v>5064</v>
      </c>
      <c r="F590" t="s">
        <v>3808</v>
      </c>
      <c r="R590">
        <v>0</v>
      </c>
      <c r="Y590">
        <v>50.420400000000001</v>
      </c>
      <c r="AA590" t="b">
        <v>0</v>
      </c>
      <c r="AD590" t="b">
        <v>0</v>
      </c>
      <c r="AE590" t="b">
        <v>0</v>
      </c>
      <c r="BK590">
        <v>4789938</v>
      </c>
      <c r="BL590">
        <v>1.8431745968616273E-3</v>
      </c>
    </row>
    <row r="591" spans="1:88" x14ac:dyDescent="0.3">
      <c r="A591" t="s">
        <v>5065</v>
      </c>
      <c r="B591" t="s">
        <v>49</v>
      </c>
      <c r="C591" t="s">
        <v>5066</v>
      </c>
      <c r="E591" t="s">
        <v>5067</v>
      </c>
      <c r="F591" t="s">
        <v>3808</v>
      </c>
      <c r="O591" t="s">
        <v>68</v>
      </c>
      <c r="P591" t="s">
        <v>56</v>
      </c>
      <c r="Q591" t="s">
        <v>68</v>
      </c>
      <c r="R591">
        <v>-9.1758241800000004E-6</v>
      </c>
      <c r="Y591">
        <v>2626.46</v>
      </c>
      <c r="AA591" t="b">
        <v>0</v>
      </c>
      <c r="AD591" t="b">
        <v>0</v>
      </c>
      <c r="AE591" t="b">
        <v>0</v>
      </c>
      <c r="AG591">
        <v>334986682.33256</v>
      </c>
      <c r="AH591">
        <v>2.1666594242847562E-3</v>
      </c>
      <c r="AI591">
        <v>128569952.50738001</v>
      </c>
      <c r="AJ591">
        <v>2.3925503545080534E-3</v>
      </c>
      <c r="AM591">
        <v>7932166.59308</v>
      </c>
      <c r="AN591">
        <v>1.4893622224557519E-2</v>
      </c>
      <c r="AO591">
        <v>68280910.581359997</v>
      </c>
      <c r="AP591">
        <v>1.7180497945897964E-2</v>
      </c>
      <c r="AQ591">
        <v>574485.59580000001</v>
      </c>
      <c r="AR591">
        <v>1.4166275115737885E-3</v>
      </c>
      <c r="AS591">
        <v>9064428.2461600006</v>
      </c>
      <c r="AT591">
        <v>5.1584789534998843E-3</v>
      </c>
    </row>
    <row r="592" spans="1:88" x14ac:dyDescent="0.3">
      <c r="A592" t="s">
        <v>5068</v>
      </c>
      <c r="B592" t="s">
        <v>49</v>
      </c>
      <c r="C592" t="s">
        <v>2349</v>
      </c>
      <c r="D592" t="s">
        <v>1288</v>
      </c>
      <c r="E592" t="s">
        <v>1289</v>
      </c>
      <c r="F592" t="s">
        <v>3571</v>
      </c>
      <c r="G592" t="s">
        <v>271</v>
      </c>
      <c r="H592" t="s">
        <v>5069</v>
      </c>
      <c r="I592" t="s">
        <v>3452</v>
      </c>
      <c r="J592" t="s">
        <v>68</v>
      </c>
      <c r="K592" t="s">
        <v>3452</v>
      </c>
      <c r="L592" t="s">
        <v>68</v>
      </c>
      <c r="M592" t="s">
        <v>5070</v>
      </c>
      <c r="N592" t="s">
        <v>3221</v>
      </c>
      <c r="O592" t="s">
        <v>68</v>
      </c>
      <c r="P592" t="s">
        <v>56</v>
      </c>
      <c r="Q592" t="s">
        <v>68</v>
      </c>
      <c r="R592">
        <v>7.3670000000000003E-3</v>
      </c>
      <c r="S592" t="s">
        <v>3194</v>
      </c>
      <c r="T592" t="s">
        <v>3194</v>
      </c>
      <c r="U592" t="s">
        <v>3194</v>
      </c>
      <c r="V592" t="s">
        <v>55</v>
      </c>
      <c r="X592" t="s">
        <v>55</v>
      </c>
      <c r="Y592">
        <v>0.95617000000000008</v>
      </c>
      <c r="Z592">
        <v>5</v>
      </c>
      <c r="AA592" t="b">
        <v>0</v>
      </c>
      <c r="AB592" t="s">
        <v>68</v>
      </c>
      <c r="AC592" t="s">
        <v>3221</v>
      </c>
      <c r="AD592" t="b">
        <v>0</v>
      </c>
      <c r="AE592" t="b">
        <v>0</v>
      </c>
      <c r="AF592" t="s">
        <v>68</v>
      </c>
      <c r="AG592">
        <v>64405620.503560007</v>
      </c>
      <c r="AH592">
        <v>4.1656893244016086E-4</v>
      </c>
      <c r="AI592">
        <v>34954774.546160005</v>
      </c>
      <c r="AJ592">
        <v>6.5047125398419751E-4</v>
      </c>
      <c r="AK592">
        <v>2607124.0683600004</v>
      </c>
      <c r="AL592">
        <v>3.1304418338542946E-4</v>
      </c>
      <c r="AM592">
        <v>772481.20544000005</v>
      </c>
      <c r="AN592">
        <v>1.4504288474514813E-3</v>
      </c>
      <c r="AO592">
        <v>3186484.9724400006</v>
      </c>
      <c r="AP592">
        <v>8.017672590702841E-4</v>
      </c>
      <c r="AS592">
        <v>3186484.9724400006</v>
      </c>
      <c r="AT592">
        <v>1.8133979573327031E-3</v>
      </c>
    </row>
    <row r="593" spans="1:84" x14ac:dyDescent="0.3">
      <c r="A593" t="s">
        <v>5071</v>
      </c>
      <c r="B593" t="s">
        <v>3210</v>
      </c>
      <c r="C593" t="s">
        <v>576</v>
      </c>
      <c r="D593" t="s">
        <v>577</v>
      </c>
      <c r="E593" t="s">
        <v>578</v>
      </c>
      <c r="F593" t="s">
        <v>3271</v>
      </c>
      <c r="G593" t="s">
        <v>53</v>
      </c>
      <c r="H593" t="s">
        <v>5072</v>
      </c>
      <c r="I593" t="s">
        <v>3853</v>
      </c>
      <c r="J593" t="s">
        <v>48</v>
      </c>
      <c r="K593" t="s">
        <v>5073</v>
      </c>
      <c r="L593" t="s">
        <v>55</v>
      </c>
      <c r="M593" t="s">
        <v>3853</v>
      </c>
      <c r="N593" t="s">
        <v>3237</v>
      </c>
      <c r="O593" t="s">
        <v>48</v>
      </c>
      <c r="P593" t="s">
        <v>48</v>
      </c>
      <c r="Q593" t="s">
        <v>48</v>
      </c>
      <c r="R593">
        <v>4.5079999999999999E-3</v>
      </c>
      <c r="S593" t="s">
        <v>3194</v>
      </c>
      <c r="U593" t="s">
        <v>3194</v>
      </c>
      <c r="Y593">
        <v>0.85948999999999998</v>
      </c>
      <c r="Z593">
        <v>3</v>
      </c>
      <c r="AA593" t="b">
        <v>0</v>
      </c>
      <c r="AB593" t="s">
        <v>48</v>
      </c>
      <c r="AC593" t="s">
        <v>3237</v>
      </c>
      <c r="AD593" t="b">
        <v>0</v>
      </c>
      <c r="AE593" t="b">
        <v>0</v>
      </c>
      <c r="CC593">
        <v>1727167.5</v>
      </c>
      <c r="CD593">
        <v>7.5224223447528712E-3</v>
      </c>
    </row>
    <row r="594" spans="1:84" x14ac:dyDescent="0.3">
      <c r="A594" t="s">
        <v>5074</v>
      </c>
      <c r="B594" t="s">
        <v>3210</v>
      </c>
      <c r="C594" t="s">
        <v>579</v>
      </c>
      <c r="D594" t="s">
        <v>219</v>
      </c>
      <c r="E594" t="s">
        <v>219</v>
      </c>
      <c r="F594" t="s">
        <v>3271</v>
      </c>
      <c r="G594" t="s">
        <v>53</v>
      </c>
      <c r="H594" t="s">
        <v>5075</v>
      </c>
      <c r="I594" t="s">
        <v>3248</v>
      </c>
      <c r="J594" t="s">
        <v>55</v>
      </c>
      <c r="K594" t="s">
        <v>4696</v>
      </c>
      <c r="L594" t="s">
        <v>108</v>
      </c>
      <c r="M594" t="s">
        <v>5076</v>
      </c>
      <c r="N594" t="s">
        <v>3309</v>
      </c>
      <c r="O594" t="s">
        <v>108</v>
      </c>
      <c r="P594" t="s">
        <v>108</v>
      </c>
      <c r="Q594" t="s">
        <v>108</v>
      </c>
      <c r="R594">
        <v>4.8570000000000002E-3</v>
      </c>
      <c r="S594" t="s">
        <v>3194</v>
      </c>
      <c r="T594" t="s">
        <v>3208</v>
      </c>
      <c r="U594" t="s">
        <v>3194</v>
      </c>
      <c r="W594" t="s">
        <v>55</v>
      </c>
      <c r="X594" t="s">
        <v>55</v>
      </c>
      <c r="Y594">
        <v>0.84260000000000002</v>
      </c>
      <c r="Z594">
        <v>2</v>
      </c>
      <c r="AA594" t="b">
        <v>0</v>
      </c>
      <c r="AC594" t="s">
        <v>3309</v>
      </c>
      <c r="AD594" t="b">
        <v>0</v>
      </c>
      <c r="AE594" t="b">
        <v>0</v>
      </c>
      <c r="AF594" t="s">
        <v>108</v>
      </c>
      <c r="CC594">
        <v>6825959.9999099998</v>
      </c>
      <c r="CD594">
        <v>2.9729458218564379E-2</v>
      </c>
    </row>
    <row r="595" spans="1:84" x14ac:dyDescent="0.3">
      <c r="A595" t="s">
        <v>5077</v>
      </c>
      <c r="B595" t="s">
        <v>49</v>
      </c>
      <c r="C595" t="s">
        <v>2610</v>
      </c>
      <c r="D595" t="s">
        <v>1790</v>
      </c>
      <c r="E595" t="s">
        <v>1791</v>
      </c>
      <c r="F595" t="s">
        <v>3271</v>
      </c>
      <c r="G595" t="s">
        <v>53</v>
      </c>
      <c r="H595" t="s">
        <v>5078</v>
      </c>
      <c r="I595" t="s">
        <v>5079</v>
      </c>
      <c r="J595" t="s">
        <v>55</v>
      </c>
      <c r="K595" t="s">
        <v>3206</v>
      </c>
      <c r="L595" t="s">
        <v>108</v>
      </c>
      <c r="M595" t="s">
        <v>3543</v>
      </c>
      <c r="N595" t="s">
        <v>3309</v>
      </c>
      <c r="O595" t="s">
        <v>108</v>
      </c>
      <c r="P595" t="s">
        <v>108</v>
      </c>
      <c r="Q595" t="s">
        <v>108</v>
      </c>
      <c r="R595">
        <v>-3.4729999999999995E-3</v>
      </c>
      <c r="S595" t="s">
        <v>3194</v>
      </c>
      <c r="T595" t="s">
        <v>3208</v>
      </c>
      <c r="U595" t="s">
        <v>3194</v>
      </c>
      <c r="W595" t="s">
        <v>55</v>
      </c>
      <c r="X595" t="s">
        <v>55</v>
      </c>
      <c r="Y595">
        <v>1.0972499999999998</v>
      </c>
      <c r="Z595">
        <v>2</v>
      </c>
      <c r="AA595" t="b">
        <v>0</v>
      </c>
      <c r="AB595" t="s">
        <v>108</v>
      </c>
      <c r="AC595" t="s">
        <v>3309</v>
      </c>
      <c r="AD595" t="b">
        <v>1</v>
      </c>
      <c r="AE595" t="b">
        <v>0</v>
      </c>
      <c r="AF595" t="s">
        <v>108</v>
      </c>
      <c r="AG595">
        <v>83355678.082799986</v>
      </c>
      <c r="AH595">
        <v>5.3913595677349891E-4</v>
      </c>
      <c r="AI595">
        <v>4505712.3287999993</v>
      </c>
      <c r="AJ595">
        <v>8.3846524163279563E-5</v>
      </c>
      <c r="AK595">
        <v>6758568.4931999994</v>
      </c>
      <c r="AL595">
        <v>8.1151893785368534E-4</v>
      </c>
      <c r="AU595">
        <v>225285.61643999998</v>
      </c>
      <c r="AV595">
        <v>4.9390792807223194E-3</v>
      </c>
    </row>
    <row r="596" spans="1:84" x14ac:dyDescent="0.3">
      <c r="A596" t="s">
        <v>5080</v>
      </c>
      <c r="B596" t="s">
        <v>49</v>
      </c>
      <c r="C596" t="s">
        <v>2355</v>
      </c>
      <c r="D596" t="s">
        <v>1505</v>
      </c>
      <c r="E596" t="s">
        <v>1506</v>
      </c>
      <c r="F596" t="s">
        <v>3196</v>
      </c>
      <c r="G596" t="s">
        <v>53</v>
      </c>
      <c r="H596" t="s">
        <v>3749</v>
      </c>
      <c r="I596" t="s">
        <v>5081</v>
      </c>
      <c r="J596" t="s">
        <v>108</v>
      </c>
      <c r="K596" t="s">
        <v>3256</v>
      </c>
      <c r="L596" t="s">
        <v>55</v>
      </c>
      <c r="M596" t="s">
        <v>5082</v>
      </c>
      <c r="N596" t="s">
        <v>3498</v>
      </c>
      <c r="O596" t="s">
        <v>107</v>
      </c>
      <c r="P596" t="s">
        <v>107</v>
      </c>
      <c r="Q596" t="s">
        <v>108</v>
      </c>
      <c r="R596">
        <v>1.397E-3</v>
      </c>
      <c r="S596" t="s">
        <v>3194</v>
      </c>
      <c r="U596" t="s">
        <v>3194</v>
      </c>
      <c r="Y596">
        <v>1.06013</v>
      </c>
      <c r="Z596">
        <v>3</v>
      </c>
      <c r="AA596" t="b">
        <v>0</v>
      </c>
      <c r="AB596" t="s">
        <v>108</v>
      </c>
      <c r="AC596" t="s">
        <v>3498</v>
      </c>
      <c r="AD596" t="b">
        <v>0</v>
      </c>
      <c r="AE596" t="b">
        <v>0</v>
      </c>
      <c r="AG596">
        <v>59862008.454060003</v>
      </c>
      <c r="AH596">
        <v>3.8718131679289222E-4</v>
      </c>
      <c r="AI596">
        <v>12014932.42506</v>
      </c>
      <c r="AJ596">
        <v>2.2358514001409114E-4</v>
      </c>
      <c r="BE596">
        <v>425307.34247999999</v>
      </c>
      <c r="BF596">
        <v>1.0655345734058945E-3</v>
      </c>
    </row>
    <row r="597" spans="1:84" x14ac:dyDescent="0.3">
      <c r="A597" t="s">
        <v>5083</v>
      </c>
      <c r="B597" t="s">
        <v>3210</v>
      </c>
      <c r="C597" t="s">
        <v>898</v>
      </c>
      <c r="D597" t="s">
        <v>899</v>
      </c>
      <c r="E597" t="s">
        <v>899</v>
      </c>
      <c r="F597" t="s">
        <v>3375</v>
      </c>
      <c r="G597" t="s">
        <v>53</v>
      </c>
      <c r="H597" t="s">
        <v>5084</v>
      </c>
      <c r="I597" t="s">
        <v>4110</v>
      </c>
      <c r="J597" t="s">
        <v>63</v>
      </c>
      <c r="K597" t="s">
        <v>4110</v>
      </c>
      <c r="L597" t="s">
        <v>68</v>
      </c>
      <c r="M597" t="s">
        <v>3611</v>
      </c>
      <c r="N597" t="s">
        <v>3215</v>
      </c>
      <c r="O597" t="s">
        <v>63</v>
      </c>
      <c r="P597" t="s">
        <v>68</v>
      </c>
      <c r="Q597" t="s">
        <v>62</v>
      </c>
      <c r="R597">
        <v>1.6131E-2</v>
      </c>
      <c r="S597" t="s">
        <v>3208</v>
      </c>
      <c r="T597" t="s">
        <v>3194</v>
      </c>
      <c r="U597" t="s">
        <v>3194</v>
      </c>
      <c r="Y597">
        <v>0.93305000000000005</v>
      </c>
      <c r="Z597">
        <v>4</v>
      </c>
      <c r="AA597" t="b">
        <v>0</v>
      </c>
      <c r="AB597" t="s">
        <v>63</v>
      </c>
      <c r="AC597" t="s">
        <v>3215</v>
      </c>
      <c r="AD597" t="b">
        <v>0</v>
      </c>
      <c r="AE597" t="b">
        <v>0</v>
      </c>
      <c r="AF597" t="s">
        <v>68</v>
      </c>
      <c r="CC597">
        <v>753051.1111199999</v>
      </c>
      <c r="CD597">
        <v>3.2798026277301219E-3</v>
      </c>
    </row>
    <row r="598" spans="1:84" x14ac:dyDescent="0.3">
      <c r="A598" t="s">
        <v>5085</v>
      </c>
      <c r="B598" t="s">
        <v>3210</v>
      </c>
      <c r="C598" t="s">
        <v>1066</v>
      </c>
      <c r="D598" t="s">
        <v>84</v>
      </c>
      <c r="E598" t="s">
        <v>85</v>
      </c>
      <c r="F598" t="s">
        <v>3375</v>
      </c>
      <c r="G598" t="s">
        <v>53</v>
      </c>
      <c r="H598" t="s">
        <v>5086</v>
      </c>
      <c r="I598" t="s">
        <v>4071</v>
      </c>
      <c r="J598" t="s">
        <v>55</v>
      </c>
      <c r="K598" t="s">
        <v>5087</v>
      </c>
      <c r="L598" t="s">
        <v>48</v>
      </c>
      <c r="M598" t="s">
        <v>4071</v>
      </c>
      <c r="N598" t="s">
        <v>3237</v>
      </c>
      <c r="O598" t="s">
        <v>48</v>
      </c>
      <c r="P598" t="s">
        <v>48</v>
      </c>
      <c r="Q598" t="s">
        <v>48</v>
      </c>
      <c r="R598">
        <v>3.1199999999999999E-4</v>
      </c>
      <c r="S598" t="s">
        <v>3194</v>
      </c>
      <c r="T598" t="s">
        <v>3208</v>
      </c>
      <c r="U598" t="s">
        <v>3194</v>
      </c>
      <c r="Y598">
        <v>0.99917968999999995</v>
      </c>
      <c r="Z598">
        <v>2</v>
      </c>
      <c r="AA598" t="b">
        <v>0</v>
      </c>
      <c r="AB598" t="s">
        <v>129</v>
      </c>
      <c r="AC598" t="s">
        <v>3237</v>
      </c>
      <c r="AD598" t="b">
        <v>1</v>
      </c>
      <c r="AE598" t="b">
        <v>0</v>
      </c>
      <c r="AF598" t="s">
        <v>48</v>
      </c>
      <c r="CC598">
        <v>3014320.8380999998</v>
      </c>
      <c r="CD598">
        <v>1.3128428150007247E-2</v>
      </c>
    </row>
    <row r="599" spans="1:84" x14ac:dyDescent="0.3">
      <c r="A599" t="s">
        <v>5088</v>
      </c>
      <c r="B599" t="s">
        <v>3210</v>
      </c>
      <c r="C599" t="s">
        <v>2368</v>
      </c>
      <c r="D599" t="s">
        <v>2332</v>
      </c>
      <c r="E599" t="s">
        <v>2333</v>
      </c>
      <c r="F599" t="s">
        <v>3384</v>
      </c>
      <c r="G599" t="s">
        <v>53</v>
      </c>
      <c r="H599" t="s">
        <v>3955</v>
      </c>
      <c r="I599" t="s">
        <v>5089</v>
      </c>
      <c r="J599" t="s">
        <v>76</v>
      </c>
      <c r="K599" t="s">
        <v>3601</v>
      </c>
      <c r="L599" t="s">
        <v>54</v>
      </c>
      <c r="M599" t="s">
        <v>5090</v>
      </c>
      <c r="N599" t="s">
        <v>3193</v>
      </c>
      <c r="O599" t="s">
        <v>54</v>
      </c>
      <c r="P599" t="s">
        <v>76</v>
      </c>
      <c r="Q599" t="s">
        <v>54</v>
      </c>
      <c r="R599">
        <v>2.0319999999999998E-2</v>
      </c>
      <c r="S599" t="s">
        <v>3194</v>
      </c>
      <c r="T599" t="s">
        <v>3194</v>
      </c>
      <c r="U599" t="s">
        <v>3201</v>
      </c>
      <c r="Y599">
        <v>0.92453000000000007</v>
      </c>
      <c r="AA599" t="b">
        <v>0</v>
      </c>
      <c r="AB599" t="s">
        <v>76</v>
      </c>
      <c r="AC599" t="s">
        <v>3193</v>
      </c>
      <c r="AD599" t="b">
        <v>0</v>
      </c>
      <c r="AE599" t="b">
        <v>0</v>
      </c>
      <c r="AF599" t="s">
        <v>54</v>
      </c>
      <c r="AG599">
        <v>47253149.007721692</v>
      </c>
      <c r="AH599">
        <v>3.0562851010020828E-4</v>
      </c>
    </row>
    <row r="600" spans="1:84" x14ac:dyDescent="0.3">
      <c r="A600" t="s">
        <v>5091</v>
      </c>
      <c r="B600" t="s">
        <v>3210</v>
      </c>
      <c r="D600" t="s">
        <v>346</v>
      </c>
      <c r="E600" t="s">
        <v>3818</v>
      </c>
      <c r="F600" t="s">
        <v>3864</v>
      </c>
      <c r="H600" t="s">
        <v>3651</v>
      </c>
      <c r="R600">
        <v>0</v>
      </c>
      <c r="S600" t="s">
        <v>3194</v>
      </c>
      <c r="T600" t="s">
        <v>3194</v>
      </c>
      <c r="U600" t="s">
        <v>3194</v>
      </c>
      <c r="V600" t="s">
        <v>55</v>
      </c>
      <c r="W600" t="s">
        <v>55</v>
      </c>
      <c r="X600" t="s">
        <v>55</v>
      </c>
      <c r="Y600">
        <v>-0.25970628000000007</v>
      </c>
      <c r="Z600">
        <v>2</v>
      </c>
      <c r="AA600" t="b">
        <v>0</v>
      </c>
      <c r="AD600" t="b">
        <v>0</v>
      </c>
      <c r="AE600" t="b">
        <v>0</v>
      </c>
      <c r="AG600">
        <v>-3394072.2249321258</v>
      </c>
      <c r="AH600">
        <v>-2.1952510236069008E-5</v>
      </c>
    </row>
    <row r="601" spans="1:84" x14ac:dyDescent="0.3">
      <c r="A601" t="s">
        <v>5092</v>
      </c>
      <c r="B601" t="s">
        <v>49</v>
      </c>
      <c r="C601" t="s">
        <v>2771</v>
      </c>
      <c r="D601" t="s">
        <v>351</v>
      </c>
      <c r="E601" t="s">
        <v>352</v>
      </c>
      <c r="F601" t="s">
        <v>3571</v>
      </c>
      <c r="G601" t="s">
        <v>271</v>
      </c>
      <c r="H601" t="s">
        <v>5093</v>
      </c>
      <c r="I601" t="s">
        <v>5094</v>
      </c>
      <c r="J601" t="s">
        <v>68</v>
      </c>
      <c r="K601" t="s">
        <v>5095</v>
      </c>
      <c r="L601" t="s">
        <v>62</v>
      </c>
      <c r="M601" t="s">
        <v>5096</v>
      </c>
      <c r="N601" t="s">
        <v>3221</v>
      </c>
      <c r="O601" t="s">
        <v>68</v>
      </c>
      <c r="P601" t="s">
        <v>56</v>
      </c>
      <c r="Q601" t="s">
        <v>62</v>
      </c>
      <c r="R601">
        <v>9.8480000000000009E-3</v>
      </c>
      <c r="S601" t="s">
        <v>3194</v>
      </c>
      <c r="T601" t="s">
        <v>3194</v>
      </c>
      <c r="U601" t="s">
        <v>3194</v>
      </c>
      <c r="V601" t="s">
        <v>55</v>
      </c>
      <c r="X601" t="s">
        <v>55</v>
      </c>
      <c r="Y601">
        <v>0.95165999999999995</v>
      </c>
      <c r="Z601">
        <v>6</v>
      </c>
      <c r="AA601" t="b">
        <v>0</v>
      </c>
      <c r="AB601" t="s">
        <v>68</v>
      </c>
      <c r="AC601" t="s">
        <v>3221</v>
      </c>
      <c r="AD601" t="b">
        <v>0</v>
      </c>
      <c r="AE601" t="b">
        <v>0</v>
      </c>
      <c r="AF601" t="s">
        <v>62</v>
      </c>
      <c r="AG601">
        <v>72573940.823999986</v>
      </c>
      <c r="AH601">
        <v>4.6940078855940861E-4</v>
      </c>
      <c r="AI601">
        <v>72669432.851399988</v>
      </c>
      <c r="AJ601">
        <v>1.3523010154377728E-3</v>
      </c>
      <c r="AS601">
        <v>1909840.5479999997</v>
      </c>
      <c r="AT601">
        <v>1.0868718912935597E-3</v>
      </c>
      <c r="BC601">
        <v>4774601.3699999992</v>
      </c>
      <c r="BD601">
        <v>4.370249494001029E-3</v>
      </c>
      <c r="BE601">
        <v>1909840.5479999997</v>
      </c>
      <c r="BF601">
        <v>4.7847778073150833E-3</v>
      </c>
      <c r="BK601">
        <v>1909840.5479999997</v>
      </c>
      <c r="BL601">
        <v>7.3490921638858138E-4</v>
      </c>
      <c r="CA601">
        <v>1909840.5479999997</v>
      </c>
      <c r="CB601">
        <v>2.0988438821633896E-3</v>
      </c>
      <c r="CE601">
        <v>1909840.5479999997</v>
      </c>
      <c r="CF601">
        <v>8.1861816755174465E-3</v>
      </c>
    </row>
    <row r="602" spans="1:84" x14ac:dyDescent="0.3">
      <c r="A602" t="s">
        <v>5097</v>
      </c>
      <c r="B602" t="s">
        <v>49</v>
      </c>
      <c r="C602" t="s">
        <v>2847</v>
      </c>
      <c r="D602" t="s">
        <v>1886</v>
      </c>
      <c r="E602" t="s">
        <v>1887</v>
      </c>
      <c r="F602" t="s">
        <v>3244</v>
      </c>
      <c r="G602" t="s">
        <v>53</v>
      </c>
      <c r="H602" t="s">
        <v>5098</v>
      </c>
      <c r="I602" t="s">
        <v>5099</v>
      </c>
      <c r="J602" t="s">
        <v>107</v>
      </c>
      <c r="K602" t="s">
        <v>4343</v>
      </c>
      <c r="L602" t="s">
        <v>107</v>
      </c>
      <c r="M602" t="s">
        <v>4749</v>
      </c>
      <c r="N602" t="s">
        <v>3215</v>
      </c>
      <c r="O602" t="s">
        <v>107</v>
      </c>
      <c r="P602" t="s">
        <v>62</v>
      </c>
      <c r="Q602" t="s">
        <v>107</v>
      </c>
      <c r="R602">
        <v>2.1800000000000001E-4</v>
      </c>
      <c r="S602" t="s">
        <v>3194</v>
      </c>
      <c r="Y602">
        <v>0.9527500000000001</v>
      </c>
      <c r="Z602">
        <v>2</v>
      </c>
      <c r="AA602" t="b">
        <v>0</v>
      </c>
      <c r="AB602" t="s">
        <v>107</v>
      </c>
      <c r="AC602" t="s">
        <v>3215</v>
      </c>
      <c r="AD602" t="b">
        <v>0</v>
      </c>
      <c r="AE602" t="b">
        <v>0</v>
      </c>
      <c r="AF602" t="s">
        <v>107</v>
      </c>
      <c r="BO602">
        <v>1052112.32874</v>
      </c>
      <c r="BP602">
        <v>2.7109309015759973E-3</v>
      </c>
      <c r="BS602">
        <v>6599613.6984600006</v>
      </c>
      <c r="BT602">
        <v>1.3619827450808283E-3</v>
      </c>
    </row>
    <row r="603" spans="1:84" x14ac:dyDescent="0.3">
      <c r="A603" t="s">
        <v>5100</v>
      </c>
      <c r="B603" t="s">
        <v>49</v>
      </c>
      <c r="D603" t="s">
        <v>346</v>
      </c>
      <c r="E603" t="s">
        <v>3818</v>
      </c>
      <c r="F603" t="s">
        <v>3819</v>
      </c>
      <c r="H603" t="s">
        <v>5101</v>
      </c>
      <c r="R603">
        <v>0</v>
      </c>
      <c r="S603" t="s">
        <v>3194</v>
      </c>
      <c r="T603" t="s">
        <v>3194</v>
      </c>
      <c r="U603" t="s">
        <v>3194</v>
      </c>
      <c r="V603" t="s">
        <v>55</v>
      </c>
      <c r="W603" t="s">
        <v>55</v>
      </c>
      <c r="X603" t="s">
        <v>55</v>
      </c>
      <c r="Y603">
        <v>2.3509103E-3</v>
      </c>
      <c r="Z603">
        <v>2</v>
      </c>
      <c r="AA603" t="b">
        <v>0</v>
      </c>
      <c r="AD603" t="b">
        <v>0</v>
      </c>
      <c r="AE603" t="b">
        <v>0</v>
      </c>
      <c r="AG603">
        <v>587727.57499999995</v>
      </c>
      <c r="AH603">
        <v>3.8013615359836751E-6</v>
      </c>
    </row>
    <row r="604" spans="1:84" x14ac:dyDescent="0.3">
      <c r="A604" t="s">
        <v>5102</v>
      </c>
      <c r="B604" t="s">
        <v>3210</v>
      </c>
      <c r="D604" t="s">
        <v>346</v>
      </c>
      <c r="E604" t="s">
        <v>3818</v>
      </c>
      <c r="F604" t="s">
        <v>3864</v>
      </c>
      <c r="H604" t="s">
        <v>4053</v>
      </c>
      <c r="R604">
        <v>0</v>
      </c>
      <c r="S604" t="s">
        <v>3194</v>
      </c>
      <c r="T604" t="s">
        <v>3194</v>
      </c>
      <c r="U604" t="s">
        <v>3194</v>
      </c>
      <c r="V604" t="s">
        <v>55</v>
      </c>
      <c r="W604" t="s">
        <v>55</v>
      </c>
      <c r="X604" t="s">
        <v>55</v>
      </c>
      <c r="Y604">
        <v>1.0792056799999949E-2</v>
      </c>
      <c r="Z604">
        <v>2</v>
      </c>
      <c r="AA604" t="b">
        <v>0</v>
      </c>
      <c r="AD604" t="b">
        <v>0</v>
      </c>
      <c r="AE604" t="b">
        <v>0</v>
      </c>
      <c r="AG604">
        <v>69526.848824955887</v>
      </c>
      <c r="AH604">
        <v>4.4969251075439009E-7</v>
      </c>
    </row>
    <row r="605" spans="1:84" x14ac:dyDescent="0.3">
      <c r="A605" t="s">
        <v>5103</v>
      </c>
      <c r="B605" t="s">
        <v>49</v>
      </c>
      <c r="C605" t="s">
        <v>2615</v>
      </c>
      <c r="D605" t="s">
        <v>394</v>
      </c>
      <c r="E605" t="s">
        <v>395</v>
      </c>
      <c r="F605" t="s">
        <v>3250</v>
      </c>
      <c r="G605" t="s">
        <v>53</v>
      </c>
      <c r="H605" t="s">
        <v>5104</v>
      </c>
      <c r="I605" t="s">
        <v>3835</v>
      </c>
      <c r="J605" t="s">
        <v>63</v>
      </c>
      <c r="K605" t="s">
        <v>3836</v>
      </c>
      <c r="L605" t="s">
        <v>62</v>
      </c>
      <c r="M605" t="s">
        <v>3578</v>
      </c>
      <c r="N605" t="s">
        <v>3215</v>
      </c>
      <c r="O605" t="s">
        <v>62</v>
      </c>
      <c r="P605" t="s">
        <v>63</v>
      </c>
      <c r="Q605" t="s">
        <v>62</v>
      </c>
      <c r="R605">
        <v>1.2199999999999999E-3</v>
      </c>
      <c r="S605" t="s">
        <v>3194</v>
      </c>
      <c r="T605" t="s">
        <v>3208</v>
      </c>
      <c r="U605" t="s">
        <v>3194</v>
      </c>
      <c r="V605" t="s">
        <v>55</v>
      </c>
      <c r="W605" t="s">
        <v>55</v>
      </c>
      <c r="X605" t="s">
        <v>55</v>
      </c>
      <c r="Y605">
        <v>1.0024200000000001</v>
      </c>
      <c r="Z605">
        <v>2</v>
      </c>
      <c r="AA605" t="b">
        <v>0</v>
      </c>
      <c r="AB605" t="s">
        <v>63</v>
      </c>
      <c r="AC605" t="s">
        <v>3215</v>
      </c>
      <c r="AD605" t="b">
        <v>0</v>
      </c>
      <c r="AE605" t="b">
        <v>0</v>
      </c>
      <c r="AF605" t="s">
        <v>62</v>
      </c>
      <c r="BS605">
        <v>21113197.17771</v>
      </c>
      <c r="BT605">
        <v>4.3571959759160367E-3</v>
      </c>
    </row>
    <row r="606" spans="1:84" x14ac:dyDescent="0.3">
      <c r="A606" t="s">
        <v>5105</v>
      </c>
      <c r="B606" t="s">
        <v>49</v>
      </c>
      <c r="C606" t="s">
        <v>2364</v>
      </c>
      <c r="D606" t="s">
        <v>2365</v>
      </c>
      <c r="E606" t="s">
        <v>2366</v>
      </c>
      <c r="F606" t="s">
        <v>3244</v>
      </c>
      <c r="G606" t="s">
        <v>53</v>
      </c>
      <c r="H606" t="s">
        <v>5106</v>
      </c>
      <c r="I606" t="s">
        <v>5107</v>
      </c>
      <c r="J606" t="s">
        <v>54</v>
      </c>
      <c r="K606" t="s">
        <v>5108</v>
      </c>
      <c r="L606" t="s">
        <v>54</v>
      </c>
      <c r="M606" t="s">
        <v>4911</v>
      </c>
      <c r="N606" t="s">
        <v>3409</v>
      </c>
      <c r="O606" t="s">
        <v>54</v>
      </c>
      <c r="P606" t="s">
        <v>76</v>
      </c>
      <c r="Q606" t="s">
        <v>54</v>
      </c>
      <c r="R606">
        <v>6.2030000000000002E-3</v>
      </c>
      <c r="S606" t="s">
        <v>3208</v>
      </c>
      <c r="T606" t="s">
        <v>3194</v>
      </c>
      <c r="U606" t="s">
        <v>3208</v>
      </c>
      <c r="Y606">
        <v>1.0103499999999999</v>
      </c>
      <c r="Z606">
        <v>4</v>
      </c>
      <c r="AA606" t="b">
        <v>0</v>
      </c>
      <c r="AB606" t="s">
        <v>54</v>
      </c>
      <c r="AC606" t="s">
        <v>3409</v>
      </c>
      <c r="AD606" t="b">
        <v>0</v>
      </c>
      <c r="AE606" t="b">
        <v>0</v>
      </c>
      <c r="AF606" t="s">
        <v>54</v>
      </c>
      <c r="AG606">
        <v>45586737.347957991</v>
      </c>
      <c r="AH606">
        <v>2.9485033079402134E-4</v>
      </c>
      <c r="AI606">
        <v>9156829.6538369972</v>
      </c>
      <c r="AJ606">
        <v>1.7039888097648644E-4</v>
      </c>
      <c r="AO606">
        <v>2024727.3971999995</v>
      </c>
      <c r="AP606">
        <v>5.0945168411526873E-4</v>
      </c>
      <c r="BK606">
        <v>1214836.4383199997</v>
      </c>
      <c r="BL606">
        <v>4.6747069846275269E-4</v>
      </c>
    </row>
    <row r="607" spans="1:84" x14ac:dyDescent="0.3">
      <c r="A607" t="s">
        <v>5109</v>
      </c>
      <c r="B607" t="s">
        <v>49</v>
      </c>
      <c r="C607" t="s">
        <v>1798</v>
      </c>
      <c r="D607" t="s">
        <v>118</v>
      </c>
      <c r="E607" t="s">
        <v>119</v>
      </c>
      <c r="F607" t="s">
        <v>4143</v>
      </c>
      <c r="G607" t="s">
        <v>53</v>
      </c>
      <c r="H607" t="s">
        <v>5110</v>
      </c>
      <c r="I607" t="s">
        <v>3256</v>
      </c>
      <c r="J607" t="s">
        <v>55</v>
      </c>
      <c r="K607" t="s">
        <v>3256</v>
      </c>
      <c r="L607" t="s">
        <v>55</v>
      </c>
      <c r="M607" t="s">
        <v>3256</v>
      </c>
      <c r="N607" t="s">
        <v>55</v>
      </c>
      <c r="O607" t="s">
        <v>55</v>
      </c>
      <c r="P607" t="s">
        <v>55</v>
      </c>
      <c r="Q607" t="s">
        <v>55</v>
      </c>
      <c r="R607">
        <v>-2.1589999999999999E-3</v>
      </c>
      <c r="S607" t="s">
        <v>3194</v>
      </c>
      <c r="T607" t="s">
        <v>3208</v>
      </c>
      <c r="U607" t="s">
        <v>3194</v>
      </c>
      <c r="X607" t="s">
        <v>55</v>
      </c>
      <c r="Y607">
        <v>1</v>
      </c>
      <c r="Z607">
        <v>2</v>
      </c>
      <c r="AA607" t="b">
        <v>0</v>
      </c>
      <c r="AD607" t="b">
        <v>0</v>
      </c>
      <c r="AE607" t="b">
        <v>0</v>
      </c>
      <c r="AG607">
        <v>105000000</v>
      </c>
      <c r="AH607">
        <v>6.791292058710806E-4</v>
      </c>
      <c r="AI607">
        <v>45000000</v>
      </c>
      <c r="AJ607">
        <v>8.374022378726659E-4</v>
      </c>
    </row>
    <row r="608" spans="1:84" x14ac:dyDescent="0.3">
      <c r="A608" t="s">
        <v>5111</v>
      </c>
      <c r="B608" t="s">
        <v>49</v>
      </c>
      <c r="C608" t="s">
        <v>1396</v>
      </c>
      <c r="D608" t="s">
        <v>70</v>
      </c>
      <c r="E608" t="s">
        <v>71</v>
      </c>
      <c r="F608" t="s">
        <v>3571</v>
      </c>
      <c r="G608" t="s">
        <v>271</v>
      </c>
      <c r="H608" t="s">
        <v>5112</v>
      </c>
      <c r="I608" t="s">
        <v>3932</v>
      </c>
      <c r="J608" t="s">
        <v>68</v>
      </c>
      <c r="K608" t="s">
        <v>4936</v>
      </c>
      <c r="L608" t="s">
        <v>62</v>
      </c>
      <c r="M608" t="s">
        <v>3924</v>
      </c>
      <c r="N608" t="s">
        <v>3207</v>
      </c>
      <c r="O608" t="s">
        <v>68</v>
      </c>
      <c r="P608" t="s">
        <v>68</v>
      </c>
      <c r="Q608" t="s">
        <v>62</v>
      </c>
      <c r="R608">
        <v>8.2220000000000001E-3</v>
      </c>
      <c r="S608" t="s">
        <v>3194</v>
      </c>
      <c r="T608" t="s">
        <v>3194</v>
      </c>
      <c r="U608" t="s">
        <v>3194</v>
      </c>
      <c r="V608" t="s">
        <v>55</v>
      </c>
      <c r="X608" t="s">
        <v>55</v>
      </c>
      <c r="Y608">
        <v>0.97023999999999999</v>
      </c>
      <c r="Z608">
        <v>3</v>
      </c>
      <c r="AA608" t="b">
        <v>0</v>
      </c>
      <c r="AB608" t="s">
        <v>68</v>
      </c>
      <c r="AC608" t="s">
        <v>3207</v>
      </c>
      <c r="AD608" t="b">
        <v>0</v>
      </c>
      <c r="AE608" t="b">
        <v>0</v>
      </c>
      <c r="AF608" t="s">
        <v>62</v>
      </c>
      <c r="AG608">
        <v>133969952.81852001</v>
      </c>
      <c r="AH608">
        <v>8.6650388255454878E-4</v>
      </c>
      <c r="AI608">
        <v>67276638.135279998</v>
      </c>
      <c r="AJ608">
        <v>1.2519468295785112E-3</v>
      </c>
      <c r="AK608">
        <v>3111058.4108800003</v>
      </c>
      <c r="AL608">
        <v>3.7355289359548133E-4</v>
      </c>
      <c r="AM608">
        <v>291661.72602</v>
      </c>
      <c r="AN608">
        <v>5.4763090433500024E-4</v>
      </c>
      <c r="AO608">
        <v>3402720.1369000003</v>
      </c>
      <c r="AP608">
        <v>8.5617525930351609E-4</v>
      </c>
      <c r="AQ608">
        <v>1069426.32874</v>
      </c>
      <c r="AR608">
        <v>2.6371048638473772E-3</v>
      </c>
      <c r="AS608">
        <v>5833234.5203999998</v>
      </c>
      <c r="AT608">
        <v>3.319637674561525E-3</v>
      </c>
      <c r="AU608">
        <v>194441.15068000002</v>
      </c>
      <c r="AV608">
        <v>4.2628565188455609E-3</v>
      </c>
      <c r="AY608">
        <v>194441.15068000002</v>
      </c>
      <c r="AZ608">
        <v>1.0806257261903433E-2</v>
      </c>
      <c r="BC608">
        <v>1652749.7807800001</v>
      </c>
      <c r="BD608">
        <v>1.5127815567070281E-3</v>
      </c>
      <c r="BE608">
        <v>972205.75340000005</v>
      </c>
      <c r="BF608">
        <v>2.435694706494608E-3</v>
      </c>
      <c r="BK608">
        <v>4472146.4656400001</v>
      </c>
      <c r="BL608">
        <v>1.7208879862144685E-3</v>
      </c>
      <c r="BY608">
        <v>388882.30136000004</v>
      </c>
      <c r="BZ608">
        <v>8.8123541087470933E-4</v>
      </c>
    </row>
    <row r="609" spans="1:82" x14ac:dyDescent="0.3">
      <c r="A609" t="s">
        <v>5113</v>
      </c>
      <c r="B609" t="s">
        <v>49</v>
      </c>
      <c r="C609" t="s">
        <v>611</v>
      </c>
      <c r="D609" t="s">
        <v>612</v>
      </c>
      <c r="E609" t="s">
        <v>613</v>
      </c>
      <c r="F609" t="s">
        <v>3914</v>
      </c>
      <c r="G609" t="s">
        <v>53</v>
      </c>
      <c r="H609" t="s">
        <v>5114</v>
      </c>
      <c r="I609" t="s">
        <v>5115</v>
      </c>
      <c r="J609" t="s">
        <v>68</v>
      </c>
      <c r="K609" t="s">
        <v>3800</v>
      </c>
      <c r="L609" t="s">
        <v>63</v>
      </c>
      <c r="M609" t="s">
        <v>3993</v>
      </c>
      <c r="N609" t="s">
        <v>3470</v>
      </c>
      <c r="O609" t="s">
        <v>63</v>
      </c>
      <c r="P609" t="s">
        <v>68</v>
      </c>
      <c r="Q609" t="s">
        <v>63</v>
      </c>
      <c r="R609">
        <v>4.6709999999999998E-3</v>
      </c>
      <c r="S609" t="s">
        <v>3194</v>
      </c>
      <c r="T609" t="s">
        <v>55</v>
      </c>
      <c r="U609" t="s">
        <v>3194</v>
      </c>
      <c r="V609" t="s">
        <v>55</v>
      </c>
      <c r="W609" t="s">
        <v>55</v>
      </c>
      <c r="Y609">
        <v>0.9851399999999999</v>
      </c>
      <c r="Z609">
        <v>5</v>
      </c>
      <c r="AA609" t="b">
        <v>0</v>
      </c>
      <c r="AB609" t="s">
        <v>68</v>
      </c>
      <c r="AC609" t="s">
        <v>3470</v>
      </c>
      <c r="AD609" t="b">
        <v>0</v>
      </c>
      <c r="AE609" t="b">
        <v>0</v>
      </c>
      <c r="AF609" t="s">
        <v>63</v>
      </c>
      <c r="AG609">
        <v>7490470.0687499996</v>
      </c>
      <c r="AH609">
        <v>4.84475903751551E-5</v>
      </c>
      <c r="AI609">
        <v>7490470.0687499996</v>
      </c>
      <c r="AJ609">
        <v>1.3938969773976605E-4</v>
      </c>
    </row>
    <row r="610" spans="1:82" x14ac:dyDescent="0.3">
      <c r="A610" t="s">
        <v>5116</v>
      </c>
      <c r="B610" t="s">
        <v>49</v>
      </c>
      <c r="C610" t="s">
        <v>1742</v>
      </c>
      <c r="D610" t="s">
        <v>368</v>
      </c>
      <c r="E610" t="s">
        <v>369</v>
      </c>
      <c r="F610" t="s">
        <v>3527</v>
      </c>
      <c r="G610" t="s">
        <v>53</v>
      </c>
      <c r="H610" t="s">
        <v>5117</v>
      </c>
      <c r="I610" t="s">
        <v>5118</v>
      </c>
      <c r="J610" t="s">
        <v>48</v>
      </c>
      <c r="K610" t="s">
        <v>5119</v>
      </c>
      <c r="L610" t="s">
        <v>48</v>
      </c>
      <c r="M610" t="s">
        <v>5120</v>
      </c>
      <c r="N610" t="s">
        <v>3237</v>
      </c>
      <c r="O610" t="s">
        <v>48</v>
      </c>
      <c r="P610" t="s">
        <v>48</v>
      </c>
      <c r="Q610" t="s">
        <v>48</v>
      </c>
      <c r="R610">
        <v>-6.1499999999999999E-4</v>
      </c>
      <c r="S610" t="s">
        <v>3194</v>
      </c>
      <c r="T610" t="s">
        <v>3194</v>
      </c>
      <c r="U610" t="s">
        <v>3194</v>
      </c>
      <c r="W610" t="s">
        <v>55</v>
      </c>
      <c r="X610" t="s">
        <v>55</v>
      </c>
      <c r="Y610">
        <v>0.90528999999999993</v>
      </c>
      <c r="Z610">
        <v>1</v>
      </c>
      <c r="AA610" t="b">
        <v>0</v>
      </c>
      <c r="AB610" t="s">
        <v>48</v>
      </c>
      <c r="AC610" t="s">
        <v>3237</v>
      </c>
      <c r="AD610" t="b">
        <v>0</v>
      </c>
      <c r="AE610" t="b">
        <v>0</v>
      </c>
      <c r="AF610" t="s">
        <v>48</v>
      </c>
      <c r="AG610">
        <v>318873828.76999998</v>
      </c>
      <c r="AH610">
        <v>2.0624431438632479E-3</v>
      </c>
      <c r="AI610">
        <v>134449137.13999999</v>
      </c>
      <c r="AJ610">
        <v>2.5019557404685547E-3</v>
      </c>
    </row>
    <row r="611" spans="1:82" x14ac:dyDescent="0.3">
      <c r="A611" t="s">
        <v>5121</v>
      </c>
      <c r="B611" t="s">
        <v>49</v>
      </c>
      <c r="C611" t="s">
        <v>2375</v>
      </c>
      <c r="D611" t="s">
        <v>746</v>
      </c>
      <c r="E611" t="s">
        <v>747</v>
      </c>
      <c r="F611" t="s">
        <v>3346</v>
      </c>
      <c r="G611" t="s">
        <v>53</v>
      </c>
      <c r="H611" t="s">
        <v>5122</v>
      </c>
      <c r="I611" t="s">
        <v>5123</v>
      </c>
      <c r="J611" t="s">
        <v>54</v>
      </c>
      <c r="K611" t="s">
        <v>3336</v>
      </c>
      <c r="L611" t="s">
        <v>56</v>
      </c>
      <c r="M611" t="s">
        <v>5123</v>
      </c>
      <c r="N611" t="s">
        <v>3193</v>
      </c>
      <c r="O611" t="s">
        <v>54</v>
      </c>
      <c r="P611" t="s">
        <v>54</v>
      </c>
      <c r="Q611" t="s">
        <v>56</v>
      </c>
      <c r="R611">
        <v>6.1209999999999997E-3</v>
      </c>
      <c r="S611" t="s">
        <v>3194</v>
      </c>
      <c r="T611" t="s">
        <v>3194</v>
      </c>
      <c r="U611" t="s">
        <v>3194</v>
      </c>
      <c r="V611" t="s">
        <v>55</v>
      </c>
      <c r="X611" t="s">
        <v>55</v>
      </c>
      <c r="Y611">
        <v>0.98111000000000004</v>
      </c>
      <c r="Z611">
        <v>4</v>
      </c>
      <c r="AA611" t="b">
        <v>0</v>
      </c>
      <c r="AB611" t="s">
        <v>54</v>
      </c>
      <c r="AC611" t="s">
        <v>3193</v>
      </c>
      <c r="AD611" t="b">
        <v>0</v>
      </c>
      <c r="AE611" t="b">
        <v>0</v>
      </c>
      <c r="AF611" t="s">
        <v>56</v>
      </c>
      <c r="AG611">
        <v>43328520.6162</v>
      </c>
      <c r="AH611">
        <v>2.802444171204633E-4</v>
      </c>
      <c r="AI611">
        <v>14442840.205399999</v>
      </c>
      <c r="AJ611">
        <v>2.6876592687198386E-4</v>
      </c>
      <c r="BG611">
        <v>498028.97260000004</v>
      </c>
      <c r="BH611">
        <v>4.197861957359144E-3</v>
      </c>
    </row>
    <row r="612" spans="1:82" x14ac:dyDescent="0.3">
      <c r="A612" t="s">
        <v>5124</v>
      </c>
      <c r="B612" t="s">
        <v>3210</v>
      </c>
      <c r="C612" t="s">
        <v>2904</v>
      </c>
      <c r="D612" t="s">
        <v>783</v>
      </c>
      <c r="E612" t="s">
        <v>1109</v>
      </c>
      <c r="F612" t="s">
        <v>3384</v>
      </c>
      <c r="G612" t="s">
        <v>53</v>
      </c>
      <c r="H612" t="s">
        <v>4327</v>
      </c>
      <c r="I612" t="s">
        <v>4164</v>
      </c>
      <c r="J612" t="s">
        <v>63</v>
      </c>
      <c r="K612" t="s">
        <v>4163</v>
      </c>
      <c r="L612" t="s">
        <v>55</v>
      </c>
      <c r="M612" t="s">
        <v>4163</v>
      </c>
      <c r="N612" t="s">
        <v>3470</v>
      </c>
      <c r="O612" t="s">
        <v>63</v>
      </c>
      <c r="P612" t="s">
        <v>63</v>
      </c>
      <c r="Q612" t="s">
        <v>63</v>
      </c>
      <c r="R612">
        <v>1.4049000000000001E-2</v>
      </c>
      <c r="S612" t="s">
        <v>3194</v>
      </c>
      <c r="U612" t="s">
        <v>3208</v>
      </c>
      <c r="W612" t="s">
        <v>55</v>
      </c>
      <c r="Y612">
        <v>0.84360000000000002</v>
      </c>
      <c r="Z612">
        <v>4</v>
      </c>
      <c r="AA612" t="b">
        <v>0</v>
      </c>
      <c r="AB612" t="s">
        <v>63</v>
      </c>
      <c r="AC612" t="s">
        <v>3470</v>
      </c>
      <c r="AD612" t="b">
        <v>0</v>
      </c>
      <c r="AE612" t="b">
        <v>0</v>
      </c>
      <c r="CC612">
        <v>847554.16669999994</v>
      </c>
      <c r="CD612">
        <v>3.6913966954406452E-3</v>
      </c>
    </row>
    <row r="613" spans="1:82" x14ac:dyDescent="0.3">
      <c r="A613" t="s">
        <v>5125</v>
      </c>
      <c r="B613" t="s">
        <v>49</v>
      </c>
      <c r="C613" t="s">
        <v>2906</v>
      </c>
      <c r="D613" t="s">
        <v>338</v>
      </c>
      <c r="E613" t="s">
        <v>339</v>
      </c>
      <c r="F613" t="s">
        <v>3271</v>
      </c>
      <c r="G613" t="s">
        <v>53</v>
      </c>
      <c r="H613" t="s">
        <v>5126</v>
      </c>
      <c r="I613" t="s">
        <v>5127</v>
      </c>
      <c r="J613" t="s">
        <v>108</v>
      </c>
      <c r="K613" t="s">
        <v>5128</v>
      </c>
      <c r="L613" t="s">
        <v>107</v>
      </c>
      <c r="M613" t="s">
        <v>5129</v>
      </c>
      <c r="N613" t="s">
        <v>55</v>
      </c>
      <c r="O613" t="s">
        <v>107</v>
      </c>
      <c r="P613" t="s">
        <v>107</v>
      </c>
      <c r="Q613" t="s">
        <v>108</v>
      </c>
      <c r="R613">
        <v>7.2000000000000005E-4</v>
      </c>
      <c r="S613" t="s">
        <v>55</v>
      </c>
      <c r="T613" t="s">
        <v>3194</v>
      </c>
      <c r="U613" t="s">
        <v>3194</v>
      </c>
      <c r="W613" t="s">
        <v>55</v>
      </c>
      <c r="X613" t="s">
        <v>55</v>
      </c>
      <c r="Y613">
        <v>0.96635000000000004</v>
      </c>
      <c r="Z613">
        <v>2</v>
      </c>
      <c r="AA613" t="b">
        <v>0</v>
      </c>
      <c r="AB613" t="s">
        <v>108</v>
      </c>
      <c r="AD613" t="b">
        <v>0</v>
      </c>
      <c r="AE613" t="b">
        <v>0</v>
      </c>
      <c r="AF613" t="s">
        <v>107</v>
      </c>
      <c r="AG613">
        <v>69037856.440960005</v>
      </c>
      <c r="AH613">
        <v>4.465297582837222E-4</v>
      </c>
      <c r="AI613">
        <v>24516284.247499999</v>
      </c>
      <c r="AJ613">
        <v>4.5622202873730859E-4</v>
      </c>
      <c r="AK613">
        <v>4510996.3015400004</v>
      </c>
      <c r="AL613">
        <v>5.4164708561744166E-4</v>
      </c>
    </row>
    <row r="614" spans="1:82" x14ac:dyDescent="0.3">
      <c r="A614" t="s">
        <v>5130</v>
      </c>
      <c r="B614" t="s">
        <v>49</v>
      </c>
      <c r="C614" t="s">
        <v>1074</v>
      </c>
      <c r="D614" t="s">
        <v>675</v>
      </c>
      <c r="E614" t="s">
        <v>676</v>
      </c>
      <c r="F614" t="s">
        <v>3271</v>
      </c>
      <c r="G614" t="s">
        <v>53</v>
      </c>
      <c r="H614" t="s">
        <v>5131</v>
      </c>
      <c r="I614" t="s">
        <v>3256</v>
      </c>
      <c r="J614" t="s">
        <v>55</v>
      </c>
      <c r="K614" t="s">
        <v>5132</v>
      </c>
      <c r="L614" t="s">
        <v>108</v>
      </c>
      <c r="M614" t="s">
        <v>5133</v>
      </c>
      <c r="N614" t="s">
        <v>3581</v>
      </c>
      <c r="O614" t="s">
        <v>108</v>
      </c>
      <c r="P614" t="s">
        <v>108</v>
      </c>
      <c r="Q614" t="s">
        <v>129</v>
      </c>
      <c r="R614">
        <v>3.4999999999999997E-5</v>
      </c>
      <c r="S614" t="s">
        <v>3208</v>
      </c>
      <c r="W614" t="s">
        <v>55</v>
      </c>
      <c r="Y614">
        <v>1.0195399999999999</v>
      </c>
      <c r="Z614">
        <v>3</v>
      </c>
      <c r="AA614" t="b">
        <v>0</v>
      </c>
      <c r="AC614" t="s">
        <v>3581</v>
      </c>
      <c r="AD614" t="b">
        <v>0</v>
      </c>
      <c r="AE614" t="b">
        <v>0</v>
      </c>
      <c r="AF614" t="s">
        <v>108</v>
      </c>
      <c r="AG614">
        <v>77658308.219999999</v>
      </c>
      <c r="AH614">
        <v>5.0228595419752578E-4</v>
      </c>
      <c r="AI614">
        <v>25886102.739999998</v>
      </c>
      <c r="AJ614">
        <v>4.8171289698394998E-4</v>
      </c>
    </row>
    <row r="615" spans="1:82" x14ac:dyDescent="0.3">
      <c r="A615" t="s">
        <v>5134</v>
      </c>
      <c r="B615" t="s">
        <v>49</v>
      </c>
      <c r="C615" t="s">
        <v>1397</v>
      </c>
      <c r="D615" t="s">
        <v>118</v>
      </c>
      <c r="E615" t="s">
        <v>119</v>
      </c>
      <c r="F615" t="s">
        <v>3254</v>
      </c>
      <c r="G615" t="s">
        <v>53</v>
      </c>
      <c r="H615" t="s">
        <v>5135</v>
      </c>
      <c r="I615" t="s">
        <v>5136</v>
      </c>
      <c r="J615" t="s">
        <v>108</v>
      </c>
      <c r="K615" t="s">
        <v>3896</v>
      </c>
      <c r="L615" t="s">
        <v>108</v>
      </c>
      <c r="M615" t="s">
        <v>3897</v>
      </c>
      <c r="N615" t="s">
        <v>3309</v>
      </c>
      <c r="O615" t="s">
        <v>108</v>
      </c>
      <c r="P615" t="s">
        <v>108</v>
      </c>
      <c r="Q615" t="s">
        <v>108</v>
      </c>
      <c r="R615">
        <v>-1.66E-4</v>
      </c>
      <c r="S615" t="s">
        <v>3194</v>
      </c>
      <c r="T615" t="s">
        <v>3208</v>
      </c>
      <c r="U615" t="s">
        <v>3194</v>
      </c>
      <c r="X615" t="s">
        <v>55</v>
      </c>
      <c r="Y615">
        <v>1.4665100000000002</v>
      </c>
      <c r="Z615">
        <v>2</v>
      </c>
      <c r="AA615" t="b">
        <v>0</v>
      </c>
      <c r="AB615" t="s">
        <v>108</v>
      </c>
      <c r="AC615" t="s">
        <v>3309</v>
      </c>
      <c r="AD615" t="b">
        <v>0</v>
      </c>
      <c r="AE615" t="b">
        <v>0</v>
      </c>
      <c r="AF615" t="s">
        <v>108</v>
      </c>
      <c r="AG615">
        <v>123324325.31250001</v>
      </c>
      <c r="AH615">
        <v>7.976490582291898E-4</v>
      </c>
      <c r="AI615">
        <v>91656875.000000015</v>
      </c>
      <c r="AJ615">
        <v>1.7056371609203381E-3</v>
      </c>
      <c r="AK615">
        <v>151646299.68750003</v>
      </c>
      <c r="AL615">
        <v>1.8208566529385614E-2</v>
      </c>
    </row>
    <row r="616" spans="1:82" x14ac:dyDescent="0.3">
      <c r="A616" t="s">
        <v>5137</v>
      </c>
      <c r="B616" t="s">
        <v>49</v>
      </c>
      <c r="C616" t="s">
        <v>2624</v>
      </c>
      <c r="D616" t="s">
        <v>659</v>
      </c>
      <c r="E616" t="s">
        <v>749</v>
      </c>
      <c r="F616" t="s">
        <v>3346</v>
      </c>
      <c r="G616" t="s">
        <v>53</v>
      </c>
      <c r="H616" t="s">
        <v>5138</v>
      </c>
      <c r="I616" t="s">
        <v>3952</v>
      </c>
      <c r="J616" t="s">
        <v>54</v>
      </c>
      <c r="K616" t="s">
        <v>3206</v>
      </c>
      <c r="L616" t="s">
        <v>56</v>
      </c>
      <c r="M616" t="s">
        <v>5139</v>
      </c>
      <c r="N616" t="s">
        <v>55</v>
      </c>
      <c r="O616" t="s">
        <v>54</v>
      </c>
      <c r="P616" t="s">
        <v>54</v>
      </c>
      <c r="Q616" t="s">
        <v>56</v>
      </c>
      <c r="R616">
        <v>5.6999999999999998E-4</v>
      </c>
      <c r="S616" t="s">
        <v>3194</v>
      </c>
      <c r="U616" t="s">
        <v>3194</v>
      </c>
      <c r="V616" t="s">
        <v>55</v>
      </c>
      <c r="Y616">
        <v>1.0055700000000001</v>
      </c>
      <c r="Z616">
        <v>4</v>
      </c>
      <c r="AA616" t="b">
        <v>0</v>
      </c>
      <c r="AB616" t="s">
        <v>54</v>
      </c>
      <c r="AC616" t="s">
        <v>3221</v>
      </c>
      <c r="AD616" t="b">
        <v>0</v>
      </c>
      <c r="AE616" t="b">
        <v>1</v>
      </c>
      <c r="AF616" t="s">
        <v>56</v>
      </c>
      <c r="BS616">
        <v>8047573.698400001</v>
      </c>
      <c r="BT616">
        <v>1.6608027405520332E-3</v>
      </c>
    </row>
    <row r="617" spans="1:82" x14ac:dyDescent="0.3">
      <c r="A617" t="s">
        <v>5140</v>
      </c>
      <c r="B617" t="s">
        <v>49</v>
      </c>
      <c r="C617" t="s">
        <v>2602</v>
      </c>
      <c r="D617" t="s">
        <v>143</v>
      </c>
      <c r="E617" t="s">
        <v>144</v>
      </c>
      <c r="F617" t="s">
        <v>3217</v>
      </c>
      <c r="G617" t="s">
        <v>53</v>
      </c>
      <c r="H617" t="s">
        <v>5141</v>
      </c>
      <c r="I617" t="s">
        <v>5142</v>
      </c>
      <c r="J617" t="s">
        <v>54</v>
      </c>
      <c r="K617" t="s">
        <v>5143</v>
      </c>
      <c r="L617" t="s">
        <v>68</v>
      </c>
      <c r="M617" t="s">
        <v>5142</v>
      </c>
      <c r="N617" t="s">
        <v>3193</v>
      </c>
      <c r="O617" t="s">
        <v>54</v>
      </c>
      <c r="P617" t="s">
        <v>54</v>
      </c>
      <c r="Q617" t="s">
        <v>68</v>
      </c>
      <c r="R617">
        <v>3.81E-3</v>
      </c>
      <c r="S617" t="s">
        <v>3194</v>
      </c>
      <c r="T617" t="s">
        <v>3194</v>
      </c>
      <c r="U617" t="s">
        <v>3194</v>
      </c>
      <c r="Y617">
        <v>0.89569999999999994</v>
      </c>
      <c r="Z617">
        <v>4</v>
      </c>
      <c r="AA617" t="b">
        <v>0</v>
      </c>
      <c r="AB617" t="s">
        <v>54</v>
      </c>
      <c r="AC617" t="s">
        <v>3193</v>
      </c>
      <c r="AD617" t="b">
        <v>0</v>
      </c>
      <c r="AE617" t="b">
        <v>0</v>
      </c>
      <c r="AF617" t="s">
        <v>68</v>
      </c>
      <c r="AS617">
        <v>1702850.2739699997</v>
      </c>
      <c r="AT617">
        <v>9.6907571671241426E-4</v>
      </c>
    </row>
    <row r="618" spans="1:82" x14ac:dyDescent="0.3">
      <c r="A618" t="s">
        <v>5144</v>
      </c>
      <c r="B618" t="s">
        <v>49</v>
      </c>
      <c r="D618" t="s">
        <v>482</v>
      </c>
      <c r="E618" t="s">
        <v>483</v>
      </c>
      <c r="F618" t="s">
        <v>3819</v>
      </c>
      <c r="H618" t="s">
        <v>5145</v>
      </c>
      <c r="R618">
        <v>0</v>
      </c>
      <c r="S618" t="s">
        <v>3194</v>
      </c>
      <c r="T618" t="s">
        <v>3208</v>
      </c>
      <c r="U618" t="s">
        <v>3194</v>
      </c>
      <c r="V618" t="s">
        <v>55</v>
      </c>
      <c r="W618" t="s">
        <v>55</v>
      </c>
      <c r="X618" t="s">
        <v>55</v>
      </c>
      <c r="Y618">
        <v>2.3971205000000002E-3</v>
      </c>
      <c r="Z618">
        <v>5</v>
      </c>
      <c r="AA618" t="b">
        <v>0</v>
      </c>
      <c r="AD618" t="b">
        <v>0</v>
      </c>
      <c r="AE618" t="b">
        <v>0</v>
      </c>
      <c r="AG618">
        <v>599280.125</v>
      </c>
      <c r="AH618">
        <v>3.8760822417673512E-6</v>
      </c>
    </row>
    <row r="619" spans="1:82" x14ac:dyDescent="0.3">
      <c r="A619" t="s">
        <v>5146</v>
      </c>
      <c r="B619" t="s">
        <v>49</v>
      </c>
      <c r="C619" t="s">
        <v>5147</v>
      </c>
      <c r="E619" t="s">
        <v>5148</v>
      </c>
      <c r="F619" t="s">
        <v>3808</v>
      </c>
      <c r="R619">
        <v>0</v>
      </c>
      <c r="Y619">
        <v>34.729999999999997</v>
      </c>
      <c r="AA619" t="b">
        <v>0</v>
      </c>
      <c r="AD619" t="b">
        <v>0</v>
      </c>
      <c r="AE619" t="b">
        <v>0</v>
      </c>
      <c r="BG619">
        <v>260474.99999999997</v>
      </c>
      <c r="BH619">
        <v>2.195531090560338E-3</v>
      </c>
    </row>
    <row r="620" spans="1:82" x14ac:dyDescent="0.3">
      <c r="A620" t="s">
        <v>5149</v>
      </c>
      <c r="B620" t="s">
        <v>49</v>
      </c>
      <c r="C620" t="s">
        <v>2241</v>
      </c>
      <c r="D620" t="s">
        <v>359</v>
      </c>
      <c r="E620" t="s">
        <v>662</v>
      </c>
      <c r="F620" t="s">
        <v>3271</v>
      </c>
      <c r="G620" t="s">
        <v>53</v>
      </c>
      <c r="H620" t="s">
        <v>5150</v>
      </c>
      <c r="I620" t="s">
        <v>3226</v>
      </c>
      <c r="J620" t="s">
        <v>55</v>
      </c>
      <c r="K620" t="s">
        <v>5151</v>
      </c>
      <c r="L620" t="s">
        <v>108</v>
      </c>
      <c r="M620" t="s">
        <v>5151</v>
      </c>
      <c r="N620" t="s">
        <v>3309</v>
      </c>
      <c r="O620" t="s">
        <v>108</v>
      </c>
      <c r="P620" t="s">
        <v>108</v>
      </c>
      <c r="Q620" t="s">
        <v>108</v>
      </c>
      <c r="R620">
        <v>-1.7079999999999999E-3</v>
      </c>
      <c r="S620" t="s">
        <v>3194</v>
      </c>
      <c r="T620" t="s">
        <v>3208</v>
      </c>
      <c r="U620" t="s">
        <v>55</v>
      </c>
      <c r="W620" t="s">
        <v>55</v>
      </c>
      <c r="X620" t="s">
        <v>55</v>
      </c>
      <c r="Y620">
        <v>0.98177000000000003</v>
      </c>
      <c r="Z620">
        <v>2</v>
      </c>
      <c r="AA620" t="b">
        <v>0</v>
      </c>
      <c r="AC620" t="s">
        <v>3309</v>
      </c>
      <c r="AD620" t="b">
        <v>0</v>
      </c>
      <c r="AE620" t="b">
        <v>0</v>
      </c>
      <c r="AF620" t="s">
        <v>108</v>
      </c>
      <c r="BO620">
        <v>3464302.8766500005</v>
      </c>
      <c r="BP620">
        <v>8.9263146759018235E-3</v>
      </c>
      <c r="BQ620">
        <v>692860.57533000002</v>
      </c>
      <c r="BR620">
        <v>2.1286216586452134E-2</v>
      </c>
      <c r="BS620">
        <v>79184065.752000004</v>
      </c>
      <c r="BT620">
        <v>1.6341461207757601E-2</v>
      </c>
      <c r="BU620">
        <v>2078581.7259900002</v>
      </c>
      <c r="BV620">
        <v>8.317880630490361E-3</v>
      </c>
      <c r="BW620">
        <v>1682661.3972300002</v>
      </c>
      <c r="BX620">
        <v>8.489721041949708E-3</v>
      </c>
    </row>
    <row r="621" spans="1:82" x14ac:dyDescent="0.3">
      <c r="A621" t="s">
        <v>5152</v>
      </c>
      <c r="B621" t="s">
        <v>49</v>
      </c>
      <c r="C621" t="s">
        <v>1378</v>
      </c>
      <c r="D621" t="s">
        <v>1379</v>
      </c>
      <c r="E621" t="s">
        <v>1380</v>
      </c>
      <c r="F621" t="s">
        <v>3223</v>
      </c>
      <c r="G621" t="s">
        <v>53</v>
      </c>
      <c r="H621" t="s">
        <v>5153</v>
      </c>
      <c r="I621" t="s">
        <v>5154</v>
      </c>
      <c r="J621" t="s">
        <v>68</v>
      </c>
      <c r="K621" t="s">
        <v>5154</v>
      </c>
      <c r="L621" t="s">
        <v>56</v>
      </c>
      <c r="M621" t="s">
        <v>5154</v>
      </c>
      <c r="N621" t="s">
        <v>3221</v>
      </c>
      <c r="O621" t="s">
        <v>56</v>
      </c>
      <c r="P621" t="s">
        <v>56</v>
      </c>
      <c r="Q621" t="s">
        <v>68</v>
      </c>
      <c r="R621">
        <v>2.8440000000000002E-3</v>
      </c>
      <c r="S621" t="s">
        <v>3194</v>
      </c>
      <c r="T621" t="s">
        <v>3194</v>
      </c>
      <c r="Y621">
        <v>0.99238999999999999</v>
      </c>
      <c r="AA621" t="b">
        <v>0</v>
      </c>
      <c r="AB621" t="s">
        <v>68</v>
      </c>
      <c r="AC621" t="s">
        <v>3221</v>
      </c>
      <c r="AD621" t="b">
        <v>0</v>
      </c>
      <c r="AE621" t="b">
        <v>0</v>
      </c>
      <c r="AF621" t="s">
        <v>56</v>
      </c>
      <c r="BA621">
        <v>3090231.6027100002</v>
      </c>
      <c r="BB621">
        <v>4.4482621423247966E-3</v>
      </c>
      <c r="BK621">
        <v>3189916.4931200002</v>
      </c>
      <c r="BL621">
        <v>1.2274841649784845E-3</v>
      </c>
      <c r="BO621">
        <v>996848.90410000004</v>
      </c>
      <c r="BP621">
        <v>2.5685361006682747E-3</v>
      </c>
    </row>
    <row r="622" spans="1:82" x14ac:dyDescent="0.3">
      <c r="A622" t="s">
        <v>5155</v>
      </c>
      <c r="B622" t="s">
        <v>49</v>
      </c>
      <c r="C622" t="s">
        <v>1726</v>
      </c>
      <c r="D622" t="s">
        <v>353</v>
      </c>
      <c r="E622" t="s">
        <v>354</v>
      </c>
      <c r="F622" t="s">
        <v>3319</v>
      </c>
      <c r="G622" t="s">
        <v>72</v>
      </c>
      <c r="H622" t="s">
        <v>5156</v>
      </c>
      <c r="I622" t="s">
        <v>4030</v>
      </c>
      <c r="J622" t="s">
        <v>56</v>
      </c>
      <c r="K622" t="s">
        <v>4075</v>
      </c>
      <c r="L622" t="s">
        <v>68</v>
      </c>
      <c r="M622" t="s">
        <v>5157</v>
      </c>
      <c r="N622" t="s">
        <v>3193</v>
      </c>
      <c r="O622" t="s">
        <v>56</v>
      </c>
      <c r="P622" t="s">
        <v>54</v>
      </c>
      <c r="Q622" t="s">
        <v>68</v>
      </c>
      <c r="R622">
        <v>6.1180000000000002E-3</v>
      </c>
      <c r="S622" t="s">
        <v>3194</v>
      </c>
      <c r="T622" t="s">
        <v>3194</v>
      </c>
      <c r="U622" t="s">
        <v>3194</v>
      </c>
      <c r="V622" t="s">
        <v>55</v>
      </c>
      <c r="W622" t="s">
        <v>55</v>
      </c>
      <c r="X622" t="s">
        <v>55</v>
      </c>
      <c r="Y622">
        <v>1.0222599999999999</v>
      </c>
      <c r="Z622">
        <v>4</v>
      </c>
      <c r="AA622" t="b">
        <v>0</v>
      </c>
      <c r="AB622" t="s">
        <v>56</v>
      </c>
      <c r="AC622" t="s">
        <v>3193</v>
      </c>
      <c r="AD622" t="b">
        <v>0</v>
      </c>
      <c r="AE622" t="b">
        <v>0</v>
      </c>
      <c r="AF622" t="s">
        <v>68</v>
      </c>
      <c r="AG622">
        <v>63953267.296755001</v>
      </c>
      <c r="AH622">
        <v>4.1364315840101116E-4</v>
      </c>
      <c r="AI622">
        <v>26281461.478400003</v>
      </c>
      <c r="AJ622">
        <v>4.8907010347947616E-4</v>
      </c>
      <c r="AK622">
        <v>4419597.3306450006</v>
      </c>
      <c r="AL622">
        <v>5.3067257291460285E-4</v>
      </c>
      <c r="AM622">
        <v>615971.75340000005</v>
      </c>
      <c r="AN622">
        <v>1.156563025812055E-3</v>
      </c>
      <c r="AO622">
        <v>2463887.0136000002</v>
      </c>
      <c r="AP622">
        <v>6.1995080932086095E-4</v>
      </c>
      <c r="BK622">
        <v>5543745.7806000002</v>
      </c>
      <c r="BL622">
        <v>2.1332408465956662E-3</v>
      </c>
    </row>
    <row r="623" spans="1:82" x14ac:dyDescent="0.3">
      <c r="A623" t="s">
        <v>5158</v>
      </c>
      <c r="B623" t="s">
        <v>3210</v>
      </c>
      <c r="D623" t="s">
        <v>346</v>
      </c>
      <c r="E623" t="s">
        <v>3818</v>
      </c>
      <c r="F623" t="s">
        <v>3864</v>
      </c>
      <c r="H623" t="s">
        <v>4053</v>
      </c>
      <c r="R623">
        <v>0</v>
      </c>
      <c r="S623" t="s">
        <v>3194</v>
      </c>
      <c r="T623" t="s">
        <v>3194</v>
      </c>
      <c r="U623" t="s">
        <v>3194</v>
      </c>
      <c r="V623" t="s">
        <v>55</v>
      </c>
      <c r="W623" t="s">
        <v>55</v>
      </c>
      <c r="X623" t="s">
        <v>55</v>
      </c>
      <c r="Y623">
        <v>-0.14934043099999994</v>
      </c>
      <c r="Z623">
        <v>2</v>
      </c>
      <c r="AA623" t="b">
        <v>0</v>
      </c>
      <c r="AD623" t="b">
        <v>0</v>
      </c>
      <c r="AE623" t="b">
        <v>0</v>
      </c>
      <c r="AG623">
        <v>-962112.20560489595</v>
      </c>
      <c r="AH623">
        <v>-6.2228428395364455E-6</v>
      </c>
    </row>
    <row r="624" spans="1:82" x14ac:dyDescent="0.3">
      <c r="A624" t="s">
        <v>5159</v>
      </c>
      <c r="B624" t="s">
        <v>3210</v>
      </c>
      <c r="D624" t="s">
        <v>346</v>
      </c>
      <c r="E624" t="s">
        <v>3818</v>
      </c>
      <c r="F624" t="s">
        <v>3864</v>
      </c>
      <c r="H624" t="s">
        <v>4635</v>
      </c>
      <c r="R624">
        <v>0</v>
      </c>
      <c r="S624" t="s">
        <v>3194</v>
      </c>
      <c r="T624" t="s">
        <v>3194</v>
      </c>
      <c r="U624" t="s">
        <v>3194</v>
      </c>
      <c r="V624" t="s">
        <v>55</v>
      </c>
      <c r="W624" t="s">
        <v>55</v>
      </c>
      <c r="X624" t="s">
        <v>55</v>
      </c>
      <c r="Y624">
        <v>-3.3952708299999967E-2</v>
      </c>
      <c r="Z624">
        <v>2</v>
      </c>
      <c r="AA624" t="b">
        <v>0</v>
      </c>
      <c r="AD624" t="b">
        <v>0</v>
      </c>
      <c r="AE624" t="b">
        <v>0</v>
      </c>
      <c r="AG624">
        <v>-156240.89227371023</v>
      </c>
      <c r="AH624">
        <v>-1.0105500294707987E-6</v>
      </c>
    </row>
    <row r="625" spans="1:82" x14ac:dyDescent="0.3">
      <c r="A625" t="s">
        <v>5160</v>
      </c>
      <c r="B625" t="s">
        <v>49</v>
      </c>
      <c r="C625" t="s">
        <v>2509</v>
      </c>
      <c r="D625" t="s">
        <v>2214</v>
      </c>
      <c r="E625" t="s">
        <v>2215</v>
      </c>
      <c r="F625" t="s">
        <v>3223</v>
      </c>
      <c r="G625" t="s">
        <v>53</v>
      </c>
      <c r="H625" t="s">
        <v>5161</v>
      </c>
      <c r="I625" t="s">
        <v>3765</v>
      </c>
      <c r="J625" t="s">
        <v>54</v>
      </c>
      <c r="K625" t="s">
        <v>4640</v>
      </c>
      <c r="L625" t="s">
        <v>55</v>
      </c>
      <c r="M625" t="s">
        <v>3765</v>
      </c>
      <c r="N625" t="s">
        <v>3193</v>
      </c>
      <c r="O625" t="s">
        <v>54</v>
      </c>
      <c r="P625" t="s">
        <v>54</v>
      </c>
      <c r="Q625" t="s">
        <v>54</v>
      </c>
      <c r="R625">
        <v>9.2440000000000005E-3</v>
      </c>
      <c r="S625" t="s">
        <v>3194</v>
      </c>
      <c r="Y625">
        <v>0.87297000000000002</v>
      </c>
      <c r="AA625" t="b">
        <v>0</v>
      </c>
      <c r="AB625" t="s">
        <v>54</v>
      </c>
      <c r="AC625" t="s">
        <v>3193</v>
      </c>
      <c r="AD625" t="b">
        <v>0</v>
      </c>
      <c r="AE625" t="b">
        <v>0</v>
      </c>
      <c r="AG625">
        <v>50682686.304006003</v>
      </c>
      <c r="AH625">
        <v>3.2781040477193038E-4</v>
      </c>
      <c r="AI625">
        <v>20964281.804530002</v>
      </c>
      <c r="AJ625">
        <v>3.9012303330014745E-4</v>
      </c>
      <c r="BK625">
        <v>877166.60270000005</v>
      </c>
      <c r="BL625">
        <v>3.3753489070465127E-4</v>
      </c>
      <c r="BM625">
        <v>4385833.0135000004</v>
      </c>
      <c r="BN625">
        <v>8.0418654932793415E-3</v>
      </c>
      <c r="BQ625">
        <v>438583.30135000002</v>
      </c>
      <c r="BR625">
        <v>1.3474253661049772E-2</v>
      </c>
      <c r="BU625">
        <v>3508666.4108000002</v>
      </c>
      <c r="BV625">
        <v>1.4040664368558902E-2</v>
      </c>
      <c r="BW625">
        <v>3508666.4108000002</v>
      </c>
      <c r="BX625">
        <v>1.7702669774196586E-2</v>
      </c>
    </row>
    <row r="626" spans="1:82" x14ac:dyDescent="0.3">
      <c r="A626" t="s">
        <v>5162</v>
      </c>
      <c r="B626" t="s">
        <v>49</v>
      </c>
      <c r="C626" t="s">
        <v>1269</v>
      </c>
      <c r="D626" t="s">
        <v>1270</v>
      </c>
      <c r="E626" t="s">
        <v>1271</v>
      </c>
      <c r="F626" t="s">
        <v>3244</v>
      </c>
      <c r="G626" t="s">
        <v>53</v>
      </c>
      <c r="H626" t="s">
        <v>5163</v>
      </c>
      <c r="I626" t="s">
        <v>5164</v>
      </c>
      <c r="J626" t="s">
        <v>68</v>
      </c>
      <c r="K626" t="s">
        <v>5165</v>
      </c>
      <c r="L626" t="s">
        <v>56</v>
      </c>
      <c r="M626" t="s">
        <v>3789</v>
      </c>
      <c r="N626" t="s">
        <v>3207</v>
      </c>
      <c r="O626" t="s">
        <v>68</v>
      </c>
      <c r="P626" t="s">
        <v>56</v>
      </c>
      <c r="Q626" t="s">
        <v>68</v>
      </c>
      <c r="R626">
        <v>4.7199999999999998E-4</v>
      </c>
      <c r="S626" t="s">
        <v>3208</v>
      </c>
      <c r="T626" t="s">
        <v>3201</v>
      </c>
      <c r="U626" t="s">
        <v>3194</v>
      </c>
      <c r="Y626">
        <v>1.0021200000000001</v>
      </c>
      <c r="Z626">
        <v>3</v>
      </c>
      <c r="AA626" t="b">
        <v>0</v>
      </c>
      <c r="AB626" t="s">
        <v>68</v>
      </c>
      <c r="AC626" t="s">
        <v>3207</v>
      </c>
      <c r="AD626" t="b">
        <v>0</v>
      </c>
      <c r="AE626" t="b">
        <v>0</v>
      </c>
      <c r="AF626" t="s">
        <v>56</v>
      </c>
      <c r="BO626">
        <v>1009270.6849000001</v>
      </c>
      <c r="BP626">
        <v>2.600542749106329E-3</v>
      </c>
      <c r="BS626">
        <v>15139060.273500003</v>
      </c>
      <c r="BT626">
        <v>3.1242948165370742E-3</v>
      </c>
    </row>
    <row r="627" spans="1:82" x14ac:dyDescent="0.3">
      <c r="A627" t="s">
        <v>5166</v>
      </c>
      <c r="B627" t="s">
        <v>49</v>
      </c>
      <c r="C627" t="s">
        <v>885</v>
      </c>
      <c r="D627" t="s">
        <v>886</v>
      </c>
      <c r="E627" t="s">
        <v>887</v>
      </c>
      <c r="F627" t="s">
        <v>3188</v>
      </c>
      <c r="G627" t="s">
        <v>53</v>
      </c>
      <c r="H627" t="s">
        <v>5167</v>
      </c>
      <c r="I627" t="s">
        <v>5168</v>
      </c>
      <c r="J627" t="s">
        <v>54</v>
      </c>
      <c r="K627" t="s">
        <v>3257</v>
      </c>
      <c r="L627" t="s">
        <v>55</v>
      </c>
      <c r="M627" t="s">
        <v>5168</v>
      </c>
      <c r="N627" t="s">
        <v>3221</v>
      </c>
      <c r="O627" t="s">
        <v>54</v>
      </c>
      <c r="P627" t="s">
        <v>54</v>
      </c>
      <c r="Q627" t="s">
        <v>56</v>
      </c>
      <c r="R627">
        <v>1.271E-3</v>
      </c>
      <c r="S627" t="s">
        <v>3194</v>
      </c>
      <c r="U627" t="s">
        <v>3194</v>
      </c>
      <c r="V627" t="s">
        <v>55</v>
      </c>
      <c r="Y627">
        <v>1.0028700000000002</v>
      </c>
      <c r="Z627">
        <v>4</v>
      </c>
      <c r="AA627" t="b">
        <v>0</v>
      </c>
      <c r="AB627" t="s">
        <v>54</v>
      </c>
      <c r="AC627" t="s">
        <v>3221</v>
      </c>
      <c r="AD627" t="b">
        <v>0</v>
      </c>
      <c r="AE627" t="b">
        <v>0</v>
      </c>
      <c r="AG627">
        <v>47274748.84740001</v>
      </c>
      <c r="AH627">
        <v>3.057682156427576E-4</v>
      </c>
      <c r="AI627">
        <v>19985247.903300006</v>
      </c>
      <c r="AJ627">
        <v>3.7190425152585401E-4</v>
      </c>
    </row>
    <row r="628" spans="1:82" x14ac:dyDescent="0.3">
      <c r="A628" t="s">
        <v>5169</v>
      </c>
      <c r="B628" t="s">
        <v>49</v>
      </c>
      <c r="C628" t="s">
        <v>891</v>
      </c>
      <c r="D628" t="s">
        <v>843</v>
      </c>
      <c r="E628" t="s">
        <v>844</v>
      </c>
      <c r="F628" t="s">
        <v>3244</v>
      </c>
      <c r="G628" t="s">
        <v>53</v>
      </c>
      <c r="H628" t="s">
        <v>5170</v>
      </c>
      <c r="I628" t="s">
        <v>3467</v>
      </c>
      <c r="J628" t="s">
        <v>63</v>
      </c>
      <c r="K628" t="s">
        <v>5171</v>
      </c>
      <c r="L628" t="s">
        <v>55</v>
      </c>
      <c r="M628" t="s">
        <v>4834</v>
      </c>
      <c r="N628" t="s">
        <v>3470</v>
      </c>
      <c r="O628" t="s">
        <v>63</v>
      </c>
      <c r="P628" t="s">
        <v>63</v>
      </c>
      <c r="Q628" t="s">
        <v>63</v>
      </c>
      <c r="R628">
        <v>2.542E-3</v>
      </c>
      <c r="S628" t="s">
        <v>3194</v>
      </c>
      <c r="U628" t="s">
        <v>3194</v>
      </c>
      <c r="Y628">
        <v>0.91090000000000004</v>
      </c>
      <c r="Z628">
        <v>2</v>
      </c>
      <c r="AA628" t="b">
        <v>0</v>
      </c>
      <c r="AB628" t="s">
        <v>63</v>
      </c>
      <c r="AC628" t="s">
        <v>3470</v>
      </c>
      <c r="AD628" t="b">
        <v>0</v>
      </c>
      <c r="AE628" t="b">
        <v>0</v>
      </c>
      <c r="AU628">
        <v>91396.164380000002</v>
      </c>
      <c r="AV628">
        <v>2.0037360083615167E-3</v>
      </c>
      <c r="AY628">
        <v>91396.164380000002</v>
      </c>
      <c r="AZ628">
        <v>5.0794312911000656E-3</v>
      </c>
      <c r="BC628">
        <v>3381658.0820599999</v>
      </c>
      <c r="BD628">
        <v>3.095271914188557E-3</v>
      </c>
      <c r="BM628">
        <v>1645130.95884</v>
      </c>
      <c r="BN628">
        <v>3.016512906236518E-3</v>
      </c>
      <c r="BO628">
        <v>2741884.9314000001</v>
      </c>
      <c r="BP628">
        <v>7.0648925842353811E-3</v>
      </c>
      <c r="BQ628">
        <v>274188.49313999998</v>
      </c>
      <c r="BR628">
        <v>8.4236798257877055E-3</v>
      </c>
    </row>
    <row r="629" spans="1:82" x14ac:dyDescent="0.3">
      <c r="A629" t="s">
        <v>5172</v>
      </c>
      <c r="B629" t="s">
        <v>49</v>
      </c>
      <c r="C629" t="s">
        <v>5173</v>
      </c>
      <c r="E629" t="s">
        <v>5174</v>
      </c>
      <c r="F629" t="s">
        <v>3808</v>
      </c>
      <c r="O629" t="s">
        <v>617</v>
      </c>
      <c r="P629" t="s">
        <v>617</v>
      </c>
      <c r="Q629" t="s">
        <v>4369</v>
      </c>
      <c r="R629">
        <v>2.8403046244799997E-2</v>
      </c>
      <c r="Y629">
        <v>9673.7999999999993</v>
      </c>
      <c r="AA629" t="b">
        <v>0</v>
      </c>
      <c r="AD629" t="b">
        <v>0</v>
      </c>
      <c r="AE629" t="b">
        <v>0</v>
      </c>
      <c r="AG629">
        <v>29737261.199999999</v>
      </c>
      <c r="AH629">
        <v>1.9233754841463711E-4</v>
      </c>
    </row>
    <row r="630" spans="1:82" x14ac:dyDescent="0.3">
      <c r="A630" t="s">
        <v>5175</v>
      </c>
      <c r="B630" t="s">
        <v>49</v>
      </c>
      <c r="C630" t="s">
        <v>5176</v>
      </c>
      <c r="E630" t="s">
        <v>5177</v>
      </c>
      <c r="F630" t="s">
        <v>3808</v>
      </c>
      <c r="O630" t="s">
        <v>76</v>
      </c>
      <c r="P630" t="s">
        <v>76</v>
      </c>
      <c r="Q630" t="s">
        <v>54</v>
      </c>
      <c r="R630">
        <v>1.4407448550690002E-2</v>
      </c>
      <c r="Y630">
        <v>94839.55</v>
      </c>
      <c r="AA630" t="b">
        <v>0</v>
      </c>
      <c r="AD630" t="b">
        <v>0</v>
      </c>
      <c r="AE630" t="b">
        <v>0</v>
      </c>
      <c r="AW630">
        <v>21528577.850000001</v>
      </c>
      <c r="AX630">
        <v>4.3718459943860283E-2</v>
      </c>
    </row>
    <row r="631" spans="1:82" x14ac:dyDescent="0.3">
      <c r="A631" t="s">
        <v>5178</v>
      </c>
      <c r="B631" t="s">
        <v>49</v>
      </c>
      <c r="C631" t="s">
        <v>3078</v>
      </c>
      <c r="D631" t="s">
        <v>3079</v>
      </c>
      <c r="E631" t="s">
        <v>3077</v>
      </c>
      <c r="F631" t="s">
        <v>3527</v>
      </c>
      <c r="G631" t="s">
        <v>53</v>
      </c>
      <c r="H631" t="s">
        <v>5179</v>
      </c>
      <c r="I631" t="s">
        <v>5180</v>
      </c>
      <c r="J631" t="s">
        <v>48</v>
      </c>
      <c r="K631" t="s">
        <v>3344</v>
      </c>
      <c r="L631" t="s">
        <v>48</v>
      </c>
      <c r="M631" t="s">
        <v>3406</v>
      </c>
      <c r="N631" t="s">
        <v>3237</v>
      </c>
      <c r="O631" t="s">
        <v>48</v>
      </c>
      <c r="P631" t="s">
        <v>48</v>
      </c>
      <c r="Q631" t="s">
        <v>48</v>
      </c>
      <c r="R631">
        <v>-1.3359999999999999E-3</v>
      </c>
      <c r="S631" t="s">
        <v>3194</v>
      </c>
      <c r="T631" t="s">
        <v>3194</v>
      </c>
      <c r="U631" t="s">
        <v>3194</v>
      </c>
      <c r="Y631">
        <v>0.96955999999999998</v>
      </c>
      <c r="Z631">
        <v>2</v>
      </c>
      <c r="AA631" t="b">
        <v>0</v>
      </c>
      <c r="AB631" t="s">
        <v>48</v>
      </c>
      <c r="AC631" t="s">
        <v>3237</v>
      </c>
      <c r="AD631" t="b">
        <v>0</v>
      </c>
      <c r="AE631" t="b">
        <v>0</v>
      </c>
      <c r="AF631" t="s">
        <v>48</v>
      </c>
      <c r="BS631">
        <v>10670283.2874</v>
      </c>
      <c r="BT631">
        <v>2.202059451745533E-3</v>
      </c>
    </row>
    <row r="632" spans="1:82" x14ac:dyDescent="0.3">
      <c r="A632" t="s">
        <v>5181</v>
      </c>
      <c r="B632" t="s">
        <v>49</v>
      </c>
      <c r="C632" t="s">
        <v>1264</v>
      </c>
      <c r="D632" t="s">
        <v>1265</v>
      </c>
      <c r="E632" t="s">
        <v>1266</v>
      </c>
      <c r="F632" t="s">
        <v>3217</v>
      </c>
      <c r="G632" t="s">
        <v>53</v>
      </c>
      <c r="H632" t="s">
        <v>5182</v>
      </c>
      <c r="I632" t="s">
        <v>3226</v>
      </c>
      <c r="J632" t="s">
        <v>55</v>
      </c>
      <c r="K632" t="s">
        <v>5183</v>
      </c>
      <c r="L632" t="s">
        <v>56</v>
      </c>
      <c r="M632" t="s">
        <v>5184</v>
      </c>
      <c r="N632" t="s">
        <v>3193</v>
      </c>
      <c r="O632" t="s">
        <v>54</v>
      </c>
      <c r="P632" t="s">
        <v>54</v>
      </c>
      <c r="Q632" t="s">
        <v>56</v>
      </c>
      <c r="R632">
        <v>7.6180000000000006E-3</v>
      </c>
      <c r="S632" t="s">
        <v>3194</v>
      </c>
      <c r="T632" t="s">
        <v>3194</v>
      </c>
      <c r="Y632">
        <v>0.90153000000000005</v>
      </c>
      <c r="AA632" t="b">
        <v>0</v>
      </c>
      <c r="AC632" t="s">
        <v>3193</v>
      </c>
      <c r="AD632" t="b">
        <v>0</v>
      </c>
      <c r="AE632" t="b">
        <v>0</v>
      </c>
      <c r="AF632" t="s">
        <v>56</v>
      </c>
      <c r="AG632">
        <v>34709827.945100002</v>
      </c>
      <c r="AH632">
        <v>2.2449959893597717E-4</v>
      </c>
      <c r="AI632">
        <v>14875640.547900001</v>
      </c>
      <c r="AJ632">
        <v>2.7681988188001848E-4</v>
      </c>
    </row>
    <row r="633" spans="1:82" x14ac:dyDescent="0.3">
      <c r="A633" t="s">
        <v>5185</v>
      </c>
      <c r="B633" t="s">
        <v>49</v>
      </c>
      <c r="C633" t="s">
        <v>5186</v>
      </c>
      <c r="D633" t="s">
        <v>2276</v>
      </c>
      <c r="E633" t="s">
        <v>2277</v>
      </c>
      <c r="F633" t="s">
        <v>3998</v>
      </c>
      <c r="R633">
        <v>0</v>
      </c>
      <c r="U633" t="s">
        <v>3194</v>
      </c>
      <c r="Y633">
        <v>40.295000000000002</v>
      </c>
      <c r="AA633" t="b">
        <v>0</v>
      </c>
      <c r="AD633" t="b">
        <v>0</v>
      </c>
      <c r="AE633" t="b">
        <v>0</v>
      </c>
      <c r="AG633">
        <v>30736300.690000001</v>
      </c>
      <c r="AH633">
        <v>1.9879923313347091E-4</v>
      </c>
      <c r="AI633">
        <v>7390949.1950000003</v>
      </c>
      <c r="AJ633">
        <v>1.3753771990880398E-4</v>
      </c>
      <c r="AK633">
        <v>2596287.44</v>
      </c>
      <c r="AL633">
        <v>3.1174300116829713E-4</v>
      </c>
      <c r="AO633">
        <v>1421889.665</v>
      </c>
      <c r="AP633">
        <v>3.5776869788105688E-4</v>
      </c>
      <c r="CA633">
        <v>258895.375</v>
      </c>
      <c r="CB633">
        <v>2.8451640871704156E-4</v>
      </c>
    </row>
    <row r="634" spans="1:82" x14ac:dyDescent="0.3">
      <c r="A634" t="s">
        <v>5187</v>
      </c>
      <c r="B634" t="s">
        <v>49</v>
      </c>
      <c r="C634" t="s">
        <v>2772</v>
      </c>
      <c r="D634" t="s">
        <v>420</v>
      </c>
      <c r="E634" t="s">
        <v>421</v>
      </c>
      <c r="F634" t="s">
        <v>3188</v>
      </c>
      <c r="G634" t="s">
        <v>53</v>
      </c>
      <c r="H634" t="s">
        <v>5188</v>
      </c>
      <c r="I634" t="s">
        <v>4291</v>
      </c>
      <c r="J634" t="s">
        <v>55</v>
      </c>
      <c r="K634" t="s">
        <v>4292</v>
      </c>
      <c r="L634" t="s">
        <v>56</v>
      </c>
      <c r="M634" t="s">
        <v>4292</v>
      </c>
      <c r="N634" t="s">
        <v>3221</v>
      </c>
      <c r="O634" t="s">
        <v>56</v>
      </c>
      <c r="P634" t="s">
        <v>56</v>
      </c>
      <c r="Q634" t="s">
        <v>56</v>
      </c>
      <c r="R634">
        <v>4.182E-3</v>
      </c>
      <c r="S634" t="s">
        <v>3194</v>
      </c>
      <c r="T634" t="s">
        <v>3194</v>
      </c>
      <c r="U634" t="s">
        <v>3194</v>
      </c>
      <c r="Y634">
        <v>0.99985000000000002</v>
      </c>
      <c r="Z634">
        <v>4</v>
      </c>
      <c r="AA634" t="b">
        <v>0</v>
      </c>
      <c r="AB634" t="s">
        <v>56</v>
      </c>
      <c r="AC634" t="s">
        <v>3221</v>
      </c>
      <c r="AD634" t="b">
        <v>1</v>
      </c>
      <c r="AE634" t="b">
        <v>0</v>
      </c>
      <c r="AF634" t="s">
        <v>56</v>
      </c>
      <c r="AG634">
        <v>65819840.759691201</v>
      </c>
      <c r="AH634">
        <v>4.2571596367323871E-4</v>
      </c>
      <c r="AI634">
        <v>38521551.450911999</v>
      </c>
      <c r="AJ634">
        <v>7.1684518647379444E-4</v>
      </c>
      <c r="AK634">
        <v>6692510.0463768002</v>
      </c>
      <c r="AL634">
        <v>8.0358712793622089E-4</v>
      </c>
    </row>
    <row r="635" spans="1:82" x14ac:dyDescent="0.3">
      <c r="A635" t="s">
        <v>5189</v>
      </c>
      <c r="B635" t="s">
        <v>49</v>
      </c>
      <c r="C635" t="s">
        <v>5190</v>
      </c>
      <c r="E635" t="s">
        <v>5191</v>
      </c>
      <c r="F635" t="s">
        <v>3808</v>
      </c>
      <c r="R635">
        <v>0</v>
      </c>
      <c r="Y635">
        <v>128.68</v>
      </c>
      <c r="AA635" t="b">
        <v>0</v>
      </c>
      <c r="AD635" t="b">
        <v>0</v>
      </c>
      <c r="AE635" t="b">
        <v>0</v>
      </c>
      <c r="BS635">
        <v>17087442.807319999</v>
      </c>
      <c r="BT635">
        <v>3.526388562190539E-3</v>
      </c>
    </row>
    <row r="636" spans="1:82" x14ac:dyDescent="0.3">
      <c r="A636" t="s">
        <v>5192</v>
      </c>
      <c r="B636" t="s">
        <v>3210</v>
      </c>
      <c r="C636" t="s">
        <v>2224</v>
      </c>
      <c r="D636" t="s">
        <v>1323</v>
      </c>
      <c r="E636" t="s">
        <v>2225</v>
      </c>
      <c r="F636" t="s">
        <v>3294</v>
      </c>
      <c r="G636" t="s">
        <v>53</v>
      </c>
      <c r="H636" t="s">
        <v>5193</v>
      </c>
      <c r="I636" t="s">
        <v>5194</v>
      </c>
      <c r="J636" t="s">
        <v>68</v>
      </c>
      <c r="K636" t="s">
        <v>3504</v>
      </c>
      <c r="L636" t="s">
        <v>56</v>
      </c>
      <c r="M636" t="s">
        <v>5194</v>
      </c>
      <c r="N636" t="s">
        <v>3193</v>
      </c>
      <c r="O636" t="s">
        <v>56</v>
      </c>
      <c r="P636" t="s">
        <v>54</v>
      </c>
      <c r="Q636" t="s">
        <v>68</v>
      </c>
      <c r="R636">
        <v>1.3538E-2</v>
      </c>
      <c r="S636" t="s">
        <v>3194</v>
      </c>
      <c r="T636" t="s">
        <v>3194</v>
      </c>
      <c r="U636" t="s">
        <v>3194</v>
      </c>
      <c r="Y636">
        <v>0.98572000000000004</v>
      </c>
      <c r="Z636">
        <v>4</v>
      </c>
      <c r="AA636" t="b">
        <v>0</v>
      </c>
      <c r="AB636" t="s">
        <v>68</v>
      </c>
      <c r="AC636" t="s">
        <v>3193</v>
      </c>
      <c r="AD636" t="b">
        <v>0</v>
      </c>
      <c r="AE636" t="b">
        <v>0</v>
      </c>
      <c r="AF636" t="s">
        <v>56</v>
      </c>
      <c r="CC636">
        <v>200748.16665999999</v>
      </c>
      <c r="CD636">
        <v>8.7432891977839869E-4</v>
      </c>
    </row>
    <row r="637" spans="1:82" x14ac:dyDescent="0.3">
      <c r="A637" t="s">
        <v>5195</v>
      </c>
      <c r="B637" t="s">
        <v>3210</v>
      </c>
      <c r="C637" t="s">
        <v>968</v>
      </c>
      <c r="D637" t="s">
        <v>969</v>
      </c>
      <c r="E637" t="s">
        <v>970</v>
      </c>
      <c r="F637" t="s">
        <v>3271</v>
      </c>
      <c r="G637" t="s">
        <v>53</v>
      </c>
      <c r="H637" t="s">
        <v>5196</v>
      </c>
      <c r="I637" t="s">
        <v>3983</v>
      </c>
      <c r="J637" t="s">
        <v>129</v>
      </c>
      <c r="K637" t="s">
        <v>3983</v>
      </c>
      <c r="L637" t="s">
        <v>55</v>
      </c>
      <c r="M637" t="s">
        <v>5197</v>
      </c>
      <c r="N637" t="s">
        <v>3581</v>
      </c>
      <c r="O637" t="s">
        <v>129</v>
      </c>
      <c r="P637" t="s">
        <v>129</v>
      </c>
      <c r="Q637" t="s">
        <v>129</v>
      </c>
      <c r="R637">
        <v>8.43E-4</v>
      </c>
      <c r="S637" t="s">
        <v>3194</v>
      </c>
      <c r="U637" t="s">
        <v>3194</v>
      </c>
      <c r="Y637">
        <v>1.0011400000000001</v>
      </c>
      <c r="AA637" t="b">
        <v>0</v>
      </c>
      <c r="AB637" t="s">
        <v>129</v>
      </c>
      <c r="AC637" t="s">
        <v>3581</v>
      </c>
      <c r="AD637" t="b">
        <v>0</v>
      </c>
      <c r="AE637" t="b">
        <v>0</v>
      </c>
      <c r="CC637">
        <v>250713.81945000004</v>
      </c>
      <c r="CD637">
        <v>1.0919469232538346E-3</v>
      </c>
    </row>
    <row r="638" spans="1:82" x14ac:dyDescent="0.3">
      <c r="A638" t="s">
        <v>5198</v>
      </c>
      <c r="B638" t="s">
        <v>49</v>
      </c>
      <c r="C638" t="s">
        <v>375</v>
      </c>
      <c r="D638" t="s">
        <v>376</v>
      </c>
      <c r="E638" t="s">
        <v>377</v>
      </c>
      <c r="F638" t="s">
        <v>3271</v>
      </c>
      <c r="G638" t="s">
        <v>53</v>
      </c>
      <c r="H638" t="s">
        <v>5199</v>
      </c>
      <c r="I638" t="s">
        <v>5200</v>
      </c>
      <c r="J638" t="s">
        <v>48</v>
      </c>
      <c r="K638" t="s">
        <v>5200</v>
      </c>
      <c r="L638" t="s">
        <v>55</v>
      </c>
      <c r="M638" t="s">
        <v>5200</v>
      </c>
      <c r="N638" t="s">
        <v>3237</v>
      </c>
      <c r="O638" t="s">
        <v>48</v>
      </c>
      <c r="P638" t="s">
        <v>48</v>
      </c>
      <c r="Q638" t="s">
        <v>48</v>
      </c>
      <c r="R638">
        <v>1.9589999999999998E-3</v>
      </c>
      <c r="S638" t="s">
        <v>3194</v>
      </c>
      <c r="Y638">
        <v>0.97066000000000008</v>
      </c>
      <c r="AA638" t="b">
        <v>0</v>
      </c>
      <c r="AB638" t="s">
        <v>48</v>
      </c>
      <c r="AC638" t="s">
        <v>3237</v>
      </c>
      <c r="AD638" t="b">
        <v>0</v>
      </c>
      <c r="AE638" t="b">
        <v>0</v>
      </c>
      <c r="AG638">
        <v>21883068.206818502</v>
      </c>
      <c r="AH638">
        <v>1.4153743555542228E-4</v>
      </c>
      <c r="AI638">
        <v>11673563.835600002</v>
      </c>
      <c r="AJ638">
        <v>2.1723263288624142E-4</v>
      </c>
      <c r="AK638">
        <v>9593723.8788906019</v>
      </c>
      <c r="AL638">
        <v>1.1519434359645916E-3</v>
      </c>
      <c r="AM638">
        <v>972796.98630000011</v>
      </c>
      <c r="AN638">
        <v>1.8265464605571899E-3</v>
      </c>
      <c r="AO638">
        <v>6566379.6575250011</v>
      </c>
      <c r="AP638">
        <v>1.6521992934419281E-3</v>
      </c>
      <c r="AQ638">
        <v>1215996.2328750002</v>
      </c>
      <c r="AR638">
        <v>2.9985324785419317E-3</v>
      </c>
      <c r="AS638">
        <v>6462290.3799909009</v>
      </c>
      <c r="AT638">
        <v>3.6776273154029231E-3</v>
      </c>
    </row>
    <row r="639" spans="1:82" x14ac:dyDescent="0.3">
      <c r="A639" t="s">
        <v>5201</v>
      </c>
      <c r="B639" t="s">
        <v>49</v>
      </c>
      <c r="C639" t="s">
        <v>904</v>
      </c>
      <c r="D639" t="s">
        <v>905</v>
      </c>
      <c r="E639" t="s">
        <v>906</v>
      </c>
      <c r="F639" t="s">
        <v>3217</v>
      </c>
      <c r="G639" t="s">
        <v>53</v>
      </c>
      <c r="H639" t="s">
        <v>5202</v>
      </c>
      <c r="I639" t="s">
        <v>3837</v>
      </c>
      <c r="J639" t="s">
        <v>63</v>
      </c>
      <c r="K639" t="s">
        <v>5203</v>
      </c>
      <c r="L639" t="s">
        <v>55</v>
      </c>
      <c r="M639" t="s">
        <v>5203</v>
      </c>
      <c r="N639" t="s">
        <v>55</v>
      </c>
      <c r="O639" t="s">
        <v>63</v>
      </c>
      <c r="P639" t="s">
        <v>63</v>
      </c>
      <c r="Q639" t="s">
        <v>63</v>
      </c>
      <c r="R639">
        <v>3.7799999999999995E-3</v>
      </c>
      <c r="U639" t="s">
        <v>3194</v>
      </c>
      <c r="W639" t="s">
        <v>3389</v>
      </c>
      <c r="Y639">
        <v>0.97360000000000002</v>
      </c>
      <c r="Z639">
        <v>4</v>
      </c>
      <c r="AA639" t="b">
        <v>0</v>
      </c>
      <c r="AB639" t="s">
        <v>63</v>
      </c>
      <c r="AD639" t="b">
        <v>0</v>
      </c>
      <c r="AE639" t="b">
        <v>0</v>
      </c>
      <c r="AG639">
        <v>14340560.000200002</v>
      </c>
      <c r="AH639">
        <v>9.2753267854118183E-5</v>
      </c>
      <c r="AK639">
        <v>2160906.3014000002</v>
      </c>
      <c r="AL639">
        <v>2.5946565286389127E-4</v>
      </c>
    </row>
    <row r="640" spans="1:82" x14ac:dyDescent="0.3">
      <c r="A640" t="s">
        <v>5204</v>
      </c>
      <c r="B640" t="s">
        <v>49</v>
      </c>
      <c r="C640" t="s">
        <v>373</v>
      </c>
      <c r="D640" t="s">
        <v>1301</v>
      </c>
      <c r="E640" t="s">
        <v>374</v>
      </c>
      <c r="F640" t="s">
        <v>3217</v>
      </c>
      <c r="G640" t="s">
        <v>67</v>
      </c>
      <c r="H640" t="s">
        <v>5205</v>
      </c>
      <c r="I640" t="s">
        <v>3226</v>
      </c>
      <c r="J640" t="s">
        <v>55</v>
      </c>
      <c r="K640" t="s">
        <v>5206</v>
      </c>
      <c r="L640" t="s">
        <v>55</v>
      </c>
      <c r="M640" t="s">
        <v>3467</v>
      </c>
      <c r="N640" t="s">
        <v>3409</v>
      </c>
      <c r="O640" t="s">
        <v>76</v>
      </c>
      <c r="P640" t="s">
        <v>76</v>
      </c>
      <c r="Q640" t="s">
        <v>76</v>
      </c>
      <c r="R640">
        <v>2.5004999999999999E-2</v>
      </c>
      <c r="S640" t="s">
        <v>3194</v>
      </c>
      <c r="Y640">
        <v>0.92293000000000003</v>
      </c>
      <c r="Z640">
        <v>3</v>
      </c>
      <c r="AA640" t="b">
        <v>0</v>
      </c>
      <c r="AC640" t="s">
        <v>3409</v>
      </c>
      <c r="AD640" t="b">
        <v>0</v>
      </c>
      <c r="AE640" t="b">
        <v>0</v>
      </c>
      <c r="AG640">
        <v>30787255.068900004</v>
      </c>
      <c r="AH640">
        <v>1.9912880081802341E-4</v>
      </c>
      <c r="AI640">
        <v>12314902.027560001</v>
      </c>
      <c r="AJ640">
        <v>2.2916725593469725E-4</v>
      </c>
      <c r="AS640">
        <v>3638493.7808700004</v>
      </c>
      <c r="AT640">
        <v>2.0706318238008382E-3</v>
      </c>
      <c r="BC640">
        <v>2705546.6575700003</v>
      </c>
      <c r="BD640">
        <v>2.4764190756392866E-3</v>
      </c>
      <c r="BK640">
        <v>5411093.3151400005</v>
      </c>
      <c r="BL640">
        <v>2.0821959991369028E-3</v>
      </c>
      <c r="BY640">
        <v>653062.98631000007</v>
      </c>
      <c r="BZ640">
        <v>1.4798879431008043E-3</v>
      </c>
      <c r="CA640">
        <v>653062.98631000007</v>
      </c>
      <c r="CB640">
        <v>7.1769198476777623E-4</v>
      </c>
    </row>
    <row r="641" spans="1:82" x14ac:dyDescent="0.3">
      <c r="A641" t="s">
        <v>5207</v>
      </c>
      <c r="B641" t="s">
        <v>49</v>
      </c>
      <c r="D641" t="s">
        <v>514</v>
      </c>
      <c r="E641" t="s">
        <v>4024</v>
      </c>
      <c r="F641" t="s">
        <v>3864</v>
      </c>
      <c r="H641" t="s">
        <v>4325</v>
      </c>
      <c r="R641">
        <v>0</v>
      </c>
      <c r="S641" t="s">
        <v>3194</v>
      </c>
      <c r="T641" t="s">
        <v>3194</v>
      </c>
      <c r="U641" t="s">
        <v>3194</v>
      </c>
      <c r="V641" t="s">
        <v>55</v>
      </c>
      <c r="X641" t="s">
        <v>55</v>
      </c>
      <c r="Y641">
        <v>0.1861935239000001</v>
      </c>
      <c r="Z641">
        <v>4</v>
      </c>
      <c r="AA641" t="b">
        <v>0</v>
      </c>
      <c r="AD641" t="b">
        <v>0</v>
      </c>
      <c r="AE641" t="b">
        <v>0</v>
      </c>
      <c r="AG641">
        <v>13964514.292500008</v>
      </c>
      <c r="AH641">
        <v>9.0321042874675088E-5</v>
      </c>
    </row>
    <row r="642" spans="1:82" x14ac:dyDescent="0.3">
      <c r="A642" t="s">
        <v>5208</v>
      </c>
      <c r="B642" t="s">
        <v>49</v>
      </c>
      <c r="C642" t="s">
        <v>378</v>
      </c>
      <c r="D642" t="s">
        <v>379</v>
      </c>
      <c r="E642" t="s">
        <v>380</v>
      </c>
      <c r="F642" t="s">
        <v>3914</v>
      </c>
      <c r="G642" t="s">
        <v>53</v>
      </c>
      <c r="H642" t="s">
        <v>5209</v>
      </c>
      <c r="I642" t="s">
        <v>4331</v>
      </c>
      <c r="J642" t="s">
        <v>63</v>
      </c>
      <c r="K642" t="s">
        <v>5107</v>
      </c>
      <c r="L642" t="s">
        <v>107</v>
      </c>
      <c r="M642" t="s">
        <v>4333</v>
      </c>
      <c r="N642" t="s">
        <v>3215</v>
      </c>
      <c r="O642" t="s">
        <v>62</v>
      </c>
      <c r="P642" t="s">
        <v>63</v>
      </c>
      <c r="Q642" t="s">
        <v>107</v>
      </c>
      <c r="R642">
        <v>4.1489999999999999E-3</v>
      </c>
      <c r="S642" t="s">
        <v>3194</v>
      </c>
      <c r="V642" t="s">
        <v>55</v>
      </c>
      <c r="W642" t="s">
        <v>55</v>
      </c>
      <c r="Y642">
        <v>0.92189999999999994</v>
      </c>
      <c r="Z642">
        <v>2</v>
      </c>
      <c r="AA642" t="b">
        <v>0</v>
      </c>
      <c r="AB642" t="s">
        <v>63</v>
      </c>
      <c r="AC642" t="s">
        <v>3215</v>
      </c>
      <c r="AD642" t="b">
        <v>0</v>
      </c>
      <c r="AE642" t="b">
        <v>0</v>
      </c>
      <c r="AF642" t="s">
        <v>107</v>
      </c>
      <c r="AG642">
        <v>41607658.899119996</v>
      </c>
      <c r="AH642">
        <v>2.6911406044108723E-4</v>
      </c>
      <c r="AI642">
        <v>14706957.731679998</v>
      </c>
      <c r="AJ642">
        <v>2.7368087370683414E-4</v>
      </c>
      <c r="AK642">
        <v>3816362.44936</v>
      </c>
      <c r="AL642">
        <v>4.5824058814900709E-4</v>
      </c>
      <c r="BY642">
        <v>4095608.4822399998</v>
      </c>
      <c r="BZ642">
        <v>9.2809449311697274E-3</v>
      </c>
    </row>
    <row r="643" spans="1:82" x14ac:dyDescent="0.3">
      <c r="A643" t="s">
        <v>5210</v>
      </c>
      <c r="B643" t="s">
        <v>49</v>
      </c>
      <c r="D643" t="s">
        <v>514</v>
      </c>
      <c r="E643" t="s">
        <v>4024</v>
      </c>
      <c r="F643" t="s">
        <v>3864</v>
      </c>
      <c r="H643" t="s">
        <v>4323</v>
      </c>
      <c r="R643">
        <v>0</v>
      </c>
      <c r="S643" t="s">
        <v>3194</v>
      </c>
      <c r="T643" t="s">
        <v>3194</v>
      </c>
      <c r="U643" t="s">
        <v>3194</v>
      </c>
      <c r="V643" t="s">
        <v>55</v>
      </c>
      <c r="X643" t="s">
        <v>55</v>
      </c>
      <c r="Y643">
        <v>0.27035993489999988</v>
      </c>
      <c r="Z643">
        <v>4</v>
      </c>
      <c r="AA643" t="b">
        <v>0</v>
      </c>
      <c r="AD643" t="b">
        <v>0</v>
      </c>
      <c r="AE643" t="b">
        <v>0</v>
      </c>
      <c r="AG643">
        <v>60830985.352499969</v>
      </c>
      <c r="AH643">
        <v>3.9344855975998702E-4</v>
      </c>
    </row>
    <row r="644" spans="1:82" x14ac:dyDescent="0.3">
      <c r="A644" t="s">
        <v>5211</v>
      </c>
      <c r="B644" t="s">
        <v>49</v>
      </c>
      <c r="C644" t="s">
        <v>1290</v>
      </c>
      <c r="D644" t="s">
        <v>325</v>
      </c>
      <c r="E644" t="s">
        <v>326</v>
      </c>
      <c r="F644" t="s">
        <v>3244</v>
      </c>
      <c r="G644" t="s">
        <v>53</v>
      </c>
      <c r="H644" t="s">
        <v>5212</v>
      </c>
      <c r="I644" t="s">
        <v>3812</v>
      </c>
      <c r="J644" t="s">
        <v>108</v>
      </c>
      <c r="K644" t="s">
        <v>4168</v>
      </c>
      <c r="L644" t="s">
        <v>62</v>
      </c>
      <c r="M644" t="s">
        <v>4857</v>
      </c>
      <c r="N644" t="s">
        <v>3215</v>
      </c>
      <c r="O644" t="s">
        <v>62</v>
      </c>
      <c r="P644" t="s">
        <v>62</v>
      </c>
      <c r="Q644" t="s">
        <v>108</v>
      </c>
      <c r="R644">
        <v>2.026E-3</v>
      </c>
      <c r="S644" t="s">
        <v>3194</v>
      </c>
      <c r="T644" t="s">
        <v>3194</v>
      </c>
      <c r="U644" t="s">
        <v>3194</v>
      </c>
      <c r="Y644">
        <v>0.93873999999999991</v>
      </c>
      <c r="Z644">
        <v>3</v>
      </c>
      <c r="AA644" t="b">
        <v>0</v>
      </c>
      <c r="AB644" t="s">
        <v>108</v>
      </c>
      <c r="AC644" t="s">
        <v>3215</v>
      </c>
      <c r="AD644" t="b">
        <v>0</v>
      </c>
      <c r="AE644" t="b">
        <v>0</v>
      </c>
      <c r="AF644" t="s">
        <v>62</v>
      </c>
      <c r="AG644">
        <v>42297238.354499996</v>
      </c>
      <c r="AH644">
        <v>2.735741894688704E-4</v>
      </c>
      <c r="AI644">
        <v>19456729.643069997</v>
      </c>
      <c r="AJ644">
        <v>3.620690876620056E-4</v>
      </c>
    </row>
    <row r="645" spans="1:82" x14ac:dyDescent="0.3">
      <c r="A645" t="s">
        <v>5213</v>
      </c>
      <c r="B645" t="s">
        <v>49</v>
      </c>
      <c r="C645" t="s">
        <v>2787</v>
      </c>
      <c r="D645" t="s">
        <v>1718</v>
      </c>
      <c r="E645" t="s">
        <v>2788</v>
      </c>
      <c r="F645" t="s">
        <v>3196</v>
      </c>
      <c r="G645" t="s">
        <v>53</v>
      </c>
      <c r="H645" t="s">
        <v>5214</v>
      </c>
      <c r="I645" t="s">
        <v>5215</v>
      </c>
      <c r="J645" t="s">
        <v>56</v>
      </c>
      <c r="K645" t="s">
        <v>3256</v>
      </c>
      <c r="L645" t="s">
        <v>55</v>
      </c>
      <c r="M645" t="s">
        <v>5216</v>
      </c>
      <c r="N645" t="s">
        <v>3221</v>
      </c>
      <c r="O645" t="s">
        <v>56</v>
      </c>
      <c r="P645" t="s">
        <v>56</v>
      </c>
      <c r="Q645" t="s">
        <v>56</v>
      </c>
      <c r="R645">
        <v>7.3989999999999993E-3</v>
      </c>
      <c r="S645" t="s">
        <v>3194</v>
      </c>
      <c r="Y645">
        <v>1.01867</v>
      </c>
      <c r="Z645">
        <v>4</v>
      </c>
      <c r="AA645" t="b">
        <v>0</v>
      </c>
      <c r="AB645" t="s">
        <v>56</v>
      </c>
      <c r="AC645" t="s">
        <v>3221</v>
      </c>
      <c r="AD645" t="b">
        <v>0</v>
      </c>
      <c r="AE645" t="b">
        <v>0</v>
      </c>
      <c r="AG645">
        <v>60099410.982172094</v>
      </c>
      <c r="AH645">
        <v>3.8871681193944981E-4</v>
      </c>
      <c r="AI645">
        <v>21929160.629529998</v>
      </c>
      <c r="AJ645">
        <v>4.0807840412972397E-4</v>
      </c>
      <c r="BE645">
        <v>2078593.4245999998</v>
      </c>
      <c r="BF645">
        <v>5.2075591854368452E-3</v>
      </c>
      <c r="BK645">
        <v>3232212.7752529997</v>
      </c>
      <c r="BL645">
        <v>1.2437598313376811E-3</v>
      </c>
    </row>
    <row r="646" spans="1:82" x14ac:dyDescent="0.3">
      <c r="A646" t="s">
        <v>5217</v>
      </c>
      <c r="B646" t="s">
        <v>3210</v>
      </c>
      <c r="D646" t="s">
        <v>346</v>
      </c>
      <c r="E646" t="s">
        <v>3818</v>
      </c>
      <c r="F646" t="s">
        <v>3864</v>
      </c>
      <c r="H646" t="s">
        <v>3899</v>
      </c>
      <c r="R646">
        <v>0</v>
      </c>
      <c r="S646" t="s">
        <v>3194</v>
      </c>
      <c r="T646" t="s">
        <v>3194</v>
      </c>
      <c r="U646" t="s">
        <v>3194</v>
      </c>
      <c r="V646" t="s">
        <v>55</v>
      </c>
      <c r="W646" t="s">
        <v>55</v>
      </c>
      <c r="X646" t="s">
        <v>55</v>
      </c>
      <c r="Y646">
        <v>-0.11958619659999992</v>
      </c>
      <c r="Z646">
        <v>2</v>
      </c>
      <c r="AA646" t="b">
        <v>0</v>
      </c>
      <c r="AD646" t="b">
        <v>0</v>
      </c>
      <c r="AE646" t="b">
        <v>0</v>
      </c>
      <c r="AG646">
        <v>-550302.31742671726</v>
      </c>
      <c r="AH646">
        <v>-3.5592988173621123E-6</v>
      </c>
    </row>
    <row r="647" spans="1:82" x14ac:dyDescent="0.3">
      <c r="A647" t="s">
        <v>5218</v>
      </c>
      <c r="B647" t="s">
        <v>49</v>
      </c>
      <c r="C647" t="s">
        <v>2809</v>
      </c>
      <c r="D647" t="s">
        <v>2810</v>
      </c>
      <c r="E647" t="s">
        <v>2811</v>
      </c>
      <c r="F647" t="s">
        <v>3271</v>
      </c>
      <c r="G647" t="s">
        <v>53</v>
      </c>
      <c r="H647" t="s">
        <v>5219</v>
      </c>
      <c r="I647" t="s">
        <v>3256</v>
      </c>
      <c r="J647" t="s">
        <v>55</v>
      </c>
      <c r="K647" t="s">
        <v>3256</v>
      </c>
      <c r="L647" t="s">
        <v>55</v>
      </c>
      <c r="M647" t="s">
        <v>3256</v>
      </c>
      <c r="N647" t="s">
        <v>55</v>
      </c>
      <c r="O647" t="s">
        <v>55</v>
      </c>
      <c r="P647" t="s">
        <v>55</v>
      </c>
      <c r="Q647" t="s">
        <v>55</v>
      </c>
      <c r="R647">
        <v>5.006E-3</v>
      </c>
      <c r="Y647">
        <v>1.022</v>
      </c>
      <c r="Z647">
        <v>5</v>
      </c>
      <c r="AA647" t="b">
        <v>0</v>
      </c>
      <c r="AD647" t="b">
        <v>0</v>
      </c>
      <c r="AE647" t="b">
        <v>0</v>
      </c>
      <c r="AG647">
        <v>228178199.99100003</v>
      </c>
      <c r="AH647">
        <v>1.475833140542671E-3</v>
      </c>
      <c r="AI647">
        <v>123987241.09100001</v>
      </c>
      <c r="AJ647">
        <v>2.3072709590502482E-3</v>
      </c>
      <c r="AM647">
        <v>3125728.7670000005</v>
      </c>
      <c r="AN647">
        <v>5.868941717984473E-3</v>
      </c>
      <c r="AO647">
        <v>27089649.314000003</v>
      </c>
      <c r="AP647">
        <v>6.8161607751219197E-3</v>
      </c>
      <c r="AQ647">
        <v>3125728.7670000005</v>
      </c>
      <c r="AR647">
        <v>7.7077535057839238E-3</v>
      </c>
      <c r="BM647">
        <v>9377186.3010000009</v>
      </c>
      <c r="BN647">
        <v>1.7194013248097786E-2</v>
      </c>
      <c r="BO647">
        <v>5730502.7395000001</v>
      </c>
      <c r="BP647">
        <v>1.4765530764838603E-2</v>
      </c>
      <c r="BQ647">
        <v>520954.79450000002</v>
      </c>
      <c r="BR647">
        <v>1.6004888981013314E-2</v>
      </c>
      <c r="BS647">
        <v>15628643.835000001</v>
      </c>
      <c r="BT647">
        <v>3.2253316943764263E-3</v>
      </c>
    </row>
    <row r="648" spans="1:82" x14ac:dyDescent="0.3">
      <c r="A648" t="s">
        <v>5220</v>
      </c>
      <c r="B648" t="s">
        <v>49</v>
      </c>
      <c r="C648" t="s">
        <v>1272</v>
      </c>
      <c r="D648" t="s">
        <v>1273</v>
      </c>
      <c r="E648" t="s">
        <v>1274</v>
      </c>
      <c r="F648" t="s">
        <v>3244</v>
      </c>
      <c r="G648" t="s">
        <v>53</v>
      </c>
      <c r="H648" t="s">
        <v>5221</v>
      </c>
      <c r="I648" t="s">
        <v>5151</v>
      </c>
      <c r="J648" t="s">
        <v>56</v>
      </c>
      <c r="K648" t="s">
        <v>5222</v>
      </c>
      <c r="L648" t="s">
        <v>56</v>
      </c>
      <c r="M648" t="s">
        <v>4748</v>
      </c>
      <c r="N648" t="s">
        <v>3221</v>
      </c>
      <c r="O648" t="s">
        <v>56</v>
      </c>
      <c r="P648" t="s">
        <v>56</v>
      </c>
      <c r="Q648" t="s">
        <v>56</v>
      </c>
      <c r="R648">
        <v>1.8890000000000001E-3</v>
      </c>
      <c r="S648" t="s">
        <v>3194</v>
      </c>
      <c r="T648" t="s">
        <v>3194</v>
      </c>
      <c r="U648" t="s">
        <v>3194</v>
      </c>
      <c r="V648" t="s">
        <v>55</v>
      </c>
      <c r="X648" t="s">
        <v>3389</v>
      </c>
      <c r="Y648">
        <v>1.01736</v>
      </c>
      <c r="Z648">
        <v>4</v>
      </c>
      <c r="AA648" t="b">
        <v>0</v>
      </c>
      <c r="AB648" t="s">
        <v>56</v>
      </c>
      <c r="AC648" t="s">
        <v>3221</v>
      </c>
      <c r="AD648" t="b">
        <v>0</v>
      </c>
      <c r="AE648" t="b">
        <v>0</v>
      </c>
      <c r="AF648" t="s">
        <v>56</v>
      </c>
      <c r="AG648">
        <v>51671016.528003603</v>
      </c>
      <c r="AH648">
        <v>3.3420282305918631E-4</v>
      </c>
      <c r="AI648">
        <v>11280090.136700001</v>
      </c>
      <c r="AJ648">
        <v>2.0991050497506591E-4</v>
      </c>
      <c r="AO648">
        <v>3281480.7670399998</v>
      </c>
      <c r="AP648">
        <v>8.2566962124000845E-4</v>
      </c>
      <c r="AU648">
        <v>102546.27396999999</v>
      </c>
      <c r="AV648">
        <v>2.248186924154533E-3</v>
      </c>
      <c r="CA648">
        <v>6152776.4381999997</v>
      </c>
      <c r="CB648">
        <v>6.76167295702171E-3</v>
      </c>
    </row>
    <row r="649" spans="1:82" x14ac:dyDescent="0.3">
      <c r="A649" t="s">
        <v>5223</v>
      </c>
      <c r="B649" t="s">
        <v>49</v>
      </c>
      <c r="C649" t="s">
        <v>1278</v>
      </c>
      <c r="D649" t="s">
        <v>851</v>
      </c>
      <c r="E649" t="s">
        <v>1279</v>
      </c>
      <c r="F649" t="s">
        <v>3188</v>
      </c>
      <c r="G649" t="s">
        <v>53</v>
      </c>
      <c r="H649" t="s">
        <v>5224</v>
      </c>
      <c r="I649" t="s">
        <v>3836</v>
      </c>
      <c r="J649" t="s">
        <v>68</v>
      </c>
      <c r="K649" t="s">
        <v>4075</v>
      </c>
      <c r="L649" t="s">
        <v>68</v>
      </c>
      <c r="M649" t="s">
        <v>5225</v>
      </c>
      <c r="N649" t="s">
        <v>3207</v>
      </c>
      <c r="O649" t="s">
        <v>68</v>
      </c>
      <c r="P649" t="s">
        <v>68</v>
      </c>
      <c r="Q649" t="s">
        <v>68</v>
      </c>
      <c r="R649">
        <v>3.0489999999999996E-3</v>
      </c>
      <c r="Y649">
        <v>0.90977999999999992</v>
      </c>
      <c r="AA649" t="b">
        <v>0</v>
      </c>
      <c r="AB649" t="s">
        <v>68</v>
      </c>
      <c r="AC649" t="s">
        <v>3207</v>
      </c>
      <c r="AD649" t="b">
        <v>0</v>
      </c>
      <c r="AE649" t="b">
        <v>0</v>
      </c>
      <c r="AF649" t="s">
        <v>68</v>
      </c>
      <c r="BM649">
        <v>1820991.5067999999</v>
      </c>
      <c r="BN649">
        <v>3.338970890367591E-3</v>
      </c>
      <c r="BO649">
        <v>2913586.4108799999</v>
      </c>
      <c r="BP649">
        <v>7.5073081266196166E-3</v>
      </c>
      <c r="BQ649">
        <v>273148.72601999994</v>
      </c>
      <c r="BR649">
        <v>8.39173586923447E-3</v>
      </c>
      <c r="BS649">
        <v>9196007.109339999</v>
      </c>
      <c r="BT649">
        <v>1.8978085049863342E-3</v>
      </c>
      <c r="BU649">
        <v>1456793.2054399999</v>
      </c>
      <c r="BV649">
        <v>5.8296634838295681E-3</v>
      </c>
      <c r="BW649">
        <v>728396.60271999997</v>
      </c>
      <c r="BX649">
        <v>3.6750614087757557E-3</v>
      </c>
    </row>
    <row r="650" spans="1:82" x14ac:dyDescent="0.3">
      <c r="A650" t="s">
        <v>5226</v>
      </c>
      <c r="B650" t="s">
        <v>49</v>
      </c>
      <c r="C650" t="s">
        <v>2544</v>
      </c>
      <c r="D650" t="s">
        <v>2545</v>
      </c>
      <c r="E650" t="s">
        <v>2546</v>
      </c>
      <c r="F650" t="s">
        <v>3188</v>
      </c>
      <c r="G650" t="s">
        <v>53</v>
      </c>
      <c r="H650" t="s">
        <v>5227</v>
      </c>
      <c r="I650" t="s">
        <v>5228</v>
      </c>
      <c r="J650" t="s">
        <v>108</v>
      </c>
      <c r="K650" t="s">
        <v>5229</v>
      </c>
      <c r="L650" t="s">
        <v>108</v>
      </c>
      <c r="M650" t="s">
        <v>5230</v>
      </c>
      <c r="N650" t="s">
        <v>3309</v>
      </c>
      <c r="O650" t="s">
        <v>108</v>
      </c>
      <c r="P650" t="s">
        <v>108</v>
      </c>
      <c r="Q650" t="s">
        <v>108</v>
      </c>
      <c r="R650">
        <v>3.2909999999999997E-3</v>
      </c>
      <c r="S650" t="s">
        <v>3194</v>
      </c>
      <c r="T650" t="s">
        <v>3194</v>
      </c>
      <c r="U650" t="s">
        <v>3194</v>
      </c>
      <c r="Y650">
        <v>1.2165999999999999</v>
      </c>
      <c r="Z650">
        <v>2</v>
      </c>
      <c r="AA650" t="b">
        <v>0</v>
      </c>
      <c r="AB650" t="s">
        <v>108</v>
      </c>
      <c r="AC650" t="s">
        <v>3309</v>
      </c>
      <c r="AD650" t="b">
        <v>0</v>
      </c>
      <c r="AE650" t="b">
        <v>0</v>
      </c>
      <c r="AF650" t="s">
        <v>108</v>
      </c>
      <c r="AG650">
        <v>52672542.434209198</v>
      </c>
      <c r="AH650">
        <v>3.4068058966243129E-4</v>
      </c>
      <c r="AI650">
        <v>40601647.672259994</v>
      </c>
      <c r="AJ650">
        <v>7.5555356937928966E-4</v>
      </c>
      <c r="AM650">
        <v>1245449.3151</v>
      </c>
      <c r="AN650">
        <v>2.3384848743741231E-3</v>
      </c>
      <c r="AO650">
        <v>8219965.4796599997</v>
      </c>
      <c r="AP650">
        <v>2.0682662084650534E-3</v>
      </c>
      <c r="AS650">
        <v>2615443.5617099996</v>
      </c>
      <c r="AT650">
        <v>1.4884237814848779E-3</v>
      </c>
    </row>
    <row r="651" spans="1:82" x14ac:dyDescent="0.3">
      <c r="A651" t="s">
        <v>5231</v>
      </c>
      <c r="B651" t="s">
        <v>3210</v>
      </c>
      <c r="C651" t="s">
        <v>1604</v>
      </c>
      <c r="D651" t="s">
        <v>638</v>
      </c>
      <c r="E651" t="s">
        <v>639</v>
      </c>
      <c r="F651" t="s">
        <v>3571</v>
      </c>
      <c r="G651" t="s">
        <v>271</v>
      </c>
      <c r="H651" t="s">
        <v>5232</v>
      </c>
      <c r="I651" t="s">
        <v>4021</v>
      </c>
      <c r="J651" t="s">
        <v>68</v>
      </c>
      <c r="K651" t="s">
        <v>4021</v>
      </c>
      <c r="L651" t="s">
        <v>107</v>
      </c>
      <c r="M651" t="s">
        <v>4021</v>
      </c>
      <c r="N651" t="s">
        <v>3470</v>
      </c>
      <c r="O651" t="s">
        <v>63</v>
      </c>
      <c r="P651" t="s">
        <v>68</v>
      </c>
      <c r="Q651" t="s">
        <v>107</v>
      </c>
      <c r="R651">
        <v>1.3843000000000001E-2</v>
      </c>
      <c r="S651" t="s">
        <v>3194</v>
      </c>
      <c r="T651" t="s">
        <v>3208</v>
      </c>
      <c r="U651" t="s">
        <v>3194</v>
      </c>
      <c r="Y651">
        <v>0.85653000000000001</v>
      </c>
      <c r="Z651">
        <v>3</v>
      </c>
      <c r="AA651" t="b">
        <v>0</v>
      </c>
      <c r="AB651" t="s">
        <v>68</v>
      </c>
      <c r="AC651" t="s">
        <v>3470</v>
      </c>
      <c r="AD651" t="b">
        <v>0</v>
      </c>
      <c r="AE651" t="b">
        <v>0</v>
      </c>
      <c r="AF651" t="s">
        <v>107</v>
      </c>
      <c r="CC651">
        <v>1723093.3333999999</v>
      </c>
      <c r="CD651">
        <v>7.5046779152936061E-3</v>
      </c>
    </row>
    <row r="652" spans="1:82" x14ac:dyDescent="0.3">
      <c r="A652" t="s">
        <v>5233</v>
      </c>
      <c r="B652" t="s">
        <v>49</v>
      </c>
      <c r="C652" t="s">
        <v>455</v>
      </c>
      <c r="D652" t="s">
        <v>456</v>
      </c>
      <c r="E652" t="s">
        <v>457</v>
      </c>
      <c r="F652" t="s">
        <v>3500</v>
      </c>
      <c r="G652" t="s">
        <v>67</v>
      </c>
      <c r="H652" t="s">
        <v>4829</v>
      </c>
      <c r="I652" t="s">
        <v>5234</v>
      </c>
      <c r="J652" t="s">
        <v>63</v>
      </c>
      <c r="K652" t="s">
        <v>5234</v>
      </c>
      <c r="L652" t="s">
        <v>63</v>
      </c>
      <c r="M652" t="s">
        <v>3879</v>
      </c>
      <c r="N652" t="s">
        <v>55</v>
      </c>
      <c r="O652" t="s">
        <v>63</v>
      </c>
      <c r="P652" t="s">
        <v>63</v>
      </c>
      <c r="Q652" t="s">
        <v>63</v>
      </c>
      <c r="R652">
        <v>1.5949999999999999E-2</v>
      </c>
      <c r="S652" t="s">
        <v>3194</v>
      </c>
      <c r="T652" t="s">
        <v>3194</v>
      </c>
      <c r="U652" t="s">
        <v>3194</v>
      </c>
      <c r="Y652">
        <v>0.82462000000000002</v>
      </c>
      <c r="Z652">
        <v>5</v>
      </c>
      <c r="AA652" t="b">
        <v>0</v>
      </c>
      <c r="AB652" t="s">
        <v>63</v>
      </c>
      <c r="AD652" t="b">
        <v>0</v>
      </c>
      <c r="AE652" t="b">
        <v>0</v>
      </c>
      <c r="AF652" t="s">
        <v>63</v>
      </c>
      <c r="AI652">
        <v>8310583.5619999999</v>
      </c>
      <c r="AJ652">
        <v>1.5465113939659093E-4</v>
      </c>
      <c r="AK652">
        <v>24931750.686000001</v>
      </c>
      <c r="AL652">
        <v>2.9936202993122332E-3</v>
      </c>
    </row>
    <row r="653" spans="1:82" x14ac:dyDescent="0.3">
      <c r="A653" t="s">
        <v>5235</v>
      </c>
      <c r="B653" t="s">
        <v>49</v>
      </c>
      <c r="C653" t="s">
        <v>370</v>
      </c>
      <c r="D653" t="s">
        <v>371</v>
      </c>
      <c r="E653" t="s">
        <v>372</v>
      </c>
      <c r="F653" t="s">
        <v>3217</v>
      </c>
      <c r="G653" t="s">
        <v>53</v>
      </c>
      <c r="H653" t="s">
        <v>5236</v>
      </c>
      <c r="I653" t="s">
        <v>4071</v>
      </c>
      <c r="J653" t="s">
        <v>54</v>
      </c>
      <c r="K653" t="s">
        <v>5237</v>
      </c>
      <c r="L653" t="s">
        <v>55</v>
      </c>
      <c r="M653" t="s">
        <v>4350</v>
      </c>
      <c r="N653" t="s">
        <v>3193</v>
      </c>
      <c r="O653" t="s">
        <v>54</v>
      </c>
      <c r="P653" t="s">
        <v>54</v>
      </c>
      <c r="Q653" t="s">
        <v>54</v>
      </c>
      <c r="R653">
        <v>9.1120000000000003E-3</v>
      </c>
      <c r="S653" t="s">
        <v>3194</v>
      </c>
      <c r="U653" t="s">
        <v>3194</v>
      </c>
      <c r="V653" t="s">
        <v>55</v>
      </c>
      <c r="Y653">
        <v>0.85105999999999993</v>
      </c>
      <c r="Z653">
        <v>5</v>
      </c>
      <c r="AA653" t="b">
        <v>0</v>
      </c>
      <c r="AB653" t="s">
        <v>54</v>
      </c>
      <c r="AC653" t="s">
        <v>3193</v>
      </c>
      <c r="AD653" t="b">
        <v>0</v>
      </c>
      <c r="AE653" t="b">
        <v>0</v>
      </c>
      <c r="AG653">
        <v>45016506.685579993</v>
      </c>
      <c r="AH653">
        <v>2.9116213749017265E-4</v>
      </c>
      <c r="AI653">
        <v>16191393.345712697</v>
      </c>
      <c r="AJ653">
        <v>3.0130464493280899E-4</v>
      </c>
    </row>
    <row r="654" spans="1:82" x14ac:dyDescent="0.3">
      <c r="A654" t="s">
        <v>5238</v>
      </c>
      <c r="B654" t="s">
        <v>49</v>
      </c>
      <c r="C654" t="s">
        <v>364</v>
      </c>
      <c r="D654" t="s">
        <v>365</v>
      </c>
      <c r="E654" t="s">
        <v>366</v>
      </c>
      <c r="F654" t="s">
        <v>3217</v>
      </c>
      <c r="G654" t="s">
        <v>53</v>
      </c>
      <c r="H654" t="s">
        <v>4026</v>
      </c>
      <c r="I654" t="s">
        <v>4109</v>
      </c>
      <c r="J654" t="s">
        <v>54</v>
      </c>
      <c r="K654" t="s">
        <v>4629</v>
      </c>
      <c r="L654" t="s">
        <v>68</v>
      </c>
      <c r="M654" t="s">
        <v>3256</v>
      </c>
      <c r="N654" t="s">
        <v>55</v>
      </c>
      <c r="O654" t="s">
        <v>54</v>
      </c>
      <c r="P654" t="s">
        <v>54</v>
      </c>
      <c r="Q654" t="s">
        <v>68</v>
      </c>
      <c r="R654">
        <v>1.536E-3</v>
      </c>
      <c r="T654" t="s">
        <v>55</v>
      </c>
      <c r="Y654">
        <v>0.99257000000000006</v>
      </c>
      <c r="Z654">
        <v>4</v>
      </c>
      <c r="AA654" t="b">
        <v>0</v>
      </c>
      <c r="AB654" t="s">
        <v>56</v>
      </c>
      <c r="AD654" t="b">
        <v>1</v>
      </c>
      <c r="AE654" t="b">
        <v>0</v>
      </c>
      <c r="AF654" t="s">
        <v>68</v>
      </c>
      <c r="AG654">
        <v>54320937.535800003</v>
      </c>
      <c r="AH654">
        <v>3.5134223972248024E-4</v>
      </c>
      <c r="AI654">
        <v>24243233.233570002</v>
      </c>
      <c r="AJ654">
        <v>4.511408391791224E-4</v>
      </c>
      <c r="BK654">
        <v>1408320.6027800001</v>
      </c>
      <c r="BL654">
        <v>5.4192366566768724E-4</v>
      </c>
    </row>
    <row r="655" spans="1:82" x14ac:dyDescent="0.3">
      <c r="A655" t="s">
        <v>5239</v>
      </c>
      <c r="B655" t="s">
        <v>49</v>
      </c>
      <c r="C655" t="s">
        <v>5240</v>
      </c>
      <c r="D655" t="s">
        <v>1179</v>
      </c>
      <c r="E655" t="s">
        <v>1180</v>
      </c>
      <c r="F655" t="s">
        <v>3998</v>
      </c>
      <c r="R655">
        <v>0</v>
      </c>
      <c r="U655" t="s">
        <v>3194</v>
      </c>
      <c r="Y655">
        <v>49.26</v>
      </c>
      <c r="Z655">
        <v>5</v>
      </c>
      <c r="AA655" t="b">
        <v>0</v>
      </c>
      <c r="AD655" t="b">
        <v>0</v>
      </c>
      <c r="AE655" t="b">
        <v>0</v>
      </c>
      <c r="AG655">
        <v>16177230.299999999</v>
      </c>
      <c r="AH655">
        <v>1.0463266254126268E-4</v>
      </c>
      <c r="AI655">
        <v>3908239.1399999997</v>
      </c>
      <c r="AJ655">
        <v>7.2728182266167625E-5</v>
      </c>
      <c r="AK655">
        <v>1575039.24</v>
      </c>
      <c r="AL655">
        <v>1.8911906750796202E-4</v>
      </c>
      <c r="AO655">
        <v>663877.02</v>
      </c>
      <c r="AP655">
        <v>1.6704138362139115E-4</v>
      </c>
    </row>
    <row r="656" spans="1:82" x14ac:dyDescent="0.3">
      <c r="A656" t="s">
        <v>5241</v>
      </c>
      <c r="B656" t="s">
        <v>49</v>
      </c>
      <c r="C656" t="s">
        <v>2508</v>
      </c>
      <c r="D656" t="s">
        <v>379</v>
      </c>
      <c r="E656" t="s">
        <v>1803</v>
      </c>
      <c r="F656" t="s">
        <v>3914</v>
      </c>
      <c r="G656" t="s">
        <v>67</v>
      </c>
      <c r="H656" t="s">
        <v>5242</v>
      </c>
      <c r="I656" t="s">
        <v>4331</v>
      </c>
      <c r="J656" t="s">
        <v>56</v>
      </c>
      <c r="K656" t="s">
        <v>5243</v>
      </c>
      <c r="L656" t="s">
        <v>63</v>
      </c>
      <c r="M656" t="s">
        <v>4333</v>
      </c>
      <c r="N656" t="s">
        <v>3207</v>
      </c>
      <c r="O656" t="s">
        <v>68</v>
      </c>
      <c r="P656" t="s">
        <v>56</v>
      </c>
      <c r="Q656" t="s">
        <v>63</v>
      </c>
      <c r="R656">
        <v>2.3834999999999999E-2</v>
      </c>
      <c r="S656" t="s">
        <v>3194</v>
      </c>
      <c r="T656" t="s">
        <v>3194</v>
      </c>
      <c r="U656" t="s">
        <v>3201</v>
      </c>
      <c r="Y656">
        <v>0.98092000000000001</v>
      </c>
      <c r="Z656">
        <v>2</v>
      </c>
      <c r="AA656" t="b">
        <v>0</v>
      </c>
      <c r="AB656" t="s">
        <v>56</v>
      </c>
      <c r="AC656" t="s">
        <v>3207</v>
      </c>
      <c r="AD656" t="b">
        <v>0</v>
      </c>
      <c r="AE656" t="b">
        <v>0</v>
      </c>
      <c r="AF656" t="s">
        <v>63</v>
      </c>
      <c r="AG656">
        <v>191138237.01081991</v>
      </c>
      <c r="AH656">
        <v>1.236262467740538E-3</v>
      </c>
      <c r="AI656">
        <v>101265408.55965421</v>
      </c>
      <c r="AJ656">
        <v>1.8844417721543168E-3</v>
      </c>
      <c r="AK656">
        <v>11098037.8298514</v>
      </c>
      <c r="AL656">
        <v>1.3325703336442482E-3</v>
      </c>
      <c r="AM656">
        <v>2462728.08225</v>
      </c>
      <c r="AN656">
        <v>4.6240760665363636E-3</v>
      </c>
      <c r="AO656">
        <v>9850912.3289999999</v>
      </c>
      <c r="AP656">
        <v>2.4786368194657207E-3</v>
      </c>
      <c r="AQ656">
        <v>788072.98632000003</v>
      </c>
      <c r="AR656">
        <v>1.9433139520136701E-3</v>
      </c>
      <c r="AS656">
        <v>985091.23289999994</v>
      </c>
      <c r="AT656">
        <v>5.6060594823999286E-4</v>
      </c>
      <c r="AU656">
        <v>98509.123290000003</v>
      </c>
      <c r="AV656">
        <v>2.1596779123861207E-3</v>
      </c>
      <c r="BC656">
        <v>4268400.3121557003</v>
      </c>
      <c r="BD656">
        <v>3.9069176374806527E-3</v>
      </c>
      <c r="BE656">
        <v>4268400.3121557003</v>
      </c>
      <c r="BF656">
        <v>1.0693744620579378E-2</v>
      </c>
      <c r="BK656">
        <v>11821094.7948</v>
      </c>
      <c r="BL656">
        <v>4.548773206014059E-3</v>
      </c>
      <c r="BM656">
        <v>2167200.7123799999</v>
      </c>
      <c r="BN656">
        <v>3.9737802538886207E-3</v>
      </c>
      <c r="BO656">
        <v>2167200.7123799999</v>
      </c>
      <c r="BP656">
        <v>5.5841293943817384E-3</v>
      </c>
    </row>
    <row r="657" spans="1:82" x14ac:dyDescent="0.3">
      <c r="A657" t="s">
        <v>5244</v>
      </c>
      <c r="B657" t="s">
        <v>49</v>
      </c>
      <c r="C657" t="s">
        <v>895</v>
      </c>
      <c r="D657" t="s">
        <v>896</v>
      </c>
      <c r="E657" t="s">
        <v>897</v>
      </c>
      <c r="F657" t="s">
        <v>3346</v>
      </c>
      <c r="G657" t="s">
        <v>53</v>
      </c>
      <c r="H657" t="s">
        <v>5245</v>
      </c>
      <c r="I657" t="s">
        <v>5246</v>
      </c>
      <c r="J657" t="s">
        <v>54</v>
      </c>
      <c r="K657" t="s">
        <v>3983</v>
      </c>
      <c r="L657" t="s">
        <v>54</v>
      </c>
      <c r="M657" t="s">
        <v>4402</v>
      </c>
      <c r="N657" t="s">
        <v>3193</v>
      </c>
      <c r="O657" t="s">
        <v>54</v>
      </c>
      <c r="P657" t="s">
        <v>54</v>
      </c>
      <c r="Q657" t="s">
        <v>54</v>
      </c>
      <c r="R657">
        <v>6.4459999999999995E-3</v>
      </c>
      <c r="S657" t="s">
        <v>3208</v>
      </c>
      <c r="T657" t="s">
        <v>3194</v>
      </c>
      <c r="U657" t="s">
        <v>3194</v>
      </c>
      <c r="Y657">
        <v>0.93842999999999999</v>
      </c>
      <c r="Z657">
        <v>4</v>
      </c>
      <c r="AA657" t="b">
        <v>0</v>
      </c>
      <c r="AB657" t="s">
        <v>54</v>
      </c>
      <c r="AC657" t="s">
        <v>3193</v>
      </c>
      <c r="AD657" t="b">
        <v>0</v>
      </c>
      <c r="AE657" t="b">
        <v>0</v>
      </c>
      <c r="AF657" t="s">
        <v>54</v>
      </c>
      <c r="AG657">
        <v>20089004.794374999</v>
      </c>
      <c r="AH657">
        <v>1.2993361783565925E-4</v>
      </c>
      <c r="AI657">
        <v>18434616.164250001</v>
      </c>
      <c r="AJ657">
        <v>3.4304864067259049E-4</v>
      </c>
      <c r="BC657">
        <v>4726824.6574999997</v>
      </c>
      <c r="BD657">
        <v>4.3265189000837919E-3</v>
      </c>
    </row>
    <row r="658" spans="1:82" x14ac:dyDescent="0.3">
      <c r="A658" t="s">
        <v>5247</v>
      </c>
      <c r="B658" t="s">
        <v>49</v>
      </c>
      <c r="C658" t="s">
        <v>907</v>
      </c>
      <c r="D658" t="s">
        <v>490</v>
      </c>
      <c r="E658" t="s">
        <v>491</v>
      </c>
      <c r="F658" t="s">
        <v>3271</v>
      </c>
      <c r="G658" t="s">
        <v>53</v>
      </c>
      <c r="H658" t="s">
        <v>5248</v>
      </c>
      <c r="I658" t="s">
        <v>5249</v>
      </c>
      <c r="J658" t="s">
        <v>129</v>
      </c>
      <c r="K658" t="s">
        <v>3256</v>
      </c>
      <c r="L658" t="s">
        <v>55</v>
      </c>
      <c r="M658" t="s">
        <v>4896</v>
      </c>
      <c r="N658" t="s">
        <v>3581</v>
      </c>
      <c r="O658" t="s">
        <v>129</v>
      </c>
      <c r="P658" t="s">
        <v>129</v>
      </c>
      <c r="Q658" t="s">
        <v>129</v>
      </c>
      <c r="R658">
        <v>8.2999999999999998E-5</v>
      </c>
      <c r="S658" t="s">
        <v>3194</v>
      </c>
      <c r="U658" t="s">
        <v>3201</v>
      </c>
      <c r="W658" t="s">
        <v>55</v>
      </c>
      <c r="Y658">
        <v>1.10941</v>
      </c>
      <c r="Z658">
        <v>2</v>
      </c>
      <c r="AA658" t="b">
        <v>0</v>
      </c>
      <c r="AB658" t="s">
        <v>129</v>
      </c>
      <c r="AC658" t="s">
        <v>3581</v>
      </c>
      <c r="AD658" t="b">
        <v>0</v>
      </c>
      <c r="AE658" t="b">
        <v>0</v>
      </c>
      <c r="AG658">
        <v>8354062.1921210997</v>
      </c>
      <c r="AH658">
        <v>5.403321545078877E-5</v>
      </c>
      <c r="AK658">
        <v>17695288.699713297</v>
      </c>
      <c r="AL658">
        <v>2.1247194439256998E-3</v>
      </c>
    </row>
    <row r="659" spans="1:82" x14ac:dyDescent="0.3">
      <c r="A659" t="s">
        <v>5250</v>
      </c>
      <c r="B659" t="s">
        <v>49</v>
      </c>
      <c r="D659" t="s">
        <v>482</v>
      </c>
      <c r="E659" t="s">
        <v>483</v>
      </c>
      <c r="F659" t="s">
        <v>3819</v>
      </c>
      <c r="H659" t="s">
        <v>5251</v>
      </c>
      <c r="R659">
        <v>0</v>
      </c>
      <c r="S659" t="s">
        <v>3194</v>
      </c>
      <c r="T659" t="s">
        <v>3208</v>
      </c>
      <c r="U659" t="s">
        <v>3194</v>
      </c>
      <c r="V659" t="s">
        <v>55</v>
      </c>
      <c r="W659" t="s">
        <v>55</v>
      </c>
      <c r="X659" t="s">
        <v>55</v>
      </c>
      <c r="Y659">
        <v>4.6219531999999999E-3</v>
      </c>
      <c r="Z659">
        <v>5</v>
      </c>
      <c r="AA659" t="b">
        <v>0</v>
      </c>
      <c r="AD659" t="b">
        <v>0</v>
      </c>
      <c r="AE659" t="b">
        <v>0</v>
      </c>
      <c r="AG659">
        <v>1155488.3</v>
      </c>
      <c r="AH659">
        <v>7.4735795387840467E-6</v>
      </c>
    </row>
    <row r="660" spans="1:82" x14ac:dyDescent="0.3">
      <c r="A660" t="s">
        <v>5252</v>
      </c>
      <c r="B660" t="s">
        <v>49</v>
      </c>
      <c r="C660" t="s">
        <v>2778</v>
      </c>
      <c r="D660" t="s">
        <v>401</v>
      </c>
      <c r="E660" t="s">
        <v>402</v>
      </c>
      <c r="F660" t="s">
        <v>3346</v>
      </c>
      <c r="G660" t="s">
        <v>67</v>
      </c>
      <c r="H660" t="s">
        <v>5253</v>
      </c>
      <c r="I660" t="s">
        <v>3681</v>
      </c>
      <c r="J660" t="s">
        <v>76</v>
      </c>
      <c r="K660" t="s">
        <v>5254</v>
      </c>
      <c r="L660" t="s">
        <v>76</v>
      </c>
      <c r="M660" t="s">
        <v>4075</v>
      </c>
      <c r="N660" t="s">
        <v>3409</v>
      </c>
      <c r="O660" t="s">
        <v>76</v>
      </c>
      <c r="P660" t="s">
        <v>76</v>
      </c>
      <c r="Q660" t="s">
        <v>76</v>
      </c>
      <c r="R660">
        <v>2.1083000000000001E-2</v>
      </c>
      <c r="S660" t="s">
        <v>3194</v>
      </c>
      <c r="T660" t="s">
        <v>3194</v>
      </c>
      <c r="U660" t="s">
        <v>3194</v>
      </c>
      <c r="Y660">
        <v>0.90539000000000003</v>
      </c>
      <c r="Z660">
        <v>4</v>
      </c>
      <c r="AA660" t="b">
        <v>0</v>
      </c>
      <c r="AB660" t="s">
        <v>76</v>
      </c>
      <c r="AC660" t="s">
        <v>3409</v>
      </c>
      <c r="AD660" t="b">
        <v>0</v>
      </c>
      <c r="AE660" t="b">
        <v>0</v>
      </c>
      <c r="AF660" t="s">
        <v>76</v>
      </c>
      <c r="AG660">
        <v>61003518.482649997</v>
      </c>
      <c r="AH660">
        <v>3.945644863091798E-4</v>
      </c>
      <c r="AI660">
        <v>27986621.672699999</v>
      </c>
      <c r="AJ660">
        <v>5.2080132487143627E-4</v>
      </c>
      <c r="AK660">
        <v>4572977.3975</v>
      </c>
      <c r="AL660">
        <v>5.4908931738753824E-4</v>
      </c>
      <c r="AM660">
        <v>365838.19179999997</v>
      </c>
      <c r="AN660">
        <v>6.869063779797323E-4</v>
      </c>
      <c r="AO660">
        <v>3475462.8221</v>
      </c>
      <c r="AP660">
        <v>8.7447840644987054E-4</v>
      </c>
      <c r="AQ660">
        <v>1920650.5069499998</v>
      </c>
      <c r="AR660">
        <v>4.7361437225847212E-3</v>
      </c>
      <c r="AS660">
        <v>6402168.3564999998</v>
      </c>
      <c r="AT660">
        <v>3.643412449953354E-3</v>
      </c>
      <c r="AU660">
        <v>182919.09589999999</v>
      </c>
      <c r="AV660">
        <v>4.0102512130363371E-3</v>
      </c>
      <c r="AY660">
        <v>182919.09589999999</v>
      </c>
      <c r="AZ660">
        <v>1.0165907790081306E-2</v>
      </c>
      <c r="BE660">
        <v>823135.93154999998</v>
      </c>
      <c r="BF660">
        <v>2.0622258448793119E-3</v>
      </c>
      <c r="BK660">
        <v>1920650.5069499998</v>
      </c>
      <c r="BL660">
        <v>7.3906890315900663E-4</v>
      </c>
      <c r="BM660">
        <v>1371893.2192499998</v>
      </c>
      <c r="BN660">
        <v>2.5155040573572175E-3</v>
      </c>
      <c r="BO660">
        <v>2103569.6028499999</v>
      </c>
      <c r="BP660">
        <v>5.4201739531095803E-3</v>
      </c>
      <c r="BQ660">
        <v>274378.64384999999</v>
      </c>
      <c r="BR660">
        <v>8.4295216781621173E-3</v>
      </c>
      <c r="BS660">
        <v>7682602.0277999993</v>
      </c>
      <c r="BT660">
        <v>1.5854824050729247E-3</v>
      </c>
      <c r="BU660">
        <v>1463352.7671999999</v>
      </c>
      <c r="BV660">
        <v>5.8559129456745296E-3</v>
      </c>
      <c r="BY660">
        <v>731676.38359999994</v>
      </c>
      <c r="BZ660">
        <v>1.6580315850686553E-3</v>
      </c>
    </row>
    <row r="661" spans="1:82" x14ac:dyDescent="0.3">
      <c r="A661" t="s">
        <v>5255</v>
      </c>
      <c r="B661" t="s">
        <v>49</v>
      </c>
      <c r="C661" t="s">
        <v>921</v>
      </c>
      <c r="D661" t="s">
        <v>509</v>
      </c>
      <c r="E661" t="s">
        <v>510</v>
      </c>
      <c r="F661" t="s">
        <v>3271</v>
      </c>
      <c r="G661" t="s">
        <v>53</v>
      </c>
      <c r="H661" t="s">
        <v>5256</v>
      </c>
      <c r="I661" t="s">
        <v>5257</v>
      </c>
      <c r="J661" t="s">
        <v>108</v>
      </c>
      <c r="K661" t="s">
        <v>4060</v>
      </c>
      <c r="L661" t="s">
        <v>108</v>
      </c>
      <c r="M661" t="s">
        <v>3256</v>
      </c>
      <c r="N661" t="s">
        <v>55</v>
      </c>
      <c r="O661" t="s">
        <v>108</v>
      </c>
      <c r="P661" t="s">
        <v>108</v>
      </c>
      <c r="Q661" t="s">
        <v>108</v>
      </c>
      <c r="R661">
        <v>-1.639E-3</v>
      </c>
      <c r="S661" t="s">
        <v>55</v>
      </c>
      <c r="T661" t="s">
        <v>3208</v>
      </c>
      <c r="U661" t="s">
        <v>3194</v>
      </c>
      <c r="V661" t="s">
        <v>55</v>
      </c>
      <c r="W661" t="s">
        <v>55</v>
      </c>
      <c r="X661" t="s">
        <v>55</v>
      </c>
      <c r="Y661">
        <v>1.0491999999999999</v>
      </c>
      <c r="Z661">
        <v>2</v>
      </c>
      <c r="AA661" t="b">
        <v>0</v>
      </c>
      <c r="AB661" t="s">
        <v>108</v>
      </c>
      <c r="AD661" t="b">
        <v>0</v>
      </c>
      <c r="AE661" t="b">
        <v>0</v>
      </c>
      <c r="AF661" t="s">
        <v>108</v>
      </c>
      <c r="AG661">
        <v>203450426.29667997</v>
      </c>
      <c r="AH661">
        <v>1.3158964423333054E-3</v>
      </c>
      <c r="AI661">
        <v>106966575.33999997</v>
      </c>
      <c r="AJ661">
        <v>1.9905344348286912E-3</v>
      </c>
      <c r="AK661">
        <v>10482724.383319998</v>
      </c>
      <c r="AL661">
        <v>1.2586880440619715E-3</v>
      </c>
    </row>
    <row r="662" spans="1:82" x14ac:dyDescent="0.3">
      <c r="A662" t="s">
        <v>5258</v>
      </c>
      <c r="B662" t="s">
        <v>3210</v>
      </c>
      <c r="D662" t="s">
        <v>346</v>
      </c>
      <c r="E662" t="s">
        <v>3818</v>
      </c>
      <c r="F662" t="s">
        <v>3864</v>
      </c>
      <c r="H662" t="s">
        <v>5259</v>
      </c>
      <c r="R662">
        <v>0</v>
      </c>
      <c r="S662" t="s">
        <v>3194</v>
      </c>
      <c r="T662" t="s">
        <v>3194</v>
      </c>
      <c r="U662" t="s">
        <v>3194</v>
      </c>
      <c r="V662" t="s">
        <v>55</v>
      </c>
      <c r="W662" t="s">
        <v>55</v>
      </c>
      <c r="X662" t="s">
        <v>55</v>
      </c>
      <c r="Y662">
        <v>-0.17627954239999999</v>
      </c>
      <c r="Z662">
        <v>2</v>
      </c>
      <c r="AA662" t="b">
        <v>0</v>
      </c>
      <c r="AD662" t="b">
        <v>0</v>
      </c>
      <c r="AE662" t="b">
        <v>0</v>
      </c>
      <c r="AG662">
        <v>-811189.34680650441</v>
      </c>
      <c r="AH662">
        <v>-5.2466893038836374E-6</v>
      </c>
    </row>
    <row r="663" spans="1:82" x14ac:dyDescent="0.3">
      <c r="A663" t="s">
        <v>5260</v>
      </c>
      <c r="B663" t="s">
        <v>49</v>
      </c>
      <c r="C663" t="s">
        <v>390</v>
      </c>
      <c r="D663" t="s">
        <v>391</v>
      </c>
      <c r="E663" t="s">
        <v>392</v>
      </c>
      <c r="F663" t="s">
        <v>3250</v>
      </c>
      <c r="G663" t="s">
        <v>53</v>
      </c>
      <c r="H663" t="s">
        <v>5261</v>
      </c>
      <c r="I663" t="s">
        <v>5262</v>
      </c>
      <c r="J663" t="s">
        <v>63</v>
      </c>
      <c r="K663" t="s">
        <v>4035</v>
      </c>
      <c r="L663" t="s">
        <v>63</v>
      </c>
      <c r="M663" t="s">
        <v>5263</v>
      </c>
      <c r="N663" t="s">
        <v>3215</v>
      </c>
      <c r="O663" t="s">
        <v>63</v>
      </c>
      <c r="P663" t="s">
        <v>63</v>
      </c>
      <c r="Q663" t="s">
        <v>62</v>
      </c>
      <c r="R663">
        <v>-4.7400000000000003E-4</v>
      </c>
      <c r="S663" t="s">
        <v>3194</v>
      </c>
      <c r="T663" t="s">
        <v>3194</v>
      </c>
      <c r="U663" t="s">
        <v>3194</v>
      </c>
      <c r="V663" t="s">
        <v>55</v>
      </c>
      <c r="W663" t="s">
        <v>55</v>
      </c>
      <c r="X663" t="s">
        <v>55</v>
      </c>
      <c r="Y663">
        <v>1.0103900000000001</v>
      </c>
      <c r="Z663">
        <v>4</v>
      </c>
      <c r="AA663" t="b">
        <v>0</v>
      </c>
      <c r="AB663" t="s">
        <v>63</v>
      </c>
      <c r="AC663" t="s">
        <v>3215</v>
      </c>
      <c r="AD663" t="b">
        <v>0</v>
      </c>
      <c r="AE663" t="b">
        <v>0</v>
      </c>
      <c r="AF663" t="s">
        <v>63</v>
      </c>
      <c r="AG663">
        <v>259566043.69413003</v>
      </c>
      <c r="AH663">
        <v>1.678846486905645E-3</v>
      </c>
      <c r="AI663">
        <v>106978365.41475001</v>
      </c>
      <c r="AJ663">
        <v>1.9907538356060328E-3</v>
      </c>
      <c r="AM663">
        <v>2817966.6987300003</v>
      </c>
      <c r="AN663">
        <v>5.29108043304113E-3</v>
      </c>
      <c r="AO663">
        <v>20873827.398000002</v>
      </c>
      <c r="AP663">
        <v>5.252167050511891E-3</v>
      </c>
      <c r="AU663">
        <v>313107.41097000003</v>
      </c>
      <c r="AV663">
        <v>6.8644521146089352E-3</v>
      </c>
      <c r="BC663">
        <v>5218456.8495000005</v>
      </c>
      <c r="BD663">
        <v>4.776515700198357E-3</v>
      </c>
      <c r="BG663">
        <v>1356798.7808700001</v>
      </c>
      <c r="BH663">
        <v>1.1436390851461557E-2</v>
      </c>
    </row>
    <row r="664" spans="1:82" x14ac:dyDescent="0.3">
      <c r="A664" t="s">
        <v>5264</v>
      </c>
      <c r="B664" t="s">
        <v>49</v>
      </c>
      <c r="C664" t="s">
        <v>387</v>
      </c>
      <c r="D664" t="s">
        <v>388</v>
      </c>
      <c r="E664" t="s">
        <v>389</v>
      </c>
      <c r="F664" t="s">
        <v>3265</v>
      </c>
      <c r="G664" t="s">
        <v>128</v>
      </c>
      <c r="H664" t="s">
        <v>5265</v>
      </c>
      <c r="I664" t="s">
        <v>5266</v>
      </c>
      <c r="J664" t="s">
        <v>48</v>
      </c>
      <c r="K664" t="s">
        <v>5267</v>
      </c>
      <c r="L664" t="s">
        <v>48</v>
      </c>
      <c r="M664" t="s">
        <v>5268</v>
      </c>
      <c r="N664" t="s">
        <v>3237</v>
      </c>
      <c r="O664" t="s">
        <v>48</v>
      </c>
      <c r="P664" t="s">
        <v>48</v>
      </c>
      <c r="Q664" t="s">
        <v>48</v>
      </c>
      <c r="R664">
        <v>-9.7999999999999997E-5</v>
      </c>
      <c r="Y664">
        <v>1.0939100000000002</v>
      </c>
      <c r="Z664">
        <v>2</v>
      </c>
      <c r="AA664" t="b">
        <v>0</v>
      </c>
      <c r="AB664" t="s">
        <v>48</v>
      </c>
      <c r="AC664" t="s">
        <v>3237</v>
      </c>
      <c r="AD664" t="b">
        <v>0</v>
      </c>
      <c r="AE664" t="b">
        <v>0</v>
      </c>
      <c r="AF664" t="s">
        <v>48</v>
      </c>
      <c r="AG664">
        <v>402553945.54401004</v>
      </c>
      <c r="AH664">
        <v>2.6036775367387975E-3</v>
      </c>
      <c r="AI664">
        <v>44996947.944000006</v>
      </c>
      <c r="AJ664">
        <v>8.3734544234989909E-4</v>
      </c>
      <c r="AK664">
        <v>47415533.895990007</v>
      </c>
      <c r="AL664">
        <v>5.6933067621869502E-3</v>
      </c>
      <c r="CA664">
        <v>11249236.986000001</v>
      </c>
      <c r="CB664">
        <v>1.2362493953643E-2</v>
      </c>
    </row>
    <row r="665" spans="1:82" x14ac:dyDescent="0.3">
      <c r="A665" t="s">
        <v>5269</v>
      </c>
      <c r="B665" t="s">
        <v>3210</v>
      </c>
      <c r="C665" t="s">
        <v>2271</v>
      </c>
      <c r="D665" t="s">
        <v>746</v>
      </c>
      <c r="E665" t="s">
        <v>747</v>
      </c>
      <c r="F665" t="s">
        <v>3346</v>
      </c>
      <c r="G665" t="s">
        <v>53</v>
      </c>
      <c r="H665" t="s">
        <v>4679</v>
      </c>
      <c r="I665" t="s">
        <v>3281</v>
      </c>
      <c r="J665" t="s">
        <v>54</v>
      </c>
      <c r="K665" t="s">
        <v>3336</v>
      </c>
      <c r="L665" t="s">
        <v>56</v>
      </c>
      <c r="M665" t="s">
        <v>3281</v>
      </c>
      <c r="N665" t="s">
        <v>3193</v>
      </c>
      <c r="O665" t="s">
        <v>54</v>
      </c>
      <c r="P665" t="s">
        <v>54</v>
      </c>
      <c r="Q665" t="s">
        <v>56</v>
      </c>
      <c r="R665">
        <v>1.2523000000000001E-2</v>
      </c>
      <c r="S665" t="s">
        <v>3194</v>
      </c>
      <c r="T665" t="s">
        <v>3194</v>
      </c>
      <c r="U665" t="s">
        <v>3194</v>
      </c>
      <c r="V665" t="s">
        <v>55</v>
      </c>
      <c r="X665" t="s">
        <v>55</v>
      </c>
      <c r="Y665">
        <v>1.0265200000000001</v>
      </c>
      <c r="Z665">
        <v>4</v>
      </c>
      <c r="AA665" t="b">
        <v>0</v>
      </c>
      <c r="AB665" t="s">
        <v>54</v>
      </c>
      <c r="AC665" t="s">
        <v>3193</v>
      </c>
      <c r="AD665" t="b">
        <v>0</v>
      </c>
      <c r="AE665" t="b">
        <v>0</v>
      </c>
      <c r="AF665" t="s">
        <v>56</v>
      </c>
      <c r="CC665">
        <v>619827</v>
      </c>
      <c r="CD665">
        <v>2.6995647351407076E-3</v>
      </c>
    </row>
    <row r="666" spans="1:82" x14ac:dyDescent="0.3">
      <c r="A666" t="s">
        <v>5270</v>
      </c>
      <c r="B666" t="s">
        <v>49</v>
      </c>
      <c r="C666" t="s">
        <v>1298</v>
      </c>
      <c r="D666" t="s">
        <v>471</v>
      </c>
      <c r="E666" t="s">
        <v>1299</v>
      </c>
      <c r="F666" t="s">
        <v>3217</v>
      </c>
      <c r="G666" t="s">
        <v>53</v>
      </c>
      <c r="H666" t="s">
        <v>3886</v>
      </c>
      <c r="I666" t="s">
        <v>5271</v>
      </c>
      <c r="J666" t="s">
        <v>56</v>
      </c>
      <c r="K666" t="s">
        <v>5272</v>
      </c>
      <c r="L666" t="s">
        <v>68</v>
      </c>
      <c r="M666" t="s">
        <v>5271</v>
      </c>
      <c r="N666" t="s">
        <v>3221</v>
      </c>
      <c r="O666" t="s">
        <v>56</v>
      </c>
      <c r="P666" t="s">
        <v>56</v>
      </c>
      <c r="Q666" t="s">
        <v>68</v>
      </c>
      <c r="R666">
        <v>5.8500000000000002E-4</v>
      </c>
      <c r="S666" t="s">
        <v>3194</v>
      </c>
      <c r="T666" t="s">
        <v>3194</v>
      </c>
      <c r="V666" t="s">
        <v>55</v>
      </c>
      <c r="W666" t="s">
        <v>55</v>
      </c>
      <c r="X666" t="s">
        <v>55</v>
      </c>
      <c r="Y666">
        <v>0.99537999999999993</v>
      </c>
      <c r="Z666">
        <v>4</v>
      </c>
      <c r="AA666" t="b">
        <v>0</v>
      </c>
      <c r="AB666" t="s">
        <v>56</v>
      </c>
      <c r="AC666" t="s">
        <v>3221</v>
      </c>
      <c r="AD666" t="b">
        <v>0</v>
      </c>
      <c r="AE666" t="b">
        <v>0</v>
      </c>
      <c r="AF666" t="s">
        <v>68</v>
      </c>
      <c r="AM666">
        <v>300865.02740999998</v>
      </c>
      <c r="AN666">
        <v>5.6491123909763424E-4</v>
      </c>
      <c r="AO666">
        <v>1805190.1644600001</v>
      </c>
      <c r="AP666">
        <v>4.5421283413473937E-4</v>
      </c>
      <c r="AS666">
        <v>802306.73976000003</v>
      </c>
      <c r="AT666">
        <v>4.5658505080630488E-4</v>
      </c>
      <c r="AU666">
        <v>100288.34247</v>
      </c>
      <c r="AV666">
        <v>2.198684861549882E-3</v>
      </c>
      <c r="BS666">
        <v>1504325.13705</v>
      </c>
      <c r="BT666">
        <v>3.1045224361109935E-4</v>
      </c>
    </row>
    <row r="667" spans="1:82" x14ac:dyDescent="0.3">
      <c r="A667" t="s">
        <v>5273</v>
      </c>
      <c r="B667" t="s">
        <v>49</v>
      </c>
      <c r="C667" t="s">
        <v>1591</v>
      </c>
      <c r="D667" t="s">
        <v>368</v>
      </c>
      <c r="E667" t="s">
        <v>369</v>
      </c>
      <c r="F667" t="s">
        <v>3527</v>
      </c>
      <c r="G667" t="s">
        <v>53</v>
      </c>
      <c r="H667" t="s">
        <v>5274</v>
      </c>
      <c r="I667" t="s">
        <v>5275</v>
      </c>
      <c r="J667" t="s">
        <v>48</v>
      </c>
      <c r="K667" t="s">
        <v>5276</v>
      </c>
      <c r="L667" t="s">
        <v>48</v>
      </c>
      <c r="M667" t="s">
        <v>5277</v>
      </c>
      <c r="N667" t="s">
        <v>3237</v>
      </c>
      <c r="O667" t="s">
        <v>48</v>
      </c>
      <c r="P667" t="s">
        <v>48</v>
      </c>
      <c r="Q667" t="s">
        <v>48</v>
      </c>
      <c r="R667">
        <v>-1.021E-3</v>
      </c>
      <c r="S667" t="s">
        <v>3194</v>
      </c>
      <c r="T667" t="s">
        <v>3194</v>
      </c>
      <c r="U667" t="s">
        <v>3194</v>
      </c>
      <c r="W667" t="s">
        <v>55</v>
      </c>
      <c r="X667" t="s">
        <v>55</v>
      </c>
      <c r="Y667">
        <v>0.96126999999999996</v>
      </c>
      <c r="Z667">
        <v>1</v>
      </c>
      <c r="AA667" t="b">
        <v>0</v>
      </c>
      <c r="AB667" t="s">
        <v>48</v>
      </c>
      <c r="AC667" t="s">
        <v>3237</v>
      </c>
      <c r="AD667" t="b">
        <v>0</v>
      </c>
      <c r="AE667" t="b">
        <v>0</v>
      </c>
      <c r="AF667" t="s">
        <v>48</v>
      </c>
      <c r="AG667">
        <v>862831367.07674992</v>
      </c>
      <c r="AH667">
        <v>5.5807045821284953E-3</v>
      </c>
      <c r="AI667">
        <v>296877458.50536001</v>
      </c>
      <c r="AJ667">
        <v>5.5245744028075113E-3</v>
      </c>
      <c r="AM667">
        <v>4038887.4245999996</v>
      </c>
      <c r="AN667">
        <v>7.5835098524010226E-3</v>
      </c>
      <c r="AO667">
        <v>28849195.889999997</v>
      </c>
      <c r="AP667">
        <v>7.2588889999990512E-3</v>
      </c>
      <c r="AQ667">
        <v>2884919.5889999997</v>
      </c>
      <c r="AR667">
        <v>7.1139406946563967E-3</v>
      </c>
      <c r="AS667">
        <v>12501318.218999999</v>
      </c>
      <c r="AT667">
        <v>7.1143799887251977E-3</v>
      </c>
    </row>
    <row r="668" spans="1:82" x14ac:dyDescent="0.3">
      <c r="A668" t="s">
        <v>5278</v>
      </c>
      <c r="B668" t="s">
        <v>49</v>
      </c>
      <c r="C668" t="s">
        <v>5279</v>
      </c>
      <c r="D668" t="s">
        <v>5280</v>
      </c>
      <c r="E668" t="s">
        <v>5281</v>
      </c>
      <c r="F668" t="s">
        <v>3998</v>
      </c>
      <c r="R668">
        <v>0</v>
      </c>
      <c r="S668" t="s">
        <v>3194</v>
      </c>
      <c r="T668" t="s">
        <v>3194</v>
      </c>
      <c r="U668" t="s">
        <v>3208</v>
      </c>
      <c r="Y668">
        <v>17.285</v>
      </c>
      <c r="AA668" t="b">
        <v>0</v>
      </c>
      <c r="AD668" t="b">
        <v>0</v>
      </c>
      <c r="AE668" t="b">
        <v>0</v>
      </c>
      <c r="AG668">
        <v>122425143.61499999</v>
      </c>
      <c r="AH668">
        <v>7.9183324344674218E-4</v>
      </c>
      <c r="AI668">
        <v>41888693.704999998</v>
      </c>
      <c r="AJ668">
        <v>7.7950413000288116E-4</v>
      </c>
      <c r="AM668">
        <v>72597</v>
      </c>
      <c r="AN668">
        <v>1.3630983161390815E-4</v>
      </c>
      <c r="AO668">
        <v>518550</v>
      </c>
      <c r="AP668">
        <v>1.3047493265676283E-4</v>
      </c>
      <c r="BC668">
        <v>622260</v>
      </c>
      <c r="BD668">
        <v>5.6956198840471593E-4</v>
      </c>
      <c r="BE668">
        <v>259275</v>
      </c>
      <c r="BF668">
        <v>6.4956902673930371E-4</v>
      </c>
      <c r="BK668">
        <v>1216864</v>
      </c>
      <c r="BL668">
        <v>4.6825090692936469E-4</v>
      </c>
      <c r="BM668">
        <v>743255</v>
      </c>
      <c r="BN668">
        <v>1.3628327204453735E-3</v>
      </c>
      <c r="BY668">
        <v>478794.5</v>
      </c>
      <c r="BZ668">
        <v>1.0849829535992616E-3</v>
      </c>
    </row>
    <row r="669" spans="1:82" x14ac:dyDescent="0.3">
      <c r="A669" t="s">
        <v>5282</v>
      </c>
      <c r="B669" t="s">
        <v>49</v>
      </c>
      <c r="C669" t="s">
        <v>1626</v>
      </c>
      <c r="D669" t="s">
        <v>783</v>
      </c>
      <c r="E669" t="s">
        <v>784</v>
      </c>
      <c r="F669" t="s">
        <v>3384</v>
      </c>
      <c r="G669" t="s">
        <v>53</v>
      </c>
      <c r="H669" t="s">
        <v>5283</v>
      </c>
      <c r="I669" t="s">
        <v>4381</v>
      </c>
      <c r="J669" t="s">
        <v>63</v>
      </c>
      <c r="K669" t="s">
        <v>5017</v>
      </c>
      <c r="L669" t="s">
        <v>55</v>
      </c>
      <c r="M669" t="s">
        <v>4382</v>
      </c>
      <c r="N669" t="s">
        <v>3470</v>
      </c>
      <c r="O669" t="s">
        <v>63</v>
      </c>
      <c r="P669" t="s">
        <v>63</v>
      </c>
      <c r="Q669" t="s">
        <v>63</v>
      </c>
      <c r="R669">
        <v>1.451E-3</v>
      </c>
      <c r="S669" t="s">
        <v>3194</v>
      </c>
      <c r="U669" t="s">
        <v>3208</v>
      </c>
      <c r="Y669">
        <v>0.98093999999999992</v>
      </c>
      <c r="Z669">
        <v>4</v>
      </c>
      <c r="AA669" t="b">
        <v>0</v>
      </c>
      <c r="AB669" t="s">
        <v>63</v>
      </c>
      <c r="AC669" t="s">
        <v>3470</v>
      </c>
      <c r="AD669" t="b">
        <v>0</v>
      </c>
      <c r="AE669" t="b">
        <v>0</v>
      </c>
      <c r="AG669">
        <v>26268649.660667397</v>
      </c>
      <c r="AH669">
        <v>1.6990292555575884E-4</v>
      </c>
      <c r="AI669">
        <v>10333851.1647</v>
      </c>
      <c r="AJ669">
        <v>1.9230200202584077E-4</v>
      </c>
      <c r="AK669">
        <v>2764551.2306325999</v>
      </c>
      <c r="AL669">
        <v>3.31946873155507E-4</v>
      </c>
    </row>
    <row r="670" spans="1:82" x14ac:dyDescent="0.3">
      <c r="A670" t="s">
        <v>5284</v>
      </c>
      <c r="B670" t="s">
        <v>49</v>
      </c>
      <c r="D670" t="s">
        <v>353</v>
      </c>
      <c r="E670" t="s">
        <v>354</v>
      </c>
      <c r="F670" t="s">
        <v>3864</v>
      </c>
      <c r="H670" t="s">
        <v>5285</v>
      </c>
      <c r="R670">
        <v>0</v>
      </c>
      <c r="S670" t="s">
        <v>3194</v>
      </c>
      <c r="T670" t="s">
        <v>3194</v>
      </c>
      <c r="U670" t="s">
        <v>3194</v>
      </c>
      <c r="V670" t="s">
        <v>55</v>
      </c>
      <c r="W670" t="s">
        <v>55</v>
      </c>
      <c r="X670" t="s">
        <v>55</v>
      </c>
      <c r="Y670">
        <v>0.29921956000000005</v>
      </c>
      <c r="Z670">
        <v>4</v>
      </c>
      <c r="AA670" t="b">
        <v>0</v>
      </c>
      <c r="AD670" t="b">
        <v>0</v>
      </c>
      <c r="AE670" t="b">
        <v>0</v>
      </c>
      <c r="AG670">
        <v>29921956.000000004</v>
      </c>
      <c r="AH670">
        <v>1.9353213539418491E-4</v>
      </c>
    </row>
    <row r="671" spans="1:82" x14ac:dyDescent="0.3">
      <c r="A671" t="s">
        <v>5286</v>
      </c>
      <c r="B671" t="s">
        <v>49</v>
      </c>
      <c r="D671" t="s">
        <v>353</v>
      </c>
      <c r="E671" t="s">
        <v>354</v>
      </c>
      <c r="F671" t="s">
        <v>3864</v>
      </c>
      <c r="H671" t="s">
        <v>5287</v>
      </c>
      <c r="R671">
        <v>0</v>
      </c>
      <c r="S671" t="s">
        <v>3194</v>
      </c>
      <c r="T671" t="s">
        <v>3194</v>
      </c>
      <c r="U671" t="s">
        <v>3194</v>
      </c>
      <c r="V671" t="s">
        <v>55</v>
      </c>
      <c r="W671" t="s">
        <v>55</v>
      </c>
      <c r="X671" t="s">
        <v>55</v>
      </c>
      <c r="Y671">
        <v>0.21503128220000001</v>
      </c>
      <c r="Z671">
        <v>4</v>
      </c>
      <c r="AA671" t="b">
        <v>0</v>
      </c>
      <c r="AD671" t="b">
        <v>0</v>
      </c>
      <c r="AE671" t="b">
        <v>0</v>
      </c>
      <c r="AG671">
        <v>7526094.8770000003</v>
      </c>
      <c r="AH671">
        <v>4.8678007972642075E-5</v>
      </c>
    </row>
    <row r="672" spans="1:82" x14ac:dyDescent="0.3">
      <c r="A672" t="s">
        <v>5288</v>
      </c>
      <c r="B672" t="s">
        <v>49</v>
      </c>
      <c r="C672" t="s">
        <v>345</v>
      </c>
      <c r="D672" t="s">
        <v>338</v>
      </c>
      <c r="E672" t="s">
        <v>339</v>
      </c>
      <c r="F672" t="s">
        <v>3271</v>
      </c>
      <c r="G672" t="s">
        <v>53</v>
      </c>
      <c r="H672" t="s">
        <v>3622</v>
      </c>
      <c r="I672" t="s">
        <v>5289</v>
      </c>
      <c r="J672" t="s">
        <v>108</v>
      </c>
      <c r="K672" t="s">
        <v>5128</v>
      </c>
      <c r="L672" t="s">
        <v>107</v>
      </c>
      <c r="M672" t="s">
        <v>3256</v>
      </c>
      <c r="N672" t="s">
        <v>55</v>
      </c>
      <c r="O672" t="s">
        <v>107</v>
      </c>
      <c r="P672" t="s">
        <v>107</v>
      </c>
      <c r="Q672" t="s">
        <v>108</v>
      </c>
      <c r="R672">
        <v>-4.2800000000000005E-4</v>
      </c>
      <c r="S672" t="s">
        <v>55</v>
      </c>
      <c r="T672" t="s">
        <v>3194</v>
      </c>
      <c r="U672" t="s">
        <v>3194</v>
      </c>
      <c r="W672" t="s">
        <v>55</v>
      </c>
      <c r="X672" t="s">
        <v>55</v>
      </c>
      <c r="Y672">
        <v>1.02352</v>
      </c>
      <c r="Z672">
        <v>2</v>
      </c>
      <c r="AA672" t="b">
        <v>0</v>
      </c>
      <c r="AB672" t="s">
        <v>108</v>
      </c>
      <c r="AD672" t="b">
        <v>0</v>
      </c>
      <c r="AE672" t="b">
        <v>0</v>
      </c>
      <c r="AF672" t="s">
        <v>107</v>
      </c>
      <c r="AG672">
        <v>50731584.217440002</v>
      </c>
      <c r="AH672">
        <v>3.2812667144925593E-4</v>
      </c>
      <c r="AI672">
        <v>22870796.163600001</v>
      </c>
      <c r="AJ672">
        <v>4.2560124198507164E-4</v>
      </c>
      <c r="AK672">
        <v>4366242.9039600007</v>
      </c>
      <c r="AL672">
        <v>5.2426616781317233E-4</v>
      </c>
      <c r="BE672">
        <v>3118744.9314000001</v>
      </c>
      <c r="BF672">
        <v>7.8134803191115022E-3</v>
      </c>
      <c r="BK672">
        <v>9460192.9585800003</v>
      </c>
      <c r="BL672">
        <v>3.6402949981114365E-3</v>
      </c>
      <c r="BM672">
        <v>1767288.79446</v>
      </c>
      <c r="BN672">
        <v>3.2405015715555852E-3</v>
      </c>
      <c r="BO672">
        <v>415832.65752000001</v>
      </c>
      <c r="BP672">
        <v>1.0714574578794954E-3</v>
      </c>
      <c r="BU672">
        <v>311874.49314000004</v>
      </c>
      <c r="BV672">
        <v>1.2480311806829026E-3</v>
      </c>
      <c r="BW672">
        <v>207916.32876</v>
      </c>
      <c r="BX672">
        <v>1.0490236681868976E-3</v>
      </c>
    </row>
    <row r="673" spans="1:84" x14ac:dyDescent="0.3">
      <c r="A673" t="s">
        <v>5290</v>
      </c>
      <c r="B673" t="s">
        <v>3210</v>
      </c>
      <c r="C673" t="s">
        <v>2286</v>
      </c>
      <c r="D673" t="s">
        <v>801</v>
      </c>
      <c r="E673" t="s">
        <v>802</v>
      </c>
      <c r="F673" t="s">
        <v>3250</v>
      </c>
      <c r="G673" t="s">
        <v>53</v>
      </c>
      <c r="H673" t="s">
        <v>4532</v>
      </c>
      <c r="I673" t="s">
        <v>5291</v>
      </c>
      <c r="J673" t="s">
        <v>56</v>
      </c>
      <c r="K673" t="s">
        <v>4839</v>
      </c>
      <c r="L673" t="s">
        <v>63</v>
      </c>
      <c r="M673" t="s">
        <v>5292</v>
      </c>
      <c r="N673" t="s">
        <v>3470</v>
      </c>
      <c r="O673" t="s">
        <v>63</v>
      </c>
      <c r="P673" t="s">
        <v>56</v>
      </c>
      <c r="Q673" t="s">
        <v>63</v>
      </c>
      <c r="R673">
        <v>7.5819999999999993E-3</v>
      </c>
      <c r="S673" t="s">
        <v>3194</v>
      </c>
      <c r="T673" t="s">
        <v>3194</v>
      </c>
      <c r="U673" t="s">
        <v>3194</v>
      </c>
      <c r="Y673">
        <v>0.98855999999999999</v>
      </c>
      <c r="Z673">
        <v>4</v>
      </c>
      <c r="AA673" t="b">
        <v>0</v>
      </c>
      <c r="AB673" t="s">
        <v>56</v>
      </c>
      <c r="AC673" t="s">
        <v>3207</v>
      </c>
      <c r="AD673" t="b">
        <v>0</v>
      </c>
      <c r="AE673" t="b">
        <v>1</v>
      </c>
      <c r="AF673" t="s">
        <v>63</v>
      </c>
      <c r="CC673">
        <v>300604.45832999999</v>
      </c>
      <c r="CD673">
        <v>1.3092382147498291E-3</v>
      </c>
    </row>
    <row r="674" spans="1:84" x14ac:dyDescent="0.3">
      <c r="A674" t="s">
        <v>5293</v>
      </c>
      <c r="B674" t="s">
        <v>3210</v>
      </c>
      <c r="C674" t="s">
        <v>2805</v>
      </c>
      <c r="D674" t="s">
        <v>1288</v>
      </c>
      <c r="E674" t="s">
        <v>1289</v>
      </c>
      <c r="F674" t="s">
        <v>3250</v>
      </c>
      <c r="G674" t="s">
        <v>53</v>
      </c>
      <c r="H674" t="s">
        <v>5294</v>
      </c>
      <c r="I674" t="s">
        <v>4505</v>
      </c>
      <c r="J674" t="s">
        <v>62</v>
      </c>
      <c r="K674" t="s">
        <v>4835</v>
      </c>
      <c r="L674" t="s">
        <v>63</v>
      </c>
      <c r="M674" t="s">
        <v>3781</v>
      </c>
      <c r="N674" t="s">
        <v>3470</v>
      </c>
      <c r="O674" t="s">
        <v>63</v>
      </c>
      <c r="P674" t="s">
        <v>63</v>
      </c>
      <c r="Q674" t="s">
        <v>62</v>
      </c>
      <c r="R674">
        <v>1.7406999999999999E-2</v>
      </c>
      <c r="S674" t="s">
        <v>3194</v>
      </c>
      <c r="T674" t="s">
        <v>3194</v>
      </c>
      <c r="U674" t="s">
        <v>3194</v>
      </c>
      <c r="V674" t="s">
        <v>55</v>
      </c>
      <c r="X674" t="s">
        <v>55</v>
      </c>
      <c r="Y674">
        <v>0.93476000000000004</v>
      </c>
      <c r="Z674">
        <v>5</v>
      </c>
      <c r="AA674" t="b">
        <v>0</v>
      </c>
      <c r="AB674" t="s">
        <v>62</v>
      </c>
      <c r="AC674" t="s">
        <v>3470</v>
      </c>
      <c r="AD674" t="b">
        <v>0</v>
      </c>
      <c r="AE674" t="b">
        <v>0</v>
      </c>
      <c r="AF674" t="s">
        <v>63</v>
      </c>
      <c r="CC674">
        <v>567357.79998000001</v>
      </c>
      <c r="CD674">
        <v>2.4710429023469828E-3</v>
      </c>
    </row>
    <row r="675" spans="1:84" x14ac:dyDescent="0.3">
      <c r="A675" t="s">
        <v>5295</v>
      </c>
      <c r="B675" t="s">
        <v>49</v>
      </c>
      <c r="C675" t="s">
        <v>440</v>
      </c>
      <c r="D675" t="s">
        <v>441</v>
      </c>
      <c r="E675" t="s">
        <v>442</v>
      </c>
      <c r="F675" t="s">
        <v>3360</v>
      </c>
      <c r="G675" t="s">
        <v>53</v>
      </c>
      <c r="H675" t="s">
        <v>5296</v>
      </c>
      <c r="I675" t="s">
        <v>5297</v>
      </c>
      <c r="J675" t="s">
        <v>55</v>
      </c>
      <c r="K675" t="s">
        <v>5297</v>
      </c>
      <c r="L675" t="s">
        <v>55</v>
      </c>
      <c r="M675" t="s">
        <v>5297</v>
      </c>
      <c r="N675" t="s">
        <v>55</v>
      </c>
      <c r="O675" t="s">
        <v>55</v>
      </c>
      <c r="P675" t="s">
        <v>55</v>
      </c>
      <c r="Q675" t="s">
        <v>55</v>
      </c>
      <c r="R675">
        <v>5.0560000000000006E-3</v>
      </c>
      <c r="Y675">
        <v>1.03626</v>
      </c>
      <c r="AA675" t="b">
        <v>0</v>
      </c>
      <c r="AD675" t="b">
        <v>0</v>
      </c>
      <c r="AE675" t="b">
        <v>0</v>
      </c>
      <c r="AG675">
        <v>19950476.301499996</v>
      </c>
      <c r="AH675">
        <v>1.290376297846429E-4</v>
      </c>
      <c r="AI675">
        <v>7350175.4794999994</v>
      </c>
      <c r="AJ675">
        <v>1.3677896433977987E-4</v>
      </c>
      <c r="AS675">
        <v>1050025.0684999998</v>
      </c>
      <c r="AT675">
        <v>5.9755916969160745E-4</v>
      </c>
      <c r="CE675">
        <v>3150075.2054999997</v>
      </c>
      <c r="CF675">
        <v>1.3502220355919449E-2</v>
      </c>
    </row>
    <row r="676" spans="1:84" x14ac:dyDescent="0.3">
      <c r="A676" t="s">
        <v>5298</v>
      </c>
      <c r="B676" t="s">
        <v>49</v>
      </c>
      <c r="D676" t="s">
        <v>346</v>
      </c>
      <c r="E676" t="s">
        <v>3818</v>
      </c>
      <c r="F676" t="s">
        <v>3868</v>
      </c>
      <c r="H676" t="s">
        <v>5299</v>
      </c>
      <c r="I676" t="s">
        <v>3895</v>
      </c>
      <c r="J676" t="s">
        <v>55</v>
      </c>
      <c r="K676" t="s">
        <v>3896</v>
      </c>
      <c r="L676" t="s">
        <v>108</v>
      </c>
      <c r="M676" t="s">
        <v>3897</v>
      </c>
      <c r="N676" t="s">
        <v>3309</v>
      </c>
      <c r="O676" t="s">
        <v>108</v>
      </c>
      <c r="P676" t="s">
        <v>108</v>
      </c>
      <c r="Q676" t="s">
        <v>108</v>
      </c>
      <c r="R676">
        <v>0</v>
      </c>
      <c r="S676" t="s">
        <v>3194</v>
      </c>
      <c r="T676" t="s">
        <v>3194</v>
      </c>
      <c r="U676" t="s">
        <v>3194</v>
      </c>
      <c r="V676" t="s">
        <v>55</v>
      </c>
      <c r="W676" t="s">
        <v>55</v>
      </c>
      <c r="X676" t="s">
        <v>55</v>
      </c>
      <c r="Y676">
        <v>0.50643546039999998</v>
      </c>
      <c r="Z676">
        <v>2</v>
      </c>
      <c r="AA676" t="b">
        <v>0</v>
      </c>
      <c r="AC676" t="s">
        <v>3309</v>
      </c>
      <c r="AD676" t="b">
        <v>0</v>
      </c>
      <c r="AE676" t="b">
        <v>0</v>
      </c>
      <c r="AF676" t="s">
        <v>108</v>
      </c>
      <c r="AG676">
        <v>12660886.51</v>
      </c>
      <c r="AH676">
        <v>8.1889312392001686E-5</v>
      </c>
    </row>
    <row r="677" spans="1:84" x14ac:dyDescent="0.3">
      <c r="A677" t="s">
        <v>5300</v>
      </c>
      <c r="B677" t="s">
        <v>49</v>
      </c>
      <c r="C677" t="s">
        <v>585</v>
      </c>
      <c r="D677" t="s">
        <v>456</v>
      </c>
      <c r="E677" t="s">
        <v>457</v>
      </c>
      <c r="F677" t="s">
        <v>3500</v>
      </c>
      <c r="G677" t="s">
        <v>67</v>
      </c>
      <c r="H677" t="s">
        <v>5301</v>
      </c>
      <c r="I677" t="s">
        <v>5302</v>
      </c>
      <c r="J677" t="s">
        <v>63</v>
      </c>
      <c r="K677" t="s">
        <v>5302</v>
      </c>
      <c r="L677" t="s">
        <v>63</v>
      </c>
      <c r="M677" t="s">
        <v>5303</v>
      </c>
      <c r="N677" t="s">
        <v>55</v>
      </c>
      <c r="O677" t="s">
        <v>63</v>
      </c>
      <c r="P677" t="s">
        <v>63</v>
      </c>
      <c r="Q677" t="s">
        <v>63</v>
      </c>
      <c r="R677">
        <v>1.5806999999999998E-2</v>
      </c>
      <c r="S677" t="s">
        <v>3194</v>
      </c>
      <c r="T677" t="s">
        <v>3194</v>
      </c>
      <c r="U677" t="s">
        <v>3194</v>
      </c>
      <c r="Y677">
        <v>0.86409000000000002</v>
      </c>
      <c r="Z677">
        <v>5</v>
      </c>
      <c r="AA677" t="b">
        <v>0</v>
      </c>
      <c r="AB677" t="s">
        <v>63</v>
      </c>
      <c r="AD677" t="b">
        <v>0</v>
      </c>
      <c r="AE677" t="b">
        <v>0</v>
      </c>
      <c r="AF677" t="s">
        <v>63</v>
      </c>
      <c r="AG677">
        <v>87815494.126860008</v>
      </c>
      <c r="AH677">
        <v>5.6798158847191406E-4</v>
      </c>
      <c r="AI677">
        <v>37647719.316600002</v>
      </c>
      <c r="AJ677">
        <v>7.0058409792272968E-4</v>
      </c>
      <c r="AK677">
        <v>2626585.0685999999</v>
      </c>
      <c r="AL677">
        <v>3.1538091641702108E-4</v>
      </c>
    </row>
    <row r="678" spans="1:84" x14ac:dyDescent="0.3">
      <c r="A678" t="s">
        <v>5304</v>
      </c>
      <c r="B678" t="s">
        <v>3210</v>
      </c>
      <c r="C678" t="s">
        <v>2779</v>
      </c>
      <c r="D678" t="s">
        <v>394</v>
      </c>
      <c r="E678" t="s">
        <v>395</v>
      </c>
      <c r="F678" t="s">
        <v>3571</v>
      </c>
      <c r="G678" t="s">
        <v>271</v>
      </c>
      <c r="H678" t="s">
        <v>5305</v>
      </c>
      <c r="I678" t="s">
        <v>3835</v>
      </c>
      <c r="J678" t="s">
        <v>56</v>
      </c>
      <c r="K678" t="s">
        <v>5306</v>
      </c>
      <c r="L678" t="s">
        <v>63</v>
      </c>
      <c r="M678" t="s">
        <v>3924</v>
      </c>
      <c r="N678" t="s">
        <v>3221</v>
      </c>
      <c r="O678" t="s">
        <v>56</v>
      </c>
      <c r="P678" t="s">
        <v>56</v>
      </c>
      <c r="Q678" t="s">
        <v>63</v>
      </c>
      <c r="R678">
        <v>2.0188999999999999E-2</v>
      </c>
      <c r="S678" t="s">
        <v>3194</v>
      </c>
      <c r="T678" t="s">
        <v>3208</v>
      </c>
      <c r="U678" t="s">
        <v>3194</v>
      </c>
      <c r="V678" t="s">
        <v>55</v>
      </c>
      <c r="W678" t="s">
        <v>55</v>
      </c>
      <c r="X678" t="s">
        <v>55</v>
      </c>
      <c r="Y678">
        <v>0.83150000000000002</v>
      </c>
      <c r="Z678">
        <v>2</v>
      </c>
      <c r="AA678" t="b">
        <v>0</v>
      </c>
      <c r="AB678" t="s">
        <v>56</v>
      </c>
      <c r="AC678" t="s">
        <v>3221</v>
      </c>
      <c r="AD678" t="b">
        <v>0</v>
      </c>
      <c r="AE678" t="b">
        <v>0</v>
      </c>
      <c r="AF678" t="s">
        <v>63</v>
      </c>
      <c r="CC678">
        <v>628131.5625</v>
      </c>
      <c r="CD678">
        <v>2.7357340276461519E-3</v>
      </c>
    </row>
    <row r="679" spans="1:84" x14ac:dyDescent="0.3">
      <c r="A679" t="s">
        <v>5307</v>
      </c>
      <c r="B679" t="s">
        <v>3210</v>
      </c>
      <c r="C679" t="s">
        <v>1636</v>
      </c>
      <c r="D679" t="s">
        <v>1337</v>
      </c>
      <c r="E679" t="s">
        <v>1338</v>
      </c>
      <c r="F679" t="s">
        <v>3346</v>
      </c>
      <c r="G679" t="s">
        <v>53</v>
      </c>
      <c r="H679" t="s">
        <v>5179</v>
      </c>
      <c r="I679" t="s">
        <v>5272</v>
      </c>
      <c r="J679" t="s">
        <v>56</v>
      </c>
      <c r="K679" t="s">
        <v>5308</v>
      </c>
      <c r="L679" t="s">
        <v>68</v>
      </c>
      <c r="M679" t="s">
        <v>5309</v>
      </c>
      <c r="N679" t="s">
        <v>3221</v>
      </c>
      <c r="O679" t="s">
        <v>56</v>
      </c>
      <c r="P679" t="s">
        <v>56</v>
      </c>
      <c r="Q679" t="s">
        <v>68</v>
      </c>
      <c r="R679">
        <v>1.0879E-2</v>
      </c>
      <c r="S679" t="s">
        <v>3194</v>
      </c>
      <c r="T679" t="s">
        <v>3194</v>
      </c>
      <c r="U679" t="s">
        <v>3194</v>
      </c>
      <c r="Y679">
        <v>0.96748999999999996</v>
      </c>
      <c r="Z679">
        <v>4</v>
      </c>
      <c r="AA679" t="b">
        <v>0</v>
      </c>
      <c r="AB679" t="s">
        <v>56</v>
      </c>
      <c r="AC679" t="s">
        <v>3221</v>
      </c>
      <c r="AD679" t="b">
        <v>0</v>
      </c>
      <c r="AE679" t="b">
        <v>0</v>
      </c>
      <c r="AF679" t="s">
        <v>68</v>
      </c>
      <c r="CC679">
        <v>97024</v>
      </c>
      <c r="CD679">
        <v>4.2257366791426001E-4</v>
      </c>
    </row>
    <row r="680" spans="1:84" x14ac:dyDescent="0.3">
      <c r="A680" t="s">
        <v>5310</v>
      </c>
      <c r="B680" t="s">
        <v>49</v>
      </c>
      <c r="C680" t="s">
        <v>941</v>
      </c>
      <c r="D680" t="s">
        <v>942</v>
      </c>
      <c r="E680" t="s">
        <v>943</v>
      </c>
      <c r="F680" t="s">
        <v>3188</v>
      </c>
      <c r="G680" t="s">
        <v>53</v>
      </c>
      <c r="H680" t="s">
        <v>5311</v>
      </c>
      <c r="I680" t="s">
        <v>5312</v>
      </c>
      <c r="J680" t="s">
        <v>107</v>
      </c>
      <c r="K680" t="s">
        <v>3257</v>
      </c>
      <c r="L680" t="s">
        <v>55</v>
      </c>
      <c r="M680" t="s">
        <v>5312</v>
      </c>
      <c r="N680" t="s">
        <v>3498</v>
      </c>
      <c r="O680" t="s">
        <v>107</v>
      </c>
      <c r="P680" t="s">
        <v>107</v>
      </c>
      <c r="Q680" t="s">
        <v>107</v>
      </c>
      <c r="R680">
        <v>5.6999999999999998E-4</v>
      </c>
      <c r="S680" t="s">
        <v>3194</v>
      </c>
      <c r="U680" t="s">
        <v>3194</v>
      </c>
      <c r="Y680">
        <v>1.00743</v>
      </c>
      <c r="Z680">
        <v>3</v>
      </c>
      <c r="AA680" t="b">
        <v>0</v>
      </c>
      <c r="AB680" t="s">
        <v>107</v>
      </c>
      <c r="AC680" t="s">
        <v>3498</v>
      </c>
      <c r="AD680" t="b">
        <v>0</v>
      </c>
      <c r="AE680" t="b">
        <v>0</v>
      </c>
      <c r="AG680">
        <v>9164591.7791007999</v>
      </c>
      <c r="AH680">
        <v>5.9275637495936761E-5</v>
      </c>
      <c r="AI680">
        <v>3623353.2017216003</v>
      </c>
      <c r="AJ680">
        <v>6.7426757327216822E-5</v>
      </c>
      <c r="AU680">
        <v>102123.82192</v>
      </c>
      <c r="AV680">
        <v>2.2389252402520042E-3</v>
      </c>
      <c r="BS680">
        <v>5004067.2740799999</v>
      </c>
      <c r="BT680">
        <v>1.0327048815161684E-3</v>
      </c>
      <c r="CA680">
        <v>5202187.4886047998</v>
      </c>
      <c r="CB680">
        <v>5.717010980712047E-3</v>
      </c>
    </row>
    <row r="681" spans="1:84" x14ac:dyDescent="0.3">
      <c r="A681" t="s">
        <v>5313</v>
      </c>
      <c r="B681" t="s">
        <v>49</v>
      </c>
      <c r="C681" t="s">
        <v>5314</v>
      </c>
      <c r="D681" t="s">
        <v>353</v>
      </c>
      <c r="E681" t="s">
        <v>354</v>
      </c>
      <c r="F681" t="s">
        <v>3804</v>
      </c>
      <c r="R681">
        <v>0</v>
      </c>
      <c r="S681" t="s">
        <v>3194</v>
      </c>
      <c r="T681" t="s">
        <v>3194</v>
      </c>
      <c r="U681" t="s">
        <v>3194</v>
      </c>
      <c r="V681" t="s">
        <v>55</v>
      </c>
      <c r="W681" t="s">
        <v>55</v>
      </c>
      <c r="X681" t="s">
        <v>55</v>
      </c>
      <c r="Y681">
        <v>1</v>
      </c>
      <c r="Z681">
        <v>4</v>
      </c>
      <c r="AA681" t="b">
        <v>0</v>
      </c>
      <c r="AD681" t="b">
        <v>0</v>
      </c>
      <c r="AE681" t="b">
        <v>0</v>
      </c>
      <c r="AG681">
        <v>-419410000</v>
      </c>
      <c r="AH681">
        <v>-2.7127007641370468E-3</v>
      </c>
    </row>
    <row r="682" spans="1:84" x14ac:dyDescent="0.3">
      <c r="A682" t="s">
        <v>5315</v>
      </c>
      <c r="B682" t="s">
        <v>49</v>
      </c>
      <c r="C682" t="s">
        <v>2532</v>
      </c>
      <c r="D682" t="s">
        <v>102</v>
      </c>
      <c r="E682" t="s">
        <v>154</v>
      </c>
      <c r="F682" t="s">
        <v>3360</v>
      </c>
      <c r="G682" t="s">
        <v>53</v>
      </c>
      <c r="H682" t="s">
        <v>5316</v>
      </c>
      <c r="I682" t="s">
        <v>4701</v>
      </c>
      <c r="J682" t="s">
        <v>68</v>
      </c>
      <c r="K682" t="s">
        <v>3613</v>
      </c>
      <c r="L682" t="s">
        <v>55</v>
      </c>
      <c r="M682" t="s">
        <v>5292</v>
      </c>
      <c r="N682" t="s">
        <v>3207</v>
      </c>
      <c r="O682" t="s">
        <v>68</v>
      </c>
      <c r="P682" t="s">
        <v>68</v>
      </c>
      <c r="Q682" t="s">
        <v>68</v>
      </c>
      <c r="R682">
        <v>7.9450000000000007E-3</v>
      </c>
      <c r="S682" t="s">
        <v>3194</v>
      </c>
      <c r="T682" t="s">
        <v>3194</v>
      </c>
      <c r="U682" t="s">
        <v>3201</v>
      </c>
      <c r="Y682">
        <v>0.90812999999999999</v>
      </c>
      <c r="AA682" t="b">
        <v>0</v>
      </c>
      <c r="AB682" t="s">
        <v>68</v>
      </c>
      <c r="AC682" t="s">
        <v>3207</v>
      </c>
      <c r="AD682" t="b">
        <v>0</v>
      </c>
      <c r="AE682" t="b">
        <v>0</v>
      </c>
      <c r="AG682">
        <v>50210056.152270004</v>
      </c>
      <c r="AH682">
        <v>3.2475348153746181E-4</v>
      </c>
      <c r="AI682">
        <v>16858185.822450001</v>
      </c>
      <c r="AJ682">
        <v>3.1371294520428621E-4</v>
      </c>
      <c r="AS682">
        <v>3827263.80834</v>
      </c>
      <c r="AT682">
        <v>2.1780590312662522E-3</v>
      </c>
      <c r="AU682">
        <v>364501.31508000003</v>
      </c>
      <c r="AV682">
        <v>7.991193230869836E-3</v>
      </c>
      <c r="BK682">
        <v>3098261.1781800003</v>
      </c>
      <c r="BL682">
        <v>1.1922150762836497E-3</v>
      </c>
      <c r="CE682">
        <v>3098261.1781800003</v>
      </c>
      <c r="CF682">
        <v>1.3280129018804461E-2</v>
      </c>
    </row>
    <row r="683" spans="1:84" x14ac:dyDescent="0.3">
      <c r="A683" t="s">
        <v>5317</v>
      </c>
      <c r="B683" t="s">
        <v>3210</v>
      </c>
      <c r="C683" t="s">
        <v>431</v>
      </c>
      <c r="D683" t="s">
        <v>432</v>
      </c>
      <c r="E683" t="s">
        <v>433</v>
      </c>
      <c r="F683" t="s">
        <v>3346</v>
      </c>
      <c r="G683" t="s">
        <v>53</v>
      </c>
      <c r="H683" t="s">
        <v>3711</v>
      </c>
      <c r="I683" t="s">
        <v>3947</v>
      </c>
      <c r="J683" t="s">
        <v>56</v>
      </c>
      <c r="K683" t="s">
        <v>5318</v>
      </c>
      <c r="L683" t="s">
        <v>68</v>
      </c>
      <c r="M683" t="s">
        <v>5318</v>
      </c>
      <c r="N683" t="s">
        <v>3470</v>
      </c>
      <c r="O683" t="s">
        <v>68</v>
      </c>
      <c r="P683" t="s">
        <v>56</v>
      </c>
      <c r="Q683" t="s">
        <v>63</v>
      </c>
      <c r="R683">
        <v>1.2640999999999999E-2</v>
      </c>
      <c r="S683" t="s">
        <v>3194</v>
      </c>
      <c r="T683" t="s">
        <v>3194</v>
      </c>
      <c r="U683" t="s">
        <v>3201</v>
      </c>
      <c r="Y683">
        <v>0.90839999999999999</v>
      </c>
      <c r="AA683" t="b">
        <v>0</v>
      </c>
      <c r="AB683" t="s">
        <v>56</v>
      </c>
      <c r="AC683" t="s">
        <v>3470</v>
      </c>
      <c r="AD683" t="b">
        <v>0</v>
      </c>
      <c r="AE683" t="b">
        <v>0</v>
      </c>
      <c r="AF683" t="s">
        <v>68</v>
      </c>
      <c r="AG683">
        <v>140629503.69926742</v>
      </c>
      <c r="AH683">
        <v>9.0957717304121586E-4</v>
      </c>
      <c r="CC683">
        <v>366363.33331999992</v>
      </c>
      <c r="CD683">
        <v>1.595641259382493E-3</v>
      </c>
    </row>
    <row r="684" spans="1:84" x14ac:dyDescent="0.3">
      <c r="A684" t="s">
        <v>5319</v>
      </c>
      <c r="B684" t="s">
        <v>49</v>
      </c>
      <c r="D684" t="s">
        <v>346</v>
      </c>
      <c r="E684" t="s">
        <v>3818</v>
      </c>
      <c r="F684" t="s">
        <v>3819</v>
      </c>
      <c r="H684" t="s">
        <v>5320</v>
      </c>
      <c r="R684">
        <v>0</v>
      </c>
      <c r="S684" t="s">
        <v>3194</v>
      </c>
      <c r="T684" t="s">
        <v>3194</v>
      </c>
      <c r="U684" t="s">
        <v>3194</v>
      </c>
      <c r="V684" t="s">
        <v>55</v>
      </c>
      <c r="W684" t="s">
        <v>55</v>
      </c>
      <c r="X684" t="s">
        <v>55</v>
      </c>
      <c r="Y684">
        <v>1.3167355999999999E-3</v>
      </c>
      <c r="Z684">
        <v>2</v>
      </c>
      <c r="AA684" t="b">
        <v>0</v>
      </c>
      <c r="AD684" t="b">
        <v>0</v>
      </c>
      <c r="AE684" t="b">
        <v>0</v>
      </c>
      <c r="AI684">
        <v>329183.89999999997</v>
      </c>
      <c r="AJ684">
        <v>6.1257629895922634E-6</v>
      </c>
    </row>
    <row r="685" spans="1:84" x14ac:dyDescent="0.3">
      <c r="A685" t="s">
        <v>5321</v>
      </c>
      <c r="B685" t="s">
        <v>49</v>
      </c>
      <c r="C685" t="s">
        <v>448</v>
      </c>
      <c r="D685" t="s">
        <v>449</v>
      </c>
      <c r="E685" t="s">
        <v>450</v>
      </c>
      <c r="F685" t="s">
        <v>3244</v>
      </c>
      <c r="G685" t="s">
        <v>53</v>
      </c>
      <c r="H685" t="s">
        <v>5322</v>
      </c>
      <c r="I685" t="s">
        <v>3854</v>
      </c>
      <c r="J685" t="s">
        <v>56</v>
      </c>
      <c r="K685" t="s">
        <v>5323</v>
      </c>
      <c r="L685" t="s">
        <v>55</v>
      </c>
      <c r="M685" t="s">
        <v>5324</v>
      </c>
      <c r="N685" t="s">
        <v>3193</v>
      </c>
      <c r="O685" t="s">
        <v>54</v>
      </c>
      <c r="P685" t="s">
        <v>54</v>
      </c>
      <c r="Q685" t="s">
        <v>56</v>
      </c>
      <c r="R685">
        <v>5.254E-3</v>
      </c>
      <c r="S685" t="s">
        <v>3201</v>
      </c>
      <c r="U685" t="s">
        <v>3194</v>
      </c>
      <c r="V685" t="s">
        <v>55</v>
      </c>
      <c r="W685" t="s">
        <v>55</v>
      </c>
      <c r="Y685">
        <v>0.94577</v>
      </c>
      <c r="Z685">
        <v>5</v>
      </c>
      <c r="AA685" t="b">
        <v>0</v>
      </c>
      <c r="AB685" t="s">
        <v>56</v>
      </c>
      <c r="AC685" t="s">
        <v>3193</v>
      </c>
      <c r="AD685" t="b">
        <v>0</v>
      </c>
      <c r="AE685" t="b">
        <v>0</v>
      </c>
      <c r="AG685">
        <v>10913690.615950001</v>
      </c>
      <c r="AH685">
        <v>7.0588628963169411E-5</v>
      </c>
      <c r="AI685">
        <v>3321558.0135500003</v>
      </c>
      <c r="AJ685">
        <v>6.181066919490349E-5</v>
      </c>
    </row>
    <row r="686" spans="1:84" x14ac:dyDescent="0.3">
      <c r="A686" t="s">
        <v>5325</v>
      </c>
      <c r="B686" t="s">
        <v>3210</v>
      </c>
      <c r="C686" t="s">
        <v>2533</v>
      </c>
      <c r="D686" t="s">
        <v>1053</v>
      </c>
      <c r="E686" t="s">
        <v>1054</v>
      </c>
      <c r="F686" t="s">
        <v>3527</v>
      </c>
      <c r="G686" t="s">
        <v>53</v>
      </c>
      <c r="H686" t="s">
        <v>5326</v>
      </c>
      <c r="I686" t="s">
        <v>5327</v>
      </c>
      <c r="J686" t="s">
        <v>48</v>
      </c>
      <c r="K686" t="s">
        <v>4916</v>
      </c>
      <c r="L686" t="s">
        <v>55</v>
      </c>
      <c r="M686" t="s">
        <v>4916</v>
      </c>
      <c r="N686" t="s">
        <v>3237</v>
      </c>
      <c r="O686" t="s">
        <v>48</v>
      </c>
      <c r="P686" t="s">
        <v>48</v>
      </c>
      <c r="Q686" t="s">
        <v>48</v>
      </c>
      <c r="R686">
        <v>3.166E-3</v>
      </c>
      <c r="S686" t="s">
        <v>3194</v>
      </c>
      <c r="T686" t="s">
        <v>3194</v>
      </c>
      <c r="U686" t="s">
        <v>3194</v>
      </c>
      <c r="Y686">
        <v>0.88622000000000001</v>
      </c>
      <c r="Z686">
        <v>1</v>
      </c>
      <c r="AA686" t="b">
        <v>0</v>
      </c>
      <c r="AB686" t="s">
        <v>48</v>
      </c>
      <c r="AC686" t="s">
        <v>3237</v>
      </c>
      <c r="AD686" t="b">
        <v>0</v>
      </c>
      <c r="AE686" t="b">
        <v>0</v>
      </c>
      <c r="CC686">
        <v>266809.74998999998</v>
      </c>
      <c r="CD686">
        <v>1.1620503657709534E-3</v>
      </c>
    </row>
    <row r="687" spans="1:84" x14ac:dyDescent="0.3">
      <c r="A687" t="s">
        <v>5328</v>
      </c>
      <c r="B687" t="s">
        <v>49</v>
      </c>
      <c r="C687" t="s">
        <v>2548</v>
      </c>
      <c r="D687" t="s">
        <v>468</v>
      </c>
      <c r="E687" t="s">
        <v>469</v>
      </c>
      <c r="F687" t="s">
        <v>3360</v>
      </c>
      <c r="G687" t="s">
        <v>53</v>
      </c>
      <c r="H687" t="s">
        <v>5329</v>
      </c>
      <c r="I687" t="s">
        <v>3911</v>
      </c>
      <c r="J687" t="s">
        <v>56</v>
      </c>
      <c r="K687" t="s">
        <v>3912</v>
      </c>
      <c r="L687" t="s">
        <v>56</v>
      </c>
      <c r="M687" t="s">
        <v>3256</v>
      </c>
      <c r="N687" t="s">
        <v>55</v>
      </c>
      <c r="O687" t="s">
        <v>56</v>
      </c>
      <c r="P687" t="s">
        <v>56</v>
      </c>
      <c r="Q687" t="s">
        <v>56</v>
      </c>
      <c r="R687">
        <v>4.6560000000000004E-3</v>
      </c>
      <c r="S687" t="s">
        <v>3194</v>
      </c>
      <c r="T687" t="s">
        <v>3208</v>
      </c>
      <c r="U687" t="s">
        <v>3194</v>
      </c>
      <c r="X687" t="s">
        <v>3389</v>
      </c>
      <c r="Y687">
        <v>1.026</v>
      </c>
      <c r="Z687">
        <v>5</v>
      </c>
      <c r="AA687" t="b">
        <v>0</v>
      </c>
      <c r="AB687" t="s">
        <v>56</v>
      </c>
      <c r="AD687" t="b">
        <v>0</v>
      </c>
      <c r="AE687" t="b">
        <v>0</v>
      </c>
      <c r="AF687" t="s">
        <v>56</v>
      </c>
      <c r="BK687">
        <v>4119890.4108000002</v>
      </c>
      <c r="BL687">
        <v>1.5853393816455191E-3</v>
      </c>
    </row>
    <row r="688" spans="1:84" x14ac:dyDescent="0.3">
      <c r="A688" t="s">
        <v>5330</v>
      </c>
      <c r="B688" t="s">
        <v>3210</v>
      </c>
      <c r="C688" t="s">
        <v>1525</v>
      </c>
      <c r="D688" t="s">
        <v>84</v>
      </c>
      <c r="E688" t="s">
        <v>85</v>
      </c>
      <c r="F688" t="s">
        <v>3375</v>
      </c>
      <c r="G688" t="s">
        <v>53</v>
      </c>
      <c r="H688" t="s">
        <v>5331</v>
      </c>
      <c r="I688" t="s">
        <v>4071</v>
      </c>
      <c r="J688" t="s">
        <v>55</v>
      </c>
      <c r="K688" t="s">
        <v>4141</v>
      </c>
      <c r="L688" t="s">
        <v>48</v>
      </c>
      <c r="M688" t="s">
        <v>4071</v>
      </c>
      <c r="N688" t="s">
        <v>3237</v>
      </c>
      <c r="O688" t="s">
        <v>48</v>
      </c>
      <c r="P688" t="s">
        <v>48</v>
      </c>
      <c r="Q688" t="s">
        <v>48</v>
      </c>
      <c r="R688">
        <v>2.085E-3</v>
      </c>
      <c r="S688" t="s">
        <v>3194</v>
      </c>
      <c r="T688" t="s">
        <v>3208</v>
      </c>
      <c r="U688" t="s">
        <v>3194</v>
      </c>
      <c r="Y688">
        <v>0.90335937999999993</v>
      </c>
      <c r="Z688">
        <v>2</v>
      </c>
      <c r="AA688" t="b">
        <v>0</v>
      </c>
      <c r="AC688" t="s">
        <v>3237</v>
      </c>
      <c r="AD688" t="b">
        <v>0</v>
      </c>
      <c r="AE688" t="b">
        <v>0</v>
      </c>
      <c r="AF688" t="s">
        <v>48</v>
      </c>
      <c r="CC688">
        <v>2731355.7642000001</v>
      </c>
      <c r="CD688">
        <v>1.1896015662689134E-2</v>
      </c>
    </row>
    <row r="689" spans="1:82" x14ac:dyDescent="0.3">
      <c r="A689" t="s">
        <v>5332</v>
      </c>
      <c r="B689" t="s">
        <v>49</v>
      </c>
      <c r="C689" t="s">
        <v>2814</v>
      </c>
      <c r="D689" t="s">
        <v>1309</v>
      </c>
      <c r="E689" t="s">
        <v>1310</v>
      </c>
      <c r="F689" t="s">
        <v>3188</v>
      </c>
      <c r="G689" t="s">
        <v>53</v>
      </c>
      <c r="H689" t="s">
        <v>5333</v>
      </c>
      <c r="I689" t="s">
        <v>4428</v>
      </c>
      <c r="J689" t="s">
        <v>107</v>
      </c>
      <c r="K689" t="s">
        <v>3363</v>
      </c>
      <c r="L689" t="s">
        <v>62</v>
      </c>
      <c r="M689" t="s">
        <v>4428</v>
      </c>
      <c r="N689" t="s">
        <v>3498</v>
      </c>
      <c r="O689" t="s">
        <v>107</v>
      </c>
      <c r="P689" t="s">
        <v>62</v>
      </c>
      <c r="Q689" t="s">
        <v>107</v>
      </c>
      <c r="R689">
        <v>1.101E-3</v>
      </c>
      <c r="S689" t="s">
        <v>3194</v>
      </c>
      <c r="Y689">
        <v>0.83404999999999996</v>
      </c>
      <c r="Z689">
        <v>2</v>
      </c>
      <c r="AA689" t="b">
        <v>0</v>
      </c>
      <c r="AB689" t="s">
        <v>107</v>
      </c>
      <c r="AC689" t="s">
        <v>3498</v>
      </c>
      <c r="AD689" t="b">
        <v>0</v>
      </c>
      <c r="AE689" t="b">
        <v>0</v>
      </c>
      <c r="AF689" t="s">
        <v>62</v>
      </c>
      <c r="BM689">
        <v>2502150</v>
      </c>
      <c r="BN689">
        <v>4.5879434264988351E-3</v>
      </c>
      <c r="BQ689">
        <v>166810</v>
      </c>
      <c r="BR689">
        <v>5.1247738942209334E-3</v>
      </c>
      <c r="BS689">
        <v>10842650</v>
      </c>
      <c r="BT689">
        <v>2.2376313047529728E-3</v>
      </c>
      <c r="BU689">
        <v>708942.5</v>
      </c>
      <c r="BV689">
        <v>2.8369820705860388E-3</v>
      </c>
    </row>
    <row r="690" spans="1:82" x14ac:dyDescent="0.3">
      <c r="A690" t="s">
        <v>5334</v>
      </c>
      <c r="B690" t="s">
        <v>49</v>
      </c>
      <c r="C690" t="s">
        <v>966</v>
      </c>
      <c r="D690" t="s">
        <v>612</v>
      </c>
      <c r="E690" t="s">
        <v>613</v>
      </c>
      <c r="F690" t="s">
        <v>3914</v>
      </c>
      <c r="G690" t="s">
        <v>53</v>
      </c>
      <c r="H690" t="s">
        <v>5335</v>
      </c>
      <c r="I690" t="s">
        <v>3727</v>
      </c>
      <c r="J690" t="s">
        <v>68</v>
      </c>
      <c r="K690" t="s">
        <v>4414</v>
      </c>
      <c r="L690" t="s">
        <v>63</v>
      </c>
      <c r="M690" t="s">
        <v>3993</v>
      </c>
      <c r="N690" t="s">
        <v>3470</v>
      </c>
      <c r="O690" t="s">
        <v>63</v>
      </c>
      <c r="P690" t="s">
        <v>68</v>
      </c>
      <c r="Q690" t="s">
        <v>63</v>
      </c>
      <c r="R690">
        <v>6.3030000000000004E-3</v>
      </c>
      <c r="S690" t="s">
        <v>3194</v>
      </c>
      <c r="T690" t="s">
        <v>55</v>
      </c>
      <c r="U690" t="s">
        <v>3194</v>
      </c>
      <c r="V690" t="s">
        <v>55</v>
      </c>
      <c r="W690" t="s">
        <v>55</v>
      </c>
      <c r="Y690">
        <v>0.92554000000000003</v>
      </c>
      <c r="Z690">
        <v>5</v>
      </c>
      <c r="AA690" t="b">
        <v>0</v>
      </c>
      <c r="AB690" t="s">
        <v>68</v>
      </c>
      <c r="AC690" t="s">
        <v>3470</v>
      </c>
      <c r="AD690" t="b">
        <v>0</v>
      </c>
      <c r="AE690" t="b">
        <v>0</v>
      </c>
      <c r="AF690" t="s">
        <v>63</v>
      </c>
      <c r="AG690">
        <v>31941361.5499584</v>
      </c>
      <c r="AH690">
        <v>2.0659344289394586E-4</v>
      </c>
      <c r="AI690">
        <v>23810253.664640002</v>
      </c>
      <c r="AJ690">
        <v>4.4308354895745294E-4</v>
      </c>
      <c r="AK690">
        <v>3538728.6450400003</v>
      </c>
      <c r="AL690">
        <v>4.2490437350226192E-4</v>
      </c>
    </row>
    <row r="691" spans="1:82" x14ac:dyDescent="0.3">
      <c r="A691" t="s">
        <v>5336</v>
      </c>
      <c r="B691" t="s">
        <v>3210</v>
      </c>
      <c r="C691" t="s">
        <v>1650</v>
      </c>
      <c r="D691" t="s">
        <v>896</v>
      </c>
      <c r="E691" t="s">
        <v>897</v>
      </c>
      <c r="F691" t="s">
        <v>3346</v>
      </c>
      <c r="G691" t="s">
        <v>53</v>
      </c>
      <c r="H691" t="s">
        <v>5337</v>
      </c>
      <c r="I691" t="s">
        <v>5338</v>
      </c>
      <c r="J691" t="s">
        <v>54</v>
      </c>
      <c r="K691" t="s">
        <v>3313</v>
      </c>
      <c r="L691" t="s">
        <v>54</v>
      </c>
      <c r="M691" t="s">
        <v>3469</v>
      </c>
      <c r="N691" t="s">
        <v>3193</v>
      </c>
      <c r="O691" t="s">
        <v>54</v>
      </c>
      <c r="P691" t="s">
        <v>54</v>
      </c>
      <c r="Q691" t="s">
        <v>54</v>
      </c>
      <c r="R691">
        <v>2.1226999999999999E-2</v>
      </c>
      <c r="S691" t="s">
        <v>3208</v>
      </c>
      <c r="T691" t="s">
        <v>3194</v>
      </c>
      <c r="U691" t="s">
        <v>3194</v>
      </c>
      <c r="Y691">
        <v>0.90816999999999992</v>
      </c>
      <c r="Z691">
        <v>4</v>
      </c>
      <c r="AA691" t="b">
        <v>0</v>
      </c>
      <c r="AB691" t="s">
        <v>54</v>
      </c>
      <c r="AC691" t="s">
        <v>3193</v>
      </c>
      <c r="AD691" t="b">
        <v>0</v>
      </c>
      <c r="AE691" t="b">
        <v>0</v>
      </c>
      <c r="AF691" t="s">
        <v>54</v>
      </c>
      <c r="AG691">
        <v>73864809.338803545</v>
      </c>
      <c r="AH691">
        <v>4.7774999341028976E-4</v>
      </c>
    </row>
    <row r="692" spans="1:82" x14ac:dyDescent="0.3">
      <c r="A692" t="s">
        <v>5339</v>
      </c>
      <c r="B692" t="s">
        <v>49</v>
      </c>
      <c r="C692" t="s">
        <v>1332</v>
      </c>
      <c r="D692" t="s">
        <v>609</v>
      </c>
      <c r="E692" t="s">
        <v>1234</v>
      </c>
      <c r="F692" t="s">
        <v>3188</v>
      </c>
      <c r="G692" t="s">
        <v>53</v>
      </c>
      <c r="H692" t="s">
        <v>5340</v>
      </c>
      <c r="I692" t="s">
        <v>5341</v>
      </c>
      <c r="J692" t="s">
        <v>56</v>
      </c>
      <c r="K692" t="s">
        <v>3325</v>
      </c>
      <c r="L692" t="s">
        <v>55</v>
      </c>
      <c r="M692" t="s">
        <v>5222</v>
      </c>
      <c r="N692" t="s">
        <v>3193</v>
      </c>
      <c r="O692" t="s">
        <v>54</v>
      </c>
      <c r="P692" t="s">
        <v>54</v>
      </c>
      <c r="Q692" t="s">
        <v>56</v>
      </c>
      <c r="R692">
        <v>7.0200000000000002E-3</v>
      </c>
      <c r="S692" t="s">
        <v>3194</v>
      </c>
      <c r="Y692">
        <v>0.88583000000000001</v>
      </c>
      <c r="Z692">
        <v>4</v>
      </c>
      <c r="AA692" t="b">
        <v>0</v>
      </c>
      <c r="AB692" t="s">
        <v>56</v>
      </c>
      <c r="AC692" t="s">
        <v>3193</v>
      </c>
      <c r="AD692" t="b">
        <v>0</v>
      </c>
      <c r="AE692" t="b">
        <v>0</v>
      </c>
      <c r="AG692">
        <v>66431160.246780001</v>
      </c>
      <c r="AH692">
        <v>4.2966991527133521E-4</v>
      </c>
      <c r="AI692">
        <v>19564732.6028</v>
      </c>
      <c r="AJ692">
        <v>3.6407890811033394E-4</v>
      </c>
      <c r="AU692">
        <v>133395.90411</v>
      </c>
      <c r="AV692">
        <v>2.9245229080055082E-3</v>
      </c>
      <c r="BC692">
        <v>4224203.6301499996</v>
      </c>
      <c r="BD692">
        <v>3.8664638881089142E-3</v>
      </c>
      <c r="BK692">
        <v>5246905.5616600001</v>
      </c>
      <c r="BL692">
        <v>2.0190163303541093E-3</v>
      </c>
      <c r="BM692">
        <v>3201501.6986400001</v>
      </c>
      <c r="BN692">
        <v>5.87027503275193E-3</v>
      </c>
      <c r="BQ692">
        <v>266791.80822000001</v>
      </c>
      <c r="BR692">
        <v>8.1964372277312739E-3</v>
      </c>
      <c r="BU692">
        <v>2134334.4657600001</v>
      </c>
      <c r="BV692">
        <v>8.5409869093684629E-3</v>
      </c>
      <c r="BW692">
        <v>1067167.23288</v>
      </c>
      <c r="BX692">
        <v>5.3842990200970251E-3</v>
      </c>
    </row>
    <row r="693" spans="1:82" x14ac:dyDescent="0.3">
      <c r="A693" t="s">
        <v>5342</v>
      </c>
      <c r="B693" t="s">
        <v>49</v>
      </c>
      <c r="C693" t="s">
        <v>5343</v>
      </c>
      <c r="E693" t="s">
        <v>5344</v>
      </c>
      <c r="F693" t="s">
        <v>3808</v>
      </c>
      <c r="O693" t="s">
        <v>56</v>
      </c>
      <c r="P693" t="s">
        <v>56</v>
      </c>
      <c r="Q693" t="s">
        <v>68</v>
      </c>
      <c r="R693">
        <v>-4.7865846999999998E-7</v>
      </c>
      <c r="Y693">
        <v>31751.86</v>
      </c>
      <c r="AA693" t="b">
        <v>0</v>
      </c>
      <c r="AD693" t="b">
        <v>0</v>
      </c>
      <c r="AE693" t="b">
        <v>0</v>
      </c>
      <c r="AG693">
        <v>612525131.25999999</v>
      </c>
      <c r="AH693">
        <v>3.9617495806541251E-3</v>
      </c>
      <c r="AI693">
        <v>283861628.39999998</v>
      </c>
      <c r="AJ693">
        <v>5.282363619296424E-3</v>
      </c>
      <c r="AK693">
        <v>60614300.740000002</v>
      </c>
      <c r="AL693">
        <v>7.2781171049401744E-3</v>
      </c>
      <c r="AM693">
        <v>7937965</v>
      </c>
      <c r="AN693">
        <v>1.4904509449524034E-2</v>
      </c>
      <c r="AO693">
        <v>65948613.219999999</v>
      </c>
      <c r="AP693">
        <v>1.6593657060430811E-2</v>
      </c>
      <c r="AQ693">
        <v>444526.04000000004</v>
      </c>
      <c r="AR693">
        <v>1.0961594554829922E-3</v>
      </c>
      <c r="AS693">
        <v>4794530.8600000003</v>
      </c>
      <c r="AT693">
        <v>2.728521409355656E-3</v>
      </c>
    </row>
    <row r="694" spans="1:82" x14ac:dyDescent="0.3">
      <c r="A694" t="s">
        <v>5345</v>
      </c>
      <c r="B694" t="s">
        <v>3210</v>
      </c>
      <c r="D694" t="s">
        <v>346</v>
      </c>
      <c r="E694" t="s">
        <v>3818</v>
      </c>
      <c r="F694" t="s">
        <v>3864</v>
      </c>
      <c r="H694" t="s">
        <v>4100</v>
      </c>
      <c r="R694">
        <v>0</v>
      </c>
      <c r="S694" t="s">
        <v>3194</v>
      </c>
      <c r="T694" t="s">
        <v>3194</v>
      </c>
      <c r="U694" t="s">
        <v>3194</v>
      </c>
      <c r="V694" t="s">
        <v>55</v>
      </c>
      <c r="W694" t="s">
        <v>55</v>
      </c>
      <c r="X694" t="s">
        <v>55</v>
      </c>
      <c r="Y694">
        <v>-2.1169120400000074E-2</v>
      </c>
      <c r="Z694">
        <v>2</v>
      </c>
      <c r="AA694" t="b">
        <v>0</v>
      </c>
      <c r="AD694" t="b">
        <v>0</v>
      </c>
      <c r="AE694" t="b">
        <v>0</v>
      </c>
      <c r="AG694">
        <v>-676094.81029018702</v>
      </c>
      <c r="AH694">
        <v>-4.3729117295803198E-6</v>
      </c>
    </row>
    <row r="695" spans="1:82" x14ac:dyDescent="0.3">
      <c r="A695" t="s">
        <v>5346</v>
      </c>
      <c r="B695" t="s">
        <v>3210</v>
      </c>
      <c r="C695" t="s">
        <v>2822</v>
      </c>
      <c r="D695" t="s">
        <v>2427</v>
      </c>
      <c r="E695" t="s">
        <v>2428</v>
      </c>
      <c r="F695" t="s">
        <v>3223</v>
      </c>
      <c r="G695" t="s">
        <v>53</v>
      </c>
      <c r="H695" t="s">
        <v>5347</v>
      </c>
      <c r="I695" t="s">
        <v>4164</v>
      </c>
      <c r="J695" t="s">
        <v>54</v>
      </c>
      <c r="K695" t="s">
        <v>5348</v>
      </c>
      <c r="L695" t="s">
        <v>55</v>
      </c>
      <c r="M695" t="s">
        <v>4164</v>
      </c>
      <c r="N695" t="s">
        <v>3193</v>
      </c>
      <c r="O695" t="s">
        <v>54</v>
      </c>
      <c r="P695" t="s">
        <v>54</v>
      </c>
      <c r="Q695" t="s">
        <v>54</v>
      </c>
      <c r="R695">
        <v>1.7935E-2</v>
      </c>
      <c r="S695" t="s">
        <v>3194</v>
      </c>
      <c r="U695" t="s">
        <v>3194</v>
      </c>
      <c r="Y695">
        <v>0.83254000000000006</v>
      </c>
      <c r="AA695" t="b">
        <v>0</v>
      </c>
      <c r="AB695" t="s">
        <v>54</v>
      </c>
      <c r="AC695" t="s">
        <v>3193</v>
      </c>
      <c r="AD695" t="b">
        <v>0</v>
      </c>
      <c r="AE695" t="b">
        <v>0</v>
      </c>
      <c r="CC695">
        <v>836915.00000000012</v>
      </c>
      <c r="CD695">
        <v>3.6450593799726145E-3</v>
      </c>
    </row>
    <row r="696" spans="1:82" x14ac:dyDescent="0.3">
      <c r="A696" t="s">
        <v>5349</v>
      </c>
      <c r="B696" t="s">
        <v>3210</v>
      </c>
      <c r="C696" t="s">
        <v>478</v>
      </c>
      <c r="D696" t="s">
        <v>376</v>
      </c>
      <c r="E696" t="s">
        <v>377</v>
      </c>
      <c r="F696" t="s">
        <v>3271</v>
      </c>
      <c r="G696" t="s">
        <v>53</v>
      </c>
      <c r="H696" t="s">
        <v>5350</v>
      </c>
      <c r="I696" t="s">
        <v>5351</v>
      </c>
      <c r="J696" t="s">
        <v>48</v>
      </c>
      <c r="K696" t="s">
        <v>5352</v>
      </c>
      <c r="L696" t="s">
        <v>55</v>
      </c>
      <c r="M696" t="s">
        <v>4095</v>
      </c>
      <c r="N696" t="s">
        <v>3237</v>
      </c>
      <c r="O696" t="s">
        <v>48</v>
      </c>
      <c r="P696" t="s">
        <v>48</v>
      </c>
      <c r="Q696" t="s">
        <v>48</v>
      </c>
      <c r="R696">
        <v>2.7719999999999997E-3</v>
      </c>
      <c r="S696" t="s">
        <v>3194</v>
      </c>
      <c r="Y696">
        <v>0.91986000000000001</v>
      </c>
      <c r="AA696" t="b">
        <v>0</v>
      </c>
      <c r="AB696" t="s">
        <v>48</v>
      </c>
      <c r="AC696" t="s">
        <v>3237</v>
      </c>
      <c r="AD696" t="b">
        <v>0</v>
      </c>
      <c r="AE696" t="b">
        <v>0</v>
      </c>
      <c r="CC696">
        <v>1058869.208295</v>
      </c>
      <c r="CD696">
        <v>4.6117480746071761E-3</v>
      </c>
    </row>
    <row r="697" spans="1:82" x14ac:dyDescent="0.3">
      <c r="A697" t="s">
        <v>5353</v>
      </c>
      <c r="B697" t="s">
        <v>3210</v>
      </c>
      <c r="D697" t="s">
        <v>346</v>
      </c>
      <c r="E697" t="s">
        <v>3818</v>
      </c>
      <c r="F697" t="s">
        <v>3864</v>
      </c>
      <c r="H697" t="s">
        <v>4501</v>
      </c>
      <c r="R697">
        <v>0</v>
      </c>
      <c r="S697" t="s">
        <v>3194</v>
      </c>
      <c r="T697" t="s">
        <v>3194</v>
      </c>
      <c r="U697" t="s">
        <v>3194</v>
      </c>
      <c r="V697" t="s">
        <v>55</v>
      </c>
      <c r="W697" t="s">
        <v>55</v>
      </c>
      <c r="X697" t="s">
        <v>55</v>
      </c>
      <c r="Y697">
        <v>-0.17784932040000001</v>
      </c>
      <c r="Z697">
        <v>2</v>
      </c>
      <c r="AA697" t="b">
        <v>0</v>
      </c>
      <c r="AD697" t="b">
        <v>0</v>
      </c>
      <c r="AE697" t="b">
        <v>0</v>
      </c>
      <c r="AG697">
        <v>-2455238.8808614425</v>
      </c>
      <c r="AH697">
        <v>-1.5880232679840304E-5</v>
      </c>
    </row>
    <row r="698" spans="1:82" x14ac:dyDescent="0.3">
      <c r="A698" t="s">
        <v>5354</v>
      </c>
      <c r="B698" t="s">
        <v>3210</v>
      </c>
      <c r="C698" t="s">
        <v>2553</v>
      </c>
      <c r="D698" t="s">
        <v>379</v>
      </c>
      <c r="E698" t="s">
        <v>380</v>
      </c>
      <c r="F698" t="s">
        <v>3914</v>
      </c>
      <c r="G698" t="s">
        <v>53</v>
      </c>
      <c r="H698" t="s">
        <v>4909</v>
      </c>
      <c r="I698" t="s">
        <v>4331</v>
      </c>
      <c r="J698" t="s">
        <v>63</v>
      </c>
      <c r="K698" t="s">
        <v>4332</v>
      </c>
      <c r="L698" t="s">
        <v>107</v>
      </c>
      <c r="M698" t="s">
        <v>4333</v>
      </c>
      <c r="N698" t="s">
        <v>3215</v>
      </c>
      <c r="O698" t="s">
        <v>62</v>
      </c>
      <c r="P698" t="s">
        <v>63</v>
      </c>
      <c r="Q698" t="s">
        <v>107</v>
      </c>
      <c r="R698">
        <v>5.5030000000000001E-3</v>
      </c>
      <c r="S698" t="s">
        <v>3194</v>
      </c>
      <c r="V698" t="s">
        <v>55</v>
      </c>
      <c r="W698" t="s">
        <v>55</v>
      </c>
      <c r="Y698">
        <v>1.0109300000000001</v>
      </c>
      <c r="Z698">
        <v>2</v>
      </c>
      <c r="AA698" t="b">
        <v>0</v>
      </c>
      <c r="AB698" t="s">
        <v>63</v>
      </c>
      <c r="AC698" t="s">
        <v>3215</v>
      </c>
      <c r="AD698" t="b">
        <v>0</v>
      </c>
      <c r="AE698" t="b">
        <v>0</v>
      </c>
      <c r="AF698" t="s">
        <v>107</v>
      </c>
      <c r="CC698">
        <v>204241.55556000004</v>
      </c>
      <c r="CD698">
        <v>8.8954385794755254E-4</v>
      </c>
    </row>
    <row r="699" spans="1:82" x14ac:dyDescent="0.3">
      <c r="A699" t="s">
        <v>5355</v>
      </c>
      <c r="B699" t="s">
        <v>49</v>
      </c>
      <c r="C699" t="s">
        <v>1346</v>
      </c>
      <c r="D699" t="s">
        <v>615</v>
      </c>
      <c r="E699" t="s">
        <v>616</v>
      </c>
      <c r="F699" t="s">
        <v>3217</v>
      </c>
      <c r="G699" t="s">
        <v>53</v>
      </c>
      <c r="H699" t="s">
        <v>5356</v>
      </c>
      <c r="I699" t="s">
        <v>3875</v>
      </c>
      <c r="J699" t="s">
        <v>54</v>
      </c>
      <c r="K699" t="s">
        <v>3273</v>
      </c>
      <c r="L699" t="s">
        <v>56</v>
      </c>
      <c r="M699" t="s">
        <v>3875</v>
      </c>
      <c r="N699" t="s">
        <v>3221</v>
      </c>
      <c r="O699" t="s">
        <v>56</v>
      </c>
      <c r="P699" t="s">
        <v>54</v>
      </c>
      <c r="Q699" t="s">
        <v>56</v>
      </c>
      <c r="R699">
        <v>-1.023E-3</v>
      </c>
      <c r="S699" t="s">
        <v>3208</v>
      </c>
      <c r="T699" t="s">
        <v>3208</v>
      </c>
      <c r="U699" t="s">
        <v>3208</v>
      </c>
      <c r="V699" t="s">
        <v>55</v>
      </c>
      <c r="W699" t="s">
        <v>55</v>
      </c>
      <c r="Y699">
        <v>1.0256100000000001</v>
      </c>
      <c r="Z699">
        <v>4</v>
      </c>
      <c r="AA699" t="b">
        <v>0</v>
      </c>
      <c r="AB699" t="s">
        <v>54</v>
      </c>
      <c r="AC699" t="s">
        <v>3221</v>
      </c>
      <c r="AD699" t="b">
        <v>0</v>
      </c>
      <c r="AE699" t="b">
        <v>0</v>
      </c>
      <c r="AF699" t="s">
        <v>56</v>
      </c>
      <c r="AG699">
        <v>174942878.07800001</v>
      </c>
      <c r="AH699">
        <v>1.1315125510658419E-3</v>
      </c>
      <c r="AI699">
        <v>72035302.738000005</v>
      </c>
      <c r="AJ699">
        <v>1.340500527080804E-3</v>
      </c>
    </row>
    <row r="700" spans="1:82" x14ac:dyDescent="0.3">
      <c r="A700" t="s">
        <v>5357</v>
      </c>
      <c r="B700" t="s">
        <v>49</v>
      </c>
      <c r="C700" t="s">
        <v>5358</v>
      </c>
      <c r="D700" t="s">
        <v>5359</v>
      </c>
      <c r="E700" t="s">
        <v>5359</v>
      </c>
      <c r="F700" t="s">
        <v>3998</v>
      </c>
      <c r="R700">
        <v>0</v>
      </c>
      <c r="Y700">
        <v>38.24</v>
      </c>
      <c r="AA700" t="b">
        <v>0</v>
      </c>
      <c r="AD700" t="b">
        <v>0</v>
      </c>
      <c r="AE700" t="b">
        <v>0</v>
      </c>
      <c r="AG700">
        <v>42768992.640000001</v>
      </c>
      <c r="AH700">
        <v>2.7662544769056465E-4</v>
      </c>
      <c r="AI700">
        <v>14197250.08</v>
      </c>
      <c r="AJ700">
        <v>2.6419575530288637E-4</v>
      </c>
    </row>
    <row r="701" spans="1:82" x14ac:dyDescent="0.3">
      <c r="A701" t="s">
        <v>5360</v>
      </c>
      <c r="B701" t="s">
        <v>3210</v>
      </c>
      <c r="C701" t="s">
        <v>1666</v>
      </c>
      <c r="D701" t="s">
        <v>1337</v>
      </c>
      <c r="E701" t="s">
        <v>1338</v>
      </c>
      <c r="F701" t="s">
        <v>3346</v>
      </c>
      <c r="G701" t="s">
        <v>53</v>
      </c>
      <c r="H701" t="s">
        <v>4642</v>
      </c>
      <c r="I701" t="s">
        <v>5079</v>
      </c>
      <c r="J701" t="s">
        <v>56</v>
      </c>
      <c r="K701" t="s">
        <v>5361</v>
      </c>
      <c r="L701" t="s">
        <v>68</v>
      </c>
      <c r="M701" t="s">
        <v>5362</v>
      </c>
      <c r="N701" t="s">
        <v>3221</v>
      </c>
      <c r="O701" t="s">
        <v>56</v>
      </c>
      <c r="P701" t="s">
        <v>56</v>
      </c>
      <c r="Q701" t="s">
        <v>68</v>
      </c>
      <c r="R701">
        <v>1.3447999999999998E-2</v>
      </c>
      <c r="S701" t="s">
        <v>3194</v>
      </c>
      <c r="T701" t="s">
        <v>3194</v>
      </c>
      <c r="U701" t="s">
        <v>3194</v>
      </c>
      <c r="Y701">
        <v>1.0187300000000001</v>
      </c>
      <c r="Z701">
        <v>4</v>
      </c>
      <c r="AA701" t="b">
        <v>0</v>
      </c>
      <c r="AB701" t="s">
        <v>56</v>
      </c>
      <c r="AC701" t="s">
        <v>3221</v>
      </c>
      <c r="AD701" t="b">
        <v>0</v>
      </c>
      <c r="AE701" t="b">
        <v>0</v>
      </c>
      <c r="AF701" t="s">
        <v>68</v>
      </c>
      <c r="CC701">
        <v>306845.55</v>
      </c>
      <c r="CD701">
        <v>1.336420365545313E-3</v>
      </c>
    </row>
    <row r="702" spans="1:82" x14ac:dyDescent="0.3">
      <c r="A702" t="s">
        <v>5363</v>
      </c>
      <c r="B702" t="s">
        <v>49</v>
      </c>
      <c r="C702" t="s">
        <v>467</v>
      </c>
      <c r="D702" t="s">
        <v>468</v>
      </c>
      <c r="E702" t="s">
        <v>469</v>
      </c>
      <c r="F702" t="s">
        <v>3360</v>
      </c>
      <c r="G702" t="s">
        <v>53</v>
      </c>
      <c r="H702" t="s">
        <v>3634</v>
      </c>
      <c r="I702" t="s">
        <v>3911</v>
      </c>
      <c r="J702" t="s">
        <v>56</v>
      </c>
      <c r="K702" t="s">
        <v>3912</v>
      </c>
      <c r="L702" t="s">
        <v>56</v>
      </c>
      <c r="M702" t="s">
        <v>3256</v>
      </c>
      <c r="N702" t="s">
        <v>55</v>
      </c>
      <c r="O702" t="s">
        <v>56</v>
      </c>
      <c r="P702" t="s">
        <v>56</v>
      </c>
      <c r="Q702" t="s">
        <v>56</v>
      </c>
      <c r="R702">
        <v>4.1929999999999997E-3</v>
      </c>
      <c r="S702" t="s">
        <v>3194</v>
      </c>
      <c r="T702" t="s">
        <v>3208</v>
      </c>
      <c r="U702" t="s">
        <v>3194</v>
      </c>
      <c r="X702" t="s">
        <v>3389</v>
      </c>
      <c r="Y702">
        <v>1.03555</v>
      </c>
      <c r="Z702">
        <v>5</v>
      </c>
      <c r="AA702" t="b">
        <v>0</v>
      </c>
      <c r="AB702" t="s">
        <v>56</v>
      </c>
      <c r="AD702" t="b">
        <v>0</v>
      </c>
      <c r="AE702" t="b">
        <v>0</v>
      </c>
      <c r="AF702" t="s">
        <v>56</v>
      </c>
      <c r="BG702">
        <v>2115620.548</v>
      </c>
      <c r="BH702">
        <v>1.7832462573998658E-2</v>
      </c>
    </row>
    <row r="703" spans="1:82" x14ac:dyDescent="0.3">
      <c r="A703" t="s">
        <v>5364</v>
      </c>
      <c r="B703" t="s">
        <v>49</v>
      </c>
      <c r="C703" t="s">
        <v>3075</v>
      </c>
      <c r="D703" t="s">
        <v>740</v>
      </c>
      <c r="E703" t="s">
        <v>741</v>
      </c>
      <c r="F703" t="s">
        <v>3223</v>
      </c>
      <c r="G703" t="s">
        <v>53</v>
      </c>
      <c r="H703" t="s">
        <v>4564</v>
      </c>
      <c r="I703" t="s">
        <v>4381</v>
      </c>
      <c r="J703" t="s">
        <v>63</v>
      </c>
      <c r="K703" t="s">
        <v>4381</v>
      </c>
      <c r="L703" t="s">
        <v>63</v>
      </c>
      <c r="M703" t="s">
        <v>5365</v>
      </c>
      <c r="N703" t="s">
        <v>3470</v>
      </c>
      <c r="O703" t="s">
        <v>63</v>
      </c>
      <c r="P703" t="s">
        <v>63</v>
      </c>
      <c r="Q703" t="s">
        <v>63</v>
      </c>
      <c r="R703">
        <v>2.7070000000000002E-3</v>
      </c>
      <c r="S703" t="s">
        <v>3194</v>
      </c>
      <c r="T703" t="s">
        <v>3194</v>
      </c>
      <c r="Y703">
        <v>1.0331000000000001</v>
      </c>
      <c r="AA703" t="b">
        <v>0</v>
      </c>
      <c r="AB703" t="s">
        <v>63</v>
      </c>
      <c r="AC703" t="s">
        <v>3470</v>
      </c>
      <c r="AD703" t="b">
        <v>0</v>
      </c>
      <c r="AE703" t="b">
        <v>0</v>
      </c>
      <c r="AF703" t="s">
        <v>63</v>
      </c>
      <c r="AG703">
        <v>10344863.014</v>
      </c>
      <c r="AH703">
        <v>6.69095105099327E-5</v>
      </c>
      <c r="AI703">
        <v>2586215.7535000001</v>
      </c>
      <c r="AJ703">
        <v>4.8126730213387627E-5</v>
      </c>
      <c r="AS703">
        <v>2844837.3288500002</v>
      </c>
      <c r="AT703">
        <v>1.6189695685682544E-3</v>
      </c>
    </row>
    <row r="704" spans="1:82" x14ac:dyDescent="0.3">
      <c r="A704" t="s">
        <v>5366</v>
      </c>
      <c r="B704" t="s">
        <v>49</v>
      </c>
      <c r="C704" t="s">
        <v>498</v>
      </c>
      <c r="D704" t="s">
        <v>499</v>
      </c>
      <c r="E704" t="s">
        <v>500</v>
      </c>
      <c r="F704" t="s">
        <v>3196</v>
      </c>
      <c r="G704" t="s">
        <v>53</v>
      </c>
      <c r="H704" t="s">
        <v>4800</v>
      </c>
      <c r="I704" t="s">
        <v>3854</v>
      </c>
      <c r="J704" t="s">
        <v>68</v>
      </c>
      <c r="K704" t="s">
        <v>3257</v>
      </c>
      <c r="L704" t="s">
        <v>55</v>
      </c>
      <c r="M704" t="s">
        <v>4777</v>
      </c>
      <c r="N704" t="s">
        <v>3470</v>
      </c>
      <c r="O704" t="s">
        <v>68</v>
      </c>
      <c r="P704" t="s">
        <v>68</v>
      </c>
      <c r="Q704" t="s">
        <v>63</v>
      </c>
      <c r="R704">
        <v>8.8000000000000003E-4</v>
      </c>
      <c r="S704" t="s">
        <v>3194</v>
      </c>
      <c r="U704" t="s">
        <v>3194</v>
      </c>
      <c r="V704" t="s">
        <v>55</v>
      </c>
      <c r="W704" t="s">
        <v>55</v>
      </c>
      <c r="Y704">
        <v>0.97258999999999995</v>
      </c>
      <c r="Z704">
        <v>4</v>
      </c>
      <c r="AA704" t="b">
        <v>0</v>
      </c>
      <c r="AB704" t="s">
        <v>68</v>
      </c>
      <c r="AC704" t="s">
        <v>3470</v>
      </c>
      <c r="AD704" t="b">
        <v>0</v>
      </c>
      <c r="AE704" t="b">
        <v>0</v>
      </c>
      <c r="BE704">
        <v>586200.57533999998</v>
      </c>
      <c r="BF704">
        <v>1.4686249626752431E-3</v>
      </c>
      <c r="BK704">
        <v>4591904.5068299994</v>
      </c>
      <c r="BL704">
        <v>1.7669710418388451E-3</v>
      </c>
      <c r="BM704">
        <v>1758601.7260199999</v>
      </c>
      <c r="BN704">
        <v>3.224572958744665E-3</v>
      </c>
      <c r="BO704">
        <v>977000.95889999997</v>
      </c>
      <c r="BP704">
        <v>2.5173947857101038E-3</v>
      </c>
      <c r="BU704">
        <v>781600.76711999997</v>
      </c>
      <c r="BV704">
        <v>3.127739362043796E-3</v>
      </c>
      <c r="BW704">
        <v>488500.47944999998</v>
      </c>
      <c r="BX704">
        <v>2.4646864819127408E-3</v>
      </c>
    </row>
    <row r="705" spans="1:82" x14ac:dyDescent="0.3">
      <c r="A705" t="s">
        <v>5367</v>
      </c>
      <c r="B705" t="s">
        <v>49</v>
      </c>
      <c r="D705" t="s">
        <v>346</v>
      </c>
      <c r="E705" t="s">
        <v>3818</v>
      </c>
      <c r="F705" t="s">
        <v>3819</v>
      </c>
      <c r="H705" t="s">
        <v>5368</v>
      </c>
      <c r="R705">
        <v>0</v>
      </c>
      <c r="S705" t="s">
        <v>3194</v>
      </c>
      <c r="T705" t="s">
        <v>3194</v>
      </c>
      <c r="U705" t="s">
        <v>3194</v>
      </c>
      <c r="V705" t="s">
        <v>55</v>
      </c>
      <c r="W705" t="s">
        <v>55</v>
      </c>
      <c r="X705" t="s">
        <v>55</v>
      </c>
      <c r="Y705">
        <v>2.3594113000000002E-3</v>
      </c>
      <c r="Z705">
        <v>2</v>
      </c>
      <c r="AA705" t="b">
        <v>0</v>
      </c>
      <c r="AD705" t="b">
        <v>0</v>
      </c>
      <c r="AE705" t="b">
        <v>0</v>
      </c>
      <c r="AI705">
        <v>589852.82500000007</v>
      </c>
      <c r="AJ705">
        <v>1.0976535014900312E-5</v>
      </c>
    </row>
    <row r="706" spans="1:82" x14ac:dyDescent="0.3">
      <c r="A706" t="s">
        <v>5369</v>
      </c>
      <c r="B706" t="s">
        <v>49</v>
      </c>
      <c r="C706" t="s">
        <v>355</v>
      </c>
      <c r="D706" t="s">
        <v>356</v>
      </c>
      <c r="E706" t="s">
        <v>357</v>
      </c>
      <c r="F706" t="s">
        <v>3217</v>
      </c>
      <c r="G706" t="s">
        <v>53</v>
      </c>
      <c r="H706" t="s">
        <v>3203</v>
      </c>
      <c r="I706" t="s">
        <v>5370</v>
      </c>
      <c r="J706" t="s">
        <v>54</v>
      </c>
      <c r="K706" t="s">
        <v>5371</v>
      </c>
      <c r="L706" t="s">
        <v>55</v>
      </c>
      <c r="M706" t="s">
        <v>5371</v>
      </c>
      <c r="N706" t="s">
        <v>55</v>
      </c>
      <c r="O706" t="s">
        <v>54</v>
      </c>
      <c r="P706" t="s">
        <v>54</v>
      </c>
      <c r="Q706" t="s">
        <v>54</v>
      </c>
      <c r="R706">
        <v>5.2700000000000004E-3</v>
      </c>
      <c r="U706" t="s">
        <v>3194</v>
      </c>
      <c r="Y706">
        <v>0.97817999999999994</v>
      </c>
      <c r="Z706">
        <v>4</v>
      </c>
      <c r="AA706" t="b">
        <v>0</v>
      </c>
      <c r="AB706" t="s">
        <v>54</v>
      </c>
      <c r="AD706" t="b">
        <v>0</v>
      </c>
      <c r="AE706" t="b">
        <v>0</v>
      </c>
      <c r="AG706">
        <v>26470741.808879998</v>
      </c>
      <c r="AH706">
        <v>1.7121003679507698E-4</v>
      </c>
      <c r="AI706">
        <v>5629971.2056200001</v>
      </c>
      <c r="AJ706">
        <v>1.047677885943302E-4</v>
      </c>
      <c r="BK706">
        <v>3753314.1370799998</v>
      </c>
      <c r="BL706">
        <v>1.4442803375549903E-3</v>
      </c>
      <c r="BY706">
        <v>1876657.0685399999</v>
      </c>
      <c r="BZ706">
        <v>4.2526405986648991E-3</v>
      </c>
    </row>
    <row r="707" spans="1:82" x14ac:dyDescent="0.3">
      <c r="A707" t="s">
        <v>5372</v>
      </c>
      <c r="B707" t="s">
        <v>49</v>
      </c>
      <c r="C707" t="s">
        <v>1347</v>
      </c>
      <c r="D707" t="s">
        <v>1283</v>
      </c>
      <c r="E707" t="s">
        <v>1283</v>
      </c>
      <c r="F707" t="s">
        <v>3244</v>
      </c>
      <c r="H707" t="s">
        <v>5373</v>
      </c>
      <c r="I707" t="s">
        <v>3226</v>
      </c>
      <c r="J707" t="s">
        <v>55</v>
      </c>
      <c r="K707" t="s">
        <v>3396</v>
      </c>
      <c r="L707" t="s">
        <v>55</v>
      </c>
      <c r="M707" t="s">
        <v>3396</v>
      </c>
      <c r="N707" t="s">
        <v>55</v>
      </c>
      <c r="O707" t="s">
        <v>55</v>
      </c>
      <c r="P707" t="s">
        <v>55</v>
      </c>
      <c r="Q707" t="s">
        <v>55</v>
      </c>
      <c r="R707">
        <v>1.4170000000000001E-3</v>
      </c>
      <c r="T707" t="s">
        <v>3208</v>
      </c>
      <c r="U707" t="s">
        <v>3194</v>
      </c>
      <c r="Y707">
        <v>0.92420000000000002</v>
      </c>
      <c r="AA707" t="b">
        <v>0</v>
      </c>
      <c r="AD707" t="b">
        <v>0</v>
      </c>
      <c r="AE707" t="b">
        <v>0</v>
      </c>
      <c r="AG707">
        <v>62125183.63205</v>
      </c>
      <c r="AH707">
        <v>4.0181930118694445E-4</v>
      </c>
      <c r="AI707">
        <v>18684265.754000001</v>
      </c>
      <c r="AJ707">
        <v>3.4769435456460479E-4</v>
      </c>
      <c r="AK707">
        <v>3269746.5069499998</v>
      </c>
      <c r="AL707">
        <v>3.9260698697373407E-4</v>
      </c>
      <c r="AS707">
        <v>6539493.0138999997</v>
      </c>
      <c r="AT707">
        <v>3.7215625919983946E-3</v>
      </c>
      <c r="BC707">
        <v>2802639.8631000002</v>
      </c>
      <c r="BD707">
        <v>2.5652896429298956E-3</v>
      </c>
    </row>
    <row r="708" spans="1:82" x14ac:dyDescent="0.3">
      <c r="A708" t="s">
        <v>5374</v>
      </c>
      <c r="B708" t="s">
        <v>49</v>
      </c>
      <c r="C708" t="s">
        <v>853</v>
      </c>
      <c r="D708" t="s">
        <v>371</v>
      </c>
      <c r="E708" t="s">
        <v>372</v>
      </c>
      <c r="F708" t="s">
        <v>3217</v>
      </c>
      <c r="G708" t="s">
        <v>53</v>
      </c>
      <c r="H708" t="s">
        <v>5375</v>
      </c>
      <c r="I708" t="s">
        <v>4068</v>
      </c>
      <c r="J708" t="s">
        <v>54</v>
      </c>
      <c r="K708" t="s">
        <v>5376</v>
      </c>
      <c r="L708" t="s">
        <v>55</v>
      </c>
      <c r="M708" t="s">
        <v>4068</v>
      </c>
      <c r="N708" t="s">
        <v>3193</v>
      </c>
      <c r="O708" t="s">
        <v>54</v>
      </c>
      <c r="P708" t="s">
        <v>54</v>
      </c>
      <c r="Q708" t="s">
        <v>54</v>
      </c>
      <c r="R708">
        <v>8.8109999999999994E-3</v>
      </c>
      <c r="S708" t="s">
        <v>3194</v>
      </c>
      <c r="U708" t="s">
        <v>3194</v>
      </c>
      <c r="V708" t="s">
        <v>55</v>
      </c>
      <c r="Y708">
        <v>0.83424999999999994</v>
      </c>
      <c r="Z708">
        <v>5</v>
      </c>
      <c r="AA708" t="b">
        <v>0</v>
      </c>
      <c r="AB708" t="s">
        <v>54</v>
      </c>
      <c r="AC708" t="s">
        <v>3193</v>
      </c>
      <c r="AD708" t="b">
        <v>0</v>
      </c>
      <c r="AE708" t="b">
        <v>0</v>
      </c>
      <c r="AG708">
        <v>59365638.356649995</v>
      </c>
      <c r="AH708">
        <v>3.8397084603029972E-4</v>
      </c>
      <c r="AI708">
        <v>33409708.548218496</v>
      </c>
      <c r="AJ708">
        <v>6.2171921566559342E-4</v>
      </c>
      <c r="AS708">
        <v>6698520.5479999995</v>
      </c>
      <c r="AT708">
        <v>3.8120636324836957E-3</v>
      </c>
    </row>
    <row r="709" spans="1:82" x14ac:dyDescent="0.3">
      <c r="A709" t="s">
        <v>5377</v>
      </c>
      <c r="B709" t="s">
        <v>49</v>
      </c>
      <c r="C709" t="s">
        <v>738</v>
      </c>
      <c r="D709" t="s">
        <v>325</v>
      </c>
      <c r="E709" t="s">
        <v>326</v>
      </c>
      <c r="F709" t="s">
        <v>3244</v>
      </c>
      <c r="G709" t="s">
        <v>53</v>
      </c>
      <c r="H709" t="s">
        <v>5378</v>
      </c>
      <c r="I709" t="s">
        <v>4420</v>
      </c>
      <c r="J709" t="s">
        <v>108</v>
      </c>
      <c r="K709" t="s">
        <v>5379</v>
      </c>
      <c r="L709" t="s">
        <v>62</v>
      </c>
      <c r="M709" t="s">
        <v>4420</v>
      </c>
      <c r="N709" t="s">
        <v>3215</v>
      </c>
      <c r="O709" t="s">
        <v>62</v>
      </c>
      <c r="P709" t="s">
        <v>62</v>
      </c>
      <c r="Q709" t="s">
        <v>108</v>
      </c>
      <c r="R709">
        <v>-5.1399999999999992E-4</v>
      </c>
      <c r="S709" t="s">
        <v>3194</v>
      </c>
      <c r="T709" t="s">
        <v>3194</v>
      </c>
      <c r="U709" t="s">
        <v>3194</v>
      </c>
      <c r="Y709">
        <v>1.0036100000000001</v>
      </c>
      <c r="Z709">
        <v>3</v>
      </c>
      <c r="AA709" t="b">
        <v>0</v>
      </c>
      <c r="AB709" t="s">
        <v>108</v>
      </c>
      <c r="AC709" t="s">
        <v>3215</v>
      </c>
      <c r="AD709" t="b">
        <v>0</v>
      </c>
      <c r="AE709" t="b">
        <v>0</v>
      </c>
      <c r="AF709" t="s">
        <v>62</v>
      </c>
      <c r="AG709">
        <v>12955051.19118</v>
      </c>
      <c r="AH709">
        <v>8.3791939309383514E-5</v>
      </c>
      <c r="AI709">
        <v>4519203.9039000003</v>
      </c>
      <c r="AJ709">
        <v>8.4097588056194415E-5</v>
      </c>
      <c r="AM709">
        <v>401707.01368000003</v>
      </c>
      <c r="AN709">
        <v>7.5425452006070077E-4</v>
      </c>
      <c r="AO709">
        <v>2309815.3286600001</v>
      </c>
      <c r="AP709">
        <v>5.8118406991895094E-4</v>
      </c>
      <c r="AU709">
        <v>100426.75342000001</v>
      </c>
      <c r="AV709">
        <v>2.2017193324858114E-3</v>
      </c>
      <c r="BC709">
        <v>903840.78078000003</v>
      </c>
      <c r="BD709">
        <v>8.2729623035761226E-4</v>
      </c>
      <c r="BK709">
        <v>1104694.2876200001</v>
      </c>
      <c r="BL709">
        <v>4.2508785045638087E-4</v>
      </c>
      <c r="BM709">
        <v>903840.78078000003</v>
      </c>
      <c r="BN709">
        <v>1.6572828842320306E-3</v>
      </c>
      <c r="BQ709">
        <v>100426.75342000001</v>
      </c>
      <c r="BR709">
        <v>3.0853330388356743E-3</v>
      </c>
      <c r="BS709">
        <v>2711522.34234</v>
      </c>
      <c r="BT709">
        <v>5.5958527451841487E-4</v>
      </c>
      <c r="BU709">
        <v>401707.01368000003</v>
      </c>
      <c r="BV709">
        <v>1.6075148484380902E-3</v>
      </c>
      <c r="BY709">
        <v>702987.27393999998</v>
      </c>
      <c r="BZ709">
        <v>1.5930199883710326E-3</v>
      </c>
    </row>
    <row r="710" spans="1:82" x14ac:dyDescent="0.3">
      <c r="A710" t="s">
        <v>5380</v>
      </c>
      <c r="B710" t="s">
        <v>49</v>
      </c>
      <c r="C710" t="s">
        <v>5381</v>
      </c>
      <c r="D710" t="s">
        <v>563</v>
      </c>
      <c r="E710" t="s">
        <v>564</v>
      </c>
      <c r="F710" t="s">
        <v>3998</v>
      </c>
      <c r="R710">
        <v>0</v>
      </c>
      <c r="U710" t="s">
        <v>3194</v>
      </c>
      <c r="Y710">
        <v>132.69999999999999</v>
      </c>
      <c r="Z710">
        <v>5</v>
      </c>
      <c r="AA710" t="b">
        <v>0</v>
      </c>
      <c r="AD710" t="b">
        <v>0</v>
      </c>
      <c r="AE710" t="b">
        <v>0</v>
      </c>
      <c r="AG710">
        <v>40867220.899999999</v>
      </c>
      <c r="AH710">
        <v>2.6432498358071451E-4</v>
      </c>
      <c r="AI710">
        <v>9021742.1999999993</v>
      </c>
      <c r="AJ710">
        <v>1.6788504683978373E-4</v>
      </c>
      <c r="AM710">
        <v>3215851.8</v>
      </c>
      <c r="AN710">
        <v>6.038158840630926E-3</v>
      </c>
      <c r="AO710">
        <v>17361406.399999999</v>
      </c>
      <c r="AP710">
        <v>4.3683894144570263E-3</v>
      </c>
      <c r="AS710">
        <v>2585659.5</v>
      </c>
      <c r="AT710">
        <v>1.4714739583621826E-3</v>
      </c>
      <c r="BA710">
        <v>5668678.5999999996</v>
      </c>
      <c r="BB710">
        <v>8.1598312538366316E-3</v>
      </c>
      <c r="BC710">
        <v>3581572.9999999995</v>
      </c>
      <c r="BD710">
        <v>3.2782564193370028E-3</v>
      </c>
      <c r="BK710">
        <v>5311184.8</v>
      </c>
      <c r="BL710">
        <v>2.0437510678838855E-3</v>
      </c>
      <c r="BM710">
        <v>2125721.2999999998</v>
      </c>
      <c r="BN710">
        <v>3.8977235836794586E-3</v>
      </c>
      <c r="BO710">
        <v>2125721.2999999998</v>
      </c>
      <c r="BP710">
        <v>5.4772512429444075E-3</v>
      </c>
      <c r="BS710">
        <v>6913802.6999999993</v>
      </c>
      <c r="BT710">
        <v>1.4268229036633686E-3</v>
      </c>
      <c r="CA710">
        <v>6659284.0999999996</v>
      </c>
      <c r="CB710">
        <v>7.3183060792742869E-3</v>
      </c>
    </row>
    <row r="711" spans="1:82" x14ac:dyDescent="0.3">
      <c r="A711" t="s">
        <v>5382</v>
      </c>
      <c r="B711" t="s">
        <v>49</v>
      </c>
      <c r="C711" t="s">
        <v>2719</v>
      </c>
      <c r="D711" t="s">
        <v>118</v>
      </c>
      <c r="E711" t="s">
        <v>119</v>
      </c>
      <c r="F711" t="s">
        <v>3254</v>
      </c>
      <c r="G711" t="s">
        <v>53</v>
      </c>
      <c r="H711" t="s">
        <v>3583</v>
      </c>
      <c r="I711" t="s">
        <v>3371</v>
      </c>
      <c r="J711" t="s">
        <v>55</v>
      </c>
      <c r="K711" t="s">
        <v>3986</v>
      </c>
      <c r="L711" t="s">
        <v>55</v>
      </c>
      <c r="M711" t="s">
        <v>3986</v>
      </c>
      <c r="N711" t="s">
        <v>55</v>
      </c>
      <c r="O711" t="s">
        <v>108</v>
      </c>
      <c r="P711" t="s">
        <v>108</v>
      </c>
      <c r="Q711" t="s">
        <v>108</v>
      </c>
      <c r="R711">
        <v>-3.3E-4</v>
      </c>
      <c r="S711" t="s">
        <v>3194</v>
      </c>
      <c r="T711" t="s">
        <v>3208</v>
      </c>
      <c r="U711" t="s">
        <v>3194</v>
      </c>
      <c r="X711" t="s">
        <v>55</v>
      </c>
      <c r="Y711">
        <v>0.74348999999999998</v>
      </c>
      <c r="Z711">
        <v>2</v>
      </c>
      <c r="AA711" t="b">
        <v>0</v>
      </c>
      <c r="AD711" t="b">
        <v>0</v>
      </c>
      <c r="AE711" t="b">
        <v>0</v>
      </c>
      <c r="AG711">
        <v>390332.25</v>
      </c>
      <c r="AH711">
        <v>2.5246288663654484E-6</v>
      </c>
      <c r="AI711">
        <v>167285.25</v>
      </c>
      <c r="AJ711">
        <v>3.1130009491797421E-6</v>
      </c>
    </row>
    <row r="712" spans="1:82" x14ac:dyDescent="0.3">
      <c r="A712" t="s">
        <v>5383</v>
      </c>
      <c r="B712" t="s">
        <v>49</v>
      </c>
      <c r="C712" t="s">
        <v>750</v>
      </c>
      <c r="D712" t="s">
        <v>751</v>
      </c>
      <c r="E712" t="s">
        <v>752</v>
      </c>
      <c r="F712" t="s">
        <v>3223</v>
      </c>
      <c r="G712" t="s">
        <v>53</v>
      </c>
      <c r="H712" t="s">
        <v>5384</v>
      </c>
      <c r="I712" t="s">
        <v>3503</v>
      </c>
      <c r="J712" t="s">
        <v>56</v>
      </c>
      <c r="K712" t="s">
        <v>4047</v>
      </c>
      <c r="L712" t="s">
        <v>54</v>
      </c>
      <c r="M712" t="s">
        <v>4048</v>
      </c>
      <c r="N712" t="s">
        <v>3221</v>
      </c>
      <c r="O712" t="s">
        <v>56</v>
      </c>
      <c r="P712" t="s">
        <v>54</v>
      </c>
      <c r="Q712" t="s">
        <v>56</v>
      </c>
      <c r="R712">
        <v>1.1073999999999999E-2</v>
      </c>
      <c r="S712" t="s">
        <v>3208</v>
      </c>
      <c r="V712" t="s">
        <v>55</v>
      </c>
      <c r="W712" t="s">
        <v>3389</v>
      </c>
      <c r="Y712">
        <v>1.1029</v>
      </c>
      <c r="Z712">
        <v>5</v>
      </c>
      <c r="AA712" t="b">
        <v>0</v>
      </c>
      <c r="AB712" t="s">
        <v>56</v>
      </c>
      <c r="AC712" t="s">
        <v>3221</v>
      </c>
      <c r="AD712" t="b">
        <v>0</v>
      </c>
      <c r="AE712" t="b">
        <v>0</v>
      </c>
      <c r="AF712" t="s">
        <v>54</v>
      </c>
      <c r="AG712">
        <v>3332268.4931999999</v>
      </c>
      <c r="AH712">
        <v>2.1552770052725124E-5</v>
      </c>
    </row>
    <row r="713" spans="1:82" x14ac:dyDescent="0.3">
      <c r="A713" t="s">
        <v>5385</v>
      </c>
      <c r="B713" t="s">
        <v>49</v>
      </c>
      <c r="C713" t="s">
        <v>2725</v>
      </c>
      <c r="D713" t="s">
        <v>102</v>
      </c>
      <c r="E713" t="s">
        <v>154</v>
      </c>
      <c r="F713" t="s">
        <v>3360</v>
      </c>
      <c r="G713" t="s">
        <v>53</v>
      </c>
      <c r="H713" t="s">
        <v>5386</v>
      </c>
      <c r="I713" t="s">
        <v>4266</v>
      </c>
      <c r="J713" t="s">
        <v>68</v>
      </c>
      <c r="K713" t="s">
        <v>5387</v>
      </c>
      <c r="L713" t="s">
        <v>55</v>
      </c>
      <c r="M713" t="s">
        <v>5388</v>
      </c>
      <c r="N713" t="s">
        <v>3207</v>
      </c>
      <c r="O713" t="s">
        <v>68</v>
      </c>
      <c r="P713" t="s">
        <v>68</v>
      </c>
      <c r="Q713" t="s">
        <v>68</v>
      </c>
      <c r="R713">
        <v>8.2629999999999995E-3</v>
      </c>
      <c r="S713" t="s">
        <v>3194</v>
      </c>
      <c r="T713" t="s">
        <v>3194</v>
      </c>
      <c r="U713" t="s">
        <v>3201</v>
      </c>
      <c r="Y713">
        <v>0.84062999999999999</v>
      </c>
      <c r="AA713" t="b">
        <v>0</v>
      </c>
      <c r="AB713" t="s">
        <v>68</v>
      </c>
      <c r="AC713" t="s">
        <v>3207</v>
      </c>
      <c r="AD713" t="b">
        <v>0</v>
      </c>
      <c r="AE713" t="b">
        <v>0</v>
      </c>
      <c r="AG713">
        <v>4207807.534</v>
      </c>
      <c r="AH713">
        <v>2.721566656213114E-5</v>
      </c>
      <c r="AI713">
        <v>4207807.534</v>
      </c>
      <c r="AJ713">
        <v>7.8302832122423643E-5</v>
      </c>
      <c r="BA713">
        <v>4207807.534</v>
      </c>
      <c r="BB713">
        <v>6.0569670374436913E-3</v>
      </c>
    </row>
    <row r="714" spans="1:82" x14ac:dyDescent="0.3">
      <c r="A714" t="s">
        <v>5389</v>
      </c>
      <c r="B714" t="s">
        <v>49</v>
      </c>
      <c r="C714" t="s">
        <v>518</v>
      </c>
      <c r="D714" t="s">
        <v>391</v>
      </c>
      <c r="E714" t="s">
        <v>392</v>
      </c>
      <c r="F714" t="s">
        <v>3571</v>
      </c>
      <c r="G714" t="s">
        <v>271</v>
      </c>
      <c r="H714" t="s">
        <v>5390</v>
      </c>
      <c r="I714" t="s">
        <v>5391</v>
      </c>
      <c r="J714" t="s">
        <v>54</v>
      </c>
      <c r="K714" t="s">
        <v>5392</v>
      </c>
      <c r="L714" t="s">
        <v>68</v>
      </c>
      <c r="M714" t="s">
        <v>5392</v>
      </c>
      <c r="N714" t="s">
        <v>3193</v>
      </c>
      <c r="O714" t="s">
        <v>54</v>
      </c>
      <c r="P714" t="s">
        <v>54</v>
      </c>
      <c r="Q714" t="s">
        <v>68</v>
      </c>
      <c r="R714">
        <v>9.5650000000000006E-3</v>
      </c>
      <c r="S714" t="s">
        <v>3194</v>
      </c>
      <c r="T714" t="s">
        <v>3194</v>
      </c>
      <c r="U714" t="s">
        <v>3194</v>
      </c>
      <c r="V714" t="s">
        <v>55</v>
      </c>
      <c r="W714" t="s">
        <v>55</v>
      </c>
      <c r="X714" t="s">
        <v>55</v>
      </c>
      <c r="Y714">
        <v>0.93173000000000006</v>
      </c>
      <c r="Z714">
        <v>4</v>
      </c>
      <c r="AA714" t="b">
        <v>0</v>
      </c>
      <c r="AB714" t="s">
        <v>54</v>
      </c>
      <c r="AC714" t="s">
        <v>3193</v>
      </c>
      <c r="AD714" t="b">
        <v>0</v>
      </c>
      <c r="AE714" t="b">
        <v>0</v>
      </c>
      <c r="AF714" t="s">
        <v>68</v>
      </c>
      <c r="BM714">
        <v>1027615.32874</v>
      </c>
      <c r="BN714">
        <v>1.8842359540643535E-3</v>
      </c>
      <c r="BQ714">
        <v>280258.72602</v>
      </c>
      <c r="BR714">
        <v>8.6101708694617408E-3</v>
      </c>
      <c r="BS714">
        <v>13078740.547600001</v>
      </c>
      <c r="BT714">
        <v>2.6991002454244857E-3</v>
      </c>
      <c r="BU714">
        <v>1588132.7807800001</v>
      </c>
      <c r="BV714">
        <v>6.3552463349041827E-3</v>
      </c>
    </row>
    <row r="715" spans="1:82" x14ac:dyDescent="0.3">
      <c r="A715" t="s">
        <v>5393</v>
      </c>
      <c r="B715" t="s">
        <v>49</v>
      </c>
      <c r="C715" t="s">
        <v>753</v>
      </c>
      <c r="D715" t="s">
        <v>325</v>
      </c>
      <c r="E715" t="s">
        <v>326</v>
      </c>
      <c r="F715" t="s">
        <v>3244</v>
      </c>
      <c r="G715" t="s">
        <v>53</v>
      </c>
      <c r="H715" t="s">
        <v>5394</v>
      </c>
      <c r="I715" t="s">
        <v>4633</v>
      </c>
      <c r="J715" t="s">
        <v>108</v>
      </c>
      <c r="K715" t="s">
        <v>4168</v>
      </c>
      <c r="L715" t="s">
        <v>62</v>
      </c>
      <c r="M715" t="s">
        <v>4633</v>
      </c>
      <c r="N715" t="s">
        <v>3215</v>
      </c>
      <c r="O715" t="s">
        <v>62</v>
      </c>
      <c r="P715" t="s">
        <v>62</v>
      </c>
      <c r="Q715" t="s">
        <v>108</v>
      </c>
      <c r="R715">
        <v>-2.0800000000000001E-4</v>
      </c>
      <c r="S715" t="s">
        <v>3194</v>
      </c>
      <c r="T715" t="s">
        <v>3194</v>
      </c>
      <c r="U715" t="s">
        <v>3194</v>
      </c>
      <c r="Y715">
        <v>0.99639999999999995</v>
      </c>
      <c r="Z715">
        <v>3</v>
      </c>
      <c r="AA715" t="b">
        <v>0</v>
      </c>
      <c r="AB715" t="s">
        <v>108</v>
      </c>
      <c r="AC715" t="s">
        <v>3215</v>
      </c>
      <c r="AD715" t="b">
        <v>0</v>
      </c>
      <c r="AE715" t="b">
        <v>0</v>
      </c>
      <c r="AF715" t="s">
        <v>62</v>
      </c>
      <c r="BS715">
        <v>13464345.205349999</v>
      </c>
      <c r="BT715">
        <v>2.7786786744469064E-3</v>
      </c>
    </row>
    <row r="716" spans="1:82" x14ac:dyDescent="0.3">
      <c r="A716" t="s">
        <v>5395</v>
      </c>
      <c r="B716" t="s">
        <v>49</v>
      </c>
      <c r="C716" t="s">
        <v>5396</v>
      </c>
      <c r="D716" t="s">
        <v>353</v>
      </c>
      <c r="E716" t="s">
        <v>354</v>
      </c>
      <c r="F716" t="s">
        <v>3868</v>
      </c>
      <c r="H716" t="s">
        <v>5397</v>
      </c>
      <c r="R716">
        <v>0</v>
      </c>
      <c r="S716" t="s">
        <v>3194</v>
      </c>
      <c r="T716" t="s">
        <v>3194</v>
      </c>
      <c r="U716" t="s">
        <v>3194</v>
      </c>
      <c r="V716" t="s">
        <v>55</v>
      </c>
      <c r="W716" t="s">
        <v>55</v>
      </c>
      <c r="X716" t="s">
        <v>55</v>
      </c>
      <c r="Y716">
        <v>0.28890532330000002</v>
      </c>
      <c r="Z716">
        <v>4</v>
      </c>
      <c r="AA716" t="b">
        <v>0</v>
      </c>
      <c r="AD716" t="b">
        <v>0</v>
      </c>
      <c r="AE716" t="b">
        <v>0</v>
      </c>
      <c r="AG716">
        <v>7222633.0825000005</v>
      </c>
      <c r="AH716">
        <v>4.6715248282061146E-5</v>
      </c>
    </row>
    <row r="717" spans="1:82" x14ac:dyDescent="0.3">
      <c r="A717" t="s">
        <v>5398</v>
      </c>
      <c r="B717" t="s">
        <v>49</v>
      </c>
      <c r="C717" t="s">
        <v>2187</v>
      </c>
      <c r="D717" t="s">
        <v>113</v>
      </c>
      <c r="E717" t="s">
        <v>114</v>
      </c>
      <c r="F717" t="s">
        <v>3254</v>
      </c>
      <c r="G717" t="s">
        <v>53</v>
      </c>
      <c r="H717" t="s">
        <v>5399</v>
      </c>
      <c r="I717" t="s">
        <v>3895</v>
      </c>
      <c r="J717" t="s">
        <v>55</v>
      </c>
      <c r="K717" t="s">
        <v>4083</v>
      </c>
      <c r="L717" t="s">
        <v>54</v>
      </c>
      <c r="M717" t="s">
        <v>4084</v>
      </c>
      <c r="N717" t="s">
        <v>3409</v>
      </c>
      <c r="O717" t="s">
        <v>54</v>
      </c>
      <c r="P717" t="s">
        <v>76</v>
      </c>
      <c r="Q717" t="s">
        <v>54</v>
      </c>
      <c r="R717">
        <v>3.6020000000000002E-3</v>
      </c>
      <c r="S717" t="s">
        <v>3194</v>
      </c>
      <c r="T717" t="s">
        <v>3194</v>
      </c>
      <c r="U717" t="s">
        <v>3201</v>
      </c>
      <c r="V717" t="s">
        <v>55</v>
      </c>
      <c r="W717" t="s">
        <v>55</v>
      </c>
      <c r="X717" t="s">
        <v>55</v>
      </c>
      <c r="Y717">
        <v>1.25552</v>
      </c>
      <c r="Z717">
        <v>4</v>
      </c>
      <c r="AA717" t="b">
        <v>0</v>
      </c>
      <c r="AC717" t="s">
        <v>3409</v>
      </c>
      <c r="AD717" t="b">
        <v>0</v>
      </c>
      <c r="AE717" t="b">
        <v>0</v>
      </c>
      <c r="AF717" t="s">
        <v>54</v>
      </c>
      <c r="AG717">
        <v>121159322.15997329</v>
      </c>
      <c r="AH717">
        <v>7.8364604040362927E-4</v>
      </c>
      <c r="AK717">
        <v>4961062.4400266996</v>
      </c>
      <c r="AL717">
        <v>5.9568770014048933E-4</v>
      </c>
      <c r="BK717">
        <v>5791242.1500000004</v>
      </c>
      <c r="BL717">
        <v>2.2284777830431863E-3</v>
      </c>
    </row>
    <row r="718" spans="1:82" x14ac:dyDescent="0.3">
      <c r="A718" t="s">
        <v>5400</v>
      </c>
      <c r="B718" t="s">
        <v>3210</v>
      </c>
      <c r="D718" t="s">
        <v>346</v>
      </c>
      <c r="E718" t="s">
        <v>3818</v>
      </c>
      <c r="F718" t="s">
        <v>3864</v>
      </c>
      <c r="H718" t="s">
        <v>3968</v>
      </c>
      <c r="R718">
        <v>0</v>
      </c>
      <c r="S718" t="s">
        <v>3194</v>
      </c>
      <c r="T718" t="s">
        <v>3194</v>
      </c>
      <c r="U718" t="s">
        <v>3194</v>
      </c>
      <c r="V718" t="s">
        <v>55</v>
      </c>
      <c r="W718" t="s">
        <v>55</v>
      </c>
      <c r="X718" t="s">
        <v>55</v>
      </c>
      <c r="Y718">
        <v>-0.11795875</v>
      </c>
      <c r="Z718">
        <v>2</v>
      </c>
      <c r="AA718" t="b">
        <v>0</v>
      </c>
      <c r="AD718" t="b">
        <v>0</v>
      </c>
      <c r="AE718" t="b">
        <v>0</v>
      </c>
      <c r="AG718">
        <v>-2171253.0486401916</v>
      </c>
      <c r="AH718">
        <v>-1.4043441511125485E-5</v>
      </c>
    </row>
    <row r="719" spans="1:82" x14ac:dyDescent="0.3">
      <c r="A719" t="s">
        <v>5401</v>
      </c>
      <c r="B719" t="s">
        <v>49</v>
      </c>
      <c r="C719" t="s">
        <v>3064</v>
      </c>
      <c r="D719" t="s">
        <v>444</v>
      </c>
      <c r="E719" t="s">
        <v>445</v>
      </c>
      <c r="F719" t="s">
        <v>3346</v>
      </c>
      <c r="G719" t="s">
        <v>53</v>
      </c>
      <c r="H719" t="s">
        <v>5402</v>
      </c>
      <c r="I719" t="s">
        <v>5403</v>
      </c>
      <c r="J719" t="s">
        <v>63</v>
      </c>
      <c r="K719" t="s">
        <v>3547</v>
      </c>
      <c r="L719" t="s">
        <v>55</v>
      </c>
      <c r="M719" t="s">
        <v>3547</v>
      </c>
      <c r="N719" t="s">
        <v>55</v>
      </c>
      <c r="O719" t="s">
        <v>63</v>
      </c>
      <c r="P719" t="s">
        <v>63</v>
      </c>
      <c r="Q719" t="s">
        <v>63</v>
      </c>
      <c r="R719">
        <v>3.5259999999999996E-3</v>
      </c>
      <c r="S719" t="s">
        <v>3194</v>
      </c>
      <c r="U719" t="s">
        <v>3194</v>
      </c>
      <c r="Y719">
        <v>0.92000999999999999</v>
      </c>
      <c r="AA719" t="b">
        <v>0</v>
      </c>
      <c r="AB719" t="s">
        <v>63</v>
      </c>
      <c r="AD719" t="b">
        <v>0</v>
      </c>
      <c r="AE719" t="b">
        <v>0</v>
      </c>
      <c r="BS719">
        <v>15112007.80256</v>
      </c>
      <c r="BT719">
        <v>3.1187119142164913E-3</v>
      </c>
    </row>
    <row r="720" spans="1:82" x14ac:dyDescent="0.3">
      <c r="A720" t="s">
        <v>5404</v>
      </c>
      <c r="B720" t="s">
        <v>3210</v>
      </c>
      <c r="C720" t="s">
        <v>1526</v>
      </c>
      <c r="D720" t="s">
        <v>1173</v>
      </c>
      <c r="E720" t="s">
        <v>1527</v>
      </c>
      <c r="F720" t="s">
        <v>3346</v>
      </c>
      <c r="G720" t="s">
        <v>53</v>
      </c>
      <c r="H720" t="s">
        <v>3605</v>
      </c>
      <c r="I720" t="s">
        <v>4585</v>
      </c>
      <c r="J720" t="s">
        <v>76</v>
      </c>
      <c r="K720" t="s">
        <v>5405</v>
      </c>
      <c r="L720" t="s">
        <v>54</v>
      </c>
      <c r="M720" t="s">
        <v>5406</v>
      </c>
      <c r="N720" t="s">
        <v>3409</v>
      </c>
      <c r="O720" t="s">
        <v>76</v>
      </c>
      <c r="P720" t="s">
        <v>76</v>
      </c>
      <c r="Q720" t="s">
        <v>54</v>
      </c>
      <c r="R720">
        <v>1.8388999999999999E-2</v>
      </c>
      <c r="S720" t="s">
        <v>3194</v>
      </c>
      <c r="U720" t="s">
        <v>3194</v>
      </c>
      <c r="V720" t="s">
        <v>55</v>
      </c>
      <c r="W720" t="s">
        <v>55</v>
      </c>
      <c r="Y720">
        <v>1.2622499999999999</v>
      </c>
      <c r="Z720">
        <v>4</v>
      </c>
      <c r="AA720" t="b">
        <v>0</v>
      </c>
      <c r="AB720" t="s">
        <v>76</v>
      </c>
      <c r="AC720" t="s">
        <v>3409</v>
      </c>
      <c r="AD720" t="b">
        <v>0</v>
      </c>
      <c r="AE720" t="b">
        <v>0</v>
      </c>
      <c r="AF720" t="s">
        <v>54</v>
      </c>
      <c r="AG720">
        <v>31593806.084303532</v>
      </c>
      <c r="AH720">
        <v>2.0434548987121877E-4</v>
      </c>
      <c r="CC720">
        <v>381425.00000999996</v>
      </c>
      <c r="CD720">
        <v>1.6612401188203158E-3</v>
      </c>
    </row>
    <row r="721" spans="1:80" x14ac:dyDescent="0.3">
      <c r="A721" t="s">
        <v>5407</v>
      </c>
      <c r="B721" t="s">
        <v>49</v>
      </c>
      <c r="C721" t="s">
        <v>2181</v>
      </c>
      <c r="D721" t="s">
        <v>394</v>
      </c>
      <c r="E721" t="s">
        <v>395</v>
      </c>
      <c r="F721" t="s">
        <v>3250</v>
      </c>
      <c r="G721" t="s">
        <v>53</v>
      </c>
      <c r="H721" t="s">
        <v>5408</v>
      </c>
      <c r="I721" t="s">
        <v>3835</v>
      </c>
      <c r="J721" t="s">
        <v>63</v>
      </c>
      <c r="K721" t="s">
        <v>3836</v>
      </c>
      <c r="L721" t="s">
        <v>62</v>
      </c>
      <c r="M721" t="s">
        <v>4425</v>
      </c>
      <c r="N721" t="s">
        <v>3215</v>
      </c>
      <c r="O721" t="s">
        <v>62</v>
      </c>
      <c r="P721" t="s">
        <v>63</v>
      </c>
      <c r="Q721" t="s">
        <v>62</v>
      </c>
      <c r="R721">
        <v>3.2439999999999999E-3</v>
      </c>
      <c r="S721" t="s">
        <v>3194</v>
      </c>
      <c r="T721" t="s">
        <v>3208</v>
      </c>
      <c r="U721" t="s">
        <v>3194</v>
      </c>
      <c r="V721" t="s">
        <v>55</v>
      </c>
      <c r="W721" t="s">
        <v>55</v>
      </c>
      <c r="X721" t="s">
        <v>55</v>
      </c>
      <c r="Y721">
        <v>0.95633999999999997</v>
      </c>
      <c r="Z721">
        <v>2</v>
      </c>
      <c r="AA721" t="b">
        <v>0</v>
      </c>
      <c r="AB721" t="s">
        <v>63</v>
      </c>
      <c r="AC721" t="s">
        <v>3215</v>
      </c>
      <c r="AD721" t="b">
        <v>0</v>
      </c>
      <c r="AE721" t="b">
        <v>0</v>
      </c>
      <c r="AF721" t="s">
        <v>62</v>
      </c>
      <c r="AG721">
        <v>24404135.753249999</v>
      </c>
      <c r="AH721">
        <v>1.5784344127690205E-4</v>
      </c>
      <c r="AI721">
        <v>7177686.9862500001</v>
      </c>
      <c r="AJ721">
        <v>1.3356913655633915E-4</v>
      </c>
    </row>
    <row r="722" spans="1:80" x14ac:dyDescent="0.3">
      <c r="A722" t="s">
        <v>5409</v>
      </c>
      <c r="B722" t="s">
        <v>49</v>
      </c>
      <c r="C722" t="s">
        <v>1530</v>
      </c>
      <c r="D722" t="s">
        <v>1047</v>
      </c>
      <c r="E722" t="s">
        <v>1048</v>
      </c>
      <c r="F722" t="s">
        <v>3360</v>
      </c>
      <c r="G722" t="s">
        <v>53</v>
      </c>
      <c r="H722" t="s">
        <v>5410</v>
      </c>
      <c r="I722" t="s">
        <v>3226</v>
      </c>
      <c r="J722" t="s">
        <v>55</v>
      </c>
      <c r="K722" t="s">
        <v>5070</v>
      </c>
      <c r="L722" t="s">
        <v>55</v>
      </c>
      <c r="M722" t="s">
        <v>5070</v>
      </c>
      <c r="N722" t="s">
        <v>55</v>
      </c>
      <c r="O722" t="s">
        <v>55</v>
      </c>
      <c r="P722" t="s">
        <v>55</v>
      </c>
      <c r="Q722" t="s">
        <v>55</v>
      </c>
      <c r="R722">
        <v>7.1999999999999998E-3</v>
      </c>
      <c r="Y722">
        <v>0.97899000000000003</v>
      </c>
      <c r="Z722">
        <v>5</v>
      </c>
      <c r="AA722" t="b">
        <v>0</v>
      </c>
      <c r="AD722" t="b">
        <v>0</v>
      </c>
      <c r="AE722" t="b">
        <v>0</v>
      </c>
      <c r="AG722">
        <v>36417471.287220001</v>
      </c>
      <c r="AH722">
        <v>2.3554446052497711E-4</v>
      </c>
      <c r="AI722">
        <v>35720962.273529999</v>
      </c>
      <c r="AJ722">
        <v>6.6472919437375762E-4</v>
      </c>
      <c r="AM722">
        <v>1293516.7397100001</v>
      </c>
      <c r="AN722">
        <v>2.428737399336633E-3</v>
      </c>
      <c r="AO722">
        <v>9950128.7670000009</v>
      </c>
      <c r="AP722">
        <v>2.503601158616225E-3</v>
      </c>
      <c r="AQ722">
        <v>995012.87670000002</v>
      </c>
      <c r="AR722">
        <v>2.4536082815801693E-3</v>
      </c>
      <c r="AS722">
        <v>2985038.6301000002</v>
      </c>
      <c r="AT722">
        <v>1.6987567809672057E-3</v>
      </c>
      <c r="BE722">
        <v>1492519.3150500001</v>
      </c>
      <c r="BF722">
        <v>3.7392510610997618E-3</v>
      </c>
      <c r="BK722">
        <v>1492519.3150500001</v>
      </c>
      <c r="BL722">
        <v>5.7432344360730265E-4</v>
      </c>
      <c r="BM722">
        <v>1990025.7534</v>
      </c>
      <c r="BN722">
        <v>3.648912165087993E-3</v>
      </c>
      <c r="BO722">
        <v>3980051.5068000001</v>
      </c>
      <c r="BP722">
        <v>1.0255221163095588E-2</v>
      </c>
      <c r="BU722">
        <v>995012.87670000002</v>
      </c>
      <c r="BV722">
        <v>3.9817526685170333E-3</v>
      </c>
      <c r="BY722">
        <v>1492519.3150500001</v>
      </c>
      <c r="BZ722">
        <v>3.3821566762920123E-3</v>
      </c>
      <c r="CA722">
        <v>696509.01369000005</v>
      </c>
      <c r="CB722">
        <v>7.654375564419703E-4</v>
      </c>
    </row>
    <row r="723" spans="1:80" x14ac:dyDescent="0.3">
      <c r="A723" t="s">
        <v>5411</v>
      </c>
      <c r="B723" t="s">
        <v>49</v>
      </c>
      <c r="C723" t="s">
        <v>2191</v>
      </c>
      <c r="D723" t="s">
        <v>423</v>
      </c>
      <c r="E723" t="s">
        <v>424</v>
      </c>
      <c r="F723" t="s">
        <v>3571</v>
      </c>
      <c r="G723" t="s">
        <v>271</v>
      </c>
      <c r="H723" t="s">
        <v>5412</v>
      </c>
      <c r="I723" t="s">
        <v>5413</v>
      </c>
      <c r="J723" t="s">
        <v>63</v>
      </c>
      <c r="K723" t="s">
        <v>3424</v>
      </c>
      <c r="L723" t="s">
        <v>55</v>
      </c>
      <c r="M723" t="s">
        <v>3924</v>
      </c>
      <c r="N723" t="s">
        <v>3207</v>
      </c>
      <c r="O723" t="s">
        <v>68</v>
      </c>
      <c r="P723" t="s">
        <v>68</v>
      </c>
      <c r="Q723" t="s">
        <v>63</v>
      </c>
      <c r="R723">
        <v>7.5799999999999999E-3</v>
      </c>
      <c r="S723" t="s">
        <v>3194</v>
      </c>
      <c r="U723" t="s">
        <v>3194</v>
      </c>
      <c r="Y723">
        <v>0.90025999999999995</v>
      </c>
      <c r="Z723">
        <v>3</v>
      </c>
      <c r="AA723" t="b">
        <v>0</v>
      </c>
      <c r="AB723" t="s">
        <v>63</v>
      </c>
      <c r="AC723" t="s">
        <v>3207</v>
      </c>
      <c r="AD723" t="b">
        <v>0</v>
      </c>
      <c r="AE723" t="b">
        <v>0</v>
      </c>
      <c r="AG723">
        <v>49342424.796187602</v>
      </c>
      <c r="AH723">
        <v>3.1914173111988951E-4</v>
      </c>
      <c r="AI723">
        <v>43366836.163199998</v>
      </c>
      <c r="AJ723">
        <v>8.0701079227824305E-4</v>
      </c>
      <c r="AK723">
        <v>3059168.9010123997</v>
      </c>
      <c r="AL723">
        <v>3.6732238487519969E-4</v>
      </c>
    </row>
    <row r="724" spans="1:80" x14ac:dyDescent="0.3">
      <c r="A724" t="s">
        <v>5414</v>
      </c>
      <c r="B724" t="s">
        <v>49</v>
      </c>
      <c r="C724" t="s">
        <v>2759</v>
      </c>
      <c r="D724" t="s">
        <v>1337</v>
      </c>
      <c r="E724" t="s">
        <v>1338</v>
      </c>
      <c r="F724" t="s">
        <v>3346</v>
      </c>
      <c r="G724" t="s">
        <v>53</v>
      </c>
      <c r="H724" t="s">
        <v>5415</v>
      </c>
      <c r="I724" t="s">
        <v>5206</v>
      </c>
      <c r="J724" t="s">
        <v>56</v>
      </c>
      <c r="K724" t="s">
        <v>5246</v>
      </c>
      <c r="L724" t="s">
        <v>68</v>
      </c>
      <c r="M724" t="s">
        <v>5246</v>
      </c>
      <c r="N724" t="s">
        <v>3221</v>
      </c>
      <c r="O724" t="s">
        <v>56</v>
      </c>
      <c r="P724" t="s">
        <v>56</v>
      </c>
      <c r="Q724" t="s">
        <v>68</v>
      </c>
      <c r="R724">
        <v>7.5739999999999991E-3</v>
      </c>
      <c r="S724" t="s">
        <v>3194</v>
      </c>
      <c r="T724" t="s">
        <v>3194</v>
      </c>
      <c r="U724" t="s">
        <v>3194</v>
      </c>
      <c r="Y724">
        <v>0.87663999999999997</v>
      </c>
      <c r="Z724">
        <v>4</v>
      </c>
      <c r="AA724" t="b">
        <v>0</v>
      </c>
      <c r="AB724" t="s">
        <v>56</v>
      </c>
      <c r="AC724" t="s">
        <v>3221</v>
      </c>
      <c r="AD724" t="b">
        <v>0</v>
      </c>
      <c r="AE724" t="b">
        <v>0</v>
      </c>
      <c r="AF724" t="s">
        <v>68</v>
      </c>
      <c r="AG724">
        <v>99961731.590391889</v>
      </c>
      <c r="AH724">
        <v>6.4654220373791375E-4</v>
      </c>
      <c r="AI724">
        <v>29572659.438309997</v>
      </c>
      <c r="AJ724">
        <v>5.5031580429971126E-4</v>
      </c>
      <c r="AK724">
        <v>6482291.8477980997</v>
      </c>
      <c r="AL724">
        <v>7.7834568081620664E-4</v>
      </c>
    </row>
    <row r="725" spans="1:80" x14ac:dyDescent="0.3">
      <c r="A725" t="s">
        <v>5416</v>
      </c>
      <c r="B725" t="s">
        <v>3210</v>
      </c>
      <c r="D725" t="s">
        <v>346</v>
      </c>
      <c r="E725" t="s">
        <v>3818</v>
      </c>
      <c r="F725" t="s">
        <v>3864</v>
      </c>
      <c r="H725" t="s">
        <v>4100</v>
      </c>
      <c r="R725">
        <v>0</v>
      </c>
      <c r="S725" t="s">
        <v>3194</v>
      </c>
      <c r="T725" t="s">
        <v>3194</v>
      </c>
      <c r="U725" t="s">
        <v>3194</v>
      </c>
      <c r="V725" t="s">
        <v>55</v>
      </c>
      <c r="W725" t="s">
        <v>55</v>
      </c>
      <c r="X725" t="s">
        <v>55</v>
      </c>
      <c r="Y725">
        <v>-2.6621367499999993E-2</v>
      </c>
      <c r="Z725">
        <v>2</v>
      </c>
      <c r="AA725" t="b">
        <v>0</v>
      </c>
      <c r="AD725" t="b">
        <v>0</v>
      </c>
      <c r="AE725" t="b">
        <v>0</v>
      </c>
      <c r="AG725">
        <v>-245008.21407206292</v>
      </c>
      <c r="AH725">
        <v>-1.5846879414728742E-6</v>
      </c>
    </row>
    <row r="726" spans="1:80" x14ac:dyDescent="0.3">
      <c r="A726" t="s">
        <v>5417</v>
      </c>
      <c r="B726" t="s">
        <v>49</v>
      </c>
      <c r="C726" t="s">
        <v>2202</v>
      </c>
      <c r="D726" t="s">
        <v>1340</v>
      </c>
      <c r="E726" t="s">
        <v>1341</v>
      </c>
      <c r="F726" t="s">
        <v>3346</v>
      </c>
      <c r="G726" t="s">
        <v>53</v>
      </c>
      <c r="H726" t="s">
        <v>4490</v>
      </c>
      <c r="I726" t="s">
        <v>5418</v>
      </c>
      <c r="J726" t="s">
        <v>63</v>
      </c>
      <c r="K726" t="s">
        <v>3256</v>
      </c>
      <c r="L726" t="s">
        <v>55</v>
      </c>
      <c r="M726" t="s">
        <v>5419</v>
      </c>
      <c r="N726" t="s">
        <v>3215</v>
      </c>
      <c r="O726" t="s">
        <v>63</v>
      </c>
      <c r="P726" t="s">
        <v>63</v>
      </c>
      <c r="Q726" t="s">
        <v>62</v>
      </c>
      <c r="R726">
        <v>5.5659999999999998E-3</v>
      </c>
      <c r="S726" t="s">
        <v>3194</v>
      </c>
      <c r="U726" t="s">
        <v>3208</v>
      </c>
      <c r="Y726">
        <v>1.0171399999999999</v>
      </c>
      <c r="Z726">
        <v>3</v>
      </c>
      <c r="AA726" t="b">
        <v>0</v>
      </c>
      <c r="AB726" t="s">
        <v>63</v>
      </c>
      <c r="AC726" t="s">
        <v>3215</v>
      </c>
      <c r="AD726" t="b">
        <v>0</v>
      </c>
      <c r="AE726" t="b">
        <v>0</v>
      </c>
      <c r="AG726">
        <v>72662182.467000008</v>
      </c>
      <c r="AH726">
        <v>4.6997152643498351E-4</v>
      </c>
      <c r="AI726">
        <v>31140935.342999998</v>
      </c>
      <c r="AJ726">
        <v>5.7949975434835985E-4</v>
      </c>
    </row>
    <row r="727" spans="1:80" x14ac:dyDescent="0.3">
      <c r="A727" t="s">
        <v>5420</v>
      </c>
      <c r="B727" t="s">
        <v>49</v>
      </c>
      <c r="C727" t="s">
        <v>2194</v>
      </c>
      <c r="D727" t="s">
        <v>896</v>
      </c>
      <c r="E727" t="s">
        <v>897</v>
      </c>
      <c r="F727" t="s">
        <v>3346</v>
      </c>
      <c r="G727" t="s">
        <v>53</v>
      </c>
      <c r="H727" t="s">
        <v>5421</v>
      </c>
      <c r="I727" t="s">
        <v>5422</v>
      </c>
      <c r="J727" t="s">
        <v>54</v>
      </c>
      <c r="K727" t="s">
        <v>5079</v>
      </c>
      <c r="L727" t="s">
        <v>54</v>
      </c>
      <c r="M727" t="s">
        <v>5423</v>
      </c>
      <c r="N727" t="s">
        <v>3193</v>
      </c>
      <c r="O727" t="s">
        <v>54</v>
      </c>
      <c r="P727" t="s">
        <v>54</v>
      </c>
      <c r="Q727" t="s">
        <v>54</v>
      </c>
      <c r="R727">
        <v>3.6729999999999996E-3</v>
      </c>
      <c r="S727" t="s">
        <v>3208</v>
      </c>
      <c r="T727" t="s">
        <v>3194</v>
      </c>
      <c r="U727" t="s">
        <v>3194</v>
      </c>
      <c r="Y727">
        <v>1.00858</v>
      </c>
      <c r="Z727">
        <v>4</v>
      </c>
      <c r="AA727" t="b">
        <v>0</v>
      </c>
      <c r="AB727" t="s">
        <v>54</v>
      </c>
      <c r="AC727" t="s">
        <v>3193</v>
      </c>
      <c r="AD727" t="b">
        <v>0</v>
      </c>
      <c r="AE727" t="b">
        <v>0</v>
      </c>
      <c r="AF727" t="s">
        <v>54</v>
      </c>
      <c r="AG727">
        <v>84120599.960428491</v>
      </c>
      <c r="AH727">
        <v>5.4408339284309193E-4</v>
      </c>
      <c r="AI727">
        <v>25876108.275199998</v>
      </c>
      <c r="AJ727">
        <v>4.8152691060195308E-4</v>
      </c>
      <c r="AK727">
        <v>14936377.0305715</v>
      </c>
      <c r="AL727">
        <v>1.7934497276201351E-3</v>
      </c>
      <c r="AM727">
        <v>2021570.959</v>
      </c>
      <c r="AN727">
        <v>3.7957490945473888E-3</v>
      </c>
      <c r="AO727">
        <v>7580891.0962499995</v>
      </c>
      <c r="AP727">
        <v>1.9074655390251113E-3</v>
      </c>
      <c r="AS727">
        <v>2021570.959</v>
      </c>
      <c r="AT727">
        <v>1.1504565938205568E-3</v>
      </c>
      <c r="AU727">
        <v>101078.54794999999</v>
      </c>
      <c r="AV727">
        <v>2.2160090368587865E-3</v>
      </c>
    </row>
    <row r="728" spans="1:80" x14ac:dyDescent="0.3">
      <c r="A728" t="s">
        <v>5424</v>
      </c>
      <c r="B728" t="s">
        <v>49</v>
      </c>
      <c r="C728" t="s">
        <v>788</v>
      </c>
      <c r="D728" t="s">
        <v>789</v>
      </c>
      <c r="E728" t="s">
        <v>790</v>
      </c>
      <c r="F728" t="s">
        <v>3196</v>
      </c>
      <c r="G728" t="s">
        <v>53</v>
      </c>
      <c r="H728" t="s">
        <v>5425</v>
      </c>
      <c r="I728" t="s">
        <v>5426</v>
      </c>
      <c r="J728" t="s">
        <v>54</v>
      </c>
      <c r="K728" t="s">
        <v>3428</v>
      </c>
      <c r="L728" t="s">
        <v>55</v>
      </c>
      <c r="M728" t="s">
        <v>3428</v>
      </c>
      <c r="N728" t="s">
        <v>55</v>
      </c>
      <c r="O728" t="s">
        <v>54</v>
      </c>
      <c r="P728" t="s">
        <v>54</v>
      </c>
      <c r="Q728" t="s">
        <v>54</v>
      </c>
      <c r="R728">
        <v>6.2200000000000007E-3</v>
      </c>
      <c r="U728" t="s">
        <v>3201</v>
      </c>
      <c r="Y728">
        <v>0.97718000000000005</v>
      </c>
      <c r="Z728">
        <v>4</v>
      </c>
      <c r="AA728" t="b">
        <v>0</v>
      </c>
      <c r="AB728" t="s">
        <v>54</v>
      </c>
      <c r="AD728" t="b">
        <v>0</v>
      </c>
      <c r="AE728" t="b">
        <v>0</v>
      </c>
      <c r="BK728">
        <v>1967990.1370000001</v>
      </c>
      <c r="BL728">
        <v>7.5728525659259766E-4</v>
      </c>
    </row>
    <row r="729" spans="1:80" x14ac:dyDescent="0.3">
      <c r="A729" t="s">
        <v>5427</v>
      </c>
      <c r="B729" t="s">
        <v>49</v>
      </c>
      <c r="C729" t="s">
        <v>791</v>
      </c>
      <c r="D729" t="s">
        <v>391</v>
      </c>
      <c r="E729" t="s">
        <v>392</v>
      </c>
      <c r="F729" t="s">
        <v>3571</v>
      </c>
      <c r="G729" t="s">
        <v>271</v>
      </c>
      <c r="H729" t="s">
        <v>5428</v>
      </c>
      <c r="I729" t="s">
        <v>3392</v>
      </c>
      <c r="J729" t="s">
        <v>54</v>
      </c>
      <c r="K729" t="s">
        <v>5429</v>
      </c>
      <c r="L729" t="s">
        <v>68</v>
      </c>
      <c r="M729" t="s">
        <v>5429</v>
      </c>
      <c r="N729" t="s">
        <v>3193</v>
      </c>
      <c r="O729" t="s">
        <v>54</v>
      </c>
      <c r="P729" t="s">
        <v>54</v>
      </c>
      <c r="Q729" t="s">
        <v>68</v>
      </c>
      <c r="R729">
        <v>1.1890999999999999E-2</v>
      </c>
      <c r="S729" t="s">
        <v>3194</v>
      </c>
      <c r="T729" t="s">
        <v>3194</v>
      </c>
      <c r="U729" t="s">
        <v>3194</v>
      </c>
      <c r="V729" t="s">
        <v>55</v>
      </c>
      <c r="W729" t="s">
        <v>55</v>
      </c>
      <c r="X729" t="s">
        <v>55</v>
      </c>
      <c r="Y729">
        <v>0.89792000000000005</v>
      </c>
      <c r="Z729">
        <v>4</v>
      </c>
      <c r="AA729" t="b">
        <v>0</v>
      </c>
      <c r="AB729" t="s">
        <v>54</v>
      </c>
      <c r="AC729" t="s">
        <v>3193</v>
      </c>
      <c r="AD729" t="b">
        <v>0</v>
      </c>
      <c r="AE729" t="b">
        <v>0</v>
      </c>
      <c r="AF729" t="s">
        <v>68</v>
      </c>
      <c r="AG729">
        <v>222377527.42868003</v>
      </c>
      <c r="AH729">
        <v>1.4383149867258466E-3</v>
      </c>
      <c r="AI729">
        <v>42076336.411720008</v>
      </c>
      <c r="AJ729">
        <v>7.8299596161461051E-4</v>
      </c>
      <c r="BC729">
        <v>4543880.8220000006</v>
      </c>
      <c r="BD729">
        <v>4.159068228798855E-3</v>
      </c>
    </row>
    <row r="730" spans="1:80" x14ac:dyDescent="0.3">
      <c r="A730" t="s">
        <v>5430</v>
      </c>
      <c r="B730" t="s">
        <v>49</v>
      </c>
      <c r="C730" t="s">
        <v>1532</v>
      </c>
      <c r="D730" t="s">
        <v>468</v>
      </c>
      <c r="E730" t="s">
        <v>469</v>
      </c>
      <c r="F730" t="s">
        <v>3360</v>
      </c>
      <c r="G730" t="s">
        <v>53</v>
      </c>
      <c r="H730" t="s">
        <v>5431</v>
      </c>
      <c r="I730" t="s">
        <v>3911</v>
      </c>
      <c r="J730" t="s">
        <v>56</v>
      </c>
      <c r="K730" t="s">
        <v>3912</v>
      </c>
      <c r="L730" t="s">
        <v>56</v>
      </c>
      <c r="M730" t="s">
        <v>3256</v>
      </c>
      <c r="N730" t="s">
        <v>55</v>
      </c>
      <c r="O730" t="s">
        <v>56</v>
      </c>
      <c r="P730" t="s">
        <v>56</v>
      </c>
      <c r="Q730" t="s">
        <v>56</v>
      </c>
      <c r="R730">
        <v>6.4879999999999998E-3</v>
      </c>
      <c r="S730" t="s">
        <v>3194</v>
      </c>
      <c r="T730" t="s">
        <v>3208</v>
      </c>
      <c r="U730" t="s">
        <v>3194</v>
      </c>
      <c r="X730" t="s">
        <v>3389</v>
      </c>
      <c r="Y730">
        <v>0.98412000000000011</v>
      </c>
      <c r="Z730">
        <v>5</v>
      </c>
      <c r="AA730" t="b">
        <v>0</v>
      </c>
      <c r="AB730" t="s">
        <v>56</v>
      </c>
      <c r="AD730" t="b">
        <v>0</v>
      </c>
      <c r="AE730" t="b">
        <v>0</v>
      </c>
      <c r="AF730" t="s">
        <v>56</v>
      </c>
      <c r="AO730">
        <v>4337918.4107600003</v>
      </c>
      <c r="AP730">
        <v>1.091485126823725E-3</v>
      </c>
      <c r="AU730">
        <v>98589.054790000009</v>
      </c>
      <c r="AV730">
        <v>2.1614303012947676E-3</v>
      </c>
    </row>
    <row r="731" spans="1:80" x14ac:dyDescent="0.3">
      <c r="A731" t="s">
        <v>5432</v>
      </c>
      <c r="B731" t="s">
        <v>49</v>
      </c>
      <c r="C731" t="s">
        <v>967</v>
      </c>
      <c r="D731" t="s">
        <v>118</v>
      </c>
      <c r="E731" t="s">
        <v>119</v>
      </c>
      <c r="F731" t="s">
        <v>3254</v>
      </c>
      <c r="G731" t="s">
        <v>53</v>
      </c>
      <c r="H731" t="s">
        <v>5433</v>
      </c>
      <c r="I731" t="s">
        <v>3256</v>
      </c>
      <c r="J731" t="s">
        <v>55</v>
      </c>
      <c r="K731" t="s">
        <v>3896</v>
      </c>
      <c r="L731" t="s">
        <v>108</v>
      </c>
      <c r="M731" t="s">
        <v>3897</v>
      </c>
      <c r="N731" t="s">
        <v>3309</v>
      </c>
      <c r="O731" t="s">
        <v>108</v>
      </c>
      <c r="P731" t="s">
        <v>108</v>
      </c>
      <c r="Q731" t="s">
        <v>108</v>
      </c>
      <c r="R731">
        <v>-2.836E-3</v>
      </c>
      <c r="S731" t="s">
        <v>3194</v>
      </c>
      <c r="T731" t="s">
        <v>3208</v>
      </c>
      <c r="U731" t="s">
        <v>3194</v>
      </c>
      <c r="X731" t="s">
        <v>55</v>
      </c>
      <c r="Y731">
        <v>1.3697811600000001</v>
      </c>
      <c r="Z731">
        <v>2</v>
      </c>
      <c r="AA731" t="b">
        <v>0</v>
      </c>
      <c r="AC731" t="s">
        <v>3309</v>
      </c>
      <c r="AD731" t="b">
        <v>0</v>
      </c>
      <c r="AE731" t="b">
        <v>0</v>
      </c>
      <c r="AF731" t="s">
        <v>108</v>
      </c>
      <c r="AG731">
        <v>60799932.586377606</v>
      </c>
      <c r="AH731">
        <v>3.9324771366097005E-4</v>
      </c>
      <c r="AI731">
        <v>30263779.286400001</v>
      </c>
      <c r="AJ731">
        <v>5.631768111314621E-4</v>
      </c>
      <c r="AK731">
        <v>35493910.597622402</v>
      </c>
      <c r="AL731">
        <v>4.2618463743375181E-3</v>
      </c>
      <c r="CA731">
        <v>1146610.6496000011</v>
      </c>
      <c r="CB731">
        <v>1.2600825496434861E-3</v>
      </c>
    </row>
    <row r="732" spans="1:80" x14ac:dyDescent="0.3">
      <c r="A732" t="s">
        <v>5434</v>
      </c>
      <c r="B732" t="s">
        <v>49</v>
      </c>
      <c r="C732" t="s">
        <v>1539</v>
      </c>
      <c r="D732" t="s">
        <v>786</v>
      </c>
      <c r="E732" t="s">
        <v>787</v>
      </c>
      <c r="F732" t="s">
        <v>3384</v>
      </c>
      <c r="G732" t="s">
        <v>53</v>
      </c>
      <c r="H732" t="s">
        <v>5435</v>
      </c>
      <c r="I732" t="s">
        <v>3927</v>
      </c>
      <c r="J732" t="s">
        <v>209</v>
      </c>
      <c r="K732" t="s">
        <v>3256</v>
      </c>
      <c r="L732" t="s">
        <v>55</v>
      </c>
      <c r="M732" t="s">
        <v>3853</v>
      </c>
      <c r="N732" t="s">
        <v>3409</v>
      </c>
      <c r="O732" t="s">
        <v>209</v>
      </c>
      <c r="P732" t="s">
        <v>209</v>
      </c>
      <c r="Q732" t="s">
        <v>76</v>
      </c>
      <c r="R732">
        <v>1.5063999999999999E-2</v>
      </c>
      <c r="S732" t="s">
        <v>3194</v>
      </c>
      <c r="U732" t="s">
        <v>3194</v>
      </c>
      <c r="Y732">
        <v>0.96204999999999996</v>
      </c>
      <c r="Z732">
        <v>5</v>
      </c>
      <c r="AA732" t="b">
        <v>0</v>
      </c>
      <c r="AB732" t="s">
        <v>209</v>
      </c>
      <c r="AC732" t="s">
        <v>3409</v>
      </c>
      <c r="AD732" t="b">
        <v>0</v>
      </c>
      <c r="AE732" t="b">
        <v>0</v>
      </c>
      <c r="AM732">
        <v>192748.35616</v>
      </c>
      <c r="AN732">
        <v>3.6190883882291546E-4</v>
      </c>
      <c r="AO732">
        <v>867367.60271999997</v>
      </c>
      <c r="AP732">
        <v>2.18242656549127E-4</v>
      </c>
      <c r="AS732">
        <v>867367.60271999997</v>
      </c>
      <c r="AT732">
        <v>4.9361056230703049E-4</v>
      </c>
      <c r="AU732">
        <v>96374.178079999998</v>
      </c>
      <c r="AV732">
        <v>2.1128721561251714E-3</v>
      </c>
      <c r="BM732">
        <v>2409354.452</v>
      </c>
      <c r="BN732">
        <v>4.4177934656831532E-3</v>
      </c>
      <c r="BO732">
        <v>1445612.6712</v>
      </c>
      <c r="BP732">
        <v>3.724845679509532E-3</v>
      </c>
      <c r="BU732">
        <v>481870.89039999997</v>
      </c>
      <c r="BV732">
        <v>1.9283074105475833E-3</v>
      </c>
    </row>
    <row r="733" spans="1:80" x14ac:dyDescent="0.3">
      <c r="A733" t="s">
        <v>5436</v>
      </c>
      <c r="B733" t="s">
        <v>49</v>
      </c>
      <c r="C733" t="s">
        <v>780</v>
      </c>
      <c r="D733" t="s">
        <v>665</v>
      </c>
      <c r="E733" t="s">
        <v>781</v>
      </c>
      <c r="F733" t="s">
        <v>3233</v>
      </c>
      <c r="G733" t="s">
        <v>128</v>
      </c>
      <c r="H733" t="s">
        <v>5437</v>
      </c>
      <c r="I733" t="s">
        <v>3256</v>
      </c>
      <c r="J733" t="s">
        <v>55</v>
      </c>
      <c r="K733" t="s">
        <v>3256</v>
      </c>
      <c r="L733" t="s">
        <v>55</v>
      </c>
      <c r="M733" t="s">
        <v>4822</v>
      </c>
      <c r="N733" t="s">
        <v>3237</v>
      </c>
      <c r="O733" t="s">
        <v>48</v>
      </c>
      <c r="P733" t="s">
        <v>48</v>
      </c>
      <c r="Q733" t="s">
        <v>48</v>
      </c>
      <c r="R733">
        <v>1.807E-3</v>
      </c>
      <c r="Y733">
        <v>0.91739000000000004</v>
      </c>
      <c r="AA733" t="b">
        <v>0</v>
      </c>
      <c r="AC733" t="s">
        <v>3237</v>
      </c>
      <c r="AD733" t="b">
        <v>0</v>
      </c>
      <c r="AE733" t="b">
        <v>0</v>
      </c>
      <c r="AG733">
        <v>49018322.294459999</v>
      </c>
      <c r="AH733">
        <v>3.1704546945685052E-4</v>
      </c>
      <c r="AI733">
        <v>27693967.398000002</v>
      </c>
      <c r="AJ733">
        <v>5.1535533943684116E-4</v>
      </c>
      <c r="AK733">
        <v>15600934.967540001</v>
      </c>
      <c r="AL733">
        <v>1.8732449315443866E-3</v>
      </c>
    </row>
    <row r="734" spans="1:80" x14ac:dyDescent="0.3">
      <c r="A734" t="s">
        <v>5438</v>
      </c>
      <c r="B734" t="s">
        <v>49</v>
      </c>
      <c r="C734" t="s">
        <v>785</v>
      </c>
      <c r="D734" t="s">
        <v>786</v>
      </c>
      <c r="E734" t="s">
        <v>787</v>
      </c>
      <c r="F734" t="s">
        <v>3384</v>
      </c>
      <c r="G734" t="s">
        <v>53</v>
      </c>
      <c r="H734" t="s">
        <v>5439</v>
      </c>
      <c r="I734" t="s">
        <v>3927</v>
      </c>
      <c r="J734" t="s">
        <v>209</v>
      </c>
      <c r="K734" t="s">
        <v>5422</v>
      </c>
      <c r="L734" t="s">
        <v>55</v>
      </c>
      <c r="M734" t="s">
        <v>3853</v>
      </c>
      <c r="N734" t="s">
        <v>3409</v>
      </c>
      <c r="O734" t="s">
        <v>209</v>
      </c>
      <c r="P734" t="s">
        <v>209</v>
      </c>
      <c r="Q734" t="s">
        <v>76</v>
      </c>
      <c r="R734">
        <v>1.4712000000000001E-2</v>
      </c>
      <c r="S734" t="s">
        <v>3194</v>
      </c>
      <c r="U734" t="s">
        <v>3194</v>
      </c>
      <c r="Y734">
        <v>0.96989000000000003</v>
      </c>
      <c r="Z734">
        <v>5</v>
      </c>
      <c r="AA734" t="b">
        <v>0</v>
      </c>
      <c r="AB734" t="s">
        <v>209</v>
      </c>
      <c r="AC734" t="s">
        <v>3409</v>
      </c>
      <c r="AD734" t="b">
        <v>0</v>
      </c>
      <c r="AE734" t="b">
        <v>0</v>
      </c>
      <c r="AG734">
        <v>35670950.834969997</v>
      </c>
      <c r="AH734">
        <v>2.3071604298304315E-4</v>
      </c>
      <c r="AI734">
        <v>8745770.3149100002</v>
      </c>
      <c r="AJ734">
        <v>1.6274950296946586E-4</v>
      </c>
      <c r="AS734">
        <v>1768807.47942</v>
      </c>
      <c r="AT734">
        <v>1.0066113281051825E-3</v>
      </c>
      <c r="AU734">
        <v>294801.24657000002</v>
      </c>
      <c r="AV734">
        <v>6.4631144760756874E-3</v>
      </c>
    </row>
    <row r="735" spans="1:80" x14ac:dyDescent="0.3">
      <c r="A735" t="s">
        <v>5440</v>
      </c>
      <c r="B735" t="s">
        <v>49</v>
      </c>
      <c r="C735" t="s">
        <v>682</v>
      </c>
      <c r="D735" t="s">
        <v>414</v>
      </c>
      <c r="E735" t="s">
        <v>415</v>
      </c>
      <c r="F735" t="s">
        <v>3250</v>
      </c>
      <c r="G735" t="s">
        <v>53</v>
      </c>
      <c r="H735" t="s">
        <v>5441</v>
      </c>
      <c r="I735" t="s">
        <v>5371</v>
      </c>
      <c r="J735" t="s">
        <v>107</v>
      </c>
      <c r="K735" t="s">
        <v>3840</v>
      </c>
      <c r="L735" t="s">
        <v>62</v>
      </c>
      <c r="M735" t="s">
        <v>3916</v>
      </c>
      <c r="N735" t="s">
        <v>3498</v>
      </c>
      <c r="O735" t="s">
        <v>107</v>
      </c>
      <c r="P735" t="s">
        <v>62</v>
      </c>
      <c r="Q735" t="s">
        <v>107</v>
      </c>
      <c r="R735">
        <v>4.0219999999999995E-3</v>
      </c>
      <c r="S735" t="s">
        <v>3194</v>
      </c>
      <c r="T735" t="s">
        <v>3194</v>
      </c>
      <c r="U735" t="s">
        <v>3194</v>
      </c>
      <c r="X735" t="s">
        <v>55</v>
      </c>
      <c r="Y735">
        <v>0.97636000000000001</v>
      </c>
      <c r="Z735">
        <v>5</v>
      </c>
      <c r="AA735" t="b">
        <v>0</v>
      </c>
      <c r="AB735" t="s">
        <v>107</v>
      </c>
      <c r="AC735" t="s">
        <v>3498</v>
      </c>
      <c r="AD735" t="b">
        <v>0</v>
      </c>
      <c r="AE735" t="b">
        <v>0</v>
      </c>
      <c r="AF735" t="s">
        <v>62</v>
      </c>
      <c r="AG735">
        <v>121948841.869551</v>
      </c>
      <c r="AH735">
        <v>7.8875257272158238E-4</v>
      </c>
      <c r="AI735">
        <v>26997925.64316</v>
      </c>
      <c r="AJ735">
        <v>5.024027411444893E-4</v>
      </c>
      <c r="AK735">
        <v>4172854.5656490005</v>
      </c>
      <c r="AL735">
        <v>5.0104552588917139E-4</v>
      </c>
      <c r="AS735">
        <v>4532498.4656400001</v>
      </c>
      <c r="AT735">
        <v>2.5794012933666672E-3</v>
      </c>
      <c r="BE735">
        <v>1773586.3561200001</v>
      </c>
      <c r="BF735">
        <v>4.4434163077156554E-3</v>
      </c>
      <c r="BK735">
        <v>11823909.040800001</v>
      </c>
      <c r="BL735">
        <v>4.5498561316670684E-3</v>
      </c>
      <c r="BY735">
        <v>9064996.9312800001</v>
      </c>
      <c r="BZ735">
        <v>2.0541938440956229E-2</v>
      </c>
    </row>
    <row r="736" spans="1:80" x14ac:dyDescent="0.3">
      <c r="A736" t="s">
        <v>5442</v>
      </c>
      <c r="B736" t="s">
        <v>49</v>
      </c>
      <c r="C736" t="s">
        <v>5443</v>
      </c>
      <c r="E736" t="s">
        <v>5444</v>
      </c>
      <c r="F736" t="s">
        <v>3804</v>
      </c>
      <c r="O736" t="s">
        <v>56</v>
      </c>
      <c r="P736" t="s">
        <v>56</v>
      </c>
      <c r="Q736" t="s">
        <v>68</v>
      </c>
      <c r="R736">
        <v>-8.1872379339999996E-5</v>
      </c>
      <c r="Y736">
        <v>98251.987899999993</v>
      </c>
      <c r="AA736" t="b">
        <v>0</v>
      </c>
      <c r="AD736" t="b">
        <v>0</v>
      </c>
      <c r="AE736" t="b">
        <v>0</v>
      </c>
      <c r="AG736">
        <v>924560048.81791091</v>
      </c>
      <c r="AH736">
        <v>5.9799593498460505E-3</v>
      </c>
      <c r="AI736">
        <v>368034261.31557798</v>
      </c>
      <c r="AJ736">
        <v>6.8487269786550783E-3</v>
      </c>
    </row>
    <row r="737" spans="1:82" x14ac:dyDescent="0.3">
      <c r="A737" t="s">
        <v>5445</v>
      </c>
      <c r="B737" t="s">
        <v>49</v>
      </c>
      <c r="C737" t="s">
        <v>2210</v>
      </c>
      <c r="D737" t="s">
        <v>118</v>
      </c>
      <c r="E737" t="s">
        <v>119</v>
      </c>
      <c r="F737" t="s">
        <v>3254</v>
      </c>
      <c r="G737" t="s">
        <v>53</v>
      </c>
      <c r="H737" t="s">
        <v>5446</v>
      </c>
      <c r="I737" t="s">
        <v>3371</v>
      </c>
      <c r="J737" t="s">
        <v>55</v>
      </c>
      <c r="K737" t="s">
        <v>3986</v>
      </c>
      <c r="L737" t="s">
        <v>55</v>
      </c>
      <c r="M737" t="s">
        <v>3986</v>
      </c>
      <c r="N737" t="s">
        <v>55</v>
      </c>
      <c r="O737" t="s">
        <v>108</v>
      </c>
      <c r="P737" t="s">
        <v>108</v>
      </c>
      <c r="Q737" t="s">
        <v>108</v>
      </c>
      <c r="R737">
        <v>4.45E-3</v>
      </c>
      <c r="S737" t="s">
        <v>3194</v>
      </c>
      <c r="T737" t="s">
        <v>3208</v>
      </c>
      <c r="U737" t="s">
        <v>3194</v>
      </c>
      <c r="X737" t="s">
        <v>55</v>
      </c>
      <c r="Y737">
        <v>0.58550000000000002</v>
      </c>
      <c r="Z737">
        <v>2</v>
      </c>
      <c r="AA737" t="b">
        <v>0</v>
      </c>
      <c r="AD737" t="b">
        <v>0</v>
      </c>
      <c r="AE737" t="b">
        <v>0</v>
      </c>
      <c r="AG737">
        <v>41292387.5</v>
      </c>
      <c r="AH737">
        <v>2.6707491744186603E-4</v>
      </c>
      <c r="AI737">
        <v>17696737.5</v>
      </c>
      <c r="AJ737">
        <v>3.2931750190100283E-4</v>
      </c>
    </row>
    <row r="738" spans="1:82" x14ac:dyDescent="0.3">
      <c r="A738" t="s">
        <v>5447</v>
      </c>
      <c r="B738" t="s">
        <v>49</v>
      </c>
      <c r="C738" t="s">
        <v>5448</v>
      </c>
      <c r="D738" t="s">
        <v>919</v>
      </c>
      <c r="E738" t="s">
        <v>920</v>
      </c>
      <c r="F738" t="s">
        <v>3998</v>
      </c>
      <c r="R738">
        <v>0</v>
      </c>
      <c r="S738" t="s">
        <v>3194</v>
      </c>
      <c r="T738" t="s">
        <v>3194</v>
      </c>
      <c r="U738" t="s">
        <v>3194</v>
      </c>
      <c r="Y738">
        <v>41.65</v>
      </c>
      <c r="Z738">
        <v>3</v>
      </c>
      <c r="AA738" t="b">
        <v>0</v>
      </c>
      <c r="AD738" t="b">
        <v>0</v>
      </c>
      <c r="AE738" t="b">
        <v>0</v>
      </c>
      <c r="AG738">
        <v>38901683.100000001</v>
      </c>
      <c r="AH738">
        <v>2.5161208715001368E-4</v>
      </c>
      <c r="AI738">
        <v>7365969.0999999996</v>
      </c>
      <c r="AJ738">
        <v>1.3707286685424238E-4</v>
      </c>
      <c r="AO738">
        <v>1418015.9</v>
      </c>
      <c r="AP738">
        <v>3.5679400069177304E-4</v>
      </c>
      <c r="CA738">
        <v>254273.25</v>
      </c>
      <c r="CB738">
        <v>2.7943686488339351E-4</v>
      </c>
    </row>
    <row r="739" spans="1:82" x14ac:dyDescent="0.3">
      <c r="A739" t="s">
        <v>5449</v>
      </c>
      <c r="B739" t="s">
        <v>49</v>
      </c>
      <c r="C739" t="s">
        <v>796</v>
      </c>
      <c r="D739" t="s">
        <v>81</v>
      </c>
      <c r="E739" t="s">
        <v>82</v>
      </c>
      <c r="F739" t="s">
        <v>3188</v>
      </c>
      <c r="G739" t="s">
        <v>53</v>
      </c>
      <c r="H739" t="s">
        <v>5450</v>
      </c>
      <c r="I739" t="s">
        <v>3952</v>
      </c>
      <c r="J739" t="s">
        <v>54</v>
      </c>
      <c r="K739" t="s">
        <v>3952</v>
      </c>
      <c r="L739" t="s">
        <v>55</v>
      </c>
      <c r="M739" t="s">
        <v>3952</v>
      </c>
      <c r="N739" t="s">
        <v>55</v>
      </c>
      <c r="O739" t="s">
        <v>54</v>
      </c>
      <c r="P739" t="s">
        <v>54</v>
      </c>
      <c r="Q739" t="s">
        <v>54</v>
      </c>
      <c r="R739">
        <v>9.193999999999999E-3</v>
      </c>
      <c r="S739" t="s">
        <v>3194</v>
      </c>
      <c r="T739" t="s">
        <v>3194</v>
      </c>
      <c r="U739" t="s">
        <v>3194</v>
      </c>
      <c r="Y739">
        <v>1.0206299999999999</v>
      </c>
      <c r="Z739">
        <v>4</v>
      </c>
      <c r="AA739" t="b">
        <v>0</v>
      </c>
      <c r="AB739" t="s">
        <v>54</v>
      </c>
      <c r="AD739" t="b">
        <v>0</v>
      </c>
      <c r="AE739" t="b">
        <v>0</v>
      </c>
      <c r="BS739">
        <v>20601024.658</v>
      </c>
      <c r="BT739">
        <v>4.2514973447200363E-3</v>
      </c>
    </row>
    <row r="740" spans="1:82" x14ac:dyDescent="0.3">
      <c r="A740" t="s">
        <v>5451</v>
      </c>
      <c r="B740" t="s">
        <v>3210</v>
      </c>
      <c r="C740" t="s">
        <v>2742</v>
      </c>
      <c r="D740" t="s">
        <v>2743</v>
      </c>
      <c r="E740" t="s">
        <v>2744</v>
      </c>
      <c r="F740" t="s">
        <v>3346</v>
      </c>
      <c r="G740" t="s">
        <v>53</v>
      </c>
      <c r="H740" t="s">
        <v>5259</v>
      </c>
      <c r="I740" t="s">
        <v>3854</v>
      </c>
      <c r="J740" t="s">
        <v>76</v>
      </c>
      <c r="K740" t="s">
        <v>3854</v>
      </c>
      <c r="L740" t="s">
        <v>76</v>
      </c>
      <c r="M740" t="s">
        <v>3854</v>
      </c>
      <c r="N740" t="s">
        <v>3409</v>
      </c>
      <c r="O740" t="s">
        <v>76</v>
      </c>
      <c r="P740" t="s">
        <v>76</v>
      </c>
      <c r="Q740" t="s">
        <v>76</v>
      </c>
      <c r="R740">
        <v>2.1368000000000002E-2</v>
      </c>
      <c r="S740" t="s">
        <v>3194</v>
      </c>
      <c r="T740" t="s">
        <v>3194</v>
      </c>
      <c r="U740" t="s">
        <v>3194</v>
      </c>
      <c r="Y740">
        <v>1.00709</v>
      </c>
      <c r="Z740">
        <v>5</v>
      </c>
      <c r="AA740" t="b">
        <v>0</v>
      </c>
      <c r="AB740" t="s">
        <v>76</v>
      </c>
      <c r="AC740" t="s">
        <v>3409</v>
      </c>
      <c r="AD740" t="b">
        <v>0</v>
      </c>
      <c r="AE740" t="b">
        <v>0</v>
      </c>
      <c r="AF740" t="s">
        <v>76</v>
      </c>
      <c r="AG740">
        <v>9471841.302287057</v>
      </c>
      <c r="AH740">
        <v>6.1262895826277237E-5</v>
      </c>
    </row>
    <row r="741" spans="1:82" x14ac:dyDescent="0.3">
      <c r="A741" t="s">
        <v>5452</v>
      </c>
      <c r="B741" t="s">
        <v>49</v>
      </c>
      <c r="C741" t="s">
        <v>734</v>
      </c>
      <c r="D741" t="s">
        <v>656</v>
      </c>
      <c r="E741" t="s">
        <v>657</v>
      </c>
      <c r="F741" t="s">
        <v>3914</v>
      </c>
      <c r="G741" t="s">
        <v>53</v>
      </c>
      <c r="H741" t="s">
        <v>5453</v>
      </c>
      <c r="I741" t="s">
        <v>3916</v>
      </c>
      <c r="J741" t="s">
        <v>68</v>
      </c>
      <c r="K741" t="s">
        <v>3917</v>
      </c>
      <c r="L741" t="s">
        <v>68</v>
      </c>
      <c r="M741" t="s">
        <v>3348</v>
      </c>
      <c r="N741" t="s">
        <v>3221</v>
      </c>
      <c r="O741" t="s">
        <v>68</v>
      </c>
      <c r="P741" t="s">
        <v>56</v>
      </c>
      <c r="Q741" t="s">
        <v>68</v>
      </c>
      <c r="R741">
        <v>2.7030000000000001E-3</v>
      </c>
      <c r="S741" t="s">
        <v>3194</v>
      </c>
      <c r="T741" t="s">
        <v>3194</v>
      </c>
      <c r="U741" t="s">
        <v>3194</v>
      </c>
      <c r="V741" t="s">
        <v>55</v>
      </c>
      <c r="W741" t="s">
        <v>55</v>
      </c>
      <c r="Y741">
        <v>1.0033400000000001</v>
      </c>
      <c r="Z741">
        <v>3</v>
      </c>
      <c r="AA741" t="b">
        <v>0</v>
      </c>
      <c r="AB741" t="s">
        <v>68</v>
      </c>
      <c r="AC741" t="s">
        <v>3221</v>
      </c>
      <c r="AD741" t="b">
        <v>0</v>
      </c>
      <c r="AE741" t="b">
        <v>0</v>
      </c>
      <c r="AF741" t="s">
        <v>68</v>
      </c>
      <c r="AG741">
        <v>66946205.889500014</v>
      </c>
      <c r="AH741">
        <v>4.3300117754112381E-4</v>
      </c>
      <c r="AI741">
        <v>15100647.945000002</v>
      </c>
      <c r="AJ741">
        <v>2.8100703072156169E-4</v>
      </c>
    </row>
    <row r="742" spans="1:82" x14ac:dyDescent="0.3">
      <c r="A742" t="s">
        <v>5454</v>
      </c>
      <c r="B742" t="s">
        <v>3210</v>
      </c>
      <c r="C742" t="s">
        <v>800</v>
      </c>
      <c r="D742" t="s">
        <v>801</v>
      </c>
      <c r="E742" t="s">
        <v>802</v>
      </c>
      <c r="F742" t="s">
        <v>3250</v>
      </c>
      <c r="G742" t="s">
        <v>53</v>
      </c>
      <c r="H742" t="s">
        <v>5455</v>
      </c>
      <c r="I742" t="s">
        <v>5456</v>
      </c>
      <c r="J742" t="s">
        <v>56</v>
      </c>
      <c r="K742" t="s">
        <v>5457</v>
      </c>
      <c r="L742" t="s">
        <v>63</v>
      </c>
      <c r="M742" t="s">
        <v>5292</v>
      </c>
      <c r="N742" t="s">
        <v>3470</v>
      </c>
      <c r="O742" t="s">
        <v>63</v>
      </c>
      <c r="P742" t="s">
        <v>56</v>
      </c>
      <c r="Q742" t="s">
        <v>63</v>
      </c>
      <c r="R742">
        <v>3.1540000000000001E-3</v>
      </c>
      <c r="S742" t="s">
        <v>3194</v>
      </c>
      <c r="T742" t="s">
        <v>3194</v>
      </c>
      <c r="U742" t="s">
        <v>3194</v>
      </c>
      <c r="Y742">
        <v>1.0143500000000001</v>
      </c>
      <c r="Z742">
        <v>4</v>
      </c>
      <c r="AA742" t="b">
        <v>0</v>
      </c>
      <c r="AB742" t="s">
        <v>56</v>
      </c>
      <c r="AC742" t="s">
        <v>3207</v>
      </c>
      <c r="AD742" t="b">
        <v>0</v>
      </c>
      <c r="AE742" t="b">
        <v>1</v>
      </c>
      <c r="AF742" t="s">
        <v>63</v>
      </c>
      <c r="CC742">
        <v>511388.88889999996</v>
      </c>
      <c r="CD742">
        <v>2.2272785961521993E-3</v>
      </c>
    </row>
    <row r="743" spans="1:82" x14ac:dyDescent="0.3">
      <c r="A743" t="s">
        <v>5458</v>
      </c>
      <c r="B743" t="s">
        <v>49</v>
      </c>
      <c r="D743" t="s">
        <v>5459</v>
      </c>
      <c r="E743" t="s">
        <v>5460</v>
      </c>
      <c r="F743" t="s">
        <v>3819</v>
      </c>
      <c r="H743" t="s">
        <v>5461</v>
      </c>
      <c r="R743">
        <v>0</v>
      </c>
      <c r="S743" t="s">
        <v>3201</v>
      </c>
      <c r="T743" t="s">
        <v>3201</v>
      </c>
      <c r="U743" t="s">
        <v>3194</v>
      </c>
      <c r="V743" t="s">
        <v>55</v>
      </c>
      <c r="W743" t="s">
        <v>55</v>
      </c>
      <c r="X743" t="s">
        <v>55</v>
      </c>
      <c r="Y743">
        <v>9.831223E-4</v>
      </c>
      <c r="Z743">
        <v>6</v>
      </c>
      <c r="AA743" t="b">
        <v>0</v>
      </c>
      <c r="AD743" t="b">
        <v>0</v>
      </c>
      <c r="AE743" t="b">
        <v>0</v>
      </c>
      <c r="AG743">
        <v>344092.80499999999</v>
      </c>
      <c r="AH743">
        <v>2.2255568895771675E-6</v>
      </c>
    </row>
    <row r="744" spans="1:82" x14ac:dyDescent="0.3">
      <c r="A744" t="s">
        <v>5462</v>
      </c>
      <c r="B744" t="s">
        <v>49</v>
      </c>
      <c r="C744" t="s">
        <v>3088</v>
      </c>
      <c r="D744" t="s">
        <v>269</v>
      </c>
      <c r="E744" t="s">
        <v>270</v>
      </c>
      <c r="F744" t="s">
        <v>3331</v>
      </c>
      <c r="G744" t="s">
        <v>128</v>
      </c>
      <c r="H744" t="s">
        <v>5463</v>
      </c>
      <c r="I744" t="s">
        <v>5464</v>
      </c>
      <c r="J744" t="s">
        <v>55</v>
      </c>
      <c r="K744" t="s">
        <v>5464</v>
      </c>
      <c r="L744" t="s">
        <v>55</v>
      </c>
      <c r="M744" t="s">
        <v>3252</v>
      </c>
      <c r="N744" t="s">
        <v>3237</v>
      </c>
      <c r="O744" t="s">
        <v>48</v>
      </c>
      <c r="P744" t="s">
        <v>48</v>
      </c>
      <c r="Q744" t="s">
        <v>48</v>
      </c>
      <c r="R744">
        <v>1.3160000000000001E-3</v>
      </c>
      <c r="S744" t="s">
        <v>3194</v>
      </c>
      <c r="T744" t="s">
        <v>3194</v>
      </c>
      <c r="U744" t="s">
        <v>3194</v>
      </c>
      <c r="Y744">
        <v>0.92496999999999996</v>
      </c>
      <c r="Z744">
        <v>3</v>
      </c>
      <c r="AA744" t="b">
        <v>0</v>
      </c>
      <c r="AC744" t="s">
        <v>3237</v>
      </c>
      <c r="AD744" t="b">
        <v>0</v>
      </c>
      <c r="AE744" t="b">
        <v>0</v>
      </c>
      <c r="AG744">
        <v>104171316.78375</v>
      </c>
      <c r="AH744">
        <v>6.7376936801802768E-4</v>
      </c>
      <c r="AI744">
        <v>34723772.261249997</v>
      </c>
      <c r="AJ744">
        <v>6.461725466433677E-4</v>
      </c>
    </row>
    <row r="745" spans="1:82" x14ac:dyDescent="0.3">
      <c r="A745" t="s">
        <v>5465</v>
      </c>
      <c r="B745" t="s">
        <v>49</v>
      </c>
      <c r="C745" t="s">
        <v>2752</v>
      </c>
      <c r="D745" t="s">
        <v>628</v>
      </c>
      <c r="E745" t="s">
        <v>629</v>
      </c>
      <c r="F745" t="s">
        <v>3914</v>
      </c>
      <c r="G745" t="s">
        <v>53</v>
      </c>
      <c r="H745" t="s">
        <v>5163</v>
      </c>
      <c r="I745" t="s">
        <v>4331</v>
      </c>
      <c r="J745" t="s">
        <v>62</v>
      </c>
      <c r="K745" t="s">
        <v>5466</v>
      </c>
      <c r="L745" t="s">
        <v>107</v>
      </c>
      <c r="M745" t="s">
        <v>3242</v>
      </c>
      <c r="N745" t="s">
        <v>3309</v>
      </c>
      <c r="O745" t="s">
        <v>107</v>
      </c>
      <c r="P745" t="s">
        <v>62</v>
      </c>
      <c r="Q745" t="s">
        <v>108</v>
      </c>
      <c r="R745">
        <v>1.4099999999999998E-4</v>
      </c>
      <c r="S745" t="s">
        <v>3194</v>
      </c>
      <c r="V745" t="s">
        <v>55</v>
      </c>
      <c r="W745" t="s">
        <v>55</v>
      </c>
      <c r="X745" t="s">
        <v>55</v>
      </c>
      <c r="Y745">
        <v>1.00048</v>
      </c>
      <c r="Z745">
        <v>3</v>
      </c>
      <c r="AA745" t="b">
        <v>0</v>
      </c>
      <c r="AB745" t="s">
        <v>62</v>
      </c>
      <c r="AC745" t="s">
        <v>3309</v>
      </c>
      <c r="AD745" t="b">
        <v>0</v>
      </c>
      <c r="AE745" t="b">
        <v>0</v>
      </c>
      <c r="AF745" t="s">
        <v>107</v>
      </c>
      <c r="BS745">
        <v>10882411.396920001</v>
      </c>
      <c r="BT745">
        <v>2.2458369875398287E-3</v>
      </c>
    </row>
    <row r="746" spans="1:82" x14ac:dyDescent="0.3">
      <c r="A746" t="s">
        <v>5467</v>
      </c>
      <c r="B746" t="s">
        <v>49</v>
      </c>
      <c r="C746" t="s">
        <v>1554</v>
      </c>
      <c r="D746" t="s">
        <v>118</v>
      </c>
      <c r="E746" t="s">
        <v>119</v>
      </c>
      <c r="F746" t="s">
        <v>3254</v>
      </c>
      <c r="G746" t="s">
        <v>53</v>
      </c>
      <c r="H746" t="s">
        <v>5468</v>
      </c>
      <c r="I746" t="s">
        <v>3256</v>
      </c>
      <c r="J746" t="s">
        <v>55</v>
      </c>
      <c r="K746" t="s">
        <v>3896</v>
      </c>
      <c r="L746" t="s">
        <v>108</v>
      </c>
      <c r="M746" t="s">
        <v>3897</v>
      </c>
      <c r="N746" t="s">
        <v>3309</v>
      </c>
      <c r="O746" t="s">
        <v>108</v>
      </c>
      <c r="P746" t="s">
        <v>108</v>
      </c>
      <c r="Q746" t="s">
        <v>108</v>
      </c>
      <c r="R746">
        <v>1.06E-3</v>
      </c>
      <c r="S746" t="s">
        <v>3194</v>
      </c>
      <c r="T746" t="s">
        <v>3208</v>
      </c>
      <c r="U746" t="s">
        <v>3194</v>
      </c>
      <c r="X746" t="s">
        <v>55</v>
      </c>
      <c r="Y746">
        <v>1.3000399999999999</v>
      </c>
      <c r="Z746">
        <v>2</v>
      </c>
      <c r="AA746" t="b">
        <v>0</v>
      </c>
      <c r="AC746" t="s">
        <v>3309</v>
      </c>
      <c r="AD746" t="b">
        <v>0</v>
      </c>
      <c r="AE746" t="b">
        <v>0</v>
      </c>
      <c r="AF746" t="s">
        <v>108</v>
      </c>
      <c r="AG746">
        <v>60158721.517240688</v>
      </c>
      <c r="AH746">
        <v>3.8910042638307769E-4</v>
      </c>
      <c r="AI746">
        <v>99740157.524999991</v>
      </c>
      <c r="AJ746">
        <v>1.8560584692712714E-3</v>
      </c>
      <c r="AK746">
        <v>6334716.832759304</v>
      </c>
      <c r="AL746">
        <v>7.6062596404800052E-4</v>
      </c>
    </row>
    <row r="747" spans="1:82" x14ac:dyDescent="0.3">
      <c r="A747" t="s">
        <v>5469</v>
      </c>
      <c r="B747" t="s">
        <v>49</v>
      </c>
      <c r="C747" t="s">
        <v>1556</v>
      </c>
      <c r="D747" t="s">
        <v>1220</v>
      </c>
      <c r="E747" t="s">
        <v>3103</v>
      </c>
      <c r="F747" t="s">
        <v>3384</v>
      </c>
      <c r="G747" t="s">
        <v>53</v>
      </c>
      <c r="H747" t="s">
        <v>5470</v>
      </c>
      <c r="I747" t="s">
        <v>4649</v>
      </c>
      <c r="J747" t="s">
        <v>68</v>
      </c>
      <c r="K747" t="s">
        <v>4559</v>
      </c>
      <c r="L747" t="s">
        <v>68</v>
      </c>
      <c r="M747" t="s">
        <v>4382</v>
      </c>
      <c r="N747" t="s">
        <v>3207</v>
      </c>
      <c r="O747" t="s">
        <v>68</v>
      </c>
      <c r="P747" t="s">
        <v>68</v>
      </c>
      <c r="Q747" t="s">
        <v>68</v>
      </c>
      <c r="R747">
        <v>1.077E-3</v>
      </c>
      <c r="S747" t="s">
        <v>3201</v>
      </c>
      <c r="T747" t="s">
        <v>55</v>
      </c>
      <c r="U747" t="s">
        <v>3201</v>
      </c>
      <c r="Y747">
        <v>0.99269000000000007</v>
      </c>
      <c r="Z747">
        <v>4</v>
      </c>
      <c r="AA747" t="b">
        <v>0</v>
      </c>
      <c r="AB747" t="s">
        <v>68</v>
      </c>
      <c r="AC747" t="s">
        <v>3207</v>
      </c>
      <c r="AD747" t="b">
        <v>0</v>
      </c>
      <c r="AE747" t="b">
        <v>0</v>
      </c>
      <c r="AF747" t="s">
        <v>68</v>
      </c>
      <c r="BS747">
        <v>11966526.574800001</v>
      </c>
      <c r="BT747">
        <v>2.4695691987596069E-3</v>
      </c>
    </row>
    <row r="748" spans="1:82" x14ac:dyDescent="0.3">
      <c r="A748" t="s">
        <v>5471</v>
      </c>
      <c r="B748" t="s">
        <v>49</v>
      </c>
      <c r="C748" t="s">
        <v>2753</v>
      </c>
      <c r="D748" t="s">
        <v>846</v>
      </c>
      <c r="E748" t="s">
        <v>847</v>
      </c>
      <c r="F748" t="s">
        <v>3346</v>
      </c>
      <c r="G748" t="s">
        <v>53</v>
      </c>
      <c r="H748" t="s">
        <v>5472</v>
      </c>
      <c r="I748" t="s">
        <v>3256</v>
      </c>
      <c r="J748" t="s">
        <v>55</v>
      </c>
      <c r="K748" t="s">
        <v>4676</v>
      </c>
      <c r="L748" t="s">
        <v>54</v>
      </c>
      <c r="M748" t="s">
        <v>5473</v>
      </c>
      <c r="N748" t="s">
        <v>3193</v>
      </c>
      <c r="O748" t="s">
        <v>54</v>
      </c>
      <c r="P748" t="s">
        <v>54</v>
      </c>
      <c r="Q748" t="s">
        <v>54</v>
      </c>
      <c r="R748">
        <v>1.152E-3</v>
      </c>
      <c r="S748" t="s">
        <v>3194</v>
      </c>
      <c r="T748" t="s">
        <v>3194</v>
      </c>
      <c r="U748" t="s">
        <v>3194</v>
      </c>
      <c r="V748" t="s">
        <v>55</v>
      </c>
      <c r="W748" t="s">
        <v>55</v>
      </c>
      <c r="X748" t="s">
        <v>55</v>
      </c>
      <c r="Y748">
        <v>0.99661</v>
      </c>
      <c r="Z748">
        <v>4</v>
      </c>
      <c r="AA748" t="b">
        <v>0</v>
      </c>
      <c r="AC748" t="s">
        <v>3193</v>
      </c>
      <c r="AD748" t="b">
        <v>0</v>
      </c>
      <c r="AE748" t="b">
        <v>0</v>
      </c>
      <c r="AF748" t="s">
        <v>54</v>
      </c>
      <c r="AG748">
        <v>5808225.67136</v>
      </c>
      <c r="AH748">
        <v>3.7567006549626098E-5</v>
      </c>
      <c r="AI748">
        <v>2403403.7260800004</v>
      </c>
      <c r="AJ748">
        <v>4.4724792416242135E-5</v>
      </c>
      <c r="BM748">
        <v>4706665.6302400008</v>
      </c>
      <c r="BN748">
        <v>8.6301443314699793E-3</v>
      </c>
      <c r="BO748">
        <v>2703829.19184</v>
      </c>
      <c r="BP748">
        <v>6.9668360578195336E-3</v>
      </c>
      <c r="BS748">
        <v>6008509.3152000001</v>
      </c>
      <c r="BT748">
        <v>1.2399947004276047E-3</v>
      </c>
      <c r="BU748">
        <v>2002836.4384000001</v>
      </c>
      <c r="BV748">
        <v>8.0147699793103096E-3</v>
      </c>
      <c r="BW748">
        <v>1401985.50688</v>
      </c>
      <c r="BX748">
        <v>7.0735953637859174E-3</v>
      </c>
    </row>
    <row r="749" spans="1:82" x14ac:dyDescent="0.3">
      <c r="A749" t="s">
        <v>5474</v>
      </c>
      <c r="B749" t="s">
        <v>49</v>
      </c>
      <c r="C749" t="s">
        <v>5475</v>
      </c>
      <c r="D749" t="s">
        <v>5476</v>
      </c>
      <c r="E749" t="s">
        <v>5477</v>
      </c>
      <c r="F749" t="s">
        <v>3998</v>
      </c>
      <c r="R749">
        <v>0</v>
      </c>
      <c r="S749" t="s">
        <v>3194</v>
      </c>
      <c r="U749" t="s">
        <v>3194</v>
      </c>
      <c r="Y749">
        <v>208.05</v>
      </c>
      <c r="Z749">
        <v>5</v>
      </c>
      <c r="AA749" t="b">
        <v>0</v>
      </c>
      <c r="AD749" t="b">
        <v>0</v>
      </c>
      <c r="AE749" t="b">
        <v>0</v>
      </c>
      <c r="AG749">
        <v>53930512.950000003</v>
      </c>
      <c r="AH749">
        <v>3.4881701363765266E-4</v>
      </c>
      <c r="AI749">
        <v>10652992.200000001</v>
      </c>
      <c r="AJ749">
        <v>1.982408779626679E-4</v>
      </c>
      <c r="AK749">
        <v>4431048.9000000004</v>
      </c>
      <c r="AL749">
        <v>5.3204759270009106E-4</v>
      </c>
      <c r="AO749">
        <v>2485157.25</v>
      </c>
      <c r="AP749">
        <v>6.2530271880284613E-4</v>
      </c>
      <c r="CA749">
        <v>344114.7</v>
      </c>
      <c r="CB749">
        <v>3.7816928413936382E-4</v>
      </c>
    </row>
    <row r="750" spans="1:82" x14ac:dyDescent="0.3">
      <c r="A750" t="s">
        <v>5478</v>
      </c>
      <c r="B750" t="s">
        <v>49</v>
      </c>
      <c r="C750" t="s">
        <v>2828</v>
      </c>
      <c r="D750" t="s">
        <v>794</v>
      </c>
      <c r="E750" t="s">
        <v>795</v>
      </c>
      <c r="F750" t="s">
        <v>3319</v>
      </c>
      <c r="G750" t="s">
        <v>72</v>
      </c>
      <c r="H750" t="s">
        <v>5479</v>
      </c>
      <c r="I750" t="s">
        <v>3364</v>
      </c>
      <c r="J750" t="s">
        <v>56</v>
      </c>
      <c r="K750" t="s">
        <v>4212</v>
      </c>
      <c r="L750" t="s">
        <v>63</v>
      </c>
      <c r="M750" t="s">
        <v>5480</v>
      </c>
      <c r="N750" t="s">
        <v>3221</v>
      </c>
      <c r="O750" t="s">
        <v>56</v>
      </c>
      <c r="P750" t="s">
        <v>56</v>
      </c>
      <c r="Q750" t="s">
        <v>63</v>
      </c>
      <c r="R750">
        <v>8.0809999999999996E-3</v>
      </c>
      <c r="S750" t="s">
        <v>3194</v>
      </c>
      <c r="T750" t="s">
        <v>3194</v>
      </c>
      <c r="U750" t="s">
        <v>3194</v>
      </c>
      <c r="V750" t="s">
        <v>55</v>
      </c>
      <c r="X750" t="s">
        <v>55</v>
      </c>
      <c r="Y750">
        <v>1.0021599999999999</v>
      </c>
      <c r="Z750">
        <v>4</v>
      </c>
      <c r="AA750" t="b">
        <v>0</v>
      </c>
      <c r="AB750" t="s">
        <v>56</v>
      </c>
      <c r="AC750" t="s">
        <v>3221</v>
      </c>
      <c r="AD750" t="b">
        <v>0</v>
      </c>
      <c r="AE750" t="b">
        <v>0</v>
      </c>
      <c r="AF750" t="s">
        <v>63</v>
      </c>
      <c r="AG750">
        <v>38334025.205999993</v>
      </c>
      <c r="AH750">
        <v>2.479405342475501E-4</v>
      </c>
      <c r="AI750">
        <v>14324819.945399998</v>
      </c>
      <c r="AJ750">
        <v>2.6656969509779906E-4</v>
      </c>
      <c r="BG750">
        <v>504395.06849999994</v>
      </c>
      <c r="BH750">
        <v>4.2515214696883059E-3</v>
      </c>
    </row>
    <row r="751" spans="1:82" x14ac:dyDescent="0.3">
      <c r="A751" t="s">
        <v>5481</v>
      </c>
      <c r="B751" t="s">
        <v>49</v>
      </c>
      <c r="C751" t="s">
        <v>831</v>
      </c>
      <c r="D751" t="s">
        <v>118</v>
      </c>
      <c r="E751" t="s">
        <v>119</v>
      </c>
      <c r="F751" t="s">
        <v>3254</v>
      </c>
      <c r="G751" t="s">
        <v>53</v>
      </c>
      <c r="H751" t="s">
        <v>5482</v>
      </c>
      <c r="I751" t="s">
        <v>3371</v>
      </c>
      <c r="J751" t="s">
        <v>55</v>
      </c>
      <c r="K751" t="s">
        <v>3986</v>
      </c>
      <c r="L751" t="s">
        <v>55</v>
      </c>
      <c r="M751" t="s">
        <v>3986</v>
      </c>
      <c r="N751" t="s">
        <v>55</v>
      </c>
      <c r="O751" t="s">
        <v>108</v>
      </c>
      <c r="P751" t="s">
        <v>108</v>
      </c>
      <c r="Q751" t="s">
        <v>108</v>
      </c>
      <c r="R751">
        <v>3.718E-3</v>
      </c>
      <c r="S751" t="s">
        <v>3194</v>
      </c>
      <c r="T751" t="s">
        <v>3208</v>
      </c>
      <c r="U751" t="s">
        <v>3194</v>
      </c>
      <c r="X751" t="s">
        <v>55</v>
      </c>
      <c r="Y751">
        <v>0.60965999999999998</v>
      </c>
      <c r="Z751">
        <v>2</v>
      </c>
      <c r="AA751" t="b">
        <v>0</v>
      </c>
      <c r="AD751" t="b">
        <v>0</v>
      </c>
      <c r="AE751" t="b">
        <v>0</v>
      </c>
      <c r="AG751">
        <v>320071.5</v>
      </c>
      <c r="AH751">
        <v>2.070189558256815E-6</v>
      </c>
      <c r="AI751">
        <v>137173.5</v>
      </c>
      <c r="AJ751">
        <v>2.5526532417072473E-6</v>
      </c>
    </row>
    <row r="752" spans="1:82" x14ac:dyDescent="0.3">
      <c r="A752" t="s">
        <v>5483</v>
      </c>
      <c r="B752" t="s">
        <v>49</v>
      </c>
      <c r="C752" t="s">
        <v>5484</v>
      </c>
      <c r="E752" t="s">
        <v>27</v>
      </c>
      <c r="F752" t="s">
        <v>3808</v>
      </c>
      <c r="R752">
        <v>0</v>
      </c>
      <c r="Y752">
        <v>0</v>
      </c>
      <c r="AA752" t="b">
        <v>0</v>
      </c>
      <c r="AD752" t="b">
        <v>0</v>
      </c>
      <c r="AE752" t="b">
        <v>0</v>
      </c>
      <c r="BE752">
        <v>0</v>
      </c>
      <c r="BF752">
        <v>0</v>
      </c>
    </row>
    <row r="753" spans="1:88" x14ac:dyDescent="0.3">
      <c r="A753" t="s">
        <v>5485</v>
      </c>
      <c r="B753" t="s">
        <v>49</v>
      </c>
      <c r="C753" t="s">
        <v>2846</v>
      </c>
      <c r="D753" t="s">
        <v>353</v>
      </c>
      <c r="E753" t="s">
        <v>354</v>
      </c>
      <c r="F753" t="s">
        <v>3571</v>
      </c>
      <c r="G753" t="s">
        <v>271</v>
      </c>
      <c r="H753" t="s">
        <v>5486</v>
      </c>
      <c r="I753" t="s">
        <v>5272</v>
      </c>
      <c r="J753" t="s">
        <v>68</v>
      </c>
      <c r="K753" t="s">
        <v>4075</v>
      </c>
      <c r="L753" t="s">
        <v>62</v>
      </c>
      <c r="M753" t="s">
        <v>5272</v>
      </c>
      <c r="N753" t="s">
        <v>3221</v>
      </c>
      <c r="O753" t="s">
        <v>68</v>
      </c>
      <c r="P753" t="s">
        <v>56</v>
      </c>
      <c r="Q753" t="s">
        <v>62</v>
      </c>
      <c r="R753">
        <v>9.9680000000000012E-3</v>
      </c>
      <c r="S753" t="s">
        <v>3194</v>
      </c>
      <c r="T753" t="s">
        <v>3194</v>
      </c>
      <c r="U753" t="s">
        <v>3194</v>
      </c>
      <c r="V753" t="s">
        <v>55</v>
      </c>
      <c r="W753" t="s">
        <v>55</v>
      </c>
      <c r="X753" t="s">
        <v>55</v>
      </c>
      <c r="Y753">
        <v>0.93259000000000003</v>
      </c>
      <c r="Z753">
        <v>4</v>
      </c>
      <c r="AA753" t="b">
        <v>0</v>
      </c>
      <c r="AB753" t="s">
        <v>68</v>
      </c>
      <c r="AC753" t="s">
        <v>3221</v>
      </c>
      <c r="AD753" t="b">
        <v>0</v>
      </c>
      <c r="AE753" t="b">
        <v>0</v>
      </c>
      <c r="AF753" t="s">
        <v>62</v>
      </c>
      <c r="AG753">
        <v>215951667.18195003</v>
      </c>
      <c r="AH753">
        <v>1.3967531832363201E-3</v>
      </c>
      <c r="AI753">
        <v>69029906.5722</v>
      </c>
      <c r="AJ753">
        <v>1.284573294304474E-3</v>
      </c>
      <c r="AM753">
        <v>466418.28765000001</v>
      </c>
      <c r="AN753">
        <v>8.7575792734161009E-4</v>
      </c>
      <c r="AO753">
        <v>5597019.4518000009</v>
      </c>
      <c r="AP753">
        <v>1.4082937731215825E-3</v>
      </c>
    </row>
    <row r="754" spans="1:88" x14ac:dyDescent="0.3">
      <c r="A754" t="s">
        <v>5487</v>
      </c>
      <c r="B754" t="s">
        <v>49</v>
      </c>
      <c r="C754" t="s">
        <v>1531</v>
      </c>
      <c r="D754" t="s">
        <v>783</v>
      </c>
      <c r="E754" t="s">
        <v>784</v>
      </c>
      <c r="F754" t="s">
        <v>3384</v>
      </c>
      <c r="G754" t="s">
        <v>53</v>
      </c>
      <c r="H754" t="s">
        <v>5488</v>
      </c>
      <c r="I754" t="s">
        <v>4381</v>
      </c>
      <c r="J754" t="s">
        <v>63</v>
      </c>
      <c r="K754" t="s">
        <v>5489</v>
      </c>
      <c r="L754" t="s">
        <v>55</v>
      </c>
      <c r="M754" t="s">
        <v>4382</v>
      </c>
      <c r="N754" t="s">
        <v>3470</v>
      </c>
      <c r="O754" t="s">
        <v>63</v>
      </c>
      <c r="P754" t="s">
        <v>63</v>
      </c>
      <c r="Q754" t="s">
        <v>63</v>
      </c>
      <c r="R754">
        <v>2.709E-3</v>
      </c>
      <c r="S754" t="s">
        <v>3194</v>
      </c>
      <c r="U754" t="s">
        <v>3208</v>
      </c>
      <c r="Y754">
        <v>0.91528999999999994</v>
      </c>
      <c r="Z754">
        <v>4</v>
      </c>
      <c r="AA754" t="b">
        <v>0</v>
      </c>
      <c r="AB754" t="s">
        <v>63</v>
      </c>
      <c r="AC754" t="s">
        <v>3470</v>
      </c>
      <c r="AD754" t="b">
        <v>0</v>
      </c>
      <c r="AE754" t="b">
        <v>0</v>
      </c>
      <c r="AG754">
        <v>31168226.602982696</v>
      </c>
      <c r="AH754">
        <v>2.015928855361288E-4</v>
      </c>
      <c r="AI754">
        <v>11471390.411249999</v>
      </c>
      <c r="AJ754">
        <v>2.1347040004203981E-4</v>
      </c>
      <c r="AK754">
        <v>3245944.6307672998</v>
      </c>
      <c r="AL754">
        <v>3.8974903365149673E-4</v>
      </c>
      <c r="AM754">
        <v>917711.23289999994</v>
      </c>
      <c r="AN754">
        <v>1.7231161566840369E-3</v>
      </c>
      <c r="AO754">
        <v>6882834.246749999</v>
      </c>
      <c r="AP754">
        <v>1.7318239992910364E-3</v>
      </c>
      <c r="BC754">
        <v>4588556.164499999</v>
      </c>
      <c r="BD754">
        <v>4.1999601018213231E-3</v>
      </c>
      <c r="BE754">
        <v>1376566.8493499998</v>
      </c>
      <c r="BF754">
        <v>3.4487520531245553E-3</v>
      </c>
      <c r="BK754">
        <v>6882834.246749999</v>
      </c>
      <c r="BL754">
        <v>2.6485238927975332E-3</v>
      </c>
      <c r="BY754">
        <v>6882834.246749999</v>
      </c>
      <c r="BZ754">
        <v>1.5597000028557059E-2</v>
      </c>
    </row>
    <row r="755" spans="1:88" x14ac:dyDescent="0.3">
      <c r="A755" t="s">
        <v>5490</v>
      </c>
      <c r="B755" t="s">
        <v>49</v>
      </c>
      <c r="C755" t="s">
        <v>1529</v>
      </c>
      <c r="D755" t="s">
        <v>449</v>
      </c>
      <c r="E755" t="s">
        <v>450</v>
      </c>
      <c r="F755" t="s">
        <v>3244</v>
      </c>
      <c r="G755" t="s">
        <v>53</v>
      </c>
      <c r="H755" t="s">
        <v>5491</v>
      </c>
      <c r="I755" t="s">
        <v>3854</v>
      </c>
      <c r="J755" t="s">
        <v>56</v>
      </c>
      <c r="K755" t="s">
        <v>3256</v>
      </c>
      <c r="L755" t="s">
        <v>55</v>
      </c>
      <c r="M755" t="s">
        <v>5492</v>
      </c>
      <c r="N755" t="s">
        <v>3193</v>
      </c>
      <c r="O755" t="s">
        <v>54</v>
      </c>
      <c r="P755" t="s">
        <v>54</v>
      </c>
      <c r="Q755" t="s">
        <v>56</v>
      </c>
      <c r="R755">
        <v>4.9150000000000001E-3</v>
      </c>
      <c r="S755" t="s">
        <v>3201</v>
      </c>
      <c r="U755" t="s">
        <v>3194</v>
      </c>
      <c r="V755" t="s">
        <v>55</v>
      </c>
      <c r="W755" t="s">
        <v>55</v>
      </c>
      <c r="Y755">
        <v>1.0161</v>
      </c>
      <c r="Z755">
        <v>5</v>
      </c>
      <c r="AA755" t="b">
        <v>0</v>
      </c>
      <c r="AB755" t="s">
        <v>56</v>
      </c>
      <c r="AC755" t="s">
        <v>3193</v>
      </c>
      <c r="AD755" t="b">
        <v>0</v>
      </c>
      <c r="AE755" t="b">
        <v>0</v>
      </c>
      <c r="AG755">
        <v>130480760.5008222</v>
      </c>
      <c r="AH755">
        <v>8.4393614533693367E-4</v>
      </c>
      <c r="AI755">
        <v>51472913.834860004</v>
      </c>
      <c r="AJ755">
        <v>9.5785629411419273E-4</v>
      </c>
      <c r="AK755">
        <v>5379022.0314278007</v>
      </c>
      <c r="AL755">
        <v>6.4587319785658749E-4</v>
      </c>
      <c r="AM755">
        <v>1538035.2739500001</v>
      </c>
      <c r="AN755">
        <v>2.8878511399696347E-3</v>
      </c>
      <c r="AO755">
        <v>16713316.643590001</v>
      </c>
      <c r="AP755">
        <v>4.2053203423846469E-3</v>
      </c>
      <c r="AQ755">
        <v>3793820.34241</v>
      </c>
      <c r="AR755">
        <v>9.3552045696500587E-3</v>
      </c>
      <c r="AS755">
        <v>4921712.8766400004</v>
      </c>
      <c r="AT755">
        <v>2.8008994720734059E-3</v>
      </c>
    </row>
    <row r="756" spans="1:88" x14ac:dyDescent="0.3">
      <c r="A756" t="s">
        <v>5493</v>
      </c>
      <c r="B756" t="s">
        <v>49</v>
      </c>
      <c r="C756" t="s">
        <v>1563</v>
      </c>
      <c r="D756" t="s">
        <v>219</v>
      </c>
      <c r="E756" t="s">
        <v>219</v>
      </c>
      <c r="F756" t="s">
        <v>3271</v>
      </c>
      <c r="G756" t="s">
        <v>53</v>
      </c>
      <c r="H756" t="s">
        <v>5494</v>
      </c>
      <c r="I756" t="s">
        <v>3256</v>
      </c>
      <c r="J756" t="s">
        <v>55</v>
      </c>
      <c r="K756" t="s">
        <v>4696</v>
      </c>
      <c r="L756" t="s">
        <v>108</v>
      </c>
      <c r="M756" t="s">
        <v>3543</v>
      </c>
      <c r="N756" t="s">
        <v>3309</v>
      </c>
      <c r="O756" t="s">
        <v>108</v>
      </c>
      <c r="P756" t="s">
        <v>108</v>
      </c>
      <c r="Q756" t="s">
        <v>108</v>
      </c>
      <c r="R756">
        <v>-1.9420000000000001E-3</v>
      </c>
      <c r="S756" t="s">
        <v>3194</v>
      </c>
      <c r="T756" t="s">
        <v>3208</v>
      </c>
      <c r="U756" t="s">
        <v>3194</v>
      </c>
      <c r="W756" t="s">
        <v>55</v>
      </c>
      <c r="X756" t="s">
        <v>55</v>
      </c>
      <c r="Y756">
        <v>1.03521</v>
      </c>
      <c r="Z756">
        <v>2</v>
      </c>
      <c r="AA756" t="b">
        <v>0</v>
      </c>
      <c r="AC756" t="s">
        <v>3309</v>
      </c>
      <c r="AD756" t="b">
        <v>0</v>
      </c>
      <c r="AE756" t="b">
        <v>0</v>
      </c>
      <c r="AF756" t="s">
        <v>108</v>
      </c>
      <c r="AG756">
        <v>377337554.48527318</v>
      </c>
      <c r="AH756">
        <v>2.4405805116468494E-3</v>
      </c>
      <c r="AI756">
        <v>136900200.61859998</v>
      </c>
      <c r="AJ756">
        <v>2.5475674302940566E-3</v>
      </c>
      <c r="AK756">
        <v>30760381.959526796</v>
      </c>
      <c r="AL756">
        <v>3.693479250951516E-3</v>
      </c>
      <c r="AM756">
        <v>1561599.2465999997</v>
      </c>
      <c r="AN756">
        <v>2.9320954082462328E-3</v>
      </c>
      <c r="AO756">
        <v>14574926.301599998</v>
      </c>
      <c r="AP756">
        <v>3.66726936202592E-3</v>
      </c>
      <c r="AQ756">
        <v>2082132.3287999998</v>
      </c>
      <c r="AR756">
        <v>5.1343427255261401E-3</v>
      </c>
      <c r="AW756">
        <v>1769812.4794799997</v>
      </c>
      <c r="AX756">
        <v>3.5939891864380817E-3</v>
      </c>
      <c r="BE756">
        <v>1041066.1643999999</v>
      </c>
      <c r="BF756">
        <v>2.6082126513567749E-3</v>
      </c>
    </row>
    <row r="757" spans="1:88" x14ac:dyDescent="0.3">
      <c r="A757" t="s">
        <v>5495</v>
      </c>
      <c r="B757" t="s">
        <v>49</v>
      </c>
      <c r="C757" t="s">
        <v>5496</v>
      </c>
      <c r="E757" t="s">
        <v>5497</v>
      </c>
      <c r="F757" t="s">
        <v>3808</v>
      </c>
      <c r="O757" t="s">
        <v>62</v>
      </c>
      <c r="P757" t="s">
        <v>63</v>
      </c>
      <c r="Q757" t="s">
        <v>62</v>
      </c>
      <c r="R757">
        <v>3.5801150321800005E-3</v>
      </c>
      <c r="Y757">
        <v>11963.02</v>
      </c>
      <c r="AA757" t="b">
        <v>0</v>
      </c>
      <c r="AD757" t="b">
        <v>0</v>
      </c>
      <c r="AE757" t="b">
        <v>0</v>
      </c>
      <c r="BS757">
        <v>85679149.24000001</v>
      </c>
      <c r="BT757">
        <v>1.7681871729146096E-2</v>
      </c>
    </row>
    <row r="758" spans="1:88" x14ac:dyDescent="0.3">
      <c r="A758" t="s">
        <v>5498</v>
      </c>
      <c r="B758" t="s">
        <v>49</v>
      </c>
      <c r="C758" t="s">
        <v>2756</v>
      </c>
      <c r="D758" t="s">
        <v>118</v>
      </c>
      <c r="E758" t="s">
        <v>119</v>
      </c>
      <c r="F758" t="s">
        <v>3254</v>
      </c>
      <c r="G758" t="s">
        <v>53</v>
      </c>
      <c r="H758" t="s">
        <v>5499</v>
      </c>
      <c r="I758" t="s">
        <v>3256</v>
      </c>
      <c r="J758" t="s">
        <v>55</v>
      </c>
      <c r="K758" t="s">
        <v>3896</v>
      </c>
      <c r="L758" t="s">
        <v>108</v>
      </c>
      <c r="M758" t="s">
        <v>3897</v>
      </c>
      <c r="N758" t="s">
        <v>3309</v>
      </c>
      <c r="O758" t="s">
        <v>108</v>
      </c>
      <c r="P758" t="s">
        <v>108</v>
      </c>
      <c r="Q758" t="s">
        <v>108</v>
      </c>
      <c r="R758">
        <v>-5.3700000000000006E-3</v>
      </c>
      <c r="S758" t="s">
        <v>3194</v>
      </c>
      <c r="T758" t="s">
        <v>3208</v>
      </c>
      <c r="U758" t="s">
        <v>3194</v>
      </c>
      <c r="X758" t="s">
        <v>55</v>
      </c>
      <c r="Y758">
        <v>1.11317</v>
      </c>
      <c r="Z758">
        <v>2</v>
      </c>
      <c r="AA758" t="b">
        <v>0</v>
      </c>
      <c r="AC758" t="s">
        <v>3309</v>
      </c>
      <c r="AD758" t="b">
        <v>0</v>
      </c>
      <c r="AE758" t="b">
        <v>0</v>
      </c>
      <c r="AF758" t="s">
        <v>108</v>
      </c>
      <c r="AG758">
        <v>1648098582.8912899</v>
      </c>
      <c r="AH758">
        <v>1.0659732207582999E-2</v>
      </c>
      <c r="AI758">
        <v>901667700</v>
      </c>
      <c r="AJ758">
        <v>1.6779078884388881E-2</v>
      </c>
      <c r="AK758">
        <v>129037289.40871</v>
      </c>
      <c r="AL758">
        <v>1.549384372590632E-2</v>
      </c>
      <c r="AQ758">
        <v>278292.5</v>
      </c>
      <c r="AR758">
        <v>6.8624316196414631E-4</v>
      </c>
      <c r="BK758">
        <v>-953250</v>
      </c>
      <c r="BL758">
        <v>-3.6681188450838953E-4</v>
      </c>
    </row>
    <row r="759" spans="1:88" x14ac:dyDescent="0.3">
      <c r="A759" t="s">
        <v>5500</v>
      </c>
      <c r="B759" t="s">
        <v>3210</v>
      </c>
      <c r="D759" t="s">
        <v>346</v>
      </c>
      <c r="E759" t="s">
        <v>3818</v>
      </c>
      <c r="F759" t="s">
        <v>3864</v>
      </c>
      <c r="H759" t="s">
        <v>3972</v>
      </c>
      <c r="R759">
        <v>0</v>
      </c>
      <c r="S759" t="s">
        <v>3194</v>
      </c>
      <c r="T759" t="s">
        <v>3194</v>
      </c>
      <c r="U759" t="s">
        <v>3194</v>
      </c>
      <c r="V759" t="s">
        <v>55</v>
      </c>
      <c r="W759" t="s">
        <v>55</v>
      </c>
      <c r="X759" t="s">
        <v>55</v>
      </c>
      <c r="Y759">
        <v>-3.1256220899999909E-2</v>
      </c>
      <c r="Z759">
        <v>2</v>
      </c>
      <c r="AA759" t="b">
        <v>0</v>
      </c>
      <c r="AD759" t="b">
        <v>0</v>
      </c>
      <c r="AE759" t="b">
        <v>0</v>
      </c>
      <c r="AG759">
        <v>-287664.81892227608</v>
      </c>
      <c r="AH759">
        <v>-1.8605864764927003E-6</v>
      </c>
    </row>
    <row r="760" spans="1:88" x14ac:dyDescent="0.3">
      <c r="A760" t="s">
        <v>5501</v>
      </c>
      <c r="B760" t="s">
        <v>49</v>
      </c>
      <c r="C760" t="s">
        <v>1684</v>
      </c>
      <c r="D760" t="s">
        <v>1090</v>
      </c>
      <c r="E760" t="s">
        <v>1091</v>
      </c>
      <c r="F760" t="s">
        <v>3500</v>
      </c>
      <c r="G760" t="s">
        <v>1685</v>
      </c>
      <c r="H760" t="s">
        <v>5502</v>
      </c>
      <c r="I760" t="s">
        <v>4030</v>
      </c>
      <c r="J760" t="s">
        <v>63</v>
      </c>
      <c r="K760" t="s">
        <v>4030</v>
      </c>
      <c r="L760" t="s">
        <v>68</v>
      </c>
      <c r="M760" t="s">
        <v>3256</v>
      </c>
      <c r="N760" t="s">
        <v>55</v>
      </c>
      <c r="O760" t="s">
        <v>68</v>
      </c>
      <c r="P760" t="s">
        <v>68</v>
      </c>
      <c r="Q760" t="s">
        <v>63</v>
      </c>
      <c r="R760">
        <v>1.095E-2</v>
      </c>
      <c r="S760" t="s">
        <v>3194</v>
      </c>
      <c r="T760" t="s">
        <v>3194</v>
      </c>
      <c r="U760" t="s">
        <v>3208</v>
      </c>
      <c r="Y760">
        <v>1.0282800000000001</v>
      </c>
      <c r="Z760">
        <v>4</v>
      </c>
      <c r="AA760" t="b">
        <v>0</v>
      </c>
      <c r="AB760" t="s">
        <v>63</v>
      </c>
      <c r="AD760" t="b">
        <v>0</v>
      </c>
      <c r="AE760" t="b">
        <v>0</v>
      </c>
      <c r="AF760" t="s">
        <v>68</v>
      </c>
      <c r="AG760">
        <v>17612881.478720002</v>
      </c>
      <c r="AH760">
        <v>1.1391830677851979E-4</v>
      </c>
      <c r="AI760">
        <v>11601299.177600002</v>
      </c>
      <c r="AJ760">
        <v>2.1588786430116802E-4</v>
      </c>
    </row>
    <row r="761" spans="1:88" x14ac:dyDescent="0.3">
      <c r="A761" t="s">
        <v>5503</v>
      </c>
      <c r="B761" t="s">
        <v>49</v>
      </c>
      <c r="C761" t="s">
        <v>2240</v>
      </c>
      <c r="D761" t="s">
        <v>1112</v>
      </c>
      <c r="E761" t="s">
        <v>1113</v>
      </c>
      <c r="F761" t="s">
        <v>3914</v>
      </c>
      <c r="G761" t="s">
        <v>53</v>
      </c>
      <c r="H761" t="s">
        <v>5504</v>
      </c>
      <c r="I761" t="s">
        <v>3256</v>
      </c>
      <c r="J761" t="s">
        <v>55</v>
      </c>
      <c r="K761" t="s">
        <v>4275</v>
      </c>
      <c r="L761" t="s">
        <v>68</v>
      </c>
      <c r="M761" t="s">
        <v>3486</v>
      </c>
      <c r="N761" t="s">
        <v>3207</v>
      </c>
      <c r="O761" t="s">
        <v>68</v>
      </c>
      <c r="P761" t="s">
        <v>68</v>
      </c>
      <c r="Q761" t="s">
        <v>68</v>
      </c>
      <c r="R761">
        <v>1.8370000000000001E-3</v>
      </c>
      <c r="S761" t="s">
        <v>3194</v>
      </c>
      <c r="T761" t="s">
        <v>3194</v>
      </c>
      <c r="Y761">
        <v>1.0119799999999999</v>
      </c>
      <c r="Z761">
        <v>4</v>
      </c>
      <c r="AA761" t="b">
        <v>0</v>
      </c>
      <c r="AC761" t="s">
        <v>3207</v>
      </c>
      <c r="AD761" t="b">
        <v>0</v>
      </c>
      <c r="AE761" t="b">
        <v>0</v>
      </c>
      <c r="AF761" t="s">
        <v>68</v>
      </c>
      <c r="AG761">
        <v>64706212.601099998</v>
      </c>
      <c r="AH761">
        <v>4.1851313122581285E-4</v>
      </c>
      <c r="AI761">
        <v>29169149.80748</v>
      </c>
      <c r="AJ761">
        <v>5.4280691834726212E-4</v>
      </c>
    </row>
    <row r="762" spans="1:88" x14ac:dyDescent="0.3">
      <c r="A762" t="s">
        <v>5505</v>
      </c>
      <c r="B762" t="s">
        <v>49</v>
      </c>
      <c r="C762" t="s">
        <v>5506</v>
      </c>
      <c r="E762" t="s">
        <v>5507</v>
      </c>
      <c r="F762" t="s">
        <v>3804</v>
      </c>
      <c r="O762" t="s">
        <v>62</v>
      </c>
      <c r="P762" t="s">
        <v>63</v>
      </c>
      <c r="Q762" t="s">
        <v>62</v>
      </c>
      <c r="R762">
        <v>3.0643831560000001E-5</v>
      </c>
      <c r="Y762">
        <v>99652.508100000006</v>
      </c>
      <c r="AA762" t="b">
        <v>0</v>
      </c>
      <c r="AD762" t="b">
        <v>0</v>
      </c>
      <c r="AE762" t="b">
        <v>0</v>
      </c>
      <c r="AK762">
        <v>1945416.2631282001</v>
      </c>
      <c r="AL762">
        <v>2.3359120220879656E-4</v>
      </c>
      <c r="AO762">
        <v>46544796.610775106</v>
      </c>
      <c r="AP762">
        <v>1.1711366701983616E-2</v>
      </c>
      <c r="AQ762">
        <v>4427361.6298668003</v>
      </c>
      <c r="AR762">
        <v>1.091745786910725E-2</v>
      </c>
      <c r="AS762">
        <v>659998.56114630005</v>
      </c>
      <c r="AT762">
        <v>3.7559883475890435E-4</v>
      </c>
      <c r="AU762">
        <v>466971.65295660001</v>
      </c>
      <c r="AV762">
        <v>1.023771535994558E-2</v>
      </c>
      <c r="BA762">
        <v>23039759.525228102</v>
      </c>
      <c r="BB762">
        <v>3.3164792559387035E-2</v>
      </c>
      <c r="BC762">
        <v>9969934.4778806996</v>
      </c>
      <c r="BD762">
        <v>9.1255997581179329E-3</v>
      </c>
      <c r="BE762">
        <v>2972136.0540825003</v>
      </c>
      <c r="BF762">
        <v>7.4461769317796323E-3</v>
      </c>
      <c r="BK762">
        <v>6106905.0013841996</v>
      </c>
      <c r="BL762">
        <v>2.3499452736128481E-3</v>
      </c>
      <c r="BM762">
        <v>4602451.0865985006</v>
      </c>
      <c r="BN762">
        <v>8.4390564948312492E-3</v>
      </c>
      <c r="BO762">
        <v>3495112.4165913002</v>
      </c>
      <c r="BP762">
        <v>9.0057002430211017E-3</v>
      </c>
      <c r="BQ762">
        <v>1191046.7768112</v>
      </c>
      <c r="BR762">
        <v>3.6591603792326739E-2</v>
      </c>
      <c r="BS762">
        <v>20135486.8291617</v>
      </c>
      <c r="BT762">
        <v>4.155422859298547E-3</v>
      </c>
      <c r="BU762">
        <v>3657745.3098105001</v>
      </c>
      <c r="BV762">
        <v>1.4637234843026852E-2</v>
      </c>
      <c r="BW762">
        <v>4194573.3709452003</v>
      </c>
      <c r="BX762">
        <v>2.1163353404278409E-2</v>
      </c>
      <c r="BY762">
        <v>3013790.8024682999</v>
      </c>
      <c r="BZ762">
        <v>6.8294678539380562E-3</v>
      </c>
      <c r="CA762">
        <v>9717913.2848958001</v>
      </c>
      <c r="CB762">
        <v>1.0679626038287402E-2</v>
      </c>
      <c r="CE762">
        <v>17496987.372198001</v>
      </c>
      <c r="CF762">
        <v>7.4997631374536841E-2</v>
      </c>
      <c r="CG762">
        <v>2385780.6964221001</v>
      </c>
      <c r="CH762">
        <v>0.58578699880039142</v>
      </c>
      <c r="CI762">
        <v>4132589.5109069999</v>
      </c>
      <c r="CJ762">
        <v>0.1863210528665116</v>
      </c>
    </row>
    <row r="763" spans="1:88" x14ac:dyDescent="0.3">
      <c r="A763" t="s">
        <v>5508</v>
      </c>
      <c r="B763" t="s">
        <v>3210</v>
      </c>
      <c r="D763" t="s">
        <v>346</v>
      </c>
      <c r="E763" t="s">
        <v>3818</v>
      </c>
      <c r="F763" t="s">
        <v>3864</v>
      </c>
      <c r="H763" t="s">
        <v>5509</v>
      </c>
      <c r="R763">
        <v>0</v>
      </c>
      <c r="S763" t="s">
        <v>3194</v>
      </c>
      <c r="T763" t="s">
        <v>3194</v>
      </c>
      <c r="U763" t="s">
        <v>3194</v>
      </c>
      <c r="V763" t="s">
        <v>55</v>
      </c>
      <c r="W763" t="s">
        <v>55</v>
      </c>
      <c r="X763" t="s">
        <v>55</v>
      </c>
      <c r="Y763">
        <v>-9.2237488199999995E-2</v>
      </c>
      <c r="Z763">
        <v>2</v>
      </c>
      <c r="AA763" t="b">
        <v>0</v>
      </c>
      <c r="AD763" t="b">
        <v>0</v>
      </c>
      <c r="AE763" t="b">
        <v>0</v>
      </c>
      <c r="AG763">
        <v>-1283540.3999668676</v>
      </c>
      <c r="AH763">
        <v>-8.3018073574566467E-6</v>
      </c>
    </row>
    <row r="764" spans="1:88" x14ac:dyDescent="0.3">
      <c r="A764" t="s">
        <v>5510</v>
      </c>
      <c r="B764" t="s">
        <v>3210</v>
      </c>
      <c r="C764" t="s">
        <v>2761</v>
      </c>
      <c r="D764" t="s">
        <v>746</v>
      </c>
      <c r="E764" t="s">
        <v>747</v>
      </c>
      <c r="F764" t="s">
        <v>3346</v>
      </c>
      <c r="G764" t="s">
        <v>53</v>
      </c>
      <c r="H764" t="s">
        <v>5511</v>
      </c>
      <c r="I764" t="s">
        <v>5512</v>
      </c>
      <c r="J764" t="s">
        <v>54</v>
      </c>
      <c r="K764" t="s">
        <v>3336</v>
      </c>
      <c r="L764" t="s">
        <v>56</v>
      </c>
      <c r="M764" t="s">
        <v>5512</v>
      </c>
      <c r="N764" t="s">
        <v>3193</v>
      </c>
      <c r="O764" t="s">
        <v>54</v>
      </c>
      <c r="P764" t="s">
        <v>54</v>
      </c>
      <c r="Q764" t="s">
        <v>56</v>
      </c>
      <c r="R764">
        <v>1.5519999999999999E-2</v>
      </c>
      <c r="S764" t="s">
        <v>3194</v>
      </c>
      <c r="T764" t="s">
        <v>3194</v>
      </c>
      <c r="U764" t="s">
        <v>3194</v>
      </c>
      <c r="V764" t="s">
        <v>55</v>
      </c>
      <c r="X764" t="s">
        <v>55</v>
      </c>
      <c r="Y764">
        <v>0.89532</v>
      </c>
      <c r="Z764">
        <v>4</v>
      </c>
      <c r="AA764" t="b">
        <v>0</v>
      </c>
      <c r="AB764" t="s">
        <v>54</v>
      </c>
      <c r="AC764" t="s">
        <v>3193</v>
      </c>
      <c r="AD764" t="b">
        <v>0</v>
      </c>
      <c r="AE764" t="b">
        <v>0</v>
      </c>
      <c r="AF764" t="s">
        <v>56</v>
      </c>
      <c r="CC764">
        <v>271896</v>
      </c>
      <c r="CD764">
        <v>1.1842027746868365E-3</v>
      </c>
    </row>
    <row r="765" spans="1:88" x14ac:dyDescent="0.3">
      <c r="A765" t="s">
        <v>5513</v>
      </c>
      <c r="B765" t="s">
        <v>49</v>
      </c>
      <c r="C765" t="s">
        <v>1569</v>
      </c>
      <c r="D765" t="s">
        <v>325</v>
      </c>
      <c r="E765" t="s">
        <v>326</v>
      </c>
      <c r="F765" t="s">
        <v>3244</v>
      </c>
      <c r="G765" t="s">
        <v>53</v>
      </c>
      <c r="H765" t="s">
        <v>4042</v>
      </c>
      <c r="I765" t="s">
        <v>4420</v>
      </c>
      <c r="J765" t="s">
        <v>108</v>
      </c>
      <c r="K765" t="s">
        <v>5379</v>
      </c>
      <c r="L765" t="s">
        <v>62</v>
      </c>
      <c r="M765" t="s">
        <v>4420</v>
      </c>
      <c r="N765" t="s">
        <v>3215</v>
      </c>
      <c r="O765" t="s">
        <v>62</v>
      </c>
      <c r="P765" t="s">
        <v>62</v>
      </c>
      <c r="Q765" t="s">
        <v>108</v>
      </c>
      <c r="R765">
        <v>1.3179999999999999E-3</v>
      </c>
      <c r="S765" t="s">
        <v>3194</v>
      </c>
      <c r="T765" t="s">
        <v>3194</v>
      </c>
      <c r="U765" t="s">
        <v>3194</v>
      </c>
      <c r="Y765">
        <v>0.99431000000000003</v>
      </c>
      <c r="Z765">
        <v>3</v>
      </c>
      <c r="AA765" t="b">
        <v>0</v>
      </c>
      <c r="AB765" t="s">
        <v>108</v>
      </c>
      <c r="AC765" t="s">
        <v>3215</v>
      </c>
      <c r="AD765" t="b">
        <v>0</v>
      </c>
      <c r="AE765" t="b">
        <v>0</v>
      </c>
      <c r="AF765" t="s">
        <v>62</v>
      </c>
      <c r="BK765">
        <v>2985888.9042000002</v>
      </c>
      <c r="BL765">
        <v>1.1489740738340332E-3</v>
      </c>
      <c r="BY765">
        <v>2985888.9042000002</v>
      </c>
      <c r="BZ765">
        <v>6.7662401351690103E-3</v>
      </c>
    </row>
    <row r="766" spans="1:88" x14ac:dyDescent="0.3">
      <c r="A766" t="s">
        <v>5514</v>
      </c>
      <c r="B766" t="s">
        <v>49</v>
      </c>
      <c r="C766" t="s">
        <v>2760</v>
      </c>
      <c r="D766" t="s">
        <v>87</v>
      </c>
      <c r="E766" t="s">
        <v>88</v>
      </c>
      <c r="F766" t="s">
        <v>3188</v>
      </c>
      <c r="G766" t="s">
        <v>53</v>
      </c>
      <c r="H766" t="s">
        <v>5296</v>
      </c>
      <c r="I766" t="s">
        <v>5515</v>
      </c>
      <c r="J766" t="s">
        <v>56</v>
      </c>
      <c r="K766" t="s">
        <v>5516</v>
      </c>
      <c r="L766" t="s">
        <v>55</v>
      </c>
      <c r="M766" t="s">
        <v>5515</v>
      </c>
      <c r="N766" t="s">
        <v>3221</v>
      </c>
      <c r="O766" t="s">
        <v>56</v>
      </c>
      <c r="P766" t="s">
        <v>56</v>
      </c>
      <c r="Q766" t="s">
        <v>56</v>
      </c>
      <c r="R766">
        <v>5.6229999999999995E-3</v>
      </c>
      <c r="S766" t="s">
        <v>3194</v>
      </c>
      <c r="T766" t="s">
        <v>3194</v>
      </c>
      <c r="U766" t="s">
        <v>3194</v>
      </c>
      <c r="V766" t="s">
        <v>55</v>
      </c>
      <c r="Y766">
        <v>0.90117000000000003</v>
      </c>
      <c r="Z766">
        <v>4</v>
      </c>
      <c r="AA766" t="b">
        <v>0</v>
      </c>
      <c r="AB766" t="s">
        <v>56</v>
      </c>
      <c r="AC766" t="s">
        <v>3221</v>
      </c>
      <c r="AD766" t="b">
        <v>0</v>
      </c>
      <c r="AE766" t="b">
        <v>0</v>
      </c>
      <c r="BA766">
        <v>3158961.4385000002</v>
      </c>
      <c r="BB766">
        <v>4.5471959330234436E-3</v>
      </c>
    </row>
    <row r="767" spans="1:88" x14ac:dyDescent="0.3">
      <c r="A767" t="s">
        <v>5517</v>
      </c>
      <c r="B767" t="s">
        <v>49</v>
      </c>
      <c r="C767" t="s">
        <v>848</v>
      </c>
      <c r="D767" t="s">
        <v>846</v>
      </c>
      <c r="E767" t="s">
        <v>847</v>
      </c>
      <c r="F767" t="s">
        <v>3346</v>
      </c>
      <c r="G767" t="s">
        <v>53</v>
      </c>
      <c r="H767" t="s">
        <v>5518</v>
      </c>
      <c r="I767" t="s">
        <v>3198</v>
      </c>
      <c r="J767" t="s">
        <v>54</v>
      </c>
      <c r="K767" t="s">
        <v>4676</v>
      </c>
      <c r="L767" t="s">
        <v>54</v>
      </c>
      <c r="M767" t="s">
        <v>5473</v>
      </c>
      <c r="N767" t="s">
        <v>3193</v>
      </c>
      <c r="O767" t="s">
        <v>54</v>
      </c>
      <c r="P767" t="s">
        <v>54</v>
      </c>
      <c r="Q767" t="s">
        <v>54</v>
      </c>
      <c r="R767">
        <v>5.1920000000000004E-3</v>
      </c>
      <c r="S767" t="s">
        <v>3194</v>
      </c>
      <c r="T767" t="s">
        <v>3194</v>
      </c>
      <c r="U767" t="s">
        <v>3194</v>
      </c>
      <c r="V767" t="s">
        <v>55</v>
      </c>
      <c r="W767" t="s">
        <v>55</v>
      </c>
      <c r="X767" t="s">
        <v>55</v>
      </c>
      <c r="Y767">
        <v>0.96277000000000001</v>
      </c>
      <c r="Z767">
        <v>4</v>
      </c>
      <c r="AA767" t="b">
        <v>0</v>
      </c>
      <c r="AB767" t="s">
        <v>54</v>
      </c>
      <c r="AC767" t="s">
        <v>3193</v>
      </c>
      <c r="AD767" t="b">
        <v>0</v>
      </c>
      <c r="AE767" t="b">
        <v>0</v>
      </c>
      <c r="AF767" t="s">
        <v>54</v>
      </c>
      <c r="AG767">
        <v>61757834.094418801</v>
      </c>
      <c r="AH767">
        <v>3.9944332214152936E-4</v>
      </c>
      <c r="AI767">
        <v>12289776.822804</v>
      </c>
      <c r="AJ767">
        <v>2.2869970254159317E-4</v>
      </c>
      <c r="AK767">
        <v>5241429.0049991999</v>
      </c>
      <c r="AL767">
        <v>6.2935204448279897E-4</v>
      </c>
      <c r="AU767">
        <v>292381.68491999997</v>
      </c>
      <c r="AV767">
        <v>6.4100688933048568E-3</v>
      </c>
      <c r="BQ767">
        <v>487302.80819999997</v>
      </c>
      <c r="BR767">
        <v>1.4971025178609857E-2</v>
      </c>
    </row>
    <row r="768" spans="1:88" x14ac:dyDescent="0.3">
      <c r="A768" t="s">
        <v>5519</v>
      </c>
      <c r="B768" t="s">
        <v>49</v>
      </c>
      <c r="C768" t="s">
        <v>1578</v>
      </c>
      <c r="D768" t="s">
        <v>558</v>
      </c>
      <c r="E768" t="s">
        <v>559</v>
      </c>
      <c r="F768" t="s">
        <v>3271</v>
      </c>
      <c r="G768" t="s">
        <v>53</v>
      </c>
      <c r="H768" t="s">
        <v>5520</v>
      </c>
      <c r="I768" t="s">
        <v>3542</v>
      </c>
      <c r="J768" t="s">
        <v>108</v>
      </c>
      <c r="K768" t="s">
        <v>3256</v>
      </c>
      <c r="L768" t="s">
        <v>55</v>
      </c>
      <c r="M768" t="s">
        <v>3256</v>
      </c>
      <c r="N768" t="s">
        <v>55</v>
      </c>
      <c r="O768" t="s">
        <v>108</v>
      </c>
      <c r="P768" t="s">
        <v>108</v>
      </c>
      <c r="Q768" t="s">
        <v>108</v>
      </c>
      <c r="R768">
        <v>-1.7219999999999998E-3</v>
      </c>
      <c r="U768" t="s">
        <v>3194</v>
      </c>
      <c r="W768" t="s">
        <v>55</v>
      </c>
      <c r="Y768">
        <v>0.96357000000000004</v>
      </c>
      <c r="Z768">
        <v>2</v>
      </c>
      <c r="AA768" t="b">
        <v>0</v>
      </c>
      <c r="AB768" t="s">
        <v>108</v>
      </c>
      <c r="AD768" t="b">
        <v>0</v>
      </c>
      <c r="AE768" t="b">
        <v>0</v>
      </c>
      <c r="BA768">
        <v>6090663.9452400003</v>
      </c>
      <c r="BB768">
        <v>8.7672619183217209E-3</v>
      </c>
      <c r="BE768">
        <v>870094.84932000004</v>
      </c>
      <c r="BF768">
        <v>2.1798733562575392E-3</v>
      </c>
      <c r="BK768">
        <v>1836866.9041200001</v>
      </c>
      <c r="BL768">
        <v>7.0682885989126513E-4</v>
      </c>
      <c r="BM768">
        <v>1450158.0822000001</v>
      </c>
      <c r="BN768">
        <v>2.6590105471748886E-3</v>
      </c>
      <c r="BO768">
        <v>1450158.0822000001</v>
      </c>
      <c r="BP768">
        <v>3.7365576372574471E-3</v>
      </c>
      <c r="BU768">
        <v>2320252.9315200001</v>
      </c>
      <c r="BV768">
        <v>9.2849786350048657E-3</v>
      </c>
      <c r="BW768">
        <v>2320252.9315200001</v>
      </c>
      <c r="BX768">
        <v>1.1706633412876893E-2</v>
      </c>
    </row>
    <row r="769" spans="1:82" x14ac:dyDescent="0.3">
      <c r="A769" t="s">
        <v>5521</v>
      </c>
      <c r="B769" t="s">
        <v>49</v>
      </c>
      <c r="C769" t="s">
        <v>803</v>
      </c>
      <c r="D769" t="s">
        <v>675</v>
      </c>
      <c r="E769" t="s">
        <v>676</v>
      </c>
      <c r="F769" t="s">
        <v>3271</v>
      </c>
      <c r="G769" t="s">
        <v>53</v>
      </c>
      <c r="H769" t="s">
        <v>5522</v>
      </c>
      <c r="I769" t="s">
        <v>3853</v>
      </c>
      <c r="J769" t="s">
        <v>107</v>
      </c>
      <c r="K769" t="s">
        <v>3992</v>
      </c>
      <c r="L769" t="s">
        <v>108</v>
      </c>
      <c r="M769" t="s">
        <v>4565</v>
      </c>
      <c r="N769" t="s">
        <v>3581</v>
      </c>
      <c r="O769" t="s">
        <v>108</v>
      </c>
      <c r="P769" t="s">
        <v>107</v>
      </c>
      <c r="Q769" t="s">
        <v>129</v>
      </c>
      <c r="R769">
        <v>4.6439999999999997E-3</v>
      </c>
      <c r="S769" t="s">
        <v>3208</v>
      </c>
      <c r="W769" t="s">
        <v>55</v>
      </c>
      <c r="Y769">
        <v>0.88725999999999994</v>
      </c>
      <c r="Z769">
        <v>3</v>
      </c>
      <c r="AA769" t="b">
        <v>0</v>
      </c>
      <c r="AB769" t="s">
        <v>107</v>
      </c>
      <c r="AC769" t="s">
        <v>3581</v>
      </c>
      <c r="AD769" t="b">
        <v>0</v>
      </c>
      <c r="AE769" t="b">
        <v>0</v>
      </c>
      <c r="AF769" t="s">
        <v>108</v>
      </c>
      <c r="AG769">
        <v>20253234.919819798</v>
      </c>
      <c r="AH769">
        <v>1.309958414039777E-4</v>
      </c>
      <c r="AI769">
        <v>10251768.924705001</v>
      </c>
      <c r="AJ769">
        <v>1.9077453866003159E-4</v>
      </c>
      <c r="AK769">
        <v>3667559.2378252</v>
      </c>
      <c r="AL769">
        <v>4.4037339862574708E-4</v>
      </c>
    </row>
    <row r="770" spans="1:82" x14ac:dyDescent="0.3">
      <c r="A770" t="s">
        <v>5523</v>
      </c>
      <c r="B770" t="s">
        <v>49</v>
      </c>
      <c r="C770" t="s">
        <v>2244</v>
      </c>
      <c r="D770" t="s">
        <v>1058</v>
      </c>
      <c r="E770" t="s">
        <v>2245</v>
      </c>
      <c r="F770" t="s">
        <v>3250</v>
      </c>
      <c r="G770" t="s">
        <v>53</v>
      </c>
      <c r="H770" t="s">
        <v>5524</v>
      </c>
      <c r="I770" t="s">
        <v>5525</v>
      </c>
      <c r="J770" t="s">
        <v>63</v>
      </c>
      <c r="K770" t="s">
        <v>5525</v>
      </c>
      <c r="L770" t="s">
        <v>55</v>
      </c>
      <c r="M770" t="s">
        <v>3883</v>
      </c>
      <c r="N770" t="s">
        <v>3207</v>
      </c>
      <c r="O770" t="s">
        <v>68</v>
      </c>
      <c r="P770" t="s">
        <v>68</v>
      </c>
      <c r="Q770" t="s">
        <v>63</v>
      </c>
      <c r="R770">
        <v>5.5969999999999995E-3</v>
      </c>
      <c r="S770" t="s">
        <v>3194</v>
      </c>
      <c r="Y770">
        <v>0.8659</v>
      </c>
      <c r="Z770">
        <v>4</v>
      </c>
      <c r="AA770" t="b">
        <v>0</v>
      </c>
      <c r="AB770" t="s">
        <v>63</v>
      </c>
      <c r="AC770" t="s">
        <v>3207</v>
      </c>
      <c r="AD770" t="b">
        <v>0</v>
      </c>
      <c r="AE770" t="b">
        <v>0</v>
      </c>
      <c r="AG770">
        <v>48945408.221500002</v>
      </c>
      <c r="AH770">
        <v>3.1657386872860149E-4</v>
      </c>
      <c r="AI770">
        <v>26680012.077978</v>
      </c>
      <c r="AJ770">
        <v>4.9648670712374517E-4</v>
      </c>
      <c r="AU770">
        <v>173258.0822</v>
      </c>
      <c r="AV770">
        <v>3.7984466897362326E-3</v>
      </c>
      <c r="BC770">
        <v>1559322.7398000001</v>
      </c>
      <c r="BD770">
        <v>1.4272666734888593E-3</v>
      </c>
    </row>
    <row r="771" spans="1:82" x14ac:dyDescent="0.3">
      <c r="A771" t="s">
        <v>5526</v>
      </c>
      <c r="B771" t="s">
        <v>49</v>
      </c>
      <c r="C771" t="s">
        <v>953</v>
      </c>
      <c r="D771" t="s">
        <v>798</v>
      </c>
      <c r="E771" t="s">
        <v>799</v>
      </c>
      <c r="F771" t="s">
        <v>3271</v>
      </c>
      <c r="G771" t="s">
        <v>53</v>
      </c>
      <c r="H771" t="s">
        <v>3370</v>
      </c>
      <c r="I771" t="s">
        <v>3256</v>
      </c>
      <c r="J771" t="s">
        <v>55</v>
      </c>
      <c r="K771" t="s">
        <v>5527</v>
      </c>
      <c r="L771" t="s">
        <v>108</v>
      </c>
      <c r="M771" t="s">
        <v>3256</v>
      </c>
      <c r="N771" t="s">
        <v>55</v>
      </c>
      <c r="O771" t="s">
        <v>108</v>
      </c>
      <c r="P771" t="s">
        <v>108</v>
      </c>
      <c r="Q771" t="s">
        <v>108</v>
      </c>
      <c r="R771">
        <v>2.9020000000000001E-3</v>
      </c>
      <c r="S771" t="s">
        <v>3194</v>
      </c>
      <c r="T771" t="s">
        <v>3208</v>
      </c>
      <c r="U771" t="s">
        <v>3194</v>
      </c>
      <c r="W771" t="s">
        <v>55</v>
      </c>
      <c r="X771" t="s">
        <v>55</v>
      </c>
      <c r="Y771">
        <v>1.52542577</v>
      </c>
      <c r="Z771">
        <v>2</v>
      </c>
      <c r="AA771" t="b">
        <v>0</v>
      </c>
      <c r="AD771" t="b">
        <v>0</v>
      </c>
      <c r="AE771" t="b">
        <v>0</v>
      </c>
      <c r="AF771" t="s">
        <v>108</v>
      </c>
      <c r="AG771">
        <v>252937774.04485002</v>
      </c>
      <c r="AH771">
        <v>1.6359755202083601E-3</v>
      </c>
      <c r="AI771">
        <v>90171170.203299999</v>
      </c>
      <c r="AJ771">
        <v>1.6779897715520104E-3</v>
      </c>
      <c r="AK771">
        <v>16047411.64635</v>
      </c>
      <c r="AL771">
        <v>1.9268545502867101E-3</v>
      </c>
      <c r="AM771">
        <v>3056649.8374000001</v>
      </c>
      <c r="AN771">
        <v>5.7392374979499663E-3</v>
      </c>
      <c r="AO771">
        <v>19868223.943100002</v>
      </c>
      <c r="AP771">
        <v>4.9991421868391768E-3</v>
      </c>
    </row>
    <row r="772" spans="1:82" x14ac:dyDescent="0.3">
      <c r="A772" t="s">
        <v>5528</v>
      </c>
      <c r="B772" t="s">
        <v>3210</v>
      </c>
      <c r="C772" t="s">
        <v>742</v>
      </c>
      <c r="D772" t="s">
        <v>743</v>
      </c>
      <c r="E772" t="s">
        <v>744</v>
      </c>
      <c r="F772" t="s">
        <v>3250</v>
      </c>
      <c r="G772" t="s">
        <v>53</v>
      </c>
      <c r="H772" t="s">
        <v>3305</v>
      </c>
      <c r="I772" t="s">
        <v>3306</v>
      </c>
      <c r="J772" t="s">
        <v>63</v>
      </c>
      <c r="K772" t="s">
        <v>4109</v>
      </c>
      <c r="L772" t="s">
        <v>107</v>
      </c>
      <c r="M772" t="s">
        <v>3308</v>
      </c>
      <c r="N772" t="s">
        <v>3215</v>
      </c>
      <c r="O772" t="s">
        <v>62</v>
      </c>
      <c r="P772" t="s">
        <v>63</v>
      </c>
      <c r="Q772" t="s">
        <v>107</v>
      </c>
      <c r="R772">
        <v>1.2791E-2</v>
      </c>
      <c r="S772" t="s">
        <v>3194</v>
      </c>
      <c r="T772" t="s">
        <v>3194</v>
      </c>
      <c r="U772" t="s">
        <v>3194</v>
      </c>
      <c r="V772" t="s">
        <v>55</v>
      </c>
      <c r="Y772">
        <v>0.88953000000000004</v>
      </c>
      <c r="Z772">
        <v>3</v>
      </c>
      <c r="AA772" t="b">
        <v>0</v>
      </c>
      <c r="AB772" t="s">
        <v>63</v>
      </c>
      <c r="AC772" t="s">
        <v>3215</v>
      </c>
      <c r="AD772" t="b">
        <v>0</v>
      </c>
      <c r="AE772" t="b">
        <v>0</v>
      </c>
      <c r="AF772" t="s">
        <v>107</v>
      </c>
      <c r="CC772">
        <v>1791421.1111999999</v>
      </c>
      <c r="CD772">
        <v>7.8022694357975696E-3</v>
      </c>
    </row>
    <row r="773" spans="1:82" x14ac:dyDescent="0.3">
      <c r="A773" t="s">
        <v>5529</v>
      </c>
      <c r="B773" t="s">
        <v>49</v>
      </c>
      <c r="C773" t="s">
        <v>2207</v>
      </c>
      <c r="D773" t="s">
        <v>524</v>
      </c>
      <c r="E773" t="s">
        <v>1124</v>
      </c>
      <c r="F773" t="s">
        <v>3384</v>
      </c>
      <c r="G773" t="s">
        <v>53</v>
      </c>
      <c r="H773" t="s">
        <v>5530</v>
      </c>
      <c r="I773" t="s">
        <v>5531</v>
      </c>
      <c r="J773" t="s">
        <v>56</v>
      </c>
      <c r="K773" t="s">
        <v>3256</v>
      </c>
      <c r="L773" t="s">
        <v>55</v>
      </c>
      <c r="M773" t="s">
        <v>5532</v>
      </c>
      <c r="N773" t="s">
        <v>3207</v>
      </c>
      <c r="O773" t="s">
        <v>56</v>
      </c>
      <c r="P773" t="s">
        <v>56</v>
      </c>
      <c r="Q773" t="s">
        <v>68</v>
      </c>
      <c r="R773">
        <v>2.5349999999999999E-3</v>
      </c>
      <c r="S773" t="s">
        <v>3194</v>
      </c>
      <c r="V773" t="s">
        <v>55</v>
      </c>
      <c r="W773" t="s">
        <v>55</v>
      </c>
      <c r="Y773">
        <v>1.0093099999999999</v>
      </c>
      <c r="Z773">
        <v>4</v>
      </c>
      <c r="AA773" t="b">
        <v>0</v>
      </c>
      <c r="AB773" t="s">
        <v>56</v>
      </c>
      <c r="AC773" t="s">
        <v>3207</v>
      </c>
      <c r="AD773" t="b">
        <v>0</v>
      </c>
      <c r="AE773" t="b">
        <v>0</v>
      </c>
      <c r="AG773">
        <v>24584179.725599997</v>
      </c>
      <c r="AH773">
        <v>1.5900794718132043E-4</v>
      </c>
      <c r="AI773">
        <v>15365112.328499999</v>
      </c>
      <c r="AJ773">
        <v>2.8592843220112864E-4</v>
      </c>
    </row>
    <row r="774" spans="1:82" x14ac:dyDescent="0.3">
      <c r="A774" t="s">
        <v>5533</v>
      </c>
      <c r="B774" t="s">
        <v>49</v>
      </c>
      <c r="C774" t="s">
        <v>5534</v>
      </c>
      <c r="E774" t="s">
        <v>5535</v>
      </c>
      <c r="F774" t="s">
        <v>3808</v>
      </c>
      <c r="O774" t="s">
        <v>62</v>
      </c>
      <c r="P774" t="s">
        <v>63</v>
      </c>
      <c r="Q774" t="s">
        <v>62</v>
      </c>
      <c r="R774">
        <v>8.69234565E-6</v>
      </c>
      <c r="Y774">
        <v>992.56</v>
      </c>
      <c r="AA774" t="b">
        <v>0</v>
      </c>
      <c r="AD774" t="b">
        <v>0</v>
      </c>
      <c r="AE774" t="b">
        <v>0</v>
      </c>
      <c r="AG774">
        <v>96774600</v>
      </c>
      <c r="AH774">
        <v>6.2592816425229968E-4</v>
      </c>
      <c r="AI774">
        <v>49628000</v>
      </c>
      <c r="AJ774">
        <v>9.2352440580321482E-4</v>
      </c>
      <c r="AK774">
        <v>52109400</v>
      </c>
      <c r="AL774">
        <v>6.2569115017092501E-3</v>
      </c>
      <c r="AM774">
        <v>1985120</v>
      </c>
      <c r="AN774">
        <v>3.7273079181426414E-3</v>
      </c>
      <c r="AO774">
        <v>28784240</v>
      </c>
      <c r="AP774">
        <v>7.2425451269426252E-3</v>
      </c>
      <c r="AS774">
        <v>18858640</v>
      </c>
      <c r="AT774">
        <v>1.0732270683795524E-2</v>
      </c>
    </row>
    <row r="775" spans="1:82" x14ac:dyDescent="0.3">
      <c r="A775" t="s">
        <v>5536</v>
      </c>
      <c r="B775" t="s">
        <v>49</v>
      </c>
      <c r="C775" t="s">
        <v>347</v>
      </c>
      <c r="D775" t="s">
        <v>348</v>
      </c>
      <c r="E775" t="s">
        <v>349</v>
      </c>
      <c r="F775" t="s">
        <v>3188</v>
      </c>
      <c r="G775" t="s">
        <v>53</v>
      </c>
      <c r="H775" t="s">
        <v>5537</v>
      </c>
      <c r="I775" t="s">
        <v>5538</v>
      </c>
      <c r="J775" t="s">
        <v>56</v>
      </c>
      <c r="K775" t="s">
        <v>3467</v>
      </c>
      <c r="L775" t="s">
        <v>56</v>
      </c>
      <c r="M775" t="s">
        <v>5539</v>
      </c>
      <c r="N775" t="s">
        <v>3221</v>
      </c>
      <c r="O775" t="s">
        <v>56</v>
      </c>
      <c r="P775" t="s">
        <v>56</v>
      </c>
      <c r="Q775" t="s">
        <v>56</v>
      </c>
      <c r="R775">
        <v>3.2539999999999999E-3</v>
      </c>
      <c r="S775" t="s">
        <v>3194</v>
      </c>
      <c r="T775" t="s">
        <v>3194</v>
      </c>
      <c r="U775" t="s">
        <v>3194</v>
      </c>
      <c r="Y775">
        <v>0.94374999999999998</v>
      </c>
      <c r="Z775">
        <v>5</v>
      </c>
      <c r="AA775" t="b">
        <v>0</v>
      </c>
      <c r="AB775" t="s">
        <v>56</v>
      </c>
      <c r="AC775" t="s">
        <v>3221</v>
      </c>
      <c r="AD775" t="b">
        <v>0</v>
      </c>
      <c r="AE775" t="b">
        <v>0</v>
      </c>
      <c r="AF775" t="s">
        <v>56</v>
      </c>
      <c r="BM775">
        <v>1419385.2739500001</v>
      </c>
      <c r="BN775">
        <v>2.6025855113754773E-3</v>
      </c>
      <c r="BS775">
        <v>5299038.3560800003</v>
      </c>
      <c r="BT775">
        <v>1.0935789784463521E-3</v>
      </c>
    </row>
    <row r="776" spans="1:82" x14ac:dyDescent="0.3">
      <c r="A776" t="s">
        <v>5540</v>
      </c>
      <c r="B776" t="s">
        <v>49</v>
      </c>
      <c r="C776" t="s">
        <v>2837</v>
      </c>
      <c r="D776" t="s">
        <v>396</v>
      </c>
      <c r="E776" t="s">
        <v>829</v>
      </c>
      <c r="F776" t="s">
        <v>3250</v>
      </c>
      <c r="G776" t="s">
        <v>53</v>
      </c>
      <c r="H776" t="s">
        <v>4227</v>
      </c>
      <c r="I776" t="s">
        <v>5541</v>
      </c>
      <c r="J776" t="s">
        <v>68</v>
      </c>
      <c r="K776" t="s">
        <v>4313</v>
      </c>
      <c r="L776" t="s">
        <v>107</v>
      </c>
      <c r="M776" t="s">
        <v>4313</v>
      </c>
      <c r="N776" t="s">
        <v>3470</v>
      </c>
      <c r="O776" t="s">
        <v>63</v>
      </c>
      <c r="P776" t="s">
        <v>68</v>
      </c>
      <c r="Q776" t="s">
        <v>107</v>
      </c>
      <c r="R776">
        <v>8.1700000000000002E-3</v>
      </c>
      <c r="S776" t="s">
        <v>3201</v>
      </c>
      <c r="T776" t="s">
        <v>3194</v>
      </c>
      <c r="U776" t="s">
        <v>3201</v>
      </c>
      <c r="V776" t="s">
        <v>55</v>
      </c>
      <c r="X776" t="s">
        <v>55</v>
      </c>
      <c r="Y776">
        <v>0.92272999999999994</v>
      </c>
      <c r="Z776">
        <v>4</v>
      </c>
      <c r="AA776" t="b">
        <v>0</v>
      </c>
      <c r="AB776" t="s">
        <v>68</v>
      </c>
      <c r="AC776" t="s">
        <v>3470</v>
      </c>
      <c r="AD776" t="b">
        <v>0</v>
      </c>
      <c r="AE776" t="b">
        <v>0</v>
      </c>
      <c r="AF776" t="s">
        <v>107</v>
      </c>
      <c r="AG776">
        <v>23084236.302499998</v>
      </c>
      <c r="AH776">
        <v>1.4930646731673518E-4</v>
      </c>
      <c r="AI776">
        <v>9233694.5209999997</v>
      </c>
      <c r="AJ776">
        <v>1.7182925457151054E-4</v>
      </c>
    </row>
    <row r="777" spans="1:82" x14ac:dyDescent="0.3">
      <c r="A777" t="s">
        <v>5542</v>
      </c>
      <c r="B777" t="s">
        <v>49</v>
      </c>
      <c r="C777" t="s">
        <v>2745</v>
      </c>
      <c r="D777" t="s">
        <v>143</v>
      </c>
      <c r="E777" t="s">
        <v>296</v>
      </c>
      <c r="F777" t="s">
        <v>3217</v>
      </c>
      <c r="G777" t="s">
        <v>53</v>
      </c>
      <c r="H777" t="s">
        <v>4215</v>
      </c>
      <c r="I777" t="s">
        <v>5543</v>
      </c>
      <c r="J777" t="s">
        <v>54</v>
      </c>
      <c r="K777" t="s">
        <v>3198</v>
      </c>
      <c r="L777" t="s">
        <v>68</v>
      </c>
      <c r="M777" t="s">
        <v>5544</v>
      </c>
      <c r="N777" t="s">
        <v>3193</v>
      </c>
      <c r="O777" t="s">
        <v>54</v>
      </c>
      <c r="P777" t="s">
        <v>54</v>
      </c>
      <c r="Q777" t="s">
        <v>68</v>
      </c>
      <c r="R777">
        <v>1.281E-3</v>
      </c>
      <c r="S777" t="s">
        <v>3194</v>
      </c>
      <c r="V777" t="s">
        <v>55</v>
      </c>
      <c r="W777" t="s">
        <v>55</v>
      </c>
      <c r="X777" t="s">
        <v>55</v>
      </c>
      <c r="Y777">
        <v>1.02352</v>
      </c>
      <c r="Z777">
        <v>4</v>
      </c>
      <c r="AA777" t="b">
        <v>0</v>
      </c>
      <c r="AB777" t="s">
        <v>54</v>
      </c>
      <c r="AC777" t="s">
        <v>3193</v>
      </c>
      <c r="AD777" t="b">
        <v>0</v>
      </c>
      <c r="AE777" t="b">
        <v>0</v>
      </c>
      <c r="AF777" t="s">
        <v>68</v>
      </c>
      <c r="AG777">
        <v>51838837.152899995</v>
      </c>
      <c r="AH777">
        <v>3.3528826960884989E-4</v>
      </c>
      <c r="AI777">
        <v>11637289.973099999</v>
      </c>
      <c r="AJ777">
        <v>2.1655761480549057E-4</v>
      </c>
      <c r="AS777">
        <v>1057935.4520999999</v>
      </c>
      <c r="AT777">
        <v>6.02060892933997E-4</v>
      </c>
      <c r="BK777">
        <v>4231741.8083999995</v>
      </c>
      <c r="BL777">
        <v>1.6283799501622281E-3</v>
      </c>
      <c r="CA777">
        <v>10579354.521</v>
      </c>
      <c r="CB777">
        <v>1.1626317986017778E-2</v>
      </c>
    </row>
    <row r="778" spans="1:82" x14ac:dyDescent="0.3">
      <c r="A778" t="s">
        <v>5545</v>
      </c>
      <c r="B778" t="s">
        <v>3210</v>
      </c>
      <c r="C778" t="s">
        <v>2088</v>
      </c>
      <c r="D778" t="s">
        <v>551</v>
      </c>
      <c r="E778" t="s">
        <v>552</v>
      </c>
      <c r="F778" t="s">
        <v>3914</v>
      </c>
      <c r="G778" t="s">
        <v>53</v>
      </c>
      <c r="H778" t="s">
        <v>5546</v>
      </c>
      <c r="I778" t="s">
        <v>3991</v>
      </c>
      <c r="J778" t="s">
        <v>107</v>
      </c>
      <c r="K778" t="s">
        <v>3840</v>
      </c>
      <c r="L778" t="s">
        <v>55</v>
      </c>
      <c r="M778" t="s">
        <v>3991</v>
      </c>
      <c r="N778" t="s">
        <v>3309</v>
      </c>
      <c r="O778" t="s">
        <v>107</v>
      </c>
      <c r="P778" t="s">
        <v>107</v>
      </c>
      <c r="Q778" t="s">
        <v>108</v>
      </c>
      <c r="R778">
        <v>6.483E-3</v>
      </c>
      <c r="S778" t="s">
        <v>3194</v>
      </c>
      <c r="U778" t="s">
        <v>3194</v>
      </c>
      <c r="Y778">
        <v>0.98797000000000001</v>
      </c>
      <c r="Z778">
        <v>3</v>
      </c>
      <c r="AA778" t="b">
        <v>0</v>
      </c>
      <c r="AB778" t="s">
        <v>107</v>
      </c>
      <c r="AC778" t="s">
        <v>3309</v>
      </c>
      <c r="AD778" t="b">
        <v>0</v>
      </c>
      <c r="AE778" t="b">
        <v>0</v>
      </c>
      <c r="CC778">
        <v>385900.07082899997</v>
      </c>
      <c r="CD778">
        <v>1.680730627252878E-3</v>
      </c>
    </row>
    <row r="779" spans="1:82" x14ac:dyDescent="0.3">
      <c r="A779" t="s">
        <v>5547</v>
      </c>
      <c r="B779" t="s">
        <v>49</v>
      </c>
      <c r="C779" t="s">
        <v>1083</v>
      </c>
      <c r="D779" t="s">
        <v>1064</v>
      </c>
      <c r="E779" t="s">
        <v>1065</v>
      </c>
      <c r="F779" t="s">
        <v>3271</v>
      </c>
      <c r="G779" t="s">
        <v>53</v>
      </c>
      <c r="H779" t="s">
        <v>5548</v>
      </c>
      <c r="I779" t="s">
        <v>5549</v>
      </c>
      <c r="J779" t="s">
        <v>48</v>
      </c>
      <c r="K779" t="s">
        <v>4203</v>
      </c>
      <c r="L779" t="s">
        <v>48</v>
      </c>
      <c r="M779" t="s">
        <v>5550</v>
      </c>
      <c r="N779" t="s">
        <v>3237</v>
      </c>
      <c r="O779" t="s">
        <v>48</v>
      </c>
      <c r="P779" t="s">
        <v>48</v>
      </c>
      <c r="Q779" t="s">
        <v>48</v>
      </c>
      <c r="R779">
        <v>-1.418E-3</v>
      </c>
      <c r="S779" t="s">
        <v>3194</v>
      </c>
      <c r="T779" t="s">
        <v>3194</v>
      </c>
      <c r="U779" t="s">
        <v>3194</v>
      </c>
      <c r="W779" t="s">
        <v>55</v>
      </c>
      <c r="Y779">
        <v>1.0266899999999999</v>
      </c>
      <c r="Z779">
        <v>2</v>
      </c>
      <c r="AA779" t="b">
        <v>0</v>
      </c>
      <c r="AB779" t="s">
        <v>48</v>
      </c>
      <c r="AC779" t="s">
        <v>3237</v>
      </c>
      <c r="AD779" t="b">
        <v>0</v>
      </c>
      <c r="AE779" t="b">
        <v>0</v>
      </c>
      <c r="AF779" t="s">
        <v>48</v>
      </c>
      <c r="AG779">
        <v>365425746.55999994</v>
      </c>
      <c r="AH779">
        <v>2.3635361625346618E-3</v>
      </c>
      <c r="AI779">
        <v>156611034.23999998</v>
      </c>
      <c r="AJ779">
        <v>2.9143651232917487E-3</v>
      </c>
    </row>
    <row r="780" spans="1:82" x14ac:dyDescent="0.3">
      <c r="A780" t="s">
        <v>5551</v>
      </c>
      <c r="B780" t="s">
        <v>49</v>
      </c>
      <c r="C780" t="s">
        <v>5552</v>
      </c>
      <c r="E780" t="s">
        <v>5553</v>
      </c>
      <c r="F780" t="s">
        <v>3808</v>
      </c>
      <c r="O780" t="s">
        <v>54</v>
      </c>
      <c r="P780" t="s">
        <v>54</v>
      </c>
      <c r="Q780" t="s">
        <v>56</v>
      </c>
      <c r="R780">
        <v>3.9819998262450002E-2</v>
      </c>
      <c r="Y780">
        <v>103.4</v>
      </c>
      <c r="AA780" t="b">
        <v>0</v>
      </c>
      <c r="AD780" t="b">
        <v>0</v>
      </c>
      <c r="AE780" t="b">
        <v>0</v>
      </c>
      <c r="AU780">
        <v>4680801.0546000004</v>
      </c>
      <c r="AV780">
        <v>0.10262016666348184</v>
      </c>
    </row>
    <row r="781" spans="1:82" x14ac:dyDescent="0.3">
      <c r="A781" t="s">
        <v>5554</v>
      </c>
      <c r="B781" t="s">
        <v>3210</v>
      </c>
      <c r="C781" t="s">
        <v>2916</v>
      </c>
      <c r="D781" t="s">
        <v>1053</v>
      </c>
      <c r="E781" t="s">
        <v>1054</v>
      </c>
      <c r="F781" t="s">
        <v>3527</v>
      </c>
      <c r="G781" t="s">
        <v>53</v>
      </c>
      <c r="H781" t="s">
        <v>5555</v>
      </c>
      <c r="I781" t="s">
        <v>5556</v>
      </c>
      <c r="J781" t="s">
        <v>48</v>
      </c>
      <c r="K781" t="s">
        <v>4373</v>
      </c>
      <c r="L781" t="s">
        <v>55</v>
      </c>
      <c r="M781" t="s">
        <v>4373</v>
      </c>
      <c r="N781" t="s">
        <v>3237</v>
      </c>
      <c r="O781" t="s">
        <v>48</v>
      </c>
      <c r="P781" t="s">
        <v>48</v>
      </c>
      <c r="Q781" t="s">
        <v>48</v>
      </c>
      <c r="R781">
        <v>3.643E-3</v>
      </c>
      <c r="S781" t="s">
        <v>3194</v>
      </c>
      <c r="T781" t="s">
        <v>3194</v>
      </c>
      <c r="U781" t="s">
        <v>3194</v>
      </c>
      <c r="Y781">
        <v>0.86599000000000004</v>
      </c>
      <c r="Z781">
        <v>1</v>
      </c>
      <c r="AA781" t="b">
        <v>0</v>
      </c>
      <c r="AB781" t="s">
        <v>48</v>
      </c>
      <c r="AC781" t="s">
        <v>3237</v>
      </c>
      <c r="AD781" t="b">
        <v>0</v>
      </c>
      <c r="AE781" t="b">
        <v>0</v>
      </c>
      <c r="CC781">
        <v>521156.50001999998</v>
      </c>
      <c r="CD781">
        <v>2.2698199803224926E-3</v>
      </c>
    </row>
    <row r="782" spans="1:82" x14ac:dyDescent="0.3">
      <c r="A782" t="s">
        <v>5557</v>
      </c>
      <c r="B782" t="s">
        <v>3210</v>
      </c>
      <c r="D782" t="s">
        <v>346</v>
      </c>
      <c r="E782" t="s">
        <v>3818</v>
      </c>
      <c r="F782" t="s">
        <v>3864</v>
      </c>
      <c r="H782" t="s">
        <v>5558</v>
      </c>
      <c r="R782">
        <v>0</v>
      </c>
      <c r="S782" t="s">
        <v>3194</v>
      </c>
      <c r="T782" t="s">
        <v>3194</v>
      </c>
      <c r="U782" t="s">
        <v>3194</v>
      </c>
      <c r="V782" t="s">
        <v>55</v>
      </c>
      <c r="W782" t="s">
        <v>55</v>
      </c>
      <c r="X782" t="s">
        <v>55</v>
      </c>
      <c r="Y782">
        <v>-0.28044555879999999</v>
      </c>
      <c r="Z782">
        <v>2</v>
      </c>
      <c r="AA782" t="b">
        <v>0</v>
      </c>
      <c r="AD782" t="b">
        <v>0</v>
      </c>
      <c r="AE782" t="b">
        <v>0</v>
      </c>
      <c r="AG782">
        <v>-4137704.4343314157</v>
      </c>
      <c r="AH782">
        <v>-2.6762246920159455E-5</v>
      </c>
    </row>
    <row r="783" spans="1:82" x14ac:dyDescent="0.3">
      <c r="A783" t="s">
        <v>5559</v>
      </c>
      <c r="B783" t="s">
        <v>49</v>
      </c>
      <c r="C783" t="s">
        <v>2661</v>
      </c>
      <c r="D783" t="s">
        <v>391</v>
      </c>
      <c r="E783" t="s">
        <v>392</v>
      </c>
      <c r="F783" t="s">
        <v>3319</v>
      </c>
      <c r="G783" t="s">
        <v>72</v>
      </c>
      <c r="H783" t="s">
        <v>5560</v>
      </c>
      <c r="I783" t="s">
        <v>3214</v>
      </c>
      <c r="J783" t="s">
        <v>76</v>
      </c>
      <c r="K783" t="s">
        <v>4035</v>
      </c>
      <c r="L783" t="s">
        <v>54</v>
      </c>
      <c r="M783" t="s">
        <v>5561</v>
      </c>
      <c r="N783" t="s">
        <v>3409</v>
      </c>
      <c r="O783" t="s">
        <v>76</v>
      </c>
      <c r="P783" t="s">
        <v>76</v>
      </c>
      <c r="Q783" t="s">
        <v>54</v>
      </c>
      <c r="R783">
        <v>1.5275E-2</v>
      </c>
      <c r="S783" t="s">
        <v>3194</v>
      </c>
      <c r="T783" t="s">
        <v>3194</v>
      </c>
      <c r="U783" t="s">
        <v>3194</v>
      </c>
      <c r="V783" t="s">
        <v>55</v>
      </c>
      <c r="W783" t="s">
        <v>55</v>
      </c>
      <c r="X783" t="s">
        <v>55</v>
      </c>
      <c r="Y783">
        <v>0.99956999999999996</v>
      </c>
      <c r="Z783">
        <v>4</v>
      </c>
      <c r="AA783" t="b">
        <v>0</v>
      </c>
      <c r="AB783" t="s">
        <v>76</v>
      </c>
      <c r="AC783" t="s">
        <v>3409</v>
      </c>
      <c r="AD783" t="b">
        <v>0</v>
      </c>
      <c r="AE783" t="b">
        <v>0</v>
      </c>
      <c r="AF783" t="s">
        <v>54</v>
      </c>
      <c r="AG783">
        <v>332620157.80639994</v>
      </c>
      <c r="AH783">
        <v>2.15135298693118E-3</v>
      </c>
      <c r="AI783">
        <v>91370356.602239996</v>
      </c>
      <c r="AJ783">
        <v>1.7003053576430953E-3</v>
      </c>
      <c r="AM783">
        <v>500933.97259999992</v>
      </c>
      <c r="AN783">
        <v>9.4056538775420557E-4</v>
      </c>
      <c r="AO783">
        <v>4508405.7533999998</v>
      </c>
      <c r="AP783">
        <v>1.1343822911276194E-3</v>
      </c>
      <c r="AS783">
        <v>13024283.287599999</v>
      </c>
      <c r="AT783">
        <v>7.4119943805575298E-3</v>
      </c>
    </row>
    <row r="784" spans="1:82" x14ac:dyDescent="0.3">
      <c r="A784" t="s">
        <v>5562</v>
      </c>
      <c r="B784" t="s">
        <v>49</v>
      </c>
      <c r="C784" t="s">
        <v>644</v>
      </c>
      <c r="D784" t="s">
        <v>102</v>
      </c>
      <c r="E784" t="s">
        <v>154</v>
      </c>
      <c r="F784" t="s">
        <v>3360</v>
      </c>
      <c r="G784" t="s">
        <v>53</v>
      </c>
      <c r="H784" t="s">
        <v>5563</v>
      </c>
      <c r="I784" t="s">
        <v>4701</v>
      </c>
      <c r="J784" t="s">
        <v>68</v>
      </c>
      <c r="K784" t="s">
        <v>3613</v>
      </c>
      <c r="L784" t="s">
        <v>55</v>
      </c>
      <c r="M784" t="s">
        <v>5292</v>
      </c>
      <c r="N784" t="s">
        <v>3207</v>
      </c>
      <c r="O784" t="s">
        <v>68</v>
      </c>
      <c r="P784" t="s">
        <v>68</v>
      </c>
      <c r="Q784" t="s">
        <v>68</v>
      </c>
      <c r="R784">
        <v>7.7250000000000001E-3</v>
      </c>
      <c r="S784" t="s">
        <v>3194</v>
      </c>
      <c r="T784" t="s">
        <v>3194</v>
      </c>
      <c r="U784" t="s">
        <v>3201</v>
      </c>
      <c r="Y784">
        <v>0.93016999999999994</v>
      </c>
      <c r="AA784" t="b">
        <v>0</v>
      </c>
      <c r="AB784" t="s">
        <v>68</v>
      </c>
      <c r="AC784" t="s">
        <v>3207</v>
      </c>
      <c r="AD784" t="b">
        <v>0</v>
      </c>
      <c r="AE784" t="b">
        <v>0</v>
      </c>
      <c r="BA784">
        <v>1025477.4109799999</v>
      </c>
      <c r="BB784">
        <v>1.4761328377689426E-3</v>
      </c>
      <c r="BO784">
        <v>1118702.6301599999</v>
      </c>
      <c r="BP784">
        <v>2.8825111605783119E-3</v>
      </c>
      <c r="BS784">
        <v>3635783.5480199996</v>
      </c>
      <c r="BT784">
        <v>7.5032792577048822E-4</v>
      </c>
    </row>
    <row r="785" spans="1:84" x14ac:dyDescent="0.3">
      <c r="A785" t="s">
        <v>5564</v>
      </c>
      <c r="B785" t="s">
        <v>49</v>
      </c>
      <c r="D785" t="s">
        <v>353</v>
      </c>
      <c r="E785" t="s">
        <v>354</v>
      </c>
      <c r="F785" t="s">
        <v>3864</v>
      </c>
      <c r="H785" t="s">
        <v>3871</v>
      </c>
      <c r="R785">
        <v>0</v>
      </c>
      <c r="S785" t="s">
        <v>3194</v>
      </c>
      <c r="T785" t="s">
        <v>3194</v>
      </c>
      <c r="U785" t="s">
        <v>3194</v>
      </c>
      <c r="V785" t="s">
        <v>55</v>
      </c>
      <c r="W785" t="s">
        <v>55</v>
      </c>
      <c r="X785" t="s">
        <v>55</v>
      </c>
      <c r="Y785">
        <v>0.32009827690000003</v>
      </c>
      <c r="Z785">
        <v>4</v>
      </c>
      <c r="AA785" t="b">
        <v>0</v>
      </c>
      <c r="AD785" t="b">
        <v>0</v>
      </c>
      <c r="AE785" t="b">
        <v>0</v>
      </c>
      <c r="AG785">
        <v>64019655.38000001</v>
      </c>
      <c r="AH785">
        <v>4.1407254969866341E-4</v>
      </c>
    </row>
    <row r="786" spans="1:84" x14ac:dyDescent="0.3">
      <c r="A786" t="s">
        <v>5565</v>
      </c>
      <c r="B786" t="s">
        <v>49</v>
      </c>
      <c r="C786" t="s">
        <v>634</v>
      </c>
      <c r="D786" t="s">
        <v>635</v>
      </c>
      <c r="E786" t="s">
        <v>636</v>
      </c>
      <c r="F786" t="s">
        <v>3250</v>
      </c>
      <c r="G786" t="s">
        <v>53</v>
      </c>
      <c r="H786" t="s">
        <v>4177</v>
      </c>
      <c r="I786" t="s">
        <v>5566</v>
      </c>
      <c r="J786" t="s">
        <v>107</v>
      </c>
      <c r="K786" t="s">
        <v>3840</v>
      </c>
      <c r="L786" t="s">
        <v>62</v>
      </c>
      <c r="M786" t="s">
        <v>3373</v>
      </c>
      <c r="N786" t="s">
        <v>3215</v>
      </c>
      <c r="O786" t="s">
        <v>62</v>
      </c>
      <c r="P786" t="s">
        <v>62</v>
      </c>
      <c r="Q786" t="s">
        <v>107</v>
      </c>
      <c r="R786">
        <v>8.4089999999999998E-3</v>
      </c>
      <c r="S786" t="s">
        <v>3194</v>
      </c>
      <c r="U786" t="s">
        <v>3194</v>
      </c>
      <c r="Y786">
        <v>0.87970000000000004</v>
      </c>
      <c r="Z786">
        <v>5</v>
      </c>
      <c r="AA786" t="b">
        <v>0</v>
      </c>
      <c r="AB786" t="s">
        <v>107</v>
      </c>
      <c r="AC786" t="s">
        <v>3215</v>
      </c>
      <c r="AD786" t="b">
        <v>0</v>
      </c>
      <c r="AE786" t="b">
        <v>0</v>
      </c>
      <c r="AF786" t="s">
        <v>62</v>
      </c>
      <c r="AG786">
        <v>134157906.84640001</v>
      </c>
      <c r="AH786">
        <v>8.6771954988497174E-4</v>
      </c>
      <c r="AI786">
        <v>44792853.766149998</v>
      </c>
      <c r="AJ786">
        <v>8.3354746632171293E-4</v>
      </c>
      <c r="BC786">
        <v>4413089.0410000002</v>
      </c>
      <c r="BD786">
        <v>4.0393529540690724E-3</v>
      </c>
    </row>
    <row r="787" spans="1:84" x14ac:dyDescent="0.3">
      <c r="A787" t="s">
        <v>5567</v>
      </c>
      <c r="B787" t="s">
        <v>49</v>
      </c>
      <c r="C787" t="s">
        <v>2955</v>
      </c>
      <c r="D787" t="s">
        <v>855</v>
      </c>
      <c r="E787" t="s">
        <v>856</v>
      </c>
      <c r="F787" t="s">
        <v>3223</v>
      </c>
      <c r="G787" t="s">
        <v>53</v>
      </c>
      <c r="H787" t="s">
        <v>5568</v>
      </c>
      <c r="I787" t="s">
        <v>5569</v>
      </c>
      <c r="J787" t="s">
        <v>68</v>
      </c>
      <c r="K787" t="s">
        <v>5569</v>
      </c>
      <c r="L787" t="s">
        <v>55</v>
      </c>
      <c r="M787" t="s">
        <v>3795</v>
      </c>
      <c r="N787" t="s">
        <v>55</v>
      </c>
      <c r="O787" t="s">
        <v>68</v>
      </c>
      <c r="P787" t="s">
        <v>68</v>
      </c>
      <c r="Q787" t="s">
        <v>68</v>
      </c>
      <c r="R787">
        <v>2.7170000000000002E-3</v>
      </c>
      <c r="S787" t="s">
        <v>3194</v>
      </c>
      <c r="U787" t="s">
        <v>3194</v>
      </c>
      <c r="W787" t="s">
        <v>55</v>
      </c>
      <c r="Y787">
        <v>0.91170000000000007</v>
      </c>
      <c r="Z787">
        <v>4</v>
      </c>
      <c r="AA787" t="b">
        <v>0</v>
      </c>
      <c r="AB787" t="s">
        <v>68</v>
      </c>
      <c r="AD787" t="b">
        <v>0</v>
      </c>
      <c r="AE787" t="b">
        <v>0</v>
      </c>
      <c r="BM787">
        <v>2918426.3014400001</v>
      </c>
      <c r="BN787">
        <v>5.3512278502139982E-3</v>
      </c>
      <c r="BQ787">
        <v>182401.64384</v>
      </c>
      <c r="BR787">
        <v>5.603783841581539E-3</v>
      </c>
      <c r="BS787">
        <v>18240164.384000003</v>
      </c>
      <c r="BT787">
        <v>3.7642792886866802E-3</v>
      </c>
      <c r="BU787">
        <v>547204.9315200001</v>
      </c>
      <c r="BV787">
        <v>2.189755275862995E-3</v>
      </c>
    </row>
    <row r="788" spans="1:84" x14ac:dyDescent="0.3">
      <c r="A788" t="s">
        <v>5570</v>
      </c>
      <c r="B788" t="s">
        <v>49</v>
      </c>
      <c r="C788" t="s">
        <v>3028</v>
      </c>
      <c r="D788" t="s">
        <v>93</v>
      </c>
      <c r="E788" t="s">
        <v>94</v>
      </c>
      <c r="F788" t="s">
        <v>3346</v>
      </c>
      <c r="G788" t="s">
        <v>53</v>
      </c>
      <c r="H788" t="s">
        <v>5571</v>
      </c>
      <c r="I788" t="s">
        <v>3844</v>
      </c>
      <c r="J788" t="s">
        <v>68</v>
      </c>
      <c r="K788" t="s">
        <v>3845</v>
      </c>
      <c r="L788" t="s">
        <v>55</v>
      </c>
      <c r="M788" t="s">
        <v>3611</v>
      </c>
      <c r="N788" t="s">
        <v>3207</v>
      </c>
      <c r="O788" t="s">
        <v>68</v>
      </c>
      <c r="P788" t="s">
        <v>68</v>
      </c>
      <c r="Q788" t="s">
        <v>68</v>
      </c>
      <c r="R788">
        <v>4.3840000000000007E-3</v>
      </c>
      <c r="S788" t="s">
        <v>3194</v>
      </c>
      <c r="T788" t="s">
        <v>3208</v>
      </c>
      <c r="U788" t="s">
        <v>3194</v>
      </c>
      <c r="Y788">
        <v>0.91658000000000006</v>
      </c>
      <c r="Z788">
        <v>3</v>
      </c>
      <c r="AA788" t="b">
        <v>0</v>
      </c>
      <c r="AB788" t="s">
        <v>68</v>
      </c>
      <c r="AC788" t="s">
        <v>3207</v>
      </c>
      <c r="AD788" t="b">
        <v>0</v>
      </c>
      <c r="AE788" t="b">
        <v>0</v>
      </c>
      <c r="AG788">
        <v>131530149.37692</v>
      </c>
      <c r="AH788">
        <v>8.5072348470906938E-4</v>
      </c>
      <c r="AI788">
        <v>44394872.221560001</v>
      </c>
      <c r="AJ788">
        <v>8.2614145218678657E-4</v>
      </c>
      <c r="AM788">
        <v>367659.39728000003</v>
      </c>
      <c r="AN788">
        <v>6.9032591614677963E-4</v>
      </c>
      <c r="AO788">
        <v>6985528.5483200001</v>
      </c>
      <c r="AP788">
        <v>1.757663420912055E-3</v>
      </c>
      <c r="BK788">
        <v>3308934.57552</v>
      </c>
      <c r="BL788">
        <v>1.2732824834633717E-3</v>
      </c>
      <c r="CE788">
        <v>3308934.57552</v>
      </c>
      <c r="CF788">
        <v>1.4183141946574655E-2</v>
      </c>
    </row>
    <row r="789" spans="1:84" x14ac:dyDescent="0.3">
      <c r="A789" t="s">
        <v>5572</v>
      </c>
      <c r="B789" t="s">
        <v>49</v>
      </c>
      <c r="C789" t="s">
        <v>2927</v>
      </c>
      <c r="D789" t="s">
        <v>527</v>
      </c>
      <c r="E789" t="s">
        <v>2928</v>
      </c>
      <c r="F789" t="s">
        <v>3244</v>
      </c>
      <c r="G789" t="s">
        <v>53</v>
      </c>
      <c r="H789" t="s">
        <v>5573</v>
      </c>
      <c r="I789" t="s">
        <v>5574</v>
      </c>
      <c r="J789" t="s">
        <v>68</v>
      </c>
      <c r="K789" t="s">
        <v>5575</v>
      </c>
      <c r="L789" t="s">
        <v>55</v>
      </c>
      <c r="M789" t="s">
        <v>5575</v>
      </c>
      <c r="N789" t="s">
        <v>55</v>
      </c>
      <c r="O789" t="s">
        <v>68</v>
      </c>
      <c r="P789" t="s">
        <v>68</v>
      </c>
      <c r="Q789" t="s">
        <v>68</v>
      </c>
      <c r="R789">
        <v>6.2979999999999998E-3</v>
      </c>
      <c r="Y789">
        <v>0.99282999999999999</v>
      </c>
      <c r="AA789" t="b">
        <v>0</v>
      </c>
      <c r="AB789" t="s">
        <v>68</v>
      </c>
      <c r="AD789" t="b">
        <v>0</v>
      </c>
      <c r="AE789" t="b">
        <v>0</v>
      </c>
      <c r="AG789">
        <v>88228884.957099989</v>
      </c>
      <c r="AH789">
        <v>5.7065535786482132E-4</v>
      </c>
      <c r="AI789">
        <v>12561059.931249999</v>
      </c>
      <c r="AJ789">
        <v>2.3374799325514276E-4</v>
      </c>
      <c r="AK789">
        <v>89535235.189949989</v>
      </c>
      <c r="AL789">
        <v>1.0750729098171171E-2</v>
      </c>
      <c r="AM789">
        <v>502442.39724999992</v>
      </c>
      <c r="AN789">
        <v>9.4339764129145603E-4</v>
      </c>
      <c r="AO789">
        <v>3617585.2601999994</v>
      </c>
      <c r="AP789">
        <v>9.1023853669789355E-4</v>
      </c>
      <c r="AQ789">
        <v>1306350.2328499998</v>
      </c>
      <c r="AR789">
        <v>3.2213369545481198E-3</v>
      </c>
      <c r="AS789">
        <v>1306350.2328499998</v>
      </c>
      <c r="AT789">
        <v>7.4343135596127339E-4</v>
      </c>
      <c r="AU789">
        <v>200976.95889999997</v>
      </c>
      <c r="AV789">
        <v>4.4061451826860843E-3</v>
      </c>
      <c r="BC789">
        <v>2311235.0273499996</v>
      </c>
      <c r="BD789">
        <v>2.1155009446985084E-3</v>
      </c>
      <c r="BK789">
        <v>10752267.30115</v>
      </c>
      <c r="BL789">
        <v>4.1374869462079905E-3</v>
      </c>
      <c r="BY789">
        <v>703419.35614999989</v>
      </c>
      <c r="BZ789">
        <v>1.5939991178982168E-3</v>
      </c>
    </row>
    <row r="790" spans="1:84" x14ac:dyDescent="0.3">
      <c r="A790" t="s">
        <v>5576</v>
      </c>
      <c r="B790" t="s">
        <v>49</v>
      </c>
      <c r="C790" t="s">
        <v>2154</v>
      </c>
      <c r="D790" t="s">
        <v>789</v>
      </c>
      <c r="E790" t="s">
        <v>790</v>
      </c>
      <c r="F790" t="s">
        <v>3196</v>
      </c>
      <c r="G790" t="s">
        <v>53</v>
      </c>
      <c r="H790" t="s">
        <v>5577</v>
      </c>
      <c r="I790" t="s">
        <v>5578</v>
      </c>
      <c r="J790" t="s">
        <v>54</v>
      </c>
      <c r="K790" t="s">
        <v>3256</v>
      </c>
      <c r="L790" t="s">
        <v>55</v>
      </c>
      <c r="M790" t="s">
        <v>3256</v>
      </c>
      <c r="N790" t="s">
        <v>55</v>
      </c>
      <c r="O790" t="s">
        <v>54</v>
      </c>
      <c r="P790" t="s">
        <v>54</v>
      </c>
      <c r="Q790" t="s">
        <v>54</v>
      </c>
      <c r="R790">
        <v>4.2849999999999997E-3</v>
      </c>
      <c r="U790" t="s">
        <v>3201</v>
      </c>
      <c r="Y790">
        <v>1.0247999999999999</v>
      </c>
      <c r="Z790">
        <v>4</v>
      </c>
      <c r="AA790" t="b">
        <v>0</v>
      </c>
      <c r="AB790" t="s">
        <v>54</v>
      </c>
      <c r="AD790" t="b">
        <v>0</v>
      </c>
      <c r="AE790" t="b">
        <v>0</v>
      </c>
      <c r="AG790">
        <v>19023225.000899997</v>
      </c>
      <c r="AH790">
        <v>1.2304026369493428E-4</v>
      </c>
      <c r="AI790">
        <v>8597455.3319135997</v>
      </c>
      <c r="AJ790">
        <v>1.5998951855454962E-4</v>
      </c>
      <c r="AO790">
        <v>2918631.7809599997</v>
      </c>
      <c r="AP790">
        <v>7.3437139151604218E-4</v>
      </c>
      <c r="CA790">
        <v>3961000.2741599996</v>
      </c>
      <c r="CB790">
        <v>4.3529922963329113E-3</v>
      </c>
    </row>
    <row r="791" spans="1:84" x14ac:dyDescent="0.3">
      <c r="A791" t="s">
        <v>5579</v>
      </c>
      <c r="B791" t="s">
        <v>49</v>
      </c>
      <c r="C791" t="s">
        <v>5580</v>
      </c>
      <c r="E791" t="s">
        <v>5581</v>
      </c>
      <c r="F791" t="s">
        <v>3808</v>
      </c>
      <c r="R791">
        <v>0</v>
      </c>
      <c r="Y791">
        <v>7905</v>
      </c>
      <c r="AA791" t="b">
        <v>0</v>
      </c>
      <c r="AD791" t="b">
        <v>0</v>
      </c>
      <c r="AE791" t="b">
        <v>0</v>
      </c>
      <c r="AM791">
        <v>17634932.490000002</v>
      </c>
      <c r="AN791">
        <v>3.3111763271685302E-2</v>
      </c>
      <c r="AQ791">
        <v>7771682.1749999998</v>
      </c>
      <c r="AR791">
        <v>1.9164238165068747E-2</v>
      </c>
      <c r="AS791">
        <v>22412350.859999999</v>
      </c>
      <c r="AT791">
        <v>1.2754653362581681E-2</v>
      </c>
    </row>
    <row r="792" spans="1:84" x14ac:dyDescent="0.3">
      <c r="A792" t="s">
        <v>5582</v>
      </c>
      <c r="B792" t="s">
        <v>3210</v>
      </c>
      <c r="D792" t="s">
        <v>346</v>
      </c>
      <c r="E792" t="s">
        <v>3818</v>
      </c>
      <c r="F792" t="s">
        <v>3864</v>
      </c>
      <c r="H792" t="s">
        <v>4100</v>
      </c>
      <c r="R792">
        <v>0</v>
      </c>
      <c r="S792" t="s">
        <v>3194</v>
      </c>
      <c r="T792" t="s">
        <v>3194</v>
      </c>
      <c r="U792" t="s">
        <v>3194</v>
      </c>
      <c r="V792" t="s">
        <v>55</v>
      </c>
      <c r="W792" t="s">
        <v>55</v>
      </c>
      <c r="X792" t="s">
        <v>55</v>
      </c>
      <c r="Y792">
        <v>-6.0400910200000046E-2</v>
      </c>
      <c r="Z792">
        <v>2</v>
      </c>
      <c r="AA792" t="b">
        <v>0</v>
      </c>
      <c r="AD792" t="b">
        <v>0</v>
      </c>
      <c r="AE792" t="b">
        <v>0</v>
      </c>
      <c r="AG792">
        <v>-389127.39533385518</v>
      </c>
      <c r="AH792">
        <v>-2.5168359902453627E-6</v>
      </c>
    </row>
    <row r="793" spans="1:84" x14ac:dyDescent="0.3">
      <c r="A793" t="s">
        <v>5583</v>
      </c>
      <c r="B793" t="s">
        <v>49</v>
      </c>
      <c r="D793" t="s">
        <v>476</v>
      </c>
      <c r="E793" t="s">
        <v>477</v>
      </c>
      <c r="F793" t="s">
        <v>3819</v>
      </c>
      <c r="H793" t="s">
        <v>5584</v>
      </c>
      <c r="R793">
        <v>0</v>
      </c>
      <c r="S793" t="s">
        <v>3194</v>
      </c>
      <c r="T793" t="s">
        <v>3208</v>
      </c>
      <c r="U793" t="s">
        <v>3194</v>
      </c>
      <c r="V793" t="s">
        <v>55</v>
      </c>
      <c r="W793" t="s">
        <v>55</v>
      </c>
      <c r="Y793">
        <v>4.4277466E-3</v>
      </c>
      <c r="Z793">
        <v>4</v>
      </c>
      <c r="AA793" t="b">
        <v>0</v>
      </c>
      <c r="AD793" t="b">
        <v>0</v>
      </c>
      <c r="AE793" t="b">
        <v>0</v>
      </c>
      <c r="AG793">
        <v>1106936.6499999999</v>
      </c>
      <c r="AH793">
        <v>7.1595524577532781E-6</v>
      </c>
    </row>
    <row r="794" spans="1:84" x14ac:dyDescent="0.3">
      <c r="A794" t="s">
        <v>5585</v>
      </c>
      <c r="B794" t="s">
        <v>49</v>
      </c>
      <c r="C794" t="s">
        <v>667</v>
      </c>
      <c r="D794" t="s">
        <v>668</v>
      </c>
      <c r="E794" t="s">
        <v>669</v>
      </c>
      <c r="F794" t="s">
        <v>3527</v>
      </c>
      <c r="G794" t="s">
        <v>53</v>
      </c>
      <c r="H794" t="s">
        <v>5586</v>
      </c>
      <c r="I794" t="s">
        <v>5587</v>
      </c>
      <c r="J794" t="s">
        <v>108</v>
      </c>
      <c r="K794" t="s">
        <v>5588</v>
      </c>
      <c r="L794" t="s">
        <v>108</v>
      </c>
      <c r="M794" t="s">
        <v>5589</v>
      </c>
      <c r="N794" t="s">
        <v>3581</v>
      </c>
      <c r="O794" t="s">
        <v>108</v>
      </c>
      <c r="P794" t="s">
        <v>108</v>
      </c>
      <c r="Q794" t="s">
        <v>129</v>
      </c>
      <c r="R794">
        <v>-8.2899999999999988E-4</v>
      </c>
      <c r="S794" t="s">
        <v>3194</v>
      </c>
      <c r="T794" t="s">
        <v>3194</v>
      </c>
      <c r="U794" t="s">
        <v>3194</v>
      </c>
      <c r="W794" t="s">
        <v>55</v>
      </c>
      <c r="X794" t="s">
        <v>55</v>
      </c>
      <c r="Y794">
        <v>0.97141000000000011</v>
      </c>
      <c r="Z794">
        <v>2</v>
      </c>
      <c r="AA794" t="b">
        <v>0</v>
      </c>
      <c r="AB794" t="s">
        <v>108</v>
      </c>
      <c r="AC794" t="s">
        <v>3581</v>
      </c>
      <c r="AD794" t="b">
        <v>0</v>
      </c>
      <c r="AE794" t="b">
        <v>0</v>
      </c>
      <c r="AF794" t="s">
        <v>108</v>
      </c>
      <c r="AG794">
        <v>413522947.66900307</v>
      </c>
      <c r="AH794">
        <v>2.6746239148563661E-3</v>
      </c>
      <c r="AI794">
        <v>122618876.95017502</v>
      </c>
      <c r="AJ794">
        <v>2.2818071547446579E-3</v>
      </c>
      <c r="AK794">
        <v>13308694.139522001</v>
      </c>
      <c r="AL794">
        <v>1.5980095996942145E-3</v>
      </c>
      <c r="AS794">
        <v>4914584.2465000004</v>
      </c>
      <c r="AT794">
        <v>2.7968426372079465E-3</v>
      </c>
    </row>
    <row r="795" spans="1:84" x14ac:dyDescent="0.3">
      <c r="A795" t="s">
        <v>5590</v>
      </c>
      <c r="B795" t="s">
        <v>3210</v>
      </c>
      <c r="D795" t="s">
        <v>346</v>
      </c>
      <c r="E795" t="s">
        <v>3818</v>
      </c>
      <c r="F795" t="s">
        <v>3864</v>
      </c>
      <c r="H795" t="s">
        <v>3711</v>
      </c>
      <c r="R795">
        <v>0</v>
      </c>
      <c r="S795" t="s">
        <v>3194</v>
      </c>
      <c r="T795" t="s">
        <v>3194</v>
      </c>
      <c r="U795" t="s">
        <v>3194</v>
      </c>
      <c r="V795" t="s">
        <v>55</v>
      </c>
      <c r="W795" t="s">
        <v>55</v>
      </c>
      <c r="X795" t="s">
        <v>55</v>
      </c>
      <c r="Y795">
        <v>3.7587530199999941E-2</v>
      </c>
      <c r="Z795">
        <v>2</v>
      </c>
      <c r="AA795" t="b">
        <v>0</v>
      </c>
      <c r="AD795" t="b">
        <v>0</v>
      </c>
      <c r="AE795" t="b">
        <v>0</v>
      </c>
      <c r="AG795">
        <v>5771227.8894353602</v>
      </c>
      <c r="AH795">
        <v>3.7327708699554937E-5</v>
      </c>
    </row>
    <row r="796" spans="1:84" x14ac:dyDescent="0.3">
      <c r="A796" t="s">
        <v>5591</v>
      </c>
      <c r="B796" t="s">
        <v>49</v>
      </c>
      <c r="C796" t="s">
        <v>2401</v>
      </c>
      <c r="D796" t="s">
        <v>573</v>
      </c>
      <c r="E796" t="s">
        <v>574</v>
      </c>
      <c r="F796" t="s">
        <v>3271</v>
      </c>
      <c r="G796" t="s">
        <v>53</v>
      </c>
      <c r="H796" t="s">
        <v>5592</v>
      </c>
      <c r="I796" t="s">
        <v>5593</v>
      </c>
      <c r="J796" t="s">
        <v>129</v>
      </c>
      <c r="K796" t="s">
        <v>3256</v>
      </c>
      <c r="L796" t="s">
        <v>55</v>
      </c>
      <c r="M796" t="s">
        <v>4896</v>
      </c>
      <c r="N796" t="s">
        <v>3581</v>
      </c>
      <c r="O796" t="s">
        <v>129</v>
      </c>
      <c r="P796" t="s">
        <v>129</v>
      </c>
      <c r="Q796" t="s">
        <v>129</v>
      </c>
      <c r="R796">
        <v>3.9599999999999998E-4</v>
      </c>
      <c r="S796" t="s">
        <v>3194</v>
      </c>
      <c r="U796" t="s">
        <v>3194</v>
      </c>
      <c r="W796" t="s">
        <v>55</v>
      </c>
      <c r="Y796">
        <v>1.16418</v>
      </c>
      <c r="Z796">
        <v>2</v>
      </c>
      <c r="AA796" t="b">
        <v>0</v>
      </c>
      <c r="AB796" t="s">
        <v>129</v>
      </c>
      <c r="AC796" t="s">
        <v>3581</v>
      </c>
      <c r="AD796" t="b">
        <v>0</v>
      </c>
      <c r="AE796" t="b">
        <v>0</v>
      </c>
      <c r="AG796">
        <v>8505748.7854101006</v>
      </c>
      <c r="AH796">
        <v>5.5014308742613993E-5</v>
      </c>
      <c r="AK796">
        <v>7332665.7601763997</v>
      </c>
      <c r="AL796">
        <v>8.804522933105604E-4</v>
      </c>
    </row>
    <row r="797" spans="1:84" x14ac:dyDescent="0.3">
      <c r="A797" t="s">
        <v>5594</v>
      </c>
      <c r="B797" t="s">
        <v>49</v>
      </c>
      <c r="D797" t="s">
        <v>346</v>
      </c>
      <c r="E797" t="s">
        <v>3818</v>
      </c>
      <c r="F797" t="s">
        <v>3819</v>
      </c>
      <c r="H797" t="s">
        <v>5595</v>
      </c>
      <c r="R797">
        <v>0</v>
      </c>
      <c r="S797" t="s">
        <v>3194</v>
      </c>
      <c r="T797" t="s">
        <v>3194</v>
      </c>
      <c r="U797" t="s">
        <v>3194</v>
      </c>
      <c r="V797" t="s">
        <v>55</v>
      </c>
      <c r="W797" t="s">
        <v>55</v>
      </c>
      <c r="X797" t="s">
        <v>55</v>
      </c>
      <c r="Y797">
        <v>4.4557591000000006E-3</v>
      </c>
      <c r="Z797">
        <v>2</v>
      </c>
      <c r="AA797" t="b">
        <v>0</v>
      </c>
      <c r="AD797" t="b">
        <v>0</v>
      </c>
      <c r="AE797" t="b">
        <v>0</v>
      </c>
      <c r="AG797">
        <v>1113939.7750000001</v>
      </c>
      <c r="AH797">
        <v>7.2048479503234308E-6</v>
      </c>
    </row>
    <row r="798" spans="1:84" x14ac:dyDescent="0.3">
      <c r="A798" t="s">
        <v>5596</v>
      </c>
      <c r="B798" t="s">
        <v>3210</v>
      </c>
      <c r="D798" t="s">
        <v>346</v>
      </c>
      <c r="E798" t="s">
        <v>3818</v>
      </c>
      <c r="F798" t="s">
        <v>3864</v>
      </c>
      <c r="H798" t="s">
        <v>4730</v>
      </c>
      <c r="R798">
        <v>0</v>
      </c>
      <c r="S798" t="s">
        <v>3194</v>
      </c>
      <c r="T798" t="s">
        <v>3194</v>
      </c>
      <c r="U798" t="s">
        <v>3194</v>
      </c>
      <c r="V798" t="s">
        <v>55</v>
      </c>
      <c r="W798" t="s">
        <v>55</v>
      </c>
      <c r="X798" t="s">
        <v>55</v>
      </c>
      <c r="Y798">
        <v>-7.0538597200000108E-2</v>
      </c>
      <c r="Z798">
        <v>2</v>
      </c>
      <c r="AA798" t="b">
        <v>0</v>
      </c>
      <c r="AD798" t="b">
        <v>0</v>
      </c>
      <c r="AE798" t="b">
        <v>0</v>
      </c>
      <c r="AG798">
        <v>-681657.78896507411</v>
      </c>
      <c r="AH798">
        <v>-4.408892503768451E-6</v>
      </c>
    </row>
    <row r="799" spans="1:84" x14ac:dyDescent="0.3">
      <c r="A799" t="s">
        <v>5597</v>
      </c>
      <c r="B799" t="s">
        <v>3210</v>
      </c>
      <c r="D799" t="s">
        <v>346</v>
      </c>
      <c r="E799" t="s">
        <v>3818</v>
      </c>
      <c r="F799" t="s">
        <v>3864</v>
      </c>
      <c r="H799" t="s">
        <v>4053</v>
      </c>
      <c r="R799">
        <v>0</v>
      </c>
      <c r="S799" t="s">
        <v>3194</v>
      </c>
      <c r="T799" t="s">
        <v>3194</v>
      </c>
      <c r="U799" t="s">
        <v>3194</v>
      </c>
      <c r="V799" t="s">
        <v>55</v>
      </c>
      <c r="W799" t="s">
        <v>55</v>
      </c>
      <c r="X799" t="s">
        <v>55</v>
      </c>
      <c r="Y799">
        <v>1.6825066700000058E-2</v>
      </c>
      <c r="Z799">
        <v>2</v>
      </c>
      <c r="AA799" t="b">
        <v>0</v>
      </c>
      <c r="AD799" t="b">
        <v>0</v>
      </c>
      <c r="AE799" t="b">
        <v>0</v>
      </c>
      <c r="AG799">
        <v>154848.52698909448</v>
      </c>
      <c r="AH799">
        <v>1.0015443539467649E-6</v>
      </c>
    </row>
    <row r="800" spans="1:84" x14ac:dyDescent="0.3">
      <c r="A800" t="s">
        <v>5598</v>
      </c>
      <c r="B800" t="s">
        <v>49</v>
      </c>
      <c r="C800" t="s">
        <v>2122</v>
      </c>
      <c r="D800" t="s">
        <v>896</v>
      </c>
      <c r="E800" t="s">
        <v>897</v>
      </c>
      <c r="F800" t="s">
        <v>3346</v>
      </c>
      <c r="G800" t="s">
        <v>53</v>
      </c>
      <c r="H800" t="s">
        <v>5069</v>
      </c>
      <c r="I800" t="s">
        <v>5422</v>
      </c>
      <c r="J800" t="s">
        <v>54</v>
      </c>
      <c r="K800" t="s">
        <v>5079</v>
      </c>
      <c r="L800" t="s">
        <v>54</v>
      </c>
      <c r="M800" t="s">
        <v>5423</v>
      </c>
      <c r="N800" t="s">
        <v>3193</v>
      </c>
      <c r="O800" t="s">
        <v>54</v>
      </c>
      <c r="P800" t="s">
        <v>54</v>
      </c>
      <c r="Q800" t="s">
        <v>54</v>
      </c>
      <c r="R800">
        <v>5.032E-3</v>
      </c>
      <c r="S800" t="s">
        <v>3208</v>
      </c>
      <c r="T800" t="s">
        <v>3194</v>
      </c>
      <c r="U800" t="s">
        <v>3194</v>
      </c>
      <c r="Y800">
        <v>0.98738999999999999</v>
      </c>
      <c r="Z800">
        <v>4</v>
      </c>
      <c r="AA800" t="b">
        <v>0</v>
      </c>
      <c r="AB800" t="s">
        <v>54</v>
      </c>
      <c r="AC800" t="s">
        <v>3193</v>
      </c>
      <c r="AD800" t="b">
        <v>0</v>
      </c>
      <c r="AE800" t="b">
        <v>0</v>
      </c>
      <c r="AF800" t="s">
        <v>54</v>
      </c>
      <c r="AG800">
        <v>152370719.02878001</v>
      </c>
      <c r="AH800">
        <v>9.8551814678115158E-4</v>
      </c>
      <c r="AI800">
        <v>56605038.142897502</v>
      </c>
      <c r="AJ800">
        <v>1.0533596803495551E-3</v>
      </c>
      <c r="AK800">
        <v>7323746.1684699999</v>
      </c>
      <c r="AL800">
        <v>8.7938129468193829E-4</v>
      </c>
      <c r="AS800">
        <v>2799902.9590000003</v>
      </c>
      <c r="AT800">
        <v>1.5933978507648506E-3</v>
      </c>
    </row>
    <row r="801" spans="1:82" x14ac:dyDescent="0.3">
      <c r="A801" t="s">
        <v>5599</v>
      </c>
      <c r="B801" t="s">
        <v>49</v>
      </c>
      <c r="C801" t="s">
        <v>3008</v>
      </c>
      <c r="D801" t="s">
        <v>1620</v>
      </c>
      <c r="E801" t="s">
        <v>1621</v>
      </c>
      <c r="F801" t="s">
        <v>3271</v>
      </c>
      <c r="G801" t="s">
        <v>53</v>
      </c>
      <c r="H801" t="s">
        <v>5373</v>
      </c>
      <c r="I801" t="s">
        <v>3226</v>
      </c>
      <c r="J801" t="s">
        <v>55</v>
      </c>
      <c r="K801" t="s">
        <v>5600</v>
      </c>
      <c r="L801" t="s">
        <v>55</v>
      </c>
      <c r="M801" t="s">
        <v>5601</v>
      </c>
      <c r="N801" t="s">
        <v>55</v>
      </c>
      <c r="O801" t="s">
        <v>55</v>
      </c>
      <c r="P801" t="s">
        <v>55</v>
      </c>
      <c r="Q801" t="s">
        <v>55</v>
      </c>
      <c r="R801">
        <v>8.5500000000000007E-4</v>
      </c>
      <c r="S801" t="s">
        <v>3194</v>
      </c>
      <c r="T801" t="s">
        <v>3208</v>
      </c>
      <c r="Y801">
        <v>0.93373000000000006</v>
      </c>
      <c r="AA801" t="b">
        <v>0</v>
      </c>
      <c r="AD801" t="b">
        <v>0</v>
      </c>
      <c r="AE801" t="b">
        <v>0</v>
      </c>
      <c r="AF801" t="s">
        <v>4005</v>
      </c>
      <c r="AG801">
        <v>48996472.275750004</v>
      </c>
      <c r="AH801">
        <v>3.1690414578204297E-4</v>
      </c>
      <c r="AI801">
        <v>43709762.357749999</v>
      </c>
      <c r="AJ801">
        <v>8.133922847836059E-4</v>
      </c>
      <c r="AW801">
        <v>3870626.9042500001</v>
      </c>
      <c r="AX801">
        <v>7.8601498180745615E-3</v>
      </c>
      <c r="BA801">
        <v>9440553.4250000007</v>
      </c>
      <c r="BB801">
        <v>1.3589290966474881E-2</v>
      </c>
      <c r="BK801">
        <v>9157336.8222499993</v>
      </c>
      <c r="BL801">
        <v>3.5237555487517328E-3</v>
      </c>
    </row>
    <row r="802" spans="1:82" x14ac:dyDescent="0.3">
      <c r="A802" t="s">
        <v>5602</v>
      </c>
      <c r="B802" t="s">
        <v>49</v>
      </c>
      <c r="C802" t="s">
        <v>2096</v>
      </c>
      <c r="D802" t="s">
        <v>2097</v>
      </c>
      <c r="E802" t="s">
        <v>2098</v>
      </c>
      <c r="F802" t="s">
        <v>3384</v>
      </c>
      <c r="G802" t="s">
        <v>53</v>
      </c>
      <c r="H802" t="s">
        <v>5603</v>
      </c>
      <c r="I802" t="s">
        <v>3831</v>
      </c>
      <c r="J802" t="s">
        <v>54</v>
      </c>
      <c r="K802" t="s">
        <v>4333</v>
      </c>
      <c r="L802" t="s">
        <v>55</v>
      </c>
      <c r="M802" t="s">
        <v>3530</v>
      </c>
      <c r="N802" t="s">
        <v>3193</v>
      </c>
      <c r="O802" t="s">
        <v>54</v>
      </c>
      <c r="P802" t="s">
        <v>54</v>
      </c>
      <c r="Q802" t="s">
        <v>54</v>
      </c>
      <c r="R802">
        <v>1.1729E-2</v>
      </c>
      <c r="S802" t="s">
        <v>3194</v>
      </c>
      <c r="Y802">
        <v>0.89</v>
      </c>
      <c r="AA802" t="b">
        <v>0</v>
      </c>
      <c r="AB802" t="s">
        <v>54</v>
      </c>
      <c r="AC802" t="s">
        <v>3221</v>
      </c>
      <c r="AD802" t="b">
        <v>0</v>
      </c>
      <c r="AE802" t="b">
        <v>1</v>
      </c>
      <c r="AG802">
        <v>113291638.35024001</v>
      </c>
      <c r="AH802">
        <v>7.3275867032982997E-4</v>
      </c>
      <c r="AI802">
        <v>48897098.627580002</v>
      </c>
      <c r="AJ802">
        <v>9.0992310702702123E-4</v>
      </c>
      <c r="AK802">
        <v>5878339.7257200005</v>
      </c>
      <c r="AL802">
        <v>7.0582757507881239E-4</v>
      </c>
      <c r="AQ802">
        <v>1603183.5615600001</v>
      </c>
      <c r="AR802">
        <v>3.953300058369795E-3</v>
      </c>
      <c r="AS802">
        <v>5343945.2052000007</v>
      </c>
      <c r="AT802">
        <v>3.0411878301710845E-3</v>
      </c>
      <c r="AU802">
        <v>178131.50684000002</v>
      </c>
      <c r="AV802">
        <v>3.905289865283555E-3</v>
      </c>
    </row>
    <row r="803" spans="1:82" x14ac:dyDescent="0.3">
      <c r="A803" t="s">
        <v>5604</v>
      </c>
      <c r="B803" t="s">
        <v>49</v>
      </c>
      <c r="C803" t="s">
        <v>685</v>
      </c>
      <c r="D803" t="s">
        <v>686</v>
      </c>
      <c r="E803" t="s">
        <v>687</v>
      </c>
      <c r="F803" t="s">
        <v>3527</v>
      </c>
      <c r="G803" t="s">
        <v>53</v>
      </c>
      <c r="H803" t="s">
        <v>5605</v>
      </c>
      <c r="I803" t="s">
        <v>4690</v>
      </c>
      <c r="J803" t="s">
        <v>48</v>
      </c>
      <c r="K803" t="s">
        <v>5606</v>
      </c>
      <c r="L803" t="s">
        <v>55</v>
      </c>
      <c r="M803" t="s">
        <v>4690</v>
      </c>
      <c r="N803" t="s">
        <v>3237</v>
      </c>
      <c r="O803" t="s">
        <v>48</v>
      </c>
      <c r="P803" t="s">
        <v>48</v>
      </c>
      <c r="Q803" t="s">
        <v>48</v>
      </c>
      <c r="R803">
        <v>3.3E-4</v>
      </c>
      <c r="S803" t="s">
        <v>3194</v>
      </c>
      <c r="U803" t="s">
        <v>3194</v>
      </c>
      <c r="Y803">
        <v>0.82865</v>
      </c>
      <c r="Z803">
        <v>1</v>
      </c>
      <c r="AA803" t="b">
        <v>0</v>
      </c>
      <c r="AB803" t="s">
        <v>48</v>
      </c>
      <c r="AC803" t="s">
        <v>3237</v>
      </c>
      <c r="AD803" t="b">
        <v>0</v>
      </c>
      <c r="AE803" t="b">
        <v>0</v>
      </c>
      <c r="BS803">
        <v>14419010.54754</v>
      </c>
      <c r="BT803">
        <v>2.9756959216371281E-3</v>
      </c>
    </row>
    <row r="804" spans="1:82" x14ac:dyDescent="0.3">
      <c r="A804" t="s">
        <v>5607</v>
      </c>
      <c r="B804" t="s">
        <v>49</v>
      </c>
      <c r="D804" t="s">
        <v>353</v>
      </c>
      <c r="E804" t="s">
        <v>354</v>
      </c>
      <c r="F804" t="s">
        <v>3864</v>
      </c>
      <c r="H804" t="s">
        <v>5608</v>
      </c>
      <c r="R804">
        <v>0</v>
      </c>
      <c r="S804" t="s">
        <v>3194</v>
      </c>
      <c r="T804" t="s">
        <v>3194</v>
      </c>
      <c r="U804" t="s">
        <v>3194</v>
      </c>
      <c r="V804" t="s">
        <v>55</v>
      </c>
      <c r="W804" t="s">
        <v>55</v>
      </c>
      <c r="X804" t="s">
        <v>55</v>
      </c>
      <c r="Y804">
        <v>0.29943397269999994</v>
      </c>
      <c r="Z804">
        <v>4</v>
      </c>
      <c r="AA804" t="b">
        <v>0</v>
      </c>
      <c r="AD804" t="b">
        <v>0</v>
      </c>
      <c r="AE804" t="b">
        <v>0</v>
      </c>
      <c r="AG804">
        <v>56892454.812999986</v>
      </c>
      <c r="AH804">
        <v>3.6797454911627635E-4</v>
      </c>
    </row>
    <row r="805" spans="1:82" x14ac:dyDescent="0.3">
      <c r="A805" t="s">
        <v>5609</v>
      </c>
      <c r="B805" t="s">
        <v>49</v>
      </c>
      <c r="C805" t="s">
        <v>5610</v>
      </c>
      <c r="E805" t="s">
        <v>5611</v>
      </c>
      <c r="F805" t="s">
        <v>3808</v>
      </c>
      <c r="O805" t="s">
        <v>63</v>
      </c>
      <c r="P805" t="s">
        <v>68</v>
      </c>
      <c r="Q805" t="s">
        <v>63</v>
      </c>
      <c r="R805">
        <v>-7.7609035900000002E-6</v>
      </c>
      <c r="Y805">
        <v>33977.25</v>
      </c>
      <c r="AA805" t="b">
        <v>0</v>
      </c>
      <c r="AD805" t="b">
        <v>0</v>
      </c>
      <c r="AE805" t="b">
        <v>0</v>
      </c>
      <c r="BC805">
        <v>5961308.5124999993</v>
      </c>
      <c r="BD805">
        <v>5.4564566738557179E-3</v>
      </c>
      <c r="BK805">
        <v>10646431.514999999</v>
      </c>
      <c r="BL805">
        <v>4.0967611930833019E-3</v>
      </c>
      <c r="BM805">
        <v>33072435.8325</v>
      </c>
      <c r="BN805">
        <v>6.064163402514753E-2</v>
      </c>
      <c r="BO805">
        <v>6884130.6225000005</v>
      </c>
      <c r="BP805">
        <v>1.7738032266355796E-2</v>
      </c>
      <c r="BS805">
        <v>21337713</v>
      </c>
      <c r="BT805">
        <v>4.4035300024103394E-3</v>
      </c>
    </row>
    <row r="806" spans="1:82" x14ac:dyDescent="0.3">
      <c r="A806" t="s">
        <v>5612</v>
      </c>
      <c r="B806" t="s">
        <v>49</v>
      </c>
      <c r="C806" t="s">
        <v>2087</v>
      </c>
      <c r="D806" t="s">
        <v>2052</v>
      </c>
      <c r="E806" t="s">
        <v>2053</v>
      </c>
      <c r="F806" t="s">
        <v>3188</v>
      </c>
      <c r="G806" t="s">
        <v>53</v>
      </c>
      <c r="H806" t="s">
        <v>5613</v>
      </c>
      <c r="I806" t="s">
        <v>4632</v>
      </c>
      <c r="J806" t="s">
        <v>56</v>
      </c>
      <c r="K806" t="s">
        <v>4632</v>
      </c>
      <c r="L806" t="s">
        <v>55</v>
      </c>
      <c r="M806" t="s">
        <v>4632</v>
      </c>
      <c r="N806" t="s">
        <v>3221</v>
      </c>
      <c r="O806" t="s">
        <v>56</v>
      </c>
      <c r="P806" t="s">
        <v>56</v>
      </c>
      <c r="Q806" t="s">
        <v>56</v>
      </c>
      <c r="R806">
        <v>1.222E-3</v>
      </c>
      <c r="S806" t="s">
        <v>3194</v>
      </c>
      <c r="U806" t="s">
        <v>3194</v>
      </c>
      <c r="V806" t="s">
        <v>55</v>
      </c>
      <c r="Y806">
        <v>0.99915999999999994</v>
      </c>
      <c r="Z806">
        <v>4</v>
      </c>
      <c r="AA806" t="b">
        <v>0</v>
      </c>
      <c r="AB806" t="s">
        <v>56</v>
      </c>
      <c r="AC806" t="s">
        <v>3221</v>
      </c>
      <c r="AD806" t="b">
        <v>0</v>
      </c>
      <c r="AE806" t="b">
        <v>0</v>
      </c>
      <c r="AU806">
        <v>199996.38355999999</v>
      </c>
      <c r="AV806">
        <v>4.3846474083429499E-3</v>
      </c>
    </row>
    <row r="807" spans="1:82" x14ac:dyDescent="0.3">
      <c r="A807" t="s">
        <v>5614</v>
      </c>
      <c r="B807" t="s">
        <v>49</v>
      </c>
      <c r="D807" t="s">
        <v>396</v>
      </c>
      <c r="E807" t="s">
        <v>4156</v>
      </c>
      <c r="F807" t="s">
        <v>3819</v>
      </c>
      <c r="H807" t="s">
        <v>3754</v>
      </c>
      <c r="R807">
        <v>0</v>
      </c>
      <c r="S807" t="s">
        <v>3194</v>
      </c>
      <c r="T807" t="s">
        <v>3194</v>
      </c>
      <c r="U807" t="s">
        <v>3201</v>
      </c>
      <c r="Y807">
        <v>1.6482290999999998E-3</v>
      </c>
      <c r="Z807">
        <v>3</v>
      </c>
      <c r="AA807" t="b">
        <v>0</v>
      </c>
      <c r="AD807" t="b">
        <v>0</v>
      </c>
      <c r="AE807" t="b">
        <v>0</v>
      </c>
      <c r="AG807">
        <v>412057.27499999997</v>
      </c>
      <c r="AH807">
        <v>2.6651440947062042E-6</v>
      </c>
    </row>
    <row r="808" spans="1:82" x14ac:dyDescent="0.3">
      <c r="A808" t="s">
        <v>5615</v>
      </c>
      <c r="B808" t="s">
        <v>49</v>
      </c>
      <c r="D808" t="s">
        <v>5459</v>
      </c>
      <c r="E808" t="s">
        <v>5460</v>
      </c>
      <c r="F808" t="s">
        <v>3819</v>
      </c>
      <c r="H808" t="s">
        <v>5616</v>
      </c>
      <c r="R808">
        <v>0</v>
      </c>
      <c r="S808" t="s">
        <v>3201</v>
      </c>
      <c r="T808" t="s">
        <v>3201</v>
      </c>
      <c r="U808" t="s">
        <v>3194</v>
      </c>
      <c r="V808" t="s">
        <v>55</v>
      </c>
      <c r="W808" t="s">
        <v>55</v>
      </c>
      <c r="X808" t="s">
        <v>55</v>
      </c>
      <c r="Y808">
        <v>3.6392753000000001E-3</v>
      </c>
      <c r="Z808">
        <v>6</v>
      </c>
      <c r="AA808" t="b">
        <v>0</v>
      </c>
      <c r="AD808" t="b">
        <v>0</v>
      </c>
      <c r="AE808" t="b">
        <v>0</v>
      </c>
      <c r="AG808">
        <v>909818.82500000007</v>
      </c>
      <c r="AH808">
        <v>5.8846146296077114E-6</v>
      </c>
    </row>
    <row r="809" spans="1:82" x14ac:dyDescent="0.3">
      <c r="A809" t="s">
        <v>5617</v>
      </c>
      <c r="B809" t="s">
        <v>3210</v>
      </c>
      <c r="D809" t="s">
        <v>346</v>
      </c>
      <c r="E809" t="s">
        <v>3818</v>
      </c>
      <c r="F809" t="s">
        <v>3864</v>
      </c>
      <c r="H809" t="s">
        <v>3651</v>
      </c>
      <c r="R809">
        <v>0</v>
      </c>
      <c r="S809" t="s">
        <v>3194</v>
      </c>
      <c r="T809" t="s">
        <v>3194</v>
      </c>
      <c r="U809" t="s">
        <v>3194</v>
      </c>
      <c r="V809" t="s">
        <v>55</v>
      </c>
      <c r="W809" t="s">
        <v>55</v>
      </c>
      <c r="X809" t="s">
        <v>55</v>
      </c>
      <c r="Y809">
        <v>-0.25448149659999997</v>
      </c>
      <c r="Z809">
        <v>2</v>
      </c>
      <c r="AA809" t="b">
        <v>0</v>
      </c>
      <c r="AD809" t="b">
        <v>0</v>
      </c>
      <c r="AE809" t="b">
        <v>0</v>
      </c>
      <c r="BK809">
        <v>-1171052.8581289402</v>
      </c>
      <c r="BL809">
        <v>-4.5062271780667431E-4</v>
      </c>
    </row>
    <row r="810" spans="1:82" x14ac:dyDescent="0.3">
      <c r="A810" t="s">
        <v>5618</v>
      </c>
      <c r="B810" t="s">
        <v>49</v>
      </c>
      <c r="C810" t="s">
        <v>1099</v>
      </c>
      <c r="D810" t="s">
        <v>346</v>
      </c>
      <c r="E810" t="s">
        <v>1100</v>
      </c>
      <c r="F810" t="s">
        <v>4143</v>
      </c>
      <c r="H810" t="s">
        <v>5619</v>
      </c>
      <c r="I810" t="s">
        <v>3256</v>
      </c>
      <c r="J810" t="s">
        <v>55</v>
      </c>
      <c r="K810" t="s">
        <v>3256</v>
      </c>
      <c r="L810" t="s">
        <v>55</v>
      </c>
      <c r="M810" t="s">
        <v>5620</v>
      </c>
      <c r="N810" t="s">
        <v>3498</v>
      </c>
      <c r="O810" t="s">
        <v>107</v>
      </c>
      <c r="P810" t="s">
        <v>107</v>
      </c>
      <c r="Q810" t="s">
        <v>107</v>
      </c>
      <c r="R810">
        <v>1.4081E-2</v>
      </c>
      <c r="S810" t="s">
        <v>3201</v>
      </c>
      <c r="U810" t="s">
        <v>3194</v>
      </c>
      <c r="Y810">
        <v>1.0047115200000001</v>
      </c>
      <c r="Z810">
        <v>2</v>
      </c>
      <c r="AA810" t="b">
        <v>0</v>
      </c>
      <c r="AC810" t="s">
        <v>3498</v>
      </c>
      <c r="AD810" t="b">
        <v>0</v>
      </c>
      <c r="AE810" t="b">
        <v>0</v>
      </c>
      <c r="AG810">
        <v>19650335.5473</v>
      </c>
      <c r="AH810">
        <v>1.2709635024131538E-4</v>
      </c>
      <c r="AI810">
        <v>6205369.1202000007</v>
      </c>
      <c r="AJ810">
        <v>1.1547533306847593E-4</v>
      </c>
    </row>
    <row r="811" spans="1:82" x14ac:dyDescent="0.3">
      <c r="A811" t="s">
        <v>5621</v>
      </c>
      <c r="B811" t="s">
        <v>49</v>
      </c>
      <c r="C811" t="s">
        <v>681</v>
      </c>
      <c r="D811" t="s">
        <v>604</v>
      </c>
      <c r="E811" t="s">
        <v>605</v>
      </c>
      <c r="F811" t="s">
        <v>3346</v>
      </c>
      <c r="G811" t="s">
        <v>53</v>
      </c>
      <c r="H811" t="s">
        <v>3334</v>
      </c>
      <c r="I811" t="s">
        <v>4461</v>
      </c>
      <c r="J811" t="s">
        <v>63</v>
      </c>
      <c r="K811" t="s">
        <v>4461</v>
      </c>
      <c r="L811" t="s">
        <v>55</v>
      </c>
      <c r="M811" t="s">
        <v>3487</v>
      </c>
      <c r="N811" t="s">
        <v>3470</v>
      </c>
      <c r="O811" t="s">
        <v>63</v>
      </c>
      <c r="P811" t="s">
        <v>63</v>
      </c>
      <c r="Q811" t="s">
        <v>63</v>
      </c>
      <c r="R811">
        <v>7.0300000000000007E-4</v>
      </c>
      <c r="S811" t="s">
        <v>3194</v>
      </c>
      <c r="U811" t="s">
        <v>3194</v>
      </c>
      <c r="Y811">
        <v>0.99226999999999999</v>
      </c>
      <c r="Z811">
        <v>3</v>
      </c>
      <c r="AA811" t="b">
        <v>0</v>
      </c>
      <c r="AB811" t="s">
        <v>63</v>
      </c>
      <c r="AC811" t="s">
        <v>3470</v>
      </c>
      <c r="AD811" t="b">
        <v>0</v>
      </c>
      <c r="AE811" t="b">
        <v>0</v>
      </c>
      <c r="BC811">
        <v>4969226.7125000004</v>
      </c>
      <c r="BD811">
        <v>4.548392387756452E-3</v>
      </c>
    </row>
    <row r="812" spans="1:82" x14ac:dyDescent="0.3">
      <c r="A812" t="s">
        <v>5622</v>
      </c>
      <c r="B812" t="s">
        <v>49</v>
      </c>
      <c r="C812" t="s">
        <v>5623</v>
      </c>
      <c r="E812" t="s">
        <v>4612</v>
      </c>
      <c r="F812" t="s">
        <v>3808</v>
      </c>
      <c r="O812" t="s">
        <v>76</v>
      </c>
      <c r="P812" t="s">
        <v>76</v>
      </c>
      <c r="Q812" t="s">
        <v>54</v>
      </c>
      <c r="R812">
        <v>1.429217890704E-2</v>
      </c>
      <c r="Y812">
        <v>9125695.4700000007</v>
      </c>
      <c r="AA812" t="b">
        <v>0</v>
      </c>
      <c r="AD812" t="b">
        <v>0</v>
      </c>
      <c r="AE812" t="b">
        <v>0</v>
      </c>
      <c r="AW812">
        <v>45628477.350000001</v>
      </c>
      <c r="AX812">
        <v>9.2658547778868311E-2</v>
      </c>
    </row>
    <row r="813" spans="1:82" x14ac:dyDescent="0.3">
      <c r="A813" t="s">
        <v>5624</v>
      </c>
      <c r="B813" t="s">
        <v>49</v>
      </c>
      <c r="C813" t="s">
        <v>2944</v>
      </c>
      <c r="D813" t="s">
        <v>736</v>
      </c>
      <c r="E813" t="s">
        <v>737</v>
      </c>
      <c r="F813" t="s">
        <v>3271</v>
      </c>
      <c r="G813" t="s">
        <v>53</v>
      </c>
      <c r="H813" t="s">
        <v>5625</v>
      </c>
      <c r="I813" t="s">
        <v>4446</v>
      </c>
      <c r="J813" t="s">
        <v>55</v>
      </c>
      <c r="K813" t="s">
        <v>5626</v>
      </c>
      <c r="L813" t="s">
        <v>108</v>
      </c>
      <c r="M813" t="s">
        <v>5627</v>
      </c>
      <c r="N813" t="s">
        <v>3309</v>
      </c>
      <c r="O813" t="s">
        <v>108</v>
      </c>
      <c r="P813" t="s">
        <v>108</v>
      </c>
      <c r="Q813" t="s">
        <v>108</v>
      </c>
      <c r="R813">
        <v>-2.7520000000000001E-3</v>
      </c>
      <c r="S813" t="s">
        <v>3194</v>
      </c>
      <c r="T813" t="s">
        <v>3208</v>
      </c>
      <c r="U813" t="s">
        <v>3194</v>
      </c>
      <c r="X813" t="s">
        <v>55</v>
      </c>
      <c r="Y813">
        <v>0.99185000000000001</v>
      </c>
      <c r="Z813">
        <v>2</v>
      </c>
      <c r="AA813" t="b">
        <v>0</v>
      </c>
      <c r="AB813" t="s">
        <v>108</v>
      </c>
      <c r="AC813" t="s">
        <v>3309</v>
      </c>
      <c r="AD813" t="b">
        <v>1</v>
      </c>
      <c r="AE813" t="b">
        <v>0</v>
      </c>
      <c r="AF813" t="s">
        <v>108</v>
      </c>
      <c r="AW813">
        <v>6873538.9726499999</v>
      </c>
      <c r="AX813">
        <v>1.3958215927781851E-2</v>
      </c>
      <c r="BA813">
        <v>9862034.1781500001</v>
      </c>
      <c r="BB813">
        <v>1.4195995291261254E-2</v>
      </c>
    </row>
    <row r="814" spans="1:82" x14ac:dyDescent="0.3">
      <c r="A814" t="s">
        <v>5628</v>
      </c>
      <c r="B814" t="s">
        <v>49</v>
      </c>
      <c r="D814" t="s">
        <v>4685</v>
      </c>
      <c r="E814" t="s">
        <v>4686</v>
      </c>
      <c r="F814" t="s">
        <v>3819</v>
      </c>
      <c r="H814" t="s">
        <v>5629</v>
      </c>
      <c r="R814">
        <v>0</v>
      </c>
      <c r="S814" t="s">
        <v>3208</v>
      </c>
      <c r="T814" t="s">
        <v>3208</v>
      </c>
      <c r="U814" t="s">
        <v>3208</v>
      </c>
      <c r="Y814">
        <v>2.3574605000000002E-3</v>
      </c>
      <c r="Z814">
        <v>4</v>
      </c>
      <c r="AA814" t="b">
        <v>0</v>
      </c>
      <c r="AD814" t="b">
        <v>0</v>
      </c>
      <c r="AE814" t="b">
        <v>0</v>
      </c>
      <c r="AG814">
        <v>589365.125</v>
      </c>
      <c r="AH814">
        <v>3.8119530410415248E-6</v>
      </c>
    </row>
    <row r="815" spans="1:82" x14ac:dyDescent="0.3">
      <c r="A815" t="s">
        <v>5630</v>
      </c>
      <c r="B815" t="s">
        <v>3210</v>
      </c>
      <c r="C815" t="s">
        <v>2949</v>
      </c>
      <c r="D815" t="s">
        <v>258</v>
      </c>
      <c r="E815" t="s">
        <v>259</v>
      </c>
      <c r="F815" t="s">
        <v>3223</v>
      </c>
      <c r="G815" t="s">
        <v>53</v>
      </c>
      <c r="H815" t="s">
        <v>5631</v>
      </c>
      <c r="I815" t="s">
        <v>4534</v>
      </c>
      <c r="J815" t="s">
        <v>62</v>
      </c>
      <c r="K815" t="s">
        <v>5632</v>
      </c>
      <c r="L815" t="s">
        <v>62</v>
      </c>
      <c r="M815" t="s">
        <v>5633</v>
      </c>
      <c r="N815" t="s">
        <v>3215</v>
      </c>
      <c r="O815" t="s">
        <v>62</v>
      </c>
      <c r="P815" t="s">
        <v>62</v>
      </c>
      <c r="Q815" t="s">
        <v>62</v>
      </c>
      <c r="R815">
        <v>1.1775000000000001E-2</v>
      </c>
      <c r="S815" t="s">
        <v>3194</v>
      </c>
      <c r="Y815">
        <v>0.87584000000000006</v>
      </c>
      <c r="Z815">
        <v>3</v>
      </c>
      <c r="AA815" t="b">
        <v>0</v>
      </c>
      <c r="AB815" t="s">
        <v>62</v>
      </c>
      <c r="AC815" t="s">
        <v>3215</v>
      </c>
      <c r="AD815" t="b">
        <v>0</v>
      </c>
      <c r="AE815" t="b">
        <v>0</v>
      </c>
      <c r="AF815" t="s">
        <v>62</v>
      </c>
      <c r="CC815">
        <v>1405548.4444800003</v>
      </c>
      <c r="CD815">
        <v>6.1216581630843536E-3</v>
      </c>
    </row>
    <row r="816" spans="1:82" x14ac:dyDescent="0.3">
      <c r="A816" t="s">
        <v>5634</v>
      </c>
      <c r="B816" t="s">
        <v>49</v>
      </c>
      <c r="C816" t="s">
        <v>2145</v>
      </c>
      <c r="D816" t="s">
        <v>359</v>
      </c>
      <c r="E816" t="s">
        <v>360</v>
      </c>
      <c r="F816" t="s">
        <v>3271</v>
      </c>
      <c r="G816" t="s">
        <v>53</v>
      </c>
      <c r="H816" t="s">
        <v>5635</v>
      </c>
      <c r="I816" t="s">
        <v>3226</v>
      </c>
      <c r="J816" t="s">
        <v>55</v>
      </c>
      <c r="K816" t="s">
        <v>5636</v>
      </c>
      <c r="L816" t="s">
        <v>108</v>
      </c>
      <c r="M816" t="s">
        <v>5636</v>
      </c>
      <c r="N816" t="s">
        <v>3309</v>
      </c>
      <c r="O816" t="s">
        <v>108</v>
      </c>
      <c r="P816" t="s">
        <v>108</v>
      </c>
      <c r="Q816" t="s">
        <v>108</v>
      </c>
      <c r="R816">
        <v>1.4000000000000001E-5</v>
      </c>
      <c r="S816" t="s">
        <v>3194</v>
      </c>
      <c r="T816" t="s">
        <v>3194</v>
      </c>
      <c r="U816" t="s">
        <v>55</v>
      </c>
      <c r="V816" t="s">
        <v>55</v>
      </c>
      <c r="X816" t="s">
        <v>55</v>
      </c>
      <c r="Y816">
        <v>0.96305000000000007</v>
      </c>
      <c r="Z816">
        <v>2</v>
      </c>
      <c r="AA816" t="b">
        <v>0</v>
      </c>
      <c r="AC816" t="s">
        <v>3309</v>
      </c>
      <c r="AD816" t="b">
        <v>0</v>
      </c>
      <c r="AE816" t="b">
        <v>0</v>
      </c>
      <c r="AF816" t="s">
        <v>108</v>
      </c>
      <c r="AG816">
        <v>103786657.18755001</v>
      </c>
      <c r="AH816">
        <v>6.7128142929328487E-4</v>
      </c>
      <c r="AI816">
        <v>47264346.230949998</v>
      </c>
      <c r="AJ816">
        <v>8.7953931789746739E-4</v>
      </c>
      <c r="AK816">
        <v>10232487.32835</v>
      </c>
      <c r="AL816">
        <v>1.2286414285301169E-3</v>
      </c>
      <c r="BA816">
        <v>4872613.0135000004</v>
      </c>
      <c r="BB816">
        <v>7.0139273649080054E-3</v>
      </c>
    </row>
    <row r="817" spans="1:78" x14ac:dyDescent="0.3">
      <c r="A817" t="s">
        <v>5637</v>
      </c>
      <c r="B817" t="s">
        <v>49</v>
      </c>
      <c r="C817" t="s">
        <v>2950</v>
      </c>
      <c r="D817" t="s">
        <v>2052</v>
      </c>
      <c r="E817" t="s">
        <v>2053</v>
      </c>
      <c r="F817" t="s">
        <v>3188</v>
      </c>
      <c r="G817" t="s">
        <v>53</v>
      </c>
      <c r="H817" t="s">
        <v>5638</v>
      </c>
      <c r="I817" t="s">
        <v>5639</v>
      </c>
      <c r="J817" t="s">
        <v>56</v>
      </c>
      <c r="K817" t="s">
        <v>3256</v>
      </c>
      <c r="L817" t="s">
        <v>55</v>
      </c>
      <c r="M817" t="s">
        <v>5640</v>
      </c>
      <c r="N817" t="s">
        <v>3221</v>
      </c>
      <c r="O817" t="s">
        <v>56</v>
      </c>
      <c r="P817" t="s">
        <v>56</v>
      </c>
      <c r="Q817" t="s">
        <v>56</v>
      </c>
      <c r="R817">
        <v>8.2200000000000003E-4</v>
      </c>
      <c r="S817" t="s">
        <v>3194</v>
      </c>
      <c r="U817" t="s">
        <v>3194</v>
      </c>
      <c r="V817" t="s">
        <v>55</v>
      </c>
      <c r="Y817">
        <v>1.00481</v>
      </c>
      <c r="Z817">
        <v>4</v>
      </c>
      <c r="AA817" t="b">
        <v>0</v>
      </c>
      <c r="AB817" t="s">
        <v>56</v>
      </c>
      <c r="AC817" t="s">
        <v>3221</v>
      </c>
      <c r="AD817" t="b">
        <v>0</v>
      </c>
      <c r="AE817" t="b">
        <v>0</v>
      </c>
      <c r="AG817">
        <v>52613581.315139994</v>
      </c>
      <c r="AH817">
        <v>3.4029923520556712E-4</v>
      </c>
      <c r="AI817">
        <v>1511884.5205499998</v>
      </c>
      <c r="AJ817">
        <v>2.813456624252472E-5</v>
      </c>
      <c r="AK817">
        <v>5745161.1780899996</v>
      </c>
      <c r="AL817">
        <v>6.8983647968245238E-4</v>
      </c>
    </row>
    <row r="818" spans="1:78" x14ac:dyDescent="0.3">
      <c r="A818" t="s">
        <v>5641</v>
      </c>
      <c r="B818" t="s">
        <v>49</v>
      </c>
      <c r="C818" t="s">
        <v>2149</v>
      </c>
      <c r="D818" t="s">
        <v>551</v>
      </c>
      <c r="E818" t="s">
        <v>552</v>
      </c>
      <c r="F818" t="s">
        <v>3914</v>
      </c>
      <c r="G818" t="s">
        <v>53</v>
      </c>
      <c r="H818" t="s">
        <v>5642</v>
      </c>
      <c r="I818" t="s">
        <v>3386</v>
      </c>
      <c r="J818" t="s">
        <v>107</v>
      </c>
      <c r="K818" t="s">
        <v>5643</v>
      </c>
      <c r="L818" t="s">
        <v>55</v>
      </c>
      <c r="M818" t="s">
        <v>3386</v>
      </c>
      <c r="N818" t="s">
        <v>3309</v>
      </c>
      <c r="O818" t="s">
        <v>107</v>
      </c>
      <c r="P818" t="s">
        <v>107</v>
      </c>
      <c r="Q818" t="s">
        <v>108</v>
      </c>
      <c r="R818">
        <v>3.7200000000000002E-3</v>
      </c>
      <c r="S818" t="s">
        <v>3194</v>
      </c>
      <c r="U818" t="s">
        <v>3194</v>
      </c>
      <c r="Y818">
        <v>0.95022999999999991</v>
      </c>
      <c r="Z818">
        <v>3</v>
      </c>
      <c r="AA818" t="b">
        <v>0</v>
      </c>
      <c r="AB818" t="s">
        <v>107</v>
      </c>
      <c r="AC818" t="s">
        <v>3309</v>
      </c>
      <c r="AD818" t="b">
        <v>0</v>
      </c>
      <c r="AE818" t="b">
        <v>0</v>
      </c>
      <c r="AG818">
        <v>22625775.750943199</v>
      </c>
      <c r="AH818">
        <v>1.4634119159957339E-4</v>
      </c>
      <c r="AI818">
        <v>7607406.7259299997</v>
      </c>
      <c r="AJ818">
        <v>1.4156576481558561E-4</v>
      </c>
      <c r="AK818">
        <v>4240888.5089868</v>
      </c>
      <c r="AL818">
        <v>5.0921453882305499E-4</v>
      </c>
      <c r="BC818">
        <v>1925925.7533999998</v>
      </c>
      <c r="BD818">
        <v>1.762822777659426E-3</v>
      </c>
      <c r="BE818">
        <v>577777.72601999994</v>
      </c>
      <c r="BF818">
        <v>1.4475229588755546E-3</v>
      </c>
      <c r="BY818">
        <v>1348148.0273799999</v>
      </c>
      <c r="BZ818">
        <v>3.0550009004609922E-3</v>
      </c>
    </row>
    <row r="819" spans="1:78" x14ac:dyDescent="0.3">
      <c r="A819" t="s">
        <v>5644</v>
      </c>
      <c r="B819" t="s">
        <v>49</v>
      </c>
      <c r="C819" t="s">
        <v>2146</v>
      </c>
      <c r="D819" t="s">
        <v>105</v>
      </c>
      <c r="E819" t="s">
        <v>106</v>
      </c>
      <c r="F819" t="s">
        <v>3254</v>
      </c>
      <c r="G819" t="s">
        <v>53</v>
      </c>
      <c r="H819" t="s">
        <v>5645</v>
      </c>
      <c r="I819" t="s">
        <v>3256</v>
      </c>
      <c r="J819" t="s">
        <v>55</v>
      </c>
      <c r="K819" t="s">
        <v>5646</v>
      </c>
      <c r="L819" t="s">
        <v>107</v>
      </c>
      <c r="M819" t="s">
        <v>5647</v>
      </c>
      <c r="N819" t="s">
        <v>55</v>
      </c>
      <c r="O819" t="s">
        <v>107</v>
      </c>
      <c r="P819" t="s">
        <v>107</v>
      </c>
      <c r="Q819" t="s">
        <v>108</v>
      </c>
      <c r="R819">
        <v>5.4510000000000001E-3</v>
      </c>
      <c r="S819" t="s">
        <v>3194</v>
      </c>
      <c r="T819" t="s">
        <v>3194</v>
      </c>
      <c r="U819" t="s">
        <v>3194</v>
      </c>
      <c r="V819" t="s">
        <v>55</v>
      </c>
      <c r="W819" t="s">
        <v>55</v>
      </c>
      <c r="X819" t="s">
        <v>55</v>
      </c>
      <c r="Y819">
        <v>1.0958399999999999</v>
      </c>
      <c r="Z819">
        <v>3</v>
      </c>
      <c r="AA819" t="b">
        <v>0</v>
      </c>
      <c r="AC819" t="s">
        <v>4239</v>
      </c>
      <c r="AD819" t="b">
        <v>0</v>
      </c>
      <c r="AE819" t="b">
        <v>0</v>
      </c>
      <c r="AF819" t="s">
        <v>107</v>
      </c>
      <c r="AG819">
        <v>17515739.680968747</v>
      </c>
      <c r="AH819">
        <v>1.1329000361696074E-4</v>
      </c>
      <c r="AI819">
        <v>27869116.437499996</v>
      </c>
      <c r="AJ819">
        <v>5.1861467716214215E-4</v>
      </c>
      <c r="AK819">
        <v>66091609.631531239</v>
      </c>
      <c r="AL819">
        <v>7.9357918623128576E-3</v>
      </c>
    </row>
    <row r="820" spans="1:78" x14ac:dyDescent="0.3">
      <c r="A820" t="s">
        <v>5648</v>
      </c>
      <c r="B820" t="s">
        <v>3210</v>
      </c>
      <c r="D820" t="s">
        <v>346</v>
      </c>
      <c r="E820" t="s">
        <v>3818</v>
      </c>
      <c r="F820" t="s">
        <v>3864</v>
      </c>
      <c r="H820" t="s">
        <v>4635</v>
      </c>
      <c r="R820">
        <v>0</v>
      </c>
      <c r="S820" t="s">
        <v>3194</v>
      </c>
      <c r="T820" t="s">
        <v>3194</v>
      </c>
      <c r="U820" t="s">
        <v>3194</v>
      </c>
      <c r="V820" t="s">
        <v>55</v>
      </c>
      <c r="W820" t="s">
        <v>55</v>
      </c>
      <c r="X820" t="s">
        <v>55</v>
      </c>
      <c r="Y820">
        <v>-3.9665019800000034E-2</v>
      </c>
      <c r="Z820">
        <v>2</v>
      </c>
      <c r="AA820" t="b">
        <v>0</v>
      </c>
      <c r="AD820" t="b">
        <v>0</v>
      </c>
      <c r="AE820" t="b">
        <v>0</v>
      </c>
      <c r="AG820">
        <v>-255538.29883576478</v>
      </c>
      <c r="AH820">
        <v>-1.6527954472188553E-6</v>
      </c>
    </row>
    <row r="821" spans="1:78" x14ac:dyDescent="0.3">
      <c r="A821" t="s">
        <v>5649</v>
      </c>
      <c r="B821" t="s">
        <v>49</v>
      </c>
      <c r="C821" t="s">
        <v>712</v>
      </c>
      <c r="D821" t="s">
        <v>713</v>
      </c>
      <c r="E821" t="s">
        <v>714</v>
      </c>
      <c r="F821" t="s">
        <v>3244</v>
      </c>
      <c r="G821" t="s">
        <v>53</v>
      </c>
      <c r="H821" t="s">
        <v>4231</v>
      </c>
      <c r="I821" t="s">
        <v>5650</v>
      </c>
      <c r="J821" t="s">
        <v>76</v>
      </c>
      <c r="K821" t="s">
        <v>5651</v>
      </c>
      <c r="L821" t="s">
        <v>55</v>
      </c>
      <c r="M821" t="s">
        <v>5651</v>
      </c>
      <c r="N821" t="s">
        <v>55</v>
      </c>
      <c r="O821" t="s">
        <v>76</v>
      </c>
      <c r="P821" t="s">
        <v>76</v>
      </c>
      <c r="Q821" t="s">
        <v>76</v>
      </c>
      <c r="R821">
        <v>1.1704000000000001E-2</v>
      </c>
      <c r="U821" t="s">
        <v>3194</v>
      </c>
      <c r="Y821">
        <v>0.88995000000000002</v>
      </c>
      <c r="Z821">
        <v>4</v>
      </c>
      <c r="AA821" t="b">
        <v>0</v>
      </c>
      <c r="AB821" t="s">
        <v>76</v>
      </c>
      <c r="AD821" t="b">
        <v>0</v>
      </c>
      <c r="AE821" t="b">
        <v>0</v>
      </c>
      <c r="AG821">
        <v>33895115.717830002</v>
      </c>
      <c r="AH821">
        <v>2.1923012400341209E-4</v>
      </c>
      <c r="AI821">
        <v>14775942.1227</v>
      </c>
      <c r="AJ821">
        <v>2.7496460000502157E-4</v>
      </c>
    </row>
    <row r="822" spans="1:78" x14ac:dyDescent="0.3">
      <c r="A822" t="s">
        <v>5652</v>
      </c>
      <c r="B822" t="s">
        <v>49</v>
      </c>
      <c r="C822" t="s">
        <v>2141</v>
      </c>
      <c r="D822" t="s">
        <v>2052</v>
      </c>
      <c r="E822" t="s">
        <v>2053</v>
      </c>
      <c r="F822" t="s">
        <v>3188</v>
      </c>
      <c r="G822" t="s">
        <v>53</v>
      </c>
      <c r="H822" t="s">
        <v>5653</v>
      </c>
      <c r="I822" t="s">
        <v>5639</v>
      </c>
      <c r="J822" t="s">
        <v>56</v>
      </c>
      <c r="K822" t="s">
        <v>3256</v>
      </c>
      <c r="L822" t="s">
        <v>55</v>
      </c>
      <c r="M822" t="s">
        <v>5640</v>
      </c>
      <c r="N822" t="s">
        <v>3221</v>
      </c>
      <c r="O822" t="s">
        <v>56</v>
      </c>
      <c r="P822" t="s">
        <v>56</v>
      </c>
      <c r="Q822" t="s">
        <v>56</v>
      </c>
      <c r="R822">
        <v>-2.0000000000000002E-5</v>
      </c>
      <c r="S822" t="s">
        <v>3194</v>
      </c>
      <c r="U822" t="s">
        <v>3194</v>
      </c>
      <c r="V822" t="s">
        <v>55</v>
      </c>
      <c r="Y822">
        <v>1.01179</v>
      </c>
      <c r="Z822">
        <v>4</v>
      </c>
      <c r="AA822" t="b">
        <v>0</v>
      </c>
      <c r="AB822" t="s">
        <v>56</v>
      </c>
      <c r="AC822" t="s">
        <v>3221</v>
      </c>
      <c r="AD822" t="b">
        <v>0</v>
      </c>
      <c r="AE822" t="b">
        <v>0</v>
      </c>
      <c r="AG822">
        <v>45732184.234529994</v>
      </c>
      <c r="AH822">
        <v>2.957910663042505E-4</v>
      </c>
      <c r="AI822">
        <v>22508010.137799997</v>
      </c>
      <c r="AJ822">
        <v>4.1885017909898598E-4</v>
      </c>
      <c r="AK822">
        <v>5422384.2604700001</v>
      </c>
      <c r="AL822">
        <v>6.5107981373844158E-4</v>
      </c>
    </row>
    <row r="823" spans="1:78" x14ac:dyDescent="0.3">
      <c r="A823" t="s">
        <v>5654</v>
      </c>
      <c r="B823" t="s">
        <v>49</v>
      </c>
      <c r="C823" t="s">
        <v>2144</v>
      </c>
      <c r="D823" t="s">
        <v>868</v>
      </c>
      <c r="E823" t="s">
        <v>869</v>
      </c>
      <c r="F823" t="s">
        <v>3196</v>
      </c>
      <c r="G823" t="s">
        <v>53</v>
      </c>
      <c r="H823" t="s">
        <v>3786</v>
      </c>
      <c r="I823" t="s">
        <v>3981</v>
      </c>
      <c r="J823" t="s">
        <v>62</v>
      </c>
      <c r="K823" t="s">
        <v>4060</v>
      </c>
      <c r="L823" t="s">
        <v>62</v>
      </c>
      <c r="M823" t="s">
        <v>3256</v>
      </c>
      <c r="N823" t="s">
        <v>55</v>
      </c>
      <c r="O823" t="s">
        <v>62</v>
      </c>
      <c r="P823" t="s">
        <v>62</v>
      </c>
      <c r="Q823" t="s">
        <v>62</v>
      </c>
      <c r="R823">
        <v>-5.04E-4</v>
      </c>
      <c r="T823" t="s">
        <v>3194</v>
      </c>
      <c r="U823" t="s">
        <v>3194</v>
      </c>
      <c r="X823" t="s">
        <v>55</v>
      </c>
      <c r="Y823">
        <v>1.0497400000000001</v>
      </c>
      <c r="Z823">
        <v>2</v>
      </c>
      <c r="AA823" t="b">
        <v>0</v>
      </c>
      <c r="AB823" t="s">
        <v>62</v>
      </c>
      <c r="AD823" t="b">
        <v>0</v>
      </c>
      <c r="AE823" t="b">
        <v>0</v>
      </c>
      <c r="AF823" t="s">
        <v>62</v>
      </c>
      <c r="AG823">
        <v>68964714.318200007</v>
      </c>
      <c r="AH823">
        <v>4.4605668255281056E-4</v>
      </c>
      <c r="AI823">
        <v>22807228.357200004</v>
      </c>
      <c r="AJ823">
        <v>4.2441831257760467E-4</v>
      </c>
    </row>
    <row r="824" spans="1:78" x14ac:dyDescent="0.3">
      <c r="A824" t="s">
        <v>5655</v>
      </c>
      <c r="B824" t="s">
        <v>49</v>
      </c>
      <c r="C824" t="s">
        <v>1361</v>
      </c>
      <c r="D824" t="s">
        <v>118</v>
      </c>
      <c r="E824" t="s">
        <v>119</v>
      </c>
      <c r="F824" t="s">
        <v>4143</v>
      </c>
      <c r="H824" t="s">
        <v>5110</v>
      </c>
      <c r="I824" t="s">
        <v>3256</v>
      </c>
      <c r="J824" t="s">
        <v>55</v>
      </c>
      <c r="K824" t="s">
        <v>3256</v>
      </c>
      <c r="L824" t="s">
        <v>55</v>
      </c>
      <c r="M824" t="s">
        <v>3256</v>
      </c>
      <c r="N824" t="s">
        <v>55</v>
      </c>
      <c r="O824" t="s">
        <v>55</v>
      </c>
      <c r="P824" t="s">
        <v>55</v>
      </c>
      <c r="Q824" t="s">
        <v>55</v>
      </c>
      <c r="R824">
        <v>-2.2140000000000003E-3</v>
      </c>
      <c r="S824" t="s">
        <v>3194</v>
      </c>
      <c r="T824" t="s">
        <v>3208</v>
      </c>
      <c r="U824" t="s">
        <v>3194</v>
      </c>
      <c r="X824" t="s">
        <v>55</v>
      </c>
      <c r="Y824">
        <v>1</v>
      </c>
      <c r="Z824">
        <v>2</v>
      </c>
      <c r="AA824" t="b">
        <v>0</v>
      </c>
      <c r="AD824" t="b">
        <v>0</v>
      </c>
      <c r="AE824" t="b">
        <v>0</v>
      </c>
      <c r="AG824">
        <v>105000000</v>
      </c>
      <c r="AH824">
        <v>6.791292058710806E-4</v>
      </c>
      <c r="AI824">
        <v>45000000</v>
      </c>
      <c r="AJ824">
        <v>8.374022378726659E-4</v>
      </c>
    </row>
    <row r="825" spans="1:78" x14ac:dyDescent="0.3">
      <c r="A825" t="s">
        <v>5656</v>
      </c>
      <c r="B825" t="s">
        <v>49</v>
      </c>
      <c r="C825" t="s">
        <v>698</v>
      </c>
      <c r="D825" t="s">
        <v>435</v>
      </c>
      <c r="E825" t="s">
        <v>436</v>
      </c>
      <c r="F825" t="s">
        <v>3250</v>
      </c>
      <c r="G825" t="s">
        <v>53</v>
      </c>
      <c r="H825" t="s">
        <v>5657</v>
      </c>
      <c r="I825" t="s">
        <v>3256</v>
      </c>
      <c r="J825" t="s">
        <v>55</v>
      </c>
      <c r="K825" t="s">
        <v>4212</v>
      </c>
      <c r="L825" t="s">
        <v>129</v>
      </c>
      <c r="M825" t="s">
        <v>4213</v>
      </c>
      <c r="N825" t="s">
        <v>3309</v>
      </c>
      <c r="O825" t="s">
        <v>108</v>
      </c>
      <c r="P825" t="s">
        <v>108</v>
      </c>
      <c r="Q825" t="s">
        <v>129</v>
      </c>
      <c r="R825">
        <v>1.0000000000000001E-5</v>
      </c>
      <c r="S825" t="s">
        <v>3194</v>
      </c>
      <c r="T825" t="s">
        <v>3194</v>
      </c>
      <c r="U825" t="s">
        <v>3194</v>
      </c>
      <c r="V825" t="s">
        <v>55</v>
      </c>
      <c r="W825" t="s">
        <v>55</v>
      </c>
      <c r="X825" t="s">
        <v>55</v>
      </c>
      <c r="Y825">
        <v>1.0101</v>
      </c>
      <c r="Z825">
        <v>3</v>
      </c>
      <c r="AA825" t="b">
        <v>0</v>
      </c>
      <c r="AC825" t="s">
        <v>3309</v>
      </c>
      <c r="AD825" t="b">
        <v>0</v>
      </c>
      <c r="AE825" t="b">
        <v>0</v>
      </c>
      <c r="AF825" t="s">
        <v>129</v>
      </c>
      <c r="AG825">
        <v>128464982.875</v>
      </c>
      <c r="AH825">
        <v>8.3089830287753062E-4</v>
      </c>
      <c r="AI825">
        <v>47989379.002784997</v>
      </c>
      <c r="AJ825">
        <v>8.930314082455929E-4</v>
      </c>
    </row>
    <row r="826" spans="1:78" x14ac:dyDescent="0.3">
      <c r="A826" t="s">
        <v>5658</v>
      </c>
      <c r="B826" t="s">
        <v>49</v>
      </c>
      <c r="C826" t="s">
        <v>522</v>
      </c>
      <c r="D826" t="s">
        <v>512</v>
      </c>
      <c r="E826" t="s">
        <v>513</v>
      </c>
      <c r="F826" t="s">
        <v>3250</v>
      </c>
      <c r="G826" t="s">
        <v>53</v>
      </c>
      <c r="H826" t="s">
        <v>5659</v>
      </c>
      <c r="I826" t="s">
        <v>4095</v>
      </c>
      <c r="J826" t="s">
        <v>56</v>
      </c>
      <c r="K826" t="s">
        <v>4096</v>
      </c>
      <c r="L826" t="s">
        <v>62</v>
      </c>
      <c r="M826" t="s">
        <v>4097</v>
      </c>
      <c r="N826" t="s">
        <v>3215</v>
      </c>
      <c r="O826" t="s">
        <v>62</v>
      </c>
      <c r="P826" t="s">
        <v>56</v>
      </c>
      <c r="Q826" t="s">
        <v>62</v>
      </c>
      <c r="R826">
        <v>5.555E-3</v>
      </c>
      <c r="S826" t="s">
        <v>3194</v>
      </c>
      <c r="T826" t="s">
        <v>3208</v>
      </c>
      <c r="U826" t="s">
        <v>3194</v>
      </c>
      <c r="V826" t="s">
        <v>55</v>
      </c>
      <c r="X826" t="s">
        <v>55</v>
      </c>
      <c r="Y826">
        <v>1.00126</v>
      </c>
      <c r="Z826">
        <v>5</v>
      </c>
      <c r="AA826" t="b">
        <v>0</v>
      </c>
      <c r="AB826" t="s">
        <v>56</v>
      </c>
      <c r="AC826" t="s">
        <v>3215</v>
      </c>
      <c r="AD826" t="b">
        <v>0</v>
      </c>
      <c r="AE826" t="b">
        <v>0</v>
      </c>
      <c r="AF826" t="s">
        <v>62</v>
      </c>
      <c r="AG826">
        <v>90486039.511678398</v>
      </c>
      <c r="AH826">
        <v>5.8525440148557493E-4</v>
      </c>
      <c r="AI826">
        <v>30474546.576000001</v>
      </c>
      <c r="AJ826">
        <v>5.6709896668660417E-4</v>
      </c>
      <c r="AK826">
        <v>2969236.6547216</v>
      </c>
      <c r="AL826">
        <v>3.5652398561918341E-4</v>
      </c>
    </row>
    <row r="827" spans="1:78" x14ac:dyDescent="0.3">
      <c r="A827" t="s">
        <v>5660</v>
      </c>
      <c r="B827" t="s">
        <v>49</v>
      </c>
      <c r="C827" t="s">
        <v>2959</v>
      </c>
      <c r="D827" t="s">
        <v>917</v>
      </c>
      <c r="E827" t="s">
        <v>918</v>
      </c>
      <c r="F827" t="s">
        <v>3223</v>
      </c>
      <c r="G827" t="s">
        <v>53</v>
      </c>
      <c r="H827" t="s">
        <v>3234</v>
      </c>
      <c r="I827" t="s">
        <v>4255</v>
      </c>
      <c r="J827" t="s">
        <v>54</v>
      </c>
      <c r="K827" t="s">
        <v>5661</v>
      </c>
      <c r="L827" t="s">
        <v>54</v>
      </c>
      <c r="M827" t="s">
        <v>5423</v>
      </c>
      <c r="N827" t="s">
        <v>3193</v>
      </c>
      <c r="O827" t="s">
        <v>54</v>
      </c>
      <c r="P827" t="s">
        <v>54</v>
      </c>
      <c r="Q827" t="s">
        <v>54</v>
      </c>
      <c r="R827">
        <v>2.4920000000000003E-3</v>
      </c>
      <c r="S827" t="s">
        <v>3194</v>
      </c>
      <c r="T827" t="s">
        <v>3194</v>
      </c>
      <c r="U827" t="s">
        <v>3194</v>
      </c>
      <c r="X827" t="s">
        <v>55</v>
      </c>
      <c r="Y827">
        <v>0.98916999999999999</v>
      </c>
      <c r="Z827">
        <v>4</v>
      </c>
      <c r="AA827" t="b">
        <v>0</v>
      </c>
      <c r="AB827" t="s">
        <v>54</v>
      </c>
      <c r="AC827" t="s">
        <v>3193</v>
      </c>
      <c r="AD827" t="b">
        <v>0</v>
      </c>
      <c r="AE827" t="b">
        <v>0</v>
      </c>
      <c r="AF827" t="s">
        <v>54</v>
      </c>
      <c r="AG827">
        <v>25744865.205800001</v>
      </c>
      <c r="AH827">
        <v>1.6651514154736159E-4</v>
      </c>
      <c r="AI827">
        <v>8911684.1096999999</v>
      </c>
      <c r="AJ827">
        <v>1.6583698259282347E-4</v>
      </c>
    </row>
    <row r="828" spans="1:78" x14ac:dyDescent="0.3">
      <c r="A828" t="s">
        <v>5662</v>
      </c>
      <c r="B828" t="s">
        <v>49</v>
      </c>
      <c r="C828" t="s">
        <v>2929</v>
      </c>
      <c r="D828" t="s">
        <v>468</v>
      </c>
      <c r="E828" t="s">
        <v>469</v>
      </c>
      <c r="F828" t="s">
        <v>3360</v>
      </c>
      <c r="G828" t="s">
        <v>53</v>
      </c>
      <c r="H828" t="s">
        <v>3311</v>
      </c>
      <c r="I828" t="s">
        <v>3911</v>
      </c>
      <c r="J828" t="s">
        <v>56</v>
      </c>
      <c r="K828" t="s">
        <v>3912</v>
      </c>
      <c r="L828" t="s">
        <v>56</v>
      </c>
      <c r="M828" t="s">
        <v>5663</v>
      </c>
      <c r="N828" t="s">
        <v>55</v>
      </c>
      <c r="O828" t="s">
        <v>56</v>
      </c>
      <c r="P828" t="s">
        <v>56</v>
      </c>
      <c r="Q828" t="s">
        <v>56</v>
      </c>
      <c r="R828">
        <v>3.754E-3</v>
      </c>
      <c r="S828" t="s">
        <v>3194</v>
      </c>
      <c r="T828" t="s">
        <v>3208</v>
      </c>
      <c r="U828" t="s">
        <v>3194</v>
      </c>
      <c r="X828" t="s">
        <v>3389</v>
      </c>
      <c r="Y828">
        <v>1.02234</v>
      </c>
      <c r="Z828">
        <v>5</v>
      </c>
      <c r="AA828" t="b">
        <v>0</v>
      </c>
      <c r="AB828" t="s">
        <v>56</v>
      </c>
      <c r="AD828" t="b">
        <v>0</v>
      </c>
      <c r="AE828" t="b">
        <v>0</v>
      </c>
      <c r="AF828" t="s">
        <v>56</v>
      </c>
      <c r="AG828">
        <v>47586861.094375208</v>
      </c>
      <c r="AH828">
        <v>3.0778692557067099E-4</v>
      </c>
      <c r="AI828">
        <v>29546680.905040003</v>
      </c>
      <c r="AJ828">
        <v>5.4983237136866812E-4</v>
      </c>
      <c r="AK828">
        <v>4511350.1127448007</v>
      </c>
      <c r="AL828">
        <v>5.4168956865115062E-4</v>
      </c>
      <c r="AO828">
        <v>730836.63016000006</v>
      </c>
      <c r="AP828">
        <v>1.8388942262698193E-4</v>
      </c>
      <c r="AQ828">
        <v>2192509.8904800001</v>
      </c>
      <c r="AR828">
        <v>5.4065234236663198E-3</v>
      </c>
      <c r="BE828">
        <v>2923346.5206400002</v>
      </c>
      <c r="BF828">
        <v>7.3239431269264479E-3</v>
      </c>
      <c r="BG828">
        <v>730836.63016000006</v>
      </c>
      <c r="BH828">
        <v>6.1601863658187067E-3</v>
      </c>
    </row>
    <row r="829" spans="1:78" x14ac:dyDescent="0.3">
      <c r="A829" t="s">
        <v>5664</v>
      </c>
      <c r="B829" t="s">
        <v>49</v>
      </c>
      <c r="C829" t="s">
        <v>2121</v>
      </c>
      <c r="D829" t="s">
        <v>1173</v>
      </c>
      <c r="E829" t="s">
        <v>1174</v>
      </c>
      <c r="F829" t="s">
        <v>3346</v>
      </c>
      <c r="G829" t="s">
        <v>53</v>
      </c>
      <c r="H829" t="s">
        <v>5665</v>
      </c>
      <c r="I829" t="s">
        <v>4585</v>
      </c>
      <c r="J829" t="s">
        <v>76</v>
      </c>
      <c r="K829" t="s">
        <v>5666</v>
      </c>
      <c r="L829" t="s">
        <v>54</v>
      </c>
      <c r="M829" t="s">
        <v>3828</v>
      </c>
      <c r="N829" t="s">
        <v>3409</v>
      </c>
      <c r="O829" t="s">
        <v>76</v>
      </c>
      <c r="P829" t="s">
        <v>76</v>
      </c>
      <c r="Q829" t="s">
        <v>54</v>
      </c>
      <c r="R829">
        <v>-8.6799999999999996E-4</v>
      </c>
      <c r="S829" t="s">
        <v>3194</v>
      </c>
      <c r="U829" t="s">
        <v>3194</v>
      </c>
      <c r="V829" t="s">
        <v>55</v>
      </c>
      <c r="W829" t="s">
        <v>55</v>
      </c>
      <c r="Y829">
        <v>1.01851</v>
      </c>
      <c r="Z829">
        <v>4</v>
      </c>
      <c r="AA829" t="b">
        <v>0</v>
      </c>
      <c r="AB829" t="s">
        <v>76</v>
      </c>
      <c r="AC829" t="s">
        <v>3409</v>
      </c>
      <c r="AD829" t="b">
        <v>0</v>
      </c>
      <c r="AE829" t="b">
        <v>0</v>
      </c>
      <c r="AF829" t="s">
        <v>54</v>
      </c>
      <c r="AG829">
        <v>52664547.627949998</v>
      </c>
      <c r="AH829">
        <v>3.4062888007742266E-4</v>
      </c>
      <c r="AI829">
        <v>15339188.6295</v>
      </c>
      <c r="AJ829">
        <v>2.8544601967765004E-4</v>
      </c>
      <c r="AK829">
        <v>4908540.3614400001</v>
      </c>
      <c r="AL829">
        <v>5.8938123724506554E-4</v>
      </c>
      <c r="AS829">
        <v>3783666.5286099999</v>
      </c>
      <c r="AT829">
        <v>2.1532482385929995E-3</v>
      </c>
    </row>
    <row r="830" spans="1:78" x14ac:dyDescent="0.3">
      <c r="A830" t="s">
        <v>5667</v>
      </c>
      <c r="B830" t="s">
        <v>49</v>
      </c>
      <c r="C830" t="s">
        <v>2396</v>
      </c>
      <c r="D830" t="s">
        <v>253</v>
      </c>
      <c r="E830" t="s">
        <v>254</v>
      </c>
      <c r="F830" t="s">
        <v>3271</v>
      </c>
      <c r="G830" t="s">
        <v>53</v>
      </c>
      <c r="H830" t="s">
        <v>5668</v>
      </c>
      <c r="I830" t="s">
        <v>3256</v>
      </c>
      <c r="J830" t="s">
        <v>55</v>
      </c>
      <c r="K830" t="s">
        <v>4060</v>
      </c>
      <c r="L830" t="s">
        <v>108</v>
      </c>
      <c r="M830" t="s">
        <v>3895</v>
      </c>
      <c r="N830" t="s">
        <v>55</v>
      </c>
      <c r="O830" t="s">
        <v>108</v>
      </c>
      <c r="P830" t="s">
        <v>108</v>
      </c>
      <c r="Q830" t="s">
        <v>108</v>
      </c>
      <c r="R830">
        <v>2.1899999999999998E-4</v>
      </c>
      <c r="S830" t="s">
        <v>3194</v>
      </c>
      <c r="T830" t="s">
        <v>3208</v>
      </c>
      <c r="X830" t="s">
        <v>55</v>
      </c>
      <c r="Y830">
        <v>1.01227</v>
      </c>
      <c r="Z830">
        <v>2</v>
      </c>
      <c r="AA830" t="b">
        <v>0</v>
      </c>
      <c r="AD830" t="b">
        <v>0</v>
      </c>
      <c r="AE830" t="b">
        <v>0</v>
      </c>
      <c r="AF830" t="s">
        <v>108</v>
      </c>
      <c r="AU830">
        <v>206045.78081999999</v>
      </c>
      <c r="AV830">
        <v>4.5172721765810138E-3</v>
      </c>
      <c r="AW830">
        <v>4120915.6163999997</v>
      </c>
      <c r="AX830">
        <v>8.3684154876775413E-3</v>
      </c>
      <c r="BC830">
        <v>3090686.7122999998</v>
      </c>
      <c r="BD830">
        <v>2.8289423543110953E-3</v>
      </c>
    </row>
    <row r="831" spans="1:78" x14ac:dyDescent="0.3">
      <c r="A831" t="s">
        <v>5669</v>
      </c>
      <c r="B831" t="s">
        <v>3210</v>
      </c>
      <c r="D831" t="s">
        <v>346</v>
      </c>
      <c r="E831" t="s">
        <v>3818</v>
      </c>
      <c r="F831" t="s">
        <v>3864</v>
      </c>
      <c r="H831" t="s">
        <v>4100</v>
      </c>
      <c r="R831">
        <v>0</v>
      </c>
      <c r="S831" t="s">
        <v>3194</v>
      </c>
      <c r="T831" t="s">
        <v>3194</v>
      </c>
      <c r="U831" t="s">
        <v>3194</v>
      </c>
      <c r="V831" t="s">
        <v>55</v>
      </c>
      <c r="W831" t="s">
        <v>55</v>
      </c>
      <c r="X831" t="s">
        <v>55</v>
      </c>
      <c r="Y831">
        <v>-6.6377151299999992E-2</v>
      </c>
      <c r="Z831">
        <v>2</v>
      </c>
      <c r="AA831" t="b">
        <v>0</v>
      </c>
      <c r="AD831" t="b">
        <v>0</v>
      </c>
      <c r="AE831" t="b">
        <v>0</v>
      </c>
      <c r="AG831">
        <v>-427628.78753853939</v>
      </c>
      <c r="AH831">
        <v>-2.7658590370348694E-6</v>
      </c>
    </row>
    <row r="832" spans="1:78" x14ac:dyDescent="0.3">
      <c r="A832" t="s">
        <v>5670</v>
      </c>
      <c r="B832" t="s">
        <v>49</v>
      </c>
      <c r="C832" t="s">
        <v>2165</v>
      </c>
      <c r="D832" t="s">
        <v>1008</v>
      </c>
      <c r="E832" t="s">
        <v>1009</v>
      </c>
      <c r="F832" t="s">
        <v>3217</v>
      </c>
      <c r="G832" t="s">
        <v>53</v>
      </c>
      <c r="H832" t="s">
        <v>5671</v>
      </c>
      <c r="I832" t="s">
        <v>5672</v>
      </c>
      <c r="J832" t="s">
        <v>56</v>
      </c>
      <c r="K832" t="s">
        <v>5672</v>
      </c>
      <c r="L832" t="s">
        <v>68</v>
      </c>
      <c r="M832" t="s">
        <v>5673</v>
      </c>
      <c r="N832" t="s">
        <v>3221</v>
      </c>
      <c r="O832" t="s">
        <v>56</v>
      </c>
      <c r="P832" t="s">
        <v>56</v>
      </c>
      <c r="Q832" t="s">
        <v>68</v>
      </c>
      <c r="R832">
        <v>7.3650000000000009E-3</v>
      </c>
      <c r="S832" t="s">
        <v>3194</v>
      </c>
      <c r="Y832">
        <v>0.86352000000000007</v>
      </c>
      <c r="Z832">
        <v>3</v>
      </c>
      <c r="AA832" t="b">
        <v>0</v>
      </c>
      <c r="AB832" t="s">
        <v>56</v>
      </c>
      <c r="AC832" t="s">
        <v>3221</v>
      </c>
      <c r="AD832" t="b">
        <v>0</v>
      </c>
      <c r="AE832" t="b">
        <v>0</v>
      </c>
      <c r="AF832" t="s">
        <v>68</v>
      </c>
      <c r="AG832">
        <v>67625505.556225002</v>
      </c>
      <c r="AH832">
        <v>4.3739481795266124E-4</v>
      </c>
      <c r="AI832">
        <v>53141735.319812506</v>
      </c>
      <c r="AJ832">
        <v>9.8891129069439746E-4</v>
      </c>
      <c r="AK832">
        <v>5437356.8956750007</v>
      </c>
      <c r="AL832">
        <v>6.5287761707958671E-4</v>
      </c>
      <c r="AM832">
        <v>259333.39725000004</v>
      </c>
      <c r="AN832">
        <v>4.8693047524016493E-4</v>
      </c>
      <c r="AO832">
        <v>1901778.2465000001</v>
      </c>
      <c r="AP832">
        <v>4.7851583963009158E-4</v>
      </c>
      <c r="AS832">
        <v>5791779.2052500006</v>
      </c>
      <c r="AT832">
        <v>3.2960458533341282E-3</v>
      </c>
    </row>
    <row r="833" spans="1:80" x14ac:dyDescent="0.3">
      <c r="A833" t="s">
        <v>5674</v>
      </c>
      <c r="B833" t="s">
        <v>49</v>
      </c>
      <c r="C833" t="s">
        <v>1126</v>
      </c>
      <c r="D833" t="s">
        <v>1127</v>
      </c>
      <c r="E833" t="s">
        <v>1128</v>
      </c>
      <c r="F833" t="s">
        <v>3250</v>
      </c>
      <c r="G833" t="s">
        <v>53</v>
      </c>
      <c r="H833" t="s">
        <v>5675</v>
      </c>
      <c r="I833" t="s">
        <v>3256</v>
      </c>
      <c r="J833" t="s">
        <v>55</v>
      </c>
      <c r="K833" t="s">
        <v>3256</v>
      </c>
      <c r="L833" t="s">
        <v>55</v>
      </c>
      <c r="M833" t="s">
        <v>5676</v>
      </c>
      <c r="N833" t="s">
        <v>3215</v>
      </c>
      <c r="O833" t="s">
        <v>62</v>
      </c>
      <c r="P833" t="s">
        <v>62</v>
      </c>
      <c r="Q833" t="s">
        <v>62</v>
      </c>
      <c r="R833">
        <v>5.0720000000000001E-3</v>
      </c>
      <c r="S833" t="s">
        <v>3194</v>
      </c>
      <c r="T833" t="s">
        <v>3194</v>
      </c>
      <c r="U833" t="s">
        <v>3194</v>
      </c>
      <c r="V833" t="s">
        <v>55</v>
      </c>
      <c r="W833" t="s">
        <v>55</v>
      </c>
      <c r="X833" t="s">
        <v>55</v>
      </c>
      <c r="Y833">
        <v>1.00274</v>
      </c>
      <c r="Z833">
        <v>6</v>
      </c>
      <c r="AA833" t="b">
        <v>0</v>
      </c>
      <c r="AC833" t="s">
        <v>3215</v>
      </c>
      <c r="AD833" t="b">
        <v>0</v>
      </c>
      <c r="AE833" t="b">
        <v>0</v>
      </c>
      <c r="AG833">
        <v>62953953.711389996</v>
      </c>
      <c r="AH833">
        <v>4.0717970086153382E-4</v>
      </c>
      <c r="AI833">
        <v>20209936.985999998</v>
      </c>
      <c r="AJ833">
        <v>3.7608547687426579E-4</v>
      </c>
      <c r="AK833">
        <v>2728341.4931099997</v>
      </c>
      <c r="AL833">
        <v>3.2759907557620212E-4</v>
      </c>
    </row>
    <row r="834" spans="1:80" x14ac:dyDescent="0.3">
      <c r="A834" t="s">
        <v>5677</v>
      </c>
      <c r="B834" t="s">
        <v>49</v>
      </c>
      <c r="C834" t="s">
        <v>2444</v>
      </c>
      <c r="D834" t="s">
        <v>325</v>
      </c>
      <c r="E834" t="s">
        <v>326</v>
      </c>
      <c r="F834" t="s">
        <v>3244</v>
      </c>
      <c r="G834" t="s">
        <v>53</v>
      </c>
      <c r="H834" t="s">
        <v>4989</v>
      </c>
      <c r="I834" t="s">
        <v>5678</v>
      </c>
      <c r="J834" t="s">
        <v>108</v>
      </c>
      <c r="K834" t="s">
        <v>4168</v>
      </c>
      <c r="L834" t="s">
        <v>62</v>
      </c>
      <c r="M834" t="s">
        <v>5678</v>
      </c>
      <c r="N834" t="s">
        <v>3215</v>
      </c>
      <c r="O834" t="s">
        <v>62</v>
      </c>
      <c r="P834" t="s">
        <v>62</v>
      </c>
      <c r="Q834" t="s">
        <v>108</v>
      </c>
      <c r="R834">
        <v>-3.88E-4</v>
      </c>
      <c r="S834" t="s">
        <v>3194</v>
      </c>
      <c r="T834" t="s">
        <v>3194</v>
      </c>
      <c r="U834" t="s">
        <v>3194</v>
      </c>
      <c r="Y834">
        <v>1.0155500000000002</v>
      </c>
      <c r="Z834">
        <v>3</v>
      </c>
      <c r="AA834" t="b">
        <v>0</v>
      </c>
      <c r="AB834" t="s">
        <v>108</v>
      </c>
      <c r="AC834" t="s">
        <v>3215</v>
      </c>
      <c r="AD834" t="b">
        <v>0</v>
      </c>
      <c r="AE834" t="b">
        <v>0</v>
      </c>
      <c r="AF834" t="s">
        <v>62</v>
      </c>
      <c r="AG834">
        <v>135116462.80316004</v>
      </c>
      <c r="AH834">
        <v>8.7391939127256645E-4</v>
      </c>
      <c r="AK834">
        <v>6351190.8216800019</v>
      </c>
      <c r="AL834">
        <v>7.6260403884366023E-4</v>
      </c>
      <c r="AS834">
        <v>3892665.3423200008</v>
      </c>
      <c r="AT834">
        <v>2.2152784153686485E-3</v>
      </c>
      <c r="BA834">
        <v>4917050.9587200014</v>
      </c>
      <c r="BB834">
        <v>7.0778939715634695E-3</v>
      </c>
      <c r="BK834">
        <v>11063364.657120002</v>
      </c>
      <c r="BL834">
        <v>4.2571976279902448E-3</v>
      </c>
    </row>
    <row r="835" spans="1:80" x14ac:dyDescent="0.3">
      <c r="A835" t="s">
        <v>5679</v>
      </c>
      <c r="B835" t="s">
        <v>49</v>
      </c>
      <c r="C835" t="s">
        <v>2967</v>
      </c>
      <c r="D835" t="s">
        <v>269</v>
      </c>
      <c r="E835" t="s">
        <v>270</v>
      </c>
      <c r="F835" t="s">
        <v>3250</v>
      </c>
      <c r="G835" t="s">
        <v>53</v>
      </c>
      <c r="H835" t="s">
        <v>3234</v>
      </c>
      <c r="I835" t="s">
        <v>5680</v>
      </c>
      <c r="J835" t="s">
        <v>62</v>
      </c>
      <c r="K835" t="s">
        <v>3944</v>
      </c>
      <c r="L835" t="s">
        <v>107</v>
      </c>
      <c r="M835" t="s">
        <v>3924</v>
      </c>
      <c r="N835" t="s">
        <v>3309</v>
      </c>
      <c r="O835" t="s">
        <v>107</v>
      </c>
      <c r="P835" t="s">
        <v>62</v>
      </c>
      <c r="Q835" t="s">
        <v>108</v>
      </c>
      <c r="R835">
        <v>-4.0099999999999999E-4</v>
      </c>
      <c r="S835" t="s">
        <v>3194</v>
      </c>
      <c r="T835" t="s">
        <v>3194</v>
      </c>
      <c r="U835" t="s">
        <v>3194</v>
      </c>
      <c r="Y835">
        <v>1.00488</v>
      </c>
      <c r="Z835">
        <v>3</v>
      </c>
      <c r="AA835" t="b">
        <v>0</v>
      </c>
      <c r="AB835" t="s">
        <v>62</v>
      </c>
      <c r="AC835" t="s">
        <v>3309</v>
      </c>
      <c r="AD835" t="b">
        <v>0</v>
      </c>
      <c r="AE835" t="b">
        <v>0</v>
      </c>
      <c r="AF835" t="s">
        <v>107</v>
      </c>
      <c r="AG835">
        <v>171607221.18973401</v>
      </c>
      <c r="AH835">
        <v>1.1099378652221611E-3</v>
      </c>
      <c r="AI835">
        <v>8543038.0834040008</v>
      </c>
      <c r="AJ835">
        <v>1.5897687131719826E-4</v>
      </c>
      <c r="BE835">
        <v>1207212.1644000001</v>
      </c>
      <c r="BF835">
        <v>3.0244629474386513E-3</v>
      </c>
      <c r="BK835">
        <v>8852889.2056000009</v>
      </c>
      <c r="BL835">
        <v>3.406603695620368E-3</v>
      </c>
    </row>
    <row r="836" spans="1:80" x14ac:dyDescent="0.3">
      <c r="A836" t="s">
        <v>5681</v>
      </c>
      <c r="B836" t="s">
        <v>49</v>
      </c>
      <c r="C836" t="s">
        <v>5682</v>
      </c>
      <c r="D836" t="s">
        <v>5683</v>
      </c>
      <c r="E836" t="s">
        <v>5684</v>
      </c>
      <c r="F836" t="s">
        <v>3998</v>
      </c>
      <c r="R836">
        <v>0</v>
      </c>
      <c r="Y836">
        <v>39.15</v>
      </c>
      <c r="AA836" t="b">
        <v>0</v>
      </c>
      <c r="AD836" t="b">
        <v>0</v>
      </c>
      <c r="AE836" t="b">
        <v>0</v>
      </c>
      <c r="AG836">
        <v>24303850.199999999</v>
      </c>
      <c r="AH836">
        <v>1.5719480462795906E-4</v>
      </c>
      <c r="AI836">
        <v>4484789.0999999996</v>
      </c>
      <c r="AJ836">
        <v>8.3457165082820864E-5</v>
      </c>
      <c r="AO836">
        <v>723609.45</v>
      </c>
      <c r="AP836">
        <v>1.8207095604772379E-4</v>
      </c>
      <c r="CA836">
        <v>155386.35</v>
      </c>
      <c r="CB836">
        <v>1.7076383178204427E-4</v>
      </c>
    </row>
    <row r="837" spans="1:80" x14ac:dyDescent="0.3">
      <c r="A837" t="s">
        <v>5685</v>
      </c>
      <c r="B837" t="s">
        <v>49</v>
      </c>
      <c r="C837" t="s">
        <v>729</v>
      </c>
      <c r="D837" t="s">
        <v>675</v>
      </c>
      <c r="E837" t="s">
        <v>676</v>
      </c>
      <c r="F837" t="s">
        <v>3271</v>
      </c>
      <c r="G837" t="s">
        <v>53</v>
      </c>
      <c r="H837" t="s">
        <v>5686</v>
      </c>
      <c r="I837" t="s">
        <v>3853</v>
      </c>
      <c r="J837" t="s">
        <v>107</v>
      </c>
      <c r="K837" t="s">
        <v>5132</v>
      </c>
      <c r="L837" t="s">
        <v>108</v>
      </c>
      <c r="M837" t="s">
        <v>5687</v>
      </c>
      <c r="N837" t="s">
        <v>3581</v>
      </c>
      <c r="O837" t="s">
        <v>108</v>
      </c>
      <c r="P837" t="s">
        <v>107</v>
      </c>
      <c r="Q837" t="s">
        <v>129</v>
      </c>
      <c r="R837">
        <v>-1.2409999999999999E-3</v>
      </c>
      <c r="S837" t="s">
        <v>3208</v>
      </c>
      <c r="W837" t="s">
        <v>55</v>
      </c>
      <c r="Y837">
        <v>1.08938</v>
      </c>
      <c r="Z837">
        <v>3</v>
      </c>
      <c r="AA837" t="b">
        <v>0</v>
      </c>
      <c r="AB837" t="s">
        <v>107</v>
      </c>
      <c r="AC837" t="s">
        <v>3581</v>
      </c>
      <c r="AD837" t="b">
        <v>0</v>
      </c>
      <c r="AE837" t="b">
        <v>0</v>
      </c>
      <c r="AF837" t="s">
        <v>108</v>
      </c>
      <c r="AG837">
        <v>37251723.914842501</v>
      </c>
      <c r="AH837">
        <v>2.4094032075824503E-4</v>
      </c>
      <c r="AI837">
        <v>17906792.328000002</v>
      </c>
      <c r="AJ837">
        <v>3.3322639930196194E-4</v>
      </c>
      <c r="AK837">
        <v>5276907.8641575007</v>
      </c>
      <c r="AL837">
        <v>6.336120835915796E-4</v>
      </c>
      <c r="AM837">
        <v>627856.90600050008</v>
      </c>
      <c r="AN837">
        <v>1.1788788673713448E-3</v>
      </c>
      <c r="AO837">
        <v>9444713.7784995008</v>
      </c>
      <c r="AP837">
        <v>2.3764311912296255E-3</v>
      </c>
      <c r="AU837">
        <v>335752.35615000001</v>
      </c>
      <c r="AV837">
        <v>7.3609115926662845E-3</v>
      </c>
    </row>
    <row r="838" spans="1:80" x14ac:dyDescent="0.3">
      <c r="A838" t="s">
        <v>5688</v>
      </c>
      <c r="B838" t="s">
        <v>49</v>
      </c>
      <c r="C838" t="s">
        <v>2161</v>
      </c>
      <c r="D838" t="s">
        <v>1373</v>
      </c>
      <c r="E838" t="s">
        <v>1374</v>
      </c>
      <c r="F838" t="s">
        <v>3223</v>
      </c>
      <c r="G838" t="s">
        <v>53</v>
      </c>
      <c r="H838" t="s">
        <v>5689</v>
      </c>
      <c r="I838" t="s">
        <v>4262</v>
      </c>
      <c r="J838" t="s">
        <v>68</v>
      </c>
      <c r="K838" t="s">
        <v>3256</v>
      </c>
      <c r="L838" t="s">
        <v>55</v>
      </c>
      <c r="M838" t="s">
        <v>3256</v>
      </c>
      <c r="N838" t="s">
        <v>55</v>
      </c>
      <c r="O838" t="s">
        <v>68</v>
      </c>
      <c r="P838" t="s">
        <v>68</v>
      </c>
      <c r="Q838" t="s">
        <v>68</v>
      </c>
      <c r="R838">
        <v>7.94E-4</v>
      </c>
      <c r="U838" t="s">
        <v>3194</v>
      </c>
      <c r="Y838">
        <v>1.0255099999999999</v>
      </c>
      <c r="AA838" t="b">
        <v>0</v>
      </c>
      <c r="AB838" t="s">
        <v>68</v>
      </c>
      <c r="AD838" t="b">
        <v>0</v>
      </c>
      <c r="AE838" t="b">
        <v>0</v>
      </c>
      <c r="AG838">
        <v>32823581.01396</v>
      </c>
      <c r="AH838">
        <v>2.1229954769386411E-4</v>
      </c>
      <c r="AI838">
        <v>14657070.767240001</v>
      </c>
      <c r="AJ838">
        <v>2.7275253024766242E-4</v>
      </c>
      <c r="AK838">
        <v>5264159.2192200003</v>
      </c>
      <c r="AL838">
        <v>6.3208132055956137E-4</v>
      </c>
    </row>
    <row r="839" spans="1:80" x14ac:dyDescent="0.3">
      <c r="A839" t="s">
        <v>5690</v>
      </c>
      <c r="B839" t="s">
        <v>49</v>
      </c>
      <c r="C839" t="s">
        <v>2440</v>
      </c>
      <c r="D839" t="s">
        <v>1449</v>
      </c>
      <c r="E839" t="s">
        <v>3063</v>
      </c>
      <c r="F839" t="s">
        <v>3196</v>
      </c>
      <c r="G839" t="s">
        <v>53</v>
      </c>
      <c r="H839" t="s">
        <v>5691</v>
      </c>
      <c r="I839" t="s">
        <v>5692</v>
      </c>
      <c r="J839" t="s">
        <v>68</v>
      </c>
      <c r="K839" t="s">
        <v>5693</v>
      </c>
      <c r="L839" t="s">
        <v>55</v>
      </c>
      <c r="M839" t="s">
        <v>5694</v>
      </c>
      <c r="N839" t="s">
        <v>3207</v>
      </c>
      <c r="O839" t="s">
        <v>68</v>
      </c>
      <c r="P839" t="s">
        <v>68</v>
      </c>
      <c r="Q839" t="s">
        <v>68</v>
      </c>
      <c r="R839">
        <v>7.1540000000000006E-3</v>
      </c>
      <c r="U839" t="s">
        <v>3194</v>
      </c>
      <c r="Y839">
        <v>0.84875</v>
      </c>
      <c r="AA839" t="b">
        <v>0</v>
      </c>
      <c r="AB839" t="s">
        <v>68</v>
      </c>
      <c r="AC839" t="s">
        <v>3207</v>
      </c>
      <c r="AD839" t="b">
        <v>0</v>
      </c>
      <c r="AE839" t="b">
        <v>0</v>
      </c>
      <c r="AG839">
        <v>37285987.603158005</v>
      </c>
      <c r="AH839">
        <v>2.4116193477192048E-4</v>
      </c>
      <c r="AI839">
        <v>12394470.890550001</v>
      </c>
      <c r="AJ839">
        <v>2.3064794802209301E-4</v>
      </c>
      <c r="AK839">
        <v>3316589.4520920003</v>
      </c>
      <c r="AL839">
        <v>3.9823154151155102E-4</v>
      </c>
      <c r="AS839">
        <v>6838328.7672000006</v>
      </c>
      <c r="AT839">
        <v>3.8916271456677764E-3</v>
      </c>
      <c r="BA839">
        <v>1709582.1918000001</v>
      </c>
      <c r="BB839">
        <v>2.4608737210206578E-3</v>
      </c>
      <c r="BC839">
        <v>1709582.1918000001</v>
      </c>
      <c r="BD839">
        <v>1.5648009393226313E-3</v>
      </c>
    </row>
    <row r="840" spans="1:80" x14ac:dyDescent="0.3">
      <c r="A840" t="s">
        <v>5695</v>
      </c>
      <c r="B840" t="s">
        <v>49</v>
      </c>
      <c r="C840" t="s">
        <v>2092</v>
      </c>
      <c r="D840" t="s">
        <v>926</v>
      </c>
      <c r="E840" t="s">
        <v>927</v>
      </c>
      <c r="F840" t="s">
        <v>3250</v>
      </c>
      <c r="G840" t="s">
        <v>53</v>
      </c>
      <c r="H840" t="s">
        <v>5696</v>
      </c>
      <c r="I840" t="s">
        <v>3226</v>
      </c>
      <c r="J840" t="s">
        <v>55</v>
      </c>
      <c r="K840" t="s">
        <v>4291</v>
      </c>
      <c r="L840" t="s">
        <v>55</v>
      </c>
      <c r="M840" t="s">
        <v>4291</v>
      </c>
      <c r="N840" t="s">
        <v>55</v>
      </c>
      <c r="O840" t="s">
        <v>55</v>
      </c>
      <c r="P840" t="s">
        <v>55</v>
      </c>
      <c r="Q840" t="s">
        <v>55</v>
      </c>
      <c r="R840">
        <v>1.4797999999999999E-2</v>
      </c>
      <c r="S840" t="s">
        <v>3194</v>
      </c>
      <c r="T840" t="s">
        <v>3194</v>
      </c>
      <c r="U840" t="s">
        <v>3194</v>
      </c>
      <c r="V840" t="s">
        <v>55</v>
      </c>
      <c r="X840" t="s">
        <v>55</v>
      </c>
      <c r="Y840">
        <v>0.84593999999999991</v>
      </c>
      <c r="Z840">
        <v>5</v>
      </c>
      <c r="AA840" t="b">
        <v>0</v>
      </c>
      <c r="AD840" t="b">
        <v>0</v>
      </c>
      <c r="AE840" t="b">
        <v>0</v>
      </c>
      <c r="AG840">
        <v>93132844.441999987</v>
      </c>
      <c r="AH840">
        <v>6.0237366368009841E-4</v>
      </c>
      <c r="AI840">
        <v>33866488.887999997</v>
      </c>
      <c r="AJ840">
        <v>6.3021941297113266E-4</v>
      </c>
    </row>
    <row r="841" spans="1:80" x14ac:dyDescent="0.3">
      <c r="A841" t="s">
        <v>5697</v>
      </c>
      <c r="B841" t="s">
        <v>49</v>
      </c>
      <c r="C841" t="s">
        <v>1901</v>
      </c>
      <c r="D841" t="s">
        <v>977</v>
      </c>
      <c r="E841" t="s">
        <v>978</v>
      </c>
      <c r="F841" t="s">
        <v>3571</v>
      </c>
      <c r="G841" t="s">
        <v>271</v>
      </c>
      <c r="H841" t="s">
        <v>3700</v>
      </c>
      <c r="I841" t="s">
        <v>3226</v>
      </c>
      <c r="J841" t="s">
        <v>55</v>
      </c>
      <c r="K841" t="s">
        <v>5698</v>
      </c>
      <c r="L841" t="s">
        <v>68</v>
      </c>
      <c r="M841" t="s">
        <v>3924</v>
      </c>
      <c r="N841" t="s">
        <v>3207</v>
      </c>
      <c r="O841" t="s">
        <v>68</v>
      </c>
      <c r="P841" t="s">
        <v>68</v>
      </c>
      <c r="Q841" t="s">
        <v>68</v>
      </c>
      <c r="R841">
        <v>8.4319999999999985E-3</v>
      </c>
      <c r="S841" t="s">
        <v>3194</v>
      </c>
      <c r="T841" t="s">
        <v>3194</v>
      </c>
      <c r="U841" t="s">
        <v>3208</v>
      </c>
      <c r="Y841">
        <v>0.94601000000000002</v>
      </c>
      <c r="Z841">
        <v>4</v>
      </c>
      <c r="AA841" t="b">
        <v>0</v>
      </c>
      <c r="AC841" t="s">
        <v>3207</v>
      </c>
      <c r="AD841" t="b">
        <v>0</v>
      </c>
      <c r="AE841" t="b">
        <v>0</v>
      </c>
      <c r="AF841" t="s">
        <v>68</v>
      </c>
      <c r="AG841">
        <v>1243970.5342999999</v>
      </c>
      <c r="AH841">
        <v>8.0458735341541213E-6</v>
      </c>
      <c r="AI841">
        <v>1243970.5342999999</v>
      </c>
      <c r="AJ841">
        <v>2.3148971317121687E-5</v>
      </c>
    </row>
    <row r="842" spans="1:80" x14ac:dyDescent="0.3">
      <c r="A842" t="s">
        <v>5699</v>
      </c>
      <c r="B842" t="s">
        <v>49</v>
      </c>
      <c r="C842" t="s">
        <v>2413</v>
      </c>
      <c r="D842" t="s">
        <v>545</v>
      </c>
      <c r="E842" t="s">
        <v>546</v>
      </c>
      <c r="F842" t="s">
        <v>3271</v>
      </c>
      <c r="G842" t="s">
        <v>53</v>
      </c>
      <c r="H842" t="s">
        <v>5700</v>
      </c>
      <c r="I842" t="s">
        <v>5701</v>
      </c>
      <c r="J842" t="s">
        <v>48</v>
      </c>
      <c r="K842" t="s">
        <v>4594</v>
      </c>
      <c r="L842" t="s">
        <v>55</v>
      </c>
      <c r="M842" t="s">
        <v>5702</v>
      </c>
      <c r="N842" t="s">
        <v>3237</v>
      </c>
      <c r="O842" t="s">
        <v>48</v>
      </c>
      <c r="P842" t="s">
        <v>48</v>
      </c>
      <c r="Q842" t="s">
        <v>48</v>
      </c>
      <c r="R842">
        <v>-4.9600000000000002E-4</v>
      </c>
      <c r="S842" t="s">
        <v>3194</v>
      </c>
      <c r="U842" t="s">
        <v>3194</v>
      </c>
      <c r="Y842">
        <v>0.96652000000000005</v>
      </c>
      <c r="Z842">
        <v>3</v>
      </c>
      <c r="AA842" t="b">
        <v>0</v>
      </c>
      <c r="AB842" t="s">
        <v>48</v>
      </c>
      <c r="AC842" t="s">
        <v>3237</v>
      </c>
      <c r="AD842" t="b">
        <v>0</v>
      </c>
      <c r="AE842" t="b">
        <v>0</v>
      </c>
      <c r="BS842">
        <v>34039638.3565</v>
      </c>
      <c r="BT842">
        <v>7.0248657283020696E-3</v>
      </c>
    </row>
    <row r="843" spans="1:80" x14ac:dyDescent="0.3">
      <c r="A843" t="s">
        <v>5703</v>
      </c>
      <c r="B843" t="s">
        <v>49</v>
      </c>
      <c r="C843" t="s">
        <v>2948</v>
      </c>
      <c r="D843" t="s">
        <v>1810</v>
      </c>
      <c r="E843" t="s">
        <v>1811</v>
      </c>
      <c r="F843" t="s">
        <v>3217</v>
      </c>
      <c r="G843" t="s">
        <v>53</v>
      </c>
      <c r="H843" t="s">
        <v>5704</v>
      </c>
      <c r="I843" t="s">
        <v>5705</v>
      </c>
      <c r="J843" t="s">
        <v>68</v>
      </c>
      <c r="K843" t="s">
        <v>5705</v>
      </c>
      <c r="L843" t="s">
        <v>55</v>
      </c>
      <c r="M843" t="s">
        <v>5705</v>
      </c>
      <c r="N843" t="s">
        <v>3207</v>
      </c>
      <c r="O843" t="s">
        <v>68</v>
      </c>
      <c r="P843" t="s">
        <v>68</v>
      </c>
      <c r="Q843" t="s">
        <v>68</v>
      </c>
      <c r="R843">
        <v>2.5820000000000001E-3</v>
      </c>
      <c r="S843" t="s">
        <v>3194</v>
      </c>
      <c r="U843" t="s">
        <v>3194</v>
      </c>
      <c r="X843" t="s">
        <v>55</v>
      </c>
      <c r="Y843">
        <v>0.98766000000000009</v>
      </c>
      <c r="Z843">
        <v>4</v>
      </c>
      <c r="AA843" t="b">
        <v>0</v>
      </c>
      <c r="AB843" t="s">
        <v>68</v>
      </c>
      <c r="AC843" t="s">
        <v>3207</v>
      </c>
      <c r="AD843" t="b">
        <v>0</v>
      </c>
      <c r="AE843" t="b">
        <v>0</v>
      </c>
      <c r="AG843">
        <v>48438483.154377505</v>
      </c>
      <c r="AH843">
        <v>3.1329512950697248E-4</v>
      </c>
      <c r="AI843">
        <v>13998116.713000001</v>
      </c>
      <c r="AJ843">
        <v>2.604900946993104E-4</v>
      </c>
      <c r="AK843">
        <v>2554656.3001224999</v>
      </c>
      <c r="AL843">
        <v>3.0674424167521534E-4</v>
      </c>
    </row>
    <row r="844" spans="1:80" x14ac:dyDescent="0.3">
      <c r="A844" t="s">
        <v>5706</v>
      </c>
      <c r="B844" t="s">
        <v>49</v>
      </c>
      <c r="C844" t="s">
        <v>2135</v>
      </c>
      <c r="D844" t="s">
        <v>2136</v>
      </c>
      <c r="E844" t="s">
        <v>2137</v>
      </c>
      <c r="F844" t="s">
        <v>3217</v>
      </c>
      <c r="G844" t="s">
        <v>53</v>
      </c>
      <c r="H844" t="s">
        <v>5707</v>
      </c>
      <c r="I844" t="s">
        <v>5362</v>
      </c>
      <c r="J844" t="s">
        <v>56</v>
      </c>
      <c r="K844" t="s">
        <v>5708</v>
      </c>
      <c r="L844" t="s">
        <v>55</v>
      </c>
      <c r="M844" t="s">
        <v>5708</v>
      </c>
      <c r="N844" t="s">
        <v>55</v>
      </c>
      <c r="O844" t="s">
        <v>56</v>
      </c>
      <c r="P844" t="s">
        <v>56</v>
      </c>
      <c r="Q844" t="s">
        <v>56</v>
      </c>
      <c r="R844">
        <v>7.77E-3</v>
      </c>
      <c r="U844" t="s">
        <v>3194</v>
      </c>
      <c r="Y844">
        <v>0.98648999999999998</v>
      </c>
      <c r="AA844" t="b">
        <v>0</v>
      </c>
      <c r="AB844" t="s">
        <v>56</v>
      </c>
      <c r="AD844" t="b">
        <v>0</v>
      </c>
      <c r="AE844" t="b">
        <v>0</v>
      </c>
      <c r="AG844">
        <v>20978988.239770401</v>
      </c>
      <c r="AH844">
        <v>1.356899392690858E-4</v>
      </c>
      <c r="AI844">
        <v>8010687.1232000003</v>
      </c>
      <c r="AJ844">
        <v>1.490703849747873E-4</v>
      </c>
      <c r="AK844">
        <v>8360153.3489496</v>
      </c>
      <c r="AL844">
        <v>1.0038254066463222E-3</v>
      </c>
      <c r="AS844">
        <v>6708950.4656800004</v>
      </c>
      <c r="AT844">
        <v>3.8179991983437723E-3</v>
      </c>
    </row>
    <row r="845" spans="1:80" x14ac:dyDescent="0.3">
      <c r="A845" t="s">
        <v>5709</v>
      </c>
      <c r="B845" t="s">
        <v>49</v>
      </c>
      <c r="C845" t="s">
        <v>2086</v>
      </c>
      <c r="D845" t="s">
        <v>514</v>
      </c>
      <c r="E845" t="s">
        <v>542</v>
      </c>
      <c r="F845" t="s">
        <v>3250</v>
      </c>
      <c r="G845" t="s">
        <v>53</v>
      </c>
      <c r="H845" t="s">
        <v>3618</v>
      </c>
      <c r="I845" t="s">
        <v>5647</v>
      </c>
      <c r="J845" t="s">
        <v>56</v>
      </c>
      <c r="K845" t="s">
        <v>5710</v>
      </c>
      <c r="L845" t="s">
        <v>63</v>
      </c>
      <c r="M845" t="s">
        <v>4244</v>
      </c>
      <c r="N845" t="s">
        <v>3215</v>
      </c>
      <c r="O845" t="s">
        <v>63</v>
      </c>
      <c r="P845" t="s">
        <v>56</v>
      </c>
      <c r="Q845" t="s">
        <v>62</v>
      </c>
      <c r="R845">
        <v>7.5400000000000007E-3</v>
      </c>
      <c r="S845" t="s">
        <v>3194</v>
      </c>
      <c r="T845" t="s">
        <v>3201</v>
      </c>
      <c r="U845" t="s">
        <v>3201</v>
      </c>
      <c r="V845" t="s">
        <v>55</v>
      </c>
      <c r="X845" t="s">
        <v>55</v>
      </c>
      <c r="Y845">
        <v>0.99273999999999996</v>
      </c>
      <c r="Z845">
        <v>5</v>
      </c>
      <c r="AA845" t="b">
        <v>0</v>
      </c>
      <c r="AB845" t="s">
        <v>56</v>
      </c>
      <c r="AC845" t="s">
        <v>3215</v>
      </c>
      <c r="AD845" t="b">
        <v>0</v>
      </c>
      <c r="AE845" t="b">
        <v>0</v>
      </c>
      <c r="AF845" t="s">
        <v>63</v>
      </c>
      <c r="AG845">
        <v>88492339.727208808</v>
      </c>
      <c r="AH845">
        <v>5.7235935623441137E-4</v>
      </c>
      <c r="AI845">
        <v>20708154.1546425</v>
      </c>
      <c r="AJ845">
        <v>3.8535676958466162E-4</v>
      </c>
      <c r="AS845">
        <v>4045549.0412000003</v>
      </c>
      <c r="AT845">
        <v>2.3022830583079084E-3</v>
      </c>
      <c r="BM845">
        <v>5056936.3015000001</v>
      </c>
      <c r="BN845">
        <v>9.2724008003877683E-3</v>
      </c>
      <c r="BO845">
        <v>2022774.5206000002</v>
      </c>
      <c r="BP845">
        <v>5.2119928690335044E-3</v>
      </c>
      <c r="BU845">
        <v>1011387.2603000001</v>
      </c>
      <c r="BV845">
        <v>4.0472781980065171E-3</v>
      </c>
      <c r="CA845">
        <v>4314578.0524398005</v>
      </c>
      <c r="CB845">
        <v>4.741561152297678E-3</v>
      </c>
    </row>
    <row r="846" spans="1:80" x14ac:dyDescent="0.3">
      <c r="A846" t="s">
        <v>5711</v>
      </c>
      <c r="B846" t="s">
        <v>49</v>
      </c>
      <c r="C846" t="s">
        <v>2832</v>
      </c>
      <c r="D846" t="s">
        <v>398</v>
      </c>
      <c r="E846" t="s">
        <v>399</v>
      </c>
      <c r="F846" t="s">
        <v>3265</v>
      </c>
      <c r="G846" t="s">
        <v>128</v>
      </c>
      <c r="H846" t="s">
        <v>5712</v>
      </c>
      <c r="I846" t="s">
        <v>3256</v>
      </c>
      <c r="J846" t="s">
        <v>55</v>
      </c>
      <c r="K846" t="s">
        <v>5713</v>
      </c>
      <c r="L846" t="s">
        <v>48</v>
      </c>
      <c r="M846" t="s">
        <v>5714</v>
      </c>
      <c r="N846" t="s">
        <v>3237</v>
      </c>
      <c r="O846" t="s">
        <v>48</v>
      </c>
      <c r="P846" t="s">
        <v>48</v>
      </c>
      <c r="Q846" t="s">
        <v>48</v>
      </c>
      <c r="R846">
        <v>-5.0999999999999993E-4</v>
      </c>
      <c r="S846" t="s">
        <v>3194</v>
      </c>
      <c r="Y846">
        <v>1.05263</v>
      </c>
      <c r="Z846">
        <v>2</v>
      </c>
      <c r="AA846" t="b">
        <v>0</v>
      </c>
      <c r="AC846" t="s">
        <v>3237</v>
      </c>
      <c r="AD846" t="b">
        <v>0</v>
      </c>
      <c r="AE846" t="b">
        <v>0</v>
      </c>
      <c r="AF846" t="s">
        <v>48</v>
      </c>
      <c r="AG846">
        <v>86978011.547870994</v>
      </c>
      <c r="AH846">
        <v>5.6256483724525044E-4</v>
      </c>
      <c r="AI846">
        <v>46658570.752649993</v>
      </c>
      <c r="AJ846">
        <v>8.682664792046494E-4</v>
      </c>
      <c r="AK846">
        <v>22428292.285928998</v>
      </c>
      <c r="AL846">
        <v>2.6930235229637263E-3</v>
      </c>
      <c r="AM846">
        <v>1555285.6917549998</v>
      </c>
      <c r="AN846">
        <v>2.9202409294412255E-3</v>
      </c>
      <c r="AO846">
        <v>10382872.755991999</v>
      </c>
      <c r="AP846">
        <v>2.6124860160481986E-3</v>
      </c>
      <c r="AQ846">
        <v>1555285.6917549998</v>
      </c>
      <c r="AR846">
        <v>3.835188410997586E-3</v>
      </c>
      <c r="BE846">
        <v>1029706.3890239999</v>
      </c>
      <c r="BF846">
        <v>2.5797526832342589E-3</v>
      </c>
    </row>
    <row r="847" spans="1:80" x14ac:dyDescent="0.3">
      <c r="A847" t="s">
        <v>5715</v>
      </c>
      <c r="B847" t="s">
        <v>3210</v>
      </c>
      <c r="C847" t="s">
        <v>484</v>
      </c>
      <c r="D847" t="s">
        <v>485</v>
      </c>
      <c r="E847" t="s">
        <v>486</v>
      </c>
      <c r="F847" t="s">
        <v>3914</v>
      </c>
      <c r="G847" t="s">
        <v>53</v>
      </c>
      <c r="H847" t="s">
        <v>4730</v>
      </c>
      <c r="I847" t="s">
        <v>3835</v>
      </c>
      <c r="J847" t="s">
        <v>56</v>
      </c>
      <c r="K847" t="s">
        <v>3835</v>
      </c>
      <c r="L847" t="s">
        <v>56</v>
      </c>
      <c r="M847" t="s">
        <v>5692</v>
      </c>
      <c r="N847" t="s">
        <v>3221</v>
      </c>
      <c r="O847" t="s">
        <v>56</v>
      </c>
      <c r="P847" t="s">
        <v>56</v>
      </c>
      <c r="Q847" t="s">
        <v>56</v>
      </c>
      <c r="R847">
        <v>1.6750000000000001E-2</v>
      </c>
      <c r="S847" t="s">
        <v>3194</v>
      </c>
      <c r="T847" t="s">
        <v>3194</v>
      </c>
      <c r="U847" t="s">
        <v>3194</v>
      </c>
      <c r="W847" t="s">
        <v>55</v>
      </c>
      <c r="Y847">
        <v>0.84333000000000002</v>
      </c>
      <c r="AA847" t="b">
        <v>0</v>
      </c>
      <c r="AB847" t="s">
        <v>56</v>
      </c>
      <c r="AC847" t="s">
        <v>3221</v>
      </c>
      <c r="AD847" t="b">
        <v>0</v>
      </c>
      <c r="AE847" t="b">
        <v>0</v>
      </c>
      <c r="AF847" t="s">
        <v>56</v>
      </c>
      <c r="AG847">
        <v>82059868.38755697</v>
      </c>
      <c r="AH847">
        <v>5.3075479287549479E-4</v>
      </c>
    </row>
    <row r="848" spans="1:80" x14ac:dyDescent="0.3">
      <c r="A848" t="s">
        <v>5716</v>
      </c>
      <c r="B848" t="s">
        <v>49</v>
      </c>
      <c r="C848" t="s">
        <v>2017</v>
      </c>
      <c r="D848" t="s">
        <v>2018</v>
      </c>
      <c r="E848" t="s">
        <v>2019</v>
      </c>
      <c r="F848" t="s">
        <v>3188</v>
      </c>
      <c r="G848" t="s">
        <v>53</v>
      </c>
      <c r="H848" t="s">
        <v>5717</v>
      </c>
      <c r="I848" t="s">
        <v>3226</v>
      </c>
      <c r="J848" t="s">
        <v>55</v>
      </c>
      <c r="K848" t="s">
        <v>5118</v>
      </c>
      <c r="L848" t="s">
        <v>56</v>
      </c>
      <c r="M848" t="s">
        <v>5118</v>
      </c>
      <c r="N848" t="s">
        <v>3193</v>
      </c>
      <c r="O848" t="s">
        <v>54</v>
      </c>
      <c r="P848" t="s">
        <v>54</v>
      </c>
      <c r="Q848" t="s">
        <v>56</v>
      </c>
      <c r="R848">
        <v>7.3659999999999993E-3</v>
      </c>
      <c r="S848" t="s">
        <v>3194</v>
      </c>
      <c r="T848" t="s">
        <v>3194</v>
      </c>
      <c r="Y848">
        <v>0.91897999999999991</v>
      </c>
      <c r="Z848">
        <v>4</v>
      </c>
      <c r="AA848" t="b">
        <v>0</v>
      </c>
      <c r="AC848" t="s">
        <v>3193</v>
      </c>
      <c r="AD848" t="b">
        <v>0</v>
      </c>
      <c r="AE848" t="b">
        <v>0</v>
      </c>
      <c r="AF848" t="s">
        <v>56</v>
      </c>
      <c r="AG848">
        <v>15281043.287399998</v>
      </c>
      <c r="AH848">
        <v>9.8836217072891116E-5</v>
      </c>
      <c r="AI848">
        <v>9168625.9724399988</v>
      </c>
      <c r="AJ848">
        <v>1.7061839794530451E-4</v>
      </c>
    </row>
    <row r="849" spans="1:82" x14ac:dyDescent="0.3">
      <c r="A849" t="s">
        <v>5718</v>
      </c>
      <c r="B849" t="s">
        <v>3210</v>
      </c>
      <c r="C849" t="s">
        <v>2002</v>
      </c>
      <c r="D849" t="s">
        <v>2003</v>
      </c>
      <c r="E849" t="s">
        <v>2004</v>
      </c>
      <c r="F849" t="s">
        <v>3294</v>
      </c>
      <c r="G849" t="s">
        <v>53</v>
      </c>
      <c r="H849" t="s">
        <v>5719</v>
      </c>
      <c r="I849" t="s">
        <v>5720</v>
      </c>
      <c r="J849" t="s">
        <v>68</v>
      </c>
      <c r="K849" t="s">
        <v>3951</v>
      </c>
      <c r="L849" t="s">
        <v>68</v>
      </c>
      <c r="M849" t="s">
        <v>5720</v>
      </c>
      <c r="N849" t="s">
        <v>3221</v>
      </c>
      <c r="O849" t="s">
        <v>68</v>
      </c>
      <c r="P849" t="s">
        <v>56</v>
      </c>
      <c r="Q849" t="s">
        <v>68</v>
      </c>
      <c r="R849">
        <v>1.3188E-2</v>
      </c>
      <c r="S849" t="s">
        <v>3194</v>
      </c>
      <c r="T849" t="s">
        <v>3194</v>
      </c>
      <c r="U849" t="s">
        <v>3194</v>
      </c>
      <c r="Y849">
        <v>0.88099999999999989</v>
      </c>
      <c r="AA849" t="b">
        <v>0</v>
      </c>
      <c r="AB849" t="s">
        <v>68</v>
      </c>
      <c r="AC849" t="s">
        <v>3221</v>
      </c>
      <c r="AD849" t="b">
        <v>0</v>
      </c>
      <c r="AE849" t="b">
        <v>0</v>
      </c>
      <c r="AF849" t="s">
        <v>68</v>
      </c>
      <c r="CC849">
        <v>445500</v>
      </c>
      <c r="CD849">
        <v>1.9403092951826644E-3</v>
      </c>
    </row>
    <row r="850" spans="1:82" x14ac:dyDescent="0.3">
      <c r="A850" t="s">
        <v>5721</v>
      </c>
      <c r="B850" t="s">
        <v>49</v>
      </c>
      <c r="C850" t="s">
        <v>487</v>
      </c>
      <c r="D850" t="s">
        <v>143</v>
      </c>
      <c r="E850" t="s">
        <v>144</v>
      </c>
      <c r="F850" t="s">
        <v>3217</v>
      </c>
      <c r="G850" t="s">
        <v>53</v>
      </c>
      <c r="H850" t="s">
        <v>5722</v>
      </c>
      <c r="I850" t="s">
        <v>5723</v>
      </c>
      <c r="J850" t="s">
        <v>54</v>
      </c>
      <c r="K850" t="s">
        <v>4464</v>
      </c>
      <c r="L850" t="s">
        <v>68</v>
      </c>
      <c r="M850" t="s">
        <v>5544</v>
      </c>
      <c r="N850" t="s">
        <v>3193</v>
      </c>
      <c r="O850" t="s">
        <v>54</v>
      </c>
      <c r="P850" t="s">
        <v>54</v>
      </c>
      <c r="Q850" t="s">
        <v>68</v>
      </c>
      <c r="R850">
        <v>3.4090000000000001E-3</v>
      </c>
      <c r="S850" t="s">
        <v>3194</v>
      </c>
      <c r="T850" t="s">
        <v>3194</v>
      </c>
      <c r="U850" t="s">
        <v>3194</v>
      </c>
      <c r="Y850">
        <v>0.99285000000000001</v>
      </c>
      <c r="Z850">
        <v>4</v>
      </c>
      <c r="AA850" t="b">
        <v>0</v>
      </c>
      <c r="AB850" t="s">
        <v>54</v>
      </c>
      <c r="AC850" t="s">
        <v>3193</v>
      </c>
      <c r="AD850" t="b">
        <v>0</v>
      </c>
      <c r="AE850" t="b">
        <v>0</v>
      </c>
      <c r="AF850" t="s">
        <v>68</v>
      </c>
      <c r="AM850">
        <v>1007897.9452000001</v>
      </c>
      <c r="AN850">
        <v>1.8924528450792184E-3</v>
      </c>
      <c r="AO850">
        <v>9071081.5068000015</v>
      </c>
      <c r="AP850">
        <v>2.2824197256267223E-3</v>
      </c>
    </row>
    <row r="851" spans="1:82" x14ac:dyDescent="0.3">
      <c r="A851" t="s">
        <v>5724</v>
      </c>
      <c r="B851" t="s">
        <v>49</v>
      </c>
      <c r="C851" t="s">
        <v>2845</v>
      </c>
      <c r="D851" t="s">
        <v>863</v>
      </c>
      <c r="E851" t="s">
        <v>864</v>
      </c>
      <c r="F851" t="s">
        <v>3196</v>
      </c>
      <c r="G851" t="s">
        <v>53</v>
      </c>
      <c r="H851" t="s">
        <v>5725</v>
      </c>
      <c r="I851" t="s">
        <v>3992</v>
      </c>
      <c r="J851" t="s">
        <v>68</v>
      </c>
      <c r="K851" t="s">
        <v>3992</v>
      </c>
      <c r="L851" t="s">
        <v>68</v>
      </c>
      <c r="M851" t="s">
        <v>4565</v>
      </c>
      <c r="N851" t="s">
        <v>55</v>
      </c>
      <c r="O851" t="s">
        <v>68</v>
      </c>
      <c r="P851" t="s">
        <v>68</v>
      </c>
      <c r="Q851" t="s">
        <v>68</v>
      </c>
      <c r="R851">
        <v>2.2160000000000001E-3</v>
      </c>
      <c r="S851" t="s">
        <v>3194</v>
      </c>
      <c r="T851" t="s">
        <v>3194</v>
      </c>
      <c r="U851" t="s">
        <v>3194</v>
      </c>
      <c r="W851" t="s">
        <v>55</v>
      </c>
      <c r="Y851">
        <v>0.99156999999999995</v>
      </c>
      <c r="Z851">
        <v>5</v>
      </c>
      <c r="AA851" t="b">
        <v>0</v>
      </c>
      <c r="AB851" t="s">
        <v>68</v>
      </c>
      <c r="AD851" t="b">
        <v>0</v>
      </c>
      <c r="AE851" t="b">
        <v>0</v>
      </c>
      <c r="AF851" t="s">
        <v>68</v>
      </c>
      <c r="AG851">
        <v>35821040.547600001</v>
      </c>
      <c r="AH851">
        <v>2.316868078149273E-4</v>
      </c>
      <c r="AI851">
        <v>11940346.849199999</v>
      </c>
      <c r="AJ851">
        <v>2.2219718161102032E-4</v>
      </c>
    </row>
    <row r="852" spans="1:82" x14ac:dyDescent="0.3">
      <c r="A852" t="s">
        <v>5726</v>
      </c>
      <c r="B852" t="s">
        <v>49</v>
      </c>
      <c r="C852" t="s">
        <v>2315</v>
      </c>
      <c r="D852" t="s">
        <v>396</v>
      </c>
      <c r="E852" t="s">
        <v>829</v>
      </c>
      <c r="F852" t="s">
        <v>3250</v>
      </c>
      <c r="G852" t="s">
        <v>53</v>
      </c>
      <c r="H852" t="s">
        <v>5494</v>
      </c>
      <c r="I852" t="s">
        <v>3884</v>
      </c>
      <c r="J852" t="s">
        <v>68</v>
      </c>
      <c r="K852" t="s">
        <v>5727</v>
      </c>
      <c r="L852" t="s">
        <v>107</v>
      </c>
      <c r="M852" t="s">
        <v>5728</v>
      </c>
      <c r="N852" t="s">
        <v>3470</v>
      </c>
      <c r="O852" t="s">
        <v>63</v>
      </c>
      <c r="P852" t="s">
        <v>68</v>
      </c>
      <c r="Q852" t="s">
        <v>107</v>
      </c>
      <c r="R852">
        <v>1.3390000000000001E-3</v>
      </c>
      <c r="S852" t="s">
        <v>3201</v>
      </c>
      <c r="T852" t="s">
        <v>3194</v>
      </c>
      <c r="U852" t="s">
        <v>3201</v>
      </c>
      <c r="V852" t="s">
        <v>55</v>
      </c>
      <c r="X852" t="s">
        <v>55</v>
      </c>
      <c r="Y852">
        <v>1.00047</v>
      </c>
      <c r="Z852">
        <v>4</v>
      </c>
      <c r="AA852" t="b">
        <v>0</v>
      </c>
      <c r="AB852" t="s">
        <v>68</v>
      </c>
      <c r="AC852" t="s">
        <v>3470</v>
      </c>
      <c r="AD852" t="b">
        <v>0</v>
      </c>
      <c r="AE852" t="b">
        <v>0</v>
      </c>
      <c r="AF852" t="s">
        <v>107</v>
      </c>
      <c r="AG852">
        <v>18036199.726199999</v>
      </c>
      <c r="AH852">
        <v>1.1665628568558482E-4</v>
      </c>
      <c r="AI852">
        <v>7014077.6712999996</v>
      </c>
      <c r="AJ852">
        <v>1.3052454085687372E-4</v>
      </c>
      <c r="AM852">
        <v>2004022.1917999999</v>
      </c>
      <c r="AN852">
        <v>3.762799117247174E-3</v>
      </c>
      <c r="AO852">
        <v>17034188.6303</v>
      </c>
      <c r="AP852">
        <v>4.286056531483921E-3</v>
      </c>
      <c r="AS852">
        <v>5511061.0274499999</v>
      </c>
      <c r="AT852">
        <v>3.136291837667492E-3</v>
      </c>
      <c r="AU852">
        <v>501005.54794999998</v>
      </c>
      <c r="AV852">
        <v>1.098386199931148E-2</v>
      </c>
      <c r="BC852">
        <v>5010055.4794999994</v>
      </c>
      <c r="BD852">
        <v>4.5857634444154572E-3</v>
      </c>
      <c r="BK852">
        <v>2004022.1917999999</v>
      </c>
      <c r="BL852">
        <v>7.7115043983298315E-4</v>
      </c>
    </row>
    <row r="853" spans="1:82" x14ac:dyDescent="0.3">
      <c r="A853" t="s">
        <v>5729</v>
      </c>
      <c r="B853" t="s">
        <v>49</v>
      </c>
      <c r="C853" t="s">
        <v>2321</v>
      </c>
      <c r="D853" t="s">
        <v>164</v>
      </c>
      <c r="E853" t="s">
        <v>2322</v>
      </c>
      <c r="F853" t="s">
        <v>3571</v>
      </c>
      <c r="G853" t="s">
        <v>271</v>
      </c>
      <c r="H853" t="s">
        <v>5730</v>
      </c>
      <c r="I853" t="s">
        <v>3698</v>
      </c>
      <c r="J853" t="s">
        <v>63</v>
      </c>
      <c r="K853" t="s">
        <v>4186</v>
      </c>
      <c r="L853" t="s">
        <v>107</v>
      </c>
      <c r="M853" t="s">
        <v>3307</v>
      </c>
      <c r="N853" t="s">
        <v>3215</v>
      </c>
      <c r="O853" t="s">
        <v>62</v>
      </c>
      <c r="P853" t="s">
        <v>63</v>
      </c>
      <c r="Q853" t="s">
        <v>107</v>
      </c>
      <c r="R853">
        <v>7.3439999999999998E-3</v>
      </c>
      <c r="Y853">
        <v>0.86373</v>
      </c>
      <c r="AA853" t="b">
        <v>0</v>
      </c>
      <c r="AB853" t="s">
        <v>63</v>
      </c>
      <c r="AC853" t="s">
        <v>3470</v>
      </c>
      <c r="AD853" t="b">
        <v>0</v>
      </c>
      <c r="AE853" t="b">
        <v>1</v>
      </c>
      <c r="AF853" t="s">
        <v>107</v>
      </c>
      <c r="AG853">
        <v>82729700.749500006</v>
      </c>
      <c r="AH853">
        <v>5.3508719973295311E-4</v>
      </c>
      <c r="AI853">
        <v>28154086.642500002</v>
      </c>
      <c r="AJ853">
        <v>5.2391767021534291E-4</v>
      </c>
      <c r="AS853">
        <v>8662795.8900000006</v>
      </c>
      <c r="AT853">
        <v>4.9299138416106017E-3</v>
      </c>
      <c r="BA853">
        <v>4331397.9450000003</v>
      </c>
      <c r="BB853">
        <v>6.2348703848573751E-3</v>
      </c>
      <c r="BK853">
        <v>4331397.9450000003</v>
      </c>
      <c r="BL853">
        <v>1.6667277658129723E-3</v>
      </c>
      <c r="BM853">
        <v>1732559.1780000001</v>
      </c>
      <c r="BN853">
        <v>3.1768213303460325E-3</v>
      </c>
    </row>
    <row r="854" spans="1:82" x14ac:dyDescent="0.3">
      <c r="A854" t="s">
        <v>5731</v>
      </c>
      <c r="B854" t="s">
        <v>49</v>
      </c>
      <c r="C854" t="s">
        <v>2316</v>
      </c>
      <c r="D854" t="s">
        <v>926</v>
      </c>
      <c r="E854" t="s">
        <v>927</v>
      </c>
      <c r="F854" t="s">
        <v>3250</v>
      </c>
      <c r="G854" t="s">
        <v>53</v>
      </c>
      <c r="H854" t="s">
        <v>5732</v>
      </c>
      <c r="I854" t="s">
        <v>5733</v>
      </c>
      <c r="J854" t="s">
        <v>56</v>
      </c>
      <c r="K854" t="s">
        <v>3542</v>
      </c>
      <c r="L854" t="s">
        <v>63</v>
      </c>
      <c r="M854" t="s">
        <v>4032</v>
      </c>
      <c r="N854" t="s">
        <v>3207</v>
      </c>
      <c r="O854" t="s">
        <v>68</v>
      </c>
      <c r="P854" t="s">
        <v>56</v>
      </c>
      <c r="Q854" t="s">
        <v>63</v>
      </c>
      <c r="R854">
        <v>7.489E-3</v>
      </c>
      <c r="S854" t="s">
        <v>3194</v>
      </c>
      <c r="T854" t="s">
        <v>3194</v>
      </c>
      <c r="U854" t="s">
        <v>3194</v>
      </c>
      <c r="V854" t="s">
        <v>55</v>
      </c>
      <c r="X854" t="s">
        <v>55</v>
      </c>
      <c r="Y854">
        <v>0.96453999999999995</v>
      </c>
      <c r="Z854">
        <v>5</v>
      </c>
      <c r="AA854" t="b">
        <v>0</v>
      </c>
      <c r="AB854" t="s">
        <v>56</v>
      </c>
      <c r="AC854" t="s">
        <v>3207</v>
      </c>
      <c r="AD854" t="b">
        <v>0</v>
      </c>
      <c r="AE854" t="b">
        <v>0</v>
      </c>
      <c r="AF854" t="s">
        <v>63</v>
      </c>
      <c r="AG854">
        <v>31671914.736777</v>
      </c>
      <c r="AH854">
        <v>2.0485068860575178E-4</v>
      </c>
      <c r="AI854">
        <v>41939894.091673799</v>
      </c>
      <c r="AJ854">
        <v>7.8045691485578304E-4</v>
      </c>
      <c r="AK854">
        <v>2250129.894603</v>
      </c>
      <c r="AL854">
        <v>2.7017896229627157E-4</v>
      </c>
      <c r="AS854">
        <v>4859891.7809999995</v>
      </c>
      <c r="AT854">
        <v>2.7657176810016583E-3</v>
      </c>
    </row>
    <row r="855" spans="1:82" x14ac:dyDescent="0.3">
      <c r="A855" t="s">
        <v>5734</v>
      </c>
      <c r="B855" t="s">
        <v>49</v>
      </c>
      <c r="C855" t="s">
        <v>505</v>
      </c>
      <c r="D855" t="s">
        <v>506</v>
      </c>
      <c r="E855" t="s">
        <v>507</v>
      </c>
      <c r="F855" t="s">
        <v>3223</v>
      </c>
      <c r="G855" t="s">
        <v>53</v>
      </c>
      <c r="H855" t="s">
        <v>5735</v>
      </c>
      <c r="I855" t="s">
        <v>3226</v>
      </c>
      <c r="J855" t="s">
        <v>55</v>
      </c>
      <c r="K855" t="s">
        <v>3712</v>
      </c>
      <c r="L855" t="s">
        <v>55</v>
      </c>
      <c r="M855" t="s">
        <v>5736</v>
      </c>
      <c r="N855" t="s">
        <v>3193</v>
      </c>
      <c r="O855" t="s">
        <v>54</v>
      </c>
      <c r="P855" t="s">
        <v>54</v>
      </c>
      <c r="Q855" t="s">
        <v>54</v>
      </c>
      <c r="R855">
        <v>9.8300000000000002E-3</v>
      </c>
      <c r="S855" t="s">
        <v>3208</v>
      </c>
      <c r="U855" t="s">
        <v>55</v>
      </c>
      <c r="V855" t="s">
        <v>55</v>
      </c>
      <c r="Y855">
        <v>0.85943000000000003</v>
      </c>
      <c r="Z855">
        <v>5</v>
      </c>
      <c r="AA855" t="b">
        <v>0</v>
      </c>
      <c r="AC855" t="s">
        <v>3193</v>
      </c>
      <c r="AD855" t="b">
        <v>0</v>
      </c>
      <c r="AE855" t="b">
        <v>0</v>
      </c>
      <c r="BM855">
        <v>1804803</v>
      </c>
      <c r="BN855">
        <v>3.3092876366226554E-3</v>
      </c>
      <c r="BQ855">
        <v>85943</v>
      </c>
      <c r="BR855">
        <v>2.6403599471915931E-3</v>
      </c>
      <c r="BS855">
        <v>8852129</v>
      </c>
      <c r="BT855">
        <v>1.8268413131579115E-3</v>
      </c>
      <c r="BU855">
        <v>601601</v>
      </c>
      <c r="BV855">
        <v>2.4074325500962794E-3</v>
      </c>
      <c r="BW855">
        <v>257829</v>
      </c>
      <c r="BX855">
        <v>1.3008536893567629E-3</v>
      </c>
    </row>
    <row r="856" spans="1:82" x14ac:dyDescent="0.3">
      <c r="A856" t="s">
        <v>5737</v>
      </c>
      <c r="B856" t="s">
        <v>49</v>
      </c>
      <c r="D856" t="s">
        <v>346</v>
      </c>
      <c r="E856" t="s">
        <v>3818</v>
      </c>
      <c r="F856" t="s">
        <v>3819</v>
      </c>
      <c r="H856" t="s">
        <v>5738</v>
      </c>
      <c r="R856">
        <v>0</v>
      </c>
      <c r="S856" t="s">
        <v>3194</v>
      </c>
      <c r="T856" t="s">
        <v>3194</v>
      </c>
      <c r="U856" t="s">
        <v>3194</v>
      </c>
      <c r="V856" t="s">
        <v>55</v>
      </c>
      <c r="W856" t="s">
        <v>55</v>
      </c>
      <c r="X856" t="s">
        <v>55</v>
      </c>
      <c r="Y856">
        <v>4.4271168999999999E-3</v>
      </c>
      <c r="Z856">
        <v>2</v>
      </c>
      <c r="AA856" t="b">
        <v>0</v>
      </c>
      <c r="AD856" t="b">
        <v>0</v>
      </c>
      <c r="AE856" t="b">
        <v>0</v>
      </c>
      <c r="AI856">
        <v>1106779.2250000001</v>
      </c>
      <c r="AJ856">
        <v>2.0595986663243886E-5</v>
      </c>
    </row>
    <row r="857" spans="1:82" x14ac:dyDescent="0.3">
      <c r="A857" t="s">
        <v>5739</v>
      </c>
      <c r="B857" t="s">
        <v>49</v>
      </c>
      <c r="C857" t="s">
        <v>452</v>
      </c>
      <c r="D857" t="s">
        <v>453</v>
      </c>
      <c r="E857" t="s">
        <v>454</v>
      </c>
      <c r="F857" t="s">
        <v>3265</v>
      </c>
      <c r="G857" t="s">
        <v>128</v>
      </c>
      <c r="H857" t="s">
        <v>5740</v>
      </c>
      <c r="I857" t="s">
        <v>5741</v>
      </c>
      <c r="J857" t="s">
        <v>48</v>
      </c>
      <c r="K857" t="s">
        <v>3256</v>
      </c>
      <c r="L857" t="s">
        <v>55</v>
      </c>
      <c r="M857" t="s">
        <v>4654</v>
      </c>
      <c r="N857" t="s">
        <v>3237</v>
      </c>
      <c r="O857" t="s">
        <v>48</v>
      </c>
      <c r="P857" t="s">
        <v>48</v>
      </c>
      <c r="Q857" t="s">
        <v>48</v>
      </c>
      <c r="R857">
        <v>-7.0100000000000002E-4</v>
      </c>
      <c r="Y857">
        <v>1.0202899999999999</v>
      </c>
      <c r="Z857">
        <v>2</v>
      </c>
      <c r="AA857" t="b">
        <v>0</v>
      </c>
      <c r="AB857" t="s">
        <v>48</v>
      </c>
      <c r="AC857" t="s">
        <v>3237</v>
      </c>
      <c r="AD857" t="b">
        <v>0</v>
      </c>
      <c r="AE857" t="b">
        <v>0</v>
      </c>
      <c r="AG857">
        <v>49353160.164839998</v>
      </c>
      <c r="AH857">
        <v>3.1921116638072416E-4</v>
      </c>
      <c r="AI857">
        <v>20736621.918000001</v>
      </c>
      <c r="AJ857">
        <v>3.858865244456128E-4</v>
      </c>
      <c r="AK857">
        <v>7672550.1096599996</v>
      </c>
      <c r="AL857">
        <v>9.2126309319570405E-4</v>
      </c>
    </row>
    <row r="858" spans="1:82" x14ac:dyDescent="0.3">
      <c r="A858" t="s">
        <v>5742</v>
      </c>
      <c r="B858" t="s">
        <v>3210</v>
      </c>
      <c r="C858" t="s">
        <v>2841</v>
      </c>
      <c r="D858" t="s">
        <v>1206</v>
      </c>
      <c r="E858" t="s">
        <v>1207</v>
      </c>
      <c r="F858" t="s">
        <v>3346</v>
      </c>
      <c r="G858" t="s">
        <v>53</v>
      </c>
      <c r="H858" t="s">
        <v>5743</v>
      </c>
      <c r="I858" t="s">
        <v>5744</v>
      </c>
      <c r="J858" t="s">
        <v>76</v>
      </c>
      <c r="K858" t="s">
        <v>4361</v>
      </c>
      <c r="L858" t="s">
        <v>56</v>
      </c>
      <c r="M858" t="s">
        <v>5745</v>
      </c>
      <c r="N858" t="s">
        <v>3409</v>
      </c>
      <c r="O858" t="s">
        <v>76</v>
      </c>
      <c r="P858" t="s">
        <v>76</v>
      </c>
      <c r="Q858" t="s">
        <v>56</v>
      </c>
      <c r="R858">
        <v>6.6140000000000001E-3</v>
      </c>
      <c r="S858" t="s">
        <v>3194</v>
      </c>
      <c r="T858" t="s">
        <v>3194</v>
      </c>
      <c r="U858" t="s">
        <v>3194</v>
      </c>
      <c r="W858" t="s">
        <v>55</v>
      </c>
      <c r="Y858">
        <v>1.00796</v>
      </c>
      <c r="Z858">
        <v>4</v>
      </c>
      <c r="AA858" t="b">
        <v>0</v>
      </c>
      <c r="AB858" t="s">
        <v>76</v>
      </c>
      <c r="AC858" t="s">
        <v>3409</v>
      </c>
      <c r="AD858" t="b">
        <v>0</v>
      </c>
      <c r="AE858" t="b">
        <v>0</v>
      </c>
      <c r="AF858" t="s">
        <v>56</v>
      </c>
      <c r="CC858">
        <v>406489.55555999995</v>
      </c>
      <c r="CD858">
        <v>1.7704050797929022E-3</v>
      </c>
    </row>
    <row r="859" spans="1:82" x14ac:dyDescent="0.3">
      <c r="A859" t="s">
        <v>5746</v>
      </c>
      <c r="B859" t="s">
        <v>49</v>
      </c>
      <c r="C859" t="s">
        <v>594</v>
      </c>
      <c r="D859" t="s">
        <v>595</v>
      </c>
      <c r="E859" t="s">
        <v>596</v>
      </c>
      <c r="F859" t="s">
        <v>3244</v>
      </c>
      <c r="G859" t="s">
        <v>53</v>
      </c>
      <c r="H859" t="s">
        <v>5747</v>
      </c>
      <c r="I859" t="s">
        <v>3256</v>
      </c>
      <c r="J859" t="s">
        <v>55</v>
      </c>
      <c r="K859" t="s">
        <v>3256</v>
      </c>
      <c r="L859" t="s">
        <v>55</v>
      </c>
      <c r="M859" t="s">
        <v>4382</v>
      </c>
      <c r="N859" t="s">
        <v>3193</v>
      </c>
      <c r="O859" t="s">
        <v>54</v>
      </c>
      <c r="P859" t="s">
        <v>54</v>
      </c>
      <c r="Q859" t="s">
        <v>54</v>
      </c>
      <c r="R859">
        <v>2.9039999999999999E-3</v>
      </c>
      <c r="S859" t="s">
        <v>3194</v>
      </c>
      <c r="Y859">
        <v>1.0152299999999999</v>
      </c>
      <c r="AA859" t="b">
        <v>0</v>
      </c>
      <c r="AC859" t="s">
        <v>3193</v>
      </c>
      <c r="AD859" t="b">
        <v>0</v>
      </c>
      <c r="AE859" t="b">
        <v>0</v>
      </c>
      <c r="AG859">
        <v>39785302.083679996</v>
      </c>
      <c r="AH859">
        <v>2.5732724389933943E-4</v>
      </c>
      <c r="AI859">
        <v>19892651.041839998</v>
      </c>
      <c r="AJ859">
        <v>3.7018112221459632E-4</v>
      </c>
    </row>
    <row r="860" spans="1:82" x14ac:dyDescent="0.3">
      <c r="A860" t="s">
        <v>5748</v>
      </c>
      <c r="B860" t="s">
        <v>49</v>
      </c>
      <c r="C860" t="s">
        <v>526</v>
      </c>
      <c r="D860" t="s">
        <v>527</v>
      </c>
      <c r="E860" t="s">
        <v>528</v>
      </c>
      <c r="F860" t="s">
        <v>3244</v>
      </c>
      <c r="G860" t="s">
        <v>53</v>
      </c>
      <c r="H860" t="s">
        <v>5749</v>
      </c>
      <c r="I860" t="s">
        <v>4808</v>
      </c>
      <c r="J860" t="s">
        <v>68</v>
      </c>
      <c r="K860" t="s">
        <v>4809</v>
      </c>
      <c r="L860" t="s">
        <v>55</v>
      </c>
      <c r="M860" t="s">
        <v>4809</v>
      </c>
      <c r="N860" t="s">
        <v>55</v>
      </c>
      <c r="O860" t="s">
        <v>68</v>
      </c>
      <c r="P860" t="s">
        <v>68</v>
      </c>
      <c r="Q860" t="s">
        <v>68</v>
      </c>
      <c r="R860">
        <v>5.8869999999999999E-3</v>
      </c>
      <c r="Y860">
        <v>0.95475999999999994</v>
      </c>
      <c r="AA860" t="b">
        <v>0</v>
      </c>
      <c r="AB860" t="s">
        <v>68</v>
      </c>
      <c r="AD860" t="b">
        <v>0</v>
      </c>
      <c r="AE860" t="b">
        <v>0</v>
      </c>
      <c r="AG860">
        <v>19575318.012800001</v>
      </c>
      <c r="AH860">
        <v>1.2661114454006402E-4</v>
      </c>
      <c r="AI860">
        <v>7161701.7119999994</v>
      </c>
      <c r="AJ860">
        <v>1.3327166756900671E-4</v>
      </c>
      <c r="AS860">
        <v>3628595.5340799997</v>
      </c>
      <c r="AT860">
        <v>2.0649988267318399E-3</v>
      </c>
    </row>
    <row r="861" spans="1:82" x14ac:dyDescent="0.3">
      <c r="A861" t="s">
        <v>5750</v>
      </c>
      <c r="B861" t="s">
        <v>49</v>
      </c>
      <c r="C861" t="s">
        <v>1979</v>
      </c>
      <c r="D861" t="s">
        <v>1980</v>
      </c>
      <c r="E861" t="s">
        <v>1981</v>
      </c>
      <c r="F861" t="s">
        <v>3244</v>
      </c>
      <c r="G861" t="s">
        <v>53</v>
      </c>
      <c r="H861" t="s">
        <v>5751</v>
      </c>
      <c r="I861" t="s">
        <v>5752</v>
      </c>
      <c r="J861" t="s">
        <v>62</v>
      </c>
      <c r="K861" t="s">
        <v>4643</v>
      </c>
      <c r="L861" t="s">
        <v>62</v>
      </c>
      <c r="M861" t="s">
        <v>5753</v>
      </c>
      <c r="N861" t="s">
        <v>3215</v>
      </c>
      <c r="O861" t="s">
        <v>62</v>
      </c>
      <c r="P861" t="s">
        <v>62</v>
      </c>
      <c r="Q861" t="s">
        <v>62</v>
      </c>
      <c r="R861">
        <v>9.3000000000000011E-5</v>
      </c>
      <c r="S861" t="s">
        <v>3208</v>
      </c>
      <c r="T861" t="s">
        <v>3194</v>
      </c>
      <c r="U861" t="s">
        <v>3194</v>
      </c>
      <c r="V861" t="s">
        <v>55</v>
      </c>
      <c r="Y861">
        <v>1.0274700000000001</v>
      </c>
      <c r="Z861">
        <v>3</v>
      </c>
      <c r="AA861" t="b">
        <v>0</v>
      </c>
      <c r="AB861" t="s">
        <v>62</v>
      </c>
      <c r="AC861" t="s">
        <v>3215</v>
      </c>
      <c r="AD861" t="b">
        <v>0</v>
      </c>
      <c r="AE861" t="b">
        <v>0</v>
      </c>
      <c r="AF861" t="s">
        <v>62</v>
      </c>
      <c r="AG861">
        <v>118745584.74426641</v>
      </c>
      <c r="AH861">
        <v>7.6803423493400705E-4</v>
      </c>
      <c r="AI861">
        <v>16597328.219200002</v>
      </c>
      <c r="AJ861">
        <v>3.0885866207700511E-4</v>
      </c>
      <c r="AK861">
        <v>5682510.2490486009</v>
      </c>
      <c r="AL861">
        <v>6.823138193080881E-4</v>
      </c>
      <c r="BA861">
        <v>4149332.0548000005</v>
      </c>
      <c r="BB861">
        <v>5.9727939741200395E-3</v>
      </c>
      <c r="BO861">
        <v>1037333.0137000001</v>
      </c>
      <c r="BP861">
        <v>2.6728496998339314E-3</v>
      </c>
    </row>
    <row r="862" spans="1:82" x14ac:dyDescent="0.3">
      <c r="A862" t="s">
        <v>5754</v>
      </c>
      <c r="B862" t="s">
        <v>49</v>
      </c>
      <c r="C862" t="s">
        <v>529</v>
      </c>
      <c r="D862" t="s">
        <v>530</v>
      </c>
      <c r="E862" t="s">
        <v>531</v>
      </c>
      <c r="F862" t="s">
        <v>5755</v>
      </c>
      <c r="G862" t="s">
        <v>53</v>
      </c>
      <c r="H862" t="s">
        <v>5756</v>
      </c>
      <c r="I862" t="s">
        <v>5757</v>
      </c>
      <c r="J862" t="s">
        <v>63</v>
      </c>
      <c r="K862" t="s">
        <v>5758</v>
      </c>
      <c r="L862" t="s">
        <v>63</v>
      </c>
      <c r="M862" t="s">
        <v>4048</v>
      </c>
      <c r="N862" t="s">
        <v>3470</v>
      </c>
      <c r="O862" t="s">
        <v>63</v>
      </c>
      <c r="P862" t="s">
        <v>63</v>
      </c>
      <c r="Q862" t="s">
        <v>63</v>
      </c>
      <c r="R862">
        <v>3.1579999999999998E-3</v>
      </c>
      <c r="S862" t="s">
        <v>3194</v>
      </c>
      <c r="V862" t="s">
        <v>55</v>
      </c>
      <c r="W862" t="s">
        <v>55</v>
      </c>
      <c r="Y862">
        <v>1.08443</v>
      </c>
      <c r="Z862">
        <v>4</v>
      </c>
      <c r="AA862" t="b">
        <v>0</v>
      </c>
      <c r="AB862" t="s">
        <v>63</v>
      </c>
      <c r="AC862" t="s">
        <v>3470</v>
      </c>
      <c r="AD862" t="b">
        <v>0</v>
      </c>
      <c r="AE862" t="b">
        <v>0</v>
      </c>
      <c r="AF862" t="s">
        <v>63</v>
      </c>
      <c r="AM862">
        <v>1169599.4986040001</v>
      </c>
      <c r="AN862">
        <v>2.1960674781385269E-3</v>
      </c>
      <c r="AO862">
        <v>6487967.0299920002</v>
      </c>
      <c r="AP862">
        <v>1.6324695040352978E-3</v>
      </c>
    </row>
    <row r="863" spans="1:82" x14ac:dyDescent="0.3">
      <c r="A863" t="s">
        <v>5759</v>
      </c>
      <c r="B863" t="s">
        <v>49</v>
      </c>
      <c r="C863" t="s">
        <v>2026</v>
      </c>
      <c r="D863" t="s">
        <v>846</v>
      </c>
      <c r="E863" t="s">
        <v>847</v>
      </c>
      <c r="F863" t="s">
        <v>3346</v>
      </c>
      <c r="G863" t="s">
        <v>53</v>
      </c>
      <c r="H863" t="s">
        <v>5760</v>
      </c>
      <c r="I863" t="s">
        <v>3198</v>
      </c>
      <c r="J863" t="s">
        <v>54</v>
      </c>
      <c r="K863" t="s">
        <v>4676</v>
      </c>
      <c r="L863" t="s">
        <v>54</v>
      </c>
      <c r="M863" t="s">
        <v>5473</v>
      </c>
      <c r="N863" t="s">
        <v>3193</v>
      </c>
      <c r="O863" t="s">
        <v>54</v>
      </c>
      <c r="P863" t="s">
        <v>54</v>
      </c>
      <c r="Q863" t="s">
        <v>54</v>
      </c>
      <c r="R863">
        <v>2.2200000000000003E-4</v>
      </c>
      <c r="S863" t="s">
        <v>3194</v>
      </c>
      <c r="T863" t="s">
        <v>3194</v>
      </c>
      <c r="U863" t="s">
        <v>3194</v>
      </c>
      <c r="V863" t="s">
        <v>55</v>
      </c>
      <c r="W863" t="s">
        <v>55</v>
      </c>
      <c r="X863" t="s">
        <v>55</v>
      </c>
      <c r="Y863">
        <v>1.0252299999999999</v>
      </c>
      <c r="Z863">
        <v>4</v>
      </c>
      <c r="AA863" t="b">
        <v>0</v>
      </c>
      <c r="AB863" t="s">
        <v>54</v>
      </c>
      <c r="AC863" t="s">
        <v>3193</v>
      </c>
      <c r="AD863" t="b">
        <v>0</v>
      </c>
      <c r="AE863" t="b">
        <v>0</v>
      </c>
      <c r="AF863" t="s">
        <v>54</v>
      </c>
      <c r="AG863">
        <v>72578771.229999989</v>
      </c>
      <c r="AH863">
        <v>4.6943203112884499E-4</v>
      </c>
      <c r="AI863">
        <v>5702617.7395000001</v>
      </c>
      <c r="AJ863">
        <v>1.0611966348421474E-4</v>
      </c>
      <c r="AO863">
        <v>3110518.767</v>
      </c>
      <c r="AP863">
        <v>7.8265302603783998E-4</v>
      </c>
      <c r="CA863">
        <v>9331556.300999999</v>
      </c>
      <c r="CB863">
        <v>1.0255034051888337E-2</v>
      </c>
    </row>
    <row r="864" spans="1:82" x14ac:dyDescent="0.3">
      <c r="A864" t="s">
        <v>5761</v>
      </c>
      <c r="B864" t="s">
        <v>49</v>
      </c>
      <c r="C864" t="s">
        <v>2029</v>
      </c>
      <c r="D864" t="s">
        <v>656</v>
      </c>
      <c r="E864" t="s">
        <v>657</v>
      </c>
      <c r="F864" t="s">
        <v>3914</v>
      </c>
      <c r="G864" t="s">
        <v>53</v>
      </c>
      <c r="H864" t="s">
        <v>5762</v>
      </c>
      <c r="I864" t="s">
        <v>3916</v>
      </c>
      <c r="J864" t="s">
        <v>68</v>
      </c>
      <c r="K864" t="s">
        <v>3917</v>
      </c>
      <c r="L864" t="s">
        <v>68</v>
      </c>
      <c r="M864" t="s">
        <v>3348</v>
      </c>
      <c r="N864" t="s">
        <v>3221</v>
      </c>
      <c r="O864" t="s">
        <v>68</v>
      </c>
      <c r="P864" t="s">
        <v>56</v>
      </c>
      <c r="Q864" t="s">
        <v>68</v>
      </c>
      <c r="R864">
        <v>9.630000000000001E-4</v>
      </c>
      <c r="S864" t="s">
        <v>3194</v>
      </c>
      <c r="T864" t="s">
        <v>3194</v>
      </c>
      <c r="U864" t="s">
        <v>3194</v>
      </c>
      <c r="V864" t="s">
        <v>55</v>
      </c>
      <c r="W864" t="s">
        <v>55</v>
      </c>
      <c r="Y864">
        <v>1.0355800000000002</v>
      </c>
      <c r="Z864">
        <v>3</v>
      </c>
      <c r="AA864" t="b">
        <v>0</v>
      </c>
      <c r="AB864" t="s">
        <v>68</v>
      </c>
      <c r="AC864" t="s">
        <v>3221</v>
      </c>
      <c r="AD864" t="b">
        <v>0</v>
      </c>
      <c r="AE864" t="b">
        <v>0</v>
      </c>
      <c r="AF864" t="s">
        <v>68</v>
      </c>
      <c r="AG864">
        <v>15919693.150500003</v>
      </c>
      <c r="AH864">
        <v>1.0296693873343188E-4</v>
      </c>
      <c r="AI864">
        <v>5306564.3835000005</v>
      </c>
      <c r="AJ864">
        <v>9.8749530892406316E-5</v>
      </c>
    </row>
    <row r="865" spans="1:82" x14ac:dyDescent="0.3">
      <c r="A865" t="s">
        <v>5763</v>
      </c>
      <c r="B865" t="s">
        <v>49</v>
      </c>
      <c r="C865" t="s">
        <v>2028</v>
      </c>
      <c r="D865" t="s">
        <v>1283</v>
      </c>
      <c r="E865" t="s">
        <v>1283</v>
      </c>
      <c r="F865" t="s">
        <v>3244</v>
      </c>
      <c r="H865" t="s">
        <v>5764</v>
      </c>
      <c r="I865" t="s">
        <v>3256</v>
      </c>
      <c r="J865" t="s">
        <v>55</v>
      </c>
      <c r="K865" t="s">
        <v>3256</v>
      </c>
      <c r="L865" t="s">
        <v>55</v>
      </c>
      <c r="M865" t="s">
        <v>3256</v>
      </c>
      <c r="N865" t="s">
        <v>55</v>
      </c>
      <c r="O865" t="s">
        <v>55</v>
      </c>
      <c r="P865" t="s">
        <v>55</v>
      </c>
      <c r="Q865" t="s">
        <v>55</v>
      </c>
      <c r="R865">
        <v>4.8799999999999999E-4</v>
      </c>
      <c r="T865" t="s">
        <v>3208</v>
      </c>
      <c r="U865" t="s">
        <v>3194</v>
      </c>
      <c r="Y865">
        <v>1.01027</v>
      </c>
      <c r="AA865" t="b">
        <v>0</v>
      </c>
      <c r="AD865" t="b">
        <v>0</v>
      </c>
      <c r="AE865" t="b">
        <v>0</v>
      </c>
      <c r="AG865">
        <v>58057682.498099998</v>
      </c>
      <c r="AH865">
        <v>3.7551112199666649E-4</v>
      </c>
      <c r="AI865">
        <v>20371116.666000001</v>
      </c>
      <c r="AJ865">
        <v>3.7908485964607917E-4</v>
      </c>
      <c r="AK865">
        <v>3055667.4999000002</v>
      </c>
      <c r="AL865">
        <v>3.6690196251585049E-4</v>
      </c>
    </row>
    <row r="866" spans="1:82" x14ac:dyDescent="0.3">
      <c r="A866" t="s">
        <v>5765</v>
      </c>
      <c r="B866" t="s">
        <v>3210</v>
      </c>
      <c r="C866" t="s">
        <v>1011</v>
      </c>
      <c r="D866" t="s">
        <v>1012</v>
      </c>
      <c r="E866" t="s">
        <v>1013</v>
      </c>
      <c r="F866" t="s">
        <v>3223</v>
      </c>
      <c r="G866" t="s">
        <v>53</v>
      </c>
      <c r="H866" t="s">
        <v>3651</v>
      </c>
      <c r="I866" t="s">
        <v>5766</v>
      </c>
      <c r="J866" t="s">
        <v>56</v>
      </c>
      <c r="K866" t="s">
        <v>5767</v>
      </c>
      <c r="L866" t="s">
        <v>56</v>
      </c>
      <c r="M866" t="s">
        <v>5767</v>
      </c>
      <c r="N866" t="s">
        <v>3221</v>
      </c>
      <c r="O866" t="s">
        <v>56</v>
      </c>
      <c r="P866" t="s">
        <v>56</v>
      </c>
      <c r="Q866" t="s">
        <v>56</v>
      </c>
      <c r="R866">
        <v>1.4386000000000001E-2</v>
      </c>
      <c r="S866" t="s">
        <v>3194</v>
      </c>
      <c r="T866" t="s">
        <v>3194</v>
      </c>
      <c r="U866" t="s">
        <v>3194</v>
      </c>
      <c r="Y866">
        <v>0.95090000000000008</v>
      </c>
      <c r="Z866">
        <v>3</v>
      </c>
      <c r="AA866" t="b">
        <v>0</v>
      </c>
      <c r="AB866" t="s">
        <v>56</v>
      </c>
      <c r="AC866" t="s">
        <v>3221</v>
      </c>
      <c r="AD866" t="b">
        <v>0</v>
      </c>
      <c r="AE866" t="b">
        <v>0</v>
      </c>
      <c r="AF866" t="s">
        <v>56</v>
      </c>
      <c r="CC866">
        <v>192545.27778</v>
      </c>
      <c r="CD866">
        <v>8.3860245167241782E-4</v>
      </c>
    </row>
    <row r="867" spans="1:82" x14ac:dyDescent="0.3">
      <c r="A867" t="s">
        <v>5768</v>
      </c>
      <c r="B867" t="s">
        <v>49</v>
      </c>
      <c r="C867" t="s">
        <v>2858</v>
      </c>
      <c r="D867" t="s">
        <v>2039</v>
      </c>
      <c r="E867" t="s">
        <v>2040</v>
      </c>
      <c r="F867" t="s">
        <v>3196</v>
      </c>
      <c r="G867" t="s">
        <v>53</v>
      </c>
      <c r="H867" t="s">
        <v>5769</v>
      </c>
      <c r="I867" t="s">
        <v>3256</v>
      </c>
      <c r="J867" t="s">
        <v>55</v>
      </c>
      <c r="K867" t="s">
        <v>5770</v>
      </c>
      <c r="L867" t="s">
        <v>56</v>
      </c>
      <c r="M867" t="s">
        <v>5771</v>
      </c>
      <c r="N867" t="s">
        <v>3207</v>
      </c>
      <c r="O867" t="s">
        <v>56</v>
      </c>
      <c r="P867" t="s">
        <v>56</v>
      </c>
      <c r="Q867" t="s">
        <v>68</v>
      </c>
      <c r="R867">
        <v>-5.3829999999999998E-3</v>
      </c>
      <c r="S867" t="s">
        <v>3194</v>
      </c>
      <c r="T867" t="s">
        <v>3194</v>
      </c>
      <c r="U867" t="s">
        <v>55</v>
      </c>
      <c r="Y867">
        <v>1.0660099999999999</v>
      </c>
      <c r="Z867">
        <v>4</v>
      </c>
      <c r="AA867" t="b">
        <v>0</v>
      </c>
      <c r="AC867" t="s">
        <v>3207</v>
      </c>
      <c r="AD867" t="b">
        <v>0</v>
      </c>
      <c r="AE867" t="b">
        <v>0</v>
      </c>
      <c r="AF867" t="s">
        <v>56</v>
      </c>
      <c r="AG867">
        <v>48574927.56870719</v>
      </c>
      <c r="AH867">
        <v>3.1417763795220355E-4</v>
      </c>
      <c r="AI867">
        <v>26916089.039999995</v>
      </c>
      <c r="AJ867">
        <v>5.0087984881946521E-4</v>
      </c>
      <c r="AK867">
        <v>5257250.5112927994</v>
      </c>
      <c r="AL867">
        <v>6.3125177398846944E-4</v>
      </c>
    </row>
    <row r="868" spans="1:82" x14ac:dyDescent="0.3">
      <c r="A868" t="s">
        <v>5772</v>
      </c>
      <c r="B868" t="s">
        <v>49</v>
      </c>
      <c r="C868" t="s">
        <v>5773</v>
      </c>
      <c r="E868" t="s">
        <v>5774</v>
      </c>
      <c r="F868" t="s">
        <v>3808</v>
      </c>
      <c r="R868">
        <v>0</v>
      </c>
      <c r="Y868">
        <v>1051.3629000000001</v>
      </c>
      <c r="AA868" t="b">
        <v>0</v>
      </c>
      <c r="AD868" t="b">
        <v>0</v>
      </c>
      <c r="AE868" t="b">
        <v>0</v>
      </c>
      <c r="BS868">
        <v>258.74040969000004</v>
      </c>
      <c r="BT868">
        <v>5.339706073025999E-8</v>
      </c>
    </row>
    <row r="869" spans="1:82" x14ac:dyDescent="0.3">
      <c r="A869" t="s">
        <v>5775</v>
      </c>
      <c r="B869" t="s">
        <v>49</v>
      </c>
      <c r="D869" t="s">
        <v>346</v>
      </c>
      <c r="E869" t="s">
        <v>3818</v>
      </c>
      <c r="F869" t="s">
        <v>3819</v>
      </c>
      <c r="H869" t="s">
        <v>5776</v>
      </c>
      <c r="R869">
        <v>0</v>
      </c>
      <c r="S869" t="s">
        <v>3194</v>
      </c>
      <c r="T869" t="s">
        <v>3194</v>
      </c>
      <c r="U869" t="s">
        <v>3194</v>
      </c>
      <c r="V869" t="s">
        <v>55</v>
      </c>
      <c r="W869" t="s">
        <v>55</v>
      </c>
      <c r="X869" t="s">
        <v>55</v>
      </c>
      <c r="Y869">
        <v>4.126762E-3</v>
      </c>
      <c r="Z869">
        <v>2</v>
      </c>
      <c r="AA869" t="b">
        <v>0</v>
      </c>
      <c r="AD869" t="b">
        <v>0</v>
      </c>
      <c r="AE869" t="b">
        <v>0</v>
      </c>
      <c r="AI869">
        <v>1031690.5</v>
      </c>
      <c r="AJ869">
        <v>1.9198665188710437E-5</v>
      </c>
    </row>
    <row r="870" spans="1:82" x14ac:dyDescent="0.3">
      <c r="A870" t="s">
        <v>5777</v>
      </c>
      <c r="B870" t="s">
        <v>49</v>
      </c>
      <c r="C870" t="s">
        <v>543</v>
      </c>
      <c r="D870" t="s">
        <v>463</v>
      </c>
      <c r="E870" t="s">
        <v>464</v>
      </c>
      <c r="F870" t="s">
        <v>3271</v>
      </c>
      <c r="G870" t="s">
        <v>53</v>
      </c>
      <c r="H870" t="s">
        <v>5778</v>
      </c>
      <c r="I870" t="s">
        <v>3256</v>
      </c>
      <c r="J870" t="s">
        <v>55</v>
      </c>
      <c r="K870" t="s">
        <v>3827</v>
      </c>
      <c r="L870" t="s">
        <v>108</v>
      </c>
      <c r="M870" t="s">
        <v>4106</v>
      </c>
      <c r="N870" t="s">
        <v>3309</v>
      </c>
      <c r="O870" t="s">
        <v>108</v>
      </c>
      <c r="P870" t="s">
        <v>108</v>
      </c>
      <c r="Q870" t="s">
        <v>108</v>
      </c>
      <c r="R870">
        <v>-2.0699999999999998E-3</v>
      </c>
      <c r="S870" t="s">
        <v>3194</v>
      </c>
      <c r="Y870">
        <v>0.99297999999999997</v>
      </c>
      <c r="Z870">
        <v>2</v>
      </c>
      <c r="AA870" t="b">
        <v>0</v>
      </c>
      <c r="AC870" t="s">
        <v>3309</v>
      </c>
      <c r="AD870" t="b">
        <v>0</v>
      </c>
      <c r="AE870" t="b">
        <v>0</v>
      </c>
      <c r="AF870" t="s">
        <v>108</v>
      </c>
      <c r="BO870">
        <v>398639.94519999996</v>
      </c>
      <c r="BP870">
        <v>1.0271577630303608E-3</v>
      </c>
      <c r="BU870">
        <v>1195919.8355999999</v>
      </c>
      <c r="BV870">
        <v>4.7857239923624314E-3</v>
      </c>
      <c r="BW870">
        <v>1195919.8355999999</v>
      </c>
      <c r="BX870">
        <v>6.0339090261964066E-3</v>
      </c>
    </row>
    <row r="871" spans="1:82" x14ac:dyDescent="0.3">
      <c r="A871" t="s">
        <v>5779</v>
      </c>
      <c r="B871" t="s">
        <v>3210</v>
      </c>
      <c r="C871" t="s">
        <v>2340</v>
      </c>
      <c r="D871" t="s">
        <v>2341</v>
      </c>
      <c r="E871" t="s">
        <v>2342</v>
      </c>
      <c r="F871" t="s">
        <v>3571</v>
      </c>
      <c r="G871" t="s">
        <v>271</v>
      </c>
      <c r="H871" t="s">
        <v>5780</v>
      </c>
      <c r="I871" t="s">
        <v>3497</v>
      </c>
      <c r="J871" t="s">
        <v>68</v>
      </c>
      <c r="K871" t="s">
        <v>3452</v>
      </c>
      <c r="L871" t="s">
        <v>107</v>
      </c>
      <c r="M871" t="s">
        <v>3452</v>
      </c>
      <c r="N871" t="s">
        <v>3470</v>
      </c>
      <c r="O871" t="s">
        <v>63</v>
      </c>
      <c r="P871" t="s">
        <v>68</v>
      </c>
      <c r="Q871" t="s">
        <v>107</v>
      </c>
      <c r="R871">
        <v>5.1270000000000005E-3</v>
      </c>
      <c r="S871" t="s">
        <v>3194</v>
      </c>
      <c r="T871" t="s">
        <v>3194</v>
      </c>
      <c r="U871" t="s">
        <v>3194</v>
      </c>
      <c r="Y871">
        <v>0.98045000000000004</v>
      </c>
      <c r="Z871">
        <v>4</v>
      </c>
      <c r="AA871" t="b">
        <v>0</v>
      </c>
      <c r="AB871" t="s">
        <v>56</v>
      </c>
      <c r="AC871" t="s">
        <v>3470</v>
      </c>
      <c r="AD871" t="b">
        <v>1</v>
      </c>
      <c r="AE871" t="b">
        <v>0</v>
      </c>
      <c r="AF871" t="s">
        <v>107</v>
      </c>
      <c r="CC871">
        <v>491834.72220000002</v>
      </c>
      <c r="CD871">
        <v>2.1421133180207488E-3</v>
      </c>
    </row>
    <row r="872" spans="1:82" x14ac:dyDescent="0.3">
      <c r="A872" t="s">
        <v>5781</v>
      </c>
      <c r="B872" t="s">
        <v>49</v>
      </c>
      <c r="C872" t="s">
        <v>2861</v>
      </c>
      <c r="D872" t="s">
        <v>604</v>
      </c>
      <c r="E872" t="s">
        <v>605</v>
      </c>
      <c r="F872" t="s">
        <v>3346</v>
      </c>
      <c r="G872" t="s">
        <v>53</v>
      </c>
      <c r="H872" t="s">
        <v>5782</v>
      </c>
      <c r="I872" t="s">
        <v>4590</v>
      </c>
      <c r="J872" t="s">
        <v>63</v>
      </c>
      <c r="K872" t="s">
        <v>5783</v>
      </c>
      <c r="L872" t="s">
        <v>55</v>
      </c>
      <c r="M872" t="s">
        <v>4590</v>
      </c>
      <c r="N872" t="s">
        <v>3470</v>
      </c>
      <c r="O872" t="s">
        <v>63</v>
      </c>
      <c r="P872" t="s">
        <v>63</v>
      </c>
      <c r="Q872" t="s">
        <v>63</v>
      </c>
      <c r="R872">
        <v>1.8449999999999999E-3</v>
      </c>
      <c r="S872" t="s">
        <v>3194</v>
      </c>
      <c r="U872" t="s">
        <v>3194</v>
      </c>
      <c r="Y872">
        <v>0.98183000000000009</v>
      </c>
      <c r="Z872">
        <v>3</v>
      </c>
      <c r="AA872" t="b">
        <v>0</v>
      </c>
      <c r="AB872" t="s">
        <v>63</v>
      </c>
      <c r="AC872" t="s">
        <v>3470</v>
      </c>
      <c r="AD872" t="b">
        <v>0</v>
      </c>
      <c r="AE872" t="b">
        <v>0</v>
      </c>
      <c r="BE872">
        <v>1081794.8493000001</v>
      </c>
      <c r="BF872">
        <v>2.7102513832471037E-3</v>
      </c>
      <c r="BK872">
        <v>2655314.6301000002</v>
      </c>
      <c r="BL872">
        <v>1.0217686477101268E-3</v>
      </c>
    </row>
    <row r="873" spans="1:82" x14ac:dyDescent="0.3">
      <c r="A873" t="s">
        <v>5784</v>
      </c>
      <c r="B873" t="s">
        <v>49</v>
      </c>
      <c r="C873" t="s">
        <v>2041</v>
      </c>
      <c r="D873" t="s">
        <v>2042</v>
      </c>
      <c r="E873" t="s">
        <v>2043</v>
      </c>
      <c r="F873" t="s">
        <v>3196</v>
      </c>
      <c r="G873" t="s">
        <v>53</v>
      </c>
      <c r="H873" t="s">
        <v>5704</v>
      </c>
      <c r="I873" t="s">
        <v>4420</v>
      </c>
      <c r="J873" t="s">
        <v>63</v>
      </c>
      <c r="K873" t="s">
        <v>5785</v>
      </c>
      <c r="L873" t="s">
        <v>56</v>
      </c>
      <c r="M873" t="s">
        <v>3256</v>
      </c>
      <c r="N873" t="s">
        <v>55</v>
      </c>
      <c r="O873" t="s">
        <v>56</v>
      </c>
      <c r="P873" t="s">
        <v>56</v>
      </c>
      <c r="Q873" t="s">
        <v>63</v>
      </c>
      <c r="R873">
        <v>3.6439999999999997E-3</v>
      </c>
      <c r="T873" t="s">
        <v>3208</v>
      </c>
      <c r="U873" t="s">
        <v>3208</v>
      </c>
      <c r="W873" t="s">
        <v>55</v>
      </c>
      <c r="Y873">
        <v>1.05986</v>
      </c>
      <c r="Z873">
        <v>4</v>
      </c>
      <c r="AA873" t="b">
        <v>0</v>
      </c>
      <c r="AB873" t="s">
        <v>63</v>
      </c>
      <c r="AD873" t="b">
        <v>0</v>
      </c>
      <c r="AE873" t="b">
        <v>0</v>
      </c>
      <c r="AF873" t="s">
        <v>56</v>
      </c>
      <c r="AG873">
        <v>42286567.397099994</v>
      </c>
      <c r="AH873">
        <v>2.7350517081339474E-4</v>
      </c>
      <c r="AK873">
        <v>2710677.3972499999</v>
      </c>
      <c r="AL873">
        <v>3.2547810153785725E-4</v>
      </c>
      <c r="CA873">
        <v>19516877.260199998</v>
      </c>
      <c r="CB873">
        <v>2.1448323777291878E-2</v>
      </c>
    </row>
    <row r="874" spans="1:82" x14ac:dyDescent="0.3">
      <c r="A874" t="s">
        <v>5786</v>
      </c>
      <c r="B874" t="s">
        <v>3210</v>
      </c>
      <c r="C874" t="s">
        <v>2849</v>
      </c>
      <c r="D874" t="s">
        <v>820</v>
      </c>
      <c r="E874" t="s">
        <v>1281</v>
      </c>
      <c r="F874" t="s">
        <v>3244</v>
      </c>
      <c r="G874" t="s">
        <v>53</v>
      </c>
      <c r="H874" t="s">
        <v>5787</v>
      </c>
      <c r="I874" t="s">
        <v>5788</v>
      </c>
      <c r="J874" t="s">
        <v>107</v>
      </c>
      <c r="K874" t="s">
        <v>5789</v>
      </c>
      <c r="L874" t="s">
        <v>55</v>
      </c>
      <c r="M874" t="s">
        <v>5096</v>
      </c>
      <c r="N874" t="s">
        <v>3215</v>
      </c>
      <c r="O874" t="s">
        <v>62</v>
      </c>
      <c r="P874" t="s">
        <v>62</v>
      </c>
      <c r="Q874" t="s">
        <v>107</v>
      </c>
      <c r="R874">
        <v>1.2869999999999999E-2</v>
      </c>
      <c r="S874" t="s">
        <v>3194</v>
      </c>
      <c r="T874" t="s">
        <v>3194</v>
      </c>
      <c r="U874" t="s">
        <v>3194</v>
      </c>
      <c r="W874" t="s">
        <v>55</v>
      </c>
      <c r="X874" t="s">
        <v>55</v>
      </c>
      <c r="Y874">
        <v>1.0900799999999999</v>
      </c>
      <c r="Z874">
        <v>4</v>
      </c>
      <c r="AA874" t="b">
        <v>0</v>
      </c>
      <c r="AB874" t="s">
        <v>62</v>
      </c>
      <c r="AC874" t="s">
        <v>3215</v>
      </c>
      <c r="AD874" t="b">
        <v>1</v>
      </c>
      <c r="AE874" t="b">
        <v>0</v>
      </c>
      <c r="AF874" t="s">
        <v>4005</v>
      </c>
      <c r="CC874">
        <v>831908.95829999994</v>
      </c>
      <c r="CD874">
        <v>3.6232563064763574E-3</v>
      </c>
    </row>
    <row r="875" spans="1:82" x14ac:dyDescent="0.3">
      <c r="A875" t="s">
        <v>5790</v>
      </c>
      <c r="B875" t="s">
        <v>49</v>
      </c>
      <c r="C875" t="s">
        <v>2582</v>
      </c>
      <c r="D875" t="s">
        <v>118</v>
      </c>
      <c r="E875" t="s">
        <v>119</v>
      </c>
      <c r="F875" t="s">
        <v>4143</v>
      </c>
      <c r="H875" t="s">
        <v>5007</v>
      </c>
      <c r="I875" t="s">
        <v>3256</v>
      </c>
      <c r="J875" t="s">
        <v>55</v>
      </c>
      <c r="K875" t="s">
        <v>3256</v>
      </c>
      <c r="L875" t="s">
        <v>55</v>
      </c>
      <c r="M875" t="s">
        <v>3256</v>
      </c>
      <c r="N875" t="s">
        <v>55</v>
      </c>
      <c r="O875" t="s">
        <v>55</v>
      </c>
      <c r="P875" t="s">
        <v>55</v>
      </c>
      <c r="Q875" t="s">
        <v>55</v>
      </c>
      <c r="R875">
        <v>2.7400000000000005E-4</v>
      </c>
      <c r="S875" t="s">
        <v>3194</v>
      </c>
      <c r="T875" t="s">
        <v>3208</v>
      </c>
      <c r="U875" t="s">
        <v>3194</v>
      </c>
      <c r="X875" t="s">
        <v>55</v>
      </c>
      <c r="Y875">
        <v>1</v>
      </c>
      <c r="Z875">
        <v>2</v>
      </c>
      <c r="AA875" t="b">
        <v>0</v>
      </c>
      <c r="AD875" t="b">
        <v>0</v>
      </c>
      <c r="AE875" t="b">
        <v>0</v>
      </c>
      <c r="AG875">
        <v>105000000</v>
      </c>
      <c r="AH875">
        <v>6.791292058710806E-4</v>
      </c>
      <c r="AI875">
        <v>45000000</v>
      </c>
      <c r="AJ875">
        <v>8.374022378726659E-4</v>
      </c>
    </row>
    <row r="876" spans="1:82" x14ac:dyDescent="0.3">
      <c r="A876" t="s">
        <v>5791</v>
      </c>
      <c r="B876" t="s">
        <v>49</v>
      </c>
      <c r="C876" t="s">
        <v>2855</v>
      </c>
      <c r="D876" t="s">
        <v>2856</v>
      </c>
      <c r="E876" t="s">
        <v>2857</v>
      </c>
      <c r="F876" t="s">
        <v>3271</v>
      </c>
      <c r="G876" t="s">
        <v>53</v>
      </c>
      <c r="H876" t="s">
        <v>5792</v>
      </c>
      <c r="I876" t="s">
        <v>3226</v>
      </c>
      <c r="J876" t="s">
        <v>55</v>
      </c>
      <c r="K876" t="s">
        <v>5793</v>
      </c>
      <c r="L876" t="s">
        <v>55</v>
      </c>
      <c r="M876" t="s">
        <v>5793</v>
      </c>
      <c r="N876" t="s">
        <v>55</v>
      </c>
      <c r="O876" t="s">
        <v>55</v>
      </c>
      <c r="P876" t="s">
        <v>55</v>
      </c>
      <c r="Q876" t="s">
        <v>55</v>
      </c>
      <c r="R876">
        <v>-1.74E-4</v>
      </c>
      <c r="T876" t="s">
        <v>3208</v>
      </c>
      <c r="Y876">
        <v>0.98081000000000007</v>
      </c>
      <c r="AA876" t="b">
        <v>0</v>
      </c>
      <c r="AD876" t="b">
        <v>0</v>
      </c>
      <c r="AE876" t="b">
        <v>0</v>
      </c>
      <c r="AG876">
        <v>9861307.9450000003</v>
      </c>
      <c r="AH876">
        <v>6.3781926033695504E-5</v>
      </c>
    </row>
    <row r="877" spans="1:82" x14ac:dyDescent="0.3">
      <c r="A877" t="s">
        <v>5794</v>
      </c>
      <c r="B877" t="s">
        <v>49</v>
      </c>
      <c r="C877" t="s">
        <v>2033</v>
      </c>
      <c r="D877" t="s">
        <v>420</v>
      </c>
      <c r="E877" t="s">
        <v>421</v>
      </c>
      <c r="F877" t="s">
        <v>3188</v>
      </c>
      <c r="G877" t="s">
        <v>53</v>
      </c>
      <c r="H877" t="s">
        <v>5795</v>
      </c>
      <c r="I877" t="s">
        <v>4291</v>
      </c>
      <c r="J877" t="s">
        <v>55</v>
      </c>
      <c r="K877" t="s">
        <v>4292</v>
      </c>
      <c r="L877" t="s">
        <v>56</v>
      </c>
      <c r="M877" t="s">
        <v>4292</v>
      </c>
      <c r="N877" t="s">
        <v>3221</v>
      </c>
      <c r="O877" t="s">
        <v>56</v>
      </c>
      <c r="P877" t="s">
        <v>56</v>
      </c>
      <c r="Q877" t="s">
        <v>56</v>
      </c>
      <c r="R877">
        <v>1.3289999999999999E-3</v>
      </c>
      <c r="S877" t="s">
        <v>3194</v>
      </c>
      <c r="T877" t="s">
        <v>3194</v>
      </c>
      <c r="U877" t="s">
        <v>3194</v>
      </c>
      <c r="Y877">
        <v>1.0070600000000001</v>
      </c>
      <c r="Z877">
        <v>4</v>
      </c>
      <c r="AA877" t="b">
        <v>0</v>
      </c>
      <c r="AB877" t="s">
        <v>56</v>
      </c>
      <c r="AC877" t="s">
        <v>3221</v>
      </c>
      <c r="AD877" t="b">
        <v>1</v>
      </c>
      <c r="AE877" t="b">
        <v>0</v>
      </c>
      <c r="AF877" t="s">
        <v>56</v>
      </c>
      <c r="BE877">
        <v>1017354.5205000001</v>
      </c>
      <c r="BF877">
        <v>2.5488071959503078E-3</v>
      </c>
      <c r="BK877">
        <v>7630158.9037500005</v>
      </c>
      <c r="BL877">
        <v>2.9360954278342564E-3</v>
      </c>
    </row>
    <row r="878" spans="1:82" x14ac:dyDescent="0.3">
      <c r="A878" t="s">
        <v>5796</v>
      </c>
      <c r="B878" t="s">
        <v>49</v>
      </c>
      <c r="C878" t="s">
        <v>5797</v>
      </c>
      <c r="D878" t="s">
        <v>5798</v>
      </c>
      <c r="E878" t="s">
        <v>5799</v>
      </c>
      <c r="F878" t="s">
        <v>3998</v>
      </c>
      <c r="R878">
        <v>0</v>
      </c>
      <c r="S878" t="s">
        <v>3194</v>
      </c>
      <c r="T878" t="s">
        <v>3194</v>
      </c>
      <c r="Y878">
        <v>192.9</v>
      </c>
      <c r="AA878" t="b">
        <v>0</v>
      </c>
      <c r="AD878" t="b">
        <v>0</v>
      </c>
      <c r="AE878" t="b">
        <v>0</v>
      </c>
      <c r="AG878">
        <v>28174974</v>
      </c>
      <c r="AH878">
        <v>1.8223283541007944E-4</v>
      </c>
      <c r="AI878">
        <v>7584828</v>
      </c>
      <c r="AJ878">
        <v>1.4114559869065016E-4</v>
      </c>
      <c r="AK878">
        <v>2425910.4</v>
      </c>
      <c r="AL878">
        <v>2.9128538582052539E-4</v>
      </c>
      <c r="AO878">
        <v>1494010.5</v>
      </c>
      <c r="AP878">
        <v>3.7591537822003E-4</v>
      </c>
      <c r="CA878">
        <v>417628.5</v>
      </c>
      <c r="CB878">
        <v>4.5895822201491625E-4</v>
      </c>
    </row>
    <row r="879" spans="1:82" x14ac:dyDescent="0.3">
      <c r="A879" t="s">
        <v>5800</v>
      </c>
      <c r="B879" t="s">
        <v>49</v>
      </c>
      <c r="C879" t="s">
        <v>495</v>
      </c>
      <c r="D879" t="s">
        <v>496</v>
      </c>
      <c r="E879" t="s">
        <v>497</v>
      </c>
      <c r="F879" t="s">
        <v>3271</v>
      </c>
      <c r="G879" t="s">
        <v>53</v>
      </c>
      <c r="H879" t="s">
        <v>5801</v>
      </c>
      <c r="I879" t="s">
        <v>3256</v>
      </c>
      <c r="J879" t="s">
        <v>55</v>
      </c>
      <c r="K879" t="s">
        <v>3256</v>
      </c>
      <c r="L879" t="s">
        <v>55</v>
      </c>
      <c r="M879" t="s">
        <v>4896</v>
      </c>
      <c r="N879" t="s">
        <v>3581</v>
      </c>
      <c r="O879" t="s">
        <v>129</v>
      </c>
      <c r="P879" t="s">
        <v>129</v>
      </c>
      <c r="Q879" t="s">
        <v>129</v>
      </c>
      <c r="R879">
        <v>3.026E-3</v>
      </c>
      <c r="S879" t="s">
        <v>3194</v>
      </c>
      <c r="Y879">
        <v>0.96537000000000006</v>
      </c>
      <c r="AA879" t="b">
        <v>0</v>
      </c>
      <c r="AC879" t="s">
        <v>3581</v>
      </c>
      <c r="AD879" t="b">
        <v>0</v>
      </c>
      <c r="AE879" t="b">
        <v>0</v>
      </c>
      <c r="AG879">
        <v>19834504.520880003</v>
      </c>
      <c r="AH879">
        <v>1.2828753622963422E-4</v>
      </c>
      <c r="AK879">
        <v>4320387.1233600006</v>
      </c>
      <c r="AL879">
        <v>5.1876014469534723E-4</v>
      </c>
    </row>
    <row r="880" spans="1:82" x14ac:dyDescent="0.3">
      <c r="A880" t="s">
        <v>5802</v>
      </c>
      <c r="B880" t="s">
        <v>49</v>
      </c>
      <c r="C880" t="s">
        <v>2876</v>
      </c>
      <c r="D880" t="s">
        <v>382</v>
      </c>
      <c r="E880" t="s">
        <v>383</v>
      </c>
      <c r="F880" t="s">
        <v>3244</v>
      </c>
      <c r="G880" t="s">
        <v>53</v>
      </c>
      <c r="H880" t="s">
        <v>5803</v>
      </c>
      <c r="I880" t="s">
        <v>4925</v>
      </c>
      <c r="J880" t="s">
        <v>63</v>
      </c>
      <c r="K880" t="s">
        <v>3256</v>
      </c>
      <c r="L880" t="s">
        <v>55</v>
      </c>
      <c r="M880" t="s">
        <v>5626</v>
      </c>
      <c r="N880" t="s">
        <v>3207</v>
      </c>
      <c r="O880" t="s">
        <v>68</v>
      </c>
      <c r="P880" t="s">
        <v>68</v>
      </c>
      <c r="Q880" t="s">
        <v>63</v>
      </c>
      <c r="R880">
        <v>1.3630000000000001E-3</v>
      </c>
      <c r="S880" t="s">
        <v>3201</v>
      </c>
      <c r="W880" t="s">
        <v>55</v>
      </c>
      <c r="Y880">
        <v>0.99968999999999997</v>
      </c>
      <c r="Z880">
        <v>3</v>
      </c>
      <c r="AA880" t="b">
        <v>0</v>
      </c>
      <c r="AB880" t="s">
        <v>63</v>
      </c>
      <c r="AC880" t="s">
        <v>3207</v>
      </c>
      <c r="AD880" t="b">
        <v>0</v>
      </c>
      <c r="AE880" t="b">
        <v>0</v>
      </c>
      <c r="BS880">
        <v>5030915.7534999996</v>
      </c>
      <c r="BT880">
        <v>1.0382456854741682E-3</v>
      </c>
    </row>
    <row r="881" spans="1:82" x14ac:dyDescent="0.3">
      <c r="A881" t="s">
        <v>5804</v>
      </c>
      <c r="B881" t="s">
        <v>49</v>
      </c>
      <c r="C881" t="s">
        <v>422</v>
      </c>
      <c r="D881" t="s">
        <v>423</v>
      </c>
      <c r="E881" t="s">
        <v>424</v>
      </c>
      <c r="F881" t="s">
        <v>3571</v>
      </c>
      <c r="G881" t="s">
        <v>271</v>
      </c>
      <c r="H881" t="s">
        <v>5805</v>
      </c>
      <c r="I881" t="s">
        <v>3879</v>
      </c>
      <c r="J881" t="s">
        <v>63</v>
      </c>
      <c r="K881" t="s">
        <v>5806</v>
      </c>
      <c r="L881" t="s">
        <v>55</v>
      </c>
      <c r="M881" t="s">
        <v>3879</v>
      </c>
      <c r="N881" t="s">
        <v>3207</v>
      </c>
      <c r="O881" t="s">
        <v>68</v>
      </c>
      <c r="P881" t="s">
        <v>68</v>
      </c>
      <c r="Q881" t="s">
        <v>63</v>
      </c>
      <c r="R881">
        <v>7.7239999999999991E-3</v>
      </c>
      <c r="S881" t="s">
        <v>3194</v>
      </c>
      <c r="U881" t="s">
        <v>3194</v>
      </c>
      <c r="Y881">
        <v>0.89056000000000002</v>
      </c>
      <c r="Z881">
        <v>3</v>
      </c>
      <c r="AA881" t="b">
        <v>0</v>
      </c>
      <c r="AB881" t="s">
        <v>63</v>
      </c>
      <c r="AC881" t="s">
        <v>3207</v>
      </c>
      <c r="AD881" t="b">
        <v>0</v>
      </c>
      <c r="AE881" t="b">
        <v>0</v>
      </c>
      <c r="AG881">
        <v>43394720.368930005</v>
      </c>
      <c r="AH881">
        <v>2.806725903157051E-4</v>
      </c>
      <c r="AI881">
        <v>43394720.368930005</v>
      </c>
      <c r="AJ881">
        <v>8.0752968775112328E-4</v>
      </c>
      <c r="BG881">
        <v>891977.80820000009</v>
      </c>
      <c r="BH881">
        <v>7.5184375083711162E-3</v>
      </c>
    </row>
    <row r="882" spans="1:82" x14ac:dyDescent="0.3">
      <c r="A882" t="s">
        <v>5807</v>
      </c>
      <c r="B882" t="s">
        <v>49</v>
      </c>
      <c r="C882" t="s">
        <v>5808</v>
      </c>
      <c r="E882" t="s">
        <v>5809</v>
      </c>
      <c r="F882" t="s">
        <v>3808</v>
      </c>
      <c r="O882" t="s">
        <v>54</v>
      </c>
      <c r="P882" t="s">
        <v>54</v>
      </c>
      <c r="Q882" t="s">
        <v>56</v>
      </c>
      <c r="R882">
        <v>-1.1310786272670001E-2</v>
      </c>
      <c r="Y882">
        <v>1438.48</v>
      </c>
      <c r="AA882" t="b">
        <v>0</v>
      </c>
      <c r="AD882" t="b">
        <v>0</v>
      </c>
      <c r="AE882" t="b">
        <v>0</v>
      </c>
      <c r="AW882">
        <v>3229387.6</v>
      </c>
      <c r="AX882">
        <v>6.5579739366666565E-3</v>
      </c>
      <c r="CA882">
        <v>14384800</v>
      </c>
      <c r="CB882">
        <v>1.5808361335589327E-2</v>
      </c>
    </row>
    <row r="883" spans="1:82" x14ac:dyDescent="0.3">
      <c r="A883" t="s">
        <v>5810</v>
      </c>
      <c r="B883" t="s">
        <v>49</v>
      </c>
      <c r="C883" t="s">
        <v>410</v>
      </c>
      <c r="D883" t="s">
        <v>411</v>
      </c>
      <c r="E883" t="s">
        <v>412</v>
      </c>
      <c r="F883" t="s">
        <v>3217</v>
      </c>
      <c r="G883" t="s">
        <v>53</v>
      </c>
      <c r="H883" t="s">
        <v>5811</v>
      </c>
      <c r="I883" t="s">
        <v>3226</v>
      </c>
      <c r="J883" t="s">
        <v>55</v>
      </c>
      <c r="K883" t="s">
        <v>5812</v>
      </c>
      <c r="L883" t="s">
        <v>56</v>
      </c>
      <c r="M883" t="s">
        <v>5813</v>
      </c>
      <c r="N883" t="s">
        <v>3193</v>
      </c>
      <c r="O883" t="s">
        <v>54</v>
      </c>
      <c r="P883" t="s">
        <v>54</v>
      </c>
      <c r="Q883" t="s">
        <v>56</v>
      </c>
      <c r="R883">
        <v>5.1200000000000004E-3</v>
      </c>
      <c r="S883" t="s">
        <v>3194</v>
      </c>
      <c r="T883" t="s">
        <v>3194</v>
      </c>
      <c r="U883" t="s">
        <v>55</v>
      </c>
      <c r="W883" t="s">
        <v>55</v>
      </c>
      <c r="X883" t="s">
        <v>55</v>
      </c>
      <c r="Y883">
        <v>0.99474000000000007</v>
      </c>
      <c r="Z883">
        <v>5</v>
      </c>
      <c r="AA883" t="b">
        <v>0</v>
      </c>
      <c r="AC883" t="s">
        <v>3193</v>
      </c>
      <c r="AD883" t="b">
        <v>0</v>
      </c>
      <c r="AE883" t="b">
        <v>0</v>
      </c>
      <c r="AF883" t="s">
        <v>56</v>
      </c>
      <c r="AG883">
        <v>62901077.27052661</v>
      </c>
      <c r="AH883">
        <v>4.0683770147779247E-4</v>
      </c>
      <c r="AI883">
        <v>27459009.721474603</v>
      </c>
      <c r="AJ883">
        <v>5.1098302645622492E-4</v>
      </c>
      <c r="AK883">
        <v>6231172.4008088009</v>
      </c>
      <c r="AL883">
        <v>7.4819311417429152E-4</v>
      </c>
      <c r="AQ883">
        <v>1718525.8081400003</v>
      </c>
      <c r="AR883">
        <v>4.2377232030866218E-3</v>
      </c>
      <c r="AS883">
        <v>3538141.3697000006</v>
      </c>
      <c r="AT883">
        <v>2.0135222315689496E-3</v>
      </c>
      <c r="BC883">
        <v>1819615.5615600003</v>
      </c>
      <c r="BD883">
        <v>1.6655157930355118E-3</v>
      </c>
      <c r="BE883">
        <v>1718525.8081400003</v>
      </c>
      <c r="BF883">
        <v>4.305471551903868E-3</v>
      </c>
      <c r="BK883">
        <v>3538141.3697000006</v>
      </c>
      <c r="BL883">
        <v>1.3614815667209565E-3</v>
      </c>
      <c r="BY883">
        <v>1718525.8081400003</v>
      </c>
      <c r="BZ883">
        <v>3.8943037297886579E-3</v>
      </c>
      <c r="CA883">
        <v>1718525.8081400003</v>
      </c>
      <c r="CB883">
        <v>1.8885960833388564E-3</v>
      </c>
    </row>
    <row r="884" spans="1:82" x14ac:dyDescent="0.3">
      <c r="A884" t="s">
        <v>5814</v>
      </c>
      <c r="B884" t="s">
        <v>49</v>
      </c>
      <c r="C884" t="s">
        <v>2311</v>
      </c>
      <c r="D884" t="s">
        <v>1216</v>
      </c>
      <c r="E884" t="s">
        <v>1217</v>
      </c>
      <c r="F884" t="s">
        <v>3271</v>
      </c>
      <c r="G884" t="s">
        <v>53</v>
      </c>
      <c r="H884" t="s">
        <v>5815</v>
      </c>
      <c r="I884" t="s">
        <v>3226</v>
      </c>
      <c r="J884" t="s">
        <v>55</v>
      </c>
      <c r="K884" t="s">
        <v>5816</v>
      </c>
      <c r="L884" t="s">
        <v>55</v>
      </c>
      <c r="M884" t="s">
        <v>5816</v>
      </c>
      <c r="N884" t="s">
        <v>55</v>
      </c>
      <c r="O884" t="s">
        <v>55</v>
      </c>
      <c r="P884" t="s">
        <v>55</v>
      </c>
      <c r="Q884" t="s">
        <v>55</v>
      </c>
      <c r="R884">
        <v>2.8579999999999999E-3</v>
      </c>
      <c r="T884" t="s">
        <v>3194</v>
      </c>
      <c r="Y884">
        <v>0.93061000000000005</v>
      </c>
      <c r="AA884" t="b">
        <v>0</v>
      </c>
      <c r="AD884" t="b">
        <v>0</v>
      </c>
      <c r="AE884" t="b">
        <v>0</v>
      </c>
      <c r="AG884">
        <v>28218687.945000004</v>
      </c>
      <c r="AH884">
        <v>1.8251557271249224E-4</v>
      </c>
      <c r="AI884">
        <v>9406229.3150000013</v>
      </c>
      <c r="AJ884">
        <v>1.750399439627661E-4</v>
      </c>
    </row>
    <row r="885" spans="1:82" x14ac:dyDescent="0.3">
      <c r="A885" t="s">
        <v>5817</v>
      </c>
      <c r="B885" t="s">
        <v>49</v>
      </c>
      <c r="C885" t="s">
        <v>547</v>
      </c>
      <c r="D885" t="s">
        <v>548</v>
      </c>
      <c r="E885" t="s">
        <v>549</v>
      </c>
      <c r="F885" t="s">
        <v>3360</v>
      </c>
      <c r="G885" t="s">
        <v>53</v>
      </c>
      <c r="H885" t="s">
        <v>5818</v>
      </c>
      <c r="I885" t="s">
        <v>3226</v>
      </c>
      <c r="J885" t="s">
        <v>55</v>
      </c>
      <c r="K885" t="s">
        <v>5651</v>
      </c>
      <c r="L885" t="s">
        <v>55</v>
      </c>
      <c r="M885" t="s">
        <v>5651</v>
      </c>
      <c r="N885" t="s">
        <v>55</v>
      </c>
      <c r="O885" t="s">
        <v>55</v>
      </c>
      <c r="P885" t="s">
        <v>55</v>
      </c>
      <c r="Q885" t="s">
        <v>55</v>
      </c>
      <c r="R885">
        <v>1.1898000000000001E-2</v>
      </c>
      <c r="S885" t="s">
        <v>3194</v>
      </c>
      <c r="T885" t="s">
        <v>3194</v>
      </c>
      <c r="Y885">
        <v>0.86263999999999996</v>
      </c>
      <c r="AA885" t="b">
        <v>0</v>
      </c>
      <c r="AD885" t="b">
        <v>0</v>
      </c>
      <c r="AE885" t="b">
        <v>0</v>
      </c>
      <c r="AG885">
        <v>65502452.024999999</v>
      </c>
      <c r="AH885">
        <v>4.2366312596520762E-4</v>
      </c>
      <c r="AI885">
        <v>21834150.675000001</v>
      </c>
      <c r="AJ885">
        <v>4.0631036971764398E-4</v>
      </c>
    </row>
    <row r="886" spans="1:82" x14ac:dyDescent="0.3">
      <c r="A886" t="s">
        <v>5819</v>
      </c>
      <c r="B886" t="s">
        <v>49</v>
      </c>
      <c r="C886" t="s">
        <v>550</v>
      </c>
      <c r="D886" t="s">
        <v>551</v>
      </c>
      <c r="E886" t="s">
        <v>552</v>
      </c>
      <c r="F886" t="s">
        <v>3914</v>
      </c>
      <c r="G886" t="s">
        <v>53</v>
      </c>
      <c r="H886" t="s">
        <v>4747</v>
      </c>
      <c r="I886" t="s">
        <v>4959</v>
      </c>
      <c r="J886" t="s">
        <v>107</v>
      </c>
      <c r="K886" t="s">
        <v>3256</v>
      </c>
      <c r="L886" t="s">
        <v>55</v>
      </c>
      <c r="M886" t="s">
        <v>4960</v>
      </c>
      <c r="N886" t="s">
        <v>3309</v>
      </c>
      <c r="O886" t="s">
        <v>107</v>
      </c>
      <c r="P886" t="s">
        <v>107</v>
      </c>
      <c r="Q886" t="s">
        <v>108</v>
      </c>
      <c r="R886">
        <v>1.1099999999999999E-3</v>
      </c>
      <c r="S886" t="s">
        <v>3194</v>
      </c>
      <c r="U886" t="s">
        <v>3194</v>
      </c>
      <c r="Y886">
        <v>0.97635000000000005</v>
      </c>
      <c r="Z886">
        <v>3</v>
      </c>
      <c r="AA886" t="b">
        <v>0</v>
      </c>
      <c r="AB886" t="s">
        <v>107</v>
      </c>
      <c r="AC886" t="s">
        <v>3309</v>
      </c>
      <c r="AD886" t="b">
        <v>0</v>
      </c>
      <c r="AE886" t="b">
        <v>0</v>
      </c>
      <c r="AG886">
        <v>18125957.875800002</v>
      </c>
      <c r="AH886">
        <v>1.1723683216994965E-4</v>
      </c>
      <c r="AI886">
        <v>9307924.3146000002</v>
      </c>
      <c r="AJ886">
        <v>1.7321059224434312E-4</v>
      </c>
      <c r="BS886">
        <v>11757378.081600001</v>
      </c>
      <c r="BT886">
        <v>2.4264065756253884E-3</v>
      </c>
    </row>
    <row r="887" spans="1:82" x14ac:dyDescent="0.3">
      <c r="A887" t="s">
        <v>5820</v>
      </c>
      <c r="B887" t="s">
        <v>3210</v>
      </c>
      <c r="C887" t="s">
        <v>2345</v>
      </c>
      <c r="D887" t="s">
        <v>2130</v>
      </c>
      <c r="E887" t="s">
        <v>2131</v>
      </c>
      <c r="F887" t="s">
        <v>3250</v>
      </c>
      <c r="G887" t="s">
        <v>53</v>
      </c>
      <c r="H887" t="s">
        <v>5821</v>
      </c>
      <c r="I887" t="s">
        <v>5822</v>
      </c>
      <c r="J887" t="s">
        <v>68</v>
      </c>
      <c r="K887" t="s">
        <v>3992</v>
      </c>
      <c r="L887" t="s">
        <v>68</v>
      </c>
      <c r="M887" t="s">
        <v>5120</v>
      </c>
      <c r="N887" t="s">
        <v>3215</v>
      </c>
      <c r="O887" t="s">
        <v>68</v>
      </c>
      <c r="P887" t="s">
        <v>68</v>
      </c>
      <c r="Q887" t="s">
        <v>62</v>
      </c>
      <c r="R887">
        <v>7.4620000000000008E-3</v>
      </c>
      <c r="S887" t="s">
        <v>3194</v>
      </c>
      <c r="T887" t="s">
        <v>3194</v>
      </c>
      <c r="U887" t="s">
        <v>3194</v>
      </c>
      <c r="Y887">
        <v>0.98808000000000007</v>
      </c>
      <c r="Z887">
        <v>5</v>
      </c>
      <c r="AA887" t="b">
        <v>0</v>
      </c>
      <c r="AB887" t="s">
        <v>68</v>
      </c>
      <c r="AC887" t="s">
        <v>3215</v>
      </c>
      <c r="AD887" t="b">
        <v>0</v>
      </c>
      <c r="AE887" t="b">
        <v>0</v>
      </c>
      <c r="AF887" t="s">
        <v>68</v>
      </c>
      <c r="CC887">
        <v>199125.42778</v>
      </c>
      <c r="CD887">
        <v>8.6726132082774038E-4</v>
      </c>
    </row>
    <row r="888" spans="1:82" x14ac:dyDescent="0.3">
      <c r="A888" t="s">
        <v>5823</v>
      </c>
      <c r="B888" t="s">
        <v>49</v>
      </c>
      <c r="C888" t="s">
        <v>5824</v>
      </c>
      <c r="D888" t="s">
        <v>5825</v>
      </c>
      <c r="E888" t="s">
        <v>5826</v>
      </c>
      <c r="F888" t="s">
        <v>3998</v>
      </c>
      <c r="R888">
        <v>0</v>
      </c>
      <c r="Y888">
        <v>33</v>
      </c>
      <c r="AA888" t="b">
        <v>0</v>
      </c>
      <c r="AD888" t="b">
        <v>0</v>
      </c>
      <c r="AE888" t="b">
        <v>0</v>
      </c>
      <c r="AG888">
        <v>112511784</v>
      </c>
      <c r="AH888">
        <v>7.2771465256246236E-4</v>
      </c>
      <c r="AI888">
        <v>71940099</v>
      </c>
      <c r="AJ888">
        <v>1.3387288865640253E-3</v>
      </c>
    </row>
    <row r="889" spans="1:82" x14ac:dyDescent="0.3">
      <c r="A889" t="s">
        <v>5827</v>
      </c>
      <c r="B889" t="s">
        <v>3210</v>
      </c>
      <c r="D889" t="s">
        <v>346</v>
      </c>
      <c r="E889" t="s">
        <v>3818</v>
      </c>
      <c r="F889" t="s">
        <v>3864</v>
      </c>
      <c r="H889" t="s">
        <v>5509</v>
      </c>
      <c r="R889">
        <v>0</v>
      </c>
      <c r="S889" t="s">
        <v>3194</v>
      </c>
      <c r="T889" t="s">
        <v>3194</v>
      </c>
      <c r="U889" t="s">
        <v>3194</v>
      </c>
      <c r="V889" t="s">
        <v>55</v>
      </c>
      <c r="W889" t="s">
        <v>55</v>
      </c>
      <c r="X889" t="s">
        <v>55</v>
      </c>
      <c r="Y889">
        <v>-9.6529523800000017E-2</v>
      </c>
      <c r="Z889">
        <v>2</v>
      </c>
      <c r="AA889" t="b">
        <v>0</v>
      </c>
      <c r="AD889" t="b">
        <v>0</v>
      </c>
      <c r="AE889" t="b">
        <v>0</v>
      </c>
      <c r="AG889">
        <v>-781795.41617044795</v>
      </c>
      <c r="AH889">
        <v>-5.0565723822617831E-6</v>
      </c>
    </row>
    <row r="890" spans="1:82" x14ac:dyDescent="0.3">
      <c r="A890" t="s">
        <v>5828</v>
      </c>
      <c r="B890" t="s">
        <v>49</v>
      </c>
      <c r="C890" t="s">
        <v>2065</v>
      </c>
      <c r="D890" t="s">
        <v>2066</v>
      </c>
      <c r="E890" t="s">
        <v>2067</v>
      </c>
      <c r="F890" t="s">
        <v>5829</v>
      </c>
      <c r="G890" t="s">
        <v>53</v>
      </c>
      <c r="H890" t="s">
        <v>4695</v>
      </c>
      <c r="I890" t="s">
        <v>3468</v>
      </c>
      <c r="J890" t="s">
        <v>55</v>
      </c>
      <c r="K890" t="s">
        <v>3468</v>
      </c>
      <c r="L890" t="s">
        <v>55</v>
      </c>
      <c r="M890" t="s">
        <v>3468</v>
      </c>
      <c r="N890" t="s">
        <v>55</v>
      </c>
      <c r="O890" t="s">
        <v>55</v>
      </c>
      <c r="P890" t="s">
        <v>55</v>
      </c>
      <c r="Q890" t="s">
        <v>55</v>
      </c>
      <c r="R890">
        <v>-1.727E-3</v>
      </c>
      <c r="Y890">
        <v>1</v>
      </c>
      <c r="AA890" t="b">
        <v>0</v>
      </c>
      <c r="AD890" t="b">
        <v>0</v>
      </c>
      <c r="AE890" t="b">
        <v>0</v>
      </c>
      <c r="AG890">
        <v>39000000</v>
      </c>
      <c r="AH890">
        <v>2.5224799075211564E-4</v>
      </c>
      <c r="AI890">
        <v>13400000</v>
      </c>
      <c r="AJ890">
        <v>2.493597774998605E-4</v>
      </c>
      <c r="AK890">
        <v>2000000</v>
      </c>
      <c r="AL890">
        <v>2.4014521378903805E-4</v>
      </c>
      <c r="BE890">
        <v>2000000</v>
      </c>
      <c r="BF890">
        <v>5.0106568449661843E-3</v>
      </c>
      <c r="BG890">
        <v>400000</v>
      </c>
      <c r="BH890">
        <v>3.3715805210639614E-3</v>
      </c>
      <c r="BK890">
        <v>2000000</v>
      </c>
      <c r="BL890">
        <v>7.6960269500842276E-4</v>
      </c>
      <c r="BQ890">
        <v>200000</v>
      </c>
      <c r="BR890">
        <v>6.1444444508373993E-3</v>
      </c>
      <c r="BS890">
        <v>12000000</v>
      </c>
      <c r="BT890">
        <v>2.4764772133229122E-3</v>
      </c>
      <c r="BY890">
        <v>2000000</v>
      </c>
      <c r="BZ890">
        <v>4.5321445989845817E-3</v>
      </c>
      <c r="CA890">
        <v>2000000</v>
      </c>
      <c r="CB890">
        <v>2.1979257738153225E-3</v>
      </c>
    </row>
    <row r="891" spans="1:82" x14ac:dyDescent="0.3">
      <c r="A891" t="s">
        <v>5830</v>
      </c>
      <c r="B891" t="s">
        <v>49</v>
      </c>
      <c r="C891" t="s">
        <v>2889</v>
      </c>
      <c r="D891" t="s">
        <v>1042</v>
      </c>
      <c r="E891" t="s">
        <v>1056</v>
      </c>
      <c r="F891" t="s">
        <v>3244</v>
      </c>
      <c r="G891" t="s">
        <v>53</v>
      </c>
      <c r="H891" t="s">
        <v>4508</v>
      </c>
      <c r="I891" t="s">
        <v>4185</v>
      </c>
      <c r="J891" t="s">
        <v>56</v>
      </c>
      <c r="K891" t="s">
        <v>4017</v>
      </c>
      <c r="L891" t="s">
        <v>56</v>
      </c>
      <c r="M891" t="s">
        <v>4186</v>
      </c>
      <c r="N891" t="s">
        <v>3207</v>
      </c>
      <c r="O891" t="s">
        <v>56</v>
      </c>
      <c r="P891" t="s">
        <v>56</v>
      </c>
      <c r="Q891" t="s">
        <v>68</v>
      </c>
      <c r="R891">
        <v>4.4180000000000001E-3</v>
      </c>
      <c r="S891" t="s">
        <v>3194</v>
      </c>
      <c r="T891" t="s">
        <v>3194</v>
      </c>
      <c r="U891" t="s">
        <v>3201</v>
      </c>
      <c r="V891" t="s">
        <v>55</v>
      </c>
      <c r="W891" t="s">
        <v>55</v>
      </c>
      <c r="X891" t="s">
        <v>55</v>
      </c>
      <c r="Y891">
        <v>0.97563999999999995</v>
      </c>
      <c r="Z891">
        <v>4</v>
      </c>
      <c r="AA891" t="b">
        <v>0</v>
      </c>
      <c r="AB891" t="s">
        <v>56</v>
      </c>
      <c r="AC891" t="s">
        <v>3207</v>
      </c>
      <c r="AD891" t="b">
        <v>0</v>
      </c>
      <c r="AE891" t="b">
        <v>0</v>
      </c>
      <c r="AF891" t="s">
        <v>56</v>
      </c>
      <c r="AG891">
        <v>8857044.2466000002</v>
      </c>
      <c r="AH891">
        <v>5.7286451671985532E-5</v>
      </c>
    </row>
    <row r="892" spans="1:82" x14ac:dyDescent="0.3">
      <c r="A892" t="s">
        <v>5831</v>
      </c>
      <c r="B892" t="s">
        <v>49</v>
      </c>
      <c r="C892" t="s">
        <v>2055</v>
      </c>
      <c r="D892" t="s">
        <v>133</v>
      </c>
      <c r="E892" t="s">
        <v>217</v>
      </c>
      <c r="F892" t="s">
        <v>3217</v>
      </c>
      <c r="G892" t="s">
        <v>53</v>
      </c>
      <c r="H892" t="s">
        <v>3279</v>
      </c>
      <c r="I892" t="s">
        <v>5832</v>
      </c>
      <c r="J892" t="s">
        <v>56</v>
      </c>
      <c r="K892" t="s">
        <v>5833</v>
      </c>
      <c r="L892" t="s">
        <v>55</v>
      </c>
      <c r="M892" t="s">
        <v>5832</v>
      </c>
      <c r="N892" t="s">
        <v>3207</v>
      </c>
      <c r="O892" t="s">
        <v>56</v>
      </c>
      <c r="P892" t="s">
        <v>56</v>
      </c>
      <c r="Q892" t="s">
        <v>68</v>
      </c>
      <c r="R892">
        <v>3.5299999999999997E-3</v>
      </c>
      <c r="S892" t="s">
        <v>3194</v>
      </c>
      <c r="T892" t="s">
        <v>3194</v>
      </c>
      <c r="U892" t="s">
        <v>3201</v>
      </c>
      <c r="V892" t="s">
        <v>55</v>
      </c>
      <c r="W892" t="s">
        <v>55</v>
      </c>
      <c r="Y892">
        <v>0.96155000000000002</v>
      </c>
      <c r="Z892">
        <v>4</v>
      </c>
      <c r="AA892" t="b">
        <v>0</v>
      </c>
      <c r="AB892" t="s">
        <v>56</v>
      </c>
      <c r="AC892" t="s">
        <v>3207</v>
      </c>
      <c r="AD892" t="b">
        <v>0</v>
      </c>
      <c r="AE892" t="b">
        <v>0</v>
      </c>
      <c r="BS892">
        <v>4828640.4110000003</v>
      </c>
      <c r="BT892">
        <v>9.9650149576430689E-4</v>
      </c>
    </row>
    <row r="893" spans="1:82" x14ac:dyDescent="0.3">
      <c r="A893" t="s">
        <v>5834</v>
      </c>
      <c r="B893" t="s">
        <v>3210</v>
      </c>
      <c r="C893" t="s">
        <v>1039</v>
      </c>
      <c r="D893" t="s">
        <v>746</v>
      </c>
      <c r="E893" t="s">
        <v>747</v>
      </c>
      <c r="F893" t="s">
        <v>3346</v>
      </c>
      <c r="G893" t="s">
        <v>53</v>
      </c>
      <c r="H893" t="s">
        <v>5835</v>
      </c>
      <c r="I893" t="s">
        <v>4232</v>
      </c>
      <c r="J893" t="s">
        <v>54</v>
      </c>
      <c r="K893" t="s">
        <v>3336</v>
      </c>
      <c r="L893" t="s">
        <v>56</v>
      </c>
      <c r="M893" t="s">
        <v>4232</v>
      </c>
      <c r="N893" t="s">
        <v>3193</v>
      </c>
      <c r="O893" t="s">
        <v>54</v>
      </c>
      <c r="P893" t="s">
        <v>54</v>
      </c>
      <c r="Q893" t="s">
        <v>56</v>
      </c>
      <c r="R893">
        <v>1.3246000000000001E-2</v>
      </c>
      <c r="S893" t="s">
        <v>3194</v>
      </c>
      <c r="T893" t="s">
        <v>3194</v>
      </c>
      <c r="U893" t="s">
        <v>3194</v>
      </c>
      <c r="V893" t="s">
        <v>55</v>
      </c>
      <c r="X893" t="s">
        <v>55</v>
      </c>
      <c r="Y893">
        <v>1.0223100000000001</v>
      </c>
      <c r="Z893">
        <v>4</v>
      </c>
      <c r="AA893" t="b">
        <v>0</v>
      </c>
      <c r="AB893" t="s">
        <v>54</v>
      </c>
      <c r="AC893" t="s">
        <v>3193</v>
      </c>
      <c r="AD893" t="b">
        <v>0</v>
      </c>
      <c r="AE893" t="b">
        <v>0</v>
      </c>
      <c r="AF893" t="s">
        <v>56</v>
      </c>
      <c r="AG893">
        <v>28457165.646311723</v>
      </c>
      <c r="AH893">
        <v>1.8405802196877594E-4</v>
      </c>
    </row>
    <row r="894" spans="1:82" x14ac:dyDescent="0.3">
      <c r="A894" t="s">
        <v>5836</v>
      </c>
      <c r="B894" t="s">
        <v>49</v>
      </c>
      <c r="C894" t="s">
        <v>2056</v>
      </c>
      <c r="D894" t="s">
        <v>1283</v>
      </c>
      <c r="E894" t="s">
        <v>1283</v>
      </c>
      <c r="F894" t="s">
        <v>3244</v>
      </c>
      <c r="H894" t="s">
        <v>5837</v>
      </c>
      <c r="I894" t="s">
        <v>3256</v>
      </c>
      <c r="J894" t="s">
        <v>55</v>
      </c>
      <c r="K894" t="s">
        <v>3256</v>
      </c>
      <c r="L894" t="s">
        <v>55</v>
      </c>
      <c r="M894" t="s">
        <v>3256</v>
      </c>
      <c r="N894" t="s">
        <v>55</v>
      </c>
      <c r="O894" t="s">
        <v>55</v>
      </c>
      <c r="P894" t="s">
        <v>55</v>
      </c>
      <c r="Q894" t="s">
        <v>55</v>
      </c>
      <c r="R894">
        <v>1.4810000000000001E-3</v>
      </c>
      <c r="T894" t="s">
        <v>3208</v>
      </c>
      <c r="U894" t="s">
        <v>3194</v>
      </c>
      <c r="Y894">
        <v>1.00752</v>
      </c>
      <c r="AA894" t="b">
        <v>0</v>
      </c>
      <c r="AD894" t="b">
        <v>0</v>
      </c>
      <c r="AE894" t="b">
        <v>0</v>
      </c>
      <c r="AG894">
        <v>50815708.335000001</v>
      </c>
      <c r="AH894">
        <v>3.2867077759357144E-4</v>
      </c>
      <c r="AI894">
        <v>20326283.333999999</v>
      </c>
      <c r="AJ894">
        <v>3.7825055892278827E-4</v>
      </c>
    </row>
    <row r="895" spans="1:82" x14ac:dyDescent="0.3">
      <c r="A895" t="s">
        <v>5838</v>
      </c>
      <c r="B895" t="s">
        <v>49</v>
      </c>
      <c r="C895" t="s">
        <v>2070</v>
      </c>
      <c r="D895" t="s">
        <v>580</v>
      </c>
      <c r="E895" t="s">
        <v>581</v>
      </c>
      <c r="F895" t="s">
        <v>3250</v>
      </c>
      <c r="G895" t="s">
        <v>53</v>
      </c>
      <c r="H895" t="s">
        <v>5839</v>
      </c>
      <c r="I895" t="s">
        <v>4228</v>
      </c>
      <c r="J895" t="s">
        <v>68</v>
      </c>
      <c r="K895" t="s">
        <v>4228</v>
      </c>
      <c r="L895" t="s">
        <v>62</v>
      </c>
      <c r="M895" t="s">
        <v>4229</v>
      </c>
      <c r="N895" t="s">
        <v>55</v>
      </c>
      <c r="O895" t="s">
        <v>68</v>
      </c>
      <c r="P895" t="s">
        <v>68</v>
      </c>
      <c r="Q895" t="s">
        <v>62</v>
      </c>
      <c r="R895">
        <v>7.4400000000000004E-3</v>
      </c>
      <c r="S895" t="s">
        <v>3194</v>
      </c>
      <c r="T895" t="s">
        <v>3194</v>
      </c>
      <c r="U895" t="s">
        <v>3194</v>
      </c>
      <c r="Y895">
        <v>0.83594999999999997</v>
      </c>
      <c r="Z895">
        <v>5</v>
      </c>
      <c r="AA895" t="b">
        <v>0</v>
      </c>
      <c r="AB895" t="s">
        <v>68</v>
      </c>
      <c r="AD895" t="b">
        <v>0</v>
      </c>
      <c r="AE895" t="b">
        <v>0</v>
      </c>
      <c r="AF895" t="s">
        <v>62</v>
      </c>
      <c r="AG895">
        <v>89418480.240545496</v>
      </c>
      <c r="AH895">
        <v>5.7834953786629114E-4</v>
      </c>
      <c r="AI895">
        <v>45782663.632309996</v>
      </c>
      <c r="AJ895">
        <v>8.5196677736595352E-4</v>
      </c>
      <c r="AK895">
        <v>27339866.682804499</v>
      </c>
      <c r="AL895">
        <v>3.2827690647529426E-3</v>
      </c>
      <c r="AS895">
        <v>4184886.9865000001</v>
      </c>
      <c r="AT895">
        <v>2.3815789431375404E-3</v>
      </c>
      <c r="BM895">
        <v>2176141.2329799999</v>
      </c>
      <c r="BN895">
        <v>3.9901735967003017E-3</v>
      </c>
      <c r="BO895">
        <v>3013118.6302800002</v>
      </c>
      <c r="BP895">
        <v>7.7637683561057992E-3</v>
      </c>
      <c r="BQ895">
        <v>334790.95892</v>
      </c>
      <c r="BR895">
        <v>1.0285522248632628E-2</v>
      </c>
      <c r="BU895">
        <v>1841350.27406</v>
      </c>
      <c r="BV895">
        <v>7.3685492309699431E-3</v>
      </c>
      <c r="BW895">
        <v>1673954.7945999999</v>
      </c>
      <c r="BX895">
        <v>8.4457926391982747E-3</v>
      </c>
    </row>
    <row r="896" spans="1:82" x14ac:dyDescent="0.3">
      <c r="A896" t="s">
        <v>5840</v>
      </c>
      <c r="B896" t="s">
        <v>49</v>
      </c>
      <c r="D896" t="s">
        <v>346</v>
      </c>
      <c r="E896" t="s">
        <v>3818</v>
      </c>
      <c r="F896" t="s">
        <v>3819</v>
      </c>
      <c r="H896" t="s">
        <v>5841</v>
      </c>
      <c r="R896">
        <v>0</v>
      </c>
      <c r="S896" t="s">
        <v>3194</v>
      </c>
      <c r="T896" t="s">
        <v>3194</v>
      </c>
      <c r="U896" t="s">
        <v>3194</v>
      </c>
      <c r="V896" t="s">
        <v>55</v>
      </c>
      <c r="W896" t="s">
        <v>55</v>
      </c>
      <c r="X896" t="s">
        <v>55</v>
      </c>
      <c r="Y896">
        <v>0</v>
      </c>
      <c r="Z896">
        <v>2</v>
      </c>
      <c r="AA896" t="b">
        <v>0</v>
      </c>
      <c r="AD896" t="b">
        <v>0</v>
      </c>
      <c r="AE896" t="b">
        <v>0</v>
      </c>
      <c r="AG896">
        <v>0</v>
      </c>
      <c r="AH896">
        <v>0</v>
      </c>
    </row>
    <row r="897" spans="1:82" x14ac:dyDescent="0.3">
      <c r="A897" t="s">
        <v>5842</v>
      </c>
      <c r="B897" t="s">
        <v>49</v>
      </c>
      <c r="C897" t="s">
        <v>572</v>
      </c>
      <c r="D897" t="s">
        <v>573</v>
      </c>
      <c r="E897" t="s">
        <v>574</v>
      </c>
      <c r="F897" t="s">
        <v>3271</v>
      </c>
      <c r="G897" t="s">
        <v>53</v>
      </c>
      <c r="H897" t="s">
        <v>4401</v>
      </c>
      <c r="I897" t="s">
        <v>4795</v>
      </c>
      <c r="J897" t="s">
        <v>129</v>
      </c>
      <c r="K897" t="s">
        <v>3256</v>
      </c>
      <c r="L897" t="s">
        <v>55</v>
      </c>
      <c r="M897" t="s">
        <v>4896</v>
      </c>
      <c r="N897" t="s">
        <v>3581</v>
      </c>
      <c r="O897" t="s">
        <v>129</v>
      </c>
      <c r="P897" t="s">
        <v>129</v>
      </c>
      <c r="Q897" t="s">
        <v>129</v>
      </c>
      <c r="R897">
        <v>-3.3319999999999999E-3</v>
      </c>
      <c r="S897" t="s">
        <v>3194</v>
      </c>
      <c r="U897" t="s">
        <v>3194</v>
      </c>
      <c r="W897" t="s">
        <v>55</v>
      </c>
      <c r="Y897">
        <v>1.00983</v>
      </c>
      <c r="Z897">
        <v>2</v>
      </c>
      <c r="AA897" t="b">
        <v>0</v>
      </c>
      <c r="AB897" t="s">
        <v>129</v>
      </c>
      <c r="AC897" t="s">
        <v>3581</v>
      </c>
      <c r="AD897" t="b">
        <v>0</v>
      </c>
      <c r="AE897" t="b">
        <v>0</v>
      </c>
      <c r="AQ897">
        <v>3097988.5683800001</v>
      </c>
      <c r="AR897">
        <v>7.6393487819250254E-3</v>
      </c>
      <c r="AS897">
        <v>577591.08901999996</v>
      </c>
      <c r="AT897">
        <v>3.287015347825122E-4</v>
      </c>
      <c r="AU897">
        <v>105016.56164</v>
      </c>
      <c r="AV897">
        <v>2.3023446055951955E-3</v>
      </c>
      <c r="BC897">
        <v>1155182.1780399999</v>
      </c>
      <c r="BD897">
        <v>1.0573520044581894E-3</v>
      </c>
      <c r="BE897">
        <v>525082.80819999997</v>
      </c>
      <c r="BF897">
        <v>1.315504883540698E-3</v>
      </c>
    </row>
    <row r="898" spans="1:82" x14ac:dyDescent="0.3">
      <c r="A898" t="s">
        <v>5843</v>
      </c>
      <c r="B898" t="s">
        <v>49</v>
      </c>
      <c r="C898" t="s">
        <v>2883</v>
      </c>
      <c r="D898" t="s">
        <v>1188</v>
      </c>
      <c r="E898" t="s">
        <v>1189</v>
      </c>
      <c r="F898" t="s">
        <v>3571</v>
      </c>
      <c r="G898" t="s">
        <v>271</v>
      </c>
      <c r="H898" t="s">
        <v>4635</v>
      </c>
      <c r="I898" t="s">
        <v>5844</v>
      </c>
      <c r="J898" t="s">
        <v>68</v>
      </c>
      <c r="K898" t="s">
        <v>5844</v>
      </c>
      <c r="L898" t="s">
        <v>62</v>
      </c>
      <c r="M898" t="s">
        <v>5844</v>
      </c>
      <c r="N898" t="s">
        <v>3221</v>
      </c>
      <c r="O898" t="s">
        <v>68</v>
      </c>
      <c r="P898" t="s">
        <v>56</v>
      </c>
      <c r="Q898" t="s">
        <v>62</v>
      </c>
      <c r="R898">
        <v>8.0129999999999993E-3</v>
      </c>
      <c r="S898" t="s">
        <v>3208</v>
      </c>
      <c r="T898" t="s">
        <v>3201</v>
      </c>
      <c r="U898" t="s">
        <v>3194</v>
      </c>
      <c r="V898" t="s">
        <v>55</v>
      </c>
      <c r="Y898">
        <v>0.89666000000000001</v>
      </c>
      <c r="Z898">
        <v>5</v>
      </c>
      <c r="AA898" t="b">
        <v>0</v>
      </c>
      <c r="AB898" t="s">
        <v>68</v>
      </c>
      <c r="AC898" t="s">
        <v>3221</v>
      </c>
      <c r="AD898" t="b">
        <v>0</v>
      </c>
      <c r="AE898" t="b">
        <v>0</v>
      </c>
      <c r="AF898" t="s">
        <v>62</v>
      </c>
      <c r="AG898">
        <v>29159792.467</v>
      </c>
      <c r="AH898">
        <v>1.8860254001408787E-4</v>
      </c>
      <c r="AI898">
        <v>29159792.467</v>
      </c>
      <c r="AJ898">
        <v>5.4263278817262897E-4</v>
      </c>
    </row>
    <row r="899" spans="1:82" x14ac:dyDescent="0.3">
      <c r="A899" t="s">
        <v>5845</v>
      </c>
      <c r="B899" t="s">
        <v>49</v>
      </c>
      <c r="C899" t="s">
        <v>2059</v>
      </c>
      <c r="D899" t="s">
        <v>880</v>
      </c>
      <c r="E899" t="s">
        <v>881</v>
      </c>
      <c r="F899" t="s">
        <v>3196</v>
      </c>
      <c r="G899" t="s">
        <v>53</v>
      </c>
      <c r="H899" t="s">
        <v>5373</v>
      </c>
      <c r="I899" t="s">
        <v>4701</v>
      </c>
      <c r="J899" t="s">
        <v>55</v>
      </c>
      <c r="K899" t="s">
        <v>4254</v>
      </c>
      <c r="L899" t="s">
        <v>55</v>
      </c>
      <c r="M899" t="s">
        <v>4110</v>
      </c>
      <c r="N899" t="s">
        <v>3498</v>
      </c>
      <c r="O899" t="s">
        <v>107</v>
      </c>
      <c r="P899" t="s">
        <v>107</v>
      </c>
      <c r="Q899" t="s">
        <v>107</v>
      </c>
      <c r="R899">
        <v>8.6400000000000008E-4</v>
      </c>
      <c r="S899" t="s">
        <v>3194</v>
      </c>
      <c r="Y899">
        <v>0.91993999999999998</v>
      </c>
      <c r="AA899" t="b">
        <v>0</v>
      </c>
      <c r="AC899" t="s">
        <v>3309</v>
      </c>
      <c r="AD899" t="b">
        <v>0</v>
      </c>
      <c r="AE899" t="b">
        <v>1</v>
      </c>
      <c r="AG899">
        <v>46362992.30178</v>
      </c>
      <c r="AH899">
        <v>2.9987106803537974E-4</v>
      </c>
      <c r="AI899">
        <v>19790215.15086</v>
      </c>
      <c r="AJ899">
        <v>3.6827489900692671E-4</v>
      </c>
      <c r="AK899">
        <v>3995207.7534600003</v>
      </c>
      <c r="AL899">
        <v>4.7971501004313714E-4</v>
      </c>
      <c r="AS899">
        <v>1765324.3561800001</v>
      </c>
      <c r="AT899">
        <v>1.0046291161621846E-3</v>
      </c>
      <c r="AU899">
        <v>185823.61644000001</v>
      </c>
      <c r="AV899">
        <v>4.0739288567591759E-3</v>
      </c>
      <c r="AW899">
        <v>5574708.4932000004</v>
      </c>
      <c r="AX899">
        <v>1.1320658134353352E-2</v>
      </c>
      <c r="AY899">
        <v>185823.61644000001</v>
      </c>
      <c r="AZ899">
        <v>1.0327329361944856E-2</v>
      </c>
      <c r="BS899">
        <v>18582361.644000001</v>
      </c>
      <c r="BT899">
        <v>3.8348995984243076E-3</v>
      </c>
    </row>
    <row r="900" spans="1:82" x14ac:dyDescent="0.3">
      <c r="A900" t="s">
        <v>5846</v>
      </c>
      <c r="B900" t="s">
        <v>49</v>
      </c>
      <c r="C900" t="s">
        <v>1045</v>
      </c>
      <c r="D900" t="s">
        <v>1301</v>
      </c>
      <c r="E900" t="s">
        <v>374</v>
      </c>
      <c r="F900" t="s">
        <v>3217</v>
      </c>
      <c r="G900" t="s">
        <v>53</v>
      </c>
      <c r="H900" t="s">
        <v>5847</v>
      </c>
      <c r="I900" t="s">
        <v>3256</v>
      </c>
      <c r="J900" t="s">
        <v>55</v>
      </c>
      <c r="K900" t="s">
        <v>3256</v>
      </c>
      <c r="L900" t="s">
        <v>55</v>
      </c>
      <c r="M900" t="s">
        <v>3467</v>
      </c>
      <c r="N900" t="s">
        <v>3221</v>
      </c>
      <c r="O900" t="s">
        <v>56</v>
      </c>
      <c r="P900" t="s">
        <v>56</v>
      </c>
      <c r="Q900" t="s">
        <v>56</v>
      </c>
      <c r="R900">
        <v>3.4320000000000002E-3</v>
      </c>
      <c r="S900" t="s">
        <v>3194</v>
      </c>
      <c r="Y900">
        <v>0.98543999999999998</v>
      </c>
      <c r="Z900">
        <v>3</v>
      </c>
      <c r="AA900" t="b">
        <v>0</v>
      </c>
      <c r="AC900" t="s">
        <v>3221</v>
      </c>
      <c r="AD900" t="b">
        <v>0</v>
      </c>
      <c r="AE900" t="b">
        <v>0</v>
      </c>
      <c r="AG900">
        <v>7890752.8767999997</v>
      </c>
      <c r="AH900">
        <v>5.1036578428058364E-5</v>
      </c>
      <c r="AI900">
        <v>2465860.2739999997</v>
      </c>
      <c r="AJ900">
        <v>4.5887042482864553E-5</v>
      </c>
      <c r="BK900">
        <v>2071322.6301599999</v>
      </c>
      <c r="BL900">
        <v>7.9704773920153532E-4</v>
      </c>
      <c r="BM900">
        <v>690440.87671999994</v>
      </c>
      <c r="BN900">
        <v>1.2659927189551451E-3</v>
      </c>
      <c r="BO900">
        <v>690440.87671999994</v>
      </c>
      <c r="BP900">
        <v>1.7790282057173941E-3</v>
      </c>
      <c r="BU900">
        <v>591806.46575999993</v>
      </c>
      <c r="BV900">
        <v>2.3682376675372265E-3</v>
      </c>
      <c r="BW900">
        <v>591806.46575999993</v>
      </c>
      <c r="BX900">
        <v>2.9859078085439678E-3</v>
      </c>
    </row>
    <row r="901" spans="1:82" x14ac:dyDescent="0.3">
      <c r="A901" t="s">
        <v>5848</v>
      </c>
      <c r="B901" t="s">
        <v>49</v>
      </c>
      <c r="C901" t="s">
        <v>2072</v>
      </c>
      <c r="D901" t="s">
        <v>1391</v>
      </c>
      <c r="E901" t="s">
        <v>1655</v>
      </c>
      <c r="F901" t="s">
        <v>3233</v>
      </c>
      <c r="G901" t="s">
        <v>128</v>
      </c>
      <c r="H901" t="s">
        <v>5849</v>
      </c>
      <c r="I901" t="s">
        <v>5850</v>
      </c>
      <c r="J901" t="s">
        <v>48</v>
      </c>
      <c r="K901" t="s">
        <v>3256</v>
      </c>
      <c r="L901" t="s">
        <v>55</v>
      </c>
      <c r="M901" t="s">
        <v>5010</v>
      </c>
      <c r="N901" t="s">
        <v>55</v>
      </c>
      <c r="O901" t="s">
        <v>48</v>
      </c>
      <c r="P901" t="s">
        <v>48</v>
      </c>
      <c r="Q901" t="s">
        <v>48</v>
      </c>
      <c r="R901">
        <v>1.864E-3</v>
      </c>
      <c r="T901" t="s">
        <v>55</v>
      </c>
      <c r="Y901">
        <v>0.91635999999999995</v>
      </c>
      <c r="Z901">
        <v>3</v>
      </c>
      <c r="AA901" t="b">
        <v>0</v>
      </c>
      <c r="AB901" t="s">
        <v>48</v>
      </c>
      <c r="AD901" t="b">
        <v>0</v>
      </c>
      <c r="AE901" t="b">
        <v>0</v>
      </c>
      <c r="AG901">
        <v>16966640</v>
      </c>
      <c r="AH901">
        <v>1.0973848332857628E-4</v>
      </c>
      <c r="AI901">
        <v>92209999.999999985</v>
      </c>
      <c r="AJ901">
        <v>1.7159302300941892E-3</v>
      </c>
      <c r="AK901">
        <v>29138359.999999996</v>
      </c>
      <c r="AL901">
        <v>3.4987188458309769E-3</v>
      </c>
    </row>
    <row r="902" spans="1:82" x14ac:dyDescent="0.3">
      <c r="A902" t="s">
        <v>5851</v>
      </c>
      <c r="B902" t="s">
        <v>49</v>
      </c>
      <c r="C902" t="s">
        <v>2073</v>
      </c>
      <c r="D902" t="s">
        <v>1288</v>
      </c>
      <c r="E902" t="s">
        <v>1289</v>
      </c>
      <c r="F902" t="s">
        <v>3571</v>
      </c>
      <c r="G902" t="s">
        <v>271</v>
      </c>
      <c r="H902" t="s">
        <v>5852</v>
      </c>
      <c r="I902" t="s">
        <v>5853</v>
      </c>
      <c r="J902" t="s">
        <v>68</v>
      </c>
      <c r="K902" t="s">
        <v>5853</v>
      </c>
      <c r="L902" t="s">
        <v>68</v>
      </c>
      <c r="M902" t="s">
        <v>5854</v>
      </c>
      <c r="N902" t="s">
        <v>3221</v>
      </c>
      <c r="O902" t="s">
        <v>68</v>
      </c>
      <c r="P902" t="s">
        <v>56</v>
      </c>
      <c r="Q902" t="s">
        <v>68</v>
      </c>
      <c r="R902">
        <v>7.5329999999999998E-3</v>
      </c>
      <c r="S902" t="s">
        <v>3194</v>
      </c>
      <c r="T902" t="s">
        <v>3194</v>
      </c>
      <c r="U902" t="s">
        <v>3194</v>
      </c>
      <c r="V902" t="s">
        <v>55</v>
      </c>
      <c r="X902" t="s">
        <v>55</v>
      </c>
      <c r="Y902">
        <v>0.93159000000000003</v>
      </c>
      <c r="Z902">
        <v>5</v>
      </c>
      <c r="AA902" t="b">
        <v>0</v>
      </c>
      <c r="AB902" t="s">
        <v>68</v>
      </c>
      <c r="AC902" t="s">
        <v>3221</v>
      </c>
      <c r="AD902" t="b">
        <v>0</v>
      </c>
      <c r="AE902" t="b">
        <v>0</v>
      </c>
      <c r="AF902" t="s">
        <v>68</v>
      </c>
      <c r="AG902">
        <v>48966009.245999999</v>
      </c>
      <c r="AH902">
        <v>3.1670711403725685E-4</v>
      </c>
      <c r="AI902">
        <v>30312291.438000001</v>
      </c>
      <c r="AJ902">
        <v>5.6407957078288113E-4</v>
      </c>
      <c r="BC902">
        <v>4663429.4520000005</v>
      </c>
      <c r="BD902">
        <v>4.2684925135252705E-3</v>
      </c>
    </row>
    <row r="903" spans="1:82" x14ac:dyDescent="0.3">
      <c r="A903" t="s">
        <v>5855</v>
      </c>
      <c r="B903" t="s">
        <v>3210</v>
      </c>
      <c r="C903" t="s">
        <v>2897</v>
      </c>
      <c r="D903" t="s">
        <v>2898</v>
      </c>
      <c r="E903" t="s">
        <v>2899</v>
      </c>
      <c r="F903" t="s">
        <v>3254</v>
      </c>
      <c r="G903" t="s">
        <v>53</v>
      </c>
      <c r="H903" t="s">
        <v>5856</v>
      </c>
      <c r="I903" t="s">
        <v>3214</v>
      </c>
      <c r="J903" t="s">
        <v>129</v>
      </c>
      <c r="K903" t="s">
        <v>4477</v>
      </c>
      <c r="L903" t="s">
        <v>129</v>
      </c>
      <c r="M903" t="s">
        <v>5857</v>
      </c>
      <c r="N903" t="s">
        <v>3581</v>
      </c>
      <c r="O903" t="s">
        <v>129</v>
      </c>
      <c r="P903" t="s">
        <v>129</v>
      </c>
      <c r="Q903" t="s">
        <v>129</v>
      </c>
      <c r="R903">
        <v>3.9280000000000001E-3</v>
      </c>
      <c r="S903" t="s">
        <v>3194</v>
      </c>
      <c r="T903" t="s">
        <v>3194</v>
      </c>
      <c r="U903" t="s">
        <v>3194</v>
      </c>
      <c r="W903" t="s">
        <v>55</v>
      </c>
      <c r="Y903">
        <v>0.84718999999999989</v>
      </c>
      <c r="AA903" t="b">
        <v>0</v>
      </c>
      <c r="AB903" t="s">
        <v>129</v>
      </c>
      <c r="AC903" t="s">
        <v>3581</v>
      </c>
      <c r="AD903" t="b">
        <v>0</v>
      </c>
      <c r="AE903" t="b">
        <v>0</v>
      </c>
      <c r="AF903" t="s">
        <v>129</v>
      </c>
      <c r="CC903">
        <v>1489175.3819249996</v>
      </c>
      <c r="CD903">
        <v>6.4858829084315844E-3</v>
      </c>
    </row>
    <row r="904" spans="1:82" x14ac:dyDescent="0.3">
      <c r="A904" t="s">
        <v>5858</v>
      </c>
      <c r="B904" t="s">
        <v>49</v>
      </c>
      <c r="C904" t="s">
        <v>2112</v>
      </c>
      <c r="D904" t="s">
        <v>1438</v>
      </c>
      <c r="E904" t="s">
        <v>1439</v>
      </c>
      <c r="F904" t="s">
        <v>3188</v>
      </c>
      <c r="G904" t="s">
        <v>53</v>
      </c>
      <c r="H904" t="s">
        <v>5859</v>
      </c>
      <c r="I904" t="s">
        <v>3256</v>
      </c>
      <c r="J904" t="s">
        <v>55</v>
      </c>
      <c r="K904" t="s">
        <v>3256</v>
      </c>
      <c r="L904" t="s">
        <v>55</v>
      </c>
      <c r="M904" t="s">
        <v>3256</v>
      </c>
      <c r="N904" t="s">
        <v>55</v>
      </c>
      <c r="O904" t="s">
        <v>55</v>
      </c>
      <c r="P904" t="s">
        <v>55</v>
      </c>
      <c r="Q904" t="s">
        <v>55</v>
      </c>
      <c r="R904">
        <v>6.3299999999999997E-3</v>
      </c>
      <c r="Y904">
        <v>1.00725</v>
      </c>
      <c r="Z904">
        <v>4</v>
      </c>
      <c r="AA904" t="b">
        <v>0</v>
      </c>
      <c r="AC904" t="s">
        <v>3498</v>
      </c>
      <c r="AD904" t="b">
        <v>0</v>
      </c>
      <c r="AE904" t="b">
        <v>1</v>
      </c>
      <c r="AG904">
        <v>50141814.385250002</v>
      </c>
      <c r="AH904">
        <v>3.2431210080371389E-4</v>
      </c>
      <c r="AI904">
        <v>22579072.603500001</v>
      </c>
      <c r="AJ904">
        <v>4.2017257616134006E-4</v>
      </c>
      <c r="AQ904">
        <v>1017075.3425000001</v>
      </c>
      <c r="AR904">
        <v>2.508012249676032E-3</v>
      </c>
      <c r="AS904">
        <v>1017075.3425000001</v>
      </c>
      <c r="AT904">
        <v>5.7880779746174928E-4</v>
      </c>
      <c r="BA904">
        <v>1830735.6165000002</v>
      </c>
      <c r="BB904">
        <v>2.6352691262172771E-3</v>
      </c>
      <c r="BC904">
        <v>1017075.3425000001</v>
      </c>
      <c r="BD904">
        <v>9.309411731940147E-4</v>
      </c>
      <c r="BS904">
        <v>5492206.8495000005</v>
      </c>
      <c r="BT904">
        <v>1.1334437594702311E-3</v>
      </c>
    </row>
    <row r="905" spans="1:82" x14ac:dyDescent="0.3">
      <c r="A905" t="s">
        <v>5860</v>
      </c>
      <c r="B905" t="s">
        <v>49</v>
      </c>
      <c r="D905" t="s">
        <v>476</v>
      </c>
      <c r="E905" t="s">
        <v>477</v>
      </c>
      <c r="F905" t="s">
        <v>3819</v>
      </c>
      <c r="H905" t="s">
        <v>5861</v>
      </c>
      <c r="R905">
        <v>0</v>
      </c>
      <c r="S905" t="s">
        <v>3194</v>
      </c>
      <c r="T905" t="s">
        <v>3208</v>
      </c>
      <c r="U905" t="s">
        <v>3194</v>
      </c>
      <c r="V905" t="s">
        <v>55</v>
      </c>
      <c r="W905" t="s">
        <v>55</v>
      </c>
      <c r="Y905">
        <v>1.4569505999999998E-3</v>
      </c>
      <c r="Z905">
        <v>4</v>
      </c>
      <c r="AA905" t="b">
        <v>0</v>
      </c>
      <c r="AD905" t="b">
        <v>0</v>
      </c>
      <c r="AE905" t="b">
        <v>0</v>
      </c>
      <c r="AG905">
        <v>364237.64999999997</v>
      </c>
      <c r="AH905">
        <v>2.3558516761223673E-6</v>
      </c>
    </row>
    <row r="906" spans="1:82" x14ac:dyDescent="0.3">
      <c r="A906" t="s">
        <v>5862</v>
      </c>
      <c r="B906" t="s">
        <v>49</v>
      </c>
      <c r="C906" t="s">
        <v>1060</v>
      </c>
      <c r="D906" t="s">
        <v>656</v>
      </c>
      <c r="E906" t="s">
        <v>657</v>
      </c>
      <c r="F906" t="s">
        <v>3914</v>
      </c>
      <c r="G906" t="s">
        <v>53</v>
      </c>
      <c r="H906" t="s">
        <v>5863</v>
      </c>
      <c r="I906" t="s">
        <v>5864</v>
      </c>
      <c r="J906" t="s">
        <v>68</v>
      </c>
      <c r="K906" t="s">
        <v>5865</v>
      </c>
      <c r="L906" t="s">
        <v>68</v>
      </c>
      <c r="M906" t="s">
        <v>5866</v>
      </c>
      <c r="N906" t="s">
        <v>3221</v>
      </c>
      <c r="O906" t="s">
        <v>68</v>
      </c>
      <c r="P906" t="s">
        <v>56</v>
      </c>
      <c r="Q906" t="s">
        <v>68</v>
      </c>
      <c r="R906">
        <v>7.9329999999999991E-3</v>
      </c>
      <c r="S906" t="s">
        <v>3194</v>
      </c>
      <c r="T906" t="s">
        <v>3194</v>
      </c>
      <c r="U906" t="s">
        <v>3194</v>
      </c>
      <c r="V906" t="s">
        <v>55</v>
      </c>
      <c r="W906" t="s">
        <v>55</v>
      </c>
      <c r="Y906">
        <v>0.88546999999999998</v>
      </c>
      <c r="Z906">
        <v>3</v>
      </c>
      <c r="AA906" t="b">
        <v>0</v>
      </c>
      <c r="AB906" t="s">
        <v>68</v>
      </c>
      <c r="AC906" t="s">
        <v>3221</v>
      </c>
      <c r="AD906" t="b">
        <v>0</v>
      </c>
      <c r="AE906" t="b">
        <v>0</v>
      </c>
      <c r="AF906" t="s">
        <v>68</v>
      </c>
      <c r="BM906">
        <v>3725590.4385000002</v>
      </c>
      <c r="BN906">
        <v>6.8312443946777724E-3</v>
      </c>
      <c r="BO906">
        <v>2749840.5617499999</v>
      </c>
      <c r="BP906">
        <v>7.0853915020488035E-3</v>
      </c>
      <c r="BQ906">
        <v>354818.13699999999</v>
      </c>
      <c r="BR906">
        <v>1.0900801664730571E-2</v>
      </c>
      <c r="BS906">
        <v>11655775.800450001</v>
      </c>
      <c r="BT906">
        <v>2.4054385977845881E-3</v>
      </c>
    </row>
    <row r="907" spans="1:82" x14ac:dyDescent="0.3">
      <c r="A907" t="s">
        <v>5867</v>
      </c>
      <c r="B907" t="s">
        <v>49</v>
      </c>
      <c r="C907" t="s">
        <v>1932</v>
      </c>
      <c r="D907" t="s">
        <v>1933</v>
      </c>
      <c r="E907" t="s">
        <v>1934</v>
      </c>
      <c r="F907" t="s">
        <v>3217</v>
      </c>
      <c r="G907" t="s">
        <v>53</v>
      </c>
      <c r="H907" t="s">
        <v>5868</v>
      </c>
      <c r="I907" t="s">
        <v>3261</v>
      </c>
      <c r="J907" t="s">
        <v>56</v>
      </c>
      <c r="K907" t="s">
        <v>4333</v>
      </c>
      <c r="L907" t="s">
        <v>68</v>
      </c>
      <c r="M907" t="s">
        <v>3263</v>
      </c>
      <c r="N907" t="s">
        <v>3221</v>
      </c>
      <c r="O907" t="s">
        <v>56</v>
      </c>
      <c r="P907" t="s">
        <v>56</v>
      </c>
      <c r="Q907" t="s">
        <v>68</v>
      </c>
      <c r="R907">
        <v>-1.8260000000000001E-3</v>
      </c>
      <c r="S907" t="s">
        <v>3194</v>
      </c>
      <c r="U907" t="s">
        <v>3194</v>
      </c>
      <c r="Y907">
        <v>1.0671999999999999</v>
      </c>
      <c r="Z907">
        <v>3</v>
      </c>
      <c r="AA907" t="b">
        <v>0</v>
      </c>
      <c r="AB907" t="s">
        <v>56</v>
      </c>
      <c r="AC907" t="s">
        <v>3221</v>
      </c>
      <c r="AD907" t="b">
        <v>0</v>
      </c>
      <c r="AE907" t="b">
        <v>0</v>
      </c>
      <c r="AF907" t="s">
        <v>68</v>
      </c>
      <c r="AG907">
        <v>51859029.451799996</v>
      </c>
      <c r="AH907">
        <v>3.35418871322342E-4</v>
      </c>
      <c r="AI907">
        <v>26208326.712199997</v>
      </c>
      <c r="AJ907">
        <v>4.8770914310431661E-4</v>
      </c>
      <c r="AQ907">
        <v>4907090.9588799998</v>
      </c>
      <c r="AR907">
        <v>1.2100425328269665E-2</v>
      </c>
      <c r="BK907">
        <v>947960.75341999996</v>
      </c>
      <c r="BL907">
        <v>3.6477657529712345E-4</v>
      </c>
    </row>
    <row r="908" spans="1:82" x14ac:dyDescent="0.3">
      <c r="A908" t="s">
        <v>5869</v>
      </c>
      <c r="B908" t="s">
        <v>49</v>
      </c>
      <c r="C908" t="s">
        <v>586</v>
      </c>
      <c r="D908" t="s">
        <v>150</v>
      </c>
      <c r="E908" t="s">
        <v>151</v>
      </c>
      <c r="F908" t="s">
        <v>3254</v>
      </c>
      <c r="G908" t="s">
        <v>53</v>
      </c>
      <c r="H908" t="s">
        <v>5870</v>
      </c>
      <c r="I908" t="s">
        <v>3371</v>
      </c>
      <c r="J908" t="s">
        <v>55</v>
      </c>
      <c r="K908" t="s">
        <v>4318</v>
      </c>
      <c r="L908" t="s">
        <v>55</v>
      </c>
      <c r="M908" t="s">
        <v>4318</v>
      </c>
      <c r="N908" t="s">
        <v>55</v>
      </c>
      <c r="O908" t="s">
        <v>56</v>
      </c>
      <c r="P908" t="s">
        <v>56</v>
      </c>
      <c r="Q908" t="s">
        <v>63</v>
      </c>
      <c r="R908">
        <v>-3.0800000000000001E-4</v>
      </c>
      <c r="S908" t="s">
        <v>3194</v>
      </c>
      <c r="T908" t="s">
        <v>3194</v>
      </c>
      <c r="U908" t="s">
        <v>3194</v>
      </c>
      <c r="V908" t="s">
        <v>55</v>
      </c>
      <c r="W908" t="s">
        <v>55</v>
      </c>
      <c r="X908" t="s">
        <v>55</v>
      </c>
      <c r="Y908">
        <v>0.94225999999999999</v>
      </c>
      <c r="Z908">
        <v>4</v>
      </c>
      <c r="AA908" t="b">
        <v>0</v>
      </c>
      <c r="AD908" t="b">
        <v>0</v>
      </c>
      <c r="AE908" t="b">
        <v>0</v>
      </c>
      <c r="BG908">
        <v>945153.1507</v>
      </c>
      <c r="BH908">
        <v>7.9666498808058771E-3</v>
      </c>
    </row>
    <row r="909" spans="1:82" x14ac:dyDescent="0.3">
      <c r="A909" t="s">
        <v>5871</v>
      </c>
      <c r="B909" t="s">
        <v>49</v>
      </c>
      <c r="C909" t="s">
        <v>2894</v>
      </c>
      <c r="D909" t="s">
        <v>118</v>
      </c>
      <c r="E909" t="s">
        <v>119</v>
      </c>
      <c r="F909" t="s">
        <v>3254</v>
      </c>
      <c r="G909" t="s">
        <v>53</v>
      </c>
      <c r="H909" t="s">
        <v>5446</v>
      </c>
      <c r="I909" t="s">
        <v>3371</v>
      </c>
      <c r="J909" t="s">
        <v>55</v>
      </c>
      <c r="K909" t="s">
        <v>5673</v>
      </c>
      <c r="L909" t="s">
        <v>108</v>
      </c>
      <c r="M909" t="s">
        <v>5089</v>
      </c>
      <c r="N909" t="s">
        <v>3309</v>
      </c>
      <c r="O909" t="s">
        <v>108</v>
      </c>
      <c r="P909" t="s">
        <v>108</v>
      </c>
      <c r="Q909" t="s">
        <v>108</v>
      </c>
      <c r="R909">
        <v>3.954E-3</v>
      </c>
      <c r="S909" t="s">
        <v>3194</v>
      </c>
      <c r="T909" t="s">
        <v>3208</v>
      </c>
      <c r="U909" t="s">
        <v>3194</v>
      </c>
      <c r="X909" t="s">
        <v>55</v>
      </c>
      <c r="Y909">
        <v>0.76412000000000002</v>
      </c>
      <c r="Z909">
        <v>2</v>
      </c>
      <c r="AA909" t="b">
        <v>0</v>
      </c>
      <c r="AC909" t="s">
        <v>3309</v>
      </c>
      <c r="AD909" t="b">
        <v>0</v>
      </c>
      <c r="AE909" t="b">
        <v>0</v>
      </c>
      <c r="AF909" t="s">
        <v>108</v>
      </c>
      <c r="AG909">
        <v>530001069.68788117</v>
      </c>
      <c r="AH909">
        <v>3.4279924339805138E-3</v>
      </c>
      <c r="AI909">
        <v>57825267.149999999</v>
      </c>
      <c r="AJ909">
        <v>1.0760668470443278E-3</v>
      </c>
      <c r="AK909">
        <v>9701423.7121188231</v>
      </c>
      <c r="AL909">
        <v>1.1648752357024091E-3</v>
      </c>
    </row>
    <row r="910" spans="1:82" x14ac:dyDescent="0.3">
      <c r="A910" t="s">
        <v>5872</v>
      </c>
      <c r="B910" t="s">
        <v>49</v>
      </c>
      <c r="C910" t="s">
        <v>590</v>
      </c>
      <c r="D910" t="s">
        <v>591</v>
      </c>
      <c r="E910" t="s">
        <v>592</v>
      </c>
      <c r="F910" t="s">
        <v>3217</v>
      </c>
      <c r="G910" t="s">
        <v>53</v>
      </c>
      <c r="H910" t="s">
        <v>5873</v>
      </c>
      <c r="I910" t="s">
        <v>4220</v>
      </c>
      <c r="J910" t="s">
        <v>62</v>
      </c>
      <c r="K910" t="s">
        <v>3256</v>
      </c>
      <c r="L910" t="s">
        <v>55</v>
      </c>
      <c r="M910" t="s">
        <v>4222</v>
      </c>
      <c r="N910" t="s">
        <v>3498</v>
      </c>
      <c r="O910" t="s">
        <v>62</v>
      </c>
      <c r="P910" t="s">
        <v>62</v>
      </c>
      <c r="Q910" t="s">
        <v>107</v>
      </c>
      <c r="R910">
        <v>-1.73E-4</v>
      </c>
      <c r="S910" t="s">
        <v>3194</v>
      </c>
      <c r="U910" t="s">
        <v>3194</v>
      </c>
      <c r="Y910">
        <v>1.0142599999999999</v>
      </c>
      <c r="Z910">
        <v>3</v>
      </c>
      <c r="AA910" t="b">
        <v>0</v>
      </c>
      <c r="AB910" t="s">
        <v>107</v>
      </c>
      <c r="AC910" t="s">
        <v>3498</v>
      </c>
      <c r="AD910" t="b">
        <v>1</v>
      </c>
      <c r="AE910" t="b">
        <v>0</v>
      </c>
      <c r="AG910">
        <v>14114114.033291997</v>
      </c>
      <c r="AH910">
        <v>9.1288638619080643E-5</v>
      </c>
      <c r="AI910">
        <v>5735779.2878399994</v>
      </c>
      <c r="AJ910">
        <v>1.0673676470179782E-4</v>
      </c>
      <c r="AY910">
        <v>122909.55616799998</v>
      </c>
      <c r="AZ910">
        <v>6.8308188840315986E-3</v>
      </c>
    </row>
    <row r="911" spans="1:82" x14ac:dyDescent="0.3">
      <c r="A911" t="s">
        <v>5874</v>
      </c>
      <c r="B911" t="s">
        <v>3210</v>
      </c>
      <c r="C911" t="s">
        <v>582</v>
      </c>
      <c r="D911" t="s">
        <v>583</v>
      </c>
      <c r="E911" t="s">
        <v>584</v>
      </c>
      <c r="F911" t="s">
        <v>3188</v>
      </c>
      <c r="G911" t="s">
        <v>53</v>
      </c>
      <c r="H911" t="s">
        <v>4273</v>
      </c>
      <c r="I911" t="s">
        <v>4817</v>
      </c>
      <c r="J911" t="s">
        <v>63</v>
      </c>
      <c r="K911" t="s">
        <v>4418</v>
      </c>
      <c r="L911" t="s">
        <v>63</v>
      </c>
      <c r="M911" t="s">
        <v>4817</v>
      </c>
      <c r="N911" t="s">
        <v>3470</v>
      </c>
      <c r="O911" t="s">
        <v>63</v>
      </c>
      <c r="P911" t="s">
        <v>63</v>
      </c>
      <c r="Q911" t="s">
        <v>63</v>
      </c>
      <c r="R911">
        <v>4.5119999999999995E-3</v>
      </c>
      <c r="S911" t="s">
        <v>3194</v>
      </c>
      <c r="T911" t="s">
        <v>3194</v>
      </c>
      <c r="U911" t="s">
        <v>3194</v>
      </c>
      <c r="W911" t="s">
        <v>55</v>
      </c>
      <c r="Y911">
        <v>1.0064</v>
      </c>
      <c r="Z911">
        <v>4</v>
      </c>
      <c r="AA911" t="b">
        <v>0</v>
      </c>
      <c r="AB911" t="s">
        <v>63</v>
      </c>
      <c r="AC911" t="s">
        <v>3470</v>
      </c>
      <c r="AD911" t="b">
        <v>0</v>
      </c>
      <c r="AE911" t="b">
        <v>0</v>
      </c>
      <c r="AF911" t="s">
        <v>63</v>
      </c>
      <c r="CC911">
        <v>202024.44443999999</v>
      </c>
      <c r="CD911">
        <v>8.7988755870043931E-4</v>
      </c>
    </row>
    <row r="912" spans="1:82" x14ac:dyDescent="0.3">
      <c r="A912" t="s">
        <v>5875</v>
      </c>
      <c r="B912" t="s">
        <v>49</v>
      </c>
      <c r="D912" t="s">
        <v>346</v>
      </c>
      <c r="E912" t="s">
        <v>3818</v>
      </c>
      <c r="F912" t="s">
        <v>3819</v>
      </c>
      <c r="H912" t="s">
        <v>5876</v>
      </c>
      <c r="R912">
        <v>0</v>
      </c>
      <c r="S912" t="s">
        <v>3194</v>
      </c>
      <c r="T912" t="s">
        <v>3194</v>
      </c>
      <c r="U912" t="s">
        <v>3194</v>
      </c>
      <c r="V912" t="s">
        <v>55</v>
      </c>
      <c r="W912" t="s">
        <v>55</v>
      </c>
      <c r="X912" t="s">
        <v>55</v>
      </c>
      <c r="Y912">
        <v>4.4201241000000006E-3</v>
      </c>
      <c r="Z912">
        <v>2</v>
      </c>
      <c r="AA912" t="b">
        <v>0</v>
      </c>
      <c r="AD912" t="b">
        <v>0</v>
      </c>
      <c r="AE912" t="b">
        <v>0</v>
      </c>
      <c r="AI912">
        <v>1105031.0250000001</v>
      </c>
      <c r="AJ912">
        <v>2.0563454516749466E-5</v>
      </c>
    </row>
    <row r="913" spans="1:82" x14ac:dyDescent="0.3">
      <c r="A913" t="s">
        <v>5877</v>
      </c>
      <c r="B913" t="s">
        <v>49</v>
      </c>
      <c r="C913" t="s">
        <v>1071</v>
      </c>
      <c r="D913" t="s">
        <v>1072</v>
      </c>
      <c r="E913" t="s">
        <v>1073</v>
      </c>
      <c r="F913" t="s">
        <v>3346</v>
      </c>
      <c r="G913" t="s">
        <v>53</v>
      </c>
      <c r="H913" t="s">
        <v>5878</v>
      </c>
      <c r="I913" t="s">
        <v>5879</v>
      </c>
      <c r="J913" t="s">
        <v>55</v>
      </c>
      <c r="K913" t="s">
        <v>5879</v>
      </c>
      <c r="L913" t="s">
        <v>55</v>
      </c>
      <c r="M913" t="s">
        <v>5879</v>
      </c>
      <c r="N913" t="s">
        <v>55</v>
      </c>
      <c r="O913" t="s">
        <v>55</v>
      </c>
      <c r="P913" t="s">
        <v>55</v>
      </c>
      <c r="Q913" t="s">
        <v>55</v>
      </c>
      <c r="R913">
        <v>9.2709999999999997E-3</v>
      </c>
      <c r="Y913">
        <v>1.00352</v>
      </c>
      <c r="Z913">
        <v>4</v>
      </c>
      <c r="AA913" t="b">
        <v>0</v>
      </c>
      <c r="AD913" t="b">
        <v>0</v>
      </c>
      <c r="AE913" t="b">
        <v>0</v>
      </c>
      <c r="AG913">
        <v>75086524.847680002</v>
      </c>
      <c r="AH913">
        <v>4.8565192372784837E-4</v>
      </c>
      <c r="AI913">
        <v>19627174.7256</v>
      </c>
      <c r="AJ913">
        <v>3.6524088974078373E-4</v>
      </c>
      <c r="AS913">
        <v>6441739.3971199999</v>
      </c>
      <c r="AT913">
        <v>3.665931948664465E-3</v>
      </c>
      <c r="AU913">
        <v>301956.53424000001</v>
      </c>
      <c r="AV913">
        <v>6.6199843803197381E-3</v>
      </c>
      <c r="AY913">
        <v>503260.89039999997</v>
      </c>
      <c r="AZ913">
        <v>2.7969216559858442E-2</v>
      </c>
      <c r="BC913">
        <v>3220869.6985599999</v>
      </c>
      <c r="BD913">
        <v>2.9481003919653065E-3</v>
      </c>
    </row>
    <row r="914" spans="1:82" x14ac:dyDescent="0.3">
      <c r="A914" t="s">
        <v>5880</v>
      </c>
      <c r="B914" t="s">
        <v>49</v>
      </c>
      <c r="D914" t="s">
        <v>476</v>
      </c>
      <c r="E914" t="s">
        <v>477</v>
      </c>
      <c r="F914" t="s">
        <v>3819</v>
      </c>
      <c r="H914" t="s">
        <v>5881</v>
      </c>
      <c r="R914">
        <v>0</v>
      </c>
      <c r="S914" t="s">
        <v>3194</v>
      </c>
      <c r="T914" t="s">
        <v>3208</v>
      </c>
      <c r="U914" t="s">
        <v>3194</v>
      </c>
      <c r="V914" t="s">
        <v>55</v>
      </c>
      <c r="W914" t="s">
        <v>55</v>
      </c>
      <c r="Y914">
        <v>6.1526579000000005E-3</v>
      </c>
      <c r="Z914">
        <v>4</v>
      </c>
      <c r="AA914" t="b">
        <v>0</v>
      </c>
      <c r="AD914" t="b">
        <v>0</v>
      </c>
      <c r="AE914" t="b">
        <v>0</v>
      </c>
      <c r="AG914">
        <v>1538164.4750000001</v>
      </c>
      <c r="AH914">
        <v>9.9486896991034051E-6</v>
      </c>
    </row>
    <row r="915" spans="1:82" x14ac:dyDescent="0.3">
      <c r="A915" t="s">
        <v>5882</v>
      </c>
      <c r="B915" t="s">
        <v>49</v>
      </c>
      <c r="C915" t="s">
        <v>2085</v>
      </c>
      <c r="D915" t="s">
        <v>348</v>
      </c>
      <c r="E915" t="s">
        <v>349</v>
      </c>
      <c r="F915" t="s">
        <v>3188</v>
      </c>
      <c r="G915" t="s">
        <v>53</v>
      </c>
      <c r="H915" t="s">
        <v>5883</v>
      </c>
      <c r="I915" t="s">
        <v>4930</v>
      </c>
      <c r="J915" t="s">
        <v>56</v>
      </c>
      <c r="K915" t="s">
        <v>5246</v>
      </c>
      <c r="L915" t="s">
        <v>56</v>
      </c>
      <c r="M915" t="s">
        <v>4930</v>
      </c>
      <c r="N915" t="s">
        <v>3221</v>
      </c>
      <c r="O915" t="s">
        <v>56</v>
      </c>
      <c r="P915" t="s">
        <v>56</v>
      </c>
      <c r="Q915" t="s">
        <v>56</v>
      </c>
      <c r="R915">
        <v>1.392E-3</v>
      </c>
      <c r="S915" t="s">
        <v>3194</v>
      </c>
      <c r="T915" t="s">
        <v>3194</v>
      </c>
      <c r="U915" t="s">
        <v>3194</v>
      </c>
      <c r="Y915">
        <v>1.02658</v>
      </c>
      <c r="Z915">
        <v>5</v>
      </c>
      <c r="AA915" t="b">
        <v>0</v>
      </c>
      <c r="AB915" t="s">
        <v>56</v>
      </c>
      <c r="AC915" t="s">
        <v>3221</v>
      </c>
      <c r="AD915" t="b">
        <v>0</v>
      </c>
      <c r="AE915" t="b">
        <v>0</v>
      </c>
      <c r="AF915" t="s">
        <v>56</v>
      </c>
      <c r="AG915">
        <v>97024482.95916</v>
      </c>
      <c r="AH915">
        <v>6.2754438154387165E-4</v>
      </c>
      <c r="AI915">
        <v>27008956.712399997</v>
      </c>
      <c r="AJ915">
        <v>5.0260801763488269E-4</v>
      </c>
      <c r="AK915">
        <v>6025074.9589200001</v>
      </c>
      <c r="AL915">
        <v>7.2344645705241153E-4</v>
      </c>
    </row>
    <row r="916" spans="1:82" x14ac:dyDescent="0.3">
      <c r="A916" t="s">
        <v>5884</v>
      </c>
      <c r="B916" t="s">
        <v>49</v>
      </c>
      <c r="C916" t="s">
        <v>2907</v>
      </c>
      <c r="D916" t="s">
        <v>1265</v>
      </c>
      <c r="E916" t="s">
        <v>1266</v>
      </c>
      <c r="F916" t="s">
        <v>3217</v>
      </c>
      <c r="G916" t="s">
        <v>53</v>
      </c>
      <c r="H916" t="s">
        <v>5885</v>
      </c>
      <c r="I916" t="s">
        <v>3226</v>
      </c>
      <c r="J916" t="s">
        <v>55</v>
      </c>
      <c r="K916" t="s">
        <v>4357</v>
      </c>
      <c r="L916" t="s">
        <v>56</v>
      </c>
      <c r="M916" t="s">
        <v>5886</v>
      </c>
      <c r="N916" t="s">
        <v>3193</v>
      </c>
      <c r="O916" t="s">
        <v>54</v>
      </c>
      <c r="P916" t="s">
        <v>54</v>
      </c>
      <c r="Q916" t="s">
        <v>56</v>
      </c>
      <c r="R916">
        <v>7.6379999999999998E-3</v>
      </c>
      <c r="S916" t="s">
        <v>3194</v>
      </c>
      <c r="T916" t="s">
        <v>3194</v>
      </c>
      <c r="Y916">
        <v>0.88727999999999996</v>
      </c>
      <c r="AA916" t="b">
        <v>0</v>
      </c>
      <c r="AC916" t="s">
        <v>3193</v>
      </c>
      <c r="AD916" t="b">
        <v>0</v>
      </c>
      <c r="AE916" t="b">
        <v>0</v>
      </c>
      <c r="AF916" t="s">
        <v>56</v>
      </c>
      <c r="AG916">
        <v>38281787.820876598</v>
      </c>
      <c r="AH916">
        <v>2.4760266821063931E-4</v>
      </c>
      <c r="AI916">
        <v>14344755.94461</v>
      </c>
      <c r="AJ916">
        <v>2.6694068288341427E-4</v>
      </c>
      <c r="AK916">
        <v>4663382.1499434002</v>
      </c>
      <c r="AL916">
        <v>5.5994445168907085E-4</v>
      </c>
      <c r="BK916">
        <v>4543991.01351</v>
      </c>
      <c r="BL916">
        <v>1.7485338650456753E-3</v>
      </c>
      <c r="BY916">
        <v>2316544.4382600002</v>
      </c>
      <c r="BZ916">
        <v>5.2494571820839156E-3</v>
      </c>
    </row>
    <row r="917" spans="1:82" x14ac:dyDescent="0.3">
      <c r="A917" t="s">
        <v>5887</v>
      </c>
      <c r="B917" t="s">
        <v>49</v>
      </c>
      <c r="C917" t="s">
        <v>2373</v>
      </c>
      <c r="D917" t="s">
        <v>509</v>
      </c>
      <c r="E917" t="s">
        <v>510</v>
      </c>
      <c r="F917" t="s">
        <v>3271</v>
      </c>
      <c r="G917" t="s">
        <v>53</v>
      </c>
      <c r="H917" t="s">
        <v>5888</v>
      </c>
      <c r="I917" t="s">
        <v>3912</v>
      </c>
      <c r="J917" t="s">
        <v>108</v>
      </c>
      <c r="K917" t="s">
        <v>3537</v>
      </c>
      <c r="L917" t="s">
        <v>108</v>
      </c>
      <c r="M917" t="s">
        <v>5889</v>
      </c>
      <c r="N917" t="s">
        <v>55</v>
      </c>
      <c r="O917" t="s">
        <v>108</v>
      </c>
      <c r="P917" t="s">
        <v>108</v>
      </c>
      <c r="Q917" t="s">
        <v>108</v>
      </c>
      <c r="R917">
        <v>-1.3000000000000001E-5</v>
      </c>
      <c r="S917" t="s">
        <v>55</v>
      </c>
      <c r="T917" t="s">
        <v>3208</v>
      </c>
      <c r="U917" t="s">
        <v>3194</v>
      </c>
      <c r="V917" t="s">
        <v>55</v>
      </c>
      <c r="W917" t="s">
        <v>55</v>
      </c>
      <c r="X917" t="s">
        <v>55</v>
      </c>
      <c r="Y917">
        <v>0.87565999999999999</v>
      </c>
      <c r="Z917">
        <v>2</v>
      </c>
      <c r="AA917" t="b">
        <v>0</v>
      </c>
      <c r="AB917" t="s">
        <v>108</v>
      </c>
      <c r="AD917" t="b">
        <v>0</v>
      </c>
      <c r="AE917" t="b">
        <v>0</v>
      </c>
      <c r="AF917" t="s">
        <v>108</v>
      </c>
      <c r="BS917">
        <v>23223866.713200003</v>
      </c>
      <c r="BT917">
        <v>4.7927813933740238E-3</v>
      </c>
    </row>
    <row r="918" spans="1:82" x14ac:dyDescent="0.3">
      <c r="A918" t="s">
        <v>5890</v>
      </c>
      <c r="B918" t="s">
        <v>49</v>
      </c>
      <c r="C918" t="s">
        <v>2075</v>
      </c>
      <c r="D918" t="s">
        <v>2076</v>
      </c>
      <c r="E918" t="s">
        <v>2077</v>
      </c>
      <c r="F918" t="s">
        <v>3244</v>
      </c>
      <c r="G918" t="s">
        <v>53</v>
      </c>
      <c r="H918" t="s">
        <v>5891</v>
      </c>
      <c r="I918" t="s">
        <v>4229</v>
      </c>
      <c r="J918" t="s">
        <v>76</v>
      </c>
      <c r="K918" t="s">
        <v>5892</v>
      </c>
      <c r="L918" t="s">
        <v>76</v>
      </c>
      <c r="M918" t="s">
        <v>4980</v>
      </c>
      <c r="N918" t="s">
        <v>3409</v>
      </c>
      <c r="O918" t="s">
        <v>76</v>
      </c>
      <c r="P918" t="s">
        <v>76</v>
      </c>
      <c r="Q918" t="s">
        <v>76</v>
      </c>
      <c r="R918">
        <v>7.9030000000000003E-3</v>
      </c>
      <c r="S918" t="s">
        <v>3194</v>
      </c>
      <c r="U918" t="s">
        <v>3194</v>
      </c>
      <c r="Y918">
        <v>0.97223000000000004</v>
      </c>
      <c r="Z918">
        <v>5</v>
      </c>
      <c r="AA918" t="b">
        <v>0</v>
      </c>
      <c r="AB918" t="s">
        <v>76</v>
      </c>
      <c r="AC918" t="s">
        <v>3409</v>
      </c>
      <c r="AD918" t="b">
        <v>0</v>
      </c>
      <c r="AE918" t="b">
        <v>0</v>
      </c>
      <c r="AF918" t="s">
        <v>76</v>
      </c>
      <c r="AG918">
        <v>55805252.898576699</v>
      </c>
      <c r="AH918">
        <v>3.6094263889947819E-4</v>
      </c>
      <c r="AI918">
        <v>29216900.001000002</v>
      </c>
      <c r="AJ918">
        <v>5.4369549876753993E-4</v>
      </c>
      <c r="AK918">
        <v>4576340.4368233001</v>
      </c>
      <c r="AL918">
        <v>5.494931262861756E-4</v>
      </c>
      <c r="BK918">
        <v>4869483.3335000006</v>
      </c>
      <c r="BL918">
        <v>1.8737837483800994E-3</v>
      </c>
    </row>
    <row r="919" spans="1:82" x14ac:dyDescent="0.3">
      <c r="A919" t="s">
        <v>5893</v>
      </c>
      <c r="B919" t="s">
        <v>3210</v>
      </c>
      <c r="D919" t="s">
        <v>346</v>
      </c>
      <c r="E919" t="s">
        <v>3818</v>
      </c>
      <c r="F919" t="s">
        <v>3864</v>
      </c>
      <c r="H919" t="s">
        <v>4100</v>
      </c>
      <c r="R919">
        <v>0</v>
      </c>
      <c r="S919" t="s">
        <v>3194</v>
      </c>
      <c r="T919" t="s">
        <v>3194</v>
      </c>
      <c r="U919" t="s">
        <v>3194</v>
      </c>
      <c r="V919" t="s">
        <v>55</v>
      </c>
      <c r="W919" t="s">
        <v>55</v>
      </c>
      <c r="X919" t="s">
        <v>55</v>
      </c>
      <c r="Y919">
        <v>-4.0720526399999901E-2</v>
      </c>
      <c r="Z919">
        <v>2</v>
      </c>
      <c r="AA919" t="b">
        <v>0</v>
      </c>
      <c r="AD919" t="b">
        <v>0</v>
      </c>
      <c r="AE919" t="b">
        <v>0</v>
      </c>
      <c r="AG919">
        <v>-385937.12288178084</v>
      </c>
      <c r="AH919">
        <v>-2.496201635989271E-6</v>
      </c>
    </row>
    <row r="920" spans="1:82" x14ac:dyDescent="0.3">
      <c r="A920" t="s">
        <v>5894</v>
      </c>
      <c r="B920" t="s">
        <v>49</v>
      </c>
      <c r="C920" t="s">
        <v>2903</v>
      </c>
      <c r="D920" t="s">
        <v>1042</v>
      </c>
      <c r="E920" t="s">
        <v>1056</v>
      </c>
      <c r="F920" t="s">
        <v>3244</v>
      </c>
      <c r="G920" t="s">
        <v>53</v>
      </c>
      <c r="H920" t="s">
        <v>5895</v>
      </c>
      <c r="I920" t="s">
        <v>4185</v>
      </c>
      <c r="J920" t="s">
        <v>56</v>
      </c>
      <c r="K920" t="s">
        <v>4017</v>
      </c>
      <c r="L920" t="s">
        <v>56</v>
      </c>
      <c r="M920" t="s">
        <v>4186</v>
      </c>
      <c r="N920" t="s">
        <v>3207</v>
      </c>
      <c r="O920" t="s">
        <v>56</v>
      </c>
      <c r="P920" t="s">
        <v>56</v>
      </c>
      <c r="Q920" t="s">
        <v>68</v>
      </c>
      <c r="R920">
        <v>3.1579999999999998E-3</v>
      </c>
      <c r="S920" t="s">
        <v>3194</v>
      </c>
      <c r="T920" t="s">
        <v>3194</v>
      </c>
      <c r="U920" t="s">
        <v>3201</v>
      </c>
      <c r="V920" t="s">
        <v>55</v>
      </c>
      <c r="W920" t="s">
        <v>55</v>
      </c>
      <c r="X920" t="s">
        <v>55</v>
      </c>
      <c r="Y920">
        <v>0.99525000000000008</v>
      </c>
      <c r="Z920">
        <v>4</v>
      </c>
      <c r="AA920" t="b">
        <v>0</v>
      </c>
      <c r="AB920" t="s">
        <v>56</v>
      </c>
      <c r="AC920" t="s">
        <v>3207</v>
      </c>
      <c r="AD920" t="b">
        <v>0</v>
      </c>
      <c r="AE920" t="b">
        <v>0</v>
      </c>
      <c r="AF920" t="s">
        <v>56</v>
      </c>
      <c r="AG920">
        <v>15351321.232940001</v>
      </c>
      <c r="AH920">
        <v>9.9290767599984761E-5</v>
      </c>
      <c r="AI920">
        <v>5482614.7260500006</v>
      </c>
      <c r="AJ920">
        <v>1.020256409108423E-4</v>
      </c>
      <c r="AS920">
        <v>1096522.94521</v>
      </c>
      <c r="AT920">
        <v>6.2402066421472649E-4</v>
      </c>
    </row>
    <row r="921" spans="1:82" x14ac:dyDescent="0.3">
      <c r="A921" t="s">
        <v>5896</v>
      </c>
      <c r="B921" t="s">
        <v>3210</v>
      </c>
      <c r="C921" t="s">
        <v>2079</v>
      </c>
      <c r="D921" t="s">
        <v>2080</v>
      </c>
      <c r="E921" t="s">
        <v>2081</v>
      </c>
      <c r="F921" t="s">
        <v>3360</v>
      </c>
      <c r="G921" t="s">
        <v>53</v>
      </c>
      <c r="H921" t="s">
        <v>4100</v>
      </c>
      <c r="I921" t="s">
        <v>5302</v>
      </c>
      <c r="J921" t="s">
        <v>54</v>
      </c>
      <c r="K921" t="s">
        <v>4755</v>
      </c>
      <c r="L921" t="s">
        <v>55</v>
      </c>
      <c r="M921" t="s">
        <v>5302</v>
      </c>
      <c r="N921" t="s">
        <v>3193</v>
      </c>
      <c r="O921" t="s">
        <v>54</v>
      </c>
      <c r="P921" t="s">
        <v>54</v>
      </c>
      <c r="Q921" t="s">
        <v>54</v>
      </c>
      <c r="R921">
        <v>1.779E-2</v>
      </c>
      <c r="S921" t="s">
        <v>3194</v>
      </c>
      <c r="U921" t="s">
        <v>3194</v>
      </c>
      <c r="Y921">
        <v>0.82873999999999992</v>
      </c>
      <c r="AA921" t="b">
        <v>0</v>
      </c>
      <c r="AB921" t="s">
        <v>54</v>
      </c>
      <c r="AC921" t="s">
        <v>3193</v>
      </c>
      <c r="AD921" t="b">
        <v>0</v>
      </c>
      <c r="AE921" t="b">
        <v>0</v>
      </c>
      <c r="AG921">
        <v>40532877.250563711</v>
      </c>
      <c r="AH921">
        <v>2.6216248322709828E-4</v>
      </c>
      <c r="CC921">
        <v>664769.77775999997</v>
      </c>
      <c r="CD921">
        <v>2.8953063500431922E-3</v>
      </c>
    </row>
    <row r="922" spans="1:82" x14ac:dyDescent="0.3">
      <c r="A922" t="s">
        <v>5897</v>
      </c>
      <c r="B922" t="s">
        <v>49</v>
      </c>
      <c r="C922" t="s">
        <v>601</v>
      </c>
      <c r="D922" t="s">
        <v>602</v>
      </c>
      <c r="E922" t="s">
        <v>603</v>
      </c>
      <c r="F922" t="s">
        <v>3384</v>
      </c>
      <c r="G922" t="s">
        <v>53</v>
      </c>
      <c r="H922" t="s">
        <v>5898</v>
      </c>
      <c r="I922" t="s">
        <v>5180</v>
      </c>
      <c r="J922" t="s">
        <v>54</v>
      </c>
      <c r="K922" t="s">
        <v>4089</v>
      </c>
      <c r="L922" t="s">
        <v>76</v>
      </c>
      <c r="M922" t="s">
        <v>4035</v>
      </c>
      <c r="N922" t="s">
        <v>3409</v>
      </c>
      <c r="O922" t="s">
        <v>76</v>
      </c>
      <c r="P922" t="s">
        <v>76</v>
      </c>
      <c r="Q922" t="s">
        <v>54</v>
      </c>
      <c r="R922">
        <v>1.0440999999999999E-2</v>
      </c>
      <c r="S922" t="s">
        <v>3201</v>
      </c>
      <c r="T922" t="s">
        <v>3201</v>
      </c>
      <c r="U922" t="s">
        <v>3194</v>
      </c>
      <c r="Y922">
        <v>0.9133</v>
      </c>
      <c r="Z922">
        <v>5</v>
      </c>
      <c r="AA922" t="b">
        <v>0</v>
      </c>
      <c r="AB922" t="s">
        <v>76</v>
      </c>
      <c r="AC922" t="s">
        <v>3409</v>
      </c>
      <c r="AD922" t="b">
        <v>1</v>
      </c>
      <c r="AE922" t="b">
        <v>0</v>
      </c>
      <c r="AF922" t="s">
        <v>76</v>
      </c>
      <c r="AG922">
        <v>69739790</v>
      </c>
      <c r="AH922">
        <v>4.5106979238396119E-4</v>
      </c>
      <c r="AI922">
        <v>26497440</v>
      </c>
      <c r="AJ922">
        <v>4.9308923453103765E-4</v>
      </c>
      <c r="AK922">
        <v>6256340</v>
      </c>
      <c r="AL922">
        <v>7.5121505341845516E-4</v>
      </c>
      <c r="AQ922">
        <v>3128170</v>
      </c>
      <c r="AR922">
        <v>7.7137733570304037E-3</v>
      </c>
      <c r="AU922">
        <v>368020</v>
      </c>
      <c r="AV922">
        <v>8.068335589349657E-3</v>
      </c>
      <c r="AY922">
        <v>276015</v>
      </c>
      <c r="AZ922">
        <v>1.5339803779771972E-2</v>
      </c>
      <c r="BE922">
        <v>920050</v>
      </c>
      <c r="BF922">
        <v>2.3050274151055687E-3</v>
      </c>
      <c r="BK922">
        <v>8159235.2975994525</v>
      </c>
      <c r="BL922">
        <v>3.1396847371201945E-3</v>
      </c>
    </row>
    <row r="923" spans="1:82" x14ac:dyDescent="0.3">
      <c r="A923" t="s">
        <v>5899</v>
      </c>
      <c r="B923" t="s">
        <v>49</v>
      </c>
      <c r="C923" t="s">
        <v>2351</v>
      </c>
      <c r="D923" t="s">
        <v>512</v>
      </c>
      <c r="E923" t="s">
        <v>513</v>
      </c>
      <c r="F923" t="s">
        <v>3250</v>
      </c>
      <c r="G923" t="s">
        <v>53</v>
      </c>
      <c r="H923" t="s">
        <v>5900</v>
      </c>
      <c r="I923" t="s">
        <v>4095</v>
      </c>
      <c r="J923" t="s">
        <v>56</v>
      </c>
      <c r="K923" t="s">
        <v>4096</v>
      </c>
      <c r="L923" t="s">
        <v>62</v>
      </c>
      <c r="M923" t="s">
        <v>4097</v>
      </c>
      <c r="N923" t="s">
        <v>3215</v>
      </c>
      <c r="O923" t="s">
        <v>62</v>
      </c>
      <c r="P923" t="s">
        <v>56</v>
      </c>
      <c r="Q923" t="s">
        <v>62</v>
      </c>
      <c r="R923">
        <v>7.5900000000000004E-3</v>
      </c>
      <c r="S923" t="s">
        <v>3194</v>
      </c>
      <c r="T923" t="s">
        <v>3208</v>
      </c>
      <c r="U923" t="s">
        <v>3194</v>
      </c>
      <c r="V923" t="s">
        <v>55</v>
      </c>
      <c r="X923" t="s">
        <v>55</v>
      </c>
      <c r="Y923">
        <v>0.97389999999999999</v>
      </c>
      <c r="Z923">
        <v>5</v>
      </c>
      <c r="AA923" t="b">
        <v>0</v>
      </c>
      <c r="AB923" t="s">
        <v>56</v>
      </c>
      <c r="AC923" t="s">
        <v>3215</v>
      </c>
      <c r="AD923" t="b">
        <v>0</v>
      </c>
      <c r="AE923" t="b">
        <v>0</v>
      </c>
      <c r="AF923" t="s">
        <v>62</v>
      </c>
      <c r="AG923">
        <v>64544026.192971602</v>
      </c>
      <c r="AH923">
        <v>4.1746412621100024E-4</v>
      </c>
      <c r="AI923">
        <v>30432675.5624892</v>
      </c>
      <c r="AJ923">
        <v>5.6631979156624996E-4</v>
      </c>
      <c r="AK923">
        <v>2640094.1836943999</v>
      </c>
      <c r="AL923">
        <v>3.1700299108324378E-4</v>
      </c>
      <c r="BK923">
        <v>9807184.932</v>
      </c>
      <c r="BL923">
        <v>3.773817977056598E-3</v>
      </c>
    </row>
    <row r="924" spans="1:82" x14ac:dyDescent="0.3">
      <c r="A924" t="s">
        <v>5901</v>
      </c>
      <c r="B924" t="s">
        <v>49</v>
      </c>
      <c r="C924" t="s">
        <v>5902</v>
      </c>
      <c r="D924" t="s">
        <v>5903</v>
      </c>
      <c r="E924" t="s">
        <v>5904</v>
      </c>
      <c r="F924" t="s">
        <v>3998</v>
      </c>
      <c r="R924">
        <v>0</v>
      </c>
      <c r="Y924">
        <v>77.260000000000005</v>
      </c>
      <c r="AA924" t="b">
        <v>0</v>
      </c>
      <c r="AD924" t="b">
        <v>0</v>
      </c>
      <c r="AE924" t="b">
        <v>0</v>
      </c>
      <c r="AG924">
        <v>54711978.040000007</v>
      </c>
      <c r="AH924">
        <v>3.5387144950420194E-4</v>
      </c>
      <c r="AI924">
        <v>10802879.5</v>
      </c>
      <c r="AJ924">
        <v>2.0103012152819437E-4</v>
      </c>
      <c r="AK924">
        <v>5332871.5</v>
      </c>
      <c r="AL924">
        <v>6.40331783238484E-4</v>
      </c>
      <c r="AO924">
        <v>2180508.98</v>
      </c>
      <c r="AP924">
        <v>5.4864865938283013E-4</v>
      </c>
      <c r="CA924">
        <v>410636.9</v>
      </c>
      <c r="CB924">
        <v>4.5127471309481268E-4</v>
      </c>
    </row>
    <row r="925" spans="1:82" x14ac:dyDescent="0.3">
      <c r="A925" t="s">
        <v>5905</v>
      </c>
      <c r="B925" t="s">
        <v>3210</v>
      </c>
      <c r="D925" t="s">
        <v>346</v>
      </c>
      <c r="E925" t="s">
        <v>3818</v>
      </c>
      <c r="F925" t="s">
        <v>3864</v>
      </c>
      <c r="H925" t="s">
        <v>4359</v>
      </c>
      <c r="R925">
        <v>0</v>
      </c>
      <c r="S925" t="s">
        <v>3194</v>
      </c>
      <c r="T925" t="s">
        <v>3194</v>
      </c>
      <c r="U925" t="s">
        <v>3194</v>
      </c>
      <c r="V925" t="s">
        <v>55</v>
      </c>
      <c r="W925" t="s">
        <v>55</v>
      </c>
      <c r="X925" t="s">
        <v>55</v>
      </c>
      <c r="Y925">
        <v>-4.6502664599999965E-2</v>
      </c>
      <c r="Z925">
        <v>2</v>
      </c>
      <c r="AA925" t="b">
        <v>0</v>
      </c>
      <c r="AD925" t="b">
        <v>0</v>
      </c>
      <c r="AE925" t="b">
        <v>0</v>
      </c>
      <c r="AG925">
        <v>-213992.29027656332</v>
      </c>
      <c r="AH925">
        <v>-1.3840801348386305E-6</v>
      </c>
    </row>
    <row r="926" spans="1:82" x14ac:dyDescent="0.3">
      <c r="A926" t="s">
        <v>5906</v>
      </c>
      <c r="B926" t="s">
        <v>49</v>
      </c>
      <c r="C926" t="s">
        <v>2051</v>
      </c>
      <c r="D926" t="s">
        <v>2052</v>
      </c>
      <c r="E926" t="s">
        <v>2053</v>
      </c>
      <c r="F926" t="s">
        <v>3188</v>
      </c>
      <c r="G926" t="s">
        <v>53</v>
      </c>
      <c r="H926" t="s">
        <v>5907</v>
      </c>
      <c r="I926" t="s">
        <v>5639</v>
      </c>
      <c r="J926" t="s">
        <v>56</v>
      </c>
      <c r="K926" t="s">
        <v>3256</v>
      </c>
      <c r="L926" t="s">
        <v>55</v>
      </c>
      <c r="M926" t="s">
        <v>5640</v>
      </c>
      <c r="N926" t="s">
        <v>3221</v>
      </c>
      <c r="O926" t="s">
        <v>56</v>
      </c>
      <c r="P926" t="s">
        <v>56</v>
      </c>
      <c r="Q926" t="s">
        <v>56</v>
      </c>
      <c r="R926">
        <v>2.2799999999999999E-4</v>
      </c>
      <c r="S926" t="s">
        <v>3194</v>
      </c>
      <c r="U926" t="s">
        <v>3194</v>
      </c>
      <c r="V926" t="s">
        <v>55</v>
      </c>
      <c r="Y926">
        <v>1.0281899999999999</v>
      </c>
      <c r="Z926">
        <v>4</v>
      </c>
      <c r="AA926" t="b">
        <v>0</v>
      </c>
      <c r="AB926" t="s">
        <v>56</v>
      </c>
      <c r="AC926" t="s">
        <v>3221</v>
      </c>
      <c r="AD926" t="b">
        <v>0</v>
      </c>
      <c r="AE926" t="b">
        <v>0</v>
      </c>
      <c r="AG926">
        <v>81661299.26101999</v>
      </c>
      <c r="AH926">
        <v>5.2817688873844915E-4</v>
      </c>
      <c r="AI926">
        <v>23196847.219389997</v>
      </c>
      <c r="AJ926">
        <v>4.3166870606905583E-4</v>
      </c>
      <c r="AK926">
        <v>4723339.9315499999</v>
      </c>
      <c r="AL926">
        <v>5.6714373883018756E-4</v>
      </c>
      <c r="BE926">
        <v>1889335.9726199999</v>
      </c>
      <c r="BF926">
        <v>4.7334071118246227E-3</v>
      </c>
      <c r="BG926">
        <v>1364520.4246699999</v>
      </c>
      <c r="BH926">
        <v>1.150147621102824E-2</v>
      </c>
    </row>
    <row r="927" spans="1:82" x14ac:dyDescent="0.3">
      <c r="A927" t="s">
        <v>5908</v>
      </c>
      <c r="B927" t="s">
        <v>49</v>
      </c>
      <c r="C927" t="s">
        <v>1817</v>
      </c>
      <c r="D927" t="s">
        <v>1547</v>
      </c>
      <c r="E927" t="s">
        <v>1548</v>
      </c>
      <c r="F927" t="s">
        <v>3360</v>
      </c>
      <c r="G927" t="s">
        <v>67</v>
      </c>
      <c r="H927" t="s">
        <v>5909</v>
      </c>
      <c r="I927" t="s">
        <v>3388</v>
      </c>
      <c r="J927" t="s">
        <v>62</v>
      </c>
      <c r="K927" t="s">
        <v>3887</v>
      </c>
      <c r="L927" t="s">
        <v>55</v>
      </c>
      <c r="M927" t="s">
        <v>3887</v>
      </c>
      <c r="N927" t="s">
        <v>55</v>
      </c>
      <c r="O927" t="s">
        <v>62</v>
      </c>
      <c r="P927" t="s">
        <v>62</v>
      </c>
      <c r="Q927" t="s">
        <v>62</v>
      </c>
      <c r="R927">
        <v>1.1452E-2</v>
      </c>
      <c r="U927" t="s">
        <v>3194</v>
      </c>
      <c r="W927" t="s">
        <v>55</v>
      </c>
      <c r="Y927">
        <v>0.94699</v>
      </c>
      <c r="Z927">
        <v>4</v>
      </c>
      <c r="AA927" t="b">
        <v>0</v>
      </c>
      <c r="AB927" t="s">
        <v>62</v>
      </c>
      <c r="AD927" t="b">
        <v>0</v>
      </c>
      <c r="AE927" t="b">
        <v>0</v>
      </c>
      <c r="AG927">
        <v>38978763.548670001</v>
      </c>
      <c r="AH927">
        <v>2.5211063556804649E-4</v>
      </c>
      <c r="AI927">
        <v>13791012.16464</v>
      </c>
      <c r="AJ927">
        <v>2.5663609887108208E-4</v>
      </c>
      <c r="AK927">
        <v>2298502.0274399999</v>
      </c>
      <c r="AL927">
        <v>2.7598713038705808E-4</v>
      </c>
    </row>
    <row r="928" spans="1:82" x14ac:dyDescent="0.3">
      <c r="A928" t="s">
        <v>5910</v>
      </c>
      <c r="B928" t="s">
        <v>49</v>
      </c>
      <c r="C928" t="s">
        <v>1026</v>
      </c>
      <c r="D928" t="s">
        <v>1027</v>
      </c>
      <c r="E928" t="s">
        <v>1028</v>
      </c>
      <c r="F928" t="s">
        <v>3217</v>
      </c>
      <c r="G928" t="s">
        <v>53</v>
      </c>
      <c r="H928" t="s">
        <v>5911</v>
      </c>
      <c r="I928" t="s">
        <v>4048</v>
      </c>
      <c r="J928" t="s">
        <v>68</v>
      </c>
      <c r="K928" t="s">
        <v>5912</v>
      </c>
      <c r="L928" t="s">
        <v>55</v>
      </c>
      <c r="M928" t="s">
        <v>4048</v>
      </c>
      <c r="N928" t="s">
        <v>3207</v>
      </c>
      <c r="O928" t="s">
        <v>68</v>
      </c>
      <c r="P928" t="s">
        <v>68</v>
      </c>
      <c r="Q928" t="s">
        <v>68</v>
      </c>
      <c r="R928">
        <v>4.5180000000000003E-3</v>
      </c>
      <c r="S928" t="s">
        <v>3194</v>
      </c>
      <c r="V928" t="s">
        <v>55</v>
      </c>
      <c r="W928" t="s">
        <v>55</v>
      </c>
      <c r="Y928">
        <v>1.00623</v>
      </c>
      <c r="Z928">
        <v>4</v>
      </c>
      <c r="AA928" t="b">
        <v>0</v>
      </c>
      <c r="AB928" t="s">
        <v>68</v>
      </c>
      <c r="AC928" t="s">
        <v>3207</v>
      </c>
      <c r="AD928" t="b">
        <v>0</v>
      </c>
      <c r="AE928" t="b">
        <v>0</v>
      </c>
      <c r="AG928">
        <v>15242782.192500001</v>
      </c>
      <c r="AH928">
        <v>9.8588748244365459E-5</v>
      </c>
      <c r="AI928">
        <v>5080927.3975</v>
      </c>
      <c r="AJ928">
        <v>9.4550666069667568E-5</v>
      </c>
    </row>
    <row r="929" spans="1:82" x14ac:dyDescent="0.3">
      <c r="A929" t="s">
        <v>5913</v>
      </c>
      <c r="B929" t="s">
        <v>3210</v>
      </c>
      <c r="C929" t="s">
        <v>2047</v>
      </c>
      <c r="D929" t="s">
        <v>2048</v>
      </c>
      <c r="E929" t="s">
        <v>2049</v>
      </c>
      <c r="F929" t="s">
        <v>3375</v>
      </c>
      <c r="G929" t="s">
        <v>53</v>
      </c>
      <c r="H929" t="s">
        <v>5914</v>
      </c>
      <c r="I929" t="s">
        <v>5489</v>
      </c>
      <c r="J929" t="s">
        <v>48</v>
      </c>
      <c r="K929" t="s">
        <v>4576</v>
      </c>
      <c r="L929" t="s">
        <v>129</v>
      </c>
      <c r="M929" t="s">
        <v>5489</v>
      </c>
      <c r="N929" t="s">
        <v>3237</v>
      </c>
      <c r="O929" t="s">
        <v>48</v>
      </c>
      <c r="P929" t="s">
        <v>129</v>
      </c>
      <c r="Q929" t="s">
        <v>48</v>
      </c>
      <c r="R929">
        <v>1.343E-3</v>
      </c>
      <c r="S929" t="s">
        <v>3194</v>
      </c>
      <c r="T929" t="s">
        <v>3194</v>
      </c>
      <c r="U929" t="s">
        <v>3194</v>
      </c>
      <c r="Y929">
        <v>0.96900000000000008</v>
      </c>
      <c r="AA929" t="b">
        <v>0</v>
      </c>
      <c r="AB929" t="s">
        <v>48</v>
      </c>
      <c r="AC929" t="s">
        <v>3237</v>
      </c>
      <c r="AD929" t="b">
        <v>0</v>
      </c>
      <c r="AE929" t="b">
        <v>0</v>
      </c>
      <c r="AF929" t="s">
        <v>129</v>
      </c>
      <c r="CC929">
        <v>291959.37501000002</v>
      </c>
      <c r="CD929">
        <v>1.2715858342258685E-3</v>
      </c>
    </row>
    <row r="930" spans="1:82" x14ac:dyDescent="0.3">
      <c r="A930" t="s">
        <v>5915</v>
      </c>
      <c r="B930" t="s">
        <v>49</v>
      </c>
      <c r="D930" t="s">
        <v>5459</v>
      </c>
      <c r="E930" t="s">
        <v>5460</v>
      </c>
      <c r="F930" t="s">
        <v>3819</v>
      </c>
      <c r="H930" t="s">
        <v>5914</v>
      </c>
      <c r="R930">
        <v>0</v>
      </c>
      <c r="S930" t="s">
        <v>3201</v>
      </c>
      <c r="T930" t="s">
        <v>3201</v>
      </c>
      <c r="U930" t="s">
        <v>3194</v>
      </c>
      <c r="V930" t="s">
        <v>55</v>
      </c>
      <c r="W930" t="s">
        <v>55</v>
      </c>
      <c r="X930" t="s">
        <v>55</v>
      </c>
      <c r="Y930">
        <v>2.9849871000000002E-3</v>
      </c>
      <c r="Z930">
        <v>6</v>
      </c>
      <c r="AA930" t="b">
        <v>0</v>
      </c>
      <c r="AD930" t="b">
        <v>0</v>
      </c>
      <c r="AE930" t="b">
        <v>0</v>
      </c>
      <c r="AG930">
        <v>746246.77500000002</v>
      </c>
      <c r="AH930">
        <v>4.8266474256152848E-6</v>
      </c>
    </row>
    <row r="931" spans="1:82" x14ac:dyDescent="0.3">
      <c r="A931" t="s">
        <v>5916</v>
      </c>
      <c r="B931" t="s">
        <v>49</v>
      </c>
      <c r="C931" t="s">
        <v>350</v>
      </c>
      <c r="D931" t="s">
        <v>351</v>
      </c>
      <c r="E931" t="s">
        <v>352</v>
      </c>
      <c r="F931" t="s">
        <v>3250</v>
      </c>
      <c r="G931" t="s">
        <v>53</v>
      </c>
      <c r="H931" t="s">
        <v>5719</v>
      </c>
      <c r="I931" t="s">
        <v>5917</v>
      </c>
      <c r="J931" t="s">
        <v>68</v>
      </c>
      <c r="K931" t="s">
        <v>3944</v>
      </c>
      <c r="L931" t="s">
        <v>62</v>
      </c>
      <c r="M931" t="s">
        <v>5918</v>
      </c>
      <c r="N931" t="s">
        <v>3221</v>
      </c>
      <c r="O931" t="s">
        <v>68</v>
      </c>
      <c r="P931" t="s">
        <v>56</v>
      </c>
      <c r="Q931" t="s">
        <v>62</v>
      </c>
      <c r="R931">
        <v>7.2790000000000007E-3</v>
      </c>
      <c r="S931" t="s">
        <v>3194</v>
      </c>
      <c r="T931" t="s">
        <v>3194</v>
      </c>
      <c r="U931" t="s">
        <v>3194</v>
      </c>
      <c r="V931" t="s">
        <v>55</v>
      </c>
      <c r="X931" t="s">
        <v>55</v>
      </c>
      <c r="Y931">
        <v>1.02244</v>
      </c>
      <c r="Z931">
        <v>6</v>
      </c>
      <c r="AA931" t="b">
        <v>0</v>
      </c>
      <c r="AB931" t="s">
        <v>68</v>
      </c>
      <c r="AC931" t="s">
        <v>3221</v>
      </c>
      <c r="AD931" t="b">
        <v>0</v>
      </c>
      <c r="AE931" t="b">
        <v>0</v>
      </c>
      <c r="AF931" t="s">
        <v>62</v>
      </c>
      <c r="AG931">
        <v>88568155.948609993</v>
      </c>
      <c r="AH931">
        <v>5.7284972776043357E-4</v>
      </c>
      <c r="AI931">
        <v>47022766.577149995</v>
      </c>
      <c r="AJ931">
        <v>8.7504377694820905E-4</v>
      </c>
      <c r="AK931">
        <v>30590634.960079998</v>
      </c>
      <c r="AL931">
        <v>3.6730972862154166E-3</v>
      </c>
      <c r="AS931">
        <v>7544312.0002899999</v>
      </c>
      <c r="AT931">
        <v>4.2933954150521526E-3</v>
      </c>
      <c r="AU931">
        <v>413386.95891999995</v>
      </c>
      <c r="AV931">
        <v>9.0629441683257976E-3</v>
      </c>
      <c r="AY931">
        <v>516733.69864999998</v>
      </c>
      <c r="AZ931">
        <v>2.8717981065111753E-2</v>
      </c>
      <c r="BC931">
        <v>5167336.9864999996</v>
      </c>
      <c r="BD931">
        <v>4.7297250808153706E-3</v>
      </c>
      <c r="BK931">
        <v>4753950.0275799995</v>
      </c>
      <c r="BL931">
        <v>1.8293263765804667E-3</v>
      </c>
      <c r="BY931">
        <v>4753950.0275799995</v>
      </c>
      <c r="BZ931">
        <v>1.0772794470669648E-2</v>
      </c>
    </row>
    <row r="932" spans="1:82" x14ac:dyDescent="0.3">
      <c r="A932" t="s">
        <v>5919</v>
      </c>
      <c r="B932" t="s">
        <v>49</v>
      </c>
      <c r="C932" t="s">
        <v>1928</v>
      </c>
      <c r="D932" t="s">
        <v>346</v>
      </c>
      <c r="E932" t="s">
        <v>1441</v>
      </c>
      <c r="F932" t="s">
        <v>3250</v>
      </c>
      <c r="G932" t="s">
        <v>53</v>
      </c>
      <c r="H932" t="s">
        <v>5920</v>
      </c>
      <c r="I932" t="s">
        <v>4084</v>
      </c>
      <c r="J932" t="s">
        <v>62</v>
      </c>
      <c r="K932" t="s">
        <v>4188</v>
      </c>
      <c r="L932" t="s">
        <v>107</v>
      </c>
      <c r="M932" t="s">
        <v>4089</v>
      </c>
      <c r="N932" t="s">
        <v>3498</v>
      </c>
      <c r="O932" t="s">
        <v>107</v>
      </c>
      <c r="P932" t="s">
        <v>62</v>
      </c>
      <c r="Q932" t="s">
        <v>107</v>
      </c>
      <c r="R932">
        <v>1.1927999999999999E-2</v>
      </c>
      <c r="S932" t="s">
        <v>3194</v>
      </c>
      <c r="T932" t="s">
        <v>3194</v>
      </c>
      <c r="U932" t="s">
        <v>3194</v>
      </c>
      <c r="V932" t="s">
        <v>55</v>
      </c>
      <c r="W932" t="s">
        <v>55</v>
      </c>
      <c r="X932" t="s">
        <v>55</v>
      </c>
      <c r="Y932">
        <v>1.0109000000000001</v>
      </c>
      <c r="Z932">
        <v>4</v>
      </c>
      <c r="AA932" t="b">
        <v>0</v>
      </c>
      <c r="AB932" t="s">
        <v>62</v>
      </c>
      <c r="AC932" t="s">
        <v>3498</v>
      </c>
      <c r="AD932" t="b">
        <v>0</v>
      </c>
      <c r="AE932" t="b">
        <v>0</v>
      </c>
      <c r="AF932" t="s">
        <v>107</v>
      </c>
      <c r="AG932">
        <v>827384587.02630007</v>
      </c>
      <c r="AH932">
        <v>5.3514384527346961E-3</v>
      </c>
    </row>
    <row r="933" spans="1:82" x14ac:dyDescent="0.3">
      <c r="A933" t="s">
        <v>5921</v>
      </c>
      <c r="B933" t="s">
        <v>49</v>
      </c>
      <c r="C933" t="s">
        <v>358</v>
      </c>
      <c r="D933" t="s">
        <v>359</v>
      </c>
      <c r="E933" t="s">
        <v>360</v>
      </c>
      <c r="F933" t="s">
        <v>3271</v>
      </c>
      <c r="G933" t="s">
        <v>53</v>
      </c>
      <c r="H933" t="s">
        <v>5156</v>
      </c>
      <c r="I933" t="s">
        <v>5922</v>
      </c>
      <c r="J933" t="s">
        <v>55</v>
      </c>
      <c r="K933" t="s">
        <v>3296</v>
      </c>
      <c r="L933" t="s">
        <v>108</v>
      </c>
      <c r="M933" t="s">
        <v>3543</v>
      </c>
      <c r="N933" t="s">
        <v>3309</v>
      </c>
      <c r="O933" t="s">
        <v>108</v>
      </c>
      <c r="P933" t="s">
        <v>108</v>
      </c>
      <c r="Q933" t="s">
        <v>108</v>
      </c>
      <c r="R933">
        <v>-2.5309999999999998E-3</v>
      </c>
      <c r="S933" t="s">
        <v>3194</v>
      </c>
      <c r="T933" t="s">
        <v>3194</v>
      </c>
      <c r="U933" t="s">
        <v>55</v>
      </c>
      <c r="V933" t="s">
        <v>55</v>
      </c>
      <c r="X933" t="s">
        <v>55</v>
      </c>
      <c r="Y933">
        <v>0.99778999999999995</v>
      </c>
      <c r="Z933">
        <v>2</v>
      </c>
      <c r="AA933" t="b">
        <v>0</v>
      </c>
      <c r="AC933" t="s">
        <v>3309</v>
      </c>
      <c r="AD933" t="b">
        <v>0</v>
      </c>
      <c r="AE933" t="b">
        <v>0</v>
      </c>
      <c r="AF933" t="s">
        <v>108</v>
      </c>
      <c r="BS933">
        <v>19978745.206</v>
      </c>
      <c r="BT933">
        <v>4.1230756044536142E-3</v>
      </c>
    </row>
    <row r="934" spans="1:82" x14ac:dyDescent="0.3">
      <c r="A934" t="s">
        <v>5923</v>
      </c>
      <c r="B934" t="s">
        <v>49</v>
      </c>
      <c r="C934" t="s">
        <v>363</v>
      </c>
      <c r="D934" t="s">
        <v>329</v>
      </c>
      <c r="E934" t="s">
        <v>330</v>
      </c>
      <c r="F934" t="s">
        <v>3271</v>
      </c>
      <c r="G934" t="s">
        <v>53</v>
      </c>
      <c r="H934" t="s">
        <v>5373</v>
      </c>
      <c r="I934" t="s">
        <v>3417</v>
      </c>
      <c r="J934" t="s">
        <v>55</v>
      </c>
      <c r="K934" t="s">
        <v>3740</v>
      </c>
      <c r="L934" t="s">
        <v>55</v>
      </c>
      <c r="M934" t="s">
        <v>3740</v>
      </c>
      <c r="N934" t="s">
        <v>55</v>
      </c>
      <c r="O934" t="s">
        <v>55</v>
      </c>
      <c r="P934" t="s">
        <v>55</v>
      </c>
      <c r="Q934" t="s">
        <v>55</v>
      </c>
      <c r="R934">
        <v>1.2669999999999999E-3</v>
      </c>
      <c r="T934" t="s">
        <v>3208</v>
      </c>
      <c r="Y934">
        <v>0.92781999999999998</v>
      </c>
      <c r="Z934">
        <v>2</v>
      </c>
      <c r="AA934" t="b">
        <v>0</v>
      </c>
      <c r="AD934" t="b">
        <v>0</v>
      </c>
      <c r="AE934" t="b">
        <v>0</v>
      </c>
      <c r="AI934">
        <v>18760153.423999999</v>
      </c>
      <c r="AJ934">
        <v>3.4910654355760346E-4</v>
      </c>
    </row>
    <row r="935" spans="1:82" x14ac:dyDescent="0.3">
      <c r="A935" t="s">
        <v>5924</v>
      </c>
      <c r="B935" t="s">
        <v>49</v>
      </c>
      <c r="C935" t="s">
        <v>5925</v>
      </c>
      <c r="D935" t="s">
        <v>873</v>
      </c>
      <c r="E935" t="s">
        <v>2690</v>
      </c>
      <c r="F935" t="s">
        <v>3998</v>
      </c>
      <c r="R935">
        <v>0</v>
      </c>
      <c r="S935" t="s">
        <v>3194</v>
      </c>
      <c r="T935" t="s">
        <v>3194</v>
      </c>
      <c r="U935" t="s">
        <v>3194</v>
      </c>
      <c r="Y935">
        <v>38.625</v>
      </c>
      <c r="AA935" t="b">
        <v>0</v>
      </c>
      <c r="AD935" t="b">
        <v>0</v>
      </c>
      <c r="AE935" t="b">
        <v>0</v>
      </c>
      <c r="AG935">
        <v>125115529.125</v>
      </c>
      <c r="AH935">
        <v>8.0923438035048856E-4</v>
      </c>
      <c r="AI935">
        <v>20167039.5</v>
      </c>
      <c r="AJ935">
        <v>3.7528720019036556E-4</v>
      </c>
      <c r="AK935">
        <v>13222380.375</v>
      </c>
      <c r="AL935">
        <v>1.5876456809771782E-3</v>
      </c>
      <c r="AO935">
        <v>4140445.5</v>
      </c>
      <c r="AP935">
        <v>1.0417979901291999E-3</v>
      </c>
      <c r="CA935">
        <v>1351179.75</v>
      </c>
      <c r="CB935">
        <v>1.484896398791172E-3</v>
      </c>
    </row>
    <row r="936" spans="1:82" x14ac:dyDescent="0.3">
      <c r="A936" t="s">
        <v>5926</v>
      </c>
      <c r="B936" t="s">
        <v>49</v>
      </c>
      <c r="D936" t="s">
        <v>5459</v>
      </c>
      <c r="E936" t="s">
        <v>5460</v>
      </c>
      <c r="F936" t="s">
        <v>3819</v>
      </c>
      <c r="H936" t="s">
        <v>5927</v>
      </c>
      <c r="R936">
        <v>0</v>
      </c>
      <c r="S936" t="s">
        <v>3201</v>
      </c>
      <c r="T936" t="s">
        <v>3201</v>
      </c>
      <c r="U936" t="s">
        <v>3194</v>
      </c>
      <c r="V936" t="s">
        <v>55</v>
      </c>
      <c r="W936" t="s">
        <v>55</v>
      </c>
      <c r="X936" t="s">
        <v>55</v>
      </c>
      <c r="Y936">
        <v>2.4504081999999999E-3</v>
      </c>
      <c r="Z936">
        <v>6</v>
      </c>
      <c r="AA936" t="b">
        <v>0</v>
      </c>
      <c r="AD936" t="b">
        <v>0</v>
      </c>
      <c r="AE936" t="b">
        <v>0</v>
      </c>
      <c r="AG936">
        <v>612602.04999999993</v>
      </c>
      <c r="AH936">
        <v>3.962247083157104E-6</v>
      </c>
    </row>
    <row r="937" spans="1:82" x14ac:dyDescent="0.3">
      <c r="A937" t="s">
        <v>5928</v>
      </c>
      <c r="B937" t="s">
        <v>3210</v>
      </c>
      <c r="C937" t="s">
        <v>2251</v>
      </c>
      <c r="D937" t="s">
        <v>1183</v>
      </c>
      <c r="E937" t="s">
        <v>1184</v>
      </c>
      <c r="F937" t="s">
        <v>3360</v>
      </c>
      <c r="G937" t="s">
        <v>53</v>
      </c>
      <c r="H937" t="s">
        <v>4100</v>
      </c>
      <c r="I937" t="s">
        <v>4212</v>
      </c>
      <c r="J937" t="s">
        <v>54</v>
      </c>
      <c r="K937" t="s">
        <v>3493</v>
      </c>
      <c r="L937" t="s">
        <v>56</v>
      </c>
      <c r="M937" t="s">
        <v>5929</v>
      </c>
      <c r="N937" t="s">
        <v>3193</v>
      </c>
      <c r="O937" t="s">
        <v>54</v>
      </c>
      <c r="P937" t="s">
        <v>54</v>
      </c>
      <c r="Q937" t="s">
        <v>56</v>
      </c>
      <c r="R937">
        <v>1.7308E-2</v>
      </c>
      <c r="S937" t="s">
        <v>3194</v>
      </c>
      <c r="T937" t="s">
        <v>3194</v>
      </c>
      <c r="U937" t="s">
        <v>3194</v>
      </c>
      <c r="Y937">
        <v>0.83540000000000003</v>
      </c>
      <c r="AA937" t="b">
        <v>0</v>
      </c>
      <c r="AB937" t="s">
        <v>54</v>
      </c>
      <c r="AC937" t="s">
        <v>3193</v>
      </c>
      <c r="AD937" t="b">
        <v>0</v>
      </c>
      <c r="AE937" t="b">
        <v>0</v>
      </c>
      <c r="AF937" t="s">
        <v>56</v>
      </c>
      <c r="AG937">
        <v>22357604.855920117</v>
      </c>
      <c r="AH937">
        <v>1.4460668981886138E-4</v>
      </c>
    </row>
    <row r="938" spans="1:82" x14ac:dyDescent="0.3">
      <c r="A938" t="s">
        <v>5930</v>
      </c>
      <c r="B938" t="s">
        <v>49</v>
      </c>
      <c r="C938" t="s">
        <v>5931</v>
      </c>
      <c r="D938" t="s">
        <v>1191</v>
      </c>
      <c r="E938" t="s">
        <v>1192</v>
      </c>
      <c r="F938" t="s">
        <v>3998</v>
      </c>
      <c r="R938">
        <v>0</v>
      </c>
      <c r="S938" t="s">
        <v>3194</v>
      </c>
      <c r="T938" t="s">
        <v>3194</v>
      </c>
      <c r="U938" t="s">
        <v>3194</v>
      </c>
      <c r="Y938">
        <v>91.83</v>
      </c>
      <c r="Z938">
        <v>3</v>
      </c>
      <c r="AA938" t="b">
        <v>0</v>
      </c>
      <c r="AD938" t="b">
        <v>0</v>
      </c>
      <c r="AE938" t="b">
        <v>0</v>
      </c>
      <c r="AG938">
        <v>145968468.32999998</v>
      </c>
      <c r="AH938">
        <v>9.4410904742067486E-4</v>
      </c>
      <c r="AI938">
        <v>28323310.559999999</v>
      </c>
      <c r="AJ938">
        <v>5.2706674770903355E-4</v>
      </c>
      <c r="AK938">
        <v>12304577.189999999</v>
      </c>
      <c r="AL938">
        <v>1.4774426599381356E-3</v>
      </c>
      <c r="AO938">
        <v>5439274.5599999996</v>
      </c>
      <c r="AP938">
        <v>1.3686027999568859E-3</v>
      </c>
      <c r="CA938">
        <v>1072574.3999999999</v>
      </c>
      <c r="CB938">
        <v>1.1787194590472526E-3</v>
      </c>
    </row>
    <row r="939" spans="1:82" x14ac:dyDescent="0.3">
      <c r="A939" t="s">
        <v>5932</v>
      </c>
      <c r="B939" t="s">
        <v>49</v>
      </c>
      <c r="C939" t="s">
        <v>5933</v>
      </c>
      <c r="E939" t="s">
        <v>5934</v>
      </c>
      <c r="F939" t="s">
        <v>3808</v>
      </c>
      <c r="O939" t="s">
        <v>54</v>
      </c>
      <c r="P939" t="s">
        <v>54</v>
      </c>
      <c r="Q939" t="s">
        <v>56</v>
      </c>
      <c r="R939">
        <v>4.0471057996399997E-3</v>
      </c>
      <c r="Y939">
        <v>262668.99</v>
      </c>
      <c r="AA939" t="b">
        <v>0</v>
      </c>
      <c r="AD939" t="b">
        <v>0</v>
      </c>
      <c r="AE939" t="b">
        <v>0</v>
      </c>
      <c r="BG939">
        <v>1050675.96</v>
      </c>
      <c r="BH939">
        <v>8.8560965017154443E-3</v>
      </c>
      <c r="BI939">
        <v>499071.08099999995</v>
      </c>
      <c r="BJ939">
        <v>3.4344223713180973E-2</v>
      </c>
    </row>
    <row r="940" spans="1:82" x14ac:dyDescent="0.3">
      <c r="A940" t="s">
        <v>5935</v>
      </c>
      <c r="B940" t="s">
        <v>49</v>
      </c>
      <c r="C940" t="s">
        <v>870</v>
      </c>
      <c r="D940" t="s">
        <v>118</v>
      </c>
      <c r="E940" t="s">
        <v>119</v>
      </c>
      <c r="F940" t="s">
        <v>3254</v>
      </c>
      <c r="G940" t="s">
        <v>53</v>
      </c>
      <c r="H940" t="s">
        <v>5936</v>
      </c>
      <c r="I940" t="s">
        <v>3371</v>
      </c>
      <c r="J940" t="s">
        <v>55</v>
      </c>
      <c r="K940" t="s">
        <v>3986</v>
      </c>
      <c r="L940" t="s">
        <v>55</v>
      </c>
      <c r="M940" t="s">
        <v>3986</v>
      </c>
      <c r="N940" t="s">
        <v>55</v>
      </c>
      <c r="O940" t="s">
        <v>108</v>
      </c>
      <c r="P940" t="s">
        <v>108</v>
      </c>
      <c r="Q940" t="s">
        <v>108</v>
      </c>
      <c r="R940">
        <v>7.5999999999999993E-4</v>
      </c>
      <c r="S940" t="s">
        <v>3194</v>
      </c>
      <c r="T940" t="s">
        <v>3208</v>
      </c>
      <c r="U940" t="s">
        <v>3194</v>
      </c>
      <c r="X940" t="s">
        <v>55</v>
      </c>
      <c r="Y940">
        <v>0.71867000000000003</v>
      </c>
      <c r="Z940">
        <v>2</v>
      </c>
      <c r="AA940" t="b">
        <v>0</v>
      </c>
      <c r="AD940" t="b">
        <v>0</v>
      </c>
      <c r="AE940" t="b">
        <v>0</v>
      </c>
      <c r="AG940">
        <v>377301.75</v>
      </c>
      <c r="AH940">
        <v>2.4403489319168474E-6</v>
      </c>
      <c r="AI940">
        <v>161700.75</v>
      </c>
      <c r="AJ940">
        <v>3.0090793314597443E-6</v>
      </c>
    </row>
    <row r="941" spans="1:82" x14ac:dyDescent="0.3">
      <c r="A941" t="s">
        <v>5937</v>
      </c>
      <c r="B941" t="s">
        <v>49</v>
      </c>
      <c r="C941" t="s">
        <v>381</v>
      </c>
      <c r="D941" t="s">
        <v>382</v>
      </c>
      <c r="E941" t="s">
        <v>383</v>
      </c>
      <c r="F941" t="s">
        <v>3244</v>
      </c>
      <c r="G941" t="s">
        <v>53</v>
      </c>
      <c r="H941" t="s">
        <v>3316</v>
      </c>
      <c r="I941" t="s">
        <v>4925</v>
      </c>
      <c r="J941" t="s">
        <v>63</v>
      </c>
      <c r="K941" t="s">
        <v>3256</v>
      </c>
      <c r="L941" t="s">
        <v>55</v>
      </c>
      <c r="M941" t="s">
        <v>5938</v>
      </c>
      <c r="N941" t="s">
        <v>3207</v>
      </c>
      <c r="O941" t="s">
        <v>68</v>
      </c>
      <c r="P941" t="s">
        <v>68</v>
      </c>
      <c r="Q941" t="s">
        <v>63</v>
      </c>
      <c r="R941">
        <v>3.39E-4</v>
      </c>
      <c r="S941" t="s">
        <v>3201</v>
      </c>
      <c r="W941" t="s">
        <v>55</v>
      </c>
      <c r="Y941">
        <v>1.0070000000000001</v>
      </c>
      <c r="Z941">
        <v>3</v>
      </c>
      <c r="AA941" t="b">
        <v>0</v>
      </c>
      <c r="AB941" t="s">
        <v>63</v>
      </c>
      <c r="AC941" t="s">
        <v>3207</v>
      </c>
      <c r="AD941" t="b">
        <v>0</v>
      </c>
      <c r="AE941" t="b">
        <v>0</v>
      </c>
      <c r="AG941">
        <v>25454109.59</v>
      </c>
      <c r="AH941">
        <v>1.646345641144015E-4</v>
      </c>
      <c r="AK941">
        <v>3258126.02752</v>
      </c>
      <c r="AL941">
        <v>3.9121168571520985E-4</v>
      </c>
    </row>
    <row r="942" spans="1:82" x14ac:dyDescent="0.3">
      <c r="A942" t="s">
        <v>5939</v>
      </c>
      <c r="B942" t="s">
        <v>49</v>
      </c>
      <c r="C942" t="s">
        <v>2773</v>
      </c>
      <c r="D942" t="s">
        <v>1301</v>
      </c>
      <c r="E942" t="s">
        <v>374</v>
      </c>
      <c r="F942" t="s">
        <v>3217</v>
      </c>
      <c r="G942" t="s">
        <v>53</v>
      </c>
      <c r="H942" t="s">
        <v>5940</v>
      </c>
      <c r="I942" t="s">
        <v>3256</v>
      </c>
      <c r="J942" t="s">
        <v>55</v>
      </c>
      <c r="K942" t="s">
        <v>3256</v>
      </c>
      <c r="L942" t="s">
        <v>55</v>
      </c>
      <c r="M942" t="s">
        <v>3467</v>
      </c>
      <c r="N942" t="s">
        <v>3221</v>
      </c>
      <c r="O942" t="s">
        <v>56</v>
      </c>
      <c r="P942" t="s">
        <v>56</v>
      </c>
      <c r="Q942" t="s">
        <v>56</v>
      </c>
      <c r="R942">
        <v>4.3099999999999996E-4</v>
      </c>
      <c r="S942" t="s">
        <v>3194</v>
      </c>
      <c r="Y942">
        <v>1.10399</v>
      </c>
      <c r="Z942">
        <v>3</v>
      </c>
      <c r="AA942" t="b">
        <v>0</v>
      </c>
      <c r="AC942" t="s">
        <v>3221</v>
      </c>
      <c r="AD942" t="b">
        <v>0</v>
      </c>
      <c r="AE942" t="b">
        <v>0</v>
      </c>
      <c r="AG942">
        <v>18904540.479000002</v>
      </c>
      <c r="AH942">
        <v>1.2227262440819969E-4</v>
      </c>
      <c r="AI942">
        <v>9452270.2395000011</v>
      </c>
      <c r="AJ942">
        <v>1.758967167007667E-4</v>
      </c>
      <c r="AS942">
        <v>1890454.0479000001</v>
      </c>
      <c r="AT942">
        <v>1.0758392205026317E-3</v>
      </c>
    </row>
    <row r="943" spans="1:82" x14ac:dyDescent="0.3">
      <c r="A943" t="s">
        <v>5941</v>
      </c>
      <c r="B943" t="s">
        <v>3210</v>
      </c>
      <c r="C943" t="s">
        <v>2781</v>
      </c>
      <c r="D943" t="s">
        <v>731</v>
      </c>
      <c r="E943" t="s">
        <v>732</v>
      </c>
      <c r="F943" t="s">
        <v>3346</v>
      </c>
      <c r="G943" t="s">
        <v>53</v>
      </c>
      <c r="H943" t="s">
        <v>5942</v>
      </c>
      <c r="I943" t="s">
        <v>5292</v>
      </c>
      <c r="J943" t="s">
        <v>68</v>
      </c>
      <c r="K943" t="s">
        <v>5292</v>
      </c>
      <c r="L943" t="s">
        <v>68</v>
      </c>
      <c r="M943" t="s">
        <v>5464</v>
      </c>
      <c r="N943" t="s">
        <v>3207</v>
      </c>
      <c r="O943" t="s">
        <v>68</v>
      </c>
      <c r="P943" t="s">
        <v>68</v>
      </c>
      <c r="Q943" t="s">
        <v>68</v>
      </c>
      <c r="R943">
        <v>1.2056000000000001E-2</v>
      </c>
      <c r="S943" t="s">
        <v>3194</v>
      </c>
      <c r="T943" t="s">
        <v>3194</v>
      </c>
      <c r="Y943">
        <v>0.8940300000000001</v>
      </c>
      <c r="Z943">
        <v>4</v>
      </c>
      <c r="AA943" t="b">
        <v>0</v>
      </c>
      <c r="AB943" t="s">
        <v>68</v>
      </c>
      <c r="AC943" t="s">
        <v>3207</v>
      </c>
      <c r="AD943" t="b">
        <v>0</v>
      </c>
      <c r="AE943" t="b">
        <v>0</v>
      </c>
      <c r="AF943" t="s">
        <v>68</v>
      </c>
      <c r="CC943">
        <v>1799310.0000000002</v>
      </c>
      <c r="CD943">
        <v>7.8366283230417964E-3</v>
      </c>
    </row>
    <row r="944" spans="1:82" x14ac:dyDescent="0.3">
      <c r="A944" t="s">
        <v>5943</v>
      </c>
      <c r="B944" t="s">
        <v>49</v>
      </c>
      <c r="D944" t="s">
        <v>346</v>
      </c>
      <c r="E944" t="s">
        <v>3818</v>
      </c>
      <c r="F944" t="s">
        <v>3819</v>
      </c>
      <c r="H944" t="s">
        <v>3702</v>
      </c>
      <c r="R944">
        <v>0</v>
      </c>
      <c r="S944" t="s">
        <v>3194</v>
      </c>
      <c r="T944" t="s">
        <v>3194</v>
      </c>
      <c r="U944" t="s">
        <v>3194</v>
      </c>
      <c r="V944" t="s">
        <v>55</v>
      </c>
      <c r="W944" t="s">
        <v>55</v>
      </c>
      <c r="X944" t="s">
        <v>55</v>
      </c>
      <c r="Y944">
        <v>5.5595353999999993E-3</v>
      </c>
      <c r="Z944">
        <v>2</v>
      </c>
      <c r="AA944" t="b">
        <v>0</v>
      </c>
      <c r="AD944" t="b">
        <v>0</v>
      </c>
      <c r="AE944" t="b">
        <v>0</v>
      </c>
      <c r="BK944">
        <v>277976.76999999996</v>
      </c>
      <c r="BL944">
        <v>1.0696583567086823E-4</v>
      </c>
    </row>
    <row r="945" spans="1:82" x14ac:dyDescent="0.3">
      <c r="A945" t="s">
        <v>5944</v>
      </c>
      <c r="B945" t="s">
        <v>49</v>
      </c>
      <c r="C945" t="s">
        <v>2818</v>
      </c>
      <c r="D945" t="s">
        <v>775</v>
      </c>
      <c r="E945" t="s">
        <v>776</v>
      </c>
      <c r="F945" t="s">
        <v>3244</v>
      </c>
      <c r="G945" t="s">
        <v>53</v>
      </c>
      <c r="H945" t="s">
        <v>5945</v>
      </c>
      <c r="I945" t="s">
        <v>5946</v>
      </c>
      <c r="J945" t="s">
        <v>63</v>
      </c>
      <c r="K945" t="s">
        <v>3257</v>
      </c>
      <c r="L945" t="s">
        <v>55</v>
      </c>
      <c r="M945" t="s">
        <v>5947</v>
      </c>
      <c r="N945" t="s">
        <v>3470</v>
      </c>
      <c r="O945" t="s">
        <v>63</v>
      </c>
      <c r="P945" t="s">
        <v>63</v>
      </c>
      <c r="Q945" t="s">
        <v>63</v>
      </c>
      <c r="R945">
        <v>5.6000000000000006E-5</v>
      </c>
      <c r="S945" t="s">
        <v>3194</v>
      </c>
      <c r="U945" t="s">
        <v>3194</v>
      </c>
      <c r="Y945">
        <v>1.0179199999999999</v>
      </c>
      <c r="Z945">
        <v>4</v>
      </c>
      <c r="AA945" t="b">
        <v>0</v>
      </c>
      <c r="AB945" t="s">
        <v>63</v>
      </c>
      <c r="AC945" t="s">
        <v>3470</v>
      </c>
      <c r="AD945" t="b">
        <v>0</v>
      </c>
      <c r="AE945" t="b">
        <v>0</v>
      </c>
      <c r="AK945">
        <v>3317952.1781004998</v>
      </c>
      <c r="AL945">
        <v>3.9839516757587452E-4</v>
      </c>
    </row>
    <row r="946" spans="1:82" x14ac:dyDescent="0.3">
      <c r="A946" t="s">
        <v>5948</v>
      </c>
      <c r="B946" t="s">
        <v>3210</v>
      </c>
      <c r="D946" t="s">
        <v>346</v>
      </c>
      <c r="E946" t="s">
        <v>3818</v>
      </c>
      <c r="F946" t="s">
        <v>3864</v>
      </c>
      <c r="H946" t="s">
        <v>3605</v>
      </c>
      <c r="R946">
        <v>0</v>
      </c>
      <c r="S946" t="s">
        <v>3194</v>
      </c>
      <c r="T946" t="s">
        <v>3194</v>
      </c>
      <c r="U946" t="s">
        <v>3194</v>
      </c>
      <c r="V946" t="s">
        <v>55</v>
      </c>
      <c r="W946" t="s">
        <v>55</v>
      </c>
      <c r="X946" t="s">
        <v>55</v>
      </c>
      <c r="Y946">
        <v>-0.50645582969999992</v>
      </c>
      <c r="Z946">
        <v>2</v>
      </c>
      <c r="AA946" t="b">
        <v>0</v>
      </c>
      <c r="AD946" t="b">
        <v>0</v>
      </c>
      <c r="AE946" t="b">
        <v>0</v>
      </c>
      <c r="AG946">
        <v>-5593364.2781280195</v>
      </c>
      <c r="AH946">
        <v>-3.6177305146216681E-5</v>
      </c>
    </row>
    <row r="947" spans="1:82" x14ac:dyDescent="0.3">
      <c r="A947" t="s">
        <v>5949</v>
      </c>
      <c r="B947" t="s">
        <v>49</v>
      </c>
      <c r="C947" t="s">
        <v>2260</v>
      </c>
      <c r="D947" t="s">
        <v>401</v>
      </c>
      <c r="E947" t="s">
        <v>402</v>
      </c>
      <c r="F947" t="s">
        <v>3346</v>
      </c>
      <c r="G947" t="s">
        <v>53</v>
      </c>
      <c r="H947" t="s">
        <v>5950</v>
      </c>
      <c r="I947" t="s">
        <v>4434</v>
      </c>
      <c r="J947" t="s">
        <v>56</v>
      </c>
      <c r="K947" t="s">
        <v>4435</v>
      </c>
      <c r="L947" t="s">
        <v>56</v>
      </c>
      <c r="M947" t="s">
        <v>4217</v>
      </c>
      <c r="N947" t="s">
        <v>3221</v>
      </c>
      <c r="O947" t="s">
        <v>56</v>
      </c>
      <c r="P947" t="s">
        <v>56</v>
      </c>
      <c r="Q947" t="s">
        <v>56</v>
      </c>
      <c r="R947">
        <v>-1.5039999999999999E-3</v>
      </c>
      <c r="S947" t="s">
        <v>3194</v>
      </c>
      <c r="T947" t="s">
        <v>3194</v>
      </c>
      <c r="U947" t="s">
        <v>3194</v>
      </c>
      <c r="Y947">
        <v>1.0233400000000001</v>
      </c>
      <c r="Z947">
        <v>4</v>
      </c>
      <c r="AA947" t="b">
        <v>0</v>
      </c>
      <c r="AB947" t="s">
        <v>56</v>
      </c>
      <c r="AC947" t="s">
        <v>3221</v>
      </c>
      <c r="AD947" t="b">
        <v>0</v>
      </c>
      <c r="AE947" t="b">
        <v>0</v>
      </c>
      <c r="AF947" t="s">
        <v>56</v>
      </c>
      <c r="AG947">
        <v>77033034.247500017</v>
      </c>
      <c r="AH947">
        <v>4.9824174642232799E-4</v>
      </c>
      <c r="AI947">
        <v>15406606.849500002</v>
      </c>
      <c r="AJ947">
        <v>2.8670060119545879E-4</v>
      </c>
      <c r="BS947">
        <v>7189749.8631000016</v>
      </c>
      <c r="BT947">
        <v>1.4837709754548902E-3</v>
      </c>
      <c r="CA947">
        <v>15406606.849500002</v>
      </c>
      <c r="CB947">
        <v>1.6931289140777871E-2</v>
      </c>
    </row>
    <row r="948" spans="1:82" x14ac:dyDescent="0.3">
      <c r="A948" t="s">
        <v>5951</v>
      </c>
      <c r="B948" t="s">
        <v>3210</v>
      </c>
      <c r="C948" t="s">
        <v>1936</v>
      </c>
      <c r="D948" t="s">
        <v>1937</v>
      </c>
      <c r="E948" t="s">
        <v>1938</v>
      </c>
      <c r="F948" t="s">
        <v>3217</v>
      </c>
      <c r="G948" t="s">
        <v>53</v>
      </c>
      <c r="H948" t="s">
        <v>4859</v>
      </c>
      <c r="I948" t="s">
        <v>5952</v>
      </c>
      <c r="J948" t="s">
        <v>56</v>
      </c>
      <c r="K948" t="s">
        <v>4808</v>
      </c>
      <c r="L948" t="s">
        <v>55</v>
      </c>
      <c r="M948" t="s">
        <v>3831</v>
      </c>
      <c r="N948" t="s">
        <v>3221</v>
      </c>
      <c r="O948" t="s">
        <v>56</v>
      </c>
      <c r="P948" t="s">
        <v>56</v>
      </c>
      <c r="Q948" t="s">
        <v>56</v>
      </c>
      <c r="R948">
        <v>1.6354E-2</v>
      </c>
      <c r="S948" t="s">
        <v>3194</v>
      </c>
      <c r="U948" t="s">
        <v>3201</v>
      </c>
      <c r="Y948">
        <v>0.94337999999999989</v>
      </c>
      <c r="AA948" t="b">
        <v>0</v>
      </c>
      <c r="AB948" t="s">
        <v>56</v>
      </c>
      <c r="AC948" t="s">
        <v>3221</v>
      </c>
      <c r="AD948" t="b">
        <v>0</v>
      </c>
      <c r="AE948" t="b">
        <v>0</v>
      </c>
      <c r="CC948">
        <v>755911.1111199999</v>
      </c>
      <c r="CD948">
        <v>3.2922589343164794E-3</v>
      </c>
    </row>
    <row r="949" spans="1:82" x14ac:dyDescent="0.3">
      <c r="A949" t="s">
        <v>5953</v>
      </c>
      <c r="B949" t="s">
        <v>49</v>
      </c>
      <c r="C949" t="s">
        <v>367</v>
      </c>
      <c r="D949" t="s">
        <v>368</v>
      </c>
      <c r="E949" t="s">
        <v>369</v>
      </c>
      <c r="F949" t="s">
        <v>3527</v>
      </c>
      <c r="G949" t="s">
        <v>53</v>
      </c>
      <c r="H949" t="s">
        <v>5954</v>
      </c>
      <c r="I949" t="s">
        <v>5955</v>
      </c>
      <c r="J949" t="s">
        <v>48</v>
      </c>
      <c r="K949" t="s">
        <v>4275</v>
      </c>
      <c r="L949" t="s">
        <v>48</v>
      </c>
      <c r="M949" t="s">
        <v>4830</v>
      </c>
      <c r="N949" t="s">
        <v>3237</v>
      </c>
      <c r="O949" t="s">
        <v>48</v>
      </c>
      <c r="P949" t="s">
        <v>48</v>
      </c>
      <c r="Q949" t="s">
        <v>48</v>
      </c>
      <c r="R949">
        <v>-2.6030000000000003E-3</v>
      </c>
      <c r="S949" t="s">
        <v>3194</v>
      </c>
      <c r="T949" t="s">
        <v>3194</v>
      </c>
      <c r="U949" t="s">
        <v>3194</v>
      </c>
      <c r="W949" t="s">
        <v>55</v>
      </c>
      <c r="X949" t="s">
        <v>55</v>
      </c>
      <c r="Y949">
        <v>1.12063</v>
      </c>
      <c r="Z949">
        <v>1</v>
      </c>
      <c r="AA949" t="b">
        <v>0</v>
      </c>
      <c r="AB949" t="s">
        <v>48</v>
      </c>
      <c r="AC949" t="s">
        <v>3237</v>
      </c>
      <c r="AD949" t="b">
        <v>0</v>
      </c>
      <c r="AE949" t="b">
        <v>0</v>
      </c>
      <c r="AF949" t="s">
        <v>48</v>
      </c>
      <c r="AG949">
        <v>639305675.33700001</v>
      </c>
      <c r="AH949">
        <v>4.1349633866713488E-3</v>
      </c>
      <c r="AI949">
        <v>252357503.42250001</v>
      </c>
      <c r="AJ949">
        <v>4.6961052913324546E-3</v>
      </c>
      <c r="BC949">
        <v>3925561.1643500002</v>
      </c>
      <c r="BD949">
        <v>3.5931128826720633E-3</v>
      </c>
      <c r="BE949">
        <v>1682383.3561500001</v>
      </c>
      <c r="BF949">
        <v>4.2149228396750902E-3</v>
      </c>
    </row>
    <row r="950" spans="1:82" x14ac:dyDescent="0.3">
      <c r="A950" t="s">
        <v>5956</v>
      </c>
      <c r="B950" t="s">
        <v>49</v>
      </c>
      <c r="D950" t="s">
        <v>346</v>
      </c>
      <c r="E950" t="s">
        <v>3818</v>
      </c>
      <c r="F950" t="s">
        <v>3819</v>
      </c>
      <c r="H950" t="s">
        <v>5957</v>
      </c>
      <c r="R950">
        <v>0</v>
      </c>
      <c r="S950" t="s">
        <v>3194</v>
      </c>
      <c r="T950" t="s">
        <v>3194</v>
      </c>
      <c r="U950" t="s">
        <v>3194</v>
      </c>
      <c r="V950" t="s">
        <v>55</v>
      </c>
      <c r="W950" t="s">
        <v>55</v>
      </c>
      <c r="X950" t="s">
        <v>55</v>
      </c>
      <c r="Y950">
        <v>2.5161520999999998E-3</v>
      </c>
      <c r="Z950">
        <v>2</v>
      </c>
      <c r="AA950" t="b">
        <v>0</v>
      </c>
      <c r="AD950" t="b">
        <v>0</v>
      </c>
      <c r="AE950" t="b">
        <v>0</v>
      </c>
      <c r="AG950">
        <v>629038.02499999991</v>
      </c>
      <c r="AH950">
        <v>4.0685532798186937E-6</v>
      </c>
    </row>
    <row r="951" spans="1:82" x14ac:dyDescent="0.3">
      <c r="A951" t="s">
        <v>5958</v>
      </c>
      <c r="B951" t="s">
        <v>49</v>
      </c>
      <c r="C951" t="s">
        <v>1935</v>
      </c>
      <c r="D951" t="s">
        <v>1854</v>
      </c>
      <c r="E951" t="s">
        <v>1855</v>
      </c>
      <c r="F951" t="s">
        <v>3244</v>
      </c>
      <c r="G951" t="s">
        <v>53</v>
      </c>
      <c r="H951" t="s">
        <v>5959</v>
      </c>
      <c r="I951" t="s">
        <v>3256</v>
      </c>
      <c r="J951" t="s">
        <v>55</v>
      </c>
      <c r="K951" t="s">
        <v>5960</v>
      </c>
      <c r="L951" t="s">
        <v>63</v>
      </c>
      <c r="M951" t="s">
        <v>5961</v>
      </c>
      <c r="N951" t="s">
        <v>3207</v>
      </c>
      <c r="O951" t="s">
        <v>68</v>
      </c>
      <c r="P951" t="s">
        <v>68</v>
      </c>
      <c r="Q951" t="s">
        <v>63</v>
      </c>
      <c r="R951">
        <v>5.6890000000000005E-3</v>
      </c>
      <c r="S951" t="s">
        <v>3194</v>
      </c>
      <c r="T951" t="s">
        <v>3194</v>
      </c>
      <c r="U951" t="s">
        <v>3194</v>
      </c>
      <c r="Y951">
        <v>0.93492000000000008</v>
      </c>
      <c r="Z951">
        <v>3</v>
      </c>
      <c r="AA951" t="b">
        <v>0</v>
      </c>
      <c r="AC951" t="s">
        <v>3207</v>
      </c>
      <c r="AD951" t="b">
        <v>0</v>
      </c>
      <c r="AE951" t="b">
        <v>0</v>
      </c>
      <c r="AF951" t="s">
        <v>63</v>
      </c>
      <c r="AM951">
        <v>1880407.1232</v>
      </c>
      <c r="AN951">
        <v>3.5306965622406631E-3</v>
      </c>
      <c r="AO951">
        <v>6581424.9312000005</v>
      </c>
      <c r="AP951">
        <v>1.6559849092350977E-3</v>
      </c>
      <c r="AS951">
        <v>940203.56160000002</v>
      </c>
      <c r="AT951">
        <v>5.3506080613235202E-4</v>
      </c>
    </row>
    <row r="952" spans="1:82" x14ac:dyDescent="0.3">
      <c r="A952" t="s">
        <v>5962</v>
      </c>
      <c r="B952" t="s">
        <v>49</v>
      </c>
      <c r="C952" t="s">
        <v>893</v>
      </c>
      <c r="D952" t="s">
        <v>604</v>
      </c>
      <c r="E952" t="s">
        <v>605</v>
      </c>
      <c r="F952" t="s">
        <v>3346</v>
      </c>
      <c r="G952" t="s">
        <v>53</v>
      </c>
      <c r="H952" t="s">
        <v>5384</v>
      </c>
      <c r="I952" t="s">
        <v>5963</v>
      </c>
      <c r="J952" t="s">
        <v>63</v>
      </c>
      <c r="K952" t="s">
        <v>3256</v>
      </c>
      <c r="L952" t="s">
        <v>55</v>
      </c>
      <c r="M952" t="s">
        <v>5964</v>
      </c>
      <c r="N952" t="s">
        <v>3470</v>
      </c>
      <c r="O952" t="s">
        <v>63</v>
      </c>
      <c r="P952" t="s">
        <v>63</v>
      </c>
      <c r="Q952" t="s">
        <v>63</v>
      </c>
      <c r="R952">
        <v>-4.3099999999999996E-4</v>
      </c>
      <c r="S952" t="s">
        <v>3194</v>
      </c>
      <c r="U952" t="s">
        <v>3194</v>
      </c>
      <c r="Y952">
        <v>1.0248600000000001</v>
      </c>
      <c r="Z952">
        <v>3</v>
      </c>
      <c r="AA952" t="b">
        <v>0</v>
      </c>
      <c r="AB952" t="s">
        <v>63</v>
      </c>
      <c r="AC952" t="s">
        <v>3470</v>
      </c>
      <c r="AD952" t="b">
        <v>0</v>
      </c>
      <c r="AE952" t="b">
        <v>0</v>
      </c>
      <c r="AG952">
        <v>156641688.65148002</v>
      </c>
      <c r="AH952">
        <v>1.013142339239854E-3</v>
      </c>
      <c r="AI952">
        <v>50517972.42270501</v>
      </c>
      <c r="AJ952">
        <v>9.4008584799028445E-4</v>
      </c>
      <c r="AO952">
        <v>7914311.0407900019</v>
      </c>
      <c r="AP952">
        <v>1.9913589819144728E-3</v>
      </c>
      <c r="AS952">
        <v>925049.34243000019</v>
      </c>
      <c r="AT952">
        <v>5.2643668572207843E-4</v>
      </c>
      <c r="AU952">
        <v>102783.26027000003</v>
      </c>
      <c r="AV952">
        <v>2.2533825249329651E-3</v>
      </c>
      <c r="BK952">
        <v>4419680.191610001</v>
      </c>
      <c r="BL952">
        <v>1.7006988932691995E-3</v>
      </c>
      <c r="CA952">
        <v>8890752.0133550018</v>
      </c>
      <c r="CB952">
        <v>9.7706064993767147E-3</v>
      </c>
    </row>
    <row r="953" spans="1:82" x14ac:dyDescent="0.3">
      <c r="A953" t="s">
        <v>5965</v>
      </c>
      <c r="B953" t="s">
        <v>3210</v>
      </c>
      <c r="C953" t="s">
        <v>1951</v>
      </c>
      <c r="D953" t="s">
        <v>1209</v>
      </c>
      <c r="E953" t="s">
        <v>1210</v>
      </c>
      <c r="F953" t="s">
        <v>3244</v>
      </c>
      <c r="G953" t="s">
        <v>53</v>
      </c>
      <c r="H953" t="s">
        <v>4359</v>
      </c>
      <c r="I953" t="s">
        <v>5966</v>
      </c>
      <c r="J953" t="s">
        <v>68</v>
      </c>
      <c r="K953" t="s">
        <v>5966</v>
      </c>
      <c r="L953" t="s">
        <v>56</v>
      </c>
      <c r="M953" t="s">
        <v>5966</v>
      </c>
      <c r="N953" t="s">
        <v>3221</v>
      </c>
      <c r="O953" t="s">
        <v>56</v>
      </c>
      <c r="P953" t="s">
        <v>56</v>
      </c>
      <c r="Q953" t="s">
        <v>68</v>
      </c>
      <c r="R953">
        <v>1.4261000000000001E-2</v>
      </c>
      <c r="S953" t="s">
        <v>3194</v>
      </c>
      <c r="T953" t="s">
        <v>3194</v>
      </c>
      <c r="U953" t="s">
        <v>3194</v>
      </c>
      <c r="Y953">
        <v>0.84007000000000009</v>
      </c>
      <c r="Z953">
        <v>4</v>
      </c>
      <c r="AA953" t="b">
        <v>0</v>
      </c>
      <c r="AB953" t="s">
        <v>68</v>
      </c>
      <c r="AC953" t="s">
        <v>3221</v>
      </c>
      <c r="AD953" t="b">
        <v>0</v>
      </c>
      <c r="AE953" t="b">
        <v>0</v>
      </c>
      <c r="AF953" t="s">
        <v>56</v>
      </c>
      <c r="CC953">
        <v>845625.55560000008</v>
      </c>
      <c r="CD953">
        <v>3.6829969153191586E-3</v>
      </c>
    </row>
    <row r="954" spans="1:82" x14ac:dyDescent="0.3">
      <c r="A954" t="s">
        <v>5967</v>
      </c>
      <c r="B954" t="s">
        <v>49</v>
      </c>
      <c r="C954" t="s">
        <v>3143</v>
      </c>
      <c r="D954" t="s">
        <v>1810</v>
      </c>
      <c r="E954" t="s">
        <v>1811</v>
      </c>
      <c r="F954" t="s">
        <v>3217</v>
      </c>
      <c r="G954" t="s">
        <v>53</v>
      </c>
      <c r="H954" t="s">
        <v>5968</v>
      </c>
      <c r="I954" t="s">
        <v>5969</v>
      </c>
      <c r="J954" t="s">
        <v>55</v>
      </c>
      <c r="K954" t="s">
        <v>5969</v>
      </c>
      <c r="L954" t="s">
        <v>55</v>
      </c>
      <c r="M954" t="s">
        <v>5970</v>
      </c>
      <c r="N954" t="s">
        <v>3207</v>
      </c>
      <c r="O954" t="s">
        <v>68</v>
      </c>
      <c r="P954" t="s">
        <v>68</v>
      </c>
      <c r="Q954" t="s">
        <v>68</v>
      </c>
      <c r="R954">
        <v>5.5399999999999998E-3</v>
      </c>
      <c r="S954" t="s">
        <v>3194</v>
      </c>
      <c r="U954" t="s">
        <v>3194</v>
      </c>
      <c r="X954" t="s">
        <v>55</v>
      </c>
      <c r="Y954">
        <v>0.84986000000000006</v>
      </c>
      <c r="Z954">
        <v>4</v>
      </c>
      <c r="AA954" t="b">
        <v>0</v>
      </c>
      <c r="AC954" t="s">
        <v>3207</v>
      </c>
      <c r="AD954" t="b">
        <v>0</v>
      </c>
      <c r="AE954" t="b">
        <v>0</v>
      </c>
      <c r="AG954">
        <v>36879650.628480002</v>
      </c>
      <c r="AH954">
        <v>2.3853378899164304E-4</v>
      </c>
      <c r="AI954">
        <v>14512825.478800001</v>
      </c>
      <c r="AJ954">
        <v>2.7006827852894588E-4</v>
      </c>
    </row>
    <row r="955" spans="1:82" x14ac:dyDescent="0.3">
      <c r="A955" t="s">
        <v>5971</v>
      </c>
      <c r="B955" t="s">
        <v>49</v>
      </c>
      <c r="C955" t="s">
        <v>2272</v>
      </c>
      <c r="D955" t="s">
        <v>1810</v>
      </c>
      <c r="E955" t="s">
        <v>1811</v>
      </c>
      <c r="F955" t="s">
        <v>3217</v>
      </c>
      <c r="G955" t="s">
        <v>53</v>
      </c>
      <c r="H955" t="s">
        <v>5972</v>
      </c>
      <c r="I955" t="s">
        <v>5973</v>
      </c>
      <c r="J955" t="s">
        <v>68</v>
      </c>
      <c r="K955" t="s">
        <v>3256</v>
      </c>
      <c r="L955" t="s">
        <v>55</v>
      </c>
      <c r="M955" t="s">
        <v>5974</v>
      </c>
      <c r="N955" t="s">
        <v>3207</v>
      </c>
      <c r="O955" t="s">
        <v>68</v>
      </c>
      <c r="P955" t="s">
        <v>68</v>
      </c>
      <c r="Q955" t="s">
        <v>68</v>
      </c>
      <c r="R955">
        <v>2.13E-4</v>
      </c>
      <c r="S955" t="s">
        <v>3194</v>
      </c>
      <c r="U955" t="s">
        <v>3194</v>
      </c>
      <c r="X955" t="s">
        <v>55</v>
      </c>
      <c r="Y955">
        <v>1.0219199999999999</v>
      </c>
      <c r="Z955">
        <v>4</v>
      </c>
      <c r="AA955" t="b">
        <v>0</v>
      </c>
      <c r="AB955" t="s">
        <v>68</v>
      </c>
      <c r="AC955" t="s">
        <v>3207</v>
      </c>
      <c r="AD955" t="b">
        <v>0</v>
      </c>
      <c r="AE955" t="b">
        <v>0</v>
      </c>
      <c r="AG955">
        <v>69140183.5637438</v>
      </c>
      <c r="AH955">
        <v>4.4719159959453396E-4</v>
      </c>
      <c r="AI955">
        <v>20750043.835999999</v>
      </c>
      <c r="AJ955">
        <v>3.8613629209382924E-4</v>
      </c>
      <c r="AK955">
        <v>17283749.0131962</v>
      </c>
      <c r="AL955">
        <v>2.0753048009250386E-3</v>
      </c>
      <c r="BK955">
        <v>10375021.918</v>
      </c>
      <c r="BL955">
        <v>3.9923224144321279E-3</v>
      </c>
    </row>
    <row r="956" spans="1:82" x14ac:dyDescent="0.3">
      <c r="A956" t="s">
        <v>5975</v>
      </c>
      <c r="B956" t="s">
        <v>3210</v>
      </c>
      <c r="D956" t="s">
        <v>346</v>
      </c>
      <c r="E956" t="s">
        <v>3818</v>
      </c>
      <c r="F956" t="s">
        <v>3864</v>
      </c>
      <c r="H956" t="s">
        <v>4053</v>
      </c>
      <c r="R956">
        <v>0</v>
      </c>
      <c r="S956" t="s">
        <v>3194</v>
      </c>
      <c r="T956" t="s">
        <v>3194</v>
      </c>
      <c r="U956" t="s">
        <v>3194</v>
      </c>
      <c r="V956" t="s">
        <v>55</v>
      </c>
      <c r="W956" t="s">
        <v>55</v>
      </c>
      <c r="X956" t="s">
        <v>55</v>
      </c>
      <c r="Y956">
        <v>8.9631189000001221E-3</v>
      </c>
      <c r="Z956">
        <v>2</v>
      </c>
      <c r="AA956" t="b">
        <v>0</v>
      </c>
      <c r="AD956" t="b">
        <v>0</v>
      </c>
      <c r="AE956" t="b">
        <v>0</v>
      </c>
      <c r="AG956">
        <v>82491.545760493769</v>
      </c>
      <c r="AH956">
        <v>5.3354683774668604E-7</v>
      </c>
    </row>
    <row r="957" spans="1:82" x14ac:dyDescent="0.3">
      <c r="A957" t="s">
        <v>5976</v>
      </c>
      <c r="B957" t="s">
        <v>49</v>
      </c>
      <c r="C957" t="s">
        <v>397</v>
      </c>
      <c r="D957" t="s">
        <v>398</v>
      </c>
      <c r="E957" t="s">
        <v>399</v>
      </c>
      <c r="F957" t="s">
        <v>3265</v>
      </c>
      <c r="G957" t="s">
        <v>128</v>
      </c>
      <c r="H957" t="s">
        <v>5977</v>
      </c>
      <c r="I957" t="s">
        <v>3256</v>
      </c>
      <c r="J957" t="s">
        <v>55</v>
      </c>
      <c r="K957" t="s">
        <v>5978</v>
      </c>
      <c r="L957" t="s">
        <v>48</v>
      </c>
      <c r="M957" t="s">
        <v>5979</v>
      </c>
      <c r="N957" t="s">
        <v>3237</v>
      </c>
      <c r="O957" t="s">
        <v>48</v>
      </c>
      <c r="P957" t="s">
        <v>48</v>
      </c>
      <c r="Q957" t="s">
        <v>48</v>
      </c>
      <c r="R957">
        <v>-3.1420000000000003E-3</v>
      </c>
      <c r="S957" t="s">
        <v>3194</v>
      </c>
      <c r="Y957">
        <v>1.0069699999999999</v>
      </c>
      <c r="Z957">
        <v>2</v>
      </c>
      <c r="AA957" t="b">
        <v>0</v>
      </c>
      <c r="AC957" t="s">
        <v>3237</v>
      </c>
      <c r="AD957" t="b">
        <v>0</v>
      </c>
      <c r="AE957" t="b">
        <v>0</v>
      </c>
      <c r="AF957" t="s">
        <v>48</v>
      </c>
      <c r="AG957">
        <v>109321986.984</v>
      </c>
      <c r="AH957">
        <v>7.0708337337802398E-4</v>
      </c>
      <c r="AI957">
        <v>46852280.136</v>
      </c>
      <c r="AJ957">
        <v>8.7187120522941005E-4</v>
      </c>
      <c r="BK957">
        <v>14576264.9312</v>
      </c>
      <c r="BL957">
        <v>5.6089663871041412E-3</v>
      </c>
    </row>
    <row r="958" spans="1:82" x14ac:dyDescent="0.3">
      <c r="A958" t="s">
        <v>5980</v>
      </c>
      <c r="B958" t="s">
        <v>49</v>
      </c>
      <c r="C958" t="s">
        <v>909</v>
      </c>
      <c r="D958" t="s">
        <v>910</v>
      </c>
      <c r="E958" t="s">
        <v>911</v>
      </c>
      <c r="F958" t="s">
        <v>3223</v>
      </c>
      <c r="G958" t="s">
        <v>53</v>
      </c>
      <c r="H958" t="s">
        <v>5981</v>
      </c>
      <c r="I958" t="s">
        <v>5982</v>
      </c>
      <c r="J958" t="s">
        <v>54</v>
      </c>
      <c r="K958" t="s">
        <v>4139</v>
      </c>
      <c r="L958" t="s">
        <v>55</v>
      </c>
      <c r="M958" t="s">
        <v>4139</v>
      </c>
      <c r="N958" t="s">
        <v>55</v>
      </c>
      <c r="O958" t="s">
        <v>54</v>
      </c>
      <c r="P958" t="s">
        <v>54</v>
      </c>
      <c r="Q958" t="s">
        <v>54</v>
      </c>
      <c r="R958">
        <v>7.058E-3</v>
      </c>
      <c r="Y958">
        <v>0.90099999999999991</v>
      </c>
      <c r="AA958" t="b">
        <v>0</v>
      </c>
      <c r="AB958" t="s">
        <v>54</v>
      </c>
      <c r="AD958" t="b">
        <v>0</v>
      </c>
      <c r="AE958" t="b">
        <v>0</v>
      </c>
      <c r="AG958">
        <v>18959619.8631</v>
      </c>
      <c r="AH958">
        <v>1.2262887220233017E-4</v>
      </c>
      <c r="AI958">
        <v>18056780.821999997</v>
      </c>
      <c r="AJ958">
        <v>3.3601752598042299E-4</v>
      </c>
      <c r="BS958">
        <v>9028390.4109999985</v>
      </c>
      <c r="BT958">
        <v>1.8632169271520483E-3</v>
      </c>
    </row>
    <row r="959" spans="1:82" x14ac:dyDescent="0.3">
      <c r="A959" t="s">
        <v>5983</v>
      </c>
      <c r="B959" t="s">
        <v>49</v>
      </c>
      <c r="C959" t="s">
        <v>1957</v>
      </c>
      <c r="D959" t="s">
        <v>873</v>
      </c>
      <c r="E959" t="s">
        <v>1958</v>
      </c>
      <c r="F959" t="s">
        <v>3223</v>
      </c>
      <c r="G959" t="s">
        <v>53</v>
      </c>
      <c r="H959" t="s">
        <v>5984</v>
      </c>
      <c r="I959" t="s">
        <v>4027</v>
      </c>
      <c r="J959" t="s">
        <v>56</v>
      </c>
      <c r="K959" t="s">
        <v>5698</v>
      </c>
      <c r="L959" t="s">
        <v>56</v>
      </c>
      <c r="M959" t="s">
        <v>3507</v>
      </c>
      <c r="N959" t="s">
        <v>3221</v>
      </c>
      <c r="O959" t="s">
        <v>56</v>
      </c>
      <c r="P959" t="s">
        <v>56</v>
      </c>
      <c r="Q959" t="s">
        <v>56</v>
      </c>
      <c r="R959">
        <v>5.0340000000000003E-3</v>
      </c>
      <c r="Y959">
        <v>0.98124999999999996</v>
      </c>
      <c r="AA959" t="b">
        <v>0</v>
      </c>
      <c r="AB959" t="s">
        <v>56</v>
      </c>
      <c r="AC959" t="s">
        <v>3221</v>
      </c>
      <c r="AD959" t="b">
        <v>0</v>
      </c>
      <c r="AE959" t="b">
        <v>0</v>
      </c>
      <c r="AF959" t="s">
        <v>56</v>
      </c>
      <c r="AG959">
        <v>25171207.192200001</v>
      </c>
      <c r="AH959">
        <v>1.6280478048814493E-4</v>
      </c>
      <c r="AI959">
        <v>9377508.5617999993</v>
      </c>
      <c r="AJ959">
        <v>1.7450548122936455E-4</v>
      </c>
    </row>
    <row r="960" spans="1:82" x14ac:dyDescent="0.3">
      <c r="A960" t="s">
        <v>5985</v>
      </c>
      <c r="B960" t="s">
        <v>49</v>
      </c>
      <c r="C960" t="s">
        <v>2278</v>
      </c>
      <c r="D960" t="s">
        <v>391</v>
      </c>
      <c r="E960" t="s">
        <v>392</v>
      </c>
      <c r="F960" t="s">
        <v>3571</v>
      </c>
      <c r="G960" t="s">
        <v>271</v>
      </c>
      <c r="H960" t="s">
        <v>5986</v>
      </c>
      <c r="I960" t="s">
        <v>3214</v>
      </c>
      <c r="J960" t="s">
        <v>54</v>
      </c>
      <c r="K960" t="s">
        <v>4035</v>
      </c>
      <c r="L960" t="s">
        <v>68</v>
      </c>
      <c r="M960" t="s">
        <v>3281</v>
      </c>
      <c r="N960" t="s">
        <v>3193</v>
      </c>
      <c r="O960" t="s">
        <v>54</v>
      </c>
      <c r="P960" t="s">
        <v>54</v>
      </c>
      <c r="Q960" t="s">
        <v>68</v>
      </c>
      <c r="R960">
        <v>3.728E-3</v>
      </c>
      <c r="S960" t="s">
        <v>3194</v>
      </c>
      <c r="T960" t="s">
        <v>3194</v>
      </c>
      <c r="U960" t="s">
        <v>3194</v>
      </c>
      <c r="V960" t="s">
        <v>55</v>
      </c>
      <c r="W960" t="s">
        <v>55</v>
      </c>
      <c r="X960" t="s">
        <v>55</v>
      </c>
      <c r="Y960">
        <v>1.00518</v>
      </c>
      <c r="Z960">
        <v>4</v>
      </c>
      <c r="AA960" t="b">
        <v>0</v>
      </c>
      <c r="AB960" t="s">
        <v>54</v>
      </c>
      <c r="AC960" t="s">
        <v>3193</v>
      </c>
      <c r="AD960" t="b">
        <v>0</v>
      </c>
      <c r="AE960" t="b">
        <v>0</v>
      </c>
      <c r="AF960" t="s">
        <v>68</v>
      </c>
      <c r="AG960">
        <v>25591592.547979996</v>
      </c>
      <c r="AH960">
        <v>1.6552378975319922E-4</v>
      </c>
      <c r="AI960">
        <v>21762929.095919997</v>
      </c>
      <c r="AJ960">
        <v>4.0498501172416798E-4</v>
      </c>
    </row>
    <row r="961" spans="1:84" x14ac:dyDescent="0.3">
      <c r="A961" t="s">
        <v>5987</v>
      </c>
      <c r="B961" t="s">
        <v>49</v>
      </c>
      <c r="C961" t="s">
        <v>1945</v>
      </c>
      <c r="D961" t="s">
        <v>1288</v>
      </c>
      <c r="E961" t="s">
        <v>1289</v>
      </c>
      <c r="F961" t="s">
        <v>3571</v>
      </c>
      <c r="G961" t="s">
        <v>271</v>
      </c>
      <c r="H961" t="s">
        <v>4206</v>
      </c>
      <c r="I961" t="s">
        <v>5107</v>
      </c>
      <c r="J961" t="s">
        <v>68</v>
      </c>
      <c r="K961" t="s">
        <v>5107</v>
      </c>
      <c r="L961" t="s">
        <v>68</v>
      </c>
      <c r="M961" t="s">
        <v>5988</v>
      </c>
      <c r="N961" t="s">
        <v>3221</v>
      </c>
      <c r="O961" t="s">
        <v>68</v>
      </c>
      <c r="P961" t="s">
        <v>56</v>
      </c>
      <c r="Q961" t="s">
        <v>68</v>
      </c>
      <c r="R961">
        <v>9.5440000000000004E-3</v>
      </c>
      <c r="S961" t="s">
        <v>3194</v>
      </c>
      <c r="T961" t="s">
        <v>3194</v>
      </c>
      <c r="U961" t="s">
        <v>3194</v>
      </c>
      <c r="V961" t="s">
        <v>55</v>
      </c>
      <c r="X961" t="s">
        <v>55</v>
      </c>
      <c r="Y961">
        <v>0.95031999999999994</v>
      </c>
      <c r="Z961">
        <v>5</v>
      </c>
      <c r="AA961" t="b">
        <v>0</v>
      </c>
      <c r="AB961" t="s">
        <v>68</v>
      </c>
      <c r="AC961" t="s">
        <v>3221</v>
      </c>
      <c r="AD961" t="b">
        <v>0</v>
      </c>
      <c r="AE961" t="b">
        <v>0</v>
      </c>
      <c r="AF961" t="s">
        <v>68</v>
      </c>
      <c r="AG961">
        <v>65968294.135769993</v>
      </c>
      <c r="AH961">
        <v>4.2667614484852702E-4</v>
      </c>
      <c r="AI961">
        <v>24146520.547499996</v>
      </c>
      <c r="AJ961">
        <v>4.4934111874032906E-4</v>
      </c>
      <c r="AK961">
        <v>6471267.5067299996</v>
      </c>
      <c r="AL961">
        <v>7.7702195944486549E-4</v>
      </c>
    </row>
    <row r="962" spans="1:84" x14ac:dyDescent="0.3">
      <c r="A962" t="s">
        <v>5989</v>
      </c>
      <c r="B962" t="s">
        <v>49</v>
      </c>
      <c r="C962" t="s">
        <v>912</v>
      </c>
      <c r="D962" t="s">
        <v>913</v>
      </c>
      <c r="E962" t="s">
        <v>914</v>
      </c>
      <c r="F962" t="s">
        <v>3271</v>
      </c>
      <c r="G962" t="s">
        <v>53</v>
      </c>
      <c r="H962" t="s">
        <v>4341</v>
      </c>
      <c r="I962" t="s">
        <v>5549</v>
      </c>
      <c r="J962" t="s">
        <v>48</v>
      </c>
      <c r="K962" t="s">
        <v>3256</v>
      </c>
      <c r="L962" t="s">
        <v>55</v>
      </c>
      <c r="M962" t="s">
        <v>4830</v>
      </c>
      <c r="N962" t="s">
        <v>3237</v>
      </c>
      <c r="O962" t="s">
        <v>48</v>
      </c>
      <c r="P962" t="s">
        <v>48</v>
      </c>
      <c r="Q962" t="s">
        <v>48</v>
      </c>
      <c r="R962">
        <v>-9.68E-4</v>
      </c>
      <c r="S962" t="s">
        <v>3194</v>
      </c>
      <c r="U962" t="s">
        <v>3194</v>
      </c>
      <c r="W962" t="s">
        <v>55</v>
      </c>
      <c r="Y962">
        <v>1.09866</v>
      </c>
      <c r="Z962">
        <v>2</v>
      </c>
      <c r="AA962" t="b">
        <v>0</v>
      </c>
      <c r="AB962" t="s">
        <v>48</v>
      </c>
      <c r="AC962" t="s">
        <v>3237</v>
      </c>
      <c r="AD962" t="b">
        <v>0</v>
      </c>
      <c r="AE962" t="b">
        <v>0</v>
      </c>
      <c r="AI962">
        <v>11579871.780749999</v>
      </c>
      <c r="AJ962">
        <v>2.1548912318841294E-4</v>
      </c>
      <c r="AK962">
        <v>54535681.862674996</v>
      </c>
      <c r="AL962">
        <v>6.5482414900215266E-3</v>
      </c>
      <c r="CA962">
        <v>11579871.780749999</v>
      </c>
      <c r="CB962">
        <v>1.272584932219358E-2</v>
      </c>
    </row>
    <row r="963" spans="1:84" x14ac:dyDescent="0.3">
      <c r="A963" t="s">
        <v>5990</v>
      </c>
      <c r="B963" t="s">
        <v>49</v>
      </c>
      <c r="C963" t="s">
        <v>393</v>
      </c>
      <c r="D963" t="s">
        <v>394</v>
      </c>
      <c r="E963" t="s">
        <v>395</v>
      </c>
      <c r="F963" t="s">
        <v>3571</v>
      </c>
      <c r="G963" t="s">
        <v>271</v>
      </c>
      <c r="H963" t="s">
        <v>5991</v>
      </c>
      <c r="I963" t="s">
        <v>3835</v>
      </c>
      <c r="J963" t="s">
        <v>56</v>
      </c>
      <c r="K963" t="s">
        <v>3836</v>
      </c>
      <c r="L963" t="s">
        <v>63</v>
      </c>
      <c r="M963" t="s">
        <v>3924</v>
      </c>
      <c r="N963" t="s">
        <v>3221</v>
      </c>
      <c r="O963" t="s">
        <v>56</v>
      </c>
      <c r="P963" t="s">
        <v>56</v>
      </c>
      <c r="Q963" t="s">
        <v>63</v>
      </c>
      <c r="R963">
        <v>2.928E-3</v>
      </c>
      <c r="S963" t="s">
        <v>3194</v>
      </c>
      <c r="T963" t="s">
        <v>3208</v>
      </c>
      <c r="U963" t="s">
        <v>3194</v>
      </c>
      <c r="V963" t="s">
        <v>55</v>
      </c>
      <c r="W963" t="s">
        <v>55</v>
      </c>
      <c r="X963" t="s">
        <v>55</v>
      </c>
      <c r="Y963">
        <v>0.98809999999999998</v>
      </c>
      <c r="Z963">
        <v>2</v>
      </c>
      <c r="AA963" t="b">
        <v>0</v>
      </c>
      <c r="AB963" t="s">
        <v>56</v>
      </c>
      <c r="AC963" t="s">
        <v>3221</v>
      </c>
      <c r="AD963" t="b">
        <v>0</v>
      </c>
      <c r="AE963" t="b">
        <v>0</v>
      </c>
      <c r="AF963" t="s">
        <v>63</v>
      </c>
      <c r="BA963">
        <v>3074310.34247</v>
      </c>
      <c r="BB963">
        <v>4.4253441386639756E-3</v>
      </c>
    </row>
    <row r="964" spans="1:84" x14ac:dyDescent="0.3">
      <c r="A964" t="s">
        <v>5992</v>
      </c>
      <c r="B964" t="s">
        <v>49</v>
      </c>
      <c r="C964" t="s">
        <v>1674</v>
      </c>
      <c r="D964" t="s">
        <v>118</v>
      </c>
      <c r="E964" t="s">
        <v>119</v>
      </c>
      <c r="F964" t="s">
        <v>3254</v>
      </c>
      <c r="G964" t="s">
        <v>53</v>
      </c>
      <c r="H964" t="s">
        <v>5993</v>
      </c>
      <c r="I964" t="s">
        <v>3895</v>
      </c>
      <c r="J964" t="s">
        <v>55</v>
      </c>
      <c r="K964" t="s">
        <v>3896</v>
      </c>
      <c r="L964" t="s">
        <v>108</v>
      </c>
      <c r="M964" t="s">
        <v>3897</v>
      </c>
      <c r="N964" t="s">
        <v>3309</v>
      </c>
      <c r="O964" t="s">
        <v>108</v>
      </c>
      <c r="P964" t="s">
        <v>108</v>
      </c>
      <c r="Q964" t="s">
        <v>108</v>
      </c>
      <c r="R964">
        <v>9.279999999999999E-4</v>
      </c>
      <c r="S964" t="s">
        <v>3194</v>
      </c>
      <c r="T964" t="s">
        <v>3208</v>
      </c>
      <c r="U964" t="s">
        <v>3194</v>
      </c>
      <c r="X964" t="s">
        <v>55</v>
      </c>
      <c r="Y964">
        <v>2.0088200000000001</v>
      </c>
      <c r="Z964">
        <v>2</v>
      </c>
      <c r="AA964" t="b">
        <v>0</v>
      </c>
      <c r="AC964" t="s">
        <v>3309</v>
      </c>
      <c r="AD964" t="b">
        <v>0</v>
      </c>
      <c r="AE964" t="b">
        <v>0</v>
      </c>
      <c r="AF964" t="s">
        <v>108</v>
      </c>
      <c r="AG964">
        <v>747495856.30897319</v>
      </c>
      <c r="AH964">
        <v>4.8347263551146314E-3</v>
      </c>
      <c r="AI964">
        <v>200572620.21719998</v>
      </c>
      <c r="AJ964">
        <v>3.732443578352613E-3</v>
      </c>
      <c r="AK964">
        <v>85184415.501826763</v>
      </c>
      <c r="AL964">
        <v>1.0228314836090218E-2</v>
      </c>
      <c r="AM964">
        <v>4051972.1255999999</v>
      </c>
      <c r="AN964">
        <v>7.6080779941979067E-3</v>
      </c>
      <c r="AO964">
        <v>40519721.255999997</v>
      </c>
      <c r="AP964">
        <v>1.0195367663961818E-2</v>
      </c>
      <c r="AQ964">
        <v>4051972.1255999999</v>
      </c>
      <c r="AR964">
        <v>9.9917826159969352E-3</v>
      </c>
      <c r="AS964">
        <v>12155916.376799999</v>
      </c>
      <c r="AT964">
        <v>6.9178151216312805E-3</v>
      </c>
      <c r="CA964">
        <v>2133430.3139999993</v>
      </c>
      <c r="CB964">
        <v>2.3445607368897579E-3</v>
      </c>
    </row>
    <row r="965" spans="1:84" x14ac:dyDescent="0.3">
      <c r="A965" t="s">
        <v>5994</v>
      </c>
      <c r="B965" t="s">
        <v>49</v>
      </c>
      <c r="C965" t="s">
        <v>2764</v>
      </c>
      <c r="D965" t="s">
        <v>1030</v>
      </c>
      <c r="E965" t="s">
        <v>1031</v>
      </c>
      <c r="F965" t="s">
        <v>3250</v>
      </c>
      <c r="H965" t="s">
        <v>4933</v>
      </c>
      <c r="I965" t="s">
        <v>3256</v>
      </c>
      <c r="J965" t="s">
        <v>55</v>
      </c>
      <c r="K965" t="s">
        <v>3256</v>
      </c>
      <c r="L965" t="s">
        <v>55</v>
      </c>
      <c r="M965" t="s">
        <v>3256</v>
      </c>
      <c r="N965" t="s">
        <v>55</v>
      </c>
      <c r="O965" t="s">
        <v>55</v>
      </c>
      <c r="P965" t="s">
        <v>55</v>
      </c>
      <c r="Q965" t="s">
        <v>55</v>
      </c>
      <c r="R965">
        <v>1.9540999999999999E-2</v>
      </c>
      <c r="S965" t="s">
        <v>3194</v>
      </c>
      <c r="U965" t="s">
        <v>3194</v>
      </c>
      <c r="Y965">
        <v>1</v>
      </c>
      <c r="Z965">
        <v>2</v>
      </c>
      <c r="AA965" t="b">
        <v>0</v>
      </c>
      <c r="AD965" t="b">
        <v>0</v>
      </c>
      <c r="AE965" t="b">
        <v>0</v>
      </c>
      <c r="BS965">
        <v>22000000</v>
      </c>
      <c r="BT965">
        <v>4.540208224425339E-3</v>
      </c>
    </row>
    <row r="966" spans="1:84" x14ac:dyDescent="0.3">
      <c r="A966" t="s">
        <v>5995</v>
      </c>
      <c r="B966" t="s">
        <v>49</v>
      </c>
      <c r="C966" t="s">
        <v>3005</v>
      </c>
      <c r="D966" t="s">
        <v>3006</v>
      </c>
      <c r="E966" t="s">
        <v>3007</v>
      </c>
      <c r="F966" t="s">
        <v>3375</v>
      </c>
      <c r="G966" t="s">
        <v>53</v>
      </c>
      <c r="H966" t="s">
        <v>5996</v>
      </c>
      <c r="I966" t="s">
        <v>5997</v>
      </c>
      <c r="J966" t="s">
        <v>55</v>
      </c>
      <c r="K966" t="s">
        <v>4105</v>
      </c>
      <c r="L966" t="s">
        <v>107</v>
      </c>
      <c r="M966" t="s">
        <v>5998</v>
      </c>
      <c r="N966" t="s">
        <v>3498</v>
      </c>
      <c r="O966" t="s">
        <v>107</v>
      </c>
      <c r="P966" t="s">
        <v>107</v>
      </c>
      <c r="Q966" t="s">
        <v>108</v>
      </c>
      <c r="R966">
        <v>-7.3420000000000004E-3</v>
      </c>
      <c r="S966" t="s">
        <v>3194</v>
      </c>
      <c r="T966" t="s">
        <v>3194</v>
      </c>
      <c r="U966" t="s">
        <v>3194</v>
      </c>
      <c r="Y966">
        <v>1.0041500000000001</v>
      </c>
      <c r="Z966">
        <v>3</v>
      </c>
      <c r="AA966" t="b">
        <v>0</v>
      </c>
      <c r="AB966" t="s">
        <v>107</v>
      </c>
      <c r="AC966" t="s">
        <v>3498</v>
      </c>
      <c r="AD966" t="b">
        <v>1</v>
      </c>
      <c r="AE966" t="b">
        <v>0</v>
      </c>
      <c r="AF966" t="s">
        <v>107</v>
      </c>
      <c r="AG966">
        <v>127378101.03025001</v>
      </c>
      <c r="AH966">
        <v>8.2386846283847583E-4</v>
      </c>
      <c r="AI966">
        <v>54174686.23409</v>
      </c>
      <c r="AJ966">
        <v>1.0081334108550328E-3</v>
      </c>
      <c r="BE966">
        <v>415928.49316000001</v>
      </c>
      <c r="BF966">
        <v>1.0420374756343123E-3</v>
      </c>
    </row>
    <row r="967" spans="1:84" x14ac:dyDescent="0.3">
      <c r="A967" t="s">
        <v>5999</v>
      </c>
      <c r="B967" t="s">
        <v>49</v>
      </c>
      <c r="C967" t="s">
        <v>2794</v>
      </c>
      <c r="D967" t="s">
        <v>346</v>
      </c>
      <c r="E967" t="s">
        <v>2795</v>
      </c>
      <c r="F967" t="s">
        <v>4143</v>
      </c>
      <c r="H967" t="s">
        <v>6000</v>
      </c>
      <c r="I967" t="s">
        <v>3256</v>
      </c>
      <c r="J967" t="s">
        <v>55</v>
      </c>
      <c r="K967" t="s">
        <v>3256</v>
      </c>
      <c r="L967" t="s">
        <v>55</v>
      </c>
      <c r="M967" t="s">
        <v>5620</v>
      </c>
      <c r="N967" t="s">
        <v>3498</v>
      </c>
      <c r="O967" t="s">
        <v>107</v>
      </c>
      <c r="P967" t="s">
        <v>107</v>
      </c>
      <c r="Q967" t="s">
        <v>107</v>
      </c>
      <c r="R967">
        <v>4.052E-3</v>
      </c>
      <c r="S967" t="s">
        <v>3194</v>
      </c>
      <c r="U967" t="s">
        <v>3194</v>
      </c>
      <c r="Y967">
        <v>1.0086477</v>
      </c>
      <c r="Z967">
        <v>2</v>
      </c>
      <c r="AA967" t="b">
        <v>0</v>
      </c>
      <c r="AC967" t="s">
        <v>3498</v>
      </c>
      <c r="AD967" t="b">
        <v>0</v>
      </c>
      <c r="AE967" t="b">
        <v>0</v>
      </c>
      <c r="AG967">
        <v>20917429</v>
      </c>
      <c r="AH967">
        <v>1.3529178043461629E-4</v>
      </c>
    </row>
    <row r="968" spans="1:84" x14ac:dyDescent="0.3">
      <c r="A968" t="s">
        <v>6001</v>
      </c>
      <c r="B968" t="s">
        <v>49</v>
      </c>
      <c r="C968" t="s">
        <v>1969</v>
      </c>
      <c r="D968" t="s">
        <v>463</v>
      </c>
      <c r="E968" t="s">
        <v>464</v>
      </c>
      <c r="F968" t="s">
        <v>3271</v>
      </c>
      <c r="G968" t="s">
        <v>53</v>
      </c>
      <c r="H968" t="s">
        <v>6002</v>
      </c>
      <c r="I968" t="s">
        <v>3226</v>
      </c>
      <c r="J968" t="s">
        <v>55</v>
      </c>
      <c r="K968" t="s">
        <v>5203</v>
      </c>
      <c r="L968" t="s">
        <v>108</v>
      </c>
      <c r="M968" t="s">
        <v>5203</v>
      </c>
      <c r="N968" t="s">
        <v>3309</v>
      </c>
      <c r="O968" t="s">
        <v>108</v>
      </c>
      <c r="P968" t="s">
        <v>108</v>
      </c>
      <c r="Q968" t="s">
        <v>108</v>
      </c>
      <c r="R968">
        <v>-1.645E-3</v>
      </c>
      <c r="S968" t="s">
        <v>3194</v>
      </c>
      <c r="Y968">
        <v>0.97918000000000005</v>
      </c>
      <c r="Z968">
        <v>2</v>
      </c>
      <c r="AA968" t="b">
        <v>0</v>
      </c>
      <c r="AC968" t="s">
        <v>3309</v>
      </c>
      <c r="AD968" t="b">
        <v>0</v>
      </c>
      <c r="AE968" t="b">
        <v>0</v>
      </c>
      <c r="AF968" t="s">
        <v>108</v>
      </c>
      <c r="AW968">
        <v>1279509.6849600002</v>
      </c>
      <c r="AX968">
        <v>2.5983227178057676E-3</v>
      </c>
    </row>
    <row r="969" spans="1:84" x14ac:dyDescent="0.3">
      <c r="A969" t="s">
        <v>6003</v>
      </c>
      <c r="B969" t="s">
        <v>3210</v>
      </c>
      <c r="C969" t="s">
        <v>2770</v>
      </c>
      <c r="D969" t="s">
        <v>1194</v>
      </c>
      <c r="E969" t="s">
        <v>1195</v>
      </c>
      <c r="F969" t="s">
        <v>3360</v>
      </c>
      <c r="G969" t="s">
        <v>53</v>
      </c>
      <c r="H969" t="s">
        <v>6004</v>
      </c>
      <c r="I969" t="s">
        <v>6005</v>
      </c>
      <c r="J969" t="s">
        <v>56</v>
      </c>
      <c r="K969" t="s">
        <v>5387</v>
      </c>
      <c r="L969" t="s">
        <v>55</v>
      </c>
      <c r="M969" t="s">
        <v>6005</v>
      </c>
      <c r="N969" t="s">
        <v>3221</v>
      </c>
      <c r="O969" t="s">
        <v>56</v>
      </c>
      <c r="P969" t="s">
        <v>56</v>
      </c>
      <c r="Q969" t="s">
        <v>56</v>
      </c>
      <c r="R969">
        <v>1.7519E-2</v>
      </c>
      <c r="S969" t="s">
        <v>3194</v>
      </c>
      <c r="U969" t="s">
        <v>3194</v>
      </c>
      <c r="Y969">
        <v>0.80447000000000002</v>
      </c>
      <c r="AA969" t="b">
        <v>0</v>
      </c>
      <c r="AB969" t="s">
        <v>56</v>
      </c>
      <c r="AC969" t="s">
        <v>3221</v>
      </c>
      <c r="AD969" t="b">
        <v>0</v>
      </c>
      <c r="AE969" t="b">
        <v>0</v>
      </c>
      <c r="AG969">
        <v>8295791.2655929327</v>
      </c>
      <c r="AH969">
        <v>5.3656325088327381E-5</v>
      </c>
    </row>
    <row r="970" spans="1:84" x14ac:dyDescent="0.3">
      <c r="A970" t="s">
        <v>6006</v>
      </c>
      <c r="B970" t="s">
        <v>49</v>
      </c>
      <c r="C970" t="s">
        <v>3122</v>
      </c>
      <c r="D970" t="s">
        <v>1330</v>
      </c>
      <c r="E970" t="s">
        <v>1331</v>
      </c>
      <c r="F970" t="s">
        <v>3196</v>
      </c>
      <c r="G970" t="s">
        <v>53</v>
      </c>
      <c r="H970" t="s">
        <v>5274</v>
      </c>
      <c r="I970" t="s">
        <v>3246</v>
      </c>
      <c r="J970" t="s">
        <v>62</v>
      </c>
      <c r="K970" t="s">
        <v>3417</v>
      </c>
      <c r="L970" t="s">
        <v>55</v>
      </c>
      <c r="M970" t="s">
        <v>3246</v>
      </c>
      <c r="N970" t="s">
        <v>3215</v>
      </c>
      <c r="O970" t="s">
        <v>62</v>
      </c>
      <c r="P970" t="s">
        <v>62</v>
      </c>
      <c r="Q970" t="s">
        <v>62</v>
      </c>
      <c r="R970">
        <v>4.6499999999999996E-3</v>
      </c>
      <c r="S970" t="s">
        <v>3194</v>
      </c>
      <c r="U970" t="s">
        <v>3208</v>
      </c>
      <c r="Y970">
        <v>0.97876000000000007</v>
      </c>
      <c r="AA970" t="b">
        <v>0</v>
      </c>
      <c r="AB970" t="s">
        <v>62</v>
      </c>
      <c r="AC970" t="s">
        <v>3215</v>
      </c>
      <c r="AD970" t="b">
        <v>0</v>
      </c>
      <c r="AE970" t="b">
        <v>0</v>
      </c>
      <c r="AG970">
        <v>73060869.152319998</v>
      </c>
      <c r="AH970">
        <v>4.7255019093015246E-4</v>
      </c>
      <c r="AI970">
        <v>40839654.74064</v>
      </c>
      <c r="AJ970">
        <v>7.5998262830575484E-4</v>
      </c>
      <c r="BE970">
        <v>4505093.8083199998</v>
      </c>
      <c r="BF970">
        <v>1.1286739563936691E-2</v>
      </c>
      <c r="BK970">
        <v>2350483.7260799999</v>
      </c>
      <c r="BL970">
        <v>9.0446930508230369E-4</v>
      </c>
      <c r="CA970">
        <v>3917472.8768000002</v>
      </c>
      <c r="CB970">
        <v>4.3051573020705895E-3</v>
      </c>
      <c r="CE970">
        <v>5582398.84944</v>
      </c>
      <c r="CF970">
        <v>2.3927930116768789E-2</v>
      </c>
    </row>
    <row r="971" spans="1:84" x14ac:dyDescent="0.3">
      <c r="A971" t="s">
        <v>6007</v>
      </c>
      <c r="B971" t="s">
        <v>49</v>
      </c>
      <c r="C971" t="s">
        <v>1921</v>
      </c>
      <c r="D971" t="s">
        <v>346</v>
      </c>
      <c r="E971" t="s">
        <v>1441</v>
      </c>
      <c r="F971" t="s">
        <v>3250</v>
      </c>
      <c r="G971" t="s">
        <v>53</v>
      </c>
      <c r="H971" t="s">
        <v>6008</v>
      </c>
      <c r="I971" t="s">
        <v>4084</v>
      </c>
      <c r="J971" t="s">
        <v>62</v>
      </c>
      <c r="K971" t="s">
        <v>4188</v>
      </c>
      <c r="L971" t="s">
        <v>107</v>
      </c>
      <c r="M971" t="s">
        <v>4089</v>
      </c>
      <c r="N971" t="s">
        <v>3498</v>
      </c>
      <c r="O971" t="s">
        <v>107</v>
      </c>
      <c r="P971" t="s">
        <v>62</v>
      </c>
      <c r="Q971" t="s">
        <v>107</v>
      </c>
      <c r="R971">
        <v>-1.9729999999999999E-3</v>
      </c>
      <c r="S971" t="s">
        <v>3194</v>
      </c>
      <c r="T971" t="s">
        <v>3194</v>
      </c>
      <c r="U971" t="s">
        <v>3194</v>
      </c>
      <c r="V971" t="s">
        <v>55</v>
      </c>
      <c r="W971" t="s">
        <v>55</v>
      </c>
      <c r="X971" t="s">
        <v>55</v>
      </c>
      <c r="Y971">
        <v>1.0522199999999999</v>
      </c>
      <c r="Z971">
        <v>4</v>
      </c>
      <c r="AA971" t="b">
        <v>0</v>
      </c>
      <c r="AB971" t="s">
        <v>62</v>
      </c>
      <c r="AC971" t="s">
        <v>3498</v>
      </c>
      <c r="AD971" t="b">
        <v>0</v>
      </c>
      <c r="AE971" t="b">
        <v>0</v>
      </c>
      <c r="AF971" t="s">
        <v>107</v>
      </c>
      <c r="BK971">
        <v>10532028.766999999</v>
      </c>
      <c r="BL971">
        <v>4.0527388614947178E-3</v>
      </c>
    </row>
    <row r="972" spans="1:84" x14ac:dyDescent="0.3">
      <c r="A972" t="s">
        <v>6009</v>
      </c>
      <c r="B972" t="s">
        <v>49</v>
      </c>
      <c r="C972" t="s">
        <v>6010</v>
      </c>
      <c r="D972" t="s">
        <v>353</v>
      </c>
      <c r="E972" t="s">
        <v>354</v>
      </c>
      <c r="F972" t="s">
        <v>3998</v>
      </c>
      <c r="R972">
        <v>0</v>
      </c>
      <c r="S972" t="s">
        <v>3194</v>
      </c>
      <c r="T972" t="s">
        <v>3194</v>
      </c>
      <c r="U972" t="s">
        <v>3194</v>
      </c>
      <c r="V972" t="s">
        <v>55</v>
      </c>
      <c r="W972" t="s">
        <v>55</v>
      </c>
      <c r="X972" t="s">
        <v>55</v>
      </c>
      <c r="Y972">
        <v>51.23</v>
      </c>
      <c r="Z972">
        <v>4</v>
      </c>
      <c r="AA972" t="b">
        <v>0</v>
      </c>
      <c r="AD972" t="b">
        <v>0</v>
      </c>
      <c r="AE972" t="b">
        <v>0</v>
      </c>
      <c r="AG972">
        <v>75218498.729999989</v>
      </c>
      <c r="AH972">
        <v>4.8650551723161689E-4</v>
      </c>
      <c r="AI972">
        <v>14595222.079999998</v>
      </c>
      <c r="AJ972">
        <v>2.7160159182312323E-4</v>
      </c>
      <c r="AK972">
        <v>6908570.4199999999</v>
      </c>
      <c r="AL972">
        <v>8.2953006024376222E-4</v>
      </c>
      <c r="AO972">
        <v>2802895.76</v>
      </c>
      <c r="AP972">
        <v>7.0525047831438824E-4</v>
      </c>
      <c r="CA972">
        <v>618602.25</v>
      </c>
      <c r="CB972">
        <v>6.7982091450757484E-4</v>
      </c>
    </row>
    <row r="973" spans="1:84" x14ac:dyDescent="0.3">
      <c r="A973" t="s">
        <v>6011</v>
      </c>
      <c r="B973" t="s">
        <v>49</v>
      </c>
      <c r="C973" t="s">
        <v>2243</v>
      </c>
      <c r="D973" t="s">
        <v>1999</v>
      </c>
      <c r="E973" t="s">
        <v>2000</v>
      </c>
      <c r="F973" t="s">
        <v>3346</v>
      </c>
      <c r="G973" t="s">
        <v>53</v>
      </c>
      <c r="H973" t="s">
        <v>4890</v>
      </c>
      <c r="I973" t="s">
        <v>4002</v>
      </c>
      <c r="J973" t="s">
        <v>68</v>
      </c>
      <c r="K973" t="s">
        <v>4003</v>
      </c>
      <c r="L973" t="s">
        <v>55</v>
      </c>
      <c r="M973" t="s">
        <v>6012</v>
      </c>
      <c r="N973" t="s">
        <v>3470</v>
      </c>
      <c r="O973" t="s">
        <v>68</v>
      </c>
      <c r="P973" t="s">
        <v>68</v>
      </c>
      <c r="Q973" t="s">
        <v>63</v>
      </c>
      <c r="R973">
        <v>-1.5140000000000002E-3</v>
      </c>
      <c r="S973" t="s">
        <v>3194</v>
      </c>
      <c r="T973" t="s">
        <v>3194</v>
      </c>
      <c r="U973" t="s">
        <v>3194</v>
      </c>
      <c r="V973" t="s">
        <v>55</v>
      </c>
      <c r="Y973">
        <v>1.03213</v>
      </c>
      <c r="Z973">
        <v>4</v>
      </c>
      <c r="AA973" t="b">
        <v>0</v>
      </c>
      <c r="AB973" t="s">
        <v>68</v>
      </c>
      <c r="AC973" t="s">
        <v>3470</v>
      </c>
      <c r="AD973" t="b">
        <v>0</v>
      </c>
      <c r="AE973" t="b">
        <v>0</v>
      </c>
      <c r="AF973" t="s">
        <v>4005</v>
      </c>
      <c r="AG973">
        <v>86038609.640925005</v>
      </c>
      <c r="AH973">
        <v>5.5648888228279332E-4</v>
      </c>
      <c r="AI973">
        <v>24821850.864150003</v>
      </c>
      <c r="AJ973">
        <v>4.6190829915068396E-4</v>
      </c>
      <c r="AM973">
        <v>1466269.6713</v>
      </c>
      <c r="AN973">
        <v>2.7531023595394224E-3</v>
      </c>
      <c r="AO973">
        <v>9740219.9593500011</v>
      </c>
      <c r="AP973">
        <v>2.4507849643395012E-3</v>
      </c>
      <c r="AQ973">
        <v>1047335.4795</v>
      </c>
      <c r="AR973">
        <v>2.5826309048548393E-3</v>
      </c>
      <c r="AS973">
        <v>733134.83565000002</v>
      </c>
      <c r="AT973">
        <v>4.1721998531790971E-4</v>
      </c>
      <c r="BC973">
        <v>1675736.7672000001</v>
      </c>
      <c r="BD973">
        <v>1.5338218191259644E-3</v>
      </c>
      <c r="BE973">
        <v>418934.19180000003</v>
      </c>
      <c r="BF973">
        <v>1.0495677378665233E-3</v>
      </c>
      <c r="BK973">
        <v>1675736.7672000001</v>
      </c>
      <c r="BL973">
        <v>6.4482576608091108E-4</v>
      </c>
    </row>
    <row r="974" spans="1:84" x14ac:dyDescent="0.3">
      <c r="A974" t="s">
        <v>6013</v>
      </c>
      <c r="B974" t="s">
        <v>49</v>
      </c>
      <c r="C974" t="s">
        <v>409</v>
      </c>
      <c r="D974" t="s">
        <v>351</v>
      </c>
      <c r="E974" t="s">
        <v>352</v>
      </c>
      <c r="F974" t="s">
        <v>3250</v>
      </c>
      <c r="G974" t="s">
        <v>53</v>
      </c>
      <c r="H974" t="s">
        <v>5098</v>
      </c>
      <c r="I974" t="s">
        <v>5574</v>
      </c>
      <c r="J974" t="s">
        <v>68</v>
      </c>
      <c r="K974" t="s">
        <v>3944</v>
      </c>
      <c r="L974" t="s">
        <v>62</v>
      </c>
      <c r="M974" t="s">
        <v>5574</v>
      </c>
      <c r="N974" t="s">
        <v>3221</v>
      </c>
      <c r="O974" t="s">
        <v>68</v>
      </c>
      <c r="P974" t="s">
        <v>56</v>
      </c>
      <c r="Q974" t="s">
        <v>62</v>
      </c>
      <c r="R974">
        <v>7.9889999999999996E-3</v>
      </c>
      <c r="S974" t="s">
        <v>3194</v>
      </c>
      <c r="T974" t="s">
        <v>3194</v>
      </c>
      <c r="U974" t="s">
        <v>3194</v>
      </c>
      <c r="V974" t="s">
        <v>55</v>
      </c>
      <c r="X974" t="s">
        <v>55</v>
      </c>
      <c r="Y974">
        <v>0.99010000000000009</v>
      </c>
      <c r="Z974">
        <v>6</v>
      </c>
      <c r="AA974" t="b">
        <v>0</v>
      </c>
      <c r="AB974" t="s">
        <v>68</v>
      </c>
      <c r="AC974" t="s">
        <v>3221</v>
      </c>
      <c r="AD974" t="b">
        <v>0</v>
      </c>
      <c r="AE974" t="b">
        <v>0</v>
      </c>
      <c r="AF974" t="s">
        <v>62</v>
      </c>
      <c r="AG974">
        <v>175248122.88390005</v>
      </c>
      <c r="AH974">
        <v>1.1334868430908627E-3</v>
      </c>
      <c r="AI974">
        <v>25751153.562700003</v>
      </c>
      <c r="AJ974">
        <v>4.7920163602683684E-4</v>
      </c>
      <c r="AK974">
        <v>14629060.000600003</v>
      </c>
      <c r="AL974">
        <v>1.7565493706883765E-3</v>
      </c>
      <c r="AM974">
        <v>801592.32880000013</v>
      </c>
      <c r="AN974">
        <v>1.5050885761357701E-3</v>
      </c>
      <c r="AO974">
        <v>4007961.6440000008</v>
      </c>
      <c r="AP974">
        <v>1.0084630712405525E-3</v>
      </c>
      <c r="AS974">
        <v>11222292.603200002</v>
      </c>
      <c r="AT974">
        <v>6.3864988095800506E-3</v>
      </c>
      <c r="BC974">
        <v>1202388.4932000001</v>
      </c>
      <c r="BD974">
        <v>1.1005605068973457E-3</v>
      </c>
      <c r="BK974">
        <v>2805573.1508000004</v>
      </c>
      <c r="BL974">
        <v>1.0795883289494762E-3</v>
      </c>
      <c r="BY974">
        <v>2805573.1508000004</v>
      </c>
      <c r="BZ974">
        <v>6.3576316012271886E-3</v>
      </c>
    </row>
    <row r="975" spans="1:84" x14ac:dyDescent="0.3">
      <c r="A975" t="s">
        <v>6014</v>
      </c>
      <c r="B975" t="s">
        <v>49</v>
      </c>
      <c r="C975" t="s">
        <v>2282</v>
      </c>
      <c r="D975" t="s">
        <v>2253</v>
      </c>
      <c r="E975" t="s">
        <v>2254</v>
      </c>
      <c r="F975" t="s">
        <v>3271</v>
      </c>
      <c r="G975" t="s">
        <v>53</v>
      </c>
      <c r="H975" t="s">
        <v>6015</v>
      </c>
      <c r="I975" t="s">
        <v>3256</v>
      </c>
      <c r="J975" t="s">
        <v>55</v>
      </c>
      <c r="K975" t="s">
        <v>3256</v>
      </c>
      <c r="L975" t="s">
        <v>55</v>
      </c>
      <c r="M975" t="s">
        <v>3256</v>
      </c>
      <c r="N975" t="s">
        <v>55</v>
      </c>
      <c r="O975" t="s">
        <v>55</v>
      </c>
      <c r="P975" t="s">
        <v>55</v>
      </c>
      <c r="Q975" t="s">
        <v>55</v>
      </c>
      <c r="R975">
        <v>-1.5789999999999999E-3</v>
      </c>
      <c r="U975" t="s">
        <v>3194</v>
      </c>
      <c r="Y975">
        <v>1.0048000000000001</v>
      </c>
      <c r="AA975" t="b">
        <v>0</v>
      </c>
      <c r="AD975" t="b">
        <v>0</v>
      </c>
      <c r="AE975" t="b">
        <v>0</v>
      </c>
      <c r="AG975">
        <v>15080403.288000003</v>
      </c>
      <c r="AH975">
        <v>9.7538498182810231E-5</v>
      </c>
      <c r="AI975">
        <v>5026801.0960000008</v>
      </c>
      <c r="AJ975">
        <v>9.3543433047359347E-5</v>
      </c>
    </row>
    <row r="976" spans="1:84" x14ac:dyDescent="0.3">
      <c r="A976" t="s">
        <v>6016</v>
      </c>
      <c r="B976" t="s">
        <v>49</v>
      </c>
      <c r="C976" t="s">
        <v>931</v>
      </c>
      <c r="D976" t="s">
        <v>368</v>
      </c>
      <c r="E976" t="s">
        <v>369</v>
      </c>
      <c r="F976" t="s">
        <v>3527</v>
      </c>
      <c r="G976" t="s">
        <v>53</v>
      </c>
      <c r="H976" t="s">
        <v>6017</v>
      </c>
      <c r="I976" t="s">
        <v>6018</v>
      </c>
      <c r="J976" t="s">
        <v>48</v>
      </c>
      <c r="K976" t="s">
        <v>6019</v>
      </c>
      <c r="L976" t="s">
        <v>48</v>
      </c>
      <c r="M976" t="s">
        <v>6020</v>
      </c>
      <c r="N976" t="s">
        <v>3237</v>
      </c>
      <c r="O976" t="s">
        <v>48</v>
      </c>
      <c r="P976" t="s">
        <v>48</v>
      </c>
      <c r="Q976" t="s">
        <v>48</v>
      </c>
      <c r="R976">
        <v>-2.7900000000000001E-4</v>
      </c>
      <c r="S976" t="s">
        <v>3194</v>
      </c>
      <c r="T976" t="s">
        <v>3194</v>
      </c>
      <c r="U976" t="s">
        <v>3194</v>
      </c>
      <c r="W976" t="s">
        <v>55</v>
      </c>
      <c r="X976" t="s">
        <v>55</v>
      </c>
      <c r="Y976">
        <v>0.93007000000000006</v>
      </c>
      <c r="Z976">
        <v>1</v>
      </c>
      <c r="AA976" t="b">
        <v>0</v>
      </c>
      <c r="AB976" t="s">
        <v>48</v>
      </c>
      <c r="AC976" t="s">
        <v>3237</v>
      </c>
      <c r="AD976" t="b">
        <v>0</v>
      </c>
      <c r="AE976" t="b">
        <v>0</v>
      </c>
      <c r="AF976" t="s">
        <v>48</v>
      </c>
      <c r="AG976">
        <v>30332541.080275003</v>
      </c>
      <c r="AH976">
        <v>1.9618775748475324E-4</v>
      </c>
      <c r="AI976">
        <v>5621474.7948000003</v>
      </c>
      <c r="AJ976">
        <v>1.0460967940689568E-4</v>
      </c>
      <c r="AK976">
        <v>34314419.059925005</v>
      </c>
      <c r="AL976">
        <v>4.1202217505961663E-3</v>
      </c>
    </row>
    <row r="977" spans="1:82" x14ac:dyDescent="0.3">
      <c r="A977" t="s">
        <v>6021</v>
      </c>
      <c r="B977" t="s">
        <v>49</v>
      </c>
      <c r="D977" t="s">
        <v>396</v>
      </c>
      <c r="E977" t="s">
        <v>4156</v>
      </c>
      <c r="F977" t="s">
        <v>3819</v>
      </c>
      <c r="H977" t="s">
        <v>6022</v>
      </c>
      <c r="R977">
        <v>0</v>
      </c>
      <c r="S977" t="s">
        <v>3194</v>
      </c>
      <c r="T977" t="s">
        <v>3194</v>
      </c>
      <c r="U977" t="s">
        <v>3201</v>
      </c>
      <c r="Y977">
        <v>1.6406950000000002E-3</v>
      </c>
      <c r="Z977">
        <v>3</v>
      </c>
      <c r="AA977" t="b">
        <v>0</v>
      </c>
      <c r="AD977" t="b">
        <v>0</v>
      </c>
      <c r="AE977" t="b">
        <v>0</v>
      </c>
      <c r="AI977">
        <v>410173.75000000006</v>
      </c>
      <c r="AJ977">
        <v>7.6328981370360774E-6</v>
      </c>
    </row>
    <row r="978" spans="1:82" x14ac:dyDescent="0.3">
      <c r="A978" t="s">
        <v>6023</v>
      </c>
      <c r="B978" t="s">
        <v>49</v>
      </c>
      <c r="C978" t="s">
        <v>2283</v>
      </c>
      <c r="D978" t="s">
        <v>463</v>
      </c>
      <c r="E978" t="s">
        <v>464</v>
      </c>
      <c r="F978" t="s">
        <v>3271</v>
      </c>
      <c r="G978" t="s">
        <v>53</v>
      </c>
      <c r="H978" t="s">
        <v>5482</v>
      </c>
      <c r="I978" t="s">
        <v>3226</v>
      </c>
      <c r="J978" t="s">
        <v>55</v>
      </c>
      <c r="K978" t="s">
        <v>6018</v>
      </c>
      <c r="L978" t="s">
        <v>108</v>
      </c>
      <c r="M978" t="s">
        <v>6018</v>
      </c>
      <c r="N978" t="s">
        <v>3309</v>
      </c>
      <c r="O978" t="s">
        <v>108</v>
      </c>
      <c r="P978" t="s">
        <v>108</v>
      </c>
      <c r="Q978" t="s">
        <v>108</v>
      </c>
      <c r="R978">
        <v>5.1530000000000005E-3</v>
      </c>
      <c r="S978" t="s">
        <v>3194</v>
      </c>
      <c r="Y978">
        <v>0.80710999999999999</v>
      </c>
      <c r="Z978">
        <v>2</v>
      </c>
      <c r="AA978" t="b">
        <v>0</v>
      </c>
      <c r="AC978" t="s">
        <v>3309</v>
      </c>
      <c r="AD978" t="b">
        <v>0</v>
      </c>
      <c r="AE978" t="b">
        <v>0</v>
      </c>
      <c r="AF978" t="s">
        <v>108</v>
      </c>
      <c r="AG978">
        <v>109765860.8256</v>
      </c>
      <c r="AH978">
        <v>7.0995430375471696E-4</v>
      </c>
      <c r="AI978">
        <v>40835513.699999996</v>
      </c>
      <c r="AJ978">
        <v>7.5990556793466453E-4</v>
      </c>
      <c r="AK978">
        <v>12740680.2744</v>
      </c>
      <c r="AL978">
        <v>1.529806694156784E-3</v>
      </c>
    </row>
    <row r="979" spans="1:82" x14ac:dyDescent="0.3">
      <c r="A979" t="s">
        <v>6024</v>
      </c>
      <c r="B979" t="s">
        <v>49</v>
      </c>
      <c r="C979" t="s">
        <v>419</v>
      </c>
      <c r="D979" t="s">
        <v>420</v>
      </c>
      <c r="E979" t="s">
        <v>421</v>
      </c>
      <c r="F979" t="s">
        <v>3188</v>
      </c>
      <c r="G979" t="s">
        <v>53</v>
      </c>
      <c r="H979" t="s">
        <v>3830</v>
      </c>
      <c r="I979" t="s">
        <v>4291</v>
      </c>
      <c r="J979" t="s">
        <v>55</v>
      </c>
      <c r="K979" t="s">
        <v>4292</v>
      </c>
      <c r="L979" t="s">
        <v>56</v>
      </c>
      <c r="M979" t="s">
        <v>4292</v>
      </c>
      <c r="N979" t="s">
        <v>3221</v>
      </c>
      <c r="O979" t="s">
        <v>56</v>
      </c>
      <c r="P979" t="s">
        <v>56</v>
      </c>
      <c r="Q979" t="s">
        <v>56</v>
      </c>
      <c r="R979">
        <v>5.6849999999999999E-3</v>
      </c>
      <c r="S979" t="s">
        <v>3194</v>
      </c>
      <c r="T979" t="s">
        <v>3194</v>
      </c>
      <c r="U979" t="s">
        <v>3194</v>
      </c>
      <c r="Y979">
        <v>0.99052000000000007</v>
      </c>
      <c r="Z979">
        <v>4</v>
      </c>
      <c r="AA979" t="b">
        <v>0</v>
      </c>
      <c r="AB979" t="s">
        <v>56</v>
      </c>
      <c r="AC979" t="s">
        <v>3221</v>
      </c>
      <c r="AD979" t="b">
        <v>1</v>
      </c>
      <c r="AE979" t="b">
        <v>0</v>
      </c>
      <c r="AF979" t="s">
        <v>56</v>
      </c>
      <c r="AG979">
        <v>3473652.1918000006</v>
      </c>
      <c r="AH979">
        <v>2.2467225280852123E-5</v>
      </c>
      <c r="AI979">
        <v>1488708.0822000001</v>
      </c>
      <c r="AJ979">
        <v>2.7703277323853439E-5</v>
      </c>
    </row>
    <row r="980" spans="1:82" x14ac:dyDescent="0.3">
      <c r="A980" t="s">
        <v>6025</v>
      </c>
      <c r="B980" t="s">
        <v>49</v>
      </c>
      <c r="C980" t="s">
        <v>2799</v>
      </c>
      <c r="D980" t="s">
        <v>118</v>
      </c>
      <c r="E980" t="s">
        <v>119</v>
      </c>
      <c r="F980" t="s">
        <v>4143</v>
      </c>
      <c r="G980" t="s">
        <v>53</v>
      </c>
      <c r="H980" t="s">
        <v>5007</v>
      </c>
      <c r="I980" t="s">
        <v>3256</v>
      </c>
      <c r="J980" t="s">
        <v>55</v>
      </c>
      <c r="K980" t="s">
        <v>3256</v>
      </c>
      <c r="L980" t="s">
        <v>55</v>
      </c>
      <c r="M980" t="s">
        <v>3256</v>
      </c>
      <c r="N980" t="s">
        <v>55</v>
      </c>
      <c r="O980" t="s">
        <v>55</v>
      </c>
      <c r="P980" t="s">
        <v>55</v>
      </c>
      <c r="Q980" t="s">
        <v>55</v>
      </c>
      <c r="R980">
        <v>7.0280000000000004E-3</v>
      </c>
      <c r="S980" t="s">
        <v>3194</v>
      </c>
      <c r="T980" t="s">
        <v>3208</v>
      </c>
      <c r="U980" t="s">
        <v>3194</v>
      </c>
      <c r="X980" t="s">
        <v>55</v>
      </c>
      <c r="Y980">
        <v>0.74465000000000003</v>
      </c>
      <c r="Z980">
        <v>2</v>
      </c>
      <c r="AA980" t="b">
        <v>0</v>
      </c>
      <c r="AD980" t="b">
        <v>0</v>
      </c>
      <c r="AE980" t="b">
        <v>0</v>
      </c>
      <c r="AG980">
        <v>130758250</v>
      </c>
      <c r="AH980">
        <v>8.4573091889135444E-4</v>
      </c>
      <c r="AI980">
        <v>56039250</v>
      </c>
      <c r="AJ980">
        <v>1.0428309635267955E-3</v>
      </c>
    </row>
    <row r="981" spans="1:82" x14ac:dyDescent="0.3">
      <c r="A981" t="s">
        <v>6026</v>
      </c>
      <c r="B981" t="s">
        <v>49</v>
      </c>
      <c r="C981" t="s">
        <v>1978</v>
      </c>
      <c r="D981" t="s">
        <v>118</v>
      </c>
      <c r="E981" t="s">
        <v>119</v>
      </c>
      <c r="F981" t="s">
        <v>3254</v>
      </c>
      <c r="G981" t="s">
        <v>53</v>
      </c>
      <c r="H981" t="s">
        <v>5468</v>
      </c>
      <c r="I981" t="s">
        <v>3371</v>
      </c>
      <c r="J981" t="s">
        <v>55</v>
      </c>
      <c r="K981" t="s">
        <v>3986</v>
      </c>
      <c r="L981" t="s">
        <v>55</v>
      </c>
      <c r="M981" t="s">
        <v>3986</v>
      </c>
      <c r="N981" t="s">
        <v>55</v>
      </c>
      <c r="O981" t="s">
        <v>108</v>
      </c>
      <c r="P981" t="s">
        <v>108</v>
      </c>
      <c r="Q981" t="s">
        <v>108</v>
      </c>
      <c r="R981">
        <v>1.8809999999999999E-3</v>
      </c>
      <c r="S981" t="s">
        <v>3194</v>
      </c>
      <c r="T981" t="s">
        <v>3208</v>
      </c>
      <c r="U981" t="s">
        <v>3194</v>
      </c>
      <c r="X981" t="s">
        <v>55</v>
      </c>
      <c r="Y981">
        <v>0.67088999999999999</v>
      </c>
      <c r="Z981">
        <v>2</v>
      </c>
      <c r="AA981" t="b">
        <v>0</v>
      </c>
      <c r="AD981" t="b">
        <v>0</v>
      </c>
      <c r="AE981" t="b">
        <v>0</v>
      </c>
      <c r="AG981">
        <v>352217.25</v>
      </c>
      <c r="AH981">
        <v>2.278104964634246E-6</v>
      </c>
      <c r="AI981">
        <v>150950.25</v>
      </c>
      <c r="AJ981">
        <v>2.8090239368319644E-6</v>
      </c>
    </row>
    <row r="982" spans="1:82" x14ac:dyDescent="0.3">
      <c r="A982" t="s">
        <v>6027</v>
      </c>
      <c r="B982" t="s">
        <v>49</v>
      </c>
      <c r="C982" t="s">
        <v>434</v>
      </c>
      <c r="D982" t="s">
        <v>435</v>
      </c>
      <c r="E982" t="s">
        <v>436</v>
      </c>
      <c r="F982" t="s">
        <v>3250</v>
      </c>
      <c r="G982" t="s">
        <v>53</v>
      </c>
      <c r="H982" t="s">
        <v>6028</v>
      </c>
      <c r="I982" t="s">
        <v>4365</v>
      </c>
      <c r="J982" t="s">
        <v>107</v>
      </c>
      <c r="K982" t="s">
        <v>4212</v>
      </c>
      <c r="L982" t="s">
        <v>129</v>
      </c>
      <c r="M982" t="s">
        <v>4365</v>
      </c>
      <c r="N982" t="s">
        <v>3309</v>
      </c>
      <c r="O982" t="s">
        <v>108</v>
      </c>
      <c r="P982" t="s">
        <v>107</v>
      </c>
      <c r="Q982" t="s">
        <v>129</v>
      </c>
      <c r="R982">
        <v>9.0399999999999996E-4</v>
      </c>
      <c r="S982" t="s">
        <v>3194</v>
      </c>
      <c r="T982" t="s">
        <v>3194</v>
      </c>
      <c r="U982" t="s">
        <v>3194</v>
      </c>
      <c r="V982" t="s">
        <v>55</v>
      </c>
      <c r="W982" t="s">
        <v>55</v>
      </c>
      <c r="X982" t="s">
        <v>55</v>
      </c>
      <c r="Y982">
        <v>0.99722</v>
      </c>
      <c r="Z982">
        <v>3</v>
      </c>
      <c r="AA982" t="b">
        <v>0</v>
      </c>
      <c r="AB982" t="s">
        <v>107</v>
      </c>
      <c r="AC982" t="s">
        <v>3309</v>
      </c>
      <c r="AD982" t="b">
        <v>0</v>
      </c>
      <c r="AE982" t="b">
        <v>0</v>
      </c>
      <c r="AF982" t="s">
        <v>129</v>
      </c>
      <c r="AG982">
        <v>23341358.958839998</v>
      </c>
      <c r="AH982">
        <v>1.5096951022541751E-4</v>
      </c>
      <c r="AI982">
        <v>9974939.7259999998</v>
      </c>
      <c r="AJ982">
        <v>1.8562304109327461E-4</v>
      </c>
      <c r="BK982">
        <v>797995.17807999998</v>
      </c>
      <c r="BL982">
        <v>3.0706961982704715E-4</v>
      </c>
      <c r="BY982">
        <v>797995.17807999998</v>
      </c>
      <c r="BZ982">
        <v>1.8083147681755055E-3</v>
      </c>
    </row>
    <row r="983" spans="1:82" x14ac:dyDescent="0.3">
      <c r="A983" t="s">
        <v>6029</v>
      </c>
      <c r="B983" t="s">
        <v>49</v>
      </c>
      <c r="D983" t="s">
        <v>346</v>
      </c>
      <c r="E983" t="s">
        <v>3818</v>
      </c>
      <c r="F983" t="s">
        <v>3819</v>
      </c>
      <c r="H983" t="s">
        <v>6030</v>
      </c>
      <c r="R983">
        <v>0</v>
      </c>
      <c r="S983" t="s">
        <v>3194</v>
      </c>
      <c r="T983" t="s">
        <v>3194</v>
      </c>
      <c r="U983" t="s">
        <v>3194</v>
      </c>
      <c r="V983" t="s">
        <v>55</v>
      </c>
      <c r="W983" t="s">
        <v>55</v>
      </c>
      <c r="X983" t="s">
        <v>55</v>
      </c>
      <c r="Y983">
        <v>1.3105845E-3</v>
      </c>
      <c r="Z983">
        <v>2</v>
      </c>
      <c r="AA983" t="b">
        <v>0</v>
      </c>
      <c r="AD983" t="b">
        <v>0</v>
      </c>
      <c r="AE983" t="b">
        <v>0</v>
      </c>
      <c r="AG983">
        <v>327646.125</v>
      </c>
      <c r="AH983">
        <v>2.1191814540760647E-6</v>
      </c>
    </row>
    <row r="984" spans="1:82" x14ac:dyDescent="0.3">
      <c r="A984" t="s">
        <v>6031</v>
      </c>
      <c r="B984" t="s">
        <v>49</v>
      </c>
      <c r="C984" t="s">
        <v>2807</v>
      </c>
      <c r="D984" t="s">
        <v>353</v>
      </c>
      <c r="E984" t="s">
        <v>354</v>
      </c>
      <c r="F984" t="s">
        <v>3319</v>
      </c>
      <c r="G984" t="s">
        <v>72</v>
      </c>
      <c r="H984" t="s">
        <v>3342</v>
      </c>
      <c r="I984" t="s">
        <v>6032</v>
      </c>
      <c r="J984" t="s">
        <v>56</v>
      </c>
      <c r="K984" t="s">
        <v>4075</v>
      </c>
      <c r="L984" t="s">
        <v>68</v>
      </c>
      <c r="M984" t="s">
        <v>6033</v>
      </c>
      <c r="N984" t="s">
        <v>3193</v>
      </c>
      <c r="O984" t="s">
        <v>56</v>
      </c>
      <c r="P984" t="s">
        <v>54</v>
      </c>
      <c r="Q984" t="s">
        <v>68</v>
      </c>
      <c r="R984">
        <v>1.4458000000000002E-2</v>
      </c>
      <c r="S984" t="s">
        <v>3194</v>
      </c>
      <c r="T984" t="s">
        <v>3194</v>
      </c>
      <c r="U984" t="s">
        <v>3194</v>
      </c>
      <c r="V984" t="s">
        <v>55</v>
      </c>
      <c r="W984" t="s">
        <v>55</v>
      </c>
      <c r="X984" t="s">
        <v>55</v>
      </c>
      <c r="Y984">
        <v>0.89349999999999996</v>
      </c>
      <c r="Z984">
        <v>4</v>
      </c>
      <c r="AA984" t="b">
        <v>0</v>
      </c>
      <c r="AB984" t="s">
        <v>56</v>
      </c>
      <c r="AC984" t="s">
        <v>3193</v>
      </c>
      <c r="AD984" t="b">
        <v>0</v>
      </c>
      <c r="AE984" t="b">
        <v>0</v>
      </c>
      <c r="AF984" t="s">
        <v>68</v>
      </c>
      <c r="AG984">
        <v>124583685.61097999</v>
      </c>
      <c r="AH984">
        <v>8.0579447117597343E-4</v>
      </c>
      <c r="AI984">
        <v>42162601.02555</v>
      </c>
      <c r="AJ984">
        <v>7.8460125451839844E-4</v>
      </c>
      <c r="AK984">
        <v>7344453.0818699999</v>
      </c>
      <c r="AL984">
        <v>8.8186762775461526E-4</v>
      </c>
    </row>
    <row r="985" spans="1:82" x14ac:dyDescent="0.3">
      <c r="A985" t="s">
        <v>6034</v>
      </c>
      <c r="B985" t="s">
        <v>49</v>
      </c>
      <c r="C985" t="s">
        <v>6035</v>
      </c>
      <c r="E985" t="s">
        <v>6036</v>
      </c>
      <c r="F985" t="s">
        <v>3808</v>
      </c>
      <c r="O985" t="s">
        <v>62</v>
      </c>
      <c r="P985" t="s">
        <v>63</v>
      </c>
      <c r="Q985" t="s">
        <v>62</v>
      </c>
      <c r="R985">
        <v>8.6016483000000005E-7</v>
      </c>
      <c r="Y985">
        <v>2101.91</v>
      </c>
      <c r="AA985" t="b">
        <v>0</v>
      </c>
      <c r="AD985" t="b">
        <v>0</v>
      </c>
      <c r="AE985" t="b">
        <v>0</v>
      </c>
      <c r="AG985">
        <v>63957579.581649996</v>
      </c>
      <c r="AH985">
        <v>4.1367104981640377E-4</v>
      </c>
      <c r="AI985">
        <v>50841883.98410999</v>
      </c>
      <c r="AJ985">
        <v>9.4611349835458129E-4</v>
      </c>
      <c r="AM985">
        <v>209385.96846999999</v>
      </c>
      <c r="AN985">
        <v>3.931480103098031E-4</v>
      </c>
      <c r="AO985">
        <v>1404435.3066100001</v>
      </c>
      <c r="AP985">
        <v>3.5337692035622371E-4</v>
      </c>
      <c r="AQ985">
        <v>195477.62999999998</v>
      </c>
      <c r="AR985">
        <v>4.8202947224397871E-4</v>
      </c>
      <c r="AS985">
        <v>9197930.8351699989</v>
      </c>
      <c r="AT985">
        <v>5.2344539931762765E-3</v>
      </c>
    </row>
    <row r="986" spans="1:82" x14ac:dyDescent="0.3">
      <c r="A986" t="s">
        <v>6037</v>
      </c>
      <c r="B986" t="s">
        <v>49</v>
      </c>
      <c r="C986" t="s">
        <v>3132</v>
      </c>
      <c r="D986" t="s">
        <v>775</v>
      </c>
      <c r="E986" t="s">
        <v>1038</v>
      </c>
      <c r="F986" t="s">
        <v>3244</v>
      </c>
      <c r="G986" t="s">
        <v>53</v>
      </c>
      <c r="H986" t="s">
        <v>6038</v>
      </c>
      <c r="I986" t="s">
        <v>3248</v>
      </c>
      <c r="J986" t="s">
        <v>63</v>
      </c>
      <c r="K986" t="s">
        <v>3248</v>
      </c>
      <c r="L986" t="s">
        <v>55</v>
      </c>
      <c r="M986" t="s">
        <v>3252</v>
      </c>
      <c r="N986" t="s">
        <v>3470</v>
      </c>
      <c r="O986" t="s">
        <v>63</v>
      </c>
      <c r="P986" t="s">
        <v>63</v>
      </c>
      <c r="Q986" t="s">
        <v>63</v>
      </c>
      <c r="R986">
        <v>3.7290000000000001E-3</v>
      </c>
      <c r="S986" t="s">
        <v>3194</v>
      </c>
      <c r="U986" t="s">
        <v>3194</v>
      </c>
      <c r="Y986">
        <v>0.95492999999999995</v>
      </c>
      <c r="AA986" t="b">
        <v>0</v>
      </c>
      <c r="AC986" t="s">
        <v>3470</v>
      </c>
      <c r="AD986" t="b">
        <v>1</v>
      </c>
      <c r="AE986" t="b">
        <v>0</v>
      </c>
      <c r="AG986">
        <v>64054881.917900003</v>
      </c>
      <c r="AH986">
        <v>4.1430039132446918E-4</v>
      </c>
      <c r="AI986">
        <v>21988989.315099999</v>
      </c>
      <c r="AJ986">
        <v>4.091917524671751E-4</v>
      </c>
      <c r="AK986">
        <v>4780215.0685000001</v>
      </c>
      <c r="AL986">
        <v>5.7397288479125682E-4</v>
      </c>
      <c r="BC986">
        <v>1912086.0274</v>
      </c>
      <c r="BD986">
        <v>1.7501551116363228E-3</v>
      </c>
    </row>
    <row r="987" spans="1:82" x14ac:dyDescent="0.3">
      <c r="A987" t="s">
        <v>6039</v>
      </c>
      <c r="B987" t="s">
        <v>49</v>
      </c>
      <c r="D987" t="s">
        <v>1144</v>
      </c>
      <c r="E987" t="s">
        <v>6040</v>
      </c>
      <c r="F987" t="s">
        <v>3819</v>
      </c>
      <c r="H987" t="s">
        <v>6041</v>
      </c>
      <c r="R987">
        <v>0</v>
      </c>
      <c r="T987" t="s">
        <v>3194</v>
      </c>
      <c r="U987" t="s">
        <v>3201</v>
      </c>
      <c r="Y987">
        <v>5.0313052999999995E-3</v>
      </c>
      <c r="Z987">
        <v>3</v>
      </c>
      <c r="AA987" t="b">
        <v>0</v>
      </c>
      <c r="AD987" t="b">
        <v>0</v>
      </c>
      <c r="AE987" t="b">
        <v>0</v>
      </c>
      <c r="AG987">
        <v>1257826.325</v>
      </c>
      <c r="AH987">
        <v>8.1354913640094248E-6</v>
      </c>
    </row>
    <row r="988" spans="1:82" x14ac:dyDescent="0.3">
      <c r="A988" t="s">
        <v>6042</v>
      </c>
      <c r="B988" t="s">
        <v>49</v>
      </c>
      <c r="C988" t="s">
        <v>1426</v>
      </c>
      <c r="D988" t="s">
        <v>118</v>
      </c>
      <c r="E988" t="s">
        <v>119</v>
      </c>
      <c r="F988" t="s">
        <v>3254</v>
      </c>
      <c r="G988" t="s">
        <v>53</v>
      </c>
      <c r="H988" t="s">
        <v>3370</v>
      </c>
      <c r="I988" t="s">
        <v>3256</v>
      </c>
      <c r="J988" t="s">
        <v>55</v>
      </c>
      <c r="K988" t="s">
        <v>6043</v>
      </c>
      <c r="L988" t="s">
        <v>108</v>
      </c>
      <c r="M988" t="s">
        <v>6044</v>
      </c>
      <c r="N988" t="s">
        <v>3309</v>
      </c>
      <c r="O988" t="s">
        <v>108</v>
      </c>
      <c r="P988" t="s">
        <v>108</v>
      </c>
      <c r="Q988" t="s">
        <v>108</v>
      </c>
      <c r="R988">
        <v>3.725E-3</v>
      </c>
      <c r="S988" t="s">
        <v>3194</v>
      </c>
      <c r="T988" t="s">
        <v>3208</v>
      </c>
      <c r="U988" t="s">
        <v>3194</v>
      </c>
      <c r="X988" t="s">
        <v>55</v>
      </c>
      <c r="Y988">
        <v>1.4213835499999998</v>
      </c>
      <c r="Z988">
        <v>2</v>
      </c>
      <c r="AA988" t="b">
        <v>0</v>
      </c>
      <c r="AC988" t="s">
        <v>3309</v>
      </c>
      <c r="AD988" t="b">
        <v>0</v>
      </c>
      <c r="AE988" t="b">
        <v>0</v>
      </c>
      <c r="AF988" t="s">
        <v>108</v>
      </c>
      <c r="AG988">
        <v>2477780321.8757734</v>
      </c>
      <c r="AH988">
        <v>1.6026028403033184E-2</v>
      </c>
      <c r="AI988">
        <v>687640775.24889994</v>
      </c>
      <c r="AJ988">
        <v>1.2796264978798304E-2</v>
      </c>
      <c r="AK988">
        <v>71539408.493726254</v>
      </c>
      <c r="AL988">
        <v>8.5899232735336083E-3</v>
      </c>
      <c r="AM988">
        <v>46221975.585499994</v>
      </c>
      <c r="AN988">
        <v>8.6787466547125602E-2</v>
      </c>
      <c r="AO988">
        <v>344887048.59949994</v>
      </c>
      <c r="AP988">
        <v>8.6778737711328588E-2</v>
      </c>
      <c r="AQ988">
        <v>25599863.401199996</v>
      </c>
      <c r="AR988">
        <v>6.3126858274260761E-2</v>
      </c>
      <c r="AS988">
        <v>42666439.001999997</v>
      </c>
      <c r="AT988">
        <v>2.4281060165691402E-2</v>
      </c>
      <c r="BS988">
        <v>210772208.66987997</v>
      </c>
      <c r="BT988">
        <v>4.3497714331058313E-2</v>
      </c>
    </row>
    <row r="989" spans="1:82" x14ac:dyDescent="0.3">
      <c r="A989" t="s">
        <v>6045</v>
      </c>
      <c r="B989" t="s">
        <v>49</v>
      </c>
      <c r="C989" t="s">
        <v>2804</v>
      </c>
      <c r="D989" t="s">
        <v>755</v>
      </c>
      <c r="E989" t="s">
        <v>1016</v>
      </c>
      <c r="F989" t="s">
        <v>3346</v>
      </c>
      <c r="G989" t="s">
        <v>53</v>
      </c>
      <c r="H989" t="s">
        <v>6046</v>
      </c>
      <c r="I989" t="s">
        <v>3932</v>
      </c>
      <c r="J989" t="s">
        <v>54</v>
      </c>
      <c r="K989" t="s">
        <v>3933</v>
      </c>
      <c r="L989" t="s">
        <v>55</v>
      </c>
      <c r="M989" t="s">
        <v>3934</v>
      </c>
      <c r="N989" t="s">
        <v>3193</v>
      </c>
      <c r="O989" t="s">
        <v>54</v>
      </c>
      <c r="P989" t="s">
        <v>54</v>
      </c>
      <c r="Q989" t="s">
        <v>54</v>
      </c>
      <c r="R989">
        <v>6.7889999999999999E-3</v>
      </c>
      <c r="Y989">
        <v>0.95766999999999991</v>
      </c>
      <c r="AA989" t="b">
        <v>0</v>
      </c>
      <c r="AB989" t="s">
        <v>54</v>
      </c>
      <c r="AC989" t="s">
        <v>3193</v>
      </c>
      <c r="AD989" t="b">
        <v>0</v>
      </c>
      <c r="AE989" t="b">
        <v>0</v>
      </c>
      <c r="AG989">
        <v>4842459.5889999997</v>
      </c>
      <c r="AH989">
        <v>3.1320530810860657E-5</v>
      </c>
      <c r="AI989">
        <v>6973141.8081599995</v>
      </c>
      <c r="AJ989">
        <v>1.297627678923696E-4</v>
      </c>
      <c r="BA989">
        <v>4842459.5889999997</v>
      </c>
      <c r="BB989">
        <v>6.9705227422424505E-3</v>
      </c>
      <c r="BC989">
        <v>4842459.5889999997</v>
      </c>
      <c r="BD989">
        <v>4.4323609299654863E-3</v>
      </c>
      <c r="BM989">
        <v>5810951.5067999996</v>
      </c>
      <c r="BN989">
        <v>1.0654963438373622E-2</v>
      </c>
      <c r="BQ989">
        <v>96849.191779999994</v>
      </c>
      <c r="BR989">
        <v>2.9754223950035404E-3</v>
      </c>
      <c r="BU989">
        <v>2227531.4109399999</v>
      </c>
      <c r="BV989">
        <v>8.913934027800564E-3</v>
      </c>
      <c r="BW989">
        <v>1840134.6438199999</v>
      </c>
      <c r="BX989">
        <v>9.2842385469688819E-3</v>
      </c>
    </row>
    <row r="990" spans="1:82" x14ac:dyDescent="0.3">
      <c r="A990" t="s">
        <v>6047</v>
      </c>
      <c r="B990" t="s">
        <v>49</v>
      </c>
      <c r="D990" t="s">
        <v>4685</v>
      </c>
      <c r="E990" t="s">
        <v>4686</v>
      </c>
      <c r="F990" t="s">
        <v>3819</v>
      </c>
      <c r="H990" t="s">
        <v>6048</v>
      </c>
      <c r="R990">
        <v>0</v>
      </c>
      <c r="S990" t="s">
        <v>3208</v>
      </c>
      <c r="T990" t="s">
        <v>3208</v>
      </c>
      <c r="U990" t="s">
        <v>3208</v>
      </c>
      <c r="Y990">
        <v>7.0409999999999996E-7</v>
      </c>
      <c r="Z990">
        <v>4</v>
      </c>
      <c r="AA990" t="b">
        <v>0</v>
      </c>
      <c r="AD990" t="b">
        <v>0</v>
      </c>
      <c r="AE990" t="b">
        <v>0</v>
      </c>
      <c r="AG990">
        <v>176.02499999999998</v>
      </c>
      <c r="AH990">
        <v>1.1385116044138756E-9</v>
      </c>
    </row>
    <row r="991" spans="1:82" x14ac:dyDescent="0.3">
      <c r="A991" t="s">
        <v>6049</v>
      </c>
      <c r="B991" t="s">
        <v>49</v>
      </c>
      <c r="C991" t="s">
        <v>2301</v>
      </c>
      <c r="D991" t="s">
        <v>2042</v>
      </c>
      <c r="E991" t="s">
        <v>2043</v>
      </c>
      <c r="F991" t="s">
        <v>3196</v>
      </c>
      <c r="G991" t="s">
        <v>53</v>
      </c>
      <c r="H991" t="s">
        <v>6050</v>
      </c>
      <c r="I991" t="s">
        <v>4420</v>
      </c>
      <c r="J991" t="s">
        <v>63</v>
      </c>
      <c r="K991" t="s">
        <v>5785</v>
      </c>
      <c r="L991" t="s">
        <v>56</v>
      </c>
      <c r="M991" t="s">
        <v>3256</v>
      </c>
      <c r="N991" t="s">
        <v>55</v>
      </c>
      <c r="O991" t="s">
        <v>56</v>
      </c>
      <c r="P991" t="s">
        <v>56</v>
      </c>
      <c r="Q991" t="s">
        <v>63</v>
      </c>
      <c r="R991">
        <v>-1.0009999999999999E-3</v>
      </c>
      <c r="T991" t="s">
        <v>3208</v>
      </c>
      <c r="U991" t="s">
        <v>3208</v>
      </c>
      <c r="W991" t="s">
        <v>55</v>
      </c>
      <c r="Y991">
        <v>1.0526</v>
      </c>
      <c r="Z991">
        <v>4</v>
      </c>
      <c r="AA991" t="b">
        <v>0</v>
      </c>
      <c r="AB991" t="s">
        <v>63</v>
      </c>
      <c r="AD991" t="b">
        <v>0</v>
      </c>
      <c r="AE991" t="b">
        <v>0</v>
      </c>
      <c r="AF991" t="s">
        <v>56</v>
      </c>
      <c r="AG991">
        <v>52155597.12342</v>
      </c>
      <c r="AH991">
        <v>3.3733704053485943E-4</v>
      </c>
      <c r="AI991">
        <v>24296085.616500001</v>
      </c>
      <c r="AJ991">
        <v>4.5212436592895536E-4</v>
      </c>
      <c r="AK991">
        <v>4535269.3150800001</v>
      </c>
      <c r="AL991">
        <v>5.4456160963037542E-4</v>
      </c>
    </row>
    <row r="992" spans="1:82" x14ac:dyDescent="0.3">
      <c r="A992" t="s">
        <v>6051</v>
      </c>
      <c r="B992" t="s">
        <v>3210</v>
      </c>
      <c r="C992" t="s">
        <v>6052</v>
      </c>
      <c r="E992" t="s">
        <v>6053</v>
      </c>
      <c r="F992" t="s">
        <v>3808</v>
      </c>
      <c r="R992">
        <v>0</v>
      </c>
      <c r="Y992">
        <v>1831.13</v>
      </c>
      <c r="AA992" t="b">
        <v>0</v>
      </c>
      <c r="AD992" t="b">
        <v>0</v>
      </c>
      <c r="AE992" t="b">
        <v>0</v>
      </c>
      <c r="CC992">
        <v>1965304.2196200001</v>
      </c>
      <c r="CD992">
        <v>8.5595915716956197E-3</v>
      </c>
    </row>
    <row r="993" spans="1:84" x14ac:dyDescent="0.3">
      <c r="A993" t="s">
        <v>6054</v>
      </c>
      <c r="B993" t="s">
        <v>49</v>
      </c>
      <c r="C993" t="s">
        <v>3140</v>
      </c>
      <c r="D993" t="s">
        <v>3141</v>
      </c>
      <c r="E993" t="s">
        <v>3139</v>
      </c>
      <c r="F993" t="s">
        <v>3265</v>
      </c>
      <c r="G993" t="s">
        <v>128</v>
      </c>
      <c r="H993" t="s">
        <v>6055</v>
      </c>
      <c r="I993" t="s">
        <v>3290</v>
      </c>
      <c r="J993" t="s">
        <v>55</v>
      </c>
      <c r="K993" t="s">
        <v>3290</v>
      </c>
      <c r="L993" t="s">
        <v>55</v>
      </c>
      <c r="M993" t="s">
        <v>3288</v>
      </c>
      <c r="N993" t="s">
        <v>3237</v>
      </c>
      <c r="O993" t="s">
        <v>48</v>
      </c>
      <c r="P993" t="s">
        <v>48</v>
      </c>
      <c r="Q993" t="s">
        <v>48</v>
      </c>
      <c r="R993">
        <v>-1.518E-3</v>
      </c>
      <c r="T993" t="s">
        <v>55</v>
      </c>
      <c r="Y993">
        <v>1.006</v>
      </c>
      <c r="Z993">
        <v>2</v>
      </c>
      <c r="AA993" t="b">
        <v>0</v>
      </c>
      <c r="AC993" t="s">
        <v>3237</v>
      </c>
      <c r="AD993" t="b">
        <v>0</v>
      </c>
      <c r="AE993" t="b">
        <v>0</v>
      </c>
      <c r="AG993">
        <v>75463175.340000004</v>
      </c>
      <c r="AH993">
        <v>4.8808806039204105E-4</v>
      </c>
      <c r="AI993">
        <v>25154391.780000001</v>
      </c>
      <c r="AJ993">
        <v>4.6809653264217319E-4</v>
      </c>
    </row>
    <row r="994" spans="1:84" x14ac:dyDescent="0.3">
      <c r="A994" t="s">
        <v>6056</v>
      </c>
      <c r="B994" t="s">
        <v>49</v>
      </c>
      <c r="C994" t="s">
        <v>3155</v>
      </c>
      <c r="D994" t="s">
        <v>262</v>
      </c>
      <c r="E994" t="s">
        <v>3065</v>
      </c>
      <c r="F994" t="s">
        <v>5829</v>
      </c>
      <c r="G994" t="s">
        <v>53</v>
      </c>
      <c r="H994" t="s">
        <v>6057</v>
      </c>
      <c r="I994" t="s">
        <v>3247</v>
      </c>
      <c r="J994" t="s">
        <v>55</v>
      </c>
      <c r="K994" t="s">
        <v>3247</v>
      </c>
      <c r="L994" t="s">
        <v>55</v>
      </c>
      <c r="M994" t="s">
        <v>3247</v>
      </c>
      <c r="N994" t="s">
        <v>55</v>
      </c>
      <c r="O994" t="s">
        <v>55</v>
      </c>
      <c r="P994" t="s">
        <v>55</v>
      </c>
      <c r="Q994" t="s">
        <v>55</v>
      </c>
      <c r="R994">
        <v>5.273589959556675E-3</v>
      </c>
      <c r="Y994">
        <v>1</v>
      </c>
      <c r="AA994" t="b">
        <v>0</v>
      </c>
      <c r="AD994" t="b">
        <v>0</v>
      </c>
      <c r="AE994" t="b">
        <v>0</v>
      </c>
      <c r="AI994">
        <v>50000000</v>
      </c>
      <c r="AJ994">
        <v>9.3044693096962878E-4</v>
      </c>
    </row>
    <row r="995" spans="1:84" x14ac:dyDescent="0.3">
      <c r="A995" t="s">
        <v>6058</v>
      </c>
      <c r="B995" t="s">
        <v>49</v>
      </c>
      <c r="C995" t="s">
        <v>2300</v>
      </c>
      <c r="D995" t="s">
        <v>253</v>
      </c>
      <c r="E995" t="s">
        <v>254</v>
      </c>
      <c r="F995" t="s">
        <v>3271</v>
      </c>
      <c r="G995" t="s">
        <v>53</v>
      </c>
      <c r="H995" t="s">
        <v>6059</v>
      </c>
      <c r="I995" t="s">
        <v>4701</v>
      </c>
      <c r="J995" t="s">
        <v>55</v>
      </c>
      <c r="K995" t="s">
        <v>6060</v>
      </c>
      <c r="L995" t="s">
        <v>55</v>
      </c>
      <c r="M995" t="s">
        <v>6060</v>
      </c>
      <c r="N995" t="s">
        <v>55</v>
      </c>
      <c r="O995" t="s">
        <v>55</v>
      </c>
      <c r="P995" t="s">
        <v>55</v>
      </c>
      <c r="Q995" t="s">
        <v>55</v>
      </c>
      <c r="R995">
        <v>4.4679999999999997E-3</v>
      </c>
      <c r="S995" t="s">
        <v>3194</v>
      </c>
      <c r="T995" t="s">
        <v>3208</v>
      </c>
      <c r="X995" t="s">
        <v>55</v>
      </c>
      <c r="Y995">
        <v>0.79962999999999995</v>
      </c>
      <c r="Z995">
        <v>2</v>
      </c>
      <c r="AA995" t="b">
        <v>0</v>
      </c>
      <c r="AD995" t="b">
        <v>0</v>
      </c>
      <c r="AE995" t="b">
        <v>0</v>
      </c>
      <c r="AG995">
        <v>10318146.279679999</v>
      </c>
      <c r="AH995">
        <v>6.6736709418864019E-5</v>
      </c>
      <c r="AI995">
        <v>12091577.671499999</v>
      </c>
      <c r="AJ995">
        <v>2.2501142670056131E-4</v>
      </c>
      <c r="AK995">
        <v>17895534.953819998</v>
      </c>
      <c r="AL995">
        <v>2.1487635336771534E-3</v>
      </c>
    </row>
    <row r="996" spans="1:84" x14ac:dyDescent="0.3">
      <c r="A996" t="s">
        <v>6061</v>
      </c>
      <c r="B996" t="s">
        <v>3210</v>
      </c>
      <c r="C996" t="s">
        <v>2813</v>
      </c>
      <c r="D996" t="s">
        <v>973</v>
      </c>
      <c r="E996" t="s">
        <v>974</v>
      </c>
      <c r="F996" t="s">
        <v>3271</v>
      </c>
      <c r="G996" t="s">
        <v>53</v>
      </c>
      <c r="H996" t="s">
        <v>6062</v>
      </c>
      <c r="I996" t="s">
        <v>3860</v>
      </c>
      <c r="J996" t="s">
        <v>107</v>
      </c>
      <c r="K996" t="s">
        <v>6063</v>
      </c>
      <c r="L996" t="s">
        <v>107</v>
      </c>
      <c r="M996" t="s">
        <v>6064</v>
      </c>
      <c r="N996" t="s">
        <v>3309</v>
      </c>
      <c r="O996" t="s">
        <v>107</v>
      </c>
      <c r="P996" t="s">
        <v>107</v>
      </c>
      <c r="Q996" t="s">
        <v>108</v>
      </c>
      <c r="R996">
        <v>6.8840000000000004E-3</v>
      </c>
      <c r="S996" t="s">
        <v>3194</v>
      </c>
      <c r="T996" t="s">
        <v>3194</v>
      </c>
      <c r="U996" t="s">
        <v>3194</v>
      </c>
      <c r="Y996">
        <v>1.27176</v>
      </c>
      <c r="Z996">
        <v>2</v>
      </c>
      <c r="AA996" t="b">
        <v>0</v>
      </c>
      <c r="AB996" t="s">
        <v>107</v>
      </c>
      <c r="AC996" t="s">
        <v>3309</v>
      </c>
      <c r="AD996" t="b">
        <v>0</v>
      </c>
      <c r="AE996" t="b">
        <v>0</v>
      </c>
      <c r="AF996" t="s">
        <v>107</v>
      </c>
      <c r="CC996">
        <v>960069.99997499993</v>
      </c>
      <c r="CD996">
        <v>4.1814427496689394E-3</v>
      </c>
    </row>
    <row r="997" spans="1:84" x14ac:dyDescent="0.3">
      <c r="A997" t="s">
        <v>6065</v>
      </c>
      <c r="B997" t="s">
        <v>3210</v>
      </c>
      <c r="C997" t="s">
        <v>2298</v>
      </c>
      <c r="D997" t="s">
        <v>353</v>
      </c>
      <c r="E997" t="s">
        <v>354</v>
      </c>
      <c r="F997" t="s">
        <v>3571</v>
      </c>
      <c r="G997" t="s">
        <v>271</v>
      </c>
      <c r="H997" t="s">
        <v>5950</v>
      </c>
      <c r="I997" t="s">
        <v>5200</v>
      </c>
      <c r="J997" t="s">
        <v>68</v>
      </c>
      <c r="K997" t="s">
        <v>4075</v>
      </c>
      <c r="L997" t="s">
        <v>62</v>
      </c>
      <c r="M997" t="s">
        <v>6066</v>
      </c>
      <c r="N997" t="s">
        <v>3221</v>
      </c>
      <c r="O997" t="s">
        <v>68</v>
      </c>
      <c r="P997" t="s">
        <v>56</v>
      </c>
      <c r="Q997" t="s">
        <v>62</v>
      </c>
      <c r="R997">
        <v>7.2500000000000004E-3</v>
      </c>
      <c r="S997" t="s">
        <v>3194</v>
      </c>
      <c r="T997" t="s">
        <v>3194</v>
      </c>
      <c r="U997" t="s">
        <v>3194</v>
      </c>
      <c r="V997" t="s">
        <v>55</v>
      </c>
      <c r="W997" t="s">
        <v>55</v>
      </c>
      <c r="X997" t="s">
        <v>55</v>
      </c>
      <c r="Y997">
        <v>1.0077100000000001</v>
      </c>
      <c r="Z997">
        <v>4</v>
      </c>
      <c r="AA997" t="b">
        <v>0</v>
      </c>
      <c r="AB997" t="s">
        <v>68</v>
      </c>
      <c r="AC997" t="s">
        <v>3221</v>
      </c>
      <c r="AD997" t="b">
        <v>0</v>
      </c>
      <c r="AE997" t="b">
        <v>0</v>
      </c>
      <c r="AF997" t="s">
        <v>62</v>
      </c>
      <c r="CC997">
        <v>810368.00000000012</v>
      </c>
      <c r="CD997">
        <v>3.5294378516691036E-3</v>
      </c>
    </row>
    <row r="998" spans="1:84" x14ac:dyDescent="0.3">
      <c r="A998" t="s">
        <v>6067</v>
      </c>
      <c r="B998" t="s">
        <v>49</v>
      </c>
      <c r="C998" t="s">
        <v>1517</v>
      </c>
      <c r="D998" t="s">
        <v>401</v>
      </c>
      <c r="E998" t="s">
        <v>402</v>
      </c>
      <c r="F998" t="s">
        <v>3346</v>
      </c>
      <c r="G998" t="s">
        <v>67</v>
      </c>
      <c r="H998" t="s">
        <v>6068</v>
      </c>
      <c r="I998" t="s">
        <v>6069</v>
      </c>
      <c r="J998" t="s">
        <v>76</v>
      </c>
      <c r="K998" t="s">
        <v>3835</v>
      </c>
      <c r="L998" t="s">
        <v>76</v>
      </c>
      <c r="M998" t="s">
        <v>6069</v>
      </c>
      <c r="N998" t="s">
        <v>3409</v>
      </c>
      <c r="O998" t="s">
        <v>76</v>
      </c>
      <c r="P998" t="s">
        <v>76</v>
      </c>
      <c r="Q998" t="s">
        <v>76</v>
      </c>
      <c r="R998">
        <v>1.6486000000000001E-2</v>
      </c>
      <c r="S998" t="s">
        <v>3194</v>
      </c>
      <c r="T998" t="s">
        <v>3194</v>
      </c>
      <c r="U998" t="s">
        <v>3194</v>
      </c>
      <c r="Y998">
        <v>1.0885400000000001</v>
      </c>
      <c r="Z998">
        <v>4</v>
      </c>
      <c r="AA998" t="b">
        <v>0</v>
      </c>
      <c r="AB998" t="s">
        <v>76</v>
      </c>
      <c r="AC998" t="s">
        <v>3409</v>
      </c>
      <c r="AD998" t="b">
        <v>0</v>
      </c>
      <c r="AE998" t="b">
        <v>0</v>
      </c>
      <c r="AF998" t="s">
        <v>76</v>
      </c>
      <c r="AG998">
        <v>64213652.740750007</v>
      </c>
      <c r="AH998">
        <v>4.153273046848275E-4</v>
      </c>
      <c r="AI998">
        <v>31269256.986800004</v>
      </c>
      <c r="AJ998">
        <v>5.818876839413737E-4</v>
      </c>
      <c r="AS998">
        <v>7035582.8220300013</v>
      </c>
      <c r="AT998">
        <v>4.0038825315233742E-3</v>
      </c>
      <c r="AU998">
        <v>558379.58905000007</v>
      </c>
      <c r="AV998">
        <v>1.2241709447036985E-2</v>
      </c>
    </row>
    <row r="999" spans="1:84" x14ac:dyDescent="0.3">
      <c r="A999" t="s">
        <v>6070</v>
      </c>
      <c r="B999" t="s">
        <v>49</v>
      </c>
      <c r="D999" t="s">
        <v>346</v>
      </c>
      <c r="E999" t="s">
        <v>3818</v>
      </c>
      <c r="F999" t="s">
        <v>3819</v>
      </c>
      <c r="H999" t="s">
        <v>6071</v>
      </c>
      <c r="R999">
        <v>0</v>
      </c>
      <c r="S999" t="s">
        <v>3194</v>
      </c>
      <c r="T999" t="s">
        <v>3194</v>
      </c>
      <c r="U999" t="s">
        <v>3194</v>
      </c>
      <c r="V999" t="s">
        <v>55</v>
      </c>
      <c r="W999" t="s">
        <v>55</v>
      </c>
      <c r="X999" t="s">
        <v>55</v>
      </c>
      <c r="Y999">
        <v>3.2306077999999998E-3</v>
      </c>
      <c r="Z999">
        <v>2</v>
      </c>
      <c r="AA999" t="b">
        <v>0</v>
      </c>
      <c r="AD999" t="b">
        <v>0</v>
      </c>
      <c r="AE999" t="b">
        <v>0</v>
      </c>
      <c r="AI999">
        <v>807651.95</v>
      </c>
      <c r="AJ999">
        <v>1.5029545563382722E-5</v>
      </c>
    </row>
    <row r="1000" spans="1:84" x14ac:dyDescent="0.3">
      <c r="A1000" t="s">
        <v>6072</v>
      </c>
      <c r="B1000" t="s">
        <v>49</v>
      </c>
      <c r="C1000" t="s">
        <v>1990</v>
      </c>
      <c r="D1000" t="s">
        <v>1991</v>
      </c>
      <c r="E1000" t="s">
        <v>1992</v>
      </c>
      <c r="F1000" t="s">
        <v>3244</v>
      </c>
      <c r="G1000" t="s">
        <v>53</v>
      </c>
      <c r="H1000" t="s">
        <v>6073</v>
      </c>
      <c r="I1000" t="s">
        <v>6074</v>
      </c>
      <c r="J1000" t="s">
        <v>108</v>
      </c>
      <c r="K1000" t="s">
        <v>4017</v>
      </c>
      <c r="L1000" t="s">
        <v>108</v>
      </c>
      <c r="M1000" t="s">
        <v>6075</v>
      </c>
      <c r="N1000" t="s">
        <v>3498</v>
      </c>
      <c r="O1000" t="s">
        <v>108</v>
      </c>
      <c r="P1000" t="s">
        <v>107</v>
      </c>
      <c r="Q1000" t="s">
        <v>108</v>
      </c>
      <c r="R1000">
        <v>-2.921E-3</v>
      </c>
      <c r="S1000" t="s">
        <v>3201</v>
      </c>
      <c r="Y1000">
        <v>1.0072700000000001</v>
      </c>
      <c r="Z1000">
        <v>3</v>
      </c>
      <c r="AA1000" t="b">
        <v>0</v>
      </c>
      <c r="AB1000" t="s">
        <v>108</v>
      </c>
      <c r="AC1000" t="s">
        <v>3498</v>
      </c>
      <c r="AD1000" t="b">
        <v>0</v>
      </c>
      <c r="AE1000" t="b">
        <v>0</v>
      </c>
      <c r="AF1000" t="s">
        <v>108</v>
      </c>
      <c r="AG1000">
        <v>7060790.6852000011</v>
      </c>
      <c r="AH1000">
        <v>4.56684682939219E-5</v>
      </c>
    </row>
    <row r="1001" spans="1:84" x14ac:dyDescent="0.3">
      <c r="A1001" t="s">
        <v>6076</v>
      </c>
      <c r="B1001" t="s">
        <v>49</v>
      </c>
      <c r="C1001" t="s">
        <v>1962</v>
      </c>
      <c r="D1001" t="s">
        <v>736</v>
      </c>
      <c r="E1001" t="s">
        <v>737</v>
      </c>
      <c r="F1001" t="s">
        <v>3271</v>
      </c>
      <c r="G1001" t="s">
        <v>53</v>
      </c>
      <c r="H1001" t="s">
        <v>6077</v>
      </c>
      <c r="I1001" t="s">
        <v>4446</v>
      </c>
      <c r="J1001" t="s">
        <v>55</v>
      </c>
      <c r="K1001" t="s">
        <v>4447</v>
      </c>
      <c r="L1001" t="s">
        <v>108</v>
      </c>
      <c r="M1001" t="s">
        <v>5627</v>
      </c>
      <c r="N1001" t="s">
        <v>3309</v>
      </c>
      <c r="O1001" t="s">
        <v>108</v>
      </c>
      <c r="P1001" t="s">
        <v>108</v>
      </c>
      <c r="Q1001" t="s">
        <v>108</v>
      </c>
      <c r="R1001">
        <v>-2.5539999999999998E-3</v>
      </c>
      <c r="S1001" t="s">
        <v>3194</v>
      </c>
      <c r="T1001" t="s">
        <v>3208</v>
      </c>
      <c r="U1001" t="s">
        <v>3194</v>
      </c>
      <c r="X1001" t="s">
        <v>55</v>
      </c>
      <c r="Y1001">
        <v>1.0570900000000001</v>
      </c>
      <c r="Z1001">
        <v>2</v>
      </c>
      <c r="AA1001" t="b">
        <v>0</v>
      </c>
      <c r="AB1001" t="s">
        <v>108</v>
      </c>
      <c r="AC1001" t="s">
        <v>3309</v>
      </c>
      <c r="AD1001" t="b">
        <v>1</v>
      </c>
      <c r="AE1001" t="b">
        <v>0</v>
      </c>
      <c r="AF1001" t="s">
        <v>108</v>
      </c>
      <c r="AG1001">
        <v>106984092.93220001</v>
      </c>
      <c r="AH1001">
        <v>6.9196211498936077E-4</v>
      </c>
      <c r="AI1001">
        <v>54654917.041450009</v>
      </c>
      <c r="AJ1001">
        <v>1.0170699964723365E-3</v>
      </c>
      <c r="AK1001">
        <v>5920068.3836000012</v>
      </c>
      <c r="AL1001">
        <v>7.1083804381267364E-4</v>
      </c>
      <c r="AM1001">
        <v>1797163.6164500003</v>
      </c>
      <c r="AN1001">
        <v>3.3743965995969771E-3</v>
      </c>
      <c r="AO1001">
        <v>14800170.959000003</v>
      </c>
      <c r="AP1001">
        <v>3.7239442853805845E-3</v>
      </c>
      <c r="AQ1001">
        <v>2114310.1370000006</v>
      </c>
      <c r="AR1001">
        <v>5.213690177736474E-3</v>
      </c>
      <c r="AS1001">
        <v>4334335.7808500007</v>
      </c>
      <c r="AT1001">
        <v>2.466628814938004E-3</v>
      </c>
      <c r="AU1001">
        <v>317146.52055000007</v>
      </c>
      <c r="AV1001">
        <v>6.9530040725829514E-3</v>
      </c>
      <c r="AW1001">
        <v>3488611.7260500006</v>
      </c>
      <c r="AX1001">
        <v>7.0843849077099263E-3</v>
      </c>
      <c r="BC1001">
        <v>8668671.5617000014</v>
      </c>
      <c r="BD1001">
        <v>7.9345383143850905E-3</v>
      </c>
    </row>
    <row r="1002" spans="1:84" x14ac:dyDescent="0.3">
      <c r="A1002" t="s">
        <v>6078</v>
      </c>
      <c r="B1002" t="s">
        <v>49</v>
      </c>
      <c r="C1002" t="s">
        <v>1967</v>
      </c>
      <c r="D1002" t="s">
        <v>1191</v>
      </c>
      <c r="E1002" t="s">
        <v>1688</v>
      </c>
      <c r="F1002" t="s">
        <v>3196</v>
      </c>
      <c r="G1002" t="s">
        <v>53</v>
      </c>
      <c r="H1002" t="s">
        <v>6079</v>
      </c>
      <c r="I1002" t="s">
        <v>6080</v>
      </c>
      <c r="J1002" t="s">
        <v>68</v>
      </c>
      <c r="K1002" t="s">
        <v>3256</v>
      </c>
      <c r="L1002" t="s">
        <v>55</v>
      </c>
      <c r="M1002" t="s">
        <v>4673</v>
      </c>
      <c r="N1002" t="s">
        <v>3207</v>
      </c>
      <c r="O1002" t="s">
        <v>68</v>
      </c>
      <c r="P1002" t="s">
        <v>68</v>
      </c>
      <c r="Q1002" t="s">
        <v>68</v>
      </c>
      <c r="R1002">
        <v>2.41E-4</v>
      </c>
      <c r="S1002" t="s">
        <v>3194</v>
      </c>
      <c r="U1002" t="s">
        <v>3194</v>
      </c>
      <c r="Y1002">
        <v>1.0221800000000001</v>
      </c>
      <c r="Z1002">
        <v>4</v>
      </c>
      <c r="AA1002" t="b">
        <v>0</v>
      </c>
      <c r="AB1002" t="s">
        <v>68</v>
      </c>
      <c r="AC1002" t="s">
        <v>3207</v>
      </c>
      <c r="AD1002" t="b">
        <v>0</v>
      </c>
      <c r="AE1002" t="b">
        <v>0</v>
      </c>
      <c r="AG1002">
        <v>130684210.1559</v>
      </c>
      <c r="AH1002">
        <v>8.452520367911025E-4</v>
      </c>
      <c r="AI1002">
        <v>38412301.330300003</v>
      </c>
      <c r="AJ1002">
        <v>7.1481215768516451E-4</v>
      </c>
      <c r="AM1002">
        <v>411928.16440000001</v>
      </c>
      <c r="AN1002">
        <v>7.7344599262215059E-4</v>
      </c>
      <c r="AO1002">
        <v>1956658.7808999999</v>
      </c>
      <c r="AP1002">
        <v>4.9232460258449742E-4</v>
      </c>
      <c r="AQ1002">
        <v>205964.0822</v>
      </c>
      <c r="AR1002">
        <v>5.0788807826287574E-4</v>
      </c>
      <c r="AS1002">
        <v>617892.24659999995</v>
      </c>
      <c r="AT1002">
        <v>3.5163653603492798E-4</v>
      </c>
      <c r="BG1002">
        <v>205964.0822</v>
      </c>
      <c r="BH1002">
        <v>1.7360612189608415E-3</v>
      </c>
    </row>
    <row r="1003" spans="1:84" x14ac:dyDescent="0.3">
      <c r="A1003" t="s">
        <v>6081</v>
      </c>
      <c r="B1003" t="s">
        <v>49</v>
      </c>
      <c r="C1003" t="s">
        <v>427</v>
      </c>
      <c r="D1003" t="s">
        <v>428</v>
      </c>
      <c r="E1003" t="s">
        <v>429</v>
      </c>
      <c r="F1003" t="s">
        <v>3188</v>
      </c>
      <c r="G1003" t="s">
        <v>53</v>
      </c>
      <c r="H1003" t="s">
        <v>6082</v>
      </c>
      <c r="I1003" t="s">
        <v>6083</v>
      </c>
      <c r="J1003" t="s">
        <v>56</v>
      </c>
      <c r="K1003" t="s">
        <v>3256</v>
      </c>
      <c r="L1003" t="s">
        <v>55</v>
      </c>
      <c r="M1003" t="s">
        <v>6084</v>
      </c>
      <c r="N1003" t="s">
        <v>3221</v>
      </c>
      <c r="O1003" t="s">
        <v>56</v>
      </c>
      <c r="P1003" t="s">
        <v>56</v>
      </c>
      <c r="Q1003" t="s">
        <v>56</v>
      </c>
      <c r="R1003">
        <v>1.8600000000000001E-3</v>
      </c>
      <c r="S1003" t="s">
        <v>3194</v>
      </c>
      <c r="U1003" t="s">
        <v>3194</v>
      </c>
      <c r="V1003" t="s">
        <v>55</v>
      </c>
      <c r="Y1003">
        <v>1.0057199999999999</v>
      </c>
      <c r="Z1003">
        <v>5</v>
      </c>
      <c r="AA1003" t="b">
        <v>0</v>
      </c>
      <c r="AB1003" t="s">
        <v>56</v>
      </c>
      <c r="AC1003" t="s">
        <v>3221</v>
      </c>
      <c r="AD1003" t="b">
        <v>0</v>
      </c>
      <c r="AE1003" t="b">
        <v>0</v>
      </c>
      <c r="AG1003">
        <v>29855438.629450001</v>
      </c>
      <c r="AH1003">
        <v>1.9310190787953486E-4</v>
      </c>
      <c r="AI1003">
        <v>12144585.2052</v>
      </c>
      <c r="AJ1003">
        <v>2.2599784064154999E-4</v>
      </c>
      <c r="AS1003">
        <v>3036146.3012999999</v>
      </c>
      <c r="AT1003">
        <v>1.7278416652078941E-3</v>
      </c>
    </row>
    <row r="1004" spans="1:84" x14ac:dyDescent="0.3">
      <c r="A1004" t="s">
        <v>6085</v>
      </c>
      <c r="B1004" t="s">
        <v>49</v>
      </c>
      <c r="C1004" t="s">
        <v>430</v>
      </c>
      <c r="D1004" t="s">
        <v>143</v>
      </c>
      <c r="E1004" t="s">
        <v>144</v>
      </c>
      <c r="F1004" t="s">
        <v>3217</v>
      </c>
      <c r="G1004" t="s">
        <v>53</v>
      </c>
      <c r="H1004" t="s">
        <v>6086</v>
      </c>
      <c r="I1004" t="s">
        <v>4930</v>
      </c>
      <c r="J1004" t="s">
        <v>54</v>
      </c>
      <c r="K1004" t="s">
        <v>5143</v>
      </c>
      <c r="L1004" t="s">
        <v>68</v>
      </c>
      <c r="M1004" t="s">
        <v>4930</v>
      </c>
      <c r="N1004" t="s">
        <v>3193</v>
      </c>
      <c r="O1004" t="s">
        <v>54</v>
      </c>
      <c r="P1004" t="s">
        <v>54</v>
      </c>
      <c r="Q1004" t="s">
        <v>68</v>
      </c>
      <c r="R1004">
        <v>3.2920000000000002E-3</v>
      </c>
      <c r="S1004" t="s">
        <v>3194</v>
      </c>
      <c r="T1004" t="s">
        <v>3194</v>
      </c>
      <c r="U1004" t="s">
        <v>3194</v>
      </c>
      <c r="Y1004">
        <v>0.94743999999999995</v>
      </c>
      <c r="Z1004">
        <v>4</v>
      </c>
      <c r="AA1004" t="b">
        <v>0</v>
      </c>
      <c r="AB1004" t="s">
        <v>54</v>
      </c>
      <c r="AC1004" t="s">
        <v>3193</v>
      </c>
      <c r="AD1004" t="b">
        <v>0</v>
      </c>
      <c r="AE1004" t="b">
        <v>0</v>
      </c>
      <c r="AF1004" t="s">
        <v>68</v>
      </c>
      <c r="AU1004">
        <v>711520.06852500001</v>
      </c>
      <c r="AV1004">
        <v>1.5599105188350535E-2</v>
      </c>
    </row>
    <row r="1005" spans="1:84" x14ac:dyDescent="0.3">
      <c r="A1005" t="s">
        <v>6087</v>
      </c>
      <c r="B1005" t="s">
        <v>49</v>
      </c>
      <c r="D1005" t="s">
        <v>396</v>
      </c>
      <c r="E1005" t="s">
        <v>4156</v>
      </c>
      <c r="F1005" t="s">
        <v>3819</v>
      </c>
      <c r="H1005" t="s">
        <v>6088</v>
      </c>
      <c r="R1005">
        <v>0</v>
      </c>
      <c r="S1005" t="s">
        <v>3194</v>
      </c>
      <c r="T1005" t="s">
        <v>3194</v>
      </c>
      <c r="U1005" t="s">
        <v>3201</v>
      </c>
      <c r="Y1005">
        <v>2.4503217999999999E-3</v>
      </c>
      <c r="Z1005">
        <v>3</v>
      </c>
      <c r="AA1005" t="b">
        <v>0</v>
      </c>
      <c r="AD1005" t="b">
        <v>0</v>
      </c>
      <c r="AE1005" t="b">
        <v>0</v>
      </c>
      <c r="AG1005">
        <v>612580.44999999995</v>
      </c>
      <c r="AH1005">
        <v>3.9621073765776106E-6</v>
      </c>
    </row>
    <row r="1006" spans="1:84" x14ac:dyDescent="0.3">
      <c r="A1006" t="s">
        <v>6089</v>
      </c>
      <c r="B1006" t="s">
        <v>49</v>
      </c>
      <c r="C1006" t="s">
        <v>2001</v>
      </c>
      <c r="D1006" t="s">
        <v>1206</v>
      </c>
      <c r="E1006" t="s">
        <v>1207</v>
      </c>
      <c r="F1006" t="s">
        <v>3346</v>
      </c>
      <c r="G1006" t="s">
        <v>53</v>
      </c>
      <c r="H1006" t="s">
        <v>6090</v>
      </c>
      <c r="I1006" t="s">
        <v>3329</v>
      </c>
      <c r="J1006" t="s">
        <v>76</v>
      </c>
      <c r="K1006" t="s">
        <v>4361</v>
      </c>
      <c r="L1006" t="s">
        <v>56</v>
      </c>
      <c r="M1006" t="s">
        <v>6091</v>
      </c>
      <c r="N1006" t="s">
        <v>3409</v>
      </c>
      <c r="O1006" t="s">
        <v>76</v>
      </c>
      <c r="P1006" t="s">
        <v>76</v>
      </c>
      <c r="Q1006" t="s">
        <v>56</v>
      </c>
      <c r="R1006">
        <v>1.2087000000000001E-2</v>
      </c>
      <c r="S1006" t="s">
        <v>3194</v>
      </c>
      <c r="T1006" t="s">
        <v>3194</v>
      </c>
      <c r="U1006" t="s">
        <v>3194</v>
      </c>
      <c r="W1006" t="s">
        <v>55</v>
      </c>
      <c r="Y1006">
        <v>0.85578999999999994</v>
      </c>
      <c r="Z1006">
        <v>4</v>
      </c>
      <c r="AA1006" t="b">
        <v>0</v>
      </c>
      <c r="AB1006" t="s">
        <v>76</v>
      </c>
      <c r="AC1006" t="s">
        <v>3409</v>
      </c>
      <c r="AD1006" t="b">
        <v>0</v>
      </c>
      <c r="AE1006" t="b">
        <v>0</v>
      </c>
      <c r="AF1006" t="s">
        <v>56</v>
      </c>
      <c r="AG1006">
        <v>109501391.51494899</v>
      </c>
      <c r="AH1006">
        <v>7.0824374344119609E-4</v>
      </c>
      <c r="AI1006">
        <v>68784787.407699987</v>
      </c>
      <c r="AJ1006">
        <v>1.2800118868178565E-3</v>
      </c>
      <c r="AK1006">
        <v>8031252.7945509991</v>
      </c>
      <c r="AL1006">
        <v>9.6433345967062952E-4</v>
      </c>
      <c r="AQ1006">
        <v>1127619.4656999998</v>
      </c>
      <c r="AR1006">
        <v>2.7806036728775987E-3</v>
      </c>
      <c r="AS1006">
        <v>8327036.0543999989</v>
      </c>
      <c r="AT1006">
        <v>4.7388361477574978E-3</v>
      </c>
      <c r="AU1006">
        <v>520439.75339999993</v>
      </c>
      <c r="AV1006">
        <v>1.1409930396363182E-2</v>
      </c>
      <c r="CE1006">
        <v>5811577.2462999998</v>
      </c>
      <c r="CF1006">
        <v>2.491026133534327E-2</v>
      </c>
    </row>
    <row r="1007" spans="1:84" x14ac:dyDescent="0.3">
      <c r="A1007" t="s">
        <v>6092</v>
      </c>
      <c r="B1007" t="s">
        <v>49</v>
      </c>
      <c r="C1007" t="s">
        <v>2969</v>
      </c>
      <c r="D1007" t="s">
        <v>877</v>
      </c>
      <c r="E1007" t="s">
        <v>878</v>
      </c>
      <c r="F1007" t="s">
        <v>3250</v>
      </c>
      <c r="G1007" t="s">
        <v>53</v>
      </c>
      <c r="H1007" t="s">
        <v>6093</v>
      </c>
      <c r="I1007" t="s">
        <v>6094</v>
      </c>
      <c r="J1007" t="s">
        <v>107</v>
      </c>
      <c r="K1007" t="s">
        <v>3256</v>
      </c>
      <c r="L1007" t="s">
        <v>55</v>
      </c>
      <c r="M1007" t="s">
        <v>3520</v>
      </c>
      <c r="N1007" t="s">
        <v>3498</v>
      </c>
      <c r="O1007" t="s">
        <v>107</v>
      </c>
      <c r="P1007" t="s">
        <v>107</v>
      </c>
      <c r="Q1007" t="s">
        <v>107</v>
      </c>
      <c r="R1007">
        <v>3.686E-3</v>
      </c>
      <c r="S1007" t="s">
        <v>3194</v>
      </c>
      <c r="T1007" t="s">
        <v>3194</v>
      </c>
      <c r="U1007" t="s">
        <v>3194</v>
      </c>
      <c r="V1007" t="s">
        <v>55</v>
      </c>
      <c r="X1007" t="s">
        <v>55</v>
      </c>
      <c r="Y1007">
        <v>0.9720399999999999</v>
      </c>
      <c r="Z1007">
        <v>5</v>
      </c>
      <c r="AA1007" t="b">
        <v>0</v>
      </c>
      <c r="AB1007" t="s">
        <v>107</v>
      </c>
      <c r="AC1007" t="s">
        <v>3498</v>
      </c>
      <c r="AD1007" t="b">
        <v>0</v>
      </c>
      <c r="AE1007" t="b">
        <v>0</v>
      </c>
      <c r="AG1007">
        <v>137165031.14079198</v>
      </c>
      <c r="AH1007">
        <v>8.8716932068502946E-4</v>
      </c>
      <c r="AI1007">
        <v>43182309.204089999</v>
      </c>
      <c r="AJ1007">
        <v>8.0357694142254188E-4</v>
      </c>
      <c r="AM1007">
        <v>538554.87669499998</v>
      </c>
      <c r="AN1007">
        <v>1.0112032805369988E-3</v>
      </c>
      <c r="AO1007">
        <v>3574045.9998849998</v>
      </c>
      <c r="AP1007">
        <v>8.9928340786263208E-4</v>
      </c>
      <c r="AQ1007">
        <v>1762543.2328199998</v>
      </c>
      <c r="AR1007">
        <v>4.3462660373129181E-3</v>
      </c>
      <c r="AS1007">
        <v>1762543.2328199998</v>
      </c>
      <c r="AT1007">
        <v>1.0030464056006304E-3</v>
      </c>
      <c r="BC1007">
        <v>2447976.7122499999</v>
      </c>
      <c r="BD1007">
        <v>2.240662237324509E-3</v>
      </c>
      <c r="BM1007">
        <v>1478577.934199</v>
      </c>
      <c r="BN1007">
        <v>2.7111212012767135E-3</v>
      </c>
      <c r="BS1007">
        <v>9791906.8489999995</v>
      </c>
      <c r="BT1007">
        <v>2.0207861822107548E-3</v>
      </c>
      <c r="BU1007">
        <v>665849.66573199991</v>
      </c>
      <c r="BV1007">
        <v>2.6645370582062591E-3</v>
      </c>
      <c r="BW1007">
        <v>450427.71505399997</v>
      </c>
      <c r="BX1007">
        <v>2.2725936761052194E-3</v>
      </c>
    </row>
    <row r="1008" spans="1:84" x14ac:dyDescent="0.3">
      <c r="A1008" t="s">
        <v>6095</v>
      </c>
      <c r="B1008" t="s">
        <v>3210</v>
      </c>
      <c r="C1008" t="s">
        <v>3119</v>
      </c>
      <c r="D1008" t="s">
        <v>2341</v>
      </c>
      <c r="E1008" t="s">
        <v>2342</v>
      </c>
      <c r="F1008" t="s">
        <v>3571</v>
      </c>
      <c r="G1008" t="s">
        <v>271</v>
      </c>
      <c r="H1008" t="s">
        <v>6096</v>
      </c>
      <c r="I1008" t="s">
        <v>3455</v>
      </c>
      <c r="J1008" t="s">
        <v>68</v>
      </c>
      <c r="K1008" t="s">
        <v>3246</v>
      </c>
      <c r="L1008" t="s">
        <v>107</v>
      </c>
      <c r="M1008" t="s">
        <v>3455</v>
      </c>
      <c r="N1008" t="s">
        <v>3470</v>
      </c>
      <c r="O1008" t="s">
        <v>63</v>
      </c>
      <c r="P1008" t="s">
        <v>68</v>
      </c>
      <c r="Q1008" t="s">
        <v>107</v>
      </c>
      <c r="R1008">
        <v>1.3294E-2</v>
      </c>
      <c r="S1008" t="s">
        <v>3194</v>
      </c>
      <c r="T1008" t="s">
        <v>3194</v>
      </c>
      <c r="U1008" t="s">
        <v>3194</v>
      </c>
      <c r="Y1008">
        <v>0.97486000000000006</v>
      </c>
      <c r="Z1008">
        <v>4</v>
      </c>
      <c r="AA1008" t="b">
        <v>0</v>
      </c>
      <c r="AB1008" t="s">
        <v>68</v>
      </c>
      <c r="AC1008" t="s">
        <v>3470</v>
      </c>
      <c r="AD1008" t="b">
        <v>0</v>
      </c>
      <c r="AE1008" t="b">
        <v>0</v>
      </c>
      <c r="AF1008" t="s">
        <v>107</v>
      </c>
      <c r="CC1008">
        <v>1953170.0000000002</v>
      </c>
      <c r="CD1008">
        <v>8.5067427745722218E-3</v>
      </c>
    </row>
    <row r="1009" spans="1:84" x14ac:dyDescent="0.3">
      <c r="A1009" t="s">
        <v>6097</v>
      </c>
      <c r="B1009" t="s">
        <v>49</v>
      </c>
      <c r="C1009" t="s">
        <v>2803</v>
      </c>
      <c r="D1009" t="s">
        <v>463</v>
      </c>
      <c r="E1009" t="s">
        <v>464</v>
      </c>
      <c r="F1009" t="s">
        <v>3271</v>
      </c>
      <c r="G1009" t="s">
        <v>53</v>
      </c>
      <c r="H1009" t="s">
        <v>6098</v>
      </c>
      <c r="I1009" t="s">
        <v>3226</v>
      </c>
      <c r="J1009" t="s">
        <v>55</v>
      </c>
      <c r="K1009" t="s">
        <v>6099</v>
      </c>
      <c r="L1009" t="s">
        <v>108</v>
      </c>
      <c r="M1009" t="s">
        <v>6099</v>
      </c>
      <c r="N1009" t="s">
        <v>3309</v>
      </c>
      <c r="O1009" t="s">
        <v>108</v>
      </c>
      <c r="P1009" t="s">
        <v>108</v>
      </c>
      <c r="Q1009" t="s">
        <v>108</v>
      </c>
      <c r="R1009">
        <v>-1.0689999999999999E-3</v>
      </c>
      <c r="S1009" t="s">
        <v>3194</v>
      </c>
      <c r="Y1009">
        <v>0.90029999999999999</v>
      </c>
      <c r="Z1009">
        <v>2</v>
      </c>
      <c r="AA1009" t="b">
        <v>0</v>
      </c>
      <c r="AC1009" t="s">
        <v>3309</v>
      </c>
      <c r="AD1009" t="b">
        <v>0</v>
      </c>
      <c r="AE1009" t="b">
        <v>0</v>
      </c>
      <c r="AF1009" t="s">
        <v>108</v>
      </c>
      <c r="BS1009">
        <v>21389866.849380001</v>
      </c>
      <c r="BT1009">
        <v>4.414293154041727E-3</v>
      </c>
    </row>
    <row r="1010" spans="1:84" x14ac:dyDescent="0.3">
      <c r="A1010" t="s">
        <v>6100</v>
      </c>
      <c r="B1010" t="s">
        <v>49</v>
      </c>
      <c r="C1010" t="s">
        <v>2972</v>
      </c>
      <c r="D1010" t="s">
        <v>509</v>
      </c>
      <c r="E1010" t="s">
        <v>510</v>
      </c>
      <c r="F1010" t="s">
        <v>3271</v>
      </c>
      <c r="G1010" t="s">
        <v>53</v>
      </c>
      <c r="H1010" t="s">
        <v>6101</v>
      </c>
      <c r="I1010" t="s">
        <v>6102</v>
      </c>
      <c r="J1010" t="s">
        <v>108</v>
      </c>
      <c r="K1010" t="s">
        <v>6102</v>
      </c>
      <c r="L1010" t="s">
        <v>108</v>
      </c>
      <c r="M1010" t="s">
        <v>6103</v>
      </c>
      <c r="N1010" t="s">
        <v>55</v>
      </c>
      <c r="O1010" t="s">
        <v>108</v>
      </c>
      <c r="P1010" t="s">
        <v>108</v>
      </c>
      <c r="Q1010" t="s">
        <v>108</v>
      </c>
      <c r="R1010">
        <v>7.9500000000000003E-4</v>
      </c>
      <c r="S1010" t="s">
        <v>55</v>
      </c>
      <c r="T1010" t="s">
        <v>3208</v>
      </c>
      <c r="U1010" t="s">
        <v>3194</v>
      </c>
      <c r="V1010" t="s">
        <v>55</v>
      </c>
      <c r="W1010" t="s">
        <v>55</v>
      </c>
      <c r="X1010" t="s">
        <v>55</v>
      </c>
      <c r="Y1010">
        <v>0.97358</v>
      </c>
      <c r="Z1010">
        <v>2</v>
      </c>
      <c r="AA1010" t="b">
        <v>0</v>
      </c>
      <c r="AB1010" t="s">
        <v>108</v>
      </c>
      <c r="AD1010" t="b">
        <v>0</v>
      </c>
      <c r="AE1010" t="b">
        <v>0</v>
      </c>
      <c r="AF1010" t="s">
        <v>108</v>
      </c>
      <c r="BS1010">
        <v>4904064.3834999995</v>
      </c>
      <c r="BT1010">
        <v>1.0120669748671853E-3</v>
      </c>
    </row>
    <row r="1011" spans="1:84" x14ac:dyDescent="0.3">
      <c r="A1011" t="s">
        <v>6104</v>
      </c>
      <c r="B1011" t="s">
        <v>49</v>
      </c>
      <c r="C1011" t="s">
        <v>6105</v>
      </c>
      <c r="E1011" t="s">
        <v>6106</v>
      </c>
      <c r="F1011" t="s">
        <v>3808</v>
      </c>
      <c r="R1011">
        <v>0</v>
      </c>
      <c r="Y1011">
        <v>1671.51</v>
      </c>
      <c r="AA1011" t="b">
        <v>0</v>
      </c>
      <c r="AD1011" t="b">
        <v>0</v>
      </c>
      <c r="AE1011" t="b">
        <v>0</v>
      </c>
      <c r="AM1011">
        <v>22070138.316629998</v>
      </c>
      <c r="AN1011">
        <v>4.1439409860400525E-2</v>
      </c>
      <c r="AQ1011">
        <v>651888.9</v>
      </c>
      <c r="AR1011">
        <v>1.6074967883982832E-3</v>
      </c>
      <c r="AS1011">
        <v>22797835.209660001</v>
      </c>
      <c r="AT1011">
        <v>1.297402879924721E-2</v>
      </c>
    </row>
    <row r="1012" spans="1:84" x14ac:dyDescent="0.3">
      <c r="A1012" t="s">
        <v>6107</v>
      </c>
      <c r="B1012" t="s">
        <v>49</v>
      </c>
      <c r="C1012" t="s">
        <v>2981</v>
      </c>
      <c r="D1012" t="s">
        <v>353</v>
      </c>
      <c r="E1012" t="s">
        <v>354</v>
      </c>
      <c r="F1012" t="s">
        <v>3250</v>
      </c>
      <c r="G1012" t="s">
        <v>53</v>
      </c>
      <c r="H1012" t="s">
        <v>5150</v>
      </c>
      <c r="I1012" t="s">
        <v>4074</v>
      </c>
      <c r="J1012" t="s">
        <v>62</v>
      </c>
      <c r="K1012" t="s">
        <v>4075</v>
      </c>
      <c r="L1012" t="s">
        <v>107</v>
      </c>
      <c r="M1012" t="s">
        <v>4076</v>
      </c>
      <c r="N1012" t="s">
        <v>3498</v>
      </c>
      <c r="O1012" t="s">
        <v>107</v>
      </c>
      <c r="P1012" t="s">
        <v>62</v>
      </c>
      <c r="Q1012" t="s">
        <v>107</v>
      </c>
      <c r="R1012">
        <v>4.3920000000000001E-3</v>
      </c>
      <c r="S1012" t="s">
        <v>3194</v>
      </c>
      <c r="T1012" t="s">
        <v>3194</v>
      </c>
      <c r="U1012" t="s">
        <v>3194</v>
      </c>
      <c r="V1012" t="s">
        <v>55</v>
      </c>
      <c r="W1012" t="s">
        <v>55</v>
      </c>
      <c r="X1012" t="s">
        <v>55</v>
      </c>
      <c r="Y1012">
        <v>0.98328000000000004</v>
      </c>
      <c r="Z1012">
        <v>4</v>
      </c>
      <c r="AA1012" t="b">
        <v>0</v>
      </c>
      <c r="AB1012" t="s">
        <v>62</v>
      </c>
      <c r="AC1012" t="s">
        <v>3498</v>
      </c>
      <c r="AD1012" t="b">
        <v>0</v>
      </c>
      <c r="AE1012" t="b">
        <v>0</v>
      </c>
      <c r="AF1012" t="s">
        <v>107</v>
      </c>
      <c r="AG1012">
        <v>5483759.1781500001</v>
      </c>
      <c r="AH1012">
        <v>3.5468390627097705E-5</v>
      </c>
      <c r="AI1012">
        <v>3988188.4931999999</v>
      </c>
      <c r="AJ1012">
        <v>7.4215954872526569E-5</v>
      </c>
      <c r="AK1012">
        <v>5483759.1781500001</v>
      </c>
      <c r="AL1012">
        <v>6.5844926010221567E-4</v>
      </c>
    </row>
    <row r="1013" spans="1:84" x14ac:dyDescent="0.3">
      <c r="A1013" t="s">
        <v>6108</v>
      </c>
      <c r="B1013" t="s">
        <v>49</v>
      </c>
      <c r="C1013" t="s">
        <v>2982</v>
      </c>
      <c r="D1013" t="s">
        <v>118</v>
      </c>
      <c r="E1013" t="s">
        <v>119</v>
      </c>
      <c r="F1013" t="s">
        <v>3254</v>
      </c>
      <c r="G1013" t="s">
        <v>53</v>
      </c>
      <c r="H1013" t="s">
        <v>6109</v>
      </c>
      <c r="I1013" t="s">
        <v>3256</v>
      </c>
      <c r="J1013" t="s">
        <v>55</v>
      </c>
      <c r="K1013" t="s">
        <v>3896</v>
      </c>
      <c r="L1013" t="s">
        <v>108</v>
      </c>
      <c r="M1013" t="s">
        <v>3897</v>
      </c>
      <c r="N1013" t="s">
        <v>3309</v>
      </c>
      <c r="O1013" t="s">
        <v>108</v>
      </c>
      <c r="P1013" t="s">
        <v>108</v>
      </c>
      <c r="Q1013" t="s">
        <v>108</v>
      </c>
      <c r="R1013">
        <v>-1.7649999999999999E-3</v>
      </c>
      <c r="S1013" t="s">
        <v>3194</v>
      </c>
      <c r="T1013" t="s">
        <v>3208</v>
      </c>
      <c r="U1013" t="s">
        <v>3194</v>
      </c>
      <c r="X1013" t="s">
        <v>55</v>
      </c>
      <c r="Y1013">
        <v>1.0139199999999999</v>
      </c>
      <c r="Z1013">
        <v>2</v>
      </c>
      <c r="AA1013" t="b">
        <v>0</v>
      </c>
      <c r="AC1013" t="s">
        <v>3309</v>
      </c>
      <c r="AD1013" t="b">
        <v>0</v>
      </c>
      <c r="AE1013" t="b">
        <v>0</v>
      </c>
      <c r="AF1013" t="s">
        <v>108</v>
      </c>
      <c r="AG1013">
        <v>307541753.39999998</v>
      </c>
      <c r="AH1013">
        <v>1.9891484453213493E-3</v>
      </c>
      <c r="AI1013">
        <v>88161969.307999983</v>
      </c>
      <c r="AJ1013">
        <v>1.6406006754173439E-3</v>
      </c>
      <c r="CA1013">
        <v>14351948.491999999</v>
      </c>
      <c r="CB1013">
        <v>1.5772258747518374E-2</v>
      </c>
    </row>
    <row r="1014" spans="1:84" x14ac:dyDescent="0.3">
      <c r="A1014" t="s">
        <v>6110</v>
      </c>
      <c r="B1014" t="s">
        <v>3210</v>
      </c>
      <c r="C1014" t="s">
        <v>2205</v>
      </c>
      <c r="D1014" t="s">
        <v>1080</v>
      </c>
      <c r="E1014" t="s">
        <v>1081</v>
      </c>
      <c r="F1014" t="s">
        <v>3250</v>
      </c>
      <c r="G1014" t="s">
        <v>53</v>
      </c>
      <c r="H1014" t="s">
        <v>5642</v>
      </c>
      <c r="I1014" t="s">
        <v>5387</v>
      </c>
      <c r="J1014" t="s">
        <v>68</v>
      </c>
      <c r="K1014" t="s">
        <v>4131</v>
      </c>
      <c r="L1014" t="s">
        <v>55</v>
      </c>
      <c r="M1014" t="s">
        <v>4228</v>
      </c>
      <c r="N1014" t="s">
        <v>3215</v>
      </c>
      <c r="O1014" t="s">
        <v>68</v>
      </c>
      <c r="P1014" t="s">
        <v>68</v>
      </c>
      <c r="Q1014" t="s">
        <v>62</v>
      </c>
      <c r="R1014">
        <v>1.738E-2</v>
      </c>
      <c r="S1014" t="s">
        <v>3194</v>
      </c>
      <c r="T1014" t="s">
        <v>3194</v>
      </c>
      <c r="U1014" t="s">
        <v>3194</v>
      </c>
      <c r="Y1014">
        <v>0.83691000000000004</v>
      </c>
      <c r="Z1014">
        <v>5</v>
      </c>
      <c r="AA1014" t="b">
        <v>0</v>
      </c>
      <c r="AB1014" t="s">
        <v>68</v>
      </c>
      <c r="AC1014" t="s">
        <v>3215</v>
      </c>
      <c r="AD1014" t="b">
        <v>0</v>
      </c>
      <c r="AE1014" t="b">
        <v>0</v>
      </c>
      <c r="CC1014">
        <v>846141.00000000012</v>
      </c>
      <c r="CD1014">
        <v>3.6852418570935018E-3</v>
      </c>
    </row>
    <row r="1015" spans="1:84" x14ac:dyDescent="0.3">
      <c r="A1015" t="s">
        <v>6111</v>
      </c>
      <c r="B1015" t="s">
        <v>49</v>
      </c>
      <c r="C1015" t="s">
        <v>6112</v>
      </c>
      <c r="D1015" t="s">
        <v>346</v>
      </c>
      <c r="E1015" t="s">
        <v>3818</v>
      </c>
      <c r="F1015" t="s">
        <v>3804</v>
      </c>
      <c r="H1015" t="s">
        <v>6113</v>
      </c>
      <c r="R1015">
        <v>0</v>
      </c>
      <c r="S1015" t="s">
        <v>3194</v>
      </c>
      <c r="T1015" t="s">
        <v>3194</v>
      </c>
      <c r="U1015" t="s">
        <v>3194</v>
      </c>
      <c r="V1015" t="s">
        <v>55</v>
      </c>
      <c r="W1015" t="s">
        <v>55</v>
      </c>
      <c r="X1015" t="s">
        <v>55</v>
      </c>
      <c r="Y1015">
        <v>1</v>
      </c>
      <c r="Z1015">
        <v>2</v>
      </c>
      <c r="AA1015" t="b">
        <v>0</v>
      </c>
      <c r="AD1015" t="b">
        <v>0</v>
      </c>
      <c r="AE1015" t="b">
        <v>0</v>
      </c>
      <c r="AG1015">
        <v>-200780000</v>
      </c>
      <c r="AH1015">
        <v>-1.2986243995694814E-3</v>
      </c>
      <c r="AI1015">
        <v>-20870000</v>
      </c>
      <c r="AJ1015">
        <v>-3.8836854898672304E-4</v>
      </c>
      <c r="BK1015">
        <v>440000</v>
      </c>
      <c r="BL1015">
        <v>1.6931259290185302E-4</v>
      </c>
    </row>
    <row r="1016" spans="1:84" x14ac:dyDescent="0.3">
      <c r="A1016" t="s">
        <v>6114</v>
      </c>
      <c r="B1016" t="s">
        <v>49</v>
      </c>
      <c r="C1016" t="s">
        <v>2452</v>
      </c>
      <c r="D1016" t="s">
        <v>2042</v>
      </c>
      <c r="E1016" t="s">
        <v>2043</v>
      </c>
      <c r="F1016" t="s">
        <v>3196</v>
      </c>
      <c r="G1016" t="s">
        <v>53</v>
      </c>
      <c r="H1016" t="s">
        <v>6115</v>
      </c>
      <c r="I1016" t="s">
        <v>4420</v>
      </c>
      <c r="J1016" t="s">
        <v>63</v>
      </c>
      <c r="K1016" t="s">
        <v>5785</v>
      </c>
      <c r="L1016" t="s">
        <v>56</v>
      </c>
      <c r="M1016" t="s">
        <v>3256</v>
      </c>
      <c r="N1016" t="s">
        <v>55</v>
      </c>
      <c r="O1016" t="s">
        <v>56</v>
      </c>
      <c r="P1016" t="s">
        <v>56</v>
      </c>
      <c r="Q1016" t="s">
        <v>63</v>
      </c>
      <c r="R1016">
        <v>2.9020000000000001E-3</v>
      </c>
      <c r="T1016" t="s">
        <v>3208</v>
      </c>
      <c r="U1016" t="s">
        <v>3208</v>
      </c>
      <c r="W1016" t="s">
        <v>55</v>
      </c>
      <c r="Y1016">
        <v>1.0118400000000001</v>
      </c>
      <c r="Z1016">
        <v>4</v>
      </c>
      <c r="AA1016" t="b">
        <v>0</v>
      </c>
      <c r="AB1016" t="s">
        <v>63</v>
      </c>
      <c r="AD1016" t="b">
        <v>0</v>
      </c>
      <c r="AE1016" t="b">
        <v>0</v>
      </c>
      <c r="AF1016" t="s">
        <v>56</v>
      </c>
      <c r="AG1016">
        <v>14017036.76763</v>
      </c>
      <c r="AH1016">
        <v>9.0660752844440952E-5</v>
      </c>
      <c r="AI1016">
        <v>7468932.0002700007</v>
      </c>
      <c r="AJ1016">
        <v>1.3898889714544145E-4</v>
      </c>
      <c r="AQ1016">
        <v>716198.95893000008</v>
      </c>
      <c r="AR1016">
        <v>1.7660793523776351E-3</v>
      </c>
      <c r="AS1016">
        <v>1227769.6438800001</v>
      </c>
      <c r="AT1016">
        <v>6.9871189839073211E-4</v>
      </c>
      <c r="BE1016">
        <v>716198.95893000008</v>
      </c>
      <c r="BF1016">
        <v>1.79431360796013E-3</v>
      </c>
      <c r="BK1016">
        <v>716198.95893000008</v>
      </c>
      <c r="BL1016">
        <v>2.7559432447737741E-4</v>
      </c>
      <c r="BS1016">
        <v>3785623.0686300001</v>
      </c>
      <c r="BT1016">
        <v>7.8125077230764616E-4</v>
      </c>
    </row>
    <row r="1017" spans="1:84" x14ac:dyDescent="0.3">
      <c r="A1017" t="s">
        <v>6116</v>
      </c>
      <c r="B1017" t="s">
        <v>49</v>
      </c>
      <c r="C1017" t="s">
        <v>2979</v>
      </c>
      <c r="D1017" t="s">
        <v>880</v>
      </c>
      <c r="E1017" t="s">
        <v>881</v>
      </c>
      <c r="F1017" t="s">
        <v>3196</v>
      </c>
      <c r="G1017" t="s">
        <v>53</v>
      </c>
      <c r="H1017" t="s">
        <v>6117</v>
      </c>
      <c r="I1017" t="s">
        <v>5094</v>
      </c>
      <c r="J1017" t="s">
        <v>55</v>
      </c>
      <c r="K1017" t="s">
        <v>5094</v>
      </c>
      <c r="L1017" t="s">
        <v>55</v>
      </c>
      <c r="M1017" t="s">
        <v>6118</v>
      </c>
      <c r="N1017" t="s">
        <v>3498</v>
      </c>
      <c r="O1017" t="s">
        <v>107</v>
      </c>
      <c r="P1017" t="s">
        <v>107</v>
      </c>
      <c r="Q1017" t="s">
        <v>107</v>
      </c>
      <c r="R1017">
        <v>3.3380000000000003E-3</v>
      </c>
      <c r="S1017" t="s">
        <v>3194</v>
      </c>
      <c r="Y1017">
        <v>0.88486999999999993</v>
      </c>
      <c r="AA1017" t="b">
        <v>0</v>
      </c>
      <c r="AC1017" t="s">
        <v>3498</v>
      </c>
      <c r="AD1017" t="b">
        <v>0</v>
      </c>
      <c r="AE1017" t="b">
        <v>0</v>
      </c>
      <c r="AG1017">
        <v>62112064.384999998</v>
      </c>
      <c r="AH1017">
        <v>4.0173444724569973E-4</v>
      </c>
      <c r="AI1017">
        <v>22182880.137499999</v>
      </c>
      <c r="AJ1017">
        <v>4.1279985488008023E-4</v>
      </c>
      <c r="AM1017">
        <v>887315.20549999992</v>
      </c>
      <c r="AN1017">
        <v>1.6660438620075939E-3</v>
      </c>
      <c r="AO1017">
        <v>14197043.287999999</v>
      </c>
      <c r="AP1017">
        <v>3.5721883462095194E-3</v>
      </c>
      <c r="AQ1017">
        <v>1774630.4109999998</v>
      </c>
      <c r="AR1017">
        <v>4.3760718832249251E-3</v>
      </c>
      <c r="AS1017">
        <v>8873152.0549999997</v>
      </c>
      <c r="AT1017">
        <v>5.0496255123771653E-3</v>
      </c>
      <c r="AU1017">
        <v>887315.20549999992</v>
      </c>
      <c r="AV1017">
        <v>1.9453173337065251E-2</v>
      </c>
      <c r="BC1017">
        <v>4436576.0274999999</v>
      </c>
      <c r="BD1017">
        <v>4.0608508725156617E-3</v>
      </c>
      <c r="BK1017">
        <v>8873152.0549999997</v>
      </c>
      <c r="BL1017">
        <v>3.4144008673737624E-3</v>
      </c>
      <c r="CE1017">
        <v>8873152.0549999997</v>
      </c>
      <c r="CF1017">
        <v>3.8033140951367513E-2</v>
      </c>
    </row>
    <row r="1018" spans="1:84" x14ac:dyDescent="0.3">
      <c r="A1018" t="s">
        <v>6119</v>
      </c>
      <c r="B1018" t="s">
        <v>49</v>
      </c>
      <c r="C1018" t="s">
        <v>6120</v>
      </c>
      <c r="D1018" t="s">
        <v>262</v>
      </c>
      <c r="E1018" t="s">
        <v>3867</v>
      </c>
      <c r="F1018" t="s">
        <v>3868</v>
      </c>
      <c r="H1018" t="s">
        <v>6121</v>
      </c>
      <c r="R1018">
        <v>0</v>
      </c>
      <c r="Y1018">
        <v>372.2</v>
      </c>
      <c r="AA1018" t="b">
        <v>0</v>
      </c>
      <c r="AD1018" t="b">
        <v>0</v>
      </c>
      <c r="AE1018" t="b">
        <v>0</v>
      </c>
      <c r="AG1018">
        <v>37041344</v>
      </c>
      <c r="AH1018">
        <v>2.3957960509635729E-4</v>
      </c>
      <c r="AI1018">
        <v>6647492</v>
      </c>
      <c r="AJ1018">
        <v>1.2370277060090319E-4</v>
      </c>
      <c r="AO1018">
        <v>1347364</v>
      </c>
      <c r="AP1018">
        <v>3.3901692636032507E-4</v>
      </c>
    </row>
    <row r="1019" spans="1:84" x14ac:dyDescent="0.3">
      <c r="A1019" t="s">
        <v>6122</v>
      </c>
      <c r="B1019" t="s">
        <v>49</v>
      </c>
      <c r="C1019" t="s">
        <v>2980</v>
      </c>
      <c r="D1019" t="s">
        <v>612</v>
      </c>
      <c r="E1019" t="s">
        <v>613</v>
      </c>
      <c r="F1019" t="s">
        <v>3914</v>
      </c>
      <c r="G1019" t="s">
        <v>53</v>
      </c>
      <c r="H1019" t="s">
        <v>6123</v>
      </c>
      <c r="I1019" t="s">
        <v>3991</v>
      </c>
      <c r="J1019" t="s">
        <v>68</v>
      </c>
      <c r="K1019" t="s">
        <v>3992</v>
      </c>
      <c r="L1019" t="s">
        <v>63</v>
      </c>
      <c r="M1019" t="s">
        <v>3993</v>
      </c>
      <c r="N1019" t="s">
        <v>3470</v>
      </c>
      <c r="O1019" t="s">
        <v>63</v>
      </c>
      <c r="P1019" t="s">
        <v>68</v>
      </c>
      <c r="Q1019" t="s">
        <v>63</v>
      </c>
      <c r="R1019">
        <v>4.3280000000000002E-3</v>
      </c>
      <c r="S1019" t="s">
        <v>3194</v>
      </c>
      <c r="T1019" t="s">
        <v>55</v>
      </c>
      <c r="U1019" t="s">
        <v>3194</v>
      </c>
      <c r="V1019" t="s">
        <v>55</v>
      </c>
      <c r="W1019" t="s">
        <v>55</v>
      </c>
      <c r="Y1019">
        <v>1.0419400000000001</v>
      </c>
      <c r="Z1019">
        <v>5</v>
      </c>
      <c r="AA1019" t="b">
        <v>0</v>
      </c>
      <c r="AB1019" t="s">
        <v>68</v>
      </c>
      <c r="AC1019" t="s">
        <v>3470</v>
      </c>
      <c r="AD1019" t="b">
        <v>0</v>
      </c>
      <c r="AE1019" t="b">
        <v>0</v>
      </c>
      <c r="AF1019" t="s">
        <v>63</v>
      </c>
      <c r="AG1019">
        <v>21385236.055300001</v>
      </c>
      <c r="AH1019">
        <v>1.3831750837715705E-4</v>
      </c>
      <c r="AI1019">
        <v>21385236.055300001</v>
      </c>
      <c r="AJ1019">
        <v>3.9795654511429873E-4</v>
      </c>
    </row>
    <row r="1020" spans="1:84" x14ac:dyDescent="0.3">
      <c r="A1020" t="s">
        <v>6124</v>
      </c>
      <c r="B1020" t="s">
        <v>49</v>
      </c>
      <c r="C1020" t="s">
        <v>3027</v>
      </c>
      <c r="D1020" t="s">
        <v>820</v>
      </c>
      <c r="E1020" t="s">
        <v>821</v>
      </c>
      <c r="F1020" t="s">
        <v>3223</v>
      </c>
      <c r="G1020" t="s">
        <v>53</v>
      </c>
      <c r="H1020" t="s">
        <v>4102</v>
      </c>
      <c r="I1020" t="s">
        <v>5788</v>
      </c>
      <c r="J1020" t="s">
        <v>107</v>
      </c>
      <c r="K1020" t="s">
        <v>6125</v>
      </c>
      <c r="L1020" t="s">
        <v>55</v>
      </c>
      <c r="M1020" t="s">
        <v>5096</v>
      </c>
      <c r="N1020" t="s">
        <v>3215</v>
      </c>
      <c r="O1020" t="s">
        <v>62</v>
      </c>
      <c r="P1020" t="s">
        <v>62</v>
      </c>
      <c r="Q1020" t="s">
        <v>107</v>
      </c>
      <c r="R1020">
        <v>1.413E-3</v>
      </c>
      <c r="S1020" t="s">
        <v>3194</v>
      </c>
      <c r="Y1020">
        <v>0.94539000000000006</v>
      </c>
      <c r="Z1020">
        <v>4</v>
      </c>
      <c r="AA1020" t="b">
        <v>0</v>
      </c>
      <c r="AB1020" t="s">
        <v>62</v>
      </c>
      <c r="AC1020" t="s">
        <v>3215</v>
      </c>
      <c r="AD1020" t="b">
        <v>1</v>
      </c>
      <c r="AE1020" t="b">
        <v>0</v>
      </c>
      <c r="AU1020">
        <v>236750.753425</v>
      </c>
      <c r="AV1020">
        <v>5.1904367416560852E-3</v>
      </c>
      <c r="AY1020">
        <v>236750.753425</v>
      </c>
      <c r="AZ1020">
        <v>1.3157654845760836E-2</v>
      </c>
      <c r="BC1020">
        <v>4735015.0685000001</v>
      </c>
      <c r="BD1020">
        <v>4.3340156808105166E-3</v>
      </c>
    </row>
    <row r="1021" spans="1:84" x14ac:dyDescent="0.3">
      <c r="A1021" t="s">
        <v>6126</v>
      </c>
      <c r="B1021" t="s">
        <v>49</v>
      </c>
      <c r="C1021" t="s">
        <v>1247</v>
      </c>
      <c r="D1021" t="s">
        <v>113</v>
      </c>
      <c r="E1021" t="s">
        <v>114</v>
      </c>
      <c r="F1021" t="s">
        <v>3254</v>
      </c>
      <c r="G1021" t="s">
        <v>53</v>
      </c>
      <c r="H1021" t="s">
        <v>3447</v>
      </c>
      <c r="I1021" t="s">
        <v>3895</v>
      </c>
      <c r="J1021" t="s">
        <v>55</v>
      </c>
      <c r="K1021" t="s">
        <v>4083</v>
      </c>
      <c r="L1021" t="s">
        <v>54</v>
      </c>
      <c r="M1021" t="s">
        <v>4084</v>
      </c>
      <c r="N1021" t="s">
        <v>3409</v>
      </c>
      <c r="O1021" t="s">
        <v>54</v>
      </c>
      <c r="P1021" t="s">
        <v>76</v>
      </c>
      <c r="Q1021" t="s">
        <v>54</v>
      </c>
      <c r="R1021">
        <v>7.7559999999999999E-3</v>
      </c>
      <c r="S1021" t="s">
        <v>3194</v>
      </c>
      <c r="T1021" t="s">
        <v>3194</v>
      </c>
      <c r="U1021" t="s">
        <v>3201</v>
      </c>
      <c r="V1021" t="s">
        <v>55</v>
      </c>
      <c r="W1021" t="s">
        <v>55</v>
      </c>
      <c r="X1021" t="s">
        <v>55</v>
      </c>
      <c r="Y1021">
        <v>1.3051699999999999</v>
      </c>
      <c r="Z1021">
        <v>4</v>
      </c>
      <c r="AA1021" t="b">
        <v>0</v>
      </c>
      <c r="AC1021" t="s">
        <v>3409</v>
      </c>
      <c r="AD1021" t="b">
        <v>0</v>
      </c>
      <c r="AE1021" t="b">
        <v>0</v>
      </c>
      <c r="AF1021" t="s">
        <v>54</v>
      </c>
      <c r="AM1021">
        <v>4269361.5999999996</v>
      </c>
      <c r="AN1021">
        <v>8.0162535751461539E-3</v>
      </c>
      <c r="AO1021">
        <v>359469.6</v>
      </c>
      <c r="AP1021">
        <v>9.0447925662237897E-5</v>
      </c>
      <c r="BK1021">
        <v>9339228.5</v>
      </c>
      <c r="BL1021">
        <v>3.5937477114497351E-3</v>
      </c>
    </row>
    <row r="1022" spans="1:84" x14ac:dyDescent="0.3">
      <c r="A1022" t="s">
        <v>6127</v>
      </c>
      <c r="B1022" t="s">
        <v>49</v>
      </c>
      <c r="C1022" t="s">
        <v>2990</v>
      </c>
      <c r="D1022" t="s">
        <v>1660</v>
      </c>
      <c r="E1022" t="s">
        <v>1661</v>
      </c>
      <c r="F1022" t="s">
        <v>3217</v>
      </c>
      <c r="G1022" t="s">
        <v>53</v>
      </c>
      <c r="H1022" t="s">
        <v>6128</v>
      </c>
      <c r="I1022" t="s">
        <v>6129</v>
      </c>
      <c r="J1022" t="s">
        <v>54</v>
      </c>
      <c r="K1022" t="s">
        <v>3256</v>
      </c>
      <c r="L1022" t="s">
        <v>55</v>
      </c>
      <c r="M1022" t="s">
        <v>6130</v>
      </c>
      <c r="N1022" t="s">
        <v>3193</v>
      </c>
      <c r="O1022" t="s">
        <v>54</v>
      </c>
      <c r="P1022" t="s">
        <v>54</v>
      </c>
      <c r="Q1022" t="s">
        <v>54</v>
      </c>
      <c r="R1022">
        <v>7.781999999999999E-3</v>
      </c>
      <c r="S1022" t="s">
        <v>3194</v>
      </c>
      <c r="T1022" t="s">
        <v>55</v>
      </c>
      <c r="U1022" t="s">
        <v>3194</v>
      </c>
      <c r="Y1022">
        <v>0.97704999999999997</v>
      </c>
      <c r="Z1022">
        <v>4</v>
      </c>
      <c r="AA1022" t="b">
        <v>0</v>
      </c>
      <c r="AB1022" t="s">
        <v>54</v>
      </c>
      <c r="AC1022" t="s">
        <v>3193</v>
      </c>
      <c r="AD1022" t="b">
        <v>0</v>
      </c>
      <c r="AE1022" t="b">
        <v>0</v>
      </c>
      <c r="AG1022">
        <v>99548876.33352299</v>
      </c>
      <c r="AH1022">
        <v>6.4387189837851304E-4</v>
      </c>
      <c r="AI1022">
        <v>35945332.9987</v>
      </c>
      <c r="AJ1022">
        <v>6.689044954264348E-4</v>
      </c>
      <c r="AS1022">
        <v>4924018.2189999996</v>
      </c>
      <c r="AT1022">
        <v>2.8022114202428563E-3</v>
      </c>
      <c r="BC1022">
        <v>4924018.2189999996</v>
      </c>
      <c r="BD1022">
        <v>4.5070125152744641E-3</v>
      </c>
      <c r="BE1022">
        <v>3348332.3889199998</v>
      </c>
      <c r="BF1022">
        <v>8.3886723018819862E-3</v>
      </c>
      <c r="BK1022">
        <v>8469311.3366799988</v>
      </c>
      <c r="BL1022">
        <v>3.2590024147871573E-3</v>
      </c>
      <c r="BM1022">
        <v>3939214.5751999998</v>
      </c>
      <c r="BN1022">
        <v>7.2229457130296906E-3</v>
      </c>
      <c r="BO1022">
        <v>2462009.1094999998</v>
      </c>
      <c r="BP1022">
        <v>6.3437490395139426E-3</v>
      </c>
      <c r="BU1022">
        <v>1969607.2875999999</v>
      </c>
      <c r="BV1022">
        <v>7.8817965646251972E-3</v>
      </c>
      <c r="BW1022">
        <v>984803.64379999996</v>
      </c>
      <c r="BX1022">
        <v>4.9687407286581938E-3</v>
      </c>
    </row>
    <row r="1023" spans="1:84" x14ac:dyDescent="0.3">
      <c r="A1023" t="s">
        <v>6131</v>
      </c>
      <c r="B1023" t="s">
        <v>49</v>
      </c>
      <c r="C1023" t="s">
        <v>2957</v>
      </c>
      <c r="D1023" t="s">
        <v>1220</v>
      </c>
      <c r="E1023" t="s">
        <v>1221</v>
      </c>
      <c r="F1023" t="s">
        <v>3384</v>
      </c>
      <c r="G1023" t="s">
        <v>53</v>
      </c>
      <c r="H1023" t="s">
        <v>6132</v>
      </c>
      <c r="I1023" t="s">
        <v>4649</v>
      </c>
      <c r="J1023" t="s">
        <v>68</v>
      </c>
      <c r="K1023" t="s">
        <v>4559</v>
      </c>
      <c r="L1023" t="s">
        <v>68</v>
      </c>
      <c r="M1023" t="s">
        <v>4382</v>
      </c>
      <c r="N1023" t="s">
        <v>3207</v>
      </c>
      <c r="O1023" t="s">
        <v>68</v>
      </c>
      <c r="P1023" t="s">
        <v>68</v>
      </c>
      <c r="Q1023" t="s">
        <v>68</v>
      </c>
      <c r="R1023">
        <v>6.4769999999999993E-3</v>
      </c>
      <c r="S1023" t="s">
        <v>3201</v>
      </c>
      <c r="T1023" t="s">
        <v>3194</v>
      </c>
      <c r="U1023" t="s">
        <v>3194</v>
      </c>
      <c r="Y1023">
        <v>0.97200999999999993</v>
      </c>
      <c r="Z1023">
        <v>4</v>
      </c>
      <c r="AA1023" t="b">
        <v>0</v>
      </c>
      <c r="AB1023" t="s">
        <v>68</v>
      </c>
      <c r="AC1023" t="s">
        <v>3207</v>
      </c>
      <c r="AD1023" t="b">
        <v>0</v>
      </c>
      <c r="AE1023" t="b">
        <v>0</v>
      </c>
      <c r="AF1023" t="s">
        <v>68</v>
      </c>
      <c r="AM1023">
        <v>1632250.7465549998</v>
      </c>
      <c r="AN1023">
        <v>3.0647523232996939E-3</v>
      </c>
      <c r="AO1023">
        <v>12217149.527244998</v>
      </c>
      <c r="AP1023">
        <v>3.0740174753155778E-3</v>
      </c>
    </row>
    <row r="1024" spans="1:84" x14ac:dyDescent="0.3">
      <c r="A1024" t="s">
        <v>6133</v>
      </c>
      <c r="B1024" t="s">
        <v>49</v>
      </c>
      <c r="C1024" t="s">
        <v>3149</v>
      </c>
      <c r="D1024" t="s">
        <v>376</v>
      </c>
      <c r="E1024" t="s">
        <v>377</v>
      </c>
      <c r="F1024" t="s">
        <v>3271</v>
      </c>
      <c r="G1024" t="s">
        <v>53</v>
      </c>
      <c r="H1024" t="s">
        <v>6134</v>
      </c>
      <c r="I1024" t="s">
        <v>4110</v>
      </c>
      <c r="J1024" t="s">
        <v>48</v>
      </c>
      <c r="K1024" t="s">
        <v>4110</v>
      </c>
      <c r="L1024" t="s">
        <v>55</v>
      </c>
      <c r="M1024" t="s">
        <v>3307</v>
      </c>
      <c r="N1024" t="s">
        <v>3237</v>
      </c>
      <c r="O1024" t="s">
        <v>48</v>
      </c>
      <c r="P1024" t="s">
        <v>48</v>
      </c>
      <c r="Q1024" t="s">
        <v>48</v>
      </c>
      <c r="R1024">
        <v>2.6289999999999998E-3</v>
      </c>
      <c r="S1024" t="s">
        <v>3194</v>
      </c>
      <c r="Y1024">
        <v>0.84375</v>
      </c>
      <c r="AA1024" t="b">
        <v>0</v>
      </c>
      <c r="AC1024" t="s">
        <v>3237</v>
      </c>
      <c r="AD1024" t="b">
        <v>1</v>
      </c>
      <c r="AE1024" t="b">
        <v>0</v>
      </c>
      <c r="CE1024">
        <v>4227174.6575000007</v>
      </c>
      <c r="CF1024">
        <v>1.8119009860103907E-2</v>
      </c>
    </row>
    <row r="1025" spans="1:78" x14ac:dyDescent="0.3">
      <c r="A1025" t="s">
        <v>6135</v>
      </c>
      <c r="B1025" t="s">
        <v>49</v>
      </c>
      <c r="C1025" t="s">
        <v>2463</v>
      </c>
      <c r="D1025" t="s">
        <v>1064</v>
      </c>
      <c r="E1025" t="s">
        <v>1065</v>
      </c>
      <c r="F1025" t="s">
        <v>3271</v>
      </c>
      <c r="G1025" t="s">
        <v>53</v>
      </c>
      <c r="H1025" t="s">
        <v>6136</v>
      </c>
      <c r="I1025" t="s">
        <v>6137</v>
      </c>
      <c r="J1025" t="s">
        <v>48</v>
      </c>
      <c r="K1025" t="s">
        <v>4203</v>
      </c>
      <c r="L1025" t="s">
        <v>48</v>
      </c>
      <c r="M1025" t="s">
        <v>6137</v>
      </c>
      <c r="N1025" t="s">
        <v>3237</v>
      </c>
      <c r="O1025" t="s">
        <v>48</v>
      </c>
      <c r="P1025" t="s">
        <v>48</v>
      </c>
      <c r="Q1025" t="s">
        <v>48</v>
      </c>
      <c r="R1025">
        <v>-9.0000000000000002E-6</v>
      </c>
      <c r="S1025" t="s">
        <v>3194</v>
      </c>
      <c r="T1025" t="s">
        <v>3194</v>
      </c>
      <c r="U1025" t="s">
        <v>3194</v>
      </c>
      <c r="W1025" t="s">
        <v>55</v>
      </c>
      <c r="Y1025">
        <v>0.89371999999999996</v>
      </c>
      <c r="Z1025">
        <v>2</v>
      </c>
      <c r="AA1025" t="b">
        <v>0</v>
      </c>
      <c r="AB1025" t="s">
        <v>48</v>
      </c>
      <c r="AC1025" t="s">
        <v>3237</v>
      </c>
      <c r="AD1025" t="b">
        <v>0</v>
      </c>
      <c r="AE1025" t="b">
        <v>0</v>
      </c>
      <c r="AF1025" t="s">
        <v>48</v>
      </c>
      <c r="AG1025">
        <v>59387324.469087496</v>
      </c>
      <c r="AH1025">
        <v>3.8411110957618647E-4</v>
      </c>
      <c r="AK1025">
        <v>12461234.434912499</v>
      </c>
      <c r="AL1025">
        <v>1.4962529037236925E-3</v>
      </c>
    </row>
    <row r="1026" spans="1:78" x14ac:dyDescent="0.3">
      <c r="A1026" t="s">
        <v>6138</v>
      </c>
      <c r="B1026" t="s">
        <v>49</v>
      </c>
      <c r="C1026" t="s">
        <v>2986</v>
      </c>
      <c r="D1026" t="s">
        <v>253</v>
      </c>
      <c r="E1026" t="s">
        <v>254</v>
      </c>
      <c r="F1026" t="s">
        <v>3271</v>
      </c>
      <c r="G1026" t="s">
        <v>53</v>
      </c>
      <c r="H1026" t="s">
        <v>3622</v>
      </c>
      <c r="I1026" t="s">
        <v>3256</v>
      </c>
      <c r="J1026" t="s">
        <v>55</v>
      </c>
      <c r="K1026" t="s">
        <v>6139</v>
      </c>
      <c r="L1026" t="s">
        <v>108</v>
      </c>
      <c r="M1026" t="s">
        <v>6140</v>
      </c>
      <c r="N1026" t="s">
        <v>3309</v>
      </c>
      <c r="O1026" t="s">
        <v>108</v>
      </c>
      <c r="P1026" t="s">
        <v>108</v>
      </c>
      <c r="Q1026" t="s">
        <v>108</v>
      </c>
      <c r="R1026">
        <v>4.3999999999999999E-5</v>
      </c>
      <c r="S1026" t="s">
        <v>3194</v>
      </c>
      <c r="T1026" t="s">
        <v>3208</v>
      </c>
      <c r="X1026" t="s">
        <v>55</v>
      </c>
      <c r="Y1026">
        <v>1.01949</v>
      </c>
      <c r="Z1026">
        <v>2</v>
      </c>
      <c r="AA1026" t="b">
        <v>0</v>
      </c>
      <c r="AC1026" t="s">
        <v>3309</v>
      </c>
      <c r="AD1026" t="b">
        <v>0</v>
      </c>
      <c r="AE1026" t="b">
        <v>0</v>
      </c>
      <c r="AF1026" t="s">
        <v>108</v>
      </c>
      <c r="AG1026">
        <v>150569209.00852001</v>
      </c>
      <c r="AH1026">
        <v>9.7386616516755183E-4</v>
      </c>
      <c r="AI1026">
        <v>51777582.190000005</v>
      </c>
      <c r="AJ1026">
        <v>9.6352584883426429E-4</v>
      </c>
      <c r="AK1026">
        <v>4763537.5614800006</v>
      </c>
      <c r="AL1026">
        <v>5.7197037304686389E-4</v>
      </c>
      <c r="AO1026">
        <v>7248861.5066000009</v>
      </c>
      <c r="AP1026">
        <v>1.8239219302127766E-3</v>
      </c>
      <c r="AW1026">
        <v>2278213.6163600003</v>
      </c>
      <c r="AX1026">
        <v>4.6264082757510958E-3</v>
      </c>
    </row>
    <row r="1027" spans="1:78" x14ac:dyDescent="0.3">
      <c r="A1027" t="s">
        <v>6141</v>
      </c>
      <c r="B1027" t="s">
        <v>49</v>
      </c>
      <c r="C1027" t="s">
        <v>2987</v>
      </c>
      <c r="D1027" t="s">
        <v>1676</v>
      </c>
      <c r="E1027" t="s">
        <v>1677</v>
      </c>
      <c r="F1027" t="s">
        <v>3217</v>
      </c>
      <c r="G1027" t="s">
        <v>53</v>
      </c>
      <c r="H1027" t="s">
        <v>3926</v>
      </c>
      <c r="I1027" t="s">
        <v>3755</v>
      </c>
      <c r="J1027" t="s">
        <v>56</v>
      </c>
      <c r="K1027" t="s">
        <v>6142</v>
      </c>
      <c r="L1027" t="s">
        <v>56</v>
      </c>
      <c r="M1027" t="s">
        <v>3348</v>
      </c>
      <c r="N1027" t="s">
        <v>3193</v>
      </c>
      <c r="O1027" t="s">
        <v>56</v>
      </c>
      <c r="P1027" t="s">
        <v>54</v>
      </c>
      <c r="Q1027" t="s">
        <v>56</v>
      </c>
      <c r="R1027">
        <v>-4.731E-3</v>
      </c>
      <c r="S1027" t="s">
        <v>3194</v>
      </c>
      <c r="T1027" t="s">
        <v>3194</v>
      </c>
      <c r="U1027" t="s">
        <v>3201</v>
      </c>
      <c r="Y1027">
        <v>1.05542</v>
      </c>
      <c r="Z1027">
        <v>4</v>
      </c>
      <c r="AA1027" t="b">
        <v>0</v>
      </c>
      <c r="AB1027" t="s">
        <v>56</v>
      </c>
      <c r="AC1027" t="s">
        <v>3193</v>
      </c>
      <c r="AD1027" t="b">
        <v>0</v>
      </c>
      <c r="AE1027" t="b">
        <v>0</v>
      </c>
      <c r="AF1027" t="s">
        <v>56</v>
      </c>
      <c r="AG1027">
        <v>28294441.862539999</v>
      </c>
      <c r="AH1027">
        <v>1.8300554126354521E-4</v>
      </c>
      <c r="AI1027">
        <v>18082913.9723</v>
      </c>
      <c r="AJ1027">
        <v>3.3650383617028708E-4</v>
      </c>
      <c r="AK1027">
        <v>12126189.369659999</v>
      </c>
      <c r="AL1027">
        <v>1.4560231693116806E-3</v>
      </c>
      <c r="BG1027">
        <v>531850.41094999993</v>
      </c>
      <c r="BH1027">
        <v>4.4829412141972067E-3</v>
      </c>
    </row>
    <row r="1028" spans="1:78" x14ac:dyDescent="0.3">
      <c r="A1028" t="s">
        <v>6143</v>
      </c>
      <c r="B1028" t="s">
        <v>49</v>
      </c>
      <c r="C1028" t="s">
        <v>1166</v>
      </c>
      <c r="D1028" t="s">
        <v>1167</v>
      </c>
      <c r="E1028" t="s">
        <v>1168</v>
      </c>
      <c r="F1028" t="s">
        <v>3196</v>
      </c>
      <c r="G1028" t="s">
        <v>53</v>
      </c>
      <c r="H1028" t="s">
        <v>3921</v>
      </c>
      <c r="I1028" t="s">
        <v>3226</v>
      </c>
      <c r="J1028" t="s">
        <v>55</v>
      </c>
      <c r="K1028" t="s">
        <v>3923</v>
      </c>
      <c r="L1028" t="s">
        <v>55</v>
      </c>
      <c r="M1028" t="s">
        <v>3923</v>
      </c>
      <c r="N1028" t="s">
        <v>55</v>
      </c>
      <c r="O1028" t="s">
        <v>55</v>
      </c>
      <c r="P1028" t="s">
        <v>55</v>
      </c>
      <c r="Q1028" t="s">
        <v>55</v>
      </c>
      <c r="R1028">
        <v>5.9509999999999997E-3</v>
      </c>
      <c r="Y1028">
        <v>0.95489000000000002</v>
      </c>
      <c r="Z1028">
        <v>4</v>
      </c>
      <c r="AA1028" t="b">
        <v>0</v>
      </c>
      <c r="AD1028" t="b">
        <v>0</v>
      </c>
      <c r="AE1028" t="b">
        <v>0</v>
      </c>
      <c r="AG1028">
        <v>39309522.260329999</v>
      </c>
      <c r="AH1028">
        <v>2.5424994891266167E-4</v>
      </c>
      <c r="AI1028">
        <v>14416695.205500001</v>
      </c>
      <c r="AJ1028">
        <v>2.6827939617364078E-4</v>
      </c>
      <c r="AK1028">
        <v>2018337.32877</v>
      </c>
      <c r="AL1028">
        <v>2.4234702465793383E-4</v>
      </c>
      <c r="AS1028">
        <v>4805565.0685000001</v>
      </c>
      <c r="AT1028">
        <v>2.7348008713106767E-3</v>
      </c>
      <c r="BK1028">
        <v>14416695.205500001</v>
      </c>
      <c r="BL1028">
        <v>5.5475637416339046E-3</v>
      </c>
      <c r="BM1028">
        <v>4805565.0685000001</v>
      </c>
      <c r="BN1028">
        <v>8.8114863883608091E-3</v>
      </c>
      <c r="BO1028">
        <v>1441669.52055</v>
      </c>
      <c r="BP1028">
        <v>3.7146855391379653E-3</v>
      </c>
      <c r="BQ1028">
        <v>480556.50685000001</v>
      </c>
      <c r="BR1028">
        <v>1.4763763809141437E-2</v>
      </c>
      <c r="BS1028">
        <v>14416695.205500001</v>
      </c>
      <c r="BT1028">
        <v>2.9752180973202026E-3</v>
      </c>
    </row>
    <row r="1029" spans="1:78" x14ac:dyDescent="0.3">
      <c r="A1029" t="s">
        <v>6144</v>
      </c>
      <c r="B1029" t="s">
        <v>49</v>
      </c>
      <c r="C1029" t="s">
        <v>1169</v>
      </c>
      <c r="D1029" t="s">
        <v>1170</v>
      </c>
      <c r="E1029" t="s">
        <v>1171</v>
      </c>
      <c r="F1029" t="s">
        <v>3217</v>
      </c>
      <c r="G1029" t="s">
        <v>53</v>
      </c>
      <c r="H1029" t="s">
        <v>6145</v>
      </c>
      <c r="I1029" t="s">
        <v>6146</v>
      </c>
      <c r="J1029" t="s">
        <v>56</v>
      </c>
      <c r="K1029" t="s">
        <v>6018</v>
      </c>
      <c r="L1029" t="s">
        <v>55</v>
      </c>
      <c r="M1029" t="s">
        <v>6018</v>
      </c>
      <c r="N1029" t="s">
        <v>55</v>
      </c>
      <c r="O1029" t="s">
        <v>56</v>
      </c>
      <c r="P1029" t="s">
        <v>56</v>
      </c>
      <c r="Q1029" t="s">
        <v>56</v>
      </c>
      <c r="R1029">
        <v>7.0900000000000008E-3</v>
      </c>
      <c r="U1029" t="s">
        <v>3194</v>
      </c>
      <c r="Y1029">
        <v>0.90864</v>
      </c>
      <c r="AA1029" t="b">
        <v>0</v>
      </c>
      <c r="AB1029" t="s">
        <v>56</v>
      </c>
      <c r="AD1029" t="b">
        <v>0</v>
      </c>
      <c r="AE1029" t="b">
        <v>0</v>
      </c>
      <c r="AG1029">
        <v>10090498.904200001</v>
      </c>
      <c r="AH1029">
        <v>6.5264309596689096E-5</v>
      </c>
      <c r="AI1029">
        <v>2843686.0548200002</v>
      </c>
      <c r="AJ1029">
        <v>5.2917979246968014E-5</v>
      </c>
      <c r="AM1029">
        <v>183463.61644000001</v>
      </c>
      <c r="AN1029">
        <v>3.44475593539885E-4</v>
      </c>
      <c r="AO1029">
        <v>1559440.7397400001</v>
      </c>
      <c r="AP1029">
        <v>3.9237860476287512E-4</v>
      </c>
      <c r="AS1029">
        <v>733854.46576000005</v>
      </c>
      <c r="AT1029">
        <v>4.1762951989371844E-4</v>
      </c>
      <c r="AU1029">
        <v>91731.808220000006</v>
      </c>
      <c r="AV1029">
        <v>2.0110945408858849E-3</v>
      </c>
      <c r="AY1029">
        <v>91731.808220000006</v>
      </c>
      <c r="AZ1029">
        <v>5.0980850260256647E-3</v>
      </c>
    </row>
    <row r="1030" spans="1:78" x14ac:dyDescent="0.3">
      <c r="A1030" t="s">
        <v>6147</v>
      </c>
      <c r="B1030" t="s">
        <v>49</v>
      </c>
      <c r="C1030" t="s">
        <v>2996</v>
      </c>
      <c r="D1030" t="s">
        <v>2110</v>
      </c>
      <c r="E1030" t="s">
        <v>2111</v>
      </c>
      <c r="F1030" t="s">
        <v>3384</v>
      </c>
      <c r="G1030" t="s">
        <v>53</v>
      </c>
      <c r="H1030" t="s">
        <v>6148</v>
      </c>
      <c r="I1030" t="s">
        <v>3916</v>
      </c>
      <c r="J1030" t="s">
        <v>68</v>
      </c>
      <c r="K1030" t="s">
        <v>6149</v>
      </c>
      <c r="L1030" t="s">
        <v>68</v>
      </c>
      <c r="M1030" t="s">
        <v>3464</v>
      </c>
      <c r="N1030" t="s">
        <v>3207</v>
      </c>
      <c r="O1030" t="s">
        <v>68</v>
      </c>
      <c r="P1030" t="s">
        <v>68</v>
      </c>
      <c r="Q1030" t="s">
        <v>68</v>
      </c>
      <c r="R1030">
        <v>3.4619999999999998E-3</v>
      </c>
      <c r="S1030" t="s">
        <v>3194</v>
      </c>
      <c r="T1030" t="s">
        <v>3194</v>
      </c>
      <c r="U1030" t="s">
        <v>3194</v>
      </c>
      <c r="Y1030">
        <v>0.9952200000000001</v>
      </c>
      <c r="Z1030">
        <v>4</v>
      </c>
      <c r="AA1030" t="b">
        <v>0</v>
      </c>
      <c r="AB1030" t="s">
        <v>68</v>
      </c>
      <c r="AC1030" t="s">
        <v>3207</v>
      </c>
      <c r="AD1030" t="b">
        <v>0</v>
      </c>
      <c r="AE1030" t="b">
        <v>0</v>
      </c>
      <c r="AF1030" t="s">
        <v>68</v>
      </c>
      <c r="AG1030">
        <v>43377528.576110005</v>
      </c>
      <c r="AH1030">
        <v>2.8056139556708275E-4</v>
      </c>
      <c r="AI1030">
        <v>11070830.959100002</v>
      </c>
      <c r="AJ1030">
        <v>2.06016413783563E-4</v>
      </c>
      <c r="AM1030">
        <v>603863.50686000008</v>
      </c>
      <c r="AN1030">
        <v>1.1338282978342173E-3</v>
      </c>
      <c r="AO1030">
        <v>4025756.7124000005</v>
      </c>
      <c r="AP1030">
        <v>1.012940576497736E-3</v>
      </c>
      <c r="AQ1030">
        <v>2012878.3562000003</v>
      </c>
      <c r="AR1030">
        <v>4.9635689348720554E-3</v>
      </c>
      <c r="AS1030">
        <v>3220605.3699200004</v>
      </c>
      <c r="AT1030">
        <v>1.8328155474449303E-3</v>
      </c>
      <c r="AU1030">
        <v>100643.91781000001</v>
      </c>
      <c r="AV1030">
        <v>2.2064803649747429E-3</v>
      </c>
      <c r="BC1030">
        <v>2012878.3562000003</v>
      </c>
      <c r="BD1030">
        <v>1.8424115305082896E-3</v>
      </c>
      <c r="BK1030">
        <v>4025756.7124000005</v>
      </c>
      <c r="BL1030">
        <v>1.5491166076556442E-3</v>
      </c>
      <c r="BY1030">
        <v>2012878.3562000003</v>
      </c>
      <c r="BZ1030">
        <v>4.5613278852323965E-3</v>
      </c>
    </row>
    <row r="1031" spans="1:78" x14ac:dyDescent="0.3">
      <c r="A1031" t="s">
        <v>6150</v>
      </c>
      <c r="B1031" t="s">
        <v>49</v>
      </c>
      <c r="C1031" t="s">
        <v>1186</v>
      </c>
      <c r="D1031" t="s">
        <v>414</v>
      </c>
      <c r="E1031" t="s">
        <v>415</v>
      </c>
      <c r="F1031" t="s">
        <v>3233</v>
      </c>
      <c r="G1031" t="s">
        <v>128</v>
      </c>
      <c r="H1031" t="s">
        <v>6151</v>
      </c>
      <c r="I1031" t="s">
        <v>3256</v>
      </c>
      <c r="J1031" t="s">
        <v>55</v>
      </c>
      <c r="K1031" t="s">
        <v>6152</v>
      </c>
      <c r="L1031" t="s">
        <v>48</v>
      </c>
      <c r="M1031" t="s">
        <v>6152</v>
      </c>
      <c r="N1031" t="s">
        <v>3237</v>
      </c>
      <c r="O1031" t="s">
        <v>48</v>
      </c>
      <c r="P1031" t="s">
        <v>48</v>
      </c>
      <c r="Q1031" t="s">
        <v>48</v>
      </c>
      <c r="R1031">
        <v>8.8699999999999988E-4</v>
      </c>
      <c r="S1031" t="s">
        <v>3194</v>
      </c>
      <c r="T1031" t="s">
        <v>3194</v>
      </c>
      <c r="U1031" t="s">
        <v>3194</v>
      </c>
      <c r="X1031" t="s">
        <v>55</v>
      </c>
      <c r="Y1031">
        <v>0.97786000000000006</v>
      </c>
      <c r="Z1031">
        <v>5</v>
      </c>
      <c r="AA1031" t="b">
        <v>0</v>
      </c>
      <c r="AC1031" t="s">
        <v>3237</v>
      </c>
      <c r="AD1031" t="b">
        <v>0</v>
      </c>
      <c r="AE1031" t="b">
        <v>0</v>
      </c>
      <c r="AF1031" t="s">
        <v>48</v>
      </c>
      <c r="AG1031">
        <v>64003021.788281605</v>
      </c>
      <c r="AH1031">
        <v>4.1396496533738241E-4</v>
      </c>
      <c r="AI1031">
        <v>29382546.576000001</v>
      </c>
      <c r="AJ1031">
        <v>5.4677800571422753E-4</v>
      </c>
      <c r="AK1031">
        <v>4556253.5557184005</v>
      </c>
      <c r="AL1031">
        <v>5.4708124210753003E-4</v>
      </c>
    </row>
    <row r="1032" spans="1:78" x14ac:dyDescent="0.3">
      <c r="A1032" t="s">
        <v>6153</v>
      </c>
      <c r="B1032" t="s">
        <v>3210</v>
      </c>
      <c r="C1032" t="s">
        <v>1193</v>
      </c>
      <c r="D1032" t="s">
        <v>1194</v>
      </c>
      <c r="E1032" t="s">
        <v>1195</v>
      </c>
      <c r="F1032" t="s">
        <v>3360</v>
      </c>
      <c r="G1032" t="s">
        <v>53</v>
      </c>
      <c r="H1032" t="s">
        <v>4567</v>
      </c>
      <c r="I1032" t="s">
        <v>6154</v>
      </c>
      <c r="J1032" t="s">
        <v>56</v>
      </c>
      <c r="K1032" t="s">
        <v>6155</v>
      </c>
      <c r="L1032" t="s">
        <v>55</v>
      </c>
      <c r="M1032" t="s">
        <v>6154</v>
      </c>
      <c r="N1032" t="s">
        <v>3221</v>
      </c>
      <c r="O1032" t="s">
        <v>56</v>
      </c>
      <c r="P1032" t="s">
        <v>56</v>
      </c>
      <c r="Q1032" t="s">
        <v>56</v>
      </c>
      <c r="R1032">
        <v>1.6556999999999999E-2</v>
      </c>
      <c r="S1032" t="s">
        <v>3194</v>
      </c>
      <c r="U1032" t="s">
        <v>3194</v>
      </c>
      <c r="Y1032">
        <v>0.82412999999999992</v>
      </c>
      <c r="AA1032" t="b">
        <v>0</v>
      </c>
      <c r="AB1032" t="s">
        <v>56</v>
      </c>
      <c r="AC1032" t="s">
        <v>3221</v>
      </c>
      <c r="AD1032" t="b">
        <v>0</v>
      </c>
      <c r="AE1032" t="b">
        <v>0</v>
      </c>
      <c r="AG1032">
        <v>16480647.922322949</v>
      </c>
      <c r="AH1032">
        <v>1.0659513653074341E-4</v>
      </c>
    </row>
    <row r="1033" spans="1:78" x14ac:dyDescent="0.3">
      <c r="A1033" t="s">
        <v>6156</v>
      </c>
      <c r="B1033" t="s">
        <v>49</v>
      </c>
      <c r="C1033" t="s">
        <v>2994</v>
      </c>
      <c r="D1033" t="s">
        <v>1258</v>
      </c>
      <c r="E1033" t="s">
        <v>1259</v>
      </c>
      <c r="F1033" t="s">
        <v>3346</v>
      </c>
      <c r="G1033" t="s">
        <v>53</v>
      </c>
      <c r="H1033" t="s">
        <v>6157</v>
      </c>
      <c r="I1033" t="s">
        <v>4402</v>
      </c>
      <c r="J1033" t="s">
        <v>68</v>
      </c>
      <c r="K1033" t="s">
        <v>3256</v>
      </c>
      <c r="L1033" t="s">
        <v>55</v>
      </c>
      <c r="M1033" t="s">
        <v>4764</v>
      </c>
      <c r="N1033" t="s">
        <v>3207</v>
      </c>
      <c r="O1033" t="s">
        <v>68</v>
      </c>
      <c r="P1033" t="s">
        <v>68</v>
      </c>
      <c r="Q1033" t="s">
        <v>68</v>
      </c>
      <c r="R1033">
        <v>-5.7800000000000006E-4</v>
      </c>
      <c r="S1033" t="s">
        <v>3208</v>
      </c>
      <c r="U1033" t="s">
        <v>3194</v>
      </c>
      <c r="Y1033">
        <v>1.04634</v>
      </c>
      <c r="Z1033">
        <v>3</v>
      </c>
      <c r="AA1033" t="b">
        <v>0</v>
      </c>
      <c r="AB1033" t="s">
        <v>68</v>
      </c>
      <c r="AC1033" t="s">
        <v>3207</v>
      </c>
      <c r="AD1033" t="b">
        <v>0</v>
      </c>
      <c r="AE1033" t="b">
        <v>0</v>
      </c>
      <c r="AG1033">
        <v>51182991.49554</v>
      </c>
      <c r="AH1033">
        <v>3.3104632731878426E-4</v>
      </c>
      <c r="AI1033">
        <v>35917888.768799998</v>
      </c>
      <c r="AJ1033">
        <v>6.683937874367692E-4</v>
      </c>
      <c r="AK1033">
        <v>2693841.65766</v>
      </c>
      <c r="AL1033">
        <v>3.2345659039628868E-4</v>
      </c>
      <c r="AU1033">
        <v>105640.84931999999</v>
      </c>
      <c r="AV1033">
        <v>2.3160312598708775E-3</v>
      </c>
      <c r="BK1033">
        <v>7923063.699</v>
      </c>
      <c r="BL1033">
        <v>3.0488055877369016E-3</v>
      </c>
    </row>
    <row r="1034" spans="1:78" x14ac:dyDescent="0.3">
      <c r="A1034" t="s">
        <v>6158</v>
      </c>
      <c r="B1034" t="s">
        <v>49</v>
      </c>
      <c r="C1034" t="s">
        <v>2995</v>
      </c>
      <c r="D1034" t="s">
        <v>118</v>
      </c>
      <c r="E1034" t="s">
        <v>119</v>
      </c>
      <c r="F1034" t="s">
        <v>3254</v>
      </c>
      <c r="G1034" t="s">
        <v>53</v>
      </c>
      <c r="H1034" t="s">
        <v>6159</v>
      </c>
      <c r="I1034" t="s">
        <v>3895</v>
      </c>
      <c r="J1034" t="s">
        <v>55</v>
      </c>
      <c r="K1034" t="s">
        <v>3896</v>
      </c>
      <c r="L1034" t="s">
        <v>108</v>
      </c>
      <c r="M1034" t="s">
        <v>3897</v>
      </c>
      <c r="N1034" t="s">
        <v>3309</v>
      </c>
      <c r="O1034" t="s">
        <v>108</v>
      </c>
      <c r="P1034" t="s">
        <v>108</v>
      </c>
      <c r="Q1034" t="s">
        <v>108</v>
      </c>
      <c r="R1034">
        <v>-4.9610000000000001E-3</v>
      </c>
      <c r="S1034" t="s">
        <v>3194</v>
      </c>
      <c r="T1034" t="s">
        <v>3208</v>
      </c>
      <c r="U1034" t="s">
        <v>3194</v>
      </c>
      <c r="X1034" t="s">
        <v>55</v>
      </c>
      <c r="Y1034">
        <v>1.06525</v>
      </c>
      <c r="Z1034">
        <v>2</v>
      </c>
      <c r="AA1034" t="b">
        <v>0</v>
      </c>
      <c r="AC1034" t="s">
        <v>3309</v>
      </c>
      <c r="AD1034" t="b">
        <v>0</v>
      </c>
      <c r="AE1034" t="b">
        <v>0</v>
      </c>
      <c r="AF1034" t="s">
        <v>108</v>
      </c>
      <c r="AG1034">
        <v>2839958815.5339999</v>
      </c>
      <c r="AH1034">
        <v>1.8368561667620759E-2</v>
      </c>
      <c r="AI1034">
        <v>747471945.32799995</v>
      </c>
      <c r="AJ1034">
        <v>1.3909659550326714E-2</v>
      </c>
    </row>
    <row r="1035" spans="1:78" x14ac:dyDescent="0.3">
      <c r="A1035" t="s">
        <v>6160</v>
      </c>
      <c r="B1035" t="s">
        <v>49</v>
      </c>
      <c r="C1035" t="s">
        <v>3138</v>
      </c>
      <c r="D1035" t="s">
        <v>814</v>
      </c>
      <c r="E1035" t="s">
        <v>815</v>
      </c>
      <c r="F1035" t="s">
        <v>3360</v>
      </c>
      <c r="H1035" t="s">
        <v>6161</v>
      </c>
      <c r="I1035" t="s">
        <v>3455</v>
      </c>
      <c r="J1035" t="s">
        <v>55</v>
      </c>
      <c r="K1035" t="s">
        <v>3455</v>
      </c>
      <c r="L1035" t="s">
        <v>55</v>
      </c>
      <c r="M1035" t="s">
        <v>3455</v>
      </c>
      <c r="N1035" t="s">
        <v>55</v>
      </c>
      <c r="O1035" t="s">
        <v>55</v>
      </c>
      <c r="P1035" t="s">
        <v>55</v>
      </c>
      <c r="Q1035" t="s">
        <v>55</v>
      </c>
      <c r="R1035">
        <v>6.5379999999999995E-3</v>
      </c>
      <c r="Y1035">
        <v>0.92197999999999991</v>
      </c>
      <c r="AA1035" t="b">
        <v>0</v>
      </c>
      <c r="AD1035" t="b">
        <v>0</v>
      </c>
      <c r="AE1035" t="b">
        <v>0</v>
      </c>
      <c r="AG1035">
        <v>46157680.555</v>
      </c>
      <c r="AH1035">
        <v>2.9854313276350637E-4</v>
      </c>
    </row>
    <row r="1036" spans="1:78" x14ac:dyDescent="0.3">
      <c r="A1036" t="s">
        <v>6162</v>
      </c>
      <c r="B1036" t="s">
        <v>49</v>
      </c>
      <c r="C1036" t="s">
        <v>2976</v>
      </c>
      <c r="D1036" t="s">
        <v>122</v>
      </c>
      <c r="E1036" t="s">
        <v>123</v>
      </c>
      <c r="F1036" t="s">
        <v>3271</v>
      </c>
      <c r="G1036" t="s">
        <v>53</v>
      </c>
      <c r="H1036" t="s">
        <v>6163</v>
      </c>
      <c r="I1036" t="s">
        <v>3226</v>
      </c>
      <c r="J1036" t="s">
        <v>55</v>
      </c>
      <c r="K1036" t="s">
        <v>3314</v>
      </c>
      <c r="L1036" t="s">
        <v>108</v>
      </c>
      <c r="M1036" t="s">
        <v>5758</v>
      </c>
      <c r="N1036" t="s">
        <v>55</v>
      </c>
      <c r="O1036" t="s">
        <v>108</v>
      </c>
      <c r="P1036" t="s">
        <v>108</v>
      </c>
      <c r="Q1036" t="s">
        <v>108</v>
      </c>
      <c r="R1036">
        <v>8.5899999999999995E-4</v>
      </c>
      <c r="T1036" t="s">
        <v>3208</v>
      </c>
      <c r="Y1036">
        <v>0.96479000000000004</v>
      </c>
      <c r="AA1036" t="b">
        <v>0</v>
      </c>
      <c r="AD1036" t="b">
        <v>0</v>
      </c>
      <c r="AE1036" t="b">
        <v>0</v>
      </c>
      <c r="AF1036" t="s">
        <v>108</v>
      </c>
      <c r="AG1036">
        <v>73342313.34040001</v>
      </c>
      <c r="AH1036">
        <v>4.7437054300584585E-4</v>
      </c>
      <c r="AK1036">
        <v>4863548.63</v>
      </c>
      <c r="AL1036">
        <v>5.8397896276236655E-4</v>
      </c>
      <c r="AW1036">
        <v>2334503.3424</v>
      </c>
      <c r="AX1036">
        <v>4.7407168078927395E-3</v>
      </c>
      <c r="BA1036">
        <v>583625.83559999999</v>
      </c>
      <c r="BB1036">
        <v>8.4010554662164135E-4</v>
      </c>
    </row>
    <row r="1037" spans="1:78" x14ac:dyDescent="0.3">
      <c r="A1037" t="s">
        <v>6164</v>
      </c>
      <c r="B1037" t="s">
        <v>3210</v>
      </c>
      <c r="C1037" t="s">
        <v>3011</v>
      </c>
      <c r="D1037" t="s">
        <v>690</v>
      </c>
      <c r="E1037" t="s">
        <v>3012</v>
      </c>
      <c r="F1037" t="s">
        <v>3346</v>
      </c>
      <c r="G1037" t="s">
        <v>53</v>
      </c>
      <c r="H1037" t="s">
        <v>5558</v>
      </c>
      <c r="I1037" t="s">
        <v>6165</v>
      </c>
      <c r="J1037" t="s">
        <v>56</v>
      </c>
      <c r="K1037" t="s">
        <v>6166</v>
      </c>
      <c r="L1037" t="s">
        <v>56</v>
      </c>
      <c r="M1037" t="s">
        <v>6167</v>
      </c>
      <c r="N1037" t="s">
        <v>55</v>
      </c>
      <c r="O1037" t="s">
        <v>56</v>
      </c>
      <c r="P1037" t="s">
        <v>56</v>
      </c>
      <c r="Q1037" t="s">
        <v>56</v>
      </c>
      <c r="R1037">
        <v>1.8213999999999998E-2</v>
      </c>
      <c r="S1037" t="s">
        <v>3194</v>
      </c>
      <c r="U1037" t="s">
        <v>3194</v>
      </c>
      <c r="Y1037">
        <v>1.12551</v>
      </c>
      <c r="AA1037" t="b">
        <v>0</v>
      </c>
      <c r="AB1037" t="s">
        <v>56</v>
      </c>
      <c r="AD1037" t="b">
        <v>0</v>
      </c>
      <c r="AE1037" t="b">
        <v>0</v>
      </c>
      <c r="AF1037" t="s">
        <v>56</v>
      </c>
      <c r="AG1037">
        <v>16853685.159449633</v>
      </c>
      <c r="AH1037">
        <v>1.0900790303179281E-4</v>
      </c>
    </row>
    <row r="1038" spans="1:78" x14ac:dyDescent="0.3">
      <c r="A1038" t="s">
        <v>6168</v>
      </c>
      <c r="B1038" t="s">
        <v>49</v>
      </c>
      <c r="C1038" t="s">
        <v>3010</v>
      </c>
      <c r="D1038" t="s">
        <v>1191</v>
      </c>
      <c r="E1038" t="s">
        <v>2370</v>
      </c>
      <c r="F1038" t="s">
        <v>3196</v>
      </c>
      <c r="G1038" t="s">
        <v>53</v>
      </c>
      <c r="H1038" t="s">
        <v>5059</v>
      </c>
      <c r="I1038" t="s">
        <v>6169</v>
      </c>
      <c r="J1038" t="s">
        <v>68</v>
      </c>
      <c r="K1038" t="s">
        <v>3256</v>
      </c>
      <c r="L1038" t="s">
        <v>55</v>
      </c>
      <c r="M1038" t="s">
        <v>3256</v>
      </c>
      <c r="N1038" t="s">
        <v>55</v>
      </c>
      <c r="O1038" t="s">
        <v>68</v>
      </c>
      <c r="P1038" t="s">
        <v>68</v>
      </c>
      <c r="Q1038" t="s">
        <v>68</v>
      </c>
      <c r="R1038">
        <v>3.0309999999999998E-3</v>
      </c>
      <c r="U1038" t="s">
        <v>3194</v>
      </c>
      <c r="Y1038">
        <v>0.97652000000000005</v>
      </c>
      <c r="Z1038">
        <v>4</v>
      </c>
      <c r="AA1038" t="b">
        <v>0</v>
      </c>
      <c r="AB1038" t="s">
        <v>68</v>
      </c>
      <c r="AD1038" t="b">
        <v>0</v>
      </c>
      <c r="AE1038" t="b">
        <v>0</v>
      </c>
      <c r="BM1038">
        <v>2947498.3563000001</v>
      </c>
      <c r="BN1038">
        <v>5.4045343837910223E-3</v>
      </c>
      <c r="BO1038">
        <v>1473749.1781500001</v>
      </c>
      <c r="BP1038">
        <v>3.7973437617670703E-3</v>
      </c>
      <c r="BU1038">
        <v>491249.72605</v>
      </c>
      <c r="BV1038">
        <v>1.9658387880316856E-3</v>
      </c>
    </row>
    <row r="1039" spans="1:78" x14ac:dyDescent="0.3">
      <c r="A1039" t="s">
        <v>6170</v>
      </c>
      <c r="B1039" t="s">
        <v>49</v>
      </c>
      <c r="C1039" t="s">
        <v>2354</v>
      </c>
      <c r="D1039" t="s">
        <v>580</v>
      </c>
      <c r="E1039" t="s">
        <v>581</v>
      </c>
      <c r="F1039" t="s">
        <v>3250</v>
      </c>
      <c r="G1039" t="s">
        <v>53</v>
      </c>
      <c r="H1039" t="s">
        <v>6171</v>
      </c>
      <c r="I1039" t="s">
        <v>5263</v>
      </c>
      <c r="J1039" t="s">
        <v>68</v>
      </c>
      <c r="K1039" t="s">
        <v>5263</v>
      </c>
      <c r="L1039" t="s">
        <v>62</v>
      </c>
      <c r="M1039" t="s">
        <v>3276</v>
      </c>
      <c r="N1039" t="s">
        <v>3207</v>
      </c>
      <c r="O1039" t="s">
        <v>68</v>
      </c>
      <c r="P1039" t="s">
        <v>68</v>
      </c>
      <c r="Q1039" t="s">
        <v>62</v>
      </c>
      <c r="R1039">
        <v>5.1700000000000001E-3</v>
      </c>
      <c r="S1039" t="s">
        <v>3194</v>
      </c>
      <c r="T1039" t="s">
        <v>3194</v>
      </c>
      <c r="U1039" t="s">
        <v>3194</v>
      </c>
      <c r="Y1039">
        <v>1.00095</v>
      </c>
      <c r="Z1039">
        <v>5</v>
      </c>
      <c r="AA1039" t="b">
        <v>0</v>
      </c>
      <c r="AB1039" t="s">
        <v>68</v>
      </c>
      <c r="AC1039" t="s">
        <v>3207</v>
      </c>
      <c r="AD1039" t="b">
        <v>0</v>
      </c>
      <c r="AE1039" t="b">
        <v>0</v>
      </c>
      <c r="AF1039" t="s">
        <v>62</v>
      </c>
      <c r="AG1039">
        <v>112367366.44489801</v>
      </c>
      <c r="AH1039">
        <v>7.2678057466236468E-4</v>
      </c>
      <c r="AI1039">
        <v>44254099.588920005</v>
      </c>
      <c r="AJ1039">
        <v>8.2352182290669864E-4</v>
      </c>
      <c r="AK1039">
        <v>2773390.4041020004</v>
      </c>
      <c r="AL1039">
        <v>3.3300821575677077E-4</v>
      </c>
      <c r="AS1039">
        <v>13816890.821880002</v>
      </c>
      <c r="AT1039">
        <v>7.8630597067904252E-3</v>
      </c>
      <c r="BC1039">
        <v>4405385.4794399999</v>
      </c>
      <c r="BD1039">
        <v>4.032301792432599E-3</v>
      </c>
      <c r="BS1039">
        <v>17621541.91776</v>
      </c>
      <c r="BT1039">
        <v>3.6366122519122641E-3</v>
      </c>
    </row>
    <row r="1040" spans="1:78" x14ac:dyDescent="0.3">
      <c r="A1040" t="s">
        <v>6172</v>
      </c>
      <c r="B1040" t="s">
        <v>49</v>
      </c>
      <c r="C1040" t="s">
        <v>2470</v>
      </c>
      <c r="D1040" t="s">
        <v>382</v>
      </c>
      <c r="E1040" t="s">
        <v>383</v>
      </c>
      <c r="F1040" t="s">
        <v>3244</v>
      </c>
      <c r="G1040" t="s">
        <v>53</v>
      </c>
      <c r="H1040" t="s">
        <v>6173</v>
      </c>
      <c r="I1040" t="s">
        <v>4925</v>
      </c>
      <c r="J1040" t="s">
        <v>63</v>
      </c>
      <c r="K1040" t="s">
        <v>3256</v>
      </c>
      <c r="L1040" t="s">
        <v>55</v>
      </c>
      <c r="M1040" t="s">
        <v>6174</v>
      </c>
      <c r="N1040" t="s">
        <v>3207</v>
      </c>
      <c r="O1040" t="s">
        <v>68</v>
      </c>
      <c r="P1040" t="s">
        <v>68</v>
      </c>
      <c r="Q1040" t="s">
        <v>63</v>
      </c>
      <c r="R1040">
        <v>5.4199999999999995E-4</v>
      </c>
      <c r="S1040" t="s">
        <v>3201</v>
      </c>
      <c r="W1040" t="s">
        <v>55</v>
      </c>
      <c r="Y1040">
        <v>0.98679000000000006</v>
      </c>
      <c r="Z1040">
        <v>3</v>
      </c>
      <c r="AA1040" t="b">
        <v>0</v>
      </c>
      <c r="AB1040" t="s">
        <v>63</v>
      </c>
      <c r="AC1040" t="s">
        <v>3207</v>
      </c>
      <c r="AD1040" t="b">
        <v>0</v>
      </c>
      <c r="AE1040" t="b">
        <v>0</v>
      </c>
      <c r="BM1040">
        <v>988105.06850000005</v>
      </c>
      <c r="BN1040">
        <v>1.8117899221528511E-3</v>
      </c>
      <c r="BO1040">
        <v>988105.06850000005</v>
      </c>
      <c r="BP1040">
        <v>2.5460062495498799E-3</v>
      </c>
      <c r="BU1040">
        <v>988105.06850000005</v>
      </c>
      <c r="BV1040">
        <v>3.954109625519263E-3</v>
      </c>
      <c r="BW1040">
        <v>988105.06850000005</v>
      </c>
      <c r="BX1040">
        <v>4.9853977784901698E-3</v>
      </c>
    </row>
    <row r="1041" spans="1:82" x14ac:dyDescent="0.3">
      <c r="A1041" t="s">
        <v>6175</v>
      </c>
      <c r="B1041" t="s">
        <v>49</v>
      </c>
      <c r="C1041" t="s">
        <v>3001</v>
      </c>
      <c r="D1041" t="s">
        <v>883</v>
      </c>
      <c r="E1041" t="s">
        <v>884</v>
      </c>
      <c r="F1041" t="s">
        <v>3346</v>
      </c>
      <c r="G1041" t="s">
        <v>53</v>
      </c>
      <c r="H1041" t="s">
        <v>6176</v>
      </c>
      <c r="I1041" t="s">
        <v>4171</v>
      </c>
      <c r="J1041" t="s">
        <v>129</v>
      </c>
      <c r="K1041" t="s">
        <v>3256</v>
      </c>
      <c r="L1041" t="s">
        <v>55</v>
      </c>
      <c r="M1041" t="s">
        <v>3741</v>
      </c>
      <c r="N1041" t="s">
        <v>3237</v>
      </c>
      <c r="O1041" t="s">
        <v>129</v>
      </c>
      <c r="P1041" t="s">
        <v>129</v>
      </c>
      <c r="Q1041" t="s">
        <v>48</v>
      </c>
      <c r="R1041">
        <v>-4.7520000000000001E-3</v>
      </c>
      <c r="S1041" t="s">
        <v>3194</v>
      </c>
      <c r="U1041" t="s">
        <v>3194</v>
      </c>
      <c r="Y1041">
        <v>1.0226300000000001</v>
      </c>
      <c r="AA1041" t="b">
        <v>0</v>
      </c>
      <c r="AB1041" t="s">
        <v>129</v>
      </c>
      <c r="AC1041" t="s">
        <v>3581</v>
      </c>
      <c r="AD1041" t="b">
        <v>0</v>
      </c>
      <c r="AE1041" t="b">
        <v>1</v>
      </c>
      <c r="AG1041">
        <v>54395054.382400014</v>
      </c>
      <c r="AH1041">
        <v>3.5182161986698629E-4</v>
      </c>
      <c r="AI1041">
        <v>18473792.054400004</v>
      </c>
      <c r="AJ1041">
        <v>3.4377766240775194E-4</v>
      </c>
      <c r="BS1041">
        <v>10263217.808000002</v>
      </c>
      <c r="BT1041">
        <v>2.1180520864068279E-3</v>
      </c>
    </row>
    <row r="1042" spans="1:82" x14ac:dyDescent="0.3">
      <c r="A1042" t="s">
        <v>6177</v>
      </c>
      <c r="B1042" t="s">
        <v>49</v>
      </c>
      <c r="C1042" t="s">
        <v>1203</v>
      </c>
      <c r="D1042" t="s">
        <v>817</v>
      </c>
      <c r="E1042" t="s">
        <v>818</v>
      </c>
      <c r="F1042" t="s">
        <v>3217</v>
      </c>
      <c r="G1042" t="s">
        <v>53</v>
      </c>
      <c r="H1042" t="s">
        <v>6178</v>
      </c>
      <c r="I1042" t="s">
        <v>3765</v>
      </c>
      <c r="J1042" t="s">
        <v>55</v>
      </c>
      <c r="K1042" t="s">
        <v>6179</v>
      </c>
      <c r="L1042" t="s">
        <v>55</v>
      </c>
      <c r="M1042" t="s">
        <v>6180</v>
      </c>
      <c r="N1042" t="s">
        <v>3207</v>
      </c>
      <c r="O1042" t="s">
        <v>68</v>
      </c>
      <c r="P1042" t="s">
        <v>68</v>
      </c>
      <c r="Q1042" t="s">
        <v>68</v>
      </c>
      <c r="R1042">
        <v>9.9410000000000002E-3</v>
      </c>
      <c r="S1042" t="s">
        <v>3194</v>
      </c>
      <c r="Y1042">
        <v>0.83448999999999995</v>
      </c>
      <c r="AA1042" t="b">
        <v>0</v>
      </c>
      <c r="AC1042" t="s">
        <v>3207</v>
      </c>
      <c r="AD1042" t="b">
        <v>0</v>
      </c>
      <c r="AE1042" t="b">
        <v>0</v>
      </c>
      <c r="AG1042">
        <v>18617539.904689997</v>
      </c>
      <c r="AH1042">
        <v>1.20416334197574E-4</v>
      </c>
      <c r="AI1042">
        <v>20871681.507499997</v>
      </c>
      <c r="AJ1042">
        <v>3.8839984005657855E-4</v>
      </c>
      <c r="AK1042">
        <v>43997504.617809996</v>
      </c>
      <c r="AL1042">
        <v>5.2828950763140854E-3</v>
      </c>
    </row>
    <row r="1043" spans="1:82" x14ac:dyDescent="0.3">
      <c r="A1043" t="s">
        <v>6181</v>
      </c>
      <c r="B1043" t="s">
        <v>49</v>
      </c>
      <c r="C1043" t="s">
        <v>6182</v>
      </c>
      <c r="E1043" t="s">
        <v>6183</v>
      </c>
      <c r="F1043" t="s">
        <v>3808</v>
      </c>
      <c r="R1043">
        <v>0</v>
      </c>
      <c r="Y1043">
        <v>2280.17</v>
      </c>
      <c r="AA1043" t="b">
        <v>0</v>
      </c>
      <c r="AD1043" t="b">
        <v>0</v>
      </c>
      <c r="AE1043" t="b">
        <v>0</v>
      </c>
      <c r="AW1043">
        <v>10041175.50832</v>
      </c>
      <c r="AX1043">
        <v>2.0390790897028936E-2</v>
      </c>
      <c r="BA1043">
        <v>2277002.84387</v>
      </c>
      <c r="BB1043">
        <v>3.2776525680050586E-3</v>
      </c>
      <c r="BC1043">
        <v>9246089.3499999996</v>
      </c>
      <c r="BD1043">
        <v>8.4630556924013556E-3</v>
      </c>
      <c r="BE1043">
        <v>3320367.5928100003</v>
      </c>
      <c r="BF1043">
        <v>8.3186113033586594E-3</v>
      </c>
      <c r="BM1043">
        <v>3687034.89</v>
      </c>
      <c r="BN1043">
        <v>6.76054892266545E-3</v>
      </c>
      <c r="BU1043">
        <v>2458023.2600000002</v>
      </c>
      <c r="BV1043">
        <v>9.8362954932218697E-3</v>
      </c>
    </row>
    <row r="1044" spans="1:82" x14ac:dyDescent="0.3">
      <c r="A1044" t="s">
        <v>6184</v>
      </c>
      <c r="B1044" t="s">
        <v>3210</v>
      </c>
      <c r="D1044" t="s">
        <v>346</v>
      </c>
      <c r="E1044" t="s">
        <v>3818</v>
      </c>
      <c r="F1044" t="s">
        <v>3864</v>
      </c>
      <c r="H1044" t="s">
        <v>3955</v>
      </c>
      <c r="R1044">
        <v>0</v>
      </c>
      <c r="S1044" t="s">
        <v>3194</v>
      </c>
      <c r="T1044" t="s">
        <v>3194</v>
      </c>
      <c r="U1044" t="s">
        <v>3194</v>
      </c>
      <c r="V1044" t="s">
        <v>55</v>
      </c>
      <c r="W1044" t="s">
        <v>55</v>
      </c>
      <c r="X1044" t="s">
        <v>55</v>
      </c>
      <c r="Y1044">
        <v>-0.16288551490000003</v>
      </c>
      <c r="Z1044">
        <v>2</v>
      </c>
      <c r="AA1044" t="b">
        <v>0</v>
      </c>
      <c r="AD1044" t="b">
        <v>0</v>
      </c>
      <c r="AE1044" t="b">
        <v>0</v>
      </c>
      <c r="AG1044">
        <v>-1004401.9601767064</v>
      </c>
      <c r="AH1044">
        <v>-6.4963686246682216E-6</v>
      </c>
    </row>
    <row r="1045" spans="1:82" x14ac:dyDescent="0.3">
      <c r="A1045" t="s">
        <v>6185</v>
      </c>
      <c r="B1045" t="s">
        <v>49</v>
      </c>
      <c r="C1045" t="s">
        <v>6186</v>
      </c>
      <c r="D1045" t="s">
        <v>6187</v>
      </c>
      <c r="E1045" t="s">
        <v>6188</v>
      </c>
      <c r="F1045" t="s">
        <v>3998</v>
      </c>
      <c r="R1045">
        <v>0</v>
      </c>
      <c r="S1045" t="s">
        <v>3194</v>
      </c>
      <c r="U1045" t="s">
        <v>3194</v>
      </c>
      <c r="Y1045">
        <v>353.65</v>
      </c>
      <c r="Z1045">
        <v>2</v>
      </c>
      <c r="AA1045" t="b">
        <v>0</v>
      </c>
      <c r="AD1045" t="b">
        <v>0</v>
      </c>
      <c r="AE1045" t="b">
        <v>0</v>
      </c>
      <c r="AI1045">
        <v>1423087.5999999999</v>
      </c>
      <c r="AJ1045">
        <v>2.6482149798418693E-5</v>
      </c>
    </row>
    <row r="1046" spans="1:82" x14ac:dyDescent="0.3">
      <c r="A1046" t="s">
        <v>6189</v>
      </c>
      <c r="B1046" t="s">
        <v>49</v>
      </c>
      <c r="C1046" t="s">
        <v>3000</v>
      </c>
      <c r="D1046" t="s">
        <v>143</v>
      </c>
      <c r="E1046" t="s">
        <v>144</v>
      </c>
      <c r="F1046" t="s">
        <v>3217</v>
      </c>
      <c r="G1046" t="s">
        <v>53</v>
      </c>
      <c r="H1046" t="s">
        <v>6190</v>
      </c>
      <c r="I1046" t="s">
        <v>4555</v>
      </c>
      <c r="J1046" t="s">
        <v>54</v>
      </c>
      <c r="K1046" t="s">
        <v>6191</v>
      </c>
      <c r="L1046" t="s">
        <v>68</v>
      </c>
      <c r="M1046" t="s">
        <v>4555</v>
      </c>
      <c r="N1046" t="s">
        <v>3193</v>
      </c>
      <c r="O1046" t="s">
        <v>54</v>
      </c>
      <c r="P1046" t="s">
        <v>54</v>
      </c>
      <c r="Q1046" t="s">
        <v>68</v>
      </c>
      <c r="R1046">
        <v>4.6589999999999999E-3</v>
      </c>
      <c r="S1046" t="s">
        <v>3194</v>
      </c>
      <c r="T1046" t="s">
        <v>3194</v>
      </c>
      <c r="U1046" t="s">
        <v>3194</v>
      </c>
      <c r="Y1046">
        <v>0.8952500000000001</v>
      </c>
      <c r="Z1046">
        <v>4</v>
      </c>
      <c r="AA1046" t="b">
        <v>0</v>
      </c>
      <c r="AB1046" t="s">
        <v>54</v>
      </c>
      <c r="AC1046" t="s">
        <v>3193</v>
      </c>
      <c r="AD1046" t="b">
        <v>0</v>
      </c>
      <c r="AE1046" t="b">
        <v>0</v>
      </c>
      <c r="AF1046" t="s">
        <v>68</v>
      </c>
      <c r="AG1046">
        <v>15672964.041000003</v>
      </c>
      <c r="AH1046">
        <v>1.0137112021724127E-4</v>
      </c>
      <c r="AI1046">
        <v>15672964.041000003</v>
      </c>
      <c r="AJ1046">
        <v>2.916572258229161E-4</v>
      </c>
    </row>
    <row r="1047" spans="1:82" x14ac:dyDescent="0.3">
      <c r="A1047" t="s">
        <v>6192</v>
      </c>
      <c r="B1047" t="s">
        <v>49</v>
      </c>
      <c r="C1047" t="s">
        <v>3018</v>
      </c>
      <c r="D1047" t="s">
        <v>794</v>
      </c>
      <c r="E1047" t="s">
        <v>795</v>
      </c>
      <c r="F1047" t="s">
        <v>3571</v>
      </c>
      <c r="G1047" t="s">
        <v>271</v>
      </c>
      <c r="H1047" t="s">
        <v>6193</v>
      </c>
      <c r="I1047" t="s">
        <v>6194</v>
      </c>
      <c r="J1047" t="s">
        <v>68</v>
      </c>
      <c r="K1047" t="s">
        <v>6195</v>
      </c>
      <c r="L1047" t="s">
        <v>107</v>
      </c>
      <c r="M1047" t="s">
        <v>6194</v>
      </c>
      <c r="N1047" t="s">
        <v>3207</v>
      </c>
      <c r="O1047" t="s">
        <v>68</v>
      </c>
      <c r="P1047" t="s">
        <v>68</v>
      </c>
      <c r="Q1047" t="s">
        <v>107</v>
      </c>
      <c r="R1047">
        <v>6.5099999999999993E-3</v>
      </c>
      <c r="S1047" t="s">
        <v>3194</v>
      </c>
      <c r="T1047" t="s">
        <v>3194</v>
      </c>
      <c r="U1047" t="s">
        <v>3194</v>
      </c>
      <c r="V1047" t="s">
        <v>55</v>
      </c>
      <c r="X1047" t="s">
        <v>55</v>
      </c>
      <c r="Y1047">
        <v>0.90578000000000003</v>
      </c>
      <c r="Z1047">
        <v>4</v>
      </c>
      <c r="AA1047" t="b">
        <v>0</v>
      </c>
      <c r="AB1047" t="s">
        <v>68</v>
      </c>
      <c r="AC1047" t="s">
        <v>3207</v>
      </c>
      <c r="AD1047" t="b">
        <v>0</v>
      </c>
      <c r="AE1047" t="b">
        <v>0</v>
      </c>
      <c r="AF1047" t="s">
        <v>107</v>
      </c>
      <c r="AG1047">
        <v>62913494.455257602</v>
      </c>
      <c r="AH1047">
        <v>4.069180145521307E-4</v>
      </c>
      <c r="AI1047">
        <v>70670425.824900001</v>
      </c>
      <c r="AJ1047">
        <v>1.3151016163819001E-3</v>
      </c>
      <c r="AK1047">
        <v>7756931.3696424002</v>
      </c>
      <c r="AL1047">
        <v>9.3139497105483506E-4</v>
      </c>
    </row>
    <row r="1048" spans="1:82" x14ac:dyDescent="0.3">
      <c r="A1048" t="s">
        <v>6196</v>
      </c>
      <c r="B1048" t="s">
        <v>49</v>
      </c>
      <c r="C1048" t="s">
        <v>1236</v>
      </c>
      <c r="D1048" t="s">
        <v>880</v>
      </c>
      <c r="E1048" t="s">
        <v>881</v>
      </c>
      <c r="F1048" t="s">
        <v>3196</v>
      </c>
      <c r="G1048" t="s">
        <v>53</v>
      </c>
      <c r="H1048" t="s">
        <v>5386</v>
      </c>
      <c r="I1048" t="s">
        <v>5094</v>
      </c>
      <c r="J1048" t="s">
        <v>55</v>
      </c>
      <c r="K1048" t="s">
        <v>5094</v>
      </c>
      <c r="L1048" t="s">
        <v>55</v>
      </c>
      <c r="M1048" t="s">
        <v>6118</v>
      </c>
      <c r="N1048" t="s">
        <v>3498</v>
      </c>
      <c r="O1048" t="s">
        <v>107</v>
      </c>
      <c r="P1048" t="s">
        <v>107</v>
      </c>
      <c r="Q1048" t="s">
        <v>107</v>
      </c>
      <c r="R1048">
        <v>6.0899999999999995E-4</v>
      </c>
      <c r="S1048" t="s">
        <v>3194</v>
      </c>
      <c r="Y1048">
        <v>0.93886999999999998</v>
      </c>
      <c r="AA1048" t="b">
        <v>0</v>
      </c>
      <c r="AC1048" t="s">
        <v>3498</v>
      </c>
      <c r="AD1048" t="b">
        <v>0</v>
      </c>
      <c r="AE1048" t="b">
        <v>0</v>
      </c>
      <c r="BA1048">
        <v>6114497.4656999996</v>
      </c>
      <c r="BB1048">
        <v>8.8015692973180282E-3</v>
      </c>
      <c r="BM1048">
        <v>1505107.0684799999</v>
      </c>
      <c r="BN1048">
        <v>2.7597650344742511E-3</v>
      </c>
      <c r="BO1048">
        <v>1505107.0684799999</v>
      </c>
      <c r="BP1048">
        <v>3.8781422388703981E-3</v>
      </c>
      <c r="BS1048">
        <v>19190115.123119999</v>
      </c>
      <c r="BT1048">
        <v>3.9603235686208405E-3</v>
      </c>
      <c r="BU1048">
        <v>1599176.2602599999</v>
      </c>
      <c r="BV1048">
        <v>6.3994391337301015E-3</v>
      </c>
    </row>
    <row r="1049" spans="1:82" x14ac:dyDescent="0.3">
      <c r="A1049" t="s">
        <v>6197</v>
      </c>
      <c r="B1049" t="s">
        <v>49</v>
      </c>
      <c r="C1049" t="s">
        <v>3089</v>
      </c>
      <c r="D1049" t="s">
        <v>396</v>
      </c>
      <c r="E1049" t="s">
        <v>829</v>
      </c>
      <c r="F1049" t="s">
        <v>3250</v>
      </c>
      <c r="G1049" t="s">
        <v>53</v>
      </c>
      <c r="H1049" t="s">
        <v>6198</v>
      </c>
      <c r="I1049" t="s">
        <v>6199</v>
      </c>
      <c r="J1049" t="s">
        <v>68</v>
      </c>
      <c r="K1049" t="s">
        <v>3236</v>
      </c>
      <c r="L1049" t="s">
        <v>107</v>
      </c>
      <c r="M1049" t="s">
        <v>3530</v>
      </c>
      <c r="N1049" t="s">
        <v>3470</v>
      </c>
      <c r="O1049" t="s">
        <v>63</v>
      </c>
      <c r="P1049" t="s">
        <v>68</v>
      </c>
      <c r="Q1049" t="s">
        <v>107</v>
      </c>
      <c r="R1049">
        <v>9.1330000000000005E-3</v>
      </c>
      <c r="S1049" t="s">
        <v>3201</v>
      </c>
      <c r="T1049" t="s">
        <v>3194</v>
      </c>
      <c r="U1049" t="s">
        <v>3201</v>
      </c>
      <c r="V1049" t="s">
        <v>55</v>
      </c>
      <c r="X1049" t="s">
        <v>55</v>
      </c>
      <c r="Y1049">
        <v>0.97799999999999998</v>
      </c>
      <c r="Z1049">
        <v>4</v>
      </c>
      <c r="AA1049" t="b">
        <v>0</v>
      </c>
      <c r="AB1049" t="s">
        <v>68</v>
      </c>
      <c r="AD1049" t="b">
        <v>0</v>
      </c>
      <c r="AE1049" t="b">
        <v>1</v>
      </c>
      <c r="AF1049" t="s">
        <v>107</v>
      </c>
      <c r="AG1049">
        <v>45069639.286600001</v>
      </c>
      <c r="AH1049">
        <v>2.9150579369147345E-4</v>
      </c>
      <c r="AI1049">
        <v>13716846.739399999</v>
      </c>
      <c r="AJ1049">
        <v>2.5525595902510978E-4</v>
      </c>
    </row>
    <row r="1050" spans="1:82" x14ac:dyDescent="0.3">
      <c r="A1050" t="s">
        <v>6200</v>
      </c>
      <c r="B1050" t="s">
        <v>49</v>
      </c>
      <c r="C1050" t="s">
        <v>1235</v>
      </c>
      <c r="D1050" t="s">
        <v>638</v>
      </c>
      <c r="E1050" t="s">
        <v>639</v>
      </c>
      <c r="F1050" t="s">
        <v>3250</v>
      </c>
      <c r="G1050" t="s">
        <v>53</v>
      </c>
      <c r="H1050" t="s">
        <v>6096</v>
      </c>
      <c r="I1050" t="s">
        <v>3257</v>
      </c>
      <c r="J1050" t="s">
        <v>55</v>
      </c>
      <c r="K1050" t="s">
        <v>3991</v>
      </c>
      <c r="L1050" t="s">
        <v>108</v>
      </c>
      <c r="M1050" t="s">
        <v>6201</v>
      </c>
      <c r="N1050" t="s">
        <v>3309</v>
      </c>
      <c r="O1050" t="s">
        <v>108</v>
      </c>
      <c r="P1050" t="s">
        <v>108</v>
      </c>
      <c r="Q1050" t="s">
        <v>108</v>
      </c>
      <c r="R1050">
        <v>8.1609999999999999E-3</v>
      </c>
      <c r="S1050" t="s">
        <v>3194</v>
      </c>
      <c r="T1050" t="s">
        <v>3208</v>
      </c>
      <c r="U1050" t="s">
        <v>3194</v>
      </c>
      <c r="Y1050">
        <v>0.93274000000000001</v>
      </c>
      <c r="Z1050">
        <v>3</v>
      </c>
      <c r="AA1050" t="b">
        <v>0</v>
      </c>
      <c r="AC1050" t="s">
        <v>3309</v>
      </c>
      <c r="AD1050" t="b">
        <v>0</v>
      </c>
      <c r="AE1050" t="b">
        <v>0</v>
      </c>
      <c r="AF1050" t="s">
        <v>108</v>
      </c>
      <c r="AG1050">
        <v>93306054.790000007</v>
      </c>
      <c r="AH1050">
        <v>6.0349397040472606E-4</v>
      </c>
      <c r="AI1050">
        <v>46653027.395000003</v>
      </c>
      <c r="AJ1050">
        <v>8.6816332320239543E-4</v>
      </c>
    </row>
    <row r="1051" spans="1:82" x14ac:dyDescent="0.3">
      <c r="A1051" t="s">
        <v>6202</v>
      </c>
      <c r="B1051" t="s">
        <v>3210</v>
      </c>
      <c r="C1051" t="s">
        <v>2478</v>
      </c>
      <c r="D1051" t="s">
        <v>551</v>
      </c>
      <c r="E1051" t="s">
        <v>552</v>
      </c>
      <c r="F1051" t="s">
        <v>3914</v>
      </c>
      <c r="G1051" t="s">
        <v>53</v>
      </c>
      <c r="H1051" t="s">
        <v>6203</v>
      </c>
      <c r="I1051" t="s">
        <v>3991</v>
      </c>
      <c r="J1051" t="s">
        <v>107</v>
      </c>
      <c r="K1051" t="s">
        <v>3840</v>
      </c>
      <c r="L1051" t="s">
        <v>55</v>
      </c>
      <c r="M1051" t="s">
        <v>3991</v>
      </c>
      <c r="N1051" t="s">
        <v>3309</v>
      </c>
      <c r="O1051" t="s">
        <v>107</v>
      </c>
      <c r="P1051" t="s">
        <v>107</v>
      </c>
      <c r="Q1051" t="s">
        <v>108</v>
      </c>
      <c r="R1051">
        <v>1.1134999999999999E-2</v>
      </c>
      <c r="S1051" t="s">
        <v>3194</v>
      </c>
      <c r="U1051" t="s">
        <v>3194</v>
      </c>
      <c r="Y1051">
        <v>0.95897999999999994</v>
      </c>
      <c r="Z1051">
        <v>3</v>
      </c>
      <c r="AA1051" t="b">
        <v>0</v>
      </c>
      <c r="AB1051" t="s">
        <v>107</v>
      </c>
      <c r="AC1051" t="s">
        <v>3309</v>
      </c>
      <c r="AD1051" t="b">
        <v>0</v>
      </c>
      <c r="AE1051" t="b">
        <v>0</v>
      </c>
      <c r="CC1051">
        <v>2881887.9167999993</v>
      </c>
      <c r="CD1051">
        <v>1.2551636167545777E-2</v>
      </c>
    </row>
    <row r="1052" spans="1:82" x14ac:dyDescent="0.3">
      <c r="A1052" t="s">
        <v>6204</v>
      </c>
      <c r="B1052" t="s">
        <v>49</v>
      </c>
      <c r="C1052" t="s">
        <v>3150</v>
      </c>
      <c r="D1052" t="s">
        <v>2768</v>
      </c>
      <c r="E1052" t="s">
        <v>2769</v>
      </c>
      <c r="F1052" t="s">
        <v>3319</v>
      </c>
      <c r="G1052" t="s">
        <v>72</v>
      </c>
      <c r="H1052" t="s">
        <v>6205</v>
      </c>
      <c r="I1052" t="s">
        <v>4255</v>
      </c>
      <c r="J1052" t="s">
        <v>63</v>
      </c>
      <c r="K1052" t="s">
        <v>4390</v>
      </c>
      <c r="L1052" t="s">
        <v>63</v>
      </c>
      <c r="M1052" t="s">
        <v>3343</v>
      </c>
      <c r="N1052" t="s">
        <v>55</v>
      </c>
      <c r="O1052" t="s">
        <v>63</v>
      </c>
      <c r="P1052" t="s">
        <v>63</v>
      </c>
      <c r="Q1052" t="s">
        <v>63</v>
      </c>
      <c r="R1052">
        <v>1.3608000000000002E-2</v>
      </c>
      <c r="T1052" t="s">
        <v>3194</v>
      </c>
      <c r="U1052" t="s">
        <v>3194</v>
      </c>
      <c r="Y1052">
        <v>0.99602000000000002</v>
      </c>
      <c r="AA1052" t="b">
        <v>0</v>
      </c>
      <c r="AB1052" t="s">
        <v>63</v>
      </c>
      <c r="AD1052" t="b">
        <v>0</v>
      </c>
      <c r="AE1052" t="b">
        <v>0</v>
      </c>
      <c r="AF1052" t="s">
        <v>63</v>
      </c>
      <c r="AG1052">
        <v>23131022.903759997</v>
      </c>
      <c r="AH1052">
        <v>1.4960907824396478E-4</v>
      </c>
      <c r="AI1052">
        <v>11565511.451879999</v>
      </c>
      <c r="AJ1052">
        <v>2.1522189270991682E-4</v>
      </c>
      <c r="AM1052">
        <v>897324.16437000001</v>
      </c>
      <c r="AN1052">
        <v>1.6848369181696975E-3</v>
      </c>
      <c r="AO1052">
        <v>3190485.9177600001</v>
      </c>
      <c r="AP1052">
        <v>8.0277395672950747E-4</v>
      </c>
      <c r="AS1052">
        <v>6879485.2601699997</v>
      </c>
      <c r="AT1052">
        <v>3.9150489100659384E-3</v>
      </c>
      <c r="BE1052">
        <v>897324.16437000001</v>
      </c>
      <c r="BF1052">
        <v>2.248091733177051E-3</v>
      </c>
      <c r="BK1052">
        <v>1894351.01367</v>
      </c>
      <c r="BL1052">
        <v>7.2894882270618474E-4</v>
      </c>
      <c r="BY1052">
        <v>1395837.5890199998</v>
      </c>
      <c r="BZ1052">
        <v>3.1630688950683261E-3</v>
      </c>
    </row>
    <row r="1053" spans="1:82" x14ac:dyDescent="0.3">
      <c r="A1053" t="s">
        <v>6206</v>
      </c>
      <c r="B1053" t="s">
        <v>49</v>
      </c>
      <c r="D1053" t="s">
        <v>396</v>
      </c>
      <c r="E1053" t="s">
        <v>4156</v>
      </c>
      <c r="F1053" t="s">
        <v>3819</v>
      </c>
      <c r="H1053" t="s">
        <v>5625</v>
      </c>
      <c r="R1053">
        <v>0</v>
      </c>
      <c r="S1053" t="s">
        <v>3194</v>
      </c>
      <c r="T1053" t="s">
        <v>3194</v>
      </c>
      <c r="U1053" t="s">
        <v>3201</v>
      </c>
      <c r="Y1053">
        <v>5.5372664000000009E-3</v>
      </c>
      <c r="Z1053">
        <v>3</v>
      </c>
      <c r="AA1053" t="b">
        <v>0</v>
      </c>
      <c r="AD1053" t="b">
        <v>0</v>
      </c>
      <c r="AE1053" t="b">
        <v>0</v>
      </c>
      <c r="AG1053">
        <v>1384316.6000000003</v>
      </c>
      <c r="AH1053">
        <v>8.9536174593538514E-6</v>
      </c>
    </row>
    <row r="1054" spans="1:82" x14ac:dyDescent="0.3">
      <c r="A1054" t="s">
        <v>6207</v>
      </c>
      <c r="B1054" t="s">
        <v>3210</v>
      </c>
      <c r="D1054" t="s">
        <v>346</v>
      </c>
      <c r="E1054" t="s">
        <v>3818</v>
      </c>
      <c r="F1054" t="s">
        <v>3864</v>
      </c>
      <c r="H1054" t="s">
        <v>4859</v>
      </c>
      <c r="R1054">
        <v>0</v>
      </c>
      <c r="S1054" t="s">
        <v>3194</v>
      </c>
      <c r="T1054" t="s">
        <v>3194</v>
      </c>
      <c r="U1054" t="s">
        <v>3194</v>
      </c>
      <c r="V1054" t="s">
        <v>55</v>
      </c>
      <c r="W1054" t="s">
        <v>55</v>
      </c>
      <c r="X1054" t="s">
        <v>55</v>
      </c>
      <c r="Y1054">
        <v>-0.19912038359999995</v>
      </c>
      <c r="Z1054">
        <v>2</v>
      </c>
      <c r="AA1054" t="b">
        <v>0</v>
      </c>
      <c r="AD1054" t="b">
        <v>0</v>
      </c>
      <c r="AE1054" t="b">
        <v>0</v>
      </c>
      <c r="AG1054">
        <v>-7330371.6754866308</v>
      </c>
      <c r="AH1054">
        <v>-4.7412090425839023E-5</v>
      </c>
    </row>
    <row r="1055" spans="1:82" x14ac:dyDescent="0.3">
      <c r="A1055" t="s">
        <v>6208</v>
      </c>
      <c r="B1055" t="s">
        <v>49</v>
      </c>
      <c r="C1055" t="s">
        <v>3014</v>
      </c>
      <c r="D1055" t="s">
        <v>1510</v>
      </c>
      <c r="E1055" t="s">
        <v>1511</v>
      </c>
      <c r="F1055" t="s">
        <v>3217</v>
      </c>
      <c r="G1055" t="s">
        <v>53</v>
      </c>
      <c r="H1055" t="s">
        <v>4935</v>
      </c>
      <c r="I1055" t="s">
        <v>3720</v>
      </c>
      <c r="J1055" t="s">
        <v>54</v>
      </c>
      <c r="K1055" t="s">
        <v>3560</v>
      </c>
      <c r="L1055" t="s">
        <v>56</v>
      </c>
      <c r="M1055" t="s">
        <v>4454</v>
      </c>
      <c r="N1055" t="s">
        <v>3193</v>
      </c>
      <c r="O1055" t="s">
        <v>54</v>
      </c>
      <c r="P1055" t="s">
        <v>54</v>
      </c>
      <c r="Q1055" t="s">
        <v>56</v>
      </c>
      <c r="R1055">
        <v>1.3420000000000001E-3</v>
      </c>
      <c r="S1055" t="s">
        <v>3194</v>
      </c>
      <c r="T1055" t="s">
        <v>55</v>
      </c>
      <c r="X1055" t="s">
        <v>55</v>
      </c>
      <c r="Y1055">
        <v>1.0393399999999999</v>
      </c>
      <c r="Z1055">
        <v>4</v>
      </c>
      <c r="AA1055" t="b">
        <v>0</v>
      </c>
      <c r="AB1055" t="s">
        <v>54</v>
      </c>
      <c r="AC1055" t="s">
        <v>3193</v>
      </c>
      <c r="AD1055" t="b">
        <v>0</v>
      </c>
      <c r="AE1055" t="b">
        <v>0</v>
      </c>
      <c r="AF1055" t="s">
        <v>56</v>
      </c>
      <c r="AG1055">
        <v>7300191.6434999993</v>
      </c>
      <c r="AH1055">
        <v>4.7216889081493834E-5</v>
      </c>
      <c r="AI1055">
        <v>4171538.0819999995</v>
      </c>
      <c r="AJ1055">
        <v>7.762789611639663E-5</v>
      </c>
    </row>
    <row r="1056" spans="1:82" x14ac:dyDescent="0.3">
      <c r="A1056" t="s">
        <v>6209</v>
      </c>
      <c r="B1056" t="s">
        <v>49</v>
      </c>
      <c r="C1056" t="s">
        <v>3015</v>
      </c>
      <c r="D1056" t="s">
        <v>253</v>
      </c>
      <c r="E1056" t="s">
        <v>254</v>
      </c>
      <c r="F1056" t="s">
        <v>3271</v>
      </c>
      <c r="G1056" t="s">
        <v>53</v>
      </c>
      <c r="H1056" t="s">
        <v>5482</v>
      </c>
      <c r="I1056" t="s">
        <v>4701</v>
      </c>
      <c r="J1056" t="s">
        <v>55</v>
      </c>
      <c r="K1056" t="s">
        <v>6210</v>
      </c>
      <c r="L1056" t="s">
        <v>108</v>
      </c>
      <c r="M1056" t="s">
        <v>4626</v>
      </c>
      <c r="N1056" t="s">
        <v>55</v>
      </c>
      <c r="O1056" t="s">
        <v>108</v>
      </c>
      <c r="P1056" t="s">
        <v>108</v>
      </c>
      <c r="Q1056" t="s">
        <v>108</v>
      </c>
      <c r="R1056">
        <v>7.3480000000000004E-3</v>
      </c>
      <c r="S1056" t="s">
        <v>3194</v>
      </c>
      <c r="T1056" t="s">
        <v>3208</v>
      </c>
      <c r="X1056" t="s">
        <v>55</v>
      </c>
      <c r="Y1056">
        <v>0.74442999999999993</v>
      </c>
      <c r="Z1056">
        <v>2</v>
      </c>
      <c r="AA1056" t="b">
        <v>0</v>
      </c>
      <c r="AD1056" t="b">
        <v>0</v>
      </c>
      <c r="AE1056" t="b">
        <v>0</v>
      </c>
      <c r="AF1056" t="s">
        <v>108</v>
      </c>
      <c r="AG1056">
        <v>225911712.32999998</v>
      </c>
      <c r="AH1056">
        <v>1.461173731349037E-3</v>
      </c>
    </row>
    <row r="1057" spans="1:82" x14ac:dyDescent="0.3">
      <c r="A1057" t="s">
        <v>6211</v>
      </c>
      <c r="B1057" t="s">
        <v>3210</v>
      </c>
      <c r="C1057" t="s">
        <v>6212</v>
      </c>
      <c r="D1057" t="s">
        <v>1017</v>
      </c>
      <c r="E1057" t="s">
        <v>1018</v>
      </c>
      <c r="F1057" t="s">
        <v>3527</v>
      </c>
      <c r="G1057" t="s">
        <v>53</v>
      </c>
      <c r="H1057" t="s">
        <v>6213</v>
      </c>
      <c r="I1057" t="s">
        <v>6214</v>
      </c>
      <c r="J1057" t="s">
        <v>48</v>
      </c>
      <c r="K1057" t="s">
        <v>6215</v>
      </c>
      <c r="L1057" t="s">
        <v>48</v>
      </c>
      <c r="M1057" t="s">
        <v>6214</v>
      </c>
      <c r="N1057" t="s">
        <v>3237</v>
      </c>
      <c r="O1057" t="s">
        <v>48</v>
      </c>
      <c r="P1057" t="s">
        <v>48</v>
      </c>
      <c r="Q1057" t="s">
        <v>48</v>
      </c>
      <c r="R1057">
        <v>5.8700000000000002E-3</v>
      </c>
      <c r="S1057" t="s">
        <v>3194</v>
      </c>
      <c r="T1057" t="s">
        <v>3194</v>
      </c>
      <c r="U1057" t="s">
        <v>3194</v>
      </c>
      <c r="Y1057">
        <v>1.1442300000000001</v>
      </c>
      <c r="AA1057" t="b">
        <v>0</v>
      </c>
      <c r="AB1057" t="s">
        <v>48</v>
      </c>
      <c r="AC1057" t="s">
        <v>3237</v>
      </c>
      <c r="AD1057" t="b">
        <v>0</v>
      </c>
      <c r="AE1057" t="b">
        <v>0</v>
      </c>
      <c r="AF1057" t="s">
        <v>48</v>
      </c>
      <c r="CC1057">
        <v>578162.22220000008</v>
      </c>
      <c r="CD1057">
        <v>2.5180999637668352E-3</v>
      </c>
    </row>
    <row r="1058" spans="1:82" x14ac:dyDescent="0.3">
      <c r="A1058" t="s">
        <v>6216</v>
      </c>
      <c r="B1058" t="s">
        <v>49</v>
      </c>
      <c r="C1058" t="s">
        <v>3151</v>
      </c>
      <c r="D1058" t="s">
        <v>817</v>
      </c>
      <c r="E1058" t="s">
        <v>818</v>
      </c>
      <c r="F1058" t="s">
        <v>3217</v>
      </c>
      <c r="G1058" t="s">
        <v>53</v>
      </c>
      <c r="H1058" t="s">
        <v>6217</v>
      </c>
      <c r="I1058" t="s">
        <v>5222</v>
      </c>
      <c r="J1058" t="s">
        <v>55</v>
      </c>
      <c r="K1058" t="s">
        <v>5222</v>
      </c>
      <c r="L1058" t="s">
        <v>55</v>
      </c>
      <c r="M1058" t="s">
        <v>5969</v>
      </c>
      <c r="N1058" t="s">
        <v>3207</v>
      </c>
      <c r="O1058" t="s">
        <v>68</v>
      </c>
      <c r="P1058" t="s">
        <v>68</v>
      </c>
      <c r="Q1058" t="s">
        <v>68</v>
      </c>
      <c r="R1058">
        <v>6.5620000000000001E-3</v>
      </c>
      <c r="S1058" t="s">
        <v>3194</v>
      </c>
      <c r="Y1058">
        <v>0.86863000000000001</v>
      </c>
      <c r="AA1058" t="b">
        <v>0</v>
      </c>
      <c r="AC1058" t="s">
        <v>3207</v>
      </c>
      <c r="AD1058" t="b">
        <v>0</v>
      </c>
      <c r="AE1058" t="b">
        <v>0</v>
      </c>
      <c r="AI1058">
        <v>8712327.3969999999</v>
      </c>
      <c r="AJ1058">
        <v>1.6212716576282529E-4</v>
      </c>
    </row>
    <row r="1059" spans="1:82" x14ac:dyDescent="0.3">
      <c r="A1059" t="s">
        <v>6218</v>
      </c>
      <c r="B1059" t="s">
        <v>49</v>
      </c>
      <c r="C1059" t="s">
        <v>3016</v>
      </c>
      <c r="D1059" t="s">
        <v>133</v>
      </c>
      <c r="E1059" t="s">
        <v>217</v>
      </c>
      <c r="F1059" t="s">
        <v>3217</v>
      </c>
      <c r="G1059" t="s">
        <v>53</v>
      </c>
      <c r="H1059" t="s">
        <v>6219</v>
      </c>
      <c r="I1059" t="s">
        <v>6220</v>
      </c>
      <c r="J1059" t="s">
        <v>56</v>
      </c>
      <c r="K1059" t="s">
        <v>6220</v>
      </c>
      <c r="L1059" t="s">
        <v>55</v>
      </c>
      <c r="M1059" t="s">
        <v>5672</v>
      </c>
      <c r="N1059" t="s">
        <v>3207</v>
      </c>
      <c r="O1059" t="s">
        <v>56</v>
      </c>
      <c r="P1059" t="s">
        <v>56</v>
      </c>
      <c r="Q1059" t="s">
        <v>68</v>
      </c>
      <c r="R1059">
        <v>3.068E-3</v>
      </c>
      <c r="S1059" t="s">
        <v>3194</v>
      </c>
      <c r="T1059" t="s">
        <v>3194</v>
      </c>
      <c r="U1059" t="s">
        <v>3201</v>
      </c>
      <c r="V1059" t="s">
        <v>55</v>
      </c>
      <c r="W1059" t="s">
        <v>55</v>
      </c>
      <c r="Y1059">
        <v>0.95888999999999991</v>
      </c>
      <c r="Z1059">
        <v>4</v>
      </c>
      <c r="AA1059" t="b">
        <v>0</v>
      </c>
      <c r="AB1059" t="s">
        <v>56</v>
      </c>
      <c r="AC1059" t="s">
        <v>3207</v>
      </c>
      <c r="AD1059" t="b">
        <v>0</v>
      </c>
      <c r="AE1059" t="b">
        <v>0</v>
      </c>
      <c r="AG1059">
        <v>3836612.0547999996</v>
      </c>
      <c r="AH1059">
        <v>2.4814812362016557E-5</v>
      </c>
      <c r="BS1059">
        <v>4795765.0685000001</v>
      </c>
      <c r="BT1059">
        <v>9.8971690938252053E-4</v>
      </c>
    </row>
    <row r="1060" spans="1:82" x14ac:dyDescent="0.3">
      <c r="A1060" t="s">
        <v>6221</v>
      </c>
      <c r="B1060" t="s">
        <v>49</v>
      </c>
      <c r="C1060" t="s">
        <v>1242</v>
      </c>
      <c r="D1060" t="s">
        <v>533</v>
      </c>
      <c r="E1060" t="s">
        <v>1243</v>
      </c>
      <c r="F1060" t="s">
        <v>3294</v>
      </c>
      <c r="G1060" t="s">
        <v>53</v>
      </c>
      <c r="H1060" t="s">
        <v>6222</v>
      </c>
      <c r="I1060" t="s">
        <v>6223</v>
      </c>
      <c r="J1060" t="s">
        <v>108</v>
      </c>
      <c r="K1060" t="s">
        <v>6224</v>
      </c>
      <c r="L1060" t="s">
        <v>107</v>
      </c>
      <c r="M1060" t="s">
        <v>6225</v>
      </c>
      <c r="N1060" t="s">
        <v>3498</v>
      </c>
      <c r="O1060" t="s">
        <v>107</v>
      </c>
      <c r="P1060" t="s">
        <v>107</v>
      </c>
      <c r="Q1060" t="s">
        <v>108</v>
      </c>
      <c r="R1060">
        <v>9.8999999999999994E-5</v>
      </c>
      <c r="S1060" t="s">
        <v>3194</v>
      </c>
      <c r="W1060" t="s">
        <v>55</v>
      </c>
      <c r="Y1060">
        <v>1.09334</v>
      </c>
      <c r="Z1060">
        <v>4</v>
      </c>
      <c r="AA1060" t="b">
        <v>0</v>
      </c>
      <c r="AB1060" t="s">
        <v>108</v>
      </c>
      <c r="AC1060" t="s">
        <v>3498</v>
      </c>
      <c r="AD1060" t="b">
        <v>0</v>
      </c>
      <c r="AE1060" t="b">
        <v>0</v>
      </c>
      <c r="AF1060" t="s">
        <v>107</v>
      </c>
      <c r="AM1060">
        <v>2632498.1918399995</v>
      </c>
      <c r="AN1060">
        <v>4.9428404101220158E-3</v>
      </c>
      <c r="AO1060">
        <v>18427487.342879999</v>
      </c>
      <c r="AP1060">
        <v>4.6366313182829369E-3</v>
      </c>
      <c r="AS1060">
        <v>1206561.67126</v>
      </c>
      <c r="AT1060">
        <v>6.8664264510351911E-4</v>
      </c>
      <c r="AU1060">
        <v>219374.84931999998</v>
      </c>
      <c r="AV1060">
        <v>4.8094937888614048E-3</v>
      </c>
    </row>
    <row r="1061" spans="1:82" x14ac:dyDescent="0.3">
      <c r="A1061" t="s">
        <v>6226</v>
      </c>
      <c r="B1061" t="s">
        <v>49</v>
      </c>
      <c r="C1061" t="s">
        <v>1244</v>
      </c>
      <c r="D1061" t="s">
        <v>1245</v>
      </c>
      <c r="E1061" t="s">
        <v>1246</v>
      </c>
      <c r="F1061" t="s">
        <v>3527</v>
      </c>
      <c r="G1061" t="s">
        <v>53</v>
      </c>
      <c r="H1061" t="s">
        <v>6227</v>
      </c>
      <c r="I1061" t="s">
        <v>5108</v>
      </c>
      <c r="J1061" t="s">
        <v>48</v>
      </c>
      <c r="K1061" t="s">
        <v>6228</v>
      </c>
      <c r="L1061" t="s">
        <v>48</v>
      </c>
      <c r="M1061" t="s">
        <v>6229</v>
      </c>
      <c r="N1061" t="s">
        <v>3581</v>
      </c>
      <c r="O1061" t="s">
        <v>48</v>
      </c>
      <c r="P1061" t="s">
        <v>129</v>
      </c>
      <c r="Q1061" t="s">
        <v>48</v>
      </c>
      <c r="R1061">
        <v>-1.181E-3</v>
      </c>
      <c r="S1061" t="s">
        <v>3194</v>
      </c>
      <c r="T1061" t="s">
        <v>3194</v>
      </c>
      <c r="U1061" t="s">
        <v>3194</v>
      </c>
      <c r="X1061" t="s">
        <v>55</v>
      </c>
      <c r="Y1061">
        <v>0.96888000000000007</v>
      </c>
      <c r="Z1061">
        <v>1</v>
      </c>
      <c r="AA1061" t="b">
        <v>0</v>
      </c>
      <c r="AB1061" t="s">
        <v>48</v>
      </c>
      <c r="AC1061" t="s">
        <v>3581</v>
      </c>
      <c r="AD1061" t="b">
        <v>0</v>
      </c>
      <c r="AE1061" t="b">
        <v>0</v>
      </c>
      <c r="AF1061" t="s">
        <v>48</v>
      </c>
      <c r="AG1061">
        <v>620756149.54745007</v>
      </c>
      <c r="AH1061">
        <v>4.0149869607785669E-3</v>
      </c>
      <c r="AI1061">
        <v>182748258.70655003</v>
      </c>
      <c r="AJ1061">
        <v>3.4007511290710646E-3</v>
      </c>
    </row>
    <row r="1062" spans="1:82" x14ac:dyDescent="0.3">
      <c r="A1062" t="s">
        <v>6230</v>
      </c>
      <c r="B1062" t="s">
        <v>49</v>
      </c>
      <c r="C1062" t="s">
        <v>1222</v>
      </c>
      <c r="D1062" t="s">
        <v>1223</v>
      </c>
      <c r="E1062" t="s">
        <v>1224</v>
      </c>
      <c r="F1062" t="s">
        <v>3271</v>
      </c>
      <c r="G1062" t="s">
        <v>53</v>
      </c>
      <c r="H1062" t="s">
        <v>6231</v>
      </c>
      <c r="I1062" t="s">
        <v>3256</v>
      </c>
      <c r="J1062" t="s">
        <v>55</v>
      </c>
      <c r="K1062" t="s">
        <v>3256</v>
      </c>
      <c r="L1062" t="s">
        <v>55</v>
      </c>
      <c r="M1062" t="s">
        <v>3256</v>
      </c>
      <c r="N1062" t="s">
        <v>55</v>
      </c>
      <c r="O1062" t="s">
        <v>55</v>
      </c>
      <c r="P1062" t="s">
        <v>55</v>
      </c>
      <c r="Q1062" t="s">
        <v>55</v>
      </c>
      <c r="R1062">
        <v>-9.9399999999999987E-4</v>
      </c>
      <c r="T1062" t="s">
        <v>55</v>
      </c>
      <c r="U1062" t="s">
        <v>3194</v>
      </c>
      <c r="Y1062">
        <v>1.0113300000000001</v>
      </c>
      <c r="AA1062" t="b">
        <v>0</v>
      </c>
      <c r="AD1062" t="b">
        <v>0</v>
      </c>
      <c r="AE1062" t="b">
        <v>0</v>
      </c>
      <c r="AG1062">
        <v>15370031.095500002</v>
      </c>
      <c r="AH1062">
        <v>9.941178106762601E-5</v>
      </c>
      <c r="CA1062">
        <v>5123343.6984999999</v>
      </c>
      <c r="CB1062">
        <v>5.6303645815237351E-3</v>
      </c>
    </row>
    <row r="1063" spans="1:82" x14ac:dyDescent="0.3">
      <c r="A1063" t="s">
        <v>6232</v>
      </c>
      <c r="B1063" t="s">
        <v>49</v>
      </c>
      <c r="C1063" t="s">
        <v>3146</v>
      </c>
      <c r="D1063" t="s">
        <v>1127</v>
      </c>
      <c r="E1063" t="s">
        <v>1128</v>
      </c>
      <c r="F1063" t="s">
        <v>3331</v>
      </c>
      <c r="G1063" t="s">
        <v>128</v>
      </c>
      <c r="H1063" t="s">
        <v>6233</v>
      </c>
      <c r="I1063" t="s">
        <v>5391</v>
      </c>
      <c r="J1063" t="s">
        <v>55</v>
      </c>
      <c r="K1063" t="s">
        <v>6234</v>
      </c>
      <c r="L1063" t="s">
        <v>48</v>
      </c>
      <c r="M1063" t="s">
        <v>4423</v>
      </c>
      <c r="N1063" t="s">
        <v>3237</v>
      </c>
      <c r="O1063" t="s">
        <v>48</v>
      </c>
      <c r="P1063" t="s">
        <v>48</v>
      </c>
      <c r="Q1063" t="s">
        <v>48</v>
      </c>
      <c r="R1063">
        <v>8.4999999999999995E-4</v>
      </c>
      <c r="S1063" t="s">
        <v>3194</v>
      </c>
      <c r="T1063" t="s">
        <v>3194</v>
      </c>
      <c r="U1063" t="s">
        <v>3194</v>
      </c>
      <c r="V1063" t="s">
        <v>55</v>
      </c>
      <c r="W1063" t="s">
        <v>55</v>
      </c>
      <c r="X1063" t="s">
        <v>55</v>
      </c>
      <c r="Y1063">
        <v>0.84302999999999995</v>
      </c>
      <c r="Z1063">
        <v>6</v>
      </c>
      <c r="AA1063" t="b">
        <v>0</v>
      </c>
      <c r="AC1063" t="s">
        <v>3237</v>
      </c>
      <c r="AD1063" t="b">
        <v>0</v>
      </c>
      <c r="AE1063" t="b">
        <v>0</v>
      </c>
      <c r="AF1063" t="s">
        <v>48</v>
      </c>
      <c r="BE1063">
        <v>2363389.4793599998</v>
      </c>
      <c r="BF1063">
        <v>5.9210668360381241E-3</v>
      </c>
    </row>
    <row r="1064" spans="1:82" x14ac:dyDescent="0.3">
      <c r="A1064" t="s">
        <v>6235</v>
      </c>
      <c r="B1064" t="s">
        <v>49</v>
      </c>
      <c r="C1064" t="s">
        <v>3029</v>
      </c>
      <c r="D1064" t="s">
        <v>798</v>
      </c>
      <c r="E1064" t="s">
        <v>799</v>
      </c>
      <c r="F1064" t="s">
        <v>3271</v>
      </c>
      <c r="G1064" t="s">
        <v>53</v>
      </c>
      <c r="H1064" t="s">
        <v>6236</v>
      </c>
      <c r="I1064" t="s">
        <v>5578</v>
      </c>
      <c r="J1064" t="s">
        <v>108</v>
      </c>
      <c r="K1064" t="s">
        <v>4060</v>
      </c>
      <c r="L1064" t="s">
        <v>108</v>
      </c>
      <c r="M1064" t="s">
        <v>4154</v>
      </c>
      <c r="N1064" t="s">
        <v>3309</v>
      </c>
      <c r="O1064" t="s">
        <v>108</v>
      </c>
      <c r="P1064" t="s">
        <v>108</v>
      </c>
      <c r="Q1064" t="s">
        <v>108</v>
      </c>
      <c r="R1064">
        <v>-1.6809999999999998E-3</v>
      </c>
      <c r="S1064" t="s">
        <v>3194</v>
      </c>
      <c r="T1064" t="s">
        <v>3208</v>
      </c>
      <c r="U1064" t="s">
        <v>3194</v>
      </c>
      <c r="W1064" t="s">
        <v>55</v>
      </c>
      <c r="X1064" t="s">
        <v>55</v>
      </c>
      <c r="Y1064">
        <v>1.11988</v>
      </c>
      <c r="Z1064">
        <v>2</v>
      </c>
      <c r="AA1064" t="b">
        <v>0</v>
      </c>
      <c r="AB1064" t="s">
        <v>108</v>
      </c>
      <c r="AC1064" t="s">
        <v>3309</v>
      </c>
      <c r="AD1064" t="b">
        <v>0</v>
      </c>
      <c r="AE1064" t="b">
        <v>0</v>
      </c>
      <c r="AF1064" t="s">
        <v>108</v>
      </c>
      <c r="AG1064">
        <v>221642219.83936003</v>
      </c>
      <c r="AH1064">
        <v>1.4335590928286478E-3</v>
      </c>
      <c r="AI1064">
        <v>44850756.576100007</v>
      </c>
      <c r="AJ1064">
        <v>8.3462497615796301E-4</v>
      </c>
      <c r="AK1064">
        <v>5450218.5206400007</v>
      </c>
      <c r="AL1064">
        <v>6.5442194591803387E-4</v>
      </c>
      <c r="AM1064">
        <v>1135462.1918000001</v>
      </c>
      <c r="AN1064">
        <v>2.1319704694163269E-3</v>
      </c>
      <c r="AO1064">
        <v>6245042.0549000008</v>
      </c>
      <c r="AP1064">
        <v>1.5713459484171812E-3</v>
      </c>
      <c r="AQ1064">
        <v>2270924.3836000003</v>
      </c>
      <c r="AR1064">
        <v>5.5998861973755821E-3</v>
      </c>
      <c r="BE1064">
        <v>2270924.3836000003</v>
      </c>
      <c r="BF1064">
        <v>5.6894114035429769E-3</v>
      </c>
      <c r="BK1064">
        <v>9083697.5344000012</v>
      </c>
      <c r="BL1064">
        <v>3.4954190515578032E-3</v>
      </c>
      <c r="BS1064">
        <v>5677310.9590000007</v>
      </c>
      <c r="BT1064">
        <v>1.171644268575996E-3</v>
      </c>
    </row>
    <row r="1065" spans="1:82" x14ac:dyDescent="0.3">
      <c r="A1065" t="s">
        <v>6237</v>
      </c>
      <c r="B1065" t="s">
        <v>3210</v>
      </c>
      <c r="C1065" t="s">
        <v>2984</v>
      </c>
      <c r="D1065" t="s">
        <v>1337</v>
      </c>
      <c r="E1065" t="s">
        <v>1338</v>
      </c>
      <c r="F1065" t="s">
        <v>3346</v>
      </c>
      <c r="G1065" t="s">
        <v>53</v>
      </c>
      <c r="H1065" t="s">
        <v>6238</v>
      </c>
      <c r="I1065" t="s">
        <v>6239</v>
      </c>
      <c r="J1065" t="s">
        <v>56</v>
      </c>
      <c r="K1065" t="s">
        <v>6240</v>
      </c>
      <c r="L1065" t="s">
        <v>68</v>
      </c>
      <c r="M1065" t="s">
        <v>6241</v>
      </c>
      <c r="N1065" t="s">
        <v>3221</v>
      </c>
      <c r="O1065" t="s">
        <v>56</v>
      </c>
      <c r="P1065" t="s">
        <v>56</v>
      </c>
      <c r="Q1065" t="s">
        <v>68</v>
      </c>
      <c r="R1065">
        <v>1.7130000000000003E-2</v>
      </c>
      <c r="S1065" t="s">
        <v>3194</v>
      </c>
      <c r="T1065" t="s">
        <v>3194</v>
      </c>
      <c r="U1065" t="s">
        <v>3194</v>
      </c>
      <c r="Y1065">
        <v>1.0138</v>
      </c>
      <c r="Z1065">
        <v>4</v>
      </c>
      <c r="AA1065" t="b">
        <v>0</v>
      </c>
      <c r="AB1065" t="s">
        <v>56</v>
      </c>
      <c r="AC1065" t="s">
        <v>3221</v>
      </c>
      <c r="AD1065" t="b">
        <v>0</v>
      </c>
      <c r="AE1065" t="b">
        <v>0</v>
      </c>
      <c r="AF1065" t="s">
        <v>68</v>
      </c>
      <c r="CC1065">
        <v>204634.99999999997</v>
      </c>
      <c r="CD1065">
        <v>8.9125744695781018E-4</v>
      </c>
    </row>
    <row r="1066" spans="1:82" x14ac:dyDescent="0.3">
      <c r="A1066" t="s">
        <v>6242</v>
      </c>
      <c r="B1066" t="s">
        <v>49</v>
      </c>
      <c r="C1066" t="s">
        <v>2918</v>
      </c>
      <c r="D1066" t="s">
        <v>1265</v>
      </c>
      <c r="E1066" t="s">
        <v>1266</v>
      </c>
      <c r="F1066" t="s">
        <v>3217</v>
      </c>
      <c r="G1066" t="s">
        <v>53</v>
      </c>
      <c r="H1066" t="s">
        <v>6243</v>
      </c>
      <c r="I1066" t="s">
        <v>3226</v>
      </c>
      <c r="J1066" t="s">
        <v>55</v>
      </c>
      <c r="K1066" t="s">
        <v>4372</v>
      </c>
      <c r="L1066" t="s">
        <v>56</v>
      </c>
      <c r="M1066" t="s">
        <v>4373</v>
      </c>
      <c r="N1066" t="s">
        <v>3193</v>
      </c>
      <c r="O1066" t="s">
        <v>54</v>
      </c>
      <c r="P1066" t="s">
        <v>54</v>
      </c>
      <c r="Q1066" t="s">
        <v>56</v>
      </c>
      <c r="R1066">
        <v>8.7200000000000003E-3</v>
      </c>
      <c r="S1066" t="s">
        <v>3194</v>
      </c>
      <c r="T1066" t="s">
        <v>3194</v>
      </c>
      <c r="Y1066">
        <v>0.81358999999999992</v>
      </c>
      <c r="AA1066" t="b">
        <v>0</v>
      </c>
      <c r="AC1066" t="s">
        <v>3193</v>
      </c>
      <c r="AD1066" t="b">
        <v>0</v>
      </c>
      <c r="AE1066" t="b">
        <v>0</v>
      </c>
      <c r="AF1066" t="s">
        <v>56</v>
      </c>
      <c r="AG1066">
        <v>33102968.557858795</v>
      </c>
      <c r="AH1066">
        <v>2.1410659760641898E-4</v>
      </c>
      <c r="AI1066">
        <v>22480793.587679997</v>
      </c>
      <c r="AJ1066">
        <v>4.1834370798837127E-4</v>
      </c>
      <c r="AK1066">
        <v>7623106.7821411993</v>
      </c>
      <c r="AL1066">
        <v>9.1532630396698217E-4</v>
      </c>
      <c r="AS1066">
        <v>2117755.91768</v>
      </c>
      <c r="AT1066">
        <v>1.2051945289136201E-3</v>
      </c>
    </row>
    <row r="1067" spans="1:82" x14ac:dyDescent="0.3">
      <c r="A1067" t="s">
        <v>6244</v>
      </c>
      <c r="B1067" t="s">
        <v>49</v>
      </c>
      <c r="C1067" t="s">
        <v>1094</v>
      </c>
      <c r="D1067" t="s">
        <v>1036</v>
      </c>
      <c r="E1067" t="s">
        <v>1037</v>
      </c>
      <c r="F1067" t="s">
        <v>3271</v>
      </c>
      <c r="G1067" t="s">
        <v>53</v>
      </c>
      <c r="H1067" t="s">
        <v>6245</v>
      </c>
      <c r="I1067" t="s">
        <v>4067</v>
      </c>
      <c r="J1067" t="s">
        <v>107</v>
      </c>
      <c r="K1067" t="s">
        <v>3521</v>
      </c>
      <c r="L1067" t="s">
        <v>62</v>
      </c>
      <c r="M1067" t="s">
        <v>4154</v>
      </c>
      <c r="N1067" t="s">
        <v>3498</v>
      </c>
      <c r="O1067" t="s">
        <v>107</v>
      </c>
      <c r="P1067" t="s">
        <v>62</v>
      </c>
      <c r="Q1067" t="s">
        <v>107</v>
      </c>
      <c r="R1067">
        <v>-8.2300000000000006E-4</v>
      </c>
      <c r="S1067" t="s">
        <v>3194</v>
      </c>
      <c r="T1067" t="s">
        <v>3208</v>
      </c>
      <c r="U1067" t="s">
        <v>3208</v>
      </c>
      <c r="Y1067">
        <v>1.12782</v>
      </c>
      <c r="Z1067">
        <v>2</v>
      </c>
      <c r="AA1067" t="b">
        <v>0</v>
      </c>
      <c r="AB1067" t="s">
        <v>107</v>
      </c>
      <c r="AC1067" t="s">
        <v>3498</v>
      </c>
      <c r="AD1067" t="b">
        <v>0</v>
      </c>
      <c r="AE1067" t="b">
        <v>0</v>
      </c>
      <c r="AF1067" t="s">
        <v>62</v>
      </c>
      <c r="BA1067">
        <v>5645093.1505000005</v>
      </c>
      <c r="BB1067">
        <v>8.1258809628524369E-3</v>
      </c>
    </row>
    <row r="1068" spans="1:82" x14ac:dyDescent="0.3">
      <c r="A1068" t="s">
        <v>6246</v>
      </c>
      <c r="B1068" t="s">
        <v>49</v>
      </c>
      <c r="C1068" t="s">
        <v>2991</v>
      </c>
      <c r="D1068" t="s">
        <v>359</v>
      </c>
      <c r="E1068" t="s">
        <v>662</v>
      </c>
      <c r="F1068" t="s">
        <v>3271</v>
      </c>
      <c r="G1068" t="s">
        <v>53</v>
      </c>
      <c r="H1068" t="s">
        <v>5373</v>
      </c>
      <c r="I1068" t="s">
        <v>3226</v>
      </c>
      <c r="J1068" t="s">
        <v>55</v>
      </c>
      <c r="K1068" t="s">
        <v>3965</v>
      </c>
      <c r="L1068" t="s">
        <v>108</v>
      </c>
      <c r="M1068" t="s">
        <v>6247</v>
      </c>
      <c r="N1068" t="s">
        <v>3309</v>
      </c>
      <c r="O1068" t="s">
        <v>108</v>
      </c>
      <c r="P1068" t="s">
        <v>108</v>
      </c>
      <c r="Q1068" t="s">
        <v>108</v>
      </c>
      <c r="R1068">
        <v>3.3399999999999999E-4</v>
      </c>
      <c r="S1068" t="s">
        <v>3194</v>
      </c>
      <c r="T1068" t="s">
        <v>3208</v>
      </c>
      <c r="U1068" t="s">
        <v>55</v>
      </c>
      <c r="W1068" t="s">
        <v>55</v>
      </c>
      <c r="X1068" t="s">
        <v>55</v>
      </c>
      <c r="Y1068">
        <v>0.82647000000000004</v>
      </c>
      <c r="Z1068">
        <v>2</v>
      </c>
      <c r="AA1068" t="b">
        <v>0</v>
      </c>
      <c r="AC1068" t="s">
        <v>3309</v>
      </c>
      <c r="AD1068" t="b">
        <v>0</v>
      </c>
      <c r="AE1068" t="b">
        <v>0</v>
      </c>
      <c r="AF1068" t="s">
        <v>108</v>
      </c>
      <c r="AW1068">
        <v>3061334.8903399999</v>
      </c>
      <c r="AX1068">
        <v>6.2167063570374749E-3</v>
      </c>
      <c r="BS1068">
        <v>36818757.464900002</v>
      </c>
      <c r="BT1068">
        <v>7.598401157057311E-3</v>
      </c>
    </row>
    <row r="1069" spans="1:82" x14ac:dyDescent="0.3">
      <c r="A1069" t="s">
        <v>6248</v>
      </c>
      <c r="B1069" t="s">
        <v>3210</v>
      </c>
      <c r="C1069" t="s">
        <v>3023</v>
      </c>
      <c r="D1069" t="s">
        <v>3024</v>
      </c>
      <c r="E1069" t="s">
        <v>3025</v>
      </c>
      <c r="F1069" t="s">
        <v>3914</v>
      </c>
      <c r="G1069" t="s">
        <v>53</v>
      </c>
      <c r="H1069" t="s">
        <v>4100</v>
      </c>
      <c r="I1069" t="s">
        <v>4980</v>
      </c>
      <c r="J1069" t="s">
        <v>54</v>
      </c>
      <c r="K1069" t="s">
        <v>4980</v>
      </c>
      <c r="L1069" t="s">
        <v>54</v>
      </c>
      <c r="M1069" t="s">
        <v>6249</v>
      </c>
      <c r="N1069" t="s">
        <v>3193</v>
      </c>
      <c r="O1069" t="s">
        <v>54</v>
      </c>
      <c r="P1069" t="s">
        <v>54</v>
      </c>
      <c r="Q1069" t="s">
        <v>54</v>
      </c>
      <c r="R1069">
        <v>1.6834999999999999E-2</v>
      </c>
      <c r="S1069" t="s">
        <v>3194</v>
      </c>
      <c r="T1069" t="s">
        <v>3194</v>
      </c>
      <c r="U1069" t="s">
        <v>3194</v>
      </c>
      <c r="V1069" t="s">
        <v>55</v>
      </c>
      <c r="W1069" t="s">
        <v>55</v>
      </c>
      <c r="X1069" t="s">
        <v>55</v>
      </c>
      <c r="Y1069">
        <v>0.87783</v>
      </c>
      <c r="AA1069" t="b">
        <v>0</v>
      </c>
      <c r="AB1069" t="s">
        <v>54</v>
      </c>
      <c r="AC1069" t="s">
        <v>3193</v>
      </c>
      <c r="AD1069" t="b">
        <v>0</v>
      </c>
      <c r="AE1069" t="b">
        <v>0</v>
      </c>
      <c r="AF1069" t="s">
        <v>54</v>
      </c>
      <c r="AG1069">
        <v>81056452.89218168</v>
      </c>
      <c r="AH1069">
        <v>5.2426480460375231E-4</v>
      </c>
    </row>
    <row r="1070" spans="1:82" x14ac:dyDescent="0.3">
      <c r="A1070" t="s">
        <v>6250</v>
      </c>
      <c r="B1070" t="s">
        <v>49</v>
      </c>
      <c r="D1070" t="s">
        <v>346</v>
      </c>
      <c r="E1070" t="s">
        <v>3818</v>
      </c>
      <c r="F1070" t="s">
        <v>3864</v>
      </c>
      <c r="H1070" t="s">
        <v>6251</v>
      </c>
      <c r="R1070">
        <v>0</v>
      </c>
      <c r="S1070" t="s">
        <v>3194</v>
      </c>
      <c r="T1070" t="s">
        <v>3194</v>
      </c>
      <c r="U1070" t="s">
        <v>3194</v>
      </c>
      <c r="V1070" t="s">
        <v>55</v>
      </c>
      <c r="W1070" t="s">
        <v>55</v>
      </c>
      <c r="X1070" t="s">
        <v>55</v>
      </c>
      <c r="Y1070">
        <v>0.2432782537</v>
      </c>
      <c r="Z1070">
        <v>2</v>
      </c>
      <c r="AA1070" t="b">
        <v>0</v>
      </c>
      <c r="AD1070" t="b">
        <v>0</v>
      </c>
      <c r="AE1070" t="b">
        <v>0</v>
      </c>
      <c r="AG1070">
        <v>8514738.8794999998</v>
      </c>
      <c r="AH1070">
        <v>5.5072455746994753E-5</v>
      </c>
    </row>
    <row r="1071" spans="1:82" x14ac:dyDescent="0.3">
      <c r="A1071" t="s">
        <v>6252</v>
      </c>
      <c r="B1071" t="s">
        <v>49</v>
      </c>
      <c r="C1071" t="s">
        <v>3026</v>
      </c>
      <c r="D1071" t="s">
        <v>396</v>
      </c>
      <c r="E1071" t="s">
        <v>829</v>
      </c>
      <c r="F1071" t="s">
        <v>3250</v>
      </c>
      <c r="G1071" t="s">
        <v>53</v>
      </c>
      <c r="H1071" t="s">
        <v>6231</v>
      </c>
      <c r="I1071" t="s">
        <v>4030</v>
      </c>
      <c r="J1071" t="s">
        <v>68</v>
      </c>
      <c r="K1071" t="s">
        <v>5727</v>
      </c>
      <c r="L1071" t="s">
        <v>107</v>
      </c>
      <c r="M1071" t="s">
        <v>5728</v>
      </c>
      <c r="N1071" t="s">
        <v>3470</v>
      </c>
      <c r="O1071" t="s">
        <v>63</v>
      </c>
      <c r="P1071" t="s">
        <v>68</v>
      </c>
      <c r="Q1071" t="s">
        <v>107</v>
      </c>
      <c r="R1071">
        <v>5.483E-3</v>
      </c>
      <c r="S1071" t="s">
        <v>3201</v>
      </c>
      <c r="T1071" t="s">
        <v>3194</v>
      </c>
      <c r="U1071" t="s">
        <v>3201</v>
      </c>
      <c r="V1071" t="s">
        <v>55</v>
      </c>
      <c r="X1071" t="s">
        <v>55</v>
      </c>
      <c r="Y1071">
        <v>1.056</v>
      </c>
      <c r="Z1071">
        <v>4</v>
      </c>
      <c r="AA1071" t="b">
        <v>0</v>
      </c>
      <c r="AB1071" t="s">
        <v>68</v>
      </c>
      <c r="AC1071" t="s">
        <v>3470</v>
      </c>
      <c r="AD1071" t="b">
        <v>0</v>
      </c>
      <c r="AE1071" t="b">
        <v>0</v>
      </c>
      <c r="AF1071" t="s">
        <v>107</v>
      </c>
      <c r="AG1071">
        <v>56558835.615149997</v>
      </c>
      <c r="AH1071">
        <v>3.6581673444104578E-4</v>
      </c>
      <c r="AI1071">
        <v>23263271.5063194</v>
      </c>
      <c r="AJ1071">
        <v>4.3290479154736201E-4</v>
      </c>
      <c r="AS1071">
        <v>5412328.767</v>
      </c>
      <c r="AT1071">
        <v>3.0801042576313708E-3</v>
      </c>
    </row>
    <row r="1072" spans="1:82" x14ac:dyDescent="0.3">
      <c r="A1072" t="s">
        <v>6253</v>
      </c>
      <c r="B1072" t="s">
        <v>49</v>
      </c>
      <c r="C1072" t="s">
        <v>3037</v>
      </c>
      <c r="D1072" t="s">
        <v>70</v>
      </c>
      <c r="E1072" t="s">
        <v>71</v>
      </c>
      <c r="F1072" t="s">
        <v>3319</v>
      </c>
      <c r="G1072" t="s">
        <v>72</v>
      </c>
      <c r="H1072" t="s">
        <v>5760</v>
      </c>
      <c r="I1072" t="s">
        <v>3932</v>
      </c>
      <c r="J1072" t="s">
        <v>56</v>
      </c>
      <c r="K1072" t="s">
        <v>4188</v>
      </c>
      <c r="L1072" t="s">
        <v>68</v>
      </c>
      <c r="M1072" t="s">
        <v>5423</v>
      </c>
      <c r="N1072" t="s">
        <v>3221</v>
      </c>
      <c r="O1072" t="s">
        <v>56</v>
      </c>
      <c r="P1072" t="s">
        <v>56</v>
      </c>
      <c r="Q1072" t="s">
        <v>68</v>
      </c>
      <c r="R1072">
        <v>7.4580000000000002E-3</v>
      </c>
      <c r="S1072" t="s">
        <v>3194</v>
      </c>
      <c r="T1072" t="s">
        <v>3194</v>
      </c>
      <c r="U1072" t="s">
        <v>3194</v>
      </c>
      <c r="V1072" t="s">
        <v>55</v>
      </c>
      <c r="X1072" t="s">
        <v>55</v>
      </c>
      <c r="Y1072">
        <v>1.03864</v>
      </c>
      <c r="Z1072">
        <v>3</v>
      </c>
      <c r="AA1072" t="b">
        <v>0</v>
      </c>
      <c r="AB1072" t="s">
        <v>56</v>
      </c>
      <c r="AC1072" t="s">
        <v>3221</v>
      </c>
      <c r="AD1072" t="b">
        <v>0</v>
      </c>
      <c r="AE1072" t="b">
        <v>0</v>
      </c>
      <c r="AF1072" t="s">
        <v>68</v>
      </c>
      <c r="AG1072">
        <v>129826044.05899999</v>
      </c>
      <c r="AH1072">
        <v>8.3970150669688171E-4</v>
      </c>
      <c r="AI1072">
        <v>32773675.6175</v>
      </c>
      <c r="AJ1072">
        <v>6.0988331789794059E-4</v>
      </c>
      <c r="AK1072">
        <v>11312204.164749999</v>
      </c>
      <c r="AL1072">
        <v>1.3582858437845675E-3</v>
      </c>
    </row>
    <row r="1073" spans="1:82" x14ac:dyDescent="0.3">
      <c r="A1073" t="s">
        <v>6254</v>
      </c>
      <c r="B1073" t="s">
        <v>49</v>
      </c>
      <c r="D1073" t="s">
        <v>514</v>
      </c>
      <c r="E1073" t="s">
        <v>4622</v>
      </c>
      <c r="F1073" t="s">
        <v>3864</v>
      </c>
      <c r="H1073" t="s">
        <v>4325</v>
      </c>
      <c r="R1073">
        <v>0</v>
      </c>
      <c r="Y1073">
        <v>0.18816356020000002</v>
      </c>
      <c r="Z1073">
        <v>4</v>
      </c>
      <c r="AA1073" t="b">
        <v>0</v>
      </c>
      <c r="AD1073" t="b">
        <v>0</v>
      </c>
      <c r="AE1073" t="b">
        <v>0</v>
      </c>
      <c r="AG1073">
        <v>14112267.015000002</v>
      </c>
      <c r="AH1073">
        <v>9.127669229464377E-5</v>
      </c>
    </row>
    <row r="1074" spans="1:82" x14ac:dyDescent="0.3">
      <c r="A1074" t="s">
        <v>6255</v>
      </c>
      <c r="B1074" t="s">
        <v>49</v>
      </c>
      <c r="C1074" t="s">
        <v>3061</v>
      </c>
      <c r="D1074" t="s">
        <v>3062</v>
      </c>
      <c r="E1074" t="s">
        <v>3060</v>
      </c>
      <c r="F1074" t="s">
        <v>3271</v>
      </c>
      <c r="G1074" t="s">
        <v>53</v>
      </c>
      <c r="H1074" t="s">
        <v>6256</v>
      </c>
      <c r="I1074" t="s">
        <v>6257</v>
      </c>
      <c r="J1074" t="s">
        <v>55</v>
      </c>
      <c r="K1074" t="s">
        <v>6257</v>
      </c>
      <c r="L1074" t="s">
        <v>55</v>
      </c>
      <c r="M1074" t="s">
        <v>6257</v>
      </c>
      <c r="N1074" t="s">
        <v>55</v>
      </c>
      <c r="O1074" t="s">
        <v>55</v>
      </c>
      <c r="P1074" t="s">
        <v>55</v>
      </c>
      <c r="Q1074" t="s">
        <v>55</v>
      </c>
      <c r="R1074">
        <v>5.744E-3</v>
      </c>
      <c r="U1074" t="s">
        <v>3194</v>
      </c>
      <c r="Y1074">
        <v>0.84572999999999998</v>
      </c>
      <c r="AA1074" t="b">
        <v>0</v>
      </c>
      <c r="AD1074" t="b">
        <v>0</v>
      </c>
      <c r="AE1074" t="b">
        <v>0</v>
      </c>
      <c r="AG1074">
        <v>76258393.155000001</v>
      </c>
      <c r="AH1074">
        <v>4.9323144747009332E-4</v>
      </c>
      <c r="AI1074">
        <v>25419464.384999998</v>
      </c>
      <c r="AJ1074">
        <v>4.7302925247830061E-4</v>
      </c>
      <c r="AS1074">
        <v>8473154.7949999999</v>
      </c>
      <c r="AT1074">
        <v>4.821990917989843E-3</v>
      </c>
    </row>
    <row r="1075" spans="1:82" x14ac:dyDescent="0.3">
      <c r="A1075" t="s">
        <v>6258</v>
      </c>
      <c r="B1075" t="s">
        <v>3210</v>
      </c>
      <c r="C1075" t="s">
        <v>3032</v>
      </c>
      <c r="D1075" t="s">
        <v>3033</v>
      </c>
      <c r="E1075" t="s">
        <v>3034</v>
      </c>
      <c r="F1075" t="s">
        <v>3223</v>
      </c>
      <c r="G1075" t="s">
        <v>53</v>
      </c>
      <c r="H1075" t="s">
        <v>3972</v>
      </c>
      <c r="I1075" t="s">
        <v>3497</v>
      </c>
      <c r="J1075" t="s">
        <v>63</v>
      </c>
      <c r="K1075" t="s">
        <v>3497</v>
      </c>
      <c r="L1075" t="s">
        <v>68</v>
      </c>
      <c r="M1075" t="s">
        <v>3497</v>
      </c>
      <c r="N1075" t="s">
        <v>3221</v>
      </c>
      <c r="O1075" t="s">
        <v>68</v>
      </c>
      <c r="P1075" t="s">
        <v>56</v>
      </c>
      <c r="Q1075" t="s">
        <v>63</v>
      </c>
      <c r="R1075">
        <v>1.3746000000000001E-2</v>
      </c>
      <c r="S1075" t="s">
        <v>3194</v>
      </c>
      <c r="T1075" t="s">
        <v>3194</v>
      </c>
      <c r="U1075" t="s">
        <v>3194</v>
      </c>
      <c r="Y1075">
        <v>0.91974999999999996</v>
      </c>
      <c r="AA1075" t="b">
        <v>0</v>
      </c>
      <c r="AB1075" t="s">
        <v>63</v>
      </c>
      <c r="AC1075" t="s">
        <v>3221</v>
      </c>
      <c r="AD1075" t="b">
        <v>0</v>
      </c>
      <c r="AE1075" t="b">
        <v>0</v>
      </c>
      <c r="AF1075" t="s">
        <v>68</v>
      </c>
      <c r="AG1075">
        <v>51069900.140812665</v>
      </c>
      <c r="AH1075">
        <v>3.3031486406233802E-4</v>
      </c>
      <c r="CC1075">
        <v>1387249.9999499999</v>
      </c>
      <c r="CD1075">
        <v>6.0419619969587779E-3</v>
      </c>
    </row>
    <row r="1076" spans="1:82" x14ac:dyDescent="0.3">
      <c r="A1076" t="s">
        <v>6259</v>
      </c>
      <c r="B1076" t="s">
        <v>49</v>
      </c>
      <c r="C1076" t="s">
        <v>1251</v>
      </c>
      <c r="D1076" t="s">
        <v>1127</v>
      </c>
      <c r="E1076" t="s">
        <v>1128</v>
      </c>
      <c r="F1076" t="s">
        <v>3331</v>
      </c>
      <c r="G1076" t="s">
        <v>128</v>
      </c>
      <c r="H1076" t="s">
        <v>6260</v>
      </c>
      <c r="I1076" t="s">
        <v>5017</v>
      </c>
      <c r="J1076" t="s">
        <v>55</v>
      </c>
      <c r="K1076" t="s">
        <v>3434</v>
      </c>
      <c r="L1076" t="s">
        <v>48</v>
      </c>
      <c r="M1076" t="s">
        <v>3978</v>
      </c>
      <c r="N1076" t="s">
        <v>3237</v>
      </c>
      <c r="O1076" t="s">
        <v>48</v>
      </c>
      <c r="P1076" t="s">
        <v>48</v>
      </c>
      <c r="Q1076" t="s">
        <v>48</v>
      </c>
      <c r="R1076">
        <v>7.3499999999999998E-4</v>
      </c>
      <c r="S1076" t="s">
        <v>3194</v>
      </c>
      <c r="T1076" t="s">
        <v>3194</v>
      </c>
      <c r="U1076" t="s">
        <v>3194</v>
      </c>
      <c r="V1076" t="s">
        <v>55</v>
      </c>
      <c r="W1076" t="s">
        <v>55</v>
      </c>
      <c r="X1076" t="s">
        <v>55</v>
      </c>
      <c r="Y1076">
        <v>0.95857999999999999</v>
      </c>
      <c r="Z1076">
        <v>6</v>
      </c>
      <c r="AA1076" t="b">
        <v>0</v>
      </c>
      <c r="AC1076" t="s">
        <v>3237</v>
      </c>
      <c r="AD1076" t="b">
        <v>0</v>
      </c>
      <c r="AE1076" t="b">
        <v>0</v>
      </c>
      <c r="AF1076" t="s">
        <v>48</v>
      </c>
      <c r="AG1076">
        <v>132780272.87519999</v>
      </c>
      <c r="AH1076">
        <v>8.5880915498171375E-4</v>
      </c>
      <c r="AI1076">
        <v>35600507.944799997</v>
      </c>
      <c r="AJ1076">
        <v>6.6248766716398087E-4</v>
      </c>
    </row>
    <row r="1077" spans="1:82" x14ac:dyDescent="0.3">
      <c r="A1077" t="s">
        <v>6261</v>
      </c>
      <c r="B1077" t="s">
        <v>49</v>
      </c>
      <c r="C1077" t="s">
        <v>3036</v>
      </c>
      <c r="D1077" t="s">
        <v>428</v>
      </c>
      <c r="E1077" t="s">
        <v>429</v>
      </c>
      <c r="F1077" t="s">
        <v>3188</v>
      </c>
      <c r="G1077" t="s">
        <v>53</v>
      </c>
      <c r="H1077" t="s">
        <v>6262</v>
      </c>
      <c r="I1077" t="s">
        <v>4414</v>
      </c>
      <c r="J1077" t="s">
        <v>56</v>
      </c>
      <c r="K1077" t="s">
        <v>6263</v>
      </c>
      <c r="L1077" t="s">
        <v>55</v>
      </c>
      <c r="M1077" t="s">
        <v>4414</v>
      </c>
      <c r="N1077" t="s">
        <v>3221</v>
      </c>
      <c r="O1077" t="s">
        <v>56</v>
      </c>
      <c r="P1077" t="s">
        <v>56</v>
      </c>
      <c r="Q1077" t="s">
        <v>56</v>
      </c>
      <c r="R1077">
        <v>8.5620000000000002E-3</v>
      </c>
      <c r="S1077" t="s">
        <v>3194</v>
      </c>
      <c r="U1077" t="s">
        <v>3194</v>
      </c>
      <c r="V1077" t="s">
        <v>55</v>
      </c>
      <c r="Y1077">
        <v>0.93102000000000007</v>
      </c>
      <c r="Z1077">
        <v>5</v>
      </c>
      <c r="AA1077" t="b">
        <v>0</v>
      </c>
      <c r="AB1077" t="s">
        <v>56</v>
      </c>
      <c r="AC1077" t="s">
        <v>3221</v>
      </c>
      <c r="AD1077" t="b">
        <v>0</v>
      </c>
      <c r="AE1077" t="b">
        <v>0</v>
      </c>
      <c r="AG1077">
        <v>31508596.974170003</v>
      </c>
      <c r="AH1077">
        <v>2.0379436610647625E-4</v>
      </c>
      <c r="AI1077">
        <v>11704530.8225</v>
      </c>
      <c r="AJ1077">
        <v>2.1780889564469101E-4</v>
      </c>
      <c r="AS1077">
        <v>5805447.2879600003</v>
      </c>
      <c r="AT1077">
        <v>3.303824227775351E-3</v>
      </c>
      <c r="AU1077">
        <v>234090.61645</v>
      </c>
      <c r="AV1077">
        <v>5.1321168736382129E-3</v>
      </c>
      <c r="AY1077">
        <v>374544.98632000003</v>
      </c>
      <c r="AZ1077">
        <v>2.0815704207547334E-2</v>
      </c>
    </row>
    <row r="1078" spans="1:82" x14ac:dyDescent="0.3">
      <c r="A1078" t="s">
        <v>6264</v>
      </c>
      <c r="B1078" t="s">
        <v>49</v>
      </c>
      <c r="C1078" t="s">
        <v>3031</v>
      </c>
      <c r="D1078" t="s">
        <v>551</v>
      </c>
      <c r="E1078" t="s">
        <v>552</v>
      </c>
      <c r="F1078" t="s">
        <v>3914</v>
      </c>
      <c r="G1078" t="s">
        <v>53</v>
      </c>
      <c r="H1078" t="s">
        <v>6265</v>
      </c>
      <c r="I1078" t="s">
        <v>4959</v>
      </c>
      <c r="J1078" t="s">
        <v>107</v>
      </c>
      <c r="K1078" t="s">
        <v>3256</v>
      </c>
      <c r="L1078" t="s">
        <v>55</v>
      </c>
      <c r="M1078" t="s">
        <v>4960</v>
      </c>
      <c r="N1078" t="s">
        <v>3309</v>
      </c>
      <c r="O1078" t="s">
        <v>107</v>
      </c>
      <c r="P1078" t="s">
        <v>107</v>
      </c>
      <c r="Q1078" t="s">
        <v>108</v>
      </c>
      <c r="R1078">
        <v>5.5270000000000007E-3</v>
      </c>
      <c r="S1078" t="s">
        <v>3194</v>
      </c>
      <c r="U1078" t="s">
        <v>3194</v>
      </c>
      <c r="Y1078">
        <v>0.93661000000000005</v>
      </c>
      <c r="Z1078">
        <v>3</v>
      </c>
      <c r="AA1078" t="b">
        <v>0</v>
      </c>
      <c r="AB1078" t="s">
        <v>107</v>
      </c>
      <c r="AC1078" t="s">
        <v>3309</v>
      </c>
      <c r="AD1078" t="b">
        <v>0</v>
      </c>
      <c r="AE1078" t="b">
        <v>0</v>
      </c>
      <c r="AO1078">
        <v>16207977.123075001</v>
      </c>
      <c r="AP1078">
        <v>4.0781693638714941E-3</v>
      </c>
      <c r="BK1078">
        <v>4697964.3835000005</v>
      </c>
      <c r="BL1078">
        <v>1.807783025297592E-3</v>
      </c>
    </row>
    <row r="1079" spans="1:82" x14ac:dyDescent="0.3">
      <c r="A1079" t="s">
        <v>6266</v>
      </c>
      <c r="B1079" t="s">
        <v>49</v>
      </c>
      <c r="C1079" t="s">
        <v>3035</v>
      </c>
      <c r="D1079" t="s">
        <v>480</v>
      </c>
      <c r="E1079" t="s">
        <v>481</v>
      </c>
      <c r="F1079" t="s">
        <v>3244</v>
      </c>
      <c r="G1079" t="s">
        <v>53</v>
      </c>
      <c r="H1079" t="s">
        <v>6267</v>
      </c>
      <c r="I1079" t="s">
        <v>3840</v>
      </c>
      <c r="J1079" t="s">
        <v>63</v>
      </c>
      <c r="K1079" t="s">
        <v>4413</v>
      </c>
      <c r="L1079" t="s">
        <v>68</v>
      </c>
      <c r="M1079" t="s">
        <v>6268</v>
      </c>
      <c r="N1079" t="s">
        <v>3470</v>
      </c>
      <c r="O1079" t="s">
        <v>63</v>
      </c>
      <c r="P1079" t="s">
        <v>68</v>
      </c>
      <c r="Q1079" t="s">
        <v>63</v>
      </c>
      <c r="R1079">
        <v>-8.4000000000000003E-4</v>
      </c>
      <c r="S1079" t="s">
        <v>3194</v>
      </c>
      <c r="V1079" t="s">
        <v>55</v>
      </c>
      <c r="Y1079">
        <v>1.01468</v>
      </c>
      <c r="Z1079">
        <v>3</v>
      </c>
      <c r="AA1079" t="b">
        <v>0</v>
      </c>
      <c r="AB1079" t="s">
        <v>63</v>
      </c>
      <c r="AC1079" t="s">
        <v>3470</v>
      </c>
      <c r="AD1079" t="b">
        <v>0</v>
      </c>
      <c r="AE1079" t="b">
        <v>0</v>
      </c>
      <c r="AF1079" t="s">
        <v>68</v>
      </c>
      <c r="AG1079">
        <v>20402093.150000002</v>
      </c>
      <c r="AH1079">
        <v>1.3195864113397441E-4</v>
      </c>
      <c r="AI1079">
        <v>10201046.575000001</v>
      </c>
      <c r="AJ1079">
        <v>1.8983064956773989E-4</v>
      </c>
      <c r="AO1079">
        <v>13189953.221475001</v>
      </c>
      <c r="AP1079">
        <v>3.3187894288261546E-3</v>
      </c>
      <c r="AQ1079">
        <v>1836188.3835000002</v>
      </c>
      <c r="AR1079">
        <v>4.5278680606012549E-3</v>
      </c>
      <c r="AS1079">
        <v>632464.88765000005</v>
      </c>
      <c r="AT1079">
        <v>3.599296859294268E-4</v>
      </c>
      <c r="AU1079">
        <v>153015.69862500002</v>
      </c>
      <c r="AV1079">
        <v>3.3546600916941715E-3</v>
      </c>
      <c r="BA1079">
        <v>3060313.9725000001</v>
      </c>
      <c r="BB1079">
        <v>4.4051969359064462E-3</v>
      </c>
      <c r="BO1079">
        <v>2040209.3150000002</v>
      </c>
      <c r="BP1079">
        <v>5.2569163259786264E-3</v>
      </c>
      <c r="BS1079">
        <v>15811622.191250002</v>
      </c>
      <c r="BT1079">
        <v>3.2630935051917937E-3</v>
      </c>
    </row>
    <row r="1080" spans="1:82" x14ac:dyDescent="0.3">
      <c r="A1080" t="s">
        <v>6269</v>
      </c>
      <c r="B1080" t="s">
        <v>49</v>
      </c>
      <c r="C1080" t="s">
        <v>2974</v>
      </c>
      <c r="D1080" t="s">
        <v>269</v>
      </c>
      <c r="E1080" t="s">
        <v>270</v>
      </c>
      <c r="F1080" t="s">
        <v>3571</v>
      </c>
      <c r="G1080" t="s">
        <v>271</v>
      </c>
      <c r="H1080" t="s">
        <v>6270</v>
      </c>
      <c r="I1080" t="s">
        <v>4032</v>
      </c>
      <c r="J1080" t="s">
        <v>68</v>
      </c>
      <c r="K1080" t="s">
        <v>3944</v>
      </c>
      <c r="L1080" t="s">
        <v>62</v>
      </c>
      <c r="M1080" t="s">
        <v>6271</v>
      </c>
      <c r="N1080" t="s">
        <v>3207</v>
      </c>
      <c r="O1080" t="s">
        <v>68</v>
      </c>
      <c r="P1080" t="s">
        <v>68</v>
      </c>
      <c r="Q1080" t="s">
        <v>62</v>
      </c>
      <c r="R1080">
        <v>1.6200000000000001E-4</v>
      </c>
      <c r="S1080" t="s">
        <v>3194</v>
      </c>
      <c r="T1080" t="s">
        <v>3194</v>
      </c>
      <c r="U1080" t="s">
        <v>3194</v>
      </c>
      <c r="Y1080">
        <v>1.00003</v>
      </c>
      <c r="Z1080">
        <v>3</v>
      </c>
      <c r="AA1080" t="b">
        <v>0</v>
      </c>
      <c r="AB1080" t="s">
        <v>68</v>
      </c>
      <c r="AC1080" t="s">
        <v>3207</v>
      </c>
      <c r="AD1080" t="b">
        <v>0</v>
      </c>
      <c r="AE1080" t="b">
        <v>0</v>
      </c>
      <c r="AF1080" t="s">
        <v>62</v>
      </c>
      <c r="BM1080">
        <v>2002012.0547999998</v>
      </c>
      <c r="BN1080">
        <v>3.6708902530188377E-3</v>
      </c>
      <c r="BO1080">
        <v>300301.80821999995</v>
      </c>
      <c r="BP1080">
        <v>7.7377427244646228E-4</v>
      </c>
      <c r="BQ1080">
        <v>200201.20547999998</v>
      </c>
      <c r="BR1080">
        <v>6.1506259303127191E-3</v>
      </c>
      <c r="BS1080">
        <v>17617706.082239997</v>
      </c>
      <c r="BT1080">
        <v>3.6358206386406522E-3</v>
      </c>
      <c r="BU1080">
        <v>1401408.4383599998</v>
      </c>
      <c r="BV1080">
        <v>5.6080297248300099E-3</v>
      </c>
      <c r="BW1080">
        <v>2202213.2602799996</v>
      </c>
      <c r="BX1080">
        <v>1.1111074566420468E-2</v>
      </c>
    </row>
    <row r="1081" spans="1:82" x14ac:dyDescent="0.3">
      <c r="A1081" t="s">
        <v>6272</v>
      </c>
      <c r="B1081" t="s">
        <v>49</v>
      </c>
      <c r="C1081" t="s">
        <v>1211</v>
      </c>
      <c r="D1081" t="s">
        <v>1212</v>
      </c>
      <c r="E1081" t="s">
        <v>1213</v>
      </c>
      <c r="F1081" t="s">
        <v>3223</v>
      </c>
      <c r="G1081" t="s">
        <v>53</v>
      </c>
      <c r="H1081" t="s">
        <v>6273</v>
      </c>
      <c r="I1081" t="s">
        <v>3991</v>
      </c>
      <c r="J1081" t="s">
        <v>68</v>
      </c>
      <c r="K1081" t="s">
        <v>6274</v>
      </c>
      <c r="L1081" t="s">
        <v>55</v>
      </c>
      <c r="M1081" t="s">
        <v>5090</v>
      </c>
      <c r="N1081" t="s">
        <v>3221</v>
      </c>
      <c r="O1081" t="s">
        <v>56</v>
      </c>
      <c r="P1081" t="s">
        <v>56</v>
      </c>
      <c r="Q1081" t="s">
        <v>68</v>
      </c>
      <c r="R1081">
        <v>9.0089999999999996E-3</v>
      </c>
      <c r="S1081" t="s">
        <v>3194</v>
      </c>
      <c r="T1081" t="s">
        <v>3194</v>
      </c>
      <c r="U1081" t="s">
        <v>3208</v>
      </c>
      <c r="X1081" t="s">
        <v>55</v>
      </c>
      <c r="Y1081">
        <v>0.9859</v>
      </c>
      <c r="Z1081">
        <v>3</v>
      </c>
      <c r="AA1081" t="b">
        <v>0</v>
      </c>
      <c r="AB1081" t="s">
        <v>68</v>
      </c>
      <c r="AC1081" t="s">
        <v>3221</v>
      </c>
      <c r="AD1081" t="b">
        <v>0</v>
      </c>
      <c r="AE1081" t="b">
        <v>0</v>
      </c>
      <c r="AG1081">
        <v>12112784.274219999</v>
      </c>
      <c r="AH1081">
        <v>7.8344243476559437E-5</v>
      </c>
      <c r="AI1081">
        <v>21931785.479899999</v>
      </c>
      <c r="AJ1081">
        <v>4.0812724980914444E-4</v>
      </c>
      <c r="AK1081">
        <v>48853555.179080002</v>
      </c>
      <c r="AL1081">
        <v>5.8659737264173673E-3</v>
      </c>
      <c r="AS1081">
        <v>6639898.3563000001</v>
      </c>
      <c r="AT1081">
        <v>3.7787023068843024E-3</v>
      </c>
    </row>
    <row r="1082" spans="1:82" x14ac:dyDescent="0.3">
      <c r="A1082" t="s">
        <v>6275</v>
      </c>
      <c r="B1082" t="s">
        <v>49</v>
      </c>
      <c r="C1082" t="s">
        <v>2471</v>
      </c>
      <c r="D1082" t="s">
        <v>2472</v>
      </c>
      <c r="E1082" t="s">
        <v>2473</v>
      </c>
      <c r="F1082" t="s">
        <v>3233</v>
      </c>
      <c r="G1082" t="s">
        <v>128</v>
      </c>
      <c r="H1082" t="s">
        <v>6276</v>
      </c>
      <c r="I1082" t="s">
        <v>3256</v>
      </c>
      <c r="J1082" t="s">
        <v>55</v>
      </c>
      <c r="K1082" t="s">
        <v>6277</v>
      </c>
      <c r="L1082" t="s">
        <v>48</v>
      </c>
      <c r="M1082" t="s">
        <v>6277</v>
      </c>
      <c r="N1082" t="s">
        <v>3237</v>
      </c>
      <c r="O1082" t="s">
        <v>48</v>
      </c>
      <c r="P1082" t="s">
        <v>48</v>
      </c>
      <c r="Q1082" t="s">
        <v>48</v>
      </c>
      <c r="R1082">
        <v>-1.2354E-2</v>
      </c>
      <c r="S1082" t="s">
        <v>3194</v>
      </c>
      <c r="T1082" t="s">
        <v>3194</v>
      </c>
      <c r="U1082" t="s">
        <v>3194</v>
      </c>
      <c r="X1082" t="s">
        <v>55</v>
      </c>
      <c r="Y1082">
        <v>1.0010699999999999</v>
      </c>
      <c r="Z1082">
        <v>5</v>
      </c>
      <c r="AA1082" t="b">
        <v>0</v>
      </c>
      <c r="AC1082" t="s">
        <v>3237</v>
      </c>
      <c r="AD1082" t="b">
        <v>0</v>
      </c>
      <c r="AE1082" t="b">
        <v>0</v>
      </c>
      <c r="AF1082" t="s">
        <v>48</v>
      </c>
      <c r="AM1082">
        <v>824329.97264000005</v>
      </c>
      <c r="AN1082">
        <v>1.547781310038375E-3</v>
      </c>
      <c r="AO1082">
        <v>11437578.370379999</v>
      </c>
      <c r="AP1082">
        <v>2.8778657171570289E-3</v>
      </c>
    </row>
    <row r="1083" spans="1:82" x14ac:dyDescent="0.3">
      <c r="A1083" t="s">
        <v>6278</v>
      </c>
      <c r="B1083" t="s">
        <v>49</v>
      </c>
      <c r="C1083" t="s">
        <v>6279</v>
      </c>
      <c r="E1083" t="s">
        <v>6280</v>
      </c>
      <c r="F1083" t="s">
        <v>3804</v>
      </c>
      <c r="O1083" t="s">
        <v>68</v>
      </c>
      <c r="P1083" t="s">
        <v>56</v>
      </c>
      <c r="Q1083" t="s">
        <v>68</v>
      </c>
      <c r="R1083">
        <v>-2.3906990100000003E-6</v>
      </c>
      <c r="Y1083">
        <v>9824.0964000000004</v>
      </c>
      <c r="AA1083" t="b">
        <v>0</v>
      </c>
      <c r="AD1083" t="b">
        <v>0</v>
      </c>
      <c r="AE1083" t="b">
        <v>0</v>
      </c>
      <c r="AG1083">
        <v>4760385695.8274059</v>
      </c>
      <c r="AH1083">
        <v>3.0789685307117308E-2</v>
      </c>
      <c r="AI1083">
        <v>978206528.06851327</v>
      </c>
      <c r="AJ1083">
        <v>1.8203385237916085E-2</v>
      </c>
      <c r="BA1083">
        <v>97051049.795839205</v>
      </c>
      <c r="BB1083">
        <v>0.13970102121184716</v>
      </c>
      <c r="BS1083">
        <v>242284625.9878884</v>
      </c>
      <c r="BT1083">
        <v>5.0001029616455826E-2</v>
      </c>
    </row>
    <row r="1084" spans="1:82" x14ac:dyDescent="0.3">
      <c r="A1084" t="s">
        <v>6281</v>
      </c>
      <c r="B1084" t="s">
        <v>49</v>
      </c>
      <c r="C1084" t="s">
        <v>1925</v>
      </c>
      <c r="D1084" t="s">
        <v>751</v>
      </c>
      <c r="E1084" t="s">
        <v>1115</v>
      </c>
      <c r="F1084" t="s">
        <v>3223</v>
      </c>
      <c r="G1084" t="s">
        <v>53</v>
      </c>
      <c r="H1084" t="s">
        <v>6282</v>
      </c>
      <c r="I1084" t="s">
        <v>3503</v>
      </c>
      <c r="J1084" t="s">
        <v>56</v>
      </c>
      <c r="K1084" t="s">
        <v>4047</v>
      </c>
      <c r="L1084" t="s">
        <v>54</v>
      </c>
      <c r="M1084" t="s">
        <v>4048</v>
      </c>
      <c r="N1084" t="s">
        <v>3221</v>
      </c>
      <c r="O1084" t="s">
        <v>56</v>
      </c>
      <c r="P1084" t="s">
        <v>54</v>
      </c>
      <c r="Q1084" t="s">
        <v>56</v>
      </c>
      <c r="R1084">
        <v>5.4039999999999999E-3</v>
      </c>
      <c r="S1084" t="s">
        <v>3208</v>
      </c>
      <c r="T1084" t="s">
        <v>3194</v>
      </c>
      <c r="U1084" t="s">
        <v>3208</v>
      </c>
      <c r="V1084" t="s">
        <v>55</v>
      </c>
      <c r="Y1084">
        <v>0.97236999999999996</v>
      </c>
      <c r="Z1084">
        <v>5</v>
      </c>
      <c r="AA1084" t="b">
        <v>0</v>
      </c>
      <c r="AB1084" t="s">
        <v>56</v>
      </c>
      <c r="AC1084" t="s">
        <v>3221</v>
      </c>
      <c r="AD1084" t="b">
        <v>0</v>
      </c>
      <c r="AE1084" t="b">
        <v>0</v>
      </c>
      <c r="AF1084" t="s">
        <v>54</v>
      </c>
      <c r="AG1084">
        <v>99621217.339715198</v>
      </c>
      <c r="AH1084">
        <v>6.4433979256982006E-4</v>
      </c>
      <c r="AI1084">
        <v>41402959.885978401</v>
      </c>
      <c r="AJ1084">
        <v>7.7046513917934515E-4</v>
      </c>
      <c r="AS1084">
        <v>10456538.438239999</v>
      </c>
      <c r="AT1084">
        <v>5.9507154776115446E-3</v>
      </c>
      <c r="CA1084">
        <v>9864658.9039999992</v>
      </c>
      <c r="CB1084">
        <v>1.0840894027499206E-2</v>
      </c>
    </row>
    <row r="1085" spans="1:82" x14ac:dyDescent="0.3">
      <c r="A1085" t="s">
        <v>6283</v>
      </c>
      <c r="B1085" t="s">
        <v>49</v>
      </c>
      <c r="C1085" t="s">
        <v>1205</v>
      </c>
      <c r="D1085" t="s">
        <v>1206</v>
      </c>
      <c r="E1085" t="s">
        <v>1207</v>
      </c>
      <c r="F1085" t="s">
        <v>3346</v>
      </c>
      <c r="G1085" t="s">
        <v>53</v>
      </c>
      <c r="H1085" t="s">
        <v>6284</v>
      </c>
      <c r="I1085" t="s">
        <v>4360</v>
      </c>
      <c r="J1085" t="s">
        <v>76</v>
      </c>
      <c r="K1085" t="s">
        <v>4361</v>
      </c>
      <c r="L1085" t="s">
        <v>56</v>
      </c>
      <c r="M1085" t="s">
        <v>4360</v>
      </c>
      <c r="N1085" t="s">
        <v>3409</v>
      </c>
      <c r="O1085" t="s">
        <v>76</v>
      </c>
      <c r="P1085" t="s">
        <v>76</v>
      </c>
      <c r="Q1085" t="s">
        <v>56</v>
      </c>
      <c r="R1085">
        <v>1.1037999999999999E-2</v>
      </c>
      <c r="S1085" t="s">
        <v>3194</v>
      </c>
      <c r="T1085" t="s">
        <v>3194</v>
      </c>
      <c r="U1085" t="s">
        <v>3194</v>
      </c>
      <c r="W1085" t="s">
        <v>55</v>
      </c>
      <c r="Y1085">
        <v>0.90257000000000009</v>
      </c>
      <c r="Z1085">
        <v>4</v>
      </c>
      <c r="AA1085" t="b">
        <v>0</v>
      </c>
      <c r="AB1085" t="s">
        <v>76</v>
      </c>
      <c r="AC1085" t="s">
        <v>3409</v>
      </c>
      <c r="AD1085" t="b">
        <v>0</v>
      </c>
      <c r="AE1085" t="b">
        <v>0</v>
      </c>
      <c r="AF1085" t="s">
        <v>56</v>
      </c>
      <c r="AG1085">
        <v>5875609.1095000003</v>
      </c>
      <c r="AH1085">
        <v>3.8002835700415444E-5</v>
      </c>
      <c r="AI1085">
        <v>5875609.1095000003</v>
      </c>
      <c r="AJ1085">
        <v>1.0933884927022938E-4</v>
      </c>
    </row>
    <row r="1086" spans="1:82" x14ac:dyDescent="0.3">
      <c r="A1086" t="s">
        <v>6285</v>
      </c>
      <c r="B1086" t="s">
        <v>3210</v>
      </c>
      <c r="C1086" t="s">
        <v>2469</v>
      </c>
      <c r="D1086" t="s">
        <v>1916</v>
      </c>
      <c r="E1086" t="s">
        <v>1917</v>
      </c>
      <c r="F1086" t="s">
        <v>3527</v>
      </c>
      <c r="G1086" t="s">
        <v>53</v>
      </c>
      <c r="H1086" t="s">
        <v>6286</v>
      </c>
      <c r="I1086" t="s">
        <v>3256</v>
      </c>
      <c r="J1086" t="s">
        <v>55</v>
      </c>
      <c r="K1086" t="s">
        <v>6287</v>
      </c>
      <c r="L1086" t="s">
        <v>48</v>
      </c>
      <c r="M1086" t="s">
        <v>3413</v>
      </c>
      <c r="N1086" t="s">
        <v>3237</v>
      </c>
      <c r="O1086" t="s">
        <v>48</v>
      </c>
      <c r="P1086" t="s">
        <v>48</v>
      </c>
      <c r="Q1086" t="s">
        <v>48</v>
      </c>
      <c r="R1086">
        <v>2.9219999999999997E-3</v>
      </c>
      <c r="S1086" t="s">
        <v>3194</v>
      </c>
      <c r="T1086" t="s">
        <v>3194</v>
      </c>
      <c r="U1086" t="s">
        <v>3194</v>
      </c>
      <c r="Y1086">
        <v>0.97223000000000004</v>
      </c>
      <c r="Z1086">
        <v>1</v>
      </c>
      <c r="AA1086" t="b">
        <v>0</v>
      </c>
      <c r="AC1086" t="s">
        <v>3237</v>
      </c>
      <c r="AD1086" t="b">
        <v>0</v>
      </c>
      <c r="AE1086" t="b">
        <v>0</v>
      </c>
      <c r="AF1086" t="s">
        <v>48</v>
      </c>
      <c r="CC1086">
        <v>489677.50000000006</v>
      </c>
      <c r="CD1086">
        <v>2.1327178560983373E-3</v>
      </c>
    </row>
    <row r="1087" spans="1:82" x14ac:dyDescent="0.3">
      <c r="A1087" t="s">
        <v>6288</v>
      </c>
      <c r="B1087" t="s">
        <v>3210</v>
      </c>
      <c r="C1087" t="s">
        <v>2911</v>
      </c>
      <c r="D1087" t="s">
        <v>1288</v>
      </c>
      <c r="E1087" t="s">
        <v>1289</v>
      </c>
      <c r="F1087" t="s">
        <v>3571</v>
      </c>
      <c r="G1087" t="s">
        <v>271</v>
      </c>
      <c r="H1087" t="s">
        <v>4705</v>
      </c>
      <c r="I1087" t="s">
        <v>5512</v>
      </c>
      <c r="J1087" t="s">
        <v>68</v>
      </c>
      <c r="K1087" t="s">
        <v>5512</v>
      </c>
      <c r="L1087" t="s">
        <v>68</v>
      </c>
      <c r="M1087" t="s">
        <v>4792</v>
      </c>
      <c r="N1087" t="s">
        <v>3221</v>
      </c>
      <c r="O1087" t="s">
        <v>68</v>
      </c>
      <c r="P1087" t="s">
        <v>56</v>
      </c>
      <c r="Q1087" t="s">
        <v>68</v>
      </c>
      <c r="R1087">
        <v>1.9474999999999999E-2</v>
      </c>
      <c r="S1087" t="s">
        <v>3194</v>
      </c>
      <c r="T1087" t="s">
        <v>3194</v>
      </c>
      <c r="U1087" t="s">
        <v>3194</v>
      </c>
      <c r="V1087" t="s">
        <v>55</v>
      </c>
      <c r="X1087" t="s">
        <v>55</v>
      </c>
      <c r="Y1087">
        <v>0.92700999999999989</v>
      </c>
      <c r="Z1087">
        <v>5</v>
      </c>
      <c r="AA1087" t="b">
        <v>0</v>
      </c>
      <c r="AB1087" t="s">
        <v>68</v>
      </c>
      <c r="AC1087" t="s">
        <v>3221</v>
      </c>
      <c r="AD1087" t="b">
        <v>0</v>
      </c>
      <c r="AE1087" t="b">
        <v>0</v>
      </c>
      <c r="AF1087" t="s">
        <v>68</v>
      </c>
      <c r="AG1087">
        <v>47645617.625972115</v>
      </c>
      <c r="AH1087">
        <v>3.0816695677679621E-4</v>
      </c>
    </row>
    <row r="1088" spans="1:82" x14ac:dyDescent="0.3">
      <c r="A1088" t="s">
        <v>6289</v>
      </c>
      <c r="B1088" t="s">
        <v>49</v>
      </c>
      <c r="C1088" t="s">
        <v>1479</v>
      </c>
      <c r="D1088" t="s">
        <v>435</v>
      </c>
      <c r="E1088" t="s">
        <v>436</v>
      </c>
      <c r="F1088" t="s">
        <v>3319</v>
      </c>
      <c r="G1088" t="s">
        <v>72</v>
      </c>
      <c r="H1088" t="s">
        <v>6290</v>
      </c>
      <c r="I1088" t="s">
        <v>6291</v>
      </c>
      <c r="J1088" t="s">
        <v>68</v>
      </c>
      <c r="K1088" t="s">
        <v>4212</v>
      </c>
      <c r="L1088" t="s">
        <v>62</v>
      </c>
      <c r="M1088" t="s">
        <v>3204</v>
      </c>
      <c r="N1088" t="s">
        <v>3207</v>
      </c>
      <c r="O1088" t="s">
        <v>68</v>
      </c>
      <c r="P1088" t="s">
        <v>68</v>
      </c>
      <c r="Q1088" t="s">
        <v>62</v>
      </c>
      <c r="R1088">
        <v>1.0824E-2</v>
      </c>
      <c r="S1088" t="s">
        <v>3194</v>
      </c>
      <c r="T1088" t="s">
        <v>3194</v>
      </c>
      <c r="U1088" t="s">
        <v>3194</v>
      </c>
      <c r="V1088" t="s">
        <v>55</v>
      </c>
      <c r="W1088" t="s">
        <v>55</v>
      </c>
      <c r="X1088" t="s">
        <v>55</v>
      </c>
      <c r="Y1088">
        <v>0.99863000000000002</v>
      </c>
      <c r="Z1088">
        <v>3</v>
      </c>
      <c r="AA1088" t="b">
        <v>0</v>
      </c>
      <c r="AB1088" t="s">
        <v>68</v>
      </c>
      <c r="AC1088" t="s">
        <v>3207</v>
      </c>
      <c r="AD1088" t="b">
        <v>0</v>
      </c>
      <c r="AE1088" t="b">
        <v>0</v>
      </c>
      <c r="AF1088" t="s">
        <v>62</v>
      </c>
      <c r="AG1088">
        <v>64400943.953529693</v>
      </c>
      <c r="AH1088">
        <v>4.1653868499531989E-4</v>
      </c>
      <c r="AI1088">
        <v>3002701.6436999999</v>
      </c>
      <c r="AJ1088">
        <v>5.5877090579962497E-5</v>
      </c>
      <c r="AK1088">
        <v>2659392.7557703</v>
      </c>
      <c r="AL1088">
        <v>3.1932022094173892E-4</v>
      </c>
    </row>
    <row r="1089" spans="1:82" x14ac:dyDescent="0.3">
      <c r="A1089" t="s">
        <v>6292</v>
      </c>
      <c r="B1089" t="s">
        <v>49</v>
      </c>
      <c r="C1089" t="s">
        <v>2380</v>
      </c>
      <c r="D1089" t="s">
        <v>1983</v>
      </c>
      <c r="E1089" t="s">
        <v>1984</v>
      </c>
      <c r="F1089" t="s">
        <v>3360</v>
      </c>
      <c r="H1089" t="s">
        <v>6293</v>
      </c>
      <c r="I1089" t="s">
        <v>3256</v>
      </c>
      <c r="J1089" t="s">
        <v>55</v>
      </c>
      <c r="K1089" t="s">
        <v>3256</v>
      </c>
      <c r="L1089" t="s">
        <v>55</v>
      </c>
      <c r="M1089" t="s">
        <v>3256</v>
      </c>
      <c r="N1089" t="s">
        <v>55</v>
      </c>
      <c r="O1089" t="s">
        <v>55</v>
      </c>
      <c r="P1089" t="s">
        <v>55</v>
      </c>
      <c r="Q1089" t="s">
        <v>55</v>
      </c>
      <c r="R1089">
        <v>4.3959999999999997E-3</v>
      </c>
      <c r="T1089" t="s">
        <v>3208</v>
      </c>
      <c r="Y1089">
        <v>0.99704999999999999</v>
      </c>
      <c r="Z1089">
        <v>4</v>
      </c>
      <c r="AA1089" t="b">
        <v>0</v>
      </c>
      <c r="AD1089" t="b">
        <v>0</v>
      </c>
      <c r="AE1089" t="b">
        <v>0</v>
      </c>
      <c r="AG1089">
        <v>30074609.588999998</v>
      </c>
      <c r="AH1089">
        <v>1.9451948311486049E-4</v>
      </c>
      <c r="AI1089">
        <v>15037304.794499999</v>
      </c>
      <c r="AJ1089">
        <v>2.7982828192194817E-4</v>
      </c>
    </row>
    <row r="1090" spans="1:82" x14ac:dyDescent="0.3">
      <c r="A1090" t="s">
        <v>6294</v>
      </c>
      <c r="B1090" t="s">
        <v>3210</v>
      </c>
      <c r="C1090" t="s">
        <v>2914</v>
      </c>
      <c r="D1090" t="s">
        <v>746</v>
      </c>
      <c r="E1090" t="s">
        <v>747</v>
      </c>
      <c r="F1090" t="s">
        <v>3346</v>
      </c>
      <c r="G1090" t="s">
        <v>53</v>
      </c>
      <c r="H1090" t="s">
        <v>6295</v>
      </c>
      <c r="I1090" t="s">
        <v>4232</v>
      </c>
      <c r="J1090" t="s">
        <v>54</v>
      </c>
      <c r="K1090" t="s">
        <v>3336</v>
      </c>
      <c r="L1090" t="s">
        <v>56</v>
      </c>
      <c r="M1090" t="s">
        <v>4232</v>
      </c>
      <c r="N1090" t="s">
        <v>3193</v>
      </c>
      <c r="O1090" t="s">
        <v>54</v>
      </c>
      <c r="P1090" t="s">
        <v>54</v>
      </c>
      <c r="Q1090" t="s">
        <v>56</v>
      </c>
      <c r="R1090">
        <v>1.7347999999999999E-2</v>
      </c>
      <c r="S1090" t="s">
        <v>3194</v>
      </c>
      <c r="T1090" t="s">
        <v>3194</v>
      </c>
      <c r="U1090" t="s">
        <v>3194</v>
      </c>
      <c r="V1090" t="s">
        <v>55</v>
      </c>
      <c r="X1090" t="s">
        <v>55</v>
      </c>
      <c r="Y1090">
        <v>1.09412</v>
      </c>
      <c r="Z1090">
        <v>4</v>
      </c>
      <c r="AA1090" t="b">
        <v>0</v>
      </c>
      <c r="AB1090" t="s">
        <v>54</v>
      </c>
      <c r="AC1090" t="s">
        <v>3193</v>
      </c>
      <c r="AD1090" t="b">
        <v>0</v>
      </c>
      <c r="AE1090" t="b">
        <v>0</v>
      </c>
      <c r="AF1090" t="s">
        <v>56</v>
      </c>
      <c r="CC1090">
        <v>220399</v>
      </c>
      <c r="CD1090">
        <v>9.5991521514918979E-4</v>
      </c>
    </row>
    <row r="1091" spans="1:82" x14ac:dyDescent="0.3">
      <c r="A1091" t="s">
        <v>6296</v>
      </c>
      <c r="B1091" t="s">
        <v>49</v>
      </c>
      <c r="C1091" t="s">
        <v>640</v>
      </c>
      <c r="D1091" t="s">
        <v>361</v>
      </c>
      <c r="E1091" t="s">
        <v>362</v>
      </c>
      <c r="F1091" t="s">
        <v>3360</v>
      </c>
      <c r="G1091" t="s">
        <v>53</v>
      </c>
      <c r="H1091" t="s">
        <v>6297</v>
      </c>
      <c r="I1091" t="s">
        <v>3262</v>
      </c>
      <c r="J1091" t="s">
        <v>56</v>
      </c>
      <c r="K1091" t="s">
        <v>3256</v>
      </c>
      <c r="L1091" t="s">
        <v>55</v>
      </c>
      <c r="M1091" t="s">
        <v>3256</v>
      </c>
      <c r="N1091" t="s">
        <v>55</v>
      </c>
      <c r="O1091" t="s">
        <v>56</v>
      </c>
      <c r="P1091" t="s">
        <v>56</v>
      </c>
      <c r="Q1091" t="s">
        <v>56</v>
      </c>
      <c r="R1091">
        <v>3.0130000000000001E-3</v>
      </c>
      <c r="S1091" t="s">
        <v>55</v>
      </c>
      <c r="U1091" t="s">
        <v>3194</v>
      </c>
      <c r="W1091" t="s">
        <v>55</v>
      </c>
      <c r="Y1091">
        <v>1.01495</v>
      </c>
      <c r="Z1091">
        <v>5</v>
      </c>
      <c r="AA1091" t="b">
        <v>0</v>
      </c>
      <c r="AB1091" t="s">
        <v>56</v>
      </c>
      <c r="AD1091" t="b">
        <v>0</v>
      </c>
      <c r="AE1091" t="b">
        <v>0</v>
      </c>
      <c r="AG1091">
        <v>71617047.942999989</v>
      </c>
      <c r="AH1091">
        <v>4.6321170377486368E-4</v>
      </c>
      <c r="AI1091">
        <v>30693020.546999998</v>
      </c>
      <c r="AJ1091">
        <v>5.7116453540287816E-4</v>
      </c>
    </row>
    <row r="1092" spans="1:82" x14ac:dyDescent="0.3">
      <c r="A1092" t="s">
        <v>6298</v>
      </c>
      <c r="B1092" t="s">
        <v>49</v>
      </c>
      <c r="C1092" t="s">
        <v>637</v>
      </c>
      <c r="D1092" t="s">
        <v>638</v>
      </c>
      <c r="E1092" t="s">
        <v>639</v>
      </c>
      <c r="F1092" t="s">
        <v>3571</v>
      </c>
      <c r="G1092" t="s">
        <v>271</v>
      </c>
      <c r="H1092" t="s">
        <v>6299</v>
      </c>
      <c r="I1092" t="s">
        <v>3461</v>
      </c>
      <c r="J1092" t="s">
        <v>68</v>
      </c>
      <c r="K1092" t="s">
        <v>3879</v>
      </c>
      <c r="L1092" t="s">
        <v>107</v>
      </c>
      <c r="M1092" t="s">
        <v>6300</v>
      </c>
      <c r="N1092" t="s">
        <v>3470</v>
      </c>
      <c r="O1092" t="s">
        <v>63</v>
      </c>
      <c r="P1092" t="s">
        <v>68</v>
      </c>
      <c r="Q1092" t="s">
        <v>107</v>
      </c>
      <c r="R1092">
        <v>7.3269999999999993E-3</v>
      </c>
      <c r="S1092" t="s">
        <v>3194</v>
      </c>
      <c r="T1092" t="s">
        <v>3208</v>
      </c>
      <c r="U1092" t="s">
        <v>3194</v>
      </c>
      <c r="Y1092">
        <v>0.88710999999999995</v>
      </c>
      <c r="Z1092">
        <v>3</v>
      </c>
      <c r="AA1092" t="b">
        <v>0</v>
      </c>
      <c r="AB1092" t="s">
        <v>68</v>
      </c>
      <c r="AC1092" t="s">
        <v>3470</v>
      </c>
      <c r="AD1092" t="b">
        <v>0</v>
      </c>
      <c r="AE1092" t="b">
        <v>0</v>
      </c>
      <c r="AF1092" t="s">
        <v>107</v>
      </c>
      <c r="AG1092">
        <v>63410746.767059989</v>
      </c>
      <c r="AH1092">
        <v>4.1013419138672037E-4</v>
      </c>
      <c r="AI1092">
        <v>63321873.961499996</v>
      </c>
      <c r="AJ1092">
        <v>1.1783528658144665E-3</v>
      </c>
      <c r="BG1092">
        <v>710982.44447999995</v>
      </c>
      <c r="BH1092">
        <v>5.9928364015680181E-3</v>
      </c>
    </row>
    <row r="1093" spans="1:82" x14ac:dyDescent="0.3">
      <c r="A1093" t="s">
        <v>6301</v>
      </c>
      <c r="B1093" t="s">
        <v>49</v>
      </c>
      <c r="C1093" t="s">
        <v>2105</v>
      </c>
      <c r="D1093" t="s">
        <v>2106</v>
      </c>
      <c r="E1093" t="s">
        <v>2107</v>
      </c>
      <c r="F1093" t="s">
        <v>3346</v>
      </c>
      <c r="G1093" t="s">
        <v>53</v>
      </c>
      <c r="H1093" t="s">
        <v>3551</v>
      </c>
      <c r="I1093" t="s">
        <v>3927</v>
      </c>
      <c r="J1093" t="s">
        <v>76</v>
      </c>
      <c r="K1093" t="s">
        <v>3256</v>
      </c>
      <c r="L1093" t="s">
        <v>55</v>
      </c>
      <c r="M1093" t="s">
        <v>3831</v>
      </c>
      <c r="N1093" t="s">
        <v>3409</v>
      </c>
      <c r="O1093" t="s">
        <v>76</v>
      </c>
      <c r="P1093" t="s">
        <v>76</v>
      </c>
      <c r="Q1093" t="s">
        <v>76</v>
      </c>
      <c r="R1093">
        <v>5.4039999999999999E-3</v>
      </c>
      <c r="S1093" t="s">
        <v>3194</v>
      </c>
      <c r="U1093" t="s">
        <v>3208</v>
      </c>
      <c r="Y1093">
        <v>1.0046599999999999</v>
      </c>
      <c r="Z1093">
        <v>5</v>
      </c>
      <c r="AA1093" t="b">
        <v>0</v>
      </c>
      <c r="AB1093" t="s">
        <v>76</v>
      </c>
      <c r="AC1093" t="s">
        <v>3409</v>
      </c>
      <c r="AD1093" t="b">
        <v>0</v>
      </c>
      <c r="AE1093" t="b">
        <v>0</v>
      </c>
      <c r="BK1093">
        <v>6791430.2193799997</v>
      </c>
      <c r="BL1093">
        <v>2.6133514998982459E-3</v>
      </c>
      <c r="BS1093">
        <v>15914246.931979999</v>
      </c>
      <c r="BT1093">
        <v>3.2842724911868776E-3</v>
      </c>
    </row>
    <row r="1094" spans="1:82" x14ac:dyDescent="0.3">
      <c r="A1094" t="s">
        <v>6302</v>
      </c>
      <c r="B1094" t="s">
        <v>49</v>
      </c>
      <c r="C1094" t="s">
        <v>2646</v>
      </c>
      <c r="D1094" t="s">
        <v>896</v>
      </c>
      <c r="E1094" t="s">
        <v>897</v>
      </c>
      <c r="F1094" t="s">
        <v>3346</v>
      </c>
      <c r="G1094" t="s">
        <v>53</v>
      </c>
      <c r="H1094" t="s">
        <v>6002</v>
      </c>
      <c r="I1094" t="s">
        <v>3837</v>
      </c>
      <c r="J1094" t="s">
        <v>54</v>
      </c>
      <c r="K1094" t="s">
        <v>6303</v>
      </c>
      <c r="L1094" t="s">
        <v>54</v>
      </c>
      <c r="M1094" t="s">
        <v>3837</v>
      </c>
      <c r="N1094" t="s">
        <v>3193</v>
      </c>
      <c r="O1094" t="s">
        <v>54</v>
      </c>
      <c r="P1094" t="s">
        <v>54</v>
      </c>
      <c r="Q1094" t="s">
        <v>54</v>
      </c>
      <c r="R1094">
        <v>6.6900000000000006E-3</v>
      </c>
      <c r="S1094" t="s">
        <v>3208</v>
      </c>
      <c r="T1094" t="s">
        <v>3194</v>
      </c>
      <c r="U1094" t="s">
        <v>3194</v>
      </c>
      <c r="Y1094">
        <v>1.0059499999999999</v>
      </c>
      <c r="Z1094">
        <v>4</v>
      </c>
      <c r="AA1094" t="b">
        <v>0</v>
      </c>
      <c r="AB1094" t="s">
        <v>54</v>
      </c>
      <c r="AC1094" t="s">
        <v>3193</v>
      </c>
      <c r="AD1094" t="b">
        <v>0</v>
      </c>
      <c r="AE1094" t="b">
        <v>0</v>
      </c>
      <c r="AF1094" t="s">
        <v>54</v>
      </c>
      <c r="AG1094">
        <v>4072936.9863999994</v>
      </c>
      <c r="AH1094">
        <v>2.6343337725112224E-5</v>
      </c>
      <c r="AI1094">
        <v>2036468.4931999997</v>
      </c>
      <c r="AJ1094">
        <v>3.7896517190285679E-5</v>
      </c>
    </row>
    <row r="1095" spans="1:82" x14ac:dyDescent="0.3">
      <c r="A1095" t="s">
        <v>6304</v>
      </c>
      <c r="B1095" t="s">
        <v>49</v>
      </c>
      <c r="C1095" t="s">
        <v>2104</v>
      </c>
      <c r="D1095" t="s">
        <v>899</v>
      </c>
      <c r="E1095" t="s">
        <v>899</v>
      </c>
      <c r="F1095" t="s">
        <v>3375</v>
      </c>
      <c r="G1095" t="s">
        <v>53</v>
      </c>
      <c r="H1095" t="s">
        <v>6305</v>
      </c>
      <c r="I1095" t="s">
        <v>4333</v>
      </c>
      <c r="J1095" t="s">
        <v>63</v>
      </c>
      <c r="K1095" t="s">
        <v>5076</v>
      </c>
      <c r="L1095" t="s">
        <v>68</v>
      </c>
      <c r="M1095" t="s">
        <v>3626</v>
      </c>
      <c r="N1095" t="s">
        <v>3215</v>
      </c>
      <c r="O1095" t="s">
        <v>63</v>
      </c>
      <c r="P1095" t="s">
        <v>68</v>
      </c>
      <c r="Q1095" t="s">
        <v>62</v>
      </c>
      <c r="R1095">
        <v>3.751E-3</v>
      </c>
      <c r="S1095" t="s">
        <v>3208</v>
      </c>
      <c r="T1095" t="s">
        <v>3194</v>
      </c>
      <c r="U1095" t="s">
        <v>3194</v>
      </c>
      <c r="Y1095">
        <v>1.00881</v>
      </c>
      <c r="Z1095">
        <v>4</v>
      </c>
      <c r="AA1095" t="b">
        <v>0</v>
      </c>
      <c r="AB1095" t="s">
        <v>63</v>
      </c>
      <c r="AC1095" t="s">
        <v>3215</v>
      </c>
      <c r="AD1095" t="b">
        <v>0</v>
      </c>
      <c r="AE1095" t="b">
        <v>0</v>
      </c>
      <c r="AF1095" t="s">
        <v>68</v>
      </c>
      <c r="AG1095">
        <v>62828617.258999996</v>
      </c>
      <c r="AH1095">
        <v>4.0636903757221651E-4</v>
      </c>
      <c r="AI1095">
        <v>22699371.3968</v>
      </c>
      <c r="AJ1095">
        <v>4.2241120902184674E-4</v>
      </c>
      <c r="AM1095">
        <v>1520047.19175</v>
      </c>
      <c r="AN1095">
        <v>2.8540762945112944E-3</v>
      </c>
      <c r="AO1095">
        <v>11349685.6984</v>
      </c>
      <c r="AP1095">
        <v>2.8557506068347584E-3</v>
      </c>
      <c r="AQ1095">
        <v>2229402.5478999997</v>
      </c>
      <c r="AR1095">
        <v>5.4974972511361965E-3</v>
      </c>
      <c r="AS1095">
        <v>3749449.7396499999</v>
      </c>
      <c r="AT1095">
        <v>2.1337757930163814E-3</v>
      </c>
      <c r="BE1095">
        <v>1520047.19175</v>
      </c>
      <c r="BF1095">
        <v>3.8082174330068817E-3</v>
      </c>
      <c r="BK1095">
        <v>7600235.9587499993</v>
      </c>
      <c r="BL1095">
        <v>2.9245810382769618E-3</v>
      </c>
    </row>
    <row r="1096" spans="1:82" x14ac:dyDescent="0.3">
      <c r="A1096" t="s">
        <v>6306</v>
      </c>
      <c r="B1096" t="s">
        <v>49</v>
      </c>
      <c r="C1096" t="s">
        <v>6307</v>
      </c>
      <c r="D1096" t="s">
        <v>1690</v>
      </c>
      <c r="E1096" t="s">
        <v>1691</v>
      </c>
      <c r="F1096" t="s">
        <v>3998</v>
      </c>
      <c r="R1096">
        <v>0</v>
      </c>
      <c r="U1096" t="s">
        <v>3194</v>
      </c>
      <c r="Y1096">
        <v>80.959999999999994</v>
      </c>
      <c r="Z1096">
        <v>3</v>
      </c>
      <c r="AA1096" t="b">
        <v>0</v>
      </c>
      <c r="AD1096" t="b">
        <v>0</v>
      </c>
      <c r="AE1096" t="b">
        <v>0</v>
      </c>
      <c r="AG1096">
        <v>57777103.999999993</v>
      </c>
      <c r="AH1096">
        <v>3.7369636911476975E-4</v>
      </c>
      <c r="AI1096">
        <v>13004604.799999999</v>
      </c>
      <c r="AJ1096">
        <v>2.4200189249265805E-4</v>
      </c>
      <c r="AK1096">
        <v>4815905.5999999996</v>
      </c>
      <c r="AL1096">
        <v>5.7825833994991273E-4</v>
      </c>
      <c r="AO1096">
        <v>2629014.0799999996</v>
      </c>
      <c r="AP1096">
        <v>6.6149924798318614E-4</v>
      </c>
      <c r="CA1096">
        <v>486974.39999999997</v>
      </c>
      <c r="CB1096">
        <v>5.3516679247412615E-4</v>
      </c>
    </row>
    <row r="1097" spans="1:82" x14ac:dyDescent="0.3">
      <c r="A1097" t="s">
        <v>6308</v>
      </c>
      <c r="B1097" t="s">
        <v>49</v>
      </c>
      <c r="C1097" t="s">
        <v>2956</v>
      </c>
      <c r="D1097" t="s">
        <v>659</v>
      </c>
      <c r="E1097" t="s">
        <v>749</v>
      </c>
      <c r="F1097" t="s">
        <v>3346</v>
      </c>
      <c r="G1097" t="s">
        <v>53</v>
      </c>
      <c r="H1097" t="s">
        <v>6309</v>
      </c>
      <c r="I1097" t="s">
        <v>3952</v>
      </c>
      <c r="J1097" t="s">
        <v>54</v>
      </c>
      <c r="K1097" t="s">
        <v>6310</v>
      </c>
      <c r="L1097" t="s">
        <v>56</v>
      </c>
      <c r="M1097" t="s">
        <v>6311</v>
      </c>
      <c r="N1097" t="s">
        <v>3221</v>
      </c>
      <c r="O1097" t="s">
        <v>56</v>
      </c>
      <c r="P1097" t="s">
        <v>54</v>
      </c>
      <c r="Q1097" t="s">
        <v>56</v>
      </c>
      <c r="R1097">
        <v>4.4479999999999997E-3</v>
      </c>
      <c r="S1097" t="s">
        <v>3194</v>
      </c>
      <c r="U1097" t="s">
        <v>3194</v>
      </c>
      <c r="V1097" t="s">
        <v>55</v>
      </c>
      <c r="Y1097">
        <v>1.11856</v>
      </c>
      <c r="Z1097">
        <v>4</v>
      </c>
      <c r="AA1097" t="b">
        <v>0</v>
      </c>
      <c r="AB1097" t="s">
        <v>54</v>
      </c>
      <c r="AC1097" t="s">
        <v>3221</v>
      </c>
      <c r="AD1097" t="b">
        <v>0</v>
      </c>
      <c r="AE1097" t="b">
        <v>0</v>
      </c>
      <c r="AF1097" t="s">
        <v>56</v>
      </c>
      <c r="AG1097">
        <v>15816524.9312</v>
      </c>
      <c r="AH1097">
        <v>1.0229965729681907E-4</v>
      </c>
      <c r="AI1097">
        <v>4519007.1231999993</v>
      </c>
      <c r="AJ1097">
        <v>8.409392617622661E-5</v>
      </c>
    </row>
    <row r="1098" spans="1:82" x14ac:dyDescent="0.3">
      <c r="A1098" t="s">
        <v>6312</v>
      </c>
      <c r="B1098" t="s">
        <v>3210</v>
      </c>
      <c r="D1098" t="s">
        <v>346</v>
      </c>
      <c r="E1098" t="s">
        <v>3818</v>
      </c>
      <c r="F1098" t="s">
        <v>3864</v>
      </c>
      <c r="H1098" t="s">
        <v>4100</v>
      </c>
      <c r="R1098">
        <v>0</v>
      </c>
      <c r="S1098" t="s">
        <v>3194</v>
      </c>
      <c r="T1098" t="s">
        <v>3194</v>
      </c>
      <c r="U1098" t="s">
        <v>3194</v>
      </c>
      <c r="V1098" t="s">
        <v>55</v>
      </c>
      <c r="W1098" t="s">
        <v>55</v>
      </c>
      <c r="X1098" t="s">
        <v>55</v>
      </c>
      <c r="Y1098">
        <v>5.399695190000009E-2</v>
      </c>
      <c r="Z1098">
        <v>2</v>
      </c>
      <c r="AA1098" t="b">
        <v>0</v>
      </c>
      <c r="AD1098" t="b">
        <v>0</v>
      </c>
      <c r="AE1098" t="b">
        <v>0</v>
      </c>
      <c r="AG1098">
        <v>347870.47379319923</v>
      </c>
      <c r="AH1098">
        <v>2.24999046298259E-6</v>
      </c>
    </row>
    <row r="1099" spans="1:82" x14ac:dyDescent="0.3">
      <c r="A1099" t="s">
        <v>6313</v>
      </c>
      <c r="B1099" t="s">
        <v>49</v>
      </c>
      <c r="C1099" t="s">
        <v>1135</v>
      </c>
      <c r="D1099" t="s">
        <v>1136</v>
      </c>
      <c r="E1099" t="s">
        <v>1137</v>
      </c>
      <c r="F1099" t="s">
        <v>3188</v>
      </c>
      <c r="G1099" t="s">
        <v>53</v>
      </c>
      <c r="H1099" t="s">
        <v>6314</v>
      </c>
      <c r="I1099" t="s">
        <v>4247</v>
      </c>
      <c r="J1099" t="s">
        <v>56</v>
      </c>
      <c r="K1099" t="s">
        <v>3256</v>
      </c>
      <c r="L1099" t="s">
        <v>55</v>
      </c>
      <c r="M1099" t="s">
        <v>6315</v>
      </c>
      <c r="N1099" t="s">
        <v>3221</v>
      </c>
      <c r="O1099" t="s">
        <v>56</v>
      </c>
      <c r="P1099" t="s">
        <v>56</v>
      </c>
      <c r="Q1099" t="s">
        <v>56</v>
      </c>
      <c r="R1099">
        <v>4.7400000000000003E-4</v>
      </c>
      <c r="S1099" t="s">
        <v>3194</v>
      </c>
      <c r="U1099" t="s">
        <v>3194</v>
      </c>
      <c r="Y1099">
        <v>1.0530299999999999</v>
      </c>
      <c r="Z1099">
        <v>4</v>
      </c>
      <c r="AA1099" t="b">
        <v>0</v>
      </c>
      <c r="AB1099" t="s">
        <v>56</v>
      </c>
      <c r="AC1099" t="s">
        <v>3221</v>
      </c>
      <c r="AD1099" t="b">
        <v>0</v>
      </c>
      <c r="AE1099" t="b">
        <v>0</v>
      </c>
      <c r="AG1099">
        <v>74256297.988655999</v>
      </c>
      <c r="AH1099">
        <v>4.8028210175202158E-4</v>
      </c>
      <c r="AI1099">
        <v>19794987.803321999</v>
      </c>
      <c r="AJ1099">
        <v>3.6836371300364378E-4</v>
      </c>
    </row>
    <row r="1100" spans="1:82" x14ac:dyDescent="0.3">
      <c r="A1100" t="s">
        <v>6316</v>
      </c>
      <c r="B1100" t="s">
        <v>49</v>
      </c>
      <c r="C1100" t="s">
        <v>2667</v>
      </c>
      <c r="D1100" t="s">
        <v>746</v>
      </c>
      <c r="E1100" t="s">
        <v>747</v>
      </c>
      <c r="F1100" t="s">
        <v>3346</v>
      </c>
      <c r="G1100" t="s">
        <v>53</v>
      </c>
      <c r="H1100" t="s">
        <v>4890</v>
      </c>
      <c r="I1100" t="s">
        <v>4502</v>
      </c>
      <c r="J1100" t="s">
        <v>54</v>
      </c>
      <c r="K1100" t="s">
        <v>3336</v>
      </c>
      <c r="L1100" t="s">
        <v>56</v>
      </c>
      <c r="M1100" t="s">
        <v>4516</v>
      </c>
      <c r="N1100" t="s">
        <v>3193</v>
      </c>
      <c r="O1100" t="s">
        <v>54</v>
      </c>
      <c r="P1100" t="s">
        <v>54</v>
      </c>
      <c r="Q1100" t="s">
        <v>56</v>
      </c>
      <c r="R1100">
        <v>1.1619999999999998E-3</v>
      </c>
      <c r="S1100" t="s">
        <v>3194</v>
      </c>
      <c r="T1100" t="s">
        <v>3194</v>
      </c>
      <c r="U1100" t="s">
        <v>3194</v>
      </c>
      <c r="V1100" t="s">
        <v>55</v>
      </c>
      <c r="X1100" t="s">
        <v>55</v>
      </c>
      <c r="Y1100">
        <v>1.0192100000000002</v>
      </c>
      <c r="Z1100">
        <v>4</v>
      </c>
      <c r="AA1100" t="b">
        <v>0</v>
      </c>
      <c r="AB1100" t="s">
        <v>54</v>
      </c>
      <c r="AC1100" t="s">
        <v>3193</v>
      </c>
      <c r="AD1100" t="b">
        <v>0</v>
      </c>
      <c r="AE1100" t="b">
        <v>0</v>
      </c>
      <c r="AF1100" t="s">
        <v>56</v>
      </c>
      <c r="AG1100">
        <v>62243650.300832011</v>
      </c>
      <c r="AH1100">
        <v>4.025855314221075E-4</v>
      </c>
      <c r="AI1100">
        <v>20260530.884100005</v>
      </c>
      <c r="AJ1100">
        <v>3.7702697561852459E-4</v>
      </c>
      <c r="AM1100">
        <v>1959033.5206000004</v>
      </c>
      <c r="AN1100">
        <v>3.6783273319694709E-3</v>
      </c>
      <c r="AO1100">
        <v>8042348.1372000016</v>
      </c>
      <c r="AP1100">
        <v>2.0235750296083541E-3</v>
      </c>
      <c r="AS1100">
        <v>7956769.3044580016</v>
      </c>
      <c r="AT1100">
        <v>4.528120900762659E-3</v>
      </c>
      <c r="BA1100">
        <v>5155351.370000001</v>
      </c>
      <c r="BB1100">
        <v>7.4209176779638751E-3</v>
      </c>
      <c r="BE1100">
        <v>2319908.1165000005</v>
      </c>
      <c r="BF1100">
        <v>5.8121317418166679E-3</v>
      </c>
      <c r="BK1100">
        <v>9795167.603000002</v>
      </c>
      <c r="BL1100">
        <v>3.769193692663997E-3</v>
      </c>
    </row>
    <row r="1101" spans="1:82" x14ac:dyDescent="0.3">
      <c r="A1101" t="s">
        <v>6317</v>
      </c>
      <c r="B1101" t="s">
        <v>49</v>
      </c>
      <c r="D1101" t="s">
        <v>6318</v>
      </c>
      <c r="E1101" t="s">
        <v>6319</v>
      </c>
      <c r="F1101" t="s">
        <v>3819</v>
      </c>
      <c r="H1101" t="s">
        <v>6320</v>
      </c>
      <c r="R1101">
        <v>0</v>
      </c>
      <c r="S1101" t="s">
        <v>3194</v>
      </c>
      <c r="T1101" t="s">
        <v>3208</v>
      </c>
      <c r="U1101" t="s">
        <v>3208</v>
      </c>
      <c r="V1101" t="s">
        <v>55</v>
      </c>
      <c r="W1101" t="s">
        <v>55</v>
      </c>
      <c r="X1101" t="s">
        <v>55</v>
      </c>
      <c r="Y1101">
        <v>2.7119331000000002E-3</v>
      </c>
      <c r="Z1101">
        <v>6</v>
      </c>
      <c r="AA1101" t="b">
        <v>0</v>
      </c>
      <c r="AD1101" t="b">
        <v>0</v>
      </c>
      <c r="AE1101" t="b">
        <v>0</v>
      </c>
      <c r="AG1101">
        <v>677983.27500000002</v>
      </c>
      <c r="AH1101">
        <v>4.385126125186899E-6</v>
      </c>
    </row>
    <row r="1102" spans="1:82" x14ac:dyDescent="0.3">
      <c r="A1102" t="s">
        <v>6321</v>
      </c>
      <c r="B1102" t="s">
        <v>49</v>
      </c>
      <c r="C1102" t="s">
        <v>2403</v>
      </c>
      <c r="D1102" t="s">
        <v>2404</v>
      </c>
      <c r="E1102" t="s">
        <v>2405</v>
      </c>
      <c r="F1102" t="s">
        <v>3244</v>
      </c>
      <c r="G1102" t="s">
        <v>53</v>
      </c>
      <c r="H1102" t="s">
        <v>6322</v>
      </c>
      <c r="I1102" t="s">
        <v>3256</v>
      </c>
      <c r="J1102" t="s">
        <v>55</v>
      </c>
      <c r="K1102" t="s">
        <v>3256</v>
      </c>
      <c r="L1102" t="s">
        <v>55</v>
      </c>
      <c r="M1102" t="s">
        <v>3256</v>
      </c>
      <c r="N1102" t="s">
        <v>55</v>
      </c>
      <c r="O1102" t="s">
        <v>55</v>
      </c>
      <c r="P1102" t="s">
        <v>55</v>
      </c>
      <c r="Q1102" t="s">
        <v>55</v>
      </c>
      <c r="R1102">
        <v>9.8409999999999991E-3</v>
      </c>
      <c r="Y1102">
        <v>1.0084200000000001</v>
      </c>
      <c r="Z1102">
        <v>4</v>
      </c>
      <c r="AA1102" t="b">
        <v>0</v>
      </c>
      <c r="AD1102" t="b">
        <v>0</v>
      </c>
      <c r="AE1102" t="b">
        <v>0</v>
      </c>
      <c r="AG1102">
        <v>32476610.917070001</v>
      </c>
      <c r="AH1102">
        <v>2.1005538077613158E-4</v>
      </c>
      <c r="AI1102">
        <v>12293985.205200002</v>
      </c>
      <c r="AJ1102">
        <v>2.2877801607128727E-4</v>
      </c>
      <c r="BK1102">
        <v>1741647.9040700002</v>
      </c>
      <c r="BL1102">
        <v>6.7018846036402159E-4</v>
      </c>
    </row>
    <row r="1103" spans="1:82" x14ac:dyDescent="0.3">
      <c r="A1103" t="s">
        <v>6323</v>
      </c>
      <c r="B1103" t="s">
        <v>49</v>
      </c>
      <c r="C1103" t="s">
        <v>2114</v>
      </c>
      <c r="D1103" t="s">
        <v>158</v>
      </c>
      <c r="E1103" t="s">
        <v>159</v>
      </c>
      <c r="F1103" t="s">
        <v>3188</v>
      </c>
      <c r="G1103" t="s">
        <v>53</v>
      </c>
      <c r="H1103" t="s">
        <v>6324</v>
      </c>
      <c r="I1103" t="s">
        <v>3280</v>
      </c>
      <c r="J1103" t="s">
        <v>56</v>
      </c>
      <c r="K1103" t="s">
        <v>6325</v>
      </c>
      <c r="L1103" t="s">
        <v>55</v>
      </c>
      <c r="M1103" t="s">
        <v>6325</v>
      </c>
      <c r="N1103" t="s">
        <v>55</v>
      </c>
      <c r="O1103" t="s">
        <v>56</v>
      </c>
      <c r="P1103" t="s">
        <v>56</v>
      </c>
      <c r="Q1103" t="s">
        <v>56</v>
      </c>
      <c r="R1103">
        <v>5.4479999999999997E-3</v>
      </c>
      <c r="S1103" t="s">
        <v>3194</v>
      </c>
      <c r="T1103" t="s">
        <v>3194</v>
      </c>
      <c r="U1103" t="s">
        <v>3208</v>
      </c>
      <c r="Y1103">
        <v>0.94086999999999998</v>
      </c>
      <c r="Z1103">
        <v>4</v>
      </c>
      <c r="AA1103" t="b">
        <v>0</v>
      </c>
      <c r="AB1103" t="s">
        <v>56</v>
      </c>
      <c r="AD1103" t="b">
        <v>0</v>
      </c>
      <c r="AE1103" t="b">
        <v>0</v>
      </c>
      <c r="BQ1103">
        <v>665570.64384999999</v>
      </c>
      <c r="BR1103">
        <v>2.0447809246222037E-2</v>
      </c>
    </row>
    <row r="1104" spans="1:82" x14ac:dyDescent="0.3">
      <c r="A1104" t="s">
        <v>6326</v>
      </c>
      <c r="B1104" t="s">
        <v>49</v>
      </c>
      <c r="C1104" t="s">
        <v>2659</v>
      </c>
      <c r="D1104" t="s">
        <v>1167</v>
      </c>
      <c r="E1104" t="s">
        <v>1168</v>
      </c>
      <c r="F1104" t="s">
        <v>3196</v>
      </c>
      <c r="G1104" t="s">
        <v>53</v>
      </c>
      <c r="H1104" t="s">
        <v>6327</v>
      </c>
      <c r="I1104" t="s">
        <v>3226</v>
      </c>
      <c r="J1104" t="s">
        <v>55</v>
      </c>
      <c r="K1104" t="s">
        <v>4925</v>
      </c>
      <c r="L1104" t="s">
        <v>55</v>
      </c>
      <c r="M1104" t="s">
        <v>4925</v>
      </c>
      <c r="N1104" t="s">
        <v>55</v>
      </c>
      <c r="O1104" t="s">
        <v>55</v>
      </c>
      <c r="P1104" t="s">
        <v>55</v>
      </c>
      <c r="Q1104" t="s">
        <v>55</v>
      </c>
      <c r="R1104">
        <v>6.4780000000000003E-3</v>
      </c>
      <c r="Y1104">
        <v>0.91459999999999997</v>
      </c>
      <c r="Z1104">
        <v>4</v>
      </c>
      <c r="AA1104" t="b">
        <v>0</v>
      </c>
      <c r="AD1104" t="b">
        <v>0</v>
      </c>
      <c r="AE1104" t="b">
        <v>0</v>
      </c>
      <c r="AG1104">
        <v>42372050.54958</v>
      </c>
      <c r="AH1104">
        <v>2.7405806705586237E-4</v>
      </c>
      <c r="AI1104">
        <v>19108963.973339997</v>
      </c>
      <c r="AJ1104">
        <v>3.5559753766006808E-4</v>
      </c>
      <c r="AK1104">
        <v>2215532.0548799997</v>
      </c>
      <c r="AL1104">
        <v>2.6602470948781216E-4</v>
      </c>
      <c r="AQ1104">
        <v>923138.35619999992</v>
      </c>
      <c r="AR1104">
        <v>2.2763724659811972E-3</v>
      </c>
      <c r="AS1104">
        <v>4615691.7809999995</v>
      </c>
      <c r="AT1104">
        <v>2.6267458091708759E-3</v>
      </c>
    </row>
    <row r="1105" spans="1:84" x14ac:dyDescent="0.3">
      <c r="A1105" t="s">
        <v>6328</v>
      </c>
      <c r="B1105" t="s">
        <v>49</v>
      </c>
      <c r="C1105" t="s">
        <v>2676</v>
      </c>
      <c r="D1105" t="s">
        <v>371</v>
      </c>
      <c r="E1105" t="s">
        <v>372</v>
      </c>
      <c r="F1105" t="s">
        <v>3217</v>
      </c>
      <c r="G1105" t="s">
        <v>53</v>
      </c>
      <c r="H1105" t="s">
        <v>6329</v>
      </c>
      <c r="I1105" t="s">
        <v>6330</v>
      </c>
      <c r="J1105" t="s">
        <v>54</v>
      </c>
      <c r="K1105" t="s">
        <v>6330</v>
      </c>
      <c r="L1105" t="s">
        <v>55</v>
      </c>
      <c r="M1105" t="s">
        <v>6331</v>
      </c>
      <c r="N1105" t="s">
        <v>3193</v>
      </c>
      <c r="O1105" t="s">
        <v>54</v>
      </c>
      <c r="P1105" t="s">
        <v>54</v>
      </c>
      <c r="Q1105" t="s">
        <v>54</v>
      </c>
      <c r="R1105">
        <v>6.7760000000000008E-3</v>
      </c>
      <c r="S1105" t="s">
        <v>3194</v>
      </c>
      <c r="U1105" t="s">
        <v>3194</v>
      </c>
      <c r="V1105" t="s">
        <v>55</v>
      </c>
      <c r="Y1105">
        <v>0.93010999999999999</v>
      </c>
      <c r="Z1105">
        <v>5</v>
      </c>
      <c r="AA1105" t="b">
        <v>0</v>
      </c>
      <c r="AB1105" t="s">
        <v>54</v>
      </c>
      <c r="AC1105" t="s">
        <v>3193</v>
      </c>
      <c r="AD1105" t="b">
        <v>0</v>
      </c>
      <c r="AE1105" t="b">
        <v>0</v>
      </c>
      <c r="AG1105">
        <v>18656917.107557099</v>
      </c>
      <c r="AH1105">
        <v>1.2067102189769362E-4</v>
      </c>
      <c r="AI1105">
        <v>7811464.4643262997</v>
      </c>
      <c r="AJ1105">
        <v>1.4536306274421442E-4</v>
      </c>
      <c r="AK1105">
        <v>1977016.0992675999</v>
      </c>
      <c r="AL1105">
        <v>2.3738547691149394E-4</v>
      </c>
      <c r="BK1105">
        <v>844077.08222999994</v>
      </c>
      <c r="BL1105">
        <v>3.2480199863952703E-4</v>
      </c>
      <c r="BY1105">
        <v>562718.05481999996</v>
      </c>
      <c r="BZ1105">
        <v>1.2751597964517861E-3</v>
      </c>
      <c r="CA1105">
        <v>375145.36987999995</v>
      </c>
      <c r="CB1105">
        <v>4.1227083869336715E-4</v>
      </c>
    </row>
    <row r="1106" spans="1:84" x14ac:dyDescent="0.3">
      <c r="A1106" t="s">
        <v>6332</v>
      </c>
      <c r="B1106" t="s">
        <v>49</v>
      </c>
      <c r="C1106" t="s">
        <v>2408</v>
      </c>
      <c r="D1106" t="s">
        <v>580</v>
      </c>
      <c r="E1106" t="s">
        <v>581</v>
      </c>
      <c r="F1106" t="s">
        <v>3250</v>
      </c>
      <c r="G1106" t="s">
        <v>53</v>
      </c>
      <c r="H1106" t="s">
        <v>6333</v>
      </c>
      <c r="I1106" t="s">
        <v>4350</v>
      </c>
      <c r="J1106" t="s">
        <v>68</v>
      </c>
      <c r="K1106" t="s">
        <v>4350</v>
      </c>
      <c r="L1106" t="s">
        <v>62</v>
      </c>
      <c r="M1106" t="s">
        <v>6334</v>
      </c>
      <c r="N1106" t="s">
        <v>55</v>
      </c>
      <c r="O1106" t="s">
        <v>68</v>
      </c>
      <c r="P1106" t="s">
        <v>68</v>
      </c>
      <c r="Q1106" t="s">
        <v>62</v>
      </c>
      <c r="R1106">
        <v>8.2450000000000006E-3</v>
      </c>
      <c r="S1106" t="s">
        <v>3194</v>
      </c>
      <c r="T1106" t="s">
        <v>3194</v>
      </c>
      <c r="U1106" t="s">
        <v>3194</v>
      </c>
      <c r="Y1106">
        <v>0.87343999999999999</v>
      </c>
      <c r="Z1106">
        <v>5</v>
      </c>
      <c r="AA1106" t="b">
        <v>0</v>
      </c>
      <c r="AB1106" t="s">
        <v>68</v>
      </c>
      <c r="AD1106" t="b">
        <v>0</v>
      </c>
      <c r="AE1106" t="b">
        <v>0</v>
      </c>
      <c r="AF1106" t="s">
        <v>62</v>
      </c>
      <c r="AG1106">
        <v>97062028.576440305</v>
      </c>
      <c r="AH1106">
        <v>6.2778722273670504E-4</v>
      </c>
      <c r="AI1106">
        <v>35572122.009000197</v>
      </c>
      <c r="AJ1106">
        <v>6.6195943502702845E-4</v>
      </c>
      <c r="AS1106">
        <v>8775872.6030000001</v>
      </c>
      <c r="AT1106">
        <v>4.9942647116600781E-3</v>
      </c>
    </row>
    <row r="1107" spans="1:84" x14ac:dyDescent="0.3">
      <c r="A1107" t="s">
        <v>6335</v>
      </c>
      <c r="B1107" t="s">
        <v>49</v>
      </c>
      <c r="C1107" t="s">
        <v>2938</v>
      </c>
      <c r="D1107" t="s">
        <v>388</v>
      </c>
      <c r="E1107" t="s">
        <v>389</v>
      </c>
      <c r="F1107" t="s">
        <v>3265</v>
      </c>
      <c r="G1107" t="s">
        <v>128</v>
      </c>
      <c r="H1107" t="s">
        <v>6336</v>
      </c>
      <c r="I1107" t="s">
        <v>5194</v>
      </c>
      <c r="J1107" t="s">
        <v>48</v>
      </c>
      <c r="K1107" t="s">
        <v>3727</v>
      </c>
      <c r="L1107" t="s">
        <v>48</v>
      </c>
      <c r="M1107" t="s">
        <v>6337</v>
      </c>
      <c r="N1107" t="s">
        <v>3237</v>
      </c>
      <c r="O1107" t="s">
        <v>48</v>
      </c>
      <c r="P1107" t="s">
        <v>48</v>
      </c>
      <c r="Q1107" t="s">
        <v>48</v>
      </c>
      <c r="R1107">
        <v>1.052E-3</v>
      </c>
      <c r="Y1107">
        <v>0.90481999999999996</v>
      </c>
      <c r="Z1107">
        <v>2</v>
      </c>
      <c r="AA1107" t="b">
        <v>0</v>
      </c>
      <c r="AB1107" t="s">
        <v>48</v>
      </c>
      <c r="AC1107" t="s">
        <v>3237</v>
      </c>
      <c r="AD1107" t="b">
        <v>0</v>
      </c>
      <c r="AE1107" t="b">
        <v>0</v>
      </c>
      <c r="AF1107" t="s">
        <v>48</v>
      </c>
      <c r="AG1107">
        <v>79914301.372499987</v>
      </c>
      <c r="AH1107">
        <v>5.1687748598902973E-4</v>
      </c>
      <c r="AI1107">
        <v>34248986.302499995</v>
      </c>
      <c r="AJ1107">
        <v>6.373372838796395E-4</v>
      </c>
    </row>
    <row r="1108" spans="1:84" x14ac:dyDescent="0.3">
      <c r="A1108" t="s">
        <v>6338</v>
      </c>
      <c r="B1108" t="s">
        <v>49</v>
      </c>
      <c r="D1108" t="s">
        <v>346</v>
      </c>
      <c r="E1108" t="s">
        <v>3818</v>
      </c>
      <c r="F1108" t="s">
        <v>3819</v>
      </c>
      <c r="H1108" t="s">
        <v>6339</v>
      </c>
      <c r="R1108">
        <v>0</v>
      </c>
      <c r="S1108" t="s">
        <v>3194</v>
      </c>
      <c r="T1108" t="s">
        <v>3194</v>
      </c>
      <c r="U1108" t="s">
        <v>3194</v>
      </c>
      <c r="V1108" t="s">
        <v>55</v>
      </c>
      <c r="W1108" t="s">
        <v>55</v>
      </c>
      <c r="X1108" t="s">
        <v>55</v>
      </c>
      <c r="Y1108">
        <v>2.9254210000000001E-3</v>
      </c>
      <c r="Z1108">
        <v>2</v>
      </c>
      <c r="AA1108" t="b">
        <v>0</v>
      </c>
      <c r="AD1108" t="b">
        <v>0</v>
      </c>
      <c r="AE1108" t="b">
        <v>0</v>
      </c>
      <c r="AG1108">
        <v>731355.25</v>
      </c>
      <c r="AH1108">
        <v>4.7303305727823389E-6</v>
      </c>
    </row>
    <row r="1109" spans="1:84" x14ac:dyDescent="0.3">
      <c r="A1109" t="s">
        <v>6340</v>
      </c>
      <c r="B1109" t="s">
        <v>49</v>
      </c>
      <c r="C1109" t="s">
        <v>2127</v>
      </c>
      <c r="D1109" t="s">
        <v>880</v>
      </c>
      <c r="E1109" t="s">
        <v>881</v>
      </c>
      <c r="F1109" t="s">
        <v>3196</v>
      </c>
      <c r="G1109" t="s">
        <v>53</v>
      </c>
      <c r="H1109" t="s">
        <v>6341</v>
      </c>
      <c r="I1109" t="s">
        <v>4701</v>
      </c>
      <c r="J1109" t="s">
        <v>55</v>
      </c>
      <c r="K1109" t="s">
        <v>6342</v>
      </c>
      <c r="L1109" t="s">
        <v>55</v>
      </c>
      <c r="M1109" t="s">
        <v>4110</v>
      </c>
      <c r="N1109" t="s">
        <v>3498</v>
      </c>
      <c r="O1109" t="s">
        <v>107</v>
      </c>
      <c r="P1109" t="s">
        <v>107</v>
      </c>
      <c r="Q1109" t="s">
        <v>107</v>
      </c>
      <c r="R1109">
        <v>8.4199999999999998E-4</v>
      </c>
      <c r="S1109" t="s">
        <v>3194</v>
      </c>
      <c r="Y1109">
        <v>0.81067999999999996</v>
      </c>
      <c r="AA1109" t="b">
        <v>0</v>
      </c>
      <c r="AC1109" t="s">
        <v>3309</v>
      </c>
      <c r="AD1109" t="b">
        <v>0</v>
      </c>
      <c r="AE1109" t="b">
        <v>1</v>
      </c>
      <c r="AW1109">
        <v>486934.02737999998</v>
      </c>
      <c r="AX1109">
        <v>9.8882545422363292E-4</v>
      </c>
    </row>
    <row r="1110" spans="1:84" x14ac:dyDescent="0.3">
      <c r="A1110" t="s">
        <v>6343</v>
      </c>
      <c r="B1110" t="s">
        <v>49</v>
      </c>
      <c r="C1110" t="s">
        <v>6344</v>
      </c>
      <c r="D1110" t="s">
        <v>6345</v>
      </c>
      <c r="E1110" t="s">
        <v>6346</v>
      </c>
      <c r="F1110" t="s">
        <v>3998</v>
      </c>
      <c r="R1110">
        <v>0</v>
      </c>
      <c r="Y1110">
        <v>20.71</v>
      </c>
      <c r="AA1110" t="b">
        <v>0</v>
      </c>
      <c r="AD1110" t="b">
        <v>0</v>
      </c>
      <c r="AE1110" t="b">
        <v>0</v>
      </c>
      <c r="AG1110">
        <v>22397471.510000002</v>
      </c>
      <c r="AH1110">
        <v>1.4486454323910908E-4</v>
      </c>
      <c r="AI1110">
        <v>7603883.6000000006</v>
      </c>
      <c r="AJ1110">
        <v>1.4150020318140586E-4</v>
      </c>
    </row>
    <row r="1111" spans="1:84" x14ac:dyDescent="0.3">
      <c r="A1111" t="s">
        <v>6347</v>
      </c>
      <c r="B1111" t="s">
        <v>49</v>
      </c>
      <c r="C1111" t="s">
        <v>2939</v>
      </c>
      <c r="D1111" t="s">
        <v>118</v>
      </c>
      <c r="E1111" t="s">
        <v>119</v>
      </c>
      <c r="F1111" t="s">
        <v>3254</v>
      </c>
      <c r="G1111" t="s">
        <v>53</v>
      </c>
      <c r="H1111" t="s">
        <v>3622</v>
      </c>
      <c r="I1111" t="s">
        <v>3256</v>
      </c>
      <c r="J1111" t="s">
        <v>55</v>
      </c>
      <c r="K1111" t="s">
        <v>6348</v>
      </c>
      <c r="L1111" t="s">
        <v>108</v>
      </c>
      <c r="M1111" t="s">
        <v>6349</v>
      </c>
      <c r="N1111" t="s">
        <v>3309</v>
      </c>
      <c r="O1111" t="s">
        <v>108</v>
      </c>
      <c r="P1111" t="s">
        <v>108</v>
      </c>
      <c r="Q1111" t="s">
        <v>108</v>
      </c>
      <c r="R1111">
        <v>-3.2409999999999995E-3</v>
      </c>
      <c r="S1111" t="s">
        <v>3194</v>
      </c>
      <c r="T1111" t="s">
        <v>3208</v>
      </c>
      <c r="U1111" t="s">
        <v>3194</v>
      </c>
      <c r="X1111" t="s">
        <v>55</v>
      </c>
      <c r="Y1111">
        <v>1.0263</v>
      </c>
      <c r="Z1111">
        <v>2</v>
      </c>
      <c r="AA1111" t="b">
        <v>0</v>
      </c>
      <c r="AC1111" t="s">
        <v>3309</v>
      </c>
      <c r="AD1111" t="b">
        <v>0</v>
      </c>
      <c r="AE1111" t="b">
        <v>0</v>
      </c>
      <c r="AF1111" t="s">
        <v>108</v>
      </c>
      <c r="AG1111">
        <v>-86430868.065123692</v>
      </c>
      <c r="AH1111">
        <v>-5.5902596944586277E-4</v>
      </c>
      <c r="AI1111">
        <v>-18626564.270968005</v>
      </c>
      <c r="AJ1111">
        <v>-3.4662059120861441E-4</v>
      </c>
      <c r="BA1111">
        <v>20801342.460000001</v>
      </c>
      <c r="BB1111">
        <v>2.9942682643335432E-2</v>
      </c>
      <c r="BE1111">
        <v>5200335.6150000002</v>
      </c>
      <c r="BF1111">
        <v>1.3028548622710591E-2</v>
      </c>
      <c r="BK1111">
        <v>-290657.53999999911</v>
      </c>
      <c r="BL1111">
        <v>-1.1184541305425888E-4</v>
      </c>
      <c r="CA1111">
        <v>-348789.04800000042</v>
      </c>
      <c r="CB1111">
        <v>-3.8330621911185532E-4</v>
      </c>
    </row>
    <row r="1112" spans="1:84" x14ac:dyDescent="0.3">
      <c r="A1112" t="s">
        <v>6350</v>
      </c>
      <c r="B1112" t="s">
        <v>49</v>
      </c>
      <c r="C1112" t="s">
        <v>3121</v>
      </c>
      <c r="D1112" t="s">
        <v>1547</v>
      </c>
      <c r="E1112" t="s">
        <v>1548</v>
      </c>
      <c r="F1112" t="s">
        <v>3360</v>
      </c>
      <c r="G1112" t="s">
        <v>53</v>
      </c>
      <c r="H1112" t="s">
        <v>6351</v>
      </c>
      <c r="I1112" t="s">
        <v>3530</v>
      </c>
      <c r="J1112" t="s">
        <v>108</v>
      </c>
      <c r="K1112" t="s">
        <v>5032</v>
      </c>
      <c r="L1112" t="s">
        <v>55</v>
      </c>
      <c r="M1112" t="s">
        <v>5032</v>
      </c>
      <c r="N1112" t="s">
        <v>55</v>
      </c>
      <c r="O1112" t="s">
        <v>108</v>
      </c>
      <c r="P1112" t="s">
        <v>108</v>
      </c>
      <c r="Q1112" t="s">
        <v>108</v>
      </c>
      <c r="R1112">
        <v>2.317E-3</v>
      </c>
      <c r="U1112" t="s">
        <v>3194</v>
      </c>
      <c r="W1112" t="s">
        <v>55</v>
      </c>
      <c r="Y1112">
        <v>0.97474000000000005</v>
      </c>
      <c r="Z1112">
        <v>4</v>
      </c>
      <c r="AA1112" t="b">
        <v>0</v>
      </c>
      <c r="AB1112" t="s">
        <v>108</v>
      </c>
      <c r="AD1112" t="b">
        <v>0</v>
      </c>
      <c r="AE1112" t="b">
        <v>0</v>
      </c>
      <c r="AG1112">
        <v>39902163.260329999</v>
      </c>
      <c r="AH1112">
        <v>2.5808308997643921E-4</v>
      </c>
      <c r="AI1112">
        <v>13756002.493170001</v>
      </c>
      <c r="AJ1112">
        <v>2.5598460604361179E-4</v>
      </c>
      <c r="BC1112">
        <v>1951206.0274</v>
      </c>
      <c r="BD1112">
        <v>1.7859621135107682E-3</v>
      </c>
    </row>
    <row r="1113" spans="1:84" x14ac:dyDescent="0.3">
      <c r="A1113" t="s">
        <v>6352</v>
      </c>
      <c r="B1113" t="s">
        <v>49</v>
      </c>
      <c r="C1113" t="s">
        <v>1052</v>
      </c>
      <c r="D1113" t="s">
        <v>1053</v>
      </c>
      <c r="E1113" t="s">
        <v>1054</v>
      </c>
      <c r="F1113" t="s">
        <v>3527</v>
      </c>
      <c r="G1113" t="s">
        <v>53</v>
      </c>
      <c r="H1113" t="s">
        <v>6353</v>
      </c>
      <c r="I1113" t="s">
        <v>6354</v>
      </c>
      <c r="J1113" t="s">
        <v>55</v>
      </c>
      <c r="K1113" t="s">
        <v>5480</v>
      </c>
      <c r="L1113" t="s">
        <v>48</v>
      </c>
      <c r="M1113" t="s">
        <v>6355</v>
      </c>
      <c r="N1113" t="s">
        <v>3237</v>
      </c>
      <c r="O1113" t="s">
        <v>48</v>
      </c>
      <c r="P1113" t="s">
        <v>48</v>
      </c>
      <c r="Q1113" t="s">
        <v>48</v>
      </c>
      <c r="R1113">
        <v>-6.9999999999999999E-4</v>
      </c>
      <c r="S1113" t="s">
        <v>3194</v>
      </c>
      <c r="T1113" t="s">
        <v>3194</v>
      </c>
      <c r="U1113" t="s">
        <v>3194</v>
      </c>
      <c r="Y1113">
        <v>0.95782999999999996</v>
      </c>
      <c r="Z1113">
        <v>1</v>
      </c>
      <c r="AA1113" t="b">
        <v>0</v>
      </c>
      <c r="AC1113" t="s">
        <v>3237</v>
      </c>
      <c r="AD1113" t="b">
        <v>0</v>
      </c>
      <c r="AE1113" t="b">
        <v>0</v>
      </c>
      <c r="AF1113" t="s">
        <v>48</v>
      </c>
      <c r="AG1113">
        <v>9627341.095999999</v>
      </c>
      <c r="AH1113">
        <v>6.2268652506442833E-5</v>
      </c>
    </row>
    <row r="1114" spans="1:84" x14ac:dyDescent="0.3">
      <c r="A1114" t="s">
        <v>6356</v>
      </c>
      <c r="B1114" t="s">
        <v>49</v>
      </c>
      <c r="C1114" t="s">
        <v>2931</v>
      </c>
      <c r="D1114" t="s">
        <v>905</v>
      </c>
      <c r="E1114" t="s">
        <v>906</v>
      </c>
      <c r="F1114" t="s">
        <v>3217</v>
      </c>
      <c r="G1114" t="s">
        <v>53</v>
      </c>
      <c r="H1114" t="s">
        <v>6357</v>
      </c>
      <c r="I1114" t="s">
        <v>6358</v>
      </c>
      <c r="J1114" t="s">
        <v>63</v>
      </c>
      <c r="K1114" t="s">
        <v>4620</v>
      </c>
      <c r="L1114" t="s">
        <v>55</v>
      </c>
      <c r="M1114" t="s">
        <v>4620</v>
      </c>
      <c r="N1114" t="s">
        <v>55</v>
      </c>
      <c r="O1114" t="s">
        <v>63</v>
      </c>
      <c r="P1114" t="s">
        <v>63</v>
      </c>
      <c r="Q1114" t="s">
        <v>63</v>
      </c>
      <c r="R1114">
        <v>4.0720000000000001E-3</v>
      </c>
      <c r="U1114" t="s">
        <v>3194</v>
      </c>
      <c r="W1114" t="s">
        <v>3389</v>
      </c>
      <c r="Y1114">
        <v>0.87797999999999998</v>
      </c>
      <c r="Z1114">
        <v>4</v>
      </c>
      <c r="AA1114" t="b">
        <v>0</v>
      </c>
      <c r="AB1114" t="s">
        <v>63</v>
      </c>
      <c r="AD1114" t="b">
        <v>0</v>
      </c>
      <c r="AE1114" t="b">
        <v>0</v>
      </c>
      <c r="AG1114">
        <v>30462219.246149998</v>
      </c>
      <c r="AH1114">
        <v>1.9702650253055804E-4</v>
      </c>
      <c r="AI1114">
        <v>10242369.369719999</v>
      </c>
      <c r="AJ1114">
        <v>1.9059962291826608E-4</v>
      </c>
    </row>
    <row r="1115" spans="1:84" x14ac:dyDescent="0.3">
      <c r="A1115" t="s">
        <v>6359</v>
      </c>
      <c r="B1115" t="s">
        <v>49</v>
      </c>
      <c r="C1115" t="s">
        <v>2670</v>
      </c>
      <c r="D1115" t="s">
        <v>2018</v>
      </c>
      <c r="E1115" t="s">
        <v>2019</v>
      </c>
      <c r="F1115" t="s">
        <v>3188</v>
      </c>
      <c r="G1115" t="s">
        <v>53</v>
      </c>
      <c r="H1115" t="s">
        <v>6360</v>
      </c>
      <c r="I1115" t="s">
        <v>3256</v>
      </c>
      <c r="J1115" t="s">
        <v>55</v>
      </c>
      <c r="K1115" t="s">
        <v>4594</v>
      </c>
      <c r="L1115" t="s">
        <v>56</v>
      </c>
      <c r="M1115" t="s">
        <v>6361</v>
      </c>
      <c r="N1115" t="s">
        <v>3193</v>
      </c>
      <c r="O1115" t="s">
        <v>54</v>
      </c>
      <c r="P1115" t="s">
        <v>54</v>
      </c>
      <c r="Q1115" t="s">
        <v>56</v>
      </c>
      <c r="R1115">
        <v>1.737E-3</v>
      </c>
      <c r="S1115" t="s">
        <v>3194</v>
      </c>
      <c r="T1115" t="s">
        <v>3194</v>
      </c>
      <c r="Y1115">
        <v>1.01532</v>
      </c>
      <c r="Z1115">
        <v>4</v>
      </c>
      <c r="AA1115" t="b">
        <v>0</v>
      </c>
      <c r="AC1115" t="s">
        <v>3193</v>
      </c>
      <c r="AD1115" t="b">
        <v>0</v>
      </c>
      <c r="AE1115" t="b">
        <v>0</v>
      </c>
      <c r="AF1115" t="s">
        <v>56</v>
      </c>
      <c r="AG1115">
        <v>90469781.381510004</v>
      </c>
      <c r="AH1115">
        <v>5.8514924557100155E-4</v>
      </c>
      <c r="AI1115">
        <v>27315507.204860002</v>
      </c>
      <c r="AJ1115">
        <v>5.0831259693281548E-4</v>
      </c>
      <c r="BG1115">
        <v>225917.72876200001</v>
      </c>
      <c r="BH1115">
        <v>1.9042495341424267E-3</v>
      </c>
    </row>
    <row r="1116" spans="1:84" x14ac:dyDescent="0.3">
      <c r="A1116" t="s">
        <v>6362</v>
      </c>
      <c r="B1116" t="s">
        <v>49</v>
      </c>
      <c r="C1116" t="s">
        <v>2678</v>
      </c>
      <c r="D1116" t="s">
        <v>2679</v>
      </c>
      <c r="E1116" t="s">
        <v>2680</v>
      </c>
      <c r="F1116" t="s">
        <v>3188</v>
      </c>
      <c r="G1116" t="s">
        <v>53</v>
      </c>
      <c r="H1116" t="s">
        <v>6363</v>
      </c>
      <c r="I1116" t="s">
        <v>3226</v>
      </c>
      <c r="J1116" t="s">
        <v>55</v>
      </c>
      <c r="K1116" t="s">
        <v>6364</v>
      </c>
      <c r="L1116" t="s">
        <v>55</v>
      </c>
      <c r="M1116" t="s">
        <v>6364</v>
      </c>
      <c r="N1116" t="s">
        <v>55</v>
      </c>
      <c r="O1116" t="s">
        <v>55</v>
      </c>
      <c r="P1116" t="s">
        <v>55</v>
      </c>
      <c r="Q1116" t="s">
        <v>55</v>
      </c>
      <c r="R1116">
        <v>2.4006E-2</v>
      </c>
      <c r="Y1116">
        <v>0.88182000000000005</v>
      </c>
      <c r="Z1116">
        <v>4</v>
      </c>
      <c r="AA1116" t="b">
        <v>0</v>
      </c>
      <c r="AD1116" t="b">
        <v>0</v>
      </c>
      <c r="AE1116" t="b">
        <v>0</v>
      </c>
      <c r="AG1116">
        <v>49533502.685699999</v>
      </c>
      <c r="AH1116">
        <v>3.2037760326621405E-4</v>
      </c>
      <c r="AI1116">
        <v>19513198.0277</v>
      </c>
      <c r="AJ1116">
        <v>3.6311990436552156E-4</v>
      </c>
      <c r="AQ1116">
        <v>1236130.1918000001</v>
      </c>
      <c r="AR1116">
        <v>3.0481809298496323E-3</v>
      </c>
      <c r="AS1116">
        <v>4944520.7672000006</v>
      </c>
      <c r="AT1116">
        <v>2.8138792232758419E-3</v>
      </c>
      <c r="AU1116">
        <v>176590.02739999999</v>
      </c>
      <c r="AV1116">
        <v>3.8714950350406253E-3</v>
      </c>
      <c r="BK1116">
        <v>618065.09590000007</v>
      </c>
      <c r="BL1116">
        <v>2.3783228174763967E-4</v>
      </c>
      <c r="BS1116">
        <v>7416781.1507999999</v>
      </c>
      <c r="BT1116">
        <v>1.5306241263465905E-3</v>
      </c>
      <c r="CE1116">
        <v>618065.09590000007</v>
      </c>
      <c r="CF1116">
        <v>2.6492228200055549E-3</v>
      </c>
    </row>
    <row r="1117" spans="1:84" x14ac:dyDescent="0.3">
      <c r="A1117" t="s">
        <v>6365</v>
      </c>
      <c r="B1117" t="s">
        <v>49</v>
      </c>
      <c r="C1117" t="s">
        <v>2668</v>
      </c>
      <c r="D1117" t="s">
        <v>401</v>
      </c>
      <c r="E1117" t="s">
        <v>402</v>
      </c>
      <c r="F1117" t="s">
        <v>3346</v>
      </c>
      <c r="G1117" t="s">
        <v>53</v>
      </c>
      <c r="H1117" t="s">
        <v>5104</v>
      </c>
      <c r="I1117" t="s">
        <v>6366</v>
      </c>
      <c r="J1117" t="s">
        <v>56</v>
      </c>
      <c r="K1117" t="s">
        <v>3534</v>
      </c>
      <c r="L1117" t="s">
        <v>56</v>
      </c>
      <c r="M1117" t="s">
        <v>3578</v>
      </c>
      <c r="N1117" t="s">
        <v>3221</v>
      </c>
      <c r="O1117" t="s">
        <v>56</v>
      </c>
      <c r="P1117" t="s">
        <v>56</v>
      </c>
      <c r="Q1117" t="s">
        <v>56</v>
      </c>
      <c r="R1117">
        <v>-9.4700000000000003E-4</v>
      </c>
      <c r="S1117" t="s">
        <v>3194</v>
      </c>
      <c r="T1117" t="s">
        <v>3194</v>
      </c>
      <c r="U1117" t="s">
        <v>3194</v>
      </c>
      <c r="Y1117">
        <v>1.01057</v>
      </c>
      <c r="Z1117">
        <v>4</v>
      </c>
      <c r="AA1117" t="b">
        <v>0</v>
      </c>
      <c r="AB1117" t="s">
        <v>56</v>
      </c>
      <c r="AC1117" t="s">
        <v>3221</v>
      </c>
      <c r="AD1117" t="b">
        <v>0</v>
      </c>
      <c r="AE1117" t="b">
        <v>0</v>
      </c>
      <c r="AF1117" t="s">
        <v>56</v>
      </c>
      <c r="BS1117">
        <v>7542993.3427800005</v>
      </c>
      <c r="BT1117">
        <v>1.5566709278034246E-3</v>
      </c>
    </row>
    <row r="1118" spans="1:84" x14ac:dyDescent="0.3">
      <c r="A1118" t="s">
        <v>6367</v>
      </c>
      <c r="B1118" t="s">
        <v>49</v>
      </c>
      <c r="C1118" t="s">
        <v>2937</v>
      </c>
      <c r="D1118" t="s">
        <v>794</v>
      </c>
      <c r="E1118" t="s">
        <v>795</v>
      </c>
      <c r="F1118" t="s">
        <v>3571</v>
      </c>
      <c r="G1118" t="s">
        <v>271</v>
      </c>
      <c r="H1118" t="s">
        <v>6368</v>
      </c>
      <c r="I1118" t="s">
        <v>3611</v>
      </c>
      <c r="J1118" t="s">
        <v>68</v>
      </c>
      <c r="K1118" t="s">
        <v>4872</v>
      </c>
      <c r="L1118" t="s">
        <v>107</v>
      </c>
      <c r="M1118" t="s">
        <v>3613</v>
      </c>
      <c r="N1118" t="s">
        <v>3207</v>
      </c>
      <c r="O1118" t="s">
        <v>68</v>
      </c>
      <c r="P1118" t="s">
        <v>68</v>
      </c>
      <c r="Q1118" t="s">
        <v>107</v>
      </c>
      <c r="R1118">
        <v>4.4320000000000002E-3</v>
      </c>
      <c r="S1118" t="s">
        <v>3194</v>
      </c>
      <c r="T1118" t="s">
        <v>3194</v>
      </c>
      <c r="U1118" t="s">
        <v>3194</v>
      </c>
      <c r="V1118" t="s">
        <v>55</v>
      </c>
      <c r="X1118" t="s">
        <v>55</v>
      </c>
      <c r="Y1118">
        <v>0.95006000000000002</v>
      </c>
      <c r="Z1118">
        <v>4</v>
      </c>
      <c r="AA1118" t="b">
        <v>0</v>
      </c>
      <c r="AB1118" t="s">
        <v>68</v>
      </c>
      <c r="AC1118" t="s">
        <v>3207</v>
      </c>
      <c r="AD1118" t="b">
        <v>0</v>
      </c>
      <c r="AE1118" t="b">
        <v>0</v>
      </c>
      <c r="AF1118" t="s">
        <v>107</v>
      </c>
      <c r="BA1118">
        <v>4758005.4794999994</v>
      </c>
      <c r="BB1118">
        <v>6.8489545019451356E-3</v>
      </c>
      <c r="BM1118">
        <v>1712881.9726199999</v>
      </c>
      <c r="BN1118">
        <v>3.1407411972304961E-3</v>
      </c>
      <c r="BO1118">
        <v>1141921.3150799999</v>
      </c>
      <c r="BP1118">
        <v>2.9423377102005999E-3</v>
      </c>
      <c r="BS1118">
        <v>5899926.7945799995</v>
      </c>
      <c r="BT1118">
        <v>1.2175861889208884E-3</v>
      </c>
      <c r="BU1118">
        <v>1712881.9726199999</v>
      </c>
      <c r="BV1118">
        <v>6.8544563844782705E-3</v>
      </c>
    </row>
    <row r="1119" spans="1:84" x14ac:dyDescent="0.3">
      <c r="A1119" t="s">
        <v>6369</v>
      </c>
      <c r="B1119" t="s">
        <v>49</v>
      </c>
      <c r="C1119" t="s">
        <v>2673</v>
      </c>
      <c r="D1119" t="s">
        <v>1301</v>
      </c>
      <c r="E1119" t="s">
        <v>374</v>
      </c>
      <c r="F1119" t="s">
        <v>3217</v>
      </c>
      <c r="G1119" t="s">
        <v>53</v>
      </c>
      <c r="H1119" t="s">
        <v>6370</v>
      </c>
      <c r="I1119" t="s">
        <v>3256</v>
      </c>
      <c r="J1119" t="s">
        <v>55</v>
      </c>
      <c r="K1119" t="s">
        <v>3256</v>
      </c>
      <c r="L1119" t="s">
        <v>55</v>
      </c>
      <c r="M1119" t="s">
        <v>3467</v>
      </c>
      <c r="N1119" t="s">
        <v>3221</v>
      </c>
      <c r="O1119" t="s">
        <v>56</v>
      </c>
      <c r="P1119" t="s">
        <v>56</v>
      </c>
      <c r="Q1119" t="s">
        <v>56</v>
      </c>
      <c r="R1119">
        <v>2.209E-3</v>
      </c>
      <c r="S1119" t="s">
        <v>3194</v>
      </c>
      <c r="Y1119">
        <v>0.99636999999999998</v>
      </c>
      <c r="Z1119">
        <v>3</v>
      </c>
      <c r="AA1119" t="b">
        <v>0</v>
      </c>
      <c r="AC1119" t="s">
        <v>3221</v>
      </c>
      <c r="AD1119" t="b">
        <v>0</v>
      </c>
      <c r="AE1119" t="b">
        <v>0</v>
      </c>
      <c r="BS1119">
        <v>9969727.3969999999</v>
      </c>
      <c r="BT1119">
        <v>2.0574835601426377E-3</v>
      </c>
    </row>
    <row r="1120" spans="1:84" x14ac:dyDescent="0.3">
      <c r="A1120" t="s">
        <v>6371</v>
      </c>
      <c r="B1120" t="s">
        <v>49</v>
      </c>
      <c r="C1120" t="s">
        <v>2133</v>
      </c>
      <c r="D1120" t="s">
        <v>195</v>
      </c>
      <c r="E1120" t="s">
        <v>196</v>
      </c>
      <c r="F1120" t="s">
        <v>3217</v>
      </c>
      <c r="G1120" t="s">
        <v>53</v>
      </c>
      <c r="H1120" t="s">
        <v>6372</v>
      </c>
      <c r="I1120" t="s">
        <v>4141</v>
      </c>
      <c r="J1120" t="s">
        <v>56</v>
      </c>
      <c r="K1120" t="s">
        <v>4021</v>
      </c>
      <c r="L1120" t="s">
        <v>55</v>
      </c>
      <c r="M1120" t="s">
        <v>4141</v>
      </c>
      <c r="N1120" t="s">
        <v>3193</v>
      </c>
      <c r="O1120" t="s">
        <v>54</v>
      </c>
      <c r="P1120" t="s">
        <v>54</v>
      </c>
      <c r="Q1120" t="s">
        <v>56</v>
      </c>
      <c r="R1120">
        <v>5.5459999999999997E-3</v>
      </c>
      <c r="S1120" t="s">
        <v>3194</v>
      </c>
      <c r="T1120" t="s">
        <v>3194</v>
      </c>
      <c r="U1120" t="s">
        <v>3201</v>
      </c>
      <c r="V1120" t="s">
        <v>55</v>
      </c>
      <c r="W1120" t="s">
        <v>55</v>
      </c>
      <c r="X1120" t="s">
        <v>55</v>
      </c>
      <c r="Y1120">
        <v>0.89812999999999998</v>
      </c>
      <c r="Z1120">
        <v>4</v>
      </c>
      <c r="AA1120" t="b">
        <v>0</v>
      </c>
      <c r="AB1120" t="s">
        <v>56</v>
      </c>
      <c r="AC1120" t="s">
        <v>3193</v>
      </c>
      <c r="AD1120" t="b">
        <v>0</v>
      </c>
      <c r="AE1120" t="b">
        <v>0</v>
      </c>
      <c r="AG1120">
        <v>9012738.3559999987</v>
      </c>
      <c r="AH1120">
        <v>5.8293465166039116E-5</v>
      </c>
      <c r="AI1120">
        <v>9012738.3559999987</v>
      </c>
      <c r="AJ1120">
        <v>1.6771749485944913E-4</v>
      </c>
    </row>
    <row r="1121" spans="1:82" x14ac:dyDescent="0.3">
      <c r="A1121" t="s">
        <v>6373</v>
      </c>
      <c r="B1121" t="s">
        <v>49</v>
      </c>
      <c r="C1121" t="s">
        <v>2913</v>
      </c>
      <c r="D1121" t="s">
        <v>359</v>
      </c>
      <c r="E1121" t="s">
        <v>360</v>
      </c>
      <c r="F1121" t="s">
        <v>3271</v>
      </c>
      <c r="G1121" t="s">
        <v>53</v>
      </c>
      <c r="H1121" t="s">
        <v>6374</v>
      </c>
      <c r="I1121" t="s">
        <v>3256</v>
      </c>
      <c r="J1121" t="s">
        <v>55</v>
      </c>
      <c r="K1121" t="s">
        <v>6375</v>
      </c>
      <c r="L1121" t="s">
        <v>108</v>
      </c>
      <c r="M1121" t="s">
        <v>6376</v>
      </c>
      <c r="N1121" t="s">
        <v>3309</v>
      </c>
      <c r="O1121" t="s">
        <v>108</v>
      </c>
      <c r="P1121" t="s">
        <v>108</v>
      </c>
      <c r="Q1121" t="s">
        <v>108</v>
      </c>
      <c r="R1121">
        <v>-1.449E-3</v>
      </c>
      <c r="S1121" t="s">
        <v>3194</v>
      </c>
      <c r="T1121" t="s">
        <v>3194</v>
      </c>
      <c r="U1121" t="s">
        <v>55</v>
      </c>
      <c r="V1121" t="s">
        <v>55</v>
      </c>
      <c r="X1121" t="s">
        <v>55</v>
      </c>
      <c r="Y1121">
        <v>1.00589</v>
      </c>
      <c r="Z1121">
        <v>2</v>
      </c>
      <c r="AA1121" t="b">
        <v>0</v>
      </c>
      <c r="AC1121" t="s">
        <v>3309</v>
      </c>
      <c r="AD1121" t="b">
        <v>0</v>
      </c>
      <c r="AE1121" t="b">
        <v>0</v>
      </c>
      <c r="AF1121" t="s">
        <v>108</v>
      </c>
      <c r="AG1121">
        <v>88502018.670389995</v>
      </c>
      <c r="AH1121">
        <v>5.7242195864389998E-4</v>
      </c>
      <c r="AI1121">
        <v>48932856.739259996</v>
      </c>
      <c r="AJ1121">
        <v>9.1058852753241959E-4</v>
      </c>
      <c r="AK1121">
        <v>9363694.8081299998</v>
      </c>
      <c r="AL1121">
        <v>1.1243232457768422E-3</v>
      </c>
      <c r="AQ1121">
        <v>3020546.7122999998</v>
      </c>
      <c r="AR1121">
        <v>7.4483844397860467E-3</v>
      </c>
      <c r="AS1121">
        <v>3020546.7122999998</v>
      </c>
      <c r="AT1121">
        <v>1.7189640891099379E-3</v>
      </c>
    </row>
    <row r="1122" spans="1:82" x14ac:dyDescent="0.3">
      <c r="A1122" t="s">
        <v>6377</v>
      </c>
      <c r="B1122" t="s">
        <v>49</v>
      </c>
      <c r="C1122" t="s">
        <v>2686</v>
      </c>
      <c r="D1122" t="s">
        <v>2687</v>
      </c>
      <c r="E1122" t="s">
        <v>2688</v>
      </c>
      <c r="F1122" t="s">
        <v>3188</v>
      </c>
      <c r="G1122" t="s">
        <v>53</v>
      </c>
      <c r="H1122" t="s">
        <v>3717</v>
      </c>
      <c r="I1122" t="s">
        <v>3226</v>
      </c>
      <c r="J1122" t="s">
        <v>55</v>
      </c>
      <c r="K1122" t="s">
        <v>6378</v>
      </c>
      <c r="L1122" t="s">
        <v>55</v>
      </c>
      <c r="M1122" t="s">
        <v>6378</v>
      </c>
      <c r="N1122" t="s">
        <v>55</v>
      </c>
      <c r="O1122" t="s">
        <v>55</v>
      </c>
      <c r="P1122" t="s">
        <v>55</v>
      </c>
      <c r="Q1122" t="s">
        <v>55</v>
      </c>
      <c r="R1122">
        <v>4.5918E-2</v>
      </c>
      <c r="Y1122">
        <v>0.99236999999999997</v>
      </c>
      <c r="Z1122">
        <v>5</v>
      </c>
      <c r="AA1122" t="b">
        <v>0</v>
      </c>
      <c r="AD1122" t="b">
        <v>0</v>
      </c>
      <c r="AE1122" t="b">
        <v>0</v>
      </c>
      <c r="AG1122">
        <v>30263904.809250001</v>
      </c>
      <c r="AH1122">
        <v>1.9574382513965646E-4</v>
      </c>
      <c r="AI1122">
        <v>13271878.521000002</v>
      </c>
      <c r="AJ1122">
        <v>2.4697557276132375E-4</v>
      </c>
      <c r="AQ1122">
        <v>502722.67125000001</v>
      </c>
      <c r="AR1122">
        <v>1.2396668811040974E-3</v>
      </c>
      <c r="AS1122">
        <v>402178.13700000005</v>
      </c>
      <c r="AT1122">
        <v>2.2887571051722713E-4</v>
      </c>
      <c r="BA1122">
        <v>1508168.0137500002</v>
      </c>
      <c r="BB1122">
        <v>2.1709462403873042E-3</v>
      </c>
      <c r="BC1122">
        <v>1005445.3425</v>
      </c>
      <c r="BD1122">
        <v>9.2029609569401968E-4</v>
      </c>
    </row>
    <row r="1123" spans="1:82" x14ac:dyDescent="0.3">
      <c r="A1123" t="s">
        <v>6379</v>
      </c>
      <c r="B1123" t="s">
        <v>3210</v>
      </c>
      <c r="D1123" t="s">
        <v>346</v>
      </c>
      <c r="E1123" t="s">
        <v>3818</v>
      </c>
      <c r="F1123" t="s">
        <v>3864</v>
      </c>
      <c r="H1123" t="s">
        <v>4501</v>
      </c>
      <c r="R1123">
        <v>0</v>
      </c>
      <c r="S1123" t="s">
        <v>3194</v>
      </c>
      <c r="T1123" t="s">
        <v>3194</v>
      </c>
      <c r="U1123" t="s">
        <v>3194</v>
      </c>
      <c r="V1123" t="s">
        <v>55</v>
      </c>
      <c r="W1123" t="s">
        <v>55</v>
      </c>
      <c r="X1123" t="s">
        <v>55</v>
      </c>
      <c r="Y1123">
        <v>-0.21771766449999996</v>
      </c>
      <c r="Z1123">
        <v>2</v>
      </c>
      <c r="AA1123" t="b">
        <v>0</v>
      </c>
      <c r="AD1123" t="b">
        <v>0</v>
      </c>
      <c r="AE1123" t="b">
        <v>0</v>
      </c>
      <c r="AG1123">
        <v>-5009379.7915420365</v>
      </c>
      <c r="AH1123">
        <v>-3.2400153521300783E-5</v>
      </c>
    </row>
    <row r="1124" spans="1:82" x14ac:dyDescent="0.3">
      <c r="A1124" t="s">
        <v>6380</v>
      </c>
      <c r="B1124" t="s">
        <v>3210</v>
      </c>
      <c r="C1124" t="s">
        <v>1116</v>
      </c>
      <c r="D1124" t="s">
        <v>432</v>
      </c>
      <c r="E1124" t="s">
        <v>433</v>
      </c>
      <c r="F1124" t="s">
        <v>3346</v>
      </c>
      <c r="G1124" t="s">
        <v>53</v>
      </c>
      <c r="H1124" t="s">
        <v>6219</v>
      </c>
      <c r="I1124" t="s">
        <v>3947</v>
      </c>
      <c r="J1124" t="s">
        <v>56</v>
      </c>
      <c r="K1124" t="s">
        <v>3682</v>
      </c>
      <c r="L1124" t="s">
        <v>68</v>
      </c>
      <c r="M1124" t="s">
        <v>5171</v>
      </c>
      <c r="N1124" t="s">
        <v>3470</v>
      </c>
      <c r="O1124" t="s">
        <v>68</v>
      </c>
      <c r="P1124" t="s">
        <v>56</v>
      </c>
      <c r="Q1124" t="s">
        <v>63</v>
      </c>
      <c r="R1124">
        <v>6.0569999999999999E-3</v>
      </c>
      <c r="S1124" t="s">
        <v>3194</v>
      </c>
      <c r="T1124" t="s">
        <v>3194</v>
      </c>
      <c r="U1124" t="s">
        <v>3201</v>
      </c>
      <c r="Y1124">
        <v>1.0125500000000001</v>
      </c>
      <c r="AA1124" t="b">
        <v>0</v>
      </c>
      <c r="AB1124" t="s">
        <v>56</v>
      </c>
      <c r="AC1124" t="s">
        <v>3470</v>
      </c>
      <c r="AD1124" t="b">
        <v>0</v>
      </c>
      <c r="AE1124" t="b">
        <v>0</v>
      </c>
      <c r="AF1124" t="s">
        <v>68</v>
      </c>
      <c r="CC1124">
        <v>354752.22223000007</v>
      </c>
      <c r="CD1124">
        <v>1.545070784017004E-3</v>
      </c>
    </row>
    <row r="1125" spans="1:82" x14ac:dyDescent="0.3">
      <c r="A1125" t="s">
        <v>6381</v>
      </c>
      <c r="B1125" t="s">
        <v>3210</v>
      </c>
      <c r="C1125" t="s">
        <v>2909</v>
      </c>
      <c r="D1125" t="s">
        <v>158</v>
      </c>
      <c r="E1125" t="s">
        <v>1130</v>
      </c>
      <c r="F1125" t="s">
        <v>3188</v>
      </c>
      <c r="G1125" t="s">
        <v>53</v>
      </c>
      <c r="H1125" t="s">
        <v>3968</v>
      </c>
      <c r="I1125" t="s">
        <v>3969</v>
      </c>
      <c r="J1125" t="s">
        <v>56</v>
      </c>
      <c r="K1125" t="s">
        <v>6382</v>
      </c>
      <c r="L1125" t="s">
        <v>55</v>
      </c>
      <c r="M1125" t="s">
        <v>3969</v>
      </c>
      <c r="N1125" t="s">
        <v>3221</v>
      </c>
      <c r="O1125" t="s">
        <v>56</v>
      </c>
      <c r="P1125" t="s">
        <v>56</v>
      </c>
      <c r="Q1125" t="s">
        <v>56</v>
      </c>
      <c r="R1125">
        <v>1.6345999999999999E-2</v>
      </c>
      <c r="S1125" t="s">
        <v>3194</v>
      </c>
      <c r="U1125" t="s">
        <v>3208</v>
      </c>
      <c r="Y1125">
        <v>0.88861000000000001</v>
      </c>
      <c r="AA1125" t="b">
        <v>0</v>
      </c>
      <c r="AB1125" t="s">
        <v>56</v>
      </c>
      <c r="AC1125" t="s">
        <v>3221</v>
      </c>
      <c r="AD1125" t="b">
        <v>0</v>
      </c>
      <c r="AE1125" t="b">
        <v>0</v>
      </c>
      <c r="AG1125">
        <v>16369048.824260276</v>
      </c>
      <c r="AH1125">
        <v>1.0587332503699834E-4</v>
      </c>
    </row>
    <row r="1126" spans="1:82" x14ac:dyDescent="0.3">
      <c r="A1126" t="s">
        <v>6383</v>
      </c>
      <c r="B1126" t="s">
        <v>3210</v>
      </c>
      <c r="C1126" t="s">
        <v>678</v>
      </c>
      <c r="D1126" t="s">
        <v>348</v>
      </c>
      <c r="E1126" t="s">
        <v>679</v>
      </c>
      <c r="F1126" t="s">
        <v>3188</v>
      </c>
      <c r="G1126" t="s">
        <v>53</v>
      </c>
      <c r="H1126" t="s">
        <v>6384</v>
      </c>
      <c r="I1126" t="s">
        <v>4755</v>
      </c>
      <c r="J1126" t="s">
        <v>56</v>
      </c>
      <c r="K1126" t="s">
        <v>6385</v>
      </c>
      <c r="L1126" t="s">
        <v>56</v>
      </c>
      <c r="M1126" t="s">
        <v>6386</v>
      </c>
      <c r="N1126" t="s">
        <v>3221</v>
      </c>
      <c r="O1126" t="s">
        <v>56</v>
      </c>
      <c r="P1126" t="s">
        <v>56</v>
      </c>
      <c r="Q1126" t="s">
        <v>56</v>
      </c>
      <c r="R1126">
        <v>1.8262999999999998E-2</v>
      </c>
      <c r="S1126" t="s">
        <v>3194</v>
      </c>
      <c r="Y1126">
        <v>0.81745000000000001</v>
      </c>
      <c r="AA1126" t="b">
        <v>0</v>
      </c>
      <c r="AB1126" t="s">
        <v>56</v>
      </c>
      <c r="AC1126" t="s">
        <v>3221</v>
      </c>
      <c r="AD1126" t="b">
        <v>0</v>
      </c>
      <c r="AE1126" t="b">
        <v>0</v>
      </c>
      <c r="AF1126" t="s">
        <v>56</v>
      </c>
      <c r="CC1126">
        <v>818533.33330000006</v>
      </c>
      <c r="CD1126">
        <v>3.5650007520063747E-3</v>
      </c>
    </row>
    <row r="1127" spans="1:82" x14ac:dyDescent="0.3">
      <c r="A1127" t="s">
        <v>6387</v>
      </c>
      <c r="B1127" t="s">
        <v>49</v>
      </c>
      <c r="C1127" t="s">
        <v>2400</v>
      </c>
      <c r="D1127" t="s">
        <v>1030</v>
      </c>
      <c r="E1127" t="s">
        <v>1031</v>
      </c>
      <c r="F1127" t="s">
        <v>4143</v>
      </c>
      <c r="H1127" t="s">
        <v>6388</v>
      </c>
      <c r="I1127" t="s">
        <v>3256</v>
      </c>
      <c r="J1127" t="s">
        <v>55</v>
      </c>
      <c r="K1127" t="s">
        <v>3256</v>
      </c>
      <c r="L1127" t="s">
        <v>55</v>
      </c>
      <c r="M1127" t="s">
        <v>3256</v>
      </c>
      <c r="N1127" t="s">
        <v>55</v>
      </c>
      <c r="O1127" t="s">
        <v>55</v>
      </c>
      <c r="P1127" t="s">
        <v>55</v>
      </c>
      <c r="Q1127" t="s">
        <v>55</v>
      </c>
      <c r="R1127">
        <v>3.6999999999999998E-5</v>
      </c>
      <c r="S1127" t="s">
        <v>3194</v>
      </c>
      <c r="U1127" t="s">
        <v>3194</v>
      </c>
      <c r="Y1127">
        <v>1.2682</v>
      </c>
      <c r="Z1127">
        <v>2</v>
      </c>
      <c r="AA1127" t="b">
        <v>0</v>
      </c>
      <c r="AD1127" t="b">
        <v>0</v>
      </c>
      <c r="AE1127" t="b">
        <v>0</v>
      </c>
      <c r="AG1127">
        <v>12998312.5</v>
      </c>
      <c r="AH1127">
        <v>8.4071749007515612E-5</v>
      </c>
    </row>
    <row r="1128" spans="1:82" x14ac:dyDescent="0.3">
      <c r="A1128" t="s">
        <v>6389</v>
      </c>
      <c r="B1128" t="s">
        <v>49</v>
      </c>
      <c r="C1128" t="s">
        <v>1252</v>
      </c>
      <c r="D1128" t="s">
        <v>353</v>
      </c>
      <c r="E1128" t="s">
        <v>354</v>
      </c>
      <c r="F1128" t="s">
        <v>3571</v>
      </c>
      <c r="G1128" t="s">
        <v>271</v>
      </c>
      <c r="H1128" t="s">
        <v>6390</v>
      </c>
      <c r="I1128" t="s">
        <v>6391</v>
      </c>
      <c r="J1128" t="s">
        <v>68</v>
      </c>
      <c r="K1128" t="s">
        <v>4075</v>
      </c>
      <c r="L1128" t="s">
        <v>62</v>
      </c>
      <c r="M1128" t="s">
        <v>5960</v>
      </c>
      <c r="N1128" t="s">
        <v>3221</v>
      </c>
      <c r="O1128" t="s">
        <v>68</v>
      </c>
      <c r="P1128" t="s">
        <v>56</v>
      </c>
      <c r="Q1128" t="s">
        <v>62</v>
      </c>
      <c r="R1128">
        <v>9.9419999999999994E-3</v>
      </c>
      <c r="S1128" t="s">
        <v>3194</v>
      </c>
      <c r="T1128" t="s">
        <v>3194</v>
      </c>
      <c r="U1128" t="s">
        <v>3194</v>
      </c>
      <c r="V1128" t="s">
        <v>55</v>
      </c>
      <c r="W1128" t="s">
        <v>55</v>
      </c>
      <c r="X1128" t="s">
        <v>55</v>
      </c>
      <c r="Y1128">
        <v>0.91012000000000004</v>
      </c>
      <c r="Z1128">
        <v>4</v>
      </c>
      <c r="AA1128" t="b">
        <v>0</v>
      </c>
      <c r="AB1128" t="s">
        <v>68</v>
      </c>
      <c r="AC1128" t="s">
        <v>3221</v>
      </c>
      <c r="AD1128" t="b">
        <v>0</v>
      </c>
      <c r="AE1128" t="b">
        <v>0</v>
      </c>
      <c r="AF1128" t="s">
        <v>62</v>
      </c>
      <c r="AG1128">
        <v>16897028.218950003</v>
      </c>
      <c r="AH1128">
        <v>1.0928824148492147E-4</v>
      </c>
      <c r="AI1128">
        <v>16897028.218950003</v>
      </c>
      <c r="AJ1128">
        <v>3.1443576097658487E-4</v>
      </c>
      <c r="BS1128">
        <v>5480117.2602000004</v>
      </c>
      <c r="BT1128">
        <v>1.1309487934352408E-3</v>
      </c>
    </row>
    <row r="1129" spans="1:82" x14ac:dyDescent="0.3">
      <c r="A1129" t="s">
        <v>6392</v>
      </c>
      <c r="B1129" t="s">
        <v>49</v>
      </c>
      <c r="C1129" t="s">
        <v>6393</v>
      </c>
      <c r="E1129" t="s">
        <v>6394</v>
      </c>
      <c r="F1129" t="s">
        <v>3808</v>
      </c>
      <c r="O1129" t="s">
        <v>209</v>
      </c>
      <c r="P1129" t="s">
        <v>209</v>
      </c>
      <c r="Q1129" t="s">
        <v>76</v>
      </c>
      <c r="R1129">
        <v>5.5573593662799989E-3</v>
      </c>
      <c r="Y1129">
        <v>356.28</v>
      </c>
      <c r="AA1129" t="b">
        <v>0</v>
      </c>
      <c r="AD1129" t="b">
        <v>0</v>
      </c>
      <c r="AE1129" t="b">
        <v>0</v>
      </c>
      <c r="AG1129">
        <v>311448981.19919997</v>
      </c>
      <c r="AH1129">
        <v>2.0144199930587597E-3</v>
      </c>
      <c r="AI1129">
        <v>114534190.94735999</v>
      </c>
      <c r="AJ1129">
        <v>2.1313597291612108E-3</v>
      </c>
      <c r="AK1129">
        <v>9543672.3599999994</v>
      </c>
      <c r="AL1129">
        <v>1.1459336196123666E-3</v>
      </c>
    </row>
    <row r="1130" spans="1:82" x14ac:dyDescent="0.3">
      <c r="A1130" t="s">
        <v>6395</v>
      </c>
      <c r="B1130" t="s">
        <v>49</v>
      </c>
      <c r="C1130" t="s">
        <v>2489</v>
      </c>
      <c r="D1130" t="s">
        <v>396</v>
      </c>
      <c r="E1130" t="s">
        <v>829</v>
      </c>
      <c r="F1130" t="s">
        <v>3250</v>
      </c>
      <c r="G1130" t="s">
        <v>53</v>
      </c>
      <c r="H1130" t="s">
        <v>6396</v>
      </c>
      <c r="I1130" t="s">
        <v>5587</v>
      </c>
      <c r="J1130" t="s">
        <v>68</v>
      </c>
      <c r="K1130" t="s">
        <v>5727</v>
      </c>
      <c r="L1130" t="s">
        <v>107</v>
      </c>
      <c r="M1130" t="s">
        <v>5728</v>
      </c>
      <c r="N1130" t="s">
        <v>3470</v>
      </c>
      <c r="O1130" t="s">
        <v>63</v>
      </c>
      <c r="P1130" t="s">
        <v>68</v>
      </c>
      <c r="Q1130" t="s">
        <v>107</v>
      </c>
      <c r="R1130">
        <v>8.2819999999999994E-3</v>
      </c>
      <c r="S1130" t="s">
        <v>3201</v>
      </c>
      <c r="T1130" t="s">
        <v>3194</v>
      </c>
      <c r="U1130" t="s">
        <v>3201</v>
      </c>
      <c r="V1130" t="s">
        <v>55</v>
      </c>
      <c r="X1130" t="s">
        <v>55</v>
      </c>
      <c r="Y1130">
        <v>0.97762000000000004</v>
      </c>
      <c r="Z1130">
        <v>4</v>
      </c>
      <c r="AA1130" t="b">
        <v>0</v>
      </c>
      <c r="AB1130" t="s">
        <v>68</v>
      </c>
      <c r="AC1130" t="s">
        <v>3470</v>
      </c>
      <c r="AD1130" t="b">
        <v>0</v>
      </c>
      <c r="AE1130" t="b">
        <v>0</v>
      </c>
      <c r="AF1130" t="s">
        <v>107</v>
      </c>
      <c r="AG1130">
        <v>98483542.902643606</v>
      </c>
      <c r="AH1130">
        <v>6.3698143126516996E-4</v>
      </c>
      <c r="AI1130">
        <v>43194100.8486</v>
      </c>
      <c r="AJ1130">
        <v>8.0379637141145017E-4</v>
      </c>
      <c r="AK1130">
        <v>2799176.3285564003</v>
      </c>
      <c r="AL1130">
        <v>3.3610439892719569E-4</v>
      </c>
      <c r="AM1130">
        <v>992967.83559999999</v>
      </c>
      <c r="AN1130">
        <v>1.864419720768941E-3</v>
      </c>
      <c r="AO1130">
        <v>7943742.6847999999</v>
      </c>
      <c r="AP1130">
        <v>1.9987644235694383E-3</v>
      </c>
      <c r="AS1130">
        <v>4964839.1780000003</v>
      </c>
      <c r="AT1130">
        <v>2.8254422354851076E-3</v>
      </c>
      <c r="BC1130">
        <v>2978903.5068000001</v>
      </c>
      <c r="BD1130">
        <v>2.7266258551068511E-3</v>
      </c>
    </row>
    <row r="1131" spans="1:82" x14ac:dyDescent="0.3">
      <c r="A1131" t="s">
        <v>6397</v>
      </c>
      <c r="B1131" t="s">
        <v>49</v>
      </c>
      <c r="C1131" t="s">
        <v>6398</v>
      </c>
      <c r="D1131" t="s">
        <v>6399</v>
      </c>
      <c r="E1131" t="s">
        <v>6400</v>
      </c>
      <c r="F1131" t="s">
        <v>3998</v>
      </c>
      <c r="R1131">
        <v>0</v>
      </c>
      <c r="U1131" t="s">
        <v>3194</v>
      </c>
      <c r="Y1131">
        <v>117</v>
      </c>
      <c r="AA1131" t="b">
        <v>0</v>
      </c>
      <c r="AD1131" t="b">
        <v>0</v>
      </c>
      <c r="AE1131" t="b">
        <v>0</v>
      </c>
      <c r="AG1131">
        <v>303929847</v>
      </c>
      <c r="AH1131">
        <v>1.9657870060345618E-3</v>
      </c>
      <c r="AI1131">
        <v>143025831</v>
      </c>
      <c r="AJ1131">
        <v>2.6615589100666159E-3</v>
      </c>
    </row>
    <row r="1132" spans="1:82" x14ac:dyDescent="0.3">
      <c r="A1132" t="s">
        <v>6401</v>
      </c>
      <c r="B1132" t="s">
        <v>49</v>
      </c>
      <c r="C1132" t="s">
        <v>2147</v>
      </c>
      <c r="D1132" t="s">
        <v>1937</v>
      </c>
      <c r="E1132" t="s">
        <v>2148</v>
      </c>
      <c r="F1132" t="s">
        <v>3217</v>
      </c>
      <c r="G1132" t="s">
        <v>53</v>
      </c>
      <c r="H1132" t="s">
        <v>6402</v>
      </c>
      <c r="I1132" t="s">
        <v>6403</v>
      </c>
      <c r="J1132" t="s">
        <v>56</v>
      </c>
      <c r="K1132" t="s">
        <v>6403</v>
      </c>
      <c r="L1132" t="s">
        <v>68</v>
      </c>
      <c r="M1132" t="s">
        <v>6403</v>
      </c>
      <c r="N1132" t="s">
        <v>3221</v>
      </c>
      <c r="O1132" t="s">
        <v>56</v>
      </c>
      <c r="P1132" t="s">
        <v>56</v>
      </c>
      <c r="Q1132" t="s">
        <v>68</v>
      </c>
      <c r="R1132">
        <v>7.5180000000000004E-3</v>
      </c>
      <c r="S1132" t="s">
        <v>3194</v>
      </c>
      <c r="T1132" t="s">
        <v>3194</v>
      </c>
      <c r="U1132" t="s">
        <v>3194</v>
      </c>
      <c r="Y1132">
        <v>0.86751</v>
      </c>
      <c r="Z1132">
        <v>3</v>
      </c>
      <c r="AA1132" t="b">
        <v>0</v>
      </c>
      <c r="AB1132" t="s">
        <v>56</v>
      </c>
      <c r="AC1132" t="s">
        <v>3221</v>
      </c>
      <c r="AD1132" t="b">
        <v>0</v>
      </c>
      <c r="AE1132" t="b">
        <v>0</v>
      </c>
      <c r="AF1132" t="s">
        <v>68</v>
      </c>
      <c r="AG1132">
        <v>41432055.600000001</v>
      </c>
      <c r="AH1132">
        <v>2.6797827635461388E-4</v>
      </c>
      <c r="AI1132">
        <v>17394470.600000001</v>
      </c>
      <c r="AJ1132">
        <v>3.2369263571222878E-4</v>
      </c>
      <c r="AM1132">
        <v>874094</v>
      </c>
      <c r="AN1132">
        <v>1.6412194161566926E-3</v>
      </c>
      <c r="AO1132">
        <v>4195651.2</v>
      </c>
      <c r="AP1132">
        <v>1.0556885696100012E-3</v>
      </c>
      <c r="AS1132">
        <v>3321557.2</v>
      </c>
      <c r="AT1132">
        <v>1.8902662632146298E-3</v>
      </c>
      <c r="AU1132">
        <v>87409.400000000009</v>
      </c>
      <c r="AV1132">
        <v>1.9163316473661755E-3</v>
      </c>
      <c r="AY1132">
        <v>174818.80000000002</v>
      </c>
      <c r="AZ1132">
        <v>9.715725917124796E-3</v>
      </c>
      <c r="BC1132">
        <v>3321557.2</v>
      </c>
      <c r="BD1132">
        <v>3.0402608611062912E-3</v>
      </c>
    </row>
    <row r="1133" spans="1:82" x14ac:dyDescent="0.3">
      <c r="A1133" t="s">
        <v>6404</v>
      </c>
      <c r="B1133" t="s">
        <v>49</v>
      </c>
      <c r="C1133" t="s">
        <v>2951</v>
      </c>
      <c r="D1133" t="s">
        <v>524</v>
      </c>
      <c r="E1133" t="s">
        <v>525</v>
      </c>
      <c r="F1133" t="s">
        <v>3384</v>
      </c>
      <c r="G1133" t="s">
        <v>53</v>
      </c>
      <c r="H1133" t="s">
        <v>6405</v>
      </c>
      <c r="I1133" t="s">
        <v>6406</v>
      </c>
      <c r="J1133" t="s">
        <v>56</v>
      </c>
      <c r="K1133" t="s">
        <v>6407</v>
      </c>
      <c r="L1133" t="s">
        <v>56</v>
      </c>
      <c r="M1133" t="s">
        <v>4382</v>
      </c>
      <c r="N1133" t="s">
        <v>3207</v>
      </c>
      <c r="O1133" t="s">
        <v>56</v>
      </c>
      <c r="P1133" t="s">
        <v>56</v>
      </c>
      <c r="Q1133" t="s">
        <v>68</v>
      </c>
      <c r="R1133">
        <v>8.3119999999999999E-3</v>
      </c>
      <c r="S1133" t="s">
        <v>3194</v>
      </c>
      <c r="T1133" t="s">
        <v>3208</v>
      </c>
      <c r="W1133" t="s">
        <v>55</v>
      </c>
      <c r="X1133" t="s">
        <v>55</v>
      </c>
      <c r="Y1133">
        <v>0.98965000000000003</v>
      </c>
      <c r="Z1133">
        <v>4</v>
      </c>
      <c r="AA1133" t="b">
        <v>0</v>
      </c>
      <c r="AB1133" t="s">
        <v>56</v>
      </c>
      <c r="AC1133" t="s">
        <v>3207</v>
      </c>
      <c r="AD1133" t="b">
        <v>0</v>
      </c>
      <c r="AE1133" t="b">
        <v>0</v>
      </c>
      <c r="AF1133" t="s">
        <v>56</v>
      </c>
      <c r="AG1133">
        <v>2972956.8492000001</v>
      </c>
      <c r="AH1133">
        <v>1.9228779277011294E-5</v>
      </c>
      <c r="AI1133">
        <v>1486478.4246</v>
      </c>
      <c r="AJ1133">
        <v>2.7661785762432776E-5</v>
      </c>
    </row>
    <row r="1134" spans="1:82" x14ac:dyDescent="0.3">
      <c r="A1134" t="s">
        <v>6408</v>
      </c>
      <c r="B1134" t="s">
        <v>49</v>
      </c>
      <c r="C1134" t="s">
        <v>2692</v>
      </c>
      <c r="D1134" t="s">
        <v>325</v>
      </c>
      <c r="E1134" t="s">
        <v>326</v>
      </c>
      <c r="F1134" t="s">
        <v>3244</v>
      </c>
      <c r="G1134" t="s">
        <v>53</v>
      </c>
      <c r="H1134" t="s">
        <v>6409</v>
      </c>
      <c r="I1134" t="s">
        <v>4633</v>
      </c>
      <c r="J1134" t="s">
        <v>108</v>
      </c>
      <c r="K1134" t="s">
        <v>4168</v>
      </c>
      <c r="L1134" t="s">
        <v>62</v>
      </c>
      <c r="M1134" t="s">
        <v>4633</v>
      </c>
      <c r="N1134" t="s">
        <v>3215</v>
      </c>
      <c r="O1134" t="s">
        <v>62</v>
      </c>
      <c r="P1134" t="s">
        <v>62</v>
      </c>
      <c r="Q1134" t="s">
        <v>108</v>
      </c>
      <c r="R1134">
        <v>7.7000000000000007E-4</v>
      </c>
      <c r="S1134" t="s">
        <v>3194</v>
      </c>
      <c r="T1134" t="s">
        <v>3194</v>
      </c>
      <c r="U1134" t="s">
        <v>3194</v>
      </c>
      <c r="Y1134">
        <v>0.98931999999999998</v>
      </c>
      <c r="Z1134">
        <v>3</v>
      </c>
      <c r="AA1134" t="b">
        <v>0</v>
      </c>
      <c r="AB1134" t="s">
        <v>108</v>
      </c>
      <c r="AC1134" t="s">
        <v>3215</v>
      </c>
      <c r="AD1134" t="b">
        <v>0</v>
      </c>
      <c r="AE1134" t="b">
        <v>0</v>
      </c>
      <c r="AF1134" t="s">
        <v>62</v>
      </c>
      <c r="AG1134">
        <v>61320522.729079999</v>
      </c>
      <c r="AH1134">
        <v>3.966148371866633E-4</v>
      </c>
      <c r="AI1134">
        <v>22289366.096999999</v>
      </c>
      <c r="AJ1134">
        <v>4.1478144556424286E-4</v>
      </c>
      <c r="BE1134">
        <v>1684085.4384399999</v>
      </c>
      <c r="BF1134">
        <v>4.2191871148136318E-3</v>
      </c>
      <c r="BK1134">
        <v>3863490.1234800001</v>
      </c>
      <c r="BL1134">
        <v>1.486676205584316E-3</v>
      </c>
    </row>
    <row r="1135" spans="1:82" x14ac:dyDescent="0.3">
      <c r="A1135" t="s">
        <v>6410</v>
      </c>
      <c r="B1135" t="s">
        <v>49</v>
      </c>
      <c r="D1135" t="s">
        <v>346</v>
      </c>
      <c r="E1135" t="s">
        <v>3818</v>
      </c>
      <c r="F1135" t="s">
        <v>3819</v>
      </c>
      <c r="H1135" t="s">
        <v>6411</v>
      </c>
      <c r="R1135">
        <v>0</v>
      </c>
      <c r="S1135" t="s">
        <v>3194</v>
      </c>
      <c r="T1135" t="s">
        <v>3194</v>
      </c>
      <c r="U1135" t="s">
        <v>3194</v>
      </c>
      <c r="V1135" t="s">
        <v>55</v>
      </c>
      <c r="W1135" t="s">
        <v>55</v>
      </c>
      <c r="X1135" t="s">
        <v>55</v>
      </c>
      <c r="Y1135">
        <v>5.1802747999999997E-3</v>
      </c>
      <c r="Z1135">
        <v>2</v>
      </c>
      <c r="AA1135" t="b">
        <v>0</v>
      </c>
      <c r="AD1135" t="b">
        <v>0</v>
      </c>
      <c r="AE1135" t="b">
        <v>0</v>
      </c>
      <c r="AG1135">
        <v>1295068.7</v>
      </c>
      <c r="AH1135">
        <v>8.3763712169475492E-6</v>
      </c>
    </row>
    <row r="1136" spans="1:82" x14ac:dyDescent="0.3">
      <c r="A1136" t="s">
        <v>6412</v>
      </c>
      <c r="B1136" t="s">
        <v>49</v>
      </c>
      <c r="C1136" t="s">
        <v>3115</v>
      </c>
      <c r="D1136" t="s">
        <v>394</v>
      </c>
      <c r="E1136" t="s">
        <v>395</v>
      </c>
      <c r="F1136" t="s">
        <v>3250</v>
      </c>
      <c r="G1136" t="s">
        <v>53</v>
      </c>
      <c r="H1136" t="s">
        <v>6413</v>
      </c>
      <c r="I1136" t="s">
        <v>3835</v>
      </c>
      <c r="J1136" t="s">
        <v>63</v>
      </c>
      <c r="K1136" t="s">
        <v>5844</v>
      </c>
      <c r="L1136" t="s">
        <v>62</v>
      </c>
      <c r="M1136" t="s">
        <v>3713</v>
      </c>
      <c r="N1136" t="s">
        <v>3215</v>
      </c>
      <c r="O1136" t="s">
        <v>62</v>
      </c>
      <c r="P1136" t="s">
        <v>63</v>
      </c>
      <c r="Q1136" t="s">
        <v>62</v>
      </c>
      <c r="R1136">
        <v>7.3590000000000001E-3</v>
      </c>
      <c r="S1136" t="s">
        <v>3194</v>
      </c>
      <c r="T1136" t="s">
        <v>3208</v>
      </c>
      <c r="U1136" t="s">
        <v>3194</v>
      </c>
      <c r="V1136" t="s">
        <v>55</v>
      </c>
      <c r="W1136" t="s">
        <v>55</v>
      </c>
      <c r="X1136" t="s">
        <v>55</v>
      </c>
      <c r="Y1136">
        <v>0.84334999999999993</v>
      </c>
      <c r="Z1136">
        <v>2</v>
      </c>
      <c r="AA1136" t="b">
        <v>0</v>
      </c>
      <c r="AB1136" t="s">
        <v>63</v>
      </c>
      <c r="AC1136" t="s">
        <v>3215</v>
      </c>
      <c r="AD1136" t="b">
        <v>0</v>
      </c>
      <c r="AE1136" t="b">
        <v>0</v>
      </c>
      <c r="AF1136" t="s">
        <v>62</v>
      </c>
      <c r="AG1136">
        <v>25321253.423999999</v>
      </c>
      <c r="AH1136">
        <v>1.6377526409049045E-4</v>
      </c>
      <c r="AI1136">
        <v>8440417.8079999983</v>
      </c>
      <c r="AJ1136">
        <v>1.570672169111E-4</v>
      </c>
    </row>
    <row r="1137" spans="1:82" x14ac:dyDescent="0.3">
      <c r="A1137" t="s">
        <v>6414</v>
      </c>
      <c r="B1137" t="s">
        <v>3210</v>
      </c>
      <c r="C1137" t="s">
        <v>696</v>
      </c>
      <c r="D1137" t="s">
        <v>96</v>
      </c>
      <c r="E1137" t="s">
        <v>697</v>
      </c>
      <c r="F1137" t="s">
        <v>3346</v>
      </c>
      <c r="G1137" t="s">
        <v>53</v>
      </c>
      <c r="H1137" t="s">
        <v>6415</v>
      </c>
      <c r="I1137" t="s">
        <v>4313</v>
      </c>
      <c r="J1137" t="s">
        <v>56</v>
      </c>
      <c r="K1137" t="s">
        <v>3849</v>
      </c>
      <c r="L1137" t="s">
        <v>55</v>
      </c>
      <c r="M1137" t="s">
        <v>4313</v>
      </c>
      <c r="N1137" t="s">
        <v>3221</v>
      </c>
      <c r="O1137" t="s">
        <v>56</v>
      </c>
      <c r="P1137" t="s">
        <v>56</v>
      </c>
      <c r="Q1137" t="s">
        <v>56</v>
      </c>
      <c r="R1137">
        <v>1.5838999999999999E-2</v>
      </c>
      <c r="S1137" t="s">
        <v>3194</v>
      </c>
      <c r="U1137" t="s">
        <v>3194</v>
      </c>
      <c r="Y1137">
        <v>0.88429000000000002</v>
      </c>
      <c r="AA1137" t="b">
        <v>0</v>
      </c>
      <c r="AB1137" t="s">
        <v>56</v>
      </c>
      <c r="AC1137" t="s">
        <v>3221</v>
      </c>
      <c r="AD1137" t="b">
        <v>0</v>
      </c>
      <c r="AE1137" t="b">
        <v>0</v>
      </c>
      <c r="CC1137">
        <v>537719.83331999998</v>
      </c>
      <c r="CD1137">
        <v>2.3419591263633423E-3</v>
      </c>
    </row>
    <row r="1138" spans="1:82" x14ac:dyDescent="0.3">
      <c r="A1138" t="s">
        <v>6416</v>
      </c>
      <c r="B1138" t="s">
        <v>49</v>
      </c>
      <c r="C1138" t="s">
        <v>2703</v>
      </c>
      <c r="D1138" t="s">
        <v>533</v>
      </c>
      <c r="E1138" t="s">
        <v>1243</v>
      </c>
      <c r="F1138" t="s">
        <v>3294</v>
      </c>
      <c r="G1138" t="s">
        <v>53</v>
      </c>
      <c r="H1138" t="s">
        <v>6417</v>
      </c>
      <c r="I1138" t="s">
        <v>3322</v>
      </c>
      <c r="J1138" t="s">
        <v>108</v>
      </c>
      <c r="K1138" t="s">
        <v>6418</v>
      </c>
      <c r="L1138" t="s">
        <v>55</v>
      </c>
      <c r="M1138" t="s">
        <v>6419</v>
      </c>
      <c r="N1138" t="s">
        <v>3498</v>
      </c>
      <c r="O1138" t="s">
        <v>107</v>
      </c>
      <c r="P1138" t="s">
        <v>107</v>
      </c>
      <c r="Q1138" t="s">
        <v>108</v>
      </c>
      <c r="R1138">
        <v>3.3600000000000001E-3</v>
      </c>
      <c r="S1138" t="s">
        <v>3194</v>
      </c>
      <c r="W1138" t="s">
        <v>55</v>
      </c>
      <c r="Y1138">
        <v>0.85204999999999997</v>
      </c>
      <c r="Z1138">
        <v>4</v>
      </c>
      <c r="AA1138" t="b">
        <v>0</v>
      </c>
      <c r="AC1138" t="s">
        <v>3498</v>
      </c>
      <c r="AD1138" t="b">
        <v>1</v>
      </c>
      <c r="AE1138" t="b">
        <v>0</v>
      </c>
      <c r="AG1138">
        <v>6406196.9174999995</v>
      </c>
      <c r="AH1138">
        <v>4.1434623097481323E-5</v>
      </c>
      <c r="AI1138">
        <v>2135398.9725000001</v>
      </c>
      <c r="AJ1138">
        <v>3.973750840716648E-5</v>
      </c>
    </row>
    <row r="1139" spans="1:82" x14ac:dyDescent="0.3">
      <c r="A1139" t="s">
        <v>6420</v>
      </c>
      <c r="B1139" t="s">
        <v>49</v>
      </c>
      <c r="C1139" t="s">
        <v>2702</v>
      </c>
      <c r="D1139" t="s">
        <v>269</v>
      </c>
      <c r="E1139" t="s">
        <v>270</v>
      </c>
      <c r="F1139" t="s">
        <v>3571</v>
      </c>
      <c r="G1139" t="s">
        <v>271</v>
      </c>
      <c r="H1139" t="s">
        <v>6421</v>
      </c>
      <c r="I1139" t="s">
        <v>5194</v>
      </c>
      <c r="J1139" t="s">
        <v>68</v>
      </c>
      <c r="K1139" t="s">
        <v>3944</v>
      </c>
      <c r="L1139" t="s">
        <v>62</v>
      </c>
      <c r="M1139" t="s">
        <v>5119</v>
      </c>
      <c r="N1139" t="s">
        <v>3207</v>
      </c>
      <c r="O1139" t="s">
        <v>68</v>
      </c>
      <c r="P1139" t="s">
        <v>68</v>
      </c>
      <c r="Q1139" t="s">
        <v>62</v>
      </c>
      <c r="R1139">
        <v>4.7280000000000004E-3</v>
      </c>
      <c r="S1139" t="s">
        <v>3194</v>
      </c>
      <c r="T1139" t="s">
        <v>3194</v>
      </c>
      <c r="U1139" t="s">
        <v>3194</v>
      </c>
      <c r="Y1139">
        <v>0.92913999999999997</v>
      </c>
      <c r="Z1139">
        <v>3</v>
      </c>
      <c r="AA1139" t="b">
        <v>0</v>
      </c>
      <c r="AB1139" t="s">
        <v>68</v>
      </c>
      <c r="AC1139" t="s">
        <v>3207</v>
      </c>
      <c r="AD1139" t="b">
        <v>0</v>
      </c>
      <c r="AE1139" t="b">
        <v>0</v>
      </c>
      <c r="AF1139" t="s">
        <v>62</v>
      </c>
      <c r="AG1139">
        <v>120134573.5086</v>
      </c>
      <c r="AH1139">
        <v>7.7701807147196635E-4</v>
      </c>
      <c r="AI1139">
        <v>50291077.329499997</v>
      </c>
      <c r="AJ1139">
        <v>9.35863571127791E-4</v>
      </c>
      <c r="AK1139">
        <v>5828124.8493999997</v>
      </c>
      <c r="AL1139">
        <v>6.9979814397418409E-4</v>
      </c>
      <c r="AQ1139">
        <v>2820060.4109999998</v>
      </c>
      <c r="AR1139">
        <v>6.9540040546351408E-3</v>
      </c>
      <c r="AS1139">
        <v>7050151.0274999999</v>
      </c>
      <c r="AT1139">
        <v>4.0121731571719456E-3</v>
      </c>
      <c r="AU1139">
        <v>282006.04109999997</v>
      </c>
      <c r="AV1139">
        <v>6.1825970811877932E-3</v>
      </c>
      <c r="AY1139">
        <v>282006.04109999997</v>
      </c>
      <c r="AZ1139">
        <v>1.5672761752746445E-2</v>
      </c>
      <c r="BC1139">
        <v>4512096.6575999996</v>
      </c>
      <c r="BD1139">
        <v>4.1299758046104982E-3</v>
      </c>
      <c r="BM1139">
        <v>1128024.1643999999</v>
      </c>
      <c r="BN1139">
        <v>2.0683456427435685E-3</v>
      </c>
      <c r="BQ1139">
        <v>94002.013699999996</v>
      </c>
      <c r="BR1139">
        <v>2.8879507572325308E-3</v>
      </c>
      <c r="BS1139">
        <v>14100302.055</v>
      </c>
      <c r="BT1139">
        <v>2.9099230616814777E-3</v>
      </c>
      <c r="BU1139">
        <v>1410030.2054999999</v>
      </c>
      <c r="BV1139">
        <v>5.6425315339230578E-3</v>
      </c>
      <c r="BW1139">
        <v>188004.02739999999</v>
      </c>
      <c r="BX1139">
        <v>9.4855789169263319E-4</v>
      </c>
    </row>
    <row r="1140" spans="1:82" x14ac:dyDescent="0.3">
      <c r="A1140" t="s">
        <v>6422</v>
      </c>
      <c r="B1140" t="s">
        <v>49</v>
      </c>
      <c r="D1140" t="s">
        <v>346</v>
      </c>
      <c r="E1140" t="s">
        <v>3818</v>
      </c>
      <c r="F1140" t="s">
        <v>3819</v>
      </c>
      <c r="H1140" t="s">
        <v>4437</v>
      </c>
      <c r="R1140">
        <v>0</v>
      </c>
      <c r="S1140" t="s">
        <v>3194</v>
      </c>
      <c r="T1140" t="s">
        <v>3194</v>
      </c>
      <c r="U1140" t="s">
        <v>3194</v>
      </c>
      <c r="V1140" t="s">
        <v>55</v>
      </c>
      <c r="W1140" t="s">
        <v>55</v>
      </c>
      <c r="X1140" t="s">
        <v>55</v>
      </c>
      <c r="Y1140">
        <v>2.3685592000000002E-3</v>
      </c>
      <c r="Z1140">
        <v>2</v>
      </c>
      <c r="AA1140" t="b">
        <v>0</v>
      </c>
      <c r="AD1140" t="b">
        <v>0</v>
      </c>
      <c r="AE1140" t="b">
        <v>0</v>
      </c>
      <c r="AI1140">
        <v>592139.80000000005</v>
      </c>
      <c r="AJ1140">
        <v>1.1019093192299396E-5</v>
      </c>
    </row>
    <row r="1141" spans="1:82" x14ac:dyDescent="0.3">
      <c r="A1141" t="s">
        <v>6423</v>
      </c>
      <c r="B1141" t="s">
        <v>49</v>
      </c>
      <c r="C1141" t="s">
        <v>1097</v>
      </c>
      <c r="D1141" t="s">
        <v>746</v>
      </c>
      <c r="E1141" t="s">
        <v>747</v>
      </c>
      <c r="F1141" t="s">
        <v>3346</v>
      </c>
      <c r="G1141" t="s">
        <v>53</v>
      </c>
      <c r="H1141" t="s">
        <v>6424</v>
      </c>
      <c r="I1141" t="s">
        <v>4232</v>
      </c>
      <c r="J1141" t="s">
        <v>54</v>
      </c>
      <c r="K1141" t="s">
        <v>3336</v>
      </c>
      <c r="L1141" t="s">
        <v>56</v>
      </c>
      <c r="M1141" t="s">
        <v>4232</v>
      </c>
      <c r="N1141" t="s">
        <v>3193</v>
      </c>
      <c r="O1141" t="s">
        <v>54</v>
      </c>
      <c r="P1141" t="s">
        <v>54</v>
      </c>
      <c r="Q1141" t="s">
        <v>56</v>
      </c>
      <c r="R1141">
        <v>2.1870000000000001E-3</v>
      </c>
      <c r="S1141" t="s">
        <v>3194</v>
      </c>
      <c r="T1141" t="s">
        <v>3194</v>
      </c>
      <c r="U1141" t="s">
        <v>3194</v>
      </c>
      <c r="V1141" t="s">
        <v>55</v>
      </c>
      <c r="X1141" t="s">
        <v>55</v>
      </c>
      <c r="Y1141">
        <v>1.0275100000000001</v>
      </c>
      <c r="Z1141">
        <v>4</v>
      </c>
      <c r="AA1141" t="b">
        <v>0</v>
      </c>
      <c r="AB1141" t="s">
        <v>54</v>
      </c>
      <c r="AC1141" t="s">
        <v>3193</v>
      </c>
      <c r="AD1141" t="b">
        <v>0</v>
      </c>
      <c r="AE1141" t="b">
        <v>0</v>
      </c>
      <c r="AF1141" t="s">
        <v>56</v>
      </c>
      <c r="AG1141">
        <v>172323569.49309844</v>
      </c>
      <c r="AH1141">
        <v>1.1145711324068372E-3</v>
      </c>
      <c r="AI1141">
        <v>74626054.288795218</v>
      </c>
      <c r="AJ1141">
        <v>1.3887116636676483E-3</v>
      </c>
      <c r="AK1141">
        <v>7710060.8837536015</v>
      </c>
      <c r="AL1141">
        <v>9.2576710962775422E-4</v>
      </c>
      <c r="BK1141">
        <v>9786955.9588000029</v>
      </c>
      <c r="BL1141">
        <v>3.7660338409106122E-3</v>
      </c>
    </row>
    <row r="1142" spans="1:82" x14ac:dyDescent="0.3">
      <c r="A1142" t="s">
        <v>6425</v>
      </c>
      <c r="B1142" t="s">
        <v>3210</v>
      </c>
      <c r="D1142" t="s">
        <v>346</v>
      </c>
      <c r="E1142" t="s">
        <v>3818</v>
      </c>
      <c r="F1142" t="s">
        <v>3864</v>
      </c>
      <c r="H1142" t="s">
        <v>3651</v>
      </c>
      <c r="R1142">
        <v>0</v>
      </c>
      <c r="S1142" t="s">
        <v>3194</v>
      </c>
      <c r="T1142" t="s">
        <v>3194</v>
      </c>
      <c r="U1142" t="s">
        <v>3194</v>
      </c>
      <c r="V1142" t="s">
        <v>55</v>
      </c>
      <c r="W1142" t="s">
        <v>55</v>
      </c>
      <c r="X1142" t="s">
        <v>55</v>
      </c>
      <c r="Y1142">
        <v>-0.23007936279999996</v>
      </c>
      <c r="Z1142">
        <v>2</v>
      </c>
      <c r="AA1142" t="b">
        <v>0</v>
      </c>
      <c r="AD1142" t="b">
        <v>0</v>
      </c>
      <c r="AE1142" t="b">
        <v>0</v>
      </c>
      <c r="AG1142">
        <v>-10587610.455110211</v>
      </c>
      <c r="AH1142">
        <v>-6.8479576004298545E-5</v>
      </c>
    </row>
    <row r="1143" spans="1:82" x14ac:dyDescent="0.3">
      <c r="A1143" t="s">
        <v>6426</v>
      </c>
      <c r="B1143" t="s">
        <v>49</v>
      </c>
      <c r="C1143" t="s">
        <v>2961</v>
      </c>
      <c r="D1143" t="s">
        <v>1027</v>
      </c>
      <c r="E1143" t="s">
        <v>1028</v>
      </c>
      <c r="F1143" t="s">
        <v>3217</v>
      </c>
      <c r="G1143" t="s">
        <v>53</v>
      </c>
      <c r="H1143" t="s">
        <v>6427</v>
      </c>
      <c r="I1143" t="s">
        <v>3933</v>
      </c>
      <c r="J1143" t="s">
        <v>68</v>
      </c>
      <c r="K1143" t="s">
        <v>6428</v>
      </c>
      <c r="L1143" t="s">
        <v>55</v>
      </c>
      <c r="M1143" t="s">
        <v>3933</v>
      </c>
      <c r="N1143" t="s">
        <v>3207</v>
      </c>
      <c r="O1143" t="s">
        <v>68</v>
      </c>
      <c r="P1143" t="s">
        <v>68</v>
      </c>
      <c r="Q1143" t="s">
        <v>68</v>
      </c>
      <c r="R1143">
        <v>3.408E-3</v>
      </c>
      <c r="S1143" t="s">
        <v>3194</v>
      </c>
      <c r="V1143" t="s">
        <v>55</v>
      </c>
      <c r="W1143" t="s">
        <v>55</v>
      </c>
      <c r="Y1143">
        <v>0.95066000000000006</v>
      </c>
      <c r="Z1143">
        <v>4</v>
      </c>
      <c r="AA1143" t="b">
        <v>0</v>
      </c>
      <c r="AB1143" t="s">
        <v>68</v>
      </c>
      <c r="AC1143" t="s">
        <v>3207</v>
      </c>
      <c r="AD1143" t="b">
        <v>0</v>
      </c>
      <c r="AE1143" t="b">
        <v>0</v>
      </c>
      <c r="AG1143">
        <v>10939655.003161</v>
      </c>
      <c r="AH1143">
        <v>7.0756563950479263E-5</v>
      </c>
      <c r="AI1143">
        <v>6435091.1783300005</v>
      </c>
      <c r="AJ1143">
        <v>1.1975021674773762E-4</v>
      </c>
      <c r="AK1143">
        <v>5388188.285139</v>
      </c>
      <c r="AL1143">
        <v>6.4697381383514772E-4</v>
      </c>
      <c r="BC1143">
        <v>1248599.7808700001</v>
      </c>
      <c r="BD1143">
        <v>1.1428582488252658E-3</v>
      </c>
    </row>
    <row r="1144" spans="1:82" x14ac:dyDescent="0.3">
      <c r="A1144" t="s">
        <v>6429</v>
      </c>
      <c r="B1144" t="s">
        <v>49</v>
      </c>
      <c r="C1144" t="s">
        <v>2952</v>
      </c>
      <c r="D1144" t="s">
        <v>659</v>
      </c>
      <c r="E1144" t="s">
        <v>749</v>
      </c>
      <c r="F1144" t="s">
        <v>3346</v>
      </c>
      <c r="G1144" t="s">
        <v>53</v>
      </c>
      <c r="H1144" t="s">
        <v>6430</v>
      </c>
      <c r="I1144" t="s">
        <v>3952</v>
      </c>
      <c r="J1144" t="s">
        <v>54</v>
      </c>
      <c r="K1144" t="s">
        <v>6431</v>
      </c>
      <c r="L1144" t="s">
        <v>56</v>
      </c>
      <c r="M1144" t="s">
        <v>6432</v>
      </c>
      <c r="N1144" t="s">
        <v>3221</v>
      </c>
      <c r="O1144" t="s">
        <v>56</v>
      </c>
      <c r="P1144" t="s">
        <v>54</v>
      </c>
      <c r="Q1144" t="s">
        <v>56</v>
      </c>
      <c r="R1144">
        <v>4.3799999999999993E-3</v>
      </c>
      <c r="S1144" t="s">
        <v>3194</v>
      </c>
      <c r="U1144" t="s">
        <v>3194</v>
      </c>
      <c r="V1144" t="s">
        <v>55</v>
      </c>
      <c r="Y1144">
        <v>1.0486899999999999</v>
      </c>
      <c r="Z1144">
        <v>4</v>
      </c>
      <c r="AA1144" t="b">
        <v>0</v>
      </c>
      <c r="AB1144" t="s">
        <v>54</v>
      </c>
      <c r="AC1144" t="s">
        <v>3221</v>
      </c>
      <c r="AD1144" t="b">
        <v>0</v>
      </c>
      <c r="AE1144" t="b">
        <v>0</v>
      </c>
      <c r="AF1144" t="s">
        <v>56</v>
      </c>
      <c r="BK1144">
        <v>5274708.7669999991</v>
      </c>
      <c r="BL1144">
        <v>2.0297150412338771E-3</v>
      </c>
    </row>
    <row r="1145" spans="1:82" x14ac:dyDescent="0.3">
      <c r="A1145" t="s">
        <v>6433</v>
      </c>
      <c r="B1145" t="s">
        <v>49</v>
      </c>
      <c r="C1145" t="s">
        <v>1120</v>
      </c>
      <c r="D1145" t="s">
        <v>110</v>
      </c>
      <c r="E1145" t="s">
        <v>111</v>
      </c>
      <c r="F1145" t="s">
        <v>3217</v>
      </c>
      <c r="G1145" t="s">
        <v>53</v>
      </c>
      <c r="H1145" t="s">
        <v>6434</v>
      </c>
      <c r="I1145" t="s">
        <v>6435</v>
      </c>
      <c r="J1145" t="s">
        <v>56</v>
      </c>
      <c r="K1145" t="s">
        <v>6436</v>
      </c>
      <c r="L1145" t="s">
        <v>68</v>
      </c>
      <c r="M1145" t="s">
        <v>6436</v>
      </c>
      <c r="N1145" t="s">
        <v>3221</v>
      </c>
      <c r="O1145" t="s">
        <v>56</v>
      </c>
      <c r="P1145" t="s">
        <v>56</v>
      </c>
      <c r="Q1145" t="s">
        <v>68</v>
      </c>
      <c r="R1145">
        <v>6.2490000000000002E-3</v>
      </c>
      <c r="S1145" t="s">
        <v>3194</v>
      </c>
      <c r="T1145" t="s">
        <v>3194</v>
      </c>
      <c r="U1145" t="s">
        <v>3194</v>
      </c>
      <c r="V1145" t="s">
        <v>55</v>
      </c>
      <c r="W1145" t="s">
        <v>55</v>
      </c>
      <c r="Y1145">
        <v>0.88775000000000004</v>
      </c>
      <c r="Z1145">
        <v>3</v>
      </c>
      <c r="AA1145" t="b">
        <v>0</v>
      </c>
      <c r="AB1145" t="s">
        <v>56</v>
      </c>
      <c r="AC1145" t="s">
        <v>3221</v>
      </c>
      <c r="AD1145" t="b">
        <v>0</v>
      </c>
      <c r="AE1145" t="b">
        <v>0</v>
      </c>
      <c r="AF1145" t="s">
        <v>68</v>
      </c>
      <c r="BA1145">
        <v>3558438.3560000001</v>
      </c>
      <c r="BB1145">
        <v>5.1222266353467012E-3</v>
      </c>
    </row>
    <row r="1146" spans="1:82" x14ac:dyDescent="0.3">
      <c r="A1146" t="s">
        <v>6437</v>
      </c>
      <c r="B1146" t="s">
        <v>49</v>
      </c>
      <c r="C1146" t="s">
        <v>2848</v>
      </c>
      <c r="D1146" t="s">
        <v>690</v>
      </c>
      <c r="E1146" t="s">
        <v>691</v>
      </c>
      <c r="F1146" t="s">
        <v>3346</v>
      </c>
      <c r="G1146" t="s">
        <v>53</v>
      </c>
      <c r="H1146" t="s">
        <v>3572</v>
      </c>
      <c r="I1146" t="s">
        <v>6438</v>
      </c>
      <c r="J1146" t="s">
        <v>56</v>
      </c>
      <c r="K1146" t="s">
        <v>6438</v>
      </c>
      <c r="L1146" t="s">
        <v>56</v>
      </c>
      <c r="M1146" t="s">
        <v>6438</v>
      </c>
      <c r="N1146" t="s">
        <v>3221</v>
      </c>
      <c r="O1146" t="s">
        <v>56</v>
      </c>
      <c r="P1146" t="s">
        <v>56</v>
      </c>
      <c r="Q1146" t="s">
        <v>56</v>
      </c>
      <c r="R1146">
        <v>5.1900000000000002E-3</v>
      </c>
      <c r="S1146" t="s">
        <v>3194</v>
      </c>
      <c r="W1146" t="s">
        <v>55</v>
      </c>
      <c r="Y1146">
        <v>0.89615</v>
      </c>
      <c r="Z1146">
        <v>4</v>
      </c>
      <c r="AA1146" t="b">
        <v>0</v>
      </c>
      <c r="AB1146" t="s">
        <v>56</v>
      </c>
      <c r="AC1146" t="s">
        <v>3221</v>
      </c>
      <c r="AD1146" t="b">
        <v>0</v>
      </c>
      <c r="AE1146" t="b">
        <v>0</v>
      </c>
      <c r="AF1146" t="s">
        <v>56</v>
      </c>
      <c r="AG1146">
        <v>20816263.561039999</v>
      </c>
      <c r="AH1146">
        <v>1.3463745277535435E-4</v>
      </c>
      <c r="AI1146">
        <v>8613626.30112</v>
      </c>
      <c r="AJ1146">
        <v>1.6029044312792761E-4</v>
      </c>
      <c r="AM1146">
        <v>269175.82191</v>
      </c>
      <c r="AN1146">
        <v>5.0541084285972459E-4</v>
      </c>
      <c r="AO1146">
        <v>4037637.32865</v>
      </c>
      <c r="AP1146">
        <v>1.015929917169107E-3</v>
      </c>
      <c r="BK1146">
        <v>2691758.2190999999</v>
      </c>
      <c r="BL1146">
        <v>1.0357921898652162E-3</v>
      </c>
      <c r="BM1146">
        <v>2691758.2190999999</v>
      </c>
      <c r="BN1146">
        <v>4.9356091469512442E-3</v>
      </c>
      <c r="BQ1146">
        <v>179450.54793999999</v>
      </c>
      <c r="BR1146">
        <v>5.5131196174483185E-3</v>
      </c>
      <c r="BU1146">
        <v>1076703.28764</v>
      </c>
      <c r="BV1146">
        <v>4.3086539774039824E-3</v>
      </c>
    </row>
    <row r="1147" spans="1:82" x14ac:dyDescent="0.3">
      <c r="A1147" t="s">
        <v>6439</v>
      </c>
      <c r="B1147" t="s">
        <v>49</v>
      </c>
      <c r="C1147" t="s">
        <v>1123</v>
      </c>
      <c r="D1147" t="s">
        <v>524</v>
      </c>
      <c r="E1147" t="s">
        <v>1124</v>
      </c>
      <c r="F1147" t="s">
        <v>3384</v>
      </c>
      <c r="G1147" t="s">
        <v>53</v>
      </c>
      <c r="H1147" t="s">
        <v>4909</v>
      </c>
      <c r="I1147" t="s">
        <v>5531</v>
      </c>
      <c r="J1147" t="s">
        <v>56</v>
      </c>
      <c r="K1147" t="s">
        <v>3256</v>
      </c>
      <c r="L1147" t="s">
        <v>55</v>
      </c>
      <c r="M1147" t="s">
        <v>5532</v>
      </c>
      <c r="N1147" t="s">
        <v>3207</v>
      </c>
      <c r="O1147" t="s">
        <v>56</v>
      </c>
      <c r="P1147" t="s">
        <v>56</v>
      </c>
      <c r="Q1147" t="s">
        <v>68</v>
      </c>
      <c r="R1147">
        <v>3.1180000000000001E-3</v>
      </c>
      <c r="S1147" t="s">
        <v>3194</v>
      </c>
      <c r="V1147" t="s">
        <v>55</v>
      </c>
      <c r="W1147" t="s">
        <v>55</v>
      </c>
      <c r="Y1147">
        <v>1.0303199999999999</v>
      </c>
      <c r="Z1147">
        <v>4</v>
      </c>
      <c r="AA1147" t="b">
        <v>0</v>
      </c>
      <c r="AB1147" t="s">
        <v>56</v>
      </c>
      <c r="AC1147" t="s">
        <v>3207</v>
      </c>
      <c r="AD1147" t="b">
        <v>0</v>
      </c>
      <c r="AE1147" t="b">
        <v>0</v>
      </c>
      <c r="AG1147">
        <v>6225070.684799999</v>
      </c>
      <c r="AH1147">
        <v>4.0263117244376829E-5</v>
      </c>
      <c r="BK1147">
        <v>6432573.040959999</v>
      </c>
      <c r="BL1147">
        <v>2.4752627740806704E-3</v>
      </c>
    </row>
    <row r="1148" spans="1:82" x14ac:dyDescent="0.3">
      <c r="A1148" t="s">
        <v>6440</v>
      </c>
      <c r="B1148" t="s">
        <v>3210</v>
      </c>
      <c r="C1148" t="s">
        <v>2710</v>
      </c>
      <c r="D1148" t="s">
        <v>1940</v>
      </c>
      <c r="E1148" t="s">
        <v>1941</v>
      </c>
      <c r="F1148" t="s">
        <v>3346</v>
      </c>
      <c r="G1148" t="s">
        <v>53</v>
      </c>
      <c r="H1148" t="s">
        <v>4754</v>
      </c>
      <c r="I1148" t="s">
        <v>5151</v>
      </c>
      <c r="J1148" t="s">
        <v>68</v>
      </c>
      <c r="K1148" t="s">
        <v>5151</v>
      </c>
      <c r="L1148" t="s">
        <v>68</v>
      </c>
      <c r="M1148" t="s">
        <v>5151</v>
      </c>
      <c r="N1148" t="s">
        <v>3207</v>
      </c>
      <c r="O1148" t="s">
        <v>68</v>
      </c>
      <c r="P1148" t="s">
        <v>68</v>
      </c>
      <c r="Q1148" t="s">
        <v>68</v>
      </c>
      <c r="R1148">
        <v>1.1895000000000001E-2</v>
      </c>
      <c r="S1148" t="s">
        <v>3194</v>
      </c>
      <c r="T1148" t="s">
        <v>3194</v>
      </c>
      <c r="U1148" t="s">
        <v>3194</v>
      </c>
      <c r="Y1148">
        <v>1.0176699999999999</v>
      </c>
      <c r="Z1148">
        <v>4</v>
      </c>
      <c r="AA1148" t="b">
        <v>0</v>
      </c>
      <c r="AB1148" t="s">
        <v>68</v>
      </c>
      <c r="AC1148" t="s">
        <v>3207</v>
      </c>
      <c r="AD1148" t="b">
        <v>0</v>
      </c>
      <c r="AE1148" t="b">
        <v>0</v>
      </c>
      <c r="AF1148" t="s">
        <v>68</v>
      </c>
      <c r="CC1148">
        <v>407529.11111999996</v>
      </c>
      <c r="CD1148">
        <v>1.7749327101316832E-3</v>
      </c>
    </row>
    <row r="1149" spans="1:82" x14ac:dyDescent="0.3">
      <c r="A1149" t="s">
        <v>6441</v>
      </c>
      <c r="B1149" t="s">
        <v>49</v>
      </c>
      <c r="C1149" t="s">
        <v>2162</v>
      </c>
      <c r="D1149" t="s">
        <v>2163</v>
      </c>
      <c r="E1149" t="s">
        <v>2164</v>
      </c>
      <c r="F1149" t="s">
        <v>3914</v>
      </c>
      <c r="G1149" t="s">
        <v>53</v>
      </c>
      <c r="H1149" t="s">
        <v>6442</v>
      </c>
      <c r="I1149" t="s">
        <v>6443</v>
      </c>
      <c r="J1149" t="s">
        <v>54</v>
      </c>
      <c r="K1149" t="s">
        <v>6444</v>
      </c>
      <c r="L1149" t="s">
        <v>54</v>
      </c>
      <c r="M1149" t="s">
        <v>6445</v>
      </c>
      <c r="N1149" t="s">
        <v>3193</v>
      </c>
      <c r="O1149" t="s">
        <v>54</v>
      </c>
      <c r="P1149" t="s">
        <v>54</v>
      </c>
      <c r="Q1149" t="s">
        <v>54</v>
      </c>
      <c r="R1149">
        <v>9.1240000000000002E-3</v>
      </c>
      <c r="S1149" t="s">
        <v>3194</v>
      </c>
      <c r="U1149" t="s">
        <v>3201</v>
      </c>
      <c r="Y1149">
        <v>0.84751999999999994</v>
      </c>
      <c r="AA1149" t="b">
        <v>0</v>
      </c>
      <c r="AB1149" t="s">
        <v>54</v>
      </c>
      <c r="AC1149" t="s">
        <v>3193</v>
      </c>
      <c r="AD1149" t="b">
        <v>0</v>
      </c>
      <c r="AE1149" t="b">
        <v>0</v>
      </c>
      <c r="AF1149" t="s">
        <v>54</v>
      </c>
      <c r="AG1149">
        <v>69047152.986079991</v>
      </c>
      <c r="AH1149">
        <v>4.46589887381862E-4</v>
      </c>
      <c r="AI1149">
        <v>21363599.314999998</v>
      </c>
      <c r="AJ1149">
        <v>3.9755390834213223E-4</v>
      </c>
      <c r="AK1149">
        <v>6836351.7807999998</v>
      </c>
      <c r="AL1149">
        <v>8.2085857996864347E-4</v>
      </c>
      <c r="AS1149">
        <v>3247267.0958799999</v>
      </c>
      <c r="AT1149">
        <v>1.8479884793159396E-3</v>
      </c>
      <c r="AU1149">
        <v>341817.58903999999</v>
      </c>
      <c r="AV1149">
        <v>7.4938835354522223E-3</v>
      </c>
    </row>
    <row r="1150" spans="1:82" x14ac:dyDescent="0.3">
      <c r="A1150" t="s">
        <v>6446</v>
      </c>
      <c r="B1150" t="s">
        <v>49</v>
      </c>
      <c r="C1150" t="s">
        <v>2953</v>
      </c>
      <c r="D1150" t="s">
        <v>783</v>
      </c>
      <c r="E1150" t="s">
        <v>784</v>
      </c>
      <c r="F1150" t="s">
        <v>3384</v>
      </c>
      <c r="G1150" t="s">
        <v>53</v>
      </c>
      <c r="H1150" t="s">
        <v>6447</v>
      </c>
      <c r="I1150" t="s">
        <v>4381</v>
      </c>
      <c r="J1150" t="s">
        <v>63</v>
      </c>
      <c r="K1150" t="s">
        <v>3933</v>
      </c>
      <c r="L1150" t="s">
        <v>55</v>
      </c>
      <c r="M1150" t="s">
        <v>4382</v>
      </c>
      <c r="N1150" t="s">
        <v>3470</v>
      </c>
      <c r="O1150" t="s">
        <v>63</v>
      </c>
      <c r="P1150" t="s">
        <v>63</v>
      </c>
      <c r="Q1150" t="s">
        <v>63</v>
      </c>
      <c r="R1150">
        <v>8.6799999999999996E-4</v>
      </c>
      <c r="S1150" t="s">
        <v>3194</v>
      </c>
      <c r="U1150" t="s">
        <v>3208</v>
      </c>
      <c r="Y1150">
        <v>0.97801000000000005</v>
      </c>
      <c r="Z1150">
        <v>4</v>
      </c>
      <c r="AA1150" t="b">
        <v>0</v>
      </c>
      <c r="AB1150" t="s">
        <v>63</v>
      </c>
      <c r="AC1150" t="s">
        <v>3470</v>
      </c>
      <c r="AD1150" t="b">
        <v>0</v>
      </c>
      <c r="AE1150" t="b">
        <v>0</v>
      </c>
      <c r="BQ1150">
        <v>157421.873968</v>
      </c>
      <c r="BR1150">
        <v>4.8363497997155102E-3</v>
      </c>
      <c r="BS1150">
        <v>10311132.744904</v>
      </c>
      <c r="BT1150">
        <v>2.1279404405252075E-3</v>
      </c>
      <c r="BU1150">
        <v>2558105.4519799999</v>
      </c>
      <c r="BV1150">
        <v>1.0236795370478783E-2</v>
      </c>
      <c r="BW1150">
        <v>1574218.7396800001</v>
      </c>
      <c r="BX1150">
        <v>7.942583089440217E-3</v>
      </c>
    </row>
    <row r="1151" spans="1:82" x14ac:dyDescent="0.3">
      <c r="A1151" t="s">
        <v>6448</v>
      </c>
      <c r="B1151" t="s">
        <v>49</v>
      </c>
      <c r="C1151" t="s">
        <v>2441</v>
      </c>
      <c r="D1151" t="s">
        <v>2442</v>
      </c>
      <c r="E1151" t="s">
        <v>2443</v>
      </c>
      <c r="F1151" t="s">
        <v>3346</v>
      </c>
      <c r="G1151" t="s">
        <v>53</v>
      </c>
      <c r="H1151" t="s">
        <v>6449</v>
      </c>
      <c r="I1151" t="s">
        <v>3256</v>
      </c>
      <c r="J1151" t="s">
        <v>55</v>
      </c>
      <c r="K1151" t="s">
        <v>3256</v>
      </c>
      <c r="L1151" t="s">
        <v>55</v>
      </c>
      <c r="M1151" t="s">
        <v>3256</v>
      </c>
      <c r="N1151" t="s">
        <v>55</v>
      </c>
      <c r="O1151" t="s">
        <v>55</v>
      </c>
      <c r="P1151" t="s">
        <v>55</v>
      </c>
      <c r="Q1151" t="s">
        <v>55</v>
      </c>
      <c r="R1151">
        <v>1.1159000000000001E-2</v>
      </c>
      <c r="U1151" t="s">
        <v>3208</v>
      </c>
      <c r="Y1151">
        <v>1.00162</v>
      </c>
      <c r="Z1151">
        <v>4</v>
      </c>
      <c r="AA1151" t="b">
        <v>0</v>
      </c>
      <c r="AD1151" t="b">
        <v>0</v>
      </c>
      <c r="AE1151" t="b">
        <v>0</v>
      </c>
      <c r="AG1151">
        <v>50478594.519999996</v>
      </c>
      <c r="AH1151">
        <v>3.2649036009386551E-4</v>
      </c>
    </row>
    <row r="1152" spans="1:82" x14ac:dyDescent="0.3">
      <c r="A1152" t="s">
        <v>6450</v>
      </c>
      <c r="B1152" t="s">
        <v>49</v>
      </c>
      <c r="C1152" t="s">
        <v>6451</v>
      </c>
      <c r="D1152" t="s">
        <v>5459</v>
      </c>
      <c r="E1152" t="s">
        <v>5460</v>
      </c>
      <c r="F1152" t="s">
        <v>3804</v>
      </c>
      <c r="R1152">
        <v>0</v>
      </c>
      <c r="S1152" t="s">
        <v>3201</v>
      </c>
      <c r="T1152" t="s">
        <v>3201</v>
      </c>
      <c r="U1152" t="s">
        <v>3194</v>
      </c>
      <c r="V1152" t="s">
        <v>55</v>
      </c>
      <c r="W1152" t="s">
        <v>55</v>
      </c>
      <c r="X1152" t="s">
        <v>55</v>
      </c>
      <c r="Y1152">
        <v>1</v>
      </c>
      <c r="Z1152">
        <v>6</v>
      </c>
      <c r="AA1152" t="b">
        <v>0</v>
      </c>
      <c r="AD1152" t="b">
        <v>0</v>
      </c>
      <c r="AE1152" t="b">
        <v>0</v>
      </c>
      <c r="AG1152">
        <v>-3880000</v>
      </c>
      <c r="AH1152">
        <v>-2.5095441131236119E-5</v>
      </c>
      <c r="AI1152">
        <v>-920000</v>
      </c>
      <c r="AJ1152">
        <v>-1.7120223529841171E-5</v>
      </c>
    </row>
    <row r="1153" spans="1:82" x14ac:dyDescent="0.3">
      <c r="A1153" t="s">
        <v>6452</v>
      </c>
      <c r="B1153" t="s">
        <v>49</v>
      </c>
      <c r="C1153" t="s">
        <v>725</v>
      </c>
      <c r="D1153" t="s">
        <v>219</v>
      </c>
      <c r="E1153" t="s">
        <v>219</v>
      </c>
      <c r="F1153" t="s">
        <v>3271</v>
      </c>
      <c r="G1153" t="s">
        <v>53</v>
      </c>
      <c r="H1153" t="s">
        <v>6453</v>
      </c>
      <c r="I1153" t="s">
        <v>3256</v>
      </c>
      <c r="J1153" t="s">
        <v>55</v>
      </c>
      <c r="K1153" t="s">
        <v>4696</v>
      </c>
      <c r="L1153" t="s">
        <v>108</v>
      </c>
      <c r="M1153" t="s">
        <v>3543</v>
      </c>
      <c r="N1153" t="s">
        <v>3309</v>
      </c>
      <c r="O1153" t="s">
        <v>108</v>
      </c>
      <c r="P1153" t="s">
        <v>108</v>
      </c>
      <c r="Q1153" t="s">
        <v>108</v>
      </c>
      <c r="R1153">
        <v>-1.9920000000000003E-3</v>
      </c>
      <c r="S1153" t="s">
        <v>3194</v>
      </c>
      <c r="T1153" t="s">
        <v>3208</v>
      </c>
      <c r="U1153" t="s">
        <v>3194</v>
      </c>
      <c r="W1153" t="s">
        <v>55</v>
      </c>
      <c r="X1153" t="s">
        <v>55</v>
      </c>
      <c r="Y1153">
        <v>1.0177100000000001</v>
      </c>
      <c r="Z1153">
        <v>2</v>
      </c>
      <c r="AA1153" t="b">
        <v>0</v>
      </c>
      <c r="AC1153" t="s">
        <v>3309</v>
      </c>
      <c r="AD1153" t="b">
        <v>0</v>
      </c>
      <c r="AE1153" t="b">
        <v>0</v>
      </c>
      <c r="AF1153" t="s">
        <v>108</v>
      </c>
      <c r="AW1153">
        <v>2353816.2192600006</v>
      </c>
      <c r="AX1153">
        <v>4.779935805045616E-3</v>
      </c>
    </row>
    <row r="1154" spans="1:82" x14ac:dyDescent="0.3">
      <c r="A1154" t="s">
        <v>6454</v>
      </c>
      <c r="B1154" t="s">
        <v>49</v>
      </c>
      <c r="C1154" t="s">
        <v>2966</v>
      </c>
      <c r="D1154" t="s">
        <v>118</v>
      </c>
      <c r="E1154" t="s">
        <v>119</v>
      </c>
      <c r="F1154" t="s">
        <v>3254</v>
      </c>
      <c r="G1154" t="s">
        <v>53</v>
      </c>
      <c r="H1154" t="s">
        <v>3476</v>
      </c>
      <c r="I1154" t="s">
        <v>3256</v>
      </c>
      <c r="J1154" t="s">
        <v>55</v>
      </c>
      <c r="K1154" t="s">
        <v>6139</v>
      </c>
      <c r="L1154" t="s">
        <v>108</v>
      </c>
      <c r="M1154" t="s">
        <v>6455</v>
      </c>
      <c r="N1154" t="s">
        <v>3309</v>
      </c>
      <c r="O1154" t="s">
        <v>108</v>
      </c>
      <c r="P1154" t="s">
        <v>108</v>
      </c>
      <c r="Q1154" t="s">
        <v>108</v>
      </c>
      <c r="R1154">
        <v>-1.73E-3</v>
      </c>
      <c r="S1154" t="s">
        <v>3194</v>
      </c>
      <c r="T1154" t="s">
        <v>3208</v>
      </c>
      <c r="U1154" t="s">
        <v>3194</v>
      </c>
      <c r="X1154" t="s">
        <v>55</v>
      </c>
      <c r="Y1154">
        <v>0.96566000000000007</v>
      </c>
      <c r="Z1154">
        <v>2</v>
      </c>
      <c r="AA1154" t="b">
        <v>0</v>
      </c>
      <c r="AC1154" t="s">
        <v>3309</v>
      </c>
      <c r="AD1154" t="b">
        <v>0</v>
      </c>
      <c r="AE1154" t="b">
        <v>0</v>
      </c>
      <c r="AF1154" t="s">
        <v>108</v>
      </c>
      <c r="AG1154">
        <v>2425845214.1218472</v>
      </c>
      <c r="AH1154">
        <v>1.5690117465073632E-2</v>
      </c>
      <c r="AI1154">
        <v>600447984.54350007</v>
      </c>
      <c r="AJ1154">
        <v>1.1173699688507975E-2</v>
      </c>
      <c r="AK1154">
        <v>118119517.78865305</v>
      </c>
      <c r="AL1154">
        <v>1.4182918426007085E-2</v>
      </c>
      <c r="AM1154">
        <v>2931397.8090000004</v>
      </c>
      <c r="AN1154">
        <v>5.5040613487908497E-3</v>
      </c>
      <c r="AO1154">
        <v>24428315.074999999</v>
      </c>
      <c r="AP1154">
        <v>6.1465292919271218E-3</v>
      </c>
    </row>
    <row r="1155" spans="1:82" x14ac:dyDescent="0.3">
      <c r="A1155" t="s">
        <v>6456</v>
      </c>
      <c r="B1155" t="s">
        <v>49</v>
      </c>
      <c r="D1155" t="s">
        <v>396</v>
      </c>
      <c r="E1155" t="s">
        <v>4156</v>
      </c>
      <c r="F1155" t="s">
        <v>3819</v>
      </c>
      <c r="H1155" t="s">
        <v>6015</v>
      </c>
      <c r="R1155">
        <v>0</v>
      </c>
      <c r="S1155" t="s">
        <v>3194</v>
      </c>
      <c r="T1155" t="s">
        <v>3194</v>
      </c>
      <c r="U1155" t="s">
        <v>3201</v>
      </c>
      <c r="Y1155">
        <v>6.3347652000000001E-3</v>
      </c>
      <c r="Z1155">
        <v>3</v>
      </c>
      <c r="AA1155" t="b">
        <v>0</v>
      </c>
      <c r="AD1155" t="b">
        <v>0</v>
      </c>
      <c r="AE1155" t="b">
        <v>0</v>
      </c>
      <c r="AG1155">
        <v>1583691.3</v>
      </c>
      <c r="AH1155">
        <v>1.0243152522989898E-5</v>
      </c>
    </row>
    <row r="1156" spans="1:82" x14ac:dyDescent="0.3">
      <c r="A1156" t="s">
        <v>6457</v>
      </c>
      <c r="B1156" t="s">
        <v>3210</v>
      </c>
      <c r="C1156" t="s">
        <v>3082</v>
      </c>
      <c r="D1156" t="s">
        <v>1991</v>
      </c>
      <c r="E1156" t="s">
        <v>3020</v>
      </c>
      <c r="F1156" t="s">
        <v>3244</v>
      </c>
      <c r="G1156" t="s">
        <v>53</v>
      </c>
      <c r="H1156" t="s">
        <v>4396</v>
      </c>
      <c r="I1156" t="s">
        <v>6458</v>
      </c>
      <c r="J1156" t="s">
        <v>108</v>
      </c>
      <c r="K1156" t="s">
        <v>5297</v>
      </c>
      <c r="L1156" t="s">
        <v>108</v>
      </c>
      <c r="M1156" t="s">
        <v>6459</v>
      </c>
      <c r="N1156" t="s">
        <v>3498</v>
      </c>
      <c r="O1156" t="s">
        <v>108</v>
      </c>
      <c r="P1156" t="s">
        <v>107</v>
      </c>
      <c r="Q1156" t="s">
        <v>108</v>
      </c>
      <c r="R1156">
        <v>1.0097E-2</v>
      </c>
      <c r="S1156" t="s">
        <v>3201</v>
      </c>
      <c r="Y1156">
        <v>0.87709999999999999</v>
      </c>
      <c r="Z1156">
        <v>3</v>
      </c>
      <c r="AA1156" t="b">
        <v>0</v>
      </c>
      <c r="AB1156" t="s">
        <v>108</v>
      </c>
      <c r="AC1156" t="s">
        <v>3498</v>
      </c>
      <c r="AD1156" t="b">
        <v>0</v>
      </c>
      <c r="AE1156" t="b">
        <v>0</v>
      </c>
      <c r="AF1156" t="s">
        <v>108</v>
      </c>
      <c r="AG1156">
        <v>61882206.985412546</v>
      </c>
      <c r="AH1156">
        <v>4.00247753214791E-4</v>
      </c>
    </row>
    <row r="1157" spans="1:82" x14ac:dyDescent="0.3">
      <c r="A1157" t="s">
        <v>6460</v>
      </c>
      <c r="B1157" t="s">
        <v>3210</v>
      </c>
      <c r="C1157" t="s">
        <v>2713</v>
      </c>
      <c r="D1157" t="s">
        <v>136</v>
      </c>
      <c r="E1157" t="s">
        <v>137</v>
      </c>
      <c r="F1157" t="s">
        <v>3271</v>
      </c>
      <c r="G1157" t="s">
        <v>53</v>
      </c>
      <c r="H1157" t="s">
        <v>6461</v>
      </c>
      <c r="I1157" t="s">
        <v>3661</v>
      </c>
      <c r="J1157" t="s">
        <v>129</v>
      </c>
      <c r="K1157" t="s">
        <v>6462</v>
      </c>
      <c r="L1157" t="s">
        <v>129</v>
      </c>
      <c r="M1157" t="s">
        <v>6463</v>
      </c>
      <c r="N1157" t="s">
        <v>3237</v>
      </c>
      <c r="O1157" t="s">
        <v>129</v>
      </c>
      <c r="P1157" t="s">
        <v>129</v>
      </c>
      <c r="Q1157" t="s">
        <v>48</v>
      </c>
      <c r="R1157">
        <v>5.2319999999999997E-3</v>
      </c>
      <c r="S1157" t="s">
        <v>3194</v>
      </c>
      <c r="T1157" t="s">
        <v>3194</v>
      </c>
      <c r="U1157" t="s">
        <v>3194</v>
      </c>
      <c r="Y1157">
        <v>0.8589</v>
      </c>
      <c r="Z1157">
        <v>1</v>
      </c>
      <c r="AA1157" t="b">
        <v>0</v>
      </c>
      <c r="AB1157" t="s">
        <v>129</v>
      </c>
      <c r="AC1157" t="s">
        <v>3237</v>
      </c>
      <c r="AD1157" t="b">
        <v>0</v>
      </c>
      <c r="AE1157" t="b">
        <v>0</v>
      </c>
      <c r="AF1157" t="s">
        <v>129</v>
      </c>
      <c r="CC1157">
        <v>1724011.1112000002</v>
      </c>
      <c r="CD1157">
        <v>7.5086751606275063E-3</v>
      </c>
    </row>
    <row r="1158" spans="1:82" x14ac:dyDescent="0.3">
      <c r="A1158" t="s">
        <v>6464</v>
      </c>
      <c r="B1158" t="s">
        <v>49</v>
      </c>
      <c r="C1158" t="s">
        <v>6465</v>
      </c>
      <c r="D1158" t="s">
        <v>6187</v>
      </c>
      <c r="E1158" t="s">
        <v>6188</v>
      </c>
      <c r="F1158" t="s">
        <v>3998</v>
      </c>
      <c r="R1158">
        <v>0</v>
      </c>
      <c r="S1158" t="s">
        <v>3194</v>
      </c>
      <c r="U1158" t="s">
        <v>3194</v>
      </c>
      <c r="Y1158">
        <v>353.65</v>
      </c>
      <c r="Z1158">
        <v>2</v>
      </c>
      <c r="AA1158" t="b">
        <v>0</v>
      </c>
      <c r="AD1158" t="b">
        <v>0</v>
      </c>
      <c r="AE1158" t="b">
        <v>0</v>
      </c>
      <c r="AG1158">
        <v>23604722.899999999</v>
      </c>
      <c r="AH1158">
        <v>1.526729211227039E-4</v>
      </c>
      <c r="AI1158">
        <v>4580121.1499999994</v>
      </c>
      <c r="AJ1158">
        <v>8.5231193349731731E-5</v>
      </c>
      <c r="AK1158">
        <v>4080413.6999999997</v>
      </c>
      <c r="AL1158">
        <v>4.8994591016710985E-4</v>
      </c>
      <c r="AO1158">
        <v>879527.54999999993</v>
      </c>
      <c r="AP1158">
        <v>2.2130228108382526E-4</v>
      </c>
      <c r="CA1158">
        <v>519511.85</v>
      </c>
      <c r="CB1158">
        <v>5.7092424245873993E-4</v>
      </c>
    </row>
    <row r="1159" spans="1:82" x14ac:dyDescent="0.3">
      <c r="A1159" t="s">
        <v>6466</v>
      </c>
      <c r="B1159" t="s">
        <v>3210</v>
      </c>
      <c r="C1159" t="s">
        <v>2381</v>
      </c>
      <c r="D1159" t="s">
        <v>468</v>
      </c>
      <c r="E1159" t="s">
        <v>2382</v>
      </c>
      <c r="F1159" t="s">
        <v>3360</v>
      </c>
      <c r="G1159" t="s">
        <v>53</v>
      </c>
      <c r="H1159" t="s">
        <v>6467</v>
      </c>
      <c r="I1159" t="s">
        <v>3911</v>
      </c>
      <c r="J1159" t="s">
        <v>56</v>
      </c>
      <c r="K1159" t="s">
        <v>4526</v>
      </c>
      <c r="L1159" t="s">
        <v>55</v>
      </c>
      <c r="M1159" t="s">
        <v>3756</v>
      </c>
      <c r="N1159" t="s">
        <v>3193</v>
      </c>
      <c r="O1159" t="s">
        <v>54</v>
      </c>
      <c r="P1159" t="s">
        <v>54</v>
      </c>
      <c r="Q1159" t="s">
        <v>56</v>
      </c>
      <c r="R1159">
        <v>2.0145E-2</v>
      </c>
      <c r="S1159" t="s">
        <v>3208</v>
      </c>
      <c r="V1159" t="s">
        <v>4517</v>
      </c>
      <c r="W1159" t="s">
        <v>4517</v>
      </c>
      <c r="Y1159">
        <v>0.92653999999999992</v>
      </c>
      <c r="Z1159">
        <v>4</v>
      </c>
      <c r="AA1159" t="b">
        <v>0</v>
      </c>
      <c r="AB1159" t="s">
        <v>56</v>
      </c>
      <c r="AC1159" t="s">
        <v>3193</v>
      </c>
      <c r="AD1159" t="b">
        <v>0</v>
      </c>
      <c r="AE1159" t="b">
        <v>0</v>
      </c>
      <c r="AG1159">
        <v>107510711.78270674</v>
      </c>
      <c r="AH1159">
        <v>6.9536823157737384E-4</v>
      </c>
    </row>
    <row r="1160" spans="1:82" x14ac:dyDescent="0.3">
      <c r="A1160" t="s">
        <v>6468</v>
      </c>
      <c r="B1160" t="s">
        <v>49</v>
      </c>
      <c r="C1160" t="s">
        <v>2945</v>
      </c>
      <c r="D1160" t="s">
        <v>2946</v>
      </c>
      <c r="E1160" t="s">
        <v>2947</v>
      </c>
      <c r="F1160" t="s">
        <v>3223</v>
      </c>
      <c r="G1160" t="s">
        <v>53</v>
      </c>
      <c r="H1160" t="s">
        <v>6469</v>
      </c>
      <c r="I1160" t="s">
        <v>4312</v>
      </c>
      <c r="J1160" t="s">
        <v>76</v>
      </c>
      <c r="K1160" t="s">
        <v>3256</v>
      </c>
      <c r="L1160" t="s">
        <v>55</v>
      </c>
      <c r="M1160" t="s">
        <v>4364</v>
      </c>
      <c r="N1160" t="s">
        <v>3409</v>
      </c>
      <c r="O1160" t="s">
        <v>76</v>
      </c>
      <c r="P1160" t="s">
        <v>76</v>
      </c>
      <c r="Q1160" t="s">
        <v>76</v>
      </c>
      <c r="R1160">
        <v>7.4159999999999998E-3</v>
      </c>
      <c r="S1160" t="s">
        <v>3194</v>
      </c>
      <c r="U1160" t="s">
        <v>3194</v>
      </c>
      <c r="V1160" t="s">
        <v>55</v>
      </c>
      <c r="Y1160">
        <v>0.98995</v>
      </c>
      <c r="Z1160">
        <v>4</v>
      </c>
      <c r="AA1160" t="b">
        <v>0</v>
      </c>
      <c r="AB1160" t="s">
        <v>76</v>
      </c>
      <c r="AC1160" t="s">
        <v>3409</v>
      </c>
      <c r="AD1160" t="b">
        <v>0</v>
      </c>
      <c r="AE1160" t="b">
        <v>0</v>
      </c>
      <c r="AG1160">
        <v>35684432.877599999</v>
      </c>
      <c r="AH1160">
        <v>2.3080324344880348E-4</v>
      </c>
      <c r="AI1160">
        <v>4956171.233</v>
      </c>
      <c r="AJ1160">
        <v>9.2229086262096222E-5</v>
      </c>
      <c r="AM1160">
        <v>991234.24660000007</v>
      </c>
      <c r="AN1160">
        <v>1.8611646933617795E-3</v>
      </c>
      <c r="AO1160">
        <v>4956171.233</v>
      </c>
      <c r="AP1160">
        <v>1.2470467801775338E-3</v>
      </c>
    </row>
    <row r="1161" spans="1:82" x14ac:dyDescent="0.3">
      <c r="A1161" t="s">
        <v>6470</v>
      </c>
      <c r="B1161" t="s">
        <v>49</v>
      </c>
      <c r="C1161" t="s">
        <v>2834</v>
      </c>
      <c r="D1161" t="s">
        <v>2591</v>
      </c>
      <c r="E1161" t="s">
        <v>2592</v>
      </c>
      <c r="F1161" t="s">
        <v>3223</v>
      </c>
      <c r="G1161" t="s">
        <v>53</v>
      </c>
      <c r="H1161" t="s">
        <v>6471</v>
      </c>
      <c r="I1161" t="s">
        <v>6472</v>
      </c>
      <c r="J1161" t="s">
        <v>62</v>
      </c>
      <c r="K1161" t="s">
        <v>3256</v>
      </c>
      <c r="L1161" t="s">
        <v>55</v>
      </c>
      <c r="M1161" t="s">
        <v>6473</v>
      </c>
      <c r="N1161" t="s">
        <v>3215</v>
      </c>
      <c r="O1161" t="s">
        <v>62</v>
      </c>
      <c r="P1161" t="s">
        <v>62</v>
      </c>
      <c r="Q1161" t="s">
        <v>62</v>
      </c>
      <c r="R1161">
        <v>5.8799999999999998E-4</v>
      </c>
      <c r="S1161" t="s">
        <v>3194</v>
      </c>
      <c r="U1161" t="s">
        <v>3208</v>
      </c>
      <c r="W1161" t="s">
        <v>55</v>
      </c>
      <c r="Y1161">
        <v>1.0085999999999999</v>
      </c>
      <c r="Z1161">
        <v>3</v>
      </c>
      <c r="AA1161" t="b">
        <v>0</v>
      </c>
      <c r="AB1161" t="s">
        <v>62</v>
      </c>
      <c r="AC1161" t="s">
        <v>3215</v>
      </c>
      <c r="AD1161" t="b">
        <v>0</v>
      </c>
      <c r="AE1161" t="b">
        <v>0</v>
      </c>
      <c r="AG1161">
        <v>17909398.356959999</v>
      </c>
      <c r="AH1161">
        <v>1.1583614746467694E-4</v>
      </c>
    </row>
    <row r="1162" spans="1:82" x14ac:dyDescent="0.3">
      <c r="A1162" t="s">
        <v>6474</v>
      </c>
      <c r="B1162" t="s">
        <v>49</v>
      </c>
      <c r="D1162" t="s">
        <v>4685</v>
      </c>
      <c r="E1162" t="s">
        <v>4686</v>
      </c>
      <c r="F1162" t="s">
        <v>3819</v>
      </c>
      <c r="H1162" t="s">
        <v>6475</v>
      </c>
      <c r="R1162">
        <v>0</v>
      </c>
      <c r="S1162" t="s">
        <v>3208</v>
      </c>
      <c r="T1162" t="s">
        <v>3208</v>
      </c>
      <c r="U1162" t="s">
        <v>3208</v>
      </c>
      <c r="Y1162">
        <v>1.5086358E-3</v>
      </c>
      <c r="Z1162">
        <v>4</v>
      </c>
      <c r="AA1162" t="b">
        <v>0</v>
      </c>
      <c r="AD1162" t="b">
        <v>0</v>
      </c>
      <c r="AE1162" t="b">
        <v>0</v>
      </c>
      <c r="AG1162">
        <v>377158.95</v>
      </c>
      <c r="AH1162">
        <v>2.4394253161968626E-6</v>
      </c>
    </row>
    <row r="1163" spans="1:82" x14ac:dyDescent="0.3">
      <c r="A1163" t="s">
        <v>6476</v>
      </c>
      <c r="B1163" t="s">
        <v>3210</v>
      </c>
      <c r="C1163" t="s">
        <v>488</v>
      </c>
      <c r="D1163" t="s">
        <v>376</v>
      </c>
      <c r="E1163" t="s">
        <v>377</v>
      </c>
      <c r="F1163" t="s">
        <v>3271</v>
      </c>
      <c r="G1163" t="s">
        <v>53</v>
      </c>
      <c r="H1163" t="s">
        <v>6477</v>
      </c>
      <c r="I1163" t="s">
        <v>4683</v>
      </c>
      <c r="J1163" t="s">
        <v>48</v>
      </c>
      <c r="K1163" t="s">
        <v>4472</v>
      </c>
      <c r="L1163" t="s">
        <v>55</v>
      </c>
      <c r="M1163" t="s">
        <v>5539</v>
      </c>
      <c r="N1163" t="s">
        <v>3237</v>
      </c>
      <c r="O1163" t="s">
        <v>48</v>
      </c>
      <c r="P1163" t="s">
        <v>48</v>
      </c>
      <c r="Q1163" t="s">
        <v>48</v>
      </c>
      <c r="R1163">
        <v>5.2369999999999995E-3</v>
      </c>
      <c r="S1163" t="s">
        <v>3194</v>
      </c>
      <c r="Y1163">
        <v>0.92287999999999992</v>
      </c>
      <c r="AA1163" t="b">
        <v>0</v>
      </c>
      <c r="AB1163" t="s">
        <v>48</v>
      </c>
      <c r="AC1163" t="s">
        <v>3237</v>
      </c>
      <c r="AD1163" t="b">
        <v>0</v>
      </c>
      <c r="AE1163" t="b">
        <v>0</v>
      </c>
      <c r="CC1163">
        <v>2377994.0000849995</v>
      </c>
      <c r="CD1163">
        <v>1.0357000813139236E-2</v>
      </c>
    </row>
    <row r="1164" spans="1:82" x14ac:dyDescent="0.3">
      <c r="A1164" t="s">
        <v>6478</v>
      </c>
      <c r="B1164" t="s">
        <v>49</v>
      </c>
      <c r="C1164" t="s">
        <v>2304</v>
      </c>
      <c r="D1164" t="s">
        <v>394</v>
      </c>
      <c r="E1164" t="s">
        <v>395</v>
      </c>
      <c r="F1164" t="s">
        <v>3571</v>
      </c>
      <c r="G1164" t="s">
        <v>271</v>
      </c>
      <c r="H1164" t="s">
        <v>5891</v>
      </c>
      <c r="I1164" t="s">
        <v>3835</v>
      </c>
      <c r="J1164" t="s">
        <v>56</v>
      </c>
      <c r="K1164" t="s">
        <v>3836</v>
      </c>
      <c r="L1164" t="s">
        <v>63</v>
      </c>
      <c r="M1164" t="s">
        <v>3924</v>
      </c>
      <c r="N1164" t="s">
        <v>3221</v>
      </c>
      <c r="O1164" t="s">
        <v>56</v>
      </c>
      <c r="P1164" t="s">
        <v>56</v>
      </c>
      <c r="Q1164" t="s">
        <v>63</v>
      </c>
      <c r="R1164">
        <v>9.470000000000001E-3</v>
      </c>
      <c r="S1164" t="s">
        <v>3194</v>
      </c>
      <c r="T1164" t="s">
        <v>3208</v>
      </c>
      <c r="U1164" t="s">
        <v>3194</v>
      </c>
      <c r="V1164" t="s">
        <v>55</v>
      </c>
      <c r="W1164" t="s">
        <v>55</v>
      </c>
      <c r="X1164" t="s">
        <v>55</v>
      </c>
      <c r="Y1164">
        <v>0.9307899999999999</v>
      </c>
      <c r="Z1164">
        <v>2</v>
      </c>
      <c r="AA1164" t="b">
        <v>0</v>
      </c>
      <c r="AB1164" t="s">
        <v>56</v>
      </c>
      <c r="AC1164" t="s">
        <v>3221</v>
      </c>
      <c r="AD1164" t="b">
        <v>0</v>
      </c>
      <c r="AE1164" t="b">
        <v>0</v>
      </c>
      <c r="AF1164" t="s">
        <v>63</v>
      </c>
      <c r="AI1164">
        <v>18676621.917999998</v>
      </c>
      <c r="AJ1164">
        <v>3.4755211088966398E-4</v>
      </c>
      <c r="BM1164">
        <v>2894876.3972899998</v>
      </c>
      <c r="BN1164">
        <v>5.3080467347973882E-3</v>
      </c>
      <c r="BO1164">
        <v>1680895.9726199999</v>
      </c>
      <c r="BP1164">
        <v>4.3310896660315457E-3</v>
      </c>
      <c r="BS1164">
        <v>11486122.47957</v>
      </c>
      <c r="BT1164">
        <v>2.3704267158409309E-3</v>
      </c>
      <c r="BU1164">
        <v>1120597.3150799999</v>
      </c>
      <c r="BV1164">
        <v>4.4843051322622264E-3</v>
      </c>
      <c r="BW1164">
        <v>560298.65753999993</v>
      </c>
      <c r="BX1164">
        <v>2.82693791544997E-3</v>
      </c>
    </row>
    <row r="1165" spans="1:82" x14ac:dyDescent="0.3">
      <c r="A1165" t="s">
        <v>6479</v>
      </c>
      <c r="B1165" t="s">
        <v>49</v>
      </c>
      <c r="C1165" t="s">
        <v>2319</v>
      </c>
      <c r="D1165" t="s">
        <v>449</v>
      </c>
      <c r="E1165" t="s">
        <v>450</v>
      </c>
      <c r="F1165" t="s">
        <v>3244</v>
      </c>
      <c r="G1165" t="s">
        <v>53</v>
      </c>
      <c r="H1165" t="s">
        <v>3788</v>
      </c>
      <c r="I1165" t="s">
        <v>3854</v>
      </c>
      <c r="J1165" t="s">
        <v>56</v>
      </c>
      <c r="K1165" t="s">
        <v>3257</v>
      </c>
      <c r="L1165" t="s">
        <v>55</v>
      </c>
      <c r="M1165" t="s">
        <v>5492</v>
      </c>
      <c r="N1165" t="s">
        <v>3193</v>
      </c>
      <c r="O1165" t="s">
        <v>54</v>
      </c>
      <c r="P1165" t="s">
        <v>54</v>
      </c>
      <c r="Q1165" t="s">
        <v>56</v>
      </c>
      <c r="R1165">
        <v>2.8809999999999999E-3</v>
      </c>
      <c r="S1165" t="s">
        <v>3201</v>
      </c>
      <c r="U1165" t="s">
        <v>3194</v>
      </c>
      <c r="V1165" t="s">
        <v>55</v>
      </c>
      <c r="W1165" t="s">
        <v>55</v>
      </c>
      <c r="Y1165">
        <v>1.00892</v>
      </c>
      <c r="Z1165">
        <v>5</v>
      </c>
      <c r="AA1165" t="b">
        <v>0</v>
      </c>
      <c r="AB1165" t="s">
        <v>56</v>
      </c>
      <c r="AC1165" t="s">
        <v>3193</v>
      </c>
      <c r="AD1165" t="b">
        <v>0</v>
      </c>
      <c r="AE1165" t="b">
        <v>0</v>
      </c>
      <c r="BC1165">
        <v>3065523.6987000001</v>
      </c>
      <c r="BD1165">
        <v>2.8059103483003109E-3</v>
      </c>
      <c r="BE1165">
        <v>1430577.72606</v>
      </c>
      <c r="BF1165">
        <v>3.5840670376693488E-3</v>
      </c>
      <c r="BK1165">
        <v>14510145.50718</v>
      </c>
      <c r="BL1165">
        <v>5.583523543645043E-3</v>
      </c>
    </row>
    <row r="1166" spans="1:82" x14ac:dyDescent="0.3">
      <c r="A1166" t="s">
        <v>6480</v>
      </c>
      <c r="B1166" t="s">
        <v>49</v>
      </c>
      <c r="C1166" t="s">
        <v>511</v>
      </c>
      <c r="D1166" t="s">
        <v>512</v>
      </c>
      <c r="E1166" t="s">
        <v>513</v>
      </c>
      <c r="F1166" t="s">
        <v>3250</v>
      </c>
      <c r="G1166" t="s">
        <v>53</v>
      </c>
      <c r="H1166" t="s">
        <v>6481</v>
      </c>
      <c r="I1166" t="s">
        <v>4095</v>
      </c>
      <c r="J1166" t="s">
        <v>56</v>
      </c>
      <c r="K1166" t="s">
        <v>4096</v>
      </c>
      <c r="L1166" t="s">
        <v>62</v>
      </c>
      <c r="M1166" t="s">
        <v>4097</v>
      </c>
      <c r="N1166" t="s">
        <v>3215</v>
      </c>
      <c r="O1166" t="s">
        <v>62</v>
      </c>
      <c r="P1166" t="s">
        <v>56</v>
      </c>
      <c r="Q1166" t="s">
        <v>62</v>
      </c>
      <c r="R1166">
        <v>3.3990000000000001E-3</v>
      </c>
      <c r="S1166" t="s">
        <v>3194</v>
      </c>
      <c r="T1166" t="s">
        <v>3208</v>
      </c>
      <c r="U1166" t="s">
        <v>3194</v>
      </c>
      <c r="V1166" t="s">
        <v>55</v>
      </c>
      <c r="X1166" t="s">
        <v>55</v>
      </c>
      <c r="Y1166">
        <v>1.0219400000000001</v>
      </c>
      <c r="Z1166">
        <v>5</v>
      </c>
      <c r="AA1166" t="b">
        <v>0</v>
      </c>
      <c r="AB1166" t="s">
        <v>56</v>
      </c>
      <c r="AC1166" t="s">
        <v>3215</v>
      </c>
      <c r="AD1166" t="b">
        <v>0</v>
      </c>
      <c r="AE1166" t="b">
        <v>0</v>
      </c>
      <c r="AF1166" t="s">
        <v>62</v>
      </c>
      <c r="AG1166">
        <v>44616516.748258501</v>
      </c>
      <c r="AH1166">
        <v>2.8857504369503393E-4</v>
      </c>
      <c r="AI1166">
        <v>44965205.26128</v>
      </c>
      <c r="AJ1166">
        <v>8.3675474471554768E-4</v>
      </c>
      <c r="AK1166">
        <v>3783530.5815915</v>
      </c>
      <c r="AL1166">
        <v>4.5429838019682715E-4</v>
      </c>
    </row>
    <row r="1167" spans="1:82" x14ac:dyDescent="0.3">
      <c r="A1167" t="s">
        <v>6482</v>
      </c>
      <c r="B1167" t="s">
        <v>49</v>
      </c>
      <c r="D1167" t="s">
        <v>476</v>
      </c>
      <c r="E1167" t="s">
        <v>477</v>
      </c>
      <c r="F1167" t="s">
        <v>3819</v>
      </c>
      <c r="H1167" t="s">
        <v>6483</v>
      </c>
      <c r="R1167">
        <v>0</v>
      </c>
      <c r="S1167" t="s">
        <v>3194</v>
      </c>
      <c r="T1167" t="s">
        <v>3208</v>
      </c>
      <c r="U1167" t="s">
        <v>3194</v>
      </c>
      <c r="V1167" t="s">
        <v>55</v>
      </c>
      <c r="W1167" t="s">
        <v>55</v>
      </c>
      <c r="Y1167">
        <v>4.5533051999999997E-3</v>
      </c>
      <c r="Z1167">
        <v>4</v>
      </c>
      <c r="AA1167" t="b">
        <v>0</v>
      </c>
      <c r="AD1167" t="b">
        <v>0</v>
      </c>
      <c r="AE1167" t="b">
        <v>0</v>
      </c>
      <c r="AI1167">
        <v>1138326.3</v>
      </c>
      <c r="AJ1167">
        <v>2.1183044245540259E-5</v>
      </c>
    </row>
    <row r="1168" spans="1:82" x14ac:dyDescent="0.3">
      <c r="A1168" t="s">
        <v>6484</v>
      </c>
      <c r="B1168" t="s">
        <v>49</v>
      </c>
      <c r="C1168" t="s">
        <v>2579</v>
      </c>
      <c r="D1168" t="s">
        <v>1053</v>
      </c>
      <c r="E1168" t="s">
        <v>1054</v>
      </c>
      <c r="F1168" t="s">
        <v>3527</v>
      </c>
      <c r="G1168" t="s">
        <v>53</v>
      </c>
      <c r="H1168" t="s">
        <v>6485</v>
      </c>
      <c r="I1168" t="s">
        <v>4110</v>
      </c>
      <c r="J1168" t="s">
        <v>55</v>
      </c>
      <c r="K1168" t="s">
        <v>6486</v>
      </c>
      <c r="L1168" t="s">
        <v>55</v>
      </c>
      <c r="M1168" t="s">
        <v>6487</v>
      </c>
      <c r="N1168" t="s">
        <v>3237</v>
      </c>
      <c r="O1168" t="s">
        <v>48</v>
      </c>
      <c r="P1168" t="s">
        <v>48</v>
      </c>
      <c r="Q1168" t="s">
        <v>48</v>
      </c>
      <c r="R1168">
        <v>-1.1200000000000001E-4</v>
      </c>
      <c r="S1168" t="s">
        <v>3194</v>
      </c>
      <c r="T1168" t="s">
        <v>3194</v>
      </c>
      <c r="U1168" t="s">
        <v>3194</v>
      </c>
      <c r="Y1168">
        <v>0.95087999999999995</v>
      </c>
      <c r="Z1168">
        <v>1</v>
      </c>
      <c r="AA1168" t="b">
        <v>0</v>
      </c>
      <c r="AC1168" t="s">
        <v>3237</v>
      </c>
      <c r="AD1168" t="b">
        <v>0</v>
      </c>
      <c r="AE1168" t="b">
        <v>0</v>
      </c>
      <c r="AG1168">
        <v>186747852.39345399</v>
      </c>
      <c r="AH1168">
        <v>1.2078659113723446E-3</v>
      </c>
      <c r="AI1168">
        <v>69558526.026999995</v>
      </c>
      <c r="AJ1168">
        <v>1.2944103412918639E-3</v>
      </c>
      <c r="AK1168">
        <v>21927725.687546</v>
      </c>
      <c r="AL1168">
        <v>2.6329191865715577E-3</v>
      </c>
    </row>
    <row r="1169" spans="1:84" x14ac:dyDescent="0.3">
      <c r="A1169" t="s">
        <v>6488</v>
      </c>
      <c r="B1169" t="s">
        <v>49</v>
      </c>
      <c r="C1169" t="s">
        <v>2838</v>
      </c>
      <c r="D1169" t="s">
        <v>463</v>
      </c>
      <c r="E1169" t="s">
        <v>464</v>
      </c>
      <c r="F1169" t="s">
        <v>3271</v>
      </c>
      <c r="G1169" t="s">
        <v>53</v>
      </c>
      <c r="H1169" t="s">
        <v>3834</v>
      </c>
      <c r="I1169" t="s">
        <v>3256</v>
      </c>
      <c r="J1169" t="s">
        <v>55</v>
      </c>
      <c r="K1169" t="s">
        <v>6489</v>
      </c>
      <c r="L1169" t="s">
        <v>108</v>
      </c>
      <c r="M1169" t="s">
        <v>4468</v>
      </c>
      <c r="N1169" t="s">
        <v>3309</v>
      </c>
      <c r="O1169" t="s">
        <v>108</v>
      </c>
      <c r="P1169" t="s">
        <v>108</v>
      </c>
      <c r="Q1169" t="s">
        <v>108</v>
      </c>
      <c r="R1169">
        <v>-1.7179999999999999E-3</v>
      </c>
      <c r="S1169" t="s">
        <v>3194</v>
      </c>
      <c r="Y1169">
        <v>1.04169</v>
      </c>
      <c r="Z1169">
        <v>2</v>
      </c>
      <c r="AA1169" t="b">
        <v>0</v>
      </c>
      <c r="AC1169" t="s">
        <v>3309</v>
      </c>
      <c r="AD1169" t="b">
        <v>0</v>
      </c>
      <c r="AE1169" t="b">
        <v>0</v>
      </c>
      <c r="AF1169" t="s">
        <v>108</v>
      </c>
      <c r="AG1169">
        <v>276702048.38534999</v>
      </c>
      <c r="AH1169">
        <v>1.7896804036461338E-3</v>
      </c>
      <c r="AI1169">
        <v>162142525.48049998</v>
      </c>
      <c r="AJ1169">
        <v>3.0173003042599212E-3</v>
      </c>
      <c r="AK1169">
        <v>99299049.918449983</v>
      </c>
      <c r="AL1169">
        <v>1.1923095785857266E-2</v>
      </c>
      <c r="AM1169">
        <v>3179265.2054999997</v>
      </c>
      <c r="AN1169">
        <v>5.9694629918269626E-3</v>
      </c>
      <c r="AO1169">
        <v>11445354.739799999</v>
      </c>
      <c r="AP1169">
        <v>2.8798223679648363E-3</v>
      </c>
      <c r="AQ1169">
        <v>1059755.0684999998</v>
      </c>
      <c r="AR1169">
        <v>2.6132564446220089E-3</v>
      </c>
      <c r="BC1169">
        <v>7312309.972649999</v>
      </c>
      <c r="BD1169">
        <v>6.6930443992128169E-3</v>
      </c>
      <c r="BE1169">
        <v>1589632.6027499998</v>
      </c>
      <c r="BF1169">
        <v>3.9825517409753488E-3</v>
      </c>
      <c r="BM1169">
        <v>4133044.7671499997</v>
      </c>
      <c r="BN1169">
        <v>7.5783528449018837E-3</v>
      </c>
      <c r="BO1169">
        <v>3073289.6986499997</v>
      </c>
      <c r="BP1169">
        <v>7.9188084636772262E-3</v>
      </c>
      <c r="BQ1169">
        <v>529877.53424999991</v>
      </c>
      <c r="BR1169">
        <v>1.6279015374729078E-2</v>
      </c>
      <c r="BW1169">
        <v>2119510.1369999996</v>
      </c>
      <c r="BX1169">
        <v>1.0693803184845412E-2</v>
      </c>
    </row>
    <row r="1170" spans="1:84" x14ac:dyDescent="0.3">
      <c r="A1170" t="s">
        <v>6490</v>
      </c>
      <c r="B1170" t="s">
        <v>49</v>
      </c>
      <c r="C1170" t="s">
        <v>2020</v>
      </c>
      <c r="D1170" t="s">
        <v>665</v>
      </c>
      <c r="E1170" t="s">
        <v>666</v>
      </c>
      <c r="F1170" t="s">
        <v>3571</v>
      </c>
      <c r="G1170" t="s">
        <v>271</v>
      </c>
      <c r="H1170" t="s">
        <v>5402</v>
      </c>
      <c r="I1170" t="s">
        <v>6491</v>
      </c>
      <c r="J1170" t="s">
        <v>63</v>
      </c>
      <c r="K1170" t="s">
        <v>4212</v>
      </c>
      <c r="L1170" t="s">
        <v>107</v>
      </c>
      <c r="M1170" t="s">
        <v>6491</v>
      </c>
      <c r="N1170" t="s">
        <v>55</v>
      </c>
      <c r="O1170" t="s">
        <v>63</v>
      </c>
      <c r="P1170" t="s">
        <v>63</v>
      </c>
      <c r="Q1170" t="s">
        <v>107</v>
      </c>
      <c r="R1170">
        <v>7.7299999999999999E-3</v>
      </c>
      <c r="S1170" t="s">
        <v>3194</v>
      </c>
      <c r="T1170" t="s">
        <v>3194</v>
      </c>
      <c r="U1170" t="s">
        <v>3194</v>
      </c>
      <c r="Y1170">
        <v>0.98108999999999991</v>
      </c>
      <c r="AA1170" t="b">
        <v>0</v>
      </c>
      <c r="AB1170" t="s">
        <v>63</v>
      </c>
      <c r="AD1170" t="b">
        <v>0</v>
      </c>
      <c r="AE1170" t="b">
        <v>0</v>
      </c>
      <c r="AF1170" t="s">
        <v>107</v>
      </c>
      <c r="AG1170">
        <v>95741505.973976791</v>
      </c>
      <c r="AH1170">
        <v>6.1924621829531591E-4</v>
      </c>
      <c r="AI1170">
        <v>32054764.334779996</v>
      </c>
      <c r="AJ1170">
        <v>5.9650514196501526E-4</v>
      </c>
      <c r="AK1170">
        <v>3040510.4660231997</v>
      </c>
      <c r="AL1170">
        <v>3.6508201794547451E-4</v>
      </c>
      <c r="AM1170">
        <v>987820.16439999989</v>
      </c>
      <c r="AN1170">
        <v>1.8547543324681053E-3</v>
      </c>
      <c r="AO1170">
        <v>8890381.4795999993</v>
      </c>
      <c r="AP1170">
        <v>2.2369528972013136E-3</v>
      </c>
      <c r="AQ1170">
        <v>1975640.3287999998</v>
      </c>
      <c r="AR1170">
        <v>4.8717434574758484E-3</v>
      </c>
      <c r="AS1170">
        <v>4939100.8219999997</v>
      </c>
      <c r="AT1170">
        <v>2.8107947845794272E-3</v>
      </c>
      <c r="AU1170">
        <v>296346.04931999993</v>
      </c>
      <c r="AV1170">
        <v>6.4969821653489595E-3</v>
      </c>
      <c r="AY1170">
        <v>246955.04109999997</v>
      </c>
      <c r="AZ1170">
        <v>1.3724768120933725E-2</v>
      </c>
    </row>
    <row r="1171" spans="1:84" x14ac:dyDescent="0.3">
      <c r="A1171" t="s">
        <v>6492</v>
      </c>
      <c r="B1171" t="s">
        <v>49</v>
      </c>
      <c r="C1171" t="s">
        <v>992</v>
      </c>
      <c r="D1171" t="s">
        <v>993</v>
      </c>
      <c r="E1171" t="s">
        <v>994</v>
      </c>
      <c r="F1171" t="s">
        <v>3271</v>
      </c>
      <c r="G1171" t="s">
        <v>53</v>
      </c>
      <c r="H1171" t="s">
        <v>6493</v>
      </c>
      <c r="I1171" t="s">
        <v>5403</v>
      </c>
      <c r="J1171" t="s">
        <v>55</v>
      </c>
      <c r="K1171" t="s">
        <v>3831</v>
      </c>
      <c r="L1171" t="s">
        <v>108</v>
      </c>
      <c r="M1171" t="s">
        <v>4333</v>
      </c>
      <c r="N1171" t="s">
        <v>55</v>
      </c>
      <c r="O1171" t="s">
        <v>108</v>
      </c>
      <c r="P1171" t="s">
        <v>108</v>
      </c>
      <c r="Q1171" t="s">
        <v>108</v>
      </c>
      <c r="R1171">
        <v>3.7240000000000003E-3</v>
      </c>
      <c r="S1171" t="s">
        <v>3194</v>
      </c>
      <c r="T1171" t="s">
        <v>3194</v>
      </c>
      <c r="U1171" t="s">
        <v>55</v>
      </c>
      <c r="V1171" t="s">
        <v>55</v>
      </c>
      <c r="W1171" t="s">
        <v>55</v>
      </c>
      <c r="Y1171">
        <v>0.80302000000000007</v>
      </c>
      <c r="AA1171" t="b">
        <v>0</v>
      </c>
      <c r="AD1171" t="b">
        <v>0</v>
      </c>
      <c r="AE1171" t="b">
        <v>0</v>
      </c>
      <c r="AF1171" t="s">
        <v>108</v>
      </c>
      <c r="AG1171">
        <v>19774932.411060002</v>
      </c>
      <c r="AH1171">
        <v>1.2790222994740448E-4</v>
      </c>
      <c r="AI1171">
        <v>7234731.3699000003</v>
      </c>
      <c r="AJ1171">
        <v>1.3463067199026308E-4</v>
      </c>
      <c r="AK1171">
        <v>6752415.9452400003</v>
      </c>
      <c r="AL1171">
        <v>8.1078018538108471E-4</v>
      </c>
      <c r="BC1171">
        <v>6430872.3288000003</v>
      </c>
      <c r="BD1171">
        <v>5.886254026882966E-3</v>
      </c>
    </row>
    <row r="1172" spans="1:84" x14ac:dyDescent="0.3">
      <c r="A1172" t="s">
        <v>6494</v>
      </c>
      <c r="B1172" t="s">
        <v>49</v>
      </c>
      <c r="C1172" t="s">
        <v>6495</v>
      </c>
      <c r="E1172" t="s">
        <v>6496</v>
      </c>
      <c r="F1172" t="s">
        <v>3808</v>
      </c>
      <c r="R1172">
        <v>0</v>
      </c>
      <c r="Y1172">
        <v>10.79</v>
      </c>
      <c r="AA1172" t="b">
        <v>0</v>
      </c>
      <c r="AD1172" t="b">
        <v>0</v>
      </c>
      <c r="AE1172" t="b">
        <v>0</v>
      </c>
      <c r="BS1172">
        <v>10106633.585099999</v>
      </c>
      <c r="BT1172">
        <v>2.0857373147420166E-3</v>
      </c>
    </row>
    <row r="1173" spans="1:84" x14ac:dyDescent="0.3">
      <c r="A1173" t="s">
        <v>6497</v>
      </c>
      <c r="B1173" t="s">
        <v>49</v>
      </c>
      <c r="C1173" t="s">
        <v>2839</v>
      </c>
      <c r="D1173" t="s">
        <v>463</v>
      </c>
      <c r="E1173" t="s">
        <v>464</v>
      </c>
      <c r="F1173" t="s">
        <v>3271</v>
      </c>
      <c r="G1173" t="s">
        <v>53</v>
      </c>
      <c r="H1173" t="s">
        <v>3775</v>
      </c>
      <c r="I1173" t="s">
        <v>3226</v>
      </c>
      <c r="J1173" t="s">
        <v>55</v>
      </c>
      <c r="K1173" t="s">
        <v>5720</v>
      </c>
      <c r="L1173" t="s">
        <v>108</v>
      </c>
      <c r="M1173" t="s">
        <v>5720</v>
      </c>
      <c r="N1173" t="s">
        <v>3309</v>
      </c>
      <c r="O1173" t="s">
        <v>108</v>
      </c>
      <c r="P1173" t="s">
        <v>108</v>
      </c>
      <c r="Q1173" t="s">
        <v>108</v>
      </c>
      <c r="R1173">
        <v>-1.8090000000000001E-3</v>
      </c>
      <c r="S1173" t="s">
        <v>3194</v>
      </c>
      <c r="Y1173">
        <v>0.95472999999999997</v>
      </c>
      <c r="Z1173">
        <v>2</v>
      </c>
      <c r="AA1173" t="b">
        <v>0</v>
      </c>
      <c r="AC1173" t="s">
        <v>3309</v>
      </c>
      <c r="AD1173" t="b">
        <v>0</v>
      </c>
      <c r="AE1173" t="b">
        <v>0</v>
      </c>
      <c r="AF1173" t="s">
        <v>108</v>
      </c>
      <c r="AW1173">
        <v>8594357.6709000003</v>
      </c>
      <c r="AX1173">
        <v>1.7452712584935096E-2</v>
      </c>
    </row>
    <row r="1174" spans="1:84" x14ac:dyDescent="0.3">
      <c r="A1174" t="s">
        <v>6498</v>
      </c>
      <c r="B1174" t="s">
        <v>49</v>
      </c>
      <c r="C1174" t="s">
        <v>2575</v>
      </c>
      <c r="D1174" t="s">
        <v>474</v>
      </c>
      <c r="E1174" t="s">
        <v>2576</v>
      </c>
      <c r="F1174" t="s">
        <v>3223</v>
      </c>
      <c r="G1174" t="s">
        <v>53</v>
      </c>
      <c r="H1174" t="s">
        <v>6499</v>
      </c>
      <c r="I1174" t="s">
        <v>3485</v>
      </c>
      <c r="J1174" t="s">
        <v>62</v>
      </c>
      <c r="K1174" t="s">
        <v>4772</v>
      </c>
      <c r="L1174" t="s">
        <v>62</v>
      </c>
      <c r="M1174" t="s">
        <v>6500</v>
      </c>
      <c r="N1174" t="s">
        <v>3470</v>
      </c>
      <c r="O1174" t="s">
        <v>62</v>
      </c>
      <c r="P1174" t="s">
        <v>63</v>
      </c>
      <c r="Q1174" t="s">
        <v>62</v>
      </c>
      <c r="R1174">
        <v>6.5399999999999996E-4</v>
      </c>
      <c r="S1174" t="s">
        <v>3201</v>
      </c>
      <c r="T1174" t="s">
        <v>3194</v>
      </c>
      <c r="U1174" t="s">
        <v>3194</v>
      </c>
      <c r="Y1174">
        <v>1.0214000000000001</v>
      </c>
      <c r="Z1174">
        <v>4</v>
      </c>
      <c r="AA1174" t="b">
        <v>0</v>
      </c>
      <c r="AB1174" t="s">
        <v>62</v>
      </c>
      <c r="AC1174" t="s">
        <v>3470</v>
      </c>
      <c r="AD1174" t="b">
        <v>0</v>
      </c>
      <c r="AE1174" t="b">
        <v>0</v>
      </c>
      <c r="AF1174" t="s">
        <v>62</v>
      </c>
      <c r="AG1174">
        <v>46443173.422920004</v>
      </c>
      <c r="AH1174">
        <v>3.0038967128419558E-4</v>
      </c>
      <c r="AI1174">
        <v>17275220.13634</v>
      </c>
      <c r="AJ1174">
        <v>3.2147351115364569E-4</v>
      </c>
    </row>
    <row r="1175" spans="1:84" x14ac:dyDescent="0.3">
      <c r="A1175" t="s">
        <v>6501</v>
      </c>
      <c r="B1175" t="s">
        <v>49</v>
      </c>
      <c r="C1175" t="s">
        <v>2012</v>
      </c>
      <c r="D1175" t="s">
        <v>2013</v>
      </c>
      <c r="E1175" t="s">
        <v>2014</v>
      </c>
      <c r="F1175" t="s">
        <v>3360</v>
      </c>
      <c r="G1175" t="s">
        <v>53</v>
      </c>
      <c r="H1175" t="s">
        <v>6502</v>
      </c>
      <c r="I1175" t="s">
        <v>3879</v>
      </c>
      <c r="J1175" t="s">
        <v>68</v>
      </c>
      <c r="K1175" t="s">
        <v>3256</v>
      </c>
      <c r="L1175" t="s">
        <v>55</v>
      </c>
      <c r="M1175" t="s">
        <v>3256</v>
      </c>
      <c r="N1175" t="s">
        <v>55</v>
      </c>
      <c r="O1175" t="s">
        <v>68</v>
      </c>
      <c r="P1175" t="s">
        <v>68</v>
      </c>
      <c r="Q1175" t="s">
        <v>68</v>
      </c>
      <c r="R1175">
        <v>9.1610000000000007E-3</v>
      </c>
      <c r="T1175" t="s">
        <v>3194</v>
      </c>
      <c r="U1175" t="s">
        <v>3194</v>
      </c>
      <c r="Y1175">
        <v>0.95672999999999997</v>
      </c>
      <c r="Z1175">
        <v>4</v>
      </c>
      <c r="AA1175" t="b">
        <v>0</v>
      </c>
      <c r="AB1175" t="s">
        <v>68</v>
      </c>
      <c r="AD1175" t="b">
        <v>0</v>
      </c>
      <c r="AE1175" t="b">
        <v>0</v>
      </c>
      <c r="AG1175">
        <v>57391477.934729397</v>
      </c>
      <c r="AH1175">
        <v>3.7120217936743253E-4</v>
      </c>
      <c r="BC1175">
        <v>2888929.7259</v>
      </c>
      <c r="BD1175">
        <v>2.6442717819642834E-3</v>
      </c>
      <c r="BE1175">
        <v>1925953.1505999998</v>
      </c>
      <c r="BF1175">
        <v>4.8251451685690384E-3</v>
      </c>
      <c r="BK1175">
        <v>9629765.7529999986</v>
      </c>
      <c r="BL1175">
        <v>3.7055468379043064E-3</v>
      </c>
      <c r="BM1175">
        <v>4140799.2737899995</v>
      </c>
      <c r="BN1175">
        <v>7.5925715119541104E-3</v>
      </c>
      <c r="BO1175">
        <v>2407441.4382499997</v>
      </c>
      <c r="BP1175">
        <v>6.2031469553279085E-3</v>
      </c>
      <c r="BU1175">
        <v>1829655.4930699999</v>
      </c>
      <c r="BV1175">
        <v>7.3217501125815536E-3</v>
      </c>
      <c r="BW1175">
        <v>1155571.8903599998</v>
      </c>
      <c r="BX1175">
        <v>5.8303369942550084E-3</v>
      </c>
    </row>
    <row r="1176" spans="1:84" x14ac:dyDescent="0.3">
      <c r="A1176" t="s">
        <v>6503</v>
      </c>
      <c r="B1176" t="s">
        <v>3210</v>
      </c>
      <c r="C1176" t="s">
        <v>2327</v>
      </c>
      <c r="D1176" t="s">
        <v>2328</v>
      </c>
      <c r="E1176" t="s">
        <v>2329</v>
      </c>
      <c r="F1176" t="s">
        <v>3271</v>
      </c>
      <c r="G1176" t="s">
        <v>53</v>
      </c>
      <c r="H1176" t="s">
        <v>5479</v>
      </c>
      <c r="I1176" t="s">
        <v>3742</v>
      </c>
      <c r="J1176" t="s">
        <v>62</v>
      </c>
      <c r="K1176" t="s">
        <v>6504</v>
      </c>
      <c r="L1176" t="s">
        <v>55</v>
      </c>
      <c r="M1176" t="s">
        <v>5728</v>
      </c>
      <c r="N1176" t="s">
        <v>3215</v>
      </c>
      <c r="O1176" t="s">
        <v>62</v>
      </c>
      <c r="P1176" t="s">
        <v>62</v>
      </c>
      <c r="Q1176" t="s">
        <v>62</v>
      </c>
      <c r="R1176">
        <v>5.2240000000000003E-3</v>
      </c>
      <c r="S1176" t="s">
        <v>3194</v>
      </c>
      <c r="U1176" t="s">
        <v>3194</v>
      </c>
      <c r="V1176" t="s">
        <v>55</v>
      </c>
      <c r="Y1176">
        <v>1.0197100000000001</v>
      </c>
      <c r="Z1176">
        <v>2</v>
      </c>
      <c r="AA1176" t="b">
        <v>0</v>
      </c>
      <c r="AB1176" t="s">
        <v>62</v>
      </c>
      <c r="AC1176" t="s">
        <v>3215</v>
      </c>
      <c r="AD1176" t="b">
        <v>0</v>
      </c>
      <c r="AE1176" t="b">
        <v>0</v>
      </c>
      <c r="CC1176">
        <v>2073447.7778000003</v>
      </c>
      <c r="CD1176">
        <v>9.030594829048666E-3</v>
      </c>
    </row>
    <row r="1177" spans="1:84" x14ac:dyDescent="0.3">
      <c r="A1177" t="s">
        <v>6505</v>
      </c>
      <c r="B1177" t="s">
        <v>49</v>
      </c>
      <c r="C1177" t="s">
        <v>2015</v>
      </c>
      <c r="D1177" t="s">
        <v>919</v>
      </c>
      <c r="E1177" t="s">
        <v>1782</v>
      </c>
      <c r="F1177" t="s">
        <v>3188</v>
      </c>
      <c r="G1177" t="s">
        <v>53</v>
      </c>
      <c r="H1177" t="s">
        <v>6506</v>
      </c>
      <c r="I1177" t="s">
        <v>3497</v>
      </c>
      <c r="J1177" t="s">
        <v>62</v>
      </c>
      <c r="K1177" t="s">
        <v>4168</v>
      </c>
      <c r="L1177" t="s">
        <v>63</v>
      </c>
      <c r="M1177" t="s">
        <v>6507</v>
      </c>
      <c r="N1177" t="s">
        <v>3215</v>
      </c>
      <c r="O1177" t="s">
        <v>62</v>
      </c>
      <c r="P1177" t="s">
        <v>63</v>
      </c>
      <c r="Q1177" t="s">
        <v>62</v>
      </c>
      <c r="R1177">
        <v>1.8000000000000001E-4</v>
      </c>
      <c r="U1177" t="s">
        <v>3194</v>
      </c>
      <c r="Y1177">
        <v>0.99293000000000009</v>
      </c>
      <c r="AA1177" t="b">
        <v>0</v>
      </c>
      <c r="AB1177" t="s">
        <v>62</v>
      </c>
      <c r="AC1177" t="s">
        <v>3215</v>
      </c>
      <c r="AD1177" t="b">
        <v>0</v>
      </c>
      <c r="AE1177" t="b">
        <v>0</v>
      </c>
      <c r="AF1177" t="s">
        <v>63</v>
      </c>
      <c r="BS1177">
        <v>11742760.301580003</v>
      </c>
      <c r="BT1177">
        <v>2.4233898590313137E-3</v>
      </c>
    </row>
    <row r="1178" spans="1:84" x14ac:dyDescent="0.3">
      <c r="A1178" t="s">
        <v>6508</v>
      </c>
      <c r="B1178" t="s">
        <v>49</v>
      </c>
      <c r="C1178" t="s">
        <v>6509</v>
      </c>
      <c r="E1178" t="s">
        <v>6510</v>
      </c>
      <c r="F1178" t="s">
        <v>3808</v>
      </c>
      <c r="O1178" t="s">
        <v>76</v>
      </c>
      <c r="P1178" t="s">
        <v>209</v>
      </c>
      <c r="Q1178" t="s">
        <v>76</v>
      </c>
      <c r="R1178">
        <v>1.342885447836E-2</v>
      </c>
      <c r="Y1178">
        <v>959.04</v>
      </c>
      <c r="AA1178" t="b">
        <v>0</v>
      </c>
      <c r="AD1178" t="b">
        <v>0</v>
      </c>
      <c r="AE1178" t="b">
        <v>0</v>
      </c>
      <c r="AW1178">
        <v>93773972.159999996</v>
      </c>
      <c r="AX1178">
        <v>0.1904284469795402</v>
      </c>
    </row>
    <row r="1179" spans="1:84" x14ac:dyDescent="0.3">
      <c r="A1179" t="s">
        <v>6511</v>
      </c>
      <c r="B1179" t="s">
        <v>49</v>
      </c>
      <c r="C1179" t="s">
        <v>2901</v>
      </c>
      <c r="D1179" t="s">
        <v>1173</v>
      </c>
      <c r="E1179" t="s">
        <v>1174</v>
      </c>
      <c r="F1179" t="s">
        <v>3346</v>
      </c>
      <c r="G1179" t="s">
        <v>53</v>
      </c>
      <c r="H1179" t="s">
        <v>6512</v>
      </c>
      <c r="I1179" t="s">
        <v>4585</v>
      </c>
      <c r="J1179" t="s">
        <v>76</v>
      </c>
      <c r="K1179" t="s">
        <v>5405</v>
      </c>
      <c r="L1179" t="s">
        <v>54</v>
      </c>
      <c r="M1179" t="s">
        <v>5406</v>
      </c>
      <c r="N1179" t="s">
        <v>3409</v>
      </c>
      <c r="O1179" t="s">
        <v>76</v>
      </c>
      <c r="P1179" t="s">
        <v>76</v>
      </c>
      <c r="Q1179" t="s">
        <v>54</v>
      </c>
      <c r="R1179">
        <v>-7.2000000000000005E-4</v>
      </c>
      <c r="S1179" t="s">
        <v>3194</v>
      </c>
      <c r="U1179" t="s">
        <v>3194</v>
      </c>
      <c r="V1179" t="s">
        <v>55</v>
      </c>
      <c r="W1179" t="s">
        <v>55</v>
      </c>
      <c r="Y1179">
        <v>1.03162</v>
      </c>
      <c r="Z1179">
        <v>4</v>
      </c>
      <c r="AA1179" t="b">
        <v>0</v>
      </c>
      <c r="AB1179" t="s">
        <v>76</v>
      </c>
      <c r="AC1179" t="s">
        <v>3409</v>
      </c>
      <c r="AD1179" t="b">
        <v>0</v>
      </c>
      <c r="AE1179" t="b">
        <v>0</v>
      </c>
      <c r="AF1179" t="s">
        <v>54</v>
      </c>
      <c r="AG1179">
        <v>3645842.9864500002</v>
      </c>
      <c r="AH1179">
        <v>2.3580937639223213E-5</v>
      </c>
      <c r="AI1179">
        <v>1562504.13705</v>
      </c>
      <c r="AJ1179">
        <v>2.9076543578910417E-5</v>
      </c>
    </row>
    <row r="1180" spans="1:84" x14ac:dyDescent="0.3">
      <c r="A1180" t="s">
        <v>6513</v>
      </c>
      <c r="B1180" t="s">
        <v>49</v>
      </c>
      <c r="C1180" t="s">
        <v>2960</v>
      </c>
      <c r="D1180" t="s">
        <v>2110</v>
      </c>
      <c r="E1180" t="s">
        <v>2111</v>
      </c>
      <c r="F1180" t="s">
        <v>3384</v>
      </c>
      <c r="G1180" t="s">
        <v>53</v>
      </c>
      <c r="H1180" t="s">
        <v>6514</v>
      </c>
      <c r="I1180" t="s">
        <v>3916</v>
      </c>
      <c r="J1180" t="s">
        <v>68</v>
      </c>
      <c r="K1180" t="s">
        <v>6149</v>
      </c>
      <c r="L1180" t="s">
        <v>68</v>
      </c>
      <c r="M1180" t="s">
        <v>3464</v>
      </c>
      <c r="N1180" t="s">
        <v>3207</v>
      </c>
      <c r="O1180" t="s">
        <v>68</v>
      </c>
      <c r="P1180" t="s">
        <v>68</v>
      </c>
      <c r="Q1180" t="s">
        <v>68</v>
      </c>
      <c r="R1180">
        <v>2.0870000000000003E-3</v>
      </c>
      <c r="S1180" t="s">
        <v>3194</v>
      </c>
      <c r="T1180" t="s">
        <v>3194</v>
      </c>
      <c r="U1180" t="s">
        <v>3194</v>
      </c>
      <c r="Y1180">
        <v>0.98894000000000004</v>
      </c>
      <c r="Z1180">
        <v>4</v>
      </c>
      <c r="AA1180" t="b">
        <v>0</v>
      </c>
      <c r="AB1180" t="s">
        <v>68</v>
      </c>
      <c r="AC1180" t="s">
        <v>3207</v>
      </c>
      <c r="AD1180" t="b">
        <v>0</v>
      </c>
      <c r="AE1180" t="b">
        <v>0</v>
      </c>
      <c r="AF1180" t="s">
        <v>68</v>
      </c>
      <c r="BQ1180">
        <v>99454.958899999998</v>
      </c>
      <c r="BR1180">
        <v>3.0554773516068331E-3</v>
      </c>
      <c r="BS1180">
        <v>19393716.9855</v>
      </c>
      <c r="BT1180">
        <v>4.0023415163520223E-3</v>
      </c>
    </row>
    <row r="1181" spans="1:84" x14ac:dyDescent="0.3">
      <c r="A1181" t="s">
        <v>6515</v>
      </c>
      <c r="B1181" t="s">
        <v>49</v>
      </c>
      <c r="C1181" t="s">
        <v>515</v>
      </c>
      <c r="D1181" t="s">
        <v>516</v>
      </c>
      <c r="E1181" t="s">
        <v>517</v>
      </c>
      <c r="F1181" t="s">
        <v>3217</v>
      </c>
      <c r="G1181" t="s">
        <v>53</v>
      </c>
      <c r="H1181" t="s">
        <v>3707</v>
      </c>
      <c r="I1181" t="s">
        <v>6458</v>
      </c>
      <c r="J1181" t="s">
        <v>76</v>
      </c>
      <c r="K1181" t="s">
        <v>6516</v>
      </c>
      <c r="L1181" t="s">
        <v>54</v>
      </c>
      <c r="M1181" t="s">
        <v>6516</v>
      </c>
      <c r="N1181" t="s">
        <v>55</v>
      </c>
      <c r="O1181" t="s">
        <v>76</v>
      </c>
      <c r="P1181" t="s">
        <v>76</v>
      </c>
      <c r="Q1181" t="s">
        <v>54</v>
      </c>
      <c r="R1181">
        <v>1.0529E-2</v>
      </c>
      <c r="T1181" t="s">
        <v>3194</v>
      </c>
      <c r="U1181" t="s">
        <v>3201</v>
      </c>
      <c r="Y1181">
        <v>0.82638</v>
      </c>
      <c r="AA1181" t="b">
        <v>0</v>
      </c>
      <c r="AD1181" t="b">
        <v>1</v>
      </c>
      <c r="AE1181" t="b">
        <v>0</v>
      </c>
      <c r="AF1181" t="s">
        <v>54</v>
      </c>
      <c r="AG1181">
        <v>16127499.041550001</v>
      </c>
      <c r="AH1181">
        <v>1.0431100587404253E-4</v>
      </c>
      <c r="AI1181">
        <v>5375833.0138500007</v>
      </c>
      <c r="AJ1181">
        <v>1.0003854658283887E-4</v>
      </c>
    </row>
    <row r="1182" spans="1:84" x14ac:dyDescent="0.3">
      <c r="A1182" t="s">
        <v>6517</v>
      </c>
      <c r="B1182" t="s">
        <v>49</v>
      </c>
      <c r="C1182" t="s">
        <v>2812</v>
      </c>
      <c r="D1182" t="s">
        <v>1127</v>
      </c>
      <c r="E1182" t="s">
        <v>1128</v>
      </c>
      <c r="F1182" t="s">
        <v>3571</v>
      </c>
      <c r="G1182" t="s">
        <v>271</v>
      </c>
      <c r="H1182" t="s">
        <v>6518</v>
      </c>
      <c r="I1182" t="s">
        <v>4973</v>
      </c>
      <c r="J1182" t="s">
        <v>54</v>
      </c>
      <c r="K1182" t="s">
        <v>3698</v>
      </c>
      <c r="L1182" t="s">
        <v>63</v>
      </c>
      <c r="M1182" t="s">
        <v>3698</v>
      </c>
      <c r="N1182" t="s">
        <v>3221</v>
      </c>
      <c r="O1182" t="s">
        <v>56</v>
      </c>
      <c r="P1182" t="s">
        <v>54</v>
      </c>
      <c r="Q1182" t="s">
        <v>63</v>
      </c>
      <c r="R1182">
        <v>7.4640000000000001E-3</v>
      </c>
      <c r="S1182" t="s">
        <v>3194</v>
      </c>
      <c r="T1182" t="s">
        <v>3194</v>
      </c>
      <c r="U1182" t="s">
        <v>3194</v>
      </c>
      <c r="V1182" t="s">
        <v>55</v>
      </c>
      <c r="W1182" t="s">
        <v>55</v>
      </c>
      <c r="X1182" t="s">
        <v>55</v>
      </c>
      <c r="Y1182">
        <v>0.88497000000000003</v>
      </c>
      <c r="Z1182">
        <v>6</v>
      </c>
      <c r="AA1182" t="b">
        <v>0</v>
      </c>
      <c r="AB1182" t="s">
        <v>54</v>
      </c>
      <c r="AC1182" t="s">
        <v>3221</v>
      </c>
      <c r="AD1182" t="b">
        <v>0</v>
      </c>
      <c r="AE1182" t="b">
        <v>0</v>
      </c>
      <c r="AF1182" t="s">
        <v>63</v>
      </c>
      <c r="AG1182">
        <v>78163661.373600006</v>
      </c>
      <c r="AH1182">
        <v>5.0555452644408599E-4</v>
      </c>
      <c r="AI1182">
        <v>26646702.741</v>
      </c>
      <c r="AJ1182">
        <v>4.958668557164689E-4</v>
      </c>
      <c r="AM1182">
        <v>888223.42470000009</v>
      </c>
      <c r="AN1182">
        <v>1.6677491557004535E-3</v>
      </c>
      <c r="AO1182">
        <v>10658681.0964</v>
      </c>
      <c r="AP1182">
        <v>2.6818835180073297E-3</v>
      </c>
      <c r="AS1182">
        <v>8882234.2469999995</v>
      </c>
      <c r="AT1182">
        <v>5.0547941005121633E-3</v>
      </c>
      <c r="BK1182">
        <v>8882234.2469999995</v>
      </c>
      <c r="BL1182">
        <v>3.4178957070936542E-3</v>
      </c>
      <c r="BM1182">
        <v>3552893.6988000004</v>
      </c>
      <c r="BN1182">
        <v>6.5145875708724869E-3</v>
      </c>
      <c r="CE1182">
        <v>8882234.2469999995</v>
      </c>
      <c r="CF1182">
        <v>3.8072070103752402E-2</v>
      </c>
    </row>
    <row r="1183" spans="1:84" x14ac:dyDescent="0.3">
      <c r="A1183" t="s">
        <v>6519</v>
      </c>
      <c r="B1183" t="s">
        <v>49</v>
      </c>
      <c r="C1183" t="s">
        <v>2590</v>
      </c>
      <c r="D1183" t="s">
        <v>2591</v>
      </c>
      <c r="E1183" t="s">
        <v>2592</v>
      </c>
      <c r="F1183" t="s">
        <v>3223</v>
      </c>
      <c r="G1183" t="s">
        <v>53</v>
      </c>
      <c r="H1183" t="s">
        <v>4747</v>
      </c>
      <c r="I1183" t="s">
        <v>6472</v>
      </c>
      <c r="J1183" t="s">
        <v>62</v>
      </c>
      <c r="K1183" t="s">
        <v>3257</v>
      </c>
      <c r="L1183" t="s">
        <v>55</v>
      </c>
      <c r="M1183" t="s">
        <v>6473</v>
      </c>
      <c r="N1183" t="s">
        <v>3215</v>
      </c>
      <c r="O1183" t="s">
        <v>62</v>
      </c>
      <c r="P1183" t="s">
        <v>62</v>
      </c>
      <c r="Q1183" t="s">
        <v>62</v>
      </c>
      <c r="R1183">
        <v>-2.7999999999999998E-4</v>
      </c>
      <c r="S1183" t="s">
        <v>3194</v>
      </c>
      <c r="U1183" t="s">
        <v>3208</v>
      </c>
      <c r="W1183" t="s">
        <v>55</v>
      </c>
      <c r="Y1183">
        <v>1.01308</v>
      </c>
      <c r="Z1183">
        <v>3</v>
      </c>
      <c r="AA1183" t="b">
        <v>0</v>
      </c>
      <c r="AB1183" t="s">
        <v>62</v>
      </c>
      <c r="AC1183" t="s">
        <v>3215</v>
      </c>
      <c r="AD1183" t="b">
        <v>0</v>
      </c>
      <c r="AE1183" t="b">
        <v>0</v>
      </c>
      <c r="AG1183">
        <v>93018802.849440008</v>
      </c>
      <c r="AH1183">
        <v>6.0163605438303617E-4</v>
      </c>
      <c r="AI1183">
        <v>22438746.301400002</v>
      </c>
      <c r="AJ1183">
        <v>4.1756125261887482E-4</v>
      </c>
      <c r="BK1183">
        <v>4079772.0548</v>
      </c>
      <c r="BL1183">
        <v>1.5699017841970654E-3</v>
      </c>
    </row>
    <row r="1184" spans="1:84" x14ac:dyDescent="0.3">
      <c r="A1184" t="s">
        <v>6520</v>
      </c>
      <c r="B1184" t="s">
        <v>49</v>
      </c>
      <c r="C1184" t="s">
        <v>1015</v>
      </c>
      <c r="D1184" t="s">
        <v>755</v>
      </c>
      <c r="E1184" t="s">
        <v>1016</v>
      </c>
      <c r="F1184" t="s">
        <v>3346</v>
      </c>
      <c r="G1184" t="s">
        <v>53</v>
      </c>
      <c r="H1184" t="s">
        <v>6521</v>
      </c>
      <c r="I1184" t="s">
        <v>3932</v>
      </c>
      <c r="J1184" t="s">
        <v>54</v>
      </c>
      <c r="K1184" t="s">
        <v>3933</v>
      </c>
      <c r="L1184" t="s">
        <v>55</v>
      </c>
      <c r="M1184" t="s">
        <v>3934</v>
      </c>
      <c r="N1184" t="s">
        <v>3193</v>
      </c>
      <c r="O1184" t="s">
        <v>54</v>
      </c>
      <c r="P1184" t="s">
        <v>54</v>
      </c>
      <c r="Q1184" t="s">
        <v>54</v>
      </c>
      <c r="R1184">
        <v>7.9389999999999999E-3</v>
      </c>
      <c r="Y1184">
        <v>0.95653999999999995</v>
      </c>
      <c r="AA1184" t="b">
        <v>0</v>
      </c>
      <c r="AB1184" t="s">
        <v>54</v>
      </c>
      <c r="AC1184" t="s">
        <v>3193</v>
      </c>
      <c r="AD1184" t="b">
        <v>0</v>
      </c>
      <c r="AE1184" t="b">
        <v>0</v>
      </c>
      <c r="AG1184">
        <v>144393235.77614</v>
      </c>
      <c r="AH1184">
        <v>9.3392060519814917E-4</v>
      </c>
      <c r="AI1184">
        <v>62868387.313029997</v>
      </c>
      <c r="AJ1184">
        <v>1.1699139606083742E-3</v>
      </c>
      <c r="AK1184">
        <v>6510327.5888299998</v>
      </c>
      <c r="AL1184">
        <v>7.8171200532812645E-4</v>
      </c>
      <c r="AS1184">
        <v>4761284.3560100002</v>
      </c>
      <c r="AT1184">
        <v>2.7096011436254352E-3</v>
      </c>
      <c r="BE1184">
        <v>1166028.8218799999</v>
      </c>
      <c r="BF1184">
        <v>2.9212851488904386E-3</v>
      </c>
      <c r="BK1184">
        <v>15547050.9584</v>
      </c>
      <c r="BL1184">
        <v>5.9825261585089613E-3</v>
      </c>
      <c r="BY1184">
        <v>6218820.3833600003</v>
      </c>
      <c r="BZ1184">
        <v>1.4092296606250125E-2</v>
      </c>
      <c r="CA1184">
        <v>6218820.3833600003</v>
      </c>
      <c r="CB1184">
        <v>6.8342528016575154E-3</v>
      </c>
    </row>
    <row r="1185" spans="1:84" x14ac:dyDescent="0.3">
      <c r="A1185" t="s">
        <v>6522</v>
      </c>
      <c r="B1185" t="s">
        <v>49</v>
      </c>
      <c r="C1185" t="s">
        <v>6523</v>
      </c>
      <c r="E1185" t="s">
        <v>6524</v>
      </c>
      <c r="F1185" t="s">
        <v>3808</v>
      </c>
      <c r="O1185" t="s">
        <v>62</v>
      </c>
      <c r="P1185" t="s">
        <v>63</v>
      </c>
      <c r="Q1185" t="s">
        <v>62</v>
      </c>
      <c r="R1185">
        <v>3.3930863194000003E-4</v>
      </c>
      <c r="Y1185">
        <v>1527.25</v>
      </c>
      <c r="AA1185" t="b">
        <v>0</v>
      </c>
      <c r="AD1185" t="b">
        <v>0</v>
      </c>
      <c r="AE1185" t="b">
        <v>0</v>
      </c>
      <c r="AG1185">
        <v>25633342.618500002</v>
      </c>
      <c r="AH1185">
        <v>1.6579382491736409E-4</v>
      </c>
      <c r="AI1185">
        <v>5217907.6605000002</v>
      </c>
      <c r="AJ1185">
        <v>9.7099723375902825E-5</v>
      </c>
      <c r="BA1185">
        <v>1018391.6814999999</v>
      </c>
      <c r="BB1185">
        <v>1.4659332196662097E-3</v>
      </c>
      <c r="BC1185">
        <v>10.69075</v>
      </c>
      <c r="BD1185">
        <v>9.7853707896019612E-9</v>
      </c>
      <c r="BE1185">
        <v>56.508249999999997</v>
      </c>
      <c r="BF1185">
        <v>1.4157172482978018E-7</v>
      </c>
      <c r="BK1185">
        <v>2294583.1630000002</v>
      </c>
      <c r="BL1185">
        <v>8.8295869308287558E-4</v>
      </c>
    </row>
    <row r="1186" spans="1:84" x14ac:dyDescent="0.3">
      <c r="A1186" t="s">
        <v>6525</v>
      </c>
      <c r="B1186" t="s">
        <v>49</v>
      </c>
      <c r="C1186" t="s">
        <v>6526</v>
      </c>
      <c r="E1186" t="s">
        <v>6510</v>
      </c>
      <c r="F1186" t="s">
        <v>3808</v>
      </c>
      <c r="O1186" t="s">
        <v>76</v>
      </c>
      <c r="P1186" t="s">
        <v>209</v>
      </c>
      <c r="Q1186" t="s">
        <v>76</v>
      </c>
      <c r="R1186">
        <v>1.342885447836E-2</v>
      </c>
      <c r="Y1186">
        <v>1097.6500000000001</v>
      </c>
      <c r="AA1186" t="b">
        <v>0</v>
      </c>
      <c r="AD1186" t="b">
        <v>0</v>
      </c>
      <c r="AE1186" t="b">
        <v>0</v>
      </c>
      <c r="AW1186">
        <v>5488.25</v>
      </c>
      <c r="AX1186">
        <v>1.114508535857101E-5</v>
      </c>
    </row>
    <row r="1187" spans="1:84" x14ac:dyDescent="0.3">
      <c r="A1187" t="s">
        <v>6527</v>
      </c>
      <c r="B1187" t="s">
        <v>49</v>
      </c>
      <c r="D1187" t="s">
        <v>476</v>
      </c>
      <c r="E1187" t="s">
        <v>477</v>
      </c>
      <c r="F1187" t="s">
        <v>3864</v>
      </c>
      <c r="H1187" t="s">
        <v>6251</v>
      </c>
      <c r="R1187">
        <v>0</v>
      </c>
      <c r="S1187" t="s">
        <v>3194</v>
      </c>
      <c r="T1187" t="s">
        <v>3208</v>
      </c>
      <c r="U1187" t="s">
        <v>3194</v>
      </c>
      <c r="V1187" t="s">
        <v>55</v>
      </c>
      <c r="W1187" t="s">
        <v>55</v>
      </c>
      <c r="Y1187">
        <v>0.24593338619999994</v>
      </c>
      <c r="Z1187">
        <v>4</v>
      </c>
      <c r="AA1187" t="b">
        <v>0</v>
      </c>
      <c r="AD1187" t="b">
        <v>0</v>
      </c>
      <c r="AE1187" t="b">
        <v>0</v>
      </c>
      <c r="AG1187">
        <v>9837335.4479999971</v>
      </c>
      <c r="AH1187">
        <v>6.3626874387501603E-5</v>
      </c>
    </row>
    <row r="1188" spans="1:84" x14ac:dyDescent="0.3">
      <c r="A1188" t="s">
        <v>6528</v>
      </c>
      <c r="B1188" t="s">
        <v>49</v>
      </c>
      <c r="C1188" t="s">
        <v>2851</v>
      </c>
      <c r="D1188" t="s">
        <v>1173</v>
      </c>
      <c r="E1188" t="s">
        <v>1174</v>
      </c>
      <c r="F1188" t="s">
        <v>3346</v>
      </c>
      <c r="G1188" t="s">
        <v>53</v>
      </c>
      <c r="H1188" t="s">
        <v>6529</v>
      </c>
      <c r="I1188" t="s">
        <v>4585</v>
      </c>
      <c r="J1188" t="s">
        <v>76</v>
      </c>
      <c r="K1188" t="s">
        <v>5405</v>
      </c>
      <c r="L1188" t="s">
        <v>54</v>
      </c>
      <c r="M1188" t="s">
        <v>5406</v>
      </c>
      <c r="N1188" t="s">
        <v>3409</v>
      </c>
      <c r="O1188" t="s">
        <v>76</v>
      </c>
      <c r="P1188" t="s">
        <v>76</v>
      </c>
      <c r="Q1188" t="s">
        <v>54</v>
      </c>
      <c r="R1188">
        <v>8.4100000000000006E-4</v>
      </c>
      <c r="S1188" t="s">
        <v>3194</v>
      </c>
      <c r="U1188" t="s">
        <v>3194</v>
      </c>
      <c r="V1188" t="s">
        <v>55</v>
      </c>
      <c r="W1188" t="s">
        <v>55</v>
      </c>
      <c r="Y1188">
        <v>1.0079199999999999</v>
      </c>
      <c r="Z1188">
        <v>4</v>
      </c>
      <c r="AA1188" t="b">
        <v>0</v>
      </c>
      <c r="AB1188" t="s">
        <v>76</v>
      </c>
      <c r="AC1188" t="s">
        <v>3409</v>
      </c>
      <c r="AD1188" t="b">
        <v>0</v>
      </c>
      <c r="AE1188" t="b">
        <v>0</v>
      </c>
      <c r="AF1188" t="s">
        <v>54</v>
      </c>
      <c r="AG1188">
        <v>32268800</v>
      </c>
      <c r="AH1188">
        <v>2.0871128112774024E-4</v>
      </c>
      <c r="AI1188">
        <v>7361320</v>
      </c>
      <c r="AJ1188">
        <v>1.3698635203770695E-4</v>
      </c>
    </row>
    <row r="1189" spans="1:84" x14ac:dyDescent="0.3">
      <c r="A1189" t="s">
        <v>6530</v>
      </c>
      <c r="B1189" t="s">
        <v>49</v>
      </c>
      <c r="C1189" t="s">
        <v>2853</v>
      </c>
      <c r="D1189" t="s">
        <v>555</v>
      </c>
      <c r="E1189" t="s">
        <v>556</v>
      </c>
      <c r="F1189" t="s">
        <v>3360</v>
      </c>
      <c r="H1189" t="s">
        <v>6531</v>
      </c>
      <c r="I1189" t="s">
        <v>3226</v>
      </c>
      <c r="J1189" t="s">
        <v>55</v>
      </c>
      <c r="K1189" t="s">
        <v>5866</v>
      </c>
      <c r="L1189" t="s">
        <v>55</v>
      </c>
      <c r="M1189" t="s">
        <v>5866</v>
      </c>
      <c r="N1189" t="s">
        <v>55</v>
      </c>
      <c r="O1189" t="s">
        <v>55</v>
      </c>
      <c r="P1189" t="s">
        <v>55</v>
      </c>
      <c r="Q1189" t="s">
        <v>55</v>
      </c>
      <c r="R1189">
        <v>-2.2199999999999998E-3</v>
      </c>
      <c r="S1189" t="s">
        <v>3194</v>
      </c>
      <c r="T1189" t="s">
        <v>3194</v>
      </c>
      <c r="U1189" t="s">
        <v>3194</v>
      </c>
      <c r="V1189" t="s">
        <v>4517</v>
      </c>
      <c r="X1189" t="s">
        <v>55</v>
      </c>
      <c r="Y1189">
        <v>1</v>
      </c>
      <c r="Z1189">
        <v>5</v>
      </c>
      <c r="AA1189" t="b">
        <v>0</v>
      </c>
      <c r="AD1189" t="b">
        <v>0</v>
      </c>
      <c r="AE1189" t="b">
        <v>0</v>
      </c>
      <c r="BE1189">
        <v>2001435.5556000001</v>
      </c>
      <c r="BF1189">
        <v>5.0142533832129186E-3</v>
      </c>
      <c r="BK1189">
        <v>11007895.5558</v>
      </c>
      <c r="BL1189">
        <v>4.2358530430574599E-3</v>
      </c>
      <c r="BY1189">
        <v>11007895.5558</v>
      </c>
      <c r="BZ1189">
        <v>2.4944687194702674E-2</v>
      </c>
      <c r="CA1189">
        <v>3002153.3334000004</v>
      </c>
      <c r="CB1189">
        <v>3.2992550942127232E-3</v>
      </c>
    </row>
    <row r="1190" spans="1:84" x14ac:dyDescent="0.3">
      <c r="A1190" t="s">
        <v>6532</v>
      </c>
      <c r="B1190" t="s">
        <v>49</v>
      </c>
      <c r="C1190" t="s">
        <v>553</v>
      </c>
      <c r="D1190" t="s">
        <v>385</v>
      </c>
      <c r="E1190" t="s">
        <v>386</v>
      </c>
      <c r="F1190" t="s">
        <v>3244</v>
      </c>
      <c r="G1190" t="s">
        <v>53</v>
      </c>
      <c r="H1190" t="s">
        <v>6533</v>
      </c>
      <c r="I1190" t="s">
        <v>6325</v>
      </c>
      <c r="J1190" t="s">
        <v>63</v>
      </c>
      <c r="K1190" t="s">
        <v>6534</v>
      </c>
      <c r="L1190" t="s">
        <v>55</v>
      </c>
      <c r="M1190" t="s">
        <v>6325</v>
      </c>
      <c r="N1190" t="s">
        <v>3470</v>
      </c>
      <c r="O1190" t="s">
        <v>63</v>
      </c>
      <c r="P1190" t="s">
        <v>63</v>
      </c>
      <c r="Q1190" t="s">
        <v>63</v>
      </c>
      <c r="R1190">
        <v>6.2200000000000007E-3</v>
      </c>
      <c r="S1190" t="s">
        <v>3194</v>
      </c>
      <c r="U1190" t="s">
        <v>3194</v>
      </c>
      <c r="Y1190">
        <v>0.87879999999999991</v>
      </c>
      <c r="Z1190">
        <v>3</v>
      </c>
      <c r="AA1190" t="b">
        <v>0</v>
      </c>
      <c r="AB1190" t="s">
        <v>63</v>
      </c>
      <c r="AC1190" t="s">
        <v>3470</v>
      </c>
      <c r="AD1190" t="b">
        <v>0</v>
      </c>
      <c r="AE1190" t="b">
        <v>0</v>
      </c>
      <c r="AG1190">
        <v>15803303.150367498</v>
      </c>
      <c r="AH1190">
        <v>1.0221414017760976E-4</v>
      </c>
      <c r="AI1190">
        <v>7092646.5751999989</v>
      </c>
      <c r="AJ1190">
        <v>1.3198662476694175E-4</v>
      </c>
    </row>
    <row r="1191" spans="1:84" x14ac:dyDescent="0.3">
      <c r="A1191" t="s">
        <v>6535</v>
      </c>
      <c r="B1191" t="s">
        <v>49</v>
      </c>
      <c r="C1191" t="s">
        <v>2336</v>
      </c>
      <c r="D1191" t="s">
        <v>70</v>
      </c>
      <c r="E1191" t="s">
        <v>71</v>
      </c>
      <c r="F1191" t="s">
        <v>3319</v>
      </c>
      <c r="G1191" t="s">
        <v>72</v>
      </c>
      <c r="H1191" t="s">
        <v>6536</v>
      </c>
      <c r="I1191" t="s">
        <v>3932</v>
      </c>
      <c r="J1191" t="s">
        <v>56</v>
      </c>
      <c r="K1191" t="s">
        <v>4188</v>
      </c>
      <c r="L1191" t="s">
        <v>68</v>
      </c>
      <c r="M1191" t="s">
        <v>5832</v>
      </c>
      <c r="N1191" t="s">
        <v>3221</v>
      </c>
      <c r="O1191" t="s">
        <v>56</v>
      </c>
      <c r="P1191" t="s">
        <v>56</v>
      </c>
      <c r="Q1191" t="s">
        <v>68</v>
      </c>
      <c r="R1191">
        <v>1.2958000000000001E-2</v>
      </c>
      <c r="S1191" t="s">
        <v>3194</v>
      </c>
      <c r="T1191" t="s">
        <v>3194</v>
      </c>
      <c r="U1191" t="s">
        <v>3194</v>
      </c>
      <c r="V1191" t="s">
        <v>55</v>
      </c>
      <c r="X1191" t="s">
        <v>55</v>
      </c>
      <c r="Y1191">
        <v>0.94650000000000001</v>
      </c>
      <c r="Z1191">
        <v>3</v>
      </c>
      <c r="AA1191" t="b">
        <v>0</v>
      </c>
      <c r="AB1191" t="s">
        <v>56</v>
      </c>
      <c r="AC1191" t="s">
        <v>3221</v>
      </c>
      <c r="AD1191" t="b">
        <v>0</v>
      </c>
      <c r="AE1191" t="b">
        <v>0</v>
      </c>
      <c r="AF1191" t="s">
        <v>68</v>
      </c>
      <c r="AG1191">
        <v>105198629.79482001</v>
      </c>
      <c r="AH1191">
        <v>6.8041392296458957E-4</v>
      </c>
      <c r="AI1191">
        <v>82195452.73996</v>
      </c>
      <c r="AJ1191">
        <v>1.529570134831099E-3</v>
      </c>
      <c r="AK1191">
        <v>29933004.45214</v>
      </c>
      <c r="AL1191">
        <v>3.5941338767536942E-3</v>
      </c>
    </row>
    <row r="1192" spans="1:84" x14ac:dyDescent="0.3">
      <c r="A1192" t="s">
        <v>6537</v>
      </c>
      <c r="B1192" t="s">
        <v>49</v>
      </c>
      <c r="C1192" t="s">
        <v>2335</v>
      </c>
      <c r="D1192" t="s">
        <v>955</v>
      </c>
      <c r="E1192" t="s">
        <v>956</v>
      </c>
      <c r="F1192" t="s">
        <v>3346</v>
      </c>
      <c r="G1192" t="s">
        <v>53</v>
      </c>
      <c r="H1192" t="s">
        <v>4086</v>
      </c>
      <c r="I1192" t="s">
        <v>3298</v>
      </c>
      <c r="J1192" t="s">
        <v>55</v>
      </c>
      <c r="K1192" t="s">
        <v>3256</v>
      </c>
      <c r="L1192" t="s">
        <v>55</v>
      </c>
      <c r="M1192" t="s">
        <v>6538</v>
      </c>
      <c r="N1192" t="s">
        <v>3221</v>
      </c>
      <c r="O1192" t="s">
        <v>56</v>
      </c>
      <c r="P1192" t="s">
        <v>56</v>
      </c>
      <c r="Q1192" t="s">
        <v>56</v>
      </c>
      <c r="R1192">
        <v>-1.088E-3</v>
      </c>
      <c r="S1192" t="s">
        <v>3194</v>
      </c>
      <c r="T1192" t="s">
        <v>55</v>
      </c>
      <c r="U1192" t="s">
        <v>3194</v>
      </c>
      <c r="Y1192">
        <v>1.02749</v>
      </c>
      <c r="Z1192">
        <v>4</v>
      </c>
      <c r="AA1192" t="b">
        <v>0</v>
      </c>
      <c r="AC1192" t="s">
        <v>3221</v>
      </c>
      <c r="AD1192" t="b">
        <v>0</v>
      </c>
      <c r="AE1192" t="b">
        <v>0</v>
      </c>
      <c r="AG1192">
        <v>22459381.314740002</v>
      </c>
      <c r="AH1192">
        <v>1.4526496949176346E-4</v>
      </c>
      <c r="AI1192">
        <v>10611542.54779</v>
      </c>
      <c r="AJ1192">
        <v>1.9746954392889683E-4</v>
      </c>
      <c r="AM1192">
        <v>309074.05479000002</v>
      </c>
      <c r="AN1192">
        <v>5.8032470163577998E-4</v>
      </c>
      <c r="AO1192">
        <v>3708888.6574800005</v>
      </c>
      <c r="AP1192">
        <v>9.3321183649818634E-4</v>
      </c>
      <c r="AS1192">
        <v>618148.10958000005</v>
      </c>
      <c r="AT1192">
        <v>3.5178214519652839E-4</v>
      </c>
      <c r="BK1192">
        <v>3090740.5479000001</v>
      </c>
      <c r="BL1192">
        <v>1.1893211276178246E-3</v>
      </c>
    </row>
    <row r="1193" spans="1:84" x14ac:dyDescent="0.3">
      <c r="A1193" t="s">
        <v>6539</v>
      </c>
      <c r="B1193" t="s">
        <v>49</v>
      </c>
      <c r="C1193" t="s">
        <v>933</v>
      </c>
      <c r="D1193" t="s">
        <v>353</v>
      </c>
      <c r="E1193" t="s">
        <v>354</v>
      </c>
      <c r="F1193" t="s">
        <v>3319</v>
      </c>
      <c r="G1193" t="s">
        <v>72</v>
      </c>
      <c r="H1193" t="s">
        <v>6540</v>
      </c>
      <c r="I1193" t="s">
        <v>6541</v>
      </c>
      <c r="J1193" t="s">
        <v>56</v>
      </c>
      <c r="K1193" t="s">
        <v>4075</v>
      </c>
      <c r="L1193" t="s">
        <v>68</v>
      </c>
      <c r="M1193" t="s">
        <v>6542</v>
      </c>
      <c r="N1193" t="s">
        <v>3193</v>
      </c>
      <c r="O1193" t="s">
        <v>56</v>
      </c>
      <c r="P1193" t="s">
        <v>54</v>
      </c>
      <c r="Q1193" t="s">
        <v>68</v>
      </c>
      <c r="R1193">
        <v>1.2218000000000001E-2</v>
      </c>
      <c r="S1193" t="s">
        <v>3194</v>
      </c>
      <c r="T1193" t="s">
        <v>3194</v>
      </c>
      <c r="U1193" t="s">
        <v>3194</v>
      </c>
      <c r="V1193" t="s">
        <v>55</v>
      </c>
      <c r="W1193" t="s">
        <v>55</v>
      </c>
      <c r="X1193" t="s">
        <v>55</v>
      </c>
      <c r="Y1193">
        <v>1.00179</v>
      </c>
      <c r="Z1193">
        <v>4</v>
      </c>
      <c r="AA1193" t="b">
        <v>0</v>
      </c>
      <c r="AB1193" t="s">
        <v>56</v>
      </c>
      <c r="AC1193" t="s">
        <v>3193</v>
      </c>
      <c r="AD1193" t="b">
        <v>0</v>
      </c>
      <c r="AE1193" t="b">
        <v>0</v>
      </c>
      <c r="AF1193" t="s">
        <v>68</v>
      </c>
      <c r="AG1193">
        <v>15685080.615949998</v>
      </c>
      <c r="AH1193">
        <v>1.0144948897841906E-4</v>
      </c>
      <c r="AI1193">
        <v>6071644.1093999995</v>
      </c>
      <c r="AJ1193">
        <v>1.1298685255062109E-4</v>
      </c>
      <c r="AK1193">
        <v>3541792.3971499996</v>
      </c>
      <c r="AL1193">
        <v>4.2527224620498812E-4</v>
      </c>
    </row>
    <row r="1194" spans="1:84" x14ac:dyDescent="0.3">
      <c r="A1194" t="s">
        <v>6543</v>
      </c>
      <c r="B1194" t="s">
        <v>49</v>
      </c>
      <c r="C1194" t="s">
        <v>2691</v>
      </c>
      <c r="D1194" t="s">
        <v>113</v>
      </c>
      <c r="E1194" t="s">
        <v>114</v>
      </c>
      <c r="F1194" t="s">
        <v>3254</v>
      </c>
      <c r="G1194" t="s">
        <v>53</v>
      </c>
      <c r="H1194" t="s">
        <v>6544</v>
      </c>
      <c r="I1194" t="s">
        <v>3895</v>
      </c>
      <c r="J1194" t="s">
        <v>55</v>
      </c>
      <c r="K1194" t="s">
        <v>4083</v>
      </c>
      <c r="L1194" t="s">
        <v>54</v>
      </c>
      <c r="M1194" t="s">
        <v>4084</v>
      </c>
      <c r="N1194" t="s">
        <v>3409</v>
      </c>
      <c r="O1194" t="s">
        <v>54</v>
      </c>
      <c r="P1194" t="s">
        <v>76</v>
      </c>
      <c r="Q1194" t="s">
        <v>54</v>
      </c>
      <c r="R1194">
        <v>1.371E-3</v>
      </c>
      <c r="S1194" t="s">
        <v>3194</v>
      </c>
      <c r="T1194" t="s">
        <v>3194</v>
      </c>
      <c r="U1194" t="s">
        <v>3201</v>
      </c>
      <c r="V1194" t="s">
        <v>55</v>
      </c>
      <c r="W1194" t="s">
        <v>55</v>
      </c>
      <c r="X1194" t="s">
        <v>55</v>
      </c>
      <c r="Y1194">
        <v>1.1212299999999999</v>
      </c>
      <c r="Z1194">
        <v>4</v>
      </c>
      <c r="AA1194" t="b">
        <v>0</v>
      </c>
      <c r="AC1194" t="s">
        <v>3409</v>
      </c>
      <c r="AD1194" t="b">
        <v>0</v>
      </c>
      <c r="AE1194" t="b">
        <v>0</v>
      </c>
      <c r="AF1194" t="s">
        <v>54</v>
      </c>
      <c r="BG1194">
        <v>7952086.2749999994</v>
      </c>
      <c r="BH1194">
        <v>6.7027747966525178E-2</v>
      </c>
      <c r="BK1194">
        <v>6090959.6999999993</v>
      </c>
      <c r="BL1194">
        <v>2.3438095001538468E-3</v>
      </c>
    </row>
    <row r="1195" spans="1:84" x14ac:dyDescent="0.3">
      <c r="A1195" t="s">
        <v>6545</v>
      </c>
      <c r="B1195" t="s">
        <v>49</v>
      </c>
      <c r="C1195" t="s">
        <v>2877</v>
      </c>
      <c r="D1195" t="s">
        <v>880</v>
      </c>
      <c r="E1195" t="s">
        <v>881</v>
      </c>
      <c r="F1195" t="s">
        <v>3196</v>
      </c>
      <c r="G1195" t="s">
        <v>53</v>
      </c>
      <c r="H1195" t="s">
        <v>6546</v>
      </c>
      <c r="I1195" t="s">
        <v>4701</v>
      </c>
      <c r="J1195" t="s">
        <v>55</v>
      </c>
      <c r="K1195" t="s">
        <v>4083</v>
      </c>
      <c r="L1195" t="s">
        <v>55</v>
      </c>
      <c r="M1195" t="s">
        <v>4083</v>
      </c>
      <c r="N1195" t="s">
        <v>55</v>
      </c>
      <c r="O1195" t="s">
        <v>55</v>
      </c>
      <c r="P1195" t="s">
        <v>55</v>
      </c>
      <c r="Q1195" t="s">
        <v>55</v>
      </c>
      <c r="R1195">
        <v>3.3020000000000002E-3</v>
      </c>
      <c r="S1195" t="s">
        <v>3194</v>
      </c>
      <c r="Y1195">
        <v>0.83664000000000005</v>
      </c>
      <c r="AA1195" t="b">
        <v>0</v>
      </c>
      <c r="AD1195" t="b">
        <v>0</v>
      </c>
      <c r="AE1195" t="b">
        <v>0</v>
      </c>
      <c r="AG1195">
        <v>79855594.522500008</v>
      </c>
      <c r="AH1195">
        <v>5.1649777611836607E-4</v>
      </c>
      <c r="AI1195">
        <v>25217556.165000003</v>
      </c>
      <c r="AJ1195">
        <v>4.6927195480556989E-4</v>
      </c>
    </row>
    <row r="1196" spans="1:84" x14ac:dyDescent="0.3">
      <c r="A1196" t="s">
        <v>6547</v>
      </c>
      <c r="B1196" t="s">
        <v>49</v>
      </c>
      <c r="C1196" t="s">
        <v>2570</v>
      </c>
      <c r="D1196" t="s">
        <v>1999</v>
      </c>
      <c r="E1196" t="s">
        <v>2000</v>
      </c>
      <c r="F1196" t="s">
        <v>3346</v>
      </c>
      <c r="G1196" t="s">
        <v>53</v>
      </c>
      <c r="H1196" t="s">
        <v>6548</v>
      </c>
      <c r="I1196" t="s">
        <v>4002</v>
      </c>
      <c r="J1196" t="s">
        <v>68</v>
      </c>
      <c r="K1196" t="s">
        <v>4003</v>
      </c>
      <c r="L1196" t="s">
        <v>55</v>
      </c>
      <c r="M1196" t="s">
        <v>6549</v>
      </c>
      <c r="N1196" t="s">
        <v>3470</v>
      </c>
      <c r="O1196" t="s">
        <v>68</v>
      </c>
      <c r="P1196" t="s">
        <v>68</v>
      </c>
      <c r="Q1196" t="s">
        <v>63</v>
      </c>
      <c r="R1196">
        <v>-2.9329999999999998E-3</v>
      </c>
      <c r="S1196" t="s">
        <v>3194</v>
      </c>
      <c r="T1196" t="s">
        <v>3194</v>
      </c>
      <c r="U1196" t="s">
        <v>3194</v>
      </c>
      <c r="V1196" t="s">
        <v>55</v>
      </c>
      <c r="Y1196">
        <v>1.00267</v>
      </c>
      <c r="Z1196">
        <v>4</v>
      </c>
      <c r="AA1196" t="b">
        <v>0</v>
      </c>
      <c r="AB1196" t="s">
        <v>68</v>
      </c>
      <c r="AC1196" t="s">
        <v>3470</v>
      </c>
      <c r="AD1196" t="b">
        <v>0</v>
      </c>
      <c r="AE1196" t="b">
        <v>0</v>
      </c>
      <c r="AF1196" t="s">
        <v>4005</v>
      </c>
      <c r="AG1196">
        <v>46087753.481520005</v>
      </c>
      <c r="AH1196">
        <v>2.9809085164082675E-4</v>
      </c>
      <c r="AI1196">
        <v>18063492.929851603</v>
      </c>
      <c r="AJ1196">
        <v>3.3614243118344024E-4</v>
      </c>
      <c r="BK1196">
        <v>1660819.9452800001</v>
      </c>
      <c r="BL1196">
        <v>6.3908575290561466E-4</v>
      </c>
    </row>
    <row r="1197" spans="1:84" x14ac:dyDescent="0.3">
      <c r="A1197" t="s">
        <v>6550</v>
      </c>
      <c r="B1197" t="s">
        <v>49</v>
      </c>
      <c r="C1197" t="s">
        <v>6551</v>
      </c>
      <c r="E1197" t="s">
        <v>6552</v>
      </c>
      <c r="F1197" t="s">
        <v>3808</v>
      </c>
      <c r="R1197">
        <v>0</v>
      </c>
      <c r="Y1197">
        <v>58.31</v>
      </c>
      <c r="AA1197" t="b">
        <v>0</v>
      </c>
      <c r="AD1197" t="b">
        <v>0</v>
      </c>
      <c r="AE1197" t="b">
        <v>0</v>
      </c>
      <c r="BG1197">
        <v>277905.46000000002</v>
      </c>
      <c r="BH1197">
        <v>2.3424515890832997E-3</v>
      </c>
    </row>
    <row r="1198" spans="1:84" x14ac:dyDescent="0.3">
      <c r="A1198" t="s">
        <v>6553</v>
      </c>
      <c r="B1198" t="s">
        <v>49</v>
      </c>
      <c r="C1198" t="s">
        <v>989</v>
      </c>
      <c r="D1198" t="s">
        <v>990</v>
      </c>
      <c r="E1198" t="s">
        <v>991</v>
      </c>
      <c r="F1198" t="s">
        <v>3360</v>
      </c>
      <c r="G1198" t="s">
        <v>53</v>
      </c>
      <c r="H1198" t="s">
        <v>6554</v>
      </c>
      <c r="I1198" t="s">
        <v>3698</v>
      </c>
      <c r="J1198" t="s">
        <v>55</v>
      </c>
      <c r="K1198" t="s">
        <v>3698</v>
      </c>
      <c r="L1198" t="s">
        <v>55</v>
      </c>
      <c r="M1198" t="s">
        <v>3905</v>
      </c>
      <c r="N1198" t="s">
        <v>3221</v>
      </c>
      <c r="O1198" t="s">
        <v>56</v>
      </c>
      <c r="P1198" t="s">
        <v>56</v>
      </c>
      <c r="Q1198" t="s">
        <v>56</v>
      </c>
      <c r="R1198">
        <v>1.2408000000000001E-2</v>
      </c>
      <c r="S1198" t="s">
        <v>3194</v>
      </c>
      <c r="Y1198">
        <v>0.86799999999999999</v>
      </c>
      <c r="Z1198">
        <v>5</v>
      </c>
      <c r="AA1198" t="b">
        <v>0</v>
      </c>
      <c r="AC1198" t="s">
        <v>3221</v>
      </c>
      <c r="AD1198" t="b">
        <v>0</v>
      </c>
      <c r="AE1198" t="b">
        <v>0</v>
      </c>
      <c r="AG1198">
        <v>61390728.769919999</v>
      </c>
      <c r="AH1198">
        <v>3.9706892264154919E-4</v>
      </c>
      <c r="AI1198">
        <v>22149495.891419999</v>
      </c>
      <c r="AJ1198">
        <v>4.121786094939228E-4</v>
      </c>
      <c r="BC1198">
        <v>1569649.3151400001</v>
      </c>
      <c r="BD1198">
        <v>1.4367187108752595E-3</v>
      </c>
      <c r="BK1198">
        <v>1656852.0548700001</v>
      </c>
      <c r="BL1198">
        <v>6.375589033290976E-4</v>
      </c>
      <c r="CE1198">
        <v>1656852.0548700001</v>
      </c>
      <c r="CF1198">
        <v>7.1017928406765726E-3</v>
      </c>
    </row>
    <row r="1199" spans="1:84" x14ac:dyDescent="0.3">
      <c r="A1199" t="s">
        <v>6555</v>
      </c>
      <c r="B1199" t="s">
        <v>49</v>
      </c>
      <c r="C1199" t="s">
        <v>2682</v>
      </c>
      <c r="D1199" t="s">
        <v>751</v>
      </c>
      <c r="E1199" t="s">
        <v>1115</v>
      </c>
      <c r="F1199" t="s">
        <v>3223</v>
      </c>
      <c r="G1199" t="s">
        <v>53</v>
      </c>
      <c r="H1199" t="s">
        <v>6556</v>
      </c>
      <c r="I1199" t="s">
        <v>3503</v>
      </c>
      <c r="J1199" t="s">
        <v>56</v>
      </c>
      <c r="K1199" t="s">
        <v>4047</v>
      </c>
      <c r="L1199" t="s">
        <v>54</v>
      </c>
      <c r="M1199" t="s">
        <v>4048</v>
      </c>
      <c r="N1199" t="s">
        <v>3221</v>
      </c>
      <c r="O1199" t="s">
        <v>56</v>
      </c>
      <c r="P1199" t="s">
        <v>54</v>
      </c>
      <c r="Q1199" t="s">
        <v>56</v>
      </c>
      <c r="R1199">
        <v>1.141E-2</v>
      </c>
      <c r="S1199" t="s">
        <v>3208</v>
      </c>
      <c r="T1199" t="s">
        <v>3194</v>
      </c>
      <c r="U1199" t="s">
        <v>3208</v>
      </c>
      <c r="V1199" t="s">
        <v>55</v>
      </c>
      <c r="Y1199">
        <v>0.91489000000000009</v>
      </c>
      <c r="Z1199">
        <v>5</v>
      </c>
      <c r="AA1199" t="b">
        <v>0</v>
      </c>
      <c r="AB1199" t="s">
        <v>56</v>
      </c>
      <c r="AC1199" t="s">
        <v>3221</v>
      </c>
      <c r="AD1199" t="b">
        <v>0</v>
      </c>
      <c r="AE1199" t="b">
        <v>0</v>
      </c>
      <c r="AF1199" t="s">
        <v>54</v>
      </c>
      <c r="AM1199">
        <v>934859.17810000002</v>
      </c>
      <c r="AN1199">
        <v>1.7553135411866546E-3</v>
      </c>
      <c r="AO1199">
        <v>7011443.8357500006</v>
      </c>
      <c r="AP1199">
        <v>1.7641840946796955E-3</v>
      </c>
    </row>
    <row r="1200" spans="1:84" x14ac:dyDescent="0.3">
      <c r="A1200" t="s">
        <v>6557</v>
      </c>
      <c r="B1200" t="s">
        <v>49</v>
      </c>
      <c r="C1200" t="s">
        <v>6558</v>
      </c>
      <c r="D1200" t="s">
        <v>1365</v>
      </c>
      <c r="E1200" t="s">
        <v>1366</v>
      </c>
      <c r="F1200" t="s">
        <v>3998</v>
      </c>
      <c r="R1200">
        <v>0</v>
      </c>
      <c r="S1200" t="s">
        <v>3194</v>
      </c>
      <c r="U1200" t="s">
        <v>3208</v>
      </c>
      <c r="W1200" t="s">
        <v>55</v>
      </c>
      <c r="Y1200">
        <v>32.17</v>
      </c>
      <c r="Z1200">
        <v>4</v>
      </c>
      <c r="AA1200" t="b">
        <v>0</v>
      </c>
      <c r="AD1200" t="b">
        <v>0</v>
      </c>
      <c r="AE1200" t="b">
        <v>0</v>
      </c>
      <c r="AG1200">
        <v>65794116.170000002</v>
      </c>
      <c r="AH1200">
        <v>4.2554957967163545E-4</v>
      </c>
      <c r="AI1200">
        <v>12849116.210000001</v>
      </c>
      <c r="AJ1200">
        <v>2.3910841486533219E-4</v>
      </c>
      <c r="AK1200">
        <v>4813950.9700000007</v>
      </c>
      <c r="AL1200">
        <v>5.7802364243029862E-4</v>
      </c>
      <c r="AO1200">
        <v>2410112.06</v>
      </c>
      <c r="AP1200">
        <v>6.0642022702488076E-4</v>
      </c>
      <c r="CA1200">
        <v>455881.07</v>
      </c>
      <c r="CB1200">
        <v>5.0099637677375366E-4</v>
      </c>
    </row>
    <row r="1201" spans="1:82" x14ac:dyDescent="0.3">
      <c r="A1201" t="s">
        <v>6559</v>
      </c>
      <c r="B1201" t="s">
        <v>49</v>
      </c>
      <c r="C1201" t="s">
        <v>2943</v>
      </c>
      <c r="D1201" t="s">
        <v>833</v>
      </c>
      <c r="E1201" t="s">
        <v>834</v>
      </c>
      <c r="F1201" t="s">
        <v>3223</v>
      </c>
      <c r="G1201" t="s">
        <v>53</v>
      </c>
      <c r="H1201" t="s">
        <v>4671</v>
      </c>
      <c r="I1201" t="s">
        <v>4035</v>
      </c>
      <c r="J1201" t="s">
        <v>63</v>
      </c>
      <c r="K1201" t="s">
        <v>4287</v>
      </c>
      <c r="L1201" t="s">
        <v>56</v>
      </c>
      <c r="M1201" t="s">
        <v>4288</v>
      </c>
      <c r="N1201" t="s">
        <v>3470</v>
      </c>
      <c r="O1201" t="s">
        <v>63</v>
      </c>
      <c r="P1201" t="s">
        <v>56</v>
      </c>
      <c r="Q1201" t="s">
        <v>63</v>
      </c>
      <c r="R1201">
        <v>2.2920000000000002E-3</v>
      </c>
      <c r="S1201" t="s">
        <v>3194</v>
      </c>
      <c r="T1201" t="s">
        <v>3194</v>
      </c>
      <c r="U1201" t="s">
        <v>3194</v>
      </c>
      <c r="Y1201">
        <v>0.98155000000000003</v>
      </c>
      <c r="AA1201" t="b">
        <v>0</v>
      </c>
      <c r="AB1201" t="s">
        <v>63</v>
      </c>
      <c r="AC1201" t="s">
        <v>3470</v>
      </c>
      <c r="AD1201" t="b">
        <v>0</v>
      </c>
      <c r="AE1201" t="b">
        <v>0</v>
      </c>
      <c r="AF1201" t="s">
        <v>56</v>
      </c>
      <c r="BS1201">
        <v>9898684.932</v>
      </c>
      <c r="BT1201">
        <v>2.0428223063300717E-3</v>
      </c>
    </row>
    <row r="1202" spans="1:82" x14ac:dyDescent="0.3">
      <c r="A1202" t="s">
        <v>6560</v>
      </c>
      <c r="B1202" t="s">
        <v>49</v>
      </c>
      <c r="C1202" t="s">
        <v>2007</v>
      </c>
      <c r="D1202" t="s">
        <v>1090</v>
      </c>
      <c r="E1202" t="s">
        <v>1091</v>
      </c>
      <c r="F1202" t="s">
        <v>3500</v>
      </c>
      <c r="G1202" t="s">
        <v>67</v>
      </c>
      <c r="H1202" t="s">
        <v>6561</v>
      </c>
      <c r="I1202" t="s">
        <v>4478</v>
      </c>
      <c r="J1202" t="s">
        <v>63</v>
      </c>
      <c r="K1202" t="s">
        <v>6562</v>
      </c>
      <c r="L1202" t="s">
        <v>55</v>
      </c>
      <c r="M1202" t="s">
        <v>6562</v>
      </c>
      <c r="N1202" t="s">
        <v>55</v>
      </c>
      <c r="O1202" t="s">
        <v>63</v>
      </c>
      <c r="P1202" t="s">
        <v>63</v>
      </c>
      <c r="Q1202" t="s">
        <v>63</v>
      </c>
      <c r="R1202">
        <v>1.7724E-2</v>
      </c>
      <c r="S1202" t="s">
        <v>3194</v>
      </c>
      <c r="T1202" t="s">
        <v>3194</v>
      </c>
      <c r="U1202" t="s">
        <v>3208</v>
      </c>
      <c r="Y1202">
        <v>0.85519999999999996</v>
      </c>
      <c r="Z1202">
        <v>4</v>
      </c>
      <c r="AA1202" t="b">
        <v>0</v>
      </c>
      <c r="AB1202" t="s">
        <v>63</v>
      </c>
      <c r="AD1202" t="b">
        <v>0</v>
      </c>
      <c r="AE1202" t="b">
        <v>0</v>
      </c>
      <c r="AG1202">
        <v>41965500.820319995</v>
      </c>
      <c r="AH1202">
        <v>2.7142854520081997E-4</v>
      </c>
      <c r="AI1202">
        <v>20205611.506079998</v>
      </c>
      <c r="AJ1202">
        <v>3.7600498428393505E-4</v>
      </c>
      <c r="BE1202">
        <v>863487.67119999987</v>
      </c>
      <c r="BF1202">
        <v>2.1633202051210944E-3</v>
      </c>
      <c r="BK1202">
        <v>863487.67119999987</v>
      </c>
      <c r="BL1202">
        <v>3.3227121943103338E-4</v>
      </c>
      <c r="BY1202">
        <v>863487.67119999987</v>
      </c>
      <c r="BZ1202">
        <v>1.9567254926594266E-3</v>
      </c>
    </row>
    <row r="1203" spans="1:82" x14ac:dyDescent="0.3">
      <c r="A1203" t="s">
        <v>6563</v>
      </c>
      <c r="B1203" t="s">
        <v>49</v>
      </c>
      <c r="C1203" t="s">
        <v>3069</v>
      </c>
      <c r="D1203" t="s">
        <v>3070</v>
      </c>
      <c r="E1203" t="s">
        <v>3068</v>
      </c>
      <c r="F1203" t="s">
        <v>3223</v>
      </c>
      <c r="G1203" t="s">
        <v>53</v>
      </c>
      <c r="H1203" t="s">
        <v>6564</v>
      </c>
      <c r="I1203" t="s">
        <v>3612</v>
      </c>
      <c r="J1203" t="s">
        <v>55</v>
      </c>
      <c r="K1203" t="s">
        <v>3612</v>
      </c>
      <c r="L1203" t="s">
        <v>55</v>
      </c>
      <c r="M1203" t="s">
        <v>6257</v>
      </c>
      <c r="N1203" t="s">
        <v>3221</v>
      </c>
      <c r="O1203" t="s">
        <v>56</v>
      </c>
      <c r="P1203" t="s">
        <v>56</v>
      </c>
      <c r="Q1203" t="s">
        <v>56</v>
      </c>
      <c r="R1203">
        <v>8.8370000000000011E-3</v>
      </c>
      <c r="S1203" t="s">
        <v>3194</v>
      </c>
      <c r="Y1203">
        <v>0.94740999999999997</v>
      </c>
      <c r="AA1203" t="b">
        <v>0</v>
      </c>
      <c r="AC1203" t="s">
        <v>3221</v>
      </c>
      <c r="AD1203" t="b">
        <v>0</v>
      </c>
      <c r="AE1203" t="b">
        <v>0</v>
      </c>
      <c r="AG1203">
        <v>58536831.301491998</v>
      </c>
      <c r="AH1203">
        <v>3.7861020719992067E-4</v>
      </c>
      <c r="AI1203">
        <v>17473680.985520002</v>
      </c>
      <c r="AJ1203">
        <v>3.2516665691438888E-4</v>
      </c>
      <c r="AK1203">
        <v>1899313.1506000001</v>
      </c>
      <c r="AL1203">
        <v>2.2805548130158424E-4</v>
      </c>
      <c r="AM1203">
        <v>474828.28765000001</v>
      </c>
      <c r="AN1203">
        <v>8.9154874078945184E-4</v>
      </c>
      <c r="AO1203">
        <v>5033179.8490899997</v>
      </c>
      <c r="AP1203">
        <v>1.2664232993142288E-3</v>
      </c>
      <c r="AQ1203">
        <v>1519450.5204799999</v>
      </c>
      <c r="AR1203">
        <v>3.7468222450201248E-3</v>
      </c>
      <c r="AS1203">
        <v>3988557.61626</v>
      </c>
      <c r="AT1203">
        <v>2.2698497863905646E-3</v>
      </c>
      <c r="AU1203">
        <v>246910.70957800001</v>
      </c>
      <c r="AV1203">
        <v>5.4131798964180055E-3</v>
      </c>
      <c r="BE1203">
        <v>1044622.23283</v>
      </c>
      <c r="BF1203">
        <v>2.6171217706667492E-3</v>
      </c>
    </row>
    <row r="1204" spans="1:82" x14ac:dyDescent="0.3">
      <c r="A1204" t="s">
        <v>6565</v>
      </c>
      <c r="B1204" t="s">
        <v>49</v>
      </c>
      <c r="C1204" t="s">
        <v>1033</v>
      </c>
      <c r="D1204" t="s">
        <v>468</v>
      </c>
      <c r="E1204" t="s">
        <v>469</v>
      </c>
      <c r="F1204" t="s">
        <v>3360</v>
      </c>
      <c r="G1204" t="s">
        <v>53</v>
      </c>
      <c r="H1204" t="s">
        <v>4273</v>
      </c>
      <c r="I1204" t="s">
        <v>3911</v>
      </c>
      <c r="J1204" t="s">
        <v>56</v>
      </c>
      <c r="K1204" t="s">
        <v>3912</v>
      </c>
      <c r="L1204" t="s">
        <v>56</v>
      </c>
      <c r="M1204" t="s">
        <v>3756</v>
      </c>
      <c r="N1204" t="s">
        <v>3193</v>
      </c>
      <c r="O1204" t="s">
        <v>56</v>
      </c>
      <c r="P1204" t="s">
        <v>54</v>
      </c>
      <c r="Q1204" t="s">
        <v>56</v>
      </c>
      <c r="R1204">
        <v>7.5010000000000007E-3</v>
      </c>
      <c r="S1204" t="s">
        <v>3194</v>
      </c>
      <c r="T1204" t="s">
        <v>3208</v>
      </c>
      <c r="U1204" t="s">
        <v>3194</v>
      </c>
      <c r="X1204" t="s">
        <v>3389</v>
      </c>
      <c r="Y1204">
        <v>0.98</v>
      </c>
      <c r="Z1204">
        <v>5</v>
      </c>
      <c r="AA1204" t="b">
        <v>0</v>
      </c>
      <c r="AB1204" t="s">
        <v>56</v>
      </c>
      <c r="AC1204" t="s">
        <v>3193</v>
      </c>
      <c r="AD1204" t="b">
        <v>0</v>
      </c>
      <c r="AE1204" t="b">
        <v>0</v>
      </c>
      <c r="AF1204" t="s">
        <v>56</v>
      </c>
      <c r="BO1204">
        <v>1973684.9316</v>
      </c>
      <c r="BP1204">
        <v>5.08550591499777E-3</v>
      </c>
      <c r="BW1204">
        <v>1480263.6987000001</v>
      </c>
      <c r="BX1204">
        <v>7.4685411403479932E-3</v>
      </c>
    </row>
    <row r="1205" spans="1:82" x14ac:dyDescent="0.3">
      <c r="A1205" t="s">
        <v>6566</v>
      </c>
      <c r="B1205" t="s">
        <v>3210</v>
      </c>
      <c r="C1205" t="s">
        <v>2612</v>
      </c>
      <c r="D1205" t="s">
        <v>84</v>
      </c>
      <c r="E1205" t="s">
        <v>85</v>
      </c>
      <c r="F1205" t="s">
        <v>3375</v>
      </c>
      <c r="G1205" t="s">
        <v>53</v>
      </c>
      <c r="H1205" t="s">
        <v>6567</v>
      </c>
      <c r="I1205" t="s">
        <v>4071</v>
      </c>
      <c r="J1205" t="s">
        <v>55</v>
      </c>
      <c r="K1205" t="s">
        <v>6568</v>
      </c>
      <c r="L1205" t="s">
        <v>48</v>
      </c>
      <c r="M1205" t="s">
        <v>4071</v>
      </c>
      <c r="N1205" t="s">
        <v>3237</v>
      </c>
      <c r="O1205" t="s">
        <v>48</v>
      </c>
      <c r="P1205" t="s">
        <v>48</v>
      </c>
      <c r="Q1205" t="s">
        <v>48</v>
      </c>
      <c r="R1205">
        <v>1.58E-3</v>
      </c>
      <c r="S1205" t="s">
        <v>3194</v>
      </c>
      <c r="T1205" t="s">
        <v>3208</v>
      </c>
      <c r="U1205" t="s">
        <v>3194</v>
      </c>
      <c r="Y1205">
        <v>1.00128906</v>
      </c>
      <c r="Z1205">
        <v>2</v>
      </c>
      <c r="AA1205" t="b">
        <v>0</v>
      </c>
      <c r="AB1205" t="s">
        <v>129</v>
      </c>
      <c r="AC1205" t="s">
        <v>3237</v>
      </c>
      <c r="AD1205" t="b">
        <v>1</v>
      </c>
      <c r="AE1205" t="b">
        <v>0</v>
      </c>
      <c r="AF1205" t="s">
        <v>48</v>
      </c>
      <c r="CC1205">
        <v>1511583.1064999998</v>
      </c>
      <c r="CD1205">
        <v>6.5834764354276917E-3</v>
      </c>
    </row>
    <row r="1206" spans="1:82" x14ac:dyDescent="0.3">
      <c r="A1206" t="s">
        <v>6569</v>
      </c>
      <c r="B1206" t="s">
        <v>49</v>
      </c>
      <c r="C1206" t="s">
        <v>2064</v>
      </c>
      <c r="D1206" t="s">
        <v>536</v>
      </c>
      <c r="E1206" t="s">
        <v>537</v>
      </c>
      <c r="F1206" t="s">
        <v>3188</v>
      </c>
      <c r="G1206" t="s">
        <v>53</v>
      </c>
      <c r="H1206" t="s">
        <v>4798</v>
      </c>
      <c r="I1206" t="s">
        <v>3951</v>
      </c>
      <c r="J1206" t="s">
        <v>56</v>
      </c>
      <c r="K1206" t="s">
        <v>5040</v>
      </c>
      <c r="L1206" t="s">
        <v>54</v>
      </c>
      <c r="M1206" t="s">
        <v>3600</v>
      </c>
      <c r="N1206" t="s">
        <v>3221</v>
      </c>
      <c r="O1206" t="s">
        <v>56</v>
      </c>
      <c r="P1206" t="s">
        <v>54</v>
      </c>
      <c r="Q1206" t="s">
        <v>56</v>
      </c>
      <c r="R1206">
        <v>9.1199999999999994E-4</v>
      </c>
      <c r="S1206" t="s">
        <v>3194</v>
      </c>
      <c r="T1206" t="s">
        <v>3194</v>
      </c>
      <c r="U1206" t="s">
        <v>3194</v>
      </c>
      <c r="V1206" t="s">
        <v>55</v>
      </c>
      <c r="W1206" t="s">
        <v>55</v>
      </c>
      <c r="X1206" t="s">
        <v>55</v>
      </c>
      <c r="Y1206">
        <v>1.0553900000000001</v>
      </c>
      <c r="Z1206">
        <v>4</v>
      </c>
      <c r="AA1206" t="b">
        <v>0</v>
      </c>
      <c r="AB1206" t="s">
        <v>56</v>
      </c>
      <c r="AC1206" t="s">
        <v>3221</v>
      </c>
      <c r="AD1206" t="b">
        <v>0</v>
      </c>
      <c r="AE1206" t="b">
        <v>0</v>
      </c>
      <c r="AF1206" t="s">
        <v>54</v>
      </c>
      <c r="AG1206">
        <v>148495605.24168563</v>
      </c>
      <c r="AH1206">
        <v>9.6045430917268031E-4</v>
      </c>
      <c r="AI1206">
        <v>21229365.447208002</v>
      </c>
      <c r="AJ1206">
        <v>3.9505595853574736E-4</v>
      </c>
      <c r="AK1206">
        <v>5808472.7971594008</v>
      </c>
      <c r="AL1206">
        <v>6.9743847083082809E-4</v>
      </c>
      <c r="BK1206">
        <v>11629632.466100002</v>
      </c>
      <c r="BL1206">
        <v>4.4750982439340061E-3</v>
      </c>
      <c r="CA1206">
        <v>12496568.704482002</v>
      </c>
      <c r="CB1206">
        <v>1.3733265219917475E-2</v>
      </c>
    </row>
    <row r="1207" spans="1:82" x14ac:dyDescent="0.3">
      <c r="A1207" t="s">
        <v>6570</v>
      </c>
      <c r="B1207" t="s">
        <v>49</v>
      </c>
      <c r="C1207" t="s">
        <v>2888</v>
      </c>
      <c r="D1207" t="s">
        <v>783</v>
      </c>
      <c r="E1207" t="s">
        <v>784</v>
      </c>
      <c r="F1207" t="s">
        <v>3384</v>
      </c>
      <c r="G1207" t="s">
        <v>53</v>
      </c>
      <c r="H1207" t="s">
        <v>6571</v>
      </c>
      <c r="I1207" t="s">
        <v>4381</v>
      </c>
      <c r="J1207" t="s">
        <v>63</v>
      </c>
      <c r="K1207" t="s">
        <v>6274</v>
      </c>
      <c r="L1207" t="s">
        <v>55</v>
      </c>
      <c r="M1207" t="s">
        <v>4382</v>
      </c>
      <c r="N1207" t="s">
        <v>3470</v>
      </c>
      <c r="O1207" t="s">
        <v>63</v>
      </c>
      <c r="P1207" t="s">
        <v>63</v>
      </c>
      <c r="Q1207" t="s">
        <v>63</v>
      </c>
      <c r="R1207">
        <v>9.7400000000000004E-4</v>
      </c>
      <c r="S1207" t="s">
        <v>3194</v>
      </c>
      <c r="U1207" t="s">
        <v>3208</v>
      </c>
      <c r="Y1207">
        <v>0.99378</v>
      </c>
      <c r="Z1207">
        <v>4</v>
      </c>
      <c r="AA1207" t="b">
        <v>0</v>
      </c>
      <c r="AB1207" t="s">
        <v>63</v>
      </c>
      <c r="AC1207" t="s">
        <v>3470</v>
      </c>
      <c r="AD1207" t="b">
        <v>0</v>
      </c>
      <c r="AE1207" t="b">
        <v>0</v>
      </c>
      <c r="BS1207">
        <v>15062967.123000002</v>
      </c>
      <c r="BT1207">
        <v>3.1085912370951408E-3</v>
      </c>
    </row>
    <row r="1208" spans="1:82" x14ac:dyDescent="0.3">
      <c r="A1208" t="s">
        <v>6572</v>
      </c>
      <c r="B1208" t="s">
        <v>49</v>
      </c>
      <c r="C1208" t="s">
        <v>1164</v>
      </c>
      <c r="D1208" t="s">
        <v>351</v>
      </c>
      <c r="E1208" t="s">
        <v>1165</v>
      </c>
      <c r="F1208" t="s">
        <v>3319</v>
      </c>
      <c r="G1208" t="s">
        <v>72</v>
      </c>
      <c r="H1208" t="s">
        <v>6573</v>
      </c>
      <c r="I1208" t="s">
        <v>4030</v>
      </c>
      <c r="J1208" t="s">
        <v>56</v>
      </c>
      <c r="K1208" t="s">
        <v>3256</v>
      </c>
      <c r="L1208" t="s">
        <v>55</v>
      </c>
      <c r="M1208" t="s">
        <v>6574</v>
      </c>
      <c r="N1208" t="s">
        <v>3193</v>
      </c>
      <c r="O1208" t="s">
        <v>54</v>
      </c>
      <c r="P1208" t="s">
        <v>54</v>
      </c>
      <c r="Q1208" t="s">
        <v>56</v>
      </c>
      <c r="R1208">
        <v>-1.5772000000000001E-2</v>
      </c>
      <c r="S1208" t="s">
        <v>3194</v>
      </c>
      <c r="T1208" t="s">
        <v>3194</v>
      </c>
      <c r="U1208" t="s">
        <v>3194</v>
      </c>
      <c r="V1208" t="s">
        <v>55</v>
      </c>
      <c r="X1208" t="s">
        <v>55</v>
      </c>
      <c r="Y1208">
        <v>0.9998999999999999</v>
      </c>
      <c r="Z1208">
        <v>5</v>
      </c>
      <c r="AA1208" t="b">
        <v>0</v>
      </c>
      <c r="AB1208" t="s">
        <v>56</v>
      </c>
      <c r="AC1208" t="s">
        <v>3193</v>
      </c>
      <c r="AD1208" t="b">
        <v>0</v>
      </c>
      <c r="AE1208" t="b">
        <v>0</v>
      </c>
      <c r="AG1208">
        <v>100008080.55999999</v>
      </c>
      <c r="AH1208">
        <v>6.4684198410860797E-4</v>
      </c>
    </row>
    <row r="1209" spans="1:82" x14ac:dyDescent="0.3">
      <c r="A1209" t="s">
        <v>6575</v>
      </c>
      <c r="B1209" t="s">
        <v>49</v>
      </c>
      <c r="C1209" t="s">
        <v>2879</v>
      </c>
      <c r="D1209" t="s">
        <v>1320</v>
      </c>
      <c r="E1209" t="s">
        <v>1653</v>
      </c>
      <c r="F1209" t="s">
        <v>3244</v>
      </c>
      <c r="G1209" t="s">
        <v>53</v>
      </c>
      <c r="H1209" t="s">
        <v>6576</v>
      </c>
      <c r="I1209" t="s">
        <v>3836</v>
      </c>
      <c r="J1209" t="s">
        <v>63</v>
      </c>
      <c r="K1209" t="s">
        <v>4755</v>
      </c>
      <c r="L1209" t="s">
        <v>55</v>
      </c>
      <c r="M1209" t="s">
        <v>3836</v>
      </c>
      <c r="N1209" t="s">
        <v>3207</v>
      </c>
      <c r="O1209" t="s">
        <v>68</v>
      </c>
      <c r="P1209" t="s">
        <v>68</v>
      </c>
      <c r="Q1209" t="s">
        <v>63</v>
      </c>
      <c r="R1209">
        <v>5.2339999999999999E-3</v>
      </c>
      <c r="S1209" t="s">
        <v>3194</v>
      </c>
      <c r="Y1209">
        <v>0.87578999999999996</v>
      </c>
      <c r="AA1209" t="b">
        <v>0</v>
      </c>
      <c r="AB1209" t="s">
        <v>63</v>
      </c>
      <c r="AC1209" t="s">
        <v>3207</v>
      </c>
      <c r="AD1209" t="b">
        <v>0</v>
      </c>
      <c r="AE1209" t="b">
        <v>0</v>
      </c>
      <c r="AG1209">
        <v>30313035.975913499</v>
      </c>
      <c r="AH1209">
        <v>1.9606160047489171E-4</v>
      </c>
      <c r="AI1209">
        <v>27535711.932149999</v>
      </c>
      <c r="AJ1209">
        <v>5.1241037318665512E-4</v>
      </c>
      <c r="AK1209">
        <v>3292848.8741865</v>
      </c>
      <c r="AL1209">
        <v>3.9538094843325519E-4</v>
      </c>
      <c r="AS1209">
        <v>2463258.5754</v>
      </c>
      <c r="AT1209">
        <v>1.4018167691505509E-3</v>
      </c>
      <c r="BE1209">
        <v>615814.64384999999</v>
      </c>
      <c r="BF1209">
        <v>1.5428179302187075E-3</v>
      </c>
      <c r="BK1209">
        <v>1495549.8493499998</v>
      </c>
      <c r="BL1209">
        <v>5.7548959728960026E-4</v>
      </c>
      <c r="BY1209">
        <v>1583523.3698999998</v>
      </c>
      <c r="BZ1209">
        <v>3.5883784441290739E-3</v>
      </c>
      <c r="CA1209">
        <v>1583523.3698999998</v>
      </c>
      <c r="CB1209">
        <v>1.7402334140710523E-3</v>
      </c>
    </row>
    <row r="1210" spans="1:82" x14ac:dyDescent="0.3">
      <c r="A1210" t="s">
        <v>6577</v>
      </c>
      <c r="B1210" t="s">
        <v>49</v>
      </c>
      <c r="C1210" t="s">
        <v>2891</v>
      </c>
      <c r="D1210" t="s">
        <v>2037</v>
      </c>
      <c r="E1210" t="s">
        <v>2892</v>
      </c>
      <c r="F1210" t="s">
        <v>3217</v>
      </c>
      <c r="G1210" t="s">
        <v>53</v>
      </c>
      <c r="H1210" t="s">
        <v>6578</v>
      </c>
      <c r="I1210" t="s">
        <v>3226</v>
      </c>
      <c r="J1210" t="s">
        <v>55</v>
      </c>
      <c r="K1210" t="s">
        <v>6579</v>
      </c>
      <c r="L1210" t="s">
        <v>55</v>
      </c>
      <c r="M1210" t="s">
        <v>4424</v>
      </c>
      <c r="N1210" t="s">
        <v>3409</v>
      </c>
      <c r="O1210" t="s">
        <v>76</v>
      </c>
      <c r="P1210" t="s">
        <v>76</v>
      </c>
      <c r="Q1210" t="s">
        <v>76</v>
      </c>
      <c r="R1210">
        <v>1.4194999999999999E-2</v>
      </c>
      <c r="S1210" t="s">
        <v>3194</v>
      </c>
      <c r="Y1210">
        <v>0.89149</v>
      </c>
      <c r="AA1210" t="b">
        <v>0</v>
      </c>
      <c r="AC1210" t="s">
        <v>3409</v>
      </c>
      <c r="AD1210" t="b">
        <v>0</v>
      </c>
      <c r="AE1210" t="b">
        <v>0</v>
      </c>
      <c r="AG1210">
        <v>9995619.5068800002</v>
      </c>
      <c r="AH1210">
        <v>6.4650639408541874E-5</v>
      </c>
      <c r="AI1210">
        <v>4283836.9315200001</v>
      </c>
      <c r="AJ1210">
        <v>7.971765851414272E-5</v>
      </c>
      <c r="BS1210">
        <v>3569864.1096000001</v>
      </c>
      <c r="BT1210">
        <v>7.367239268403073E-4</v>
      </c>
    </row>
    <row r="1211" spans="1:82" x14ac:dyDescent="0.3">
      <c r="A1211" t="s">
        <v>6580</v>
      </c>
      <c r="B1211" t="s">
        <v>3210</v>
      </c>
      <c r="C1211" t="s">
        <v>2880</v>
      </c>
      <c r="D1211" t="s">
        <v>659</v>
      </c>
      <c r="E1211" t="s">
        <v>749</v>
      </c>
      <c r="F1211" t="s">
        <v>3346</v>
      </c>
      <c r="G1211" t="s">
        <v>53</v>
      </c>
      <c r="H1211" t="s">
        <v>6581</v>
      </c>
      <c r="I1211" t="s">
        <v>3952</v>
      </c>
      <c r="J1211" t="s">
        <v>54</v>
      </c>
      <c r="K1211" t="s">
        <v>5361</v>
      </c>
      <c r="L1211" t="s">
        <v>56</v>
      </c>
      <c r="M1211" t="s">
        <v>6201</v>
      </c>
      <c r="N1211" t="s">
        <v>3221</v>
      </c>
      <c r="O1211" t="s">
        <v>56</v>
      </c>
      <c r="P1211" t="s">
        <v>54</v>
      </c>
      <c r="Q1211" t="s">
        <v>56</v>
      </c>
      <c r="R1211">
        <v>1.916E-2</v>
      </c>
      <c r="S1211" t="s">
        <v>3194</v>
      </c>
      <c r="U1211" t="s">
        <v>3194</v>
      </c>
      <c r="V1211" t="s">
        <v>55</v>
      </c>
      <c r="Y1211">
        <v>1.02382</v>
      </c>
      <c r="Z1211">
        <v>4</v>
      </c>
      <c r="AA1211" t="b">
        <v>0</v>
      </c>
      <c r="AB1211" t="s">
        <v>54</v>
      </c>
      <c r="AC1211" t="s">
        <v>3221</v>
      </c>
      <c r="AD1211" t="b">
        <v>0</v>
      </c>
      <c r="AE1211" t="b">
        <v>0</v>
      </c>
      <c r="AF1211" t="s">
        <v>56</v>
      </c>
      <c r="CC1211">
        <v>624108.66665999999</v>
      </c>
      <c r="CD1211">
        <v>2.7182129003915979E-3</v>
      </c>
    </row>
    <row r="1212" spans="1:82" x14ac:dyDescent="0.3">
      <c r="A1212" t="s">
        <v>6582</v>
      </c>
      <c r="B1212" t="s">
        <v>49</v>
      </c>
      <c r="D1212" t="s">
        <v>346</v>
      </c>
      <c r="E1212" t="s">
        <v>3818</v>
      </c>
      <c r="F1212" t="s">
        <v>3819</v>
      </c>
      <c r="H1212" t="s">
        <v>6583</v>
      </c>
      <c r="R1212">
        <v>0</v>
      </c>
      <c r="S1212" t="s">
        <v>3194</v>
      </c>
      <c r="T1212" t="s">
        <v>3194</v>
      </c>
      <c r="U1212" t="s">
        <v>3194</v>
      </c>
      <c r="V1212" t="s">
        <v>55</v>
      </c>
      <c r="W1212" t="s">
        <v>55</v>
      </c>
      <c r="X1212" t="s">
        <v>55</v>
      </c>
      <c r="Y1212">
        <v>5.7235078999999999E-3</v>
      </c>
      <c r="Z1212">
        <v>2</v>
      </c>
      <c r="AA1212" t="b">
        <v>0</v>
      </c>
      <c r="AD1212" t="b">
        <v>0</v>
      </c>
      <c r="AE1212" t="b">
        <v>0</v>
      </c>
      <c r="BK1212">
        <v>286175.39500000002</v>
      </c>
      <c r="BL1212">
        <v>1.1012067761854997E-4</v>
      </c>
    </row>
    <row r="1213" spans="1:82" x14ac:dyDescent="0.3">
      <c r="A1213" t="s">
        <v>6584</v>
      </c>
      <c r="B1213" t="s">
        <v>3210</v>
      </c>
      <c r="C1213" t="s">
        <v>569</v>
      </c>
      <c r="D1213" t="s">
        <v>570</v>
      </c>
      <c r="E1213" t="s">
        <v>571</v>
      </c>
      <c r="F1213" t="s">
        <v>3271</v>
      </c>
      <c r="G1213" t="s">
        <v>53</v>
      </c>
      <c r="H1213" t="s">
        <v>6585</v>
      </c>
      <c r="I1213" t="s">
        <v>6586</v>
      </c>
      <c r="J1213" t="s">
        <v>62</v>
      </c>
      <c r="K1213" t="s">
        <v>6587</v>
      </c>
      <c r="L1213" t="s">
        <v>107</v>
      </c>
      <c r="M1213" t="s">
        <v>5998</v>
      </c>
      <c r="N1213" t="s">
        <v>3498</v>
      </c>
      <c r="O1213" t="s">
        <v>107</v>
      </c>
      <c r="P1213" t="s">
        <v>62</v>
      </c>
      <c r="Q1213" t="s">
        <v>107</v>
      </c>
      <c r="R1213">
        <v>5.5420000000000001E-3</v>
      </c>
      <c r="S1213" t="s">
        <v>3194</v>
      </c>
      <c r="T1213" t="s">
        <v>3194</v>
      </c>
      <c r="U1213" t="s">
        <v>3194</v>
      </c>
      <c r="Y1213">
        <v>0.92179</v>
      </c>
      <c r="Z1213">
        <v>2</v>
      </c>
      <c r="AA1213" t="b">
        <v>0</v>
      </c>
      <c r="AB1213" t="s">
        <v>62</v>
      </c>
      <c r="AC1213" t="s">
        <v>3498</v>
      </c>
      <c r="AD1213" t="b">
        <v>0</v>
      </c>
      <c r="AE1213" t="b">
        <v>0</v>
      </c>
      <c r="AF1213" t="s">
        <v>107</v>
      </c>
      <c r="CC1213">
        <v>369227.11112000007</v>
      </c>
      <c r="CD1213">
        <v>1.6081140196174603E-3</v>
      </c>
    </row>
    <row r="1214" spans="1:82" x14ac:dyDescent="0.3">
      <c r="A1214" t="s">
        <v>6588</v>
      </c>
      <c r="B1214" t="s">
        <v>49</v>
      </c>
      <c r="C1214" t="s">
        <v>2608</v>
      </c>
      <c r="D1214" t="s">
        <v>1620</v>
      </c>
      <c r="E1214" t="s">
        <v>1621</v>
      </c>
      <c r="F1214" t="s">
        <v>3271</v>
      </c>
      <c r="G1214" t="s">
        <v>53</v>
      </c>
      <c r="H1214" t="s">
        <v>4914</v>
      </c>
      <c r="I1214" t="s">
        <v>3226</v>
      </c>
      <c r="J1214" t="s">
        <v>55</v>
      </c>
      <c r="K1214" t="s">
        <v>5076</v>
      </c>
      <c r="L1214" t="s">
        <v>55</v>
      </c>
      <c r="M1214" t="s">
        <v>6589</v>
      </c>
      <c r="N1214" t="s">
        <v>3309</v>
      </c>
      <c r="O1214" t="s">
        <v>108</v>
      </c>
      <c r="P1214" t="s">
        <v>108</v>
      </c>
      <c r="Q1214" t="s">
        <v>108</v>
      </c>
      <c r="R1214">
        <v>-9.41E-4</v>
      </c>
      <c r="S1214" t="s">
        <v>3194</v>
      </c>
      <c r="T1214" t="s">
        <v>3208</v>
      </c>
      <c r="Y1214">
        <v>0.88641999999999999</v>
      </c>
      <c r="AA1214" t="b">
        <v>0</v>
      </c>
      <c r="AC1214" t="s">
        <v>3309</v>
      </c>
      <c r="AD1214" t="b">
        <v>0</v>
      </c>
      <c r="AE1214" t="b">
        <v>0</v>
      </c>
      <c r="AW1214">
        <v>11523460</v>
      </c>
      <c r="AX1214">
        <v>2.3400891964848302E-2</v>
      </c>
      <c r="BS1214">
        <v>46093840</v>
      </c>
      <c r="BT1214">
        <v>9.5125287028793495E-3</v>
      </c>
    </row>
    <row r="1215" spans="1:82" x14ac:dyDescent="0.3">
      <c r="A1215" t="s">
        <v>6590</v>
      </c>
      <c r="B1215" t="s">
        <v>49</v>
      </c>
      <c r="C1215" t="s">
        <v>2609</v>
      </c>
      <c r="D1215" t="s">
        <v>150</v>
      </c>
      <c r="E1215" t="s">
        <v>151</v>
      </c>
      <c r="F1215" t="s">
        <v>3254</v>
      </c>
      <c r="G1215" t="s">
        <v>53</v>
      </c>
      <c r="H1215" t="s">
        <v>6591</v>
      </c>
      <c r="I1215" t="s">
        <v>3529</v>
      </c>
      <c r="J1215" t="s">
        <v>55</v>
      </c>
      <c r="K1215" t="s">
        <v>6592</v>
      </c>
      <c r="L1215" t="s">
        <v>55</v>
      </c>
      <c r="M1215" t="s">
        <v>6592</v>
      </c>
      <c r="N1215" t="s">
        <v>55</v>
      </c>
      <c r="O1215" t="s">
        <v>68</v>
      </c>
      <c r="P1215" t="s">
        <v>56</v>
      </c>
      <c r="Q1215" t="s">
        <v>63</v>
      </c>
      <c r="R1215">
        <v>5.1240000000000001E-3</v>
      </c>
      <c r="S1215" t="s">
        <v>3194</v>
      </c>
      <c r="T1215" t="s">
        <v>3194</v>
      </c>
      <c r="U1215" t="s">
        <v>3194</v>
      </c>
      <c r="V1215" t="s">
        <v>55</v>
      </c>
      <c r="W1215" t="s">
        <v>55</v>
      </c>
      <c r="X1215" t="s">
        <v>55</v>
      </c>
      <c r="Y1215">
        <v>0.81264999999999998</v>
      </c>
      <c r="Z1215">
        <v>4</v>
      </c>
      <c r="AA1215" t="b">
        <v>0</v>
      </c>
      <c r="AD1215" t="b">
        <v>0</v>
      </c>
      <c r="AE1215" t="b">
        <v>0</v>
      </c>
      <c r="AG1215">
        <v>222953148.642234</v>
      </c>
      <c r="AH1215">
        <v>1.4420380455605463E-3</v>
      </c>
      <c r="AI1215">
        <v>74317989.133940995</v>
      </c>
      <c r="AJ1215">
        <v>1.3829788981101923E-3</v>
      </c>
      <c r="AM1215">
        <v>1637519.1780000001</v>
      </c>
      <c r="AN1215">
        <v>3.0746444538717202E-3</v>
      </c>
      <c r="AO1215">
        <v>16375191.779999999</v>
      </c>
      <c r="AP1215">
        <v>4.1202430715207329E-3</v>
      </c>
      <c r="AQ1215">
        <v>1637519.1780000001</v>
      </c>
      <c r="AR1215">
        <v>4.0379684629936125E-3</v>
      </c>
      <c r="AS1215">
        <v>8187595.8899999997</v>
      </c>
      <c r="AT1215">
        <v>4.6594820910209707E-3</v>
      </c>
      <c r="AU1215">
        <v>409379.79450000002</v>
      </c>
      <c r="AV1215">
        <v>8.9750925643307406E-3</v>
      </c>
    </row>
    <row r="1216" spans="1:82" x14ac:dyDescent="0.3">
      <c r="A1216" t="s">
        <v>6593</v>
      </c>
      <c r="B1216" t="s">
        <v>49</v>
      </c>
      <c r="C1216" t="s">
        <v>2611</v>
      </c>
      <c r="D1216" t="s">
        <v>868</v>
      </c>
      <c r="E1216" t="s">
        <v>869</v>
      </c>
      <c r="F1216" t="s">
        <v>3196</v>
      </c>
      <c r="G1216" t="s">
        <v>53</v>
      </c>
      <c r="H1216" t="s">
        <v>6594</v>
      </c>
      <c r="I1216" t="s">
        <v>3981</v>
      </c>
      <c r="J1216" t="s">
        <v>62</v>
      </c>
      <c r="K1216" t="s">
        <v>3713</v>
      </c>
      <c r="L1216" t="s">
        <v>62</v>
      </c>
      <c r="M1216" t="s">
        <v>5306</v>
      </c>
      <c r="N1216" t="s">
        <v>55</v>
      </c>
      <c r="O1216" t="s">
        <v>62</v>
      </c>
      <c r="P1216" t="s">
        <v>62</v>
      </c>
      <c r="Q1216" t="s">
        <v>62</v>
      </c>
      <c r="R1216">
        <v>3.3090000000000003E-3</v>
      </c>
      <c r="T1216" t="s">
        <v>3194</v>
      </c>
      <c r="U1216" t="s">
        <v>3194</v>
      </c>
      <c r="X1216" t="s">
        <v>55</v>
      </c>
      <c r="Y1216">
        <v>0.88114999999999999</v>
      </c>
      <c r="Z1216">
        <v>2</v>
      </c>
      <c r="AA1216" t="b">
        <v>0</v>
      </c>
      <c r="AB1216" t="s">
        <v>62</v>
      </c>
      <c r="AD1216" t="b">
        <v>0</v>
      </c>
      <c r="AE1216" t="b">
        <v>0</v>
      </c>
      <c r="AF1216" t="s">
        <v>62</v>
      </c>
      <c r="AW1216">
        <v>1586070</v>
      </c>
      <c r="AX1216">
        <v>3.2208601165524026E-3</v>
      </c>
      <c r="BM1216">
        <v>2290990</v>
      </c>
      <c r="BN1216">
        <v>4.2007603503685089E-3</v>
      </c>
      <c r="BQ1216">
        <v>176230</v>
      </c>
      <c r="BR1216">
        <v>5.4141772278553744E-3</v>
      </c>
      <c r="BS1216">
        <v>8723385</v>
      </c>
      <c r="BT1216">
        <v>1.8002720146285743E-3</v>
      </c>
      <c r="BU1216">
        <v>264345</v>
      </c>
      <c r="BV1216">
        <v>1.0578319475120568E-3</v>
      </c>
    </row>
    <row r="1217" spans="1:84" x14ac:dyDescent="0.3">
      <c r="A1217" t="s">
        <v>6595</v>
      </c>
      <c r="B1217" t="s">
        <v>49</v>
      </c>
      <c r="C1217" t="s">
        <v>1044</v>
      </c>
      <c r="D1217" t="s">
        <v>150</v>
      </c>
      <c r="E1217" t="s">
        <v>151</v>
      </c>
      <c r="F1217" t="s">
        <v>3254</v>
      </c>
      <c r="G1217" t="s">
        <v>53</v>
      </c>
      <c r="H1217" t="s">
        <v>6596</v>
      </c>
      <c r="I1217" t="s">
        <v>3371</v>
      </c>
      <c r="J1217" t="s">
        <v>55</v>
      </c>
      <c r="K1217" t="s">
        <v>3887</v>
      </c>
      <c r="L1217" t="s">
        <v>55</v>
      </c>
      <c r="M1217" t="s">
        <v>3887</v>
      </c>
      <c r="N1217" t="s">
        <v>55</v>
      </c>
      <c r="O1217" t="s">
        <v>56</v>
      </c>
      <c r="P1217" t="s">
        <v>56</v>
      </c>
      <c r="Q1217" t="s">
        <v>63</v>
      </c>
      <c r="R1217">
        <v>5.0630000000000007E-3</v>
      </c>
      <c r="S1217" t="s">
        <v>3194</v>
      </c>
      <c r="T1217" t="s">
        <v>3194</v>
      </c>
      <c r="U1217" t="s">
        <v>3194</v>
      </c>
      <c r="V1217" t="s">
        <v>55</v>
      </c>
      <c r="W1217" t="s">
        <v>55</v>
      </c>
      <c r="X1217" t="s">
        <v>55</v>
      </c>
      <c r="Y1217">
        <v>0.85296000000000005</v>
      </c>
      <c r="Z1217">
        <v>4</v>
      </c>
      <c r="AA1217" t="b">
        <v>0</v>
      </c>
      <c r="AD1217" t="b">
        <v>0</v>
      </c>
      <c r="AE1217" t="b">
        <v>0</v>
      </c>
      <c r="AG1217">
        <v>90168361.647000015</v>
      </c>
      <c r="AH1217">
        <v>5.8319969371450973E-4</v>
      </c>
      <c r="AI1217">
        <v>38643583.563000001</v>
      </c>
      <c r="AJ1217">
        <v>7.1911607455723485E-4</v>
      </c>
      <c r="AM1217">
        <v>1717492.6028000002</v>
      </c>
      <c r="AN1217">
        <v>3.2248044338719349E-3</v>
      </c>
      <c r="AO1217">
        <v>17174926.028000001</v>
      </c>
      <c r="AP1217">
        <v>4.3214681648600581E-3</v>
      </c>
      <c r="AQ1217">
        <v>1717492.6028000002</v>
      </c>
      <c r="AR1217">
        <v>4.235175415778376E-3</v>
      </c>
      <c r="AS1217">
        <v>8587463.0140000004</v>
      </c>
      <c r="AT1217">
        <v>4.8870426262620503E-3</v>
      </c>
      <c r="AU1217">
        <v>429373.15070000006</v>
      </c>
      <c r="AV1217">
        <v>9.4134195774794958E-3</v>
      </c>
    </row>
    <row r="1218" spans="1:84" x14ac:dyDescent="0.3">
      <c r="A1218" t="s">
        <v>6597</v>
      </c>
      <c r="B1218" t="s">
        <v>49</v>
      </c>
      <c r="C1218" t="s">
        <v>2884</v>
      </c>
      <c r="D1218" t="s">
        <v>105</v>
      </c>
      <c r="E1218" t="s">
        <v>106</v>
      </c>
      <c r="F1218" t="s">
        <v>3254</v>
      </c>
      <c r="G1218" t="s">
        <v>53</v>
      </c>
      <c r="H1218" t="s">
        <v>6598</v>
      </c>
      <c r="I1218" t="s">
        <v>3256</v>
      </c>
      <c r="J1218" t="s">
        <v>55</v>
      </c>
      <c r="K1218" t="s">
        <v>6599</v>
      </c>
      <c r="L1218" t="s">
        <v>107</v>
      </c>
      <c r="M1218" t="s">
        <v>6600</v>
      </c>
      <c r="N1218" t="s">
        <v>55</v>
      </c>
      <c r="O1218" t="s">
        <v>107</v>
      </c>
      <c r="P1218" t="s">
        <v>107</v>
      </c>
      <c r="Q1218" t="s">
        <v>108</v>
      </c>
      <c r="R1218">
        <v>3.0300000000000001E-3</v>
      </c>
      <c r="S1218" t="s">
        <v>3194</v>
      </c>
      <c r="T1218" t="s">
        <v>3194</v>
      </c>
      <c r="U1218" t="s">
        <v>3194</v>
      </c>
      <c r="V1218" t="s">
        <v>55</v>
      </c>
      <c r="W1218" t="s">
        <v>55</v>
      </c>
      <c r="X1218" t="s">
        <v>55</v>
      </c>
      <c r="Y1218">
        <v>0.95751000000000008</v>
      </c>
      <c r="Z1218">
        <v>3</v>
      </c>
      <c r="AA1218" t="b">
        <v>0</v>
      </c>
      <c r="AD1218" t="b">
        <v>0</v>
      </c>
      <c r="AE1218" t="b">
        <v>0</v>
      </c>
      <c r="AF1218" t="s">
        <v>107</v>
      </c>
      <c r="AG1218">
        <v>189338669.169</v>
      </c>
      <c r="AH1218">
        <v>1.2246230479374305E-3</v>
      </c>
      <c r="AI1218">
        <v>82532240.407000005</v>
      </c>
      <c r="AJ1218">
        <v>1.5358373958548148E-3</v>
      </c>
    </row>
    <row r="1219" spans="1:84" x14ac:dyDescent="0.3">
      <c r="A1219" t="s">
        <v>6601</v>
      </c>
      <c r="B1219" t="s">
        <v>49</v>
      </c>
      <c r="C1219" t="s">
        <v>2896</v>
      </c>
      <c r="D1219" t="s">
        <v>269</v>
      </c>
      <c r="E1219" t="s">
        <v>270</v>
      </c>
      <c r="F1219" t="s">
        <v>3250</v>
      </c>
      <c r="G1219" t="s">
        <v>53</v>
      </c>
      <c r="H1219" t="s">
        <v>4933</v>
      </c>
      <c r="I1219" t="s">
        <v>4450</v>
      </c>
      <c r="J1219" t="s">
        <v>62</v>
      </c>
      <c r="K1219" t="s">
        <v>3944</v>
      </c>
      <c r="L1219" t="s">
        <v>107</v>
      </c>
      <c r="M1219" t="s">
        <v>3924</v>
      </c>
      <c r="N1219" t="s">
        <v>3309</v>
      </c>
      <c r="O1219" t="s">
        <v>107</v>
      </c>
      <c r="P1219" t="s">
        <v>62</v>
      </c>
      <c r="Q1219" t="s">
        <v>108</v>
      </c>
      <c r="R1219">
        <v>-2.9289999999999997E-3</v>
      </c>
      <c r="S1219" t="s">
        <v>3194</v>
      </c>
      <c r="T1219" t="s">
        <v>3194</v>
      </c>
      <c r="U1219" t="s">
        <v>3194</v>
      </c>
      <c r="Y1219">
        <v>1.0064199999999999</v>
      </c>
      <c r="Z1219">
        <v>3</v>
      </c>
      <c r="AA1219" t="b">
        <v>0</v>
      </c>
      <c r="AB1219" t="s">
        <v>62</v>
      </c>
      <c r="AC1219" t="s">
        <v>3309</v>
      </c>
      <c r="AD1219" t="b">
        <v>0</v>
      </c>
      <c r="AE1219" t="b">
        <v>0</v>
      </c>
      <c r="AF1219" t="s">
        <v>107</v>
      </c>
      <c r="AG1219">
        <v>79776883.623794004</v>
      </c>
      <c r="AH1219">
        <v>5.1598868211711268E-4</v>
      </c>
      <c r="AI1219">
        <v>29356718.904799998</v>
      </c>
      <c r="AJ1219">
        <v>5.4629738016618483E-4</v>
      </c>
    </row>
    <row r="1220" spans="1:84" x14ac:dyDescent="0.3">
      <c r="A1220" t="s">
        <v>6602</v>
      </c>
      <c r="B1220" t="s">
        <v>49</v>
      </c>
      <c r="C1220" t="s">
        <v>2922</v>
      </c>
      <c r="D1220" t="s">
        <v>1676</v>
      </c>
      <c r="E1220" t="s">
        <v>1677</v>
      </c>
      <c r="F1220" t="s">
        <v>3217</v>
      </c>
      <c r="G1220" t="s">
        <v>53</v>
      </c>
      <c r="H1220" t="s">
        <v>6603</v>
      </c>
      <c r="I1220" t="s">
        <v>4973</v>
      </c>
      <c r="J1220" t="s">
        <v>56</v>
      </c>
      <c r="K1220" t="s">
        <v>3698</v>
      </c>
      <c r="L1220" t="s">
        <v>56</v>
      </c>
      <c r="M1220" t="s">
        <v>4993</v>
      </c>
      <c r="N1220" t="s">
        <v>3193</v>
      </c>
      <c r="O1220" t="s">
        <v>56</v>
      </c>
      <c r="P1220" t="s">
        <v>54</v>
      </c>
      <c r="Q1220" t="s">
        <v>56</v>
      </c>
      <c r="R1220">
        <v>8.3180000000000007E-3</v>
      </c>
      <c r="S1220" t="s">
        <v>3194</v>
      </c>
      <c r="T1220" t="s">
        <v>3194</v>
      </c>
      <c r="U1220" t="s">
        <v>3201</v>
      </c>
      <c r="Y1220">
        <v>0.87497000000000003</v>
      </c>
      <c r="Z1220">
        <v>4</v>
      </c>
      <c r="AA1220" t="b">
        <v>0</v>
      </c>
      <c r="AB1220" t="s">
        <v>56</v>
      </c>
      <c r="AC1220" t="s">
        <v>3193</v>
      </c>
      <c r="AD1220" t="b">
        <v>0</v>
      </c>
      <c r="AE1220" t="b">
        <v>0</v>
      </c>
      <c r="AF1220" t="s">
        <v>56</v>
      </c>
      <c r="AG1220">
        <v>49707445.838020004</v>
      </c>
      <c r="AH1220">
        <v>3.2150264969385025E-4</v>
      </c>
      <c r="AI1220">
        <v>17037534.439180002</v>
      </c>
      <c r="AJ1220">
        <v>3.1705043260448775E-4</v>
      </c>
      <c r="AM1220">
        <v>526934.05482000008</v>
      </c>
      <c r="AN1220">
        <v>9.8938375255379764E-4</v>
      </c>
      <c r="AO1220">
        <v>5971919.2879600003</v>
      </c>
      <c r="AP1220">
        <v>1.5026241768936535E-3</v>
      </c>
      <c r="AS1220">
        <v>5005873.5207900004</v>
      </c>
      <c r="AT1220">
        <v>2.8487944853903997E-3</v>
      </c>
      <c r="BK1220">
        <v>1537242.7384804522</v>
      </c>
      <c r="BL1220">
        <v>5.9153307720834203E-4</v>
      </c>
      <c r="BM1220">
        <v>1492979.8219900001</v>
      </c>
      <c r="BN1220">
        <v>2.7375285095595473E-3</v>
      </c>
      <c r="BU1220">
        <v>526934.05482000008</v>
      </c>
      <c r="BV1220">
        <v>2.108637112185461E-3</v>
      </c>
      <c r="CE1220">
        <v>2459025.58916</v>
      </c>
      <c r="CF1220">
        <v>1.0540162757927834E-2</v>
      </c>
    </row>
    <row r="1221" spans="1:84" x14ac:dyDescent="0.3">
      <c r="A1221" t="s">
        <v>6604</v>
      </c>
      <c r="B1221" t="s">
        <v>49</v>
      </c>
      <c r="C1221" t="s">
        <v>1067</v>
      </c>
      <c r="D1221" t="s">
        <v>269</v>
      </c>
      <c r="E1221" t="s">
        <v>270</v>
      </c>
      <c r="F1221" t="s">
        <v>3250</v>
      </c>
      <c r="G1221" t="s">
        <v>53</v>
      </c>
      <c r="H1221" t="s">
        <v>6605</v>
      </c>
      <c r="I1221" t="s">
        <v>4450</v>
      </c>
      <c r="J1221" t="s">
        <v>62</v>
      </c>
      <c r="K1221" t="s">
        <v>3944</v>
      </c>
      <c r="L1221" t="s">
        <v>107</v>
      </c>
      <c r="M1221" t="s">
        <v>3924</v>
      </c>
      <c r="N1221" t="s">
        <v>3309</v>
      </c>
      <c r="O1221" t="s">
        <v>107</v>
      </c>
      <c r="P1221" t="s">
        <v>62</v>
      </c>
      <c r="Q1221" t="s">
        <v>108</v>
      </c>
      <c r="R1221">
        <v>-9.8700000000000003E-4</v>
      </c>
      <c r="S1221" t="s">
        <v>3194</v>
      </c>
      <c r="T1221" t="s">
        <v>3194</v>
      </c>
      <c r="U1221" t="s">
        <v>3194</v>
      </c>
      <c r="Y1221">
        <v>1.10073</v>
      </c>
      <c r="Z1221">
        <v>3</v>
      </c>
      <c r="AA1221" t="b">
        <v>0</v>
      </c>
      <c r="AB1221" t="s">
        <v>62</v>
      </c>
      <c r="AC1221" t="s">
        <v>3309</v>
      </c>
      <c r="AD1221" t="b">
        <v>0</v>
      </c>
      <c r="AE1221" t="b">
        <v>0</v>
      </c>
      <c r="AF1221" t="s">
        <v>107</v>
      </c>
      <c r="AG1221">
        <v>501580376.31767249</v>
      </c>
      <c r="AH1221">
        <v>3.2441703109441777E-3</v>
      </c>
      <c r="AI1221">
        <v>84970417.807500005</v>
      </c>
      <c r="AJ1221">
        <v>1.5812092894439095E-3</v>
      </c>
      <c r="AK1221">
        <v>15039763.9519275</v>
      </c>
      <c r="AL1221">
        <v>1.8058636647861487E-3</v>
      </c>
      <c r="AS1221">
        <v>4531755.6163999997</v>
      </c>
      <c r="AT1221">
        <v>2.5789785450072451E-3</v>
      </c>
      <c r="AU1221">
        <v>169940.83561499999</v>
      </c>
      <c r="AV1221">
        <v>3.7257205914796045E-3</v>
      </c>
      <c r="BE1221">
        <v>1132938.9040999999</v>
      </c>
      <c r="BF1221">
        <v>2.8383840373785757E-3</v>
      </c>
      <c r="BK1221">
        <v>16994083.561499998</v>
      </c>
      <c r="BL1221">
        <v>6.5393462540643673E-3</v>
      </c>
      <c r="BU1221">
        <v>929009.90136200003</v>
      </c>
      <c r="BV1221">
        <v>3.7176279226607215E-3</v>
      </c>
      <c r="BW1221">
        <v>696757.42602150002</v>
      </c>
      <c r="BX1221">
        <v>3.5154287075029964E-3</v>
      </c>
    </row>
    <row r="1222" spans="1:84" x14ac:dyDescent="0.3">
      <c r="A1222" t="s">
        <v>6606</v>
      </c>
      <c r="B1222" t="s">
        <v>49</v>
      </c>
      <c r="C1222" t="s">
        <v>2369</v>
      </c>
      <c r="D1222" t="s">
        <v>1191</v>
      </c>
      <c r="E1222" t="s">
        <v>2370</v>
      </c>
      <c r="F1222" t="s">
        <v>3196</v>
      </c>
      <c r="G1222" t="s">
        <v>53</v>
      </c>
      <c r="H1222" t="s">
        <v>6607</v>
      </c>
      <c r="I1222" t="s">
        <v>5318</v>
      </c>
      <c r="J1222" t="s">
        <v>68</v>
      </c>
      <c r="K1222" t="s">
        <v>5123</v>
      </c>
      <c r="L1222" t="s">
        <v>55</v>
      </c>
      <c r="M1222" t="s">
        <v>5123</v>
      </c>
      <c r="N1222" t="s">
        <v>55</v>
      </c>
      <c r="O1222" t="s">
        <v>68</v>
      </c>
      <c r="P1222" t="s">
        <v>68</v>
      </c>
      <c r="Q1222" t="s">
        <v>68</v>
      </c>
      <c r="R1222">
        <v>3.7170000000000003E-3</v>
      </c>
      <c r="U1222" t="s">
        <v>3194</v>
      </c>
      <c r="Y1222">
        <v>0.92909999999999993</v>
      </c>
      <c r="Z1222">
        <v>4</v>
      </c>
      <c r="AA1222" t="b">
        <v>0</v>
      </c>
      <c r="AB1222" t="s">
        <v>68</v>
      </c>
      <c r="AD1222" t="b">
        <v>0</v>
      </c>
      <c r="AE1222" t="b">
        <v>0</v>
      </c>
      <c r="AG1222">
        <v>69257053.976039991</v>
      </c>
      <c r="AH1222">
        <v>4.4794750540684379E-4</v>
      </c>
      <c r="AI1222">
        <v>22804151.918939997</v>
      </c>
      <c r="AJ1222">
        <v>4.2436106332685781E-4</v>
      </c>
      <c r="BM1222">
        <v>1689196.4384399999</v>
      </c>
      <c r="BN1222">
        <v>3.0973113905265639E-3</v>
      </c>
      <c r="BO1222">
        <v>1689196.4384399999</v>
      </c>
      <c r="BP1222">
        <v>4.3524771060170289E-3</v>
      </c>
      <c r="BQ1222">
        <v>93844.246579999992</v>
      </c>
      <c r="BR1222">
        <v>2.8831038007074879E-3</v>
      </c>
      <c r="BU1222">
        <v>656909.7260599999</v>
      </c>
      <c r="BV1222">
        <v>2.6287620150094062E-3</v>
      </c>
      <c r="BW1222">
        <v>656909.7260599999</v>
      </c>
      <c r="BX1222">
        <v>3.3143806194008097E-3</v>
      </c>
      <c r="BY1222">
        <v>5161433.5618999992</v>
      </c>
      <c r="BZ1222">
        <v>1.1696181620291415E-2</v>
      </c>
    </row>
    <row r="1223" spans="1:84" x14ac:dyDescent="0.3">
      <c r="A1223" t="s">
        <v>6608</v>
      </c>
      <c r="B1223" t="s">
        <v>3210</v>
      </c>
      <c r="C1223" t="s">
        <v>2902</v>
      </c>
      <c r="D1223" t="s">
        <v>826</v>
      </c>
      <c r="E1223" t="s">
        <v>827</v>
      </c>
      <c r="F1223" t="s">
        <v>3346</v>
      </c>
      <c r="G1223" t="s">
        <v>53</v>
      </c>
      <c r="H1223" t="s">
        <v>4433</v>
      </c>
      <c r="I1223" t="s">
        <v>4131</v>
      </c>
      <c r="J1223" t="s">
        <v>54</v>
      </c>
      <c r="K1223" t="s">
        <v>4131</v>
      </c>
      <c r="L1223" t="s">
        <v>56</v>
      </c>
      <c r="M1223" t="s">
        <v>4131</v>
      </c>
      <c r="N1223" t="s">
        <v>3193</v>
      </c>
      <c r="O1223" t="s">
        <v>54</v>
      </c>
      <c r="P1223" t="s">
        <v>54</v>
      </c>
      <c r="Q1223" t="s">
        <v>56</v>
      </c>
      <c r="R1223">
        <v>1.6962000000000001E-2</v>
      </c>
      <c r="S1223" t="s">
        <v>3194</v>
      </c>
      <c r="T1223" t="s">
        <v>3194</v>
      </c>
      <c r="U1223" t="s">
        <v>3194</v>
      </c>
      <c r="W1223" t="s">
        <v>55</v>
      </c>
      <c r="Y1223">
        <v>0.86319000000000001</v>
      </c>
      <c r="AA1223" t="b">
        <v>0</v>
      </c>
      <c r="AB1223" t="s">
        <v>54</v>
      </c>
      <c r="AC1223" t="s">
        <v>3193</v>
      </c>
      <c r="AD1223" t="b">
        <v>0</v>
      </c>
      <c r="AE1223" t="b">
        <v>0</v>
      </c>
      <c r="AF1223" t="s">
        <v>56</v>
      </c>
      <c r="CC1223">
        <v>346716.00000000006</v>
      </c>
      <c r="CD1223">
        <v>1.5100702078306458E-3</v>
      </c>
    </row>
    <row r="1224" spans="1:84" x14ac:dyDescent="0.3">
      <c r="A1224" t="s">
        <v>6609</v>
      </c>
      <c r="B1224" t="s">
        <v>49</v>
      </c>
      <c r="C1224" t="s">
        <v>6610</v>
      </c>
      <c r="D1224" t="s">
        <v>262</v>
      </c>
      <c r="E1224" t="s">
        <v>3867</v>
      </c>
      <c r="F1224" t="s">
        <v>3868</v>
      </c>
      <c r="H1224" t="s">
        <v>6611</v>
      </c>
      <c r="R1224">
        <v>0</v>
      </c>
      <c r="Y1224">
        <v>103.5</v>
      </c>
      <c r="AA1224" t="b">
        <v>0</v>
      </c>
      <c r="AD1224" t="b">
        <v>0</v>
      </c>
      <c r="AE1224" t="b">
        <v>0</v>
      </c>
      <c r="AG1224">
        <v>-20695860</v>
      </c>
      <c r="AH1224">
        <v>-1.3385869492018153E-4</v>
      </c>
      <c r="AI1224">
        <v>-3712545</v>
      </c>
      <c r="AJ1224">
        <v>-6.9086522026732817E-5</v>
      </c>
      <c r="AO1224">
        <v>-752445</v>
      </c>
      <c r="AP1224">
        <v>-1.8932641153778402E-4</v>
      </c>
    </row>
    <row r="1225" spans="1:84" x14ac:dyDescent="0.3">
      <c r="A1225" t="s">
        <v>6612</v>
      </c>
      <c r="B1225" t="s">
        <v>49</v>
      </c>
      <c r="C1225" t="s">
        <v>2363</v>
      </c>
      <c r="D1225" t="s">
        <v>368</v>
      </c>
      <c r="E1225" t="s">
        <v>369</v>
      </c>
      <c r="F1225" t="s">
        <v>3527</v>
      </c>
      <c r="G1225" t="s">
        <v>53</v>
      </c>
      <c r="H1225" t="s">
        <v>6219</v>
      </c>
      <c r="I1225" t="s">
        <v>4795</v>
      </c>
      <c r="J1225" t="s">
        <v>48</v>
      </c>
      <c r="K1225" t="s">
        <v>4275</v>
      </c>
      <c r="L1225" t="s">
        <v>48</v>
      </c>
      <c r="M1225" t="s">
        <v>6613</v>
      </c>
      <c r="N1225" t="s">
        <v>3237</v>
      </c>
      <c r="O1225" t="s">
        <v>48</v>
      </c>
      <c r="P1225" t="s">
        <v>48</v>
      </c>
      <c r="Q1225" t="s">
        <v>48</v>
      </c>
      <c r="R1225">
        <v>-2.879E-3</v>
      </c>
      <c r="S1225" t="s">
        <v>3194</v>
      </c>
      <c r="T1225" t="s">
        <v>3194</v>
      </c>
      <c r="U1225" t="s">
        <v>3194</v>
      </c>
      <c r="W1225" t="s">
        <v>55</v>
      </c>
      <c r="X1225" t="s">
        <v>55</v>
      </c>
      <c r="Y1225">
        <v>1.1268800000000001</v>
      </c>
      <c r="Z1225">
        <v>1</v>
      </c>
      <c r="AA1225" t="b">
        <v>0</v>
      </c>
      <c r="AB1225" t="s">
        <v>48</v>
      </c>
      <c r="AC1225" t="s">
        <v>3237</v>
      </c>
      <c r="AD1225" t="b">
        <v>0</v>
      </c>
      <c r="AE1225" t="b">
        <v>0</v>
      </c>
      <c r="AF1225" t="s">
        <v>48</v>
      </c>
      <c r="AK1225">
        <v>28763780.822500002</v>
      </c>
      <c r="AL1225">
        <v>3.453742147500148E-3</v>
      </c>
      <c r="AQ1225">
        <v>5752756.1645</v>
      </c>
      <c r="AR1225">
        <v>1.4185756282814717E-2</v>
      </c>
      <c r="BC1225">
        <v>5752756.1645</v>
      </c>
      <c r="BD1225">
        <v>5.265566226111444E-3</v>
      </c>
    </row>
    <row r="1226" spans="1:84" x14ac:dyDescent="0.3">
      <c r="A1226" t="s">
        <v>6614</v>
      </c>
      <c r="B1226" t="s">
        <v>49</v>
      </c>
      <c r="C1226" t="s">
        <v>3085</v>
      </c>
      <c r="D1226" t="s">
        <v>1937</v>
      </c>
      <c r="E1226" t="s">
        <v>2626</v>
      </c>
      <c r="F1226" t="s">
        <v>3217</v>
      </c>
      <c r="G1226" t="s">
        <v>53</v>
      </c>
      <c r="H1226" t="s">
        <v>6615</v>
      </c>
      <c r="I1226" t="s">
        <v>3406</v>
      </c>
      <c r="J1226" t="s">
        <v>55</v>
      </c>
      <c r="K1226" t="s">
        <v>3406</v>
      </c>
      <c r="L1226" t="s">
        <v>55</v>
      </c>
      <c r="M1226" t="s">
        <v>3406</v>
      </c>
      <c r="N1226" t="s">
        <v>55</v>
      </c>
      <c r="O1226" t="s">
        <v>55</v>
      </c>
      <c r="P1226" t="s">
        <v>55</v>
      </c>
      <c r="Q1226" t="s">
        <v>55</v>
      </c>
      <c r="R1226">
        <v>8.1939999999999999E-3</v>
      </c>
      <c r="S1226" t="s">
        <v>3194</v>
      </c>
      <c r="T1226" t="s">
        <v>3194</v>
      </c>
      <c r="U1226" t="s">
        <v>3194</v>
      </c>
      <c r="Y1226">
        <v>0.83726</v>
      </c>
      <c r="Z1226">
        <v>4</v>
      </c>
      <c r="AA1226" t="b">
        <v>0</v>
      </c>
      <c r="AD1226" t="b">
        <v>0</v>
      </c>
      <c r="AE1226" t="b">
        <v>0</v>
      </c>
      <c r="AG1226">
        <v>63158198.6325</v>
      </c>
      <c r="AH1226">
        <v>4.0850073601464469E-4</v>
      </c>
      <c r="AI1226">
        <v>21052732.877499998</v>
      </c>
      <c r="AJ1226">
        <v>3.917690138878655E-4</v>
      </c>
    </row>
    <row r="1227" spans="1:84" x14ac:dyDescent="0.3">
      <c r="A1227" t="s">
        <v>6616</v>
      </c>
      <c r="B1227" t="s">
        <v>3210</v>
      </c>
      <c r="C1227" t="s">
        <v>2628</v>
      </c>
      <c r="D1227" t="s">
        <v>2629</v>
      </c>
      <c r="E1227" t="s">
        <v>2630</v>
      </c>
      <c r="F1227" t="s">
        <v>3360</v>
      </c>
      <c r="G1227" t="s">
        <v>53</v>
      </c>
      <c r="H1227" t="s">
        <v>6617</v>
      </c>
      <c r="I1227" t="s">
        <v>3854</v>
      </c>
      <c r="J1227" t="s">
        <v>68</v>
      </c>
      <c r="K1227" t="s">
        <v>3951</v>
      </c>
      <c r="L1227" t="s">
        <v>55</v>
      </c>
      <c r="M1227" t="s">
        <v>3854</v>
      </c>
      <c r="N1227" t="s">
        <v>3207</v>
      </c>
      <c r="O1227" t="s">
        <v>68</v>
      </c>
      <c r="P1227" t="s">
        <v>68</v>
      </c>
      <c r="Q1227" t="s">
        <v>68</v>
      </c>
      <c r="R1227">
        <v>1.1972E-2</v>
      </c>
      <c r="S1227" t="s">
        <v>3194</v>
      </c>
      <c r="U1227" t="s">
        <v>3194</v>
      </c>
      <c r="Y1227">
        <v>0.90141000000000004</v>
      </c>
      <c r="AA1227" t="b">
        <v>0</v>
      </c>
      <c r="AB1227" t="s">
        <v>68</v>
      </c>
      <c r="AC1227" t="s">
        <v>3207</v>
      </c>
      <c r="AD1227" t="b">
        <v>0</v>
      </c>
      <c r="AE1227" t="b">
        <v>0</v>
      </c>
      <c r="CC1227">
        <v>726572.44447999995</v>
      </c>
      <c r="CD1227">
        <v>3.1644787152595609E-3</v>
      </c>
    </row>
    <row r="1228" spans="1:84" x14ac:dyDescent="0.3">
      <c r="A1228" t="s">
        <v>6618</v>
      </c>
      <c r="B1228" t="s">
        <v>49</v>
      </c>
      <c r="C1228" t="s">
        <v>2908</v>
      </c>
      <c r="D1228" t="s">
        <v>1620</v>
      </c>
      <c r="E1228" t="s">
        <v>1621</v>
      </c>
      <c r="F1228" t="s">
        <v>3271</v>
      </c>
      <c r="G1228" t="s">
        <v>53</v>
      </c>
      <c r="H1228" t="s">
        <v>6619</v>
      </c>
      <c r="I1228" t="s">
        <v>3226</v>
      </c>
      <c r="J1228" t="s">
        <v>55</v>
      </c>
      <c r="K1228" t="s">
        <v>5076</v>
      </c>
      <c r="L1228" t="s">
        <v>55</v>
      </c>
      <c r="M1228" t="s">
        <v>6589</v>
      </c>
      <c r="N1228" t="s">
        <v>3309</v>
      </c>
      <c r="O1228" t="s">
        <v>108</v>
      </c>
      <c r="P1228" t="s">
        <v>108</v>
      </c>
      <c r="Q1228" t="s">
        <v>108</v>
      </c>
      <c r="R1228">
        <v>8.8459999999999997E-3</v>
      </c>
      <c r="S1228" t="s">
        <v>3194</v>
      </c>
      <c r="T1228" t="s">
        <v>3208</v>
      </c>
      <c r="Y1228">
        <v>0.62881999999999993</v>
      </c>
      <c r="AA1228" t="b">
        <v>0</v>
      </c>
      <c r="AC1228" t="s">
        <v>3309</v>
      </c>
      <c r="AD1228" t="b">
        <v>0</v>
      </c>
      <c r="AE1228" t="b">
        <v>0</v>
      </c>
      <c r="AG1228">
        <v>145728504.99071997</v>
      </c>
      <c r="AH1228">
        <v>9.4255698921073762E-4</v>
      </c>
      <c r="AI1228">
        <v>60720210.412799992</v>
      </c>
      <c r="AJ1228">
        <v>1.129938668528397E-3</v>
      </c>
      <c r="AK1228">
        <v>36432126.247679994</v>
      </c>
      <c r="AL1228">
        <v>4.374500373269169E-3</v>
      </c>
    </row>
    <row r="1229" spans="1:84" x14ac:dyDescent="0.3">
      <c r="A1229" t="s">
        <v>6620</v>
      </c>
      <c r="B1229" t="s">
        <v>49</v>
      </c>
      <c r="D1229" t="s">
        <v>346</v>
      </c>
      <c r="E1229" t="s">
        <v>3818</v>
      </c>
      <c r="F1229" t="s">
        <v>3864</v>
      </c>
      <c r="H1229" t="s">
        <v>3871</v>
      </c>
      <c r="R1229">
        <v>0</v>
      </c>
      <c r="S1229" t="s">
        <v>3194</v>
      </c>
      <c r="T1229" t="s">
        <v>3194</v>
      </c>
      <c r="U1229" t="s">
        <v>3194</v>
      </c>
      <c r="V1229" t="s">
        <v>55</v>
      </c>
      <c r="W1229" t="s">
        <v>55</v>
      </c>
      <c r="X1229" t="s">
        <v>55</v>
      </c>
      <c r="Y1229">
        <v>0.32133621870000018</v>
      </c>
      <c r="Z1229">
        <v>2</v>
      </c>
      <c r="AA1229" t="b">
        <v>0</v>
      </c>
      <c r="AD1229" t="b">
        <v>0</v>
      </c>
      <c r="AE1229" t="b">
        <v>0</v>
      </c>
      <c r="AG1229">
        <v>64267243.740000032</v>
      </c>
      <c r="AH1229">
        <v>4.1567392575875614E-4</v>
      </c>
    </row>
    <row r="1230" spans="1:84" x14ac:dyDescent="0.3">
      <c r="A1230" t="s">
        <v>6621</v>
      </c>
      <c r="B1230" t="s">
        <v>3210</v>
      </c>
      <c r="C1230" t="s">
        <v>600</v>
      </c>
      <c r="D1230" t="s">
        <v>376</v>
      </c>
      <c r="E1230" t="s">
        <v>377</v>
      </c>
      <c r="F1230" t="s">
        <v>3271</v>
      </c>
      <c r="G1230" t="s">
        <v>53</v>
      </c>
      <c r="H1230" t="s">
        <v>6622</v>
      </c>
      <c r="I1230" t="s">
        <v>4244</v>
      </c>
      <c r="J1230" t="s">
        <v>48</v>
      </c>
      <c r="K1230" t="s">
        <v>6191</v>
      </c>
      <c r="L1230" t="s">
        <v>55</v>
      </c>
      <c r="M1230" t="s">
        <v>4556</v>
      </c>
      <c r="N1230" t="s">
        <v>3237</v>
      </c>
      <c r="O1230" t="s">
        <v>48</v>
      </c>
      <c r="P1230" t="s">
        <v>48</v>
      </c>
      <c r="Q1230" t="s">
        <v>48</v>
      </c>
      <c r="R1230">
        <v>5.3309999999999998E-3</v>
      </c>
      <c r="S1230" t="s">
        <v>3194</v>
      </c>
      <c r="Y1230">
        <v>0.85459000000000007</v>
      </c>
      <c r="AA1230" t="b">
        <v>0</v>
      </c>
      <c r="AB1230" t="s">
        <v>48</v>
      </c>
      <c r="AC1230" t="s">
        <v>3237</v>
      </c>
      <c r="AD1230" t="b">
        <v>0</v>
      </c>
      <c r="AE1230" t="b">
        <v>0</v>
      </c>
      <c r="CC1230">
        <v>2572832.4999000002</v>
      </c>
      <c r="CD1230">
        <v>1.1205591053881081E-2</v>
      </c>
    </row>
    <row r="1231" spans="1:84" x14ac:dyDescent="0.3">
      <c r="A1231" t="s">
        <v>6623</v>
      </c>
      <c r="B1231" t="s">
        <v>49</v>
      </c>
      <c r="D1231" t="s">
        <v>476</v>
      </c>
      <c r="E1231" t="s">
        <v>477</v>
      </c>
      <c r="F1231" t="s">
        <v>3819</v>
      </c>
      <c r="H1231" t="s">
        <v>6624</v>
      </c>
      <c r="R1231">
        <v>0</v>
      </c>
      <c r="S1231" t="s">
        <v>3194</v>
      </c>
      <c r="T1231" t="s">
        <v>3208</v>
      </c>
      <c r="U1231" t="s">
        <v>3194</v>
      </c>
      <c r="V1231" t="s">
        <v>55</v>
      </c>
      <c r="W1231" t="s">
        <v>55</v>
      </c>
      <c r="Y1231">
        <v>4.4928614999999996E-3</v>
      </c>
      <c r="Z1231">
        <v>4</v>
      </c>
      <c r="AA1231" t="b">
        <v>0</v>
      </c>
      <c r="AD1231" t="b">
        <v>0</v>
      </c>
      <c r="AE1231" t="b">
        <v>0</v>
      </c>
      <c r="AG1231">
        <v>1123215.375</v>
      </c>
      <c r="AH1231">
        <v>7.2648415775803614E-6</v>
      </c>
    </row>
    <row r="1232" spans="1:84" x14ac:dyDescent="0.3">
      <c r="A1232" t="s">
        <v>6625</v>
      </c>
      <c r="B1232" t="s">
        <v>49</v>
      </c>
      <c r="D1232" t="s">
        <v>4685</v>
      </c>
      <c r="E1232" t="s">
        <v>4686</v>
      </c>
      <c r="F1232" t="s">
        <v>3819</v>
      </c>
      <c r="H1232" t="s">
        <v>6626</v>
      </c>
      <c r="R1232">
        <v>0</v>
      </c>
      <c r="S1232" t="s">
        <v>3208</v>
      </c>
      <c r="T1232" t="s">
        <v>3208</v>
      </c>
      <c r="U1232" t="s">
        <v>3208</v>
      </c>
      <c r="Y1232">
        <v>1.1017649E-3</v>
      </c>
      <c r="Z1232">
        <v>4</v>
      </c>
      <c r="AA1232" t="b">
        <v>0</v>
      </c>
      <c r="AD1232" t="b">
        <v>0</v>
      </c>
      <c r="AE1232" t="b">
        <v>0</v>
      </c>
      <c r="AI1232">
        <v>275441.22499999998</v>
      </c>
      <c r="AJ1232">
        <v>5.1256688492752991E-6</v>
      </c>
    </row>
    <row r="1233" spans="1:82" x14ac:dyDescent="0.3">
      <c r="A1233" t="s">
        <v>6627</v>
      </c>
      <c r="B1233" t="s">
        <v>49</v>
      </c>
      <c r="C1233" t="s">
        <v>2875</v>
      </c>
      <c r="D1233" t="s">
        <v>379</v>
      </c>
      <c r="E1233" t="s">
        <v>984</v>
      </c>
      <c r="F1233" t="s">
        <v>3914</v>
      </c>
      <c r="G1233" t="s">
        <v>53</v>
      </c>
      <c r="H1233" t="s">
        <v>5898</v>
      </c>
      <c r="I1233" t="s">
        <v>4331</v>
      </c>
      <c r="J1233" t="s">
        <v>63</v>
      </c>
      <c r="K1233" t="s">
        <v>4332</v>
      </c>
      <c r="L1233" t="s">
        <v>107</v>
      </c>
      <c r="M1233" t="s">
        <v>4333</v>
      </c>
      <c r="N1233" t="s">
        <v>3215</v>
      </c>
      <c r="O1233" t="s">
        <v>62</v>
      </c>
      <c r="P1233" t="s">
        <v>63</v>
      </c>
      <c r="Q1233" t="s">
        <v>107</v>
      </c>
      <c r="R1233">
        <v>4.6299999999999996E-3</v>
      </c>
      <c r="S1233" t="s">
        <v>3194</v>
      </c>
      <c r="V1233" t="s">
        <v>55</v>
      </c>
      <c r="W1233" t="s">
        <v>55</v>
      </c>
      <c r="Y1233">
        <v>1.0162</v>
      </c>
      <c r="Z1233">
        <v>2</v>
      </c>
      <c r="AA1233" t="b">
        <v>0</v>
      </c>
      <c r="AB1233" t="s">
        <v>63</v>
      </c>
      <c r="AC1233" t="s">
        <v>3215</v>
      </c>
      <c r="AD1233" t="b">
        <v>0</v>
      </c>
      <c r="AE1233" t="b">
        <v>0</v>
      </c>
      <c r="AF1233" t="s">
        <v>107</v>
      </c>
      <c r="BK1233">
        <v>15022670</v>
      </c>
      <c r="BL1233">
        <v>5.7807436591110917E-3</v>
      </c>
    </row>
    <row r="1234" spans="1:82" x14ac:dyDescent="0.3">
      <c r="A1234" t="s">
        <v>6628</v>
      </c>
      <c r="B1234" t="s">
        <v>49</v>
      </c>
      <c r="C1234" t="s">
        <v>2411</v>
      </c>
      <c r="D1234" t="s">
        <v>926</v>
      </c>
      <c r="E1234" t="s">
        <v>927</v>
      </c>
      <c r="F1234" t="s">
        <v>3319</v>
      </c>
      <c r="G1234" t="s">
        <v>72</v>
      </c>
      <c r="H1234" t="s">
        <v>6629</v>
      </c>
      <c r="I1234" t="s">
        <v>4030</v>
      </c>
      <c r="J1234" t="s">
        <v>54</v>
      </c>
      <c r="K1234" t="s">
        <v>4809</v>
      </c>
      <c r="L1234" t="s">
        <v>56</v>
      </c>
      <c r="M1234" t="s">
        <v>4032</v>
      </c>
      <c r="N1234" t="s">
        <v>3193</v>
      </c>
      <c r="O1234" t="s">
        <v>54</v>
      </c>
      <c r="P1234" t="s">
        <v>54</v>
      </c>
      <c r="Q1234" t="s">
        <v>56</v>
      </c>
      <c r="R1234">
        <v>1.5569E-2</v>
      </c>
      <c r="S1234" t="s">
        <v>3194</v>
      </c>
      <c r="T1234" t="s">
        <v>3194</v>
      </c>
      <c r="U1234" t="s">
        <v>3194</v>
      </c>
      <c r="V1234" t="s">
        <v>55</v>
      </c>
      <c r="X1234" t="s">
        <v>55</v>
      </c>
      <c r="Y1234">
        <v>1.0472399999999999</v>
      </c>
      <c r="Z1234">
        <v>5</v>
      </c>
      <c r="AA1234" t="b">
        <v>0</v>
      </c>
      <c r="AB1234" t="s">
        <v>54</v>
      </c>
      <c r="AC1234" t="s">
        <v>3193</v>
      </c>
      <c r="AD1234" t="b">
        <v>0</v>
      </c>
      <c r="AE1234" t="b">
        <v>0</v>
      </c>
      <c r="AF1234" t="s">
        <v>56</v>
      </c>
      <c r="BK1234">
        <v>2108219.7259999998</v>
      </c>
      <c r="BL1234">
        <v>8.1124579139975925E-4</v>
      </c>
    </row>
    <row r="1235" spans="1:82" x14ac:dyDescent="0.3">
      <c r="A1235" t="s">
        <v>6630</v>
      </c>
      <c r="B1235" t="s">
        <v>49</v>
      </c>
      <c r="C1235" t="s">
        <v>2836</v>
      </c>
      <c r="D1235" t="s">
        <v>536</v>
      </c>
      <c r="E1235" t="s">
        <v>537</v>
      </c>
      <c r="F1235" t="s">
        <v>3188</v>
      </c>
      <c r="G1235" t="s">
        <v>53</v>
      </c>
      <c r="H1235" t="s">
        <v>6631</v>
      </c>
      <c r="I1235" t="s">
        <v>3951</v>
      </c>
      <c r="J1235" t="s">
        <v>56</v>
      </c>
      <c r="K1235" t="s">
        <v>5040</v>
      </c>
      <c r="L1235" t="s">
        <v>54</v>
      </c>
      <c r="M1235" t="s">
        <v>3600</v>
      </c>
      <c r="N1235" t="s">
        <v>3221</v>
      </c>
      <c r="O1235" t="s">
        <v>56</v>
      </c>
      <c r="P1235" t="s">
        <v>54</v>
      </c>
      <c r="Q1235" t="s">
        <v>56</v>
      </c>
      <c r="R1235">
        <v>3.6009999999999996E-3</v>
      </c>
      <c r="S1235" t="s">
        <v>3194</v>
      </c>
      <c r="T1235" t="s">
        <v>3194</v>
      </c>
      <c r="U1235" t="s">
        <v>3194</v>
      </c>
      <c r="V1235" t="s">
        <v>55</v>
      </c>
      <c r="W1235" t="s">
        <v>55</v>
      </c>
      <c r="X1235" t="s">
        <v>55</v>
      </c>
      <c r="Y1235">
        <v>1.01684</v>
      </c>
      <c r="Z1235">
        <v>4</v>
      </c>
      <c r="AA1235" t="b">
        <v>0</v>
      </c>
      <c r="AB1235" t="s">
        <v>56</v>
      </c>
      <c r="AC1235" t="s">
        <v>3221</v>
      </c>
      <c r="AD1235" t="b">
        <v>0</v>
      </c>
      <c r="AE1235" t="b">
        <v>0</v>
      </c>
      <c r="AF1235" t="s">
        <v>54</v>
      </c>
      <c r="AG1235">
        <v>162024473.66060409</v>
      </c>
      <c r="AH1235">
        <v>1.0479576393219606E-3</v>
      </c>
      <c r="AI1235">
        <v>54753709.3818442</v>
      </c>
      <c r="AJ1235">
        <v>1.0189084170707983E-3</v>
      </c>
      <c r="AK1235">
        <v>6152583.0432794001</v>
      </c>
      <c r="AL1235">
        <v>7.38756685141571E-4</v>
      </c>
      <c r="AM1235">
        <v>1528465.47945</v>
      </c>
      <c r="AN1235">
        <v>2.8698826691392326E-3</v>
      </c>
      <c r="AO1235">
        <v>8661304.3835499994</v>
      </c>
      <c r="AP1235">
        <v>2.1793136749848822E-3</v>
      </c>
      <c r="AQ1235">
        <v>1834158.57534</v>
      </c>
      <c r="AR1235">
        <v>4.5228627443606112E-3</v>
      </c>
      <c r="AS1235">
        <v>6113861.9177999999</v>
      </c>
      <c r="AT1235">
        <v>3.4793400279754436E-3</v>
      </c>
      <c r="BC1235">
        <v>3056930.9589</v>
      </c>
      <c r="BD1235">
        <v>2.7980453112316701E-3</v>
      </c>
      <c r="BK1235">
        <v>10189769.863</v>
      </c>
      <c r="BL1235">
        <v>3.9210371740402037E-3</v>
      </c>
    </row>
    <row r="1236" spans="1:82" x14ac:dyDescent="0.3">
      <c r="A1236" t="s">
        <v>6632</v>
      </c>
      <c r="B1236" t="s">
        <v>49</v>
      </c>
      <c r="C1236" t="s">
        <v>6633</v>
      </c>
      <c r="D1236" t="s">
        <v>262</v>
      </c>
      <c r="E1236" t="s">
        <v>3867</v>
      </c>
      <c r="F1236" t="s">
        <v>3868</v>
      </c>
      <c r="H1236" t="s">
        <v>6611</v>
      </c>
      <c r="R1236">
        <v>0</v>
      </c>
      <c r="Y1236">
        <v>91.7</v>
      </c>
      <c r="AA1236" t="b">
        <v>0</v>
      </c>
      <c r="AD1236" t="b">
        <v>0</v>
      </c>
      <c r="AE1236" t="b">
        <v>0</v>
      </c>
      <c r="AG1236">
        <v>-4185188</v>
      </c>
      <c r="AH1236">
        <v>-2.7069365741535007E-5</v>
      </c>
      <c r="AI1236">
        <v>-751023</v>
      </c>
      <c r="AJ1236">
        <v>-1.3975740908752071E-5</v>
      </c>
      <c r="AO1236">
        <v>-134799</v>
      </c>
      <c r="AP1236">
        <v>-3.391744373194286E-5</v>
      </c>
    </row>
    <row r="1237" spans="1:82" x14ac:dyDescent="0.3">
      <c r="A1237" t="s">
        <v>6634</v>
      </c>
      <c r="B1237" t="s">
        <v>49</v>
      </c>
      <c r="C1237" t="s">
        <v>2604</v>
      </c>
      <c r="D1237" t="s">
        <v>1620</v>
      </c>
      <c r="E1237" t="s">
        <v>1621</v>
      </c>
      <c r="F1237" t="s">
        <v>3271</v>
      </c>
      <c r="G1237" t="s">
        <v>53</v>
      </c>
      <c r="H1237" t="s">
        <v>6635</v>
      </c>
      <c r="I1237" t="s">
        <v>3226</v>
      </c>
      <c r="J1237" t="s">
        <v>55</v>
      </c>
      <c r="K1237" t="s">
        <v>4752</v>
      </c>
      <c r="L1237" t="s">
        <v>108</v>
      </c>
      <c r="M1237" t="s">
        <v>4084</v>
      </c>
      <c r="N1237" t="s">
        <v>3309</v>
      </c>
      <c r="O1237" t="s">
        <v>108</v>
      </c>
      <c r="P1237" t="s">
        <v>108</v>
      </c>
      <c r="Q1237" t="s">
        <v>108</v>
      </c>
      <c r="R1237">
        <v>-1.7649999999999999E-3</v>
      </c>
      <c r="S1237" t="s">
        <v>3194</v>
      </c>
      <c r="T1237" t="s">
        <v>3208</v>
      </c>
      <c r="Y1237">
        <v>0.99509000000000003</v>
      </c>
      <c r="AA1237" t="b">
        <v>0</v>
      </c>
      <c r="AC1237" t="s">
        <v>3309</v>
      </c>
      <c r="AD1237" t="b">
        <v>0</v>
      </c>
      <c r="AE1237" t="b">
        <v>0</v>
      </c>
      <c r="AF1237" t="s">
        <v>108</v>
      </c>
      <c r="AG1237">
        <v>48338256.24684</v>
      </c>
      <c r="AH1237">
        <v>3.1264687217246904E-4</v>
      </c>
      <c r="AI1237">
        <v>17513860.958999999</v>
      </c>
      <c r="AJ1237">
        <v>3.2591436357460695E-4</v>
      </c>
      <c r="AK1237">
        <v>4203326.6301600002</v>
      </c>
      <c r="AL1237">
        <v>5.0470438611246505E-4</v>
      </c>
      <c r="BM1237">
        <v>2401900.9315200001</v>
      </c>
      <c r="BN1237">
        <v>4.4041266869966275E-3</v>
      </c>
      <c r="BO1237">
        <v>8506732.4658000004</v>
      </c>
      <c r="BP1237">
        <v>2.1918918049933733E-2</v>
      </c>
      <c r="BQ1237">
        <v>500396.02740000002</v>
      </c>
      <c r="BR1237">
        <v>1.5373277968895047E-2</v>
      </c>
      <c r="BS1237">
        <v>25019801.370000001</v>
      </c>
      <c r="BT1237">
        <v>5.1634139978891987E-3</v>
      </c>
      <c r="BU1237">
        <v>2301821.7260400001</v>
      </c>
      <c r="BV1237">
        <v>9.2112223014714015E-3</v>
      </c>
    </row>
    <row r="1238" spans="1:82" x14ac:dyDescent="0.3">
      <c r="A1238" t="s">
        <v>6636</v>
      </c>
      <c r="B1238" t="s">
        <v>49</v>
      </c>
      <c r="C1238" t="s">
        <v>1117</v>
      </c>
      <c r="D1238" t="s">
        <v>923</v>
      </c>
      <c r="E1238" t="s">
        <v>924</v>
      </c>
      <c r="F1238" t="s">
        <v>3319</v>
      </c>
      <c r="G1238" t="s">
        <v>72</v>
      </c>
      <c r="H1238" t="s">
        <v>6637</v>
      </c>
      <c r="I1238" t="s">
        <v>3467</v>
      </c>
      <c r="J1238" t="s">
        <v>56</v>
      </c>
      <c r="K1238" t="s">
        <v>3840</v>
      </c>
      <c r="L1238" t="s">
        <v>68</v>
      </c>
      <c r="M1238" t="s">
        <v>4834</v>
      </c>
      <c r="N1238" t="s">
        <v>3221</v>
      </c>
      <c r="O1238" t="s">
        <v>56</v>
      </c>
      <c r="P1238" t="s">
        <v>56</v>
      </c>
      <c r="Q1238" t="s">
        <v>68</v>
      </c>
      <c r="R1238">
        <v>1.1172E-2</v>
      </c>
      <c r="S1238" t="s">
        <v>3194</v>
      </c>
      <c r="T1238" t="s">
        <v>3194</v>
      </c>
      <c r="U1238" t="s">
        <v>3194</v>
      </c>
      <c r="X1238" t="s">
        <v>55</v>
      </c>
      <c r="Y1238">
        <v>0.97831999999999997</v>
      </c>
      <c r="Z1238">
        <v>5</v>
      </c>
      <c r="AA1238" t="b">
        <v>0</v>
      </c>
      <c r="AB1238" t="s">
        <v>56</v>
      </c>
      <c r="AC1238" t="s">
        <v>3221</v>
      </c>
      <c r="AD1238" t="b">
        <v>0</v>
      </c>
      <c r="AE1238" t="b">
        <v>0</v>
      </c>
      <c r="AF1238" t="s">
        <v>68</v>
      </c>
      <c r="AG1238">
        <v>43551214.700390004</v>
      </c>
      <c r="AH1238">
        <v>2.8168477956377896E-4</v>
      </c>
      <c r="AI1238">
        <v>8651257.0962400008</v>
      </c>
      <c r="AJ1238">
        <v>1.6099071228451462E-4</v>
      </c>
      <c r="BE1238">
        <v>884787.65757000004</v>
      </c>
      <c r="BF1238">
        <v>2.2166836663723584E-3</v>
      </c>
      <c r="BK1238">
        <v>3735770.1097400002</v>
      </c>
      <c r="BL1238">
        <v>1.4375293721939077E-3</v>
      </c>
      <c r="BY1238">
        <v>1179716.8767599999</v>
      </c>
      <c r="BZ1238">
        <v>2.6733237356693965E-3</v>
      </c>
    </row>
    <row r="1239" spans="1:82" x14ac:dyDescent="0.3">
      <c r="A1239" t="s">
        <v>6638</v>
      </c>
      <c r="B1239" t="s">
        <v>3210</v>
      </c>
      <c r="C1239" t="s">
        <v>2774</v>
      </c>
      <c r="D1239" t="s">
        <v>1483</v>
      </c>
      <c r="E1239" t="s">
        <v>2775</v>
      </c>
      <c r="F1239" t="s">
        <v>3914</v>
      </c>
      <c r="G1239" t="s">
        <v>53</v>
      </c>
      <c r="H1239" t="s">
        <v>6639</v>
      </c>
      <c r="I1239" t="s">
        <v>4381</v>
      </c>
      <c r="J1239" t="s">
        <v>63</v>
      </c>
      <c r="K1239" t="s">
        <v>3257</v>
      </c>
      <c r="L1239" t="s">
        <v>55</v>
      </c>
      <c r="M1239" t="s">
        <v>4941</v>
      </c>
      <c r="N1239" t="s">
        <v>3470</v>
      </c>
      <c r="O1239" t="s">
        <v>63</v>
      </c>
      <c r="P1239" t="s">
        <v>63</v>
      </c>
      <c r="Q1239" t="s">
        <v>63</v>
      </c>
      <c r="R1239">
        <v>4.8040000000000001E-3</v>
      </c>
      <c r="S1239" t="s">
        <v>3194</v>
      </c>
      <c r="Y1239">
        <v>1.0038100000000001</v>
      </c>
      <c r="AA1239" t="b">
        <v>0</v>
      </c>
      <c r="AB1239" t="s">
        <v>63</v>
      </c>
      <c r="AC1239" t="s">
        <v>3470</v>
      </c>
      <c r="AD1239" t="b">
        <v>0</v>
      </c>
      <c r="AE1239" t="b">
        <v>0</v>
      </c>
      <c r="CC1239">
        <v>406087.88888000004</v>
      </c>
      <c r="CD1239">
        <v>1.7686556800336002E-3</v>
      </c>
    </row>
    <row r="1240" spans="1:82" x14ac:dyDescent="0.3">
      <c r="A1240" t="s">
        <v>6640</v>
      </c>
      <c r="B1240" t="s">
        <v>49</v>
      </c>
      <c r="C1240" t="s">
        <v>2776</v>
      </c>
      <c r="D1240" t="s">
        <v>1510</v>
      </c>
      <c r="E1240" t="s">
        <v>1511</v>
      </c>
      <c r="F1240" t="s">
        <v>3217</v>
      </c>
      <c r="G1240" t="s">
        <v>53</v>
      </c>
      <c r="H1240" t="s">
        <v>3758</v>
      </c>
      <c r="I1240" t="s">
        <v>3720</v>
      </c>
      <c r="J1240" t="s">
        <v>54</v>
      </c>
      <c r="K1240" t="s">
        <v>3560</v>
      </c>
      <c r="L1240" t="s">
        <v>56</v>
      </c>
      <c r="M1240" t="s">
        <v>6641</v>
      </c>
      <c r="N1240" t="s">
        <v>3193</v>
      </c>
      <c r="O1240" t="s">
        <v>54</v>
      </c>
      <c r="P1240" t="s">
        <v>54</v>
      </c>
      <c r="Q1240" t="s">
        <v>56</v>
      </c>
      <c r="R1240">
        <v>1.861E-3</v>
      </c>
      <c r="S1240" t="s">
        <v>3194</v>
      </c>
      <c r="T1240" t="s">
        <v>55</v>
      </c>
      <c r="X1240" t="s">
        <v>55</v>
      </c>
      <c r="Y1240">
        <v>0.99269000000000007</v>
      </c>
      <c r="Z1240">
        <v>4</v>
      </c>
      <c r="AA1240" t="b">
        <v>0</v>
      </c>
      <c r="AB1240" t="s">
        <v>54</v>
      </c>
      <c r="AC1240" t="s">
        <v>3193</v>
      </c>
      <c r="AD1240" t="b">
        <v>0</v>
      </c>
      <c r="AE1240" t="b">
        <v>0</v>
      </c>
      <c r="AF1240" t="s">
        <v>56</v>
      </c>
      <c r="BO1240">
        <v>2502401.3697500001</v>
      </c>
      <c r="BP1240">
        <v>6.447825974556955E-3</v>
      </c>
      <c r="BU1240">
        <v>1901825.0410100003</v>
      </c>
      <c r="BV1240">
        <v>7.6105516917619256E-3</v>
      </c>
      <c r="BW1240">
        <v>1301248.7122700003</v>
      </c>
      <c r="BX1240">
        <v>6.565336669370655E-3</v>
      </c>
    </row>
    <row r="1241" spans="1:82" x14ac:dyDescent="0.3">
      <c r="A1241" t="s">
        <v>6642</v>
      </c>
      <c r="B1241" t="s">
        <v>49</v>
      </c>
      <c r="C1241" t="s">
        <v>2259</v>
      </c>
      <c r="D1241" t="s">
        <v>880</v>
      </c>
      <c r="E1241" t="s">
        <v>881</v>
      </c>
      <c r="F1241" t="s">
        <v>3196</v>
      </c>
      <c r="G1241" t="s">
        <v>53</v>
      </c>
      <c r="H1241" t="s">
        <v>6643</v>
      </c>
      <c r="I1241" t="s">
        <v>4701</v>
      </c>
      <c r="J1241" t="s">
        <v>55</v>
      </c>
      <c r="K1241" t="s">
        <v>6644</v>
      </c>
      <c r="L1241" t="s">
        <v>55</v>
      </c>
      <c r="M1241" t="s">
        <v>4110</v>
      </c>
      <c r="N1241" t="s">
        <v>3498</v>
      </c>
      <c r="O1241" t="s">
        <v>107</v>
      </c>
      <c r="P1241" t="s">
        <v>107</v>
      </c>
      <c r="Q1241" t="s">
        <v>107</v>
      </c>
      <c r="R1241">
        <v>-6.69E-4</v>
      </c>
      <c r="S1241" t="s">
        <v>3194</v>
      </c>
      <c r="Y1241">
        <v>0.91022000000000003</v>
      </c>
      <c r="AA1241" t="b">
        <v>0</v>
      </c>
      <c r="AC1241" t="s">
        <v>3309</v>
      </c>
      <c r="AD1241" t="b">
        <v>0</v>
      </c>
      <c r="AE1241" t="b">
        <v>1</v>
      </c>
      <c r="AW1241">
        <v>913858.35620000004</v>
      </c>
      <c r="AX1241">
        <v>1.8557881629831716E-3</v>
      </c>
      <c r="BS1241">
        <v>6397008.4934</v>
      </c>
      <c r="BT1241">
        <v>1.3201704806115194E-3</v>
      </c>
    </row>
    <row r="1242" spans="1:82" x14ac:dyDescent="0.3">
      <c r="A1242" t="s">
        <v>6645</v>
      </c>
      <c r="B1242" t="s">
        <v>49</v>
      </c>
      <c r="C1242" t="s">
        <v>6646</v>
      </c>
      <c r="D1242" t="s">
        <v>262</v>
      </c>
      <c r="E1242" t="s">
        <v>3867</v>
      </c>
      <c r="F1242" t="s">
        <v>3868</v>
      </c>
      <c r="H1242" t="s">
        <v>6647</v>
      </c>
      <c r="R1242">
        <v>0</v>
      </c>
      <c r="Y1242">
        <v>200.7</v>
      </c>
      <c r="AA1242" t="b">
        <v>0</v>
      </c>
      <c r="AD1242" t="b">
        <v>0</v>
      </c>
      <c r="AE1242" t="b">
        <v>0</v>
      </c>
      <c r="AG1242">
        <v>-11014416</v>
      </c>
      <c r="AH1242">
        <v>-7.1240110392511649E-5</v>
      </c>
      <c r="AI1242">
        <v>-2127420</v>
      </c>
      <c r="AJ1242">
        <v>-3.9589028197668155E-5</v>
      </c>
      <c r="AO1242">
        <v>-405414</v>
      </c>
      <c r="AP1242">
        <v>-1.0200822360063416E-4</v>
      </c>
    </row>
    <row r="1243" spans="1:82" x14ac:dyDescent="0.3">
      <c r="A1243" t="s">
        <v>6648</v>
      </c>
      <c r="B1243" t="s">
        <v>49</v>
      </c>
      <c r="C1243" t="s">
        <v>888</v>
      </c>
      <c r="D1243" t="s">
        <v>889</v>
      </c>
      <c r="E1243" t="s">
        <v>890</v>
      </c>
      <c r="F1243" t="s">
        <v>3223</v>
      </c>
      <c r="G1243" t="s">
        <v>53</v>
      </c>
      <c r="H1243" t="s">
        <v>6649</v>
      </c>
      <c r="I1243" t="s">
        <v>6650</v>
      </c>
      <c r="J1243" t="s">
        <v>209</v>
      </c>
      <c r="K1243" t="s">
        <v>3256</v>
      </c>
      <c r="L1243" t="s">
        <v>55</v>
      </c>
      <c r="M1243" t="s">
        <v>3256</v>
      </c>
      <c r="N1243" t="s">
        <v>55</v>
      </c>
      <c r="O1243" t="s">
        <v>209</v>
      </c>
      <c r="P1243" t="s">
        <v>209</v>
      </c>
      <c r="Q1243" t="s">
        <v>209</v>
      </c>
      <c r="R1243">
        <v>9.2959999999999987E-3</v>
      </c>
      <c r="U1243" t="s">
        <v>3194</v>
      </c>
      <c r="W1243" t="s">
        <v>4517</v>
      </c>
      <c r="Y1243">
        <v>1.0733699999999999</v>
      </c>
      <c r="Z1243">
        <v>5</v>
      </c>
      <c r="AA1243" t="b">
        <v>0</v>
      </c>
      <c r="AB1243" t="s">
        <v>209</v>
      </c>
      <c r="AD1243" t="b">
        <v>0</v>
      </c>
      <c r="AE1243" t="b">
        <v>0</v>
      </c>
      <c r="AG1243">
        <v>65676350.631279998</v>
      </c>
      <c r="AH1243">
        <v>4.2478788427363645E-4</v>
      </c>
      <c r="AI1243">
        <v>20937091.644199997</v>
      </c>
      <c r="AJ1243">
        <v>3.8961705327551495E-4</v>
      </c>
      <c r="AS1243">
        <v>2203904.3835999998</v>
      </c>
      <c r="AT1243">
        <v>1.2542207924854986E-3</v>
      </c>
      <c r="BK1243">
        <v>4077223.1096599996</v>
      </c>
      <c r="BL1243">
        <v>1.5689209466724788E-3</v>
      </c>
    </row>
    <row r="1244" spans="1:82" x14ac:dyDescent="0.3">
      <c r="A1244" t="s">
        <v>6651</v>
      </c>
      <c r="B1244" t="s">
        <v>49</v>
      </c>
      <c r="C1244" t="s">
        <v>2507</v>
      </c>
      <c r="D1244" t="s">
        <v>820</v>
      </c>
      <c r="E1244" t="s">
        <v>821</v>
      </c>
      <c r="F1244" t="s">
        <v>3223</v>
      </c>
      <c r="G1244" t="s">
        <v>53</v>
      </c>
      <c r="H1244" t="s">
        <v>6652</v>
      </c>
      <c r="I1244" t="s">
        <v>5788</v>
      </c>
      <c r="J1244" t="s">
        <v>107</v>
      </c>
      <c r="K1244" t="s">
        <v>3314</v>
      </c>
      <c r="L1244" t="s">
        <v>55</v>
      </c>
      <c r="M1244" t="s">
        <v>5096</v>
      </c>
      <c r="N1244" t="s">
        <v>3215</v>
      </c>
      <c r="O1244" t="s">
        <v>62</v>
      </c>
      <c r="P1244" t="s">
        <v>62</v>
      </c>
      <c r="Q1244" t="s">
        <v>107</v>
      </c>
      <c r="R1244">
        <v>-5.2099999999999998E-4</v>
      </c>
      <c r="S1244" t="s">
        <v>3194</v>
      </c>
      <c r="Y1244">
        <v>1.00834</v>
      </c>
      <c r="Z1244">
        <v>4</v>
      </c>
      <c r="AA1244" t="b">
        <v>0</v>
      </c>
      <c r="AB1244" t="s">
        <v>62</v>
      </c>
      <c r="AC1244" t="s">
        <v>3215</v>
      </c>
      <c r="AD1244" t="b">
        <v>1</v>
      </c>
      <c r="AE1244" t="b">
        <v>0</v>
      </c>
      <c r="BG1244">
        <v>506687.12329999998</v>
      </c>
      <c r="BH1244">
        <v>4.2708410879805335E-3</v>
      </c>
    </row>
    <row r="1245" spans="1:82" x14ac:dyDescent="0.3">
      <c r="A1245" t="s">
        <v>6653</v>
      </c>
      <c r="B1245" t="s">
        <v>49</v>
      </c>
      <c r="C1245" t="s">
        <v>867</v>
      </c>
      <c r="D1245" t="s">
        <v>868</v>
      </c>
      <c r="E1245" t="s">
        <v>869</v>
      </c>
      <c r="F1245" t="s">
        <v>3196</v>
      </c>
      <c r="G1245" t="s">
        <v>53</v>
      </c>
      <c r="H1245" t="s">
        <v>6654</v>
      </c>
      <c r="I1245" t="s">
        <v>3981</v>
      </c>
      <c r="J1245" t="s">
        <v>62</v>
      </c>
      <c r="K1245" t="s">
        <v>3982</v>
      </c>
      <c r="L1245" t="s">
        <v>62</v>
      </c>
      <c r="M1245" t="s">
        <v>3983</v>
      </c>
      <c r="N1245" t="s">
        <v>55</v>
      </c>
      <c r="O1245" t="s">
        <v>62</v>
      </c>
      <c r="P1245" t="s">
        <v>62</v>
      </c>
      <c r="Q1245" t="s">
        <v>62</v>
      </c>
      <c r="R1245">
        <v>1.7769999999999999E-3</v>
      </c>
      <c r="T1245" t="s">
        <v>3194</v>
      </c>
      <c r="U1245" t="s">
        <v>3194</v>
      </c>
      <c r="X1245" t="s">
        <v>55</v>
      </c>
      <c r="Y1245">
        <v>0.9425</v>
      </c>
      <c r="Z1245">
        <v>2</v>
      </c>
      <c r="AA1245" t="b">
        <v>0</v>
      </c>
      <c r="AB1245" t="s">
        <v>62</v>
      </c>
      <c r="AD1245" t="b">
        <v>0</v>
      </c>
      <c r="AE1245" t="b">
        <v>0</v>
      </c>
      <c r="AF1245" t="s">
        <v>62</v>
      </c>
      <c r="AW1245">
        <v>9447602.7400000002</v>
      </c>
      <c r="AX1245">
        <v>1.9185412284638884E-2</v>
      </c>
      <c r="BC1245">
        <v>2928756.8493999997</v>
      </c>
      <c r="BD1245">
        <v>2.6807260223993107E-3</v>
      </c>
      <c r="BS1245">
        <v>14171404.109999999</v>
      </c>
      <c r="BT1245">
        <v>2.9245966132671387E-3</v>
      </c>
    </row>
    <row r="1246" spans="1:82" x14ac:dyDescent="0.3">
      <c r="A1246" t="s">
        <v>6655</v>
      </c>
      <c r="B1246" t="s">
        <v>49</v>
      </c>
      <c r="C1246" t="s">
        <v>2264</v>
      </c>
      <c r="D1246" t="s">
        <v>2052</v>
      </c>
      <c r="E1246" t="s">
        <v>2053</v>
      </c>
      <c r="F1246" t="s">
        <v>3188</v>
      </c>
      <c r="G1246" t="s">
        <v>53</v>
      </c>
      <c r="H1246" t="s">
        <v>6656</v>
      </c>
      <c r="I1246" t="s">
        <v>6220</v>
      </c>
      <c r="J1246" t="s">
        <v>56</v>
      </c>
      <c r="K1246" t="s">
        <v>5309</v>
      </c>
      <c r="L1246" t="s">
        <v>55</v>
      </c>
      <c r="M1246" t="s">
        <v>6220</v>
      </c>
      <c r="N1246" t="s">
        <v>3221</v>
      </c>
      <c r="O1246" t="s">
        <v>56</v>
      </c>
      <c r="P1246" t="s">
        <v>56</v>
      </c>
      <c r="Q1246" t="s">
        <v>56</v>
      </c>
      <c r="R1246">
        <v>1.469E-3</v>
      </c>
      <c r="S1246" t="s">
        <v>3194</v>
      </c>
      <c r="U1246" t="s">
        <v>3194</v>
      </c>
      <c r="V1246" t="s">
        <v>55</v>
      </c>
      <c r="Y1246">
        <v>0.96318999999999999</v>
      </c>
      <c r="Z1246">
        <v>4</v>
      </c>
      <c r="AA1246" t="b">
        <v>0</v>
      </c>
      <c r="AB1246" t="s">
        <v>56</v>
      </c>
      <c r="AC1246" t="s">
        <v>3221</v>
      </c>
      <c r="AD1246" t="b">
        <v>0</v>
      </c>
      <c r="AE1246" t="b">
        <v>0</v>
      </c>
      <c r="BC1246">
        <v>1542080.17536</v>
      </c>
      <c r="BD1246">
        <v>1.4114843489177107E-3</v>
      </c>
      <c r="BK1246">
        <v>1252940.1424799999</v>
      </c>
      <c r="BL1246">
        <v>4.8213305516842261E-4</v>
      </c>
      <c r="BM1246">
        <v>1638460.1863199999</v>
      </c>
      <c r="BN1246">
        <v>3.0042813745806206E-3</v>
      </c>
      <c r="BQ1246">
        <v>96380.01096</v>
      </c>
      <c r="BR1246">
        <v>2.9610081175740987E-3</v>
      </c>
      <c r="BS1246">
        <v>5590040.6356799994</v>
      </c>
      <c r="BT1246">
        <v>1.1536340213175538E-3</v>
      </c>
      <c r="BU1246">
        <v>481900.05479999998</v>
      </c>
      <c r="BV1246">
        <v>1.9284241180096123E-3</v>
      </c>
    </row>
    <row r="1247" spans="1:82" x14ac:dyDescent="0.3">
      <c r="A1247" t="s">
        <v>6657</v>
      </c>
      <c r="B1247" t="s">
        <v>3210</v>
      </c>
      <c r="C1247" t="s">
        <v>2549</v>
      </c>
      <c r="D1247" t="s">
        <v>84</v>
      </c>
      <c r="E1247" t="s">
        <v>85</v>
      </c>
      <c r="F1247" t="s">
        <v>3375</v>
      </c>
      <c r="G1247" t="s">
        <v>53</v>
      </c>
      <c r="H1247" t="s">
        <v>5479</v>
      </c>
      <c r="I1247" t="s">
        <v>4559</v>
      </c>
      <c r="J1247" t="s">
        <v>55</v>
      </c>
      <c r="K1247" t="s">
        <v>3981</v>
      </c>
      <c r="L1247" t="s">
        <v>48</v>
      </c>
      <c r="M1247" t="s">
        <v>4559</v>
      </c>
      <c r="N1247" t="s">
        <v>3237</v>
      </c>
      <c r="O1247" t="s">
        <v>48</v>
      </c>
      <c r="P1247" t="s">
        <v>48</v>
      </c>
      <c r="Q1247" t="s">
        <v>48</v>
      </c>
      <c r="R1247">
        <v>2.539E-3</v>
      </c>
      <c r="S1247" t="s">
        <v>3194</v>
      </c>
      <c r="T1247" t="s">
        <v>3208</v>
      </c>
      <c r="U1247" t="s">
        <v>3194</v>
      </c>
      <c r="Y1247">
        <v>0.90960938000000002</v>
      </c>
      <c r="Z1247">
        <v>2</v>
      </c>
      <c r="AA1247" t="b">
        <v>0</v>
      </c>
      <c r="AB1247" t="s">
        <v>129</v>
      </c>
      <c r="AC1247" t="s">
        <v>3237</v>
      </c>
      <c r="AD1247" t="b">
        <v>1</v>
      </c>
      <c r="AE1247" t="b">
        <v>0</v>
      </c>
      <c r="AF1247" t="s">
        <v>48</v>
      </c>
      <c r="CC1247">
        <v>3664722.0504000001</v>
      </c>
      <c r="CD1247">
        <v>1.5961154340408512E-2</v>
      </c>
    </row>
    <row r="1248" spans="1:82" x14ac:dyDescent="0.3">
      <c r="A1248" t="s">
        <v>6658</v>
      </c>
      <c r="B1248" t="s">
        <v>49</v>
      </c>
      <c r="C1248" t="s">
        <v>384</v>
      </c>
      <c r="D1248" t="s">
        <v>385</v>
      </c>
      <c r="E1248" t="s">
        <v>386</v>
      </c>
      <c r="F1248" t="s">
        <v>3244</v>
      </c>
      <c r="G1248" t="s">
        <v>53</v>
      </c>
      <c r="H1248" t="s">
        <v>4210</v>
      </c>
      <c r="I1248" t="s">
        <v>3337</v>
      </c>
      <c r="J1248" t="s">
        <v>63</v>
      </c>
      <c r="K1248" t="s">
        <v>3257</v>
      </c>
      <c r="L1248" t="s">
        <v>55</v>
      </c>
      <c r="M1248" t="s">
        <v>3337</v>
      </c>
      <c r="N1248" t="s">
        <v>3470</v>
      </c>
      <c r="O1248" t="s">
        <v>63</v>
      </c>
      <c r="P1248" t="s">
        <v>63</v>
      </c>
      <c r="Q1248" t="s">
        <v>63</v>
      </c>
      <c r="R1248">
        <v>3.3840000000000003E-3</v>
      </c>
      <c r="S1248" t="s">
        <v>3194</v>
      </c>
      <c r="U1248" t="s">
        <v>3194</v>
      </c>
      <c r="Y1248">
        <v>0.99477000000000004</v>
      </c>
      <c r="Z1248">
        <v>3</v>
      </c>
      <c r="AA1248" t="b">
        <v>0</v>
      </c>
      <c r="AB1248" t="s">
        <v>63</v>
      </c>
      <c r="AC1248" t="s">
        <v>3470</v>
      </c>
      <c r="AD1248" t="b">
        <v>0</v>
      </c>
      <c r="AE1248" t="b">
        <v>0</v>
      </c>
      <c r="AG1248">
        <v>19864083.3292083</v>
      </c>
      <c r="AH1248">
        <v>1.2847884892116382E-4</v>
      </c>
      <c r="AI1248">
        <v>3740774.9879331002</v>
      </c>
      <c r="AJ1248">
        <v>6.961185213940607E-5</v>
      </c>
      <c r="BA1248">
        <v>2093159.4656700001</v>
      </c>
      <c r="BB1248">
        <v>3.0130175359100535E-3</v>
      </c>
    </row>
    <row r="1249" spans="1:82" x14ac:dyDescent="0.3">
      <c r="A1249" t="s">
        <v>6659</v>
      </c>
      <c r="B1249" t="s">
        <v>49</v>
      </c>
      <c r="C1249" t="s">
        <v>2785</v>
      </c>
      <c r="D1249" t="s">
        <v>2013</v>
      </c>
      <c r="E1249" t="s">
        <v>2014</v>
      </c>
      <c r="F1249" t="s">
        <v>3360</v>
      </c>
      <c r="G1249" t="s">
        <v>53</v>
      </c>
      <c r="H1249" t="s">
        <v>6660</v>
      </c>
      <c r="I1249" t="s">
        <v>3879</v>
      </c>
      <c r="J1249" t="s">
        <v>68</v>
      </c>
      <c r="K1249" t="s">
        <v>3256</v>
      </c>
      <c r="L1249" t="s">
        <v>55</v>
      </c>
      <c r="M1249" t="s">
        <v>3256</v>
      </c>
      <c r="N1249" t="s">
        <v>55</v>
      </c>
      <c r="O1249" t="s">
        <v>68</v>
      </c>
      <c r="P1249" t="s">
        <v>68</v>
      </c>
      <c r="Q1249" t="s">
        <v>68</v>
      </c>
      <c r="R1249">
        <v>1.3715999999999999E-2</v>
      </c>
      <c r="T1249" t="s">
        <v>3194</v>
      </c>
      <c r="U1249" t="s">
        <v>3194</v>
      </c>
      <c r="Y1249">
        <v>0.93674999999999997</v>
      </c>
      <c r="Z1249">
        <v>4</v>
      </c>
      <c r="AA1249" t="b">
        <v>0</v>
      </c>
      <c r="AB1249" t="s">
        <v>68</v>
      </c>
      <c r="AD1249" t="b">
        <v>0</v>
      </c>
      <c r="AE1249" t="b">
        <v>0</v>
      </c>
      <c r="AG1249">
        <v>12370969.178099999</v>
      </c>
      <c r="AH1249">
        <v>8.0014156893130157E-5</v>
      </c>
      <c r="AI1249">
        <v>4758065.0685000001</v>
      </c>
      <c r="AJ1249">
        <v>8.8542540806792435E-5</v>
      </c>
      <c r="BE1249">
        <v>1903226.0274</v>
      </c>
      <c r="BF1249">
        <v>4.7682062608548044E-3</v>
      </c>
      <c r="BK1249">
        <v>9516130.1370000001</v>
      </c>
      <c r="BL1249">
        <v>3.6618196997430358E-3</v>
      </c>
    </row>
    <row r="1250" spans="1:82" x14ac:dyDescent="0.3">
      <c r="A1250" t="s">
        <v>6661</v>
      </c>
      <c r="B1250" t="s">
        <v>49</v>
      </c>
      <c r="C1250" t="s">
        <v>6662</v>
      </c>
      <c r="D1250" t="s">
        <v>1144</v>
      </c>
      <c r="E1250" t="s">
        <v>6040</v>
      </c>
      <c r="F1250" t="s">
        <v>3804</v>
      </c>
      <c r="R1250">
        <v>0</v>
      </c>
      <c r="T1250" t="s">
        <v>3194</v>
      </c>
      <c r="U1250" t="s">
        <v>3201</v>
      </c>
      <c r="Y1250">
        <v>1</v>
      </c>
      <c r="Z1250">
        <v>3</v>
      </c>
      <c r="AA1250" t="b">
        <v>0</v>
      </c>
      <c r="AD1250" t="b">
        <v>0</v>
      </c>
      <c r="AE1250" t="b">
        <v>0</v>
      </c>
      <c r="AG1250">
        <v>-4730000</v>
      </c>
      <c r="AH1250">
        <v>-3.0593153750192485E-5</v>
      </c>
      <c r="AI1250">
        <v>-860000</v>
      </c>
      <c r="AJ1250">
        <v>-1.6003687212677615E-5</v>
      </c>
    </row>
    <row r="1251" spans="1:82" x14ac:dyDescent="0.3">
      <c r="A1251" t="s">
        <v>6663</v>
      </c>
      <c r="B1251" t="s">
        <v>3210</v>
      </c>
      <c r="C1251" t="s">
        <v>2262</v>
      </c>
      <c r="D1251" t="s">
        <v>1194</v>
      </c>
      <c r="E1251" t="s">
        <v>1195</v>
      </c>
      <c r="F1251" t="s">
        <v>3360</v>
      </c>
      <c r="G1251" t="s">
        <v>53</v>
      </c>
      <c r="H1251" t="s">
        <v>6664</v>
      </c>
      <c r="I1251" t="s">
        <v>4835</v>
      </c>
      <c r="J1251" t="s">
        <v>56</v>
      </c>
      <c r="K1251" t="s">
        <v>6665</v>
      </c>
      <c r="L1251" t="s">
        <v>55</v>
      </c>
      <c r="M1251" t="s">
        <v>6033</v>
      </c>
      <c r="N1251" t="s">
        <v>3221</v>
      </c>
      <c r="O1251" t="s">
        <v>56</v>
      </c>
      <c r="P1251" t="s">
        <v>56</v>
      </c>
      <c r="Q1251" t="s">
        <v>56</v>
      </c>
      <c r="R1251">
        <v>1.5546000000000001E-2</v>
      </c>
      <c r="S1251" t="s">
        <v>3194</v>
      </c>
      <c r="U1251" t="s">
        <v>3194</v>
      </c>
      <c r="Y1251">
        <v>0.93727000000000005</v>
      </c>
      <c r="AA1251" t="b">
        <v>0</v>
      </c>
      <c r="AB1251" t="s">
        <v>56</v>
      </c>
      <c r="AC1251" t="s">
        <v>3221</v>
      </c>
      <c r="AD1251" t="b">
        <v>0</v>
      </c>
      <c r="AE1251" t="b">
        <v>0</v>
      </c>
      <c r="CC1251">
        <v>1040774.77779</v>
      </c>
      <c r="CD1251">
        <v>4.5329404613638803E-3</v>
      </c>
    </row>
    <row r="1252" spans="1:82" x14ac:dyDescent="0.3">
      <c r="A1252" t="s">
        <v>6666</v>
      </c>
      <c r="B1252" t="s">
        <v>49</v>
      </c>
      <c r="C1252" t="s">
        <v>6667</v>
      </c>
      <c r="E1252" t="s">
        <v>6668</v>
      </c>
      <c r="F1252" t="s">
        <v>3808</v>
      </c>
      <c r="O1252" t="s">
        <v>62</v>
      </c>
      <c r="P1252" t="s">
        <v>63</v>
      </c>
      <c r="Q1252" t="s">
        <v>62</v>
      </c>
      <c r="R1252">
        <v>7.4946149999999998E-7</v>
      </c>
      <c r="Y1252">
        <v>964.96</v>
      </c>
      <c r="AA1252" t="b">
        <v>0</v>
      </c>
      <c r="AD1252" t="b">
        <v>0</v>
      </c>
      <c r="AE1252" t="b">
        <v>0</v>
      </c>
      <c r="AG1252">
        <v>92711787.775040001</v>
      </c>
      <c r="AH1252">
        <v>5.9965031244334352E-4</v>
      </c>
      <c r="AI1252">
        <v>31559354.535999998</v>
      </c>
      <c r="AJ1252">
        <v>5.872860914280727E-4</v>
      </c>
      <c r="AM1252">
        <v>1517975.6811200001</v>
      </c>
      <c r="AN1252">
        <v>2.8501867775180068E-3</v>
      </c>
      <c r="AO1252">
        <v>12053890.476159999</v>
      </c>
      <c r="AP1252">
        <v>3.0329390572345397E-3</v>
      </c>
      <c r="AS1252">
        <v>676333.70928000007</v>
      </c>
      <c r="AT1252">
        <v>3.8489501048688714E-4</v>
      </c>
    </row>
    <row r="1253" spans="1:82" x14ac:dyDescent="0.3">
      <c r="A1253" t="s">
        <v>6669</v>
      </c>
      <c r="B1253" t="s">
        <v>49</v>
      </c>
      <c r="C1253" t="s">
        <v>1987</v>
      </c>
      <c r="D1253" t="s">
        <v>1337</v>
      </c>
      <c r="E1253" t="s">
        <v>1338</v>
      </c>
      <c r="F1253" t="s">
        <v>3346</v>
      </c>
      <c r="G1253" t="s">
        <v>53</v>
      </c>
      <c r="H1253" t="s">
        <v>6670</v>
      </c>
      <c r="I1253" t="s">
        <v>4014</v>
      </c>
      <c r="J1253" t="s">
        <v>56</v>
      </c>
      <c r="K1253" t="s">
        <v>3832</v>
      </c>
      <c r="L1253" t="s">
        <v>68</v>
      </c>
      <c r="M1253" t="s">
        <v>3993</v>
      </c>
      <c r="N1253" t="s">
        <v>3221</v>
      </c>
      <c r="O1253" t="s">
        <v>56</v>
      </c>
      <c r="P1253" t="s">
        <v>56</v>
      </c>
      <c r="Q1253" t="s">
        <v>68</v>
      </c>
      <c r="R1253">
        <v>7.7840000000000001E-3</v>
      </c>
      <c r="S1253" t="s">
        <v>3194</v>
      </c>
      <c r="T1253" t="s">
        <v>3194</v>
      </c>
      <c r="U1253" t="s">
        <v>3194</v>
      </c>
      <c r="Y1253">
        <v>0.86402000000000001</v>
      </c>
      <c r="Z1253">
        <v>4</v>
      </c>
      <c r="AA1253" t="b">
        <v>0</v>
      </c>
      <c r="AB1253" t="s">
        <v>56</v>
      </c>
      <c r="AC1253" t="s">
        <v>3221</v>
      </c>
      <c r="AD1253" t="b">
        <v>0</v>
      </c>
      <c r="AE1253" t="b">
        <v>0</v>
      </c>
      <c r="AF1253" t="s">
        <v>68</v>
      </c>
      <c r="AG1253">
        <v>48148398.042598106</v>
      </c>
      <c r="AH1253">
        <v>3.1141888882508899E-4</v>
      </c>
      <c r="AI1253">
        <v>20320887.807350002</v>
      </c>
      <c r="AJ1253">
        <v>3.7815015389853921E-4</v>
      </c>
      <c r="AK1253">
        <v>8144784.7769119004</v>
      </c>
      <c r="AL1253">
        <v>9.7796554075860556E-4</v>
      </c>
      <c r="AS1253">
        <v>4064177.5614700001</v>
      </c>
      <c r="AT1253">
        <v>2.3128843700661373E-3</v>
      </c>
      <c r="BC1253">
        <v>4064177.5614700001</v>
      </c>
      <c r="BD1253">
        <v>3.7199901217187074E-3</v>
      </c>
    </row>
    <row r="1254" spans="1:82" x14ac:dyDescent="0.3">
      <c r="A1254" t="s">
        <v>6671</v>
      </c>
      <c r="B1254" t="s">
        <v>49</v>
      </c>
      <c r="C1254" t="s">
        <v>1040</v>
      </c>
      <c r="D1254" t="s">
        <v>471</v>
      </c>
      <c r="E1254" t="s">
        <v>472</v>
      </c>
      <c r="F1254" t="s">
        <v>3217</v>
      </c>
      <c r="G1254" t="s">
        <v>67</v>
      </c>
      <c r="H1254" t="s">
        <v>6672</v>
      </c>
      <c r="I1254" t="s">
        <v>4266</v>
      </c>
      <c r="J1254" t="s">
        <v>76</v>
      </c>
      <c r="K1254" t="s">
        <v>6191</v>
      </c>
      <c r="L1254" t="s">
        <v>54</v>
      </c>
      <c r="M1254" t="s">
        <v>6673</v>
      </c>
      <c r="N1254" t="s">
        <v>55</v>
      </c>
      <c r="O1254" t="s">
        <v>76</v>
      </c>
      <c r="P1254" t="s">
        <v>76</v>
      </c>
      <c r="Q1254" t="s">
        <v>54</v>
      </c>
      <c r="R1254">
        <v>2.4340000000000001E-2</v>
      </c>
      <c r="S1254" t="s">
        <v>3194</v>
      </c>
      <c r="T1254" t="s">
        <v>3194</v>
      </c>
      <c r="U1254" t="s">
        <v>55</v>
      </c>
      <c r="V1254" t="s">
        <v>55</v>
      </c>
      <c r="W1254" t="s">
        <v>55</v>
      </c>
      <c r="X1254" t="s">
        <v>55</v>
      </c>
      <c r="Y1254">
        <v>0.87319000000000002</v>
      </c>
      <c r="Z1254">
        <v>4</v>
      </c>
      <c r="AA1254" t="b">
        <v>0</v>
      </c>
      <c r="AB1254" t="s">
        <v>76</v>
      </c>
      <c r="AD1254" t="b">
        <v>0</v>
      </c>
      <c r="AE1254" t="b">
        <v>0</v>
      </c>
      <c r="AF1254" t="s">
        <v>54</v>
      </c>
      <c r="AG1254">
        <v>41742344</v>
      </c>
      <c r="AH1254">
        <v>2.6998518982778536E-4</v>
      </c>
      <c r="AI1254">
        <v>13680264</v>
      </c>
      <c r="AJ1254">
        <v>2.5457519307308594E-4</v>
      </c>
      <c r="AS1254">
        <v>2192350</v>
      </c>
      <c r="AT1254">
        <v>1.247645303882948E-3</v>
      </c>
      <c r="AU1254">
        <v>175388</v>
      </c>
      <c r="AV1254">
        <v>3.8451422269030421E-3</v>
      </c>
      <c r="AY1254">
        <v>87694</v>
      </c>
      <c r="AZ1254">
        <v>4.8736798821198968E-3</v>
      </c>
    </row>
    <row r="1255" spans="1:82" x14ac:dyDescent="0.3">
      <c r="A1255" t="s">
        <v>6674</v>
      </c>
      <c r="B1255" t="s">
        <v>49</v>
      </c>
      <c r="C1255" t="s">
        <v>2513</v>
      </c>
      <c r="D1255" t="s">
        <v>2514</v>
      </c>
      <c r="E1255" t="s">
        <v>2515</v>
      </c>
      <c r="F1255" t="s">
        <v>3346</v>
      </c>
      <c r="G1255" t="s">
        <v>53</v>
      </c>
      <c r="H1255" t="s">
        <v>4273</v>
      </c>
      <c r="I1255" t="s">
        <v>6675</v>
      </c>
      <c r="J1255" t="s">
        <v>63</v>
      </c>
      <c r="K1255" t="s">
        <v>3256</v>
      </c>
      <c r="L1255" t="s">
        <v>55</v>
      </c>
      <c r="M1255" t="s">
        <v>4171</v>
      </c>
      <c r="N1255" t="s">
        <v>3470</v>
      </c>
      <c r="O1255" t="s">
        <v>63</v>
      </c>
      <c r="P1255" t="s">
        <v>63</v>
      </c>
      <c r="Q1255" t="s">
        <v>63</v>
      </c>
      <c r="R1255">
        <v>1.4430000000000001E-3</v>
      </c>
      <c r="Y1255">
        <v>1.01756</v>
      </c>
      <c r="AA1255" t="b">
        <v>0</v>
      </c>
      <c r="AB1255" t="s">
        <v>63</v>
      </c>
      <c r="AC1255" t="s">
        <v>3470</v>
      </c>
      <c r="AD1255" t="b">
        <v>0</v>
      </c>
      <c r="AE1255" t="b">
        <v>0</v>
      </c>
      <c r="AG1255">
        <v>96958593.49324441</v>
      </c>
      <c r="AH1255">
        <v>6.2711821525184756E-4</v>
      </c>
      <c r="AI1255">
        <v>29817911.2324</v>
      </c>
      <c r="AJ1255">
        <v>5.5487967988222808E-4</v>
      </c>
      <c r="AK1255">
        <v>2917014.2815972003</v>
      </c>
      <c r="AL1255">
        <v>3.5025350913991845E-4</v>
      </c>
      <c r="AS1255">
        <v>2878970.7396800001</v>
      </c>
      <c r="AT1255">
        <v>1.6383945644528333E-3</v>
      </c>
      <c r="BA1255">
        <v>3598713.4246</v>
      </c>
      <c r="BB1255">
        <v>5.180200951179794E-3</v>
      </c>
      <c r="BE1255">
        <v>719742.68492000003</v>
      </c>
      <c r="BF1255">
        <v>1.8031918054043688E-3</v>
      </c>
      <c r="BK1255">
        <v>3598713.4246</v>
      </c>
      <c r="BL1255">
        <v>1.3847897750675752E-3</v>
      </c>
    </row>
    <row r="1256" spans="1:82" x14ac:dyDescent="0.3">
      <c r="A1256" t="s">
        <v>6676</v>
      </c>
      <c r="B1256" t="s">
        <v>49</v>
      </c>
      <c r="C1256" t="s">
        <v>2792</v>
      </c>
      <c r="D1256" t="s">
        <v>805</v>
      </c>
      <c r="E1256" t="s">
        <v>2793</v>
      </c>
      <c r="F1256" t="s">
        <v>3250</v>
      </c>
      <c r="G1256" t="s">
        <v>53</v>
      </c>
      <c r="H1256" t="s">
        <v>6677</v>
      </c>
      <c r="I1256" t="s">
        <v>5422</v>
      </c>
      <c r="J1256" t="s">
        <v>63</v>
      </c>
      <c r="K1256" t="s">
        <v>6678</v>
      </c>
      <c r="L1256" t="s">
        <v>55</v>
      </c>
      <c r="M1256" t="s">
        <v>5079</v>
      </c>
      <c r="N1256" t="s">
        <v>3215</v>
      </c>
      <c r="O1256" t="s">
        <v>63</v>
      </c>
      <c r="P1256" t="s">
        <v>63</v>
      </c>
      <c r="Q1256" t="s">
        <v>62</v>
      </c>
      <c r="R1256">
        <v>1.7350000000000002E-3</v>
      </c>
      <c r="S1256" t="s">
        <v>3194</v>
      </c>
      <c r="U1256" t="s">
        <v>3194</v>
      </c>
      <c r="V1256" t="s">
        <v>55</v>
      </c>
      <c r="W1256" t="s">
        <v>55</v>
      </c>
      <c r="Y1256">
        <v>1.0048900000000001</v>
      </c>
      <c r="Z1256">
        <v>3</v>
      </c>
      <c r="AA1256" t="b">
        <v>0</v>
      </c>
      <c r="AB1256" t="s">
        <v>63</v>
      </c>
      <c r="AC1256" t="s">
        <v>3215</v>
      </c>
      <c r="AD1256" t="b">
        <v>0</v>
      </c>
      <c r="AE1256" t="b">
        <v>0</v>
      </c>
      <c r="BM1256">
        <v>1618180.16432</v>
      </c>
      <c r="BN1256">
        <v>2.967095916624802E-3</v>
      </c>
      <c r="BS1256">
        <v>17294300.506170001</v>
      </c>
      <c r="BT1256">
        <v>3.5690784269907429E-3</v>
      </c>
      <c r="BU1256">
        <v>3236360.32864</v>
      </c>
      <c r="BV1256">
        <v>1.2950974481439073E-2</v>
      </c>
      <c r="BW1256">
        <v>3135224.06837</v>
      </c>
      <c r="BX1256">
        <v>1.5818499068371805E-2</v>
      </c>
    </row>
    <row r="1257" spans="1:82" x14ac:dyDescent="0.3">
      <c r="A1257" t="s">
        <v>6679</v>
      </c>
      <c r="B1257" t="s">
        <v>49</v>
      </c>
      <c r="C1257" t="s">
        <v>403</v>
      </c>
      <c r="D1257" t="s">
        <v>404</v>
      </c>
      <c r="E1257" t="s">
        <v>405</v>
      </c>
      <c r="F1257" t="s">
        <v>3223</v>
      </c>
      <c r="G1257" t="s">
        <v>53</v>
      </c>
      <c r="H1257" t="s">
        <v>6680</v>
      </c>
      <c r="I1257" t="s">
        <v>3226</v>
      </c>
      <c r="J1257" t="s">
        <v>55</v>
      </c>
      <c r="K1257" t="s">
        <v>3965</v>
      </c>
      <c r="L1257" t="s">
        <v>56</v>
      </c>
      <c r="M1257" t="s">
        <v>6673</v>
      </c>
      <c r="N1257" t="s">
        <v>3221</v>
      </c>
      <c r="O1257" t="s">
        <v>56</v>
      </c>
      <c r="P1257" t="s">
        <v>56</v>
      </c>
      <c r="Q1257" t="s">
        <v>56</v>
      </c>
      <c r="R1257">
        <v>8.9029999999999995E-3</v>
      </c>
      <c r="S1257" t="s">
        <v>3194</v>
      </c>
      <c r="T1257" t="s">
        <v>3194</v>
      </c>
      <c r="U1257" t="s">
        <v>3201</v>
      </c>
      <c r="V1257" t="s">
        <v>55</v>
      </c>
      <c r="W1257" t="s">
        <v>55</v>
      </c>
      <c r="Y1257">
        <v>0.8358199999999999</v>
      </c>
      <c r="Z1257">
        <v>4</v>
      </c>
      <c r="AA1257" t="b">
        <v>0</v>
      </c>
      <c r="AC1257" t="s">
        <v>3221</v>
      </c>
      <c r="AD1257" t="b">
        <v>0</v>
      </c>
      <c r="AE1257" t="b">
        <v>0</v>
      </c>
      <c r="AF1257" t="s">
        <v>56</v>
      </c>
      <c r="AG1257">
        <v>10453657.533749999</v>
      </c>
      <c r="AH1257">
        <v>6.7613182279465479E-5</v>
      </c>
      <c r="AI1257">
        <v>2090731.5067499999</v>
      </c>
      <c r="AJ1257">
        <v>3.8906294278740905E-5</v>
      </c>
    </row>
    <row r="1258" spans="1:82" x14ac:dyDescent="0.3">
      <c r="A1258" t="s">
        <v>6681</v>
      </c>
      <c r="B1258" t="s">
        <v>49</v>
      </c>
      <c r="C1258" t="s">
        <v>1956</v>
      </c>
      <c r="D1258" t="s">
        <v>913</v>
      </c>
      <c r="E1258" t="s">
        <v>914</v>
      </c>
      <c r="F1258" t="s">
        <v>3271</v>
      </c>
      <c r="G1258" t="s">
        <v>53</v>
      </c>
      <c r="H1258" t="s">
        <v>6682</v>
      </c>
      <c r="I1258" t="s">
        <v>5549</v>
      </c>
      <c r="J1258" t="s">
        <v>48</v>
      </c>
      <c r="K1258" t="s">
        <v>3256</v>
      </c>
      <c r="L1258" t="s">
        <v>55</v>
      </c>
      <c r="M1258" t="s">
        <v>6683</v>
      </c>
      <c r="N1258" t="s">
        <v>3237</v>
      </c>
      <c r="O1258" t="s">
        <v>48</v>
      </c>
      <c r="P1258" t="s">
        <v>48</v>
      </c>
      <c r="Q1258" t="s">
        <v>48</v>
      </c>
      <c r="R1258">
        <v>-1.14E-3</v>
      </c>
      <c r="S1258" t="s">
        <v>3194</v>
      </c>
      <c r="U1258" t="s">
        <v>3194</v>
      </c>
      <c r="W1258" t="s">
        <v>55</v>
      </c>
      <c r="Y1258">
        <v>1.04155</v>
      </c>
      <c r="Z1258">
        <v>2</v>
      </c>
      <c r="AA1258" t="b">
        <v>0</v>
      </c>
      <c r="AB1258" t="s">
        <v>48</v>
      </c>
      <c r="AC1258" t="s">
        <v>3237</v>
      </c>
      <c r="AD1258" t="b">
        <v>0</v>
      </c>
      <c r="AE1258" t="b">
        <v>0</v>
      </c>
      <c r="AI1258">
        <v>47461530.820500001</v>
      </c>
      <c r="AJ1258">
        <v>8.8320871382109351E-4</v>
      </c>
      <c r="AK1258">
        <v>110743571.9145</v>
      </c>
      <c r="AL1258">
        <v>1.3297269376584656E-2</v>
      </c>
      <c r="BM1258">
        <v>16558800.75293</v>
      </c>
      <c r="BN1258">
        <v>3.0362224912618807E-2</v>
      </c>
      <c r="BO1258">
        <v>10072391.540795</v>
      </c>
      <c r="BP1258">
        <v>2.5953081942699709E-2</v>
      </c>
      <c r="BW1258">
        <v>3164102.0547000002</v>
      </c>
      <c r="BX1258">
        <v>1.5964200424924309E-2</v>
      </c>
    </row>
    <row r="1259" spans="1:82" x14ac:dyDescent="0.3">
      <c r="A1259" t="s">
        <v>6684</v>
      </c>
      <c r="B1259" t="s">
        <v>3210</v>
      </c>
      <c r="C1259" t="s">
        <v>2519</v>
      </c>
      <c r="D1259" t="s">
        <v>471</v>
      </c>
      <c r="E1259" t="s">
        <v>472</v>
      </c>
      <c r="F1259" t="s">
        <v>3217</v>
      </c>
      <c r="G1259" t="s">
        <v>53</v>
      </c>
      <c r="H1259" t="s">
        <v>6685</v>
      </c>
      <c r="I1259" t="s">
        <v>4816</v>
      </c>
      <c r="J1259" t="s">
        <v>56</v>
      </c>
      <c r="K1259" t="s">
        <v>3891</v>
      </c>
      <c r="L1259" t="s">
        <v>68</v>
      </c>
      <c r="M1259" t="s">
        <v>6686</v>
      </c>
      <c r="N1259" t="s">
        <v>3221</v>
      </c>
      <c r="O1259" t="s">
        <v>56</v>
      </c>
      <c r="P1259" t="s">
        <v>56</v>
      </c>
      <c r="Q1259" t="s">
        <v>68</v>
      </c>
      <c r="R1259">
        <v>1.9689999999999999E-2</v>
      </c>
      <c r="S1259" t="s">
        <v>3194</v>
      </c>
      <c r="T1259" t="s">
        <v>3194</v>
      </c>
      <c r="U1259" t="s">
        <v>55</v>
      </c>
      <c r="V1259" t="s">
        <v>55</v>
      </c>
      <c r="W1259" t="s">
        <v>55</v>
      </c>
      <c r="X1259" t="s">
        <v>55</v>
      </c>
      <c r="Y1259">
        <v>1.222</v>
      </c>
      <c r="Z1259">
        <v>4</v>
      </c>
      <c r="AA1259" t="b">
        <v>0</v>
      </c>
      <c r="AB1259" t="s">
        <v>56</v>
      </c>
      <c r="AC1259" t="s">
        <v>3221</v>
      </c>
      <c r="AD1259" t="b">
        <v>0</v>
      </c>
      <c r="AE1259" t="b">
        <v>0</v>
      </c>
      <c r="AF1259" t="s">
        <v>68</v>
      </c>
      <c r="CC1259">
        <v>930562.50000000012</v>
      </c>
      <c r="CD1259">
        <v>4.0529272020166512E-3</v>
      </c>
    </row>
    <row r="1260" spans="1:82" x14ac:dyDescent="0.3">
      <c r="A1260" t="s">
        <v>6687</v>
      </c>
      <c r="B1260" t="s">
        <v>49</v>
      </c>
      <c r="C1260" t="s">
        <v>2790</v>
      </c>
      <c r="D1260" t="s">
        <v>868</v>
      </c>
      <c r="E1260" t="s">
        <v>869</v>
      </c>
      <c r="F1260" t="s">
        <v>3196</v>
      </c>
      <c r="G1260" t="s">
        <v>53</v>
      </c>
      <c r="H1260" t="s">
        <v>6688</v>
      </c>
      <c r="I1260" t="s">
        <v>3981</v>
      </c>
      <c r="J1260" t="s">
        <v>62</v>
      </c>
      <c r="K1260" t="s">
        <v>6689</v>
      </c>
      <c r="L1260" t="s">
        <v>62</v>
      </c>
      <c r="M1260" t="s">
        <v>3256</v>
      </c>
      <c r="N1260" t="s">
        <v>55</v>
      </c>
      <c r="O1260" t="s">
        <v>62</v>
      </c>
      <c r="P1260" t="s">
        <v>62</v>
      </c>
      <c r="Q1260" t="s">
        <v>62</v>
      </c>
      <c r="R1260">
        <v>2.2699999999999999E-4</v>
      </c>
      <c r="T1260" t="s">
        <v>3194</v>
      </c>
      <c r="U1260" t="s">
        <v>3194</v>
      </c>
      <c r="X1260" t="s">
        <v>55</v>
      </c>
      <c r="Y1260">
        <v>1.00217</v>
      </c>
      <c r="Z1260">
        <v>2</v>
      </c>
      <c r="AA1260" t="b">
        <v>0</v>
      </c>
      <c r="AB1260" t="s">
        <v>62</v>
      </c>
      <c r="AD1260" t="b">
        <v>0</v>
      </c>
      <c r="AE1260" t="b">
        <v>0</v>
      </c>
      <c r="AF1260" t="s">
        <v>62</v>
      </c>
      <c r="AG1260">
        <v>135531855.80987</v>
      </c>
      <c r="AH1260">
        <v>8.7660611053705536E-4</v>
      </c>
      <c r="AK1260">
        <v>6477997.5891199997</v>
      </c>
      <c r="AL1260">
        <v>7.7783005798204774E-4</v>
      </c>
      <c r="BE1260">
        <v>1417061.9726199999</v>
      </c>
      <c r="BF1260">
        <v>3.5502056364248428E-3</v>
      </c>
      <c r="BK1260">
        <v>15182806.849499999</v>
      </c>
      <c r="BL1260">
        <v>5.8423645345837697E-3</v>
      </c>
      <c r="BS1260">
        <v>15182806.849499999</v>
      </c>
      <c r="BT1260">
        <v>3.1333229330891485E-3</v>
      </c>
    </row>
    <row r="1261" spans="1:82" x14ac:dyDescent="0.3">
      <c r="A1261" t="s">
        <v>6690</v>
      </c>
      <c r="B1261" t="s">
        <v>49</v>
      </c>
      <c r="C1261" t="s">
        <v>1950</v>
      </c>
      <c r="D1261" t="s">
        <v>1036</v>
      </c>
      <c r="E1261" t="s">
        <v>1037</v>
      </c>
      <c r="F1261" t="s">
        <v>3271</v>
      </c>
      <c r="G1261" t="s">
        <v>53</v>
      </c>
      <c r="H1261" t="s">
        <v>6624</v>
      </c>
      <c r="I1261" t="s">
        <v>4067</v>
      </c>
      <c r="J1261" t="s">
        <v>107</v>
      </c>
      <c r="K1261" t="s">
        <v>3521</v>
      </c>
      <c r="L1261" t="s">
        <v>62</v>
      </c>
      <c r="M1261" t="s">
        <v>4154</v>
      </c>
      <c r="N1261" t="s">
        <v>3498</v>
      </c>
      <c r="O1261" t="s">
        <v>107</v>
      </c>
      <c r="P1261" t="s">
        <v>62</v>
      </c>
      <c r="Q1261" t="s">
        <v>107</v>
      </c>
      <c r="R1261">
        <v>-1.3619999999999999E-3</v>
      </c>
      <c r="S1261" t="s">
        <v>3194</v>
      </c>
      <c r="T1261" t="s">
        <v>3208</v>
      </c>
      <c r="U1261" t="s">
        <v>3208</v>
      </c>
      <c r="Y1261">
        <v>1.09223</v>
      </c>
      <c r="Z1261">
        <v>2</v>
      </c>
      <c r="AA1261" t="b">
        <v>0</v>
      </c>
      <c r="AB1261" t="s">
        <v>107</v>
      </c>
      <c r="AC1261" t="s">
        <v>3498</v>
      </c>
      <c r="AD1261" t="b">
        <v>0</v>
      </c>
      <c r="AE1261" t="b">
        <v>0</v>
      </c>
      <c r="AF1261" t="s">
        <v>62</v>
      </c>
      <c r="AG1261">
        <v>38595113.753040008</v>
      </c>
      <c r="AH1261">
        <v>2.496292281295817E-4</v>
      </c>
      <c r="AK1261">
        <v>5332943.0684400005</v>
      </c>
      <c r="AL1261">
        <v>6.4034037664764632E-4</v>
      </c>
      <c r="AM1261">
        <v>1099575.8904000001</v>
      </c>
      <c r="AN1261">
        <v>2.0645895073782266E-3</v>
      </c>
      <c r="AO1261">
        <v>8796607.1232000012</v>
      </c>
      <c r="AP1261">
        <v>2.2133578671439981E-3</v>
      </c>
      <c r="AQ1261">
        <v>12645122.739600001</v>
      </c>
      <c r="AR1261">
        <v>3.1181684782190799E-2</v>
      </c>
    </row>
    <row r="1262" spans="1:82" x14ac:dyDescent="0.3">
      <c r="A1262" t="s">
        <v>6691</v>
      </c>
      <c r="B1262" t="s">
        <v>49</v>
      </c>
      <c r="D1262" t="s">
        <v>346</v>
      </c>
      <c r="E1262" t="s">
        <v>3818</v>
      </c>
      <c r="F1262" t="s">
        <v>3819</v>
      </c>
      <c r="H1262" t="s">
        <v>4976</v>
      </c>
      <c r="R1262">
        <v>0</v>
      </c>
      <c r="S1262" t="s">
        <v>3194</v>
      </c>
      <c r="T1262" t="s">
        <v>3194</v>
      </c>
      <c r="U1262" t="s">
        <v>3194</v>
      </c>
      <c r="V1262" t="s">
        <v>55</v>
      </c>
      <c r="W1262" t="s">
        <v>55</v>
      </c>
      <c r="X1262" t="s">
        <v>55</v>
      </c>
      <c r="Y1262">
        <v>5.3633405E-3</v>
      </c>
      <c r="Z1262">
        <v>2</v>
      </c>
      <c r="AA1262" t="b">
        <v>0</v>
      </c>
      <c r="AD1262" t="b">
        <v>0</v>
      </c>
      <c r="AE1262" t="b">
        <v>0</v>
      </c>
      <c r="AI1262">
        <v>1340835.125</v>
      </c>
      <c r="AJ1262">
        <v>2.4951518539850573E-5</v>
      </c>
    </row>
    <row r="1263" spans="1:82" x14ac:dyDescent="0.3">
      <c r="A1263" t="s">
        <v>6692</v>
      </c>
      <c r="B1263" t="s">
        <v>49</v>
      </c>
      <c r="C1263" t="s">
        <v>2873</v>
      </c>
      <c r="D1263" t="s">
        <v>365</v>
      </c>
      <c r="E1263" t="s">
        <v>366</v>
      </c>
      <c r="F1263" t="s">
        <v>3217</v>
      </c>
      <c r="G1263" t="s">
        <v>53</v>
      </c>
      <c r="H1263" t="s">
        <v>6693</v>
      </c>
      <c r="I1263" t="s">
        <v>4109</v>
      </c>
      <c r="J1263" t="s">
        <v>54</v>
      </c>
      <c r="K1263" t="s">
        <v>4629</v>
      </c>
      <c r="L1263" t="s">
        <v>68</v>
      </c>
      <c r="M1263" t="s">
        <v>3256</v>
      </c>
      <c r="N1263" t="s">
        <v>55</v>
      </c>
      <c r="O1263" t="s">
        <v>54</v>
      </c>
      <c r="P1263" t="s">
        <v>54</v>
      </c>
      <c r="Q1263" t="s">
        <v>68</v>
      </c>
      <c r="R1263">
        <v>1.2390000000000001E-3</v>
      </c>
      <c r="T1263" t="s">
        <v>55</v>
      </c>
      <c r="Y1263">
        <v>1.0049399999999999</v>
      </c>
      <c r="Z1263">
        <v>4</v>
      </c>
      <c r="AA1263" t="b">
        <v>0</v>
      </c>
      <c r="AB1263" t="s">
        <v>56</v>
      </c>
      <c r="AD1263" t="b">
        <v>1</v>
      </c>
      <c r="AE1263" t="b">
        <v>0</v>
      </c>
      <c r="AF1263" t="s">
        <v>68</v>
      </c>
      <c r="AG1263">
        <v>12091334.7948</v>
      </c>
      <c r="AH1263">
        <v>7.8205510448703706E-5</v>
      </c>
      <c r="AI1263">
        <v>8060889.8631999996</v>
      </c>
      <c r="AJ1263">
        <v>1.5000460468197262E-4</v>
      </c>
    </row>
    <row r="1264" spans="1:82" x14ac:dyDescent="0.3">
      <c r="A1264" t="s">
        <v>6694</v>
      </c>
      <c r="B1264" t="s">
        <v>49</v>
      </c>
      <c r="C1264" t="s">
        <v>2499</v>
      </c>
      <c r="D1264" t="s">
        <v>794</v>
      </c>
      <c r="E1264" t="s">
        <v>795</v>
      </c>
      <c r="F1264" t="s">
        <v>3571</v>
      </c>
      <c r="G1264" t="s">
        <v>271</v>
      </c>
      <c r="H1264" t="s">
        <v>3921</v>
      </c>
      <c r="I1264" t="s">
        <v>6695</v>
      </c>
      <c r="J1264" t="s">
        <v>68</v>
      </c>
      <c r="K1264" t="s">
        <v>4212</v>
      </c>
      <c r="L1264" t="s">
        <v>107</v>
      </c>
      <c r="M1264" t="s">
        <v>3923</v>
      </c>
      <c r="N1264" t="s">
        <v>3207</v>
      </c>
      <c r="O1264" t="s">
        <v>68</v>
      </c>
      <c r="P1264" t="s">
        <v>68</v>
      </c>
      <c r="Q1264" t="s">
        <v>107</v>
      </c>
      <c r="R1264">
        <v>6.0850000000000001E-3</v>
      </c>
      <c r="S1264" t="s">
        <v>3194</v>
      </c>
      <c r="T1264" t="s">
        <v>3194</v>
      </c>
      <c r="U1264" t="s">
        <v>3194</v>
      </c>
      <c r="V1264" t="s">
        <v>55</v>
      </c>
      <c r="X1264" t="s">
        <v>55</v>
      </c>
      <c r="Y1264">
        <v>0.90085999999999999</v>
      </c>
      <c r="Z1264">
        <v>4</v>
      </c>
      <c r="AA1264" t="b">
        <v>0</v>
      </c>
      <c r="AB1264" t="s">
        <v>68</v>
      </c>
      <c r="AC1264" t="s">
        <v>3207</v>
      </c>
      <c r="AD1264" t="b">
        <v>0</v>
      </c>
      <c r="AE1264" t="b">
        <v>0</v>
      </c>
      <c r="AF1264" t="s">
        <v>107</v>
      </c>
      <c r="AG1264">
        <v>87649491.5848656</v>
      </c>
      <c r="AH1264">
        <v>5.6690790109555935E-4</v>
      </c>
      <c r="AK1264">
        <v>2717330.3351344001</v>
      </c>
      <c r="AL1264">
        <v>3.2627693713314449E-4</v>
      </c>
      <c r="BC1264">
        <v>7229345.7535999995</v>
      </c>
      <c r="BD1264">
        <v>6.6171062615074166E-3</v>
      </c>
    </row>
    <row r="1265" spans="1:82" x14ac:dyDescent="0.3">
      <c r="A1265" t="s">
        <v>6696</v>
      </c>
      <c r="B1265" t="s">
        <v>49</v>
      </c>
      <c r="D1265" t="s">
        <v>346</v>
      </c>
      <c r="E1265" t="s">
        <v>3818</v>
      </c>
      <c r="F1265" t="s">
        <v>3864</v>
      </c>
      <c r="H1265" t="s">
        <v>6697</v>
      </c>
      <c r="R1265">
        <v>0</v>
      </c>
      <c r="S1265" t="s">
        <v>3194</v>
      </c>
      <c r="T1265" t="s">
        <v>3194</v>
      </c>
      <c r="U1265" t="s">
        <v>3194</v>
      </c>
      <c r="V1265" t="s">
        <v>55</v>
      </c>
      <c r="W1265" t="s">
        <v>55</v>
      </c>
      <c r="X1265" t="s">
        <v>55</v>
      </c>
      <c r="Y1265">
        <v>3.8159375999999856E-3</v>
      </c>
      <c r="Z1265">
        <v>2</v>
      </c>
      <c r="AA1265" t="b">
        <v>0</v>
      </c>
      <c r="AD1265" t="b">
        <v>0</v>
      </c>
      <c r="AE1265" t="b">
        <v>0</v>
      </c>
      <c r="AG1265">
        <v>50743.851062205795</v>
      </c>
      <c r="AH1265">
        <v>3.2820601214015434E-7</v>
      </c>
    </row>
    <row r="1266" spans="1:82" x14ac:dyDescent="0.3">
      <c r="A1266" t="s">
        <v>6698</v>
      </c>
      <c r="B1266" t="s">
        <v>49</v>
      </c>
      <c r="D1266" t="s">
        <v>476</v>
      </c>
      <c r="E1266" t="s">
        <v>477</v>
      </c>
      <c r="F1266" t="s">
        <v>3819</v>
      </c>
      <c r="H1266" t="s">
        <v>6699</v>
      </c>
      <c r="R1266">
        <v>0</v>
      </c>
      <c r="S1266" t="s">
        <v>3194</v>
      </c>
      <c r="T1266" t="s">
        <v>3208</v>
      </c>
      <c r="U1266" t="s">
        <v>3194</v>
      </c>
      <c r="V1266" t="s">
        <v>55</v>
      </c>
      <c r="W1266" t="s">
        <v>55</v>
      </c>
      <c r="Y1266">
        <v>5.4912889999999995E-4</v>
      </c>
      <c r="Z1266">
        <v>4</v>
      </c>
      <c r="AA1266" t="b">
        <v>0</v>
      </c>
      <c r="AD1266" t="b">
        <v>0</v>
      </c>
      <c r="AE1266" t="b">
        <v>0</v>
      </c>
      <c r="AI1266">
        <v>137282.22499999998</v>
      </c>
      <c r="AJ1266">
        <v>2.5546764985586406E-6</v>
      </c>
    </row>
    <row r="1267" spans="1:82" x14ac:dyDescent="0.3">
      <c r="A1267" t="s">
        <v>6700</v>
      </c>
      <c r="B1267" t="s">
        <v>49</v>
      </c>
      <c r="C1267" t="s">
        <v>6701</v>
      </c>
      <c r="D1267" t="s">
        <v>396</v>
      </c>
      <c r="E1267" t="s">
        <v>4156</v>
      </c>
      <c r="F1267" t="s">
        <v>3804</v>
      </c>
      <c r="R1267">
        <v>0</v>
      </c>
      <c r="S1267" t="s">
        <v>3194</v>
      </c>
      <c r="T1267" t="s">
        <v>3194</v>
      </c>
      <c r="U1267" t="s">
        <v>3201</v>
      </c>
      <c r="Y1267">
        <v>1</v>
      </c>
      <c r="Z1267">
        <v>3</v>
      </c>
      <c r="AA1267" t="b">
        <v>0</v>
      </c>
      <c r="AD1267" t="b">
        <v>0</v>
      </c>
      <c r="AE1267" t="b">
        <v>0</v>
      </c>
      <c r="AG1267">
        <v>-7770000</v>
      </c>
      <c r="AH1267">
        <v>-5.025556123445996E-5</v>
      </c>
      <c r="AI1267">
        <v>-460000</v>
      </c>
      <c r="AJ1267">
        <v>-8.5601117649205854E-6</v>
      </c>
    </row>
    <row r="1268" spans="1:82" x14ac:dyDescent="0.3">
      <c r="A1268" t="s">
        <v>6702</v>
      </c>
      <c r="B1268" t="s">
        <v>49</v>
      </c>
      <c r="C1268" t="s">
        <v>2524</v>
      </c>
      <c r="D1268" t="s">
        <v>391</v>
      </c>
      <c r="E1268" t="s">
        <v>392</v>
      </c>
      <c r="F1268" t="s">
        <v>3571</v>
      </c>
      <c r="G1268" t="s">
        <v>271</v>
      </c>
      <c r="H1268" t="s">
        <v>6703</v>
      </c>
      <c r="I1268" t="s">
        <v>3214</v>
      </c>
      <c r="J1268" t="s">
        <v>54</v>
      </c>
      <c r="K1268" t="s">
        <v>4035</v>
      </c>
      <c r="L1268" t="s">
        <v>68</v>
      </c>
      <c r="M1268" t="s">
        <v>6704</v>
      </c>
      <c r="N1268" t="s">
        <v>3193</v>
      </c>
      <c r="O1268" t="s">
        <v>54</v>
      </c>
      <c r="P1268" t="s">
        <v>54</v>
      </c>
      <c r="Q1268" t="s">
        <v>68</v>
      </c>
      <c r="R1268">
        <v>7.7200000000000003E-3</v>
      </c>
      <c r="S1268" t="s">
        <v>3194</v>
      </c>
      <c r="T1268" t="s">
        <v>3194</v>
      </c>
      <c r="U1268" t="s">
        <v>3194</v>
      </c>
      <c r="V1268" t="s">
        <v>55</v>
      </c>
      <c r="W1268" t="s">
        <v>55</v>
      </c>
      <c r="X1268" t="s">
        <v>55</v>
      </c>
      <c r="Y1268">
        <v>0.95643</v>
      </c>
      <c r="Z1268">
        <v>4</v>
      </c>
      <c r="AA1268" t="b">
        <v>0</v>
      </c>
      <c r="AB1268" t="s">
        <v>54</v>
      </c>
      <c r="AC1268" t="s">
        <v>3193</v>
      </c>
      <c r="AD1268" t="b">
        <v>0</v>
      </c>
      <c r="AE1268" t="b">
        <v>0</v>
      </c>
      <c r="AF1268" t="s">
        <v>68</v>
      </c>
      <c r="AG1268">
        <v>7226803.767</v>
      </c>
      <c r="AH1268">
        <v>4.6742223840655654E-5</v>
      </c>
      <c r="AI1268">
        <v>2408934.5890000002</v>
      </c>
      <c r="AJ1268">
        <v>4.4827715904832685E-5</v>
      </c>
    </row>
    <row r="1269" spans="1:82" x14ac:dyDescent="0.3">
      <c r="A1269" t="s">
        <v>6705</v>
      </c>
      <c r="B1269" t="s">
        <v>49</v>
      </c>
      <c r="C1269" t="s">
        <v>2292</v>
      </c>
      <c r="D1269" t="s">
        <v>1337</v>
      </c>
      <c r="E1269" t="s">
        <v>1338</v>
      </c>
      <c r="F1269" t="s">
        <v>3346</v>
      </c>
      <c r="G1269" t="s">
        <v>53</v>
      </c>
      <c r="H1269" t="s">
        <v>6706</v>
      </c>
      <c r="I1269" t="s">
        <v>4074</v>
      </c>
      <c r="J1269" t="s">
        <v>56</v>
      </c>
      <c r="K1269" t="s">
        <v>3396</v>
      </c>
      <c r="L1269" t="s">
        <v>68</v>
      </c>
      <c r="M1269" t="s">
        <v>4254</v>
      </c>
      <c r="N1269" t="s">
        <v>3221</v>
      </c>
      <c r="O1269" t="s">
        <v>56</v>
      </c>
      <c r="P1269" t="s">
        <v>56</v>
      </c>
      <c r="Q1269" t="s">
        <v>68</v>
      </c>
      <c r="R1269">
        <v>6.4659999999999995E-3</v>
      </c>
      <c r="S1269" t="s">
        <v>3194</v>
      </c>
      <c r="T1269" t="s">
        <v>3194</v>
      </c>
      <c r="U1269" t="s">
        <v>3194</v>
      </c>
      <c r="Y1269">
        <v>0.94028999999999996</v>
      </c>
      <c r="Z1269">
        <v>4</v>
      </c>
      <c r="AA1269" t="b">
        <v>0</v>
      </c>
      <c r="AB1269" t="s">
        <v>56</v>
      </c>
      <c r="AC1269" t="s">
        <v>3221</v>
      </c>
      <c r="AD1269" t="b">
        <v>0</v>
      </c>
      <c r="AE1269" t="b">
        <v>0</v>
      </c>
      <c r="AF1269" t="s">
        <v>68</v>
      </c>
      <c r="AG1269">
        <v>92138672.870782197</v>
      </c>
      <c r="AH1269">
        <v>5.9594346415951988E-4</v>
      </c>
      <c r="AI1269">
        <v>75269775.343999997</v>
      </c>
      <c r="AJ1269">
        <v>1.4006906292719646E-3</v>
      </c>
      <c r="AK1269">
        <v>6652907.2682177993</v>
      </c>
      <c r="AL1269">
        <v>7.9883191912240433E-4</v>
      </c>
      <c r="AS1269">
        <v>9408721.9179999996</v>
      </c>
      <c r="AT1269">
        <v>5.3544131714978278E-3</v>
      </c>
    </row>
    <row r="1270" spans="1:82" x14ac:dyDescent="0.3">
      <c r="A1270" t="s">
        <v>6707</v>
      </c>
      <c r="B1270" t="s">
        <v>49</v>
      </c>
      <c r="C1270" t="s">
        <v>6708</v>
      </c>
      <c r="D1270" t="s">
        <v>1964</v>
      </c>
      <c r="E1270" t="s">
        <v>1965</v>
      </c>
      <c r="F1270" t="s">
        <v>3998</v>
      </c>
      <c r="R1270">
        <v>0</v>
      </c>
      <c r="S1270" t="s">
        <v>3208</v>
      </c>
      <c r="T1270" t="s">
        <v>55</v>
      </c>
      <c r="U1270" t="s">
        <v>3194</v>
      </c>
      <c r="W1270" t="s">
        <v>3389</v>
      </c>
      <c r="Y1270">
        <v>127.55</v>
      </c>
      <c r="Z1270">
        <v>4</v>
      </c>
      <c r="AA1270" t="b">
        <v>0</v>
      </c>
      <c r="AD1270" t="b">
        <v>0</v>
      </c>
      <c r="AE1270" t="b">
        <v>0</v>
      </c>
      <c r="AG1270">
        <v>126727940.25</v>
      </c>
      <c r="AH1270">
        <v>8.1966328974914524E-4</v>
      </c>
      <c r="AI1270">
        <v>24648399.75</v>
      </c>
      <c r="AJ1270">
        <v>4.5868055801400132E-4</v>
      </c>
      <c r="AK1270">
        <v>11812405.5</v>
      </c>
      <c r="AL1270">
        <v>1.4183463220801544E-3</v>
      </c>
      <c r="AO1270">
        <v>4730446.8499999996</v>
      </c>
      <c r="AP1270">
        <v>1.1902511506897036E-3</v>
      </c>
      <c r="CA1270">
        <v>1041063.1</v>
      </c>
      <c r="CB1270">
        <v>1.1440897098290393E-3</v>
      </c>
    </row>
    <row r="1271" spans="1:82" x14ac:dyDescent="0.3">
      <c r="A1271" t="s">
        <v>6709</v>
      </c>
      <c r="B1271" t="s">
        <v>49</v>
      </c>
      <c r="C1271" t="s">
        <v>2801</v>
      </c>
      <c r="D1271" t="s">
        <v>1641</v>
      </c>
      <c r="E1271" t="s">
        <v>1642</v>
      </c>
      <c r="F1271" t="s">
        <v>3217</v>
      </c>
      <c r="G1271" t="s">
        <v>53</v>
      </c>
      <c r="H1271" t="s">
        <v>6710</v>
      </c>
      <c r="I1271" t="s">
        <v>6711</v>
      </c>
      <c r="J1271" t="s">
        <v>68</v>
      </c>
      <c r="K1271" t="s">
        <v>3417</v>
      </c>
      <c r="L1271" t="s">
        <v>56</v>
      </c>
      <c r="M1271" t="s">
        <v>6712</v>
      </c>
      <c r="N1271" t="s">
        <v>3207</v>
      </c>
      <c r="O1271" t="s">
        <v>68</v>
      </c>
      <c r="P1271" t="s">
        <v>56</v>
      </c>
      <c r="Q1271" t="s">
        <v>68</v>
      </c>
      <c r="R1271">
        <v>4.5300000000000001E-4</v>
      </c>
      <c r="S1271" t="s">
        <v>3194</v>
      </c>
      <c r="T1271" t="s">
        <v>3194</v>
      </c>
      <c r="U1271" t="s">
        <v>3194</v>
      </c>
      <c r="Y1271">
        <v>1.01616</v>
      </c>
      <c r="Z1271">
        <v>3</v>
      </c>
      <c r="AA1271" t="b">
        <v>0</v>
      </c>
      <c r="AB1271" t="s">
        <v>68</v>
      </c>
      <c r="AC1271" t="s">
        <v>3207</v>
      </c>
      <c r="AD1271" t="b">
        <v>0</v>
      </c>
      <c r="AE1271" t="b">
        <v>0</v>
      </c>
      <c r="AF1271" t="s">
        <v>56</v>
      </c>
      <c r="AG1271">
        <v>49210940.493084997</v>
      </c>
      <c r="AH1271">
        <v>3.1829130416416966E-4</v>
      </c>
      <c r="AM1271">
        <v>646567.10136900004</v>
      </c>
      <c r="AN1271">
        <v>1.2140095694684501E-3</v>
      </c>
      <c r="AO1271">
        <v>4597810.4986239998</v>
      </c>
      <c r="AP1271">
        <v>1.1568778616845501E-3</v>
      </c>
      <c r="AS1271">
        <v>1888386.4547919999</v>
      </c>
      <c r="AT1271">
        <v>1.0746625731463532E-3</v>
      </c>
      <c r="CA1271">
        <v>12931342.027380001</v>
      </c>
      <c r="CB1271">
        <v>1.4211064965999895E-2</v>
      </c>
    </row>
    <row r="1272" spans="1:82" x14ac:dyDescent="0.3">
      <c r="A1272" t="s">
        <v>6713</v>
      </c>
      <c r="B1272" t="s">
        <v>49</v>
      </c>
      <c r="C1272" t="s">
        <v>2525</v>
      </c>
      <c r="D1272" t="s">
        <v>704</v>
      </c>
      <c r="E1272" t="s">
        <v>705</v>
      </c>
      <c r="F1272" t="s">
        <v>3294</v>
      </c>
      <c r="G1272" t="s">
        <v>53</v>
      </c>
      <c r="H1272" t="s">
        <v>5020</v>
      </c>
      <c r="I1272" t="s">
        <v>6714</v>
      </c>
      <c r="J1272" t="s">
        <v>107</v>
      </c>
      <c r="K1272" t="s">
        <v>5708</v>
      </c>
      <c r="L1272" t="s">
        <v>62</v>
      </c>
      <c r="M1272" t="s">
        <v>6715</v>
      </c>
      <c r="N1272" t="s">
        <v>55</v>
      </c>
      <c r="O1272" t="s">
        <v>62</v>
      </c>
      <c r="P1272" t="s">
        <v>62</v>
      </c>
      <c r="Q1272" t="s">
        <v>107</v>
      </c>
      <c r="R1272">
        <v>3.2700000000000003E-3</v>
      </c>
      <c r="T1272" t="s">
        <v>3194</v>
      </c>
      <c r="U1272" t="s">
        <v>3194</v>
      </c>
      <c r="Y1272">
        <v>0.97101999999999999</v>
      </c>
      <c r="Z1272">
        <v>4</v>
      </c>
      <c r="AA1272" t="b">
        <v>0</v>
      </c>
      <c r="AB1272" t="s">
        <v>107</v>
      </c>
      <c r="AD1272" t="b">
        <v>0</v>
      </c>
      <c r="AE1272" t="b">
        <v>0</v>
      </c>
      <c r="AF1272" t="s">
        <v>62</v>
      </c>
      <c r="AG1272">
        <v>60022369.560120001</v>
      </c>
      <c r="AH1272">
        <v>3.8821851594156965E-4</v>
      </c>
      <c r="AI1272">
        <v>20881568.698100001</v>
      </c>
      <c r="AJ1272">
        <v>3.8858383017957224E-4</v>
      </c>
      <c r="AK1272">
        <v>2622336.53418</v>
      </c>
      <c r="AL1272">
        <v>3.1487078381373058E-4</v>
      </c>
    </row>
    <row r="1273" spans="1:82" x14ac:dyDescent="0.3">
      <c r="A1273" t="s">
        <v>6716</v>
      </c>
      <c r="B1273" t="s">
        <v>49</v>
      </c>
      <c r="C1273" t="s">
        <v>2539</v>
      </c>
      <c r="D1273" t="s">
        <v>1510</v>
      </c>
      <c r="E1273" t="s">
        <v>1511</v>
      </c>
      <c r="F1273" t="s">
        <v>3217</v>
      </c>
      <c r="G1273" t="s">
        <v>53</v>
      </c>
      <c r="H1273" t="s">
        <v>6717</v>
      </c>
      <c r="I1273" t="s">
        <v>3720</v>
      </c>
      <c r="J1273" t="s">
        <v>54</v>
      </c>
      <c r="K1273" t="s">
        <v>3560</v>
      </c>
      <c r="L1273" t="s">
        <v>56</v>
      </c>
      <c r="M1273" t="s">
        <v>5370</v>
      </c>
      <c r="N1273" t="s">
        <v>3193</v>
      </c>
      <c r="O1273" t="s">
        <v>54</v>
      </c>
      <c r="P1273" t="s">
        <v>54</v>
      </c>
      <c r="Q1273" t="s">
        <v>56</v>
      </c>
      <c r="R1273">
        <v>4.2759999999999994E-3</v>
      </c>
      <c r="S1273" t="s">
        <v>3194</v>
      </c>
      <c r="T1273" t="s">
        <v>55</v>
      </c>
      <c r="X1273" t="s">
        <v>55</v>
      </c>
      <c r="Y1273">
        <v>0.92437999999999998</v>
      </c>
      <c r="Z1273">
        <v>4</v>
      </c>
      <c r="AA1273" t="b">
        <v>0</v>
      </c>
      <c r="AB1273" t="s">
        <v>54</v>
      </c>
      <c r="AC1273" t="s">
        <v>3193</v>
      </c>
      <c r="AD1273" t="b">
        <v>0</v>
      </c>
      <c r="AE1273" t="b">
        <v>0</v>
      </c>
      <c r="AF1273" t="s">
        <v>56</v>
      </c>
      <c r="AG1273">
        <v>65104960.932180002</v>
      </c>
      <c r="AH1273">
        <v>4.2109219443942027E-4</v>
      </c>
      <c r="AI1273">
        <v>23185527.397500001</v>
      </c>
      <c r="AJ1273">
        <v>4.3145805619832243E-4</v>
      </c>
      <c r="AK1273">
        <v>4451621.2603200004</v>
      </c>
      <c r="AL1273">
        <v>5.3451776963368673E-4</v>
      </c>
    </row>
    <row r="1274" spans="1:82" x14ac:dyDescent="0.3">
      <c r="A1274" t="s">
        <v>5252</v>
      </c>
      <c r="B1274" t="s">
        <v>49</v>
      </c>
      <c r="C1274" t="s">
        <v>1163</v>
      </c>
      <c r="D1274" t="s">
        <v>401</v>
      </c>
      <c r="E1274" t="s">
        <v>402</v>
      </c>
      <c r="F1274" t="s">
        <v>3346</v>
      </c>
      <c r="G1274" t="s">
        <v>67</v>
      </c>
      <c r="H1274" t="s">
        <v>6718</v>
      </c>
      <c r="I1274" t="s">
        <v>6719</v>
      </c>
      <c r="J1274" t="s">
        <v>76</v>
      </c>
      <c r="K1274" t="s">
        <v>5053</v>
      </c>
      <c r="L1274" t="s">
        <v>55</v>
      </c>
      <c r="M1274" t="s">
        <v>5053</v>
      </c>
      <c r="N1274" t="s">
        <v>3409</v>
      </c>
      <c r="O1274" t="s">
        <v>76</v>
      </c>
      <c r="P1274" t="s">
        <v>76</v>
      </c>
      <c r="Q1274" t="s">
        <v>76</v>
      </c>
      <c r="R1274">
        <v>1.8655999999999999E-2</v>
      </c>
      <c r="S1274" t="s">
        <v>3194</v>
      </c>
      <c r="T1274" t="s">
        <v>3194</v>
      </c>
      <c r="U1274" t="s">
        <v>3194</v>
      </c>
      <c r="Y1274">
        <v>0.98936000000000002</v>
      </c>
      <c r="Z1274">
        <v>4</v>
      </c>
      <c r="AA1274" t="b">
        <v>0</v>
      </c>
      <c r="AB1274" t="s">
        <v>76</v>
      </c>
      <c r="AC1274" t="s">
        <v>3409</v>
      </c>
      <c r="AD1274" t="b">
        <v>0</v>
      </c>
      <c r="AE1274" t="b">
        <v>0</v>
      </c>
      <c r="AG1274">
        <v>6930074.7943000002</v>
      </c>
      <c r="AH1274">
        <v>4.4823011349334769E-5</v>
      </c>
    </row>
    <row r="1275" spans="1:82" x14ac:dyDescent="0.3">
      <c r="A1275" t="s">
        <v>6720</v>
      </c>
      <c r="B1275" t="s">
        <v>3210</v>
      </c>
      <c r="C1275" t="s">
        <v>446</v>
      </c>
      <c r="D1275" t="s">
        <v>289</v>
      </c>
      <c r="E1275" t="s">
        <v>290</v>
      </c>
      <c r="F1275" t="s">
        <v>3250</v>
      </c>
      <c r="G1275" t="s">
        <v>53</v>
      </c>
      <c r="H1275" t="s">
        <v>3859</v>
      </c>
      <c r="I1275" t="s">
        <v>6721</v>
      </c>
      <c r="J1275" t="s">
        <v>68</v>
      </c>
      <c r="K1275" t="s">
        <v>6722</v>
      </c>
      <c r="L1275" t="s">
        <v>55</v>
      </c>
      <c r="M1275" t="s">
        <v>6723</v>
      </c>
      <c r="N1275" t="s">
        <v>3215</v>
      </c>
      <c r="O1275" t="s">
        <v>68</v>
      </c>
      <c r="P1275" t="s">
        <v>68</v>
      </c>
      <c r="Q1275" t="s">
        <v>62</v>
      </c>
      <c r="R1275">
        <v>1.0037000000000001E-2</v>
      </c>
      <c r="S1275" t="s">
        <v>3194</v>
      </c>
      <c r="T1275" t="s">
        <v>3208</v>
      </c>
      <c r="U1275" t="s">
        <v>3194</v>
      </c>
      <c r="Y1275">
        <v>0.96587999999999996</v>
      </c>
      <c r="Z1275">
        <v>3</v>
      </c>
      <c r="AA1275" t="b">
        <v>0</v>
      </c>
      <c r="AB1275" t="s">
        <v>68</v>
      </c>
      <c r="AC1275" t="s">
        <v>3215</v>
      </c>
      <c r="AD1275" t="b">
        <v>0</v>
      </c>
      <c r="AE1275" t="b">
        <v>0</v>
      </c>
      <c r="CC1275">
        <v>534821.22220999992</v>
      </c>
      <c r="CD1275">
        <v>2.3293346548036277E-3</v>
      </c>
    </row>
    <row r="1276" spans="1:82" x14ac:dyDescent="0.3">
      <c r="A1276" t="s">
        <v>6724</v>
      </c>
      <c r="B1276" t="s">
        <v>49</v>
      </c>
      <c r="C1276" t="s">
        <v>2530</v>
      </c>
      <c r="D1276" t="s">
        <v>150</v>
      </c>
      <c r="E1276" t="s">
        <v>151</v>
      </c>
      <c r="F1276" t="s">
        <v>3254</v>
      </c>
      <c r="G1276" t="s">
        <v>53</v>
      </c>
      <c r="H1276" t="s">
        <v>6725</v>
      </c>
      <c r="I1276" t="s">
        <v>3371</v>
      </c>
      <c r="J1276" t="s">
        <v>55</v>
      </c>
      <c r="K1276" t="s">
        <v>3507</v>
      </c>
      <c r="L1276" t="s">
        <v>55</v>
      </c>
      <c r="M1276" t="s">
        <v>5090</v>
      </c>
      <c r="N1276" t="s">
        <v>3221</v>
      </c>
      <c r="O1276" t="s">
        <v>56</v>
      </c>
      <c r="P1276" t="s">
        <v>56</v>
      </c>
      <c r="Q1276" t="s">
        <v>63</v>
      </c>
      <c r="R1276">
        <v>6.4700000000000001E-4</v>
      </c>
      <c r="S1276" t="s">
        <v>3194</v>
      </c>
      <c r="T1276" t="s">
        <v>3194</v>
      </c>
      <c r="U1276" t="s">
        <v>3194</v>
      </c>
      <c r="V1276" t="s">
        <v>55</v>
      </c>
      <c r="W1276" t="s">
        <v>55</v>
      </c>
      <c r="X1276" t="s">
        <v>55</v>
      </c>
      <c r="Y1276">
        <v>0.97572000000000003</v>
      </c>
      <c r="Z1276">
        <v>4</v>
      </c>
      <c r="AA1276" t="b">
        <v>0</v>
      </c>
      <c r="AC1276" t="s">
        <v>3221</v>
      </c>
      <c r="AD1276" t="b">
        <v>0</v>
      </c>
      <c r="AE1276" t="b">
        <v>0</v>
      </c>
      <c r="BG1276">
        <v>1767145.3151400001</v>
      </c>
      <c r="BH1276">
        <v>1.4895181806038649E-2</v>
      </c>
    </row>
    <row r="1277" spans="1:82" x14ac:dyDescent="0.3">
      <c r="A1277" t="s">
        <v>6726</v>
      </c>
      <c r="B1277" t="s">
        <v>3210</v>
      </c>
      <c r="D1277" t="s">
        <v>346</v>
      </c>
      <c r="E1277" t="s">
        <v>3818</v>
      </c>
      <c r="F1277" t="s">
        <v>3864</v>
      </c>
      <c r="H1277" t="s">
        <v>4705</v>
      </c>
      <c r="R1277">
        <v>0</v>
      </c>
      <c r="S1277" t="s">
        <v>3194</v>
      </c>
      <c r="T1277" t="s">
        <v>3194</v>
      </c>
      <c r="U1277" t="s">
        <v>3194</v>
      </c>
      <c r="V1277" t="s">
        <v>55</v>
      </c>
      <c r="W1277" t="s">
        <v>55</v>
      </c>
      <c r="X1277" t="s">
        <v>55</v>
      </c>
      <c r="Y1277">
        <v>-0.14433140320000004</v>
      </c>
      <c r="Z1277">
        <v>2</v>
      </c>
      <c r="AA1277" t="b">
        <v>0</v>
      </c>
      <c r="AD1277" t="b">
        <v>0</v>
      </c>
      <c r="AE1277" t="b">
        <v>0</v>
      </c>
      <c r="AG1277">
        <v>-664172.85536790791</v>
      </c>
      <c r="AH1277">
        <v>-4.2958017507346226E-6</v>
      </c>
    </row>
    <row r="1278" spans="1:82" x14ac:dyDescent="0.3">
      <c r="A1278" t="s">
        <v>6727</v>
      </c>
      <c r="B1278" t="s">
        <v>49</v>
      </c>
      <c r="C1278" t="s">
        <v>2815</v>
      </c>
      <c r="D1278" t="s">
        <v>2816</v>
      </c>
      <c r="E1278" t="s">
        <v>2817</v>
      </c>
      <c r="F1278" t="s">
        <v>3223</v>
      </c>
      <c r="G1278" t="s">
        <v>53</v>
      </c>
      <c r="H1278" t="s">
        <v>6728</v>
      </c>
      <c r="I1278" t="s">
        <v>6729</v>
      </c>
      <c r="J1278" t="s">
        <v>209</v>
      </c>
      <c r="K1278" t="s">
        <v>6129</v>
      </c>
      <c r="L1278" t="s">
        <v>76</v>
      </c>
      <c r="M1278" t="s">
        <v>6730</v>
      </c>
      <c r="N1278" t="s">
        <v>3729</v>
      </c>
      <c r="O1278" t="s">
        <v>209</v>
      </c>
      <c r="P1278" t="s">
        <v>209</v>
      </c>
      <c r="Q1278" t="s">
        <v>76</v>
      </c>
      <c r="R1278">
        <v>1.1369000000000001E-2</v>
      </c>
      <c r="S1278" t="s">
        <v>3194</v>
      </c>
      <c r="T1278" t="s">
        <v>3194</v>
      </c>
      <c r="U1278" t="s">
        <v>3194</v>
      </c>
      <c r="Y1278">
        <v>1.07748</v>
      </c>
      <c r="AA1278" t="b">
        <v>0</v>
      </c>
      <c r="AB1278" t="s">
        <v>209</v>
      </c>
      <c r="AC1278" t="s">
        <v>3729</v>
      </c>
      <c r="AD1278" t="b">
        <v>0</v>
      </c>
      <c r="AE1278" t="b">
        <v>0</v>
      </c>
      <c r="AF1278" t="s">
        <v>76</v>
      </c>
      <c r="AG1278">
        <v>24880341.369800001</v>
      </c>
      <c r="AH1278">
        <v>1.6092349025022542E-4</v>
      </c>
      <c r="AI1278">
        <v>7572277.8082000008</v>
      </c>
      <c r="AJ1278">
        <v>1.4091205294178237E-4</v>
      </c>
    </row>
    <row r="1279" spans="1:82" x14ac:dyDescent="0.3">
      <c r="A1279" t="s">
        <v>6731</v>
      </c>
      <c r="B1279" t="s">
        <v>3210</v>
      </c>
      <c r="D1279" t="s">
        <v>346</v>
      </c>
      <c r="E1279" t="s">
        <v>3818</v>
      </c>
      <c r="F1279" t="s">
        <v>3864</v>
      </c>
      <c r="H1279" t="s">
        <v>3955</v>
      </c>
      <c r="R1279">
        <v>0</v>
      </c>
      <c r="S1279" t="s">
        <v>3194</v>
      </c>
      <c r="T1279" t="s">
        <v>3194</v>
      </c>
      <c r="U1279" t="s">
        <v>3194</v>
      </c>
      <c r="V1279" t="s">
        <v>55</v>
      </c>
      <c r="W1279" t="s">
        <v>55</v>
      </c>
      <c r="X1279" t="s">
        <v>55</v>
      </c>
      <c r="Y1279">
        <v>-0.13705436449999997</v>
      </c>
      <c r="Z1279">
        <v>2</v>
      </c>
      <c r="AA1279" t="b">
        <v>0</v>
      </c>
      <c r="AD1279" t="b">
        <v>0</v>
      </c>
      <c r="AE1279" t="b">
        <v>0</v>
      </c>
      <c r="AG1279">
        <v>-630685.95324651408</v>
      </c>
      <c r="AH1279">
        <v>-4.0792119103081007E-6</v>
      </c>
    </row>
    <row r="1280" spans="1:82" x14ac:dyDescent="0.3">
      <c r="A1280" t="s">
        <v>6732</v>
      </c>
      <c r="B1280" t="s">
        <v>49</v>
      </c>
      <c r="C1280" t="s">
        <v>6733</v>
      </c>
      <c r="D1280" t="s">
        <v>262</v>
      </c>
      <c r="E1280" t="s">
        <v>3867</v>
      </c>
      <c r="F1280" t="s">
        <v>3868</v>
      </c>
      <c r="H1280" t="s">
        <v>6611</v>
      </c>
      <c r="R1280">
        <v>0</v>
      </c>
      <c r="Y1280">
        <v>285.2</v>
      </c>
      <c r="AA1280" t="b">
        <v>0</v>
      </c>
      <c r="AD1280" t="b">
        <v>0</v>
      </c>
      <c r="AE1280" t="b">
        <v>0</v>
      </c>
      <c r="AG1280">
        <v>108127876</v>
      </c>
      <c r="AH1280">
        <v>6.9935998628958731E-4</v>
      </c>
      <c r="AI1280">
        <v>19416416</v>
      </c>
      <c r="AJ1280">
        <v>3.613188935525919E-4</v>
      </c>
      <c r="AO1280">
        <v>4004208</v>
      </c>
      <c r="AP1280">
        <v>1.0075185982907548E-3</v>
      </c>
    </row>
    <row r="1281" spans="1:82" x14ac:dyDescent="0.3">
      <c r="A1281" t="s">
        <v>6734</v>
      </c>
      <c r="B1281" t="s">
        <v>49</v>
      </c>
      <c r="C1281" t="s">
        <v>2516</v>
      </c>
      <c r="D1281" t="s">
        <v>1199</v>
      </c>
      <c r="E1281" t="s">
        <v>1200</v>
      </c>
      <c r="F1281" t="s">
        <v>3384</v>
      </c>
      <c r="G1281" t="s">
        <v>53</v>
      </c>
      <c r="H1281" t="s">
        <v>6735</v>
      </c>
      <c r="I1281" t="s">
        <v>3386</v>
      </c>
      <c r="J1281" t="s">
        <v>62</v>
      </c>
      <c r="K1281" t="s">
        <v>6736</v>
      </c>
      <c r="L1281" t="s">
        <v>62</v>
      </c>
      <c r="M1281" t="s">
        <v>4115</v>
      </c>
      <c r="N1281" t="s">
        <v>3215</v>
      </c>
      <c r="O1281" t="s">
        <v>62</v>
      </c>
      <c r="P1281" t="s">
        <v>62</v>
      </c>
      <c r="Q1281" t="s">
        <v>62</v>
      </c>
      <c r="R1281">
        <v>2.2899999999999999E-3</v>
      </c>
      <c r="S1281" t="s">
        <v>3194</v>
      </c>
      <c r="T1281" t="s">
        <v>3194</v>
      </c>
      <c r="U1281" t="s">
        <v>3194</v>
      </c>
      <c r="Y1281">
        <v>1.0024299999999999</v>
      </c>
      <c r="Z1281">
        <v>3</v>
      </c>
      <c r="AA1281" t="b">
        <v>0</v>
      </c>
      <c r="AB1281" t="s">
        <v>62</v>
      </c>
      <c r="AC1281" t="s">
        <v>3215</v>
      </c>
      <c r="AD1281" t="b">
        <v>0</v>
      </c>
      <c r="AE1281" t="b">
        <v>0</v>
      </c>
      <c r="AF1281" t="s">
        <v>62</v>
      </c>
      <c r="AG1281">
        <v>42341977.809600003</v>
      </c>
      <c r="AH1281">
        <v>2.7386355966518632E-4</v>
      </c>
      <c r="AI1281">
        <v>3024426.9863999998</v>
      </c>
      <c r="AJ1281">
        <v>5.6281376148752064E-5</v>
      </c>
    </row>
    <row r="1282" spans="1:82" x14ac:dyDescent="0.3">
      <c r="A1282" t="s">
        <v>6737</v>
      </c>
      <c r="B1282" t="s">
        <v>49</v>
      </c>
      <c r="C1282" t="s">
        <v>6738</v>
      </c>
      <c r="E1282" t="s">
        <v>6739</v>
      </c>
      <c r="F1282" t="s">
        <v>3808</v>
      </c>
      <c r="R1282">
        <v>0</v>
      </c>
      <c r="Y1282">
        <v>14545.15</v>
      </c>
      <c r="AA1282" t="b">
        <v>0</v>
      </c>
      <c r="AD1282" t="b">
        <v>0</v>
      </c>
      <c r="AE1282" t="b">
        <v>0</v>
      </c>
      <c r="BS1282">
        <v>13716076.449999999</v>
      </c>
      <c r="BT1282">
        <v>2.8306292320516685E-3</v>
      </c>
    </row>
    <row r="1283" spans="1:82" x14ac:dyDescent="0.3">
      <c r="A1283" t="s">
        <v>6740</v>
      </c>
      <c r="B1283" t="s">
        <v>49</v>
      </c>
      <c r="D1283" t="s">
        <v>353</v>
      </c>
      <c r="E1283" t="s">
        <v>354</v>
      </c>
      <c r="F1283" t="s">
        <v>3864</v>
      </c>
      <c r="H1283" t="s">
        <v>5285</v>
      </c>
      <c r="R1283">
        <v>0</v>
      </c>
      <c r="S1283" t="s">
        <v>3194</v>
      </c>
      <c r="T1283" t="s">
        <v>3194</v>
      </c>
      <c r="U1283" t="s">
        <v>3194</v>
      </c>
      <c r="V1283" t="s">
        <v>55</v>
      </c>
      <c r="W1283" t="s">
        <v>55</v>
      </c>
      <c r="X1283" t="s">
        <v>55</v>
      </c>
      <c r="Y1283">
        <v>0.29568186070000002</v>
      </c>
      <c r="Z1283">
        <v>4</v>
      </c>
      <c r="AA1283" t="b">
        <v>0</v>
      </c>
      <c r="AD1283" t="b">
        <v>0</v>
      </c>
      <c r="AE1283" t="b">
        <v>0</v>
      </c>
      <c r="AG1283">
        <v>51744325.622500002</v>
      </c>
      <c r="AH1283">
        <v>3.3467697874612414E-4</v>
      </c>
    </row>
    <row r="1284" spans="1:82" x14ac:dyDescent="0.3">
      <c r="A1284" t="s">
        <v>6741</v>
      </c>
      <c r="B1284" t="s">
        <v>49</v>
      </c>
      <c r="D1284" t="s">
        <v>396</v>
      </c>
      <c r="E1284" t="s">
        <v>4156</v>
      </c>
      <c r="F1284" t="s">
        <v>3819</v>
      </c>
      <c r="H1284" t="s">
        <v>5712</v>
      </c>
      <c r="R1284">
        <v>0</v>
      </c>
      <c r="S1284" t="s">
        <v>3194</v>
      </c>
      <c r="T1284" t="s">
        <v>3194</v>
      </c>
      <c r="U1284" t="s">
        <v>3201</v>
      </c>
      <c r="Y1284">
        <v>6.3649369999999993E-4</v>
      </c>
      <c r="Z1284">
        <v>3</v>
      </c>
      <c r="AA1284" t="b">
        <v>0</v>
      </c>
      <c r="AD1284" t="b">
        <v>0</v>
      </c>
      <c r="AE1284" t="b">
        <v>0</v>
      </c>
      <c r="AG1284">
        <v>159123.42499999999</v>
      </c>
      <c r="AH1284">
        <v>1.0291939548165376E-6</v>
      </c>
    </row>
    <row r="1285" spans="1:82" x14ac:dyDescent="0.3">
      <c r="A1285" t="s">
        <v>6742</v>
      </c>
      <c r="B1285" t="s">
        <v>49</v>
      </c>
      <c r="C1285" t="s">
        <v>6743</v>
      </c>
      <c r="D1285" t="s">
        <v>1136</v>
      </c>
      <c r="E1285" t="s">
        <v>1137</v>
      </c>
      <c r="F1285" t="s">
        <v>3998</v>
      </c>
      <c r="R1285">
        <v>0</v>
      </c>
      <c r="S1285" t="s">
        <v>3194</v>
      </c>
      <c r="U1285" t="s">
        <v>3194</v>
      </c>
      <c r="Y1285">
        <v>93.94</v>
      </c>
      <c r="Z1285">
        <v>4</v>
      </c>
      <c r="AA1285" t="b">
        <v>0</v>
      </c>
      <c r="AD1285" t="b">
        <v>0</v>
      </c>
      <c r="AE1285" t="b">
        <v>0</v>
      </c>
      <c r="AG1285">
        <v>35406361.759999998</v>
      </c>
      <c r="AH1285">
        <v>2.2900470804621898E-4</v>
      </c>
      <c r="AI1285">
        <v>7833374.7800000003</v>
      </c>
      <c r="AJ1285">
        <v>1.4577079046371782E-4</v>
      </c>
      <c r="AK1285">
        <v>2468837.14</v>
      </c>
      <c r="AL1285">
        <v>2.9643971139780868E-4</v>
      </c>
      <c r="AO1285">
        <v>1509897.6199999999</v>
      </c>
      <c r="AP1285">
        <v>3.7991281513471493E-4</v>
      </c>
      <c r="CA1285">
        <v>315544.46000000002</v>
      </c>
      <c r="CB1285">
        <v>3.4677165070931906E-4</v>
      </c>
    </row>
    <row r="1286" spans="1:82" x14ac:dyDescent="0.3">
      <c r="A1286" t="s">
        <v>6744</v>
      </c>
      <c r="B1286" t="s">
        <v>49</v>
      </c>
      <c r="C1286" t="s">
        <v>1051</v>
      </c>
      <c r="D1286" t="s">
        <v>118</v>
      </c>
      <c r="E1286" t="s">
        <v>119</v>
      </c>
      <c r="F1286" t="s">
        <v>3360</v>
      </c>
      <c r="H1286" t="s">
        <v>5007</v>
      </c>
      <c r="I1286" t="s">
        <v>3256</v>
      </c>
      <c r="J1286" t="s">
        <v>55</v>
      </c>
      <c r="K1286" t="s">
        <v>3256</v>
      </c>
      <c r="L1286" t="s">
        <v>55</v>
      </c>
      <c r="M1286" t="s">
        <v>3256</v>
      </c>
      <c r="N1286" t="s">
        <v>55</v>
      </c>
      <c r="O1286" t="s">
        <v>55</v>
      </c>
      <c r="P1286" t="s">
        <v>55</v>
      </c>
      <c r="Q1286" t="s">
        <v>55</v>
      </c>
      <c r="R1286">
        <v>-2.1699999999999999E-4</v>
      </c>
      <c r="S1286" t="s">
        <v>3194</v>
      </c>
      <c r="T1286" t="s">
        <v>3208</v>
      </c>
      <c r="U1286" t="s">
        <v>3194</v>
      </c>
      <c r="X1286" t="s">
        <v>55</v>
      </c>
      <c r="Y1286">
        <v>1</v>
      </c>
      <c r="Z1286">
        <v>2</v>
      </c>
      <c r="AA1286" t="b">
        <v>0</v>
      </c>
      <c r="AD1286" t="b">
        <v>0</v>
      </c>
      <c r="AE1286" t="b">
        <v>0</v>
      </c>
      <c r="AG1286">
        <v>105713999.99999999</v>
      </c>
      <c r="AH1286">
        <v>6.8374728447100378E-4</v>
      </c>
      <c r="AI1286">
        <v>45306000</v>
      </c>
      <c r="AJ1286">
        <v>8.4309657309020007E-4</v>
      </c>
    </row>
    <row r="1287" spans="1:82" x14ac:dyDescent="0.3">
      <c r="A1287" t="s">
        <v>6745</v>
      </c>
      <c r="B1287" t="s">
        <v>49</v>
      </c>
      <c r="C1287" t="s">
        <v>1985</v>
      </c>
      <c r="D1287" t="s">
        <v>346</v>
      </c>
      <c r="E1287" t="s">
        <v>540</v>
      </c>
      <c r="F1287" t="s">
        <v>3250</v>
      </c>
      <c r="G1287" t="s">
        <v>53</v>
      </c>
      <c r="H1287" t="s">
        <v>6746</v>
      </c>
      <c r="I1287" t="s">
        <v>6747</v>
      </c>
      <c r="J1287" t="s">
        <v>62</v>
      </c>
      <c r="K1287" t="s">
        <v>4188</v>
      </c>
      <c r="L1287" t="s">
        <v>107</v>
      </c>
      <c r="M1287" t="s">
        <v>4089</v>
      </c>
      <c r="N1287" t="s">
        <v>3498</v>
      </c>
      <c r="O1287" t="s">
        <v>107</v>
      </c>
      <c r="P1287" t="s">
        <v>62</v>
      </c>
      <c r="Q1287" t="s">
        <v>107</v>
      </c>
      <c r="R1287">
        <v>-6.730000000000001E-4</v>
      </c>
      <c r="S1287" t="s">
        <v>3194</v>
      </c>
      <c r="Y1287">
        <v>1.00546</v>
      </c>
      <c r="AA1287" t="b">
        <v>0</v>
      </c>
      <c r="AB1287" t="s">
        <v>62</v>
      </c>
      <c r="AC1287" t="s">
        <v>3498</v>
      </c>
      <c r="AD1287" t="b">
        <v>0</v>
      </c>
      <c r="AE1287" t="b">
        <v>0</v>
      </c>
      <c r="AF1287" t="s">
        <v>107</v>
      </c>
      <c r="BS1287">
        <v>12301958.57566</v>
      </c>
      <c r="BT1287">
        <v>2.5387933409886983E-3</v>
      </c>
    </row>
    <row r="1288" spans="1:82" x14ac:dyDescent="0.3">
      <c r="A1288" t="s">
        <v>6748</v>
      </c>
      <c r="B1288" t="s">
        <v>49</v>
      </c>
      <c r="C1288" t="s">
        <v>976</v>
      </c>
      <c r="D1288" t="s">
        <v>977</v>
      </c>
      <c r="E1288" t="s">
        <v>978</v>
      </c>
      <c r="F1288" t="s">
        <v>3571</v>
      </c>
      <c r="G1288" t="s">
        <v>271</v>
      </c>
      <c r="H1288" t="s">
        <v>6245</v>
      </c>
      <c r="I1288" t="s">
        <v>3226</v>
      </c>
      <c r="J1288" t="s">
        <v>55</v>
      </c>
      <c r="K1288" t="s">
        <v>4074</v>
      </c>
      <c r="L1288" t="s">
        <v>68</v>
      </c>
      <c r="M1288" t="s">
        <v>3924</v>
      </c>
      <c r="N1288" t="s">
        <v>3207</v>
      </c>
      <c r="O1288" t="s">
        <v>68</v>
      </c>
      <c r="P1288" t="s">
        <v>68</v>
      </c>
      <c r="Q1288" t="s">
        <v>68</v>
      </c>
      <c r="R1288">
        <v>5.3680000000000004E-3</v>
      </c>
      <c r="S1288" t="s">
        <v>3194</v>
      </c>
      <c r="T1288" t="s">
        <v>3194</v>
      </c>
      <c r="U1288" t="s">
        <v>3208</v>
      </c>
      <c r="Y1288">
        <v>0.99690000000000001</v>
      </c>
      <c r="Z1288">
        <v>4</v>
      </c>
      <c r="AA1288" t="b">
        <v>0</v>
      </c>
      <c r="AC1288" t="s">
        <v>3207</v>
      </c>
      <c r="AD1288" t="b">
        <v>0</v>
      </c>
      <c r="AE1288" t="b">
        <v>0</v>
      </c>
      <c r="AF1288" t="s">
        <v>68</v>
      </c>
      <c r="AG1288">
        <v>22440267.123750001</v>
      </c>
      <c r="AH1288">
        <v>1.4514134086940242E-4</v>
      </c>
      <c r="AI1288">
        <v>11469469.86325</v>
      </c>
      <c r="AJ1288">
        <v>2.1343466068219223E-4</v>
      </c>
      <c r="AS1288">
        <v>2493363.0137499999</v>
      </c>
      <c r="AT1288">
        <v>1.4189489155384046E-3</v>
      </c>
      <c r="AU1288">
        <v>99734.520550000001</v>
      </c>
      <c r="AV1288">
        <v>2.1865430727685715E-3</v>
      </c>
      <c r="AY1288">
        <v>99734.520550000001</v>
      </c>
      <c r="AZ1288">
        <v>5.5428435965677062E-3</v>
      </c>
      <c r="BC1288">
        <v>1196814.2466</v>
      </c>
      <c r="BD1288">
        <v>1.0954583326014656E-3</v>
      </c>
      <c r="BE1288">
        <v>1496017.80825</v>
      </c>
      <c r="BF1288">
        <v>3.7480159355495852E-3</v>
      </c>
      <c r="BK1288">
        <v>1196814.2466</v>
      </c>
      <c r="BL1288">
        <v>4.6053573480391751E-4</v>
      </c>
      <c r="BM1288">
        <v>1296548.76715</v>
      </c>
      <c r="BN1288">
        <v>2.3773524342589419E-3</v>
      </c>
      <c r="BQ1288">
        <v>99734.520550000001</v>
      </c>
      <c r="BR1288">
        <v>3.0640661067518806E-3</v>
      </c>
      <c r="BS1288">
        <v>4986726.0274999999</v>
      </c>
      <c r="BT1288">
        <v>1.0291261146823363E-3</v>
      </c>
      <c r="BU1288">
        <v>698141.64384999999</v>
      </c>
      <c r="BV1288">
        <v>2.7937601798903493E-3</v>
      </c>
      <c r="BW1288">
        <v>398938.0822</v>
      </c>
      <c r="BX1288">
        <v>2.0128072329132158E-3</v>
      </c>
      <c r="BY1288">
        <v>498672.60275000002</v>
      </c>
      <c r="BZ1288">
        <v>1.1300281716074981E-3</v>
      </c>
      <c r="CA1288">
        <v>1296548.76715</v>
      </c>
      <c r="CB1288">
        <v>1.4248589761637332E-3</v>
      </c>
    </row>
    <row r="1289" spans="1:82" x14ac:dyDescent="0.3">
      <c r="A1289" t="s">
        <v>6749</v>
      </c>
      <c r="B1289" t="s">
        <v>49</v>
      </c>
      <c r="C1289" t="s">
        <v>2825</v>
      </c>
      <c r="D1289" t="s">
        <v>836</v>
      </c>
      <c r="E1289" t="s">
        <v>837</v>
      </c>
      <c r="F1289" t="s">
        <v>3196</v>
      </c>
      <c r="G1289" t="s">
        <v>53</v>
      </c>
      <c r="H1289" t="s">
        <v>6750</v>
      </c>
      <c r="I1289" t="s">
        <v>6751</v>
      </c>
      <c r="J1289" t="s">
        <v>54</v>
      </c>
      <c r="K1289" t="s">
        <v>3256</v>
      </c>
      <c r="L1289" t="s">
        <v>55</v>
      </c>
      <c r="M1289" t="s">
        <v>6751</v>
      </c>
      <c r="N1289" t="s">
        <v>3193</v>
      </c>
      <c r="O1289" t="s">
        <v>54</v>
      </c>
      <c r="P1289" t="s">
        <v>54</v>
      </c>
      <c r="Q1289" t="s">
        <v>54</v>
      </c>
      <c r="R1289">
        <v>3.3899999999999998E-3</v>
      </c>
      <c r="S1289" t="s">
        <v>3194</v>
      </c>
      <c r="T1289" t="s">
        <v>55</v>
      </c>
      <c r="U1289" t="s">
        <v>3194</v>
      </c>
      <c r="Y1289">
        <v>1.00278</v>
      </c>
      <c r="Z1289">
        <v>4</v>
      </c>
      <c r="AA1289" t="b">
        <v>0</v>
      </c>
      <c r="AB1289" t="s">
        <v>54</v>
      </c>
      <c r="AC1289" t="s">
        <v>3193</v>
      </c>
      <c r="AD1289" t="b">
        <v>0</v>
      </c>
      <c r="AE1289" t="b">
        <v>0</v>
      </c>
      <c r="AG1289">
        <v>90092688.551909998</v>
      </c>
      <c r="AH1289">
        <v>5.8271024791475454E-4</v>
      </c>
      <c r="AI1289">
        <v>48026263.461200997</v>
      </c>
      <c r="AJ1289">
        <v>8.9371778886826578E-4</v>
      </c>
      <c r="AM1289">
        <v>1309633.1780999999</v>
      </c>
      <c r="AN1289">
        <v>2.4589980024353397E-3</v>
      </c>
      <c r="AO1289">
        <v>11585216.575499998</v>
      </c>
      <c r="AP1289">
        <v>2.9150136968515566E-3</v>
      </c>
      <c r="AS1289">
        <v>2216302.3013999998</v>
      </c>
      <c r="AT1289">
        <v>1.2612763282900446E-3</v>
      </c>
    </row>
    <row r="1290" spans="1:82" x14ac:dyDescent="0.3">
      <c r="A1290" t="s">
        <v>6752</v>
      </c>
      <c r="B1290" t="s">
        <v>49</v>
      </c>
      <c r="C1290" t="s">
        <v>981</v>
      </c>
      <c r="D1290" t="s">
        <v>351</v>
      </c>
      <c r="E1290" t="s">
        <v>352</v>
      </c>
      <c r="F1290" t="s">
        <v>3250</v>
      </c>
      <c r="G1290" t="s">
        <v>53</v>
      </c>
      <c r="H1290" t="s">
        <v>4202</v>
      </c>
      <c r="I1290" t="s">
        <v>6753</v>
      </c>
      <c r="J1290" t="s">
        <v>68</v>
      </c>
      <c r="K1290" t="s">
        <v>3944</v>
      </c>
      <c r="L1290" t="s">
        <v>62</v>
      </c>
      <c r="M1290" t="s">
        <v>6754</v>
      </c>
      <c r="N1290" t="s">
        <v>3221</v>
      </c>
      <c r="O1290" t="s">
        <v>68</v>
      </c>
      <c r="P1290" t="s">
        <v>56</v>
      </c>
      <c r="Q1290" t="s">
        <v>62</v>
      </c>
      <c r="R1290">
        <v>6.7599999999999995E-3</v>
      </c>
      <c r="S1290" t="s">
        <v>3194</v>
      </c>
      <c r="T1290" t="s">
        <v>3194</v>
      </c>
      <c r="U1290" t="s">
        <v>3194</v>
      </c>
      <c r="V1290" t="s">
        <v>55</v>
      </c>
      <c r="X1290" t="s">
        <v>55</v>
      </c>
      <c r="Y1290">
        <v>0.96632999999999991</v>
      </c>
      <c r="Z1290">
        <v>6</v>
      </c>
      <c r="AA1290" t="b">
        <v>0</v>
      </c>
      <c r="AB1290" t="s">
        <v>68</v>
      </c>
      <c r="AC1290" t="s">
        <v>3221</v>
      </c>
      <c r="AD1290" t="b">
        <v>0</v>
      </c>
      <c r="AE1290" t="b">
        <v>0</v>
      </c>
      <c r="AF1290" t="s">
        <v>62</v>
      </c>
      <c r="AG1290">
        <v>95084285.203599989</v>
      </c>
      <c r="AH1290">
        <v>6.1499538191562089E-4</v>
      </c>
      <c r="AI1290">
        <v>29107434.245999996</v>
      </c>
      <c r="AJ1290">
        <v>5.416584572518194E-4</v>
      </c>
      <c r="AK1290">
        <v>4366115.1368999993</v>
      </c>
      <c r="AL1290">
        <v>5.2425082648920279E-4</v>
      </c>
      <c r="AS1290">
        <v>1455371.7122999998</v>
      </c>
      <c r="AT1290">
        <v>8.2823804696110538E-4</v>
      </c>
      <c r="BM1290">
        <v>4172065.5752599994</v>
      </c>
      <c r="BN1290">
        <v>7.6499014171557238E-3</v>
      </c>
      <c r="BO1290">
        <v>2425619.5204999996</v>
      </c>
      <c r="BP1290">
        <v>6.2499856089172374E-3</v>
      </c>
      <c r="BU1290">
        <v>1843470.8355799997</v>
      </c>
      <c r="BV1290">
        <v>7.3770351025488285E-3</v>
      </c>
      <c r="BW1290">
        <v>1261322.1506599998</v>
      </c>
      <c r="BX1290">
        <v>6.3638906917122106E-3</v>
      </c>
    </row>
    <row r="1291" spans="1:82" x14ac:dyDescent="0.3">
      <c r="A1291" t="s">
        <v>6755</v>
      </c>
      <c r="B1291" t="s">
        <v>49</v>
      </c>
      <c r="C1291" t="s">
        <v>980</v>
      </c>
      <c r="D1291" t="s">
        <v>913</v>
      </c>
      <c r="E1291" t="s">
        <v>914</v>
      </c>
      <c r="F1291" t="s">
        <v>3271</v>
      </c>
      <c r="G1291" t="s">
        <v>53</v>
      </c>
      <c r="H1291" t="s">
        <v>6402</v>
      </c>
      <c r="I1291" t="s">
        <v>6756</v>
      </c>
      <c r="J1291" t="s">
        <v>48</v>
      </c>
      <c r="K1291" t="s">
        <v>3256</v>
      </c>
      <c r="L1291" t="s">
        <v>55</v>
      </c>
      <c r="M1291" t="s">
        <v>6756</v>
      </c>
      <c r="N1291" t="s">
        <v>3237</v>
      </c>
      <c r="O1291" t="s">
        <v>48</v>
      </c>
      <c r="P1291" t="s">
        <v>48</v>
      </c>
      <c r="Q1291" t="s">
        <v>48</v>
      </c>
      <c r="R1291">
        <v>2.92E-4</v>
      </c>
      <c r="S1291" t="s">
        <v>3194</v>
      </c>
      <c r="U1291" t="s">
        <v>3194</v>
      </c>
      <c r="W1291" t="s">
        <v>55</v>
      </c>
      <c r="Y1291">
        <v>0.92152000000000001</v>
      </c>
      <c r="Z1291">
        <v>2</v>
      </c>
      <c r="AA1291" t="b">
        <v>0</v>
      </c>
      <c r="AB1291" t="s">
        <v>48</v>
      </c>
      <c r="AC1291" t="s">
        <v>3237</v>
      </c>
      <c r="AD1291" t="b">
        <v>0</v>
      </c>
      <c r="AE1291" t="b">
        <v>0</v>
      </c>
      <c r="AG1291">
        <v>155860992</v>
      </c>
      <c r="AH1291">
        <v>1.0080928735546556E-3</v>
      </c>
      <c r="AK1291">
        <v>29687808</v>
      </c>
      <c r="AL1291">
        <v>3.5646924995439574E-3</v>
      </c>
    </row>
    <row r="1292" spans="1:82" x14ac:dyDescent="0.3">
      <c r="A1292" t="s">
        <v>6757</v>
      </c>
      <c r="B1292" t="s">
        <v>49</v>
      </c>
      <c r="C1292" t="s">
        <v>2558</v>
      </c>
      <c r="D1292" t="s">
        <v>2238</v>
      </c>
      <c r="E1292" t="s">
        <v>2239</v>
      </c>
      <c r="F1292" t="s">
        <v>3188</v>
      </c>
      <c r="G1292" t="s">
        <v>53</v>
      </c>
      <c r="H1292" t="s">
        <v>6758</v>
      </c>
      <c r="I1292" t="s">
        <v>6759</v>
      </c>
      <c r="J1292" t="s">
        <v>56</v>
      </c>
      <c r="K1292" t="s">
        <v>3256</v>
      </c>
      <c r="L1292" t="s">
        <v>55</v>
      </c>
      <c r="M1292" t="s">
        <v>6760</v>
      </c>
      <c r="N1292" t="s">
        <v>3221</v>
      </c>
      <c r="O1292" t="s">
        <v>56</v>
      </c>
      <c r="P1292" t="s">
        <v>56</v>
      </c>
      <c r="Q1292" t="s">
        <v>56</v>
      </c>
      <c r="R1292">
        <v>5.3420000000000004E-3</v>
      </c>
      <c r="S1292" t="s">
        <v>3194</v>
      </c>
      <c r="U1292" t="s">
        <v>3194</v>
      </c>
      <c r="Y1292">
        <v>0.99236000000000002</v>
      </c>
      <c r="Z1292">
        <v>4</v>
      </c>
      <c r="AA1292" t="b">
        <v>0</v>
      </c>
      <c r="AB1292" t="s">
        <v>56</v>
      </c>
      <c r="AC1292" t="s">
        <v>3221</v>
      </c>
      <c r="AD1292" t="b">
        <v>0</v>
      </c>
      <c r="AE1292" t="b">
        <v>0</v>
      </c>
      <c r="AG1292">
        <v>6650398.4619998001</v>
      </c>
      <c r="AH1292">
        <v>4.3014093583087424E-5</v>
      </c>
    </row>
    <row r="1293" spans="1:82" x14ac:dyDescent="0.3">
      <c r="A1293" t="s">
        <v>6761</v>
      </c>
      <c r="B1293" t="s">
        <v>49</v>
      </c>
      <c r="C1293" t="s">
        <v>2821</v>
      </c>
      <c r="D1293" t="s">
        <v>70</v>
      </c>
      <c r="E1293" t="s">
        <v>71</v>
      </c>
      <c r="F1293" t="s">
        <v>3571</v>
      </c>
      <c r="G1293" t="s">
        <v>271</v>
      </c>
      <c r="H1293" t="s">
        <v>6762</v>
      </c>
      <c r="I1293" t="s">
        <v>6763</v>
      </c>
      <c r="J1293" t="s">
        <v>68</v>
      </c>
      <c r="K1293" t="s">
        <v>6763</v>
      </c>
      <c r="L1293" t="s">
        <v>62</v>
      </c>
      <c r="M1293" t="s">
        <v>3924</v>
      </c>
      <c r="N1293" t="s">
        <v>3207</v>
      </c>
      <c r="O1293" t="s">
        <v>68</v>
      </c>
      <c r="P1293" t="s">
        <v>68</v>
      </c>
      <c r="Q1293" t="s">
        <v>62</v>
      </c>
      <c r="R1293">
        <v>8.6459999999999992E-3</v>
      </c>
      <c r="S1293" t="s">
        <v>3194</v>
      </c>
      <c r="T1293" t="s">
        <v>3194</v>
      </c>
      <c r="U1293" t="s">
        <v>3194</v>
      </c>
      <c r="V1293" t="s">
        <v>55</v>
      </c>
      <c r="X1293" t="s">
        <v>55</v>
      </c>
      <c r="Y1293">
        <v>0.88993999999999995</v>
      </c>
      <c r="Z1293">
        <v>3</v>
      </c>
      <c r="AA1293" t="b">
        <v>0</v>
      </c>
      <c r="AB1293" t="s">
        <v>68</v>
      </c>
      <c r="AC1293" t="s">
        <v>3207</v>
      </c>
      <c r="AD1293" t="b">
        <v>0</v>
      </c>
      <c r="AE1293" t="b">
        <v>0</v>
      </c>
      <c r="AF1293" t="s">
        <v>62</v>
      </c>
      <c r="AG1293">
        <v>45489638.628600001</v>
      </c>
      <c r="AH1293">
        <v>2.9422230625908143E-4</v>
      </c>
      <c r="AI1293">
        <v>15876775.83508</v>
      </c>
      <c r="AJ1293">
        <v>2.95449946988859E-4</v>
      </c>
      <c r="AK1293">
        <v>2319079.6163599999</v>
      </c>
      <c r="AL1293">
        <v>2.784579351322863E-4</v>
      </c>
      <c r="AM1293">
        <v>1605516.6574799998</v>
      </c>
      <c r="AN1293">
        <v>3.0145557699963279E-3</v>
      </c>
      <c r="AO1293">
        <v>11952179.561239999</v>
      </c>
      <c r="AP1293">
        <v>3.0073470703969258E-3</v>
      </c>
      <c r="BC1293">
        <v>7938387.9175399998</v>
      </c>
      <c r="BD1293">
        <v>7.2661009980427068E-3</v>
      </c>
      <c r="BE1293">
        <v>2408274.9862199998</v>
      </c>
      <c r="BF1293">
        <v>6.0335197721320425E-3</v>
      </c>
      <c r="BK1293">
        <v>11952179.561239999</v>
      </c>
      <c r="BL1293">
        <v>4.599214800777446E-3</v>
      </c>
      <c r="BY1293">
        <v>11952179.561239999</v>
      </c>
      <c r="BZ1293">
        <v>2.7084503022283882E-2</v>
      </c>
    </row>
    <row r="1294" spans="1:82" x14ac:dyDescent="0.3">
      <c r="A1294" t="s">
        <v>6764</v>
      </c>
      <c r="B1294" t="s">
        <v>49</v>
      </c>
      <c r="C1294" t="s">
        <v>2550</v>
      </c>
      <c r="D1294" t="s">
        <v>509</v>
      </c>
      <c r="E1294" t="s">
        <v>510</v>
      </c>
      <c r="F1294" t="s">
        <v>3271</v>
      </c>
      <c r="G1294" t="s">
        <v>53</v>
      </c>
      <c r="H1294" t="s">
        <v>6765</v>
      </c>
      <c r="I1294" t="s">
        <v>3372</v>
      </c>
      <c r="J1294" t="s">
        <v>108</v>
      </c>
      <c r="K1294" t="s">
        <v>6766</v>
      </c>
      <c r="L1294" t="s">
        <v>108</v>
      </c>
      <c r="M1294" t="s">
        <v>6767</v>
      </c>
      <c r="N1294" t="s">
        <v>55</v>
      </c>
      <c r="O1294" t="s">
        <v>108</v>
      </c>
      <c r="P1294" t="s">
        <v>108</v>
      </c>
      <c r="Q1294" t="s">
        <v>108</v>
      </c>
      <c r="R1294">
        <v>-3.2460000000000002E-3</v>
      </c>
      <c r="S1294" t="s">
        <v>55</v>
      </c>
      <c r="T1294" t="s">
        <v>3208</v>
      </c>
      <c r="U1294" t="s">
        <v>3194</v>
      </c>
      <c r="V1294" t="s">
        <v>55</v>
      </c>
      <c r="W1294" t="s">
        <v>55</v>
      </c>
      <c r="X1294" t="s">
        <v>55</v>
      </c>
      <c r="Y1294">
        <v>0.98077999999999999</v>
      </c>
      <c r="Z1294">
        <v>2</v>
      </c>
      <c r="AA1294" t="b">
        <v>0</v>
      </c>
      <c r="AB1294" t="s">
        <v>108</v>
      </c>
      <c r="AD1294" t="b">
        <v>0</v>
      </c>
      <c r="AE1294" t="b">
        <v>0</v>
      </c>
      <c r="AF1294" t="s">
        <v>108</v>
      </c>
      <c r="AW1294">
        <v>1471170</v>
      </c>
      <c r="AX1294">
        <v>2.9875306749818091E-3</v>
      </c>
    </row>
    <row r="1295" spans="1:82" x14ac:dyDescent="0.3">
      <c r="A1295" t="s">
        <v>6768</v>
      </c>
      <c r="B1295" t="s">
        <v>49</v>
      </c>
      <c r="C1295" t="s">
        <v>1993</v>
      </c>
      <c r="D1295" t="s">
        <v>353</v>
      </c>
      <c r="E1295" t="s">
        <v>354</v>
      </c>
      <c r="F1295" t="s">
        <v>3250</v>
      </c>
      <c r="G1295" t="s">
        <v>53</v>
      </c>
      <c r="H1295" t="s">
        <v>6121</v>
      </c>
      <c r="I1295" t="s">
        <v>4074</v>
      </c>
      <c r="J1295" t="s">
        <v>62</v>
      </c>
      <c r="K1295" t="s">
        <v>4075</v>
      </c>
      <c r="L1295" t="s">
        <v>107</v>
      </c>
      <c r="M1295" t="s">
        <v>4076</v>
      </c>
      <c r="N1295" t="s">
        <v>3498</v>
      </c>
      <c r="O1295" t="s">
        <v>107</v>
      </c>
      <c r="P1295" t="s">
        <v>62</v>
      </c>
      <c r="Q1295" t="s">
        <v>107</v>
      </c>
      <c r="R1295">
        <v>6.6409999999999993E-3</v>
      </c>
      <c r="S1295" t="s">
        <v>3194</v>
      </c>
      <c r="T1295" t="s">
        <v>3194</v>
      </c>
      <c r="U1295" t="s">
        <v>3194</v>
      </c>
      <c r="V1295" t="s">
        <v>55</v>
      </c>
      <c r="W1295" t="s">
        <v>55</v>
      </c>
      <c r="X1295" t="s">
        <v>55</v>
      </c>
      <c r="Y1295">
        <v>1.03392</v>
      </c>
      <c r="Z1295">
        <v>4</v>
      </c>
      <c r="AA1295" t="b">
        <v>0</v>
      </c>
      <c r="AB1295" t="s">
        <v>62</v>
      </c>
      <c r="AC1295" t="s">
        <v>3498</v>
      </c>
      <c r="AD1295" t="b">
        <v>0</v>
      </c>
      <c r="AE1295" t="b">
        <v>0</v>
      </c>
      <c r="AF1295" t="s">
        <v>107</v>
      </c>
      <c r="AG1295">
        <v>97521187.126937494</v>
      </c>
      <c r="AH1295">
        <v>6.3075701303925817E-4</v>
      </c>
      <c r="AI1295">
        <v>54279922.189999998</v>
      </c>
      <c r="AJ1295">
        <v>1.010091740299115E-3</v>
      </c>
      <c r="AK1295">
        <v>4775589.3080625003</v>
      </c>
      <c r="AL1295">
        <v>5.7341745767665678E-4</v>
      </c>
    </row>
    <row r="1296" spans="1:82" x14ac:dyDescent="0.3">
      <c r="A1296" t="s">
        <v>6769</v>
      </c>
      <c r="B1296" t="s">
        <v>3210</v>
      </c>
      <c r="C1296" t="s">
        <v>936</v>
      </c>
      <c r="D1296" t="s">
        <v>203</v>
      </c>
      <c r="E1296" t="s">
        <v>204</v>
      </c>
      <c r="F1296" t="s">
        <v>3244</v>
      </c>
      <c r="G1296" t="s">
        <v>53</v>
      </c>
      <c r="H1296" t="s">
        <v>6770</v>
      </c>
      <c r="I1296" t="s">
        <v>5096</v>
      </c>
      <c r="J1296" t="s">
        <v>62</v>
      </c>
      <c r="K1296" t="s">
        <v>3273</v>
      </c>
      <c r="L1296" t="s">
        <v>55</v>
      </c>
      <c r="M1296" t="s">
        <v>5096</v>
      </c>
      <c r="N1296" t="s">
        <v>3470</v>
      </c>
      <c r="O1296" t="s">
        <v>63</v>
      </c>
      <c r="P1296" t="s">
        <v>63</v>
      </c>
      <c r="Q1296" t="s">
        <v>62</v>
      </c>
      <c r="R1296">
        <v>1.1743999999999999E-2</v>
      </c>
      <c r="S1296" t="s">
        <v>3194</v>
      </c>
      <c r="T1296" t="s">
        <v>3208</v>
      </c>
      <c r="U1296" t="s">
        <v>3194</v>
      </c>
      <c r="Y1296">
        <v>0.9321299999999999</v>
      </c>
      <c r="Z1296">
        <v>3</v>
      </c>
      <c r="AA1296" t="b">
        <v>0</v>
      </c>
      <c r="AB1296" t="s">
        <v>62</v>
      </c>
      <c r="AC1296" t="s">
        <v>3470</v>
      </c>
      <c r="AD1296" t="b">
        <v>0</v>
      </c>
      <c r="AE1296" t="b">
        <v>0</v>
      </c>
      <c r="CC1296">
        <v>1095673.4750519998</v>
      </c>
      <c r="CD1296">
        <v>4.7720436097160191E-3</v>
      </c>
    </row>
    <row r="1297" spans="1:82" x14ac:dyDescent="0.3">
      <c r="A1297" t="s">
        <v>6771</v>
      </c>
      <c r="B1297" t="s">
        <v>49</v>
      </c>
      <c r="C1297" t="s">
        <v>748</v>
      </c>
      <c r="D1297" t="s">
        <v>659</v>
      </c>
      <c r="E1297" t="s">
        <v>749</v>
      </c>
      <c r="F1297" t="s">
        <v>3346</v>
      </c>
      <c r="G1297" t="s">
        <v>53</v>
      </c>
      <c r="H1297" t="s">
        <v>6772</v>
      </c>
      <c r="I1297" t="s">
        <v>3952</v>
      </c>
      <c r="J1297" t="s">
        <v>54</v>
      </c>
      <c r="K1297" t="s">
        <v>6773</v>
      </c>
      <c r="L1297" t="s">
        <v>56</v>
      </c>
      <c r="M1297" t="s">
        <v>6432</v>
      </c>
      <c r="N1297" t="s">
        <v>3221</v>
      </c>
      <c r="O1297" t="s">
        <v>56</v>
      </c>
      <c r="P1297" t="s">
        <v>54</v>
      </c>
      <c r="Q1297" t="s">
        <v>56</v>
      </c>
      <c r="R1297">
        <v>1.0630000000000001E-3</v>
      </c>
      <c r="S1297" t="s">
        <v>3194</v>
      </c>
      <c r="U1297" t="s">
        <v>3194</v>
      </c>
      <c r="V1297" t="s">
        <v>55</v>
      </c>
      <c r="Y1297">
        <v>1.11056</v>
      </c>
      <c r="Z1297">
        <v>4</v>
      </c>
      <c r="AA1297" t="b">
        <v>0</v>
      </c>
      <c r="AB1297" t="s">
        <v>54</v>
      </c>
      <c r="AC1297" t="s">
        <v>3221</v>
      </c>
      <c r="AD1297" t="b">
        <v>0</v>
      </c>
      <c r="AE1297" t="b">
        <v>0</v>
      </c>
      <c r="AF1297" t="s">
        <v>56</v>
      </c>
      <c r="AG1297">
        <v>80095821.538550407</v>
      </c>
      <c r="AH1297">
        <v>5.1805153976254787E-4</v>
      </c>
      <c r="AI1297">
        <v>15624551.0724336</v>
      </c>
      <c r="AJ1297">
        <v>2.9075631186248129E-4</v>
      </c>
      <c r="AK1297">
        <v>3115133.7604596</v>
      </c>
      <c r="AL1297">
        <v>3.7404223144351035E-4</v>
      </c>
    </row>
    <row r="1298" spans="1:82" x14ac:dyDescent="0.3">
      <c r="A1298" t="s">
        <v>6774</v>
      </c>
      <c r="B1298" t="s">
        <v>3210</v>
      </c>
      <c r="D1298" t="s">
        <v>346</v>
      </c>
      <c r="E1298" t="s">
        <v>3818</v>
      </c>
      <c r="F1298" t="s">
        <v>3864</v>
      </c>
      <c r="H1298" t="s">
        <v>4567</v>
      </c>
      <c r="R1298">
        <v>0</v>
      </c>
      <c r="S1298" t="s">
        <v>3194</v>
      </c>
      <c r="T1298" t="s">
        <v>3194</v>
      </c>
      <c r="U1298" t="s">
        <v>3194</v>
      </c>
      <c r="V1298" t="s">
        <v>55</v>
      </c>
      <c r="W1298" t="s">
        <v>55</v>
      </c>
      <c r="X1298" t="s">
        <v>55</v>
      </c>
      <c r="Y1298">
        <v>-6.7516297800000014E-2</v>
      </c>
      <c r="Z1298">
        <v>2</v>
      </c>
      <c r="AA1298" t="b">
        <v>0</v>
      </c>
      <c r="AD1298" t="b">
        <v>0</v>
      </c>
      <c r="AE1298" t="b">
        <v>0</v>
      </c>
      <c r="AG1298">
        <v>-434967.6357277623</v>
      </c>
      <c r="AH1298">
        <v>-2.8133259526801585E-6</v>
      </c>
    </row>
    <row r="1299" spans="1:82" x14ac:dyDescent="0.3">
      <c r="A1299" t="s">
        <v>6775</v>
      </c>
      <c r="B1299" t="s">
        <v>49</v>
      </c>
      <c r="C1299" t="s">
        <v>2833</v>
      </c>
      <c r="D1299" t="s">
        <v>1301</v>
      </c>
      <c r="E1299" t="s">
        <v>374</v>
      </c>
      <c r="F1299" t="s">
        <v>3217</v>
      </c>
      <c r="G1299" t="s">
        <v>53</v>
      </c>
      <c r="H1299" t="s">
        <v>6776</v>
      </c>
      <c r="I1299" t="s">
        <v>3256</v>
      </c>
      <c r="J1299" t="s">
        <v>55</v>
      </c>
      <c r="K1299" t="s">
        <v>3256</v>
      </c>
      <c r="L1299" t="s">
        <v>55</v>
      </c>
      <c r="M1299" t="s">
        <v>3467</v>
      </c>
      <c r="N1299" t="s">
        <v>3221</v>
      </c>
      <c r="O1299" t="s">
        <v>56</v>
      </c>
      <c r="P1299" t="s">
        <v>56</v>
      </c>
      <c r="Q1299" t="s">
        <v>56</v>
      </c>
      <c r="R1299">
        <v>-7.5900000000000002E-4</v>
      </c>
      <c r="S1299" t="s">
        <v>3194</v>
      </c>
      <c r="Y1299">
        <v>1.0076700000000001</v>
      </c>
      <c r="Z1299">
        <v>3</v>
      </c>
      <c r="AA1299" t="b">
        <v>0</v>
      </c>
      <c r="AC1299" t="s">
        <v>3221</v>
      </c>
      <c r="AD1299" t="b">
        <v>0</v>
      </c>
      <c r="AE1299" t="b">
        <v>0</v>
      </c>
      <c r="AG1299">
        <v>26053479.452500001</v>
      </c>
      <c r="AH1299">
        <v>1.6851122676909372E-4</v>
      </c>
      <c r="AI1299">
        <v>11671958.79472</v>
      </c>
      <c r="AJ1299">
        <v>2.1720276477902383E-4</v>
      </c>
    </row>
    <row r="1300" spans="1:82" x14ac:dyDescent="0.3">
      <c r="A1300" t="s">
        <v>6777</v>
      </c>
      <c r="B1300" t="s">
        <v>49</v>
      </c>
      <c r="C1300" t="s">
        <v>2717</v>
      </c>
      <c r="D1300" t="s">
        <v>509</v>
      </c>
      <c r="E1300" t="s">
        <v>510</v>
      </c>
      <c r="F1300" t="s">
        <v>3271</v>
      </c>
      <c r="G1300" t="s">
        <v>53</v>
      </c>
      <c r="H1300" t="s">
        <v>4127</v>
      </c>
      <c r="I1300" t="s">
        <v>6778</v>
      </c>
      <c r="J1300" t="s">
        <v>108</v>
      </c>
      <c r="K1300" t="s">
        <v>5027</v>
      </c>
      <c r="L1300" t="s">
        <v>108</v>
      </c>
      <c r="M1300" t="s">
        <v>5027</v>
      </c>
      <c r="N1300" t="s">
        <v>55</v>
      </c>
      <c r="O1300" t="s">
        <v>108</v>
      </c>
      <c r="P1300" t="s">
        <v>108</v>
      </c>
      <c r="Q1300" t="s">
        <v>108</v>
      </c>
      <c r="R1300">
        <v>-1.9599999999999999E-3</v>
      </c>
      <c r="S1300" t="s">
        <v>55</v>
      </c>
      <c r="T1300" t="s">
        <v>3208</v>
      </c>
      <c r="U1300" t="s">
        <v>3194</v>
      </c>
      <c r="V1300" t="s">
        <v>55</v>
      </c>
      <c r="W1300" t="s">
        <v>55</v>
      </c>
      <c r="X1300" t="s">
        <v>55</v>
      </c>
      <c r="Y1300">
        <v>0.99226000000000003</v>
      </c>
      <c r="Z1300">
        <v>2</v>
      </c>
      <c r="AA1300" t="b">
        <v>0</v>
      </c>
      <c r="AB1300" t="s">
        <v>108</v>
      </c>
      <c r="AD1300" t="b">
        <v>0</v>
      </c>
      <c r="AE1300" t="b">
        <v>0</v>
      </c>
      <c r="AF1300" t="s">
        <v>108</v>
      </c>
      <c r="AG1300">
        <v>9149964.6030800007</v>
      </c>
      <c r="AH1300">
        <v>5.918103042512588E-5</v>
      </c>
      <c r="BM1300">
        <v>4972806.8494999995</v>
      </c>
      <c r="BN1300">
        <v>9.1181409973070775E-3</v>
      </c>
      <c r="BS1300">
        <v>9945613.6989999991</v>
      </c>
      <c r="BT1300">
        <v>2.0525071415071414E-3</v>
      </c>
      <c r="BU1300">
        <v>2585859.5617399998</v>
      </c>
      <c r="BV1300">
        <v>1.0347859260391149E-2</v>
      </c>
    </row>
    <row r="1301" spans="1:82" x14ac:dyDescent="0.3">
      <c r="A1301" t="s">
        <v>6779</v>
      </c>
      <c r="B1301" t="s">
        <v>49</v>
      </c>
      <c r="C1301" t="s">
        <v>1139</v>
      </c>
      <c r="D1301" t="s">
        <v>1301</v>
      </c>
      <c r="E1301" t="s">
        <v>374</v>
      </c>
      <c r="F1301" t="s">
        <v>3217</v>
      </c>
      <c r="G1301" t="s">
        <v>53</v>
      </c>
      <c r="H1301" t="s">
        <v>6780</v>
      </c>
      <c r="I1301" t="s">
        <v>3256</v>
      </c>
      <c r="J1301" t="s">
        <v>55</v>
      </c>
      <c r="K1301" t="s">
        <v>3256</v>
      </c>
      <c r="L1301" t="s">
        <v>55</v>
      </c>
      <c r="M1301" t="s">
        <v>6781</v>
      </c>
      <c r="N1301" t="s">
        <v>55</v>
      </c>
      <c r="O1301" t="s">
        <v>55</v>
      </c>
      <c r="P1301" t="s">
        <v>55</v>
      </c>
      <c r="Q1301" t="s">
        <v>55</v>
      </c>
      <c r="R1301">
        <v>2.3779999999999999E-3</v>
      </c>
      <c r="S1301" t="s">
        <v>3194</v>
      </c>
      <c r="Y1301">
        <v>1.01875</v>
      </c>
      <c r="Z1301">
        <v>3</v>
      </c>
      <c r="AA1301" t="b">
        <v>0</v>
      </c>
      <c r="AD1301" t="b">
        <v>0</v>
      </c>
      <c r="AE1301" t="b">
        <v>0</v>
      </c>
      <c r="AG1301">
        <v>67307159.86150001</v>
      </c>
      <c r="AH1301">
        <v>4.3533579072550826E-4</v>
      </c>
      <c r="AI1301">
        <v>95679716.480040014</v>
      </c>
      <c r="AJ1301">
        <v>1.780497971097949E-3</v>
      </c>
      <c r="AK1301">
        <v>62129686.026000008</v>
      </c>
      <c r="AL1301">
        <v>7.4600733666797909E-3</v>
      </c>
      <c r="CA1301">
        <v>33757129.407460004</v>
      </c>
      <c r="CB1301">
        <v>3.7097832387337756E-2</v>
      </c>
    </row>
    <row r="1302" spans="1:82" x14ac:dyDescent="0.3">
      <c r="A1302" t="s">
        <v>6782</v>
      </c>
      <c r="B1302" t="s">
        <v>49</v>
      </c>
      <c r="C1302" t="s">
        <v>1024</v>
      </c>
      <c r="D1302" t="s">
        <v>693</v>
      </c>
      <c r="E1302" t="s">
        <v>694</v>
      </c>
      <c r="F1302" t="s">
        <v>3500</v>
      </c>
      <c r="G1302" t="s">
        <v>72</v>
      </c>
      <c r="H1302" t="s">
        <v>6783</v>
      </c>
      <c r="I1302" t="s">
        <v>3981</v>
      </c>
      <c r="J1302" t="s">
        <v>68</v>
      </c>
      <c r="K1302" t="s">
        <v>5171</v>
      </c>
      <c r="L1302" t="s">
        <v>55</v>
      </c>
      <c r="M1302" t="s">
        <v>3467</v>
      </c>
      <c r="N1302" t="s">
        <v>3207</v>
      </c>
      <c r="O1302" t="s">
        <v>68</v>
      </c>
      <c r="P1302" t="s">
        <v>68</v>
      </c>
      <c r="Q1302" t="s">
        <v>68</v>
      </c>
      <c r="R1302">
        <v>1.7412E-2</v>
      </c>
      <c r="S1302" t="s">
        <v>3194</v>
      </c>
      <c r="T1302" t="s">
        <v>3194</v>
      </c>
      <c r="U1302" t="s">
        <v>3194</v>
      </c>
      <c r="W1302" t="s">
        <v>55</v>
      </c>
      <c r="Y1302">
        <v>0.91327000000000003</v>
      </c>
      <c r="Z1302">
        <v>5</v>
      </c>
      <c r="AA1302" t="b">
        <v>0</v>
      </c>
      <c r="AB1302" t="s">
        <v>56</v>
      </c>
      <c r="AC1302" t="s">
        <v>3207</v>
      </c>
      <c r="AD1302" t="b">
        <v>1</v>
      </c>
      <c r="AE1302" t="b">
        <v>0</v>
      </c>
      <c r="AG1302">
        <v>19584473.712560002</v>
      </c>
      <c r="AH1302">
        <v>1.2667036266489454E-4</v>
      </c>
      <c r="AI1302">
        <v>9374558.5069600008</v>
      </c>
      <c r="AJ1302">
        <v>1.7445058383992317E-4</v>
      </c>
      <c r="BC1302">
        <v>2784522.3288000003</v>
      </c>
      <c r="BD1302">
        <v>2.5487064480259995E-3</v>
      </c>
      <c r="BE1302">
        <v>1949165.6301599999</v>
      </c>
      <c r="BF1302">
        <v>4.8833000533670149E-3</v>
      </c>
      <c r="BK1302">
        <v>8145317.3627297934</v>
      </c>
      <c r="BL1302">
        <v>3.134329097027874E-3</v>
      </c>
      <c r="BY1302">
        <v>2598887.5068800002</v>
      </c>
      <c r="BZ1302">
        <v>5.8892669888373486E-3</v>
      </c>
    </row>
    <row r="1303" spans="1:82" x14ac:dyDescent="0.3">
      <c r="A1303" t="s">
        <v>6784</v>
      </c>
      <c r="B1303" t="s">
        <v>49</v>
      </c>
      <c r="C1303" t="s">
        <v>2718</v>
      </c>
      <c r="D1303" t="s">
        <v>463</v>
      </c>
      <c r="E1303" t="s">
        <v>464</v>
      </c>
      <c r="F1303" t="s">
        <v>3271</v>
      </c>
      <c r="G1303" t="s">
        <v>53</v>
      </c>
      <c r="H1303" t="s">
        <v>6765</v>
      </c>
      <c r="I1303" t="s">
        <v>3226</v>
      </c>
      <c r="J1303" t="s">
        <v>55</v>
      </c>
      <c r="K1303" t="s">
        <v>3952</v>
      </c>
      <c r="L1303" t="s">
        <v>108</v>
      </c>
      <c r="M1303" t="s">
        <v>3952</v>
      </c>
      <c r="N1303" t="s">
        <v>3309</v>
      </c>
      <c r="O1303" t="s">
        <v>108</v>
      </c>
      <c r="P1303" t="s">
        <v>108</v>
      </c>
      <c r="Q1303" t="s">
        <v>108</v>
      </c>
      <c r="R1303">
        <v>-2.428E-3</v>
      </c>
      <c r="S1303" t="s">
        <v>3194</v>
      </c>
      <c r="Y1303">
        <v>0.98207999999999995</v>
      </c>
      <c r="Z1303">
        <v>2</v>
      </c>
      <c r="AA1303" t="b">
        <v>0</v>
      </c>
      <c r="AC1303" t="s">
        <v>3309</v>
      </c>
      <c r="AD1303" t="b">
        <v>0</v>
      </c>
      <c r="AE1303" t="b">
        <v>0</v>
      </c>
      <c r="AF1303" t="s">
        <v>108</v>
      </c>
      <c r="AW1303">
        <v>4910930.8219999997</v>
      </c>
      <c r="AX1303">
        <v>9.9727131965976941E-3</v>
      </c>
    </row>
    <row r="1304" spans="1:82" x14ac:dyDescent="0.3">
      <c r="A1304" t="s">
        <v>6785</v>
      </c>
      <c r="B1304" t="s">
        <v>49</v>
      </c>
      <c r="C1304" t="s">
        <v>6786</v>
      </c>
      <c r="D1304" t="s">
        <v>262</v>
      </c>
      <c r="E1304" t="s">
        <v>3867</v>
      </c>
      <c r="F1304" t="s">
        <v>3868</v>
      </c>
      <c r="H1304" t="s">
        <v>6611</v>
      </c>
      <c r="R1304">
        <v>0</v>
      </c>
      <c r="Y1304">
        <v>317.89999999999998</v>
      </c>
      <c r="AA1304" t="b">
        <v>0</v>
      </c>
      <c r="AD1304" t="b">
        <v>0</v>
      </c>
      <c r="AE1304" t="b">
        <v>0</v>
      </c>
      <c r="AG1304">
        <v>34333200</v>
      </c>
      <c r="AH1304">
        <v>2.2206360810488556E-4</v>
      </c>
      <c r="AI1304">
        <v>6199050</v>
      </c>
      <c r="AJ1304">
        <v>1.1535774094854555E-4</v>
      </c>
      <c r="AO1304">
        <v>1271600</v>
      </c>
      <c r="AP1304">
        <v>3.1995357123968684E-4</v>
      </c>
    </row>
    <row r="1305" spans="1:82" x14ac:dyDescent="0.3">
      <c r="A1305" t="s">
        <v>6787</v>
      </c>
      <c r="B1305" t="s">
        <v>3210</v>
      </c>
      <c r="C1305" t="s">
        <v>2728</v>
      </c>
      <c r="D1305" t="s">
        <v>258</v>
      </c>
      <c r="E1305" t="s">
        <v>259</v>
      </c>
      <c r="F1305" t="s">
        <v>3223</v>
      </c>
      <c r="G1305" t="s">
        <v>53</v>
      </c>
      <c r="H1305" t="s">
        <v>6788</v>
      </c>
      <c r="I1305" t="s">
        <v>6789</v>
      </c>
      <c r="J1305" t="s">
        <v>62</v>
      </c>
      <c r="K1305" t="s">
        <v>5632</v>
      </c>
      <c r="L1305" t="s">
        <v>62</v>
      </c>
      <c r="M1305" t="s">
        <v>3337</v>
      </c>
      <c r="N1305" t="s">
        <v>3215</v>
      </c>
      <c r="O1305" t="s">
        <v>62</v>
      </c>
      <c r="P1305" t="s">
        <v>62</v>
      </c>
      <c r="Q1305" t="s">
        <v>62</v>
      </c>
      <c r="R1305">
        <v>8.5730000000000008E-3</v>
      </c>
      <c r="S1305" t="s">
        <v>3194</v>
      </c>
      <c r="Y1305">
        <v>1.1028</v>
      </c>
      <c r="Z1305">
        <v>3</v>
      </c>
      <c r="AA1305" t="b">
        <v>0</v>
      </c>
      <c r="AB1305" t="s">
        <v>62</v>
      </c>
      <c r="AC1305" t="s">
        <v>3215</v>
      </c>
      <c r="AD1305" t="b">
        <v>0</v>
      </c>
      <c r="AE1305" t="b">
        <v>0</v>
      </c>
      <c r="AF1305" t="s">
        <v>62</v>
      </c>
      <c r="CC1305">
        <v>278592.36110000004</v>
      </c>
      <c r="CD1305">
        <v>1.2133677840835363E-3</v>
      </c>
    </row>
    <row r="1306" spans="1:82" x14ac:dyDescent="0.3">
      <c r="A1306" t="s">
        <v>6790</v>
      </c>
      <c r="B1306" t="s">
        <v>49</v>
      </c>
      <c r="C1306" t="s">
        <v>6791</v>
      </c>
      <c r="E1306" t="s">
        <v>6792</v>
      </c>
      <c r="F1306" t="s">
        <v>3804</v>
      </c>
      <c r="O1306" t="s">
        <v>54</v>
      </c>
      <c r="P1306" t="s">
        <v>54</v>
      </c>
      <c r="Q1306" t="s">
        <v>54</v>
      </c>
      <c r="R1306">
        <v>4.00169856921E-3</v>
      </c>
      <c r="Y1306">
        <v>105895.35</v>
      </c>
      <c r="AA1306" t="b">
        <v>0</v>
      </c>
      <c r="AD1306" t="b">
        <v>0</v>
      </c>
      <c r="AE1306" t="b">
        <v>0</v>
      </c>
      <c r="BI1306">
        <v>497708.14500000002</v>
      </c>
      <c r="BJ1306">
        <v>3.4250431504670407E-2</v>
      </c>
    </row>
    <row r="1307" spans="1:82" x14ac:dyDescent="0.3">
      <c r="A1307" t="s">
        <v>6793</v>
      </c>
      <c r="B1307" t="s">
        <v>49</v>
      </c>
      <c r="C1307" t="s">
        <v>2726</v>
      </c>
      <c r="D1307" t="s">
        <v>1042</v>
      </c>
      <c r="E1307" t="s">
        <v>1056</v>
      </c>
      <c r="F1307" t="s">
        <v>3244</v>
      </c>
      <c r="G1307" t="s">
        <v>53</v>
      </c>
      <c r="H1307" t="s">
        <v>6794</v>
      </c>
      <c r="I1307" t="s">
        <v>3952</v>
      </c>
      <c r="J1307" t="s">
        <v>56</v>
      </c>
      <c r="K1307" t="s">
        <v>4017</v>
      </c>
      <c r="L1307" t="s">
        <v>56</v>
      </c>
      <c r="M1307" t="s">
        <v>4186</v>
      </c>
      <c r="N1307" t="s">
        <v>3207</v>
      </c>
      <c r="O1307" t="s">
        <v>56</v>
      </c>
      <c r="P1307" t="s">
        <v>56</v>
      </c>
      <c r="Q1307" t="s">
        <v>68</v>
      </c>
      <c r="R1307">
        <v>6.3709999999999999E-3</v>
      </c>
      <c r="S1307" t="s">
        <v>3194</v>
      </c>
      <c r="T1307" t="s">
        <v>3194</v>
      </c>
      <c r="U1307" t="s">
        <v>3201</v>
      </c>
      <c r="V1307" t="s">
        <v>55</v>
      </c>
      <c r="W1307" t="s">
        <v>55</v>
      </c>
      <c r="X1307" t="s">
        <v>55</v>
      </c>
      <c r="Y1307">
        <v>1.0166299999999999</v>
      </c>
      <c r="Z1307">
        <v>4</v>
      </c>
      <c r="AA1307" t="b">
        <v>0</v>
      </c>
      <c r="AB1307" t="s">
        <v>56</v>
      </c>
      <c r="AC1307" t="s">
        <v>3207</v>
      </c>
      <c r="AD1307" t="b">
        <v>0</v>
      </c>
      <c r="AE1307" t="b">
        <v>0</v>
      </c>
      <c r="AF1307" t="s">
        <v>56</v>
      </c>
      <c r="AG1307">
        <v>45676920.032694899</v>
      </c>
      <c r="AH1307">
        <v>2.9543362312800894E-4</v>
      </c>
      <c r="AI1307">
        <v>66995054.065459304</v>
      </c>
      <c r="AJ1307">
        <v>1.2467068489070193E-3</v>
      </c>
      <c r="AK1307">
        <v>4323442.9108250001</v>
      </c>
      <c r="AL1307">
        <v>5.1912706106238538E-4</v>
      </c>
    </row>
    <row r="1308" spans="1:82" x14ac:dyDescent="0.3">
      <c r="A1308" t="s">
        <v>6795</v>
      </c>
      <c r="B1308" t="s">
        <v>49</v>
      </c>
      <c r="D1308" t="s">
        <v>476</v>
      </c>
      <c r="E1308" t="s">
        <v>477</v>
      </c>
      <c r="F1308" t="s">
        <v>3819</v>
      </c>
      <c r="H1308" t="s">
        <v>6796</v>
      </c>
      <c r="R1308">
        <v>0</v>
      </c>
      <c r="S1308" t="s">
        <v>3194</v>
      </c>
      <c r="T1308" t="s">
        <v>3208</v>
      </c>
      <c r="U1308" t="s">
        <v>3194</v>
      </c>
      <c r="V1308" t="s">
        <v>55</v>
      </c>
      <c r="W1308" t="s">
        <v>55</v>
      </c>
      <c r="Y1308">
        <v>1.4270499E-3</v>
      </c>
      <c r="Z1308">
        <v>4</v>
      </c>
      <c r="AA1308" t="b">
        <v>0</v>
      </c>
      <c r="AD1308" t="b">
        <v>0</v>
      </c>
      <c r="AE1308" t="b">
        <v>0</v>
      </c>
      <c r="AI1308">
        <v>356762.47499999998</v>
      </c>
      <c r="AJ1308">
        <v>6.638970998977578E-6</v>
      </c>
    </row>
    <row r="1309" spans="1:82" x14ac:dyDescent="0.3">
      <c r="A1309" t="s">
        <v>6797</v>
      </c>
      <c r="B1309" t="s">
        <v>3210</v>
      </c>
      <c r="D1309" t="s">
        <v>346</v>
      </c>
      <c r="E1309" t="s">
        <v>3818</v>
      </c>
      <c r="F1309" t="s">
        <v>3864</v>
      </c>
      <c r="H1309" t="s">
        <v>4100</v>
      </c>
      <c r="R1309">
        <v>0</v>
      </c>
      <c r="S1309" t="s">
        <v>3194</v>
      </c>
      <c r="T1309" t="s">
        <v>3194</v>
      </c>
      <c r="U1309" t="s">
        <v>3194</v>
      </c>
      <c r="V1309" t="s">
        <v>55</v>
      </c>
      <c r="W1309" t="s">
        <v>55</v>
      </c>
      <c r="X1309" t="s">
        <v>55</v>
      </c>
      <c r="Y1309">
        <v>2.6826912800000047E-2</v>
      </c>
      <c r="Z1309">
        <v>2</v>
      </c>
      <c r="AA1309" t="b">
        <v>0</v>
      </c>
      <c r="AD1309" t="b">
        <v>0</v>
      </c>
      <c r="AE1309" t="b">
        <v>0</v>
      </c>
      <c r="AG1309">
        <v>123449.96916846924</v>
      </c>
      <c r="AH1309">
        <v>7.9846170977325614E-7</v>
      </c>
    </row>
    <row r="1310" spans="1:82" x14ac:dyDescent="0.3">
      <c r="A1310" t="s">
        <v>6798</v>
      </c>
      <c r="B1310" t="s">
        <v>49</v>
      </c>
      <c r="C1310" t="s">
        <v>2721</v>
      </c>
      <c r="D1310" t="s">
        <v>817</v>
      </c>
      <c r="E1310" t="s">
        <v>818</v>
      </c>
      <c r="F1310" t="s">
        <v>3217</v>
      </c>
      <c r="G1310" t="s">
        <v>53</v>
      </c>
      <c r="H1310" t="s">
        <v>6799</v>
      </c>
      <c r="I1310" t="s">
        <v>3256</v>
      </c>
      <c r="J1310" t="s">
        <v>55</v>
      </c>
      <c r="K1310" t="s">
        <v>3256</v>
      </c>
      <c r="L1310" t="s">
        <v>55</v>
      </c>
      <c r="M1310" t="s">
        <v>4051</v>
      </c>
      <c r="N1310" t="s">
        <v>3207</v>
      </c>
      <c r="O1310" t="s">
        <v>68</v>
      </c>
      <c r="P1310" t="s">
        <v>68</v>
      </c>
      <c r="Q1310" t="s">
        <v>68</v>
      </c>
      <c r="R1310">
        <v>3.2200000000000002E-4</v>
      </c>
      <c r="S1310" t="s">
        <v>3194</v>
      </c>
      <c r="Y1310">
        <v>1.02146</v>
      </c>
      <c r="AA1310" t="b">
        <v>0</v>
      </c>
      <c r="AC1310" t="s">
        <v>3207</v>
      </c>
      <c r="AD1310" t="b">
        <v>0</v>
      </c>
      <c r="AE1310" t="b">
        <v>0</v>
      </c>
      <c r="AG1310">
        <v>17891867.014080003</v>
      </c>
      <c r="AH1310">
        <v>1.157227565411727E-4</v>
      </c>
      <c r="AI1310">
        <v>8226145.7536000013</v>
      </c>
      <c r="AJ1310">
        <v>1.5307984140291932E-4</v>
      </c>
      <c r="AK1310">
        <v>2467843.7260800004</v>
      </c>
      <c r="AL1310">
        <v>2.9632042959870902E-4</v>
      </c>
    </row>
    <row r="1311" spans="1:82" x14ac:dyDescent="0.3">
      <c r="A1311" t="s">
        <v>6800</v>
      </c>
      <c r="B1311" t="s">
        <v>3210</v>
      </c>
      <c r="C1311" t="s">
        <v>2722</v>
      </c>
      <c r="D1311" t="s">
        <v>1042</v>
      </c>
      <c r="E1311" t="s">
        <v>1056</v>
      </c>
      <c r="F1311" t="s">
        <v>3244</v>
      </c>
      <c r="G1311" t="s">
        <v>53</v>
      </c>
      <c r="H1311" t="s">
        <v>6801</v>
      </c>
      <c r="I1311" t="s">
        <v>4090</v>
      </c>
      <c r="J1311" t="s">
        <v>56</v>
      </c>
      <c r="K1311" t="s">
        <v>4017</v>
      </c>
      <c r="L1311" t="s">
        <v>56</v>
      </c>
      <c r="M1311" t="s">
        <v>4186</v>
      </c>
      <c r="N1311" t="s">
        <v>3207</v>
      </c>
      <c r="O1311" t="s">
        <v>56</v>
      </c>
      <c r="P1311" t="s">
        <v>56</v>
      </c>
      <c r="Q1311" t="s">
        <v>68</v>
      </c>
      <c r="R1311">
        <v>1.2234E-2</v>
      </c>
      <c r="S1311" t="s">
        <v>3194</v>
      </c>
      <c r="T1311" t="s">
        <v>3194</v>
      </c>
      <c r="U1311" t="s">
        <v>3201</v>
      </c>
      <c r="V1311" t="s">
        <v>55</v>
      </c>
      <c r="W1311" t="s">
        <v>55</v>
      </c>
      <c r="X1311" t="s">
        <v>55</v>
      </c>
      <c r="Y1311">
        <v>0.92171999999999998</v>
      </c>
      <c r="Z1311">
        <v>4</v>
      </c>
      <c r="AA1311" t="b">
        <v>0</v>
      </c>
      <c r="AB1311" t="s">
        <v>56</v>
      </c>
      <c r="AC1311" t="s">
        <v>3207</v>
      </c>
      <c r="AD1311" t="b">
        <v>0</v>
      </c>
      <c r="AE1311" t="b">
        <v>0</v>
      </c>
      <c r="AF1311" t="s">
        <v>56</v>
      </c>
      <c r="CC1311">
        <v>277035.99998999998</v>
      </c>
      <c r="CD1311">
        <v>1.206589283683101E-3</v>
      </c>
    </row>
    <row r="1312" spans="1:82" x14ac:dyDescent="0.3">
      <c r="A1312" t="s">
        <v>6802</v>
      </c>
      <c r="B1312" t="s">
        <v>49</v>
      </c>
      <c r="C1312" t="s">
        <v>6803</v>
      </c>
      <c r="E1312" t="s">
        <v>6804</v>
      </c>
      <c r="F1312" t="s">
        <v>3808</v>
      </c>
      <c r="O1312" t="s">
        <v>56</v>
      </c>
      <c r="P1312" t="s">
        <v>56</v>
      </c>
      <c r="Q1312" t="s">
        <v>68</v>
      </c>
      <c r="R1312">
        <v>-5.1553767000000004E-7</v>
      </c>
      <c r="Y1312">
        <v>1088.21</v>
      </c>
      <c r="AA1312" t="b">
        <v>0</v>
      </c>
      <c r="AD1312" t="b">
        <v>0</v>
      </c>
      <c r="AE1312" t="b">
        <v>0</v>
      </c>
      <c r="BA1312">
        <v>5827920.625310001</v>
      </c>
      <c r="BB1312">
        <v>8.3890536435217329E-3</v>
      </c>
      <c r="BC1312">
        <v>10525167.120000001</v>
      </c>
      <c r="BD1312">
        <v>9.6338108076352933E-3</v>
      </c>
      <c r="BK1312">
        <v>18138079.696520001</v>
      </c>
      <c r="BL1312">
        <v>6.9795575083596737E-3</v>
      </c>
      <c r="BM1312">
        <v>2739013.6878999998</v>
      </c>
      <c r="BN1312">
        <v>5.0222567969510764E-3</v>
      </c>
      <c r="BO1312">
        <v>5133075.6879000003</v>
      </c>
      <c r="BP1312">
        <v>1.3226167132858855E-2</v>
      </c>
    </row>
    <row r="1313" spans="1:82" x14ac:dyDescent="0.3">
      <c r="A1313" t="s">
        <v>6805</v>
      </c>
      <c r="B1313" t="s">
        <v>49</v>
      </c>
      <c r="C1313" t="s">
        <v>2723</v>
      </c>
      <c r="D1313" t="s">
        <v>70</v>
      </c>
      <c r="E1313" t="s">
        <v>71</v>
      </c>
      <c r="F1313" t="s">
        <v>3250</v>
      </c>
      <c r="G1313" t="s">
        <v>53</v>
      </c>
      <c r="H1313" t="s">
        <v>6806</v>
      </c>
      <c r="I1313" t="s">
        <v>4505</v>
      </c>
      <c r="J1313" t="s">
        <v>62</v>
      </c>
      <c r="K1313" t="s">
        <v>4188</v>
      </c>
      <c r="L1313" t="s">
        <v>107</v>
      </c>
      <c r="M1313" t="s">
        <v>4468</v>
      </c>
      <c r="N1313" t="s">
        <v>3498</v>
      </c>
      <c r="O1313" t="s">
        <v>107</v>
      </c>
      <c r="P1313" t="s">
        <v>62</v>
      </c>
      <c r="Q1313" t="s">
        <v>107</v>
      </c>
      <c r="R1313">
        <v>4.3000000000000002E-5</v>
      </c>
      <c r="S1313" t="s">
        <v>3194</v>
      </c>
      <c r="T1313" t="s">
        <v>3194</v>
      </c>
      <c r="U1313" t="s">
        <v>3194</v>
      </c>
      <c r="V1313" t="s">
        <v>55</v>
      </c>
      <c r="X1313" t="s">
        <v>55</v>
      </c>
      <c r="Y1313">
        <v>1.04017</v>
      </c>
      <c r="Z1313">
        <v>3</v>
      </c>
      <c r="AA1313" t="b">
        <v>0</v>
      </c>
      <c r="AB1313" t="s">
        <v>63</v>
      </c>
      <c r="AC1313" t="s">
        <v>3498</v>
      </c>
      <c r="AD1313" t="b">
        <v>1</v>
      </c>
      <c r="AE1313" t="b">
        <v>0</v>
      </c>
      <c r="AF1313" t="s">
        <v>107</v>
      </c>
      <c r="AG1313">
        <v>114388747.49732001</v>
      </c>
      <c r="AH1313">
        <v>7.3985465950897615E-4</v>
      </c>
      <c r="AI1313">
        <v>36831703.426000006</v>
      </c>
      <c r="AJ1313">
        <v>6.8539890830210534E-4</v>
      </c>
      <c r="AK1313">
        <v>7682041.0002800003</v>
      </c>
      <c r="AL1313">
        <v>9.2240268917419819E-4</v>
      </c>
      <c r="BG1313">
        <v>1262801.2603200001</v>
      </c>
      <c r="BH1313">
        <v>1.0644090328174833E-2</v>
      </c>
    </row>
    <row r="1314" spans="1:82" x14ac:dyDescent="0.3">
      <c r="A1314" t="s">
        <v>6807</v>
      </c>
      <c r="B1314" t="s">
        <v>49</v>
      </c>
      <c r="C1314" t="s">
        <v>2182</v>
      </c>
      <c r="D1314" t="s">
        <v>1127</v>
      </c>
      <c r="E1314" t="s">
        <v>1128</v>
      </c>
      <c r="F1314" t="s">
        <v>3250</v>
      </c>
      <c r="G1314" t="s">
        <v>53</v>
      </c>
      <c r="H1314" t="s">
        <v>5548</v>
      </c>
      <c r="I1314" t="s">
        <v>6808</v>
      </c>
      <c r="J1314" t="s">
        <v>63</v>
      </c>
      <c r="K1314" t="s">
        <v>6808</v>
      </c>
      <c r="L1314" t="s">
        <v>62</v>
      </c>
      <c r="M1314" t="s">
        <v>6809</v>
      </c>
      <c r="N1314" t="s">
        <v>3215</v>
      </c>
      <c r="O1314" t="s">
        <v>62</v>
      </c>
      <c r="P1314" t="s">
        <v>63</v>
      </c>
      <c r="Q1314" t="s">
        <v>62</v>
      </c>
      <c r="R1314">
        <v>-2.42E-4</v>
      </c>
      <c r="S1314" t="s">
        <v>3194</v>
      </c>
      <c r="T1314" t="s">
        <v>3194</v>
      </c>
      <c r="U1314" t="s">
        <v>3194</v>
      </c>
      <c r="V1314" t="s">
        <v>55</v>
      </c>
      <c r="W1314" t="s">
        <v>55</v>
      </c>
      <c r="X1314" t="s">
        <v>55</v>
      </c>
      <c r="Y1314">
        <v>1.00376</v>
      </c>
      <c r="Z1314">
        <v>6</v>
      </c>
      <c r="AA1314" t="b">
        <v>0</v>
      </c>
      <c r="AB1314" t="s">
        <v>63</v>
      </c>
      <c r="AC1314" t="s">
        <v>3215</v>
      </c>
      <c r="AD1314" t="b">
        <v>0</v>
      </c>
      <c r="AE1314" t="b">
        <v>0</v>
      </c>
      <c r="AF1314" t="s">
        <v>62</v>
      </c>
      <c r="AG1314">
        <v>21160083.287699997</v>
      </c>
      <c r="AH1314">
        <v>1.3686124342230117E-4</v>
      </c>
      <c r="BA1314">
        <v>6045738.0822000001</v>
      </c>
      <c r="BB1314">
        <v>8.7025929738979921E-3</v>
      </c>
      <c r="BC1314">
        <v>5038115.0685000001</v>
      </c>
      <c r="BD1314">
        <v>4.6114467203847613E-3</v>
      </c>
    </row>
    <row r="1315" spans="1:82" x14ac:dyDescent="0.3">
      <c r="A1315" t="s">
        <v>6810</v>
      </c>
      <c r="B1315" t="s">
        <v>49</v>
      </c>
      <c r="C1315" t="s">
        <v>2724</v>
      </c>
      <c r="D1315" t="s">
        <v>536</v>
      </c>
      <c r="E1315" t="s">
        <v>537</v>
      </c>
      <c r="F1315" t="s">
        <v>3188</v>
      </c>
      <c r="G1315" t="s">
        <v>53</v>
      </c>
      <c r="H1315" t="s">
        <v>5747</v>
      </c>
      <c r="I1315" t="s">
        <v>3951</v>
      </c>
      <c r="J1315" t="s">
        <v>56</v>
      </c>
      <c r="K1315" t="s">
        <v>5040</v>
      </c>
      <c r="L1315" t="s">
        <v>54</v>
      </c>
      <c r="M1315" t="s">
        <v>3600</v>
      </c>
      <c r="N1315" t="s">
        <v>3221</v>
      </c>
      <c r="O1315" t="s">
        <v>56</v>
      </c>
      <c r="P1315" t="s">
        <v>54</v>
      </c>
      <c r="Q1315" t="s">
        <v>56</v>
      </c>
      <c r="R1315">
        <v>-1.6670000000000001E-3</v>
      </c>
      <c r="S1315" t="s">
        <v>3194</v>
      </c>
      <c r="T1315" t="s">
        <v>3194</v>
      </c>
      <c r="U1315" t="s">
        <v>3194</v>
      </c>
      <c r="V1315" t="s">
        <v>55</v>
      </c>
      <c r="W1315" t="s">
        <v>55</v>
      </c>
      <c r="X1315" t="s">
        <v>55</v>
      </c>
      <c r="Y1315">
        <v>1.0530999999999999</v>
      </c>
      <c r="Z1315">
        <v>4</v>
      </c>
      <c r="AA1315" t="b">
        <v>0</v>
      </c>
      <c r="AB1315" t="s">
        <v>56</v>
      </c>
      <c r="AC1315" t="s">
        <v>3221</v>
      </c>
      <c r="AD1315" t="b">
        <v>0</v>
      </c>
      <c r="AE1315" t="b">
        <v>0</v>
      </c>
      <c r="AF1315" t="s">
        <v>54</v>
      </c>
      <c r="AG1315">
        <v>19898254.519859999</v>
      </c>
      <c r="AH1315">
        <v>1.2869986466945867E-4</v>
      </c>
    </row>
    <row r="1316" spans="1:82" x14ac:dyDescent="0.3">
      <c r="A1316" t="s">
        <v>6811</v>
      </c>
      <c r="B1316" t="s">
        <v>49</v>
      </c>
      <c r="C1316" t="s">
        <v>2731</v>
      </c>
      <c r="D1316" t="s">
        <v>877</v>
      </c>
      <c r="E1316" t="s">
        <v>878</v>
      </c>
      <c r="F1316" t="s">
        <v>3250</v>
      </c>
      <c r="G1316" t="s">
        <v>53</v>
      </c>
      <c r="H1316" t="s">
        <v>6812</v>
      </c>
      <c r="I1316" t="s">
        <v>6813</v>
      </c>
      <c r="J1316" t="s">
        <v>107</v>
      </c>
      <c r="K1316" t="s">
        <v>3840</v>
      </c>
      <c r="L1316" t="s">
        <v>62</v>
      </c>
      <c r="M1316" t="s">
        <v>3841</v>
      </c>
      <c r="N1316" t="s">
        <v>3498</v>
      </c>
      <c r="O1316" t="s">
        <v>107</v>
      </c>
      <c r="P1316" t="s">
        <v>62</v>
      </c>
      <c r="Q1316" t="s">
        <v>107</v>
      </c>
      <c r="R1316">
        <v>3.4020000000000005E-3</v>
      </c>
      <c r="S1316" t="s">
        <v>3194</v>
      </c>
      <c r="T1316" t="s">
        <v>3194</v>
      </c>
      <c r="U1316" t="s">
        <v>3194</v>
      </c>
      <c r="V1316" t="s">
        <v>55</v>
      </c>
      <c r="X1316" t="s">
        <v>55</v>
      </c>
      <c r="Y1316">
        <v>0.96465999999999996</v>
      </c>
      <c r="Z1316">
        <v>5</v>
      </c>
      <c r="AA1316" t="b">
        <v>0</v>
      </c>
      <c r="AB1316" t="s">
        <v>107</v>
      </c>
      <c r="AC1316" t="s">
        <v>3498</v>
      </c>
      <c r="AD1316" t="b">
        <v>0</v>
      </c>
      <c r="AE1316" t="b">
        <v>0</v>
      </c>
      <c r="AF1316" t="s">
        <v>62</v>
      </c>
      <c r="AG1316">
        <v>36905580.615599997</v>
      </c>
      <c r="AH1316">
        <v>2.3870150148270068E-4</v>
      </c>
      <c r="AI1316">
        <v>7332873.5340799997</v>
      </c>
      <c r="AJ1316">
        <v>1.3645699349946303E-4</v>
      </c>
      <c r="BK1316">
        <v>4245347.8355200002</v>
      </c>
      <c r="BL1316">
        <v>1.6336155677321833E-3</v>
      </c>
      <c r="BS1316">
        <v>3618194.1779999998</v>
      </c>
      <c r="BT1316">
        <v>7.4669795293288543E-4</v>
      </c>
    </row>
    <row r="1317" spans="1:82" x14ac:dyDescent="0.3">
      <c r="A1317" t="s">
        <v>6814</v>
      </c>
      <c r="B1317" t="s">
        <v>3210</v>
      </c>
      <c r="C1317" t="s">
        <v>2732</v>
      </c>
      <c r="D1317" t="s">
        <v>1735</v>
      </c>
      <c r="E1317" t="s">
        <v>2733</v>
      </c>
      <c r="F1317" t="s">
        <v>3188</v>
      </c>
      <c r="G1317" t="s">
        <v>53</v>
      </c>
      <c r="H1317" t="s">
        <v>6815</v>
      </c>
      <c r="I1317" t="s">
        <v>6816</v>
      </c>
      <c r="J1317" t="s">
        <v>68</v>
      </c>
      <c r="K1317" t="s">
        <v>6817</v>
      </c>
      <c r="L1317" t="s">
        <v>55</v>
      </c>
      <c r="M1317" t="s">
        <v>5035</v>
      </c>
      <c r="N1317" t="s">
        <v>3221</v>
      </c>
      <c r="O1317" t="s">
        <v>56</v>
      </c>
      <c r="P1317" t="s">
        <v>56</v>
      </c>
      <c r="Q1317" t="s">
        <v>68</v>
      </c>
      <c r="R1317">
        <v>1.5122999999999999E-2</v>
      </c>
      <c r="S1317" t="s">
        <v>3194</v>
      </c>
      <c r="U1317" t="s">
        <v>3194</v>
      </c>
      <c r="Y1317">
        <v>0.90980000000000005</v>
      </c>
      <c r="Z1317">
        <v>4</v>
      </c>
      <c r="AA1317" t="b">
        <v>0</v>
      </c>
      <c r="AB1317" t="s">
        <v>68</v>
      </c>
      <c r="AC1317" t="s">
        <v>3221</v>
      </c>
      <c r="AD1317" t="b">
        <v>0</v>
      </c>
      <c r="AE1317" t="b">
        <v>0</v>
      </c>
      <c r="CC1317">
        <v>730712.22223999992</v>
      </c>
      <c r="CD1317">
        <v>3.1825089044126885E-3</v>
      </c>
    </row>
    <row r="1318" spans="1:82" x14ac:dyDescent="0.3">
      <c r="A1318" t="s">
        <v>6818</v>
      </c>
      <c r="B1318" t="s">
        <v>49</v>
      </c>
      <c r="C1318" t="s">
        <v>2226</v>
      </c>
      <c r="D1318" t="s">
        <v>414</v>
      </c>
      <c r="E1318" t="s">
        <v>415</v>
      </c>
      <c r="F1318" t="s">
        <v>3250</v>
      </c>
      <c r="G1318" t="s">
        <v>53</v>
      </c>
      <c r="H1318" t="s">
        <v>6819</v>
      </c>
      <c r="I1318" t="s">
        <v>6820</v>
      </c>
      <c r="J1318" t="s">
        <v>107</v>
      </c>
      <c r="K1318" t="s">
        <v>3840</v>
      </c>
      <c r="L1318" t="s">
        <v>62</v>
      </c>
      <c r="M1318" t="s">
        <v>3841</v>
      </c>
      <c r="N1318" t="s">
        <v>3498</v>
      </c>
      <c r="O1318" t="s">
        <v>107</v>
      </c>
      <c r="P1318" t="s">
        <v>62</v>
      </c>
      <c r="Q1318" t="s">
        <v>107</v>
      </c>
      <c r="R1318">
        <v>3.947E-3</v>
      </c>
      <c r="S1318" t="s">
        <v>3194</v>
      </c>
      <c r="T1318" t="s">
        <v>3194</v>
      </c>
      <c r="U1318" t="s">
        <v>3194</v>
      </c>
      <c r="X1318" t="s">
        <v>55</v>
      </c>
      <c r="Y1318">
        <v>0.95733000000000001</v>
      </c>
      <c r="Z1318">
        <v>5</v>
      </c>
      <c r="AA1318" t="b">
        <v>0</v>
      </c>
      <c r="AB1318" t="s">
        <v>107</v>
      </c>
      <c r="AC1318" t="s">
        <v>3498</v>
      </c>
      <c r="AD1318" t="b">
        <v>0</v>
      </c>
      <c r="AE1318" t="b">
        <v>0</v>
      </c>
      <c r="AF1318" t="s">
        <v>62</v>
      </c>
      <c r="AG1318">
        <v>96100186.299999997</v>
      </c>
      <c r="AH1318">
        <v>6.2156612577125609E-4</v>
      </c>
    </row>
    <row r="1319" spans="1:82" x14ac:dyDescent="0.3">
      <c r="A1319" t="s">
        <v>6821</v>
      </c>
      <c r="B1319" t="s">
        <v>49</v>
      </c>
      <c r="C1319" t="s">
        <v>2820</v>
      </c>
      <c r="D1319" t="s">
        <v>394</v>
      </c>
      <c r="E1319" t="s">
        <v>395</v>
      </c>
      <c r="F1319" t="s">
        <v>3571</v>
      </c>
      <c r="G1319" t="s">
        <v>271</v>
      </c>
      <c r="H1319" t="s">
        <v>3234</v>
      </c>
      <c r="I1319" t="s">
        <v>3835</v>
      </c>
      <c r="J1319" t="s">
        <v>56</v>
      </c>
      <c r="K1319" t="s">
        <v>3836</v>
      </c>
      <c r="L1319" t="s">
        <v>63</v>
      </c>
      <c r="M1319" t="s">
        <v>3924</v>
      </c>
      <c r="N1319" t="s">
        <v>3221</v>
      </c>
      <c r="O1319" t="s">
        <v>56</v>
      </c>
      <c r="P1319" t="s">
        <v>56</v>
      </c>
      <c r="Q1319" t="s">
        <v>63</v>
      </c>
      <c r="R1319">
        <v>5.842E-3</v>
      </c>
      <c r="S1319" t="s">
        <v>3194</v>
      </c>
      <c r="T1319" t="s">
        <v>3208</v>
      </c>
      <c r="U1319" t="s">
        <v>3194</v>
      </c>
      <c r="V1319" t="s">
        <v>55</v>
      </c>
      <c r="W1319" t="s">
        <v>55</v>
      </c>
      <c r="X1319" t="s">
        <v>55</v>
      </c>
      <c r="Y1319">
        <v>0.98612999999999995</v>
      </c>
      <c r="Z1319">
        <v>2</v>
      </c>
      <c r="AA1319" t="b">
        <v>0</v>
      </c>
      <c r="AB1319" t="s">
        <v>56</v>
      </c>
      <c r="AC1319" t="s">
        <v>3221</v>
      </c>
      <c r="AD1319" t="b">
        <v>0</v>
      </c>
      <c r="AE1319" t="b">
        <v>0</v>
      </c>
      <c r="AF1319" t="s">
        <v>63</v>
      </c>
      <c r="AG1319">
        <v>67338848.877739996</v>
      </c>
      <c r="AH1319">
        <v>4.3554075202487872E-4</v>
      </c>
      <c r="AI1319">
        <v>11453528.548119999</v>
      </c>
      <c r="AJ1319">
        <v>2.1313800972742563E-4</v>
      </c>
      <c r="AY1319">
        <v>493686.57535</v>
      </c>
      <c r="AZ1319">
        <v>2.7437114629917252E-2</v>
      </c>
      <c r="BC1319">
        <v>2962119.4520999999</v>
      </c>
      <c r="BD1319">
        <v>2.7112632099610509E-3</v>
      </c>
    </row>
    <row r="1320" spans="1:82" x14ac:dyDescent="0.3">
      <c r="A1320" t="s">
        <v>6822</v>
      </c>
      <c r="B1320" t="s">
        <v>3210</v>
      </c>
      <c r="C1320" t="s">
        <v>2729</v>
      </c>
      <c r="D1320" t="s">
        <v>2591</v>
      </c>
      <c r="E1320" t="s">
        <v>2592</v>
      </c>
      <c r="F1320" t="s">
        <v>3223</v>
      </c>
      <c r="G1320" t="s">
        <v>53</v>
      </c>
      <c r="H1320" t="s">
        <v>4679</v>
      </c>
      <c r="I1320" t="s">
        <v>6472</v>
      </c>
      <c r="J1320" t="s">
        <v>62</v>
      </c>
      <c r="K1320" t="s">
        <v>3281</v>
      </c>
      <c r="L1320" t="s">
        <v>55</v>
      </c>
      <c r="M1320" t="s">
        <v>3816</v>
      </c>
      <c r="N1320" t="s">
        <v>3215</v>
      </c>
      <c r="O1320" t="s">
        <v>62</v>
      </c>
      <c r="P1320" t="s">
        <v>62</v>
      </c>
      <c r="Q1320" t="s">
        <v>62</v>
      </c>
      <c r="R1320">
        <v>9.8300000000000002E-3</v>
      </c>
      <c r="S1320" t="s">
        <v>3194</v>
      </c>
      <c r="U1320" t="s">
        <v>3208</v>
      </c>
      <c r="W1320" t="s">
        <v>55</v>
      </c>
      <c r="Y1320">
        <v>0.98561999999999994</v>
      </c>
      <c r="Z1320">
        <v>3</v>
      </c>
      <c r="AA1320" t="b">
        <v>0</v>
      </c>
      <c r="AB1320" t="s">
        <v>62</v>
      </c>
      <c r="AC1320" t="s">
        <v>3215</v>
      </c>
      <c r="AD1320" t="b">
        <v>0</v>
      </c>
      <c r="AE1320" t="b">
        <v>0</v>
      </c>
      <c r="CC1320">
        <v>396272.99999999994</v>
      </c>
      <c r="CD1320">
        <v>1.7259083845789446E-3</v>
      </c>
    </row>
    <row r="1321" spans="1:82" x14ac:dyDescent="0.3">
      <c r="A1321" t="s">
        <v>6823</v>
      </c>
      <c r="B1321" t="s">
        <v>49</v>
      </c>
      <c r="C1321" t="s">
        <v>766</v>
      </c>
      <c r="D1321" t="s">
        <v>503</v>
      </c>
      <c r="E1321" t="s">
        <v>504</v>
      </c>
      <c r="F1321" t="s">
        <v>3346</v>
      </c>
      <c r="G1321" t="s">
        <v>53</v>
      </c>
      <c r="H1321" t="s">
        <v>6824</v>
      </c>
      <c r="I1321" t="s">
        <v>6825</v>
      </c>
      <c r="J1321" t="s">
        <v>62</v>
      </c>
      <c r="K1321" t="s">
        <v>3497</v>
      </c>
      <c r="L1321" t="s">
        <v>55</v>
      </c>
      <c r="M1321" t="s">
        <v>6825</v>
      </c>
      <c r="N1321" t="s">
        <v>3215</v>
      </c>
      <c r="O1321" t="s">
        <v>62</v>
      </c>
      <c r="P1321" t="s">
        <v>62</v>
      </c>
      <c r="Q1321" t="s">
        <v>62</v>
      </c>
      <c r="R1321">
        <v>2.5559999999999997E-3</v>
      </c>
      <c r="S1321" t="s">
        <v>3194</v>
      </c>
      <c r="U1321" t="s">
        <v>3194</v>
      </c>
      <c r="Y1321">
        <v>0.96028000000000002</v>
      </c>
      <c r="Z1321">
        <v>3</v>
      </c>
      <c r="AA1321" t="b">
        <v>0</v>
      </c>
      <c r="AB1321" t="s">
        <v>62</v>
      </c>
      <c r="AC1321" t="s">
        <v>3215</v>
      </c>
      <c r="AD1321" t="b">
        <v>0</v>
      </c>
      <c r="AE1321" t="b">
        <v>0</v>
      </c>
      <c r="BA1321">
        <v>2597342.3012700002</v>
      </c>
      <c r="BB1321">
        <v>3.7387681296334055E-3</v>
      </c>
      <c r="BO1321">
        <v>480989.31505000003</v>
      </c>
      <c r="BP1321">
        <v>1.2393437106268785E-3</v>
      </c>
      <c r="BS1321">
        <v>7888224.7668200005</v>
      </c>
      <c r="BT1321">
        <v>1.6279174073832645E-3</v>
      </c>
      <c r="BU1321">
        <v>577187.17806000006</v>
      </c>
      <c r="BV1321">
        <v>2.309735522314393E-3</v>
      </c>
    </row>
    <row r="1322" spans="1:82" x14ac:dyDescent="0.3">
      <c r="A1322" t="s">
        <v>6826</v>
      </c>
      <c r="B1322" t="s">
        <v>49</v>
      </c>
      <c r="C1322" t="s">
        <v>2189</v>
      </c>
      <c r="D1322" t="s">
        <v>1053</v>
      </c>
      <c r="E1322" t="s">
        <v>1054</v>
      </c>
      <c r="F1322" t="s">
        <v>3527</v>
      </c>
      <c r="G1322" t="s">
        <v>53</v>
      </c>
      <c r="H1322" t="s">
        <v>6827</v>
      </c>
      <c r="I1322" t="s">
        <v>6828</v>
      </c>
      <c r="J1322" t="s">
        <v>48</v>
      </c>
      <c r="K1322" t="s">
        <v>6829</v>
      </c>
      <c r="L1322" t="s">
        <v>48</v>
      </c>
      <c r="M1322" t="s">
        <v>6830</v>
      </c>
      <c r="N1322" t="s">
        <v>3237</v>
      </c>
      <c r="O1322" t="s">
        <v>48</v>
      </c>
      <c r="P1322" t="s">
        <v>48</v>
      </c>
      <c r="Q1322" t="s">
        <v>48</v>
      </c>
      <c r="R1322">
        <v>-8.2600000000000002E-4</v>
      </c>
      <c r="S1322" t="s">
        <v>3194</v>
      </c>
      <c r="T1322" t="s">
        <v>3194</v>
      </c>
      <c r="U1322" t="s">
        <v>3194</v>
      </c>
      <c r="Y1322">
        <v>0.93314999999999992</v>
      </c>
      <c r="Z1322">
        <v>1</v>
      </c>
      <c r="AA1322" t="b">
        <v>0</v>
      </c>
      <c r="AB1322" t="s">
        <v>48</v>
      </c>
      <c r="AC1322" t="s">
        <v>3237</v>
      </c>
      <c r="AD1322" t="b">
        <v>0</v>
      </c>
      <c r="AE1322" t="b">
        <v>0</v>
      </c>
      <c r="AF1322" t="s">
        <v>48</v>
      </c>
      <c r="AG1322">
        <v>13776046.999739699</v>
      </c>
      <c r="AH1322">
        <v>8.9102055799770513E-5</v>
      </c>
      <c r="AI1322">
        <v>4199729.7946499996</v>
      </c>
      <c r="AJ1322">
        <v>7.8152513966676029E-5</v>
      </c>
      <c r="AK1322">
        <v>5356055.3981102994</v>
      </c>
      <c r="AL1322">
        <v>6.4311553432256459E-4</v>
      </c>
      <c r="AS1322">
        <v>4666366.4385000002</v>
      </c>
      <c r="AT1322">
        <v>2.6555842694786515E-3</v>
      </c>
    </row>
    <row r="1323" spans="1:82" x14ac:dyDescent="0.3">
      <c r="A1323" t="s">
        <v>6831</v>
      </c>
      <c r="B1323" t="s">
        <v>49</v>
      </c>
      <c r="C1323" t="s">
        <v>1029</v>
      </c>
      <c r="D1323" t="s">
        <v>1030</v>
      </c>
      <c r="E1323" t="s">
        <v>1031</v>
      </c>
      <c r="F1323" t="s">
        <v>4143</v>
      </c>
      <c r="H1323" t="s">
        <v>6832</v>
      </c>
      <c r="I1323" t="s">
        <v>3256</v>
      </c>
      <c r="J1323" t="s">
        <v>55</v>
      </c>
      <c r="K1323" t="s">
        <v>3256</v>
      </c>
      <c r="L1323" t="s">
        <v>55</v>
      </c>
      <c r="M1323" t="s">
        <v>5620</v>
      </c>
      <c r="N1323" t="s">
        <v>3498</v>
      </c>
      <c r="O1323" t="s">
        <v>107</v>
      </c>
      <c r="P1323" t="s">
        <v>107</v>
      </c>
      <c r="Q1323" t="s">
        <v>107</v>
      </c>
      <c r="R1323">
        <v>4.7260000000000002E-3</v>
      </c>
      <c r="S1323" t="s">
        <v>3194</v>
      </c>
      <c r="U1323" t="s">
        <v>3194</v>
      </c>
      <c r="Y1323">
        <v>1.0156961600000001</v>
      </c>
      <c r="Z1323">
        <v>2</v>
      </c>
      <c r="AA1323" t="b">
        <v>0</v>
      </c>
      <c r="AC1323" t="s">
        <v>3498</v>
      </c>
      <c r="AD1323" t="b">
        <v>0</v>
      </c>
      <c r="AE1323" t="b">
        <v>0</v>
      </c>
      <c r="AG1323">
        <v>31375284.801000006</v>
      </c>
      <c r="AH1323">
        <v>2.0293211667506779E-4</v>
      </c>
    </row>
    <row r="1324" spans="1:82" x14ac:dyDescent="0.3">
      <c r="A1324" t="s">
        <v>6833</v>
      </c>
      <c r="B1324" t="s">
        <v>49</v>
      </c>
      <c r="C1324" t="s">
        <v>760</v>
      </c>
      <c r="D1324" t="s">
        <v>761</v>
      </c>
      <c r="E1324" t="s">
        <v>762</v>
      </c>
      <c r="F1324" t="s">
        <v>3188</v>
      </c>
      <c r="G1324" t="s">
        <v>53</v>
      </c>
      <c r="H1324" t="s">
        <v>6834</v>
      </c>
      <c r="I1324" t="s">
        <v>5833</v>
      </c>
      <c r="J1324" t="s">
        <v>63</v>
      </c>
      <c r="K1324" t="s">
        <v>3256</v>
      </c>
      <c r="L1324" t="s">
        <v>55</v>
      </c>
      <c r="M1324" t="s">
        <v>5678</v>
      </c>
      <c r="N1324" t="s">
        <v>3215</v>
      </c>
      <c r="O1324" t="s">
        <v>63</v>
      </c>
      <c r="P1324" t="s">
        <v>63</v>
      </c>
      <c r="Q1324" t="s">
        <v>62</v>
      </c>
      <c r="R1324">
        <v>-9.4999999999999992E-5</v>
      </c>
      <c r="S1324" t="s">
        <v>3194</v>
      </c>
      <c r="U1324" t="s">
        <v>3194</v>
      </c>
      <c r="Y1324">
        <v>1.01684</v>
      </c>
      <c r="Z1324">
        <v>3</v>
      </c>
      <c r="AA1324" t="b">
        <v>0</v>
      </c>
      <c r="AB1324" t="s">
        <v>63</v>
      </c>
      <c r="AC1324" t="s">
        <v>3215</v>
      </c>
      <c r="AD1324" t="b">
        <v>0</v>
      </c>
      <c r="AE1324" t="b">
        <v>0</v>
      </c>
      <c r="AG1324">
        <v>23199447.944250003</v>
      </c>
      <c r="AH1324">
        <v>1.5005164437167598E-4</v>
      </c>
      <c r="AI1324">
        <v>12888582.19125</v>
      </c>
      <c r="AJ1324">
        <v>2.3984283488796753E-4</v>
      </c>
    </row>
    <row r="1325" spans="1:82" x14ac:dyDescent="0.3">
      <c r="A1325" t="s">
        <v>6835</v>
      </c>
      <c r="B1325" t="s">
        <v>49</v>
      </c>
      <c r="C1325" t="s">
        <v>1000</v>
      </c>
      <c r="D1325" t="s">
        <v>1001</v>
      </c>
      <c r="E1325" t="s">
        <v>1002</v>
      </c>
      <c r="F1325" t="s">
        <v>3500</v>
      </c>
      <c r="G1325" t="s">
        <v>67</v>
      </c>
      <c r="H1325" t="s">
        <v>6836</v>
      </c>
      <c r="I1325" t="s">
        <v>4382</v>
      </c>
      <c r="J1325" t="s">
        <v>56</v>
      </c>
      <c r="K1325" t="s">
        <v>5698</v>
      </c>
      <c r="L1325" t="s">
        <v>55</v>
      </c>
      <c r="M1325" t="s">
        <v>5988</v>
      </c>
      <c r="N1325" t="s">
        <v>3207</v>
      </c>
      <c r="O1325" t="s">
        <v>56</v>
      </c>
      <c r="P1325" t="s">
        <v>56</v>
      </c>
      <c r="Q1325" t="s">
        <v>68</v>
      </c>
      <c r="R1325">
        <v>1.9392E-2</v>
      </c>
      <c r="S1325" t="s">
        <v>3194</v>
      </c>
      <c r="Y1325">
        <v>0.93397000000000008</v>
      </c>
      <c r="AA1325" t="b">
        <v>0</v>
      </c>
      <c r="AB1325" t="s">
        <v>56</v>
      </c>
      <c r="AC1325" t="s">
        <v>3207</v>
      </c>
      <c r="AD1325" t="b">
        <v>0</v>
      </c>
      <c r="AE1325" t="b">
        <v>0</v>
      </c>
      <c r="AI1325">
        <v>7186018.1505000014</v>
      </c>
      <c r="AJ1325">
        <v>1.337241706804955E-4</v>
      </c>
      <c r="AK1325">
        <v>22516190.204900004</v>
      </c>
      <c r="AL1325">
        <v>2.7035776552351782E-3</v>
      </c>
      <c r="AS1325">
        <v>2874407.2602000004</v>
      </c>
      <c r="AT1325">
        <v>1.6357975321621007E-3</v>
      </c>
    </row>
    <row r="1326" spans="1:82" x14ac:dyDescent="0.3">
      <c r="A1326" t="s">
        <v>6837</v>
      </c>
      <c r="B1326" t="s">
        <v>49</v>
      </c>
      <c r="C1326" t="s">
        <v>2741</v>
      </c>
      <c r="D1326" t="s">
        <v>503</v>
      </c>
      <c r="E1326" t="s">
        <v>504</v>
      </c>
      <c r="F1326" t="s">
        <v>3346</v>
      </c>
      <c r="G1326" t="s">
        <v>53</v>
      </c>
      <c r="H1326" t="s">
        <v>6838</v>
      </c>
      <c r="I1326" t="s">
        <v>4343</v>
      </c>
      <c r="J1326" t="s">
        <v>62</v>
      </c>
      <c r="K1326" t="s">
        <v>3257</v>
      </c>
      <c r="L1326" t="s">
        <v>55</v>
      </c>
      <c r="M1326" t="s">
        <v>5194</v>
      </c>
      <c r="N1326" t="s">
        <v>3215</v>
      </c>
      <c r="O1326" t="s">
        <v>62</v>
      </c>
      <c r="P1326" t="s">
        <v>62</v>
      </c>
      <c r="Q1326" t="s">
        <v>62</v>
      </c>
      <c r="R1326">
        <v>-3.0400000000000002E-4</v>
      </c>
      <c r="S1326" t="s">
        <v>3194</v>
      </c>
      <c r="U1326" t="s">
        <v>3194</v>
      </c>
      <c r="Y1326">
        <v>1.04287</v>
      </c>
      <c r="Z1326">
        <v>3</v>
      </c>
      <c r="AA1326" t="b">
        <v>0</v>
      </c>
      <c r="AB1326" t="s">
        <v>62</v>
      </c>
      <c r="AC1326" t="s">
        <v>3215</v>
      </c>
      <c r="AD1326" t="b">
        <v>0</v>
      </c>
      <c r="AE1326" t="b">
        <v>0</v>
      </c>
      <c r="AG1326">
        <v>107786070.180803</v>
      </c>
      <c r="AH1326">
        <v>6.9714922138907904E-4</v>
      </c>
      <c r="AI1326">
        <v>33008071.426119998</v>
      </c>
      <c r="AJ1326">
        <v>6.1424517511319307E-4</v>
      </c>
      <c r="AK1326">
        <v>10790695.961437</v>
      </c>
      <c r="AL1326">
        <v>1.2956669942958991E-3</v>
      </c>
      <c r="BM1326">
        <v>1051212.4657999999</v>
      </c>
      <c r="BN1326">
        <v>1.9275036757671366E-3</v>
      </c>
      <c r="BO1326">
        <v>1051212.4657999999</v>
      </c>
      <c r="BP1326">
        <v>2.7086122648823743E-3</v>
      </c>
      <c r="BU1326">
        <v>525606.23289999994</v>
      </c>
      <c r="BV1326">
        <v>2.1033235543440683E-3</v>
      </c>
      <c r="BW1326">
        <v>525606.23289999994</v>
      </c>
      <c r="BX1326">
        <v>2.6519003184935553E-3</v>
      </c>
    </row>
    <row r="1327" spans="1:82" x14ac:dyDescent="0.3">
      <c r="A1327" t="s">
        <v>6839</v>
      </c>
      <c r="B1327" t="s">
        <v>3210</v>
      </c>
      <c r="C1327" t="s">
        <v>792</v>
      </c>
      <c r="D1327" t="s">
        <v>351</v>
      </c>
      <c r="E1327" t="s">
        <v>352</v>
      </c>
      <c r="F1327" t="s">
        <v>3571</v>
      </c>
      <c r="G1327" t="s">
        <v>271</v>
      </c>
      <c r="H1327" t="s">
        <v>6840</v>
      </c>
      <c r="I1327" t="s">
        <v>6719</v>
      </c>
      <c r="J1327" t="s">
        <v>68</v>
      </c>
      <c r="K1327" t="s">
        <v>3944</v>
      </c>
      <c r="L1327" t="s">
        <v>62</v>
      </c>
      <c r="M1327" t="s">
        <v>6719</v>
      </c>
      <c r="N1327" t="s">
        <v>3221</v>
      </c>
      <c r="O1327" t="s">
        <v>68</v>
      </c>
      <c r="P1327" t="s">
        <v>56</v>
      </c>
      <c r="Q1327" t="s">
        <v>62</v>
      </c>
      <c r="R1327">
        <v>1.7830000000000002E-2</v>
      </c>
      <c r="S1327" t="s">
        <v>3194</v>
      </c>
      <c r="T1327" t="s">
        <v>3194</v>
      </c>
      <c r="U1327" t="s">
        <v>3194</v>
      </c>
      <c r="V1327" t="s">
        <v>55</v>
      </c>
      <c r="X1327" t="s">
        <v>55</v>
      </c>
      <c r="Y1327">
        <v>0.97687999999999997</v>
      </c>
      <c r="Z1327">
        <v>6</v>
      </c>
      <c r="AA1327" t="b">
        <v>0</v>
      </c>
      <c r="AB1327" t="s">
        <v>68</v>
      </c>
      <c r="AC1327" t="s">
        <v>3221</v>
      </c>
      <c r="AD1327" t="b">
        <v>0</v>
      </c>
      <c r="AE1327" t="b">
        <v>0</v>
      </c>
      <c r="AF1327" t="s">
        <v>62</v>
      </c>
      <c r="CC1327">
        <v>195736</v>
      </c>
      <c r="CD1327">
        <v>8.5249916992564305E-4</v>
      </c>
    </row>
    <row r="1328" spans="1:82" x14ac:dyDescent="0.3">
      <c r="A1328" t="s">
        <v>6841</v>
      </c>
      <c r="B1328" t="s">
        <v>49</v>
      </c>
      <c r="C1328" t="s">
        <v>6842</v>
      </c>
      <c r="D1328" t="s">
        <v>2031</v>
      </c>
      <c r="E1328" t="s">
        <v>2032</v>
      </c>
      <c r="F1328" t="s">
        <v>3998</v>
      </c>
      <c r="R1328">
        <v>0</v>
      </c>
      <c r="S1328" t="s">
        <v>3194</v>
      </c>
      <c r="U1328" t="s">
        <v>3194</v>
      </c>
      <c r="W1328" t="s">
        <v>55</v>
      </c>
      <c r="Y1328">
        <v>642.29999999999995</v>
      </c>
      <c r="Z1328">
        <v>4</v>
      </c>
      <c r="AA1328" t="b">
        <v>0</v>
      </c>
      <c r="AD1328" t="b">
        <v>0</v>
      </c>
      <c r="AE1328" t="b">
        <v>0</v>
      </c>
      <c r="AG1328">
        <v>203359887.59999999</v>
      </c>
      <c r="AH1328">
        <v>1.3153108473506685E-3</v>
      </c>
      <c r="AI1328">
        <v>37428105.599999994</v>
      </c>
      <c r="AJ1328">
        <v>6.9649731975054345E-4</v>
      </c>
      <c r="AK1328">
        <v>17206574.699999999</v>
      </c>
      <c r="AL1328">
        <v>2.0660382799542769E-3</v>
      </c>
      <c r="AO1328">
        <v>7134668.3999999994</v>
      </c>
      <c r="AP1328">
        <v>1.7951892373316626E-3</v>
      </c>
      <c r="CA1328">
        <v>1511331.9</v>
      </c>
      <c r="CB1328">
        <v>1.6608976678996409E-3</v>
      </c>
    </row>
    <row r="1329" spans="1:84" x14ac:dyDescent="0.3">
      <c r="A1329" t="s">
        <v>6843</v>
      </c>
      <c r="B1329" t="s">
        <v>49</v>
      </c>
      <c r="C1329" t="s">
        <v>777</v>
      </c>
      <c r="D1329" t="s">
        <v>778</v>
      </c>
      <c r="E1329" t="s">
        <v>779</v>
      </c>
      <c r="F1329" t="s">
        <v>3360</v>
      </c>
      <c r="G1329" t="s">
        <v>53</v>
      </c>
      <c r="H1329" t="s">
        <v>5256</v>
      </c>
      <c r="I1329" t="s">
        <v>3507</v>
      </c>
      <c r="J1329" t="s">
        <v>56</v>
      </c>
      <c r="K1329" t="s">
        <v>4839</v>
      </c>
      <c r="L1329" t="s">
        <v>55</v>
      </c>
      <c r="M1329" t="s">
        <v>5693</v>
      </c>
      <c r="N1329" t="s">
        <v>3221</v>
      </c>
      <c r="O1329" t="s">
        <v>56</v>
      </c>
      <c r="P1329" t="s">
        <v>56</v>
      </c>
      <c r="Q1329" t="s">
        <v>56</v>
      </c>
      <c r="R1329">
        <v>1.0570999999999999E-2</v>
      </c>
      <c r="U1329" t="s">
        <v>3194</v>
      </c>
      <c r="Y1329">
        <v>0.97423000000000004</v>
      </c>
      <c r="AA1329" t="b">
        <v>0</v>
      </c>
      <c r="AB1329" t="s">
        <v>56</v>
      </c>
      <c r="AC1329" t="s">
        <v>3221</v>
      </c>
      <c r="AD1329" t="b">
        <v>0</v>
      </c>
      <c r="AE1329" t="b">
        <v>0</v>
      </c>
      <c r="AG1329">
        <v>40601614.64316</v>
      </c>
      <c r="AH1329">
        <v>2.6260706961612275E-4</v>
      </c>
      <c r="AI1329">
        <v>20547775.780480001</v>
      </c>
      <c r="AJ1329">
        <v>3.8237229826399371E-4</v>
      </c>
      <c r="AK1329">
        <v>13138722.01348</v>
      </c>
      <c r="AL1329">
        <v>1.5776006034209477E-3</v>
      </c>
      <c r="AS1329">
        <v>5136943.9451200003</v>
      </c>
      <c r="AT1329">
        <v>2.9233854035345232E-3</v>
      </c>
      <c r="BE1329">
        <v>1284235.9862800001</v>
      </c>
      <c r="BF1329">
        <v>3.2174329176028905E-3</v>
      </c>
      <c r="BK1329">
        <v>3852707.9588400004</v>
      </c>
      <c r="BL1329">
        <v>1.4825272141018319E-3</v>
      </c>
      <c r="BY1329">
        <v>1284235.9862800001</v>
      </c>
      <c r="BZ1329">
        <v>2.9101715945202698E-3</v>
      </c>
      <c r="CA1329">
        <v>1284235.9862800001</v>
      </c>
      <c r="CB1329">
        <v>1.4113276869529767E-3</v>
      </c>
    </row>
    <row r="1330" spans="1:84" x14ac:dyDescent="0.3">
      <c r="A1330" t="s">
        <v>6844</v>
      </c>
      <c r="B1330" t="s">
        <v>3210</v>
      </c>
      <c r="C1330" t="s">
        <v>2738</v>
      </c>
      <c r="D1330" t="s">
        <v>2739</v>
      </c>
      <c r="E1330" t="s">
        <v>2740</v>
      </c>
      <c r="F1330" t="s">
        <v>3223</v>
      </c>
      <c r="G1330" t="s">
        <v>53</v>
      </c>
      <c r="H1330" t="s">
        <v>3788</v>
      </c>
      <c r="I1330" t="s">
        <v>6845</v>
      </c>
      <c r="J1330" t="s">
        <v>63</v>
      </c>
      <c r="K1330" t="s">
        <v>5813</v>
      </c>
      <c r="L1330" t="s">
        <v>63</v>
      </c>
      <c r="M1330" t="s">
        <v>6846</v>
      </c>
      <c r="N1330" t="s">
        <v>3470</v>
      </c>
      <c r="O1330" t="s">
        <v>63</v>
      </c>
      <c r="P1330" t="s">
        <v>63</v>
      </c>
      <c r="Q1330" t="s">
        <v>63</v>
      </c>
      <c r="R1330">
        <v>2.5000000000000001E-3</v>
      </c>
      <c r="S1330" t="s">
        <v>3194</v>
      </c>
      <c r="T1330" t="s">
        <v>3194</v>
      </c>
      <c r="U1330" t="s">
        <v>3194</v>
      </c>
      <c r="Y1330">
        <v>0.99989000000000006</v>
      </c>
      <c r="Z1330">
        <v>3</v>
      </c>
      <c r="AA1330" t="b">
        <v>0</v>
      </c>
      <c r="AB1330" t="s">
        <v>63</v>
      </c>
      <c r="AC1330" t="s">
        <v>3470</v>
      </c>
      <c r="AD1330" t="b">
        <v>0</v>
      </c>
      <c r="AE1330" t="b">
        <v>0</v>
      </c>
      <c r="AF1330" t="s">
        <v>63</v>
      </c>
      <c r="CC1330">
        <v>303719.49998999998</v>
      </c>
      <c r="CD1330">
        <v>1.3228053175282336E-3</v>
      </c>
    </row>
    <row r="1331" spans="1:84" x14ac:dyDescent="0.3">
      <c r="A1331" t="s">
        <v>6847</v>
      </c>
      <c r="B1331" t="s">
        <v>49</v>
      </c>
      <c r="C1331" t="s">
        <v>2737</v>
      </c>
      <c r="D1331" t="s">
        <v>619</v>
      </c>
      <c r="E1331" t="s">
        <v>620</v>
      </c>
      <c r="F1331" t="s">
        <v>3271</v>
      </c>
      <c r="G1331" t="s">
        <v>53</v>
      </c>
      <c r="H1331" t="s">
        <v>6848</v>
      </c>
      <c r="I1331" t="s">
        <v>3226</v>
      </c>
      <c r="J1331" t="s">
        <v>55</v>
      </c>
      <c r="K1331" t="s">
        <v>6849</v>
      </c>
      <c r="L1331" t="s">
        <v>55</v>
      </c>
      <c r="M1331" t="s">
        <v>6849</v>
      </c>
      <c r="N1331" t="s">
        <v>55</v>
      </c>
      <c r="O1331" t="s">
        <v>55</v>
      </c>
      <c r="P1331" t="s">
        <v>55</v>
      </c>
      <c r="Q1331" t="s">
        <v>55</v>
      </c>
      <c r="R1331">
        <v>7.7000000000000001E-5</v>
      </c>
      <c r="U1331" t="s">
        <v>3194</v>
      </c>
      <c r="Y1331">
        <v>0.97801000000000005</v>
      </c>
      <c r="Z1331">
        <v>2</v>
      </c>
      <c r="AA1331" t="b">
        <v>0</v>
      </c>
      <c r="AD1331" t="b">
        <v>0</v>
      </c>
      <c r="AE1331" t="b">
        <v>0</v>
      </c>
      <c r="AG1331">
        <v>49226123.289999999</v>
      </c>
      <c r="AH1331">
        <v>3.1838950493380574E-4</v>
      </c>
    </row>
    <row r="1332" spans="1:84" x14ac:dyDescent="0.3">
      <c r="A1332" t="s">
        <v>6850</v>
      </c>
      <c r="B1332" t="s">
        <v>49</v>
      </c>
      <c r="C1332" t="s">
        <v>2200</v>
      </c>
      <c r="D1332" t="s">
        <v>905</v>
      </c>
      <c r="E1332" t="s">
        <v>906</v>
      </c>
      <c r="F1332" t="s">
        <v>3217</v>
      </c>
      <c r="G1332" t="s">
        <v>53</v>
      </c>
      <c r="H1332" t="s">
        <v>6851</v>
      </c>
      <c r="I1332" t="s">
        <v>6852</v>
      </c>
      <c r="J1332" t="s">
        <v>63</v>
      </c>
      <c r="K1332" t="s">
        <v>5246</v>
      </c>
      <c r="L1332" t="s">
        <v>55</v>
      </c>
      <c r="M1332" t="s">
        <v>5246</v>
      </c>
      <c r="N1332" t="s">
        <v>55</v>
      </c>
      <c r="O1332" t="s">
        <v>63</v>
      </c>
      <c r="P1332" t="s">
        <v>63</v>
      </c>
      <c r="Q1332" t="s">
        <v>63</v>
      </c>
      <c r="R1332">
        <v>3.7469999999999999E-3</v>
      </c>
      <c r="U1332" t="s">
        <v>3194</v>
      </c>
      <c r="W1332" t="s">
        <v>3389</v>
      </c>
      <c r="Y1332">
        <v>0.91855999999999993</v>
      </c>
      <c r="Z1332">
        <v>4</v>
      </c>
      <c r="AA1332" t="b">
        <v>0</v>
      </c>
      <c r="AB1332" t="s">
        <v>63</v>
      </c>
      <c r="AD1332" t="b">
        <v>0</v>
      </c>
      <c r="AE1332" t="b">
        <v>0</v>
      </c>
      <c r="BS1332">
        <v>9185600</v>
      </c>
      <c r="BT1332">
        <v>1.8956607575582453E-3</v>
      </c>
    </row>
    <row r="1333" spans="1:84" x14ac:dyDescent="0.3">
      <c r="A1333" t="s">
        <v>6853</v>
      </c>
      <c r="B1333" t="s">
        <v>49</v>
      </c>
      <c r="D1333" t="s">
        <v>346</v>
      </c>
      <c r="E1333" t="s">
        <v>3818</v>
      </c>
      <c r="F1333" t="s">
        <v>3819</v>
      </c>
      <c r="H1333" t="s">
        <v>6854</v>
      </c>
      <c r="R1333">
        <v>0</v>
      </c>
      <c r="S1333" t="s">
        <v>3194</v>
      </c>
      <c r="T1333" t="s">
        <v>3194</v>
      </c>
      <c r="U1333" t="s">
        <v>3194</v>
      </c>
      <c r="V1333" t="s">
        <v>55</v>
      </c>
      <c r="W1333" t="s">
        <v>55</v>
      </c>
      <c r="X1333" t="s">
        <v>55</v>
      </c>
      <c r="Y1333">
        <v>2.9187705000000004E-3</v>
      </c>
      <c r="Z1333">
        <v>2</v>
      </c>
      <c r="AA1333" t="b">
        <v>0</v>
      </c>
      <c r="AD1333" t="b">
        <v>0</v>
      </c>
      <c r="AE1333" t="b">
        <v>0</v>
      </c>
      <c r="AG1333">
        <v>729692.62500000012</v>
      </c>
      <c r="AH1333">
        <v>4.7195768852022312E-6</v>
      </c>
    </row>
    <row r="1334" spans="1:84" x14ac:dyDescent="0.3">
      <c r="A1334" t="s">
        <v>6855</v>
      </c>
      <c r="B1334" t="s">
        <v>49</v>
      </c>
      <c r="C1334" t="s">
        <v>2005</v>
      </c>
      <c r="D1334" t="s">
        <v>118</v>
      </c>
      <c r="E1334" t="s">
        <v>119</v>
      </c>
      <c r="F1334" t="s">
        <v>4143</v>
      </c>
      <c r="H1334" t="s">
        <v>5110</v>
      </c>
      <c r="I1334" t="s">
        <v>3256</v>
      </c>
      <c r="J1334" t="s">
        <v>55</v>
      </c>
      <c r="K1334" t="s">
        <v>3256</v>
      </c>
      <c r="L1334" t="s">
        <v>55</v>
      </c>
      <c r="M1334" t="s">
        <v>3256</v>
      </c>
      <c r="N1334" t="s">
        <v>55</v>
      </c>
      <c r="O1334" t="s">
        <v>55</v>
      </c>
      <c r="P1334" t="s">
        <v>55</v>
      </c>
      <c r="Q1334" t="s">
        <v>55</v>
      </c>
      <c r="R1334">
        <v>-5.1140000000000005E-3</v>
      </c>
      <c r="S1334" t="s">
        <v>3194</v>
      </c>
      <c r="T1334" t="s">
        <v>3208</v>
      </c>
      <c r="U1334" t="s">
        <v>3194</v>
      </c>
      <c r="X1334" t="s">
        <v>55</v>
      </c>
      <c r="Y1334">
        <v>1</v>
      </c>
      <c r="Z1334">
        <v>2</v>
      </c>
      <c r="AA1334" t="b">
        <v>0</v>
      </c>
      <c r="AD1334" t="b">
        <v>0</v>
      </c>
      <c r="AE1334" t="b">
        <v>0</v>
      </c>
      <c r="AG1334">
        <v>100000000</v>
      </c>
      <c r="AH1334">
        <v>6.4678971987721962E-4</v>
      </c>
      <c r="AI1334">
        <v>50000000</v>
      </c>
      <c r="AJ1334">
        <v>9.3044693096962878E-4</v>
      </c>
    </row>
    <row r="1335" spans="1:84" x14ac:dyDescent="0.3">
      <c r="A1335" t="s">
        <v>6856</v>
      </c>
      <c r="B1335" t="s">
        <v>49</v>
      </c>
      <c r="C1335" t="s">
        <v>2720</v>
      </c>
      <c r="D1335" t="s">
        <v>368</v>
      </c>
      <c r="E1335" t="s">
        <v>369</v>
      </c>
      <c r="F1335" t="s">
        <v>3527</v>
      </c>
      <c r="G1335" t="s">
        <v>53</v>
      </c>
      <c r="H1335" t="s">
        <v>6857</v>
      </c>
      <c r="I1335" t="s">
        <v>4795</v>
      </c>
      <c r="J1335" t="s">
        <v>48</v>
      </c>
      <c r="K1335" t="s">
        <v>6858</v>
      </c>
      <c r="L1335" t="s">
        <v>48</v>
      </c>
      <c r="M1335" t="s">
        <v>6859</v>
      </c>
      <c r="N1335" t="s">
        <v>3237</v>
      </c>
      <c r="O1335" t="s">
        <v>48</v>
      </c>
      <c r="P1335" t="s">
        <v>48</v>
      </c>
      <c r="Q1335" t="s">
        <v>48</v>
      </c>
      <c r="R1335">
        <v>-1.7620000000000001E-3</v>
      </c>
      <c r="S1335" t="s">
        <v>3194</v>
      </c>
      <c r="T1335" t="s">
        <v>3194</v>
      </c>
      <c r="U1335" t="s">
        <v>3194</v>
      </c>
      <c r="W1335" t="s">
        <v>55</v>
      </c>
      <c r="X1335" t="s">
        <v>55</v>
      </c>
      <c r="Y1335">
        <v>1.01525</v>
      </c>
      <c r="Z1335">
        <v>1</v>
      </c>
      <c r="AA1335" t="b">
        <v>0</v>
      </c>
      <c r="AB1335" t="s">
        <v>48</v>
      </c>
      <c r="AC1335" t="s">
        <v>3237</v>
      </c>
      <c r="AD1335" t="b">
        <v>0</v>
      </c>
      <c r="AE1335" t="b">
        <v>0</v>
      </c>
      <c r="AF1335" t="s">
        <v>48</v>
      </c>
      <c r="BM1335">
        <v>5988082.8767600004</v>
      </c>
      <c r="BN1335">
        <v>1.0979751602326509E-2</v>
      </c>
      <c r="BO1335">
        <v>3613498.2877000002</v>
      </c>
      <c r="BP1335">
        <v>9.3107398357829482E-3</v>
      </c>
      <c r="BQ1335">
        <v>412971.23288000003</v>
      </c>
      <c r="BR1335">
        <v>1.2687394001124978E-2</v>
      </c>
      <c r="BW1335">
        <v>2477827.3972800002</v>
      </c>
      <c r="BX1335">
        <v>1.2501661610373362E-2</v>
      </c>
    </row>
    <row r="1336" spans="1:84" x14ac:dyDescent="0.3">
      <c r="A1336" t="s">
        <v>6860</v>
      </c>
      <c r="B1336" t="s">
        <v>49</v>
      </c>
      <c r="C1336" t="s">
        <v>683</v>
      </c>
      <c r="D1336" t="s">
        <v>346</v>
      </c>
      <c r="E1336" t="s">
        <v>540</v>
      </c>
      <c r="F1336" t="s">
        <v>3250</v>
      </c>
      <c r="G1336" t="s">
        <v>53</v>
      </c>
      <c r="H1336" t="s">
        <v>5548</v>
      </c>
      <c r="I1336" t="s">
        <v>4084</v>
      </c>
      <c r="J1336" t="s">
        <v>62</v>
      </c>
      <c r="K1336" t="s">
        <v>4188</v>
      </c>
      <c r="L1336" t="s">
        <v>107</v>
      </c>
      <c r="M1336" t="s">
        <v>4089</v>
      </c>
      <c r="N1336" t="s">
        <v>3498</v>
      </c>
      <c r="O1336" t="s">
        <v>107</v>
      </c>
      <c r="P1336" t="s">
        <v>62</v>
      </c>
      <c r="Q1336" t="s">
        <v>107</v>
      </c>
      <c r="R1336">
        <v>-3.4299999999999999E-4</v>
      </c>
      <c r="S1336" t="s">
        <v>3194</v>
      </c>
      <c r="Y1336">
        <v>1.03607</v>
      </c>
      <c r="AA1336" t="b">
        <v>0</v>
      </c>
      <c r="AB1336" t="s">
        <v>62</v>
      </c>
      <c r="AC1336" t="s">
        <v>3498</v>
      </c>
      <c r="AD1336" t="b">
        <v>0</v>
      </c>
      <c r="AE1336" t="b">
        <v>0</v>
      </c>
      <c r="AF1336" t="s">
        <v>107</v>
      </c>
      <c r="AG1336">
        <v>197199773.42160001</v>
      </c>
      <c r="AH1336">
        <v>1.2754678621120785E-3</v>
      </c>
      <c r="AI1336">
        <v>53010691.780000009</v>
      </c>
      <c r="AJ1336">
        <v>9.8647270950555864E-4</v>
      </c>
      <c r="AK1336">
        <v>23112661.616080005</v>
      </c>
      <c r="AL1336">
        <v>2.7751975325136131E-3</v>
      </c>
      <c r="AQ1336">
        <v>1590320.7534000003</v>
      </c>
      <c r="AR1336">
        <v>3.921581581790453E-3</v>
      </c>
      <c r="BE1336">
        <v>2120427.6712000002</v>
      </c>
      <c r="BF1336">
        <v>5.3123677124769933E-3</v>
      </c>
      <c r="BG1336">
        <v>3180641.5068000006</v>
      </c>
      <c r="BH1336">
        <v>2.6809472372036024E-2</v>
      </c>
      <c r="BK1336">
        <v>9541924.5204000007</v>
      </c>
      <c r="BL1336">
        <v>3.6717454132333964E-3</v>
      </c>
      <c r="BS1336">
        <v>37107484.246000007</v>
      </c>
      <c r="BT1336">
        <v>7.6579865982464969E-3</v>
      </c>
    </row>
    <row r="1337" spans="1:84" x14ac:dyDescent="0.3">
      <c r="A1337" t="s">
        <v>6861</v>
      </c>
      <c r="B1337" t="s">
        <v>49</v>
      </c>
      <c r="D1337" t="s">
        <v>476</v>
      </c>
      <c r="E1337" t="s">
        <v>477</v>
      </c>
      <c r="F1337" t="s">
        <v>3819</v>
      </c>
      <c r="H1337" t="s">
        <v>6862</v>
      </c>
      <c r="R1337">
        <v>0</v>
      </c>
      <c r="S1337" t="s">
        <v>3194</v>
      </c>
      <c r="T1337" t="s">
        <v>3208</v>
      </c>
      <c r="U1337" t="s">
        <v>3194</v>
      </c>
      <c r="V1337" t="s">
        <v>55</v>
      </c>
      <c r="W1337" t="s">
        <v>55</v>
      </c>
      <c r="Y1337">
        <v>1.8388857E-3</v>
      </c>
      <c r="Z1337">
        <v>4</v>
      </c>
      <c r="AA1337" t="b">
        <v>0</v>
      </c>
      <c r="AD1337" t="b">
        <v>0</v>
      </c>
      <c r="AE1337" t="b">
        <v>0</v>
      </c>
      <c r="AI1337">
        <v>275832.85499999998</v>
      </c>
      <c r="AJ1337">
        <v>5.1329566679068126E-6</v>
      </c>
    </row>
    <row r="1338" spans="1:84" x14ac:dyDescent="0.3">
      <c r="A1338" t="s">
        <v>6863</v>
      </c>
      <c r="B1338" t="s">
        <v>49</v>
      </c>
      <c r="C1338" t="s">
        <v>745</v>
      </c>
      <c r="D1338" t="s">
        <v>746</v>
      </c>
      <c r="E1338" t="s">
        <v>747</v>
      </c>
      <c r="F1338" t="s">
        <v>3346</v>
      </c>
      <c r="G1338" t="s">
        <v>53</v>
      </c>
      <c r="H1338" t="s">
        <v>6864</v>
      </c>
      <c r="I1338" t="s">
        <v>4232</v>
      </c>
      <c r="J1338" t="s">
        <v>54</v>
      </c>
      <c r="K1338" t="s">
        <v>3336</v>
      </c>
      <c r="L1338" t="s">
        <v>56</v>
      </c>
      <c r="M1338" t="s">
        <v>4232</v>
      </c>
      <c r="N1338" t="s">
        <v>3193</v>
      </c>
      <c r="O1338" t="s">
        <v>54</v>
      </c>
      <c r="P1338" t="s">
        <v>54</v>
      </c>
      <c r="Q1338" t="s">
        <v>56</v>
      </c>
      <c r="R1338">
        <v>9.6609999999999994E-3</v>
      </c>
      <c r="S1338" t="s">
        <v>3194</v>
      </c>
      <c r="T1338" t="s">
        <v>3194</v>
      </c>
      <c r="U1338" t="s">
        <v>3194</v>
      </c>
      <c r="V1338" t="s">
        <v>55</v>
      </c>
      <c r="X1338" t="s">
        <v>55</v>
      </c>
      <c r="Y1338">
        <v>1.0923</v>
      </c>
      <c r="Z1338">
        <v>4</v>
      </c>
      <c r="AA1338" t="b">
        <v>0</v>
      </c>
      <c r="AB1338" t="s">
        <v>54</v>
      </c>
      <c r="AC1338" t="s">
        <v>3193</v>
      </c>
      <c r="AD1338" t="b">
        <v>0</v>
      </c>
      <c r="AE1338" t="b">
        <v>0</v>
      </c>
      <c r="AF1338" t="s">
        <v>56</v>
      </c>
      <c r="AG1338">
        <v>51927789.039100006</v>
      </c>
      <c r="AH1338">
        <v>3.3586360126442848E-4</v>
      </c>
      <c r="AI1338">
        <v>17048887.503454302</v>
      </c>
      <c r="AJ1338">
        <v>3.1726170108071025E-4</v>
      </c>
      <c r="AS1338">
        <v>5524232.8765000002</v>
      </c>
      <c r="AT1338">
        <v>3.1437878103044744E-3</v>
      </c>
    </row>
    <row r="1339" spans="1:84" x14ac:dyDescent="0.3">
      <c r="A1339" t="s">
        <v>6865</v>
      </c>
      <c r="B1339" t="s">
        <v>49</v>
      </c>
      <c r="C1339" t="s">
        <v>2169</v>
      </c>
      <c r="D1339" t="s">
        <v>602</v>
      </c>
      <c r="E1339" t="s">
        <v>603</v>
      </c>
      <c r="F1339" t="s">
        <v>3384</v>
      </c>
      <c r="G1339" t="s">
        <v>53</v>
      </c>
      <c r="H1339" t="s">
        <v>6866</v>
      </c>
      <c r="I1339" t="s">
        <v>5180</v>
      </c>
      <c r="J1339" t="s">
        <v>54</v>
      </c>
      <c r="K1339" t="s">
        <v>3424</v>
      </c>
      <c r="L1339" t="s">
        <v>76</v>
      </c>
      <c r="M1339" t="s">
        <v>3424</v>
      </c>
      <c r="N1339" t="s">
        <v>3409</v>
      </c>
      <c r="O1339" t="s">
        <v>76</v>
      </c>
      <c r="P1339" t="s">
        <v>76</v>
      </c>
      <c r="Q1339" t="s">
        <v>54</v>
      </c>
      <c r="R1339">
        <v>1.2745000000000001E-2</v>
      </c>
      <c r="S1339" t="s">
        <v>3201</v>
      </c>
      <c r="T1339" t="s">
        <v>3201</v>
      </c>
      <c r="U1339" t="s">
        <v>3194</v>
      </c>
      <c r="Y1339">
        <v>0.88780000000000003</v>
      </c>
      <c r="Z1339">
        <v>5</v>
      </c>
      <c r="AA1339" t="b">
        <v>0</v>
      </c>
      <c r="AB1339" t="s">
        <v>76</v>
      </c>
      <c r="AC1339" t="s">
        <v>3409</v>
      </c>
      <c r="AD1339" t="b">
        <v>1</v>
      </c>
      <c r="AE1339" t="b">
        <v>0</v>
      </c>
      <c r="AF1339" t="s">
        <v>76</v>
      </c>
      <c r="AG1339">
        <v>54944727.055725001</v>
      </c>
      <c r="AH1339">
        <v>3.5537684621102662E-4</v>
      </c>
      <c r="AI1339">
        <v>17128518.150975</v>
      </c>
      <c r="AJ1339">
        <v>3.1874354291264542E-4</v>
      </c>
      <c r="CE1339">
        <v>2669379.4520999999</v>
      </c>
      <c r="CF1339">
        <v>1.1441806060022883E-2</v>
      </c>
    </row>
    <row r="1340" spans="1:84" x14ac:dyDescent="0.3">
      <c r="A1340" t="s">
        <v>6867</v>
      </c>
      <c r="B1340" t="s">
        <v>49</v>
      </c>
      <c r="C1340" t="s">
        <v>2206</v>
      </c>
      <c r="D1340" t="s">
        <v>394</v>
      </c>
      <c r="E1340" t="s">
        <v>395</v>
      </c>
      <c r="F1340" t="s">
        <v>3250</v>
      </c>
      <c r="G1340" t="s">
        <v>53</v>
      </c>
      <c r="H1340" t="s">
        <v>6868</v>
      </c>
      <c r="I1340" t="s">
        <v>3835</v>
      </c>
      <c r="J1340" t="s">
        <v>63</v>
      </c>
      <c r="K1340" t="s">
        <v>3836</v>
      </c>
      <c r="L1340" t="s">
        <v>62</v>
      </c>
      <c r="M1340" t="s">
        <v>4594</v>
      </c>
      <c r="N1340" t="s">
        <v>3215</v>
      </c>
      <c r="O1340" t="s">
        <v>62</v>
      </c>
      <c r="P1340" t="s">
        <v>63</v>
      </c>
      <c r="Q1340" t="s">
        <v>62</v>
      </c>
      <c r="R1340">
        <v>-3.1309999999999997E-3</v>
      </c>
      <c r="S1340" t="s">
        <v>3194</v>
      </c>
      <c r="T1340" t="s">
        <v>3208</v>
      </c>
      <c r="U1340" t="s">
        <v>3194</v>
      </c>
      <c r="V1340" t="s">
        <v>55</v>
      </c>
      <c r="W1340" t="s">
        <v>55</v>
      </c>
      <c r="X1340" t="s">
        <v>55</v>
      </c>
      <c r="Y1340">
        <v>1.0457099999999999</v>
      </c>
      <c r="Z1340">
        <v>2</v>
      </c>
      <c r="AA1340" t="b">
        <v>0</v>
      </c>
      <c r="AB1340" t="s">
        <v>63</v>
      </c>
      <c r="AC1340" t="s">
        <v>3215</v>
      </c>
      <c r="AD1340" t="b">
        <v>0</v>
      </c>
      <c r="AE1340" t="b">
        <v>0</v>
      </c>
      <c r="AF1340" t="s">
        <v>62</v>
      </c>
      <c r="AG1340">
        <v>176462580.82100001</v>
      </c>
      <c r="AH1340">
        <v>1.1413418321802582E-3</v>
      </c>
      <c r="AI1340">
        <v>52675397.259999998</v>
      </c>
      <c r="AJ1340">
        <v>9.802332343634599E-4</v>
      </c>
      <c r="AK1340">
        <v>3897979.3972399998</v>
      </c>
      <c r="AL1340">
        <v>4.6804054784773275E-4</v>
      </c>
    </row>
    <row r="1341" spans="1:84" x14ac:dyDescent="0.3">
      <c r="A1341" t="s">
        <v>6869</v>
      </c>
      <c r="B1341" t="s">
        <v>3210</v>
      </c>
      <c r="C1341" t="s">
        <v>6870</v>
      </c>
      <c r="E1341" t="s">
        <v>6871</v>
      </c>
      <c r="F1341" t="s">
        <v>3808</v>
      </c>
      <c r="R1341">
        <v>0</v>
      </c>
      <c r="Y1341">
        <v>99.274900000000002</v>
      </c>
      <c r="AA1341" t="b">
        <v>0</v>
      </c>
      <c r="AD1341" t="b">
        <v>0</v>
      </c>
      <c r="AE1341" t="b">
        <v>0</v>
      </c>
      <c r="CC1341">
        <v>676062.06900000002</v>
      </c>
      <c r="CD1341">
        <v>2.9444882527522422E-3</v>
      </c>
    </row>
    <row r="1342" spans="1:84" x14ac:dyDescent="0.3">
      <c r="A1342" t="s">
        <v>6872</v>
      </c>
      <c r="B1342" t="s">
        <v>3210</v>
      </c>
      <c r="C1342" t="s">
        <v>2746</v>
      </c>
      <c r="D1342" t="s">
        <v>368</v>
      </c>
      <c r="E1342" t="s">
        <v>369</v>
      </c>
      <c r="F1342" t="s">
        <v>3527</v>
      </c>
      <c r="G1342" t="s">
        <v>53</v>
      </c>
      <c r="H1342" t="s">
        <v>5061</v>
      </c>
      <c r="I1342" t="s">
        <v>6763</v>
      </c>
      <c r="J1342" t="s">
        <v>48</v>
      </c>
      <c r="K1342" t="s">
        <v>6763</v>
      </c>
      <c r="L1342" t="s">
        <v>48</v>
      </c>
      <c r="M1342" t="s">
        <v>6763</v>
      </c>
      <c r="N1342" t="s">
        <v>3237</v>
      </c>
      <c r="O1342" t="s">
        <v>48</v>
      </c>
      <c r="P1342" t="s">
        <v>48</v>
      </c>
      <c r="Q1342" t="s">
        <v>48</v>
      </c>
      <c r="R1342">
        <v>1.4060000000000001E-3</v>
      </c>
      <c r="S1342" t="s">
        <v>3194</v>
      </c>
      <c r="T1342" t="s">
        <v>3194</v>
      </c>
      <c r="U1342" t="s">
        <v>3194</v>
      </c>
      <c r="W1342" t="s">
        <v>55</v>
      </c>
      <c r="X1342" t="s">
        <v>55</v>
      </c>
      <c r="Y1342">
        <v>0.96715000000000007</v>
      </c>
      <c r="Z1342">
        <v>1</v>
      </c>
      <c r="AA1342" t="b">
        <v>0</v>
      </c>
      <c r="AB1342" t="s">
        <v>48</v>
      </c>
      <c r="AC1342" t="s">
        <v>3237</v>
      </c>
      <c r="AD1342" t="b">
        <v>0</v>
      </c>
      <c r="AE1342" t="b">
        <v>0</v>
      </c>
      <c r="AF1342" t="s">
        <v>48</v>
      </c>
      <c r="CC1342">
        <v>484500.34720000002</v>
      </c>
      <c r="CD1342">
        <v>2.1101695335384693E-3</v>
      </c>
    </row>
    <row r="1343" spans="1:84" x14ac:dyDescent="0.3">
      <c r="A1343" t="s">
        <v>6873</v>
      </c>
      <c r="B1343" t="s">
        <v>49</v>
      </c>
      <c r="C1343" t="s">
        <v>2220</v>
      </c>
      <c r="D1343" t="s">
        <v>1470</v>
      </c>
      <c r="E1343" t="s">
        <v>1471</v>
      </c>
      <c r="F1343" t="s">
        <v>3196</v>
      </c>
      <c r="G1343" t="s">
        <v>53</v>
      </c>
      <c r="H1343" t="s">
        <v>6874</v>
      </c>
      <c r="I1343" t="s">
        <v>6154</v>
      </c>
      <c r="J1343" t="s">
        <v>63</v>
      </c>
      <c r="K1343" t="s">
        <v>3256</v>
      </c>
      <c r="L1343" t="s">
        <v>55</v>
      </c>
      <c r="M1343" t="s">
        <v>4576</v>
      </c>
      <c r="N1343" t="s">
        <v>3215</v>
      </c>
      <c r="O1343" t="s">
        <v>63</v>
      </c>
      <c r="P1343" t="s">
        <v>63</v>
      </c>
      <c r="Q1343" t="s">
        <v>62</v>
      </c>
      <c r="R1343">
        <v>3.9280000000000001E-3</v>
      </c>
      <c r="S1343" t="s">
        <v>3208</v>
      </c>
      <c r="U1343" t="s">
        <v>3208</v>
      </c>
      <c r="Y1343">
        <v>0.98372000000000004</v>
      </c>
      <c r="Z1343">
        <v>4</v>
      </c>
      <c r="AA1343" t="b">
        <v>0</v>
      </c>
      <c r="AB1343" t="s">
        <v>63</v>
      </c>
      <c r="AC1343" t="s">
        <v>3215</v>
      </c>
      <c r="AD1343" t="b">
        <v>0</v>
      </c>
      <c r="AE1343" t="b">
        <v>0</v>
      </c>
      <c r="AG1343">
        <v>7398149.9874932002</v>
      </c>
      <c r="AH1343">
        <v>4.7850473580203825E-5</v>
      </c>
      <c r="AI1343">
        <v>4339669.3700799998</v>
      </c>
      <c r="AJ1343">
        <v>8.075664093627676E-5</v>
      </c>
      <c r="AK1343">
        <v>2464734.9445067998</v>
      </c>
      <c r="AL1343">
        <v>2.9594715009094913E-4</v>
      </c>
      <c r="AS1343">
        <v>3797210.69882</v>
      </c>
      <c r="AT1343">
        <v>2.1609560956219855E-3</v>
      </c>
      <c r="BM1343">
        <v>690401.94524000003</v>
      </c>
      <c r="BN1343">
        <v>1.2659213341749563E-3</v>
      </c>
      <c r="BO1343">
        <v>789030.79455999995</v>
      </c>
      <c r="BP1343">
        <v>2.0330604488110336E-3</v>
      </c>
      <c r="BU1343">
        <v>789030.79455999995</v>
      </c>
      <c r="BV1343">
        <v>3.1574721748336095E-3</v>
      </c>
      <c r="BW1343">
        <v>690401.94524000003</v>
      </c>
      <c r="BX1343">
        <v>3.4833626845876139E-3</v>
      </c>
    </row>
    <row r="1344" spans="1:84" x14ac:dyDescent="0.3">
      <c r="A1344" t="s">
        <v>6875</v>
      </c>
      <c r="B1344" t="s">
        <v>49</v>
      </c>
      <c r="C1344" t="s">
        <v>819</v>
      </c>
      <c r="D1344" t="s">
        <v>820</v>
      </c>
      <c r="E1344" t="s">
        <v>821</v>
      </c>
      <c r="F1344" t="s">
        <v>3223</v>
      </c>
      <c r="G1344" t="s">
        <v>53</v>
      </c>
      <c r="H1344" t="s">
        <v>6876</v>
      </c>
      <c r="I1344" t="s">
        <v>5788</v>
      </c>
      <c r="J1344" t="s">
        <v>107</v>
      </c>
      <c r="K1344" t="s">
        <v>3314</v>
      </c>
      <c r="L1344" t="s">
        <v>55</v>
      </c>
      <c r="M1344" t="s">
        <v>5096</v>
      </c>
      <c r="N1344" t="s">
        <v>3215</v>
      </c>
      <c r="O1344" t="s">
        <v>62</v>
      </c>
      <c r="P1344" t="s">
        <v>62</v>
      </c>
      <c r="Q1344" t="s">
        <v>107</v>
      </c>
      <c r="R1344">
        <v>4.8700000000000002E-4</v>
      </c>
      <c r="S1344" t="s">
        <v>3194</v>
      </c>
      <c r="Y1344">
        <v>1.01048</v>
      </c>
      <c r="Z1344">
        <v>4</v>
      </c>
      <c r="AA1344" t="b">
        <v>0</v>
      </c>
      <c r="AB1344" t="s">
        <v>62</v>
      </c>
      <c r="AC1344" t="s">
        <v>3215</v>
      </c>
      <c r="AD1344" t="b">
        <v>1</v>
      </c>
      <c r="AE1344" t="b">
        <v>0</v>
      </c>
      <c r="AG1344">
        <v>153475948.411926</v>
      </c>
      <c r="AH1344">
        <v>9.9266665681240211E-4</v>
      </c>
      <c r="AI1344">
        <v>22836219.949896</v>
      </c>
      <c r="AJ1344">
        <v>4.2495781534656289E-4</v>
      </c>
      <c r="AK1344">
        <v>6750585.5474880002</v>
      </c>
      <c r="AL1344">
        <v>8.1056040475134821E-4</v>
      </c>
      <c r="AY1344">
        <v>509555.06849999999</v>
      </c>
      <c r="AZ1344">
        <v>2.8319021668308846E-2</v>
      </c>
    </row>
    <row r="1345" spans="1:84" x14ac:dyDescent="0.3">
      <c r="A1345" t="s">
        <v>6877</v>
      </c>
      <c r="B1345" t="s">
        <v>49</v>
      </c>
      <c r="C1345" t="s">
        <v>6878</v>
      </c>
      <c r="D1345" t="s">
        <v>6879</v>
      </c>
      <c r="E1345" t="s">
        <v>6880</v>
      </c>
      <c r="F1345" t="s">
        <v>3998</v>
      </c>
      <c r="R1345">
        <v>0</v>
      </c>
      <c r="U1345" t="s">
        <v>3208</v>
      </c>
      <c r="Y1345">
        <v>150</v>
      </c>
      <c r="Z1345">
        <v>5</v>
      </c>
      <c r="AA1345" t="b">
        <v>0</v>
      </c>
      <c r="AD1345" t="b">
        <v>0</v>
      </c>
      <c r="AE1345" t="b">
        <v>0</v>
      </c>
      <c r="AG1345">
        <v>495461400</v>
      </c>
      <c r="AH1345">
        <v>3.2045934011597503E-3</v>
      </c>
      <c r="AI1345">
        <v>156160650</v>
      </c>
      <c r="AJ1345">
        <v>2.9059839506144474E-3</v>
      </c>
      <c r="AM1345">
        <v>9786750</v>
      </c>
      <c r="AN1345">
        <v>1.837583157082821E-2</v>
      </c>
      <c r="AO1345">
        <v>59326200</v>
      </c>
      <c r="AP1345">
        <v>1.4927358884932296E-2</v>
      </c>
      <c r="AS1345">
        <v>306900</v>
      </c>
      <c r="AT1345">
        <v>1.7465383892246983E-4</v>
      </c>
      <c r="BA1345">
        <v>752400</v>
      </c>
      <c r="BB1345">
        <v>1.083049061096299E-3</v>
      </c>
      <c r="BC1345">
        <v>4116300</v>
      </c>
      <c r="BD1345">
        <v>3.7676984104238298E-3</v>
      </c>
      <c r="BE1345">
        <v>2936550</v>
      </c>
      <c r="BF1345">
        <v>7.3570221790427237E-3</v>
      </c>
      <c r="CA1345">
        <v>14042700</v>
      </c>
      <c r="CB1345">
        <v>1.5432406131978216E-2</v>
      </c>
    </row>
    <row r="1346" spans="1:84" x14ac:dyDescent="0.3">
      <c r="A1346" t="s">
        <v>6881</v>
      </c>
      <c r="B1346" t="s">
        <v>49</v>
      </c>
      <c r="C1346" t="s">
        <v>2749</v>
      </c>
      <c r="D1346" t="s">
        <v>359</v>
      </c>
      <c r="E1346" t="s">
        <v>662</v>
      </c>
      <c r="F1346" t="s">
        <v>3271</v>
      </c>
      <c r="G1346" t="s">
        <v>53</v>
      </c>
      <c r="H1346" t="s">
        <v>6882</v>
      </c>
      <c r="I1346" t="s">
        <v>3226</v>
      </c>
      <c r="J1346" t="s">
        <v>55</v>
      </c>
      <c r="K1346" t="s">
        <v>6883</v>
      </c>
      <c r="L1346" t="s">
        <v>108</v>
      </c>
      <c r="M1346" t="s">
        <v>6154</v>
      </c>
      <c r="N1346" t="s">
        <v>3309</v>
      </c>
      <c r="O1346" t="s">
        <v>108</v>
      </c>
      <c r="P1346" t="s">
        <v>108</v>
      </c>
      <c r="Q1346" t="s">
        <v>108</v>
      </c>
      <c r="R1346">
        <v>5.22E-4</v>
      </c>
      <c r="S1346" t="s">
        <v>3194</v>
      </c>
      <c r="T1346" t="s">
        <v>3208</v>
      </c>
      <c r="U1346" t="s">
        <v>55</v>
      </c>
      <c r="W1346" t="s">
        <v>55</v>
      </c>
      <c r="X1346" t="s">
        <v>55</v>
      </c>
      <c r="Y1346">
        <v>0.82494000000000001</v>
      </c>
      <c r="Z1346">
        <v>2</v>
      </c>
      <c r="AA1346" t="b">
        <v>0</v>
      </c>
      <c r="AC1346" t="s">
        <v>3309</v>
      </c>
      <c r="AD1346" t="b">
        <v>0</v>
      </c>
      <c r="AE1346" t="b">
        <v>0</v>
      </c>
      <c r="AF1346" t="s">
        <v>108</v>
      </c>
      <c r="BS1346">
        <v>37292213.86462</v>
      </c>
      <c r="BT1346">
        <v>7.696109822508017E-3</v>
      </c>
    </row>
    <row r="1347" spans="1:84" x14ac:dyDescent="0.3">
      <c r="A1347" t="s">
        <v>6884</v>
      </c>
      <c r="B1347" t="s">
        <v>49</v>
      </c>
      <c r="C1347" t="s">
        <v>804</v>
      </c>
      <c r="D1347" t="s">
        <v>805</v>
      </c>
      <c r="E1347" t="s">
        <v>806</v>
      </c>
      <c r="F1347" t="s">
        <v>6885</v>
      </c>
      <c r="G1347" t="s">
        <v>128</v>
      </c>
      <c r="H1347" t="s">
        <v>6886</v>
      </c>
      <c r="I1347" t="s">
        <v>3226</v>
      </c>
      <c r="J1347" t="s">
        <v>55</v>
      </c>
      <c r="K1347" t="s">
        <v>6715</v>
      </c>
      <c r="L1347" t="s">
        <v>55</v>
      </c>
      <c r="M1347" t="s">
        <v>6887</v>
      </c>
      <c r="N1347" t="s">
        <v>3237</v>
      </c>
      <c r="O1347" t="s">
        <v>48</v>
      </c>
      <c r="P1347" t="s">
        <v>48</v>
      </c>
      <c r="Q1347" t="s">
        <v>48</v>
      </c>
      <c r="R1347">
        <v>9.2100000000000005E-4</v>
      </c>
      <c r="Y1347">
        <v>0.95487999999999995</v>
      </c>
      <c r="Z1347">
        <v>3</v>
      </c>
      <c r="AA1347" t="b">
        <v>0</v>
      </c>
      <c r="AC1347" t="s">
        <v>3237</v>
      </c>
      <c r="AD1347" t="b">
        <v>0</v>
      </c>
      <c r="AE1347" t="b">
        <v>0</v>
      </c>
      <c r="AG1347">
        <v>100283975.3475</v>
      </c>
      <c r="AH1347">
        <v>6.4862644323183515E-4</v>
      </c>
      <c r="AI1347">
        <v>29130107.124749999</v>
      </c>
      <c r="AJ1347">
        <v>5.4208037546080309E-4</v>
      </c>
    </row>
    <row r="1348" spans="1:84" x14ac:dyDescent="0.3">
      <c r="A1348" t="s">
        <v>6888</v>
      </c>
      <c r="B1348" t="s">
        <v>49</v>
      </c>
      <c r="C1348" t="s">
        <v>2212</v>
      </c>
      <c r="D1348" t="s">
        <v>118</v>
      </c>
      <c r="E1348" t="s">
        <v>119</v>
      </c>
      <c r="F1348" t="s">
        <v>3254</v>
      </c>
      <c r="G1348" t="s">
        <v>53</v>
      </c>
      <c r="H1348" t="s">
        <v>6889</v>
      </c>
      <c r="I1348" t="s">
        <v>3371</v>
      </c>
      <c r="J1348" t="s">
        <v>55</v>
      </c>
      <c r="K1348" t="s">
        <v>3986</v>
      </c>
      <c r="L1348" t="s">
        <v>55</v>
      </c>
      <c r="M1348" t="s">
        <v>3986</v>
      </c>
      <c r="N1348" t="s">
        <v>55</v>
      </c>
      <c r="O1348" t="s">
        <v>108</v>
      </c>
      <c r="P1348" t="s">
        <v>108</v>
      </c>
      <c r="Q1348" t="s">
        <v>108</v>
      </c>
      <c r="R1348">
        <v>-1.307E-3</v>
      </c>
      <c r="S1348" t="s">
        <v>3194</v>
      </c>
      <c r="T1348" t="s">
        <v>3208</v>
      </c>
      <c r="U1348" t="s">
        <v>3194</v>
      </c>
      <c r="X1348" t="s">
        <v>55</v>
      </c>
      <c r="Y1348">
        <v>0.8165</v>
      </c>
      <c r="Z1348">
        <v>2</v>
      </c>
      <c r="AA1348" t="b">
        <v>0</v>
      </c>
      <c r="AD1348" t="b">
        <v>0</v>
      </c>
      <c r="AE1348" t="b">
        <v>0</v>
      </c>
      <c r="AG1348">
        <v>428662.5</v>
      </c>
      <c r="AH1348">
        <v>2.7725449829686864E-6</v>
      </c>
      <c r="AI1348">
        <v>183712.5</v>
      </c>
      <c r="AJ1348">
        <v>3.4186946361151588E-6</v>
      </c>
    </row>
    <row r="1349" spans="1:84" x14ac:dyDescent="0.3">
      <c r="A1349" t="s">
        <v>6890</v>
      </c>
      <c r="B1349" t="s">
        <v>49</v>
      </c>
      <c r="C1349" t="s">
        <v>810</v>
      </c>
      <c r="D1349" t="s">
        <v>811</v>
      </c>
      <c r="E1349" t="s">
        <v>812</v>
      </c>
      <c r="F1349" t="s">
        <v>3254</v>
      </c>
      <c r="G1349" t="s">
        <v>53</v>
      </c>
      <c r="H1349" t="s">
        <v>4073</v>
      </c>
      <c r="I1349" t="s">
        <v>6891</v>
      </c>
      <c r="J1349" t="s">
        <v>55</v>
      </c>
      <c r="K1349" t="s">
        <v>6892</v>
      </c>
      <c r="L1349" t="s">
        <v>48</v>
      </c>
      <c r="M1349" t="s">
        <v>6893</v>
      </c>
      <c r="N1349" t="s">
        <v>3237</v>
      </c>
      <c r="O1349" t="s">
        <v>48</v>
      </c>
      <c r="P1349" t="s">
        <v>48</v>
      </c>
      <c r="Q1349" t="s">
        <v>48</v>
      </c>
      <c r="R1349">
        <v>-4.4590000000000003E-3</v>
      </c>
      <c r="S1349" t="s">
        <v>3194</v>
      </c>
      <c r="T1349" t="s">
        <v>3194</v>
      </c>
      <c r="U1349" t="s">
        <v>3194</v>
      </c>
      <c r="Y1349">
        <v>1.03189</v>
      </c>
      <c r="AA1349" t="b">
        <v>0</v>
      </c>
      <c r="AC1349" t="s">
        <v>3237</v>
      </c>
      <c r="AD1349" t="b">
        <v>0</v>
      </c>
      <c r="AE1349" t="b">
        <v>0</v>
      </c>
      <c r="AF1349" t="s">
        <v>48</v>
      </c>
      <c r="BW1349">
        <v>11463803.6986</v>
      </c>
      <c r="BX1349">
        <v>5.783961980764582E-2</v>
      </c>
    </row>
    <row r="1350" spans="1:84" x14ac:dyDescent="0.3">
      <c r="A1350" t="s">
        <v>6894</v>
      </c>
      <c r="B1350" t="s">
        <v>3210</v>
      </c>
      <c r="C1350" t="s">
        <v>3210</v>
      </c>
      <c r="D1350" t="s">
        <v>262</v>
      </c>
      <c r="E1350" t="s">
        <v>1406</v>
      </c>
      <c r="F1350" t="s">
        <v>3804</v>
      </c>
      <c r="R1350">
        <v>0</v>
      </c>
      <c r="Y1350">
        <v>1</v>
      </c>
      <c r="AA1350" t="b">
        <v>0</v>
      </c>
      <c r="AD1350" t="b">
        <v>0</v>
      </c>
      <c r="AE1350" t="b">
        <v>0</v>
      </c>
      <c r="AG1350">
        <v>-43075367.254153058</v>
      </c>
      <c r="AH1350">
        <v>-2.7860704719922012E-4</v>
      </c>
      <c r="BK1350">
        <v>0</v>
      </c>
      <c r="BL1350">
        <v>0</v>
      </c>
      <c r="CC1350">
        <v>81777.17</v>
      </c>
      <c r="CD1350">
        <v>3.5616835709255428E-4</v>
      </c>
    </row>
    <row r="1351" spans="1:84" x14ac:dyDescent="0.3">
      <c r="A1351" t="s">
        <v>6895</v>
      </c>
      <c r="B1351" t="s">
        <v>49</v>
      </c>
      <c r="C1351" t="s">
        <v>807</v>
      </c>
      <c r="D1351" t="s">
        <v>353</v>
      </c>
      <c r="E1351" t="s">
        <v>354</v>
      </c>
      <c r="F1351" t="s">
        <v>3571</v>
      </c>
      <c r="G1351" t="s">
        <v>271</v>
      </c>
      <c r="H1351" t="s">
        <v>6896</v>
      </c>
      <c r="I1351" t="s">
        <v>5115</v>
      </c>
      <c r="J1351" t="s">
        <v>68</v>
      </c>
      <c r="K1351" t="s">
        <v>4075</v>
      </c>
      <c r="L1351" t="s">
        <v>62</v>
      </c>
      <c r="M1351" t="s">
        <v>4076</v>
      </c>
      <c r="N1351" t="s">
        <v>3221</v>
      </c>
      <c r="O1351" t="s">
        <v>68</v>
      </c>
      <c r="P1351" t="s">
        <v>56</v>
      </c>
      <c r="Q1351" t="s">
        <v>62</v>
      </c>
      <c r="R1351">
        <v>3.1510000000000002E-3</v>
      </c>
      <c r="S1351" t="s">
        <v>3194</v>
      </c>
      <c r="T1351" t="s">
        <v>3194</v>
      </c>
      <c r="U1351" t="s">
        <v>3194</v>
      </c>
      <c r="V1351" t="s">
        <v>55</v>
      </c>
      <c r="W1351" t="s">
        <v>55</v>
      </c>
      <c r="X1351" t="s">
        <v>55</v>
      </c>
      <c r="Y1351">
        <v>0.99856999999999996</v>
      </c>
      <c r="Z1351">
        <v>4</v>
      </c>
      <c r="AA1351" t="b">
        <v>0</v>
      </c>
      <c r="AB1351" t="s">
        <v>68</v>
      </c>
      <c r="AC1351" t="s">
        <v>3221</v>
      </c>
      <c r="AD1351" t="b">
        <v>0</v>
      </c>
      <c r="AE1351" t="b">
        <v>0</v>
      </c>
      <c r="AF1351" t="s">
        <v>62</v>
      </c>
      <c r="BO1351">
        <v>2517109.9314999999</v>
      </c>
      <c r="BP1351">
        <v>6.4857248694530599E-3</v>
      </c>
      <c r="BQ1351">
        <v>151026.59589</v>
      </c>
      <c r="BR1351">
        <v>4.6398726452258647E-3</v>
      </c>
      <c r="BU1351">
        <v>1006843.9726</v>
      </c>
      <c r="BV1351">
        <v>4.0290972796014077E-3</v>
      </c>
      <c r="BW1351">
        <v>251710.99314999999</v>
      </c>
      <c r="BX1351">
        <v>1.2699858204113282E-3</v>
      </c>
    </row>
    <row r="1352" spans="1:84" x14ac:dyDescent="0.3">
      <c r="A1352" t="s">
        <v>6897</v>
      </c>
      <c r="B1352" t="s">
        <v>49</v>
      </c>
      <c r="C1352" t="s">
        <v>816</v>
      </c>
      <c r="D1352" t="s">
        <v>817</v>
      </c>
      <c r="E1352" t="s">
        <v>818</v>
      </c>
      <c r="F1352" t="s">
        <v>3217</v>
      </c>
      <c r="G1352" t="s">
        <v>53</v>
      </c>
      <c r="H1352" t="s">
        <v>6898</v>
      </c>
      <c r="I1352" t="s">
        <v>3256</v>
      </c>
      <c r="J1352" t="s">
        <v>55</v>
      </c>
      <c r="K1352" t="s">
        <v>3256</v>
      </c>
      <c r="L1352" t="s">
        <v>55</v>
      </c>
      <c r="M1352" t="s">
        <v>3256</v>
      </c>
      <c r="N1352" t="s">
        <v>55</v>
      </c>
      <c r="O1352" t="s">
        <v>55</v>
      </c>
      <c r="P1352" t="s">
        <v>55</v>
      </c>
      <c r="Q1352" t="s">
        <v>55</v>
      </c>
      <c r="R1352">
        <v>2.8640000000000002E-3</v>
      </c>
      <c r="S1352" t="s">
        <v>3194</v>
      </c>
      <c r="Y1352">
        <v>1.02088</v>
      </c>
      <c r="AA1352" t="b">
        <v>0</v>
      </c>
      <c r="AD1352" t="b">
        <v>0</v>
      </c>
      <c r="AE1352" t="b">
        <v>0</v>
      </c>
      <c r="AG1352">
        <v>2749764.876745</v>
      </c>
      <c r="AH1352">
        <v>1.7785196543581157E-5</v>
      </c>
      <c r="AI1352">
        <v>882000.05480499996</v>
      </c>
      <c r="AJ1352">
        <v>1.6413084882167132E-5</v>
      </c>
    </row>
    <row r="1353" spans="1:84" x14ac:dyDescent="0.3">
      <c r="A1353" t="s">
        <v>6899</v>
      </c>
      <c r="B1353" t="s">
        <v>49</v>
      </c>
      <c r="C1353" t="s">
        <v>2751</v>
      </c>
      <c r="D1353" t="s">
        <v>118</v>
      </c>
      <c r="E1353" t="s">
        <v>119</v>
      </c>
      <c r="F1353" t="s">
        <v>3254</v>
      </c>
      <c r="G1353" t="s">
        <v>53</v>
      </c>
      <c r="H1353" t="s">
        <v>4976</v>
      </c>
      <c r="I1353" t="s">
        <v>3256</v>
      </c>
      <c r="J1353" t="s">
        <v>55</v>
      </c>
      <c r="K1353" t="s">
        <v>6900</v>
      </c>
      <c r="L1353" t="s">
        <v>108</v>
      </c>
      <c r="M1353" t="s">
        <v>3897</v>
      </c>
      <c r="N1353" t="s">
        <v>3309</v>
      </c>
      <c r="O1353" t="s">
        <v>108</v>
      </c>
      <c r="P1353" t="s">
        <v>108</v>
      </c>
      <c r="Q1353" t="s">
        <v>108</v>
      </c>
      <c r="R1353">
        <v>-5.4079999999999996E-3</v>
      </c>
      <c r="S1353" t="s">
        <v>3194</v>
      </c>
      <c r="T1353" t="s">
        <v>3208</v>
      </c>
      <c r="U1353" t="s">
        <v>3194</v>
      </c>
      <c r="X1353" t="s">
        <v>55</v>
      </c>
      <c r="Y1353">
        <v>1.0003299999999999</v>
      </c>
      <c r="Z1353">
        <v>2</v>
      </c>
      <c r="AA1353" t="b">
        <v>0</v>
      </c>
      <c r="AC1353" t="s">
        <v>3309</v>
      </c>
      <c r="AD1353" t="b">
        <v>0</v>
      </c>
      <c r="AE1353" t="b">
        <v>0</v>
      </c>
      <c r="AF1353" t="s">
        <v>108</v>
      </c>
      <c r="AG1353">
        <v>183092560.2124005</v>
      </c>
      <c r="AH1353">
        <v>1.1842238573138146E-3</v>
      </c>
      <c r="AK1353">
        <v>17891247.987599511</v>
      </c>
      <c r="AL1353">
        <v>2.1482487864673909E-3</v>
      </c>
      <c r="BS1353">
        <v>20098380.82</v>
      </c>
      <c r="BT1353">
        <v>4.1477651771180219E-3</v>
      </c>
    </row>
    <row r="1354" spans="1:84" x14ac:dyDescent="0.3">
      <c r="A1354" t="s">
        <v>6901</v>
      </c>
      <c r="B1354" t="s">
        <v>49</v>
      </c>
      <c r="C1354" t="s">
        <v>2783</v>
      </c>
      <c r="D1354" t="s">
        <v>545</v>
      </c>
      <c r="E1354" t="s">
        <v>546</v>
      </c>
      <c r="F1354" t="s">
        <v>3271</v>
      </c>
      <c r="G1354" t="s">
        <v>53</v>
      </c>
      <c r="H1354" t="s">
        <v>6902</v>
      </c>
      <c r="I1354" t="s">
        <v>5701</v>
      </c>
      <c r="J1354" t="s">
        <v>48</v>
      </c>
      <c r="K1354" t="s">
        <v>3256</v>
      </c>
      <c r="L1354" t="s">
        <v>55</v>
      </c>
      <c r="M1354" t="s">
        <v>6903</v>
      </c>
      <c r="N1354" t="s">
        <v>3237</v>
      </c>
      <c r="O1354" t="s">
        <v>48</v>
      </c>
      <c r="P1354" t="s">
        <v>48</v>
      </c>
      <c r="Q1354" t="s">
        <v>48</v>
      </c>
      <c r="R1354">
        <v>9.4999999999999992E-5</v>
      </c>
      <c r="S1354" t="s">
        <v>3194</v>
      </c>
      <c r="U1354" t="s">
        <v>3194</v>
      </c>
      <c r="Y1354">
        <v>0.94652000000000003</v>
      </c>
      <c r="Z1354">
        <v>3</v>
      </c>
      <c r="AA1354" t="b">
        <v>0</v>
      </c>
      <c r="AB1354" t="s">
        <v>48</v>
      </c>
      <c r="AC1354" t="s">
        <v>3237</v>
      </c>
      <c r="AD1354" t="b">
        <v>0</v>
      </c>
      <c r="AE1354" t="b">
        <v>0</v>
      </c>
      <c r="AG1354">
        <v>59205040</v>
      </c>
      <c r="AH1354">
        <v>3.8293211236919582E-4</v>
      </c>
      <c r="AI1354">
        <v>23873000</v>
      </c>
      <c r="AJ1354">
        <v>4.4425119166075899E-4</v>
      </c>
      <c r="AK1354">
        <v>12413960</v>
      </c>
      <c r="AL1354">
        <v>1.4905765390842835E-3</v>
      </c>
    </row>
    <row r="1355" spans="1:84" x14ac:dyDescent="0.3">
      <c r="A1355" t="s">
        <v>6904</v>
      </c>
      <c r="B1355" t="s">
        <v>49</v>
      </c>
      <c r="C1355" t="s">
        <v>2758</v>
      </c>
      <c r="D1355" t="s">
        <v>2697</v>
      </c>
      <c r="E1355" t="s">
        <v>2698</v>
      </c>
      <c r="F1355" t="s">
        <v>3244</v>
      </c>
      <c r="G1355" t="s">
        <v>53</v>
      </c>
      <c r="H1355" t="s">
        <v>6905</v>
      </c>
      <c r="I1355" t="s">
        <v>3256</v>
      </c>
      <c r="J1355" t="s">
        <v>55</v>
      </c>
      <c r="K1355" t="s">
        <v>4636</v>
      </c>
      <c r="L1355" t="s">
        <v>68</v>
      </c>
      <c r="M1355" t="s">
        <v>6906</v>
      </c>
      <c r="N1355" t="s">
        <v>3221</v>
      </c>
      <c r="O1355" t="s">
        <v>56</v>
      </c>
      <c r="P1355" t="s">
        <v>56</v>
      </c>
      <c r="Q1355" t="s">
        <v>68</v>
      </c>
      <c r="R1355">
        <v>1.895E-3</v>
      </c>
      <c r="S1355" t="s">
        <v>3194</v>
      </c>
      <c r="T1355" t="s">
        <v>3194</v>
      </c>
      <c r="U1355" t="s">
        <v>3194</v>
      </c>
      <c r="Y1355">
        <v>1.00204</v>
      </c>
      <c r="Z1355">
        <v>3</v>
      </c>
      <c r="AA1355" t="b">
        <v>0</v>
      </c>
      <c r="AC1355" t="s">
        <v>3221</v>
      </c>
      <c r="AD1355" t="b">
        <v>0</v>
      </c>
      <c r="AE1355" t="b">
        <v>0</v>
      </c>
      <c r="AF1355" t="s">
        <v>68</v>
      </c>
      <c r="BS1355">
        <v>6031226.3015999999</v>
      </c>
      <c r="BT1355">
        <v>1.2446828753588518E-3</v>
      </c>
    </row>
    <row r="1356" spans="1:84" x14ac:dyDescent="0.3">
      <c r="A1356" t="s">
        <v>6907</v>
      </c>
      <c r="B1356" t="s">
        <v>49</v>
      </c>
      <c r="C1356" t="s">
        <v>2665</v>
      </c>
      <c r="D1356" t="s">
        <v>253</v>
      </c>
      <c r="E1356" t="s">
        <v>254</v>
      </c>
      <c r="F1356" t="s">
        <v>3271</v>
      </c>
      <c r="G1356" t="s">
        <v>53</v>
      </c>
      <c r="H1356" t="s">
        <v>4992</v>
      </c>
      <c r="I1356" t="s">
        <v>4701</v>
      </c>
      <c r="J1356" t="s">
        <v>55</v>
      </c>
      <c r="K1356" t="s">
        <v>4318</v>
      </c>
      <c r="L1356" t="s">
        <v>108</v>
      </c>
      <c r="M1356" t="s">
        <v>3481</v>
      </c>
      <c r="N1356" t="s">
        <v>3309</v>
      </c>
      <c r="O1356" t="s">
        <v>108</v>
      </c>
      <c r="P1356" t="s">
        <v>108</v>
      </c>
      <c r="Q1356" t="s">
        <v>108</v>
      </c>
      <c r="R1356">
        <v>-9.0299999999999994E-4</v>
      </c>
      <c r="S1356" t="s">
        <v>3194</v>
      </c>
      <c r="T1356" t="s">
        <v>3208</v>
      </c>
      <c r="X1356" t="s">
        <v>55</v>
      </c>
      <c r="Y1356">
        <v>0.93313999999999997</v>
      </c>
      <c r="Z1356">
        <v>2</v>
      </c>
      <c r="AA1356" t="b">
        <v>0</v>
      </c>
      <c r="AC1356" t="s">
        <v>3309</v>
      </c>
      <c r="AD1356" t="b">
        <v>0</v>
      </c>
      <c r="AE1356" t="b">
        <v>0</v>
      </c>
      <c r="AF1356" t="s">
        <v>108</v>
      </c>
      <c r="AW1356">
        <v>1684985.4246599998</v>
      </c>
      <c r="AX1356">
        <v>3.4217294011358304E-3</v>
      </c>
    </row>
    <row r="1357" spans="1:84" x14ac:dyDescent="0.3">
      <c r="A1357" t="s">
        <v>6908</v>
      </c>
      <c r="B1357" t="s">
        <v>49</v>
      </c>
      <c r="C1357" t="s">
        <v>772</v>
      </c>
      <c r="D1357" t="s">
        <v>435</v>
      </c>
      <c r="E1357" t="s">
        <v>436</v>
      </c>
      <c r="F1357" t="s">
        <v>3571</v>
      </c>
      <c r="G1357" t="s">
        <v>271</v>
      </c>
      <c r="H1357" t="s">
        <v>6909</v>
      </c>
      <c r="I1357" t="s">
        <v>6766</v>
      </c>
      <c r="J1357" t="s">
        <v>63</v>
      </c>
      <c r="K1357" t="s">
        <v>4212</v>
      </c>
      <c r="L1357" t="s">
        <v>108</v>
      </c>
      <c r="M1357" t="s">
        <v>3387</v>
      </c>
      <c r="N1357" t="s">
        <v>3207</v>
      </c>
      <c r="O1357" t="s">
        <v>63</v>
      </c>
      <c r="P1357" t="s">
        <v>68</v>
      </c>
      <c r="Q1357" t="s">
        <v>108</v>
      </c>
      <c r="R1357">
        <v>6.2110000000000004E-3</v>
      </c>
      <c r="S1357" t="s">
        <v>3194</v>
      </c>
      <c r="T1357" t="s">
        <v>3194</v>
      </c>
      <c r="U1357" t="s">
        <v>3194</v>
      </c>
      <c r="V1357" t="s">
        <v>55</v>
      </c>
      <c r="W1357" t="s">
        <v>55</v>
      </c>
      <c r="X1357" t="s">
        <v>55</v>
      </c>
      <c r="Y1357">
        <v>0.88667000000000007</v>
      </c>
      <c r="Z1357">
        <v>3</v>
      </c>
      <c r="AA1357" t="b">
        <v>0</v>
      </c>
      <c r="AB1357" t="s">
        <v>63</v>
      </c>
      <c r="AC1357" t="s">
        <v>3207</v>
      </c>
      <c r="AD1357" t="b">
        <v>0</v>
      </c>
      <c r="AE1357" t="b">
        <v>0</v>
      </c>
      <c r="AF1357" t="s">
        <v>108</v>
      </c>
      <c r="AG1357">
        <v>2889053.7267480004</v>
      </c>
      <c r="AH1357">
        <v>1.8686102506335763E-5</v>
      </c>
      <c r="BK1357">
        <v>3626627.8118256</v>
      </c>
      <c r="BL1357">
        <v>1.3955312688867405E-3</v>
      </c>
    </row>
    <row r="1358" spans="1:84" x14ac:dyDescent="0.3">
      <c r="A1358" t="s">
        <v>6910</v>
      </c>
      <c r="B1358" t="s">
        <v>49</v>
      </c>
      <c r="C1358" t="s">
        <v>6911</v>
      </c>
      <c r="E1358" t="s">
        <v>6912</v>
      </c>
      <c r="F1358" t="s">
        <v>3808</v>
      </c>
      <c r="O1358" t="s">
        <v>6913</v>
      </c>
      <c r="P1358" t="s">
        <v>6914</v>
      </c>
      <c r="Q1358" t="s">
        <v>6915</v>
      </c>
      <c r="R1358">
        <v>2.3657681573140001E-2</v>
      </c>
      <c r="Y1358">
        <v>927.13</v>
      </c>
      <c r="AA1358" t="b">
        <v>0</v>
      </c>
      <c r="AD1358" t="b">
        <v>0</v>
      </c>
      <c r="AE1358" t="b">
        <v>0</v>
      </c>
      <c r="BA1358">
        <v>2202888.6939000003</v>
      </c>
      <c r="BB1358">
        <v>3.1709682770176073E-3</v>
      </c>
      <c r="BC1358">
        <v>1832036.6939000001</v>
      </c>
      <c r="BD1358">
        <v>1.6768850033877895E-3</v>
      </c>
      <c r="BE1358">
        <v>3600545.5130700003</v>
      </c>
      <c r="BF1358">
        <v>9.0205490103382399E-3</v>
      </c>
      <c r="BK1358">
        <v>11835697.07776</v>
      </c>
      <c r="BL1358">
        <v>4.5543921841737049E-3</v>
      </c>
      <c r="BS1358">
        <v>28184752</v>
      </c>
      <c r="BT1358">
        <v>5.8165746742631147E-3</v>
      </c>
      <c r="CE1358">
        <v>4589293.5</v>
      </c>
      <c r="CF1358">
        <v>1.9671165947656551E-2</v>
      </c>
    </row>
    <row r="1359" spans="1:84" x14ac:dyDescent="0.3">
      <c r="A1359" t="s">
        <v>6916</v>
      </c>
      <c r="B1359" t="s">
        <v>49</v>
      </c>
      <c r="D1359" t="s">
        <v>1144</v>
      </c>
      <c r="E1359" t="s">
        <v>6040</v>
      </c>
      <c r="F1359" t="s">
        <v>3819</v>
      </c>
      <c r="H1359" t="s">
        <v>6917</v>
      </c>
      <c r="R1359">
        <v>0</v>
      </c>
      <c r="T1359" t="s">
        <v>3194</v>
      </c>
      <c r="U1359" t="s">
        <v>3201</v>
      </c>
      <c r="Y1359">
        <v>3.0721100999999999E-3</v>
      </c>
      <c r="Z1359">
        <v>3</v>
      </c>
      <c r="AA1359" t="b">
        <v>0</v>
      </c>
      <c r="AD1359" t="b">
        <v>0</v>
      </c>
      <c r="AE1359" t="b">
        <v>0</v>
      </c>
      <c r="AG1359">
        <v>768027.52500000002</v>
      </c>
      <c r="AH1359">
        <v>4.9675230775274424E-6</v>
      </c>
    </row>
    <row r="1360" spans="1:84" x14ac:dyDescent="0.3">
      <c r="A1360" t="s">
        <v>6918</v>
      </c>
      <c r="B1360" t="s">
        <v>49</v>
      </c>
      <c r="D1360" t="s">
        <v>346</v>
      </c>
      <c r="E1360" t="s">
        <v>3818</v>
      </c>
      <c r="F1360" t="s">
        <v>3819</v>
      </c>
      <c r="H1360" t="s">
        <v>6919</v>
      </c>
      <c r="R1360">
        <v>0</v>
      </c>
      <c r="S1360" t="s">
        <v>3194</v>
      </c>
      <c r="T1360" t="s">
        <v>3194</v>
      </c>
      <c r="U1360" t="s">
        <v>3194</v>
      </c>
      <c r="V1360" t="s">
        <v>55</v>
      </c>
      <c r="W1360" t="s">
        <v>55</v>
      </c>
      <c r="X1360" t="s">
        <v>55</v>
      </c>
      <c r="Y1360">
        <v>6.8582369000000001E-3</v>
      </c>
      <c r="Z1360">
        <v>2</v>
      </c>
      <c r="AA1360" t="b">
        <v>0</v>
      </c>
      <c r="AD1360" t="b">
        <v>0</v>
      </c>
      <c r="AE1360" t="b">
        <v>0</v>
      </c>
      <c r="AI1360">
        <v>1714559.2250000001</v>
      </c>
      <c r="AJ1360">
        <v>3.1906127377338307E-5</v>
      </c>
    </row>
    <row r="1361" spans="1:82" x14ac:dyDescent="0.3">
      <c r="A1361" t="s">
        <v>6920</v>
      </c>
      <c r="B1361" t="s">
        <v>49</v>
      </c>
      <c r="C1361" t="s">
        <v>2228</v>
      </c>
      <c r="D1361" t="s">
        <v>2229</v>
      </c>
      <c r="E1361" t="s">
        <v>2230</v>
      </c>
      <c r="F1361" t="s">
        <v>5755</v>
      </c>
      <c r="G1361" t="s">
        <v>53</v>
      </c>
      <c r="H1361" t="s">
        <v>5769</v>
      </c>
      <c r="I1361" t="s">
        <v>6921</v>
      </c>
      <c r="J1361" t="s">
        <v>63</v>
      </c>
      <c r="K1361" t="s">
        <v>6704</v>
      </c>
      <c r="L1361" t="s">
        <v>63</v>
      </c>
      <c r="M1361" t="s">
        <v>6922</v>
      </c>
      <c r="N1361" t="s">
        <v>3470</v>
      </c>
      <c r="O1361" t="s">
        <v>63</v>
      </c>
      <c r="P1361" t="s">
        <v>63</v>
      </c>
      <c r="Q1361" t="s">
        <v>63</v>
      </c>
      <c r="R1361">
        <v>-1.7879999999999999E-3</v>
      </c>
      <c r="S1361" t="s">
        <v>3194</v>
      </c>
      <c r="V1361" t="s">
        <v>55</v>
      </c>
      <c r="W1361" t="s">
        <v>55</v>
      </c>
      <c r="Y1361">
        <v>1.0562399999999998</v>
      </c>
      <c r="Z1361">
        <v>4</v>
      </c>
      <c r="AA1361" t="b">
        <v>0</v>
      </c>
      <c r="AB1361" t="s">
        <v>63</v>
      </c>
      <c r="AC1361" t="s">
        <v>3470</v>
      </c>
      <c r="AD1361" t="b">
        <v>0</v>
      </c>
      <c r="AE1361" t="b">
        <v>0</v>
      </c>
      <c r="AF1361" t="s">
        <v>63</v>
      </c>
      <c r="AG1361">
        <v>69741524.721791983</v>
      </c>
      <c r="AH1361">
        <v>4.5108101238618018E-4</v>
      </c>
      <c r="AI1361">
        <v>8534988.4927999992</v>
      </c>
      <c r="AJ1361">
        <v>1.5882707697973715E-4</v>
      </c>
      <c r="AM1361">
        <v>1706997.6985599997</v>
      </c>
      <c r="AN1361">
        <v>3.2050989552742165E-3</v>
      </c>
      <c r="AO1361">
        <v>7254740.2188799987</v>
      </c>
      <c r="AP1361">
        <v>1.8254011021129621E-3</v>
      </c>
      <c r="AS1361">
        <v>2133747.1231999998</v>
      </c>
      <c r="AT1361">
        <v>1.2142949702074165E-3</v>
      </c>
      <c r="BE1361">
        <v>853498.84927999985</v>
      </c>
      <c r="BF1361">
        <v>2.1382949256577963E-3</v>
      </c>
      <c r="BK1361">
        <v>3840744.8217599993</v>
      </c>
      <c r="BL1361">
        <v>1.47792378283307E-3</v>
      </c>
    </row>
    <row r="1362" spans="1:82" x14ac:dyDescent="0.3">
      <c r="A1362" t="s">
        <v>6923</v>
      </c>
      <c r="B1362" t="s">
        <v>49</v>
      </c>
      <c r="C1362" t="s">
        <v>2757</v>
      </c>
      <c r="D1362" t="s">
        <v>536</v>
      </c>
      <c r="E1362" t="s">
        <v>537</v>
      </c>
      <c r="F1362" t="s">
        <v>3188</v>
      </c>
      <c r="G1362" t="s">
        <v>53</v>
      </c>
      <c r="H1362" t="s">
        <v>6924</v>
      </c>
      <c r="I1362" t="s">
        <v>3951</v>
      </c>
      <c r="J1362" t="s">
        <v>56</v>
      </c>
      <c r="K1362" t="s">
        <v>5027</v>
      </c>
      <c r="L1362" t="s">
        <v>54</v>
      </c>
      <c r="M1362" t="s">
        <v>3600</v>
      </c>
      <c r="N1362" t="s">
        <v>3221</v>
      </c>
      <c r="O1362" t="s">
        <v>56</v>
      </c>
      <c r="P1362" t="s">
        <v>54</v>
      </c>
      <c r="Q1362" t="s">
        <v>56</v>
      </c>
      <c r="R1362">
        <v>2.4879999999999998E-3</v>
      </c>
      <c r="S1362" t="s">
        <v>3194</v>
      </c>
      <c r="T1362" t="s">
        <v>3194</v>
      </c>
      <c r="U1362" t="s">
        <v>3194</v>
      </c>
      <c r="V1362" t="s">
        <v>55</v>
      </c>
      <c r="W1362" t="s">
        <v>55</v>
      </c>
      <c r="X1362" t="s">
        <v>55</v>
      </c>
      <c r="Y1362">
        <v>0.98590999999999995</v>
      </c>
      <c r="Z1362">
        <v>4</v>
      </c>
      <c r="AA1362" t="b">
        <v>0</v>
      </c>
      <c r="AB1362" t="s">
        <v>56</v>
      </c>
      <c r="AC1362" t="s">
        <v>3221</v>
      </c>
      <c r="AD1362" t="b">
        <v>0</v>
      </c>
      <c r="AE1362" t="b">
        <v>0</v>
      </c>
      <c r="AF1362" t="s">
        <v>54</v>
      </c>
      <c r="AG1362">
        <v>40837796.423129998</v>
      </c>
      <c r="AH1362">
        <v>2.6413466908919173E-4</v>
      </c>
      <c r="AI1362">
        <v>15227652.90354</v>
      </c>
      <c r="AJ1362">
        <v>2.8337045819939099E-4</v>
      </c>
      <c r="AS1362">
        <v>4944043.1504999995</v>
      </c>
      <c r="AT1362">
        <v>2.8136074162045197E-3</v>
      </c>
      <c r="BC1362">
        <v>4944043.1504999995</v>
      </c>
      <c r="BD1362">
        <v>4.5253415735504385E-3</v>
      </c>
      <c r="BK1362">
        <v>6921660.4106999999</v>
      </c>
      <c r="BL1362">
        <v>2.6634642530039133E-3</v>
      </c>
      <c r="BS1362">
        <v>8207111.62983</v>
      </c>
      <c r="BT1362">
        <v>1.6937270782059553E-3</v>
      </c>
    </row>
    <row r="1363" spans="1:82" x14ac:dyDescent="0.3">
      <c r="A1363" t="s">
        <v>6925</v>
      </c>
      <c r="B1363" t="s">
        <v>3210</v>
      </c>
      <c r="D1363" t="s">
        <v>346</v>
      </c>
      <c r="E1363" t="s">
        <v>3818</v>
      </c>
      <c r="F1363" t="s">
        <v>3864</v>
      </c>
      <c r="H1363" t="s">
        <v>3972</v>
      </c>
      <c r="R1363">
        <v>0</v>
      </c>
      <c r="S1363" t="s">
        <v>3194</v>
      </c>
      <c r="T1363" t="s">
        <v>3194</v>
      </c>
      <c r="U1363" t="s">
        <v>3194</v>
      </c>
      <c r="V1363" t="s">
        <v>55</v>
      </c>
      <c r="W1363" t="s">
        <v>55</v>
      </c>
      <c r="X1363" t="s">
        <v>55</v>
      </c>
      <c r="Y1363">
        <v>-1.7176919199999974E-2</v>
      </c>
      <c r="Z1363">
        <v>2</v>
      </c>
      <c r="AA1363" t="b">
        <v>0</v>
      </c>
      <c r="AD1363" t="b">
        <v>0</v>
      </c>
      <c r="AE1363" t="b">
        <v>0</v>
      </c>
      <c r="AG1363">
        <v>-316173.56201453827</v>
      </c>
      <c r="AH1363">
        <v>-2.0449780960796593E-6</v>
      </c>
    </row>
    <row r="1364" spans="1:82" x14ac:dyDescent="0.3">
      <c r="A1364" t="s">
        <v>6926</v>
      </c>
      <c r="B1364" t="s">
        <v>49</v>
      </c>
      <c r="C1364" t="s">
        <v>2425</v>
      </c>
      <c r="D1364" t="s">
        <v>533</v>
      </c>
      <c r="E1364" t="s">
        <v>534</v>
      </c>
      <c r="F1364" t="s">
        <v>3500</v>
      </c>
      <c r="G1364" t="s">
        <v>72</v>
      </c>
      <c r="H1364" t="s">
        <v>6927</v>
      </c>
      <c r="I1364" t="s">
        <v>6928</v>
      </c>
      <c r="J1364" t="s">
        <v>62</v>
      </c>
      <c r="K1364" t="s">
        <v>6929</v>
      </c>
      <c r="L1364" t="s">
        <v>63</v>
      </c>
      <c r="M1364" t="s">
        <v>6930</v>
      </c>
      <c r="N1364" t="s">
        <v>3470</v>
      </c>
      <c r="O1364" t="s">
        <v>63</v>
      </c>
      <c r="P1364" t="s">
        <v>63</v>
      </c>
      <c r="Q1364" t="s">
        <v>62</v>
      </c>
      <c r="R1364">
        <v>9.7540000000000005E-3</v>
      </c>
      <c r="S1364" t="s">
        <v>3194</v>
      </c>
      <c r="T1364" t="s">
        <v>3194</v>
      </c>
      <c r="U1364" t="s">
        <v>3194</v>
      </c>
      <c r="W1364" t="s">
        <v>55</v>
      </c>
      <c r="Y1364">
        <v>1.00692</v>
      </c>
      <c r="Z1364">
        <v>4</v>
      </c>
      <c r="AA1364" t="b">
        <v>0</v>
      </c>
      <c r="AB1364" t="s">
        <v>62</v>
      </c>
      <c r="AC1364" t="s">
        <v>3470</v>
      </c>
      <c r="AD1364" t="b">
        <v>0</v>
      </c>
      <c r="AE1364" t="b">
        <v>0</v>
      </c>
      <c r="AF1364" t="s">
        <v>63</v>
      </c>
      <c r="AG1364">
        <v>109658736</v>
      </c>
      <c r="AH1364">
        <v>7.0926143139529978E-4</v>
      </c>
      <c r="AI1364">
        <v>44068464</v>
      </c>
      <c r="AJ1364">
        <v>8.200673416269115E-4</v>
      </c>
    </row>
    <row r="1365" spans="1:82" x14ac:dyDescent="0.3">
      <c r="A1365" t="s">
        <v>6931</v>
      </c>
      <c r="B1365" t="s">
        <v>49</v>
      </c>
      <c r="C1365" t="s">
        <v>2223</v>
      </c>
      <c r="D1365" t="s">
        <v>905</v>
      </c>
      <c r="E1365" t="s">
        <v>906</v>
      </c>
      <c r="F1365" t="s">
        <v>3217</v>
      </c>
      <c r="G1365" t="s">
        <v>53</v>
      </c>
      <c r="H1365" t="s">
        <v>6932</v>
      </c>
      <c r="I1365" t="s">
        <v>4393</v>
      </c>
      <c r="J1365" t="s">
        <v>63</v>
      </c>
      <c r="K1365" t="s">
        <v>3256</v>
      </c>
      <c r="L1365" t="s">
        <v>55</v>
      </c>
      <c r="M1365" t="s">
        <v>3256</v>
      </c>
      <c r="N1365" t="s">
        <v>55</v>
      </c>
      <c r="O1365" t="s">
        <v>63</v>
      </c>
      <c r="P1365" t="s">
        <v>63</v>
      </c>
      <c r="Q1365" t="s">
        <v>63</v>
      </c>
      <c r="R1365">
        <v>5.9890000000000004E-3</v>
      </c>
      <c r="U1365" t="s">
        <v>3194</v>
      </c>
      <c r="W1365" t="s">
        <v>3389</v>
      </c>
      <c r="Y1365">
        <v>0.94589000000000001</v>
      </c>
      <c r="Z1365">
        <v>4</v>
      </c>
      <c r="AA1365" t="b">
        <v>0</v>
      </c>
      <c r="AB1365" t="s">
        <v>63</v>
      </c>
      <c r="AD1365" t="b">
        <v>0</v>
      </c>
      <c r="AE1365" t="b">
        <v>0</v>
      </c>
      <c r="AM1365">
        <v>1910684.1096000001</v>
      </c>
      <c r="AN1365">
        <v>3.5875453427406919E-3</v>
      </c>
      <c r="AO1365">
        <v>12992651.945280001</v>
      </c>
      <c r="AP1365">
        <v>3.2691454779542311E-3</v>
      </c>
    </row>
    <row r="1366" spans="1:82" x14ac:dyDescent="0.3">
      <c r="A1366" t="s">
        <v>6933</v>
      </c>
      <c r="B1366" t="s">
        <v>49</v>
      </c>
      <c r="C1366" t="s">
        <v>832</v>
      </c>
      <c r="D1366" t="s">
        <v>833</v>
      </c>
      <c r="E1366" t="s">
        <v>834</v>
      </c>
      <c r="F1366" t="s">
        <v>3223</v>
      </c>
      <c r="G1366" t="s">
        <v>53</v>
      </c>
      <c r="H1366" t="s">
        <v>6934</v>
      </c>
      <c r="I1366" t="s">
        <v>4035</v>
      </c>
      <c r="J1366" t="s">
        <v>63</v>
      </c>
      <c r="K1366" t="s">
        <v>4287</v>
      </c>
      <c r="L1366" t="s">
        <v>56</v>
      </c>
      <c r="M1366" t="s">
        <v>5271</v>
      </c>
      <c r="N1366" t="s">
        <v>3470</v>
      </c>
      <c r="O1366" t="s">
        <v>63</v>
      </c>
      <c r="P1366" t="s">
        <v>56</v>
      </c>
      <c r="Q1366" t="s">
        <v>63</v>
      </c>
      <c r="R1366">
        <v>3.107E-3</v>
      </c>
      <c r="S1366" t="s">
        <v>3194</v>
      </c>
      <c r="T1366" t="s">
        <v>3194</v>
      </c>
      <c r="U1366" t="s">
        <v>3194</v>
      </c>
      <c r="Y1366">
        <v>1.01051</v>
      </c>
      <c r="AA1366" t="b">
        <v>0</v>
      </c>
      <c r="AB1366" t="s">
        <v>63</v>
      </c>
      <c r="AC1366" t="s">
        <v>3470</v>
      </c>
      <c r="AD1366" t="b">
        <v>0</v>
      </c>
      <c r="AE1366" t="b">
        <v>0</v>
      </c>
      <c r="AF1366" t="s">
        <v>56</v>
      </c>
      <c r="AG1366">
        <v>43789782.316670001</v>
      </c>
      <c r="AH1366">
        <v>2.8322781038083415E-4</v>
      </c>
      <c r="AI1366">
        <v>14259490.31559</v>
      </c>
      <c r="AJ1366">
        <v>2.6535398002663717E-4</v>
      </c>
      <c r="AM1366">
        <v>404524.54796</v>
      </c>
      <c r="AN1366">
        <v>7.5954478857418221E-4</v>
      </c>
      <c r="AO1366">
        <v>4854294.5755200004</v>
      </c>
      <c r="AP1366">
        <v>1.2214130900338657E-3</v>
      </c>
      <c r="AS1366">
        <v>1618098.19184</v>
      </c>
      <c r="AT1366">
        <v>9.2084412172812984E-4</v>
      </c>
      <c r="BK1366">
        <v>3236196.38368</v>
      </c>
      <c r="BL1366">
        <v>1.2452927292283199E-3</v>
      </c>
      <c r="BM1366">
        <v>1618098.19184</v>
      </c>
      <c r="BN1366">
        <v>2.9669456118466032E-3</v>
      </c>
      <c r="BQ1366">
        <v>202262.27398</v>
      </c>
      <c r="BR1366">
        <v>6.2139465348508239E-3</v>
      </c>
      <c r="BS1366">
        <v>6472392.7673599999</v>
      </c>
      <c r="BT1366">
        <v>1.3357277670035888E-3</v>
      </c>
      <c r="BU1366">
        <v>809049.09591999999</v>
      </c>
      <c r="BV1366">
        <v>3.2375796053260796E-3</v>
      </c>
      <c r="BY1366">
        <v>1618098.19184</v>
      </c>
      <c r="BZ1366">
        <v>3.6667274903871864E-3</v>
      </c>
    </row>
    <row r="1367" spans="1:82" x14ac:dyDescent="0.3">
      <c r="A1367" t="s">
        <v>6935</v>
      </c>
      <c r="B1367" t="s">
        <v>49</v>
      </c>
      <c r="C1367" t="s">
        <v>849</v>
      </c>
      <c r="D1367" t="s">
        <v>783</v>
      </c>
      <c r="E1367" t="s">
        <v>784</v>
      </c>
      <c r="F1367" t="s">
        <v>3384</v>
      </c>
      <c r="G1367" t="s">
        <v>53</v>
      </c>
      <c r="H1367" t="s">
        <v>6082</v>
      </c>
      <c r="I1367" t="s">
        <v>4381</v>
      </c>
      <c r="J1367" t="s">
        <v>63</v>
      </c>
      <c r="K1367" t="s">
        <v>6274</v>
      </c>
      <c r="L1367" t="s">
        <v>55</v>
      </c>
      <c r="M1367" t="s">
        <v>4382</v>
      </c>
      <c r="N1367" t="s">
        <v>3470</v>
      </c>
      <c r="O1367" t="s">
        <v>63</v>
      </c>
      <c r="P1367" t="s">
        <v>63</v>
      </c>
      <c r="Q1367" t="s">
        <v>63</v>
      </c>
      <c r="R1367">
        <v>-4.7400000000000003E-4</v>
      </c>
      <c r="S1367" t="s">
        <v>3194</v>
      </c>
      <c r="U1367" t="s">
        <v>3208</v>
      </c>
      <c r="Y1367">
        <v>1.00474</v>
      </c>
      <c r="Z1367">
        <v>4</v>
      </c>
      <c r="AA1367" t="b">
        <v>0</v>
      </c>
      <c r="AB1367" t="s">
        <v>63</v>
      </c>
      <c r="AC1367" t="s">
        <v>3470</v>
      </c>
      <c r="AD1367" t="b">
        <v>0</v>
      </c>
      <c r="AE1367" t="b">
        <v>0</v>
      </c>
      <c r="AG1367">
        <v>10068495.890000001</v>
      </c>
      <c r="AH1367">
        <v>6.5121996362780369E-5</v>
      </c>
    </row>
    <row r="1368" spans="1:82" x14ac:dyDescent="0.3">
      <c r="A1368" t="s">
        <v>6936</v>
      </c>
      <c r="B1368" t="s">
        <v>49</v>
      </c>
      <c r="D1368" t="s">
        <v>4685</v>
      </c>
      <c r="E1368" t="s">
        <v>4686</v>
      </c>
      <c r="F1368" t="s">
        <v>3819</v>
      </c>
      <c r="H1368" t="s">
        <v>6937</v>
      </c>
      <c r="R1368">
        <v>0</v>
      </c>
      <c r="S1368" t="s">
        <v>3208</v>
      </c>
      <c r="T1368" t="s">
        <v>3208</v>
      </c>
      <c r="U1368" t="s">
        <v>3208</v>
      </c>
      <c r="Y1368">
        <v>0</v>
      </c>
      <c r="Z1368">
        <v>4</v>
      </c>
      <c r="AA1368" t="b">
        <v>0</v>
      </c>
      <c r="AD1368" t="b">
        <v>0</v>
      </c>
      <c r="AE1368" t="b">
        <v>0</v>
      </c>
      <c r="AI1368">
        <v>0</v>
      </c>
      <c r="AJ1368">
        <v>0</v>
      </c>
    </row>
    <row r="1369" spans="1:82" x14ac:dyDescent="0.3">
      <c r="A1369" t="s">
        <v>6938</v>
      </c>
      <c r="B1369" t="s">
        <v>49</v>
      </c>
      <c r="C1369" t="s">
        <v>2237</v>
      </c>
      <c r="D1369" t="s">
        <v>2238</v>
      </c>
      <c r="E1369" t="s">
        <v>2239</v>
      </c>
      <c r="F1369" t="s">
        <v>3188</v>
      </c>
      <c r="G1369" t="s">
        <v>53</v>
      </c>
      <c r="H1369" t="s">
        <v>6834</v>
      </c>
      <c r="I1369" t="s">
        <v>6759</v>
      </c>
      <c r="J1369" t="s">
        <v>56</v>
      </c>
      <c r="K1369" t="s">
        <v>3256</v>
      </c>
      <c r="L1369" t="s">
        <v>55</v>
      </c>
      <c r="M1369" t="s">
        <v>6939</v>
      </c>
      <c r="N1369" t="s">
        <v>3221</v>
      </c>
      <c r="O1369" t="s">
        <v>56</v>
      </c>
      <c r="P1369" t="s">
        <v>56</v>
      </c>
      <c r="Q1369" t="s">
        <v>56</v>
      </c>
      <c r="R1369">
        <v>2.1299999999999999E-3</v>
      </c>
      <c r="S1369" t="s">
        <v>3194</v>
      </c>
      <c r="U1369" t="s">
        <v>3194</v>
      </c>
      <c r="Y1369">
        <v>1.0241100000000001</v>
      </c>
      <c r="Z1369">
        <v>4</v>
      </c>
      <c r="AA1369" t="b">
        <v>0</v>
      </c>
      <c r="AB1369" t="s">
        <v>56</v>
      </c>
      <c r="AC1369" t="s">
        <v>3221</v>
      </c>
      <c r="AD1369" t="b">
        <v>0</v>
      </c>
      <c r="AE1369" t="b">
        <v>0</v>
      </c>
      <c r="AG1369">
        <v>68099548.397244602</v>
      </c>
      <c r="AH1369">
        <v>4.4046087831618995E-4</v>
      </c>
      <c r="AI1369">
        <v>25104667.3968</v>
      </c>
      <c r="AJ1369">
        <v>4.6717121464731723E-4</v>
      </c>
      <c r="AK1369">
        <v>6168425.9849554002</v>
      </c>
      <c r="AL1369">
        <v>7.4065898844948616E-4</v>
      </c>
    </row>
    <row r="1370" spans="1:82" x14ac:dyDescent="0.3">
      <c r="A1370" t="s">
        <v>6940</v>
      </c>
      <c r="B1370" t="s">
        <v>49</v>
      </c>
      <c r="C1370" t="s">
        <v>2234</v>
      </c>
      <c r="D1370" t="s">
        <v>886</v>
      </c>
      <c r="E1370" t="s">
        <v>887</v>
      </c>
      <c r="F1370" t="s">
        <v>3188</v>
      </c>
      <c r="G1370" t="s">
        <v>53</v>
      </c>
      <c r="H1370" t="s">
        <v>6320</v>
      </c>
      <c r="I1370" t="s">
        <v>5422</v>
      </c>
      <c r="J1370" t="s">
        <v>54</v>
      </c>
      <c r="K1370" t="s">
        <v>5079</v>
      </c>
      <c r="L1370" t="s">
        <v>55</v>
      </c>
      <c r="M1370" t="s">
        <v>5422</v>
      </c>
      <c r="N1370" t="s">
        <v>3221</v>
      </c>
      <c r="O1370" t="s">
        <v>54</v>
      </c>
      <c r="P1370" t="s">
        <v>54</v>
      </c>
      <c r="Q1370" t="s">
        <v>56</v>
      </c>
      <c r="R1370">
        <v>3.9399999999999999E-3</v>
      </c>
      <c r="S1370" t="s">
        <v>3194</v>
      </c>
      <c r="U1370" t="s">
        <v>3194</v>
      </c>
      <c r="V1370" t="s">
        <v>55</v>
      </c>
      <c r="Y1370">
        <v>1.0074800000000002</v>
      </c>
      <c r="Z1370">
        <v>4</v>
      </c>
      <c r="AA1370" t="b">
        <v>0</v>
      </c>
      <c r="AB1370" t="s">
        <v>54</v>
      </c>
      <c r="AC1370" t="s">
        <v>3221</v>
      </c>
      <c r="AD1370" t="b">
        <v>0</v>
      </c>
      <c r="AE1370" t="b">
        <v>0</v>
      </c>
      <c r="AG1370">
        <v>7666493.8357500015</v>
      </c>
      <c r="AH1370">
        <v>4.9586094004651742E-5</v>
      </c>
      <c r="AI1370">
        <v>2248838.1918200003</v>
      </c>
      <c r="AJ1370">
        <v>4.1848491876524174E-5</v>
      </c>
      <c r="AS1370">
        <v>5110995.8905000007</v>
      </c>
      <c r="AT1370">
        <v>2.9086186151606138E-3</v>
      </c>
      <c r="BG1370">
        <v>306659.75343000004</v>
      </c>
      <c r="BH1370">
        <v>2.5848201281471637E-3</v>
      </c>
      <c r="BS1370">
        <v>9199792.6029000022</v>
      </c>
      <c r="BT1370">
        <v>1.8985897290315448E-3</v>
      </c>
    </row>
    <row r="1371" spans="1:82" x14ac:dyDescent="0.3">
      <c r="A1371" t="s">
        <v>6941</v>
      </c>
      <c r="B1371" t="s">
        <v>49</v>
      </c>
      <c r="C1371" t="s">
        <v>6942</v>
      </c>
      <c r="D1371" t="s">
        <v>602</v>
      </c>
      <c r="E1371" t="s">
        <v>603</v>
      </c>
      <c r="F1371" t="s">
        <v>3998</v>
      </c>
      <c r="R1371">
        <v>0</v>
      </c>
      <c r="S1371" t="s">
        <v>3201</v>
      </c>
      <c r="T1371" t="s">
        <v>3201</v>
      </c>
      <c r="U1371" t="s">
        <v>3194</v>
      </c>
      <c r="Y1371">
        <v>13.422000000000001</v>
      </c>
      <c r="Z1371">
        <v>5</v>
      </c>
      <c r="AA1371" t="b">
        <v>0</v>
      </c>
      <c r="AD1371" t="b">
        <v>0</v>
      </c>
      <c r="AE1371" t="b">
        <v>0</v>
      </c>
      <c r="AG1371">
        <v>71515449.372000009</v>
      </c>
      <c r="AH1371">
        <v>4.6255457466209363E-4</v>
      </c>
      <c r="AI1371">
        <v>13502827.284</v>
      </c>
      <c r="AJ1371">
        <v>2.5127328411621535E-4</v>
      </c>
      <c r="AK1371">
        <v>3775487.8020000001</v>
      </c>
      <c r="AL1371">
        <v>4.5333266268459771E-4</v>
      </c>
      <c r="AO1371">
        <v>2597707.3020000001</v>
      </c>
      <c r="AP1371">
        <v>6.536219945818745E-4</v>
      </c>
      <c r="CA1371">
        <v>631464.83400000003</v>
      </c>
      <c r="CB1371">
        <v>6.9395641695330719E-4</v>
      </c>
    </row>
    <row r="1372" spans="1:82" x14ac:dyDescent="0.3">
      <c r="A1372" t="s">
        <v>6943</v>
      </c>
      <c r="B1372" t="s">
        <v>49</v>
      </c>
      <c r="C1372" t="s">
        <v>2246</v>
      </c>
      <c r="D1372" t="s">
        <v>1391</v>
      </c>
      <c r="E1372" t="s">
        <v>1392</v>
      </c>
      <c r="F1372" t="s">
        <v>3319</v>
      </c>
      <c r="G1372" t="s">
        <v>72</v>
      </c>
      <c r="H1372" t="s">
        <v>6944</v>
      </c>
      <c r="I1372" t="s">
        <v>4633</v>
      </c>
      <c r="J1372" t="s">
        <v>68</v>
      </c>
      <c r="K1372" t="s">
        <v>6945</v>
      </c>
      <c r="L1372" t="s">
        <v>55</v>
      </c>
      <c r="M1372" t="s">
        <v>5127</v>
      </c>
      <c r="N1372" t="s">
        <v>55</v>
      </c>
      <c r="O1372" t="s">
        <v>68</v>
      </c>
      <c r="P1372" t="s">
        <v>68</v>
      </c>
      <c r="Q1372" t="s">
        <v>68</v>
      </c>
      <c r="R1372">
        <v>1.1396E-2</v>
      </c>
      <c r="S1372" t="s">
        <v>3208</v>
      </c>
      <c r="T1372" t="s">
        <v>55</v>
      </c>
      <c r="U1372" t="s">
        <v>3194</v>
      </c>
      <c r="V1372" t="s">
        <v>55</v>
      </c>
      <c r="Y1372">
        <v>1.00034</v>
      </c>
      <c r="Z1372">
        <v>3</v>
      </c>
      <c r="AA1372" t="b">
        <v>0</v>
      </c>
      <c r="AB1372" t="s">
        <v>68</v>
      </c>
      <c r="AD1372" t="b">
        <v>0</v>
      </c>
      <c r="AE1372" t="b">
        <v>0</v>
      </c>
      <c r="AG1372">
        <v>116158137.82810999</v>
      </c>
      <c r="AH1372">
        <v>7.5129889427302723E-4</v>
      </c>
      <c r="AI1372">
        <v>27439718.738599997</v>
      </c>
      <c r="AJ1372">
        <v>5.1062404174000359E-4</v>
      </c>
      <c r="AS1372">
        <v>5808407.6161999991</v>
      </c>
      <c r="AT1372">
        <v>3.3055089221109206E-3</v>
      </c>
    </row>
    <row r="1373" spans="1:82" x14ac:dyDescent="0.3">
      <c r="A1373" t="s">
        <v>6946</v>
      </c>
      <c r="B1373" t="s">
        <v>3210</v>
      </c>
      <c r="C1373" t="s">
        <v>2500</v>
      </c>
      <c r="D1373" t="s">
        <v>1017</v>
      </c>
      <c r="E1373" t="s">
        <v>1018</v>
      </c>
      <c r="F1373" t="s">
        <v>3527</v>
      </c>
      <c r="G1373" t="s">
        <v>53</v>
      </c>
      <c r="H1373" t="s">
        <v>6002</v>
      </c>
      <c r="I1373" t="s">
        <v>4643</v>
      </c>
      <c r="J1373" t="s">
        <v>48</v>
      </c>
      <c r="K1373" t="s">
        <v>5203</v>
      </c>
      <c r="L1373" t="s">
        <v>48</v>
      </c>
      <c r="M1373" t="s">
        <v>4643</v>
      </c>
      <c r="N1373" t="s">
        <v>3237</v>
      </c>
      <c r="O1373" t="s">
        <v>48</v>
      </c>
      <c r="P1373" t="s">
        <v>48</v>
      </c>
      <c r="Q1373" t="s">
        <v>48</v>
      </c>
      <c r="R1373">
        <v>3.3040000000000001E-3</v>
      </c>
      <c r="S1373" t="s">
        <v>3194</v>
      </c>
      <c r="T1373" t="s">
        <v>3194</v>
      </c>
      <c r="U1373" t="s">
        <v>3194</v>
      </c>
      <c r="Y1373">
        <v>1.00881</v>
      </c>
      <c r="AA1373" t="b">
        <v>0</v>
      </c>
      <c r="AB1373" t="s">
        <v>48</v>
      </c>
      <c r="AC1373" t="s">
        <v>3237</v>
      </c>
      <c r="AD1373" t="b">
        <v>0</v>
      </c>
      <c r="AE1373" t="b">
        <v>0</v>
      </c>
      <c r="AF1373" t="s">
        <v>48</v>
      </c>
      <c r="CC1373">
        <v>3843043.97218</v>
      </c>
      <c r="CD1373">
        <v>1.6737809070744247E-2</v>
      </c>
    </row>
    <row r="1374" spans="1:82" x14ac:dyDescent="0.3">
      <c r="A1374" t="s">
        <v>6947</v>
      </c>
      <c r="B1374" t="s">
        <v>49</v>
      </c>
      <c r="C1374" t="s">
        <v>1343</v>
      </c>
      <c r="D1374" t="s">
        <v>476</v>
      </c>
      <c r="E1374" t="s">
        <v>1344</v>
      </c>
      <c r="F1374" t="s">
        <v>3250</v>
      </c>
      <c r="G1374" t="s">
        <v>53</v>
      </c>
      <c r="H1374" t="s">
        <v>6948</v>
      </c>
      <c r="I1374" t="s">
        <v>3951</v>
      </c>
      <c r="J1374" t="s">
        <v>68</v>
      </c>
      <c r="K1374" t="s">
        <v>5035</v>
      </c>
      <c r="L1374" t="s">
        <v>62</v>
      </c>
      <c r="M1374" t="s">
        <v>3953</v>
      </c>
      <c r="N1374" t="s">
        <v>3207</v>
      </c>
      <c r="O1374" t="s">
        <v>68</v>
      </c>
      <c r="P1374" t="s">
        <v>68</v>
      </c>
      <c r="Q1374" t="s">
        <v>62</v>
      </c>
      <c r="R1374">
        <v>3.1149999999999997E-3</v>
      </c>
      <c r="S1374" t="s">
        <v>3194</v>
      </c>
      <c r="T1374" t="s">
        <v>3208</v>
      </c>
      <c r="U1374" t="s">
        <v>3194</v>
      </c>
      <c r="V1374" t="s">
        <v>55</v>
      </c>
      <c r="Y1374">
        <v>1.01139</v>
      </c>
      <c r="Z1374">
        <v>4</v>
      </c>
      <c r="AA1374" t="b">
        <v>0</v>
      </c>
      <c r="AB1374" t="s">
        <v>68</v>
      </c>
      <c r="AC1374" t="s">
        <v>3207</v>
      </c>
      <c r="AD1374" t="b">
        <v>0</v>
      </c>
      <c r="AE1374" t="b">
        <v>0</v>
      </c>
      <c r="AF1374" t="s">
        <v>62</v>
      </c>
      <c r="AG1374">
        <v>67532591.447179601</v>
      </c>
      <c r="AH1374">
        <v>4.3679385904704009E-4</v>
      </c>
      <c r="AI1374">
        <v>58490472.942999996</v>
      </c>
      <c r="AJ1374">
        <v>1.0884456208155291E-3</v>
      </c>
      <c r="AK1374">
        <v>2655976.0844203997</v>
      </c>
      <c r="AL1374">
        <v>3.1890997230585457E-4</v>
      </c>
    </row>
    <row r="1375" spans="1:82" x14ac:dyDescent="0.3">
      <c r="A1375" t="s">
        <v>6949</v>
      </c>
      <c r="B1375" t="s">
        <v>3210</v>
      </c>
      <c r="C1375" t="s">
        <v>6950</v>
      </c>
      <c r="E1375" t="s">
        <v>6951</v>
      </c>
      <c r="F1375" t="s">
        <v>3808</v>
      </c>
      <c r="R1375">
        <v>0</v>
      </c>
      <c r="Y1375">
        <v>66.434100000000001</v>
      </c>
      <c r="AA1375" t="b">
        <v>0</v>
      </c>
      <c r="AD1375" t="b">
        <v>0</v>
      </c>
      <c r="AE1375" t="b">
        <v>0</v>
      </c>
      <c r="CC1375">
        <v>1832385.3462</v>
      </c>
      <c r="CD1375">
        <v>7.9806830967191125E-3</v>
      </c>
    </row>
    <row r="1376" spans="1:82" x14ac:dyDescent="0.3">
      <c r="A1376" t="s">
        <v>6952</v>
      </c>
      <c r="B1376" t="s">
        <v>49</v>
      </c>
      <c r="C1376" t="s">
        <v>2765</v>
      </c>
      <c r="D1376" t="s">
        <v>1999</v>
      </c>
      <c r="E1376" t="s">
        <v>2000</v>
      </c>
      <c r="F1376" t="s">
        <v>3346</v>
      </c>
      <c r="G1376" t="s">
        <v>53</v>
      </c>
      <c r="H1376" t="s">
        <v>6953</v>
      </c>
      <c r="I1376" t="s">
        <v>4002</v>
      </c>
      <c r="J1376" t="s">
        <v>68</v>
      </c>
      <c r="K1376" t="s">
        <v>4003</v>
      </c>
      <c r="L1376" t="s">
        <v>55</v>
      </c>
      <c r="M1376" t="s">
        <v>6549</v>
      </c>
      <c r="N1376" t="s">
        <v>3470</v>
      </c>
      <c r="O1376" t="s">
        <v>68</v>
      </c>
      <c r="P1376" t="s">
        <v>68</v>
      </c>
      <c r="Q1376" t="s">
        <v>63</v>
      </c>
      <c r="R1376">
        <v>1.1640000000000001E-3</v>
      </c>
      <c r="S1376" t="s">
        <v>3194</v>
      </c>
      <c r="T1376" t="s">
        <v>3194</v>
      </c>
      <c r="U1376" t="s">
        <v>3194</v>
      </c>
      <c r="V1376" t="s">
        <v>55</v>
      </c>
      <c r="Y1376">
        <v>1.01542</v>
      </c>
      <c r="Z1376">
        <v>4</v>
      </c>
      <c r="AA1376" t="b">
        <v>0</v>
      </c>
      <c r="AB1376" t="s">
        <v>68</v>
      </c>
      <c r="AC1376" t="s">
        <v>3470</v>
      </c>
      <c r="AD1376" t="b">
        <v>0</v>
      </c>
      <c r="AE1376" t="b">
        <v>0</v>
      </c>
      <c r="AF1376" t="s">
        <v>4005</v>
      </c>
      <c r="AG1376">
        <v>77733755.703562394</v>
      </c>
      <c r="AH1376">
        <v>5.0277394076511336E-4</v>
      </c>
      <c r="AI1376">
        <v>21655165.671919998</v>
      </c>
      <c r="AJ1376">
        <v>4.0297964878153645E-4</v>
      </c>
      <c r="AU1376">
        <v>103613.23288</v>
      </c>
      <c r="AV1376">
        <v>2.2715785402241126E-3</v>
      </c>
      <c r="BE1376">
        <v>207226.46575999999</v>
      </c>
      <c r="BF1376">
        <v>5.1917035455924731E-4</v>
      </c>
      <c r="BI1376">
        <v>414452.93151999998</v>
      </c>
      <c r="BJ1376">
        <v>2.8521116010539898E-2</v>
      </c>
      <c r="BK1376">
        <v>5180661.6439999994</v>
      </c>
      <c r="BL1376">
        <v>1.9935255815745827E-3</v>
      </c>
    </row>
    <row r="1377" spans="1:82" x14ac:dyDescent="0.3">
      <c r="A1377" t="s">
        <v>6954</v>
      </c>
      <c r="B1377" t="s">
        <v>3210</v>
      </c>
      <c r="D1377" t="s">
        <v>346</v>
      </c>
      <c r="E1377" t="s">
        <v>3818</v>
      </c>
      <c r="F1377" t="s">
        <v>3864</v>
      </c>
      <c r="H1377" t="s">
        <v>6955</v>
      </c>
      <c r="R1377">
        <v>0</v>
      </c>
      <c r="S1377" t="s">
        <v>3194</v>
      </c>
      <c r="T1377" t="s">
        <v>3194</v>
      </c>
      <c r="U1377" t="s">
        <v>3194</v>
      </c>
      <c r="V1377" t="s">
        <v>55</v>
      </c>
      <c r="W1377" t="s">
        <v>55</v>
      </c>
      <c r="X1377" t="s">
        <v>55</v>
      </c>
      <c r="Y1377">
        <v>-0.4007417097</v>
      </c>
      <c r="Z1377">
        <v>2</v>
      </c>
      <c r="AA1377" t="b">
        <v>0</v>
      </c>
      <c r="AD1377" t="b">
        <v>0</v>
      </c>
      <c r="AE1377" t="b">
        <v>0</v>
      </c>
      <c r="AG1377">
        <v>-3688203.1172058354</v>
      </c>
      <c r="AH1377">
        <v>-2.3854918610278504E-5</v>
      </c>
    </row>
    <row r="1378" spans="1:82" x14ac:dyDescent="0.3">
      <c r="A1378" t="s">
        <v>6956</v>
      </c>
      <c r="B1378" t="s">
        <v>49</v>
      </c>
      <c r="C1378" t="s">
        <v>2639</v>
      </c>
      <c r="D1378" t="s">
        <v>253</v>
      </c>
      <c r="E1378" t="s">
        <v>254</v>
      </c>
      <c r="F1378" t="s">
        <v>3271</v>
      </c>
      <c r="G1378" t="s">
        <v>53</v>
      </c>
      <c r="H1378" t="s">
        <v>6957</v>
      </c>
      <c r="I1378" t="s">
        <v>4701</v>
      </c>
      <c r="J1378" t="s">
        <v>55</v>
      </c>
      <c r="K1378" t="s">
        <v>4941</v>
      </c>
      <c r="L1378" t="s">
        <v>108</v>
      </c>
      <c r="M1378" t="s">
        <v>6018</v>
      </c>
      <c r="N1378" t="s">
        <v>55</v>
      </c>
      <c r="O1378" t="s">
        <v>108</v>
      </c>
      <c r="P1378" t="s">
        <v>108</v>
      </c>
      <c r="Q1378" t="s">
        <v>108</v>
      </c>
      <c r="R1378">
        <v>7.437E-3</v>
      </c>
      <c r="S1378" t="s">
        <v>3194</v>
      </c>
      <c r="T1378" t="s">
        <v>3208</v>
      </c>
      <c r="X1378" t="s">
        <v>55</v>
      </c>
      <c r="Y1378">
        <v>0.77007000000000003</v>
      </c>
      <c r="Z1378">
        <v>2</v>
      </c>
      <c r="AA1378" t="b">
        <v>0</v>
      </c>
      <c r="AD1378" t="b">
        <v>0</v>
      </c>
      <c r="AE1378" t="b">
        <v>0</v>
      </c>
      <c r="AF1378" t="s">
        <v>108</v>
      </c>
      <c r="AG1378">
        <v>78068205.480000004</v>
      </c>
      <c r="AH1378">
        <v>5.0493712753726418E-4</v>
      </c>
      <c r="AI1378">
        <v>28104553.972800002</v>
      </c>
      <c r="AJ1378">
        <v>5.2299591980524104E-4</v>
      </c>
      <c r="AM1378">
        <v>1561364.1096000001</v>
      </c>
      <c r="AN1378">
        <v>2.9316539094945467E-3</v>
      </c>
      <c r="AO1378">
        <v>9368184.6576000005</v>
      </c>
      <c r="AP1378">
        <v>2.3571753202516221E-3</v>
      </c>
    </row>
    <row r="1379" spans="1:82" x14ac:dyDescent="0.3">
      <c r="A1379" t="s">
        <v>6958</v>
      </c>
      <c r="B1379" t="s">
        <v>49</v>
      </c>
      <c r="D1379" t="s">
        <v>353</v>
      </c>
      <c r="E1379" t="s">
        <v>354</v>
      </c>
      <c r="F1379" t="s">
        <v>3864</v>
      </c>
      <c r="H1379" t="s">
        <v>3871</v>
      </c>
      <c r="R1379">
        <v>0</v>
      </c>
      <c r="S1379" t="s">
        <v>3194</v>
      </c>
      <c r="T1379" t="s">
        <v>3194</v>
      </c>
      <c r="U1379" t="s">
        <v>3194</v>
      </c>
      <c r="V1379" t="s">
        <v>55</v>
      </c>
      <c r="W1379" t="s">
        <v>55</v>
      </c>
      <c r="X1379" t="s">
        <v>55</v>
      </c>
      <c r="Y1379">
        <v>0.32143144499999998</v>
      </c>
      <c r="Z1379">
        <v>4</v>
      </c>
      <c r="AA1379" t="b">
        <v>0</v>
      </c>
      <c r="AD1379" t="b">
        <v>0</v>
      </c>
      <c r="AE1379" t="b">
        <v>0</v>
      </c>
      <c r="AG1379">
        <v>48214716.75</v>
      </c>
      <c r="AH1379">
        <v>3.1184783140691984E-4</v>
      </c>
    </row>
    <row r="1380" spans="1:82" x14ac:dyDescent="0.3">
      <c r="A1380" t="s">
        <v>6959</v>
      </c>
      <c r="B1380" t="s">
        <v>3210</v>
      </c>
      <c r="C1380" t="s">
        <v>2393</v>
      </c>
      <c r="D1380" t="s">
        <v>690</v>
      </c>
      <c r="E1380" t="s">
        <v>2394</v>
      </c>
      <c r="F1380" t="s">
        <v>3346</v>
      </c>
      <c r="G1380" t="s">
        <v>53</v>
      </c>
      <c r="H1380" t="s">
        <v>4779</v>
      </c>
      <c r="I1380" t="s">
        <v>5123</v>
      </c>
      <c r="J1380" t="s">
        <v>56</v>
      </c>
      <c r="K1380" t="s">
        <v>3386</v>
      </c>
      <c r="L1380" t="s">
        <v>56</v>
      </c>
      <c r="M1380" t="s">
        <v>5123</v>
      </c>
      <c r="N1380" t="s">
        <v>3221</v>
      </c>
      <c r="O1380" t="s">
        <v>56</v>
      </c>
      <c r="P1380" t="s">
        <v>56</v>
      </c>
      <c r="Q1380" t="s">
        <v>56</v>
      </c>
      <c r="R1380">
        <v>1.6400000000000001E-2</v>
      </c>
      <c r="S1380" t="s">
        <v>3194</v>
      </c>
      <c r="Y1380">
        <v>0.91635999999999995</v>
      </c>
      <c r="Z1380">
        <v>4</v>
      </c>
      <c r="AA1380" t="b">
        <v>0</v>
      </c>
      <c r="AB1380" t="s">
        <v>56</v>
      </c>
      <c r="AC1380" t="s">
        <v>3221</v>
      </c>
      <c r="AD1380" t="b">
        <v>0</v>
      </c>
      <c r="AE1380" t="b">
        <v>0</v>
      </c>
      <c r="AF1380" t="s">
        <v>56</v>
      </c>
      <c r="AG1380">
        <v>17102020.155538175</v>
      </c>
      <c r="AH1380">
        <v>1.10614108257351E-4</v>
      </c>
    </row>
    <row r="1381" spans="1:82" x14ac:dyDescent="0.3">
      <c r="A1381" t="s">
        <v>6960</v>
      </c>
      <c r="B1381" t="s">
        <v>49</v>
      </c>
      <c r="C1381" t="s">
        <v>2657</v>
      </c>
      <c r="D1381" t="s">
        <v>1340</v>
      </c>
      <c r="E1381" t="s">
        <v>1341</v>
      </c>
      <c r="F1381" t="s">
        <v>3346</v>
      </c>
      <c r="G1381" t="s">
        <v>53</v>
      </c>
      <c r="H1381" t="s">
        <v>6944</v>
      </c>
      <c r="I1381" t="s">
        <v>6961</v>
      </c>
      <c r="J1381" t="s">
        <v>63</v>
      </c>
      <c r="K1381" t="s">
        <v>3256</v>
      </c>
      <c r="L1381" t="s">
        <v>55</v>
      </c>
      <c r="M1381" t="s">
        <v>6962</v>
      </c>
      <c r="N1381" t="s">
        <v>3215</v>
      </c>
      <c r="O1381" t="s">
        <v>63</v>
      </c>
      <c r="P1381" t="s">
        <v>63</v>
      </c>
      <c r="Q1381" t="s">
        <v>62</v>
      </c>
      <c r="R1381">
        <v>3.5820000000000001E-3</v>
      </c>
      <c r="S1381" t="s">
        <v>3194</v>
      </c>
      <c r="U1381" t="s">
        <v>3208</v>
      </c>
      <c r="Y1381">
        <v>1.08372</v>
      </c>
      <c r="Z1381">
        <v>3</v>
      </c>
      <c r="AA1381" t="b">
        <v>0</v>
      </c>
      <c r="AB1381" t="s">
        <v>63</v>
      </c>
      <c r="AC1381" t="s">
        <v>3215</v>
      </c>
      <c r="AD1381" t="b">
        <v>0</v>
      </c>
      <c r="AE1381" t="b">
        <v>0</v>
      </c>
      <c r="AG1381">
        <v>8042810.6303599998</v>
      </c>
      <c r="AH1381">
        <v>5.202007234636068E-5</v>
      </c>
      <c r="AI1381">
        <v>4347465.2056</v>
      </c>
      <c r="AJ1381">
        <v>8.0901713160955329E-5</v>
      </c>
    </row>
    <row r="1382" spans="1:82" x14ac:dyDescent="0.3">
      <c r="A1382" t="s">
        <v>6963</v>
      </c>
      <c r="B1382" t="s">
        <v>49</v>
      </c>
      <c r="C1382" t="s">
        <v>2656</v>
      </c>
      <c r="D1382" t="s">
        <v>814</v>
      </c>
      <c r="E1382" t="s">
        <v>815</v>
      </c>
      <c r="F1382" t="s">
        <v>3360</v>
      </c>
      <c r="H1382" t="s">
        <v>6161</v>
      </c>
      <c r="I1382" t="s">
        <v>4122</v>
      </c>
      <c r="J1382" t="s">
        <v>55</v>
      </c>
      <c r="K1382" t="s">
        <v>4122</v>
      </c>
      <c r="L1382" t="s">
        <v>55</v>
      </c>
      <c r="M1382" t="s">
        <v>4122</v>
      </c>
      <c r="N1382" t="s">
        <v>55</v>
      </c>
      <c r="O1382" t="s">
        <v>55</v>
      </c>
      <c r="P1382" t="s">
        <v>55</v>
      </c>
      <c r="Q1382" t="s">
        <v>55</v>
      </c>
      <c r="R1382">
        <v>6.4040000000000008E-3</v>
      </c>
      <c r="Y1382">
        <v>0.87757000000000007</v>
      </c>
      <c r="AA1382" t="b">
        <v>0</v>
      </c>
      <c r="AD1382" t="b">
        <v>0</v>
      </c>
      <c r="AE1382" t="b">
        <v>0</v>
      </c>
      <c r="AG1382">
        <v>44001833.335000001</v>
      </c>
      <c r="AH1382">
        <v>2.8459933456828753E-4</v>
      </c>
    </row>
    <row r="1383" spans="1:82" x14ac:dyDescent="0.3">
      <c r="A1383" t="s">
        <v>6964</v>
      </c>
      <c r="B1383" t="s">
        <v>49</v>
      </c>
      <c r="C1383" t="s">
        <v>2389</v>
      </c>
      <c r="D1383" t="s">
        <v>751</v>
      </c>
      <c r="E1383" t="s">
        <v>1115</v>
      </c>
      <c r="F1383" t="s">
        <v>3223</v>
      </c>
      <c r="G1383" t="s">
        <v>53</v>
      </c>
      <c r="H1383" t="s">
        <v>3569</v>
      </c>
      <c r="I1383" t="s">
        <v>3503</v>
      </c>
      <c r="J1383" t="s">
        <v>56</v>
      </c>
      <c r="K1383" t="s">
        <v>4047</v>
      </c>
      <c r="L1383" t="s">
        <v>54</v>
      </c>
      <c r="M1383" t="s">
        <v>4048</v>
      </c>
      <c r="N1383" t="s">
        <v>3221</v>
      </c>
      <c r="O1383" t="s">
        <v>56</v>
      </c>
      <c r="P1383" t="s">
        <v>54</v>
      </c>
      <c r="Q1383" t="s">
        <v>56</v>
      </c>
      <c r="R1383">
        <v>4.3840000000000007E-3</v>
      </c>
      <c r="S1383" t="s">
        <v>3208</v>
      </c>
      <c r="T1383" t="s">
        <v>3194</v>
      </c>
      <c r="U1383" t="s">
        <v>3208</v>
      </c>
      <c r="V1383" t="s">
        <v>55</v>
      </c>
      <c r="Y1383">
        <v>1.00762</v>
      </c>
      <c r="Z1383">
        <v>5</v>
      </c>
      <c r="AA1383" t="b">
        <v>0</v>
      </c>
      <c r="AB1383" t="s">
        <v>56</v>
      </c>
      <c r="AC1383" t="s">
        <v>3221</v>
      </c>
      <c r="AD1383" t="b">
        <v>0</v>
      </c>
      <c r="AE1383" t="b">
        <v>0</v>
      </c>
      <c r="AF1383" t="s">
        <v>54</v>
      </c>
      <c r="BS1383">
        <v>12228700.2744</v>
      </c>
      <c r="BT1383">
        <v>2.5236747981756034E-3</v>
      </c>
    </row>
    <row r="1384" spans="1:82" x14ac:dyDescent="0.3">
      <c r="A1384" t="s">
        <v>6965</v>
      </c>
      <c r="B1384" t="s">
        <v>49</v>
      </c>
      <c r="C1384" t="s">
        <v>2647</v>
      </c>
      <c r="D1384" t="s">
        <v>414</v>
      </c>
      <c r="E1384" t="s">
        <v>415</v>
      </c>
      <c r="F1384" t="s">
        <v>3250</v>
      </c>
      <c r="G1384" t="s">
        <v>53</v>
      </c>
      <c r="H1384" t="s">
        <v>6966</v>
      </c>
      <c r="I1384" t="s">
        <v>6967</v>
      </c>
      <c r="J1384" t="s">
        <v>107</v>
      </c>
      <c r="K1384" t="s">
        <v>3840</v>
      </c>
      <c r="L1384" t="s">
        <v>62</v>
      </c>
      <c r="M1384" t="s">
        <v>3841</v>
      </c>
      <c r="N1384" t="s">
        <v>3498</v>
      </c>
      <c r="O1384" t="s">
        <v>107</v>
      </c>
      <c r="P1384" t="s">
        <v>62</v>
      </c>
      <c r="Q1384" t="s">
        <v>107</v>
      </c>
      <c r="R1384">
        <v>-4.2699999999999997E-4</v>
      </c>
      <c r="S1384" t="s">
        <v>3194</v>
      </c>
      <c r="T1384" t="s">
        <v>3194</v>
      </c>
      <c r="U1384" t="s">
        <v>3194</v>
      </c>
      <c r="X1384" t="s">
        <v>55</v>
      </c>
      <c r="Y1384">
        <v>1.0094099999999999</v>
      </c>
      <c r="Z1384">
        <v>5</v>
      </c>
      <c r="AA1384" t="b">
        <v>0</v>
      </c>
      <c r="AB1384" t="s">
        <v>107</v>
      </c>
      <c r="AC1384" t="s">
        <v>3498</v>
      </c>
      <c r="AD1384" t="b">
        <v>0</v>
      </c>
      <c r="AE1384" t="b">
        <v>0</v>
      </c>
      <c r="AF1384" t="s">
        <v>62</v>
      </c>
      <c r="AG1384">
        <v>97188959.431894988</v>
      </c>
      <c r="AH1384">
        <v>6.2860819846113816E-4</v>
      </c>
      <c r="AI1384">
        <v>18521982.739799999</v>
      </c>
      <c r="AJ1384">
        <v>3.4467443991438693E-4</v>
      </c>
      <c r="AM1384">
        <v>2057998.0821999996</v>
      </c>
      <c r="AN1384">
        <v>3.864145516294445E-3</v>
      </c>
      <c r="BE1384">
        <v>1028999.0410999998</v>
      </c>
      <c r="BF1384">
        <v>2.577980544375677E-3</v>
      </c>
      <c r="BU1384">
        <v>514499.5205499999</v>
      </c>
      <c r="BV1384">
        <v>2.0588777159296599E-3</v>
      </c>
      <c r="BW1384">
        <v>514499.5205499999</v>
      </c>
      <c r="BX1384">
        <v>2.5958623718811812E-3</v>
      </c>
    </row>
    <row r="1385" spans="1:82" x14ac:dyDescent="0.3">
      <c r="A1385" t="s">
        <v>6968</v>
      </c>
      <c r="B1385" t="s">
        <v>49</v>
      </c>
      <c r="C1385" t="s">
        <v>2648</v>
      </c>
      <c r="D1385" t="s">
        <v>2649</v>
      </c>
      <c r="E1385" t="s">
        <v>2650</v>
      </c>
      <c r="F1385" t="s">
        <v>3250</v>
      </c>
      <c r="G1385" t="s">
        <v>53</v>
      </c>
      <c r="H1385" t="s">
        <v>6969</v>
      </c>
      <c r="I1385" t="s">
        <v>3765</v>
      </c>
      <c r="J1385" t="s">
        <v>62</v>
      </c>
      <c r="K1385" t="s">
        <v>6970</v>
      </c>
      <c r="L1385" t="s">
        <v>62</v>
      </c>
      <c r="M1385" t="s">
        <v>3507</v>
      </c>
      <c r="N1385" t="s">
        <v>3215</v>
      </c>
      <c r="O1385" t="s">
        <v>62</v>
      </c>
      <c r="P1385" t="s">
        <v>62</v>
      </c>
      <c r="Q1385" t="s">
        <v>62</v>
      </c>
      <c r="R1385">
        <v>2.0239999999999998E-3</v>
      </c>
      <c r="S1385" t="s">
        <v>3194</v>
      </c>
      <c r="T1385" t="s">
        <v>3194</v>
      </c>
      <c r="U1385" t="s">
        <v>3194</v>
      </c>
      <c r="V1385" t="s">
        <v>55</v>
      </c>
      <c r="X1385" t="s">
        <v>55</v>
      </c>
      <c r="Y1385">
        <v>1.0022599999999999</v>
      </c>
      <c r="Z1385">
        <v>5</v>
      </c>
      <c r="AA1385" t="b">
        <v>0</v>
      </c>
      <c r="AB1385" t="s">
        <v>63</v>
      </c>
      <c r="AC1385" t="s">
        <v>3215</v>
      </c>
      <c r="AD1385" t="b">
        <v>1</v>
      </c>
      <c r="AE1385" t="b">
        <v>0</v>
      </c>
      <c r="AF1385" t="s">
        <v>62</v>
      </c>
      <c r="AG1385">
        <v>150316062.20486099</v>
      </c>
      <c r="AH1385">
        <v>9.7222883766528751E-4</v>
      </c>
      <c r="AI1385">
        <v>39972228.476985</v>
      </c>
      <c r="AJ1385">
        <v>7.4384074620854987E-4</v>
      </c>
      <c r="AK1385">
        <v>3543380.9167364999</v>
      </c>
      <c r="AL1385">
        <v>4.2546298389284224E-4</v>
      </c>
      <c r="AM1385">
        <v>1129584.4520624999</v>
      </c>
      <c r="AN1385">
        <v>2.1209342872891175E-3</v>
      </c>
      <c r="AQ1385">
        <v>753056.30137499992</v>
      </c>
      <c r="AR1385">
        <v>1.8569660964366809E-3</v>
      </c>
      <c r="BC1385">
        <v>3012225.2054999997</v>
      </c>
      <c r="BD1385">
        <v>2.7571256027502716E-3</v>
      </c>
      <c r="BE1385">
        <v>1129584.4520624999</v>
      </c>
      <c r="BF1385">
        <v>2.8299800333471707E-3</v>
      </c>
      <c r="BK1385">
        <v>3765281.506875</v>
      </c>
      <c r="BL1385">
        <v>1.4488853975781876E-3</v>
      </c>
    </row>
    <row r="1386" spans="1:82" x14ac:dyDescent="0.3">
      <c r="A1386" t="s">
        <v>6971</v>
      </c>
      <c r="B1386" t="s">
        <v>49</v>
      </c>
      <c r="C1386" t="s">
        <v>1700</v>
      </c>
      <c r="D1386" t="s">
        <v>118</v>
      </c>
      <c r="E1386" t="s">
        <v>119</v>
      </c>
      <c r="F1386" t="s">
        <v>3254</v>
      </c>
      <c r="G1386" t="s">
        <v>53</v>
      </c>
      <c r="H1386" t="s">
        <v>6972</v>
      </c>
      <c r="I1386" t="s">
        <v>3895</v>
      </c>
      <c r="J1386" t="s">
        <v>55</v>
      </c>
      <c r="K1386" t="s">
        <v>3896</v>
      </c>
      <c r="L1386" t="s">
        <v>108</v>
      </c>
      <c r="M1386" t="s">
        <v>3897</v>
      </c>
      <c r="N1386" t="s">
        <v>3309</v>
      </c>
      <c r="O1386" t="s">
        <v>108</v>
      </c>
      <c r="P1386" t="s">
        <v>108</v>
      </c>
      <c r="Q1386" t="s">
        <v>108</v>
      </c>
      <c r="R1386">
        <v>-1.573E-3</v>
      </c>
      <c r="S1386" t="s">
        <v>3194</v>
      </c>
      <c r="T1386" t="s">
        <v>3208</v>
      </c>
      <c r="U1386" t="s">
        <v>3194</v>
      </c>
      <c r="X1386" t="s">
        <v>55</v>
      </c>
      <c r="Y1386">
        <v>1.91040974</v>
      </c>
      <c r="Z1386">
        <v>2</v>
      </c>
      <c r="AA1386" t="b">
        <v>0</v>
      </c>
      <c r="AC1386" t="s">
        <v>3309</v>
      </c>
      <c r="AD1386" t="b">
        <v>0</v>
      </c>
      <c r="AE1386" t="b">
        <v>0</v>
      </c>
      <c r="AF1386" t="s">
        <v>108</v>
      </c>
      <c r="AG1386">
        <v>43535554.852321461</v>
      </c>
      <c r="AH1386">
        <v>2.8158349327632323E-4</v>
      </c>
      <c r="AK1386">
        <v>65354959.208295509</v>
      </c>
      <c r="AL1386">
        <v>7.8473403256249935E-3</v>
      </c>
      <c r="AQ1386">
        <v>5708340.2965615001</v>
      </c>
      <c r="AR1386">
        <v>1.407623092494306E-2</v>
      </c>
      <c r="BS1386">
        <v>20421660.345449999</v>
      </c>
      <c r="BT1386">
        <v>4.2144813753105864E-3</v>
      </c>
    </row>
    <row r="1387" spans="1:82" x14ac:dyDescent="0.3">
      <c r="A1387" t="s">
        <v>6973</v>
      </c>
      <c r="B1387" t="s">
        <v>49</v>
      </c>
      <c r="C1387" t="s">
        <v>2920</v>
      </c>
      <c r="D1387" t="s">
        <v>905</v>
      </c>
      <c r="E1387" t="s">
        <v>906</v>
      </c>
      <c r="F1387" t="s">
        <v>3217</v>
      </c>
      <c r="G1387" t="s">
        <v>53</v>
      </c>
      <c r="H1387" t="s">
        <v>5397</v>
      </c>
      <c r="I1387" t="s">
        <v>6974</v>
      </c>
      <c r="J1387" t="s">
        <v>63</v>
      </c>
      <c r="K1387" t="s">
        <v>3256</v>
      </c>
      <c r="L1387" t="s">
        <v>55</v>
      </c>
      <c r="M1387" t="s">
        <v>3256</v>
      </c>
      <c r="N1387" t="s">
        <v>55</v>
      </c>
      <c r="O1387" t="s">
        <v>63</v>
      </c>
      <c r="P1387" t="s">
        <v>63</v>
      </c>
      <c r="Q1387" t="s">
        <v>63</v>
      </c>
      <c r="R1387">
        <v>-1.003E-3</v>
      </c>
      <c r="U1387" t="s">
        <v>3194</v>
      </c>
      <c r="W1387" t="s">
        <v>3389</v>
      </c>
      <c r="Y1387">
        <v>1.0078</v>
      </c>
      <c r="Z1387">
        <v>4</v>
      </c>
      <c r="AA1387" t="b">
        <v>0</v>
      </c>
      <c r="AB1387" t="s">
        <v>63</v>
      </c>
      <c r="AD1387" t="b">
        <v>0</v>
      </c>
      <c r="AE1387" t="b">
        <v>0</v>
      </c>
      <c r="AG1387">
        <v>103975547.95000002</v>
      </c>
      <c r="AH1387">
        <v>6.7250315532660918E-4</v>
      </c>
      <c r="AI1387">
        <v>51987773.975000009</v>
      </c>
      <c r="AJ1387">
        <v>9.6743729485963001E-4</v>
      </c>
      <c r="BC1387">
        <v>1039755.4795000001</v>
      </c>
      <c r="BD1387">
        <v>9.517005726845996E-4</v>
      </c>
    </row>
    <row r="1388" spans="1:82" x14ac:dyDescent="0.3">
      <c r="A1388" t="s">
        <v>6975</v>
      </c>
      <c r="B1388" t="s">
        <v>49</v>
      </c>
      <c r="D1388" t="s">
        <v>346</v>
      </c>
      <c r="E1388" t="s">
        <v>3818</v>
      </c>
      <c r="F1388" t="s">
        <v>3819</v>
      </c>
      <c r="H1388" t="s">
        <v>6976</v>
      </c>
      <c r="R1388">
        <v>0</v>
      </c>
      <c r="S1388" t="s">
        <v>3194</v>
      </c>
      <c r="T1388" t="s">
        <v>3194</v>
      </c>
      <c r="U1388" t="s">
        <v>3194</v>
      </c>
      <c r="V1388" t="s">
        <v>55</v>
      </c>
      <c r="W1388" t="s">
        <v>55</v>
      </c>
      <c r="X1388" t="s">
        <v>55</v>
      </c>
      <c r="Y1388">
        <v>4.4168628E-3</v>
      </c>
      <c r="Z1388">
        <v>2</v>
      </c>
      <c r="AA1388" t="b">
        <v>0</v>
      </c>
      <c r="AD1388" t="b">
        <v>0</v>
      </c>
      <c r="AE1388" t="b">
        <v>0</v>
      </c>
      <c r="AG1388">
        <v>1104215.7</v>
      </c>
      <c r="AH1388">
        <v>7.1419536328702788E-6</v>
      </c>
    </row>
    <row r="1389" spans="1:82" x14ac:dyDescent="0.3">
      <c r="A1389" t="s">
        <v>6977</v>
      </c>
      <c r="B1389" t="s">
        <v>49</v>
      </c>
      <c r="C1389" t="s">
        <v>2653</v>
      </c>
      <c r="D1389" t="s">
        <v>2654</v>
      </c>
      <c r="E1389" t="s">
        <v>2655</v>
      </c>
      <c r="F1389" t="s">
        <v>3188</v>
      </c>
      <c r="G1389" t="s">
        <v>53</v>
      </c>
      <c r="H1389" t="s">
        <v>6978</v>
      </c>
      <c r="I1389" t="s">
        <v>6979</v>
      </c>
      <c r="J1389" t="s">
        <v>56</v>
      </c>
      <c r="K1389" t="s">
        <v>6263</v>
      </c>
      <c r="L1389" t="s">
        <v>55</v>
      </c>
      <c r="M1389" t="s">
        <v>6263</v>
      </c>
      <c r="N1389" t="s">
        <v>3221</v>
      </c>
      <c r="O1389" t="s">
        <v>56</v>
      </c>
      <c r="P1389" t="s">
        <v>56</v>
      </c>
      <c r="Q1389" t="s">
        <v>56</v>
      </c>
      <c r="R1389">
        <v>1.3101E-2</v>
      </c>
      <c r="S1389" t="s">
        <v>3194</v>
      </c>
      <c r="W1389" t="s">
        <v>55</v>
      </c>
      <c r="Y1389">
        <v>0.90864</v>
      </c>
      <c r="Z1389">
        <v>4</v>
      </c>
      <c r="AA1389" t="b">
        <v>0</v>
      </c>
      <c r="AB1389" t="s">
        <v>56</v>
      </c>
      <c r="AC1389" t="s">
        <v>3221</v>
      </c>
      <c r="AD1389" t="b">
        <v>0</v>
      </c>
      <c r="AE1389" t="b">
        <v>0</v>
      </c>
      <c r="AG1389">
        <v>49602687.803328</v>
      </c>
      <c r="AH1389">
        <v>3.2082508549471694E-4</v>
      </c>
      <c r="AI1389">
        <v>49251551.041680001</v>
      </c>
      <c r="AJ1389">
        <v>9.1651909024450368E-4</v>
      </c>
      <c r="AK1389">
        <v>4361488.1973120002</v>
      </c>
      <c r="AL1389">
        <v>5.2369525779092827E-4</v>
      </c>
      <c r="AS1389">
        <v>8223992.5754400007</v>
      </c>
      <c r="AT1389">
        <v>4.6801950947229897E-3</v>
      </c>
      <c r="AY1389">
        <v>184808.82192000002</v>
      </c>
      <c r="AZ1389">
        <v>1.0270931163247003E-2</v>
      </c>
      <c r="BE1389">
        <v>1108852.9315200001</v>
      </c>
      <c r="BF1389">
        <v>2.7780407656907541E-3</v>
      </c>
      <c r="BK1389">
        <v>3603772.0274400003</v>
      </c>
      <c r="BL1389">
        <v>1.386736332256896E-3</v>
      </c>
      <c r="BY1389">
        <v>369617.64384000003</v>
      </c>
      <c r="BZ1389">
        <v>8.3758030410943142E-4</v>
      </c>
      <c r="CA1389">
        <v>1108852.9315200001</v>
      </c>
      <c r="CB1389">
        <v>1.2185882187792426E-3</v>
      </c>
    </row>
    <row r="1390" spans="1:82" x14ac:dyDescent="0.3">
      <c r="A1390" t="s">
        <v>6980</v>
      </c>
      <c r="B1390" t="s">
        <v>49</v>
      </c>
      <c r="C1390" t="s">
        <v>1466</v>
      </c>
      <c r="D1390" t="s">
        <v>1080</v>
      </c>
      <c r="E1390" t="s">
        <v>1081</v>
      </c>
      <c r="F1390" t="s">
        <v>3250</v>
      </c>
      <c r="G1390" t="s">
        <v>53</v>
      </c>
      <c r="H1390" t="s">
        <v>6981</v>
      </c>
      <c r="I1390" t="s">
        <v>3226</v>
      </c>
      <c r="J1390" t="s">
        <v>55</v>
      </c>
      <c r="K1390" t="s">
        <v>3280</v>
      </c>
      <c r="L1390" t="s">
        <v>68</v>
      </c>
      <c r="M1390" t="s">
        <v>3280</v>
      </c>
      <c r="N1390" t="s">
        <v>3215</v>
      </c>
      <c r="O1390" t="s">
        <v>68</v>
      </c>
      <c r="P1390" t="s">
        <v>68</v>
      </c>
      <c r="Q1390" t="s">
        <v>62</v>
      </c>
      <c r="R1390">
        <v>8.3739999999999995E-3</v>
      </c>
      <c r="S1390" t="s">
        <v>3194</v>
      </c>
      <c r="T1390" t="s">
        <v>3194</v>
      </c>
      <c r="U1390" t="s">
        <v>3194</v>
      </c>
      <c r="Y1390">
        <v>0.84683999999999993</v>
      </c>
      <c r="Z1390">
        <v>5</v>
      </c>
      <c r="AA1390" t="b">
        <v>0</v>
      </c>
      <c r="AC1390" t="s">
        <v>3215</v>
      </c>
      <c r="AD1390" t="b">
        <v>0</v>
      </c>
      <c r="AE1390" t="b">
        <v>0</v>
      </c>
      <c r="AF1390" t="s">
        <v>68</v>
      </c>
      <c r="AG1390">
        <v>120873358.94587439</v>
      </c>
      <c r="AH1390">
        <v>7.8179645973220713E-4</v>
      </c>
      <c r="AI1390">
        <v>45322003.193099998</v>
      </c>
      <c r="AJ1390">
        <v>8.4339437552831225E-4</v>
      </c>
      <c r="AK1390">
        <v>6112964.0194656001</v>
      </c>
      <c r="AL1390">
        <v>7.33999525669632E-4</v>
      </c>
      <c r="BC1390">
        <v>3388560.9863999998</v>
      </c>
      <c r="BD1390">
        <v>3.1015902247366529E-3</v>
      </c>
      <c r="BE1390">
        <v>847140.24659999995</v>
      </c>
      <c r="BF1390">
        <v>2.1223645376363155E-3</v>
      </c>
      <c r="BK1390">
        <v>3388560.9863999998</v>
      </c>
      <c r="BL1390">
        <v>1.3039228336669197E-3</v>
      </c>
    </row>
    <row r="1391" spans="1:82" x14ac:dyDescent="0.3">
      <c r="A1391" t="s">
        <v>6982</v>
      </c>
      <c r="B1391" t="s">
        <v>49</v>
      </c>
      <c r="C1391" t="s">
        <v>1431</v>
      </c>
      <c r="D1391" t="s">
        <v>917</v>
      </c>
      <c r="E1391" t="s">
        <v>918</v>
      </c>
      <c r="F1391" t="s">
        <v>3223</v>
      </c>
      <c r="G1391" t="s">
        <v>53</v>
      </c>
      <c r="H1391" t="s">
        <v>6983</v>
      </c>
      <c r="I1391" t="s">
        <v>4643</v>
      </c>
      <c r="J1391" t="s">
        <v>54</v>
      </c>
      <c r="K1391" t="s">
        <v>4752</v>
      </c>
      <c r="L1391" t="s">
        <v>54</v>
      </c>
      <c r="M1391" t="s">
        <v>3837</v>
      </c>
      <c r="N1391" t="s">
        <v>3193</v>
      </c>
      <c r="O1391" t="s">
        <v>54</v>
      </c>
      <c r="P1391" t="s">
        <v>54</v>
      </c>
      <c r="Q1391" t="s">
        <v>54</v>
      </c>
      <c r="R1391">
        <v>4.7699999999999994E-4</v>
      </c>
      <c r="S1391" t="s">
        <v>3194</v>
      </c>
      <c r="T1391" t="s">
        <v>3194</v>
      </c>
      <c r="U1391" t="s">
        <v>3194</v>
      </c>
      <c r="X1391" t="s">
        <v>55</v>
      </c>
      <c r="Y1391">
        <v>1.00665</v>
      </c>
      <c r="Z1391">
        <v>4</v>
      </c>
      <c r="AA1391" t="b">
        <v>0</v>
      </c>
      <c r="AB1391" t="s">
        <v>54</v>
      </c>
      <c r="AC1391" t="s">
        <v>3193</v>
      </c>
      <c r="AD1391" t="b">
        <v>0</v>
      </c>
      <c r="AE1391" t="b">
        <v>0</v>
      </c>
      <c r="AF1391" t="s">
        <v>54</v>
      </c>
      <c r="BM1391">
        <v>910645.27398000006</v>
      </c>
      <c r="BN1391">
        <v>1.6697596061901851E-3</v>
      </c>
      <c r="BO1391">
        <v>910645.27398000006</v>
      </c>
      <c r="BP1391">
        <v>2.3464190525768389E-3</v>
      </c>
      <c r="BS1391">
        <v>3541398.2877000002</v>
      </c>
      <c r="BT1391">
        <v>7.3084934689915241E-4</v>
      </c>
      <c r="BU1391">
        <v>101182.80822000001</v>
      </c>
      <c r="BV1391">
        <v>4.0490422392744927E-4</v>
      </c>
      <c r="BW1391">
        <v>101182.80822000001</v>
      </c>
      <c r="BX1391">
        <v>5.1050901711004117E-4</v>
      </c>
    </row>
    <row r="1392" spans="1:82" x14ac:dyDescent="0.3">
      <c r="A1392" t="s">
        <v>6984</v>
      </c>
      <c r="B1392" t="s">
        <v>3210</v>
      </c>
      <c r="C1392" t="s">
        <v>1457</v>
      </c>
      <c r="D1392" t="s">
        <v>1458</v>
      </c>
      <c r="E1392" t="s">
        <v>1459</v>
      </c>
      <c r="F1392" t="s">
        <v>3271</v>
      </c>
      <c r="G1392" t="s">
        <v>53</v>
      </c>
      <c r="H1392" t="s">
        <v>5555</v>
      </c>
      <c r="I1392" t="s">
        <v>5388</v>
      </c>
      <c r="J1392" t="s">
        <v>62</v>
      </c>
      <c r="K1392" t="s">
        <v>4373</v>
      </c>
      <c r="L1392" t="s">
        <v>55</v>
      </c>
      <c r="M1392" t="s">
        <v>5556</v>
      </c>
      <c r="N1392" t="s">
        <v>3215</v>
      </c>
      <c r="O1392" t="s">
        <v>62</v>
      </c>
      <c r="P1392" t="s">
        <v>62</v>
      </c>
      <c r="Q1392" t="s">
        <v>62</v>
      </c>
      <c r="R1392">
        <v>6.2590000000000007E-3</v>
      </c>
      <c r="S1392" t="s">
        <v>3194</v>
      </c>
      <c r="U1392" t="s">
        <v>3194</v>
      </c>
      <c r="Y1392">
        <v>0.85721000000000003</v>
      </c>
      <c r="AA1392" t="b">
        <v>0</v>
      </c>
      <c r="AB1392" t="s">
        <v>62</v>
      </c>
      <c r="AC1392" t="s">
        <v>3215</v>
      </c>
      <c r="AD1392" t="b">
        <v>0</v>
      </c>
      <c r="AE1392" t="b">
        <v>0</v>
      </c>
      <c r="CC1392">
        <v>387033.562485</v>
      </c>
      <c r="CD1392">
        <v>1.6856673823508553E-3</v>
      </c>
    </row>
    <row r="1393" spans="1:82" x14ac:dyDescent="0.3">
      <c r="A1393" t="s">
        <v>6985</v>
      </c>
      <c r="B1393" t="s">
        <v>49</v>
      </c>
      <c r="C1393" t="s">
        <v>6986</v>
      </c>
      <c r="E1393" t="s">
        <v>3940</v>
      </c>
      <c r="F1393" t="s">
        <v>3808</v>
      </c>
      <c r="O1393" t="s">
        <v>209</v>
      </c>
      <c r="P1393" t="s">
        <v>209</v>
      </c>
      <c r="Q1393" t="s">
        <v>209</v>
      </c>
      <c r="R1393">
        <v>1.175785734991E-2</v>
      </c>
      <c r="Y1393">
        <v>3372.14</v>
      </c>
      <c r="AA1393" t="b">
        <v>0</v>
      </c>
      <c r="AD1393" t="b">
        <v>0</v>
      </c>
      <c r="AE1393" t="b">
        <v>0</v>
      </c>
      <c r="BK1393">
        <v>19612366.239999998</v>
      </c>
      <c r="BL1393">
        <v>7.5468649568981028E-3</v>
      </c>
    </row>
    <row r="1394" spans="1:82" x14ac:dyDescent="0.3">
      <c r="A1394" t="s">
        <v>6987</v>
      </c>
      <c r="B1394" t="s">
        <v>3210</v>
      </c>
      <c r="C1394" t="s">
        <v>1896</v>
      </c>
      <c r="D1394" t="s">
        <v>768</v>
      </c>
      <c r="E1394" t="s">
        <v>866</v>
      </c>
      <c r="F1394" t="s">
        <v>3271</v>
      </c>
      <c r="G1394" t="s">
        <v>53</v>
      </c>
      <c r="H1394" t="s">
        <v>4695</v>
      </c>
      <c r="I1394" t="s">
        <v>4131</v>
      </c>
      <c r="J1394" t="s">
        <v>48</v>
      </c>
      <c r="K1394" t="s">
        <v>4131</v>
      </c>
      <c r="L1394" t="s">
        <v>48</v>
      </c>
      <c r="M1394" t="s">
        <v>4131</v>
      </c>
      <c r="N1394" t="s">
        <v>3237</v>
      </c>
      <c r="O1394" t="s">
        <v>48</v>
      </c>
      <c r="P1394" t="s">
        <v>48</v>
      </c>
      <c r="Q1394" t="s">
        <v>48</v>
      </c>
      <c r="R1394">
        <v>3.4990000000000004E-3</v>
      </c>
      <c r="S1394" t="s">
        <v>3194</v>
      </c>
      <c r="T1394" t="s">
        <v>3194</v>
      </c>
      <c r="U1394" t="s">
        <v>3194</v>
      </c>
      <c r="Y1394">
        <v>0.89288999999999996</v>
      </c>
      <c r="Z1394">
        <v>2</v>
      </c>
      <c r="AA1394" t="b">
        <v>0</v>
      </c>
      <c r="AB1394" t="s">
        <v>48</v>
      </c>
      <c r="AC1394" t="s">
        <v>3237</v>
      </c>
      <c r="AD1394" t="b">
        <v>0</v>
      </c>
      <c r="AE1394" t="b">
        <v>0</v>
      </c>
      <c r="AF1394" t="s">
        <v>48</v>
      </c>
      <c r="CC1394">
        <v>894556.66669999994</v>
      </c>
      <c r="CD1394">
        <v>3.8961091256243109E-3</v>
      </c>
    </row>
    <row r="1395" spans="1:82" x14ac:dyDescent="0.3">
      <c r="A1395" t="s">
        <v>6988</v>
      </c>
      <c r="B1395" t="s">
        <v>3210</v>
      </c>
      <c r="D1395" t="s">
        <v>346</v>
      </c>
      <c r="E1395" t="s">
        <v>3818</v>
      </c>
      <c r="F1395" t="s">
        <v>3864</v>
      </c>
      <c r="H1395" t="s">
        <v>6989</v>
      </c>
      <c r="R1395">
        <v>0</v>
      </c>
      <c r="S1395" t="s">
        <v>3194</v>
      </c>
      <c r="T1395" t="s">
        <v>3194</v>
      </c>
      <c r="U1395" t="s">
        <v>3194</v>
      </c>
      <c r="V1395" t="s">
        <v>55</v>
      </c>
      <c r="W1395" t="s">
        <v>55</v>
      </c>
      <c r="X1395" t="s">
        <v>55</v>
      </c>
      <c r="Y1395">
        <v>-0.38296539340000002</v>
      </c>
      <c r="Z1395">
        <v>2</v>
      </c>
      <c r="AA1395" t="b">
        <v>0</v>
      </c>
      <c r="AD1395" t="b">
        <v>0</v>
      </c>
      <c r="AE1395" t="b">
        <v>0</v>
      </c>
      <c r="AG1395">
        <v>-1762299.9098062678</v>
      </c>
      <c r="AH1395">
        <v>-1.1398374650032453E-5</v>
      </c>
    </row>
    <row r="1396" spans="1:82" x14ac:dyDescent="0.3">
      <c r="A1396" t="s">
        <v>6990</v>
      </c>
      <c r="B1396" t="s">
        <v>49</v>
      </c>
      <c r="D1396" t="s">
        <v>1144</v>
      </c>
      <c r="E1396" t="s">
        <v>6040</v>
      </c>
      <c r="F1396" t="s">
        <v>3819</v>
      </c>
      <c r="H1396" t="s">
        <v>6991</v>
      </c>
      <c r="R1396">
        <v>0</v>
      </c>
      <c r="T1396" t="s">
        <v>3194</v>
      </c>
      <c r="U1396" t="s">
        <v>3201</v>
      </c>
      <c r="Y1396">
        <v>2.1480587999999998E-3</v>
      </c>
      <c r="Z1396">
        <v>3</v>
      </c>
      <c r="AA1396" t="b">
        <v>0</v>
      </c>
      <c r="AD1396" t="b">
        <v>0</v>
      </c>
      <c r="AE1396" t="b">
        <v>0</v>
      </c>
      <c r="AI1396">
        <v>537014.69999999995</v>
      </c>
      <c r="AJ1396">
        <v>9.9932735900115169E-6</v>
      </c>
    </row>
    <row r="1397" spans="1:82" x14ac:dyDescent="0.3">
      <c r="A1397" t="s">
        <v>6992</v>
      </c>
      <c r="B1397" t="s">
        <v>49</v>
      </c>
      <c r="C1397" t="s">
        <v>1427</v>
      </c>
      <c r="D1397" t="s">
        <v>394</v>
      </c>
      <c r="E1397" t="s">
        <v>395</v>
      </c>
      <c r="F1397" t="s">
        <v>3571</v>
      </c>
      <c r="G1397" t="s">
        <v>271</v>
      </c>
      <c r="H1397" t="s">
        <v>5488</v>
      </c>
      <c r="I1397" t="s">
        <v>3367</v>
      </c>
      <c r="J1397" t="s">
        <v>56</v>
      </c>
      <c r="K1397" t="s">
        <v>3905</v>
      </c>
      <c r="L1397" t="s">
        <v>63</v>
      </c>
      <c r="M1397" t="s">
        <v>3905</v>
      </c>
      <c r="N1397" t="s">
        <v>3221</v>
      </c>
      <c r="O1397" t="s">
        <v>56</v>
      </c>
      <c r="P1397" t="s">
        <v>56</v>
      </c>
      <c r="Q1397" t="s">
        <v>63</v>
      </c>
      <c r="R1397">
        <v>1.0056000000000001E-2</v>
      </c>
      <c r="S1397" t="s">
        <v>3194</v>
      </c>
      <c r="T1397" t="s">
        <v>3208</v>
      </c>
      <c r="U1397" t="s">
        <v>3194</v>
      </c>
      <c r="V1397" t="s">
        <v>55</v>
      </c>
      <c r="W1397" t="s">
        <v>55</v>
      </c>
      <c r="X1397" t="s">
        <v>55</v>
      </c>
      <c r="Y1397">
        <v>0.86667000000000005</v>
      </c>
      <c r="Z1397">
        <v>2</v>
      </c>
      <c r="AA1397" t="b">
        <v>0</v>
      </c>
      <c r="AB1397" t="s">
        <v>56</v>
      </c>
      <c r="AC1397" t="s">
        <v>3221</v>
      </c>
      <c r="AD1397" t="b">
        <v>0</v>
      </c>
      <c r="AE1397" t="b">
        <v>0</v>
      </c>
      <c r="AF1397" t="s">
        <v>63</v>
      </c>
      <c r="AG1397">
        <v>125372833.17986</v>
      </c>
      <c r="AH1397">
        <v>8.1089859652615031E-4</v>
      </c>
      <c r="AI1397">
        <v>41993813.05539</v>
      </c>
      <c r="AJ1397">
        <v>7.8146028954199909E-4</v>
      </c>
      <c r="AQ1397">
        <v>695549.69863999996</v>
      </c>
      <c r="AR1397">
        <v>1.7151602163116961E-3</v>
      </c>
      <c r="AS1397">
        <v>6607722.1370799998</v>
      </c>
      <c r="AT1397">
        <v>3.7603911299250842E-3</v>
      </c>
      <c r="BK1397">
        <v>5303566.4521300001</v>
      </c>
      <c r="BL1397">
        <v>2.0408195173577536E-3</v>
      </c>
    </row>
    <row r="1398" spans="1:82" x14ac:dyDescent="0.3">
      <c r="A1398" t="s">
        <v>6993</v>
      </c>
      <c r="B1398" t="s">
        <v>49</v>
      </c>
      <c r="C1398" t="s">
        <v>1754</v>
      </c>
      <c r="D1398" t="s">
        <v>1755</v>
      </c>
      <c r="E1398" t="s">
        <v>1756</v>
      </c>
      <c r="F1398" t="s">
        <v>3914</v>
      </c>
      <c r="G1398" t="s">
        <v>53</v>
      </c>
      <c r="H1398" t="s">
        <v>6994</v>
      </c>
      <c r="I1398" t="s">
        <v>4228</v>
      </c>
      <c r="J1398" t="s">
        <v>861</v>
      </c>
      <c r="K1398" t="s">
        <v>3256</v>
      </c>
      <c r="L1398" t="s">
        <v>55</v>
      </c>
      <c r="M1398" t="s">
        <v>3256</v>
      </c>
      <c r="N1398" t="s">
        <v>55</v>
      </c>
      <c r="O1398" t="s">
        <v>861</v>
      </c>
      <c r="P1398" t="s">
        <v>861</v>
      </c>
      <c r="Q1398" t="s">
        <v>861</v>
      </c>
      <c r="R1398">
        <v>1.0319E-2</v>
      </c>
      <c r="S1398" t="s">
        <v>3194</v>
      </c>
      <c r="U1398" t="s">
        <v>3194</v>
      </c>
      <c r="Y1398">
        <v>1.00386</v>
      </c>
      <c r="Z1398">
        <v>4</v>
      </c>
      <c r="AA1398" t="b">
        <v>0</v>
      </c>
      <c r="AB1398" t="s">
        <v>861</v>
      </c>
      <c r="AD1398" t="b">
        <v>0</v>
      </c>
      <c r="AE1398" t="b">
        <v>0</v>
      </c>
      <c r="AG1398">
        <v>84825922.442180008</v>
      </c>
      <c r="AH1398">
        <v>5.4864534614704359E-4</v>
      </c>
      <c r="AI1398">
        <v>37195288.768800005</v>
      </c>
      <c r="AJ1398">
        <v>6.9216484562918137E-4</v>
      </c>
    </row>
    <row r="1399" spans="1:82" x14ac:dyDescent="0.3">
      <c r="A1399" t="s">
        <v>6995</v>
      </c>
      <c r="B1399" t="s">
        <v>49</v>
      </c>
      <c r="D1399" t="s">
        <v>346</v>
      </c>
      <c r="E1399" t="s">
        <v>3818</v>
      </c>
      <c r="F1399" t="s">
        <v>3819</v>
      </c>
      <c r="H1399" t="s">
        <v>6996</v>
      </c>
      <c r="R1399">
        <v>0</v>
      </c>
      <c r="S1399" t="s">
        <v>3194</v>
      </c>
      <c r="T1399" t="s">
        <v>3194</v>
      </c>
      <c r="U1399" t="s">
        <v>3194</v>
      </c>
      <c r="V1399" t="s">
        <v>55</v>
      </c>
      <c r="W1399" t="s">
        <v>55</v>
      </c>
      <c r="X1399" t="s">
        <v>55</v>
      </c>
      <c r="Y1399">
        <v>2.9548806999999998E-3</v>
      </c>
      <c r="Z1399">
        <v>2</v>
      </c>
      <c r="AA1399" t="b">
        <v>0</v>
      </c>
      <c r="AD1399" t="b">
        <v>0</v>
      </c>
      <c r="AE1399" t="b">
        <v>0</v>
      </c>
      <c r="AI1399">
        <v>738720.17499999993</v>
      </c>
      <c r="AJ1399">
        <v>1.374679839348194E-5</v>
      </c>
    </row>
    <row r="1400" spans="1:82" x14ac:dyDescent="0.3">
      <c r="A1400" t="s">
        <v>6997</v>
      </c>
      <c r="B1400" t="s">
        <v>49</v>
      </c>
      <c r="C1400" t="s">
        <v>2662</v>
      </c>
      <c r="D1400" t="s">
        <v>817</v>
      </c>
      <c r="E1400" t="s">
        <v>818</v>
      </c>
      <c r="F1400" t="s">
        <v>3217</v>
      </c>
      <c r="G1400" t="s">
        <v>53</v>
      </c>
      <c r="H1400" t="s">
        <v>6998</v>
      </c>
      <c r="I1400" t="s">
        <v>3256</v>
      </c>
      <c r="J1400" t="s">
        <v>55</v>
      </c>
      <c r="K1400" t="s">
        <v>3256</v>
      </c>
      <c r="L1400" t="s">
        <v>55</v>
      </c>
      <c r="M1400" t="s">
        <v>4051</v>
      </c>
      <c r="N1400" t="s">
        <v>3207</v>
      </c>
      <c r="O1400" t="s">
        <v>68</v>
      </c>
      <c r="P1400" t="s">
        <v>68</v>
      </c>
      <c r="Q1400" t="s">
        <v>68</v>
      </c>
      <c r="R1400">
        <v>-3.258E-3</v>
      </c>
      <c r="S1400" t="s">
        <v>3194</v>
      </c>
      <c r="Y1400">
        <v>1.04108</v>
      </c>
      <c r="AA1400" t="b">
        <v>0</v>
      </c>
      <c r="AC1400" t="s">
        <v>3207</v>
      </c>
      <c r="AD1400" t="b">
        <v>0</v>
      </c>
      <c r="AE1400" t="b">
        <v>0</v>
      </c>
      <c r="AG1400">
        <v>77031672.410160005</v>
      </c>
      <c r="AH1400">
        <v>4.9823293819841136E-4</v>
      </c>
      <c r="AI1400">
        <v>26522564.849039998</v>
      </c>
      <c r="AJ1400">
        <v>4.9355678130464449E-4</v>
      </c>
      <c r="AK1400">
        <v>2958692.4931199998</v>
      </c>
      <c r="AL1400">
        <v>3.5525792064816219E-4</v>
      </c>
      <c r="BK1400">
        <v>2641689.7259999998</v>
      </c>
      <c r="BL1400">
        <v>1.0165257662528308E-3</v>
      </c>
    </row>
    <row r="1401" spans="1:82" x14ac:dyDescent="0.3">
      <c r="A1401" t="s">
        <v>6999</v>
      </c>
      <c r="B1401" t="s">
        <v>49</v>
      </c>
      <c r="C1401" t="s">
        <v>2402</v>
      </c>
      <c r="D1401" t="s">
        <v>1127</v>
      </c>
      <c r="E1401" t="s">
        <v>1128</v>
      </c>
      <c r="F1401" t="s">
        <v>3250</v>
      </c>
      <c r="G1401" t="s">
        <v>53</v>
      </c>
      <c r="H1401" t="s">
        <v>7000</v>
      </c>
      <c r="I1401" t="s">
        <v>7001</v>
      </c>
      <c r="J1401" t="s">
        <v>63</v>
      </c>
      <c r="K1401" t="s">
        <v>7002</v>
      </c>
      <c r="L1401" t="s">
        <v>62</v>
      </c>
      <c r="M1401" t="s">
        <v>5676</v>
      </c>
      <c r="N1401" t="s">
        <v>3215</v>
      </c>
      <c r="O1401" t="s">
        <v>62</v>
      </c>
      <c r="P1401" t="s">
        <v>63</v>
      </c>
      <c r="Q1401" t="s">
        <v>62</v>
      </c>
      <c r="R1401">
        <v>-9.6199999999999996E-4</v>
      </c>
      <c r="S1401" t="s">
        <v>3194</v>
      </c>
      <c r="T1401" t="s">
        <v>3194</v>
      </c>
      <c r="U1401" t="s">
        <v>3194</v>
      </c>
      <c r="V1401" t="s">
        <v>55</v>
      </c>
      <c r="W1401" t="s">
        <v>55</v>
      </c>
      <c r="X1401" t="s">
        <v>55</v>
      </c>
      <c r="Y1401">
        <v>1.0026300000000001</v>
      </c>
      <c r="Z1401">
        <v>6</v>
      </c>
      <c r="AA1401" t="b">
        <v>0</v>
      </c>
      <c r="AB1401" t="s">
        <v>63</v>
      </c>
      <c r="AC1401" t="s">
        <v>3215</v>
      </c>
      <c r="AD1401" t="b">
        <v>0</v>
      </c>
      <c r="AE1401" t="b">
        <v>0</v>
      </c>
      <c r="AF1401" t="s">
        <v>62</v>
      </c>
      <c r="AG1401">
        <v>334626818.25062513</v>
      </c>
      <c r="AH1401">
        <v>2.164331860397271E-3</v>
      </c>
      <c r="AI1401">
        <v>89765476.50195241</v>
      </c>
      <c r="AJ1401">
        <v>1.6704402423653589E-3</v>
      </c>
    </row>
    <row r="1402" spans="1:82" x14ac:dyDescent="0.3">
      <c r="A1402" t="s">
        <v>7003</v>
      </c>
      <c r="B1402" t="s">
        <v>49</v>
      </c>
      <c r="C1402" t="s">
        <v>2681</v>
      </c>
      <c r="D1402" t="s">
        <v>619</v>
      </c>
      <c r="E1402" t="s">
        <v>620</v>
      </c>
      <c r="F1402" t="s">
        <v>3271</v>
      </c>
      <c r="G1402" t="s">
        <v>53</v>
      </c>
      <c r="H1402" t="s">
        <v>7004</v>
      </c>
      <c r="I1402" t="s">
        <v>3256</v>
      </c>
      <c r="J1402" t="s">
        <v>55</v>
      </c>
      <c r="K1402" t="s">
        <v>3257</v>
      </c>
      <c r="L1402" t="s">
        <v>55</v>
      </c>
      <c r="M1402" t="s">
        <v>3256</v>
      </c>
      <c r="N1402" t="s">
        <v>55</v>
      </c>
      <c r="O1402" t="s">
        <v>55</v>
      </c>
      <c r="P1402" t="s">
        <v>55</v>
      </c>
      <c r="Q1402" t="s">
        <v>55</v>
      </c>
      <c r="R1402">
        <v>5.1500000000000005E-4</v>
      </c>
      <c r="U1402" t="s">
        <v>3194</v>
      </c>
      <c r="Y1402">
        <v>0.97581000000000007</v>
      </c>
      <c r="Z1402">
        <v>2</v>
      </c>
      <c r="AA1402" t="b">
        <v>0</v>
      </c>
      <c r="AD1402" t="b">
        <v>0</v>
      </c>
      <c r="AE1402" t="b">
        <v>0</v>
      </c>
      <c r="AM1402">
        <v>980838.49320000003</v>
      </c>
      <c r="AN1402">
        <v>1.8416453827090841E-3</v>
      </c>
      <c r="AO1402">
        <v>8827546.4387999997</v>
      </c>
      <c r="AP1402">
        <v>2.2211426615116698E-3</v>
      </c>
    </row>
    <row r="1403" spans="1:82" x14ac:dyDescent="0.3">
      <c r="A1403" t="s">
        <v>7005</v>
      </c>
      <c r="B1403" t="s">
        <v>49</v>
      </c>
      <c r="C1403" t="s">
        <v>1772</v>
      </c>
      <c r="D1403" t="s">
        <v>423</v>
      </c>
      <c r="E1403" t="s">
        <v>424</v>
      </c>
      <c r="F1403" t="s">
        <v>3250</v>
      </c>
      <c r="G1403" t="s">
        <v>53</v>
      </c>
      <c r="H1403" t="s">
        <v>7006</v>
      </c>
      <c r="I1403" t="s">
        <v>7007</v>
      </c>
      <c r="J1403" t="s">
        <v>107</v>
      </c>
      <c r="K1403" t="s">
        <v>7007</v>
      </c>
      <c r="L1403" t="s">
        <v>55</v>
      </c>
      <c r="M1403" t="s">
        <v>7007</v>
      </c>
      <c r="N1403" t="s">
        <v>3498</v>
      </c>
      <c r="O1403" t="s">
        <v>107</v>
      </c>
      <c r="P1403" t="s">
        <v>107</v>
      </c>
      <c r="Q1403" t="s">
        <v>107</v>
      </c>
      <c r="R1403">
        <v>1.196E-3</v>
      </c>
      <c r="S1403" t="s">
        <v>3194</v>
      </c>
      <c r="U1403" t="s">
        <v>3194</v>
      </c>
      <c r="Y1403">
        <v>0.99563000000000001</v>
      </c>
      <c r="Z1403">
        <v>3</v>
      </c>
      <c r="AA1403" t="b">
        <v>0</v>
      </c>
      <c r="AB1403" t="s">
        <v>107</v>
      </c>
      <c r="AC1403" t="s">
        <v>3498</v>
      </c>
      <c r="AD1403" t="b">
        <v>0</v>
      </c>
      <c r="AE1403" t="b">
        <v>0</v>
      </c>
      <c r="AG1403">
        <v>50244513.700000003</v>
      </c>
      <c r="AH1403">
        <v>3.2497634941390123E-4</v>
      </c>
      <c r="AI1403">
        <v>17987535.904600002</v>
      </c>
      <c r="AJ1403">
        <v>3.3472895156282155E-4</v>
      </c>
      <c r="BC1403">
        <v>3617604.9864000003</v>
      </c>
      <c r="BD1403">
        <v>3.3112369255886599E-3</v>
      </c>
    </row>
    <row r="1404" spans="1:82" x14ac:dyDescent="0.3">
      <c r="A1404" t="s">
        <v>7008</v>
      </c>
      <c r="B1404" t="s">
        <v>49</v>
      </c>
      <c r="C1404" t="s">
        <v>7009</v>
      </c>
      <c r="E1404" t="s">
        <v>7010</v>
      </c>
      <c r="F1404" t="s">
        <v>3808</v>
      </c>
      <c r="O1404" t="s">
        <v>68</v>
      </c>
      <c r="P1404" t="s">
        <v>56</v>
      </c>
      <c r="Q1404" t="s">
        <v>68</v>
      </c>
      <c r="R1404">
        <v>-4.0787295292000006E-4</v>
      </c>
      <c r="Y1404">
        <v>1548.62</v>
      </c>
      <c r="AA1404" t="b">
        <v>0</v>
      </c>
      <c r="AD1404" t="b">
        <v>0</v>
      </c>
      <c r="AE1404" t="b">
        <v>0</v>
      </c>
      <c r="AG1404">
        <v>12716957.715999998</v>
      </c>
      <c r="AH1404">
        <v>8.2251975188220848E-5</v>
      </c>
    </row>
    <row r="1405" spans="1:82" x14ac:dyDescent="0.3">
      <c r="A1405" t="s">
        <v>7011</v>
      </c>
      <c r="B1405" t="s">
        <v>49</v>
      </c>
      <c r="C1405" t="s">
        <v>7012</v>
      </c>
      <c r="E1405" t="s">
        <v>7013</v>
      </c>
      <c r="F1405" t="s">
        <v>3808</v>
      </c>
      <c r="R1405">
        <v>0</v>
      </c>
      <c r="Y1405">
        <v>1720.51</v>
      </c>
      <c r="AA1405" t="b">
        <v>0</v>
      </c>
      <c r="AD1405" t="b">
        <v>0</v>
      </c>
      <c r="AE1405" t="b">
        <v>0</v>
      </c>
      <c r="AW1405">
        <v>18372023.863930002</v>
      </c>
      <c r="AX1405">
        <v>3.7308390502109684E-2</v>
      </c>
      <c r="BA1405">
        <v>4779299.7778899996</v>
      </c>
      <c r="BB1405">
        <v>6.8796067745102527E-3</v>
      </c>
      <c r="BE1405">
        <v>5618528.4251800003</v>
      </c>
      <c r="BF1405">
        <v>1.4076258956132622E-2</v>
      </c>
      <c r="BK1405">
        <v>18148772.206840001</v>
      </c>
      <c r="BL1405">
        <v>6.9836720007390128E-3</v>
      </c>
    </row>
    <row r="1406" spans="1:82" x14ac:dyDescent="0.3">
      <c r="A1406" t="s">
        <v>7014</v>
      </c>
      <c r="B1406" t="s">
        <v>49</v>
      </c>
      <c r="C1406" t="s">
        <v>7015</v>
      </c>
      <c r="D1406" t="s">
        <v>7016</v>
      </c>
      <c r="E1406" t="s">
        <v>7017</v>
      </c>
      <c r="F1406" t="s">
        <v>3998</v>
      </c>
      <c r="R1406">
        <v>0</v>
      </c>
      <c r="Y1406">
        <v>195.8</v>
      </c>
      <c r="AA1406" t="b">
        <v>0</v>
      </c>
      <c r="AD1406" t="b">
        <v>0</v>
      </c>
      <c r="AE1406" t="b">
        <v>0</v>
      </c>
      <c r="AG1406">
        <v>79823352.400000006</v>
      </c>
      <c r="AH1406">
        <v>5.1628923738456585E-4</v>
      </c>
      <c r="AI1406">
        <v>30431823.400000002</v>
      </c>
      <c r="AJ1406">
        <v>5.6630393372679476E-4</v>
      </c>
      <c r="AK1406">
        <v>10383469.800000001</v>
      </c>
      <c r="AL1406">
        <v>1.2467702874965102E-3</v>
      </c>
      <c r="AM1406">
        <v>704880</v>
      </c>
      <c r="AN1406">
        <v>1.3234992369934235E-3</v>
      </c>
      <c r="AO1406">
        <v>3916000</v>
      </c>
      <c r="AP1406">
        <v>9.8532414672429514E-4</v>
      </c>
      <c r="AS1406">
        <v>1409760</v>
      </c>
      <c r="AT1406">
        <v>8.0228086008257108E-4</v>
      </c>
      <c r="BE1406">
        <v>390229.4</v>
      </c>
      <c r="BF1406">
        <v>9.7765280710852354E-4</v>
      </c>
      <c r="BY1406">
        <v>548240</v>
      </c>
      <c r="BZ1406">
        <v>1.2423514774736535E-3</v>
      </c>
    </row>
    <row r="1407" spans="1:82" x14ac:dyDescent="0.3">
      <c r="A1407" t="s">
        <v>7018</v>
      </c>
      <c r="B1407" t="s">
        <v>49</v>
      </c>
      <c r="C1407" t="s">
        <v>2644</v>
      </c>
      <c r="D1407" t="s">
        <v>150</v>
      </c>
      <c r="E1407" t="s">
        <v>151</v>
      </c>
      <c r="F1407" t="s">
        <v>3254</v>
      </c>
      <c r="G1407" t="s">
        <v>53</v>
      </c>
      <c r="H1407" t="s">
        <v>3719</v>
      </c>
      <c r="I1407" t="s">
        <v>3256</v>
      </c>
      <c r="J1407" t="s">
        <v>55</v>
      </c>
      <c r="K1407" t="s">
        <v>3692</v>
      </c>
      <c r="L1407" t="s">
        <v>68</v>
      </c>
      <c r="M1407" t="s">
        <v>3256</v>
      </c>
      <c r="N1407" t="s">
        <v>55</v>
      </c>
      <c r="O1407" t="s">
        <v>68</v>
      </c>
      <c r="P1407" t="s">
        <v>56</v>
      </c>
      <c r="Q1407" t="s">
        <v>63</v>
      </c>
      <c r="R1407">
        <v>-8.92E-4</v>
      </c>
      <c r="S1407" t="s">
        <v>3194</v>
      </c>
      <c r="T1407" t="s">
        <v>3194</v>
      </c>
      <c r="U1407" t="s">
        <v>3194</v>
      </c>
      <c r="V1407" t="s">
        <v>55</v>
      </c>
      <c r="W1407" t="s">
        <v>55</v>
      </c>
      <c r="X1407" t="s">
        <v>55</v>
      </c>
      <c r="Y1407">
        <v>0.91519000000000006</v>
      </c>
      <c r="Z1407">
        <v>4</v>
      </c>
      <c r="AA1407" t="b">
        <v>0</v>
      </c>
      <c r="AD1407" t="b">
        <v>0</v>
      </c>
      <c r="AE1407" t="b">
        <v>0</v>
      </c>
      <c r="AF1407" t="s">
        <v>68</v>
      </c>
      <c r="AG1407">
        <v>139108880</v>
      </c>
      <c r="AH1407">
        <v>8.9974193527633751E-4</v>
      </c>
    </row>
    <row r="1408" spans="1:82" x14ac:dyDescent="0.3">
      <c r="A1408" t="s">
        <v>7019</v>
      </c>
      <c r="B1408" t="s">
        <v>49</v>
      </c>
      <c r="C1408" t="s">
        <v>2384</v>
      </c>
      <c r="D1408" t="s">
        <v>2385</v>
      </c>
      <c r="E1408" t="s">
        <v>2386</v>
      </c>
      <c r="F1408" t="s">
        <v>3217</v>
      </c>
      <c r="G1408" t="s">
        <v>53</v>
      </c>
      <c r="H1408" t="s">
        <v>7020</v>
      </c>
      <c r="I1408" t="s">
        <v>5620</v>
      </c>
      <c r="J1408" t="s">
        <v>107</v>
      </c>
      <c r="K1408" t="s">
        <v>7021</v>
      </c>
      <c r="L1408" t="s">
        <v>55</v>
      </c>
      <c r="M1408" t="s">
        <v>7021</v>
      </c>
      <c r="N1408" t="s">
        <v>55</v>
      </c>
      <c r="O1408" t="s">
        <v>107</v>
      </c>
      <c r="P1408" t="s">
        <v>107</v>
      </c>
      <c r="Q1408" t="s">
        <v>107</v>
      </c>
      <c r="R1408">
        <v>3.9909999999999998E-3</v>
      </c>
      <c r="S1408" t="s">
        <v>3194</v>
      </c>
      <c r="U1408" t="s">
        <v>3194</v>
      </c>
      <c r="V1408" t="s">
        <v>55</v>
      </c>
      <c r="W1408" t="s">
        <v>55</v>
      </c>
      <c r="Y1408">
        <v>0.86987999999999999</v>
      </c>
      <c r="Z1408">
        <v>3</v>
      </c>
      <c r="AA1408" t="b">
        <v>0</v>
      </c>
      <c r="AB1408" t="s">
        <v>107</v>
      </c>
      <c r="AD1408" t="b">
        <v>0</v>
      </c>
      <c r="AE1408" t="b">
        <v>0</v>
      </c>
      <c r="AU1408">
        <v>156955.66027200001</v>
      </c>
      <c r="AV1408">
        <v>3.4410383667258619E-3</v>
      </c>
      <c r="BC1408">
        <v>2528730.0821600002</v>
      </c>
      <c r="BD1408">
        <v>2.3145767584833838E-3</v>
      </c>
      <c r="BM1408">
        <v>4447077.0410400005</v>
      </c>
      <c r="BN1408">
        <v>8.1541625712180967E-3</v>
      </c>
      <c r="BO1408">
        <v>959173.47944000002</v>
      </c>
      <c r="BP1408">
        <v>2.4714595146889916E-3</v>
      </c>
      <c r="BS1408">
        <v>8022178.1916800002</v>
      </c>
      <c r="BT1408">
        <v>1.6555617910759604E-3</v>
      </c>
      <c r="BU1408">
        <v>959173.47944000002</v>
      </c>
      <c r="BV1408">
        <v>3.8383338052844999E-3</v>
      </c>
    </row>
    <row r="1409" spans="1:82" x14ac:dyDescent="0.3">
      <c r="A1409" t="s">
        <v>7022</v>
      </c>
      <c r="B1409" t="s">
        <v>49</v>
      </c>
      <c r="C1409" t="s">
        <v>3153</v>
      </c>
      <c r="D1409" t="s">
        <v>3154</v>
      </c>
      <c r="E1409" t="s">
        <v>3152</v>
      </c>
      <c r="F1409" t="s">
        <v>3254</v>
      </c>
      <c r="G1409" t="s">
        <v>53</v>
      </c>
      <c r="H1409" t="s">
        <v>7023</v>
      </c>
      <c r="I1409" t="s">
        <v>3986</v>
      </c>
      <c r="J1409" t="s">
        <v>62</v>
      </c>
      <c r="K1409" t="s">
        <v>3986</v>
      </c>
      <c r="L1409" t="s">
        <v>63</v>
      </c>
      <c r="M1409" t="s">
        <v>6247</v>
      </c>
      <c r="N1409" t="s">
        <v>3470</v>
      </c>
      <c r="O1409" t="s">
        <v>63</v>
      </c>
      <c r="P1409" t="s">
        <v>63</v>
      </c>
      <c r="Q1409" t="s">
        <v>62</v>
      </c>
      <c r="R1409">
        <v>8.9300000000000002E-4</v>
      </c>
      <c r="S1409" t="s">
        <v>3194</v>
      </c>
      <c r="T1409" t="s">
        <v>3194</v>
      </c>
      <c r="U1409" t="s">
        <v>3194</v>
      </c>
      <c r="Y1409">
        <v>0.93903999999999999</v>
      </c>
      <c r="AA1409" t="b">
        <v>0</v>
      </c>
      <c r="AB1409" t="s">
        <v>62</v>
      </c>
      <c r="AC1409" t="s">
        <v>3470</v>
      </c>
      <c r="AD1409" t="b">
        <v>0</v>
      </c>
      <c r="AE1409" t="b">
        <v>0</v>
      </c>
      <c r="AF1409" t="s">
        <v>63</v>
      </c>
      <c r="AG1409">
        <v>3761598.0410849997</v>
      </c>
      <c r="AH1409">
        <v>2.4329629432840647E-5</v>
      </c>
      <c r="AI1409">
        <v>1253866.013695</v>
      </c>
      <c r="AJ1409">
        <v>2.3333115685792707E-5</v>
      </c>
    </row>
    <row r="1410" spans="1:82" x14ac:dyDescent="0.3">
      <c r="A1410" t="s">
        <v>7024</v>
      </c>
      <c r="B1410" t="s">
        <v>3210</v>
      </c>
      <c r="C1410" t="s">
        <v>1371</v>
      </c>
      <c r="D1410" t="s">
        <v>353</v>
      </c>
      <c r="E1410" t="s">
        <v>354</v>
      </c>
      <c r="F1410" t="s">
        <v>3571</v>
      </c>
      <c r="G1410" t="s">
        <v>271</v>
      </c>
      <c r="H1410" t="s">
        <v>7025</v>
      </c>
      <c r="I1410" t="s">
        <v>7026</v>
      </c>
      <c r="J1410" t="s">
        <v>68</v>
      </c>
      <c r="K1410" t="s">
        <v>4075</v>
      </c>
      <c r="L1410" t="s">
        <v>62</v>
      </c>
      <c r="M1410" t="s">
        <v>4960</v>
      </c>
      <c r="N1410" t="s">
        <v>3221</v>
      </c>
      <c r="O1410" t="s">
        <v>68</v>
      </c>
      <c r="P1410" t="s">
        <v>56</v>
      </c>
      <c r="Q1410" t="s">
        <v>62</v>
      </c>
      <c r="R1410">
        <v>1.9063E-2</v>
      </c>
      <c r="S1410" t="s">
        <v>3194</v>
      </c>
      <c r="T1410" t="s">
        <v>3194</v>
      </c>
      <c r="U1410" t="s">
        <v>3194</v>
      </c>
      <c r="V1410" t="s">
        <v>55</v>
      </c>
      <c r="W1410" t="s">
        <v>55</v>
      </c>
      <c r="X1410" t="s">
        <v>55</v>
      </c>
      <c r="Y1410">
        <v>0.99194999999999989</v>
      </c>
      <c r="Z1410">
        <v>4</v>
      </c>
      <c r="AA1410" t="b">
        <v>0</v>
      </c>
      <c r="AB1410" t="s">
        <v>68</v>
      </c>
      <c r="AC1410" t="s">
        <v>3221</v>
      </c>
      <c r="AD1410" t="b">
        <v>0</v>
      </c>
      <c r="AE1410" t="b">
        <v>0</v>
      </c>
      <c r="AF1410" t="s">
        <v>62</v>
      </c>
      <c r="CC1410">
        <v>400251.11111999996</v>
      </c>
      <c r="CD1410">
        <v>1.7432344586157697E-3</v>
      </c>
    </row>
    <row r="1411" spans="1:82" x14ac:dyDescent="0.3">
      <c r="A1411" t="s">
        <v>7027</v>
      </c>
      <c r="B1411" t="s">
        <v>49</v>
      </c>
      <c r="C1411" t="s">
        <v>1372</v>
      </c>
      <c r="D1411" t="s">
        <v>382</v>
      </c>
      <c r="E1411" t="s">
        <v>383</v>
      </c>
      <c r="F1411" t="s">
        <v>3244</v>
      </c>
      <c r="G1411" t="s">
        <v>53</v>
      </c>
      <c r="H1411" t="s">
        <v>7028</v>
      </c>
      <c r="I1411" t="s">
        <v>4925</v>
      </c>
      <c r="J1411" t="s">
        <v>63</v>
      </c>
      <c r="K1411" t="s">
        <v>3256</v>
      </c>
      <c r="L1411" t="s">
        <v>55</v>
      </c>
      <c r="M1411" t="s">
        <v>5938</v>
      </c>
      <c r="N1411" t="s">
        <v>3207</v>
      </c>
      <c r="O1411" t="s">
        <v>68</v>
      </c>
      <c r="P1411" t="s">
        <v>68</v>
      </c>
      <c r="Q1411" t="s">
        <v>63</v>
      </c>
      <c r="R1411">
        <v>-1.84E-4</v>
      </c>
      <c r="S1411" t="s">
        <v>3201</v>
      </c>
      <c r="W1411" t="s">
        <v>55</v>
      </c>
      <c r="Y1411">
        <v>1.0243200000000001</v>
      </c>
      <c r="Z1411">
        <v>3</v>
      </c>
      <c r="AA1411" t="b">
        <v>0</v>
      </c>
      <c r="AB1411" t="s">
        <v>63</v>
      </c>
      <c r="AC1411" t="s">
        <v>3207</v>
      </c>
      <c r="AD1411" t="b">
        <v>0</v>
      </c>
      <c r="AE1411" t="b">
        <v>0</v>
      </c>
      <c r="AG1411">
        <v>43720481.09520001</v>
      </c>
      <c r="AH1411">
        <v>2.8277957720461688E-4</v>
      </c>
      <c r="AI1411">
        <v>19674216.492840003</v>
      </c>
      <c r="AJ1411">
        <v>3.661162870999007E-4</v>
      </c>
      <c r="BG1411">
        <v>312289.15068000002</v>
      </c>
      <c r="BH1411">
        <v>2.6322700434307411E-3</v>
      </c>
      <c r="BU1411">
        <v>520481.91780000005</v>
      </c>
      <c r="BV1411">
        <v>2.0828175329633031E-3</v>
      </c>
      <c r="BW1411">
        <v>520481.91780000005</v>
      </c>
      <c r="BX1411">
        <v>2.626046034439933E-3</v>
      </c>
    </row>
    <row r="1412" spans="1:82" x14ac:dyDescent="0.3">
      <c r="A1412" t="s">
        <v>7029</v>
      </c>
      <c r="B1412" t="s">
        <v>3210</v>
      </c>
      <c r="D1412" t="s">
        <v>346</v>
      </c>
      <c r="E1412" t="s">
        <v>3818</v>
      </c>
      <c r="F1412" t="s">
        <v>3864</v>
      </c>
      <c r="H1412" t="s">
        <v>4100</v>
      </c>
      <c r="R1412">
        <v>0</v>
      </c>
      <c r="S1412" t="s">
        <v>3194</v>
      </c>
      <c r="T1412" t="s">
        <v>3194</v>
      </c>
      <c r="U1412" t="s">
        <v>3194</v>
      </c>
      <c r="V1412" t="s">
        <v>55</v>
      </c>
      <c r="W1412" t="s">
        <v>55</v>
      </c>
      <c r="X1412" t="s">
        <v>55</v>
      </c>
      <c r="Y1412">
        <v>-4.3143982499999955E-2</v>
      </c>
      <c r="Z1412">
        <v>2</v>
      </c>
      <c r="AA1412" t="b">
        <v>0</v>
      </c>
      <c r="AD1412" t="b">
        <v>0</v>
      </c>
      <c r="AE1412" t="b">
        <v>0</v>
      </c>
      <c r="AG1412">
        <v>-397073.14435598877</v>
      </c>
      <c r="AH1412">
        <v>-2.5682282780877676E-6</v>
      </c>
    </row>
    <row r="1413" spans="1:82" x14ac:dyDescent="0.3">
      <c r="A1413" t="s">
        <v>7030</v>
      </c>
      <c r="B1413" t="s">
        <v>49</v>
      </c>
      <c r="C1413" t="s">
        <v>3083</v>
      </c>
      <c r="D1413" t="s">
        <v>814</v>
      </c>
      <c r="E1413" t="s">
        <v>815</v>
      </c>
      <c r="F1413" t="s">
        <v>3360</v>
      </c>
      <c r="H1413" t="s">
        <v>4271</v>
      </c>
      <c r="I1413" t="s">
        <v>3252</v>
      </c>
      <c r="J1413" t="s">
        <v>55</v>
      </c>
      <c r="K1413" t="s">
        <v>3252</v>
      </c>
      <c r="L1413" t="s">
        <v>55</v>
      </c>
      <c r="M1413" t="s">
        <v>3252</v>
      </c>
      <c r="N1413" t="s">
        <v>55</v>
      </c>
      <c r="O1413" t="s">
        <v>55</v>
      </c>
      <c r="P1413" t="s">
        <v>55</v>
      </c>
      <c r="Q1413" t="s">
        <v>55</v>
      </c>
      <c r="R1413">
        <v>3.088E-3</v>
      </c>
      <c r="Y1413">
        <v>0.95418999999999998</v>
      </c>
      <c r="AA1413" t="b">
        <v>0</v>
      </c>
      <c r="AD1413" t="b">
        <v>0</v>
      </c>
      <c r="AE1413" t="b">
        <v>0</v>
      </c>
      <c r="AI1413">
        <v>47779291.664999999</v>
      </c>
      <c r="AJ1413">
        <v>8.8912190587204034E-4</v>
      </c>
    </row>
    <row r="1414" spans="1:82" x14ac:dyDescent="0.3">
      <c r="A1414" t="s">
        <v>7031</v>
      </c>
      <c r="B1414" t="s">
        <v>49</v>
      </c>
      <c r="D1414" t="s">
        <v>476</v>
      </c>
      <c r="E1414" t="s">
        <v>477</v>
      </c>
      <c r="F1414" t="s">
        <v>3819</v>
      </c>
      <c r="H1414" t="s">
        <v>5394</v>
      </c>
      <c r="R1414">
        <v>0</v>
      </c>
      <c r="S1414" t="s">
        <v>3194</v>
      </c>
      <c r="T1414" t="s">
        <v>3208</v>
      </c>
      <c r="U1414" t="s">
        <v>3194</v>
      </c>
      <c r="V1414" t="s">
        <v>55</v>
      </c>
      <c r="W1414" t="s">
        <v>55</v>
      </c>
      <c r="Y1414">
        <v>6.1967901000000002E-3</v>
      </c>
      <c r="Z1414">
        <v>4</v>
      </c>
      <c r="AA1414" t="b">
        <v>0</v>
      </c>
      <c r="AD1414" t="b">
        <v>0</v>
      </c>
      <c r="AE1414" t="b">
        <v>0</v>
      </c>
      <c r="AI1414">
        <v>1549197.5250000001</v>
      </c>
      <c r="AJ1414">
        <v>2.88289216520399E-5</v>
      </c>
    </row>
    <row r="1415" spans="1:82" x14ac:dyDescent="0.3">
      <c r="A1415" t="s">
        <v>7032</v>
      </c>
      <c r="B1415" t="s">
        <v>49</v>
      </c>
      <c r="C1415" t="s">
        <v>7033</v>
      </c>
      <c r="D1415" t="s">
        <v>2448</v>
      </c>
      <c r="E1415" t="s">
        <v>2449</v>
      </c>
      <c r="F1415" t="s">
        <v>3998</v>
      </c>
      <c r="R1415">
        <v>0</v>
      </c>
      <c r="U1415" t="s">
        <v>3194</v>
      </c>
      <c r="Y1415">
        <v>72.849999999999994</v>
      </c>
      <c r="Z1415">
        <v>4</v>
      </c>
      <c r="AA1415" t="b">
        <v>0</v>
      </c>
      <c r="AD1415" t="b">
        <v>0</v>
      </c>
      <c r="AE1415" t="b">
        <v>0</v>
      </c>
      <c r="AG1415">
        <v>473603677.99999994</v>
      </c>
      <c r="AH1415">
        <v>3.0632199022644084E-3</v>
      </c>
      <c r="AI1415">
        <v>62021211.749999993</v>
      </c>
      <c r="AJ1415">
        <v>1.1541489225560995E-3</v>
      </c>
      <c r="BA1415">
        <v>2458687.5</v>
      </c>
      <c r="BB1415">
        <v>3.5391802078737463E-3</v>
      </c>
      <c r="BE1415">
        <v>3167736.55</v>
      </c>
      <c r="BF1415">
        <v>7.9362204136535323E-3</v>
      </c>
      <c r="BG1415">
        <v>649384.89999999991</v>
      </c>
      <c r="BH1415">
        <v>5.4736336987826701E-3</v>
      </c>
      <c r="BM1415">
        <v>284552.09999999998</v>
      </c>
      <c r="BN1415">
        <v>5.2175486549225223E-4</v>
      </c>
      <c r="BO1415">
        <v>189409.99999999997</v>
      </c>
      <c r="BP1415">
        <v>4.8804429721153954E-4</v>
      </c>
      <c r="BS1415">
        <v>16763586.349999998</v>
      </c>
      <c r="BT1415">
        <v>3.4595533007788335E-3</v>
      </c>
      <c r="CA1415">
        <v>4065175.6999999997</v>
      </c>
      <c r="CB1415">
        <v>4.4674772230588727E-3</v>
      </c>
    </row>
    <row r="1416" spans="1:82" x14ac:dyDescent="0.3">
      <c r="A1416" t="s">
        <v>7034</v>
      </c>
      <c r="B1416" t="s">
        <v>3210</v>
      </c>
      <c r="C1416" t="s">
        <v>1456</v>
      </c>
      <c r="D1416" t="s">
        <v>70</v>
      </c>
      <c r="E1416" t="s">
        <v>71</v>
      </c>
      <c r="F1416" t="s">
        <v>3250</v>
      </c>
      <c r="G1416" t="s">
        <v>53</v>
      </c>
      <c r="H1416" t="s">
        <v>7035</v>
      </c>
      <c r="I1416" t="s">
        <v>4505</v>
      </c>
      <c r="J1416" t="s">
        <v>62</v>
      </c>
      <c r="K1416" t="s">
        <v>4188</v>
      </c>
      <c r="L1416" t="s">
        <v>107</v>
      </c>
      <c r="M1416" t="s">
        <v>3467</v>
      </c>
      <c r="N1416" t="s">
        <v>3498</v>
      </c>
      <c r="O1416" t="s">
        <v>107</v>
      </c>
      <c r="P1416" t="s">
        <v>62</v>
      </c>
      <c r="Q1416" t="s">
        <v>107</v>
      </c>
      <c r="R1416">
        <v>8.8349999999999991E-3</v>
      </c>
      <c r="S1416" t="s">
        <v>3194</v>
      </c>
      <c r="T1416" t="s">
        <v>3194</v>
      </c>
      <c r="U1416" t="s">
        <v>3194</v>
      </c>
      <c r="V1416" t="s">
        <v>55</v>
      </c>
      <c r="X1416" t="s">
        <v>55</v>
      </c>
      <c r="Y1416">
        <v>0.97160000000000002</v>
      </c>
      <c r="Z1416">
        <v>3</v>
      </c>
      <c r="AA1416" t="b">
        <v>0</v>
      </c>
      <c r="AB1416" t="s">
        <v>63</v>
      </c>
      <c r="AC1416" t="s">
        <v>3498</v>
      </c>
      <c r="AD1416" t="b">
        <v>1</v>
      </c>
      <c r="AE1416" t="b">
        <v>0</v>
      </c>
      <c r="AF1416" t="s">
        <v>107</v>
      </c>
      <c r="CC1416">
        <v>245439.93055000002</v>
      </c>
      <c r="CD1416">
        <v>1.0689772809318802E-3</v>
      </c>
    </row>
    <row r="1417" spans="1:82" x14ac:dyDescent="0.3">
      <c r="A1417" t="s">
        <v>7036</v>
      </c>
      <c r="B1417" t="s">
        <v>49</v>
      </c>
      <c r="C1417" t="s">
        <v>7037</v>
      </c>
      <c r="D1417" t="s">
        <v>110</v>
      </c>
      <c r="E1417" t="s">
        <v>111</v>
      </c>
      <c r="F1417" t="s">
        <v>3998</v>
      </c>
      <c r="R1417">
        <v>0</v>
      </c>
      <c r="S1417" t="s">
        <v>3194</v>
      </c>
      <c r="T1417" t="s">
        <v>3194</v>
      </c>
      <c r="U1417" t="s">
        <v>3194</v>
      </c>
      <c r="V1417" t="s">
        <v>55</v>
      </c>
      <c r="W1417" t="s">
        <v>55</v>
      </c>
      <c r="Y1417">
        <v>12.006</v>
      </c>
      <c r="Z1417">
        <v>3</v>
      </c>
      <c r="AA1417" t="b">
        <v>0</v>
      </c>
      <c r="AD1417" t="b">
        <v>0</v>
      </c>
      <c r="AE1417" t="b">
        <v>0</v>
      </c>
      <c r="AG1417">
        <v>23498131.194000002</v>
      </c>
      <c r="AH1417">
        <v>1.5198349692605416E-4</v>
      </c>
      <c r="AI1417">
        <v>5812668.8820000002</v>
      </c>
      <c r="AJ1417">
        <v>1.0816759843999127E-4</v>
      </c>
      <c r="AK1417">
        <v>5828444.7659999998</v>
      </c>
      <c r="AL1417">
        <v>6.9983655719433495E-4</v>
      </c>
      <c r="AO1417">
        <v>1170801.108</v>
      </c>
      <c r="AP1417">
        <v>2.945910630040754E-4</v>
      </c>
      <c r="CA1417">
        <v>221906.89800000002</v>
      </c>
      <c r="CB1417">
        <v>2.4386744525080396E-4</v>
      </c>
    </row>
    <row r="1418" spans="1:82" x14ac:dyDescent="0.3">
      <c r="A1418" t="s">
        <v>7038</v>
      </c>
      <c r="B1418" t="s">
        <v>49</v>
      </c>
      <c r="C1418" t="s">
        <v>1451</v>
      </c>
      <c r="D1418" t="s">
        <v>1301</v>
      </c>
      <c r="E1418" t="s">
        <v>374</v>
      </c>
      <c r="F1418" t="s">
        <v>3217</v>
      </c>
      <c r="G1418" t="s">
        <v>53</v>
      </c>
      <c r="H1418" t="s">
        <v>5122</v>
      </c>
      <c r="I1418" t="s">
        <v>3256</v>
      </c>
      <c r="J1418" t="s">
        <v>55</v>
      </c>
      <c r="K1418" t="s">
        <v>3256</v>
      </c>
      <c r="L1418" t="s">
        <v>55</v>
      </c>
      <c r="M1418" t="s">
        <v>3467</v>
      </c>
      <c r="N1418" t="s">
        <v>3221</v>
      </c>
      <c r="O1418" t="s">
        <v>56</v>
      </c>
      <c r="P1418" t="s">
        <v>56</v>
      </c>
      <c r="Q1418" t="s">
        <v>56</v>
      </c>
      <c r="R1418">
        <v>2.9219999999999997E-3</v>
      </c>
      <c r="S1418" t="s">
        <v>3194</v>
      </c>
      <c r="Y1418">
        <v>0.97909000000000002</v>
      </c>
      <c r="Z1418">
        <v>3</v>
      </c>
      <c r="AA1418" t="b">
        <v>0</v>
      </c>
      <c r="AC1418" t="s">
        <v>3221</v>
      </c>
      <c r="AD1418" t="b">
        <v>0</v>
      </c>
      <c r="AE1418" t="b">
        <v>0</v>
      </c>
      <c r="AG1418">
        <v>5647378.0685400004</v>
      </c>
      <c r="AH1418">
        <v>3.6526660789917401E-5</v>
      </c>
      <c r="AI1418">
        <v>3368611.4794800002</v>
      </c>
      <c r="AJ1418">
        <v>6.2686284254224545E-5</v>
      </c>
      <c r="AO1418">
        <v>4359379.5616800003</v>
      </c>
      <c r="AP1418">
        <v>1.0968850732532374E-3</v>
      </c>
      <c r="AU1418">
        <v>99076.808220000006</v>
      </c>
      <c r="AV1418">
        <v>2.172123628717452E-3</v>
      </c>
      <c r="BK1418">
        <v>5350147.6438800003</v>
      </c>
      <c r="BL1418">
        <v>2.0587440227115058E-3</v>
      </c>
    </row>
    <row r="1419" spans="1:82" x14ac:dyDescent="0.3">
      <c r="A1419" t="s">
        <v>7039</v>
      </c>
      <c r="B1419" t="s">
        <v>49</v>
      </c>
      <c r="C1419" t="s">
        <v>2430</v>
      </c>
      <c r="D1419" t="s">
        <v>269</v>
      </c>
      <c r="E1419" t="s">
        <v>270</v>
      </c>
      <c r="F1419" t="s">
        <v>3319</v>
      </c>
      <c r="G1419" t="s">
        <v>72</v>
      </c>
      <c r="H1419" t="s">
        <v>3379</v>
      </c>
      <c r="I1419" t="s">
        <v>4450</v>
      </c>
      <c r="J1419" t="s">
        <v>56</v>
      </c>
      <c r="K1419" t="s">
        <v>3944</v>
      </c>
      <c r="L1419" t="s">
        <v>68</v>
      </c>
      <c r="M1419" t="s">
        <v>7040</v>
      </c>
      <c r="N1419" t="s">
        <v>3221</v>
      </c>
      <c r="O1419" t="s">
        <v>56</v>
      </c>
      <c r="P1419" t="s">
        <v>56</v>
      </c>
      <c r="Q1419" t="s">
        <v>68</v>
      </c>
      <c r="R1419">
        <v>3.5140000000000002E-3</v>
      </c>
      <c r="S1419" t="s">
        <v>3194</v>
      </c>
      <c r="T1419" t="s">
        <v>3194</v>
      </c>
      <c r="U1419" t="s">
        <v>3194</v>
      </c>
      <c r="Y1419">
        <v>1.01623</v>
      </c>
      <c r="Z1419">
        <v>3</v>
      </c>
      <c r="AA1419" t="b">
        <v>0</v>
      </c>
      <c r="AB1419" t="s">
        <v>56</v>
      </c>
      <c r="AC1419" t="s">
        <v>3221</v>
      </c>
      <c r="AD1419" t="b">
        <v>0</v>
      </c>
      <c r="AE1419" t="b">
        <v>0</v>
      </c>
      <c r="AF1419" t="s">
        <v>68</v>
      </c>
      <c r="AG1419">
        <v>13538616.712400001</v>
      </c>
      <c r="AH1419">
        <v>8.7566381109382396E-5</v>
      </c>
      <c r="AI1419">
        <v>5727876.3014000002</v>
      </c>
      <c r="AJ1419">
        <v>1.0658969851222597E-4</v>
      </c>
    </row>
    <row r="1420" spans="1:82" x14ac:dyDescent="0.3">
      <c r="A1420" t="s">
        <v>7041</v>
      </c>
      <c r="B1420" t="s">
        <v>49</v>
      </c>
      <c r="C1420" t="s">
        <v>1428</v>
      </c>
      <c r="D1420" t="s">
        <v>262</v>
      </c>
      <c r="E1420" t="s">
        <v>1429</v>
      </c>
      <c r="F1420" t="s">
        <v>3244</v>
      </c>
      <c r="G1420" t="s">
        <v>53</v>
      </c>
      <c r="H1420" t="s">
        <v>7042</v>
      </c>
      <c r="I1420" t="s">
        <v>3256</v>
      </c>
      <c r="J1420" t="s">
        <v>55</v>
      </c>
      <c r="K1420" t="s">
        <v>7043</v>
      </c>
      <c r="L1420" t="s">
        <v>62</v>
      </c>
      <c r="M1420" t="s">
        <v>7044</v>
      </c>
      <c r="N1420" t="s">
        <v>3207</v>
      </c>
      <c r="O1420" t="s">
        <v>68</v>
      </c>
      <c r="P1420" t="s">
        <v>68</v>
      </c>
      <c r="Q1420" t="s">
        <v>62</v>
      </c>
      <c r="R1420">
        <v>8.0610000000000005E-3</v>
      </c>
      <c r="Y1420">
        <v>0.99376000000000009</v>
      </c>
      <c r="Z1420">
        <v>2</v>
      </c>
      <c r="AA1420" t="b">
        <v>0</v>
      </c>
      <c r="AC1420" t="s">
        <v>3207</v>
      </c>
      <c r="AD1420" t="b">
        <v>0</v>
      </c>
      <c r="AE1420" t="b">
        <v>0</v>
      </c>
      <c r="AF1420" t="s">
        <v>62</v>
      </c>
      <c r="AG1420">
        <v>35277746.491700001</v>
      </c>
      <c r="AH1420">
        <v>2.2817283771266208E-4</v>
      </c>
      <c r="AI1420">
        <v>16989283.013</v>
      </c>
      <c r="AJ1420">
        <v>3.1615252477640597E-4</v>
      </c>
      <c r="AK1420">
        <v>3697667.4793000002</v>
      </c>
      <c r="AL1420">
        <v>4.4398857366863601E-4</v>
      </c>
      <c r="BE1420">
        <v>1998739.1780000001</v>
      </c>
      <c r="BF1420">
        <v>5.0074980717738924E-3</v>
      </c>
      <c r="BK1420">
        <v>3997478.3560000001</v>
      </c>
      <c r="BL1420">
        <v>1.5382350580077197E-3</v>
      </c>
    </row>
    <row r="1421" spans="1:82" x14ac:dyDescent="0.3">
      <c r="A1421" t="s">
        <v>7045</v>
      </c>
      <c r="B1421" t="s">
        <v>49</v>
      </c>
      <c r="C1421" t="s">
        <v>1856</v>
      </c>
      <c r="D1421" t="s">
        <v>917</v>
      </c>
      <c r="E1421" t="s">
        <v>918</v>
      </c>
      <c r="F1421" t="s">
        <v>3223</v>
      </c>
      <c r="G1421" t="s">
        <v>53</v>
      </c>
      <c r="H1421" t="s">
        <v>6746</v>
      </c>
      <c r="I1421" t="s">
        <v>6939</v>
      </c>
      <c r="J1421" t="s">
        <v>54</v>
      </c>
      <c r="K1421" t="s">
        <v>7046</v>
      </c>
      <c r="L1421" t="s">
        <v>54</v>
      </c>
      <c r="M1421" t="s">
        <v>7047</v>
      </c>
      <c r="N1421" t="s">
        <v>3193</v>
      </c>
      <c r="O1421" t="s">
        <v>54</v>
      </c>
      <c r="P1421" t="s">
        <v>54</v>
      </c>
      <c r="Q1421" t="s">
        <v>54</v>
      </c>
      <c r="R1421">
        <v>4.3020000000000003E-3</v>
      </c>
      <c r="S1421" t="s">
        <v>3194</v>
      </c>
      <c r="T1421" t="s">
        <v>3194</v>
      </c>
      <c r="U1421" t="s">
        <v>3194</v>
      </c>
      <c r="X1421" t="s">
        <v>55</v>
      </c>
      <c r="Y1421">
        <v>1.0314400000000001</v>
      </c>
      <c r="Z1421">
        <v>4</v>
      </c>
      <c r="AA1421" t="b">
        <v>0</v>
      </c>
      <c r="AB1421" t="s">
        <v>54</v>
      </c>
      <c r="AC1421" t="s">
        <v>3193</v>
      </c>
      <c r="AD1421" t="b">
        <v>0</v>
      </c>
      <c r="AE1421" t="b">
        <v>0</v>
      </c>
      <c r="AF1421" t="s">
        <v>54</v>
      </c>
      <c r="AG1421">
        <v>87860578.004810005</v>
      </c>
      <c r="AH1421">
        <v>5.6827318635981657E-4</v>
      </c>
      <c r="AI1421">
        <v>38574208.082800001</v>
      </c>
      <c r="AJ1421">
        <v>7.1782507050450225E-4</v>
      </c>
      <c r="AK1421">
        <v>7011122.9555900004</v>
      </c>
      <c r="AL1421">
        <v>8.418438105356965E-4</v>
      </c>
      <c r="AS1421">
        <v>1042546.1644</v>
      </c>
      <c r="AT1421">
        <v>5.9330299728366351E-4</v>
      </c>
      <c r="BE1421">
        <v>1042546.1644</v>
      </c>
      <c r="BF1421">
        <v>2.6119205374220502E-3</v>
      </c>
    </row>
    <row r="1422" spans="1:82" x14ac:dyDescent="0.3">
      <c r="A1422" t="s">
        <v>7048</v>
      </c>
      <c r="B1422" t="s">
        <v>49</v>
      </c>
      <c r="C1422" t="s">
        <v>2068</v>
      </c>
      <c r="D1422" t="s">
        <v>823</v>
      </c>
      <c r="E1422" t="s">
        <v>824</v>
      </c>
      <c r="F1422" t="s">
        <v>3319</v>
      </c>
      <c r="G1422" t="s">
        <v>72</v>
      </c>
      <c r="H1422" t="s">
        <v>7049</v>
      </c>
      <c r="I1422" t="s">
        <v>3879</v>
      </c>
      <c r="J1422" t="s">
        <v>54</v>
      </c>
      <c r="K1422" t="s">
        <v>4680</v>
      </c>
      <c r="L1422" t="s">
        <v>56</v>
      </c>
      <c r="M1422" t="s">
        <v>7050</v>
      </c>
      <c r="N1422" t="s">
        <v>3193</v>
      </c>
      <c r="O1422" t="s">
        <v>54</v>
      </c>
      <c r="P1422" t="s">
        <v>54</v>
      </c>
      <c r="Q1422" t="s">
        <v>56</v>
      </c>
      <c r="R1422">
        <v>1.5132E-2</v>
      </c>
      <c r="S1422" t="s">
        <v>3194</v>
      </c>
      <c r="T1422" t="s">
        <v>3194</v>
      </c>
      <c r="U1422" t="s">
        <v>3194</v>
      </c>
      <c r="Y1422">
        <v>0.91430999999999996</v>
      </c>
      <c r="Z1422">
        <v>6</v>
      </c>
      <c r="AA1422" t="b">
        <v>0</v>
      </c>
      <c r="AB1422" t="s">
        <v>54</v>
      </c>
      <c r="AC1422" t="s">
        <v>3193</v>
      </c>
      <c r="AD1422" t="b">
        <v>0</v>
      </c>
      <c r="AE1422" t="b">
        <v>0</v>
      </c>
      <c r="AF1422" t="s">
        <v>56</v>
      </c>
      <c r="AG1422">
        <v>44734478.685599998</v>
      </c>
      <c r="AH1422">
        <v>2.8933800937912669E-4</v>
      </c>
      <c r="AI1422">
        <v>44642809.671899997</v>
      </c>
      <c r="AJ1422">
        <v>8.3075530498161231E-4</v>
      </c>
    </row>
    <row r="1423" spans="1:82" x14ac:dyDescent="0.3">
      <c r="A1423" t="s">
        <v>7051</v>
      </c>
      <c r="B1423" t="s">
        <v>49</v>
      </c>
      <c r="C1423" t="s">
        <v>1802</v>
      </c>
      <c r="D1423" t="s">
        <v>919</v>
      </c>
      <c r="E1423" t="s">
        <v>1782</v>
      </c>
      <c r="F1423" t="s">
        <v>3188</v>
      </c>
      <c r="G1423" t="s">
        <v>53</v>
      </c>
      <c r="H1423" t="s">
        <v>7052</v>
      </c>
      <c r="I1423" t="s">
        <v>3497</v>
      </c>
      <c r="J1423" t="s">
        <v>62</v>
      </c>
      <c r="K1423" t="s">
        <v>4168</v>
      </c>
      <c r="L1423" t="s">
        <v>63</v>
      </c>
      <c r="M1423" t="s">
        <v>7053</v>
      </c>
      <c r="N1423" t="s">
        <v>3215</v>
      </c>
      <c r="O1423" t="s">
        <v>62</v>
      </c>
      <c r="P1423" t="s">
        <v>63</v>
      </c>
      <c r="Q1423" t="s">
        <v>62</v>
      </c>
      <c r="R1423">
        <v>1.3300000000000001E-4</v>
      </c>
      <c r="U1423" t="s">
        <v>3194</v>
      </c>
      <c r="Y1423">
        <v>0.98843999999999999</v>
      </c>
      <c r="AA1423" t="b">
        <v>0</v>
      </c>
      <c r="AB1423" t="s">
        <v>62</v>
      </c>
      <c r="AC1423" t="s">
        <v>3215</v>
      </c>
      <c r="AD1423" t="b">
        <v>0</v>
      </c>
      <c r="AE1423" t="b">
        <v>0</v>
      </c>
      <c r="AF1423" t="s">
        <v>63</v>
      </c>
      <c r="BS1423">
        <v>10394298.082350001</v>
      </c>
      <c r="BT1423">
        <v>2.1451035291188184E-3</v>
      </c>
    </row>
    <row r="1424" spans="1:82" x14ac:dyDescent="0.3">
      <c r="A1424" t="s">
        <v>7054</v>
      </c>
      <c r="B1424" t="s">
        <v>49</v>
      </c>
      <c r="C1424" t="s">
        <v>2061</v>
      </c>
      <c r="D1424" t="s">
        <v>407</v>
      </c>
      <c r="E1424" t="s">
        <v>408</v>
      </c>
      <c r="F1424" t="s">
        <v>3319</v>
      </c>
      <c r="G1424" t="s">
        <v>72</v>
      </c>
      <c r="H1424" t="s">
        <v>4102</v>
      </c>
      <c r="I1424" t="s">
        <v>3981</v>
      </c>
      <c r="J1424" t="s">
        <v>209</v>
      </c>
      <c r="K1424" t="s">
        <v>3256</v>
      </c>
      <c r="L1424" t="s">
        <v>55</v>
      </c>
      <c r="M1424" t="s">
        <v>3256</v>
      </c>
      <c r="N1424" t="s">
        <v>55</v>
      </c>
      <c r="O1424" t="s">
        <v>209</v>
      </c>
      <c r="P1424" t="s">
        <v>209</v>
      </c>
      <c r="Q1424" t="s">
        <v>209</v>
      </c>
      <c r="R1424">
        <v>1.1900000000000001E-2</v>
      </c>
      <c r="T1424" t="s">
        <v>3194</v>
      </c>
      <c r="U1424" t="s">
        <v>3194</v>
      </c>
      <c r="Y1424">
        <v>1.0103599999999999</v>
      </c>
      <c r="Z1424">
        <v>5</v>
      </c>
      <c r="AA1424" t="b">
        <v>0</v>
      </c>
      <c r="AB1424" t="s">
        <v>76</v>
      </c>
      <c r="AD1424" t="b">
        <v>1</v>
      </c>
      <c r="AE1424" t="b">
        <v>0</v>
      </c>
      <c r="AG1424">
        <v>94552460.956749991</v>
      </c>
      <c r="AH1424">
        <v>6.1155559735918063E-4</v>
      </c>
      <c r="AI1424">
        <v>12266265.205199998</v>
      </c>
      <c r="AJ1424">
        <v>2.2826217629275765E-4</v>
      </c>
      <c r="BE1424">
        <v>1022188.7670999998</v>
      </c>
      <c r="BF1424">
        <v>2.5609185713585795E-3</v>
      </c>
      <c r="BK1424">
        <v>3066566.3012999995</v>
      </c>
      <c r="BL1424">
        <v>1.1800188449512454E-3</v>
      </c>
    </row>
    <row r="1425" spans="1:82" x14ac:dyDescent="0.3">
      <c r="A1425" t="s">
        <v>7055</v>
      </c>
      <c r="B1425" t="s">
        <v>49</v>
      </c>
      <c r="C1425" t="s">
        <v>2701</v>
      </c>
      <c r="D1425" t="s">
        <v>855</v>
      </c>
      <c r="E1425" t="s">
        <v>856</v>
      </c>
      <c r="F1425" t="s">
        <v>3223</v>
      </c>
      <c r="G1425" t="s">
        <v>53</v>
      </c>
      <c r="H1425" t="s">
        <v>3260</v>
      </c>
      <c r="I1425" t="s">
        <v>5079</v>
      </c>
      <c r="J1425" t="s">
        <v>68</v>
      </c>
      <c r="K1425" t="s">
        <v>3848</v>
      </c>
      <c r="L1425" t="s">
        <v>55</v>
      </c>
      <c r="M1425" t="s">
        <v>7056</v>
      </c>
      <c r="N1425" t="s">
        <v>55</v>
      </c>
      <c r="O1425" t="s">
        <v>68</v>
      </c>
      <c r="P1425" t="s">
        <v>68</v>
      </c>
      <c r="Q1425" t="s">
        <v>68</v>
      </c>
      <c r="R1425">
        <v>2.0210000000000002E-3</v>
      </c>
      <c r="S1425" t="s">
        <v>3194</v>
      </c>
      <c r="U1425" t="s">
        <v>3194</v>
      </c>
      <c r="W1425" t="s">
        <v>55</v>
      </c>
      <c r="Y1425">
        <v>0.99553999999999998</v>
      </c>
      <c r="Z1425">
        <v>4</v>
      </c>
      <c r="AA1425" t="b">
        <v>0</v>
      </c>
      <c r="AB1425" t="s">
        <v>68</v>
      </c>
      <c r="AD1425" t="b">
        <v>0</v>
      </c>
      <c r="AE1425" t="b">
        <v>0</v>
      </c>
      <c r="AG1425">
        <v>16214998.109169999</v>
      </c>
      <c r="AH1425">
        <v>1.0487694084839709E-4</v>
      </c>
      <c r="AI1425">
        <v>4632856.6026199991</v>
      </c>
      <c r="AJ1425">
        <v>8.6212544150603192E-5</v>
      </c>
      <c r="AS1425">
        <v>2316428.3013099995</v>
      </c>
      <c r="AT1425">
        <v>1.3182570720509843E-3</v>
      </c>
    </row>
    <row r="1426" spans="1:82" x14ac:dyDescent="0.3">
      <c r="A1426" t="s">
        <v>7057</v>
      </c>
      <c r="B1426" t="s">
        <v>49</v>
      </c>
      <c r="C1426" t="s">
        <v>1823</v>
      </c>
      <c r="D1426" t="s">
        <v>480</v>
      </c>
      <c r="E1426" t="s">
        <v>481</v>
      </c>
      <c r="F1426" t="s">
        <v>3244</v>
      </c>
      <c r="G1426" t="s">
        <v>53</v>
      </c>
      <c r="H1426" t="s">
        <v>7058</v>
      </c>
      <c r="I1426" t="s">
        <v>3840</v>
      </c>
      <c r="J1426" t="s">
        <v>63</v>
      </c>
      <c r="K1426" t="s">
        <v>4413</v>
      </c>
      <c r="L1426" t="s">
        <v>68</v>
      </c>
      <c r="M1426" t="s">
        <v>4636</v>
      </c>
      <c r="N1426" t="s">
        <v>3470</v>
      </c>
      <c r="O1426" t="s">
        <v>63</v>
      </c>
      <c r="P1426" t="s">
        <v>68</v>
      </c>
      <c r="Q1426" t="s">
        <v>63</v>
      </c>
      <c r="R1426">
        <v>1.0400000000000001E-3</v>
      </c>
      <c r="S1426" t="s">
        <v>3194</v>
      </c>
      <c r="V1426" t="s">
        <v>55</v>
      </c>
      <c r="Y1426">
        <v>0.98819000000000001</v>
      </c>
      <c r="Z1426">
        <v>3</v>
      </c>
      <c r="AA1426" t="b">
        <v>0</v>
      </c>
      <c r="AB1426" t="s">
        <v>63</v>
      </c>
      <c r="AC1426" t="s">
        <v>3470</v>
      </c>
      <c r="AD1426" t="b">
        <v>0</v>
      </c>
      <c r="AE1426" t="b">
        <v>0</v>
      </c>
      <c r="AF1426" t="s">
        <v>68</v>
      </c>
      <c r="BS1426">
        <v>9943543.8360000011</v>
      </c>
      <c r="BT1426">
        <v>2.0520799774609586E-3</v>
      </c>
    </row>
    <row r="1427" spans="1:82" x14ac:dyDescent="0.3">
      <c r="A1427" t="s">
        <v>7059</v>
      </c>
      <c r="B1427" t="s">
        <v>49</v>
      </c>
      <c r="C1427" t="s">
        <v>2964</v>
      </c>
      <c r="D1427" t="s">
        <v>471</v>
      </c>
      <c r="E1427" t="s">
        <v>472</v>
      </c>
      <c r="F1427" t="s">
        <v>3217</v>
      </c>
      <c r="G1427" t="s">
        <v>53</v>
      </c>
      <c r="H1427" t="s">
        <v>4757</v>
      </c>
      <c r="I1427" t="s">
        <v>4816</v>
      </c>
      <c r="J1427" t="s">
        <v>56</v>
      </c>
      <c r="K1427" t="s">
        <v>3891</v>
      </c>
      <c r="L1427" t="s">
        <v>68</v>
      </c>
      <c r="M1427" t="s">
        <v>7060</v>
      </c>
      <c r="N1427" t="s">
        <v>3221</v>
      </c>
      <c r="O1427" t="s">
        <v>56</v>
      </c>
      <c r="P1427" t="s">
        <v>56</v>
      </c>
      <c r="Q1427" t="s">
        <v>68</v>
      </c>
      <c r="R1427">
        <v>1.552E-3</v>
      </c>
      <c r="S1427" t="s">
        <v>3194</v>
      </c>
      <c r="T1427" t="s">
        <v>3194</v>
      </c>
      <c r="U1427" t="s">
        <v>55</v>
      </c>
      <c r="V1427" t="s">
        <v>55</v>
      </c>
      <c r="W1427" t="s">
        <v>55</v>
      </c>
      <c r="X1427" t="s">
        <v>55</v>
      </c>
      <c r="Y1427">
        <v>1.0134000000000001</v>
      </c>
      <c r="Z1427">
        <v>4</v>
      </c>
      <c r="AA1427" t="b">
        <v>0</v>
      </c>
      <c r="AB1427" t="s">
        <v>56</v>
      </c>
      <c r="AC1427" t="s">
        <v>3221</v>
      </c>
      <c r="AD1427" t="b">
        <v>0</v>
      </c>
      <c r="AE1427" t="b">
        <v>0</v>
      </c>
      <c r="AF1427" t="s">
        <v>68</v>
      </c>
      <c r="AG1427">
        <v>26674290.411600001</v>
      </c>
      <c r="AH1427">
        <v>1.7252656823242367E-4</v>
      </c>
      <c r="AI1427">
        <v>12311210.9592</v>
      </c>
      <c r="AJ1427">
        <v>2.2909856907014602E-4</v>
      </c>
    </row>
    <row r="1428" spans="1:82" x14ac:dyDescent="0.3">
      <c r="A1428" t="s">
        <v>7061</v>
      </c>
      <c r="B1428" t="s">
        <v>49</v>
      </c>
      <c r="C1428" t="s">
        <v>2711</v>
      </c>
      <c r="D1428" t="s">
        <v>118</v>
      </c>
      <c r="E1428" t="s">
        <v>119</v>
      </c>
      <c r="F1428" t="s">
        <v>3254</v>
      </c>
      <c r="G1428" t="s">
        <v>53</v>
      </c>
      <c r="H1428" t="s">
        <v>3272</v>
      </c>
      <c r="I1428" t="s">
        <v>3371</v>
      </c>
      <c r="J1428" t="s">
        <v>55</v>
      </c>
      <c r="K1428" t="s">
        <v>3986</v>
      </c>
      <c r="L1428" t="s">
        <v>55</v>
      </c>
      <c r="M1428" t="s">
        <v>3986</v>
      </c>
      <c r="N1428" t="s">
        <v>55</v>
      </c>
      <c r="O1428" t="s">
        <v>108</v>
      </c>
      <c r="P1428" t="s">
        <v>108</v>
      </c>
      <c r="Q1428" t="s">
        <v>108</v>
      </c>
      <c r="R1428">
        <v>-7.5900000000000002E-4</v>
      </c>
      <c r="S1428" t="s">
        <v>3194</v>
      </c>
      <c r="T1428" t="s">
        <v>3208</v>
      </c>
      <c r="U1428" t="s">
        <v>3194</v>
      </c>
      <c r="X1428" t="s">
        <v>55</v>
      </c>
      <c r="Y1428">
        <v>0.76963999999999999</v>
      </c>
      <c r="Z1428">
        <v>2</v>
      </c>
      <c r="AA1428" t="b">
        <v>0</v>
      </c>
      <c r="AD1428" t="b">
        <v>0</v>
      </c>
      <c r="AE1428" t="b">
        <v>0</v>
      </c>
      <c r="AG1428">
        <v>404061</v>
      </c>
      <c r="AH1428">
        <v>2.613425010033092E-6</v>
      </c>
      <c r="AI1428">
        <v>173169</v>
      </c>
      <c r="AJ1428">
        <v>3.2224912917815932E-6</v>
      </c>
    </row>
    <row r="1429" spans="1:82" x14ac:dyDescent="0.3">
      <c r="A1429" t="s">
        <v>7062</v>
      </c>
      <c r="B1429" t="s">
        <v>49</v>
      </c>
      <c r="D1429" t="s">
        <v>346</v>
      </c>
      <c r="E1429" t="s">
        <v>3818</v>
      </c>
      <c r="F1429" t="s">
        <v>3819</v>
      </c>
      <c r="H1429" t="s">
        <v>7063</v>
      </c>
      <c r="R1429">
        <v>0</v>
      </c>
      <c r="S1429" t="s">
        <v>3194</v>
      </c>
      <c r="T1429" t="s">
        <v>3194</v>
      </c>
      <c r="U1429" t="s">
        <v>3194</v>
      </c>
      <c r="V1429" t="s">
        <v>55</v>
      </c>
      <c r="W1429" t="s">
        <v>55</v>
      </c>
      <c r="X1429" t="s">
        <v>55</v>
      </c>
      <c r="Y1429">
        <v>3.0160547E-3</v>
      </c>
      <c r="Z1429">
        <v>2</v>
      </c>
      <c r="AA1429" t="b">
        <v>0</v>
      </c>
      <c r="AD1429" t="b">
        <v>0</v>
      </c>
      <c r="AE1429" t="b">
        <v>0</v>
      </c>
      <c r="AG1429">
        <v>754013.67500000005</v>
      </c>
      <c r="AH1429">
        <v>4.8768829363684295E-6</v>
      </c>
    </row>
    <row r="1430" spans="1:82" x14ac:dyDescent="0.3">
      <c r="A1430" t="s">
        <v>7064</v>
      </c>
      <c r="B1430" t="s">
        <v>49</v>
      </c>
      <c r="C1430" t="s">
        <v>2962</v>
      </c>
      <c r="D1430" t="s">
        <v>70</v>
      </c>
      <c r="E1430" t="s">
        <v>71</v>
      </c>
      <c r="F1430" t="s">
        <v>3250</v>
      </c>
      <c r="G1430" t="s">
        <v>53</v>
      </c>
      <c r="H1430" t="s">
        <v>5638</v>
      </c>
      <c r="I1430" t="s">
        <v>4505</v>
      </c>
      <c r="J1430" t="s">
        <v>62</v>
      </c>
      <c r="K1430" t="s">
        <v>4188</v>
      </c>
      <c r="L1430" t="s">
        <v>107</v>
      </c>
      <c r="M1430" t="s">
        <v>4468</v>
      </c>
      <c r="N1430" t="s">
        <v>3498</v>
      </c>
      <c r="O1430" t="s">
        <v>107</v>
      </c>
      <c r="P1430" t="s">
        <v>62</v>
      </c>
      <c r="Q1430" t="s">
        <v>107</v>
      </c>
      <c r="R1430">
        <v>2.395E-3</v>
      </c>
      <c r="S1430" t="s">
        <v>3194</v>
      </c>
      <c r="T1430" t="s">
        <v>3194</v>
      </c>
      <c r="U1430" t="s">
        <v>3194</v>
      </c>
      <c r="V1430" t="s">
        <v>55</v>
      </c>
      <c r="X1430" t="s">
        <v>55</v>
      </c>
      <c r="Y1430">
        <v>1.00227</v>
      </c>
      <c r="Z1430">
        <v>3</v>
      </c>
      <c r="AA1430" t="b">
        <v>0</v>
      </c>
      <c r="AB1430" t="s">
        <v>63</v>
      </c>
      <c r="AC1430" t="s">
        <v>3498</v>
      </c>
      <c r="AD1430" t="b">
        <v>1</v>
      </c>
      <c r="AE1430" t="b">
        <v>0</v>
      </c>
      <c r="AF1430" t="s">
        <v>107</v>
      </c>
      <c r="AG1430">
        <v>149350742.25884998</v>
      </c>
      <c r="AH1430">
        <v>9.65985247490564E-4</v>
      </c>
      <c r="AI1430">
        <v>59338005.341899998</v>
      </c>
      <c r="AJ1430">
        <v>1.104217299204606E-3</v>
      </c>
      <c r="AK1430">
        <v>14482496.219039999</v>
      </c>
      <c r="AL1430">
        <v>1.7389510753601479E-3</v>
      </c>
      <c r="BE1430">
        <v>2011457.8081999999</v>
      </c>
      <c r="BF1430">
        <v>5.0393624175090034E-3</v>
      </c>
      <c r="BK1430">
        <v>3017186.7122999998</v>
      </c>
      <c r="BL1430">
        <v>1.1610175125648413E-3</v>
      </c>
      <c r="BY1430">
        <v>2011457.8081999999</v>
      </c>
      <c r="BZ1430">
        <v>4.5581088207594968E-3</v>
      </c>
    </row>
    <row r="1431" spans="1:82" x14ac:dyDescent="0.3">
      <c r="A1431" t="s">
        <v>7065</v>
      </c>
      <c r="B1431" t="s">
        <v>49</v>
      </c>
      <c r="C1431" t="s">
        <v>2708</v>
      </c>
      <c r="D1431" t="s">
        <v>219</v>
      </c>
      <c r="E1431" t="s">
        <v>219</v>
      </c>
      <c r="F1431" t="s">
        <v>3271</v>
      </c>
      <c r="H1431" t="s">
        <v>4151</v>
      </c>
      <c r="I1431" t="s">
        <v>4993</v>
      </c>
      <c r="J1431" t="s">
        <v>108</v>
      </c>
      <c r="K1431" t="s">
        <v>3306</v>
      </c>
      <c r="L1431" t="s">
        <v>55</v>
      </c>
      <c r="M1431" t="s">
        <v>4973</v>
      </c>
      <c r="N1431" t="s">
        <v>3309</v>
      </c>
      <c r="O1431" t="s">
        <v>108</v>
      </c>
      <c r="P1431" t="s">
        <v>108</v>
      </c>
      <c r="Q1431" t="s">
        <v>108</v>
      </c>
      <c r="R1431">
        <v>-8.5399999999999994E-4</v>
      </c>
      <c r="S1431" t="s">
        <v>3194</v>
      </c>
      <c r="T1431" t="s">
        <v>3208</v>
      </c>
      <c r="U1431" t="s">
        <v>3194</v>
      </c>
      <c r="W1431" t="s">
        <v>55</v>
      </c>
      <c r="X1431" t="s">
        <v>55</v>
      </c>
      <c r="Y1431">
        <v>0.90688999999999997</v>
      </c>
      <c r="Z1431">
        <v>2</v>
      </c>
      <c r="AA1431" t="b">
        <v>0</v>
      </c>
      <c r="AB1431" t="s">
        <v>108</v>
      </c>
      <c r="AC1431" t="s">
        <v>3309</v>
      </c>
      <c r="AD1431" t="b">
        <v>0</v>
      </c>
      <c r="AE1431" t="b">
        <v>0</v>
      </c>
      <c r="AW1431">
        <v>1543725.0547199999</v>
      </c>
      <c r="AX1431">
        <v>3.1348694948333446E-3</v>
      </c>
      <c r="BA1431">
        <v>2451798.61632</v>
      </c>
      <c r="BB1431">
        <v>3.5292639412580823E-3</v>
      </c>
      <c r="BS1431">
        <v>19069544.7936</v>
      </c>
      <c r="BT1431">
        <v>3.9354410958159147E-3</v>
      </c>
    </row>
    <row r="1432" spans="1:82" x14ac:dyDescent="0.3">
      <c r="A1432" t="s">
        <v>7066</v>
      </c>
      <c r="B1432" t="s">
        <v>49</v>
      </c>
      <c r="C1432" t="s">
        <v>1830</v>
      </c>
      <c r="D1432" t="s">
        <v>468</v>
      </c>
      <c r="E1432" t="s">
        <v>469</v>
      </c>
      <c r="F1432" t="s">
        <v>3360</v>
      </c>
      <c r="G1432" t="s">
        <v>67</v>
      </c>
      <c r="H1432" t="s">
        <v>7067</v>
      </c>
      <c r="I1432" t="s">
        <v>3911</v>
      </c>
      <c r="J1432" t="s">
        <v>76</v>
      </c>
      <c r="K1432" t="s">
        <v>3912</v>
      </c>
      <c r="L1432" t="s">
        <v>76</v>
      </c>
      <c r="M1432" t="s">
        <v>3756</v>
      </c>
      <c r="N1432" t="s">
        <v>3729</v>
      </c>
      <c r="O1432" t="s">
        <v>76</v>
      </c>
      <c r="P1432" t="s">
        <v>209</v>
      </c>
      <c r="Q1432" t="s">
        <v>76</v>
      </c>
      <c r="R1432">
        <v>3.6081000000000002E-2</v>
      </c>
      <c r="S1432" t="s">
        <v>3194</v>
      </c>
      <c r="T1432" t="s">
        <v>3208</v>
      </c>
      <c r="U1432" t="s">
        <v>3194</v>
      </c>
      <c r="X1432" t="s">
        <v>3389</v>
      </c>
      <c r="Y1432">
        <v>0.97944999999999993</v>
      </c>
      <c r="Z1432">
        <v>5</v>
      </c>
      <c r="AA1432" t="b">
        <v>0</v>
      </c>
      <c r="AB1432" t="s">
        <v>76</v>
      </c>
      <c r="AC1432" t="s">
        <v>3729</v>
      </c>
      <c r="AD1432" t="b">
        <v>0</v>
      </c>
      <c r="AE1432" t="b">
        <v>0</v>
      </c>
      <c r="AF1432" t="s">
        <v>76</v>
      </c>
      <c r="AG1432">
        <v>16830780.136799999</v>
      </c>
      <c r="AH1432">
        <v>1.0885975569995942E-4</v>
      </c>
      <c r="AK1432">
        <v>12870596.575199999</v>
      </c>
      <c r="AL1432">
        <v>1.5454060830719324E-3</v>
      </c>
    </row>
    <row r="1433" spans="1:82" x14ac:dyDescent="0.3">
      <c r="A1433" t="s">
        <v>7068</v>
      </c>
      <c r="B1433" t="s">
        <v>49</v>
      </c>
      <c r="C1433" t="s">
        <v>1818</v>
      </c>
      <c r="D1433" t="s">
        <v>746</v>
      </c>
      <c r="E1433" t="s">
        <v>747</v>
      </c>
      <c r="F1433" t="s">
        <v>3346</v>
      </c>
      <c r="G1433" t="s">
        <v>53</v>
      </c>
      <c r="H1433" t="s">
        <v>7069</v>
      </c>
      <c r="I1433" t="s">
        <v>5123</v>
      </c>
      <c r="J1433" t="s">
        <v>54</v>
      </c>
      <c r="K1433" t="s">
        <v>3336</v>
      </c>
      <c r="L1433" t="s">
        <v>56</v>
      </c>
      <c r="M1433" t="s">
        <v>5123</v>
      </c>
      <c r="N1433" t="s">
        <v>3193</v>
      </c>
      <c r="O1433" t="s">
        <v>54</v>
      </c>
      <c r="P1433" t="s">
        <v>54</v>
      </c>
      <c r="Q1433" t="s">
        <v>56</v>
      </c>
      <c r="R1433">
        <v>8.652E-3</v>
      </c>
      <c r="S1433" t="s">
        <v>3194</v>
      </c>
      <c r="T1433" t="s">
        <v>3194</v>
      </c>
      <c r="U1433" t="s">
        <v>3194</v>
      </c>
      <c r="V1433" t="s">
        <v>55</v>
      </c>
      <c r="X1433" t="s">
        <v>55</v>
      </c>
      <c r="Y1433">
        <v>0.96797</v>
      </c>
      <c r="Z1433">
        <v>4</v>
      </c>
      <c r="AA1433" t="b">
        <v>0</v>
      </c>
      <c r="AB1433" t="s">
        <v>54</v>
      </c>
      <c r="AC1433" t="s">
        <v>3193</v>
      </c>
      <c r="AD1433" t="b">
        <v>0</v>
      </c>
      <c r="AE1433" t="b">
        <v>0</v>
      </c>
      <c r="AF1433" t="s">
        <v>56</v>
      </c>
      <c r="AG1433">
        <v>112183460.16185561</v>
      </c>
      <c r="AH1433">
        <v>7.2559108772943812E-4</v>
      </c>
      <c r="AI1433">
        <v>60722813.201021999</v>
      </c>
      <c r="AJ1433">
        <v>1.1299871036546596E-3</v>
      </c>
      <c r="AK1433">
        <v>7011527.9552444005</v>
      </c>
      <c r="AL1433">
        <v>8.4189243989999177E-4</v>
      </c>
      <c r="AM1433">
        <v>987122.05480000004</v>
      </c>
      <c r="AN1433">
        <v>1.853443545493106E-3</v>
      </c>
      <c r="AO1433">
        <v>7896976.4384000003</v>
      </c>
      <c r="AP1433">
        <v>1.9869973367896685E-3</v>
      </c>
      <c r="AS1433">
        <v>12832586.712400001</v>
      </c>
      <c r="AT1433">
        <v>7.3029017029199615E-3</v>
      </c>
    </row>
    <row r="1434" spans="1:82" x14ac:dyDescent="0.3">
      <c r="A1434" t="s">
        <v>7070</v>
      </c>
      <c r="B1434" t="s">
        <v>49</v>
      </c>
      <c r="C1434" t="s">
        <v>1446</v>
      </c>
      <c r="D1434" t="s">
        <v>1220</v>
      </c>
      <c r="E1434" t="s">
        <v>1221</v>
      </c>
      <c r="F1434" t="s">
        <v>3384</v>
      </c>
      <c r="G1434" t="s">
        <v>53</v>
      </c>
      <c r="H1434" t="s">
        <v>7071</v>
      </c>
      <c r="I1434" t="s">
        <v>4649</v>
      </c>
      <c r="J1434" t="s">
        <v>68</v>
      </c>
      <c r="K1434" t="s">
        <v>4559</v>
      </c>
      <c r="L1434" t="s">
        <v>68</v>
      </c>
      <c r="M1434" t="s">
        <v>4382</v>
      </c>
      <c r="N1434" t="s">
        <v>3207</v>
      </c>
      <c r="O1434" t="s">
        <v>68</v>
      </c>
      <c r="P1434" t="s">
        <v>68</v>
      </c>
      <c r="Q1434" t="s">
        <v>68</v>
      </c>
      <c r="R1434">
        <v>1.5400000000000001E-3</v>
      </c>
      <c r="S1434" t="s">
        <v>3201</v>
      </c>
      <c r="T1434" t="s">
        <v>3194</v>
      </c>
      <c r="U1434" t="s">
        <v>3194</v>
      </c>
      <c r="Y1434">
        <v>0.99248000000000003</v>
      </c>
      <c r="Z1434">
        <v>4</v>
      </c>
      <c r="AA1434" t="b">
        <v>0</v>
      </c>
      <c r="AB1434" t="s">
        <v>68</v>
      </c>
      <c r="AC1434" t="s">
        <v>3207</v>
      </c>
      <c r="AD1434" t="b">
        <v>0</v>
      </c>
      <c r="AE1434" t="b">
        <v>0</v>
      </c>
      <c r="AF1434" t="s">
        <v>68</v>
      </c>
      <c r="AG1434">
        <v>74718105.440290004</v>
      </c>
      <c r="AH1434">
        <v>4.8326902487481725E-4</v>
      </c>
      <c r="AI1434">
        <v>30068255.082970001</v>
      </c>
      <c r="AJ1434">
        <v>5.5953831323122757E-4</v>
      </c>
      <c r="BE1434">
        <v>603376.35618</v>
      </c>
      <c r="BF1434">
        <v>1.5116559345920357E-3</v>
      </c>
      <c r="BK1434">
        <v>4223634.4932599999</v>
      </c>
      <c r="BL1434">
        <v>1.625260244371715E-3</v>
      </c>
    </row>
    <row r="1435" spans="1:82" x14ac:dyDescent="0.3">
      <c r="A1435" t="s">
        <v>7072</v>
      </c>
      <c r="B1435" t="s">
        <v>49</v>
      </c>
      <c r="C1435" t="s">
        <v>2872</v>
      </c>
      <c r="D1435" t="s">
        <v>394</v>
      </c>
      <c r="E1435" t="s">
        <v>395</v>
      </c>
      <c r="F1435" t="s">
        <v>3319</v>
      </c>
      <c r="G1435" t="s">
        <v>72</v>
      </c>
      <c r="H1435" t="s">
        <v>7073</v>
      </c>
      <c r="I1435" t="s">
        <v>4103</v>
      </c>
      <c r="J1435" t="s">
        <v>54</v>
      </c>
      <c r="K1435" t="s">
        <v>4110</v>
      </c>
      <c r="L1435" t="s">
        <v>68</v>
      </c>
      <c r="M1435" t="s">
        <v>4109</v>
      </c>
      <c r="N1435" t="s">
        <v>3193</v>
      </c>
      <c r="O1435" t="s">
        <v>54</v>
      </c>
      <c r="P1435" t="s">
        <v>54</v>
      </c>
      <c r="Q1435" t="s">
        <v>68</v>
      </c>
      <c r="R1435">
        <v>1.7153999999999999E-2</v>
      </c>
      <c r="S1435" t="s">
        <v>3194</v>
      </c>
      <c r="T1435" t="s">
        <v>3208</v>
      </c>
      <c r="U1435" t="s">
        <v>3194</v>
      </c>
      <c r="V1435" t="s">
        <v>55</v>
      </c>
      <c r="W1435" t="s">
        <v>55</v>
      </c>
      <c r="X1435" t="s">
        <v>55</v>
      </c>
      <c r="Y1435">
        <v>0.91822999999999988</v>
      </c>
      <c r="Z1435">
        <v>2</v>
      </c>
      <c r="AA1435" t="b">
        <v>0</v>
      </c>
      <c r="AB1435" t="s">
        <v>54</v>
      </c>
      <c r="AC1435" t="s">
        <v>3193</v>
      </c>
      <c r="AD1435" t="b">
        <v>0</v>
      </c>
      <c r="AE1435" t="b">
        <v>0</v>
      </c>
      <c r="AF1435" t="s">
        <v>68</v>
      </c>
      <c r="AG1435">
        <v>161747128.29271999</v>
      </c>
      <c r="AH1435">
        <v>1.0461637979939306E-3</v>
      </c>
      <c r="AI1435">
        <v>60862659.44879999</v>
      </c>
      <c r="AJ1435">
        <v>1.1325894938957126E-3</v>
      </c>
      <c r="AS1435">
        <v>7377292.0543999989</v>
      </c>
      <c r="AT1435">
        <v>4.1983459698702961E-3</v>
      </c>
    </row>
    <row r="1436" spans="1:82" x14ac:dyDescent="0.3">
      <c r="A1436" t="s">
        <v>7074</v>
      </c>
      <c r="B1436" t="s">
        <v>3210</v>
      </c>
      <c r="C1436" t="s">
        <v>1792</v>
      </c>
      <c r="D1436" t="s">
        <v>1285</v>
      </c>
      <c r="E1436" t="s">
        <v>1286</v>
      </c>
      <c r="F1436" t="s">
        <v>3360</v>
      </c>
      <c r="G1436" t="s">
        <v>53</v>
      </c>
      <c r="H1436" t="s">
        <v>7075</v>
      </c>
      <c r="I1436" t="s">
        <v>6066</v>
      </c>
      <c r="J1436" t="s">
        <v>54</v>
      </c>
      <c r="K1436" t="s">
        <v>3655</v>
      </c>
      <c r="L1436" t="s">
        <v>55</v>
      </c>
      <c r="M1436" t="s">
        <v>3485</v>
      </c>
      <c r="N1436" t="s">
        <v>3193</v>
      </c>
      <c r="O1436" t="s">
        <v>54</v>
      </c>
      <c r="P1436" t="s">
        <v>54</v>
      </c>
      <c r="Q1436" t="s">
        <v>54</v>
      </c>
      <c r="R1436">
        <v>1.6426E-2</v>
      </c>
      <c r="S1436" t="s">
        <v>3194</v>
      </c>
      <c r="T1436" t="s">
        <v>55</v>
      </c>
      <c r="U1436" t="s">
        <v>3194</v>
      </c>
      <c r="Y1436">
        <v>0.99183999999999994</v>
      </c>
      <c r="AA1436" t="b">
        <v>0</v>
      </c>
      <c r="AB1436" t="s">
        <v>54</v>
      </c>
      <c r="AC1436" t="s">
        <v>3193</v>
      </c>
      <c r="AD1436" t="b">
        <v>0</v>
      </c>
      <c r="AE1436" t="b">
        <v>0</v>
      </c>
      <c r="CC1436">
        <v>697496.33331000002</v>
      </c>
      <c r="CD1436">
        <v>3.0378420176817482E-3</v>
      </c>
    </row>
    <row r="1437" spans="1:82" x14ac:dyDescent="0.3">
      <c r="A1437" t="s">
        <v>7076</v>
      </c>
      <c r="B1437" t="s">
        <v>49</v>
      </c>
      <c r="C1437" t="s">
        <v>2383</v>
      </c>
      <c r="D1437" t="s">
        <v>463</v>
      </c>
      <c r="E1437" t="s">
        <v>464</v>
      </c>
      <c r="F1437" t="s">
        <v>3271</v>
      </c>
      <c r="G1437" t="s">
        <v>53</v>
      </c>
      <c r="H1437" t="s">
        <v>6453</v>
      </c>
      <c r="I1437" t="s">
        <v>3256</v>
      </c>
      <c r="J1437" t="s">
        <v>55</v>
      </c>
      <c r="K1437" t="s">
        <v>7077</v>
      </c>
      <c r="L1437" t="s">
        <v>108</v>
      </c>
      <c r="M1437" t="s">
        <v>7078</v>
      </c>
      <c r="N1437" t="s">
        <v>3309</v>
      </c>
      <c r="O1437" t="s">
        <v>108</v>
      </c>
      <c r="P1437" t="s">
        <v>108</v>
      </c>
      <c r="Q1437" t="s">
        <v>108</v>
      </c>
      <c r="R1437">
        <v>-2.2309999999999999E-3</v>
      </c>
      <c r="S1437" t="s">
        <v>3194</v>
      </c>
      <c r="Y1437">
        <v>1.00227</v>
      </c>
      <c r="Z1437">
        <v>2</v>
      </c>
      <c r="AA1437" t="b">
        <v>0</v>
      </c>
      <c r="AC1437" t="s">
        <v>3309</v>
      </c>
      <c r="AD1437" t="b">
        <v>0</v>
      </c>
      <c r="AE1437" t="b">
        <v>0</v>
      </c>
      <c r="AF1437" t="s">
        <v>108</v>
      </c>
      <c r="AW1437">
        <v>13069845.6161</v>
      </c>
      <c r="AX1437">
        <v>2.6541164308254837E-2</v>
      </c>
    </row>
    <row r="1438" spans="1:82" x14ac:dyDescent="0.3">
      <c r="A1438" t="s">
        <v>7079</v>
      </c>
      <c r="B1438" t="s">
        <v>49</v>
      </c>
      <c r="C1438" t="s">
        <v>2414</v>
      </c>
      <c r="D1438" t="s">
        <v>917</v>
      </c>
      <c r="E1438" t="s">
        <v>918</v>
      </c>
      <c r="F1438" t="s">
        <v>3223</v>
      </c>
      <c r="G1438" t="s">
        <v>53</v>
      </c>
      <c r="H1438" t="s">
        <v>7080</v>
      </c>
      <c r="I1438" t="s">
        <v>6224</v>
      </c>
      <c r="J1438" t="s">
        <v>54</v>
      </c>
      <c r="K1438" t="s">
        <v>7046</v>
      </c>
      <c r="L1438" t="s">
        <v>54</v>
      </c>
      <c r="M1438" t="s">
        <v>6224</v>
      </c>
      <c r="N1438" t="s">
        <v>3193</v>
      </c>
      <c r="O1438" t="s">
        <v>54</v>
      </c>
      <c r="P1438" t="s">
        <v>54</v>
      </c>
      <c r="Q1438" t="s">
        <v>54</v>
      </c>
      <c r="R1438">
        <v>5.3920000000000001E-3</v>
      </c>
      <c r="S1438" t="s">
        <v>3194</v>
      </c>
      <c r="T1438" t="s">
        <v>3194</v>
      </c>
      <c r="U1438" t="s">
        <v>3194</v>
      </c>
      <c r="X1438" t="s">
        <v>55</v>
      </c>
      <c r="Y1438">
        <v>1.1696200000000001</v>
      </c>
      <c r="Z1438">
        <v>4</v>
      </c>
      <c r="AA1438" t="b">
        <v>0</v>
      </c>
      <c r="AB1438" t="s">
        <v>54</v>
      </c>
      <c r="AC1438" t="s">
        <v>3193</v>
      </c>
      <c r="AD1438" t="b">
        <v>0</v>
      </c>
      <c r="AE1438" t="b">
        <v>0</v>
      </c>
      <c r="AF1438" t="s">
        <v>54</v>
      </c>
      <c r="AG1438">
        <v>29314815.067500006</v>
      </c>
      <c r="AH1438">
        <v>1.8960521025760825E-4</v>
      </c>
      <c r="AI1438">
        <v>11725926.027000003</v>
      </c>
      <c r="AJ1438">
        <v>2.182070376919809E-4</v>
      </c>
      <c r="AS1438">
        <v>5862963.0135000013</v>
      </c>
      <c r="AT1438">
        <v>3.3365558741226052E-3</v>
      </c>
    </row>
    <row r="1439" spans="1:82" x14ac:dyDescent="0.3">
      <c r="A1439" t="s">
        <v>7081</v>
      </c>
      <c r="B1439" t="s">
        <v>3210</v>
      </c>
      <c r="C1439" t="s">
        <v>2416</v>
      </c>
      <c r="D1439" t="s">
        <v>2417</v>
      </c>
      <c r="E1439" t="s">
        <v>2418</v>
      </c>
      <c r="F1439" t="s">
        <v>3346</v>
      </c>
      <c r="G1439" t="s">
        <v>53</v>
      </c>
      <c r="H1439" t="s">
        <v>4635</v>
      </c>
      <c r="I1439" t="s">
        <v>7082</v>
      </c>
      <c r="J1439" t="s">
        <v>76</v>
      </c>
      <c r="K1439" t="s">
        <v>7082</v>
      </c>
      <c r="L1439" t="s">
        <v>76</v>
      </c>
      <c r="M1439" t="s">
        <v>7083</v>
      </c>
      <c r="N1439" t="s">
        <v>3409</v>
      </c>
      <c r="O1439" t="s">
        <v>76</v>
      </c>
      <c r="P1439" t="s">
        <v>76</v>
      </c>
      <c r="Q1439" t="s">
        <v>76</v>
      </c>
      <c r="R1439">
        <v>1.7128000000000001E-2</v>
      </c>
      <c r="S1439" t="s">
        <v>3194</v>
      </c>
      <c r="T1439" t="s">
        <v>3201</v>
      </c>
      <c r="U1439" t="s">
        <v>3194</v>
      </c>
      <c r="Y1439">
        <v>0.98010000000000008</v>
      </c>
      <c r="AA1439" t="b">
        <v>0</v>
      </c>
      <c r="AB1439" t="s">
        <v>76</v>
      </c>
      <c r="AC1439" t="s">
        <v>3409</v>
      </c>
      <c r="AD1439" t="b">
        <v>0</v>
      </c>
      <c r="AE1439" t="b">
        <v>0</v>
      </c>
      <c r="AF1439" t="s">
        <v>76</v>
      </c>
      <c r="AG1439">
        <v>45621526.34025126</v>
      </c>
      <c r="AH1439">
        <v>2.9507534241982308E-4</v>
      </c>
    </row>
    <row r="1440" spans="1:82" x14ac:dyDescent="0.3">
      <c r="A1440" t="s">
        <v>7084</v>
      </c>
      <c r="B1440" t="s">
        <v>49</v>
      </c>
      <c r="C1440" t="s">
        <v>3071</v>
      </c>
      <c r="D1440" t="s">
        <v>3070</v>
      </c>
      <c r="E1440" t="s">
        <v>3068</v>
      </c>
      <c r="F1440" t="s">
        <v>3223</v>
      </c>
      <c r="G1440" t="s">
        <v>53</v>
      </c>
      <c r="H1440" t="s">
        <v>4515</v>
      </c>
      <c r="I1440" t="s">
        <v>3612</v>
      </c>
      <c r="J1440" t="s">
        <v>55</v>
      </c>
      <c r="K1440" t="s">
        <v>3612</v>
      </c>
      <c r="L1440" t="s">
        <v>55</v>
      </c>
      <c r="M1440" t="s">
        <v>6257</v>
      </c>
      <c r="N1440" t="s">
        <v>3221</v>
      </c>
      <c r="O1440" t="s">
        <v>56</v>
      </c>
      <c r="P1440" t="s">
        <v>56</v>
      </c>
      <c r="Q1440" t="s">
        <v>56</v>
      </c>
      <c r="R1440">
        <v>5.6150000000000002E-3</v>
      </c>
      <c r="S1440" t="s">
        <v>3194</v>
      </c>
      <c r="Y1440">
        <v>0.97049999999999992</v>
      </c>
      <c r="AA1440" t="b">
        <v>0</v>
      </c>
      <c r="AC1440" t="s">
        <v>3221</v>
      </c>
      <c r="AD1440" t="b">
        <v>0</v>
      </c>
      <c r="AE1440" t="b">
        <v>0</v>
      </c>
      <c r="BA1440">
        <v>972184.93149999995</v>
      </c>
      <c r="BB1440">
        <v>1.3994204907935204E-3</v>
      </c>
      <c r="BM1440">
        <v>680529.45204999996</v>
      </c>
      <c r="BN1440">
        <v>1.2478191259803174E-3</v>
      </c>
      <c r="BS1440">
        <v>2916554.7944999998</v>
      </c>
      <c r="BT1440">
        <v>6.0189845749891149E-4</v>
      </c>
      <c r="BU1440">
        <v>291655.47944999998</v>
      </c>
      <c r="BV1440">
        <v>1.1671205577149415E-3</v>
      </c>
    </row>
    <row r="1441" spans="1:82" x14ac:dyDescent="0.3">
      <c r="A1441" t="s">
        <v>7085</v>
      </c>
      <c r="B1441" t="s">
        <v>49</v>
      </c>
      <c r="D1441" t="s">
        <v>346</v>
      </c>
      <c r="E1441" t="s">
        <v>3818</v>
      </c>
      <c r="F1441" t="s">
        <v>3864</v>
      </c>
      <c r="H1441" t="s">
        <v>4325</v>
      </c>
      <c r="R1441">
        <v>0</v>
      </c>
      <c r="S1441" t="s">
        <v>3194</v>
      </c>
      <c r="T1441" t="s">
        <v>3194</v>
      </c>
      <c r="U1441" t="s">
        <v>3194</v>
      </c>
      <c r="V1441" t="s">
        <v>55</v>
      </c>
      <c r="W1441" t="s">
        <v>55</v>
      </c>
      <c r="X1441" t="s">
        <v>55</v>
      </c>
      <c r="Y1441">
        <v>0.18890232380000005</v>
      </c>
      <c r="Z1441">
        <v>2</v>
      </c>
      <c r="AA1441" t="b">
        <v>0</v>
      </c>
      <c r="AD1441" t="b">
        <v>0</v>
      </c>
      <c r="AE1441" t="b">
        <v>0</v>
      </c>
      <c r="AG1441">
        <v>47225580.95000001</v>
      </c>
      <c r="AH1441">
        <v>3.0545020273689463E-4</v>
      </c>
    </row>
    <row r="1442" spans="1:82" x14ac:dyDescent="0.3">
      <c r="A1442" t="s">
        <v>7086</v>
      </c>
      <c r="B1442" t="s">
        <v>49</v>
      </c>
      <c r="C1442" t="s">
        <v>2683</v>
      </c>
      <c r="D1442" t="s">
        <v>2684</v>
      </c>
      <c r="E1442" t="s">
        <v>2685</v>
      </c>
      <c r="F1442" t="s">
        <v>3217</v>
      </c>
      <c r="G1442" t="s">
        <v>53</v>
      </c>
      <c r="H1442" t="s">
        <v>7087</v>
      </c>
      <c r="I1442" t="s">
        <v>4350</v>
      </c>
      <c r="J1442" t="s">
        <v>54</v>
      </c>
      <c r="K1442" t="s">
        <v>7088</v>
      </c>
      <c r="L1442" t="s">
        <v>56</v>
      </c>
      <c r="M1442" t="s">
        <v>7089</v>
      </c>
      <c r="N1442" t="s">
        <v>3221</v>
      </c>
      <c r="O1442" t="s">
        <v>56</v>
      </c>
      <c r="P1442" t="s">
        <v>54</v>
      </c>
      <c r="Q1442" t="s">
        <v>56</v>
      </c>
      <c r="R1442">
        <v>7.4599999999999996E-3</v>
      </c>
      <c r="S1442" t="s">
        <v>3194</v>
      </c>
      <c r="T1442" t="s">
        <v>3208</v>
      </c>
      <c r="U1442" t="s">
        <v>3194</v>
      </c>
      <c r="Y1442">
        <v>0.99665000000000004</v>
      </c>
      <c r="AA1442" t="b">
        <v>0</v>
      </c>
      <c r="AB1442" t="s">
        <v>54</v>
      </c>
      <c r="AC1442" t="s">
        <v>3221</v>
      </c>
      <c r="AD1442" t="b">
        <v>0</v>
      </c>
      <c r="AE1442" t="b">
        <v>0</v>
      </c>
      <c r="AF1442" t="s">
        <v>56</v>
      </c>
      <c r="AG1442">
        <v>58157303.936309993</v>
      </c>
      <c r="AH1442">
        <v>3.7615546321780258E-4</v>
      </c>
      <c r="AI1442">
        <v>21865931.506079998</v>
      </c>
      <c r="AJ1442">
        <v>4.0690177725248496E-4</v>
      </c>
      <c r="AK1442">
        <v>5010942.6368100001</v>
      </c>
      <c r="AL1442">
        <v>6.016769454006718E-4</v>
      </c>
      <c r="AO1442">
        <v>9718191.7804799993</v>
      </c>
      <c r="AP1442">
        <v>2.4452423452003351E-3</v>
      </c>
      <c r="AS1442">
        <v>4049246.5751999998</v>
      </c>
      <c r="AT1442">
        <v>2.3043872893526991E-3</v>
      </c>
      <c r="BK1442">
        <v>10123116.437999999</v>
      </c>
      <c r="BL1442">
        <v>3.8953888462844324E-3</v>
      </c>
      <c r="BO1442">
        <v>708618.15065999993</v>
      </c>
      <c r="BP1442">
        <v>1.8258647765704056E-3</v>
      </c>
      <c r="BU1442">
        <v>607386.98627999995</v>
      </c>
      <c r="BV1442">
        <v>2.4305863874484156E-3</v>
      </c>
      <c r="BW1442">
        <v>404924.65751999995</v>
      </c>
      <c r="BX1442">
        <v>2.0430119755590549E-3</v>
      </c>
    </row>
    <row r="1443" spans="1:82" x14ac:dyDescent="0.3">
      <c r="A1443" t="s">
        <v>7090</v>
      </c>
      <c r="B1443" t="s">
        <v>49</v>
      </c>
      <c r="C1443" t="s">
        <v>2831</v>
      </c>
      <c r="D1443" t="s">
        <v>118</v>
      </c>
      <c r="E1443" t="s">
        <v>119</v>
      </c>
      <c r="F1443" t="s">
        <v>3254</v>
      </c>
      <c r="G1443" t="s">
        <v>53</v>
      </c>
      <c r="H1443" t="s">
        <v>7091</v>
      </c>
      <c r="I1443" t="s">
        <v>3371</v>
      </c>
      <c r="J1443" t="s">
        <v>55</v>
      </c>
      <c r="K1443" t="s">
        <v>3986</v>
      </c>
      <c r="L1443" t="s">
        <v>55</v>
      </c>
      <c r="M1443" t="s">
        <v>3986</v>
      </c>
      <c r="N1443" t="s">
        <v>55</v>
      </c>
      <c r="O1443" t="s">
        <v>108</v>
      </c>
      <c r="P1443" t="s">
        <v>108</v>
      </c>
      <c r="Q1443" t="s">
        <v>108</v>
      </c>
      <c r="R1443">
        <v>-4.9220000000000002E-3</v>
      </c>
      <c r="S1443" t="s">
        <v>3194</v>
      </c>
      <c r="T1443" t="s">
        <v>3208</v>
      </c>
      <c r="U1443" t="s">
        <v>3194</v>
      </c>
      <c r="X1443" t="s">
        <v>55</v>
      </c>
      <c r="Y1443">
        <v>0.97187000000000001</v>
      </c>
      <c r="Z1443">
        <v>2</v>
      </c>
      <c r="AA1443" t="b">
        <v>0</v>
      </c>
      <c r="AD1443" t="b">
        <v>0</v>
      </c>
      <c r="AE1443" t="b">
        <v>0</v>
      </c>
      <c r="AG1443">
        <v>510231.75</v>
      </c>
      <c r="AH1443">
        <v>3.3001265065496352E-6</v>
      </c>
      <c r="AI1443">
        <v>218670.75</v>
      </c>
      <c r="AJ1443">
        <v>4.0692305646065394E-6</v>
      </c>
    </row>
    <row r="1444" spans="1:82" x14ac:dyDescent="0.3">
      <c r="A1444" t="s">
        <v>7092</v>
      </c>
      <c r="B1444" t="s">
        <v>3210</v>
      </c>
      <c r="C1444" t="s">
        <v>2562</v>
      </c>
      <c r="D1444" t="s">
        <v>1414</v>
      </c>
      <c r="E1444" t="s">
        <v>1894</v>
      </c>
      <c r="F1444" t="s">
        <v>3271</v>
      </c>
      <c r="G1444" t="s">
        <v>53</v>
      </c>
      <c r="H1444" t="s">
        <v>7093</v>
      </c>
      <c r="I1444" t="s">
        <v>7094</v>
      </c>
      <c r="J1444" t="s">
        <v>48</v>
      </c>
      <c r="K1444" t="s">
        <v>7095</v>
      </c>
      <c r="L1444" t="s">
        <v>55</v>
      </c>
      <c r="M1444" t="s">
        <v>5108</v>
      </c>
      <c r="N1444" t="s">
        <v>3237</v>
      </c>
      <c r="O1444" t="s">
        <v>48</v>
      </c>
      <c r="P1444" t="s">
        <v>48</v>
      </c>
      <c r="Q1444" t="s">
        <v>48</v>
      </c>
      <c r="R1444">
        <v>2.7010000000000003E-3</v>
      </c>
      <c r="S1444" t="s">
        <v>3194</v>
      </c>
      <c r="T1444" t="s">
        <v>3194</v>
      </c>
      <c r="U1444" t="s">
        <v>3194</v>
      </c>
      <c r="W1444" t="s">
        <v>55</v>
      </c>
      <c r="Y1444">
        <v>0.83909000000000011</v>
      </c>
      <c r="Z1444">
        <v>1</v>
      </c>
      <c r="AA1444" t="b">
        <v>0</v>
      </c>
      <c r="AB1444" t="s">
        <v>48</v>
      </c>
      <c r="AC1444" t="s">
        <v>3237</v>
      </c>
      <c r="AD1444" t="b">
        <v>0</v>
      </c>
      <c r="AE1444" t="b">
        <v>0</v>
      </c>
      <c r="CC1444">
        <v>419805.41665000003</v>
      </c>
      <c r="CD1444">
        <v>1.8284003414007325E-3</v>
      </c>
    </row>
    <row r="1445" spans="1:82" x14ac:dyDescent="0.3">
      <c r="A1445" t="s">
        <v>7096</v>
      </c>
      <c r="B1445" t="s">
        <v>49</v>
      </c>
      <c r="C1445" t="s">
        <v>7097</v>
      </c>
      <c r="E1445" t="s">
        <v>7098</v>
      </c>
      <c r="F1445" t="s">
        <v>3808</v>
      </c>
      <c r="O1445" t="s">
        <v>56</v>
      </c>
      <c r="P1445" t="s">
        <v>54</v>
      </c>
      <c r="Q1445" t="s">
        <v>56</v>
      </c>
      <c r="R1445">
        <v>1.7291387340969997E-2</v>
      </c>
      <c r="Y1445">
        <v>1052.22</v>
      </c>
      <c r="AA1445" t="b">
        <v>0</v>
      </c>
      <c r="AD1445" t="b">
        <v>0</v>
      </c>
      <c r="AE1445" t="b">
        <v>0</v>
      </c>
      <c r="BC1445">
        <v>20292509.8935</v>
      </c>
      <c r="BD1445">
        <v>1.8573975966098142E-2</v>
      </c>
      <c r="BK1445">
        <v>20959714.17774</v>
      </c>
      <c r="BL1445">
        <v>8.0653262588974758E-3</v>
      </c>
      <c r="BM1445">
        <v>15728584.560000001</v>
      </c>
      <c r="BN1445">
        <v>2.883994010758071E-2</v>
      </c>
      <c r="BS1445">
        <v>20630877.539999999</v>
      </c>
      <c r="BT1445">
        <v>4.2576581765554544E-3</v>
      </c>
      <c r="BU1445">
        <v>2676847.6800000002</v>
      </c>
      <c r="BV1445">
        <v>1.0711967294738056E-2</v>
      </c>
    </row>
    <row r="1446" spans="1:82" x14ac:dyDescent="0.3">
      <c r="A1446" t="s">
        <v>7099</v>
      </c>
      <c r="B1446" t="s">
        <v>3210</v>
      </c>
      <c r="D1446" t="s">
        <v>346</v>
      </c>
      <c r="E1446" t="s">
        <v>3818</v>
      </c>
      <c r="F1446" t="s">
        <v>3864</v>
      </c>
      <c r="H1446" t="s">
        <v>5052</v>
      </c>
      <c r="R1446">
        <v>0</v>
      </c>
      <c r="S1446" t="s">
        <v>3194</v>
      </c>
      <c r="T1446" t="s">
        <v>3194</v>
      </c>
      <c r="U1446" t="s">
        <v>3194</v>
      </c>
      <c r="V1446" t="s">
        <v>55</v>
      </c>
      <c r="W1446" t="s">
        <v>55</v>
      </c>
      <c r="X1446" t="s">
        <v>55</v>
      </c>
      <c r="Y1446">
        <v>-3.8825288000000069E-2</v>
      </c>
      <c r="Z1446">
        <v>2</v>
      </c>
      <c r="AA1446" t="b">
        <v>0</v>
      </c>
      <c r="AD1446" t="b">
        <v>0</v>
      </c>
      <c r="AE1446" t="b">
        <v>0</v>
      </c>
      <c r="AG1446">
        <v>-1725349.9894896725</v>
      </c>
      <c r="AH1446">
        <v>-1.115938636392189E-5</v>
      </c>
    </row>
    <row r="1447" spans="1:82" x14ac:dyDescent="0.3">
      <c r="A1447" t="s">
        <v>7100</v>
      </c>
      <c r="B1447" t="s">
        <v>49</v>
      </c>
      <c r="C1447" t="s">
        <v>1336</v>
      </c>
      <c r="D1447" t="s">
        <v>1337</v>
      </c>
      <c r="E1447" t="s">
        <v>1338</v>
      </c>
      <c r="F1447" t="s">
        <v>3346</v>
      </c>
      <c r="G1447" t="s">
        <v>53</v>
      </c>
      <c r="H1447" t="s">
        <v>6434</v>
      </c>
      <c r="I1447" t="s">
        <v>6129</v>
      </c>
      <c r="J1447" t="s">
        <v>56</v>
      </c>
      <c r="K1447" t="s">
        <v>5132</v>
      </c>
      <c r="L1447" t="s">
        <v>68</v>
      </c>
      <c r="M1447" t="s">
        <v>6129</v>
      </c>
      <c r="N1447" t="s">
        <v>3221</v>
      </c>
      <c r="O1447" t="s">
        <v>56</v>
      </c>
      <c r="P1447" t="s">
        <v>56</v>
      </c>
      <c r="Q1447" t="s">
        <v>68</v>
      </c>
      <c r="R1447">
        <v>5.3619999999999996E-3</v>
      </c>
      <c r="S1447" t="s">
        <v>3194</v>
      </c>
      <c r="T1447" t="s">
        <v>3194</v>
      </c>
      <c r="U1447" t="s">
        <v>3194</v>
      </c>
      <c r="Y1447">
        <v>0.99346000000000001</v>
      </c>
      <c r="Z1447">
        <v>4</v>
      </c>
      <c r="AA1447" t="b">
        <v>0</v>
      </c>
      <c r="AB1447" t="s">
        <v>56</v>
      </c>
      <c r="AC1447" t="s">
        <v>3221</v>
      </c>
      <c r="AD1447" t="b">
        <v>0</v>
      </c>
      <c r="AE1447" t="b">
        <v>0</v>
      </c>
      <c r="AF1447" t="s">
        <v>68</v>
      </c>
      <c r="AG1447">
        <v>5013789.7259999998</v>
      </c>
      <c r="AH1447">
        <v>3.2428676524028213E-5</v>
      </c>
      <c r="AI1447">
        <v>5013789.7259999998</v>
      </c>
      <c r="AJ1447">
        <v>9.3301305261675116E-5</v>
      </c>
    </row>
    <row r="1448" spans="1:82" x14ac:dyDescent="0.3">
      <c r="A1448" t="s">
        <v>7101</v>
      </c>
      <c r="B1448" t="s">
        <v>49</v>
      </c>
      <c r="C1448" t="s">
        <v>2318</v>
      </c>
      <c r="D1448" t="s">
        <v>425</v>
      </c>
      <c r="E1448" t="s">
        <v>426</v>
      </c>
      <c r="F1448" t="s">
        <v>3265</v>
      </c>
      <c r="G1448" t="s">
        <v>128</v>
      </c>
      <c r="H1448" t="s">
        <v>3780</v>
      </c>
      <c r="I1448" t="s">
        <v>7102</v>
      </c>
      <c r="J1448" t="s">
        <v>48</v>
      </c>
      <c r="K1448" t="s">
        <v>6820</v>
      </c>
      <c r="L1448" t="s">
        <v>55</v>
      </c>
      <c r="M1448" t="s">
        <v>7103</v>
      </c>
      <c r="N1448" t="s">
        <v>3237</v>
      </c>
      <c r="O1448" t="s">
        <v>48</v>
      </c>
      <c r="P1448" t="s">
        <v>48</v>
      </c>
      <c r="Q1448" t="s">
        <v>48</v>
      </c>
      <c r="R1448">
        <v>7.5199999999999996E-4</v>
      </c>
      <c r="T1448" t="s">
        <v>55</v>
      </c>
      <c r="U1448" t="s">
        <v>55</v>
      </c>
      <c r="W1448" t="s">
        <v>55</v>
      </c>
      <c r="X1448" t="s">
        <v>55</v>
      </c>
      <c r="Y1448">
        <v>0.93090000000000006</v>
      </c>
      <c r="Z1448">
        <v>3</v>
      </c>
      <c r="AA1448" t="b">
        <v>0</v>
      </c>
      <c r="AB1448" t="s">
        <v>48</v>
      </c>
      <c r="AC1448" t="s">
        <v>3237</v>
      </c>
      <c r="AD1448" t="b">
        <v>0</v>
      </c>
      <c r="AE1448" t="b">
        <v>0</v>
      </c>
      <c r="AF1448" t="s">
        <v>4005</v>
      </c>
      <c r="AG1448">
        <v>198128788.7236</v>
      </c>
      <c r="AH1448">
        <v>1.2814766375815005E-3</v>
      </c>
      <c r="AI1448">
        <v>74977781.920000002</v>
      </c>
      <c r="AJ1448">
        <v>1.3952569415674825E-3</v>
      </c>
      <c r="AK1448">
        <v>8060111.5564000001</v>
      </c>
      <c r="AL1448">
        <v>9.6779860643758718E-4</v>
      </c>
    </row>
    <row r="1449" spans="1:82" x14ac:dyDescent="0.3">
      <c r="A1449" t="s">
        <v>7104</v>
      </c>
      <c r="B1449" t="s">
        <v>3210</v>
      </c>
      <c r="C1449" t="s">
        <v>2578</v>
      </c>
      <c r="D1449" t="s">
        <v>1337</v>
      </c>
      <c r="E1449" t="s">
        <v>1338</v>
      </c>
      <c r="F1449" t="s">
        <v>3346</v>
      </c>
      <c r="G1449" t="s">
        <v>53</v>
      </c>
      <c r="H1449" t="s">
        <v>7105</v>
      </c>
      <c r="I1449" t="s">
        <v>7106</v>
      </c>
      <c r="J1449" t="s">
        <v>56</v>
      </c>
      <c r="K1449" t="s">
        <v>7106</v>
      </c>
      <c r="L1449" t="s">
        <v>68</v>
      </c>
      <c r="M1449" t="s">
        <v>7107</v>
      </c>
      <c r="N1449" t="s">
        <v>3221</v>
      </c>
      <c r="O1449" t="s">
        <v>56</v>
      </c>
      <c r="P1449" t="s">
        <v>56</v>
      </c>
      <c r="Q1449" t="s">
        <v>68</v>
      </c>
      <c r="R1449">
        <v>1.5474999999999999E-2</v>
      </c>
      <c r="S1449" t="s">
        <v>3194</v>
      </c>
      <c r="T1449" t="s">
        <v>3194</v>
      </c>
      <c r="U1449" t="s">
        <v>3194</v>
      </c>
      <c r="Y1449">
        <v>0.82830999999999999</v>
      </c>
      <c r="Z1449">
        <v>4</v>
      </c>
      <c r="AA1449" t="b">
        <v>0</v>
      </c>
      <c r="AB1449" t="s">
        <v>56</v>
      </c>
      <c r="AC1449" t="s">
        <v>3221</v>
      </c>
      <c r="AD1449" t="b">
        <v>0</v>
      </c>
      <c r="AE1449" t="b">
        <v>0</v>
      </c>
      <c r="AF1449" t="s">
        <v>68</v>
      </c>
      <c r="CC1449">
        <v>208232.01389999999</v>
      </c>
      <c r="CD1449">
        <v>9.0692370847312177E-4</v>
      </c>
    </row>
    <row r="1450" spans="1:82" x14ac:dyDescent="0.3">
      <c r="A1450" t="s">
        <v>7108</v>
      </c>
      <c r="B1450" t="s">
        <v>49</v>
      </c>
      <c r="C1450" t="s">
        <v>2843</v>
      </c>
      <c r="D1450" t="s">
        <v>468</v>
      </c>
      <c r="E1450" t="s">
        <v>469</v>
      </c>
      <c r="F1450" t="s">
        <v>3360</v>
      </c>
      <c r="G1450" t="s">
        <v>53</v>
      </c>
      <c r="H1450" t="s">
        <v>7109</v>
      </c>
      <c r="I1450" t="s">
        <v>3911</v>
      </c>
      <c r="J1450" t="s">
        <v>56</v>
      </c>
      <c r="K1450" t="s">
        <v>3912</v>
      </c>
      <c r="L1450" t="s">
        <v>56</v>
      </c>
      <c r="M1450" t="s">
        <v>3256</v>
      </c>
      <c r="N1450" t="s">
        <v>55</v>
      </c>
      <c r="O1450" t="s">
        <v>56</v>
      </c>
      <c r="P1450" t="s">
        <v>56</v>
      </c>
      <c r="Q1450" t="s">
        <v>56</v>
      </c>
      <c r="R1450">
        <v>5.633E-3</v>
      </c>
      <c r="S1450" t="s">
        <v>3194</v>
      </c>
      <c r="T1450" t="s">
        <v>3208</v>
      </c>
      <c r="U1450" t="s">
        <v>3194</v>
      </c>
      <c r="X1450" t="s">
        <v>3389</v>
      </c>
      <c r="Y1450">
        <v>0.96590999999999994</v>
      </c>
      <c r="Z1450">
        <v>5</v>
      </c>
      <c r="AA1450" t="b">
        <v>0</v>
      </c>
      <c r="AB1450" t="s">
        <v>56</v>
      </c>
      <c r="AD1450" t="b">
        <v>0</v>
      </c>
      <c r="AE1450" t="b">
        <v>0</v>
      </c>
      <c r="AF1450" t="s">
        <v>56</v>
      </c>
      <c r="AG1450">
        <v>31754694.861499999</v>
      </c>
      <c r="AH1450">
        <v>2.0538610194256168E-4</v>
      </c>
      <c r="AI1450">
        <v>13874358.985639999</v>
      </c>
      <c r="AJ1450">
        <v>2.5818709474719257E-4</v>
      </c>
      <c r="BK1450">
        <v>2931202.6025999999</v>
      </c>
      <c r="BL1450">
        <v>1.1279307112883315E-3</v>
      </c>
    </row>
    <row r="1451" spans="1:82" x14ac:dyDescent="0.3">
      <c r="A1451" t="s">
        <v>7110</v>
      </c>
      <c r="B1451" t="s">
        <v>49</v>
      </c>
      <c r="C1451" t="s">
        <v>2323</v>
      </c>
      <c r="D1451" t="s">
        <v>570</v>
      </c>
      <c r="E1451" t="s">
        <v>571</v>
      </c>
      <c r="F1451" t="s">
        <v>3271</v>
      </c>
      <c r="G1451" t="s">
        <v>53</v>
      </c>
      <c r="H1451" t="s">
        <v>7111</v>
      </c>
      <c r="I1451" t="s">
        <v>7112</v>
      </c>
      <c r="J1451" t="s">
        <v>62</v>
      </c>
      <c r="K1451" t="s">
        <v>4313</v>
      </c>
      <c r="L1451" t="s">
        <v>107</v>
      </c>
      <c r="M1451" t="s">
        <v>4064</v>
      </c>
      <c r="N1451" t="s">
        <v>3498</v>
      </c>
      <c r="O1451" t="s">
        <v>107</v>
      </c>
      <c r="P1451" t="s">
        <v>62</v>
      </c>
      <c r="Q1451" t="s">
        <v>107</v>
      </c>
      <c r="R1451">
        <v>-5.6999999999999996E-5</v>
      </c>
      <c r="S1451" t="s">
        <v>3194</v>
      </c>
      <c r="T1451" t="s">
        <v>3194</v>
      </c>
      <c r="U1451" t="s">
        <v>3194</v>
      </c>
      <c r="Y1451">
        <v>1.02386</v>
      </c>
      <c r="Z1451">
        <v>2</v>
      </c>
      <c r="AA1451" t="b">
        <v>0</v>
      </c>
      <c r="AB1451" t="s">
        <v>62</v>
      </c>
      <c r="AC1451" t="s">
        <v>3498</v>
      </c>
      <c r="AD1451" t="b">
        <v>0</v>
      </c>
      <c r="AE1451" t="b">
        <v>0</v>
      </c>
      <c r="AF1451" t="s">
        <v>107</v>
      </c>
      <c r="BS1451">
        <v>46857347.262000002</v>
      </c>
      <c r="BT1451">
        <v>9.67009606425848E-3</v>
      </c>
    </row>
    <row r="1452" spans="1:82" x14ac:dyDescent="0.3">
      <c r="A1452" t="s">
        <v>7113</v>
      </c>
      <c r="B1452" t="s">
        <v>3210</v>
      </c>
      <c r="C1452" t="s">
        <v>7114</v>
      </c>
      <c r="E1452" t="s">
        <v>7115</v>
      </c>
      <c r="F1452" t="s">
        <v>3808</v>
      </c>
      <c r="R1452">
        <v>0</v>
      </c>
      <c r="Y1452">
        <v>218.92</v>
      </c>
      <c r="AA1452" t="b">
        <v>0</v>
      </c>
      <c r="AD1452" t="b">
        <v>0</v>
      </c>
      <c r="AE1452" t="b">
        <v>0</v>
      </c>
      <c r="CC1452">
        <v>595900.24</v>
      </c>
      <c r="CD1452">
        <v>2.5953552742392378E-3</v>
      </c>
    </row>
    <row r="1453" spans="1:82" x14ac:dyDescent="0.3">
      <c r="A1453" t="s">
        <v>7116</v>
      </c>
      <c r="B1453" t="s">
        <v>49</v>
      </c>
      <c r="C1453" t="s">
        <v>1349</v>
      </c>
      <c r="D1453" t="s">
        <v>740</v>
      </c>
      <c r="E1453" t="s">
        <v>741</v>
      </c>
      <c r="F1453" t="s">
        <v>3223</v>
      </c>
      <c r="G1453" t="s">
        <v>53</v>
      </c>
      <c r="H1453" t="s">
        <v>7117</v>
      </c>
      <c r="I1453" t="s">
        <v>4381</v>
      </c>
      <c r="J1453" t="s">
        <v>63</v>
      </c>
      <c r="K1453" t="s">
        <v>4381</v>
      </c>
      <c r="L1453" t="s">
        <v>63</v>
      </c>
      <c r="M1453" t="s">
        <v>5365</v>
      </c>
      <c r="N1453" t="s">
        <v>3470</v>
      </c>
      <c r="O1453" t="s">
        <v>63</v>
      </c>
      <c r="P1453" t="s">
        <v>63</v>
      </c>
      <c r="Q1453" t="s">
        <v>63</v>
      </c>
      <c r="R1453">
        <v>1.8E-3</v>
      </c>
      <c r="S1453" t="s">
        <v>3194</v>
      </c>
      <c r="T1453" t="s">
        <v>3194</v>
      </c>
      <c r="Y1453">
        <v>1.0185200000000001</v>
      </c>
      <c r="AA1453" t="b">
        <v>0</v>
      </c>
      <c r="AB1453" t="s">
        <v>63</v>
      </c>
      <c r="AC1453" t="s">
        <v>3470</v>
      </c>
      <c r="AD1453" t="b">
        <v>0</v>
      </c>
      <c r="AE1453" t="b">
        <v>0</v>
      </c>
      <c r="AF1453" t="s">
        <v>63</v>
      </c>
      <c r="AG1453">
        <v>35790969.944340006</v>
      </c>
      <c r="AH1453">
        <v>2.3149231424433658E-4</v>
      </c>
      <c r="AI1453">
        <v>8667328.9039000012</v>
      </c>
      <c r="AJ1453">
        <v>1.6128979156676226E-4</v>
      </c>
      <c r="AM1453">
        <v>509842.87670000008</v>
      </c>
      <c r="AN1453">
        <v>9.5729295525335124E-4</v>
      </c>
      <c r="AO1453">
        <v>3976774.4382600007</v>
      </c>
      <c r="AP1453">
        <v>1.000615904007539E-3</v>
      </c>
      <c r="AS1453">
        <v>1325591.4794200002</v>
      </c>
      <c r="AT1453">
        <v>7.5438136436500229E-4</v>
      </c>
      <c r="AY1453">
        <v>101968.57534000001</v>
      </c>
      <c r="AZ1453">
        <v>5.6670033781442862E-3</v>
      </c>
      <c r="BK1453">
        <v>1325591.4794200002</v>
      </c>
      <c r="BL1453">
        <v>5.1008938752091719E-4</v>
      </c>
      <c r="BY1453">
        <v>1325591.4794200002</v>
      </c>
      <c r="BZ1453">
        <v>3.0038861319566677E-3</v>
      </c>
    </row>
    <row r="1454" spans="1:82" x14ac:dyDescent="0.3">
      <c r="A1454" t="s">
        <v>7118</v>
      </c>
      <c r="B1454" t="s">
        <v>49</v>
      </c>
      <c r="C1454" t="s">
        <v>2593</v>
      </c>
      <c r="D1454" t="s">
        <v>1127</v>
      </c>
      <c r="E1454" t="s">
        <v>1128</v>
      </c>
      <c r="F1454" t="s">
        <v>3331</v>
      </c>
      <c r="G1454" t="s">
        <v>128</v>
      </c>
      <c r="H1454" t="s">
        <v>7119</v>
      </c>
      <c r="I1454" t="s">
        <v>7120</v>
      </c>
      <c r="J1454" t="s">
        <v>55</v>
      </c>
      <c r="K1454" t="s">
        <v>7121</v>
      </c>
      <c r="L1454" t="s">
        <v>48</v>
      </c>
      <c r="M1454" t="s">
        <v>7122</v>
      </c>
      <c r="N1454" t="s">
        <v>3237</v>
      </c>
      <c r="O1454" t="s">
        <v>48</v>
      </c>
      <c r="P1454" t="s">
        <v>48</v>
      </c>
      <c r="Q1454" t="s">
        <v>48</v>
      </c>
      <c r="R1454">
        <v>3.9899999999999999E-4</v>
      </c>
      <c r="S1454" t="s">
        <v>3194</v>
      </c>
      <c r="T1454" t="s">
        <v>3194</v>
      </c>
      <c r="U1454" t="s">
        <v>3194</v>
      </c>
      <c r="V1454" t="s">
        <v>55</v>
      </c>
      <c r="W1454" t="s">
        <v>55</v>
      </c>
      <c r="X1454" t="s">
        <v>55</v>
      </c>
      <c r="Y1454">
        <v>0.95388000000000006</v>
      </c>
      <c r="Z1454">
        <v>6</v>
      </c>
      <c r="AA1454" t="b">
        <v>0</v>
      </c>
      <c r="AB1454" t="s">
        <v>48</v>
      </c>
      <c r="AC1454" t="s">
        <v>3237</v>
      </c>
      <c r="AD1454" t="b">
        <v>1</v>
      </c>
      <c r="AE1454" t="b">
        <v>0</v>
      </c>
      <c r="AF1454" t="s">
        <v>48</v>
      </c>
      <c r="AG1454">
        <v>114791314.68213001</v>
      </c>
      <c r="AH1454">
        <v>7.4245842267592625E-4</v>
      </c>
      <c r="AI1454">
        <v>32633939.834820002</v>
      </c>
      <c r="AJ1454">
        <v>6.0728298329511569E-4</v>
      </c>
      <c r="AK1454">
        <v>4484781.2053700006</v>
      </c>
      <c r="AL1454">
        <v>5.3849937068031935E-4</v>
      </c>
    </row>
    <row r="1455" spans="1:82" x14ac:dyDescent="0.3">
      <c r="A1455" t="s">
        <v>7123</v>
      </c>
      <c r="B1455" t="s">
        <v>49</v>
      </c>
      <c r="C1455" t="s">
        <v>1353</v>
      </c>
      <c r="D1455" t="s">
        <v>118</v>
      </c>
      <c r="E1455" t="s">
        <v>119</v>
      </c>
      <c r="F1455" t="s">
        <v>3254</v>
      </c>
      <c r="G1455" t="s">
        <v>53</v>
      </c>
      <c r="H1455" t="s">
        <v>7124</v>
      </c>
      <c r="I1455" t="s">
        <v>3371</v>
      </c>
      <c r="J1455" t="s">
        <v>55</v>
      </c>
      <c r="K1455" t="s">
        <v>5234</v>
      </c>
      <c r="L1455" t="s">
        <v>108</v>
      </c>
      <c r="M1455" t="s">
        <v>3924</v>
      </c>
      <c r="N1455" t="s">
        <v>55</v>
      </c>
      <c r="O1455" t="s">
        <v>108</v>
      </c>
      <c r="P1455" t="s">
        <v>108</v>
      </c>
      <c r="Q1455" t="s">
        <v>108</v>
      </c>
      <c r="R1455">
        <v>4.4880000000000007E-3</v>
      </c>
      <c r="S1455" t="s">
        <v>3194</v>
      </c>
      <c r="T1455" t="s">
        <v>3208</v>
      </c>
      <c r="U1455" t="s">
        <v>3194</v>
      </c>
      <c r="X1455" t="s">
        <v>55</v>
      </c>
      <c r="Y1455">
        <v>0.75095000000000001</v>
      </c>
      <c r="Z1455">
        <v>2</v>
      </c>
      <c r="AA1455" t="b">
        <v>0</v>
      </c>
      <c r="AD1455" t="b">
        <v>0</v>
      </c>
      <c r="AE1455" t="b">
        <v>0</v>
      </c>
      <c r="AF1455" t="s">
        <v>108</v>
      </c>
      <c r="AG1455">
        <v>924556945.63999999</v>
      </c>
      <c r="AH1455">
        <v>5.9799392788103334E-3</v>
      </c>
      <c r="AI1455">
        <v>416808459.09999996</v>
      </c>
      <c r="AJ1455">
        <v>7.7563630314355005E-3</v>
      </c>
    </row>
    <row r="1456" spans="1:82" x14ac:dyDescent="0.3">
      <c r="A1456" t="s">
        <v>7125</v>
      </c>
      <c r="B1456" t="s">
        <v>49</v>
      </c>
      <c r="C1456" t="s">
        <v>2317</v>
      </c>
      <c r="D1456" t="s">
        <v>1036</v>
      </c>
      <c r="E1456" t="s">
        <v>1037</v>
      </c>
      <c r="F1456" t="s">
        <v>3271</v>
      </c>
      <c r="G1456" t="s">
        <v>53</v>
      </c>
      <c r="H1456" t="s">
        <v>3622</v>
      </c>
      <c r="I1456" t="s">
        <v>3256</v>
      </c>
      <c r="J1456" t="s">
        <v>55</v>
      </c>
      <c r="K1456" t="s">
        <v>3521</v>
      </c>
      <c r="L1456" t="s">
        <v>62</v>
      </c>
      <c r="M1456" t="s">
        <v>5639</v>
      </c>
      <c r="N1456" t="s">
        <v>3498</v>
      </c>
      <c r="O1456" t="s">
        <v>62</v>
      </c>
      <c r="P1456" t="s">
        <v>62</v>
      </c>
      <c r="Q1456" t="s">
        <v>107</v>
      </c>
      <c r="R1456">
        <v>8.5500000000000007E-4</v>
      </c>
      <c r="S1456" t="s">
        <v>3194</v>
      </c>
      <c r="T1456" t="s">
        <v>3208</v>
      </c>
      <c r="U1456" t="s">
        <v>3208</v>
      </c>
      <c r="Y1456">
        <v>0.95754000000000006</v>
      </c>
      <c r="Z1456">
        <v>2</v>
      </c>
      <c r="AA1456" t="b">
        <v>0</v>
      </c>
      <c r="AC1456" t="s">
        <v>3498</v>
      </c>
      <c r="AD1456" t="b">
        <v>0</v>
      </c>
      <c r="AE1456" t="b">
        <v>0</v>
      </c>
      <c r="AF1456" t="s">
        <v>62</v>
      </c>
      <c r="AG1456">
        <v>91635118.820880011</v>
      </c>
      <c r="AH1456">
        <v>5.9268652833072708E-4</v>
      </c>
      <c r="AI1456">
        <v>48381794.520000003</v>
      </c>
      <c r="AJ1456">
        <v>9.0033384451874412E-4</v>
      </c>
      <c r="AK1456">
        <v>5128470.2191200005</v>
      </c>
      <c r="AL1456">
        <v>6.1578878859064367E-4</v>
      </c>
    </row>
    <row r="1457" spans="1:84" x14ac:dyDescent="0.3">
      <c r="A1457" t="s">
        <v>7126</v>
      </c>
      <c r="B1457" t="s">
        <v>49</v>
      </c>
      <c r="C1457" t="s">
        <v>1325</v>
      </c>
      <c r="D1457" t="s">
        <v>474</v>
      </c>
      <c r="E1457" t="s">
        <v>475</v>
      </c>
      <c r="F1457" t="s">
        <v>3223</v>
      </c>
      <c r="G1457" t="s">
        <v>53</v>
      </c>
      <c r="H1457" t="s">
        <v>7127</v>
      </c>
      <c r="I1457" t="s">
        <v>7128</v>
      </c>
      <c r="J1457" t="s">
        <v>62</v>
      </c>
      <c r="K1457" t="s">
        <v>7129</v>
      </c>
      <c r="L1457" t="s">
        <v>62</v>
      </c>
      <c r="M1457" t="s">
        <v>6852</v>
      </c>
      <c r="N1457" t="s">
        <v>55</v>
      </c>
      <c r="O1457" t="s">
        <v>62</v>
      </c>
      <c r="P1457" t="s">
        <v>62</v>
      </c>
      <c r="Q1457" t="s">
        <v>62</v>
      </c>
      <c r="R1457">
        <v>4.0790000000000002E-3</v>
      </c>
      <c r="Y1457">
        <v>0.88712000000000002</v>
      </c>
      <c r="AA1457" t="b">
        <v>0</v>
      </c>
      <c r="AB1457" t="s">
        <v>62</v>
      </c>
      <c r="AD1457" t="b">
        <v>0</v>
      </c>
      <c r="AE1457" t="b">
        <v>0</v>
      </c>
      <c r="AF1457" t="s">
        <v>62</v>
      </c>
      <c r="AQ1457">
        <v>355168.54796</v>
      </c>
      <c r="AR1457">
        <v>8.7581227443170383E-4</v>
      </c>
      <c r="AS1457">
        <v>443960.68495000002</v>
      </c>
      <c r="AT1457">
        <v>2.5265375678451183E-4</v>
      </c>
      <c r="AU1457">
        <v>88792.136989999999</v>
      </c>
      <c r="AV1457">
        <v>1.9466462663192954E-3</v>
      </c>
      <c r="AY1457">
        <v>88792.136989999999</v>
      </c>
      <c r="AZ1457">
        <v>4.9347099201609793E-3</v>
      </c>
      <c r="BC1457">
        <v>799129.23291000002</v>
      </c>
      <c r="BD1457">
        <v>7.3145250359745926E-4</v>
      </c>
      <c r="BK1457">
        <v>1331882.05485</v>
      </c>
      <c r="BL1457">
        <v>5.1251000942295795E-4</v>
      </c>
      <c r="BY1457">
        <v>168705.06028100001</v>
      </c>
      <c r="BZ1457">
        <v>3.8229786388695121E-4</v>
      </c>
      <c r="CA1457">
        <v>168705.06028100001</v>
      </c>
      <c r="CB1457">
        <v>1.8540060008233881E-4</v>
      </c>
    </row>
    <row r="1458" spans="1:84" x14ac:dyDescent="0.3">
      <c r="A1458" t="s">
        <v>7130</v>
      </c>
      <c r="B1458" t="s">
        <v>49</v>
      </c>
      <c r="C1458" t="s">
        <v>1363</v>
      </c>
      <c r="D1458" t="s">
        <v>199</v>
      </c>
      <c r="E1458" t="s">
        <v>200</v>
      </c>
      <c r="F1458" t="s">
        <v>3254</v>
      </c>
      <c r="G1458" t="s">
        <v>53</v>
      </c>
      <c r="H1458" t="s">
        <v>7131</v>
      </c>
      <c r="I1458" t="s">
        <v>4488</v>
      </c>
      <c r="J1458" t="s">
        <v>129</v>
      </c>
      <c r="K1458" t="s">
        <v>3296</v>
      </c>
      <c r="L1458" t="s">
        <v>129</v>
      </c>
      <c r="M1458" t="s">
        <v>3191</v>
      </c>
      <c r="N1458" t="s">
        <v>3581</v>
      </c>
      <c r="O1458" t="s">
        <v>129</v>
      </c>
      <c r="P1458" t="s">
        <v>129</v>
      </c>
      <c r="Q1458" t="s">
        <v>129</v>
      </c>
      <c r="R1458">
        <v>-6.9610000000000002E-3</v>
      </c>
      <c r="S1458" t="s">
        <v>3194</v>
      </c>
      <c r="T1458" t="s">
        <v>3194</v>
      </c>
      <c r="U1458" t="s">
        <v>3201</v>
      </c>
      <c r="W1458" t="s">
        <v>55</v>
      </c>
      <c r="Y1458">
        <v>1.1695800000000001</v>
      </c>
      <c r="Z1458">
        <v>1</v>
      </c>
      <c r="AA1458" t="b">
        <v>0</v>
      </c>
      <c r="AB1458" t="s">
        <v>129</v>
      </c>
      <c r="AC1458" t="s">
        <v>3581</v>
      </c>
      <c r="AD1458" t="b">
        <v>0</v>
      </c>
      <c r="AE1458" t="b">
        <v>0</v>
      </c>
      <c r="AF1458" t="s">
        <v>129</v>
      </c>
      <c r="BG1458">
        <v>1997547.5068400002</v>
      </c>
      <c r="BH1458">
        <v>1.683723065990406E-2</v>
      </c>
    </row>
    <row r="1459" spans="1:84" x14ac:dyDescent="0.3">
      <c r="A1459" t="s">
        <v>7132</v>
      </c>
      <c r="B1459" t="s">
        <v>49</v>
      </c>
      <c r="C1459" t="s">
        <v>2438</v>
      </c>
      <c r="D1459" t="s">
        <v>346</v>
      </c>
      <c r="E1459" t="s">
        <v>540</v>
      </c>
      <c r="F1459" t="s">
        <v>3250</v>
      </c>
      <c r="G1459" t="s">
        <v>53</v>
      </c>
      <c r="H1459" t="s">
        <v>4721</v>
      </c>
      <c r="I1459" t="s">
        <v>4839</v>
      </c>
      <c r="J1459" t="s">
        <v>62</v>
      </c>
      <c r="K1459" t="s">
        <v>4188</v>
      </c>
      <c r="L1459" t="s">
        <v>107</v>
      </c>
      <c r="M1459" t="s">
        <v>4089</v>
      </c>
      <c r="N1459" t="s">
        <v>3498</v>
      </c>
      <c r="O1459" t="s">
        <v>107</v>
      </c>
      <c r="P1459" t="s">
        <v>62</v>
      </c>
      <c r="Q1459" t="s">
        <v>107</v>
      </c>
      <c r="R1459">
        <v>4.8189999999999995E-3</v>
      </c>
      <c r="S1459" t="s">
        <v>3194</v>
      </c>
      <c r="Y1459">
        <v>0.93976000000000004</v>
      </c>
      <c r="AA1459" t="b">
        <v>0</v>
      </c>
      <c r="AB1459" t="s">
        <v>62</v>
      </c>
      <c r="AC1459" t="s">
        <v>3498</v>
      </c>
      <c r="AD1459" t="b">
        <v>0</v>
      </c>
      <c r="AE1459" t="b">
        <v>0</v>
      </c>
      <c r="AF1459" t="s">
        <v>107</v>
      </c>
      <c r="AG1459">
        <v>60663653.696000002</v>
      </c>
      <c r="AH1459">
        <v>3.9236627580764496E-4</v>
      </c>
      <c r="AI1459">
        <v>34407666.080700003</v>
      </c>
      <c r="AJ1459">
        <v>6.4029014613230229E-4</v>
      </c>
      <c r="AK1459">
        <v>3033182.6848000004</v>
      </c>
      <c r="AL1459">
        <v>3.6420215215125226E-4</v>
      </c>
      <c r="AS1459">
        <v>5308069.6984000001</v>
      </c>
      <c r="AT1459">
        <v>3.0207714242215596E-3</v>
      </c>
      <c r="AU1459">
        <v>189573.91780000002</v>
      </c>
      <c r="AV1459">
        <v>4.1561490891750081E-3</v>
      </c>
      <c r="BC1459">
        <v>2654034.8492000001</v>
      </c>
      <c r="BD1459">
        <v>2.4292697039915187E-3</v>
      </c>
      <c r="BM1459">
        <v>1327017.4246</v>
      </c>
      <c r="BN1459">
        <v>2.4332197790072471E-3</v>
      </c>
      <c r="BQ1459">
        <v>284360.87670000002</v>
      </c>
      <c r="BR1459">
        <v>8.7361980543728662E-3</v>
      </c>
      <c r="BS1459">
        <v>21232278.7936</v>
      </c>
      <c r="BT1459">
        <v>4.3817712182724743E-3</v>
      </c>
      <c r="BU1459">
        <v>2654034.8492000001</v>
      </c>
      <c r="BV1459">
        <v>1.0620676968711738E-2</v>
      </c>
      <c r="BW1459">
        <v>2654034.8492000001</v>
      </c>
      <c r="BX1459">
        <v>1.3390700911314243E-2</v>
      </c>
    </row>
    <row r="1460" spans="1:84" x14ac:dyDescent="0.3">
      <c r="A1460" t="s">
        <v>7133</v>
      </c>
      <c r="B1460" t="s">
        <v>3210</v>
      </c>
      <c r="C1460" t="s">
        <v>2587</v>
      </c>
      <c r="D1460" t="s">
        <v>2588</v>
      </c>
      <c r="E1460" t="s">
        <v>2589</v>
      </c>
      <c r="F1460" t="s">
        <v>3294</v>
      </c>
      <c r="H1460" t="s">
        <v>7134</v>
      </c>
      <c r="I1460" t="s">
        <v>4317</v>
      </c>
      <c r="J1460" t="s">
        <v>107</v>
      </c>
      <c r="K1460" t="s">
        <v>5118</v>
      </c>
      <c r="L1460" t="s">
        <v>107</v>
      </c>
      <c r="M1460" t="s">
        <v>5833</v>
      </c>
      <c r="N1460" t="s">
        <v>3498</v>
      </c>
      <c r="O1460" t="s">
        <v>107</v>
      </c>
      <c r="P1460" t="s">
        <v>107</v>
      </c>
      <c r="Q1460" t="s">
        <v>107</v>
      </c>
      <c r="R1460">
        <v>1.2916E-2</v>
      </c>
      <c r="S1460" t="s">
        <v>3194</v>
      </c>
      <c r="V1460" t="s">
        <v>55</v>
      </c>
      <c r="Y1460">
        <v>0.94546000000000008</v>
      </c>
      <c r="Z1460">
        <v>6</v>
      </c>
      <c r="AA1460" t="b">
        <v>0</v>
      </c>
      <c r="AB1460" t="s">
        <v>107</v>
      </c>
      <c r="AC1460" t="s">
        <v>3498</v>
      </c>
      <c r="AD1460" t="b">
        <v>0</v>
      </c>
      <c r="AE1460" t="b">
        <v>0</v>
      </c>
      <c r="AF1460" t="s">
        <v>107</v>
      </c>
      <c r="CC1460">
        <v>382521.77776000003</v>
      </c>
      <c r="CD1460">
        <v>1.6660169719360839E-3</v>
      </c>
    </row>
    <row r="1461" spans="1:84" x14ac:dyDescent="0.3">
      <c r="A1461" t="s">
        <v>7135</v>
      </c>
      <c r="B1461" t="s">
        <v>49</v>
      </c>
      <c r="C1461" t="s">
        <v>1358</v>
      </c>
      <c r="D1461" t="s">
        <v>945</v>
      </c>
      <c r="E1461" t="s">
        <v>946</v>
      </c>
      <c r="F1461" t="s">
        <v>3244</v>
      </c>
      <c r="G1461" t="s">
        <v>53</v>
      </c>
      <c r="H1461" t="s">
        <v>6697</v>
      </c>
      <c r="I1461" t="s">
        <v>3226</v>
      </c>
      <c r="J1461" t="s">
        <v>55</v>
      </c>
      <c r="K1461" t="s">
        <v>6358</v>
      </c>
      <c r="L1461" t="s">
        <v>55</v>
      </c>
      <c r="M1461" t="s">
        <v>6358</v>
      </c>
      <c r="N1461" t="s">
        <v>55</v>
      </c>
      <c r="O1461" t="s">
        <v>55</v>
      </c>
      <c r="P1461" t="s">
        <v>55</v>
      </c>
      <c r="Q1461" t="s">
        <v>55</v>
      </c>
      <c r="R1461">
        <v>6.4290000000000007E-3</v>
      </c>
      <c r="Y1461">
        <v>0.9748699999999999</v>
      </c>
      <c r="AA1461" t="b">
        <v>0</v>
      </c>
      <c r="AD1461" t="b">
        <v>0</v>
      </c>
      <c r="AE1461" t="b">
        <v>0</v>
      </c>
      <c r="AG1461">
        <v>10403313.08907</v>
      </c>
      <c r="AH1461">
        <v>6.7287559586745967E-5</v>
      </c>
      <c r="AI1461">
        <v>4831870.5342599992</v>
      </c>
      <c r="AJ1461">
        <v>8.9915982188895938E-5</v>
      </c>
      <c r="BG1461">
        <v>49304.801369999994</v>
      </c>
      <c r="BH1461">
        <v>4.1558776973504922E-4</v>
      </c>
    </row>
    <row r="1462" spans="1:84" x14ac:dyDescent="0.3">
      <c r="A1462" t="s">
        <v>7136</v>
      </c>
      <c r="B1462" t="s">
        <v>49</v>
      </c>
      <c r="C1462" t="s">
        <v>1701</v>
      </c>
      <c r="D1462" t="s">
        <v>348</v>
      </c>
      <c r="E1462" t="s">
        <v>349</v>
      </c>
      <c r="F1462" t="s">
        <v>3188</v>
      </c>
      <c r="G1462" t="s">
        <v>53</v>
      </c>
      <c r="H1462" t="s">
        <v>7137</v>
      </c>
      <c r="I1462" t="s">
        <v>5538</v>
      </c>
      <c r="J1462" t="s">
        <v>56</v>
      </c>
      <c r="K1462" t="s">
        <v>3467</v>
      </c>
      <c r="L1462" t="s">
        <v>56</v>
      </c>
      <c r="M1462" t="s">
        <v>5539</v>
      </c>
      <c r="N1462" t="s">
        <v>3221</v>
      </c>
      <c r="O1462" t="s">
        <v>56</v>
      </c>
      <c r="P1462" t="s">
        <v>56</v>
      </c>
      <c r="Q1462" t="s">
        <v>56</v>
      </c>
      <c r="R1462">
        <v>5.3600000000000002E-3</v>
      </c>
      <c r="S1462" t="s">
        <v>3194</v>
      </c>
      <c r="T1462" t="s">
        <v>3194</v>
      </c>
      <c r="U1462" t="s">
        <v>3194</v>
      </c>
      <c r="Y1462">
        <v>0.90044999999999997</v>
      </c>
      <c r="Z1462">
        <v>5</v>
      </c>
      <c r="AA1462" t="b">
        <v>0</v>
      </c>
      <c r="AB1462" t="s">
        <v>56</v>
      </c>
      <c r="AC1462" t="s">
        <v>3221</v>
      </c>
      <c r="AD1462" t="b">
        <v>0</v>
      </c>
      <c r="AE1462" t="b">
        <v>0</v>
      </c>
      <c r="AF1462" t="s">
        <v>56</v>
      </c>
      <c r="AG1462">
        <v>31578810.821869999</v>
      </c>
      <c r="AH1462">
        <v>2.0424850205533006E-4</v>
      </c>
      <c r="AI1462">
        <v>5519505.6164299995</v>
      </c>
      <c r="AJ1462">
        <v>1.0271214122553844E-4</v>
      </c>
      <c r="BE1462">
        <v>904836.98629999999</v>
      </c>
      <c r="BF1462">
        <v>2.2669138194913343E-3</v>
      </c>
      <c r="BK1462">
        <v>2081125.06849</v>
      </c>
      <c r="BL1462">
        <v>8.0081973067974623E-4</v>
      </c>
    </row>
    <row r="1463" spans="1:84" x14ac:dyDescent="0.3">
      <c r="A1463" t="s">
        <v>7138</v>
      </c>
      <c r="B1463" t="s">
        <v>49</v>
      </c>
      <c r="C1463" t="s">
        <v>2968</v>
      </c>
      <c r="D1463" t="s">
        <v>417</v>
      </c>
      <c r="E1463" t="s">
        <v>418</v>
      </c>
      <c r="F1463" t="s">
        <v>4143</v>
      </c>
      <c r="G1463" t="s">
        <v>53</v>
      </c>
      <c r="H1463" t="s">
        <v>7139</v>
      </c>
      <c r="I1463" t="s">
        <v>3256</v>
      </c>
      <c r="J1463" t="s">
        <v>55</v>
      </c>
      <c r="K1463" t="s">
        <v>3256</v>
      </c>
      <c r="L1463" t="s">
        <v>55</v>
      </c>
      <c r="M1463" t="s">
        <v>5620</v>
      </c>
      <c r="N1463" t="s">
        <v>3498</v>
      </c>
      <c r="O1463" t="s">
        <v>107</v>
      </c>
      <c r="P1463" t="s">
        <v>107</v>
      </c>
      <c r="Q1463" t="s">
        <v>107</v>
      </c>
      <c r="R1463">
        <v>1.5970000000000001E-3</v>
      </c>
      <c r="S1463" t="s">
        <v>3194</v>
      </c>
      <c r="U1463" t="s">
        <v>3194</v>
      </c>
      <c r="Y1463">
        <v>1.0035784800000001</v>
      </c>
      <c r="Z1463">
        <v>2</v>
      </c>
      <c r="AA1463" t="b">
        <v>0</v>
      </c>
      <c r="AC1463" t="s">
        <v>3498</v>
      </c>
      <c r="AD1463" t="b">
        <v>0</v>
      </c>
      <c r="AE1463" t="b">
        <v>0</v>
      </c>
      <c r="AG1463">
        <v>39735761.1272</v>
      </c>
      <c r="AH1463">
        <v>2.5700681808569798E-4</v>
      </c>
      <c r="AI1463">
        <v>12548135.092800001</v>
      </c>
      <c r="AJ1463">
        <v>2.3350747572976118E-4</v>
      </c>
    </row>
    <row r="1464" spans="1:84" x14ac:dyDescent="0.3">
      <c r="A1464" t="s">
        <v>7140</v>
      </c>
      <c r="B1464" t="s">
        <v>49</v>
      </c>
      <c r="C1464" t="s">
        <v>7141</v>
      </c>
      <c r="D1464" t="s">
        <v>7142</v>
      </c>
      <c r="E1464" t="s">
        <v>7143</v>
      </c>
      <c r="F1464" t="s">
        <v>3998</v>
      </c>
      <c r="R1464">
        <v>0</v>
      </c>
      <c r="U1464" t="s">
        <v>3194</v>
      </c>
      <c r="Y1464">
        <v>15.88</v>
      </c>
      <c r="Z1464">
        <v>4</v>
      </c>
      <c r="AA1464" t="b">
        <v>0</v>
      </c>
      <c r="AD1464" t="b">
        <v>0</v>
      </c>
      <c r="AE1464" t="b">
        <v>0</v>
      </c>
      <c r="AG1464">
        <v>151922213.20000002</v>
      </c>
      <c r="AH1464">
        <v>9.8261725718755237E-4</v>
      </c>
      <c r="AI1464">
        <v>71492808.079999998</v>
      </c>
      <c r="AJ1464">
        <v>1.3304052772887336E-3</v>
      </c>
    </row>
    <row r="1465" spans="1:84" x14ac:dyDescent="0.3">
      <c r="A1465" t="s">
        <v>7144</v>
      </c>
      <c r="B1465" t="s">
        <v>49</v>
      </c>
      <c r="C1465" t="s">
        <v>7145</v>
      </c>
      <c r="D1465" t="s">
        <v>7146</v>
      </c>
      <c r="E1465" t="s">
        <v>7147</v>
      </c>
      <c r="F1465" t="s">
        <v>3998</v>
      </c>
      <c r="R1465">
        <v>0</v>
      </c>
      <c r="S1465" t="s">
        <v>3208</v>
      </c>
      <c r="T1465" t="s">
        <v>3194</v>
      </c>
      <c r="U1465" t="s">
        <v>3194</v>
      </c>
      <c r="Y1465">
        <v>22.88</v>
      </c>
      <c r="Z1465">
        <v>6</v>
      </c>
      <c r="AA1465" t="b">
        <v>0</v>
      </c>
      <c r="AD1465" t="b">
        <v>0</v>
      </c>
      <c r="AE1465" t="b">
        <v>0</v>
      </c>
      <c r="AG1465">
        <v>6208625.2799999993</v>
      </c>
      <c r="AH1465">
        <v>4.0156750056738236E-5</v>
      </c>
      <c r="AI1465">
        <v>2340372.3199999998</v>
      </c>
      <c r="AJ1465">
        <v>4.3551844849405397E-5</v>
      </c>
      <c r="AK1465">
        <v>4561265.28</v>
      </c>
      <c r="AL1465">
        <v>5.4768301290705832E-4</v>
      </c>
      <c r="AO1465">
        <v>402436.32</v>
      </c>
      <c r="AP1465">
        <v>1.0125899479439871E-4</v>
      </c>
      <c r="CA1465">
        <v>218892.96</v>
      </c>
      <c r="CB1465">
        <v>2.4055523924536323E-4</v>
      </c>
    </row>
    <row r="1466" spans="1:84" x14ac:dyDescent="0.3">
      <c r="A1466" t="s">
        <v>7148</v>
      </c>
      <c r="B1466" t="s">
        <v>49</v>
      </c>
      <c r="C1466" t="s">
        <v>2850</v>
      </c>
      <c r="D1466" t="s">
        <v>463</v>
      </c>
      <c r="E1466" t="s">
        <v>464</v>
      </c>
      <c r="F1466" t="s">
        <v>3271</v>
      </c>
      <c r="G1466" t="s">
        <v>53</v>
      </c>
      <c r="H1466" t="s">
        <v>7149</v>
      </c>
      <c r="I1466" t="s">
        <v>3226</v>
      </c>
      <c r="J1466" t="s">
        <v>55</v>
      </c>
      <c r="K1466" t="s">
        <v>5532</v>
      </c>
      <c r="L1466" t="s">
        <v>108</v>
      </c>
      <c r="M1466" t="s">
        <v>5532</v>
      </c>
      <c r="N1466" t="s">
        <v>3309</v>
      </c>
      <c r="O1466" t="s">
        <v>108</v>
      </c>
      <c r="P1466" t="s">
        <v>108</v>
      </c>
      <c r="Q1466" t="s">
        <v>108</v>
      </c>
      <c r="R1466">
        <v>-8.0999999999999996E-4</v>
      </c>
      <c r="S1466" t="s">
        <v>3194</v>
      </c>
      <c r="Y1466">
        <v>0.91481999999999997</v>
      </c>
      <c r="Z1466">
        <v>2</v>
      </c>
      <c r="AA1466" t="b">
        <v>0</v>
      </c>
      <c r="AC1466" t="s">
        <v>3309</v>
      </c>
      <c r="AD1466" t="b">
        <v>0</v>
      </c>
      <c r="AE1466" t="b">
        <v>0</v>
      </c>
      <c r="AF1466" t="s">
        <v>108</v>
      </c>
      <c r="BS1466">
        <v>16470088.766999999</v>
      </c>
      <c r="BT1466">
        <v>3.3989832944067632E-3</v>
      </c>
    </row>
    <row r="1467" spans="1:84" x14ac:dyDescent="0.3">
      <c r="A1467" t="s">
        <v>7150</v>
      </c>
      <c r="B1467" t="s">
        <v>49</v>
      </c>
      <c r="C1467" t="s">
        <v>2852</v>
      </c>
      <c r="D1467" t="s">
        <v>379</v>
      </c>
      <c r="E1467" t="s">
        <v>380</v>
      </c>
      <c r="F1467" t="s">
        <v>3914</v>
      </c>
      <c r="G1467" t="s">
        <v>53</v>
      </c>
      <c r="H1467" t="s">
        <v>7151</v>
      </c>
      <c r="I1467" t="s">
        <v>4331</v>
      </c>
      <c r="J1467" t="s">
        <v>63</v>
      </c>
      <c r="K1467" t="s">
        <v>4332</v>
      </c>
      <c r="L1467" t="s">
        <v>107</v>
      </c>
      <c r="M1467" t="s">
        <v>4333</v>
      </c>
      <c r="N1467" t="s">
        <v>3215</v>
      </c>
      <c r="O1467" t="s">
        <v>62</v>
      </c>
      <c r="P1467" t="s">
        <v>63</v>
      </c>
      <c r="Q1467" t="s">
        <v>107</v>
      </c>
      <c r="R1467">
        <v>-1.26E-4</v>
      </c>
      <c r="S1467" t="s">
        <v>3194</v>
      </c>
      <c r="V1467" t="s">
        <v>55</v>
      </c>
      <c r="W1467" t="s">
        <v>55</v>
      </c>
      <c r="Y1467">
        <v>1.0623899999999999</v>
      </c>
      <c r="Z1467">
        <v>2</v>
      </c>
      <c r="AA1467" t="b">
        <v>0</v>
      </c>
      <c r="AB1467" t="s">
        <v>63</v>
      </c>
      <c r="AC1467" t="s">
        <v>3215</v>
      </c>
      <c r="AD1467" t="b">
        <v>0</v>
      </c>
      <c r="AE1467" t="b">
        <v>0</v>
      </c>
      <c r="AF1467" t="s">
        <v>107</v>
      </c>
      <c r="AG1467">
        <v>38153853.563199997</v>
      </c>
      <c r="AH1467">
        <v>2.4677520258378581E-4</v>
      </c>
      <c r="AI1467">
        <v>13541931.123839999</v>
      </c>
      <c r="AJ1467">
        <v>2.5200096507158048E-4</v>
      </c>
      <c r="AM1467">
        <v>537378.21919999993</v>
      </c>
      <c r="AN1467">
        <v>1.0089939607991214E-3</v>
      </c>
      <c r="AO1467">
        <v>2794366.7398399999</v>
      </c>
      <c r="AP1467">
        <v>7.0310444932778296E-4</v>
      </c>
      <c r="AQ1467">
        <v>1397183.36992</v>
      </c>
      <c r="AR1467">
        <v>3.4453229376200305E-3</v>
      </c>
      <c r="AS1467">
        <v>322426.93151999998</v>
      </c>
      <c r="AT1467">
        <v>1.8349006634721501E-4</v>
      </c>
      <c r="BC1467">
        <v>4621452.6851199996</v>
      </c>
      <c r="BD1467">
        <v>4.2300706789047352E-3</v>
      </c>
      <c r="BE1467">
        <v>537378.21919999993</v>
      </c>
      <c r="BF1467">
        <v>1.3463089261851091E-3</v>
      </c>
      <c r="BK1467">
        <v>3654171.8905599997</v>
      </c>
      <c r="BL1467">
        <v>1.4061302674994996E-3</v>
      </c>
      <c r="BS1467">
        <v>10747564.384</v>
      </c>
      <c r="BT1467">
        <v>2.2180081913080749E-3</v>
      </c>
    </row>
    <row r="1468" spans="1:84" x14ac:dyDescent="0.3">
      <c r="A1468" t="s">
        <v>7152</v>
      </c>
      <c r="B1468" t="s">
        <v>3210</v>
      </c>
      <c r="C1468" t="s">
        <v>2337</v>
      </c>
      <c r="D1468" t="s">
        <v>1206</v>
      </c>
      <c r="E1468" t="s">
        <v>1207</v>
      </c>
      <c r="F1468" t="s">
        <v>3346</v>
      </c>
      <c r="G1468" t="s">
        <v>53</v>
      </c>
      <c r="H1468" t="s">
        <v>5112</v>
      </c>
      <c r="I1468" t="s">
        <v>4937</v>
      </c>
      <c r="J1468" t="s">
        <v>76</v>
      </c>
      <c r="K1468" t="s">
        <v>4361</v>
      </c>
      <c r="L1468" t="s">
        <v>56</v>
      </c>
      <c r="M1468" t="s">
        <v>4937</v>
      </c>
      <c r="N1468" t="s">
        <v>3409</v>
      </c>
      <c r="O1468" t="s">
        <v>76</v>
      </c>
      <c r="P1468" t="s">
        <v>76</v>
      </c>
      <c r="Q1468" t="s">
        <v>56</v>
      </c>
      <c r="R1468">
        <v>1.8874000000000002E-2</v>
      </c>
      <c r="S1468" t="s">
        <v>3194</v>
      </c>
      <c r="T1468" t="s">
        <v>3194</v>
      </c>
      <c r="U1468" t="s">
        <v>3194</v>
      </c>
      <c r="W1468" t="s">
        <v>55</v>
      </c>
      <c r="Y1468">
        <v>0.96731999999999996</v>
      </c>
      <c r="Z1468">
        <v>4</v>
      </c>
      <c r="AA1468" t="b">
        <v>0</v>
      </c>
      <c r="AB1468" t="s">
        <v>76</v>
      </c>
      <c r="AC1468" t="s">
        <v>3409</v>
      </c>
      <c r="AD1468" t="b">
        <v>0</v>
      </c>
      <c r="AE1468" t="b">
        <v>0</v>
      </c>
      <c r="AF1468" t="s">
        <v>56</v>
      </c>
      <c r="CC1468">
        <v>680196.22223000007</v>
      </c>
      <c r="CD1468">
        <v>2.9624939450976482E-3</v>
      </c>
    </row>
    <row r="1469" spans="1:84" x14ac:dyDescent="0.3">
      <c r="A1469" t="s">
        <v>7153</v>
      </c>
      <c r="B1469" t="s">
        <v>49</v>
      </c>
      <c r="C1469" t="s">
        <v>7154</v>
      </c>
      <c r="D1469" t="s">
        <v>533</v>
      </c>
      <c r="E1469" t="s">
        <v>534</v>
      </c>
      <c r="F1469" t="s">
        <v>3998</v>
      </c>
      <c r="R1469">
        <v>0</v>
      </c>
      <c r="S1469" t="s">
        <v>3194</v>
      </c>
      <c r="T1469" t="s">
        <v>3194</v>
      </c>
      <c r="U1469" t="s">
        <v>3194</v>
      </c>
      <c r="W1469" t="s">
        <v>55</v>
      </c>
      <c r="Y1469">
        <v>220.3</v>
      </c>
      <c r="Z1469">
        <v>4</v>
      </c>
      <c r="AA1469" t="b">
        <v>0</v>
      </c>
      <c r="AD1469" t="b">
        <v>0</v>
      </c>
      <c r="AE1469" t="b">
        <v>0</v>
      </c>
      <c r="AG1469">
        <v>165951549.40000001</v>
      </c>
      <c r="AH1469">
        <v>1.0733575614961658E-3</v>
      </c>
      <c r="AI1469">
        <v>32433006.600000001</v>
      </c>
      <c r="AJ1469">
        <v>6.0354382906175437E-4</v>
      </c>
      <c r="AK1469">
        <v>14892940.9</v>
      </c>
      <c r="AL1469">
        <v>1.7882342381890044E-3</v>
      </c>
      <c r="AO1469">
        <v>6561194.9000000004</v>
      </c>
      <c r="AP1469">
        <v>1.6508947309331707E-3</v>
      </c>
      <c r="CA1469">
        <v>1422036.5</v>
      </c>
      <c r="CB1469">
        <v>1.5627653373280666E-3</v>
      </c>
    </row>
    <row r="1470" spans="1:84" x14ac:dyDescent="0.3">
      <c r="A1470" t="s">
        <v>7155</v>
      </c>
      <c r="B1470" t="s">
        <v>49</v>
      </c>
      <c r="C1470" t="s">
        <v>7156</v>
      </c>
      <c r="E1470" t="s">
        <v>6053</v>
      </c>
      <c r="F1470" t="s">
        <v>3808</v>
      </c>
      <c r="R1470">
        <v>0</v>
      </c>
      <c r="Y1470">
        <v>77.989999999999995</v>
      </c>
      <c r="AA1470" t="b">
        <v>0</v>
      </c>
      <c r="AD1470" t="b">
        <v>0</v>
      </c>
      <c r="AE1470" t="b">
        <v>0</v>
      </c>
      <c r="BG1470">
        <v>771789.03999999992</v>
      </c>
      <c r="BH1470">
        <v>6.5053722340866352E-3</v>
      </c>
    </row>
    <row r="1471" spans="1:84" x14ac:dyDescent="0.3">
      <c r="A1471" t="s">
        <v>7157</v>
      </c>
      <c r="B1471" t="s">
        <v>49</v>
      </c>
      <c r="C1471" t="s">
        <v>7158</v>
      </c>
      <c r="E1471" t="s">
        <v>7159</v>
      </c>
      <c r="F1471" t="s">
        <v>3808</v>
      </c>
      <c r="O1471" t="s">
        <v>68</v>
      </c>
      <c r="P1471" t="s">
        <v>56</v>
      </c>
      <c r="Q1471" t="s">
        <v>68</v>
      </c>
      <c r="R1471">
        <v>-2.9468845253E-4</v>
      </c>
      <c r="Y1471">
        <v>1043.3399999999999</v>
      </c>
      <c r="AA1471" t="b">
        <v>0</v>
      </c>
      <c r="AD1471" t="b">
        <v>0</v>
      </c>
      <c r="AE1471" t="b">
        <v>0</v>
      </c>
      <c r="BA1471">
        <v>5216700</v>
      </c>
      <c r="BB1471">
        <v>7.5092265244830715E-3</v>
      </c>
      <c r="BC1471">
        <v>10034844.119999999</v>
      </c>
      <c r="BD1471">
        <v>9.185012326549306E-3</v>
      </c>
      <c r="BM1471">
        <v>8346719.9999999991</v>
      </c>
      <c r="BN1471">
        <v>1.5304549749945587E-2</v>
      </c>
      <c r="BS1471">
        <v>5216700</v>
      </c>
      <c r="BT1471">
        <v>1.076586556561803E-3</v>
      </c>
      <c r="CA1471">
        <v>5216700</v>
      </c>
      <c r="CB1471">
        <v>5.7329596921311971E-3</v>
      </c>
      <c r="CE1471">
        <v>5216700</v>
      </c>
      <c r="CF1471">
        <v>2.2360428985232682E-2</v>
      </c>
    </row>
    <row r="1472" spans="1:84" x14ac:dyDescent="0.3">
      <c r="A1472" t="s">
        <v>7160</v>
      </c>
      <c r="B1472" t="s">
        <v>49</v>
      </c>
      <c r="C1472" t="s">
        <v>2559</v>
      </c>
      <c r="D1472" t="s">
        <v>2560</v>
      </c>
      <c r="E1472" t="s">
        <v>2561</v>
      </c>
      <c r="F1472" t="s">
        <v>3223</v>
      </c>
      <c r="G1472" t="s">
        <v>53</v>
      </c>
      <c r="H1472" t="s">
        <v>7161</v>
      </c>
      <c r="I1472" t="s">
        <v>5633</v>
      </c>
      <c r="J1472" t="s">
        <v>56</v>
      </c>
      <c r="K1472" t="s">
        <v>3832</v>
      </c>
      <c r="L1472" t="s">
        <v>55</v>
      </c>
      <c r="M1472" t="s">
        <v>3832</v>
      </c>
      <c r="N1472" t="s">
        <v>55</v>
      </c>
      <c r="O1472" t="s">
        <v>56</v>
      </c>
      <c r="P1472" t="s">
        <v>56</v>
      </c>
      <c r="Q1472" t="s">
        <v>56</v>
      </c>
      <c r="R1472">
        <v>8.5629999999999994E-3</v>
      </c>
      <c r="U1472" t="s">
        <v>3194</v>
      </c>
      <c r="Y1472">
        <v>0.8754900000000001</v>
      </c>
      <c r="Z1472">
        <v>4</v>
      </c>
      <c r="AA1472" t="b">
        <v>0</v>
      </c>
      <c r="AB1472" t="s">
        <v>56</v>
      </c>
      <c r="AD1472" t="b">
        <v>0</v>
      </c>
      <c r="AE1472" t="b">
        <v>0</v>
      </c>
      <c r="AG1472">
        <v>22170171.658470005</v>
      </c>
      <c r="AH1472">
        <v>1.4339439116611686E-4</v>
      </c>
      <c r="AI1472">
        <v>7886622.3291000007</v>
      </c>
      <c r="AJ1472">
        <v>1.4676167083655284E-4</v>
      </c>
      <c r="AQ1472">
        <v>1051549.6438800001</v>
      </c>
      <c r="AR1472">
        <v>2.5930226383337075E-3</v>
      </c>
      <c r="AS1472">
        <v>2716503.2466900004</v>
      </c>
      <c r="AT1472">
        <v>1.545935876441061E-3</v>
      </c>
      <c r="AU1472">
        <v>350516.54796000005</v>
      </c>
      <c r="AV1472">
        <v>7.6845963223782787E-3</v>
      </c>
    </row>
    <row r="1473" spans="1:82" x14ac:dyDescent="0.3">
      <c r="A1473" t="s">
        <v>7162</v>
      </c>
      <c r="B1473" t="s">
        <v>49</v>
      </c>
      <c r="C1473" t="s">
        <v>1968</v>
      </c>
      <c r="D1473" t="s">
        <v>396</v>
      </c>
      <c r="E1473" t="s">
        <v>829</v>
      </c>
      <c r="F1473" t="s">
        <v>3250</v>
      </c>
      <c r="G1473" t="s">
        <v>53</v>
      </c>
      <c r="H1473" t="s">
        <v>7163</v>
      </c>
      <c r="I1473" t="s">
        <v>7164</v>
      </c>
      <c r="J1473" t="s">
        <v>68</v>
      </c>
      <c r="K1473" t="s">
        <v>5143</v>
      </c>
      <c r="L1473" t="s">
        <v>107</v>
      </c>
      <c r="M1473" t="s">
        <v>5143</v>
      </c>
      <c r="N1473" t="s">
        <v>3470</v>
      </c>
      <c r="O1473" t="s">
        <v>63</v>
      </c>
      <c r="P1473" t="s">
        <v>68</v>
      </c>
      <c r="Q1473" t="s">
        <v>107</v>
      </c>
      <c r="R1473">
        <v>9.7909999999999994E-3</v>
      </c>
      <c r="S1473" t="s">
        <v>3201</v>
      </c>
      <c r="T1473" t="s">
        <v>3194</v>
      </c>
      <c r="U1473" t="s">
        <v>3201</v>
      </c>
      <c r="V1473" t="s">
        <v>55</v>
      </c>
      <c r="X1473" t="s">
        <v>55</v>
      </c>
      <c r="Y1473">
        <v>0.87599000000000005</v>
      </c>
      <c r="Z1473">
        <v>4</v>
      </c>
      <c r="AA1473" t="b">
        <v>0</v>
      </c>
      <c r="AB1473" t="s">
        <v>68</v>
      </c>
      <c r="AC1473" t="s">
        <v>3470</v>
      </c>
      <c r="AD1473" t="b">
        <v>0</v>
      </c>
      <c r="AE1473" t="b">
        <v>0</v>
      </c>
      <c r="AF1473" t="s">
        <v>107</v>
      </c>
      <c r="AG1473">
        <v>193607672.71857962</v>
      </c>
      <c r="AH1473">
        <v>1.2522345240373052E-3</v>
      </c>
      <c r="AI1473">
        <v>97175586.206350207</v>
      </c>
      <c r="AJ1473">
        <v>1.8083345190174629E-3</v>
      </c>
      <c r="AK1473">
        <v>4600184.1264204001</v>
      </c>
      <c r="AL1473">
        <v>5.5235610025408319E-4</v>
      </c>
      <c r="AM1473">
        <v>1145200.9506600001</v>
      </c>
      <c r="AN1473">
        <v>2.1502561916959674E-3</v>
      </c>
      <c r="AO1473">
        <v>12068656.17234</v>
      </c>
      <c r="AP1473">
        <v>3.0366543271501041E-3</v>
      </c>
      <c r="BK1473">
        <v>22023095.205000002</v>
      </c>
      <c r="BL1473">
        <v>8.4745167110975381E-3</v>
      </c>
      <c r="BS1473">
        <v>22023095.205000002</v>
      </c>
      <c r="BT1473">
        <v>4.5449744535019663E-3</v>
      </c>
    </row>
    <row r="1474" spans="1:82" x14ac:dyDescent="0.3">
      <c r="A1474" t="s">
        <v>7165</v>
      </c>
      <c r="B1474" t="s">
        <v>3210</v>
      </c>
      <c r="C1474" t="s">
        <v>7166</v>
      </c>
      <c r="E1474" t="s">
        <v>4659</v>
      </c>
      <c r="F1474" t="s">
        <v>3808</v>
      </c>
      <c r="O1474" t="s">
        <v>76</v>
      </c>
      <c r="P1474" t="s">
        <v>76</v>
      </c>
      <c r="Q1474" t="s">
        <v>54</v>
      </c>
      <c r="R1474">
        <v>1.8723594722850002E-2</v>
      </c>
      <c r="Y1474">
        <v>924.67</v>
      </c>
      <c r="AA1474" t="b">
        <v>0</v>
      </c>
      <c r="AD1474" t="b">
        <v>0</v>
      </c>
      <c r="AE1474" t="b">
        <v>0</v>
      </c>
      <c r="CC1474">
        <v>462335</v>
      </c>
      <c r="CD1474">
        <v>2.0136316453159978E-3</v>
      </c>
    </row>
    <row r="1475" spans="1:82" x14ac:dyDescent="0.3">
      <c r="A1475" t="s">
        <v>7167</v>
      </c>
      <c r="B1475" t="s">
        <v>49</v>
      </c>
      <c r="C1475" t="s">
        <v>2599</v>
      </c>
      <c r="D1475" t="s">
        <v>1680</v>
      </c>
      <c r="E1475" t="s">
        <v>1681</v>
      </c>
      <c r="F1475" t="s">
        <v>3188</v>
      </c>
      <c r="H1475" t="s">
        <v>5764</v>
      </c>
      <c r="I1475" t="s">
        <v>3226</v>
      </c>
      <c r="J1475" t="s">
        <v>55</v>
      </c>
      <c r="K1475" t="s">
        <v>3373</v>
      </c>
      <c r="L1475" t="s">
        <v>55</v>
      </c>
      <c r="M1475" t="s">
        <v>3373</v>
      </c>
      <c r="N1475" t="s">
        <v>55</v>
      </c>
      <c r="O1475" t="s">
        <v>55</v>
      </c>
      <c r="P1475" t="s">
        <v>55</v>
      </c>
      <c r="Q1475" t="s">
        <v>55</v>
      </c>
      <c r="R1475">
        <v>1.2290000000000001E-2</v>
      </c>
      <c r="Y1475">
        <v>0.93948999999999994</v>
      </c>
      <c r="Z1475">
        <v>4</v>
      </c>
      <c r="AA1475" t="b">
        <v>0</v>
      </c>
      <c r="AD1475" t="b">
        <v>0</v>
      </c>
      <c r="AE1475" t="b">
        <v>0</v>
      </c>
      <c r="AG1475">
        <v>9578997.7256399989</v>
      </c>
      <c r="AH1475">
        <v>6.1955972556712179E-5</v>
      </c>
      <c r="AI1475">
        <v>4267870.2737999996</v>
      </c>
      <c r="AJ1475">
        <v>7.9420535960674383E-5</v>
      </c>
      <c r="AM1475">
        <v>948415.61639999994</v>
      </c>
      <c r="AN1475">
        <v>1.7807674280133461E-3</v>
      </c>
      <c r="AO1475">
        <v>7492483.3695599996</v>
      </c>
      <c r="AP1475">
        <v>1.8852208332374048E-3</v>
      </c>
      <c r="AQ1475">
        <v>1801989.6711599999</v>
      </c>
      <c r="AR1475">
        <v>4.4435372486271484E-3</v>
      </c>
      <c r="BC1475">
        <v>1707148.1095199999</v>
      </c>
      <c r="BD1475">
        <v>1.5625729948246117E-3</v>
      </c>
      <c r="BE1475">
        <v>1422623.4245999998</v>
      </c>
      <c r="BF1475">
        <v>3.5641389001406115E-3</v>
      </c>
      <c r="BK1475">
        <v>3603979.3423199998</v>
      </c>
      <c r="BL1475">
        <v>1.3868161073020775E-3</v>
      </c>
      <c r="BM1475">
        <v>4742078.0819999995</v>
      </c>
      <c r="BN1475">
        <v>8.6950766198094047E-3</v>
      </c>
    </row>
    <row r="1476" spans="1:82" x14ac:dyDescent="0.3">
      <c r="A1476" t="s">
        <v>7168</v>
      </c>
      <c r="B1476" t="s">
        <v>3210</v>
      </c>
      <c r="C1476" t="s">
        <v>2887</v>
      </c>
      <c r="D1476" t="s">
        <v>896</v>
      </c>
      <c r="E1476" t="s">
        <v>897</v>
      </c>
      <c r="F1476" t="s">
        <v>3346</v>
      </c>
      <c r="G1476" t="s">
        <v>53</v>
      </c>
      <c r="H1476" t="s">
        <v>7169</v>
      </c>
      <c r="I1476" t="s">
        <v>6747</v>
      </c>
      <c r="J1476" t="s">
        <v>54</v>
      </c>
      <c r="K1476" t="s">
        <v>7170</v>
      </c>
      <c r="L1476" t="s">
        <v>54</v>
      </c>
      <c r="M1476" t="s">
        <v>6747</v>
      </c>
      <c r="N1476" t="s">
        <v>3193</v>
      </c>
      <c r="O1476" t="s">
        <v>54</v>
      </c>
      <c r="P1476" t="s">
        <v>54</v>
      </c>
      <c r="Q1476" t="s">
        <v>54</v>
      </c>
      <c r="R1476">
        <v>1.8393E-2</v>
      </c>
      <c r="S1476" t="s">
        <v>3208</v>
      </c>
      <c r="T1476" t="s">
        <v>3194</v>
      </c>
      <c r="U1476" t="s">
        <v>3194</v>
      </c>
      <c r="Y1476">
        <v>1.0354699999999999</v>
      </c>
      <c r="Z1476">
        <v>4</v>
      </c>
      <c r="AA1476" t="b">
        <v>0</v>
      </c>
      <c r="AB1476" t="s">
        <v>54</v>
      </c>
      <c r="AC1476" t="s">
        <v>3193</v>
      </c>
      <c r="AD1476" t="b">
        <v>0</v>
      </c>
      <c r="AE1476" t="b">
        <v>0</v>
      </c>
      <c r="AF1476" t="s">
        <v>54</v>
      </c>
      <c r="CC1476">
        <v>1055542.9166999999</v>
      </c>
      <c r="CD1476">
        <v>4.597260904011741E-3</v>
      </c>
    </row>
    <row r="1477" spans="1:82" x14ac:dyDescent="0.3">
      <c r="A1477" t="s">
        <v>7171</v>
      </c>
      <c r="B1477" t="s">
        <v>49</v>
      </c>
      <c r="D1477" t="s">
        <v>4685</v>
      </c>
      <c r="E1477" t="s">
        <v>4686</v>
      </c>
      <c r="F1477" t="s">
        <v>3819</v>
      </c>
      <c r="H1477" t="s">
        <v>6966</v>
      </c>
      <c r="R1477">
        <v>0</v>
      </c>
      <c r="S1477" t="s">
        <v>3208</v>
      </c>
      <c r="T1477" t="s">
        <v>3208</v>
      </c>
      <c r="U1477" t="s">
        <v>3208</v>
      </c>
      <c r="Y1477">
        <v>0</v>
      </c>
      <c r="Z1477">
        <v>4</v>
      </c>
      <c r="AA1477" t="b">
        <v>0</v>
      </c>
      <c r="AD1477" t="b">
        <v>0</v>
      </c>
      <c r="AE1477" t="b">
        <v>0</v>
      </c>
      <c r="AI1477">
        <v>0</v>
      </c>
      <c r="AJ1477">
        <v>0</v>
      </c>
    </row>
    <row r="1478" spans="1:82" x14ac:dyDescent="0.3">
      <c r="A1478" t="s">
        <v>7172</v>
      </c>
      <c r="B1478" t="s">
        <v>49</v>
      </c>
      <c r="C1478" t="s">
        <v>2361</v>
      </c>
      <c r="D1478" t="s">
        <v>219</v>
      </c>
      <c r="E1478" t="s">
        <v>219</v>
      </c>
      <c r="F1478" t="s">
        <v>3271</v>
      </c>
      <c r="G1478" t="s">
        <v>53</v>
      </c>
      <c r="H1478" t="s">
        <v>7173</v>
      </c>
      <c r="I1478" t="s">
        <v>7174</v>
      </c>
      <c r="J1478" t="s">
        <v>55</v>
      </c>
      <c r="K1478" t="s">
        <v>4696</v>
      </c>
      <c r="L1478" t="s">
        <v>108</v>
      </c>
      <c r="M1478" t="s">
        <v>3543</v>
      </c>
      <c r="N1478" t="s">
        <v>3309</v>
      </c>
      <c r="O1478" t="s">
        <v>108</v>
      </c>
      <c r="P1478" t="s">
        <v>108</v>
      </c>
      <c r="Q1478" t="s">
        <v>108</v>
      </c>
      <c r="R1478">
        <v>-2.3079999999999997E-3</v>
      </c>
      <c r="S1478" t="s">
        <v>3194</v>
      </c>
      <c r="T1478" t="s">
        <v>3208</v>
      </c>
      <c r="U1478" t="s">
        <v>3194</v>
      </c>
      <c r="W1478" t="s">
        <v>55</v>
      </c>
      <c r="X1478" t="s">
        <v>55</v>
      </c>
      <c r="Y1478">
        <v>1.11168</v>
      </c>
      <c r="Z1478">
        <v>2</v>
      </c>
      <c r="AA1478" t="b">
        <v>0</v>
      </c>
      <c r="AC1478" t="s">
        <v>3309</v>
      </c>
      <c r="AD1478" t="b">
        <v>0</v>
      </c>
      <c r="AE1478" t="b">
        <v>0</v>
      </c>
      <c r="AF1478" t="s">
        <v>108</v>
      </c>
      <c r="AG1478">
        <v>459455410.12396765</v>
      </c>
      <c r="AH1478">
        <v>2.9717103601015408E-3</v>
      </c>
      <c r="AI1478">
        <v>306056629.48392004</v>
      </c>
      <c r="AJ1478">
        <v>5.6953890321244441E-3</v>
      </c>
      <c r="AK1478">
        <v>124957359.19963241</v>
      </c>
      <c r="AL1478">
        <v>1.5003955869754674E-2</v>
      </c>
      <c r="AU1478">
        <v>112603.61644000001</v>
      </c>
      <c r="AV1478">
        <v>2.468680414141433E-3</v>
      </c>
      <c r="BG1478">
        <v>3378108.4932000004</v>
      </c>
      <c r="BH1478">
        <v>2.8473911984284627E-2</v>
      </c>
      <c r="BK1478">
        <v>33781084.932000004</v>
      </c>
      <c r="BL1478">
        <v>1.2999007001987813E-2</v>
      </c>
      <c r="BM1478">
        <v>5067162.7398000006</v>
      </c>
      <c r="BN1478">
        <v>9.2911520025039419E-3</v>
      </c>
      <c r="BO1478">
        <v>563018.08220000006</v>
      </c>
      <c r="BP1478">
        <v>1.4507035755487454E-3</v>
      </c>
      <c r="BQ1478">
        <v>225207.23288000003</v>
      </c>
      <c r="BR1478">
        <v>6.9188666617898105E-3</v>
      </c>
      <c r="BW1478">
        <v>3378108.4932000004</v>
      </c>
      <c r="BX1478">
        <v>1.7043951209625898E-2</v>
      </c>
    </row>
    <row r="1479" spans="1:82" x14ac:dyDescent="0.3">
      <c r="A1479" t="s">
        <v>7175</v>
      </c>
      <c r="B1479" t="s">
        <v>49</v>
      </c>
      <c r="C1479" t="s">
        <v>2890</v>
      </c>
      <c r="D1479" t="s">
        <v>359</v>
      </c>
      <c r="E1479" t="s">
        <v>360</v>
      </c>
      <c r="F1479" t="s">
        <v>3271</v>
      </c>
      <c r="G1479" t="s">
        <v>53</v>
      </c>
      <c r="H1479" t="s">
        <v>7176</v>
      </c>
      <c r="I1479" t="s">
        <v>3256</v>
      </c>
      <c r="J1479" t="s">
        <v>55</v>
      </c>
      <c r="K1479" t="s">
        <v>7177</v>
      </c>
      <c r="L1479" t="s">
        <v>108</v>
      </c>
      <c r="M1479" t="s">
        <v>7177</v>
      </c>
      <c r="N1479" t="s">
        <v>3309</v>
      </c>
      <c r="O1479" t="s">
        <v>108</v>
      </c>
      <c r="P1479" t="s">
        <v>108</v>
      </c>
      <c r="Q1479" t="s">
        <v>108</v>
      </c>
      <c r="R1479">
        <v>-2.9100000000000003E-4</v>
      </c>
      <c r="S1479" t="s">
        <v>3194</v>
      </c>
      <c r="T1479" t="s">
        <v>3194</v>
      </c>
      <c r="U1479" t="s">
        <v>55</v>
      </c>
      <c r="V1479" t="s">
        <v>55</v>
      </c>
      <c r="X1479" t="s">
        <v>55</v>
      </c>
      <c r="Y1479">
        <v>0.99596000000000007</v>
      </c>
      <c r="Z1479">
        <v>2</v>
      </c>
      <c r="AA1479" t="b">
        <v>0</v>
      </c>
      <c r="AC1479" t="s">
        <v>3309</v>
      </c>
      <c r="AD1479" t="b">
        <v>0</v>
      </c>
      <c r="AE1479" t="b">
        <v>0</v>
      </c>
      <c r="AF1479" t="s">
        <v>108</v>
      </c>
      <c r="AG1479">
        <v>269363145.65680003</v>
      </c>
      <c r="AH1479">
        <v>1.7422131352460839E-3</v>
      </c>
      <c r="AI1479">
        <v>92045690.305800006</v>
      </c>
      <c r="AJ1479">
        <v>1.7128726010802505E-3</v>
      </c>
      <c r="AK1479">
        <v>30681896.768600002</v>
      </c>
      <c r="AL1479">
        <v>3.6840553294743218E-3</v>
      </c>
      <c r="AM1479">
        <v>2490413.6987500004</v>
      </c>
      <c r="AN1479">
        <v>4.67605923007263E-3</v>
      </c>
      <c r="AO1479">
        <v>16934813.151500002</v>
      </c>
      <c r="AP1479">
        <v>4.2610521752903746E-3</v>
      </c>
      <c r="AQ1479">
        <v>4383128.1098000007</v>
      </c>
      <c r="AR1479">
        <v>1.0808382163957291E-2</v>
      </c>
      <c r="AS1479">
        <v>9363955.5073000006</v>
      </c>
      <c r="AT1479">
        <v>5.3289370376316345E-3</v>
      </c>
      <c r="AU1479">
        <v>99616.547950000007</v>
      </c>
      <c r="AV1479">
        <v>2.1839566847267583E-3</v>
      </c>
      <c r="BM1479">
        <v>3685812.2741500004</v>
      </c>
      <c r="BN1479">
        <v>6.758307133663136E-3</v>
      </c>
      <c r="BO1479">
        <v>1992330.9590000003</v>
      </c>
      <c r="BP1479">
        <v>5.1335503019795566E-3</v>
      </c>
      <c r="BU1479">
        <v>896548.9315500001</v>
      </c>
      <c r="BV1479">
        <v>3.5877285452775368E-3</v>
      </c>
      <c r="BW1479">
        <v>199233.09590000001</v>
      </c>
      <c r="BX1479">
        <v>1.0052131755678561E-3</v>
      </c>
    </row>
    <row r="1480" spans="1:82" x14ac:dyDescent="0.3">
      <c r="A1480" t="s">
        <v>7178</v>
      </c>
      <c r="B1480" t="s">
        <v>3210</v>
      </c>
      <c r="C1480" t="s">
        <v>2606</v>
      </c>
      <c r="D1480" t="s">
        <v>164</v>
      </c>
      <c r="E1480" t="s">
        <v>165</v>
      </c>
      <c r="F1480" t="s">
        <v>3571</v>
      </c>
      <c r="G1480" t="s">
        <v>271</v>
      </c>
      <c r="H1480" t="s">
        <v>7179</v>
      </c>
      <c r="I1480" t="s">
        <v>6149</v>
      </c>
      <c r="J1480" t="s">
        <v>63</v>
      </c>
      <c r="K1480" t="s">
        <v>7180</v>
      </c>
      <c r="L1480" t="s">
        <v>107</v>
      </c>
      <c r="M1480" t="s">
        <v>3307</v>
      </c>
      <c r="N1480" t="s">
        <v>3215</v>
      </c>
      <c r="O1480" t="s">
        <v>62</v>
      </c>
      <c r="P1480" t="s">
        <v>63</v>
      </c>
      <c r="Q1480" t="s">
        <v>107</v>
      </c>
      <c r="R1480">
        <v>5.8509999999999994E-3</v>
      </c>
      <c r="S1480" t="s">
        <v>3194</v>
      </c>
      <c r="T1480" t="s">
        <v>3194</v>
      </c>
      <c r="U1480" t="s">
        <v>3194</v>
      </c>
      <c r="V1480" t="s">
        <v>55</v>
      </c>
      <c r="Y1480">
        <v>0.98614999999999997</v>
      </c>
      <c r="Z1480">
        <v>2</v>
      </c>
      <c r="AA1480" t="b">
        <v>0</v>
      </c>
      <c r="AB1480" t="s">
        <v>63</v>
      </c>
      <c r="AC1480" t="s">
        <v>3470</v>
      </c>
      <c r="AD1480" t="b">
        <v>0</v>
      </c>
      <c r="AE1480" t="b">
        <v>1</v>
      </c>
      <c r="AF1480" t="s">
        <v>107</v>
      </c>
      <c r="CC1480">
        <v>198632.49999999997</v>
      </c>
      <c r="CD1480">
        <v>8.6511444685829521E-4</v>
      </c>
    </row>
    <row r="1481" spans="1:82" x14ac:dyDescent="0.3">
      <c r="A1481" t="s">
        <v>7181</v>
      </c>
      <c r="B1481" t="s">
        <v>49</v>
      </c>
      <c r="C1481" t="s">
        <v>2878</v>
      </c>
      <c r="D1481" t="s">
        <v>1606</v>
      </c>
      <c r="E1481" t="s">
        <v>1607</v>
      </c>
      <c r="F1481" t="s">
        <v>3360</v>
      </c>
      <c r="G1481" t="s">
        <v>53</v>
      </c>
      <c r="H1481" t="s">
        <v>6415</v>
      </c>
      <c r="I1481" t="s">
        <v>3226</v>
      </c>
      <c r="J1481" t="s">
        <v>56</v>
      </c>
      <c r="K1481" t="s">
        <v>3507</v>
      </c>
      <c r="L1481" t="s">
        <v>55</v>
      </c>
      <c r="M1481" t="s">
        <v>7182</v>
      </c>
      <c r="N1481" t="s">
        <v>3207</v>
      </c>
      <c r="O1481" t="s">
        <v>56</v>
      </c>
      <c r="P1481" t="s">
        <v>56</v>
      </c>
      <c r="Q1481" t="s">
        <v>68</v>
      </c>
      <c r="R1481">
        <v>1.0790000000000001E-2</v>
      </c>
      <c r="S1481" t="s">
        <v>3194</v>
      </c>
      <c r="U1481" t="s">
        <v>3201</v>
      </c>
      <c r="Y1481">
        <v>0.92815999999999999</v>
      </c>
      <c r="Z1481">
        <v>4</v>
      </c>
      <c r="AA1481" t="b">
        <v>0</v>
      </c>
      <c r="AB1481" t="s">
        <v>56</v>
      </c>
      <c r="AC1481" t="s">
        <v>3207</v>
      </c>
      <c r="AD1481" t="b">
        <v>0</v>
      </c>
      <c r="AE1481" t="b">
        <v>0</v>
      </c>
      <c r="AG1481">
        <v>58934657.53125</v>
      </c>
      <c r="AH1481">
        <v>3.8118330635697055E-4</v>
      </c>
      <c r="AI1481">
        <v>22630908.491999999</v>
      </c>
      <c r="AJ1481">
        <v>4.2113718702871817E-4</v>
      </c>
      <c r="AM1481">
        <v>188590.90409999999</v>
      </c>
      <c r="AN1481">
        <v>3.54102709227457E-4</v>
      </c>
      <c r="AO1481">
        <v>1320136.3287</v>
      </c>
      <c r="AP1481">
        <v>3.3216603719000791E-4</v>
      </c>
      <c r="AU1481">
        <v>94295.452049999993</v>
      </c>
      <c r="AV1481">
        <v>2.0672989285604828E-3</v>
      </c>
      <c r="AY1481">
        <v>94295.452049999993</v>
      </c>
      <c r="AZ1481">
        <v>5.2405620410915952E-3</v>
      </c>
      <c r="BE1481">
        <v>471477.26024999999</v>
      </c>
      <c r="BF1481">
        <v>1.1812053806587828E-3</v>
      </c>
      <c r="BK1481">
        <v>660068.16434999998</v>
      </c>
      <c r="BL1481">
        <v>2.5399511908651124E-4</v>
      </c>
      <c r="BY1481">
        <v>565772.71230000001</v>
      </c>
      <c r="BZ1481">
        <v>1.2820818711516513E-3</v>
      </c>
      <c r="CA1481">
        <v>377181.80819999997</v>
      </c>
      <c r="CB1481">
        <v>4.1450880882852375E-4</v>
      </c>
    </row>
    <row r="1482" spans="1:82" x14ac:dyDescent="0.3">
      <c r="A1482" t="s">
        <v>7183</v>
      </c>
      <c r="B1482" t="s">
        <v>49</v>
      </c>
      <c r="C1482" t="s">
        <v>1382</v>
      </c>
      <c r="D1482" t="s">
        <v>118</v>
      </c>
      <c r="E1482" t="s">
        <v>119</v>
      </c>
      <c r="F1482" t="s">
        <v>3254</v>
      </c>
      <c r="G1482" t="s">
        <v>53</v>
      </c>
      <c r="H1482" t="s">
        <v>7184</v>
      </c>
      <c r="I1482" t="s">
        <v>3256</v>
      </c>
      <c r="J1482" t="s">
        <v>55</v>
      </c>
      <c r="K1482" t="s">
        <v>3896</v>
      </c>
      <c r="L1482" t="s">
        <v>108</v>
      </c>
      <c r="M1482" t="s">
        <v>3897</v>
      </c>
      <c r="N1482" t="s">
        <v>3309</v>
      </c>
      <c r="O1482" t="s">
        <v>108</v>
      </c>
      <c r="P1482" t="s">
        <v>108</v>
      </c>
      <c r="Q1482" t="s">
        <v>108</v>
      </c>
      <c r="R1482">
        <v>-5.2570000000000004E-3</v>
      </c>
      <c r="S1482" t="s">
        <v>3194</v>
      </c>
      <c r="T1482" t="s">
        <v>3208</v>
      </c>
      <c r="U1482" t="s">
        <v>3194</v>
      </c>
      <c r="X1482" t="s">
        <v>55</v>
      </c>
      <c r="Y1482">
        <v>1.0427200000000001</v>
      </c>
      <c r="Z1482">
        <v>2</v>
      </c>
      <c r="AA1482" t="b">
        <v>0</v>
      </c>
      <c r="AC1482" t="s">
        <v>3309</v>
      </c>
      <c r="AD1482" t="b">
        <v>0</v>
      </c>
      <c r="AE1482" t="b">
        <v>0</v>
      </c>
      <c r="AF1482" t="s">
        <v>108</v>
      </c>
      <c r="AG1482">
        <v>11698786.513724644</v>
      </c>
      <c r="AH1482">
        <v>7.5666548521153564E-5</v>
      </c>
      <c r="AI1482">
        <v>42534827.400000006</v>
      </c>
      <c r="AJ1482">
        <v>7.9152799227305765E-4</v>
      </c>
      <c r="AK1482">
        <v>137665144.96807763</v>
      </c>
      <c r="AL1482">
        <v>1.6529812834828961E-2</v>
      </c>
      <c r="CA1482">
        <v>-3293.1499999985099</v>
      </c>
      <c r="CB1482">
        <v>-3.6190496310183274E-6</v>
      </c>
    </row>
    <row r="1483" spans="1:82" x14ac:dyDescent="0.3">
      <c r="A1483" t="s">
        <v>7185</v>
      </c>
      <c r="B1483" t="s">
        <v>49</v>
      </c>
      <c r="C1483" t="s">
        <v>1386</v>
      </c>
      <c r="D1483" t="s">
        <v>798</v>
      </c>
      <c r="E1483" t="s">
        <v>799</v>
      </c>
      <c r="F1483" t="s">
        <v>3271</v>
      </c>
      <c r="G1483" t="s">
        <v>53</v>
      </c>
      <c r="H1483" t="s">
        <v>7186</v>
      </c>
      <c r="I1483" t="s">
        <v>3745</v>
      </c>
      <c r="J1483" t="s">
        <v>108</v>
      </c>
      <c r="K1483" t="s">
        <v>4060</v>
      </c>
      <c r="L1483" t="s">
        <v>108</v>
      </c>
      <c r="M1483" t="s">
        <v>4154</v>
      </c>
      <c r="N1483" t="s">
        <v>3309</v>
      </c>
      <c r="O1483" t="s">
        <v>108</v>
      </c>
      <c r="P1483" t="s">
        <v>108</v>
      </c>
      <c r="Q1483" t="s">
        <v>108</v>
      </c>
      <c r="R1483">
        <v>-1.9E-3</v>
      </c>
      <c r="S1483" t="s">
        <v>3194</v>
      </c>
      <c r="T1483" t="s">
        <v>3208</v>
      </c>
      <c r="U1483" t="s">
        <v>3194</v>
      </c>
      <c r="W1483" t="s">
        <v>55</v>
      </c>
      <c r="X1483" t="s">
        <v>55</v>
      </c>
      <c r="Y1483">
        <v>1.00532</v>
      </c>
      <c r="Z1483">
        <v>2</v>
      </c>
      <c r="AA1483" t="b">
        <v>0</v>
      </c>
      <c r="AB1483" t="s">
        <v>108</v>
      </c>
      <c r="AC1483" t="s">
        <v>3309</v>
      </c>
      <c r="AD1483" t="b">
        <v>0</v>
      </c>
      <c r="AE1483" t="b">
        <v>0</v>
      </c>
      <c r="AF1483" t="s">
        <v>108</v>
      </c>
      <c r="AG1483">
        <v>410494475.7615</v>
      </c>
      <c r="AH1483">
        <v>2.6550360698892671E-3</v>
      </c>
      <c r="AI1483">
        <v>112285384.59125</v>
      </c>
      <c r="AJ1483">
        <v>2.0895118297134603E-3</v>
      </c>
      <c r="AU1483">
        <v>313354.56164999999</v>
      </c>
      <c r="AV1483">
        <v>6.8698705555289277E-3</v>
      </c>
      <c r="BC1483">
        <v>5222576.0274999999</v>
      </c>
      <c r="BD1483">
        <v>4.7802860328764541E-3</v>
      </c>
    </row>
    <row r="1484" spans="1:82" x14ac:dyDescent="0.3">
      <c r="A1484" t="s">
        <v>7187</v>
      </c>
      <c r="B1484" t="s">
        <v>49</v>
      </c>
      <c r="C1484" t="s">
        <v>2881</v>
      </c>
      <c r="D1484" t="s">
        <v>615</v>
      </c>
      <c r="E1484" t="s">
        <v>616</v>
      </c>
      <c r="F1484" t="s">
        <v>3217</v>
      </c>
      <c r="G1484" t="s">
        <v>53</v>
      </c>
      <c r="H1484" t="s">
        <v>7188</v>
      </c>
      <c r="I1484" t="s">
        <v>3875</v>
      </c>
      <c r="J1484" t="s">
        <v>54</v>
      </c>
      <c r="K1484" t="s">
        <v>3273</v>
      </c>
      <c r="L1484" t="s">
        <v>56</v>
      </c>
      <c r="M1484" t="s">
        <v>3875</v>
      </c>
      <c r="N1484" t="s">
        <v>3221</v>
      </c>
      <c r="O1484" t="s">
        <v>56</v>
      </c>
      <c r="P1484" t="s">
        <v>54</v>
      </c>
      <c r="Q1484" t="s">
        <v>56</v>
      </c>
      <c r="R1484">
        <v>1.9579999999999997E-3</v>
      </c>
      <c r="S1484" t="s">
        <v>3208</v>
      </c>
      <c r="T1484" t="s">
        <v>3208</v>
      </c>
      <c r="U1484" t="s">
        <v>3208</v>
      </c>
      <c r="V1484" t="s">
        <v>55</v>
      </c>
      <c r="W1484" t="s">
        <v>55</v>
      </c>
      <c r="Y1484">
        <v>1.0937300000000001</v>
      </c>
      <c r="Z1484">
        <v>4</v>
      </c>
      <c r="AA1484" t="b">
        <v>0</v>
      </c>
      <c r="AB1484" t="s">
        <v>54</v>
      </c>
      <c r="AC1484" t="s">
        <v>3221</v>
      </c>
      <c r="AD1484" t="b">
        <v>0</v>
      </c>
      <c r="AE1484" t="b">
        <v>0</v>
      </c>
      <c r="AF1484" t="s">
        <v>56</v>
      </c>
      <c r="AG1484">
        <v>66146304.860650003</v>
      </c>
      <c r="AH1484">
        <v>4.2782749991732984E-4</v>
      </c>
      <c r="AI1484">
        <v>35796823.806940004</v>
      </c>
      <c r="AJ1484">
        <v>6.6614089699255745E-4</v>
      </c>
      <c r="AK1484">
        <v>35574483.286400005</v>
      </c>
      <c r="AL1484">
        <v>4.2715209471235454E-3</v>
      </c>
    </row>
    <row r="1485" spans="1:82" x14ac:dyDescent="0.3">
      <c r="A1485" t="s">
        <v>7189</v>
      </c>
      <c r="B1485" t="s">
        <v>49</v>
      </c>
      <c r="C1485" t="s">
        <v>2885</v>
      </c>
      <c r="D1485" t="s">
        <v>1365</v>
      </c>
      <c r="E1485" t="s">
        <v>1366</v>
      </c>
      <c r="F1485" t="s">
        <v>3223</v>
      </c>
      <c r="G1485" t="s">
        <v>53</v>
      </c>
      <c r="H1485" t="s">
        <v>4476</v>
      </c>
      <c r="I1485" t="s">
        <v>4565</v>
      </c>
      <c r="J1485" t="s">
        <v>68</v>
      </c>
      <c r="K1485" t="s">
        <v>4565</v>
      </c>
      <c r="L1485" t="s">
        <v>55</v>
      </c>
      <c r="M1485" t="s">
        <v>3992</v>
      </c>
      <c r="N1485" t="s">
        <v>3207</v>
      </c>
      <c r="O1485" t="s">
        <v>68</v>
      </c>
      <c r="P1485" t="s">
        <v>68</v>
      </c>
      <c r="Q1485" t="s">
        <v>68</v>
      </c>
      <c r="R1485">
        <v>4.3790000000000001E-3</v>
      </c>
      <c r="S1485" t="s">
        <v>3194</v>
      </c>
      <c r="U1485" t="s">
        <v>3208</v>
      </c>
      <c r="W1485" t="s">
        <v>55</v>
      </c>
      <c r="Y1485">
        <v>0.96259000000000006</v>
      </c>
      <c r="Z1485">
        <v>4</v>
      </c>
      <c r="AA1485" t="b">
        <v>0</v>
      </c>
      <c r="AB1485" t="s">
        <v>68</v>
      </c>
      <c r="AC1485" t="s">
        <v>3207</v>
      </c>
      <c r="AD1485" t="b">
        <v>0</v>
      </c>
      <c r="AE1485" t="b">
        <v>0</v>
      </c>
      <c r="AG1485">
        <v>39910813.72614</v>
      </c>
      <c r="AH1485">
        <v>2.5813904030001978E-4</v>
      </c>
      <c r="AI1485">
        <v>17090762.08224</v>
      </c>
      <c r="AJ1485">
        <v>3.1804094254704623E-4</v>
      </c>
      <c r="BM1485">
        <v>1747918.84932</v>
      </c>
      <c r="BN1485">
        <v>3.2049848309618134E-3</v>
      </c>
      <c r="BQ1485">
        <v>97106.602740000002</v>
      </c>
      <c r="BR1485">
        <v>2.9833306317273243E-3</v>
      </c>
      <c r="BS1485">
        <v>4272690.5205600001</v>
      </c>
      <c r="BT1485">
        <v>8.8176839281230439E-4</v>
      </c>
    </row>
    <row r="1486" spans="1:82" x14ac:dyDescent="0.3">
      <c r="A1486" t="s">
        <v>7190</v>
      </c>
      <c r="B1486" t="s">
        <v>49</v>
      </c>
      <c r="C1486" t="s">
        <v>1393</v>
      </c>
      <c r="D1486" t="s">
        <v>258</v>
      </c>
      <c r="E1486" t="s">
        <v>259</v>
      </c>
      <c r="F1486" t="s">
        <v>3223</v>
      </c>
      <c r="G1486" t="s">
        <v>53</v>
      </c>
      <c r="H1486" t="s">
        <v>4121</v>
      </c>
      <c r="I1486" t="s">
        <v>7191</v>
      </c>
      <c r="J1486" t="s">
        <v>62</v>
      </c>
      <c r="K1486" t="s">
        <v>5632</v>
      </c>
      <c r="L1486" t="s">
        <v>62</v>
      </c>
      <c r="M1486" t="s">
        <v>4032</v>
      </c>
      <c r="N1486" t="s">
        <v>3215</v>
      </c>
      <c r="O1486" t="s">
        <v>62</v>
      </c>
      <c r="P1486" t="s">
        <v>62</v>
      </c>
      <c r="Q1486" t="s">
        <v>62</v>
      </c>
      <c r="R1486">
        <v>8.1899999999999996E-4</v>
      </c>
      <c r="S1486" t="s">
        <v>3194</v>
      </c>
      <c r="Y1486">
        <v>0.97224999999999995</v>
      </c>
      <c r="Z1486">
        <v>3</v>
      </c>
      <c r="AA1486" t="b">
        <v>0</v>
      </c>
      <c r="AB1486" t="s">
        <v>62</v>
      </c>
      <c r="AC1486" t="s">
        <v>3215</v>
      </c>
      <c r="AD1486" t="b">
        <v>0</v>
      </c>
      <c r="AE1486" t="b">
        <v>0</v>
      </c>
      <c r="AF1486" t="s">
        <v>62</v>
      </c>
      <c r="AG1486">
        <v>14807350.68464</v>
      </c>
      <c r="AH1486">
        <v>9.5772422014420605E-5</v>
      </c>
      <c r="AI1486">
        <v>4676005.4793599993</v>
      </c>
      <c r="AJ1486">
        <v>8.7015498949353587E-5</v>
      </c>
    </row>
    <row r="1487" spans="1:82" x14ac:dyDescent="0.3">
      <c r="A1487" t="s">
        <v>7192</v>
      </c>
      <c r="B1487" t="s">
        <v>49</v>
      </c>
      <c r="C1487" t="s">
        <v>2151</v>
      </c>
      <c r="D1487" t="s">
        <v>118</v>
      </c>
      <c r="E1487" t="s">
        <v>119</v>
      </c>
      <c r="F1487" t="s">
        <v>4143</v>
      </c>
      <c r="H1487" t="s">
        <v>5007</v>
      </c>
      <c r="I1487" t="s">
        <v>3256</v>
      </c>
      <c r="J1487" t="s">
        <v>55</v>
      </c>
      <c r="K1487" t="s">
        <v>3256</v>
      </c>
      <c r="L1487" t="s">
        <v>55</v>
      </c>
      <c r="M1487" t="s">
        <v>3256</v>
      </c>
      <c r="N1487" t="s">
        <v>55</v>
      </c>
      <c r="O1487" t="s">
        <v>55</v>
      </c>
      <c r="P1487" t="s">
        <v>55</v>
      </c>
      <c r="Q1487" t="s">
        <v>55</v>
      </c>
      <c r="R1487">
        <v>-1.1415E-2</v>
      </c>
      <c r="S1487" t="s">
        <v>3194</v>
      </c>
      <c r="T1487" t="s">
        <v>3208</v>
      </c>
      <c r="U1487" t="s">
        <v>3194</v>
      </c>
      <c r="X1487" t="s">
        <v>55</v>
      </c>
      <c r="Y1487">
        <v>1</v>
      </c>
      <c r="Z1487">
        <v>2</v>
      </c>
      <c r="AA1487" t="b">
        <v>0</v>
      </c>
      <c r="AD1487" t="b">
        <v>0</v>
      </c>
      <c r="AE1487" t="b">
        <v>0</v>
      </c>
      <c r="AG1487">
        <v>105330750</v>
      </c>
      <c r="AH1487">
        <v>6.8126846286957444E-4</v>
      </c>
      <c r="AI1487">
        <v>45141750</v>
      </c>
      <c r="AJ1487">
        <v>8.4004005492196478E-4</v>
      </c>
    </row>
    <row r="1488" spans="1:82" x14ac:dyDescent="0.3">
      <c r="A1488" t="s">
        <v>7193</v>
      </c>
      <c r="B1488" t="s">
        <v>49</v>
      </c>
      <c r="C1488" t="s">
        <v>1703</v>
      </c>
      <c r="D1488" t="s">
        <v>1220</v>
      </c>
      <c r="E1488" t="s">
        <v>1221</v>
      </c>
      <c r="F1488" t="s">
        <v>3384</v>
      </c>
      <c r="G1488" t="s">
        <v>53</v>
      </c>
      <c r="H1488" t="s">
        <v>4498</v>
      </c>
      <c r="I1488" t="s">
        <v>4649</v>
      </c>
      <c r="J1488" t="s">
        <v>68</v>
      </c>
      <c r="K1488" t="s">
        <v>4559</v>
      </c>
      <c r="L1488" t="s">
        <v>68</v>
      </c>
      <c r="M1488" t="s">
        <v>3336</v>
      </c>
      <c r="N1488" t="s">
        <v>3207</v>
      </c>
      <c r="O1488" t="s">
        <v>68</v>
      </c>
      <c r="P1488" t="s">
        <v>68</v>
      </c>
      <c r="Q1488" t="s">
        <v>68</v>
      </c>
      <c r="R1488">
        <v>4.2200000000000007E-3</v>
      </c>
      <c r="S1488" t="s">
        <v>3201</v>
      </c>
      <c r="T1488" t="s">
        <v>3194</v>
      </c>
      <c r="U1488" t="s">
        <v>3194</v>
      </c>
      <c r="Y1488">
        <v>0.87563999999999997</v>
      </c>
      <c r="Z1488">
        <v>4</v>
      </c>
      <c r="AA1488" t="b">
        <v>0</v>
      </c>
      <c r="AB1488" t="s">
        <v>68</v>
      </c>
      <c r="AC1488" t="s">
        <v>3207</v>
      </c>
      <c r="AD1488" t="b">
        <v>0</v>
      </c>
      <c r="AE1488" t="b">
        <v>0</v>
      </c>
      <c r="AF1488" t="s">
        <v>68</v>
      </c>
      <c r="AG1488">
        <v>19722704.793749999</v>
      </c>
      <c r="AH1488">
        <v>1.2756442708770658E-4</v>
      </c>
      <c r="AI1488">
        <v>6574234.9312500004</v>
      </c>
      <c r="AJ1488">
        <v>1.2233953430509784E-4</v>
      </c>
    </row>
    <row r="1489" spans="1:82" x14ac:dyDescent="0.3">
      <c r="A1489" t="s">
        <v>7194</v>
      </c>
      <c r="B1489" t="s">
        <v>49</v>
      </c>
      <c r="C1489" t="s">
        <v>2326</v>
      </c>
      <c r="D1489" t="s">
        <v>394</v>
      </c>
      <c r="E1489" t="s">
        <v>395</v>
      </c>
      <c r="F1489" t="s">
        <v>3571</v>
      </c>
      <c r="G1489" t="s">
        <v>271</v>
      </c>
      <c r="H1489" t="s">
        <v>7195</v>
      </c>
      <c r="I1489" t="s">
        <v>3835</v>
      </c>
      <c r="J1489" t="s">
        <v>56</v>
      </c>
      <c r="K1489" t="s">
        <v>3836</v>
      </c>
      <c r="L1489" t="s">
        <v>63</v>
      </c>
      <c r="M1489" t="s">
        <v>3924</v>
      </c>
      <c r="N1489" t="s">
        <v>3221</v>
      </c>
      <c r="O1489" t="s">
        <v>56</v>
      </c>
      <c r="P1489" t="s">
        <v>56</v>
      </c>
      <c r="Q1489" t="s">
        <v>63</v>
      </c>
      <c r="R1489">
        <v>8.7150000000000005E-3</v>
      </c>
      <c r="S1489" t="s">
        <v>3194</v>
      </c>
      <c r="T1489" t="s">
        <v>3208</v>
      </c>
      <c r="U1489" t="s">
        <v>3194</v>
      </c>
      <c r="V1489" t="s">
        <v>55</v>
      </c>
      <c r="W1489" t="s">
        <v>55</v>
      </c>
      <c r="X1489" t="s">
        <v>55</v>
      </c>
      <c r="Y1489">
        <v>0.92544999999999999</v>
      </c>
      <c r="Z1489">
        <v>2</v>
      </c>
      <c r="AA1489" t="b">
        <v>0</v>
      </c>
      <c r="AB1489" t="s">
        <v>56</v>
      </c>
      <c r="AC1489" t="s">
        <v>3221</v>
      </c>
      <c r="AD1489" t="b">
        <v>0</v>
      </c>
      <c r="AE1489" t="b">
        <v>0</v>
      </c>
      <c r="AF1489" t="s">
        <v>63</v>
      </c>
      <c r="AG1489">
        <v>30381718.903839998</v>
      </c>
      <c r="AH1489">
        <v>1.9650583459203099E-4</v>
      </c>
      <c r="AI1489">
        <v>12319416.50674</v>
      </c>
      <c r="AJ1489">
        <v>2.2925126560065638E-4</v>
      </c>
      <c r="AU1489">
        <v>277881.57533999998</v>
      </c>
      <c r="AV1489">
        <v>6.0921738056091239E-3</v>
      </c>
      <c r="BC1489">
        <v>2964070.1369599998</v>
      </c>
      <c r="BD1489">
        <v>2.7130486950438341E-3</v>
      </c>
      <c r="BO1489">
        <v>2686188.5616199998</v>
      </c>
      <c r="BP1489">
        <v>6.9213822328995783E-3</v>
      </c>
      <c r="BQ1489">
        <v>277881.57533999998</v>
      </c>
      <c r="BR1489">
        <v>8.5371395179390883E-3</v>
      </c>
      <c r="BS1489">
        <v>23156797.945</v>
      </c>
      <c r="BT1489">
        <v>4.7789402036929451E-3</v>
      </c>
    </row>
    <row r="1490" spans="1:82" x14ac:dyDescent="0.3">
      <c r="A1490" t="s">
        <v>7196</v>
      </c>
      <c r="B1490" t="s">
        <v>49</v>
      </c>
      <c r="C1490" t="s">
        <v>2900</v>
      </c>
      <c r="D1490" t="s">
        <v>607</v>
      </c>
      <c r="E1490" t="s">
        <v>608</v>
      </c>
      <c r="F1490" t="s">
        <v>3188</v>
      </c>
      <c r="G1490" t="s">
        <v>53</v>
      </c>
      <c r="H1490" t="s">
        <v>7197</v>
      </c>
      <c r="I1490" t="s">
        <v>5473</v>
      </c>
      <c r="J1490" t="s">
        <v>107</v>
      </c>
      <c r="K1490" t="s">
        <v>7198</v>
      </c>
      <c r="L1490" t="s">
        <v>55</v>
      </c>
      <c r="M1490" t="s">
        <v>5473</v>
      </c>
      <c r="N1490" t="s">
        <v>3498</v>
      </c>
      <c r="O1490" t="s">
        <v>107</v>
      </c>
      <c r="P1490" t="s">
        <v>107</v>
      </c>
      <c r="Q1490" t="s">
        <v>107</v>
      </c>
      <c r="R1490">
        <v>6.96E-4</v>
      </c>
      <c r="S1490" t="s">
        <v>3194</v>
      </c>
      <c r="T1490" t="s">
        <v>3194</v>
      </c>
      <c r="U1490" t="s">
        <v>3194</v>
      </c>
      <c r="Y1490">
        <v>0.97474000000000005</v>
      </c>
      <c r="Z1490">
        <v>3</v>
      </c>
      <c r="AA1490" t="b">
        <v>0</v>
      </c>
      <c r="AB1490" t="s">
        <v>107</v>
      </c>
      <c r="AC1490" t="s">
        <v>3498</v>
      </c>
      <c r="AD1490" t="b">
        <v>0</v>
      </c>
      <c r="AE1490" t="b">
        <v>0</v>
      </c>
      <c r="BS1490">
        <v>5745252.846535001</v>
      </c>
      <c r="BT1490">
        <v>1.1856656466018773E-3</v>
      </c>
    </row>
    <row r="1491" spans="1:82" x14ac:dyDescent="0.3">
      <c r="A1491" t="s">
        <v>7199</v>
      </c>
      <c r="B1491" t="s">
        <v>3210</v>
      </c>
      <c r="C1491" t="s">
        <v>2517</v>
      </c>
      <c r="D1491" t="s">
        <v>2332</v>
      </c>
      <c r="E1491" t="s">
        <v>2333</v>
      </c>
      <c r="F1491" t="s">
        <v>3384</v>
      </c>
      <c r="G1491" t="s">
        <v>53</v>
      </c>
      <c r="H1491" t="s">
        <v>4359</v>
      </c>
      <c r="I1491" t="s">
        <v>3981</v>
      </c>
      <c r="J1491" t="s">
        <v>76</v>
      </c>
      <c r="K1491" t="s">
        <v>3981</v>
      </c>
      <c r="L1491" t="s">
        <v>54</v>
      </c>
      <c r="M1491" t="s">
        <v>3981</v>
      </c>
      <c r="N1491" t="s">
        <v>3193</v>
      </c>
      <c r="O1491" t="s">
        <v>54</v>
      </c>
      <c r="P1491" t="s">
        <v>76</v>
      </c>
      <c r="Q1491" t="s">
        <v>54</v>
      </c>
      <c r="R1491">
        <v>2.1212000000000002E-2</v>
      </c>
      <c r="S1491" t="s">
        <v>3194</v>
      </c>
      <c r="T1491" t="s">
        <v>3194</v>
      </c>
      <c r="U1491" t="s">
        <v>3201</v>
      </c>
      <c r="Y1491">
        <v>0.83789000000000002</v>
      </c>
      <c r="AA1491" t="b">
        <v>0</v>
      </c>
      <c r="AB1491" t="s">
        <v>76</v>
      </c>
      <c r="AC1491" t="s">
        <v>3193</v>
      </c>
      <c r="AD1491" t="b">
        <v>0</v>
      </c>
      <c r="AE1491" t="b">
        <v>0</v>
      </c>
      <c r="AF1491" t="s">
        <v>54</v>
      </c>
      <c r="AG1491">
        <v>35201141.22635866</v>
      </c>
      <c r="AH1491">
        <v>2.2767736273154963E-4</v>
      </c>
    </row>
    <row r="1492" spans="1:82" x14ac:dyDescent="0.3">
      <c r="A1492" t="s">
        <v>7200</v>
      </c>
      <c r="B1492" t="s">
        <v>49</v>
      </c>
      <c r="C1492" t="s">
        <v>2893</v>
      </c>
      <c r="D1492" t="s">
        <v>764</v>
      </c>
      <c r="E1492" t="s">
        <v>765</v>
      </c>
      <c r="F1492" t="s">
        <v>3254</v>
      </c>
      <c r="G1492" t="s">
        <v>53</v>
      </c>
      <c r="H1492" t="s">
        <v>7201</v>
      </c>
      <c r="I1492" t="s">
        <v>3371</v>
      </c>
      <c r="J1492" t="s">
        <v>55</v>
      </c>
      <c r="K1492" t="s">
        <v>3306</v>
      </c>
      <c r="L1492" t="s">
        <v>55</v>
      </c>
      <c r="M1492" t="s">
        <v>3306</v>
      </c>
      <c r="N1492" t="s">
        <v>55</v>
      </c>
      <c r="O1492" t="s">
        <v>54</v>
      </c>
      <c r="P1492" t="s">
        <v>54</v>
      </c>
      <c r="Q1492" t="s">
        <v>54</v>
      </c>
      <c r="R1492">
        <v>5.6700000000000006E-3</v>
      </c>
      <c r="S1492" t="s">
        <v>3194</v>
      </c>
      <c r="T1492" t="s">
        <v>3194</v>
      </c>
      <c r="U1492" t="s">
        <v>3194</v>
      </c>
      <c r="V1492" t="s">
        <v>55</v>
      </c>
      <c r="W1492" t="s">
        <v>55</v>
      </c>
      <c r="X1492" t="s">
        <v>55</v>
      </c>
      <c r="Y1492">
        <v>0.82962000000000002</v>
      </c>
      <c r="Z1492">
        <v>6</v>
      </c>
      <c r="AA1492" t="b">
        <v>0</v>
      </c>
      <c r="AD1492" t="b">
        <v>0</v>
      </c>
      <c r="AE1492" t="b">
        <v>0</v>
      </c>
      <c r="AG1492">
        <v>91590912.325000003</v>
      </c>
      <c r="AH1492">
        <v>5.924006052598573E-4</v>
      </c>
      <c r="AI1492">
        <v>33305786.300000001</v>
      </c>
      <c r="AJ1492">
        <v>6.1978533292730614E-4</v>
      </c>
    </row>
    <row r="1493" spans="1:82" x14ac:dyDescent="0.3">
      <c r="A1493" t="s">
        <v>7202</v>
      </c>
      <c r="B1493" t="s">
        <v>3210</v>
      </c>
      <c r="C1493" t="s">
        <v>7203</v>
      </c>
      <c r="E1493" t="s">
        <v>7204</v>
      </c>
      <c r="F1493" t="s">
        <v>3808</v>
      </c>
      <c r="O1493" t="s">
        <v>6915</v>
      </c>
      <c r="P1493" t="s">
        <v>6915</v>
      </c>
      <c r="Q1493" t="s">
        <v>2511</v>
      </c>
      <c r="R1493">
        <v>3.7511247723490002E-2</v>
      </c>
      <c r="Y1493">
        <v>1004.16</v>
      </c>
      <c r="AA1493" t="b">
        <v>0</v>
      </c>
      <c r="AD1493" t="b">
        <v>0</v>
      </c>
      <c r="AE1493" t="b">
        <v>0</v>
      </c>
      <c r="CC1493">
        <v>853536</v>
      </c>
      <c r="CD1493">
        <v>3.7174496847879471E-3</v>
      </c>
    </row>
    <row r="1494" spans="1:82" x14ac:dyDescent="0.3">
      <c r="A1494" t="s">
        <v>7205</v>
      </c>
      <c r="B1494" t="s">
        <v>49</v>
      </c>
      <c r="C1494" t="s">
        <v>1356</v>
      </c>
      <c r="D1494" t="s">
        <v>509</v>
      </c>
      <c r="E1494" t="s">
        <v>510</v>
      </c>
      <c r="F1494" t="s">
        <v>3271</v>
      </c>
      <c r="G1494" t="s">
        <v>53</v>
      </c>
      <c r="H1494" t="s">
        <v>4965</v>
      </c>
      <c r="I1494" t="s">
        <v>5938</v>
      </c>
      <c r="J1494" t="s">
        <v>108</v>
      </c>
      <c r="K1494" t="s">
        <v>7206</v>
      </c>
      <c r="L1494" t="s">
        <v>108</v>
      </c>
      <c r="M1494" t="s">
        <v>3256</v>
      </c>
      <c r="N1494" t="s">
        <v>55</v>
      </c>
      <c r="O1494" t="s">
        <v>108</v>
      </c>
      <c r="P1494" t="s">
        <v>108</v>
      </c>
      <c r="Q1494" t="s">
        <v>108</v>
      </c>
      <c r="R1494">
        <v>-1.042E-3</v>
      </c>
      <c r="S1494" t="s">
        <v>55</v>
      </c>
      <c r="T1494" t="s">
        <v>3208</v>
      </c>
      <c r="U1494" t="s">
        <v>3194</v>
      </c>
      <c r="V1494" t="s">
        <v>55</v>
      </c>
      <c r="W1494" t="s">
        <v>55</v>
      </c>
      <c r="X1494" t="s">
        <v>55</v>
      </c>
      <c r="Y1494">
        <v>0.95305000000000006</v>
      </c>
      <c r="Z1494">
        <v>2</v>
      </c>
      <c r="AA1494" t="b">
        <v>0</v>
      </c>
      <c r="AB1494" t="s">
        <v>108</v>
      </c>
      <c r="AD1494" t="b">
        <v>0</v>
      </c>
      <c r="AE1494" t="b">
        <v>0</v>
      </c>
      <c r="AF1494" t="s">
        <v>108</v>
      </c>
      <c r="AG1494">
        <v>51855645.204000004</v>
      </c>
      <c r="AH1494">
        <v>3.3539698235547649E-4</v>
      </c>
      <c r="AI1494">
        <v>67220280.820000008</v>
      </c>
      <c r="AJ1494">
        <v>1.2508980797577122E-3</v>
      </c>
      <c r="AK1494">
        <v>120996505.47600001</v>
      </c>
      <c r="AL1494">
        <v>1.4528365837630269E-2</v>
      </c>
    </row>
    <row r="1495" spans="1:82" x14ac:dyDescent="0.3">
      <c r="A1495" t="s">
        <v>7207</v>
      </c>
      <c r="B1495" t="s">
        <v>3210</v>
      </c>
      <c r="C1495" t="s">
        <v>2583</v>
      </c>
      <c r="D1495" t="s">
        <v>2584</v>
      </c>
      <c r="E1495" t="s">
        <v>2585</v>
      </c>
      <c r="F1495" t="s">
        <v>3914</v>
      </c>
      <c r="G1495" t="s">
        <v>53</v>
      </c>
      <c r="H1495" t="s">
        <v>6989</v>
      </c>
      <c r="I1495" t="s">
        <v>6005</v>
      </c>
      <c r="J1495" t="s">
        <v>68</v>
      </c>
      <c r="K1495" t="s">
        <v>5457</v>
      </c>
      <c r="L1495" t="s">
        <v>63</v>
      </c>
      <c r="M1495" t="s">
        <v>6303</v>
      </c>
      <c r="N1495" t="s">
        <v>3207</v>
      </c>
      <c r="O1495" t="s">
        <v>68</v>
      </c>
      <c r="P1495" t="s">
        <v>68</v>
      </c>
      <c r="Q1495" t="s">
        <v>63</v>
      </c>
      <c r="R1495">
        <v>1.1807999999999999E-2</v>
      </c>
      <c r="S1495" t="s">
        <v>3201</v>
      </c>
      <c r="T1495" t="s">
        <v>3194</v>
      </c>
      <c r="U1495" t="s">
        <v>3194</v>
      </c>
      <c r="V1495" t="s">
        <v>55</v>
      </c>
      <c r="W1495" t="s">
        <v>55</v>
      </c>
      <c r="Y1495">
        <v>1.18988</v>
      </c>
      <c r="Z1495">
        <v>4</v>
      </c>
      <c r="AA1495" t="b">
        <v>0</v>
      </c>
      <c r="AB1495" t="s">
        <v>68</v>
      </c>
      <c r="AC1495" t="s">
        <v>3207</v>
      </c>
      <c r="AD1495" t="b">
        <v>0</v>
      </c>
      <c r="AE1495" t="b">
        <v>0</v>
      </c>
      <c r="AF1495" t="s">
        <v>63</v>
      </c>
      <c r="AG1495">
        <v>10968759.427545905</v>
      </c>
      <c r="AH1495">
        <v>7.0944808375430278E-5</v>
      </c>
    </row>
    <row r="1496" spans="1:82" x14ac:dyDescent="0.3">
      <c r="A1496" t="s">
        <v>7208</v>
      </c>
      <c r="B1496" t="s">
        <v>3210</v>
      </c>
      <c r="C1496" t="s">
        <v>1395</v>
      </c>
      <c r="D1496" t="s">
        <v>509</v>
      </c>
      <c r="E1496" t="s">
        <v>510</v>
      </c>
      <c r="F1496" t="s">
        <v>3271</v>
      </c>
      <c r="G1496" t="s">
        <v>53</v>
      </c>
      <c r="H1496" t="s">
        <v>5299</v>
      </c>
      <c r="I1496" t="s">
        <v>3277</v>
      </c>
      <c r="J1496" t="s">
        <v>108</v>
      </c>
      <c r="K1496" t="s">
        <v>7209</v>
      </c>
      <c r="L1496" t="s">
        <v>108</v>
      </c>
      <c r="M1496" t="s">
        <v>7210</v>
      </c>
      <c r="N1496" t="s">
        <v>55</v>
      </c>
      <c r="O1496" t="s">
        <v>108</v>
      </c>
      <c r="P1496" t="s">
        <v>108</v>
      </c>
      <c r="Q1496" t="s">
        <v>108</v>
      </c>
      <c r="R1496">
        <v>3.0980000000000001E-3</v>
      </c>
      <c r="S1496" t="s">
        <v>55</v>
      </c>
      <c r="T1496" t="s">
        <v>3208</v>
      </c>
      <c r="U1496" t="s">
        <v>3194</v>
      </c>
      <c r="V1496" t="s">
        <v>55</v>
      </c>
      <c r="W1496" t="s">
        <v>55</v>
      </c>
      <c r="X1496" t="s">
        <v>55</v>
      </c>
      <c r="Y1496">
        <v>0.91641000000000006</v>
      </c>
      <c r="Z1496">
        <v>2</v>
      </c>
      <c r="AA1496" t="b">
        <v>0</v>
      </c>
      <c r="AB1496" t="s">
        <v>108</v>
      </c>
      <c r="AD1496" t="b">
        <v>0</v>
      </c>
      <c r="AE1496" t="b">
        <v>0</v>
      </c>
      <c r="AF1496" t="s">
        <v>108</v>
      </c>
      <c r="CC1496">
        <v>734419.66664000007</v>
      </c>
      <c r="CD1496">
        <v>3.198656129621876E-3</v>
      </c>
    </row>
    <row r="1497" spans="1:82" x14ac:dyDescent="0.3">
      <c r="A1497" t="s">
        <v>7211</v>
      </c>
      <c r="B1497" t="s">
        <v>49</v>
      </c>
      <c r="C1497" t="s">
        <v>2614</v>
      </c>
      <c r="D1497" t="s">
        <v>404</v>
      </c>
      <c r="E1497" t="s">
        <v>405</v>
      </c>
      <c r="F1497" t="s">
        <v>3223</v>
      </c>
      <c r="G1497" t="s">
        <v>53</v>
      </c>
      <c r="H1497" t="s">
        <v>7212</v>
      </c>
      <c r="I1497" t="s">
        <v>3226</v>
      </c>
      <c r="J1497" t="s">
        <v>55</v>
      </c>
      <c r="K1497" t="s">
        <v>3823</v>
      </c>
      <c r="L1497" t="s">
        <v>56</v>
      </c>
      <c r="M1497" t="s">
        <v>3469</v>
      </c>
      <c r="N1497" t="s">
        <v>3221</v>
      </c>
      <c r="O1497" t="s">
        <v>56</v>
      </c>
      <c r="P1497" t="s">
        <v>56</v>
      </c>
      <c r="Q1497" t="s">
        <v>56</v>
      </c>
      <c r="R1497">
        <v>5.9240000000000004E-3</v>
      </c>
      <c r="S1497" t="s">
        <v>3194</v>
      </c>
      <c r="T1497" t="s">
        <v>3194</v>
      </c>
      <c r="U1497" t="s">
        <v>3201</v>
      </c>
      <c r="V1497" t="s">
        <v>55</v>
      </c>
      <c r="W1497" t="s">
        <v>55</v>
      </c>
      <c r="Y1497">
        <v>0.92275000000000007</v>
      </c>
      <c r="Z1497">
        <v>4</v>
      </c>
      <c r="AA1497" t="b">
        <v>0</v>
      </c>
      <c r="AC1497" t="s">
        <v>3221</v>
      </c>
      <c r="AD1497" t="b">
        <v>0</v>
      </c>
      <c r="AE1497" t="b">
        <v>0</v>
      </c>
      <c r="AF1497" t="s">
        <v>56</v>
      </c>
      <c r="BK1497">
        <v>3706438.3560000006</v>
      </c>
      <c r="BL1497">
        <v>1.4262424738300942E-3</v>
      </c>
    </row>
    <row r="1498" spans="1:82" x14ac:dyDescent="0.3">
      <c r="A1498" t="s">
        <v>7213</v>
      </c>
      <c r="B1498" t="s">
        <v>49</v>
      </c>
      <c r="C1498" t="s">
        <v>1399</v>
      </c>
      <c r="D1498" t="s">
        <v>736</v>
      </c>
      <c r="E1498" t="s">
        <v>737</v>
      </c>
      <c r="F1498" t="s">
        <v>3271</v>
      </c>
      <c r="G1498" t="s">
        <v>53</v>
      </c>
      <c r="H1498" t="s">
        <v>3749</v>
      </c>
      <c r="I1498" t="s">
        <v>4446</v>
      </c>
      <c r="J1498" t="s">
        <v>55</v>
      </c>
      <c r="K1498" t="s">
        <v>4447</v>
      </c>
      <c r="L1498" t="s">
        <v>108</v>
      </c>
      <c r="M1498" t="s">
        <v>3516</v>
      </c>
      <c r="N1498" t="s">
        <v>3309</v>
      </c>
      <c r="O1498" t="s">
        <v>108</v>
      </c>
      <c r="P1498" t="s">
        <v>108</v>
      </c>
      <c r="Q1498" t="s">
        <v>108</v>
      </c>
      <c r="R1498">
        <v>-2.2949999999999997E-3</v>
      </c>
      <c r="S1498" t="s">
        <v>3194</v>
      </c>
      <c r="T1498" t="s">
        <v>3208</v>
      </c>
      <c r="U1498" t="s">
        <v>3194</v>
      </c>
      <c r="X1498" t="s">
        <v>55</v>
      </c>
      <c r="Y1498">
        <v>1.0612999999999999</v>
      </c>
      <c r="Z1498">
        <v>2</v>
      </c>
      <c r="AA1498" t="b">
        <v>0</v>
      </c>
      <c r="AB1498" t="s">
        <v>108</v>
      </c>
      <c r="AC1498" t="s">
        <v>3309</v>
      </c>
      <c r="AD1498" t="b">
        <v>1</v>
      </c>
      <c r="AE1498" t="b">
        <v>0</v>
      </c>
      <c r="AF1498" t="s">
        <v>108</v>
      </c>
      <c r="AG1498">
        <v>4788810.6164999995</v>
      </c>
      <c r="AH1498">
        <v>3.09735347719109E-5</v>
      </c>
      <c r="AI1498">
        <v>19368078.4934</v>
      </c>
      <c r="AJ1498">
        <v>3.6041938385925803E-4</v>
      </c>
      <c r="AK1498">
        <v>44908401.781399995</v>
      </c>
      <c r="AL1498">
        <v>5.3922688733591597E-3</v>
      </c>
      <c r="AU1498">
        <v>106418.0137</v>
      </c>
      <c r="AV1498">
        <v>2.333069526883347E-3</v>
      </c>
      <c r="AW1498">
        <v>10216129.315199999</v>
      </c>
      <c r="AX1498">
        <v>2.0746072655601255E-2</v>
      </c>
      <c r="BC1498">
        <v>4363138.5616999995</v>
      </c>
      <c r="BD1498">
        <v>3.9936326855127182E-3</v>
      </c>
      <c r="BE1498">
        <v>851344.10959999997</v>
      </c>
      <c r="BF1498">
        <v>2.1328965950944403E-3</v>
      </c>
      <c r="BM1498">
        <v>6065826.7808999997</v>
      </c>
      <c r="BN1498">
        <v>1.1122302861823129E-2</v>
      </c>
      <c r="BO1498">
        <v>3511794.4520999999</v>
      </c>
      <c r="BP1498">
        <v>9.0486840997124132E-3</v>
      </c>
      <c r="BQ1498">
        <v>638508.08219999995</v>
      </c>
      <c r="BR1498">
        <v>1.96163872124431E-2</v>
      </c>
      <c r="BW1498">
        <v>2660450.3424999998</v>
      </c>
      <c r="BX1498">
        <v>1.3423069722147579E-2</v>
      </c>
    </row>
    <row r="1499" spans="1:82" x14ac:dyDescent="0.3">
      <c r="A1499" t="s">
        <v>7214</v>
      </c>
      <c r="B1499" t="s">
        <v>49</v>
      </c>
      <c r="C1499" t="s">
        <v>7215</v>
      </c>
      <c r="E1499" t="s">
        <v>7216</v>
      </c>
      <c r="F1499" t="s">
        <v>3808</v>
      </c>
      <c r="O1499" t="s">
        <v>56</v>
      </c>
      <c r="P1499" t="s">
        <v>56</v>
      </c>
      <c r="Q1499" t="s">
        <v>68</v>
      </c>
      <c r="R1499">
        <v>-3.0432423999999999E-7</v>
      </c>
      <c r="Y1499">
        <v>1162.8399999999999</v>
      </c>
      <c r="AA1499" t="b">
        <v>0</v>
      </c>
      <c r="AD1499" t="b">
        <v>0</v>
      </c>
      <c r="AE1499" t="b">
        <v>0</v>
      </c>
      <c r="AG1499">
        <v>571690779.35899997</v>
      </c>
      <c r="AH1499">
        <v>3.6976371903799693E-3</v>
      </c>
      <c r="AI1499">
        <v>195260563.58059999</v>
      </c>
      <c r="AJ1499">
        <v>3.6335918424593868E-3</v>
      </c>
      <c r="AM1499">
        <v>7748811.093799999</v>
      </c>
      <c r="AN1499">
        <v>1.4549349634335596E-2</v>
      </c>
      <c r="AO1499">
        <v>84131928.670440003</v>
      </c>
      <c r="AP1499">
        <v>2.1168851080048658E-2</v>
      </c>
      <c r="AQ1499">
        <v>2254232.7847199999</v>
      </c>
      <c r="AR1499">
        <v>5.558726282560599E-3</v>
      </c>
      <c r="AS1499">
        <v>24036301.654119998</v>
      </c>
      <c r="AT1499">
        <v>1.3678828143990124E-2</v>
      </c>
    </row>
    <row r="1500" spans="1:82" x14ac:dyDescent="0.3">
      <c r="A1500" t="s">
        <v>7217</v>
      </c>
      <c r="B1500" t="s">
        <v>3210</v>
      </c>
      <c r="C1500" t="s">
        <v>2895</v>
      </c>
      <c r="D1500" t="s">
        <v>1940</v>
      </c>
      <c r="E1500" t="s">
        <v>1941</v>
      </c>
      <c r="F1500" t="s">
        <v>3346</v>
      </c>
      <c r="G1500" t="s">
        <v>53</v>
      </c>
      <c r="H1500" t="s">
        <v>6617</v>
      </c>
      <c r="I1500" t="s">
        <v>3386</v>
      </c>
      <c r="J1500" t="s">
        <v>68</v>
      </c>
      <c r="K1500" t="s">
        <v>4620</v>
      </c>
      <c r="L1500" t="s">
        <v>68</v>
      </c>
      <c r="M1500" t="s">
        <v>3386</v>
      </c>
      <c r="N1500" t="s">
        <v>3207</v>
      </c>
      <c r="O1500" t="s">
        <v>68</v>
      </c>
      <c r="P1500" t="s">
        <v>68</v>
      </c>
      <c r="Q1500" t="s">
        <v>68</v>
      </c>
      <c r="R1500">
        <v>1.3331000000000001E-2</v>
      </c>
      <c r="S1500" t="s">
        <v>3194</v>
      </c>
      <c r="T1500" t="s">
        <v>3194</v>
      </c>
      <c r="U1500" t="s">
        <v>3194</v>
      </c>
      <c r="Y1500">
        <v>0.85660999999999998</v>
      </c>
      <c r="Z1500">
        <v>4</v>
      </c>
      <c r="AA1500" t="b">
        <v>0</v>
      </c>
      <c r="AB1500" t="s">
        <v>68</v>
      </c>
      <c r="AC1500" t="s">
        <v>3207</v>
      </c>
      <c r="AD1500" t="b">
        <v>0</v>
      </c>
      <c r="AE1500" t="b">
        <v>0</v>
      </c>
      <c r="AF1500" t="s">
        <v>68</v>
      </c>
      <c r="CC1500">
        <v>344810.66667999991</v>
      </c>
      <c r="CD1500">
        <v>1.5017718106337492E-3</v>
      </c>
    </row>
    <row r="1501" spans="1:82" x14ac:dyDescent="0.3">
      <c r="A1501" t="s">
        <v>7218</v>
      </c>
      <c r="B1501" t="s">
        <v>49</v>
      </c>
      <c r="C1501" t="s">
        <v>2627</v>
      </c>
      <c r="D1501" t="s">
        <v>468</v>
      </c>
      <c r="E1501" t="s">
        <v>469</v>
      </c>
      <c r="F1501" t="s">
        <v>3360</v>
      </c>
      <c r="G1501" t="s">
        <v>53</v>
      </c>
      <c r="H1501" t="s">
        <v>7219</v>
      </c>
      <c r="I1501" t="s">
        <v>3911</v>
      </c>
      <c r="J1501" t="s">
        <v>56</v>
      </c>
      <c r="K1501" t="s">
        <v>3912</v>
      </c>
      <c r="L1501" t="s">
        <v>56</v>
      </c>
      <c r="M1501" t="s">
        <v>7220</v>
      </c>
      <c r="N1501" t="s">
        <v>55</v>
      </c>
      <c r="O1501" t="s">
        <v>56</v>
      </c>
      <c r="P1501" t="s">
        <v>56</v>
      </c>
      <c r="Q1501" t="s">
        <v>56</v>
      </c>
      <c r="R1501">
        <v>-3.4659999999999995E-3</v>
      </c>
      <c r="S1501" t="s">
        <v>3194</v>
      </c>
      <c r="T1501" t="s">
        <v>3208</v>
      </c>
      <c r="U1501" t="s">
        <v>3194</v>
      </c>
      <c r="X1501" t="s">
        <v>3389</v>
      </c>
      <c r="Y1501">
        <v>1.00393</v>
      </c>
      <c r="Z1501">
        <v>5</v>
      </c>
      <c r="AA1501" t="b">
        <v>0</v>
      </c>
      <c r="AB1501" t="s">
        <v>56</v>
      </c>
      <c r="AD1501" t="b">
        <v>0</v>
      </c>
      <c r="AE1501" t="b">
        <v>0</v>
      </c>
      <c r="AF1501" t="s">
        <v>56</v>
      </c>
      <c r="AG1501">
        <v>247878082.20000002</v>
      </c>
      <c r="AH1501">
        <v>1.6032499534984041E-3</v>
      </c>
      <c r="AI1501">
        <v>113610787.675</v>
      </c>
      <c r="AJ1501">
        <v>2.1141761743449176E-3</v>
      </c>
    </row>
    <row r="1502" spans="1:82" x14ac:dyDescent="0.3">
      <c r="A1502" t="s">
        <v>7221</v>
      </c>
      <c r="B1502" t="s">
        <v>3210</v>
      </c>
      <c r="D1502" t="s">
        <v>346</v>
      </c>
      <c r="E1502" t="s">
        <v>3818</v>
      </c>
      <c r="F1502" t="s">
        <v>3864</v>
      </c>
      <c r="H1502" t="s">
        <v>5509</v>
      </c>
      <c r="R1502">
        <v>0</v>
      </c>
      <c r="S1502" t="s">
        <v>3194</v>
      </c>
      <c r="T1502" t="s">
        <v>3194</v>
      </c>
      <c r="U1502" t="s">
        <v>3194</v>
      </c>
      <c r="V1502" t="s">
        <v>55</v>
      </c>
      <c r="W1502" t="s">
        <v>55</v>
      </c>
      <c r="X1502" t="s">
        <v>55</v>
      </c>
      <c r="Y1502">
        <v>-7.2155531100000059E-2</v>
      </c>
      <c r="Z1502">
        <v>2</v>
      </c>
      <c r="AA1502" t="b">
        <v>0</v>
      </c>
      <c r="AD1502" t="b">
        <v>0</v>
      </c>
      <c r="AE1502" t="b">
        <v>0</v>
      </c>
      <c r="AG1502">
        <v>-544544.9864433303</v>
      </c>
      <c r="AH1502">
        <v>-3.5220609924222596E-6</v>
      </c>
    </row>
    <row r="1503" spans="1:82" x14ac:dyDescent="0.3">
      <c r="A1503" t="s">
        <v>7222</v>
      </c>
      <c r="B1503" t="s">
        <v>49</v>
      </c>
      <c r="C1503" t="s">
        <v>2905</v>
      </c>
      <c r="D1503" t="s">
        <v>338</v>
      </c>
      <c r="E1503" t="s">
        <v>339</v>
      </c>
      <c r="F1503" t="s">
        <v>3271</v>
      </c>
      <c r="G1503" t="s">
        <v>53</v>
      </c>
      <c r="H1503" t="s">
        <v>7223</v>
      </c>
      <c r="I1503" t="s">
        <v>3256</v>
      </c>
      <c r="J1503" t="s">
        <v>55</v>
      </c>
      <c r="K1503" t="s">
        <v>3256</v>
      </c>
      <c r="L1503" t="s">
        <v>55</v>
      </c>
      <c r="M1503" t="s">
        <v>3256</v>
      </c>
      <c r="N1503" t="s">
        <v>55</v>
      </c>
      <c r="O1503" t="s">
        <v>55</v>
      </c>
      <c r="P1503" t="s">
        <v>55</v>
      </c>
      <c r="Q1503" t="s">
        <v>55</v>
      </c>
      <c r="R1503">
        <v>3.5099999999999997E-4</v>
      </c>
      <c r="S1503" t="s">
        <v>55</v>
      </c>
      <c r="T1503" t="s">
        <v>3194</v>
      </c>
      <c r="U1503" t="s">
        <v>3194</v>
      </c>
      <c r="W1503" t="s">
        <v>55</v>
      </c>
      <c r="X1503" t="s">
        <v>55</v>
      </c>
      <c r="Y1503">
        <v>0.99903999999999993</v>
      </c>
      <c r="Z1503">
        <v>2</v>
      </c>
      <c r="AA1503" t="b">
        <v>0</v>
      </c>
      <c r="AD1503" t="b">
        <v>0</v>
      </c>
      <c r="AE1503" t="b">
        <v>0</v>
      </c>
      <c r="AF1503" t="s">
        <v>7224</v>
      </c>
      <c r="AG1503">
        <v>69386195.39508</v>
      </c>
      <c r="AH1503">
        <v>4.4878277882929815E-4</v>
      </c>
      <c r="AS1503">
        <v>4612377.1505399998</v>
      </c>
      <c r="AT1503">
        <v>2.6248594848487894E-3</v>
      </c>
      <c r="CA1503">
        <v>18549777.670649998</v>
      </c>
      <c r="CB1503">
        <v>2.0385517220432796E-2</v>
      </c>
    </row>
    <row r="1504" spans="1:82" x14ac:dyDescent="0.3">
      <c r="A1504" t="s">
        <v>7225</v>
      </c>
      <c r="B1504" t="s">
        <v>49</v>
      </c>
      <c r="C1504" t="s">
        <v>7226</v>
      </c>
      <c r="D1504" t="s">
        <v>7227</v>
      </c>
      <c r="E1504" t="s">
        <v>7228</v>
      </c>
      <c r="F1504" t="s">
        <v>3998</v>
      </c>
      <c r="R1504">
        <v>0</v>
      </c>
      <c r="U1504" t="s">
        <v>3194</v>
      </c>
      <c r="Y1504">
        <v>344.2</v>
      </c>
      <c r="Z1504">
        <v>5</v>
      </c>
      <c r="AA1504" t="b">
        <v>0</v>
      </c>
      <c r="AD1504" t="b">
        <v>0</v>
      </c>
      <c r="AE1504" t="b">
        <v>0</v>
      </c>
      <c r="AG1504">
        <v>21977858.399999999</v>
      </c>
      <c r="AH1504">
        <v>1.4215052878037196E-4</v>
      </c>
      <c r="AI1504">
        <v>4982639.2</v>
      </c>
      <c r="AJ1504">
        <v>9.272162703537933E-5</v>
      </c>
      <c r="AK1504">
        <v>5663811</v>
      </c>
      <c r="AL1504">
        <v>6.8006855172785268E-4</v>
      </c>
      <c r="AO1504">
        <v>870826</v>
      </c>
      <c r="AP1504">
        <v>2.1911284101004366E-4</v>
      </c>
      <c r="CA1504">
        <v>469144.6</v>
      </c>
      <c r="CB1504">
        <v>5.1557250399314003E-4</v>
      </c>
    </row>
    <row r="1505" spans="1:80" x14ac:dyDescent="0.3">
      <c r="A1505" t="s">
        <v>7229</v>
      </c>
      <c r="B1505" t="s">
        <v>49</v>
      </c>
      <c r="C1505" t="s">
        <v>1405</v>
      </c>
      <c r="D1505" t="s">
        <v>798</v>
      </c>
      <c r="E1505" t="s">
        <v>799</v>
      </c>
      <c r="F1505" t="s">
        <v>3271</v>
      </c>
      <c r="G1505" t="s">
        <v>53</v>
      </c>
      <c r="H1505" t="s">
        <v>3255</v>
      </c>
      <c r="I1505" t="s">
        <v>7230</v>
      </c>
      <c r="J1505" t="s">
        <v>108</v>
      </c>
      <c r="K1505" t="s">
        <v>6152</v>
      </c>
      <c r="L1505" t="s">
        <v>108</v>
      </c>
      <c r="M1505" t="s">
        <v>4154</v>
      </c>
      <c r="N1505" t="s">
        <v>3309</v>
      </c>
      <c r="O1505" t="s">
        <v>108</v>
      </c>
      <c r="P1505" t="s">
        <v>108</v>
      </c>
      <c r="Q1505" t="s">
        <v>108</v>
      </c>
      <c r="R1505">
        <v>-1.2369999999999998E-3</v>
      </c>
      <c r="S1505" t="s">
        <v>3194</v>
      </c>
      <c r="T1505" t="s">
        <v>3208</v>
      </c>
      <c r="U1505" t="s">
        <v>3194</v>
      </c>
      <c r="W1505" t="s">
        <v>55</v>
      </c>
      <c r="X1505" t="s">
        <v>55</v>
      </c>
      <c r="Y1505">
        <v>0.98290999999999995</v>
      </c>
      <c r="Z1505">
        <v>2</v>
      </c>
      <c r="AA1505" t="b">
        <v>0</v>
      </c>
      <c r="AB1505" t="s">
        <v>108</v>
      </c>
      <c r="AC1505" t="s">
        <v>3309</v>
      </c>
      <c r="AD1505" t="b">
        <v>0</v>
      </c>
      <c r="AE1505" t="b">
        <v>0</v>
      </c>
      <c r="AF1505" t="s">
        <v>108</v>
      </c>
      <c r="AG1505">
        <v>351803958.31349999</v>
      </c>
      <c r="AH1505">
        <v>2.2754318364928568E-3</v>
      </c>
      <c r="AI1505">
        <v>198647068.5</v>
      </c>
      <c r="AJ1505">
        <v>3.6966111046387727E-3</v>
      </c>
      <c r="AK1505">
        <v>20659295.124000002</v>
      </c>
      <c r="AL1505">
        <v>2.4806154221419059E-3</v>
      </c>
      <c r="AW1505">
        <v>297970.60275000002</v>
      </c>
      <c r="AX1505">
        <v>6.0509411961802103E-4</v>
      </c>
    </row>
    <row r="1506" spans="1:80" x14ac:dyDescent="0.3">
      <c r="A1506" t="s">
        <v>7231</v>
      </c>
      <c r="B1506" t="s">
        <v>49</v>
      </c>
      <c r="C1506" t="s">
        <v>1402</v>
      </c>
      <c r="D1506" t="s">
        <v>1403</v>
      </c>
      <c r="E1506" t="s">
        <v>1404</v>
      </c>
      <c r="F1506" t="s">
        <v>3346</v>
      </c>
      <c r="G1506" t="s">
        <v>53</v>
      </c>
      <c r="H1506" t="s">
        <v>7232</v>
      </c>
      <c r="I1506" t="s">
        <v>4382</v>
      </c>
      <c r="J1506" t="s">
        <v>76</v>
      </c>
      <c r="K1506" t="s">
        <v>7233</v>
      </c>
      <c r="L1506" t="s">
        <v>55</v>
      </c>
      <c r="M1506" t="s">
        <v>3652</v>
      </c>
      <c r="N1506" t="s">
        <v>3193</v>
      </c>
      <c r="O1506" t="s">
        <v>76</v>
      </c>
      <c r="P1506" t="s">
        <v>76</v>
      </c>
      <c r="Q1506" t="s">
        <v>54</v>
      </c>
      <c r="R1506">
        <v>1.7230000000000001E-3</v>
      </c>
      <c r="S1506" t="s">
        <v>3208</v>
      </c>
      <c r="U1506" t="s">
        <v>3208</v>
      </c>
      <c r="Y1506">
        <v>1.0055400000000001</v>
      </c>
      <c r="Z1506">
        <v>5</v>
      </c>
      <c r="AA1506" t="b">
        <v>0</v>
      </c>
      <c r="AB1506" t="s">
        <v>76</v>
      </c>
      <c r="AC1506" t="s">
        <v>3193</v>
      </c>
      <c r="AD1506" t="b">
        <v>0</v>
      </c>
      <c r="AE1506" t="b">
        <v>0</v>
      </c>
      <c r="AG1506">
        <v>34900176</v>
      </c>
      <c r="AH1506">
        <v>2.2573075058705661E-4</v>
      </c>
      <c r="AI1506">
        <v>1115994</v>
      </c>
      <c r="AJ1506">
        <v>2.0767463845610399E-5</v>
      </c>
    </row>
    <row r="1507" spans="1:80" x14ac:dyDescent="0.3">
      <c r="A1507" t="s">
        <v>7234</v>
      </c>
      <c r="B1507" t="s">
        <v>3210</v>
      </c>
      <c r="D1507" t="s">
        <v>346</v>
      </c>
      <c r="E1507" t="s">
        <v>3818</v>
      </c>
      <c r="F1507" t="s">
        <v>3864</v>
      </c>
      <c r="H1507" t="s">
        <v>3651</v>
      </c>
      <c r="R1507">
        <v>0</v>
      </c>
      <c r="S1507" t="s">
        <v>3194</v>
      </c>
      <c r="T1507" t="s">
        <v>3194</v>
      </c>
      <c r="U1507" t="s">
        <v>3194</v>
      </c>
      <c r="V1507" t="s">
        <v>55</v>
      </c>
      <c r="W1507" t="s">
        <v>55</v>
      </c>
      <c r="X1507" t="s">
        <v>55</v>
      </c>
      <c r="Y1507">
        <v>-0.26111658570000007</v>
      </c>
      <c r="Z1507">
        <v>2</v>
      </c>
      <c r="AA1507" t="b">
        <v>0</v>
      </c>
      <c r="AD1507" t="b">
        <v>0</v>
      </c>
      <c r="AE1507" t="b">
        <v>0</v>
      </c>
      <c r="AG1507">
        <v>-6007928.4363351911</v>
      </c>
      <c r="AH1507">
        <v>-3.8858663503796203E-5</v>
      </c>
    </row>
    <row r="1508" spans="1:80" x14ac:dyDescent="0.3">
      <c r="A1508" t="s">
        <v>7235</v>
      </c>
      <c r="B1508" t="s">
        <v>49</v>
      </c>
      <c r="C1508" t="s">
        <v>7236</v>
      </c>
      <c r="E1508" t="s">
        <v>7237</v>
      </c>
      <c r="F1508" t="s">
        <v>3808</v>
      </c>
      <c r="O1508" t="s">
        <v>107</v>
      </c>
      <c r="P1508" t="s">
        <v>107</v>
      </c>
      <c r="Q1508" t="s">
        <v>108</v>
      </c>
      <c r="R1508">
        <v>-3.4013201646699996E-3</v>
      </c>
      <c r="Y1508">
        <v>2145.0500000000002</v>
      </c>
      <c r="AA1508" t="b">
        <v>0</v>
      </c>
      <c r="AD1508" t="b">
        <v>0</v>
      </c>
      <c r="AE1508" t="b">
        <v>0</v>
      </c>
      <c r="BS1508">
        <v>5675802.3000000007</v>
      </c>
      <c r="BT1508">
        <v>1.1713329219396481E-3</v>
      </c>
    </row>
    <row r="1509" spans="1:80" x14ac:dyDescent="0.3">
      <c r="A1509" t="s">
        <v>7238</v>
      </c>
      <c r="B1509" t="s">
        <v>49</v>
      </c>
      <c r="C1509" t="s">
        <v>2387</v>
      </c>
      <c r="D1509" t="s">
        <v>1188</v>
      </c>
      <c r="E1509" t="s">
        <v>1189</v>
      </c>
      <c r="F1509" t="s">
        <v>3319</v>
      </c>
      <c r="G1509" t="s">
        <v>72</v>
      </c>
      <c r="H1509" t="s">
        <v>7239</v>
      </c>
      <c r="I1509" t="s">
        <v>4381</v>
      </c>
      <c r="J1509" t="s">
        <v>56</v>
      </c>
      <c r="K1509" t="s">
        <v>3991</v>
      </c>
      <c r="L1509" t="s">
        <v>68</v>
      </c>
      <c r="M1509" t="s">
        <v>4364</v>
      </c>
      <c r="N1509" t="s">
        <v>3193</v>
      </c>
      <c r="O1509" t="s">
        <v>56</v>
      </c>
      <c r="P1509" t="s">
        <v>54</v>
      </c>
      <c r="Q1509" t="s">
        <v>68</v>
      </c>
      <c r="R1509">
        <v>1.1594E-2</v>
      </c>
      <c r="S1509" t="s">
        <v>3208</v>
      </c>
      <c r="T1509" t="s">
        <v>3201</v>
      </c>
      <c r="U1509" t="s">
        <v>3194</v>
      </c>
      <c r="V1509" t="s">
        <v>55</v>
      </c>
      <c r="Y1509">
        <v>1.0006300000000001</v>
      </c>
      <c r="Z1509">
        <v>5</v>
      </c>
      <c r="AA1509" t="b">
        <v>0</v>
      </c>
      <c r="AB1509" t="s">
        <v>56</v>
      </c>
      <c r="AC1509" t="s">
        <v>3193</v>
      </c>
      <c r="AD1509" t="b">
        <v>0</v>
      </c>
      <c r="AE1509" t="b">
        <v>0</v>
      </c>
      <c r="AF1509" t="s">
        <v>68</v>
      </c>
      <c r="AG1509">
        <v>38686693.356850006</v>
      </c>
      <c r="AH1509">
        <v>2.5022155559252908E-4</v>
      </c>
      <c r="AI1509">
        <v>16077586.849600002</v>
      </c>
      <c r="AJ1509">
        <v>2.9918682683215971E-4</v>
      </c>
      <c r="BG1509">
        <v>452182.13014500006</v>
      </c>
      <c r="BH1509">
        <v>3.8114211549252282E-3</v>
      </c>
    </row>
    <row r="1510" spans="1:80" x14ac:dyDescent="0.3">
      <c r="A1510" t="s">
        <v>7240</v>
      </c>
      <c r="B1510" t="s">
        <v>49</v>
      </c>
      <c r="C1510" t="s">
        <v>7241</v>
      </c>
      <c r="E1510" t="s">
        <v>7242</v>
      </c>
      <c r="F1510" t="s">
        <v>3808</v>
      </c>
      <c r="R1510">
        <v>0</v>
      </c>
      <c r="Y1510">
        <v>5.9702000000000002</v>
      </c>
      <c r="AA1510" t="b">
        <v>0</v>
      </c>
      <c r="AD1510" t="b">
        <v>0</v>
      </c>
      <c r="AE1510" t="b">
        <v>0</v>
      </c>
      <c r="BS1510">
        <v>13989363.3981304</v>
      </c>
      <c r="BT1510">
        <v>2.8870283070302934E-3</v>
      </c>
    </row>
    <row r="1511" spans="1:80" x14ac:dyDescent="0.3">
      <c r="A1511" t="s">
        <v>7243</v>
      </c>
      <c r="B1511" t="s">
        <v>49</v>
      </c>
      <c r="C1511" t="s">
        <v>1816</v>
      </c>
      <c r="D1511" t="s">
        <v>1080</v>
      </c>
      <c r="E1511" t="s">
        <v>1081</v>
      </c>
      <c r="F1511" t="s">
        <v>3250</v>
      </c>
      <c r="G1511" t="s">
        <v>53</v>
      </c>
      <c r="H1511" t="s">
        <v>4688</v>
      </c>
      <c r="I1511" t="s">
        <v>7244</v>
      </c>
      <c r="J1511" t="s">
        <v>55</v>
      </c>
      <c r="K1511" t="s">
        <v>3879</v>
      </c>
      <c r="L1511" t="s">
        <v>68</v>
      </c>
      <c r="M1511" t="s">
        <v>3879</v>
      </c>
      <c r="N1511" t="s">
        <v>3215</v>
      </c>
      <c r="O1511" t="s">
        <v>68</v>
      </c>
      <c r="P1511" t="s">
        <v>68</v>
      </c>
      <c r="Q1511" t="s">
        <v>62</v>
      </c>
      <c r="R1511">
        <v>8.9079999999999993E-3</v>
      </c>
      <c r="S1511" t="s">
        <v>3194</v>
      </c>
      <c r="T1511" t="s">
        <v>3194</v>
      </c>
      <c r="U1511" t="s">
        <v>3194</v>
      </c>
      <c r="Y1511">
        <v>0.89442999999999995</v>
      </c>
      <c r="Z1511">
        <v>5</v>
      </c>
      <c r="AA1511" t="b">
        <v>0</v>
      </c>
      <c r="AC1511" t="s">
        <v>3215</v>
      </c>
      <c r="AD1511" t="b">
        <v>0</v>
      </c>
      <c r="AE1511" t="b">
        <v>0</v>
      </c>
      <c r="AF1511" t="s">
        <v>68</v>
      </c>
      <c r="AG1511">
        <v>79689521.420399994</v>
      </c>
      <c r="AH1511">
        <v>5.1542363236650203E-4</v>
      </c>
      <c r="AI1511">
        <v>79689521.420399994</v>
      </c>
      <c r="AJ1511">
        <v>1.4829374127209934E-3</v>
      </c>
    </row>
    <row r="1512" spans="1:80" x14ac:dyDescent="0.3">
      <c r="A1512" t="s">
        <v>7245</v>
      </c>
      <c r="B1512" t="s">
        <v>7246</v>
      </c>
      <c r="D1512" t="s">
        <v>262</v>
      </c>
      <c r="E1512" t="s">
        <v>4250</v>
      </c>
      <c r="F1512" t="s">
        <v>3804</v>
      </c>
      <c r="R1512">
        <v>0</v>
      </c>
      <c r="Y1512">
        <v>1</v>
      </c>
      <c r="AA1512" t="b">
        <v>0</v>
      </c>
      <c r="AD1512" t="b">
        <v>0</v>
      </c>
      <c r="AE1512" t="b">
        <v>0</v>
      </c>
      <c r="AG1512">
        <v>-1.140778147590034</v>
      </c>
      <c r="AH1512">
        <v>-7.3784357852181159E-12</v>
      </c>
    </row>
    <row r="1513" spans="1:80" x14ac:dyDescent="0.3">
      <c r="A1513" t="s">
        <v>7247</v>
      </c>
      <c r="B1513" t="s">
        <v>49</v>
      </c>
      <c r="C1513" t="s">
        <v>2451</v>
      </c>
      <c r="D1513" t="s">
        <v>351</v>
      </c>
      <c r="E1513" t="s">
        <v>352</v>
      </c>
      <c r="F1513" t="s">
        <v>3319</v>
      </c>
      <c r="G1513" t="s">
        <v>72</v>
      </c>
      <c r="H1513" t="s">
        <v>7248</v>
      </c>
      <c r="I1513" t="s">
        <v>7249</v>
      </c>
      <c r="J1513" t="s">
        <v>54</v>
      </c>
      <c r="K1513" t="s">
        <v>3944</v>
      </c>
      <c r="L1513" t="s">
        <v>68</v>
      </c>
      <c r="M1513" t="s">
        <v>7250</v>
      </c>
      <c r="N1513" t="s">
        <v>3193</v>
      </c>
      <c r="O1513" t="s">
        <v>54</v>
      </c>
      <c r="P1513" t="s">
        <v>54</v>
      </c>
      <c r="Q1513" t="s">
        <v>68</v>
      </c>
      <c r="R1513">
        <v>1.0995E-2</v>
      </c>
      <c r="S1513" t="s">
        <v>3194</v>
      </c>
      <c r="T1513" t="s">
        <v>3194</v>
      </c>
      <c r="U1513" t="s">
        <v>3194</v>
      </c>
      <c r="V1513" t="s">
        <v>55</v>
      </c>
      <c r="X1513" t="s">
        <v>55</v>
      </c>
      <c r="Y1513">
        <v>1.01444</v>
      </c>
      <c r="Z1513">
        <v>6</v>
      </c>
      <c r="AA1513" t="b">
        <v>0</v>
      </c>
      <c r="AB1513" t="s">
        <v>54</v>
      </c>
      <c r="AC1513" t="s">
        <v>3193</v>
      </c>
      <c r="AD1513" t="b">
        <v>0</v>
      </c>
      <c r="AE1513" t="b">
        <v>0</v>
      </c>
      <c r="AF1513" t="s">
        <v>68</v>
      </c>
      <c r="AG1513">
        <v>15083657.20552</v>
      </c>
      <c r="AH1513">
        <v>9.7559544186822861E-5</v>
      </c>
      <c r="AI1513">
        <v>8153328.2192000002</v>
      </c>
      <c r="AJ1513">
        <v>1.5172478437485418E-4</v>
      </c>
      <c r="AK1513">
        <v>3261331.2876800001</v>
      </c>
      <c r="AL1513">
        <v>3.9159654965839619E-4</v>
      </c>
    </row>
    <row r="1514" spans="1:80" x14ac:dyDescent="0.3">
      <c r="A1514" t="s">
        <v>7251</v>
      </c>
      <c r="B1514" t="s">
        <v>49</v>
      </c>
      <c r="C1514" t="s">
        <v>2867</v>
      </c>
      <c r="D1514" t="s">
        <v>118</v>
      </c>
      <c r="E1514" t="s">
        <v>119</v>
      </c>
      <c r="F1514" t="s">
        <v>3254</v>
      </c>
      <c r="G1514" t="s">
        <v>53</v>
      </c>
      <c r="H1514" t="s">
        <v>5373</v>
      </c>
      <c r="I1514" t="s">
        <v>4221</v>
      </c>
      <c r="J1514" t="s">
        <v>55</v>
      </c>
      <c r="K1514" t="s">
        <v>6507</v>
      </c>
      <c r="L1514" t="s">
        <v>108</v>
      </c>
      <c r="M1514" t="s">
        <v>7252</v>
      </c>
      <c r="N1514" t="s">
        <v>3309</v>
      </c>
      <c r="O1514" t="s">
        <v>108</v>
      </c>
      <c r="P1514" t="s">
        <v>108</v>
      </c>
      <c r="Q1514" t="s">
        <v>108</v>
      </c>
      <c r="R1514">
        <v>-2.006E-3</v>
      </c>
      <c r="S1514" t="s">
        <v>3194</v>
      </c>
      <c r="T1514" t="s">
        <v>3208</v>
      </c>
      <c r="U1514" t="s">
        <v>3194</v>
      </c>
      <c r="X1514" t="s">
        <v>55</v>
      </c>
      <c r="Y1514">
        <v>0.97793999999999992</v>
      </c>
      <c r="Z1514">
        <v>2</v>
      </c>
      <c r="AA1514" t="b">
        <v>0</v>
      </c>
      <c r="AC1514" t="s">
        <v>3309</v>
      </c>
      <c r="AD1514" t="b">
        <v>0</v>
      </c>
      <c r="AE1514" t="b">
        <v>0</v>
      </c>
      <c r="AF1514" t="s">
        <v>108</v>
      </c>
      <c r="AG1514">
        <v>2259259.4259524453</v>
      </c>
      <c r="AH1514">
        <v>1.46126577124175E-5</v>
      </c>
      <c r="AI1514">
        <v>-1418728.6595650241</v>
      </c>
      <c r="AJ1514">
        <v>-2.6401034543418639E-5</v>
      </c>
      <c r="AK1514">
        <v>486996423.51004744</v>
      </c>
      <c r="AL1514">
        <v>5.8474930119158629E-2</v>
      </c>
      <c r="AM1514">
        <v>1978825.2059999998</v>
      </c>
      <c r="AN1514">
        <v>3.7154886651406677E-3</v>
      </c>
      <c r="AO1514">
        <v>14841189.044999998</v>
      </c>
      <c r="AP1514">
        <v>3.7342650490650099E-3</v>
      </c>
      <c r="AS1514">
        <v>4947063.0149999997</v>
      </c>
      <c r="AT1514">
        <v>2.8153259920531701E-3</v>
      </c>
    </row>
    <row r="1515" spans="1:80" x14ac:dyDescent="0.3">
      <c r="A1515" t="s">
        <v>7253</v>
      </c>
      <c r="B1515" t="s">
        <v>49</v>
      </c>
      <c r="C1515" t="s">
        <v>2344</v>
      </c>
      <c r="D1515" t="s">
        <v>558</v>
      </c>
      <c r="E1515" t="s">
        <v>559</v>
      </c>
      <c r="F1515" t="s">
        <v>3271</v>
      </c>
      <c r="G1515" t="s">
        <v>53</v>
      </c>
      <c r="H1515" t="s">
        <v>7254</v>
      </c>
      <c r="I1515" t="s">
        <v>3745</v>
      </c>
      <c r="J1515" t="s">
        <v>108</v>
      </c>
      <c r="K1515" t="s">
        <v>3256</v>
      </c>
      <c r="L1515" t="s">
        <v>55</v>
      </c>
      <c r="M1515" t="s">
        <v>3256</v>
      </c>
      <c r="N1515" t="s">
        <v>55</v>
      </c>
      <c r="O1515" t="s">
        <v>108</v>
      </c>
      <c r="P1515" t="s">
        <v>108</v>
      </c>
      <c r="Q1515" t="s">
        <v>108</v>
      </c>
      <c r="R1515">
        <v>1.4239999999999999E-3</v>
      </c>
      <c r="U1515" t="s">
        <v>3194</v>
      </c>
      <c r="W1515" t="s">
        <v>55</v>
      </c>
      <c r="Y1515">
        <v>1.01634</v>
      </c>
      <c r="Z1515">
        <v>2</v>
      </c>
      <c r="AA1515" t="b">
        <v>0</v>
      </c>
      <c r="AB1515" t="s">
        <v>108</v>
      </c>
      <c r="AD1515" t="b">
        <v>0</v>
      </c>
      <c r="AE1515" t="b">
        <v>0</v>
      </c>
      <c r="AG1515">
        <v>95381254.353</v>
      </c>
      <c r="AH1515">
        <v>6.1691614784514695E-4</v>
      </c>
    </row>
    <row r="1516" spans="1:80" x14ac:dyDescent="0.3">
      <c r="A1516" t="s">
        <v>7255</v>
      </c>
      <c r="B1516" t="s">
        <v>49</v>
      </c>
      <c r="C1516" t="s">
        <v>7256</v>
      </c>
      <c r="D1516" t="s">
        <v>823</v>
      </c>
      <c r="E1516" t="s">
        <v>824</v>
      </c>
      <c r="F1516" t="s">
        <v>3998</v>
      </c>
      <c r="R1516">
        <v>0</v>
      </c>
      <c r="S1516" t="s">
        <v>3194</v>
      </c>
      <c r="T1516" t="s">
        <v>3194</v>
      </c>
      <c r="U1516" t="s">
        <v>3194</v>
      </c>
      <c r="Y1516">
        <v>65.62</v>
      </c>
      <c r="Z1516">
        <v>6</v>
      </c>
      <c r="AA1516" t="b">
        <v>0</v>
      </c>
      <c r="AD1516" t="b">
        <v>0</v>
      </c>
      <c r="AE1516" t="b">
        <v>0</v>
      </c>
      <c r="AG1516">
        <v>75125057</v>
      </c>
      <c r="AH1516">
        <v>4.8590114572790154E-4</v>
      </c>
      <c r="AI1516">
        <v>8530600</v>
      </c>
      <c r="AJ1516">
        <v>1.587454117865903E-4</v>
      </c>
      <c r="AK1516">
        <v>6243743</v>
      </c>
      <c r="AL1516">
        <v>7.4970249878940495E-4</v>
      </c>
      <c r="AO1516">
        <v>3726822.2800000003</v>
      </c>
      <c r="AP1516">
        <v>9.3772420404343517E-4</v>
      </c>
      <c r="CA1516">
        <v>979247.26000000013</v>
      </c>
      <c r="CB1516">
        <v>1.0761563958460174E-3</v>
      </c>
    </row>
    <row r="1517" spans="1:80" x14ac:dyDescent="0.3">
      <c r="A1517" t="s">
        <v>7257</v>
      </c>
      <c r="B1517" t="s">
        <v>49</v>
      </c>
      <c r="C1517" t="s">
        <v>7258</v>
      </c>
      <c r="D1517" t="s">
        <v>262</v>
      </c>
      <c r="E1517" t="s">
        <v>3867</v>
      </c>
      <c r="F1517" t="s">
        <v>3868</v>
      </c>
      <c r="H1517" t="s">
        <v>6611</v>
      </c>
      <c r="R1517">
        <v>0</v>
      </c>
      <c r="Y1517">
        <v>228.9</v>
      </c>
      <c r="AA1517" t="b">
        <v>0</v>
      </c>
      <c r="AD1517" t="b">
        <v>0</v>
      </c>
      <c r="AE1517" t="b">
        <v>0</v>
      </c>
      <c r="AG1517">
        <v>10446996</v>
      </c>
      <c r="AH1517">
        <v>6.7570096163984333E-5</v>
      </c>
      <c r="AI1517">
        <v>1874691</v>
      </c>
      <c r="AJ1517">
        <v>3.4886009749327686E-5</v>
      </c>
      <c r="AO1517">
        <v>336483</v>
      </c>
      <c r="AP1517">
        <v>8.4664153437750503E-5</v>
      </c>
    </row>
    <row r="1518" spans="1:80" x14ac:dyDescent="0.3">
      <c r="A1518" t="s">
        <v>7259</v>
      </c>
      <c r="B1518" t="s">
        <v>49</v>
      </c>
      <c r="C1518" t="s">
        <v>2510</v>
      </c>
      <c r="D1518" t="s">
        <v>1676</v>
      </c>
      <c r="E1518" t="s">
        <v>1677</v>
      </c>
      <c r="F1518" t="s">
        <v>3217</v>
      </c>
      <c r="G1518" t="s">
        <v>53</v>
      </c>
      <c r="H1518" t="s">
        <v>4170</v>
      </c>
      <c r="I1518" t="s">
        <v>3755</v>
      </c>
      <c r="J1518" t="s">
        <v>56</v>
      </c>
      <c r="K1518" t="s">
        <v>4243</v>
      </c>
      <c r="L1518" t="s">
        <v>56</v>
      </c>
      <c r="M1518" t="s">
        <v>3348</v>
      </c>
      <c r="N1518" t="s">
        <v>3193</v>
      </c>
      <c r="O1518" t="s">
        <v>56</v>
      </c>
      <c r="P1518" t="s">
        <v>54</v>
      </c>
      <c r="Q1518" t="s">
        <v>56</v>
      </c>
      <c r="R1518">
        <v>3.3299999999999996E-3</v>
      </c>
      <c r="S1518" t="s">
        <v>3194</v>
      </c>
      <c r="T1518" t="s">
        <v>3194</v>
      </c>
      <c r="U1518" t="s">
        <v>3201</v>
      </c>
      <c r="Y1518">
        <v>0.98736999999999997</v>
      </c>
      <c r="Z1518">
        <v>4</v>
      </c>
      <c r="AA1518" t="b">
        <v>0</v>
      </c>
      <c r="AB1518" t="s">
        <v>56</v>
      </c>
      <c r="AC1518" t="s">
        <v>3193</v>
      </c>
      <c r="AD1518" t="b">
        <v>0</v>
      </c>
      <c r="AE1518" t="b">
        <v>0</v>
      </c>
      <c r="AF1518" t="s">
        <v>56</v>
      </c>
      <c r="AG1518">
        <v>24358541.027800001</v>
      </c>
      <c r="AH1518">
        <v>1.5754853927988524E-4</v>
      </c>
      <c r="AI1518">
        <v>6959583.1507999999</v>
      </c>
      <c r="AJ1518">
        <v>1.2951045566979597E-4</v>
      </c>
      <c r="AS1518">
        <v>4971130.8219999997</v>
      </c>
      <c r="AT1518">
        <v>2.8290227495865526E-3</v>
      </c>
    </row>
    <row r="1519" spans="1:80" x14ac:dyDescent="0.3">
      <c r="A1519" t="s">
        <v>7260</v>
      </c>
      <c r="B1519" t="s">
        <v>49</v>
      </c>
      <c r="C1519" t="s">
        <v>2255</v>
      </c>
      <c r="D1519" t="s">
        <v>70</v>
      </c>
      <c r="E1519" t="s">
        <v>71</v>
      </c>
      <c r="F1519" t="s">
        <v>3571</v>
      </c>
      <c r="G1519" t="s">
        <v>271</v>
      </c>
      <c r="H1519" t="s">
        <v>4850</v>
      </c>
      <c r="I1519" t="s">
        <v>6249</v>
      </c>
      <c r="J1519" t="s">
        <v>68</v>
      </c>
      <c r="K1519" t="s">
        <v>6099</v>
      </c>
      <c r="L1519" t="s">
        <v>62</v>
      </c>
      <c r="M1519" t="s">
        <v>3924</v>
      </c>
      <c r="N1519" t="s">
        <v>3207</v>
      </c>
      <c r="O1519" t="s">
        <v>68</v>
      </c>
      <c r="P1519" t="s">
        <v>68</v>
      </c>
      <c r="Q1519" t="s">
        <v>62</v>
      </c>
      <c r="R1519">
        <v>8.2620000000000002E-3</v>
      </c>
      <c r="S1519" t="s">
        <v>3194</v>
      </c>
      <c r="T1519" t="s">
        <v>3194</v>
      </c>
      <c r="U1519" t="s">
        <v>3194</v>
      </c>
      <c r="V1519" t="s">
        <v>55</v>
      </c>
      <c r="X1519" t="s">
        <v>55</v>
      </c>
      <c r="Y1519">
        <v>0.90449000000000002</v>
      </c>
      <c r="Z1519">
        <v>3</v>
      </c>
      <c r="AA1519" t="b">
        <v>0</v>
      </c>
      <c r="AB1519" t="s">
        <v>68</v>
      </c>
      <c r="AC1519" t="s">
        <v>3207</v>
      </c>
      <c r="AD1519" t="b">
        <v>0</v>
      </c>
      <c r="AE1519" t="b">
        <v>0</v>
      </c>
      <c r="AF1519" t="s">
        <v>62</v>
      </c>
      <c r="AG1519">
        <v>103540310.71608001</v>
      </c>
      <c r="AH1519">
        <v>6.6968808564053664E-4</v>
      </c>
      <c r="AI1519">
        <v>108440553.2916</v>
      </c>
      <c r="AJ1519">
        <v>2.0179636000563542E-3</v>
      </c>
      <c r="AK1519">
        <v>5807694.9043200007</v>
      </c>
      <c r="AL1519">
        <v>6.9734506720971678E-4</v>
      </c>
    </row>
    <row r="1520" spans="1:80" x14ac:dyDescent="0.3">
      <c r="A1520" t="s">
        <v>7261</v>
      </c>
      <c r="B1520" t="s">
        <v>49</v>
      </c>
      <c r="C1520" t="s">
        <v>3136</v>
      </c>
      <c r="D1520" t="s">
        <v>814</v>
      </c>
      <c r="E1520" t="s">
        <v>815</v>
      </c>
      <c r="F1520" t="s">
        <v>3360</v>
      </c>
      <c r="H1520" t="s">
        <v>6161</v>
      </c>
      <c r="I1520" t="s">
        <v>3455</v>
      </c>
      <c r="J1520" t="s">
        <v>55</v>
      </c>
      <c r="K1520" t="s">
        <v>3455</v>
      </c>
      <c r="L1520" t="s">
        <v>55</v>
      </c>
      <c r="M1520" t="s">
        <v>3455</v>
      </c>
      <c r="N1520" t="s">
        <v>55</v>
      </c>
      <c r="O1520" t="s">
        <v>55</v>
      </c>
      <c r="P1520" t="s">
        <v>55</v>
      </c>
      <c r="Q1520" t="s">
        <v>55</v>
      </c>
      <c r="R1520">
        <v>6.6840000000000007E-3</v>
      </c>
      <c r="Y1520">
        <v>0.94347999999999999</v>
      </c>
      <c r="AA1520" t="b">
        <v>0</v>
      </c>
      <c r="AD1520" t="b">
        <v>0</v>
      </c>
      <c r="AE1520" t="b">
        <v>0</v>
      </c>
      <c r="AG1520">
        <v>47234000</v>
      </c>
      <c r="AH1520">
        <v>3.0550465628680589E-4</v>
      </c>
    </row>
    <row r="1521" spans="1:72" x14ac:dyDescent="0.3">
      <c r="A1521" t="s">
        <v>7262</v>
      </c>
      <c r="B1521" t="s">
        <v>49</v>
      </c>
      <c r="D1521" t="s">
        <v>353</v>
      </c>
      <c r="E1521" t="s">
        <v>354</v>
      </c>
      <c r="F1521" t="s">
        <v>3864</v>
      </c>
      <c r="H1521" t="s">
        <v>7263</v>
      </c>
      <c r="R1521">
        <v>0</v>
      </c>
      <c r="S1521" t="s">
        <v>3194</v>
      </c>
      <c r="T1521" t="s">
        <v>3194</v>
      </c>
      <c r="U1521" t="s">
        <v>3194</v>
      </c>
      <c r="V1521" t="s">
        <v>55</v>
      </c>
      <c r="W1521" t="s">
        <v>55</v>
      </c>
      <c r="X1521" t="s">
        <v>55</v>
      </c>
      <c r="Y1521">
        <v>0.26854569439999998</v>
      </c>
      <c r="Z1521">
        <v>4</v>
      </c>
      <c r="AA1521" t="b">
        <v>0</v>
      </c>
      <c r="AD1521" t="b">
        <v>0</v>
      </c>
      <c r="AE1521" t="b">
        <v>0</v>
      </c>
      <c r="AG1521">
        <v>8056370.8319999995</v>
      </c>
      <c r="AH1521">
        <v>5.2107778336562818E-5</v>
      </c>
    </row>
    <row r="1522" spans="1:72" x14ac:dyDescent="0.3">
      <c r="A1522" t="s">
        <v>7264</v>
      </c>
      <c r="B1522" t="s">
        <v>3210</v>
      </c>
      <c r="D1522" t="s">
        <v>346</v>
      </c>
      <c r="E1522" t="s">
        <v>3818</v>
      </c>
      <c r="F1522" t="s">
        <v>3864</v>
      </c>
      <c r="H1522" t="s">
        <v>6004</v>
      </c>
      <c r="R1522">
        <v>0</v>
      </c>
      <c r="S1522" t="s">
        <v>3194</v>
      </c>
      <c r="T1522" t="s">
        <v>3194</v>
      </c>
      <c r="U1522" t="s">
        <v>3194</v>
      </c>
      <c r="V1522" t="s">
        <v>55</v>
      </c>
      <c r="W1522" t="s">
        <v>55</v>
      </c>
      <c r="X1522" t="s">
        <v>55</v>
      </c>
      <c r="Y1522">
        <v>-5.4159501599999937E-2</v>
      </c>
      <c r="Z1522">
        <v>2</v>
      </c>
      <c r="AA1522" t="b">
        <v>0</v>
      </c>
      <c r="AD1522" t="b">
        <v>0</v>
      </c>
      <c r="AE1522" t="b">
        <v>0</v>
      </c>
      <c r="AG1522">
        <v>-254211.45659196511</v>
      </c>
      <c r="AH1522">
        <v>-1.6442135679869707E-6</v>
      </c>
    </row>
    <row r="1523" spans="1:72" x14ac:dyDescent="0.3">
      <c r="A1523" t="s">
        <v>7265</v>
      </c>
      <c r="B1523" t="s">
        <v>49</v>
      </c>
      <c r="C1523" t="s">
        <v>2506</v>
      </c>
      <c r="D1523" t="s">
        <v>628</v>
      </c>
      <c r="E1523" t="s">
        <v>629</v>
      </c>
      <c r="F1523" t="s">
        <v>3914</v>
      </c>
      <c r="G1523" t="s">
        <v>53</v>
      </c>
      <c r="H1523" t="s">
        <v>7266</v>
      </c>
      <c r="I1523" t="s">
        <v>4331</v>
      </c>
      <c r="J1523" t="s">
        <v>62</v>
      </c>
      <c r="K1523" t="s">
        <v>5171</v>
      </c>
      <c r="L1523" t="s">
        <v>107</v>
      </c>
      <c r="M1523" t="s">
        <v>5338</v>
      </c>
      <c r="N1523" t="s">
        <v>3309</v>
      </c>
      <c r="O1523" t="s">
        <v>107</v>
      </c>
      <c r="P1523" t="s">
        <v>62</v>
      </c>
      <c r="Q1523" t="s">
        <v>108</v>
      </c>
      <c r="R1523">
        <v>1.2900000000000001E-3</v>
      </c>
      <c r="S1523" t="s">
        <v>3194</v>
      </c>
      <c r="V1523" t="s">
        <v>55</v>
      </c>
      <c r="W1523" t="s">
        <v>55</v>
      </c>
      <c r="X1523" t="s">
        <v>55</v>
      </c>
      <c r="Y1523">
        <v>0.92969999999999997</v>
      </c>
      <c r="Z1523">
        <v>3</v>
      </c>
      <c r="AA1523" t="b">
        <v>0</v>
      </c>
      <c r="AB1523" t="s">
        <v>62</v>
      </c>
      <c r="AC1523" t="s">
        <v>3309</v>
      </c>
      <c r="AD1523" t="b">
        <v>0</v>
      </c>
      <c r="AE1523" t="b">
        <v>0</v>
      </c>
      <c r="AF1523" t="s">
        <v>107</v>
      </c>
      <c r="BS1523">
        <v>9302753.4250000007</v>
      </c>
      <c r="BT1523">
        <v>1.9198380731811815E-3</v>
      </c>
    </row>
    <row r="1524" spans="1:72" x14ac:dyDescent="0.3">
      <c r="A1524" t="s">
        <v>7267</v>
      </c>
      <c r="B1524" t="s">
        <v>49</v>
      </c>
      <c r="C1524" t="s">
        <v>1955</v>
      </c>
      <c r="D1524" t="s">
        <v>514</v>
      </c>
      <c r="E1524" t="s">
        <v>542</v>
      </c>
      <c r="F1524" t="s">
        <v>3250</v>
      </c>
      <c r="G1524" t="s">
        <v>53</v>
      </c>
      <c r="H1524" t="s">
        <v>7268</v>
      </c>
      <c r="I1524" t="s">
        <v>6191</v>
      </c>
      <c r="J1524" t="s">
        <v>56</v>
      </c>
      <c r="K1524" t="s">
        <v>6191</v>
      </c>
      <c r="L1524" t="s">
        <v>63</v>
      </c>
      <c r="M1524" t="s">
        <v>5388</v>
      </c>
      <c r="N1524" t="s">
        <v>3215</v>
      </c>
      <c r="O1524" t="s">
        <v>63</v>
      </c>
      <c r="P1524" t="s">
        <v>56</v>
      </c>
      <c r="Q1524" t="s">
        <v>62</v>
      </c>
      <c r="R1524">
        <v>1.0883E-2</v>
      </c>
      <c r="S1524" t="s">
        <v>3194</v>
      </c>
      <c r="T1524" t="s">
        <v>3201</v>
      </c>
      <c r="U1524" t="s">
        <v>3201</v>
      </c>
      <c r="V1524" t="s">
        <v>55</v>
      </c>
      <c r="X1524" t="s">
        <v>55</v>
      </c>
      <c r="Y1524">
        <v>0.85653999999999997</v>
      </c>
      <c r="Z1524">
        <v>5</v>
      </c>
      <c r="AA1524" t="b">
        <v>0</v>
      </c>
      <c r="AB1524" t="s">
        <v>56</v>
      </c>
      <c r="AC1524" t="s">
        <v>3215</v>
      </c>
      <c r="AD1524" t="b">
        <v>0</v>
      </c>
      <c r="AE1524" t="b">
        <v>0</v>
      </c>
      <c r="AF1524" t="s">
        <v>63</v>
      </c>
      <c r="AG1524">
        <v>12863826.987</v>
      </c>
      <c r="AH1524">
        <v>8.3201910534707479E-5</v>
      </c>
      <c r="AI1524">
        <v>4287942.3289999999</v>
      </c>
      <c r="AJ1524">
        <v>7.9794055603856252E-5</v>
      </c>
    </row>
    <row r="1525" spans="1:72" x14ac:dyDescent="0.3">
      <c r="A1525" t="s">
        <v>7269</v>
      </c>
      <c r="B1525" t="s">
        <v>49</v>
      </c>
      <c r="C1525" t="s">
        <v>2784</v>
      </c>
      <c r="D1525" t="s">
        <v>351</v>
      </c>
      <c r="E1525" t="s">
        <v>352</v>
      </c>
      <c r="F1525" t="s">
        <v>3319</v>
      </c>
      <c r="G1525" t="s">
        <v>72</v>
      </c>
      <c r="H1525" t="s">
        <v>7270</v>
      </c>
      <c r="I1525" t="s">
        <v>7271</v>
      </c>
      <c r="J1525" t="s">
        <v>54</v>
      </c>
      <c r="K1525" t="s">
        <v>3944</v>
      </c>
      <c r="L1525" t="s">
        <v>68</v>
      </c>
      <c r="M1525" t="s">
        <v>5643</v>
      </c>
      <c r="N1525" t="s">
        <v>3193</v>
      </c>
      <c r="O1525" t="s">
        <v>54</v>
      </c>
      <c r="P1525" t="s">
        <v>54</v>
      </c>
      <c r="Q1525" t="s">
        <v>68</v>
      </c>
      <c r="R1525">
        <v>1.41E-2</v>
      </c>
      <c r="S1525" t="s">
        <v>3194</v>
      </c>
      <c r="T1525" t="s">
        <v>3194</v>
      </c>
      <c r="U1525" t="s">
        <v>3194</v>
      </c>
      <c r="V1525" t="s">
        <v>55</v>
      </c>
      <c r="X1525" t="s">
        <v>55</v>
      </c>
      <c r="Y1525">
        <v>0.98450000000000004</v>
      </c>
      <c r="Z1525">
        <v>6</v>
      </c>
      <c r="AA1525" t="b">
        <v>0</v>
      </c>
      <c r="AB1525" t="s">
        <v>54</v>
      </c>
      <c r="AC1525" t="s">
        <v>3193</v>
      </c>
      <c r="AD1525" t="b">
        <v>0</v>
      </c>
      <c r="AE1525" t="b">
        <v>0</v>
      </c>
      <c r="AF1525" t="s">
        <v>68</v>
      </c>
      <c r="AG1525">
        <v>21785610.959350001</v>
      </c>
      <c r="AH1525">
        <v>1.4090709209752073E-4</v>
      </c>
      <c r="AI1525">
        <v>16565095.89075</v>
      </c>
      <c r="AJ1525">
        <v>3.0825885265531897E-4</v>
      </c>
      <c r="AK1525">
        <v>16866279.452399999</v>
      </c>
      <c r="AL1525">
        <v>2.0251781424611287E-3</v>
      </c>
    </row>
    <row r="1526" spans="1:72" x14ac:dyDescent="0.3">
      <c r="A1526" t="s">
        <v>7272</v>
      </c>
      <c r="B1526" t="s">
        <v>3210</v>
      </c>
      <c r="D1526" t="s">
        <v>346</v>
      </c>
      <c r="E1526" t="s">
        <v>3818</v>
      </c>
      <c r="F1526" t="s">
        <v>3864</v>
      </c>
      <c r="H1526" t="s">
        <v>3899</v>
      </c>
      <c r="R1526">
        <v>0</v>
      </c>
      <c r="S1526" t="s">
        <v>3194</v>
      </c>
      <c r="T1526" t="s">
        <v>3194</v>
      </c>
      <c r="U1526" t="s">
        <v>3194</v>
      </c>
      <c r="V1526" t="s">
        <v>55</v>
      </c>
      <c r="W1526" t="s">
        <v>55</v>
      </c>
      <c r="X1526" t="s">
        <v>55</v>
      </c>
      <c r="Y1526">
        <v>-8.2277721699999917E-2</v>
      </c>
      <c r="Z1526">
        <v>2</v>
      </c>
      <c r="AA1526" t="b">
        <v>0</v>
      </c>
      <c r="AD1526" t="b">
        <v>0</v>
      </c>
      <c r="AE1526" t="b">
        <v>0</v>
      </c>
      <c r="AG1526">
        <v>-454342.94804656896</v>
      </c>
      <c r="AH1526">
        <v>-2.9386434809523046E-6</v>
      </c>
    </row>
    <row r="1527" spans="1:72" x14ac:dyDescent="0.3">
      <c r="A1527" t="s">
        <v>7273</v>
      </c>
      <c r="B1527" t="s">
        <v>49</v>
      </c>
      <c r="D1527" t="s">
        <v>346</v>
      </c>
      <c r="E1527" t="s">
        <v>3818</v>
      </c>
      <c r="F1527" t="s">
        <v>3819</v>
      </c>
      <c r="H1527" t="s">
        <v>7274</v>
      </c>
      <c r="R1527">
        <v>0</v>
      </c>
      <c r="S1527" t="s">
        <v>3194</v>
      </c>
      <c r="T1527" t="s">
        <v>3194</v>
      </c>
      <c r="U1527" t="s">
        <v>3194</v>
      </c>
      <c r="V1527" t="s">
        <v>55</v>
      </c>
      <c r="W1527" t="s">
        <v>55</v>
      </c>
      <c r="X1527" t="s">
        <v>55</v>
      </c>
      <c r="Y1527">
        <v>1.6398904999999999E-3</v>
      </c>
      <c r="Z1527">
        <v>2</v>
      </c>
      <c r="AA1527" t="b">
        <v>0</v>
      </c>
      <c r="AD1527" t="b">
        <v>0</v>
      </c>
      <c r="AE1527" t="b">
        <v>0</v>
      </c>
      <c r="AI1527">
        <v>409972.625</v>
      </c>
      <c r="AJ1527">
        <v>7.6291554142562503E-6</v>
      </c>
    </row>
    <row r="1528" spans="1:72" x14ac:dyDescent="0.3">
      <c r="A1528" t="s">
        <v>7275</v>
      </c>
      <c r="B1528" t="s">
        <v>49</v>
      </c>
      <c r="D1528" t="s">
        <v>482</v>
      </c>
      <c r="E1528" t="s">
        <v>483</v>
      </c>
      <c r="F1528" t="s">
        <v>3819</v>
      </c>
      <c r="H1528" t="s">
        <v>7276</v>
      </c>
      <c r="R1528">
        <v>0</v>
      </c>
      <c r="S1528" t="s">
        <v>3194</v>
      </c>
      <c r="T1528" t="s">
        <v>3208</v>
      </c>
      <c r="U1528" t="s">
        <v>3194</v>
      </c>
      <c r="V1528" t="s">
        <v>55</v>
      </c>
      <c r="W1528" t="s">
        <v>55</v>
      </c>
      <c r="X1528" t="s">
        <v>55</v>
      </c>
      <c r="Y1528">
        <v>0</v>
      </c>
      <c r="Z1528">
        <v>5</v>
      </c>
      <c r="AA1528" t="b">
        <v>0</v>
      </c>
      <c r="AD1528" t="b">
        <v>0</v>
      </c>
      <c r="AE1528" t="b">
        <v>0</v>
      </c>
      <c r="AG1528">
        <v>0</v>
      </c>
      <c r="AH1528">
        <v>0</v>
      </c>
    </row>
    <row r="1529" spans="1:72" x14ac:dyDescent="0.3">
      <c r="A1529" t="s">
        <v>7277</v>
      </c>
      <c r="B1529" t="s">
        <v>49</v>
      </c>
      <c r="C1529" t="s">
        <v>1294</v>
      </c>
      <c r="D1529" t="s">
        <v>615</v>
      </c>
      <c r="E1529" t="s">
        <v>616</v>
      </c>
      <c r="F1529" t="s">
        <v>3217</v>
      </c>
      <c r="G1529" t="s">
        <v>53</v>
      </c>
      <c r="H1529" t="s">
        <v>7278</v>
      </c>
      <c r="I1529" t="s">
        <v>3497</v>
      </c>
      <c r="J1529" t="s">
        <v>55</v>
      </c>
      <c r="K1529" t="s">
        <v>3377</v>
      </c>
      <c r="L1529" t="s">
        <v>55</v>
      </c>
      <c r="M1529" t="s">
        <v>3377</v>
      </c>
      <c r="N1529" t="s">
        <v>55</v>
      </c>
      <c r="O1529" t="s">
        <v>55</v>
      </c>
      <c r="P1529" t="s">
        <v>55</v>
      </c>
      <c r="Q1529" t="s">
        <v>55</v>
      </c>
      <c r="R1529">
        <v>1.0990999999999999E-2</v>
      </c>
      <c r="S1529" t="s">
        <v>3208</v>
      </c>
      <c r="T1529" t="s">
        <v>3208</v>
      </c>
      <c r="U1529" t="s">
        <v>3208</v>
      </c>
      <c r="V1529" t="s">
        <v>55</v>
      </c>
      <c r="W1529" t="s">
        <v>55</v>
      </c>
      <c r="Y1529">
        <v>1.0715300000000001</v>
      </c>
      <c r="Z1529">
        <v>4</v>
      </c>
      <c r="AA1529" t="b">
        <v>0</v>
      </c>
      <c r="AD1529" t="b">
        <v>0</v>
      </c>
      <c r="AE1529" t="b">
        <v>0</v>
      </c>
      <c r="AG1529">
        <v>33463561.506000005</v>
      </c>
      <c r="AH1529">
        <v>2.1643887572559851E-4</v>
      </c>
      <c r="AI1529">
        <v>11766220.013400001</v>
      </c>
      <c r="AJ1529">
        <v>2.1895686601162913E-4</v>
      </c>
    </row>
    <row r="1530" spans="1:72" x14ac:dyDescent="0.3">
      <c r="A1530" t="s">
        <v>7279</v>
      </c>
      <c r="B1530" t="s">
        <v>49</v>
      </c>
      <c r="C1530" t="s">
        <v>1598</v>
      </c>
      <c r="D1530" t="s">
        <v>1599</v>
      </c>
      <c r="E1530" t="s">
        <v>1600</v>
      </c>
      <c r="F1530" t="s">
        <v>3360</v>
      </c>
      <c r="H1530" t="s">
        <v>6937</v>
      </c>
      <c r="I1530" t="s">
        <v>3256</v>
      </c>
      <c r="J1530" t="s">
        <v>55</v>
      </c>
      <c r="K1530" t="s">
        <v>3256</v>
      </c>
      <c r="L1530" t="s">
        <v>55</v>
      </c>
      <c r="M1530" t="s">
        <v>3256</v>
      </c>
      <c r="N1530" t="s">
        <v>55</v>
      </c>
      <c r="O1530" t="s">
        <v>55</v>
      </c>
      <c r="P1530" t="s">
        <v>55</v>
      </c>
      <c r="Q1530" t="s">
        <v>55</v>
      </c>
      <c r="R1530">
        <v>3.0616000000000001E-2</v>
      </c>
      <c r="Y1530">
        <v>1</v>
      </c>
      <c r="AA1530" t="b">
        <v>0</v>
      </c>
      <c r="AD1530" t="b">
        <v>0</v>
      </c>
      <c r="AE1530" t="b">
        <v>0</v>
      </c>
      <c r="AG1530">
        <v>34734180.162799999</v>
      </c>
      <c r="AH1530">
        <v>2.2465710657662289E-4</v>
      </c>
      <c r="AI1530">
        <v>16345496.5472</v>
      </c>
      <c r="AJ1530">
        <v>3.0417234195033807E-4</v>
      </c>
      <c r="AS1530">
        <v>1021593.5342</v>
      </c>
      <c r="AT1530">
        <v>5.813790569123606E-4</v>
      </c>
      <c r="BA1530">
        <v>4086374.1368</v>
      </c>
      <c r="BB1530">
        <v>5.8821686232714502E-3</v>
      </c>
      <c r="BE1530">
        <v>1021593.5342</v>
      </c>
      <c r="BF1530">
        <v>2.5594273174562128E-3</v>
      </c>
      <c r="BK1530">
        <v>4086374.1368</v>
      </c>
      <c r="BL1530">
        <v>1.5724422742469987E-3</v>
      </c>
    </row>
    <row r="1531" spans="1:72" x14ac:dyDescent="0.3">
      <c r="A1531" t="s">
        <v>7280</v>
      </c>
      <c r="B1531" t="s">
        <v>49</v>
      </c>
      <c r="C1531" t="s">
        <v>1275</v>
      </c>
      <c r="D1531" t="s">
        <v>768</v>
      </c>
      <c r="E1531" t="s">
        <v>769</v>
      </c>
      <c r="F1531" t="s">
        <v>3271</v>
      </c>
      <c r="G1531" t="s">
        <v>53</v>
      </c>
      <c r="H1531" t="s">
        <v>7281</v>
      </c>
      <c r="I1531" t="s">
        <v>5733</v>
      </c>
      <c r="J1531" t="s">
        <v>48</v>
      </c>
      <c r="K1531" t="s">
        <v>7282</v>
      </c>
      <c r="L1531" t="s">
        <v>48</v>
      </c>
      <c r="M1531" t="s">
        <v>7282</v>
      </c>
      <c r="N1531" t="s">
        <v>3237</v>
      </c>
      <c r="O1531" t="s">
        <v>48</v>
      </c>
      <c r="P1531" t="s">
        <v>48</v>
      </c>
      <c r="Q1531" t="s">
        <v>48</v>
      </c>
      <c r="R1531">
        <v>-5.5000000000000003E-4</v>
      </c>
      <c r="S1531" t="s">
        <v>3194</v>
      </c>
      <c r="T1531" t="s">
        <v>3194</v>
      </c>
      <c r="U1531" t="s">
        <v>3194</v>
      </c>
      <c r="W1531" t="s">
        <v>55</v>
      </c>
      <c r="Y1531">
        <v>0.86754999999999993</v>
      </c>
      <c r="Z1531">
        <v>2</v>
      </c>
      <c r="AA1531" t="b">
        <v>0</v>
      </c>
      <c r="AB1531" t="s">
        <v>48</v>
      </c>
      <c r="AC1531" t="s">
        <v>3237</v>
      </c>
      <c r="AD1531" t="b">
        <v>0</v>
      </c>
      <c r="AE1531" t="b">
        <v>0</v>
      </c>
      <c r="AF1531" t="s">
        <v>48</v>
      </c>
      <c r="AG1531">
        <v>120137790.40679999</v>
      </c>
      <c r="AH1531">
        <v>7.7703887803882282E-4</v>
      </c>
      <c r="AI1531">
        <v>39175366.436999999</v>
      </c>
      <c r="AJ1531">
        <v>7.29011989418345E-4</v>
      </c>
      <c r="AM1531">
        <v>1741127.3971999998</v>
      </c>
      <c r="AN1531">
        <v>3.2691816787290677E-3</v>
      </c>
      <c r="AO1531">
        <v>13058455.478999998</v>
      </c>
      <c r="AP1531">
        <v>3.2857026308434293E-3</v>
      </c>
    </row>
    <row r="1532" spans="1:72" x14ac:dyDescent="0.3">
      <c r="A1532" t="s">
        <v>7283</v>
      </c>
      <c r="B1532" t="s">
        <v>49</v>
      </c>
      <c r="D1532" t="s">
        <v>514</v>
      </c>
      <c r="E1532" t="s">
        <v>4622</v>
      </c>
      <c r="F1532" t="s">
        <v>3864</v>
      </c>
      <c r="H1532" t="s">
        <v>4325</v>
      </c>
      <c r="R1532">
        <v>0</v>
      </c>
      <c r="Y1532">
        <v>0.19387666539999993</v>
      </c>
      <c r="Z1532">
        <v>4</v>
      </c>
      <c r="AA1532" t="b">
        <v>0</v>
      </c>
      <c r="AD1532" t="b">
        <v>0</v>
      </c>
      <c r="AE1532" t="b">
        <v>0</v>
      </c>
      <c r="AG1532">
        <v>29081499.809999987</v>
      </c>
      <c r="AH1532">
        <v>1.8809615115719305E-4</v>
      </c>
    </row>
    <row r="1533" spans="1:72" x14ac:dyDescent="0.3">
      <c r="A1533" t="s">
        <v>7284</v>
      </c>
      <c r="B1533" t="s">
        <v>3210</v>
      </c>
      <c r="C1533" t="s">
        <v>1284</v>
      </c>
      <c r="D1533" t="s">
        <v>1285</v>
      </c>
      <c r="E1533" t="s">
        <v>1286</v>
      </c>
      <c r="F1533" t="s">
        <v>3360</v>
      </c>
      <c r="G1533" t="s">
        <v>53</v>
      </c>
      <c r="H1533" t="s">
        <v>5509</v>
      </c>
      <c r="I1533" t="s">
        <v>7285</v>
      </c>
      <c r="J1533" t="s">
        <v>54</v>
      </c>
      <c r="K1533" t="s">
        <v>7286</v>
      </c>
      <c r="L1533" t="s">
        <v>55</v>
      </c>
      <c r="M1533" t="s">
        <v>7285</v>
      </c>
      <c r="N1533" t="s">
        <v>3193</v>
      </c>
      <c r="O1533" t="s">
        <v>54</v>
      </c>
      <c r="P1533" t="s">
        <v>54</v>
      </c>
      <c r="Q1533" t="s">
        <v>54</v>
      </c>
      <c r="R1533">
        <v>1.8419999999999999E-2</v>
      </c>
      <c r="S1533" t="s">
        <v>3194</v>
      </c>
      <c r="T1533" t="s">
        <v>55</v>
      </c>
      <c r="U1533" t="s">
        <v>3194</v>
      </c>
      <c r="Y1533">
        <v>0.8688800000000001</v>
      </c>
      <c r="AA1533" t="b">
        <v>0</v>
      </c>
      <c r="AB1533" t="s">
        <v>54</v>
      </c>
      <c r="AC1533" t="s">
        <v>3193</v>
      </c>
      <c r="AD1533" t="b">
        <v>0</v>
      </c>
      <c r="AE1533" t="b">
        <v>0</v>
      </c>
      <c r="AG1533">
        <v>40359235.134143859</v>
      </c>
      <c r="AH1533">
        <v>2.6103938386871743E-4</v>
      </c>
    </row>
    <row r="1534" spans="1:72" x14ac:dyDescent="0.3">
      <c r="A1534" t="s">
        <v>7287</v>
      </c>
      <c r="B1534" t="s">
        <v>49</v>
      </c>
      <c r="C1534" t="s">
        <v>2512</v>
      </c>
      <c r="D1534" t="s">
        <v>1132</v>
      </c>
      <c r="E1534" t="s">
        <v>1133</v>
      </c>
      <c r="F1534" t="s">
        <v>3346</v>
      </c>
      <c r="G1534" t="s">
        <v>53</v>
      </c>
      <c r="H1534" t="s">
        <v>7288</v>
      </c>
      <c r="I1534" t="s">
        <v>3741</v>
      </c>
      <c r="J1534" t="s">
        <v>56</v>
      </c>
      <c r="K1534" t="s">
        <v>3741</v>
      </c>
      <c r="L1534" t="s">
        <v>56</v>
      </c>
      <c r="M1534" t="s">
        <v>4220</v>
      </c>
      <c r="N1534" t="s">
        <v>3193</v>
      </c>
      <c r="O1534" t="s">
        <v>56</v>
      </c>
      <c r="P1534" t="s">
        <v>54</v>
      </c>
      <c r="Q1534" t="s">
        <v>56</v>
      </c>
      <c r="R1534">
        <v>1.204E-3</v>
      </c>
      <c r="S1534" t="s">
        <v>3194</v>
      </c>
      <c r="T1534" t="s">
        <v>3208</v>
      </c>
      <c r="U1534" t="s">
        <v>3208</v>
      </c>
      <c r="W1534" t="s">
        <v>55</v>
      </c>
      <c r="Y1534">
        <v>1.0616399999999999</v>
      </c>
      <c r="Z1534">
        <v>4</v>
      </c>
      <c r="AA1534" t="b">
        <v>0</v>
      </c>
      <c r="AB1534" t="s">
        <v>56</v>
      </c>
      <c r="AC1534" t="s">
        <v>3193</v>
      </c>
      <c r="AD1534" t="b">
        <v>0</v>
      </c>
      <c r="AE1534" t="b">
        <v>0</v>
      </c>
      <c r="AF1534" t="s">
        <v>56</v>
      </c>
      <c r="AG1534">
        <v>57946590.875187293</v>
      </c>
      <c r="AH1534">
        <v>3.7479259280002238E-4</v>
      </c>
      <c r="AI1534">
        <v>17219172.938594997</v>
      </c>
      <c r="AJ1534">
        <v>3.2043053229101998E-4</v>
      </c>
      <c r="AM1534">
        <v>2172766.3013999998</v>
      </c>
      <c r="AN1534">
        <v>4.0796370191634361E-3</v>
      </c>
      <c r="AO1534">
        <v>27159578.767499998</v>
      </c>
      <c r="AP1534">
        <v>6.8337560711129253E-3</v>
      </c>
      <c r="AQ1534">
        <v>4345532.6027999995</v>
      </c>
      <c r="AR1534">
        <v>1.0715675175449423E-2</v>
      </c>
      <c r="AS1534">
        <v>4345532.6027999995</v>
      </c>
      <c r="AT1534">
        <v>2.4730008186437673E-3</v>
      </c>
      <c r="BC1534">
        <v>5431915.7534999996</v>
      </c>
      <c r="BD1534">
        <v>4.9718971770808997E-3</v>
      </c>
      <c r="BE1534">
        <v>2172766.3013999998</v>
      </c>
      <c r="BF1534">
        <v>5.4434931703108841E-3</v>
      </c>
      <c r="BK1534">
        <v>7604682.0548999989</v>
      </c>
      <c r="BL1534">
        <v>2.9262919020666147E-3</v>
      </c>
    </row>
    <row r="1535" spans="1:72" x14ac:dyDescent="0.3">
      <c r="A1535" t="s">
        <v>7289</v>
      </c>
      <c r="B1535" t="s">
        <v>49</v>
      </c>
      <c r="C1535" t="s">
        <v>1303</v>
      </c>
      <c r="D1535" t="s">
        <v>1304</v>
      </c>
      <c r="E1535" t="s">
        <v>1305</v>
      </c>
      <c r="F1535" t="s">
        <v>3384</v>
      </c>
      <c r="G1535" t="s">
        <v>53</v>
      </c>
      <c r="H1535" t="s">
        <v>7290</v>
      </c>
      <c r="I1535" t="s">
        <v>7291</v>
      </c>
      <c r="J1535" t="s">
        <v>68</v>
      </c>
      <c r="K1535" t="s">
        <v>4141</v>
      </c>
      <c r="L1535" t="s">
        <v>68</v>
      </c>
      <c r="M1535" t="s">
        <v>6445</v>
      </c>
      <c r="N1535" t="s">
        <v>3470</v>
      </c>
      <c r="O1535" t="s">
        <v>68</v>
      </c>
      <c r="P1535" t="s">
        <v>68</v>
      </c>
      <c r="Q1535" t="s">
        <v>63</v>
      </c>
      <c r="R1535">
        <v>-1.3979999999999999E-3</v>
      </c>
      <c r="S1535" t="s">
        <v>3194</v>
      </c>
      <c r="Y1535">
        <v>1.00051</v>
      </c>
      <c r="Z1535">
        <v>5</v>
      </c>
      <c r="AA1535" t="b">
        <v>0</v>
      </c>
      <c r="AB1535" t="s">
        <v>68</v>
      </c>
      <c r="AC1535" t="s">
        <v>3470</v>
      </c>
      <c r="AD1535" t="b">
        <v>0</v>
      </c>
      <c r="AE1535" t="b">
        <v>0</v>
      </c>
      <c r="AF1535" t="s">
        <v>68</v>
      </c>
      <c r="AG1535">
        <v>121391720.54400001</v>
      </c>
      <c r="AH1535">
        <v>7.8514916926067488E-4</v>
      </c>
      <c r="AI1535">
        <v>30347930.136000004</v>
      </c>
      <c r="AJ1535">
        <v>5.6474276912643823E-4</v>
      </c>
    </row>
    <row r="1536" spans="1:72" x14ac:dyDescent="0.3">
      <c r="A1536" t="s">
        <v>7292</v>
      </c>
      <c r="B1536" t="s">
        <v>49</v>
      </c>
      <c r="C1536" t="s">
        <v>2273</v>
      </c>
      <c r="D1536" t="s">
        <v>659</v>
      </c>
      <c r="E1536" t="s">
        <v>660</v>
      </c>
      <c r="F1536" t="s">
        <v>3346</v>
      </c>
      <c r="G1536" t="s">
        <v>53</v>
      </c>
      <c r="H1536" t="s">
        <v>7293</v>
      </c>
      <c r="I1536" t="s">
        <v>3952</v>
      </c>
      <c r="J1536" t="s">
        <v>54</v>
      </c>
      <c r="K1536" t="s">
        <v>3312</v>
      </c>
      <c r="L1536" t="s">
        <v>56</v>
      </c>
      <c r="M1536" t="s">
        <v>3312</v>
      </c>
      <c r="N1536" t="s">
        <v>3221</v>
      </c>
      <c r="O1536" t="s">
        <v>56</v>
      </c>
      <c r="P1536" t="s">
        <v>54</v>
      </c>
      <c r="Q1536" t="s">
        <v>56</v>
      </c>
      <c r="R1536">
        <v>1.3200000000000001E-4</v>
      </c>
      <c r="S1536" t="s">
        <v>3194</v>
      </c>
      <c r="T1536" t="s">
        <v>3194</v>
      </c>
      <c r="U1536" t="s">
        <v>3194</v>
      </c>
      <c r="V1536" t="s">
        <v>55</v>
      </c>
      <c r="Y1536">
        <v>0.98846000000000001</v>
      </c>
      <c r="Z1536">
        <v>4</v>
      </c>
      <c r="AA1536" t="b">
        <v>0</v>
      </c>
      <c r="AB1536" t="s">
        <v>54</v>
      </c>
      <c r="AC1536" t="s">
        <v>3221</v>
      </c>
      <c r="AD1536" t="b">
        <v>0</v>
      </c>
      <c r="AE1536" t="b">
        <v>0</v>
      </c>
      <c r="AF1536" t="s">
        <v>56</v>
      </c>
      <c r="BS1536">
        <v>11534108.737162</v>
      </c>
      <c r="BT1536">
        <v>2.3803297886308668E-3</v>
      </c>
    </row>
    <row r="1537" spans="1:78" x14ac:dyDescent="0.3">
      <c r="A1537" t="s">
        <v>7294</v>
      </c>
      <c r="B1537" t="s">
        <v>49</v>
      </c>
      <c r="C1537" t="s">
        <v>2521</v>
      </c>
      <c r="D1537" t="s">
        <v>1127</v>
      </c>
      <c r="E1537" t="s">
        <v>1128</v>
      </c>
      <c r="F1537" t="s">
        <v>3331</v>
      </c>
      <c r="G1537" t="s">
        <v>128</v>
      </c>
      <c r="H1537" t="s">
        <v>7295</v>
      </c>
      <c r="I1537" t="s">
        <v>5391</v>
      </c>
      <c r="J1537" t="s">
        <v>55</v>
      </c>
      <c r="K1537" t="s">
        <v>5601</v>
      </c>
      <c r="L1537" t="s">
        <v>48</v>
      </c>
      <c r="M1537" t="s">
        <v>5601</v>
      </c>
      <c r="N1537" t="s">
        <v>3237</v>
      </c>
      <c r="O1537" t="s">
        <v>48</v>
      </c>
      <c r="P1537" t="s">
        <v>48</v>
      </c>
      <c r="Q1537" t="s">
        <v>48</v>
      </c>
      <c r="R1537">
        <v>1.7690000000000002E-3</v>
      </c>
      <c r="S1537" t="s">
        <v>3194</v>
      </c>
      <c r="T1537" t="s">
        <v>3194</v>
      </c>
      <c r="U1537" t="s">
        <v>3194</v>
      </c>
      <c r="V1537" t="s">
        <v>55</v>
      </c>
      <c r="W1537" t="s">
        <v>55</v>
      </c>
      <c r="X1537" t="s">
        <v>55</v>
      </c>
      <c r="Y1537">
        <v>0.89302000000000004</v>
      </c>
      <c r="Z1537">
        <v>6</v>
      </c>
      <c r="AA1537" t="b">
        <v>0</v>
      </c>
      <c r="AC1537" t="s">
        <v>3237</v>
      </c>
      <c r="AD1537" t="b">
        <v>0</v>
      </c>
      <c r="AE1537" t="b">
        <v>0</v>
      </c>
      <c r="AF1537" t="s">
        <v>48</v>
      </c>
      <c r="AG1537">
        <v>46529553.64198</v>
      </c>
      <c r="AH1537">
        <v>3.0094836966108304E-4</v>
      </c>
      <c r="AI1537">
        <v>22327041.094999999</v>
      </c>
      <c r="AJ1537">
        <v>4.1548253728951058E-4</v>
      </c>
      <c r="AK1537">
        <v>20451569.64302</v>
      </c>
      <c r="AL1537">
        <v>2.4556732821222195E-3</v>
      </c>
    </row>
    <row r="1538" spans="1:78" x14ac:dyDescent="0.3">
      <c r="A1538" t="s">
        <v>7296</v>
      </c>
      <c r="B1538" t="s">
        <v>49</v>
      </c>
      <c r="C1538" t="s">
        <v>1622</v>
      </c>
      <c r="D1538" t="s">
        <v>1258</v>
      </c>
      <c r="E1538" t="s">
        <v>1259</v>
      </c>
      <c r="F1538" t="s">
        <v>3346</v>
      </c>
      <c r="G1538" t="s">
        <v>53</v>
      </c>
      <c r="H1538" t="s">
        <v>7006</v>
      </c>
      <c r="I1538" t="s">
        <v>4402</v>
      </c>
      <c r="J1538" t="s">
        <v>68</v>
      </c>
      <c r="K1538" t="s">
        <v>3256</v>
      </c>
      <c r="L1538" t="s">
        <v>55</v>
      </c>
      <c r="M1538" t="s">
        <v>7297</v>
      </c>
      <c r="N1538" t="s">
        <v>3207</v>
      </c>
      <c r="O1538" t="s">
        <v>68</v>
      </c>
      <c r="P1538" t="s">
        <v>68</v>
      </c>
      <c r="Q1538" t="s">
        <v>68</v>
      </c>
      <c r="R1538">
        <v>-5.5400000000000002E-4</v>
      </c>
      <c r="S1538" t="s">
        <v>3208</v>
      </c>
      <c r="U1538" t="s">
        <v>3194</v>
      </c>
      <c r="Y1538">
        <v>1.0463500000000001</v>
      </c>
      <c r="Z1538">
        <v>3</v>
      </c>
      <c r="AA1538" t="b">
        <v>0</v>
      </c>
      <c r="AB1538" t="s">
        <v>68</v>
      </c>
      <c r="AC1538" t="s">
        <v>3207</v>
      </c>
      <c r="AD1538" t="b">
        <v>0</v>
      </c>
      <c r="AE1538" t="b">
        <v>0</v>
      </c>
      <c r="AG1538">
        <v>160804775.47813952</v>
      </c>
      <c r="AH1538">
        <v>1.0400687568642504E-3</v>
      </c>
      <c r="AI1538">
        <v>33689271.574350007</v>
      </c>
      <c r="AJ1538">
        <v>6.2692158685912641E-4</v>
      </c>
      <c r="AK1538">
        <v>3326147.1300390004</v>
      </c>
      <c r="AL1538">
        <v>3.9937915681850555E-4</v>
      </c>
      <c r="BK1538">
        <v>10695006.849000001</v>
      </c>
      <c r="BL1538">
        <v>4.1154530470619705E-3</v>
      </c>
    </row>
    <row r="1539" spans="1:78" x14ac:dyDescent="0.3">
      <c r="A1539" t="s">
        <v>7298</v>
      </c>
      <c r="B1539" t="s">
        <v>49</v>
      </c>
      <c r="C1539" t="s">
        <v>1308</v>
      </c>
      <c r="D1539" t="s">
        <v>1309</v>
      </c>
      <c r="E1539" t="s">
        <v>1310</v>
      </c>
      <c r="F1539" t="s">
        <v>3188</v>
      </c>
      <c r="G1539" t="s">
        <v>53</v>
      </c>
      <c r="H1539" t="s">
        <v>7299</v>
      </c>
      <c r="I1539" t="s">
        <v>4626</v>
      </c>
      <c r="J1539" t="s">
        <v>107</v>
      </c>
      <c r="K1539" t="s">
        <v>3712</v>
      </c>
      <c r="L1539" t="s">
        <v>62</v>
      </c>
      <c r="M1539" t="s">
        <v>5365</v>
      </c>
      <c r="N1539" t="s">
        <v>3498</v>
      </c>
      <c r="O1539" t="s">
        <v>107</v>
      </c>
      <c r="P1539" t="s">
        <v>62</v>
      </c>
      <c r="Q1539" t="s">
        <v>107</v>
      </c>
      <c r="R1539">
        <v>-6.0700000000000001E-4</v>
      </c>
      <c r="S1539" t="s">
        <v>3194</v>
      </c>
      <c r="Y1539">
        <v>1.0016800000000001</v>
      </c>
      <c r="Z1539">
        <v>2</v>
      </c>
      <c r="AA1539" t="b">
        <v>0</v>
      </c>
      <c r="AB1539" t="s">
        <v>107</v>
      </c>
      <c r="AC1539" t="s">
        <v>3498</v>
      </c>
      <c r="AD1539" t="b">
        <v>0</v>
      </c>
      <c r="AE1539" t="b">
        <v>0</v>
      </c>
      <c r="AF1539" t="s">
        <v>62</v>
      </c>
      <c r="AG1539">
        <v>11577947.8353</v>
      </c>
      <c r="AH1539">
        <v>7.4884976371467478E-5</v>
      </c>
      <c r="AI1539">
        <v>4360525.8081</v>
      </c>
      <c r="AJ1539">
        <v>8.1144757111210119E-5</v>
      </c>
      <c r="AM1539">
        <v>350846.90410000004</v>
      </c>
      <c r="AN1539">
        <v>6.5875838423257139E-4</v>
      </c>
      <c r="AO1539">
        <v>2255444.3835</v>
      </c>
      <c r="AP1539">
        <v>5.6750352723601658E-4</v>
      </c>
      <c r="AU1539">
        <v>150362.9589</v>
      </c>
      <c r="AV1539">
        <v>3.2965023982739787E-3</v>
      </c>
      <c r="BC1539">
        <v>852056.76710000006</v>
      </c>
      <c r="BD1539">
        <v>7.7989770594794777E-4</v>
      </c>
      <c r="BK1539">
        <v>1052540.7123</v>
      </c>
      <c r="BL1539">
        <v>4.0501908439608247E-4</v>
      </c>
      <c r="BM1539">
        <v>852056.76710000006</v>
      </c>
      <c r="BN1539">
        <v>1.5623316921928318E-3</v>
      </c>
      <c r="BQ1539">
        <v>100241.97260000001</v>
      </c>
      <c r="BR1539">
        <v>3.0796561614153234E-3</v>
      </c>
      <c r="BS1539">
        <v>3458348.0547000002</v>
      </c>
      <c r="BT1539">
        <v>7.1371001276701422E-4</v>
      </c>
      <c r="BU1539">
        <v>350846.90410000004</v>
      </c>
      <c r="BV1539">
        <v>1.4039874551918096E-3</v>
      </c>
      <c r="BY1539">
        <v>701693.80820000009</v>
      </c>
      <c r="BZ1539">
        <v>1.5900889014872767E-3</v>
      </c>
    </row>
    <row r="1540" spans="1:78" x14ac:dyDescent="0.3">
      <c r="A1540" t="s">
        <v>7300</v>
      </c>
      <c r="B1540" t="s">
        <v>49</v>
      </c>
      <c r="C1540" t="s">
        <v>1307</v>
      </c>
      <c r="D1540" t="s">
        <v>746</v>
      </c>
      <c r="E1540" t="s">
        <v>747</v>
      </c>
      <c r="F1540" t="s">
        <v>3346</v>
      </c>
      <c r="G1540" t="s">
        <v>53</v>
      </c>
      <c r="H1540" t="s">
        <v>4330</v>
      </c>
      <c r="I1540" t="s">
        <v>4232</v>
      </c>
      <c r="J1540" t="s">
        <v>54</v>
      </c>
      <c r="K1540" t="s">
        <v>3336</v>
      </c>
      <c r="L1540" t="s">
        <v>56</v>
      </c>
      <c r="M1540" t="s">
        <v>4232</v>
      </c>
      <c r="N1540" t="s">
        <v>3193</v>
      </c>
      <c r="O1540" t="s">
        <v>54</v>
      </c>
      <c r="P1540" t="s">
        <v>54</v>
      </c>
      <c r="Q1540" t="s">
        <v>56</v>
      </c>
      <c r="R1540">
        <v>2.2339999999999999E-3</v>
      </c>
      <c r="S1540" t="s">
        <v>3194</v>
      </c>
      <c r="T1540" t="s">
        <v>3194</v>
      </c>
      <c r="U1540" t="s">
        <v>3194</v>
      </c>
      <c r="V1540" t="s">
        <v>55</v>
      </c>
      <c r="X1540" t="s">
        <v>55</v>
      </c>
      <c r="Y1540">
        <v>1.0160200000000001</v>
      </c>
      <c r="Z1540">
        <v>4</v>
      </c>
      <c r="AA1540" t="b">
        <v>0</v>
      </c>
      <c r="AB1540" t="s">
        <v>54</v>
      </c>
      <c r="AC1540" t="s">
        <v>3193</v>
      </c>
      <c r="AD1540" t="b">
        <v>0</v>
      </c>
      <c r="AE1540" t="b">
        <v>0</v>
      </c>
      <c r="AF1540" t="s">
        <v>56</v>
      </c>
      <c r="AG1540">
        <v>146634851.44836003</v>
      </c>
      <c r="AH1540">
        <v>9.4841914492522486E-4</v>
      </c>
      <c r="AI1540">
        <v>51909297.768240012</v>
      </c>
      <c r="AJ1540">
        <v>9.6597693594495046E-4</v>
      </c>
      <c r="AK1540">
        <v>7336582.0064592017</v>
      </c>
      <c r="AL1540">
        <v>8.8092252721097737E-4</v>
      </c>
      <c r="AM1540">
        <v>2648953.3699200004</v>
      </c>
      <c r="AN1540">
        <v>4.9737370388155122E-3</v>
      </c>
      <c r="AO1540">
        <v>18542673.589440003</v>
      </c>
      <c r="AP1540">
        <v>4.66561390002607E-3</v>
      </c>
      <c r="AQ1540">
        <v>1986715.0274400003</v>
      </c>
      <c r="AR1540">
        <v>4.8990526239554126E-3</v>
      </c>
      <c r="AS1540">
        <v>1324476.6849600002</v>
      </c>
      <c r="AT1540">
        <v>7.5374694555741504E-4</v>
      </c>
      <c r="BC1540">
        <v>3311191.7124000005</v>
      </c>
      <c r="BD1540">
        <v>3.0307732068649128E-3</v>
      </c>
      <c r="BK1540">
        <v>9678868.0824000016</v>
      </c>
      <c r="BL1540">
        <v>3.7244414804230232E-3</v>
      </c>
    </row>
    <row r="1541" spans="1:78" x14ac:dyDescent="0.3">
      <c r="A1541" t="s">
        <v>7301</v>
      </c>
      <c r="B1541" t="s">
        <v>49</v>
      </c>
      <c r="C1541" t="s">
        <v>2275</v>
      </c>
      <c r="D1541" t="s">
        <v>2276</v>
      </c>
      <c r="E1541" t="s">
        <v>2277</v>
      </c>
      <c r="F1541" t="s">
        <v>3346</v>
      </c>
      <c r="G1541" t="s">
        <v>53</v>
      </c>
      <c r="H1541" t="s">
        <v>3433</v>
      </c>
      <c r="I1541" t="s">
        <v>5650</v>
      </c>
      <c r="J1541" t="s">
        <v>68</v>
      </c>
      <c r="K1541" t="s">
        <v>3983</v>
      </c>
      <c r="L1541" t="s">
        <v>55</v>
      </c>
      <c r="M1541" t="s">
        <v>3983</v>
      </c>
      <c r="N1541" t="s">
        <v>55</v>
      </c>
      <c r="O1541" t="s">
        <v>68</v>
      </c>
      <c r="P1541" t="s">
        <v>68</v>
      </c>
      <c r="Q1541" t="s">
        <v>68</v>
      </c>
      <c r="R1541">
        <v>1.8140000000000001E-3</v>
      </c>
      <c r="U1541" t="s">
        <v>3194</v>
      </c>
      <c r="Y1541">
        <v>0.94979000000000002</v>
      </c>
      <c r="AA1541" t="b">
        <v>0</v>
      </c>
      <c r="AB1541" t="s">
        <v>68</v>
      </c>
      <c r="AD1541" t="b">
        <v>0</v>
      </c>
      <c r="AE1541" t="b">
        <v>0</v>
      </c>
      <c r="AG1541">
        <v>14258202.739499999</v>
      </c>
      <c r="AH1541">
        <v>9.2220589558338097E-5</v>
      </c>
      <c r="BC1541">
        <v>4752734.2465000004</v>
      </c>
      <c r="BD1541">
        <v>4.3502342554490557E-3</v>
      </c>
    </row>
    <row r="1542" spans="1:78" x14ac:dyDescent="0.3">
      <c r="A1542" t="s">
        <v>7302</v>
      </c>
      <c r="B1542" t="s">
        <v>49</v>
      </c>
      <c r="C1542" t="s">
        <v>2518</v>
      </c>
      <c r="D1542" t="s">
        <v>118</v>
      </c>
      <c r="E1542" t="s">
        <v>119</v>
      </c>
      <c r="F1542" t="s">
        <v>3254</v>
      </c>
      <c r="G1542" t="s">
        <v>53</v>
      </c>
      <c r="H1542" t="s">
        <v>7303</v>
      </c>
      <c r="I1542" t="s">
        <v>3371</v>
      </c>
      <c r="J1542" t="s">
        <v>55</v>
      </c>
      <c r="K1542" t="s">
        <v>3986</v>
      </c>
      <c r="L1542" t="s">
        <v>55</v>
      </c>
      <c r="M1542" t="s">
        <v>3986</v>
      </c>
      <c r="N1542" t="s">
        <v>55</v>
      </c>
      <c r="O1542" t="s">
        <v>108</v>
      </c>
      <c r="P1542" t="s">
        <v>108</v>
      </c>
      <c r="Q1542" t="s">
        <v>108</v>
      </c>
      <c r="R1542">
        <v>4.7580000000000001E-3</v>
      </c>
      <c r="S1542" t="s">
        <v>3194</v>
      </c>
      <c r="T1542" t="s">
        <v>3208</v>
      </c>
      <c r="U1542" t="s">
        <v>3194</v>
      </c>
      <c r="X1542" t="s">
        <v>55</v>
      </c>
      <c r="Y1542">
        <v>0.58621000000000001</v>
      </c>
      <c r="Z1542">
        <v>2</v>
      </c>
      <c r="AA1542" t="b">
        <v>0</v>
      </c>
      <c r="AD1542" t="b">
        <v>0</v>
      </c>
      <c r="AE1542" t="b">
        <v>0</v>
      </c>
      <c r="AG1542">
        <v>307760.25</v>
      </c>
      <c r="AH1542">
        <v>1.9905616588684308E-6</v>
      </c>
      <c r="AI1542">
        <v>131897.25</v>
      </c>
      <c r="AJ1542">
        <v>2.4544678293166773E-6</v>
      </c>
    </row>
    <row r="1543" spans="1:78" x14ac:dyDescent="0.3">
      <c r="A1543" t="s">
        <v>7304</v>
      </c>
      <c r="B1543" t="s">
        <v>3210</v>
      </c>
      <c r="D1543" t="s">
        <v>346</v>
      </c>
      <c r="E1543" t="s">
        <v>3818</v>
      </c>
      <c r="F1543" t="s">
        <v>3864</v>
      </c>
      <c r="H1543" t="s">
        <v>4730</v>
      </c>
      <c r="R1543">
        <v>0</v>
      </c>
      <c r="S1543" t="s">
        <v>3194</v>
      </c>
      <c r="T1543" t="s">
        <v>3194</v>
      </c>
      <c r="U1543" t="s">
        <v>3194</v>
      </c>
      <c r="V1543" t="s">
        <v>55</v>
      </c>
      <c r="W1543" t="s">
        <v>55</v>
      </c>
      <c r="X1543" t="s">
        <v>55</v>
      </c>
      <c r="Y1543">
        <v>-8.6783394600000063E-2</v>
      </c>
      <c r="Z1543">
        <v>2</v>
      </c>
      <c r="AA1543" t="b">
        <v>0</v>
      </c>
      <c r="AD1543" t="b">
        <v>0</v>
      </c>
      <c r="AE1543" t="b">
        <v>0</v>
      </c>
      <c r="AG1543">
        <v>-1198058.9195159001</v>
      </c>
      <c r="AH1543">
        <v>-7.7489219295009343E-6</v>
      </c>
    </row>
    <row r="1544" spans="1:78" x14ac:dyDescent="0.3">
      <c r="A1544" t="s">
        <v>7305</v>
      </c>
      <c r="B1544" t="s">
        <v>49</v>
      </c>
      <c r="C1544" t="s">
        <v>1929</v>
      </c>
      <c r="D1544" t="s">
        <v>704</v>
      </c>
      <c r="E1544" t="s">
        <v>705</v>
      </c>
      <c r="F1544" t="s">
        <v>3500</v>
      </c>
      <c r="G1544" t="s">
        <v>67</v>
      </c>
      <c r="H1544" t="s">
        <v>7306</v>
      </c>
      <c r="I1544" t="s">
        <v>6586</v>
      </c>
      <c r="J1544" t="s">
        <v>63</v>
      </c>
      <c r="K1544" t="s">
        <v>4930</v>
      </c>
      <c r="L1544" t="s">
        <v>68</v>
      </c>
      <c r="M1544" t="s">
        <v>3428</v>
      </c>
      <c r="N1544" t="s">
        <v>55</v>
      </c>
      <c r="O1544" t="s">
        <v>68</v>
      </c>
      <c r="P1544" t="s">
        <v>68</v>
      </c>
      <c r="Q1544" t="s">
        <v>63</v>
      </c>
      <c r="R1544">
        <v>1.6589E-2</v>
      </c>
      <c r="T1544" t="s">
        <v>3194</v>
      </c>
      <c r="U1544" t="s">
        <v>3194</v>
      </c>
      <c r="Y1544">
        <v>0.87534000000000001</v>
      </c>
      <c r="Z1544">
        <v>4</v>
      </c>
      <c r="AA1544" t="b">
        <v>0</v>
      </c>
      <c r="AB1544" t="s">
        <v>63</v>
      </c>
      <c r="AD1544" t="b">
        <v>0</v>
      </c>
      <c r="AE1544" t="b">
        <v>0</v>
      </c>
      <c r="AF1544" t="s">
        <v>68</v>
      </c>
      <c r="AG1544">
        <v>44072136.984999999</v>
      </c>
      <c r="AH1544">
        <v>2.85054051349186E-4</v>
      </c>
      <c r="AI1544">
        <v>18862874.629579999</v>
      </c>
      <c r="AJ1544">
        <v>3.5101807616715167E-4</v>
      </c>
      <c r="AK1544">
        <v>2203606.84925</v>
      </c>
      <c r="AL1544">
        <v>2.6459281896006493E-4</v>
      </c>
      <c r="BC1544">
        <v>3702059.5067400001</v>
      </c>
      <c r="BD1544">
        <v>3.3885391538125806E-3</v>
      </c>
      <c r="BK1544">
        <v>5288656.4381999997</v>
      </c>
      <c r="BL1544">
        <v>2.0350821239061832E-3</v>
      </c>
    </row>
    <row r="1545" spans="1:78" x14ac:dyDescent="0.3">
      <c r="A1545" t="s">
        <v>7307</v>
      </c>
      <c r="B1545" t="s">
        <v>49</v>
      </c>
      <c r="C1545" t="s">
        <v>2269</v>
      </c>
      <c r="D1545" t="s">
        <v>411</v>
      </c>
      <c r="E1545" t="s">
        <v>412</v>
      </c>
      <c r="F1545" t="s">
        <v>3217</v>
      </c>
      <c r="G1545" t="s">
        <v>53</v>
      </c>
      <c r="H1545" t="s">
        <v>6780</v>
      </c>
      <c r="I1545" t="s">
        <v>7308</v>
      </c>
      <c r="J1545" t="s">
        <v>55</v>
      </c>
      <c r="K1545" t="s">
        <v>6507</v>
      </c>
      <c r="L1545" t="s">
        <v>56</v>
      </c>
      <c r="M1545" t="s">
        <v>6507</v>
      </c>
      <c r="N1545" t="s">
        <v>3193</v>
      </c>
      <c r="O1545" t="s">
        <v>54</v>
      </c>
      <c r="P1545" t="s">
        <v>54</v>
      </c>
      <c r="Q1545" t="s">
        <v>56</v>
      </c>
      <c r="R1545">
        <v>4.9700000000000005E-3</v>
      </c>
      <c r="S1545" t="s">
        <v>3194</v>
      </c>
      <c r="T1545" t="s">
        <v>3194</v>
      </c>
      <c r="U1545" t="s">
        <v>55</v>
      </c>
      <c r="W1545" t="s">
        <v>55</v>
      </c>
      <c r="X1545" t="s">
        <v>55</v>
      </c>
      <c r="Y1545">
        <v>0.98796000000000006</v>
      </c>
      <c r="Z1545">
        <v>5</v>
      </c>
      <c r="AA1545" t="b">
        <v>0</v>
      </c>
      <c r="AC1545" t="s">
        <v>3193</v>
      </c>
      <c r="AD1545" t="b">
        <v>0</v>
      </c>
      <c r="AE1545" t="b">
        <v>0</v>
      </c>
      <c r="AF1545" t="s">
        <v>56</v>
      </c>
      <c r="AG1545">
        <v>74362550.822481602</v>
      </c>
      <c r="AH1545">
        <v>4.8096933415828382E-4</v>
      </c>
      <c r="AI1545">
        <v>39745725.697760001</v>
      </c>
      <c r="AJ1545">
        <v>7.3962576989282998E-4</v>
      </c>
      <c r="AK1545">
        <v>2025330.0525584002</v>
      </c>
      <c r="AL1545">
        <v>2.4318665923250035E-4</v>
      </c>
    </row>
    <row r="1546" spans="1:78" x14ac:dyDescent="0.3">
      <c r="A1546" t="s">
        <v>7309</v>
      </c>
      <c r="B1546" t="s">
        <v>3210</v>
      </c>
      <c r="D1546" t="s">
        <v>346</v>
      </c>
      <c r="E1546" t="s">
        <v>3818</v>
      </c>
      <c r="F1546" t="s">
        <v>3864</v>
      </c>
      <c r="H1546" t="s">
        <v>4508</v>
      </c>
      <c r="R1546">
        <v>0</v>
      </c>
      <c r="S1546" t="s">
        <v>3194</v>
      </c>
      <c r="T1546" t="s">
        <v>3194</v>
      </c>
      <c r="U1546" t="s">
        <v>3194</v>
      </c>
      <c r="V1546" t="s">
        <v>55</v>
      </c>
      <c r="W1546" t="s">
        <v>55</v>
      </c>
      <c r="X1546" t="s">
        <v>55</v>
      </c>
      <c r="Y1546">
        <v>-0.25572323530000007</v>
      </c>
      <c r="Z1546">
        <v>2</v>
      </c>
      <c r="AA1546" t="b">
        <v>0</v>
      </c>
      <c r="AD1546" t="b">
        <v>0</v>
      </c>
      <c r="AE1546" t="b">
        <v>0</v>
      </c>
      <c r="AG1546">
        <v>-3765654.3783535054</v>
      </c>
      <c r="AH1546">
        <v>-2.4355865405296892E-5</v>
      </c>
    </row>
    <row r="1547" spans="1:78" x14ac:dyDescent="0.3">
      <c r="A1547" t="s">
        <v>7310</v>
      </c>
      <c r="B1547" t="s">
        <v>49</v>
      </c>
      <c r="C1547" t="s">
        <v>3004</v>
      </c>
      <c r="D1547" t="s">
        <v>391</v>
      </c>
      <c r="E1547" t="s">
        <v>392</v>
      </c>
      <c r="F1547" t="s">
        <v>3571</v>
      </c>
      <c r="G1547" t="s">
        <v>271</v>
      </c>
      <c r="H1547" t="s">
        <v>7311</v>
      </c>
      <c r="I1547" t="s">
        <v>3214</v>
      </c>
      <c r="J1547" t="s">
        <v>54</v>
      </c>
      <c r="K1547" t="s">
        <v>4035</v>
      </c>
      <c r="L1547" t="s">
        <v>68</v>
      </c>
      <c r="M1547" t="s">
        <v>5263</v>
      </c>
      <c r="N1547" t="s">
        <v>3193</v>
      </c>
      <c r="O1547" t="s">
        <v>54</v>
      </c>
      <c r="P1547" t="s">
        <v>54</v>
      </c>
      <c r="Q1547" t="s">
        <v>68</v>
      </c>
      <c r="R1547">
        <v>9.6229999999999996E-3</v>
      </c>
      <c r="S1547" t="s">
        <v>3194</v>
      </c>
      <c r="T1547" t="s">
        <v>3194</v>
      </c>
      <c r="U1547" t="s">
        <v>3194</v>
      </c>
      <c r="V1547" t="s">
        <v>55</v>
      </c>
      <c r="W1547" t="s">
        <v>55</v>
      </c>
      <c r="X1547" t="s">
        <v>55</v>
      </c>
      <c r="Y1547">
        <v>0.95140000000000002</v>
      </c>
      <c r="Z1547">
        <v>4</v>
      </c>
      <c r="AA1547" t="b">
        <v>0</v>
      </c>
      <c r="AB1547" t="s">
        <v>54</v>
      </c>
      <c r="AC1547" t="s">
        <v>3193</v>
      </c>
      <c r="AD1547" t="b">
        <v>0</v>
      </c>
      <c r="AE1547" t="b">
        <v>0</v>
      </c>
      <c r="AF1547" t="s">
        <v>68</v>
      </c>
      <c r="AG1547">
        <v>90556985.757840008</v>
      </c>
      <c r="AH1547">
        <v>5.8571327451238696E-4</v>
      </c>
      <c r="AI1547">
        <v>42794862.467840001</v>
      </c>
      <c r="AJ1547">
        <v>7.9636696888938166E-4</v>
      </c>
      <c r="AK1547">
        <v>6113551.7811200004</v>
      </c>
      <c r="AL1547">
        <v>7.3407009974370849E-4</v>
      </c>
    </row>
    <row r="1548" spans="1:78" x14ac:dyDescent="0.3">
      <c r="A1548" t="s">
        <v>7312</v>
      </c>
      <c r="B1548" t="s">
        <v>49</v>
      </c>
      <c r="C1548" t="s">
        <v>2247</v>
      </c>
      <c r="D1548" t="s">
        <v>1273</v>
      </c>
      <c r="E1548" t="s">
        <v>1274</v>
      </c>
      <c r="F1548" t="s">
        <v>3244</v>
      </c>
      <c r="G1548" t="s">
        <v>53</v>
      </c>
      <c r="H1548" t="s">
        <v>7313</v>
      </c>
      <c r="I1548" t="s">
        <v>3992</v>
      </c>
      <c r="J1548" t="s">
        <v>56</v>
      </c>
      <c r="K1548" t="s">
        <v>4565</v>
      </c>
      <c r="L1548" t="s">
        <v>56</v>
      </c>
      <c r="M1548" t="s">
        <v>3992</v>
      </c>
      <c r="N1548" t="s">
        <v>3221</v>
      </c>
      <c r="O1548" t="s">
        <v>56</v>
      </c>
      <c r="P1548" t="s">
        <v>56</v>
      </c>
      <c r="Q1548" t="s">
        <v>56</v>
      </c>
      <c r="R1548">
        <v>6.490000000000001E-3</v>
      </c>
      <c r="S1548" t="s">
        <v>3194</v>
      </c>
      <c r="T1548" t="s">
        <v>3194</v>
      </c>
      <c r="U1548" t="s">
        <v>3194</v>
      </c>
      <c r="V1548" t="s">
        <v>55</v>
      </c>
      <c r="X1548" t="s">
        <v>3389</v>
      </c>
      <c r="Y1548">
        <v>0.96665999999999996</v>
      </c>
      <c r="Z1548">
        <v>4</v>
      </c>
      <c r="AA1548" t="b">
        <v>0</v>
      </c>
      <c r="AB1548" t="s">
        <v>56</v>
      </c>
      <c r="AC1548" t="s">
        <v>3221</v>
      </c>
      <c r="AD1548" t="b">
        <v>0</v>
      </c>
      <c r="AE1548" t="b">
        <v>0</v>
      </c>
      <c r="AF1548" t="s">
        <v>56</v>
      </c>
      <c r="AG1548">
        <v>105379666.995234</v>
      </c>
      <c r="AH1548">
        <v>6.8158485296602078E-4</v>
      </c>
      <c r="AI1548">
        <v>30997148.718299996</v>
      </c>
      <c r="AJ1548">
        <v>5.7682403787502785E-4</v>
      </c>
      <c r="AK1548">
        <v>6967346.6261039991</v>
      </c>
      <c r="AL1548">
        <v>8.3658747253403899E-4</v>
      </c>
    </row>
    <row r="1549" spans="1:78" x14ac:dyDescent="0.3">
      <c r="A1549" t="s">
        <v>7314</v>
      </c>
      <c r="B1549" t="s">
        <v>49</v>
      </c>
      <c r="C1549" t="s">
        <v>1616</v>
      </c>
      <c r="D1549" t="s">
        <v>1245</v>
      </c>
      <c r="E1549" t="s">
        <v>1246</v>
      </c>
      <c r="F1549" t="s">
        <v>3527</v>
      </c>
      <c r="G1549" t="s">
        <v>53</v>
      </c>
      <c r="H1549" t="s">
        <v>3411</v>
      </c>
      <c r="I1549" t="s">
        <v>5108</v>
      </c>
      <c r="J1549" t="s">
        <v>48</v>
      </c>
      <c r="K1549" t="s">
        <v>7315</v>
      </c>
      <c r="L1549" t="s">
        <v>48</v>
      </c>
      <c r="M1549" t="s">
        <v>3882</v>
      </c>
      <c r="N1549" t="s">
        <v>3581</v>
      </c>
      <c r="O1549" t="s">
        <v>48</v>
      </c>
      <c r="P1549" t="s">
        <v>129</v>
      </c>
      <c r="Q1549" t="s">
        <v>48</v>
      </c>
      <c r="R1549">
        <v>-2.2899999999999999E-3</v>
      </c>
      <c r="S1549" t="s">
        <v>3194</v>
      </c>
      <c r="T1549" t="s">
        <v>3194</v>
      </c>
      <c r="U1549" t="s">
        <v>3194</v>
      </c>
      <c r="X1549" t="s">
        <v>55</v>
      </c>
      <c r="Y1549">
        <v>1.0298499999999999</v>
      </c>
      <c r="Z1549">
        <v>1</v>
      </c>
      <c r="AA1549" t="b">
        <v>0</v>
      </c>
      <c r="AB1549" t="s">
        <v>48</v>
      </c>
      <c r="AC1549" t="s">
        <v>3581</v>
      </c>
      <c r="AD1549" t="b">
        <v>0</v>
      </c>
      <c r="AE1549" t="b">
        <v>0</v>
      </c>
      <c r="AF1549" t="s">
        <v>48</v>
      </c>
      <c r="AG1549">
        <v>42076753.767899998</v>
      </c>
      <c r="AH1549">
        <v>2.721481178288278E-4</v>
      </c>
      <c r="AI1549">
        <v>13506118.493399998</v>
      </c>
      <c r="AJ1549">
        <v>2.5133453002992352E-4</v>
      </c>
      <c r="BS1549">
        <v>5714127.0548999989</v>
      </c>
      <c r="BT1549">
        <v>1.1792421204576506E-3</v>
      </c>
    </row>
    <row r="1550" spans="1:78" x14ac:dyDescent="0.3">
      <c r="A1550" t="s">
        <v>7316</v>
      </c>
      <c r="B1550" t="s">
        <v>3210</v>
      </c>
      <c r="D1550" t="s">
        <v>346</v>
      </c>
      <c r="E1550" t="s">
        <v>3818</v>
      </c>
      <c r="F1550" t="s">
        <v>3864</v>
      </c>
      <c r="H1550" t="s">
        <v>3651</v>
      </c>
      <c r="R1550">
        <v>0</v>
      </c>
      <c r="S1550" t="s">
        <v>3194</v>
      </c>
      <c r="T1550" t="s">
        <v>3194</v>
      </c>
      <c r="U1550" t="s">
        <v>3194</v>
      </c>
      <c r="V1550" t="s">
        <v>55</v>
      </c>
      <c r="W1550" t="s">
        <v>55</v>
      </c>
      <c r="X1550" t="s">
        <v>55</v>
      </c>
      <c r="Y1550">
        <v>-0.26183708059999999</v>
      </c>
      <c r="Z1550">
        <v>2</v>
      </c>
      <c r="AA1550" t="b">
        <v>0</v>
      </c>
      <c r="AD1550" t="b">
        <v>0</v>
      </c>
      <c r="AE1550" t="b">
        <v>0</v>
      </c>
      <c r="AG1550">
        <v>-4819604.8152409</v>
      </c>
      <c r="AH1550">
        <v>-3.1172708483685604E-5</v>
      </c>
    </row>
    <row r="1551" spans="1:78" x14ac:dyDescent="0.3">
      <c r="A1551" t="s">
        <v>7317</v>
      </c>
      <c r="B1551" t="s">
        <v>3210</v>
      </c>
      <c r="D1551" t="s">
        <v>346</v>
      </c>
      <c r="E1551" t="s">
        <v>3818</v>
      </c>
      <c r="F1551" t="s">
        <v>3864</v>
      </c>
      <c r="H1551" t="s">
        <v>4578</v>
      </c>
      <c r="R1551">
        <v>0</v>
      </c>
      <c r="S1551" t="s">
        <v>3194</v>
      </c>
      <c r="T1551" t="s">
        <v>3194</v>
      </c>
      <c r="U1551" t="s">
        <v>3194</v>
      </c>
      <c r="V1551" t="s">
        <v>55</v>
      </c>
      <c r="W1551" t="s">
        <v>55</v>
      </c>
      <c r="X1551" t="s">
        <v>55</v>
      </c>
      <c r="Y1551">
        <v>3.1943488000001352E-3</v>
      </c>
      <c r="Z1551">
        <v>2</v>
      </c>
      <c r="AA1551" t="b">
        <v>0</v>
      </c>
      <c r="AD1551" t="b">
        <v>0</v>
      </c>
      <c r="AE1551" t="b">
        <v>0</v>
      </c>
      <c r="AG1551">
        <v>38218.705443837622</v>
      </c>
      <c r="AH1551">
        <v>2.4719465788089704E-7</v>
      </c>
    </row>
    <row r="1552" spans="1:78" x14ac:dyDescent="0.3">
      <c r="A1552" t="s">
        <v>7318</v>
      </c>
      <c r="B1552" t="s">
        <v>49</v>
      </c>
      <c r="C1552" t="s">
        <v>2767</v>
      </c>
      <c r="D1552" t="s">
        <v>580</v>
      </c>
      <c r="E1552" t="s">
        <v>2672</v>
      </c>
      <c r="F1552" t="s">
        <v>3250</v>
      </c>
      <c r="G1552" t="s">
        <v>53</v>
      </c>
      <c r="H1552" t="s">
        <v>7319</v>
      </c>
      <c r="I1552" t="s">
        <v>3262</v>
      </c>
      <c r="J1552" t="s">
        <v>62</v>
      </c>
      <c r="K1552" t="s">
        <v>6364</v>
      </c>
      <c r="L1552" t="s">
        <v>107</v>
      </c>
      <c r="M1552" t="s">
        <v>6364</v>
      </c>
      <c r="N1552" t="s">
        <v>3498</v>
      </c>
      <c r="O1552" t="s">
        <v>107</v>
      </c>
      <c r="P1552" t="s">
        <v>62</v>
      </c>
      <c r="Q1552" t="s">
        <v>107</v>
      </c>
      <c r="R1552">
        <v>4.8209999999999998E-3</v>
      </c>
      <c r="S1552" t="s">
        <v>3194</v>
      </c>
      <c r="U1552" t="s">
        <v>3194</v>
      </c>
      <c r="V1552" t="s">
        <v>55</v>
      </c>
      <c r="W1552" t="s">
        <v>55</v>
      </c>
      <c r="Y1552">
        <v>0.87836999999999998</v>
      </c>
      <c r="Z1552">
        <v>4</v>
      </c>
      <c r="AA1552" t="b">
        <v>0</v>
      </c>
      <c r="AB1552" t="s">
        <v>62</v>
      </c>
      <c r="AC1552" t="s">
        <v>3498</v>
      </c>
      <c r="AD1552" t="b">
        <v>0</v>
      </c>
      <c r="AE1552" t="b">
        <v>0</v>
      </c>
      <c r="AF1552" t="s">
        <v>107</v>
      </c>
      <c r="AG1552">
        <v>15377468.1515</v>
      </c>
      <c r="AH1552">
        <v>9.9459883181295496E-5</v>
      </c>
      <c r="AI1552">
        <v>6590343.4934999999</v>
      </c>
      <c r="AJ1552">
        <v>1.2263929755125473E-4</v>
      </c>
      <c r="BC1552">
        <v>4393562.3289999999</v>
      </c>
      <c r="BD1552">
        <v>4.0214799220346714E-3</v>
      </c>
    </row>
    <row r="1553" spans="1:82" x14ac:dyDescent="0.3">
      <c r="A1553" t="s">
        <v>7320</v>
      </c>
      <c r="B1553" t="s">
        <v>49</v>
      </c>
      <c r="C1553" t="s">
        <v>1923</v>
      </c>
      <c r="D1553" t="s">
        <v>351</v>
      </c>
      <c r="E1553" t="s">
        <v>352</v>
      </c>
      <c r="F1553" t="s">
        <v>3319</v>
      </c>
      <c r="G1553" t="s">
        <v>72</v>
      </c>
      <c r="H1553" t="s">
        <v>7321</v>
      </c>
      <c r="I1553" t="s">
        <v>7322</v>
      </c>
      <c r="J1553" t="s">
        <v>54</v>
      </c>
      <c r="K1553" t="s">
        <v>3944</v>
      </c>
      <c r="L1553" t="s">
        <v>68</v>
      </c>
      <c r="M1553" t="s">
        <v>7323</v>
      </c>
      <c r="N1553" t="s">
        <v>3193</v>
      </c>
      <c r="O1553" t="s">
        <v>54</v>
      </c>
      <c r="P1553" t="s">
        <v>54</v>
      </c>
      <c r="Q1553" t="s">
        <v>68</v>
      </c>
      <c r="R1553">
        <v>8.9540000000000002E-3</v>
      </c>
      <c r="S1553" t="s">
        <v>3194</v>
      </c>
      <c r="T1553" t="s">
        <v>3194</v>
      </c>
      <c r="U1553" t="s">
        <v>3194</v>
      </c>
      <c r="V1553" t="s">
        <v>55</v>
      </c>
      <c r="X1553" t="s">
        <v>55</v>
      </c>
      <c r="Y1553">
        <v>1.02013</v>
      </c>
      <c r="Z1553">
        <v>6</v>
      </c>
      <c r="AA1553" t="b">
        <v>0</v>
      </c>
      <c r="AB1553" t="s">
        <v>54</v>
      </c>
      <c r="AC1553" t="s">
        <v>3193</v>
      </c>
      <c r="AD1553" t="b">
        <v>0</v>
      </c>
      <c r="AE1553" t="b">
        <v>0</v>
      </c>
      <c r="AF1553" t="s">
        <v>68</v>
      </c>
      <c r="AG1553">
        <v>15319210.273500001</v>
      </c>
      <c r="AH1553">
        <v>9.9083077215372903E-5</v>
      </c>
      <c r="AI1553">
        <v>5106403.4244999997</v>
      </c>
      <c r="AJ1553">
        <v>9.5024747892376546E-5</v>
      </c>
    </row>
    <row r="1554" spans="1:82" x14ac:dyDescent="0.3">
      <c r="A1554" t="s">
        <v>7324</v>
      </c>
      <c r="B1554" t="s">
        <v>49</v>
      </c>
      <c r="C1554" t="s">
        <v>2600</v>
      </c>
      <c r="D1554" t="s">
        <v>619</v>
      </c>
      <c r="E1554" t="s">
        <v>620</v>
      </c>
      <c r="F1554" t="s">
        <v>3271</v>
      </c>
      <c r="G1554" t="s">
        <v>53</v>
      </c>
      <c r="H1554" t="s">
        <v>7325</v>
      </c>
      <c r="I1554" t="s">
        <v>7326</v>
      </c>
      <c r="J1554" t="s">
        <v>55</v>
      </c>
      <c r="K1554" t="s">
        <v>7326</v>
      </c>
      <c r="L1554" t="s">
        <v>55</v>
      </c>
      <c r="M1554" t="s">
        <v>7326</v>
      </c>
      <c r="N1554" t="s">
        <v>55</v>
      </c>
      <c r="O1554" t="s">
        <v>55</v>
      </c>
      <c r="P1554" t="s">
        <v>55</v>
      </c>
      <c r="Q1554" t="s">
        <v>55</v>
      </c>
      <c r="R1554">
        <v>2.032E-3</v>
      </c>
      <c r="U1554" t="s">
        <v>3194</v>
      </c>
      <c r="Y1554">
        <v>0.84042000000000006</v>
      </c>
      <c r="Z1554">
        <v>2</v>
      </c>
      <c r="AA1554" t="b">
        <v>0</v>
      </c>
      <c r="AD1554" t="b">
        <v>0</v>
      </c>
      <c r="AE1554" t="b">
        <v>0</v>
      </c>
      <c r="AG1554">
        <v>22216159.777830001</v>
      </c>
      <c r="AH1554">
        <v>1.4369183759450218E-4</v>
      </c>
      <c r="AI1554">
        <v>7349071.8656700002</v>
      </c>
      <c r="AJ1554">
        <v>1.3675842725775791E-4</v>
      </c>
    </row>
    <row r="1555" spans="1:82" x14ac:dyDescent="0.3">
      <c r="A1555" t="s">
        <v>7327</v>
      </c>
      <c r="B1555" t="s">
        <v>49</v>
      </c>
      <c r="C1555" t="s">
        <v>7328</v>
      </c>
      <c r="D1555" t="s">
        <v>7329</v>
      </c>
      <c r="E1555" t="s">
        <v>7330</v>
      </c>
      <c r="F1555" t="s">
        <v>3998</v>
      </c>
      <c r="R1555">
        <v>0</v>
      </c>
      <c r="Y1555">
        <v>27.8</v>
      </c>
      <c r="AA1555" t="b">
        <v>0</v>
      </c>
      <c r="AD1555" t="b">
        <v>0</v>
      </c>
      <c r="AE1555" t="b">
        <v>0</v>
      </c>
      <c r="AG1555">
        <v>28688905</v>
      </c>
      <c r="AH1555">
        <v>1.8555688828534163E-4</v>
      </c>
      <c r="AI1555">
        <v>13500597.4</v>
      </c>
      <c r="AJ1555">
        <v>2.5123178834173101E-4</v>
      </c>
      <c r="BE1555">
        <v>2307594.6</v>
      </c>
      <c r="BF1555">
        <v>5.7812823389485016E-3</v>
      </c>
      <c r="BK1555">
        <v>2307594.6</v>
      </c>
      <c r="BL1555">
        <v>8.879655115734417E-4</v>
      </c>
      <c r="BY1555">
        <v>2307594.6</v>
      </c>
      <c r="BZ1555">
        <v>5.2291762015179927E-3</v>
      </c>
    </row>
    <row r="1556" spans="1:82" x14ac:dyDescent="0.3">
      <c r="A1556" t="s">
        <v>7331</v>
      </c>
      <c r="B1556" t="s">
        <v>49</v>
      </c>
      <c r="C1556" t="s">
        <v>295</v>
      </c>
      <c r="D1556" t="s">
        <v>143</v>
      </c>
      <c r="E1556" t="s">
        <v>296</v>
      </c>
      <c r="F1556" t="s">
        <v>3217</v>
      </c>
      <c r="G1556" t="s">
        <v>53</v>
      </c>
      <c r="H1556" t="s">
        <v>6176</v>
      </c>
      <c r="I1556" t="s">
        <v>7332</v>
      </c>
      <c r="J1556" t="s">
        <v>54</v>
      </c>
      <c r="K1556" t="s">
        <v>3247</v>
      </c>
      <c r="L1556" t="s">
        <v>68</v>
      </c>
      <c r="M1556" t="s">
        <v>4959</v>
      </c>
      <c r="N1556" t="s">
        <v>3193</v>
      </c>
      <c r="O1556" t="s">
        <v>54</v>
      </c>
      <c r="P1556" t="s">
        <v>54</v>
      </c>
      <c r="Q1556" t="s">
        <v>68</v>
      </c>
      <c r="R1556">
        <v>-2.8600000000000001E-4</v>
      </c>
      <c r="S1556" t="s">
        <v>3194</v>
      </c>
      <c r="V1556" t="s">
        <v>55</v>
      </c>
      <c r="W1556" t="s">
        <v>55</v>
      </c>
      <c r="X1556" t="s">
        <v>55</v>
      </c>
      <c r="Y1556">
        <v>1.0428299999999999</v>
      </c>
      <c r="Z1556">
        <v>4</v>
      </c>
      <c r="AA1556" t="b">
        <v>0</v>
      </c>
      <c r="AB1556" t="s">
        <v>54</v>
      </c>
      <c r="AC1556" t="s">
        <v>3193</v>
      </c>
      <c r="AD1556" t="b">
        <v>0</v>
      </c>
      <c r="AE1556" t="b">
        <v>0</v>
      </c>
      <c r="AF1556" t="s">
        <v>68</v>
      </c>
      <c r="AG1556">
        <v>114966796.5183</v>
      </c>
      <c r="AH1556">
        <v>7.4359342115252558E-4</v>
      </c>
      <c r="AI1556">
        <v>49442027.811636001</v>
      </c>
      <c r="AJ1556">
        <v>9.2006366076503496E-4</v>
      </c>
      <c r="AM1556">
        <v>315265.43835000001</v>
      </c>
      <c r="AN1556">
        <v>5.91949788767765E-4</v>
      </c>
      <c r="AO1556">
        <v>3362831.3424</v>
      </c>
      <c r="AP1556">
        <v>8.4613864224412558E-4</v>
      </c>
      <c r="AQ1556">
        <v>735619.35615000001</v>
      </c>
      <c r="AR1556">
        <v>1.8139682275534032E-3</v>
      </c>
      <c r="BC1556">
        <v>2101769.5889999997</v>
      </c>
      <c r="BD1556">
        <v>1.9237747344830174E-3</v>
      </c>
    </row>
    <row r="1557" spans="1:82" x14ac:dyDescent="0.3">
      <c r="A1557" t="s">
        <v>7333</v>
      </c>
      <c r="B1557" t="s">
        <v>49</v>
      </c>
      <c r="C1557" t="s">
        <v>2281</v>
      </c>
      <c r="D1557" t="s">
        <v>905</v>
      </c>
      <c r="E1557" t="s">
        <v>906</v>
      </c>
      <c r="F1557" t="s">
        <v>3217</v>
      </c>
      <c r="G1557" t="s">
        <v>53</v>
      </c>
      <c r="H1557" t="s">
        <v>7334</v>
      </c>
      <c r="I1557" t="s">
        <v>6974</v>
      </c>
      <c r="J1557" t="s">
        <v>63</v>
      </c>
      <c r="K1557" t="s">
        <v>3256</v>
      </c>
      <c r="L1557" t="s">
        <v>55</v>
      </c>
      <c r="M1557" t="s">
        <v>3256</v>
      </c>
      <c r="N1557" t="s">
        <v>55</v>
      </c>
      <c r="O1557" t="s">
        <v>63</v>
      </c>
      <c r="P1557" t="s">
        <v>63</v>
      </c>
      <c r="Q1557" t="s">
        <v>63</v>
      </c>
      <c r="R1557">
        <v>9.4600000000000012E-4</v>
      </c>
      <c r="U1557" t="s">
        <v>3194</v>
      </c>
      <c r="W1557" t="s">
        <v>3389</v>
      </c>
      <c r="Y1557">
        <v>1.01681</v>
      </c>
      <c r="Z1557">
        <v>4</v>
      </c>
      <c r="AA1557" t="b">
        <v>0</v>
      </c>
      <c r="AB1557" t="s">
        <v>63</v>
      </c>
      <c r="AD1557" t="b">
        <v>0</v>
      </c>
      <c r="AE1557" t="b">
        <v>0</v>
      </c>
      <c r="BK1557">
        <v>4000111.3971000002</v>
      </c>
      <c r="BL1557">
        <v>1.5392482557710337E-3</v>
      </c>
    </row>
    <row r="1558" spans="1:82" x14ac:dyDescent="0.3">
      <c r="A1558" t="s">
        <v>7335</v>
      </c>
      <c r="B1558" t="s">
        <v>49</v>
      </c>
      <c r="C1558" t="s">
        <v>1313</v>
      </c>
      <c r="D1558" t="s">
        <v>219</v>
      </c>
      <c r="E1558" t="s">
        <v>219</v>
      </c>
      <c r="F1558" t="s">
        <v>3271</v>
      </c>
      <c r="G1558" t="s">
        <v>53</v>
      </c>
      <c r="H1558" t="s">
        <v>7336</v>
      </c>
      <c r="I1558" t="s">
        <v>3248</v>
      </c>
      <c r="J1558" t="s">
        <v>55</v>
      </c>
      <c r="K1558" t="s">
        <v>4696</v>
      </c>
      <c r="L1558" t="s">
        <v>108</v>
      </c>
      <c r="M1558" t="s">
        <v>4429</v>
      </c>
      <c r="N1558" t="s">
        <v>3309</v>
      </c>
      <c r="O1558" t="s">
        <v>108</v>
      </c>
      <c r="P1558" t="s">
        <v>108</v>
      </c>
      <c r="Q1558" t="s">
        <v>108</v>
      </c>
      <c r="R1558">
        <v>-2.3149999999999998E-3</v>
      </c>
      <c r="S1558" t="s">
        <v>3194</v>
      </c>
      <c r="T1558" t="s">
        <v>3208</v>
      </c>
      <c r="U1558" t="s">
        <v>3194</v>
      </c>
      <c r="W1558" t="s">
        <v>55</v>
      </c>
      <c r="X1558" t="s">
        <v>55</v>
      </c>
      <c r="Y1558">
        <v>0.96521000000000001</v>
      </c>
      <c r="Z1558">
        <v>2</v>
      </c>
      <c r="AA1558" t="b">
        <v>0</v>
      </c>
      <c r="AC1558" t="s">
        <v>3309</v>
      </c>
      <c r="AD1558" t="b">
        <v>0</v>
      </c>
      <c r="AE1558" t="b">
        <v>0</v>
      </c>
      <c r="AF1558" t="s">
        <v>108</v>
      </c>
      <c r="AW1558">
        <v>4826050</v>
      </c>
      <c r="AX1558">
        <v>9.8003442253417079E-3</v>
      </c>
    </row>
    <row r="1559" spans="1:82" x14ac:dyDescent="0.3">
      <c r="A1559" t="s">
        <v>7337</v>
      </c>
      <c r="B1559" t="s">
        <v>3210</v>
      </c>
      <c r="D1559" t="s">
        <v>346</v>
      </c>
      <c r="E1559" t="s">
        <v>3818</v>
      </c>
      <c r="F1559" t="s">
        <v>3864</v>
      </c>
      <c r="H1559" t="s">
        <v>6989</v>
      </c>
      <c r="R1559">
        <v>0</v>
      </c>
      <c r="S1559" t="s">
        <v>3194</v>
      </c>
      <c r="T1559" t="s">
        <v>3194</v>
      </c>
      <c r="U1559" t="s">
        <v>3194</v>
      </c>
      <c r="V1559" t="s">
        <v>55</v>
      </c>
      <c r="W1559" t="s">
        <v>55</v>
      </c>
      <c r="X1559" t="s">
        <v>55</v>
      </c>
      <c r="Y1559">
        <v>-0.36345642160000002</v>
      </c>
      <c r="Z1559">
        <v>2</v>
      </c>
      <c r="AA1559" t="b">
        <v>0</v>
      </c>
      <c r="AD1559" t="b">
        <v>0</v>
      </c>
      <c r="AE1559" t="b">
        <v>0</v>
      </c>
      <c r="AG1559">
        <v>-1672525.0637338369</v>
      </c>
      <c r="AH1559">
        <v>-1.0817720174600371E-5</v>
      </c>
    </row>
    <row r="1560" spans="1:82" x14ac:dyDescent="0.3">
      <c r="A1560" t="s">
        <v>7338</v>
      </c>
      <c r="B1560" t="s">
        <v>49</v>
      </c>
      <c r="C1560" t="s">
        <v>2284</v>
      </c>
      <c r="D1560" t="s">
        <v>877</v>
      </c>
      <c r="E1560" t="s">
        <v>878</v>
      </c>
      <c r="F1560" t="s">
        <v>3233</v>
      </c>
      <c r="G1560" t="s">
        <v>128</v>
      </c>
      <c r="H1560" t="s">
        <v>7339</v>
      </c>
      <c r="I1560" t="s">
        <v>5018</v>
      </c>
      <c r="J1560" t="s">
        <v>55</v>
      </c>
      <c r="K1560" t="s">
        <v>7340</v>
      </c>
      <c r="L1560" t="s">
        <v>48</v>
      </c>
      <c r="M1560" t="s">
        <v>7341</v>
      </c>
      <c r="N1560" t="s">
        <v>3237</v>
      </c>
      <c r="O1560" t="s">
        <v>48</v>
      </c>
      <c r="P1560" t="s">
        <v>48</v>
      </c>
      <c r="Q1560" t="s">
        <v>48</v>
      </c>
      <c r="R1560">
        <v>1.5100000000000001E-3</v>
      </c>
      <c r="S1560" t="s">
        <v>3194</v>
      </c>
      <c r="T1560" t="s">
        <v>3194</v>
      </c>
      <c r="U1560" t="s">
        <v>3194</v>
      </c>
      <c r="V1560" t="s">
        <v>55</v>
      </c>
      <c r="X1560" t="s">
        <v>55</v>
      </c>
      <c r="Y1560">
        <v>0.95117999999999991</v>
      </c>
      <c r="Z1560">
        <v>5</v>
      </c>
      <c r="AA1560" t="b">
        <v>0</v>
      </c>
      <c r="AC1560" t="s">
        <v>3237</v>
      </c>
      <c r="AD1560" t="b">
        <v>0</v>
      </c>
      <c r="AE1560" t="b">
        <v>0</v>
      </c>
      <c r="AF1560" t="s">
        <v>48</v>
      </c>
      <c r="AG1560">
        <v>98327807.122299999</v>
      </c>
      <c r="AH1560">
        <v>6.3597414824773687E-4</v>
      </c>
      <c r="AI1560">
        <v>28639167.123</v>
      </c>
      <c r="AJ1560">
        <v>5.3294450310243291E-4</v>
      </c>
      <c r="AM1560">
        <v>1909277.8081999999</v>
      </c>
      <c r="AN1560">
        <v>3.5849048382152649E-3</v>
      </c>
      <c r="AO1560">
        <v>14319583.5615</v>
      </c>
      <c r="AP1560">
        <v>3.6030213110781993E-3</v>
      </c>
    </row>
    <row r="1561" spans="1:82" x14ac:dyDescent="0.3">
      <c r="A1561" t="s">
        <v>7342</v>
      </c>
      <c r="B1561" t="s">
        <v>49</v>
      </c>
      <c r="C1561" t="s">
        <v>1312</v>
      </c>
      <c r="D1561" t="s">
        <v>700</v>
      </c>
      <c r="E1561" t="s">
        <v>701</v>
      </c>
      <c r="F1561" t="s">
        <v>3271</v>
      </c>
      <c r="G1561" t="s">
        <v>53</v>
      </c>
      <c r="H1561" t="s">
        <v>7343</v>
      </c>
      <c r="I1561" t="s">
        <v>3226</v>
      </c>
      <c r="J1561" t="s">
        <v>55</v>
      </c>
      <c r="K1561" t="s">
        <v>7344</v>
      </c>
      <c r="L1561" t="s">
        <v>108</v>
      </c>
      <c r="M1561" t="s">
        <v>7344</v>
      </c>
      <c r="N1561" t="s">
        <v>3309</v>
      </c>
      <c r="O1561" t="s">
        <v>108</v>
      </c>
      <c r="P1561" t="s">
        <v>108</v>
      </c>
      <c r="Q1561" t="s">
        <v>108</v>
      </c>
      <c r="R1561">
        <v>1.5900000000000002E-4</v>
      </c>
      <c r="S1561" t="s">
        <v>3194</v>
      </c>
      <c r="T1561" t="s">
        <v>3208</v>
      </c>
      <c r="Y1561">
        <v>0.89602000000000004</v>
      </c>
      <c r="AA1561" t="b">
        <v>0</v>
      </c>
      <c r="AC1561" t="s">
        <v>3309</v>
      </c>
      <c r="AD1561" t="b">
        <v>0</v>
      </c>
      <c r="AE1561" t="b">
        <v>0</v>
      </c>
      <c r="AF1561" t="s">
        <v>108</v>
      </c>
      <c r="BA1561">
        <v>2065619.2877499999</v>
      </c>
      <c r="BB1561">
        <v>2.9733745749336033E-3</v>
      </c>
      <c r="BQ1561">
        <v>449047.67125000001</v>
      </c>
      <c r="BR1561">
        <v>1.3795742358867597E-2</v>
      </c>
      <c r="BS1561">
        <v>24787431.453000002</v>
      </c>
      <c r="BT1561">
        <v>5.1154590975131791E-3</v>
      </c>
      <c r="BU1561">
        <v>2065619.2877499999</v>
      </c>
      <c r="BV1561">
        <v>8.2660087158034027E-3</v>
      </c>
      <c r="BW1561">
        <v>2065619.2877499999</v>
      </c>
      <c r="BX1561">
        <v>1.0421901614155415E-2</v>
      </c>
    </row>
    <row r="1562" spans="1:82" x14ac:dyDescent="0.3">
      <c r="A1562" t="s">
        <v>7345</v>
      </c>
      <c r="B1562" t="s">
        <v>3210</v>
      </c>
      <c r="D1562" t="s">
        <v>346</v>
      </c>
      <c r="E1562" t="s">
        <v>3818</v>
      </c>
      <c r="F1562" t="s">
        <v>3864</v>
      </c>
      <c r="H1562" t="s">
        <v>4100</v>
      </c>
      <c r="R1562">
        <v>0</v>
      </c>
      <c r="S1562" t="s">
        <v>3194</v>
      </c>
      <c r="T1562" t="s">
        <v>3194</v>
      </c>
      <c r="U1562" t="s">
        <v>3194</v>
      </c>
      <c r="V1562" t="s">
        <v>55</v>
      </c>
      <c r="W1562" t="s">
        <v>55</v>
      </c>
      <c r="X1562" t="s">
        <v>55</v>
      </c>
      <c r="Y1562">
        <v>-6.404328359999989E-2</v>
      </c>
      <c r="Z1562">
        <v>2</v>
      </c>
      <c r="AA1562" t="b">
        <v>0</v>
      </c>
      <c r="AD1562" t="b">
        <v>0</v>
      </c>
      <c r="AE1562" t="b">
        <v>0</v>
      </c>
      <c r="AG1562">
        <v>-943069.84271317313</v>
      </c>
      <c r="AH1562">
        <v>-6.0996787939310678E-6</v>
      </c>
    </row>
    <row r="1563" spans="1:82" x14ac:dyDescent="0.3">
      <c r="A1563" t="s">
        <v>7346</v>
      </c>
      <c r="B1563" t="s">
        <v>49</v>
      </c>
      <c r="C1563" t="s">
        <v>1721</v>
      </c>
      <c r="D1563" t="s">
        <v>1301</v>
      </c>
      <c r="E1563" t="s">
        <v>374</v>
      </c>
      <c r="F1563" t="s">
        <v>3217</v>
      </c>
      <c r="G1563" t="s">
        <v>67</v>
      </c>
      <c r="H1563" t="s">
        <v>7347</v>
      </c>
      <c r="I1563" t="s">
        <v>3256</v>
      </c>
      <c r="J1563" t="s">
        <v>55</v>
      </c>
      <c r="K1563" t="s">
        <v>3256</v>
      </c>
      <c r="L1563" t="s">
        <v>55</v>
      </c>
      <c r="M1563" t="s">
        <v>3467</v>
      </c>
      <c r="N1563" t="s">
        <v>3409</v>
      </c>
      <c r="O1563" t="s">
        <v>76</v>
      </c>
      <c r="P1563" t="s">
        <v>76</v>
      </c>
      <c r="Q1563" t="s">
        <v>76</v>
      </c>
      <c r="R1563">
        <v>2.1628999999999999E-2</v>
      </c>
      <c r="S1563" t="s">
        <v>3194</v>
      </c>
      <c r="Y1563">
        <v>1.0029399999999999</v>
      </c>
      <c r="Z1563">
        <v>3</v>
      </c>
      <c r="AA1563" t="b">
        <v>0</v>
      </c>
      <c r="AC1563" t="s">
        <v>3409</v>
      </c>
      <c r="AD1563" t="b">
        <v>0</v>
      </c>
      <c r="AE1563" t="b">
        <v>0</v>
      </c>
      <c r="AG1563">
        <v>38129678.902599998</v>
      </c>
      <c r="AH1563">
        <v>2.4661884336420984E-4</v>
      </c>
      <c r="AI1563">
        <v>13546070.136449998</v>
      </c>
      <c r="AJ1563">
        <v>2.5207798770318483E-4</v>
      </c>
      <c r="BK1563">
        <v>8529007.1229499988</v>
      </c>
      <c r="BL1563">
        <v>3.2819734337841766E-3</v>
      </c>
    </row>
    <row r="1564" spans="1:82" x14ac:dyDescent="0.3">
      <c r="A1564" t="s">
        <v>7348</v>
      </c>
      <c r="B1564" t="s">
        <v>3210</v>
      </c>
      <c r="C1564" t="s">
        <v>3058</v>
      </c>
      <c r="D1564" t="s">
        <v>638</v>
      </c>
      <c r="E1564" t="s">
        <v>639</v>
      </c>
      <c r="F1564" t="s">
        <v>3571</v>
      </c>
      <c r="G1564" t="s">
        <v>271</v>
      </c>
      <c r="H1564" t="s">
        <v>7349</v>
      </c>
      <c r="I1564" t="s">
        <v>5788</v>
      </c>
      <c r="J1564" t="s">
        <v>68</v>
      </c>
      <c r="K1564" t="s">
        <v>6257</v>
      </c>
      <c r="L1564" t="s">
        <v>107</v>
      </c>
      <c r="M1564" t="s">
        <v>5788</v>
      </c>
      <c r="N1564" t="s">
        <v>3470</v>
      </c>
      <c r="O1564" t="s">
        <v>63</v>
      </c>
      <c r="P1564" t="s">
        <v>68</v>
      </c>
      <c r="Q1564" t="s">
        <v>107</v>
      </c>
      <c r="R1564">
        <v>1.2089000000000001E-2</v>
      </c>
      <c r="S1564" t="s">
        <v>3194</v>
      </c>
      <c r="T1564" t="s">
        <v>3208</v>
      </c>
      <c r="U1564" t="s">
        <v>3194</v>
      </c>
      <c r="Y1564">
        <v>0.95869000000000004</v>
      </c>
      <c r="Z1564">
        <v>3</v>
      </c>
      <c r="AA1564" t="b">
        <v>0</v>
      </c>
      <c r="AB1564" t="s">
        <v>68</v>
      </c>
      <c r="AC1564" t="s">
        <v>3470</v>
      </c>
      <c r="AD1564" t="b">
        <v>0</v>
      </c>
      <c r="AE1564" t="b">
        <v>0</v>
      </c>
      <c r="AF1564" t="s">
        <v>107</v>
      </c>
      <c r="CC1564">
        <v>962296.77780000004</v>
      </c>
      <c r="CD1564">
        <v>4.1911411508185562E-3</v>
      </c>
    </row>
    <row r="1565" spans="1:82" x14ac:dyDescent="0.3">
      <c r="A1565" t="s">
        <v>7350</v>
      </c>
      <c r="B1565" t="s">
        <v>3210</v>
      </c>
      <c r="C1565" t="s">
        <v>2293</v>
      </c>
      <c r="D1565" t="s">
        <v>901</v>
      </c>
      <c r="E1565" t="s">
        <v>902</v>
      </c>
      <c r="F1565" t="s">
        <v>3346</v>
      </c>
      <c r="G1565" t="s">
        <v>53</v>
      </c>
      <c r="H1565" t="s">
        <v>7351</v>
      </c>
      <c r="I1565" t="s">
        <v>6210</v>
      </c>
      <c r="J1565" t="s">
        <v>62</v>
      </c>
      <c r="K1565" t="s">
        <v>7352</v>
      </c>
      <c r="L1565" t="s">
        <v>62</v>
      </c>
      <c r="M1565" t="s">
        <v>6210</v>
      </c>
      <c r="N1565" t="s">
        <v>3215</v>
      </c>
      <c r="O1565" t="s">
        <v>62</v>
      </c>
      <c r="P1565" t="s">
        <v>62</v>
      </c>
      <c r="Q1565" t="s">
        <v>62</v>
      </c>
      <c r="R1565">
        <v>1.1032E-2</v>
      </c>
      <c r="S1565" t="s">
        <v>3194</v>
      </c>
      <c r="T1565" t="s">
        <v>3194</v>
      </c>
      <c r="U1565" t="s">
        <v>3194</v>
      </c>
      <c r="Y1565">
        <v>1.01108</v>
      </c>
      <c r="Z1565">
        <v>3</v>
      </c>
      <c r="AA1565" t="b">
        <v>0</v>
      </c>
      <c r="AB1565" t="s">
        <v>62</v>
      </c>
      <c r="AC1565" t="s">
        <v>3215</v>
      </c>
      <c r="AD1565" t="b">
        <v>0</v>
      </c>
      <c r="AE1565" t="b">
        <v>0</v>
      </c>
      <c r="AF1565" t="s">
        <v>62</v>
      </c>
      <c r="CC1565">
        <v>507165</v>
      </c>
      <c r="CD1565">
        <v>2.2088820733811806E-3</v>
      </c>
    </row>
    <row r="1566" spans="1:82" x14ac:dyDescent="0.3">
      <c r="A1566" t="s">
        <v>7353</v>
      </c>
      <c r="B1566" t="s">
        <v>49</v>
      </c>
      <c r="C1566" t="s">
        <v>1633</v>
      </c>
      <c r="D1566" t="s">
        <v>1634</v>
      </c>
      <c r="E1566" t="s">
        <v>1635</v>
      </c>
      <c r="F1566" t="s">
        <v>3914</v>
      </c>
      <c r="G1566" t="s">
        <v>53</v>
      </c>
      <c r="H1566" t="s">
        <v>7354</v>
      </c>
      <c r="I1566" t="s">
        <v>4331</v>
      </c>
      <c r="J1566" t="s">
        <v>62</v>
      </c>
      <c r="K1566" t="s">
        <v>6816</v>
      </c>
      <c r="L1566" t="s">
        <v>62</v>
      </c>
      <c r="M1566" t="s">
        <v>5050</v>
      </c>
      <c r="N1566" t="s">
        <v>55</v>
      </c>
      <c r="O1566" t="s">
        <v>62</v>
      </c>
      <c r="P1566" t="s">
        <v>62</v>
      </c>
      <c r="Q1566" t="s">
        <v>62</v>
      </c>
      <c r="R1566">
        <v>3.0460000000000001E-3</v>
      </c>
      <c r="S1566" t="s">
        <v>55</v>
      </c>
      <c r="T1566" t="s">
        <v>55</v>
      </c>
      <c r="V1566" t="s">
        <v>55</v>
      </c>
      <c r="W1566" t="s">
        <v>55</v>
      </c>
      <c r="X1566" t="s">
        <v>55</v>
      </c>
      <c r="Y1566">
        <v>1.00447</v>
      </c>
      <c r="Z1566">
        <v>3</v>
      </c>
      <c r="AA1566" t="b">
        <v>0</v>
      </c>
      <c r="AB1566" t="s">
        <v>62</v>
      </c>
      <c r="AD1566" t="b">
        <v>0</v>
      </c>
      <c r="AE1566" t="b">
        <v>0</v>
      </c>
      <c r="AF1566" t="s">
        <v>62</v>
      </c>
      <c r="BM1566">
        <v>3029334.6576</v>
      </c>
      <c r="BN1566">
        <v>5.554589464660799E-3</v>
      </c>
      <c r="BU1566">
        <v>353422.37672</v>
      </c>
      <c r="BV1566">
        <v>1.4142937489268095E-3</v>
      </c>
      <c r="BW1566">
        <v>353422.37672</v>
      </c>
      <c r="BX1566">
        <v>1.7831617182607377E-3</v>
      </c>
    </row>
    <row r="1567" spans="1:82" x14ac:dyDescent="0.3">
      <c r="A1567" t="s">
        <v>7355</v>
      </c>
      <c r="B1567" t="s">
        <v>3210</v>
      </c>
      <c r="D1567" t="s">
        <v>346</v>
      </c>
      <c r="E1567" t="s">
        <v>3818</v>
      </c>
      <c r="F1567" t="s">
        <v>3864</v>
      </c>
      <c r="H1567" t="s">
        <v>4635</v>
      </c>
      <c r="R1567">
        <v>0</v>
      </c>
      <c r="S1567" t="s">
        <v>3194</v>
      </c>
      <c r="T1567" t="s">
        <v>3194</v>
      </c>
      <c r="U1567" t="s">
        <v>3194</v>
      </c>
      <c r="V1567" t="s">
        <v>55</v>
      </c>
      <c r="W1567" t="s">
        <v>55</v>
      </c>
      <c r="X1567" t="s">
        <v>55</v>
      </c>
      <c r="Y1567">
        <v>-6.8975642700000006E-2</v>
      </c>
      <c r="Z1567">
        <v>2</v>
      </c>
      <c r="AA1567" t="b">
        <v>0</v>
      </c>
      <c r="AD1567" t="b">
        <v>0</v>
      </c>
      <c r="AE1567" t="b">
        <v>0</v>
      </c>
      <c r="AG1567">
        <v>-425642.33979430317</v>
      </c>
      <c r="AH1567">
        <v>-2.7530108972344166E-6</v>
      </c>
    </row>
    <row r="1568" spans="1:82" x14ac:dyDescent="0.3">
      <c r="A1568" t="s">
        <v>7356</v>
      </c>
      <c r="B1568" t="s">
        <v>3210</v>
      </c>
      <c r="C1568" t="s">
        <v>2538</v>
      </c>
      <c r="D1568" t="s">
        <v>84</v>
      </c>
      <c r="E1568" t="s">
        <v>85</v>
      </c>
      <c r="F1568" t="s">
        <v>3375</v>
      </c>
      <c r="G1568" t="s">
        <v>53</v>
      </c>
      <c r="H1568" t="s">
        <v>6680</v>
      </c>
      <c r="I1568" t="s">
        <v>4071</v>
      </c>
      <c r="J1568" t="s">
        <v>55</v>
      </c>
      <c r="K1568" t="s">
        <v>4141</v>
      </c>
      <c r="L1568" t="s">
        <v>48</v>
      </c>
      <c r="M1568" t="s">
        <v>4071</v>
      </c>
      <c r="N1568" t="s">
        <v>3237</v>
      </c>
      <c r="O1568" t="s">
        <v>48</v>
      </c>
      <c r="P1568" t="s">
        <v>48</v>
      </c>
      <c r="Q1568" t="s">
        <v>48</v>
      </c>
      <c r="R1568">
        <v>2.0720000000000001E-3</v>
      </c>
      <c r="S1568" t="s">
        <v>3194</v>
      </c>
      <c r="T1568" t="s">
        <v>3208</v>
      </c>
      <c r="U1568" t="s">
        <v>3194</v>
      </c>
      <c r="Y1568">
        <v>0.86726563000000001</v>
      </c>
      <c r="Z1568">
        <v>2</v>
      </c>
      <c r="AA1568" t="b">
        <v>0</v>
      </c>
      <c r="AC1568" t="s">
        <v>3237</v>
      </c>
      <c r="AD1568" t="b">
        <v>0</v>
      </c>
      <c r="AE1568" t="b">
        <v>0</v>
      </c>
      <c r="AF1568" t="s">
        <v>48</v>
      </c>
      <c r="CC1568">
        <v>4433515.3485000003</v>
      </c>
      <c r="CD1568">
        <v>1.9309519732950753E-2</v>
      </c>
    </row>
    <row r="1569" spans="1:84" x14ac:dyDescent="0.3">
      <c r="A1569" t="s">
        <v>7357</v>
      </c>
      <c r="B1569" t="s">
        <v>49</v>
      </c>
      <c r="C1569" t="s">
        <v>1637</v>
      </c>
      <c r="D1569" t="s">
        <v>990</v>
      </c>
      <c r="E1569" t="s">
        <v>991</v>
      </c>
      <c r="F1569" t="s">
        <v>3360</v>
      </c>
      <c r="G1569" t="s">
        <v>53</v>
      </c>
      <c r="H1569" t="s">
        <v>7358</v>
      </c>
      <c r="I1569" t="s">
        <v>3226</v>
      </c>
      <c r="J1569" t="s">
        <v>55</v>
      </c>
      <c r="K1569" t="s">
        <v>4615</v>
      </c>
      <c r="L1569" t="s">
        <v>55</v>
      </c>
      <c r="M1569" t="s">
        <v>7359</v>
      </c>
      <c r="N1569" t="s">
        <v>3221</v>
      </c>
      <c r="O1569" t="s">
        <v>56</v>
      </c>
      <c r="P1569" t="s">
        <v>56</v>
      </c>
      <c r="Q1569" t="s">
        <v>56</v>
      </c>
      <c r="R1569">
        <v>1.222E-2</v>
      </c>
      <c r="S1569" t="s">
        <v>3194</v>
      </c>
      <c r="Y1569">
        <v>0.82216999999999996</v>
      </c>
      <c r="Z1569">
        <v>5</v>
      </c>
      <c r="AA1569" t="b">
        <v>0</v>
      </c>
      <c r="AC1569" t="s">
        <v>3221</v>
      </c>
      <c r="AD1569" t="b">
        <v>0</v>
      </c>
      <c r="AE1569" t="b">
        <v>0</v>
      </c>
      <c r="AG1569">
        <v>59652513.358249992</v>
      </c>
      <c r="AH1569">
        <v>3.8582632404954612E-4</v>
      </c>
      <c r="AI1569">
        <v>18512848.973249998</v>
      </c>
      <c r="AJ1569">
        <v>3.4450447021329406E-4</v>
      </c>
      <c r="AM1569">
        <v>822793.28769999999</v>
      </c>
      <c r="AN1569">
        <v>1.5448959943171324E-3</v>
      </c>
      <c r="AO1569">
        <v>7405139.5892999992</v>
      </c>
      <c r="AP1569">
        <v>1.8632438322781712E-3</v>
      </c>
      <c r="AS1569">
        <v>4113966.4384999997</v>
      </c>
      <c r="AT1569">
        <v>2.3412187412258905E-3</v>
      </c>
      <c r="BC1569">
        <v>5759553.0138999997</v>
      </c>
      <c r="BD1569">
        <v>5.2717874633099642E-3</v>
      </c>
      <c r="CE1569">
        <v>5759553.0138999997</v>
      </c>
      <c r="CF1569">
        <v>2.4687268992657004E-2</v>
      </c>
    </row>
    <row r="1570" spans="1:84" x14ac:dyDescent="0.3">
      <c r="A1570" t="s">
        <v>7360</v>
      </c>
      <c r="B1570" t="s">
        <v>49</v>
      </c>
      <c r="C1570" t="s">
        <v>1317</v>
      </c>
      <c r="D1570" t="s">
        <v>118</v>
      </c>
      <c r="E1570" t="s">
        <v>119</v>
      </c>
      <c r="F1570" t="s">
        <v>3254</v>
      </c>
      <c r="G1570" t="s">
        <v>53</v>
      </c>
      <c r="H1570" t="s">
        <v>4170</v>
      </c>
      <c r="I1570" t="s">
        <v>3256</v>
      </c>
      <c r="J1570" t="s">
        <v>55</v>
      </c>
      <c r="K1570" t="s">
        <v>3206</v>
      </c>
      <c r="L1570" t="s">
        <v>108</v>
      </c>
      <c r="M1570" t="s">
        <v>3897</v>
      </c>
      <c r="N1570" t="s">
        <v>3309</v>
      </c>
      <c r="O1570" t="s">
        <v>108</v>
      </c>
      <c r="P1570" t="s">
        <v>108</v>
      </c>
      <c r="Q1570" t="s">
        <v>108</v>
      </c>
      <c r="R1570">
        <v>-4.8060000000000004E-3</v>
      </c>
      <c r="S1570" t="s">
        <v>3194</v>
      </c>
      <c r="T1570" t="s">
        <v>3208</v>
      </c>
      <c r="U1570" t="s">
        <v>3194</v>
      </c>
      <c r="X1570" t="s">
        <v>55</v>
      </c>
      <c r="Y1570">
        <v>1.1032500000000001</v>
      </c>
      <c r="Z1570">
        <v>2</v>
      </c>
      <c r="AA1570" t="b">
        <v>0</v>
      </c>
      <c r="AC1570" t="s">
        <v>3309</v>
      </c>
      <c r="AD1570" t="b">
        <v>0</v>
      </c>
      <c r="AE1570" t="b">
        <v>0</v>
      </c>
      <c r="AF1570" t="s">
        <v>108</v>
      </c>
      <c r="AG1570">
        <v>920321736.01575565</v>
      </c>
      <c r="AH1570">
        <v>5.9525463783454699E-3</v>
      </c>
      <c r="AI1570">
        <v>48956270.767700046</v>
      </c>
      <c r="AJ1570">
        <v>9.110242377504932E-4</v>
      </c>
      <c r="AK1570">
        <v>19747080.828144491</v>
      </c>
      <c r="AL1570">
        <v>2.3710834735920869E-3</v>
      </c>
      <c r="BA1570">
        <v>30157982.883000005</v>
      </c>
      <c r="BB1570">
        <v>4.3411184271652595E-2</v>
      </c>
      <c r="BC1570">
        <v>20105321.922000002</v>
      </c>
      <c r="BD1570">
        <v>1.8402640586589605E-2</v>
      </c>
      <c r="BM1570">
        <v>1675443.4935000001</v>
      </c>
      <c r="BN1570">
        <v>3.0720939841630472E-3</v>
      </c>
      <c r="BO1570">
        <v>3909368.1515000006</v>
      </c>
      <c r="BP1570">
        <v>1.0073094514756313E-2</v>
      </c>
      <c r="BU1570">
        <v>3909368.1515000006</v>
      </c>
      <c r="BV1570">
        <v>1.5644156406373701E-2</v>
      </c>
      <c r="BW1570">
        <v>3909368.1515000006</v>
      </c>
      <c r="BX1570">
        <v>1.9724375391955925E-2</v>
      </c>
      <c r="CA1570">
        <v>-104753.41999999806</v>
      </c>
      <c r="CB1570">
        <v>-1.1512012085664862E-4</v>
      </c>
    </row>
    <row r="1571" spans="1:84" x14ac:dyDescent="0.3">
      <c r="A1571" t="s">
        <v>7361</v>
      </c>
      <c r="B1571" t="s">
        <v>49</v>
      </c>
      <c r="C1571" t="s">
        <v>2531</v>
      </c>
      <c r="D1571" t="s">
        <v>1414</v>
      </c>
      <c r="E1571" t="s">
        <v>1894</v>
      </c>
      <c r="F1571" t="s">
        <v>3271</v>
      </c>
      <c r="G1571" t="s">
        <v>53</v>
      </c>
      <c r="H1571" t="s">
        <v>7362</v>
      </c>
      <c r="I1571" t="s">
        <v>4795</v>
      </c>
      <c r="J1571" t="s">
        <v>48</v>
      </c>
      <c r="K1571" t="s">
        <v>7363</v>
      </c>
      <c r="L1571" t="s">
        <v>48</v>
      </c>
      <c r="M1571" t="s">
        <v>7364</v>
      </c>
      <c r="N1571" t="s">
        <v>3237</v>
      </c>
      <c r="O1571" t="s">
        <v>48</v>
      </c>
      <c r="P1571" t="s">
        <v>48</v>
      </c>
      <c r="Q1571" t="s">
        <v>48</v>
      </c>
      <c r="R1571">
        <v>-2.9949999999999998E-3</v>
      </c>
      <c r="S1571" t="s">
        <v>3194</v>
      </c>
      <c r="T1571" t="s">
        <v>3194</v>
      </c>
      <c r="U1571" t="s">
        <v>3194</v>
      </c>
      <c r="W1571" t="s">
        <v>55</v>
      </c>
      <c r="Y1571">
        <v>1.0357399999999999</v>
      </c>
      <c r="Z1571">
        <v>1</v>
      </c>
      <c r="AA1571" t="b">
        <v>0</v>
      </c>
      <c r="AB1571" t="s">
        <v>48</v>
      </c>
      <c r="AC1571" t="s">
        <v>3237</v>
      </c>
      <c r="AD1571" t="b">
        <v>0</v>
      </c>
      <c r="AE1571" t="b">
        <v>0</v>
      </c>
      <c r="AF1571" t="s">
        <v>48</v>
      </c>
      <c r="AG1571">
        <v>68237329.452500001</v>
      </c>
      <c r="AH1571">
        <v>4.413520320175202E-4</v>
      </c>
      <c r="AI1571">
        <v>15747076.0275</v>
      </c>
      <c r="AJ1571">
        <v>2.930363712306558E-4</v>
      </c>
    </row>
    <row r="1572" spans="1:84" x14ac:dyDescent="0.3">
      <c r="A1572" t="s">
        <v>7365</v>
      </c>
      <c r="B1572" t="s">
        <v>49</v>
      </c>
      <c r="C1572" t="s">
        <v>2083</v>
      </c>
      <c r="D1572" t="s">
        <v>379</v>
      </c>
      <c r="E1572" t="s">
        <v>1803</v>
      </c>
      <c r="F1572" t="s">
        <v>3914</v>
      </c>
      <c r="G1572" t="s">
        <v>67</v>
      </c>
      <c r="H1572" t="s">
        <v>7366</v>
      </c>
      <c r="I1572" t="s">
        <v>4331</v>
      </c>
      <c r="J1572" t="s">
        <v>56</v>
      </c>
      <c r="K1572" t="s">
        <v>7367</v>
      </c>
      <c r="L1572" t="s">
        <v>63</v>
      </c>
      <c r="M1572" t="s">
        <v>4333</v>
      </c>
      <c r="N1572" t="s">
        <v>3207</v>
      </c>
      <c r="O1572" t="s">
        <v>68</v>
      </c>
      <c r="P1572" t="s">
        <v>56</v>
      </c>
      <c r="Q1572" t="s">
        <v>63</v>
      </c>
      <c r="R1572">
        <v>2.8829E-2</v>
      </c>
      <c r="S1572" t="s">
        <v>3194</v>
      </c>
      <c r="T1572" t="s">
        <v>3194</v>
      </c>
      <c r="U1572" t="s">
        <v>3201</v>
      </c>
      <c r="Y1572">
        <v>0.84247000000000005</v>
      </c>
      <c r="Z1572">
        <v>2</v>
      </c>
      <c r="AA1572" t="b">
        <v>0</v>
      </c>
      <c r="AB1572" t="s">
        <v>56</v>
      </c>
      <c r="AC1572" t="s">
        <v>3207</v>
      </c>
      <c r="AD1572" t="b">
        <v>0</v>
      </c>
      <c r="AE1572" t="b">
        <v>0</v>
      </c>
      <c r="AF1572" t="s">
        <v>63</v>
      </c>
      <c r="AI1572">
        <v>13769317.68513</v>
      </c>
      <c r="AJ1572">
        <v>2.5623238763350083E-4</v>
      </c>
      <c r="AK1572">
        <v>31045107.575789999</v>
      </c>
      <c r="AL1572">
        <v>3.7276669979458871E-3</v>
      </c>
    </row>
    <row r="1573" spans="1:84" x14ac:dyDescent="0.3">
      <c r="A1573" t="s">
        <v>7368</v>
      </c>
      <c r="B1573" t="s">
        <v>49</v>
      </c>
      <c r="C1573" t="s">
        <v>3120</v>
      </c>
      <c r="D1573" t="s">
        <v>388</v>
      </c>
      <c r="E1573" t="s">
        <v>389</v>
      </c>
      <c r="F1573" t="s">
        <v>3265</v>
      </c>
      <c r="G1573" t="s">
        <v>128</v>
      </c>
      <c r="H1573" t="s">
        <v>7369</v>
      </c>
      <c r="I1573" t="s">
        <v>7370</v>
      </c>
      <c r="J1573" t="s">
        <v>48</v>
      </c>
      <c r="K1573" t="s">
        <v>7371</v>
      </c>
      <c r="L1573" t="s">
        <v>48</v>
      </c>
      <c r="M1573" t="s">
        <v>7372</v>
      </c>
      <c r="N1573" t="s">
        <v>3237</v>
      </c>
      <c r="O1573" t="s">
        <v>48</v>
      </c>
      <c r="P1573" t="s">
        <v>48</v>
      </c>
      <c r="Q1573" t="s">
        <v>48</v>
      </c>
      <c r="R1573">
        <v>1.2640000000000001E-3</v>
      </c>
      <c r="Y1573">
        <v>0.95730000000000004</v>
      </c>
      <c r="Z1573">
        <v>2</v>
      </c>
      <c r="AA1573" t="b">
        <v>0</v>
      </c>
      <c r="AB1573" t="s">
        <v>48</v>
      </c>
      <c r="AC1573" t="s">
        <v>3237</v>
      </c>
      <c r="AD1573" t="b">
        <v>0</v>
      </c>
      <c r="AE1573" t="b">
        <v>0</v>
      </c>
      <c r="AF1573" t="s">
        <v>48</v>
      </c>
      <c r="AG1573">
        <v>24976347.944600001</v>
      </c>
      <c r="AH1573">
        <v>1.6154445090643804E-4</v>
      </c>
      <c r="AI1573">
        <v>7685030.1368000004</v>
      </c>
      <c r="AJ1573">
        <v>1.4301025410389334E-4</v>
      </c>
    </row>
    <row r="1574" spans="1:84" x14ac:dyDescent="0.3">
      <c r="A1574" t="s">
        <v>7373</v>
      </c>
      <c r="B1574" t="s">
        <v>3210</v>
      </c>
      <c r="C1574" t="s">
        <v>1318</v>
      </c>
      <c r="D1574" t="s">
        <v>746</v>
      </c>
      <c r="E1574" t="s">
        <v>747</v>
      </c>
      <c r="F1574" t="s">
        <v>3346</v>
      </c>
      <c r="G1574" t="s">
        <v>53</v>
      </c>
      <c r="H1574" t="s">
        <v>5078</v>
      </c>
      <c r="I1574" t="s">
        <v>4502</v>
      </c>
      <c r="J1574" t="s">
        <v>54</v>
      </c>
      <c r="K1574" t="s">
        <v>3336</v>
      </c>
      <c r="L1574" t="s">
        <v>56</v>
      </c>
      <c r="M1574" t="s">
        <v>4516</v>
      </c>
      <c r="N1574" t="s">
        <v>3193</v>
      </c>
      <c r="O1574" t="s">
        <v>54</v>
      </c>
      <c r="P1574" t="s">
        <v>54</v>
      </c>
      <c r="Q1574" t="s">
        <v>56</v>
      </c>
      <c r="R1574">
        <v>3.9130000000000007E-3</v>
      </c>
      <c r="S1574" t="s">
        <v>3194</v>
      </c>
      <c r="T1574" t="s">
        <v>3194</v>
      </c>
      <c r="U1574" t="s">
        <v>3194</v>
      </c>
      <c r="V1574" t="s">
        <v>55</v>
      </c>
      <c r="X1574" t="s">
        <v>55</v>
      </c>
      <c r="Y1574">
        <v>1.0149299999999999</v>
      </c>
      <c r="Z1574">
        <v>4</v>
      </c>
      <c r="AA1574" t="b">
        <v>0</v>
      </c>
      <c r="AB1574" t="s">
        <v>54</v>
      </c>
      <c r="AC1574" t="s">
        <v>3193</v>
      </c>
      <c r="AD1574" t="b">
        <v>0</v>
      </c>
      <c r="AE1574" t="b">
        <v>0</v>
      </c>
      <c r="AF1574" t="s">
        <v>56</v>
      </c>
      <c r="CC1574">
        <v>102492.99999999999</v>
      </c>
      <c r="CD1574">
        <v>4.4639308774670433E-4</v>
      </c>
    </row>
    <row r="1575" spans="1:84" x14ac:dyDescent="0.3">
      <c r="A1575" t="s">
        <v>7374</v>
      </c>
      <c r="B1575" t="s">
        <v>3210</v>
      </c>
      <c r="C1575" t="s">
        <v>2290</v>
      </c>
      <c r="D1575" t="s">
        <v>1058</v>
      </c>
      <c r="E1575" t="s">
        <v>2291</v>
      </c>
      <c r="F1575" t="s">
        <v>3360</v>
      </c>
      <c r="G1575" t="s">
        <v>53</v>
      </c>
      <c r="H1575" t="s">
        <v>7375</v>
      </c>
      <c r="I1575" t="s">
        <v>5525</v>
      </c>
      <c r="J1575" t="s">
        <v>63</v>
      </c>
      <c r="K1575" t="s">
        <v>6180</v>
      </c>
      <c r="L1575" t="s">
        <v>55</v>
      </c>
      <c r="M1575" t="s">
        <v>3883</v>
      </c>
      <c r="N1575" t="s">
        <v>3207</v>
      </c>
      <c r="O1575" t="s">
        <v>68</v>
      </c>
      <c r="P1575" t="s">
        <v>68</v>
      </c>
      <c r="Q1575" t="s">
        <v>63</v>
      </c>
      <c r="R1575">
        <v>1.4376E-2</v>
      </c>
      <c r="S1575" t="s">
        <v>3194</v>
      </c>
      <c r="Y1575">
        <v>0.88636999999999999</v>
      </c>
      <c r="AA1575" t="b">
        <v>0</v>
      </c>
      <c r="AB1575" t="s">
        <v>63</v>
      </c>
      <c r="AC1575" t="s">
        <v>3207</v>
      </c>
      <c r="AD1575" t="b">
        <v>0</v>
      </c>
      <c r="AE1575" t="b">
        <v>0</v>
      </c>
      <c r="CC1575">
        <v>710151.55551999994</v>
      </c>
      <c r="CD1575">
        <v>3.092959964453162E-3</v>
      </c>
    </row>
    <row r="1576" spans="1:84" x14ac:dyDescent="0.3">
      <c r="A1576" t="s">
        <v>7376</v>
      </c>
      <c r="B1576" t="s">
        <v>49</v>
      </c>
      <c r="C1576" t="s">
        <v>2325</v>
      </c>
      <c r="D1576" t="s">
        <v>118</v>
      </c>
      <c r="E1576" t="s">
        <v>119</v>
      </c>
      <c r="F1576" t="s">
        <v>3254</v>
      </c>
      <c r="G1576" t="s">
        <v>53</v>
      </c>
      <c r="H1576" t="s">
        <v>3798</v>
      </c>
      <c r="I1576" t="s">
        <v>3371</v>
      </c>
      <c r="J1576" t="s">
        <v>55</v>
      </c>
      <c r="K1576" t="s">
        <v>3986</v>
      </c>
      <c r="L1576" t="s">
        <v>55</v>
      </c>
      <c r="M1576" t="s">
        <v>3986</v>
      </c>
      <c r="N1576" t="s">
        <v>55</v>
      </c>
      <c r="O1576" t="s">
        <v>108</v>
      </c>
      <c r="P1576" t="s">
        <v>108</v>
      </c>
      <c r="Q1576" t="s">
        <v>108</v>
      </c>
      <c r="R1576">
        <v>-4.5890000000000002E-3</v>
      </c>
      <c r="S1576" t="s">
        <v>3194</v>
      </c>
      <c r="T1576" t="s">
        <v>3208</v>
      </c>
      <c r="U1576" t="s">
        <v>3194</v>
      </c>
      <c r="X1576" t="s">
        <v>55</v>
      </c>
      <c r="Y1576">
        <v>0.95860000000000001</v>
      </c>
      <c r="Z1576">
        <v>2</v>
      </c>
      <c r="AA1576" t="b">
        <v>0</v>
      </c>
      <c r="AD1576" t="b">
        <v>0</v>
      </c>
      <c r="AE1576" t="b">
        <v>0</v>
      </c>
      <c r="AG1576">
        <v>503265</v>
      </c>
      <c r="AH1576">
        <v>3.2550662837400893E-6</v>
      </c>
      <c r="AI1576">
        <v>215685</v>
      </c>
      <c r="AJ1576">
        <v>4.0136689261236875E-6</v>
      </c>
    </row>
    <row r="1577" spans="1:84" x14ac:dyDescent="0.3">
      <c r="A1577" t="s">
        <v>7377</v>
      </c>
      <c r="B1577" t="s">
        <v>49</v>
      </c>
      <c r="C1577" t="s">
        <v>1324</v>
      </c>
      <c r="D1577" t="s">
        <v>70</v>
      </c>
      <c r="E1577" t="s">
        <v>71</v>
      </c>
      <c r="F1577" t="s">
        <v>3250</v>
      </c>
      <c r="G1577" t="s">
        <v>53</v>
      </c>
      <c r="H1577" t="s">
        <v>7378</v>
      </c>
      <c r="I1577" t="s">
        <v>4505</v>
      </c>
      <c r="J1577" t="s">
        <v>62</v>
      </c>
      <c r="K1577" t="s">
        <v>4188</v>
      </c>
      <c r="L1577" t="s">
        <v>107</v>
      </c>
      <c r="M1577" t="s">
        <v>4468</v>
      </c>
      <c r="N1577" t="s">
        <v>3498</v>
      </c>
      <c r="O1577" t="s">
        <v>107</v>
      </c>
      <c r="P1577" t="s">
        <v>62</v>
      </c>
      <c r="Q1577" t="s">
        <v>107</v>
      </c>
      <c r="R1577">
        <v>1.6510000000000001E-3</v>
      </c>
      <c r="S1577" t="s">
        <v>3194</v>
      </c>
      <c r="T1577" t="s">
        <v>3194</v>
      </c>
      <c r="U1577" t="s">
        <v>3194</v>
      </c>
      <c r="V1577" t="s">
        <v>55</v>
      </c>
      <c r="X1577" t="s">
        <v>55</v>
      </c>
      <c r="Y1577">
        <v>1.03423</v>
      </c>
      <c r="Z1577">
        <v>3</v>
      </c>
      <c r="AA1577" t="b">
        <v>0</v>
      </c>
      <c r="AB1577" t="s">
        <v>63</v>
      </c>
      <c r="AC1577" t="s">
        <v>3498</v>
      </c>
      <c r="AD1577" t="b">
        <v>1</v>
      </c>
      <c r="AE1577" t="b">
        <v>0</v>
      </c>
      <c r="AF1577" t="s">
        <v>107</v>
      </c>
      <c r="AG1577">
        <v>137708670.02576002</v>
      </c>
      <c r="AH1577">
        <v>8.9068552110625786E-4</v>
      </c>
      <c r="AI1577">
        <v>36293700.684500001</v>
      </c>
      <c r="AJ1577">
        <v>6.7538724830846684E-4</v>
      </c>
      <c r="BC1577">
        <v>3110888.6301000002</v>
      </c>
      <c r="BD1577">
        <v>2.8474334102551648E-3</v>
      </c>
      <c r="BK1577">
        <v>12443554.520400001</v>
      </c>
      <c r="BL1577">
        <v>4.7882965471920409E-3</v>
      </c>
    </row>
    <row r="1578" spans="1:84" x14ac:dyDescent="0.3">
      <c r="A1578" t="s">
        <v>7379</v>
      </c>
      <c r="B1578" t="s">
        <v>49</v>
      </c>
      <c r="C1578" t="s">
        <v>2534</v>
      </c>
      <c r="D1578" t="s">
        <v>1320</v>
      </c>
      <c r="E1578" t="s">
        <v>1653</v>
      </c>
      <c r="F1578" t="s">
        <v>3244</v>
      </c>
      <c r="G1578" t="s">
        <v>53</v>
      </c>
      <c r="H1578" t="s">
        <v>3342</v>
      </c>
      <c r="I1578" t="s">
        <v>4835</v>
      </c>
      <c r="J1578" t="s">
        <v>63</v>
      </c>
      <c r="K1578" t="s">
        <v>4513</v>
      </c>
      <c r="L1578" t="s">
        <v>55</v>
      </c>
      <c r="M1578" t="s">
        <v>3781</v>
      </c>
      <c r="N1578" t="s">
        <v>3207</v>
      </c>
      <c r="O1578" t="s">
        <v>68</v>
      </c>
      <c r="P1578" t="s">
        <v>68</v>
      </c>
      <c r="Q1578" t="s">
        <v>63</v>
      </c>
      <c r="R1578">
        <v>4.4900000000000001E-3</v>
      </c>
      <c r="S1578" t="s">
        <v>3194</v>
      </c>
      <c r="Y1578">
        <v>0.92183000000000004</v>
      </c>
      <c r="AA1578" t="b">
        <v>0</v>
      </c>
      <c r="AB1578" t="s">
        <v>63</v>
      </c>
      <c r="AC1578" t="s">
        <v>3207</v>
      </c>
      <c r="AD1578" t="b">
        <v>0</v>
      </c>
      <c r="AE1578" t="b">
        <v>0</v>
      </c>
      <c r="AG1578">
        <v>65004692.342370003</v>
      </c>
      <c r="AH1578">
        <v>4.2044366750826334E-4</v>
      </c>
      <c r="AI1578">
        <v>14042501.49313</v>
      </c>
      <c r="AJ1578">
        <v>2.613160483483848E-4</v>
      </c>
      <c r="AS1578">
        <v>2789900.9589000004</v>
      </c>
      <c r="AT1578">
        <v>1.5877058086847988E-3</v>
      </c>
      <c r="AY1578">
        <v>92996.698630000014</v>
      </c>
      <c r="AZ1578">
        <v>5.1683825485962327E-3</v>
      </c>
      <c r="BC1578">
        <v>1394950.4794500002</v>
      </c>
      <c r="BD1578">
        <v>1.2768147861049303E-3</v>
      </c>
      <c r="BK1578">
        <v>2789900.9589000004</v>
      </c>
      <c r="BL1578">
        <v>1.0735576483880116E-3</v>
      </c>
      <c r="BY1578">
        <v>1394950.4794500002</v>
      </c>
      <c r="BZ1578">
        <v>3.1610586406451355E-3</v>
      </c>
      <c r="CA1578">
        <v>1394950.4794500002</v>
      </c>
      <c r="CB1578">
        <v>1.5329988059895985E-3</v>
      </c>
    </row>
    <row r="1579" spans="1:84" x14ac:dyDescent="0.3">
      <c r="A1579" t="s">
        <v>7066</v>
      </c>
      <c r="B1579" t="s">
        <v>49</v>
      </c>
      <c r="C1579" t="s">
        <v>2179</v>
      </c>
      <c r="D1579" t="s">
        <v>468</v>
      </c>
      <c r="E1579" t="s">
        <v>469</v>
      </c>
      <c r="F1579" t="s">
        <v>3360</v>
      </c>
      <c r="G1579" t="s">
        <v>67</v>
      </c>
      <c r="H1579" t="s">
        <v>7067</v>
      </c>
      <c r="I1579" t="s">
        <v>3911</v>
      </c>
      <c r="J1579" t="s">
        <v>76</v>
      </c>
      <c r="K1579" t="s">
        <v>3912</v>
      </c>
      <c r="L1579" t="s">
        <v>76</v>
      </c>
      <c r="M1579" t="s">
        <v>3756</v>
      </c>
      <c r="N1579" t="s">
        <v>3729</v>
      </c>
      <c r="O1579" t="s">
        <v>76</v>
      </c>
      <c r="P1579" t="s">
        <v>209</v>
      </c>
      <c r="Q1579" t="s">
        <v>76</v>
      </c>
      <c r="R1579">
        <v>2.9270999999999998E-2</v>
      </c>
      <c r="S1579" t="s">
        <v>3194</v>
      </c>
      <c r="T1579" t="s">
        <v>3208</v>
      </c>
      <c r="U1579" t="s">
        <v>3194</v>
      </c>
      <c r="X1579" t="s">
        <v>3389</v>
      </c>
      <c r="Y1579">
        <v>0.95983000000000007</v>
      </c>
      <c r="Z1579">
        <v>5</v>
      </c>
      <c r="AA1579" t="b">
        <v>0</v>
      </c>
      <c r="AB1579" t="s">
        <v>76</v>
      </c>
      <c r="AC1579" t="s">
        <v>3729</v>
      </c>
      <c r="AD1579" t="b">
        <v>0</v>
      </c>
      <c r="AE1579" t="b">
        <v>0</v>
      </c>
      <c r="AF1579" t="s">
        <v>76</v>
      </c>
      <c r="AG1579">
        <v>101837963.00000001</v>
      </c>
      <c r="AH1579">
        <v>6.5867747561636659E-4</v>
      </c>
      <c r="AI1579">
        <v>22556005</v>
      </c>
      <c r="AJ1579">
        <v>4.1974331254371203E-4</v>
      </c>
      <c r="AK1579">
        <v>9790266</v>
      </c>
      <c r="AL1579">
        <v>1.1755427608107752E-3</v>
      </c>
    </row>
    <row r="1580" spans="1:84" x14ac:dyDescent="0.3">
      <c r="A1580" t="s">
        <v>7380</v>
      </c>
      <c r="B1580" t="s">
        <v>49</v>
      </c>
      <c r="C1580" t="s">
        <v>2782</v>
      </c>
      <c r="D1580" t="s">
        <v>2514</v>
      </c>
      <c r="E1580" t="s">
        <v>2515</v>
      </c>
      <c r="F1580" t="s">
        <v>3346</v>
      </c>
      <c r="G1580" t="s">
        <v>53</v>
      </c>
      <c r="H1580" t="s">
        <v>7381</v>
      </c>
      <c r="I1580" t="s">
        <v>6715</v>
      </c>
      <c r="J1580" t="s">
        <v>63</v>
      </c>
      <c r="K1580" t="s">
        <v>6650</v>
      </c>
      <c r="L1580" t="s">
        <v>55</v>
      </c>
      <c r="M1580" t="s">
        <v>6715</v>
      </c>
      <c r="N1580" t="s">
        <v>3470</v>
      </c>
      <c r="O1580" t="s">
        <v>63</v>
      </c>
      <c r="P1580" t="s">
        <v>63</v>
      </c>
      <c r="Q1580" t="s">
        <v>63</v>
      </c>
      <c r="R1580">
        <v>1.6829999999999998E-3</v>
      </c>
      <c r="Y1580">
        <v>0.98844999999999994</v>
      </c>
      <c r="AA1580" t="b">
        <v>0</v>
      </c>
      <c r="AB1580" t="s">
        <v>63</v>
      </c>
      <c r="AC1580" t="s">
        <v>3470</v>
      </c>
      <c r="AD1580" t="b">
        <v>0</v>
      </c>
      <c r="AE1580" t="b">
        <v>0</v>
      </c>
      <c r="AG1580">
        <v>9944602.7399999984</v>
      </c>
      <c r="AH1580">
        <v>6.432066820494829E-5</v>
      </c>
      <c r="AI1580">
        <v>4972301.3699999992</v>
      </c>
      <c r="AJ1580">
        <v>9.2529250991451602E-5</v>
      </c>
    </row>
    <row r="1581" spans="1:84" x14ac:dyDescent="0.3">
      <c r="A1581" t="s">
        <v>7382</v>
      </c>
      <c r="B1581" t="s">
        <v>49</v>
      </c>
      <c r="C1581" t="s">
        <v>2786</v>
      </c>
      <c r="D1581" t="s">
        <v>1641</v>
      </c>
      <c r="E1581" t="s">
        <v>1642</v>
      </c>
      <c r="F1581" t="s">
        <v>3217</v>
      </c>
      <c r="G1581" t="s">
        <v>53</v>
      </c>
      <c r="H1581" t="s">
        <v>7383</v>
      </c>
      <c r="I1581" t="s">
        <v>7078</v>
      </c>
      <c r="J1581" t="s">
        <v>68</v>
      </c>
      <c r="K1581" t="s">
        <v>3417</v>
      </c>
      <c r="L1581" t="s">
        <v>56</v>
      </c>
      <c r="M1581" t="s">
        <v>6712</v>
      </c>
      <c r="N1581" t="s">
        <v>3207</v>
      </c>
      <c r="O1581" t="s">
        <v>68</v>
      </c>
      <c r="P1581" t="s">
        <v>56</v>
      </c>
      <c r="Q1581" t="s">
        <v>68</v>
      </c>
      <c r="R1581">
        <v>3.4380000000000001E-3</v>
      </c>
      <c r="S1581" t="s">
        <v>3194</v>
      </c>
      <c r="T1581" t="s">
        <v>3194</v>
      </c>
      <c r="U1581" t="s">
        <v>3194</v>
      </c>
      <c r="Y1581">
        <v>0.99682000000000004</v>
      </c>
      <c r="Z1581">
        <v>3</v>
      </c>
      <c r="AA1581" t="b">
        <v>0</v>
      </c>
      <c r="AB1581" t="s">
        <v>68</v>
      </c>
      <c r="AC1581" t="s">
        <v>3207</v>
      </c>
      <c r="AD1581" t="b">
        <v>0</v>
      </c>
      <c r="AE1581" t="b">
        <v>0</v>
      </c>
      <c r="AF1581" t="s">
        <v>56</v>
      </c>
      <c r="BS1581">
        <v>7883643.7531000003</v>
      </c>
      <c r="BT1581">
        <v>1.6269720093756396E-3</v>
      </c>
    </row>
    <row r="1582" spans="1:84" x14ac:dyDescent="0.3">
      <c r="A1582" t="s">
        <v>7384</v>
      </c>
      <c r="B1582" t="s">
        <v>49</v>
      </c>
      <c r="C1582" t="s">
        <v>7385</v>
      </c>
      <c r="D1582" t="s">
        <v>2110</v>
      </c>
      <c r="E1582" t="s">
        <v>2111</v>
      </c>
      <c r="F1582" t="s">
        <v>3998</v>
      </c>
      <c r="R1582">
        <v>0</v>
      </c>
      <c r="S1582" t="s">
        <v>3194</v>
      </c>
      <c r="T1582" t="s">
        <v>3194</v>
      </c>
      <c r="U1582" t="s">
        <v>3194</v>
      </c>
      <c r="Y1582">
        <v>120.6</v>
      </c>
      <c r="Z1582">
        <v>4</v>
      </c>
      <c r="AA1582" t="b">
        <v>0</v>
      </c>
      <c r="AD1582" t="b">
        <v>0</v>
      </c>
      <c r="AE1582" t="b">
        <v>0</v>
      </c>
      <c r="AG1582">
        <v>60376822.199999996</v>
      </c>
      <c r="AH1582">
        <v>3.9051107917814691E-4</v>
      </c>
      <c r="AI1582">
        <v>11715325.199999999</v>
      </c>
      <c r="AJ1582">
        <v>2.1800976755302303E-4</v>
      </c>
      <c r="AK1582">
        <v>5063391</v>
      </c>
      <c r="AL1582">
        <v>6.079745570962456E-4</v>
      </c>
      <c r="AO1582">
        <v>2249913.6</v>
      </c>
      <c r="AP1582">
        <v>5.6611189941863809E-4</v>
      </c>
      <c r="CA1582">
        <v>711660.6</v>
      </c>
      <c r="CB1582">
        <v>7.8208858747443836E-4</v>
      </c>
    </row>
    <row r="1583" spans="1:84" x14ac:dyDescent="0.3">
      <c r="A1583" t="s">
        <v>7386</v>
      </c>
      <c r="B1583" t="s">
        <v>49</v>
      </c>
      <c r="C1583" t="s">
        <v>3128</v>
      </c>
      <c r="D1583" t="s">
        <v>3129</v>
      </c>
      <c r="E1583" t="s">
        <v>3097</v>
      </c>
      <c r="F1583" t="s">
        <v>3271</v>
      </c>
      <c r="G1583" t="s">
        <v>53</v>
      </c>
      <c r="H1583" t="s">
        <v>7387</v>
      </c>
      <c r="I1583" t="s">
        <v>3794</v>
      </c>
      <c r="J1583" t="s">
        <v>48</v>
      </c>
      <c r="K1583" t="s">
        <v>3681</v>
      </c>
      <c r="L1583" t="s">
        <v>55</v>
      </c>
      <c r="M1583" t="s">
        <v>3681</v>
      </c>
      <c r="N1583" t="s">
        <v>55</v>
      </c>
      <c r="O1583" t="s">
        <v>48</v>
      </c>
      <c r="P1583" t="s">
        <v>48</v>
      </c>
      <c r="Q1583" t="s">
        <v>48</v>
      </c>
      <c r="R1583">
        <v>-6.0599999999999998E-4</v>
      </c>
      <c r="S1583" t="s">
        <v>3194</v>
      </c>
      <c r="U1583" t="s">
        <v>3194</v>
      </c>
      <c r="W1583" t="s">
        <v>55</v>
      </c>
      <c r="Y1583">
        <v>0.81409999999999993</v>
      </c>
      <c r="AA1583" t="b">
        <v>0</v>
      </c>
      <c r="AB1583" t="s">
        <v>48</v>
      </c>
      <c r="AD1583" t="b">
        <v>0</v>
      </c>
      <c r="AE1583" t="b">
        <v>0</v>
      </c>
      <c r="AG1583">
        <v>9769518.9035999998</v>
      </c>
      <c r="AH1583">
        <v>6.3188243949946458E-5</v>
      </c>
      <c r="AI1583">
        <v>3663569.5888499999</v>
      </c>
      <c r="AJ1583">
        <v>6.8175141606782944E-5</v>
      </c>
    </row>
    <row r="1584" spans="1:84" x14ac:dyDescent="0.3">
      <c r="A1584" t="s">
        <v>7388</v>
      </c>
      <c r="B1584" t="s">
        <v>7246</v>
      </c>
      <c r="D1584" t="s">
        <v>262</v>
      </c>
      <c r="E1584" t="s">
        <v>4250</v>
      </c>
      <c r="F1584" t="s">
        <v>3804</v>
      </c>
      <c r="R1584">
        <v>0</v>
      </c>
      <c r="Y1584">
        <v>1</v>
      </c>
      <c r="AA1584" t="b">
        <v>0</v>
      </c>
      <c r="AD1584" t="b">
        <v>0</v>
      </c>
      <c r="AE1584" t="b">
        <v>0</v>
      </c>
      <c r="AG1584">
        <v>3.7945883646152718</v>
      </c>
      <c r="AH1584">
        <v>2.4543007453988684E-11</v>
      </c>
    </row>
    <row r="1585" spans="1:82" x14ac:dyDescent="0.3">
      <c r="A1585" t="s">
        <v>7389</v>
      </c>
      <c r="B1585" t="s">
        <v>49</v>
      </c>
      <c r="C1585" t="s">
        <v>2556</v>
      </c>
      <c r="D1585" t="s">
        <v>783</v>
      </c>
      <c r="E1585" t="s">
        <v>784</v>
      </c>
      <c r="F1585" t="s">
        <v>3384</v>
      </c>
      <c r="G1585" t="s">
        <v>53</v>
      </c>
      <c r="H1585" t="s">
        <v>7390</v>
      </c>
      <c r="I1585" t="s">
        <v>4381</v>
      </c>
      <c r="J1585" t="s">
        <v>63</v>
      </c>
      <c r="K1585" t="s">
        <v>3256</v>
      </c>
      <c r="L1585" t="s">
        <v>55</v>
      </c>
      <c r="M1585" t="s">
        <v>4382</v>
      </c>
      <c r="N1585" t="s">
        <v>3470</v>
      </c>
      <c r="O1585" t="s">
        <v>63</v>
      </c>
      <c r="P1585" t="s">
        <v>63</v>
      </c>
      <c r="Q1585" t="s">
        <v>63</v>
      </c>
      <c r="R1585">
        <v>3.2400000000000001E-4</v>
      </c>
      <c r="S1585" t="s">
        <v>3194</v>
      </c>
      <c r="U1585" t="s">
        <v>3208</v>
      </c>
      <c r="Y1585">
        <v>1.00596</v>
      </c>
      <c r="Z1585">
        <v>4</v>
      </c>
      <c r="AA1585" t="b">
        <v>0</v>
      </c>
      <c r="AB1585" t="s">
        <v>63</v>
      </c>
      <c r="AC1585" t="s">
        <v>3470</v>
      </c>
      <c r="AD1585" t="b">
        <v>0</v>
      </c>
      <c r="AE1585" t="b">
        <v>0</v>
      </c>
      <c r="BA1585">
        <v>5069526.0274999999</v>
      </c>
      <c r="BB1585">
        <v>7.2973756037840584E-3</v>
      </c>
    </row>
    <row r="1586" spans="1:82" x14ac:dyDescent="0.3">
      <c r="A1586" t="s">
        <v>7391</v>
      </c>
      <c r="B1586" t="s">
        <v>49</v>
      </c>
      <c r="C1586" t="s">
        <v>2840</v>
      </c>
      <c r="D1586" t="s">
        <v>1391</v>
      </c>
      <c r="E1586" t="s">
        <v>1392</v>
      </c>
      <c r="F1586" t="s">
        <v>3571</v>
      </c>
      <c r="G1586" t="s">
        <v>271</v>
      </c>
      <c r="H1586" t="s">
        <v>7392</v>
      </c>
      <c r="I1586" t="s">
        <v>4331</v>
      </c>
      <c r="J1586" t="s">
        <v>63</v>
      </c>
      <c r="K1586" t="s">
        <v>4131</v>
      </c>
      <c r="L1586" t="s">
        <v>55</v>
      </c>
      <c r="M1586" t="s">
        <v>4186</v>
      </c>
      <c r="N1586" t="s">
        <v>3207</v>
      </c>
      <c r="O1586" t="s">
        <v>68</v>
      </c>
      <c r="P1586" t="s">
        <v>68</v>
      </c>
      <c r="Q1586" t="s">
        <v>63</v>
      </c>
      <c r="R1586">
        <v>8.0409999999999995E-3</v>
      </c>
      <c r="S1586" t="s">
        <v>3208</v>
      </c>
      <c r="T1586" t="s">
        <v>55</v>
      </c>
      <c r="U1586" t="s">
        <v>3194</v>
      </c>
      <c r="V1586" t="s">
        <v>55</v>
      </c>
      <c r="Y1586">
        <v>0.89688999999999997</v>
      </c>
      <c r="Z1586">
        <v>3</v>
      </c>
      <c r="AA1586" t="b">
        <v>0</v>
      </c>
      <c r="AB1586" t="s">
        <v>63</v>
      </c>
      <c r="AC1586" t="s">
        <v>3470</v>
      </c>
      <c r="AD1586" t="b">
        <v>0</v>
      </c>
      <c r="AE1586" t="b">
        <v>1</v>
      </c>
      <c r="AG1586">
        <v>15478559.69145</v>
      </c>
      <c r="AH1586">
        <v>1.0011373286935767E-4</v>
      </c>
      <c r="AI1586">
        <v>15478559.69145</v>
      </c>
      <c r="AJ1586">
        <v>2.8803956721479713E-4</v>
      </c>
    </row>
    <row r="1587" spans="1:82" x14ac:dyDescent="0.3">
      <c r="A1587" t="s">
        <v>7393</v>
      </c>
      <c r="B1587" t="s">
        <v>49</v>
      </c>
      <c r="C1587" t="s">
        <v>7394</v>
      </c>
      <c r="D1587" t="s">
        <v>262</v>
      </c>
      <c r="E1587" t="s">
        <v>3867</v>
      </c>
      <c r="F1587" t="s">
        <v>3868</v>
      </c>
      <c r="H1587" t="s">
        <v>6121</v>
      </c>
      <c r="R1587">
        <v>0</v>
      </c>
      <c r="Y1587">
        <v>149.5</v>
      </c>
      <c r="AA1587" t="b">
        <v>0</v>
      </c>
      <c r="AD1587" t="b">
        <v>0</v>
      </c>
      <c r="AE1587" t="b">
        <v>0</v>
      </c>
      <c r="AG1587">
        <v>-7654400</v>
      </c>
      <c r="AH1587">
        <v>-4.9507872318281897E-5</v>
      </c>
      <c r="AI1587">
        <v>-1375400</v>
      </c>
      <c r="AJ1587">
        <v>-2.559473417711255E-5</v>
      </c>
      <c r="AO1587">
        <v>-231725</v>
      </c>
      <c r="AP1587">
        <v>-5.8305474438122386E-5</v>
      </c>
    </row>
    <row r="1588" spans="1:82" x14ac:dyDescent="0.3">
      <c r="A1588" t="s">
        <v>7395</v>
      </c>
      <c r="B1588" t="s">
        <v>49</v>
      </c>
      <c r="C1588" t="s">
        <v>2552</v>
      </c>
      <c r="D1588" t="s">
        <v>536</v>
      </c>
      <c r="E1588" t="s">
        <v>537</v>
      </c>
      <c r="F1588" t="s">
        <v>3188</v>
      </c>
      <c r="G1588" t="s">
        <v>53</v>
      </c>
      <c r="H1588" t="s">
        <v>7396</v>
      </c>
      <c r="I1588" t="s">
        <v>3951</v>
      </c>
      <c r="J1588" t="s">
        <v>56</v>
      </c>
      <c r="K1588" t="s">
        <v>4254</v>
      </c>
      <c r="L1588" t="s">
        <v>54</v>
      </c>
      <c r="M1588" t="s">
        <v>4203</v>
      </c>
      <c r="N1588" t="s">
        <v>3221</v>
      </c>
      <c r="O1588" t="s">
        <v>56</v>
      </c>
      <c r="P1588" t="s">
        <v>54</v>
      </c>
      <c r="Q1588" t="s">
        <v>56</v>
      </c>
      <c r="R1588">
        <v>6.1619999999999999E-3</v>
      </c>
      <c r="S1588" t="s">
        <v>3194</v>
      </c>
      <c r="T1588" t="s">
        <v>3194</v>
      </c>
      <c r="U1588" t="s">
        <v>3194</v>
      </c>
      <c r="V1588" t="s">
        <v>55</v>
      </c>
      <c r="W1588" t="s">
        <v>55</v>
      </c>
      <c r="X1588" t="s">
        <v>55</v>
      </c>
      <c r="Y1588">
        <v>0.96382000000000001</v>
      </c>
      <c r="Z1588">
        <v>4</v>
      </c>
      <c r="AA1588" t="b">
        <v>0</v>
      </c>
      <c r="AB1588" t="s">
        <v>56</v>
      </c>
      <c r="AC1588" t="s">
        <v>3221</v>
      </c>
      <c r="AD1588" t="b">
        <v>0</v>
      </c>
      <c r="AE1588" t="b">
        <v>0</v>
      </c>
      <c r="AF1588" t="s">
        <v>54</v>
      </c>
      <c r="AI1588">
        <v>24127143.835000001</v>
      </c>
      <c r="AJ1588">
        <v>4.48980538686771E-4</v>
      </c>
    </row>
    <row r="1589" spans="1:82" x14ac:dyDescent="0.3">
      <c r="A1589" t="s">
        <v>7397</v>
      </c>
      <c r="B1589" t="s">
        <v>49</v>
      </c>
      <c r="C1589" t="s">
        <v>2569</v>
      </c>
      <c r="D1589" t="s">
        <v>1148</v>
      </c>
      <c r="E1589" t="s">
        <v>1149</v>
      </c>
      <c r="F1589" t="s">
        <v>3360</v>
      </c>
      <c r="G1589" t="s">
        <v>53</v>
      </c>
      <c r="H1589" t="s">
        <v>7398</v>
      </c>
      <c r="I1589" t="s">
        <v>4538</v>
      </c>
      <c r="J1589" t="s">
        <v>62</v>
      </c>
      <c r="K1589" t="s">
        <v>3256</v>
      </c>
      <c r="L1589" t="s">
        <v>55</v>
      </c>
      <c r="M1589" t="s">
        <v>3256</v>
      </c>
      <c r="N1589" t="s">
        <v>55</v>
      </c>
      <c r="O1589" t="s">
        <v>62</v>
      </c>
      <c r="P1589" t="s">
        <v>62</v>
      </c>
      <c r="Q1589" t="s">
        <v>62</v>
      </c>
      <c r="R1589">
        <v>4.5060000000000005E-3</v>
      </c>
      <c r="S1589" t="s">
        <v>55</v>
      </c>
      <c r="U1589" t="s">
        <v>3194</v>
      </c>
      <c r="Y1589">
        <v>1.03548</v>
      </c>
      <c r="AA1589" t="b">
        <v>0</v>
      </c>
      <c r="AB1589" t="s">
        <v>62</v>
      </c>
      <c r="AD1589" t="b">
        <v>0</v>
      </c>
      <c r="AE1589" t="b">
        <v>0</v>
      </c>
      <c r="AG1589">
        <v>13605931.781000001</v>
      </c>
      <c r="AH1589">
        <v>8.8001768053015502E-5</v>
      </c>
      <c r="AI1589">
        <v>6802965.8905000007</v>
      </c>
      <c r="AJ1589">
        <v>1.2659597468613588E-4</v>
      </c>
      <c r="AM1589">
        <v>1046610.1370000001</v>
      </c>
      <c r="AN1589">
        <v>1.9651397652778952E-3</v>
      </c>
      <c r="AO1589">
        <v>5756355.7535000006</v>
      </c>
      <c r="AP1589">
        <v>1.4483851688097229E-3</v>
      </c>
      <c r="AQ1589">
        <v>2093220.2740000002</v>
      </c>
      <c r="AR1589">
        <v>5.1616845567782708E-3</v>
      </c>
      <c r="AS1589">
        <v>1046610.1370000001</v>
      </c>
      <c r="AT1589">
        <v>5.9561576501212805E-4</v>
      </c>
      <c r="BE1589">
        <v>1046610.1370000001</v>
      </c>
      <c r="BF1589">
        <v>2.6221021234850233E-3</v>
      </c>
    </row>
    <row r="1590" spans="1:82" x14ac:dyDescent="0.3">
      <c r="A1590" t="s">
        <v>7399</v>
      </c>
      <c r="B1590" t="s">
        <v>49</v>
      </c>
      <c r="C1590" t="s">
        <v>1311</v>
      </c>
      <c r="D1590" t="s">
        <v>868</v>
      </c>
      <c r="E1590" t="s">
        <v>869</v>
      </c>
      <c r="F1590" t="s">
        <v>3196</v>
      </c>
      <c r="G1590" t="s">
        <v>53</v>
      </c>
      <c r="H1590" t="s">
        <v>7400</v>
      </c>
      <c r="I1590" t="s">
        <v>3981</v>
      </c>
      <c r="J1590" t="s">
        <v>62</v>
      </c>
      <c r="K1590" t="s">
        <v>4060</v>
      </c>
      <c r="L1590" t="s">
        <v>62</v>
      </c>
      <c r="M1590" t="s">
        <v>3256</v>
      </c>
      <c r="N1590" t="s">
        <v>55</v>
      </c>
      <c r="O1590" t="s">
        <v>62</v>
      </c>
      <c r="P1590" t="s">
        <v>62</v>
      </c>
      <c r="Q1590" t="s">
        <v>62</v>
      </c>
      <c r="R1590">
        <v>-1.6469999999999998E-3</v>
      </c>
      <c r="T1590" t="s">
        <v>3194</v>
      </c>
      <c r="U1590" t="s">
        <v>3194</v>
      </c>
      <c r="X1590" t="s">
        <v>55</v>
      </c>
      <c r="Y1590">
        <v>1.0521199999999999</v>
      </c>
      <c r="Z1590">
        <v>2</v>
      </c>
      <c r="AA1590" t="b">
        <v>0</v>
      </c>
      <c r="AB1590" t="s">
        <v>62</v>
      </c>
      <c r="AD1590" t="b">
        <v>0</v>
      </c>
      <c r="AE1590" t="b">
        <v>0</v>
      </c>
      <c r="AF1590" t="s">
        <v>62</v>
      </c>
      <c r="AG1590">
        <v>113892428.71629</v>
      </c>
      <c r="AH1590">
        <v>7.3664452065545403E-4</v>
      </c>
      <c r="AI1590">
        <v>31902641.096999999</v>
      </c>
      <c r="AJ1590">
        <v>5.9367428997058398E-4</v>
      </c>
      <c r="AK1590">
        <v>2552211.2877599997</v>
      </c>
      <c r="AL1590">
        <v>3.0645066266696063E-4</v>
      </c>
      <c r="AM1590">
        <v>531710.68494999991</v>
      </c>
      <c r="AN1590">
        <v>9.983524654303931E-4</v>
      </c>
      <c r="AO1590">
        <v>3934659.0686299996</v>
      </c>
      <c r="AP1590">
        <v>9.9001904735670685E-4</v>
      </c>
      <c r="AS1590">
        <v>531710.68494999991</v>
      </c>
      <c r="AT1590">
        <v>3.0259143800134695E-4</v>
      </c>
      <c r="BE1590">
        <v>319026.41096999997</v>
      </c>
      <c r="BF1590">
        <v>7.9926593492591258E-4</v>
      </c>
      <c r="BK1590">
        <v>10634213.698999999</v>
      </c>
      <c r="BL1590">
        <v>4.0920597610229438E-3</v>
      </c>
      <c r="BO1590">
        <v>850737.09591999988</v>
      </c>
      <c r="BP1590">
        <v>2.1920563227393617E-3</v>
      </c>
      <c r="BU1590">
        <v>1488789.9178599999</v>
      </c>
      <c r="BV1590">
        <v>5.957705037909395E-3</v>
      </c>
      <c r="BW1590">
        <v>1488789.9178599999</v>
      </c>
      <c r="BX1590">
        <v>7.5115594340641779E-3</v>
      </c>
      <c r="CA1590">
        <v>15419609.863549998</v>
      </c>
      <c r="CB1590">
        <v>1.6945578970636754E-2</v>
      </c>
    </row>
    <row r="1591" spans="1:82" x14ac:dyDescent="0.3">
      <c r="A1591" t="s">
        <v>7401</v>
      </c>
      <c r="B1591" t="s">
        <v>49</v>
      </c>
      <c r="C1591" t="s">
        <v>2242</v>
      </c>
      <c r="D1591" t="s">
        <v>1462</v>
      </c>
      <c r="E1591" t="s">
        <v>1463</v>
      </c>
      <c r="F1591" t="s">
        <v>3217</v>
      </c>
      <c r="G1591" t="s">
        <v>53</v>
      </c>
      <c r="H1591" t="s">
        <v>4623</v>
      </c>
      <c r="I1591" t="s">
        <v>4922</v>
      </c>
      <c r="J1591" t="s">
        <v>56</v>
      </c>
      <c r="K1591" t="s">
        <v>3256</v>
      </c>
      <c r="L1591" t="s">
        <v>55</v>
      </c>
      <c r="M1591" t="s">
        <v>3256</v>
      </c>
      <c r="N1591" t="s">
        <v>55</v>
      </c>
      <c r="O1591" t="s">
        <v>56</v>
      </c>
      <c r="P1591" t="s">
        <v>56</v>
      </c>
      <c r="Q1591" t="s">
        <v>56</v>
      </c>
      <c r="R1591">
        <v>7.6939999999999995E-3</v>
      </c>
      <c r="U1591" t="s">
        <v>3194</v>
      </c>
      <c r="Y1591">
        <v>0.98144999999999993</v>
      </c>
      <c r="Z1591">
        <v>4</v>
      </c>
      <c r="AA1591" t="b">
        <v>0</v>
      </c>
      <c r="AB1591" t="s">
        <v>56</v>
      </c>
      <c r="AD1591" t="b">
        <v>0</v>
      </c>
      <c r="AE1591" t="b">
        <v>0</v>
      </c>
      <c r="AG1591">
        <v>35200071.986929998</v>
      </c>
      <c r="AH1591">
        <v>2.2767044700084418E-4</v>
      </c>
      <c r="AI1591">
        <v>20641401.986669999</v>
      </c>
      <c r="AJ1591">
        <v>3.8411458258814999E-4</v>
      </c>
      <c r="AK1591">
        <v>15755273.013979999</v>
      </c>
      <c r="AL1591">
        <v>1.8917767031234444E-3</v>
      </c>
      <c r="AM1591">
        <v>997169.1780999999</v>
      </c>
      <c r="AN1591">
        <v>1.872308260084992E-3</v>
      </c>
      <c r="AO1591">
        <v>7478768.8357499996</v>
      </c>
      <c r="AP1591">
        <v>1.8817700514896878E-3</v>
      </c>
    </row>
    <row r="1592" spans="1:82" x14ac:dyDescent="0.3">
      <c r="A1592" t="s">
        <v>7402</v>
      </c>
      <c r="B1592" t="s">
        <v>49</v>
      </c>
      <c r="C1592" t="s">
        <v>2523</v>
      </c>
      <c r="D1592" t="s">
        <v>512</v>
      </c>
      <c r="E1592" t="s">
        <v>513</v>
      </c>
      <c r="F1592" t="s">
        <v>3250</v>
      </c>
      <c r="G1592" t="s">
        <v>53</v>
      </c>
      <c r="H1592" t="s">
        <v>7403</v>
      </c>
      <c r="I1592" t="s">
        <v>4095</v>
      </c>
      <c r="J1592" t="s">
        <v>56</v>
      </c>
      <c r="K1592" t="s">
        <v>4096</v>
      </c>
      <c r="L1592" t="s">
        <v>62</v>
      </c>
      <c r="M1592" t="s">
        <v>4097</v>
      </c>
      <c r="N1592" t="s">
        <v>3215</v>
      </c>
      <c r="O1592" t="s">
        <v>62</v>
      </c>
      <c r="P1592" t="s">
        <v>56</v>
      </c>
      <c r="Q1592" t="s">
        <v>62</v>
      </c>
      <c r="R1592">
        <v>7.1909999999999995E-3</v>
      </c>
      <c r="S1592" t="s">
        <v>3194</v>
      </c>
      <c r="T1592" t="s">
        <v>3208</v>
      </c>
      <c r="U1592" t="s">
        <v>3194</v>
      </c>
      <c r="V1592" t="s">
        <v>55</v>
      </c>
      <c r="X1592" t="s">
        <v>55</v>
      </c>
      <c r="Y1592">
        <v>1.00414</v>
      </c>
      <c r="Z1592">
        <v>5</v>
      </c>
      <c r="AA1592" t="b">
        <v>0</v>
      </c>
      <c r="AB1592" t="s">
        <v>56</v>
      </c>
      <c r="AC1592" t="s">
        <v>3215</v>
      </c>
      <c r="AD1592" t="b">
        <v>0</v>
      </c>
      <c r="AE1592" t="b">
        <v>0</v>
      </c>
      <c r="AF1592" t="s">
        <v>62</v>
      </c>
      <c r="AG1592">
        <v>120111598.99742301</v>
      </c>
      <c r="AH1592">
        <v>7.7686947469548151E-4</v>
      </c>
      <c r="AI1592">
        <v>20480608.219999999</v>
      </c>
      <c r="AJ1592">
        <v>3.8112238125380702E-4</v>
      </c>
      <c r="AK1592">
        <v>3079259.4458770002</v>
      </c>
      <c r="AL1592">
        <v>3.6973470897102353E-4</v>
      </c>
      <c r="AS1592">
        <v>5120152.0549999997</v>
      </c>
      <c r="AT1592">
        <v>2.9138293003340594E-3</v>
      </c>
    </row>
    <row r="1593" spans="1:82" x14ac:dyDescent="0.3">
      <c r="A1593" t="s">
        <v>7404</v>
      </c>
      <c r="B1593" t="s">
        <v>49</v>
      </c>
      <c r="C1593" t="s">
        <v>2528</v>
      </c>
      <c r="D1593" t="s">
        <v>258</v>
      </c>
      <c r="E1593" t="s">
        <v>259</v>
      </c>
      <c r="F1593" t="s">
        <v>3223</v>
      </c>
      <c r="G1593" t="s">
        <v>53</v>
      </c>
      <c r="H1593" t="s">
        <v>7405</v>
      </c>
      <c r="I1593" t="s">
        <v>3916</v>
      </c>
      <c r="J1593" t="s">
        <v>62</v>
      </c>
      <c r="K1593" t="s">
        <v>7233</v>
      </c>
      <c r="L1593" t="s">
        <v>55</v>
      </c>
      <c r="M1593" t="s">
        <v>5371</v>
      </c>
      <c r="N1593" t="s">
        <v>3215</v>
      </c>
      <c r="O1593" t="s">
        <v>62</v>
      </c>
      <c r="P1593" t="s">
        <v>62</v>
      </c>
      <c r="Q1593" t="s">
        <v>62</v>
      </c>
      <c r="R1593">
        <v>-5.3600000000000002E-4</v>
      </c>
      <c r="S1593" t="s">
        <v>3194</v>
      </c>
      <c r="Y1593">
        <v>0.98694000000000004</v>
      </c>
      <c r="Z1593">
        <v>3</v>
      </c>
      <c r="AA1593" t="b">
        <v>0</v>
      </c>
      <c r="AB1593" t="s">
        <v>62</v>
      </c>
      <c r="AC1593" t="s">
        <v>3215</v>
      </c>
      <c r="AD1593" t="b">
        <v>0</v>
      </c>
      <c r="AE1593" t="b">
        <v>0</v>
      </c>
      <c r="BS1593">
        <v>12415859.588749999</v>
      </c>
      <c r="BT1593">
        <v>2.5622994462796795E-3</v>
      </c>
    </row>
    <row r="1594" spans="1:82" x14ac:dyDescent="0.3">
      <c r="A1594" t="s">
        <v>7406</v>
      </c>
      <c r="B1594" t="s">
        <v>49</v>
      </c>
      <c r="C1594" t="s">
        <v>1829</v>
      </c>
      <c r="D1594" t="s">
        <v>1170</v>
      </c>
      <c r="E1594" t="s">
        <v>1171</v>
      </c>
      <c r="F1594" t="s">
        <v>3217</v>
      </c>
      <c r="G1594" t="s">
        <v>53</v>
      </c>
      <c r="H1594" t="s">
        <v>7407</v>
      </c>
      <c r="I1594" t="s">
        <v>7408</v>
      </c>
      <c r="J1594" t="s">
        <v>56</v>
      </c>
      <c r="K1594" t="s">
        <v>3256</v>
      </c>
      <c r="L1594" t="s">
        <v>55</v>
      </c>
      <c r="M1594" t="s">
        <v>3256</v>
      </c>
      <c r="N1594" t="s">
        <v>55</v>
      </c>
      <c r="O1594" t="s">
        <v>56</v>
      </c>
      <c r="P1594" t="s">
        <v>56</v>
      </c>
      <c r="Q1594" t="s">
        <v>56</v>
      </c>
      <c r="R1594">
        <v>6.2300000000000007E-4</v>
      </c>
      <c r="U1594" t="s">
        <v>3194</v>
      </c>
      <c r="Y1594">
        <v>1.1051299999999999</v>
      </c>
      <c r="AA1594" t="b">
        <v>0</v>
      </c>
      <c r="AB1594" t="s">
        <v>56</v>
      </c>
      <c r="AD1594" t="b">
        <v>0</v>
      </c>
      <c r="AE1594" t="b">
        <v>0</v>
      </c>
      <c r="AO1594">
        <v>9852298.7807</v>
      </c>
      <c r="AP1594">
        <v>2.4789856714417875E-3</v>
      </c>
    </row>
    <row r="1595" spans="1:82" x14ac:dyDescent="0.3">
      <c r="A1595" t="s">
        <v>7409</v>
      </c>
      <c r="B1595" t="s">
        <v>49</v>
      </c>
      <c r="C1595" t="s">
        <v>2454</v>
      </c>
      <c r="D1595" t="s">
        <v>973</v>
      </c>
      <c r="E1595" t="s">
        <v>974</v>
      </c>
      <c r="F1595" t="s">
        <v>3271</v>
      </c>
      <c r="G1595" t="s">
        <v>53</v>
      </c>
      <c r="H1595" t="s">
        <v>7410</v>
      </c>
      <c r="I1595" t="s">
        <v>4103</v>
      </c>
      <c r="J1595" t="s">
        <v>107</v>
      </c>
      <c r="K1595" t="s">
        <v>4110</v>
      </c>
      <c r="L1595" t="s">
        <v>107</v>
      </c>
      <c r="M1595" t="s">
        <v>4122</v>
      </c>
      <c r="N1595" t="s">
        <v>3309</v>
      </c>
      <c r="O1595" t="s">
        <v>107</v>
      </c>
      <c r="P1595" t="s">
        <v>107</v>
      </c>
      <c r="Q1595" t="s">
        <v>108</v>
      </c>
      <c r="R1595">
        <v>1.8E-3</v>
      </c>
      <c r="S1595" t="s">
        <v>3194</v>
      </c>
      <c r="T1595" t="s">
        <v>3194</v>
      </c>
      <c r="U1595" t="s">
        <v>3194</v>
      </c>
      <c r="Y1595">
        <v>0.88882000000000005</v>
      </c>
      <c r="Z1595">
        <v>2</v>
      </c>
      <c r="AA1595" t="b">
        <v>0</v>
      </c>
      <c r="AB1595" t="s">
        <v>107</v>
      </c>
      <c r="AD1595" t="b">
        <v>0</v>
      </c>
      <c r="AE1595" t="b">
        <v>1</v>
      </c>
      <c r="AF1595" t="s">
        <v>107</v>
      </c>
      <c r="AS1595">
        <v>4450264.3835000005</v>
      </c>
      <c r="AT1595">
        <v>2.5326026679642019E-3</v>
      </c>
      <c r="BA1595">
        <v>3916232.6574800005</v>
      </c>
      <c r="BB1595">
        <v>5.6372569148303809E-3</v>
      </c>
      <c r="BO1595">
        <v>1602095.1780600003</v>
      </c>
      <c r="BP1595">
        <v>4.128047174078925E-3</v>
      </c>
      <c r="BS1595">
        <v>15842941.205260001</v>
      </c>
      <c r="BT1595">
        <v>3.2695569072367522E-3</v>
      </c>
    </row>
    <row r="1596" spans="1:82" x14ac:dyDescent="0.3">
      <c r="A1596" t="s">
        <v>7411</v>
      </c>
      <c r="B1596" t="s">
        <v>49</v>
      </c>
      <c r="D1596" t="s">
        <v>346</v>
      </c>
      <c r="E1596" t="s">
        <v>3818</v>
      </c>
      <c r="F1596" t="s">
        <v>3819</v>
      </c>
      <c r="H1596" t="s">
        <v>6041</v>
      </c>
      <c r="R1596">
        <v>0</v>
      </c>
      <c r="S1596" t="s">
        <v>3194</v>
      </c>
      <c r="T1596" t="s">
        <v>3194</v>
      </c>
      <c r="U1596" t="s">
        <v>3194</v>
      </c>
      <c r="V1596" t="s">
        <v>55</v>
      </c>
      <c r="W1596" t="s">
        <v>55</v>
      </c>
      <c r="X1596" t="s">
        <v>55</v>
      </c>
      <c r="Y1596">
        <v>1.7186345999999999E-3</v>
      </c>
      <c r="Z1596">
        <v>2</v>
      </c>
      <c r="AA1596" t="b">
        <v>0</v>
      </c>
      <c r="AD1596" t="b">
        <v>0</v>
      </c>
      <c r="AE1596" t="b">
        <v>0</v>
      </c>
      <c r="AI1596">
        <v>429658.64999999997</v>
      </c>
      <c r="AJ1596">
        <v>7.9954914451410777E-6</v>
      </c>
    </row>
    <row r="1597" spans="1:82" x14ac:dyDescent="0.3">
      <c r="A1597" t="s">
        <v>7412</v>
      </c>
      <c r="B1597" t="s">
        <v>49</v>
      </c>
      <c r="C1597" t="s">
        <v>1150</v>
      </c>
      <c r="D1597" t="s">
        <v>846</v>
      </c>
      <c r="E1597" t="s">
        <v>847</v>
      </c>
      <c r="F1597" t="s">
        <v>3346</v>
      </c>
      <c r="G1597" t="s">
        <v>53</v>
      </c>
      <c r="H1597" t="s">
        <v>7413</v>
      </c>
      <c r="I1597" t="s">
        <v>3198</v>
      </c>
      <c r="J1597" t="s">
        <v>54</v>
      </c>
      <c r="K1597" t="s">
        <v>4676</v>
      </c>
      <c r="L1597" t="s">
        <v>54</v>
      </c>
      <c r="M1597" t="s">
        <v>5473</v>
      </c>
      <c r="N1597" t="s">
        <v>3193</v>
      </c>
      <c r="O1597" t="s">
        <v>54</v>
      </c>
      <c r="P1597" t="s">
        <v>54</v>
      </c>
      <c r="Q1597" t="s">
        <v>54</v>
      </c>
      <c r="R1597">
        <v>1.418E-3</v>
      </c>
      <c r="S1597" t="s">
        <v>3194</v>
      </c>
      <c r="T1597" t="s">
        <v>3194</v>
      </c>
      <c r="U1597" t="s">
        <v>3194</v>
      </c>
      <c r="V1597" t="s">
        <v>55</v>
      </c>
      <c r="W1597" t="s">
        <v>55</v>
      </c>
      <c r="X1597" t="s">
        <v>55</v>
      </c>
      <c r="Y1597">
        <v>1.0357099999999999</v>
      </c>
      <c r="Z1597">
        <v>4</v>
      </c>
      <c r="AA1597" t="b">
        <v>0</v>
      </c>
      <c r="AB1597" t="s">
        <v>54</v>
      </c>
      <c r="AC1597" t="s">
        <v>3193</v>
      </c>
      <c r="AD1597" t="b">
        <v>0</v>
      </c>
      <c r="AE1597" t="b">
        <v>0</v>
      </c>
      <c r="AF1597" t="s">
        <v>54</v>
      </c>
      <c r="AG1597">
        <v>108411503.56301419</v>
      </c>
      <c r="AH1597">
        <v>7.0119446020990147E-4</v>
      </c>
      <c r="AI1597">
        <v>50942293.902049996</v>
      </c>
      <c r="AJ1597">
        <v>9.4798202035430515E-4</v>
      </c>
      <c r="AK1597">
        <v>5552184.8570357999</v>
      </c>
      <c r="AL1597">
        <v>6.6666530974456093E-4</v>
      </c>
      <c r="AM1597">
        <v>2100713.1505999998</v>
      </c>
      <c r="AN1597">
        <v>3.944348331575801E-3</v>
      </c>
      <c r="AO1597">
        <v>16805705.204799999</v>
      </c>
      <c r="AP1597">
        <v>4.2285666856536272E-3</v>
      </c>
      <c r="AQ1597">
        <v>3151069.7259</v>
      </c>
      <c r="AR1597">
        <v>7.770241929879935E-3</v>
      </c>
      <c r="AS1597">
        <v>5251782.8764999993</v>
      </c>
      <c r="AT1597">
        <v>2.9887391351189839E-3</v>
      </c>
      <c r="BK1597">
        <v>5251782.8764999993</v>
      </c>
      <c r="BL1597">
        <v>2.020893127676743E-3</v>
      </c>
    </row>
    <row r="1598" spans="1:82" x14ac:dyDescent="0.3">
      <c r="A1598" t="s">
        <v>7414</v>
      </c>
      <c r="B1598" t="s">
        <v>49</v>
      </c>
      <c r="C1598" t="s">
        <v>1842</v>
      </c>
      <c r="D1598" t="s">
        <v>628</v>
      </c>
      <c r="E1598" t="s">
        <v>629</v>
      </c>
      <c r="F1598" t="s">
        <v>3914</v>
      </c>
      <c r="G1598" t="s">
        <v>53</v>
      </c>
      <c r="H1598" t="s">
        <v>7415</v>
      </c>
      <c r="I1598" t="s">
        <v>4331</v>
      </c>
      <c r="J1598" t="s">
        <v>62</v>
      </c>
      <c r="K1598" t="s">
        <v>5466</v>
      </c>
      <c r="L1598" t="s">
        <v>107</v>
      </c>
      <c r="M1598" t="s">
        <v>3242</v>
      </c>
      <c r="N1598" t="s">
        <v>3309</v>
      </c>
      <c r="O1598" t="s">
        <v>107</v>
      </c>
      <c r="P1598" t="s">
        <v>62</v>
      </c>
      <c r="Q1598" t="s">
        <v>108</v>
      </c>
      <c r="R1598">
        <v>1.5770000000000001E-3</v>
      </c>
      <c r="S1598" t="s">
        <v>3194</v>
      </c>
      <c r="V1598" t="s">
        <v>55</v>
      </c>
      <c r="W1598" t="s">
        <v>55</v>
      </c>
      <c r="X1598" t="s">
        <v>55</v>
      </c>
      <c r="Y1598">
        <v>0.98502999999999996</v>
      </c>
      <c r="Z1598">
        <v>3</v>
      </c>
      <c r="AA1598" t="b">
        <v>0</v>
      </c>
      <c r="AB1598" t="s">
        <v>62</v>
      </c>
      <c r="AC1598" t="s">
        <v>3309</v>
      </c>
      <c r="AD1598" t="b">
        <v>0</v>
      </c>
      <c r="AE1598" t="b">
        <v>0</v>
      </c>
      <c r="AF1598" t="s">
        <v>107</v>
      </c>
      <c r="AG1598">
        <v>48651053.04016</v>
      </c>
      <c r="AH1598">
        <v>3.146700096757684E-4</v>
      </c>
      <c r="AI1598">
        <v>18642924.01334</v>
      </c>
      <c r="AJ1598">
        <v>3.4692502865024395E-4</v>
      </c>
      <c r="BK1598">
        <v>7477108.5614999998</v>
      </c>
      <c r="BL1598">
        <v>2.8772014499004756E-3</v>
      </c>
    </row>
    <row r="1599" spans="1:82" x14ac:dyDescent="0.3">
      <c r="A1599" t="s">
        <v>7416</v>
      </c>
      <c r="B1599" t="s">
        <v>3210</v>
      </c>
      <c r="C1599" t="s">
        <v>2983</v>
      </c>
      <c r="D1599" t="s">
        <v>570</v>
      </c>
      <c r="E1599" t="s">
        <v>571</v>
      </c>
      <c r="F1599" t="s">
        <v>3271</v>
      </c>
      <c r="G1599" t="s">
        <v>53</v>
      </c>
      <c r="H1599" t="s">
        <v>3466</v>
      </c>
      <c r="I1599" t="s">
        <v>5833</v>
      </c>
      <c r="J1599" t="s">
        <v>62</v>
      </c>
      <c r="K1599" t="s">
        <v>7417</v>
      </c>
      <c r="L1599" t="s">
        <v>107</v>
      </c>
      <c r="M1599" t="s">
        <v>5832</v>
      </c>
      <c r="N1599" t="s">
        <v>3498</v>
      </c>
      <c r="O1599" t="s">
        <v>107</v>
      </c>
      <c r="P1599" t="s">
        <v>62</v>
      </c>
      <c r="Q1599" t="s">
        <v>107</v>
      </c>
      <c r="R1599">
        <v>3.6189999999999998E-3</v>
      </c>
      <c r="S1599" t="s">
        <v>3194</v>
      </c>
      <c r="T1599" t="s">
        <v>3194</v>
      </c>
      <c r="U1599" t="s">
        <v>3194</v>
      </c>
      <c r="Y1599">
        <v>0.97132000000000007</v>
      </c>
      <c r="Z1599">
        <v>2</v>
      </c>
      <c r="AA1599" t="b">
        <v>0</v>
      </c>
      <c r="AB1599" t="s">
        <v>62</v>
      </c>
      <c r="AC1599" t="s">
        <v>3498</v>
      </c>
      <c r="AD1599" t="b">
        <v>0</v>
      </c>
      <c r="AE1599" t="b">
        <v>0</v>
      </c>
      <c r="AF1599" t="s">
        <v>107</v>
      </c>
      <c r="CC1599">
        <v>685737.88892000006</v>
      </c>
      <c r="CD1599">
        <v>2.9866298539403223E-3</v>
      </c>
    </row>
    <row r="1600" spans="1:82" x14ac:dyDescent="0.3">
      <c r="A1600" t="s">
        <v>7418</v>
      </c>
      <c r="B1600" t="s">
        <v>3210</v>
      </c>
      <c r="D1600" t="s">
        <v>346</v>
      </c>
      <c r="E1600" t="s">
        <v>3818</v>
      </c>
      <c r="F1600" t="s">
        <v>3864</v>
      </c>
      <c r="H1600" t="s">
        <v>4100</v>
      </c>
      <c r="R1600">
        <v>0</v>
      </c>
      <c r="S1600" t="s">
        <v>3194</v>
      </c>
      <c r="T1600" t="s">
        <v>3194</v>
      </c>
      <c r="U1600" t="s">
        <v>3194</v>
      </c>
      <c r="V1600" t="s">
        <v>55</v>
      </c>
      <c r="W1600" t="s">
        <v>55</v>
      </c>
      <c r="X1600" t="s">
        <v>55</v>
      </c>
      <c r="Y1600">
        <v>-5.3203660000000097E-2</v>
      </c>
      <c r="Z1600">
        <v>2</v>
      </c>
      <c r="AA1600" t="b">
        <v>0</v>
      </c>
      <c r="AD1600" t="b">
        <v>0</v>
      </c>
      <c r="AE1600" t="b">
        <v>0</v>
      </c>
      <c r="AG1600">
        <v>-244828.401822282</v>
      </c>
      <c r="AH1600">
        <v>-1.5835249343262112E-6</v>
      </c>
    </row>
    <row r="1601" spans="1:84" x14ac:dyDescent="0.3">
      <c r="A1601" t="s">
        <v>7419</v>
      </c>
      <c r="B1601" t="s">
        <v>49</v>
      </c>
      <c r="C1601" t="s">
        <v>1845</v>
      </c>
      <c r="D1601" t="s">
        <v>1846</v>
      </c>
      <c r="E1601" t="s">
        <v>1847</v>
      </c>
      <c r="F1601" t="s">
        <v>3223</v>
      </c>
      <c r="G1601" t="s">
        <v>53</v>
      </c>
      <c r="H1601" t="s">
        <v>7420</v>
      </c>
      <c r="I1601" t="s">
        <v>7421</v>
      </c>
      <c r="J1601" t="s">
        <v>68</v>
      </c>
      <c r="K1601" t="s">
        <v>3256</v>
      </c>
      <c r="L1601" t="s">
        <v>55</v>
      </c>
      <c r="M1601" t="s">
        <v>3256</v>
      </c>
      <c r="N1601" t="s">
        <v>55</v>
      </c>
      <c r="O1601" t="s">
        <v>68</v>
      </c>
      <c r="P1601" t="s">
        <v>68</v>
      </c>
      <c r="Q1601" t="s">
        <v>68</v>
      </c>
      <c r="R1601">
        <v>1.859E-3</v>
      </c>
      <c r="U1601" t="s">
        <v>3194</v>
      </c>
      <c r="Y1601">
        <v>1.06542</v>
      </c>
      <c r="Z1601">
        <v>5</v>
      </c>
      <c r="AA1601" t="b">
        <v>0</v>
      </c>
      <c r="AB1601" t="s">
        <v>68</v>
      </c>
      <c r="AD1601" t="b">
        <v>0</v>
      </c>
      <c r="AE1601" t="b">
        <v>0</v>
      </c>
      <c r="AG1601">
        <v>69168236.216920003</v>
      </c>
      <c r="AH1601">
        <v>4.4737304127143043E-4</v>
      </c>
      <c r="AI1601">
        <v>40366320.820599996</v>
      </c>
      <c r="AJ1601">
        <v>7.5117438644125385E-4</v>
      </c>
      <c r="AK1601">
        <v>5782202.7121399995</v>
      </c>
      <c r="AL1601">
        <v>6.9428415323920798E-4</v>
      </c>
      <c r="AM1601">
        <v>4363926.5751999998</v>
      </c>
      <c r="AN1601">
        <v>8.1938109927541195E-3</v>
      </c>
      <c r="AO1601">
        <v>31965762.163339999</v>
      </c>
      <c r="AP1601">
        <v>8.0430636690461549E-3</v>
      </c>
      <c r="AQ1601">
        <v>3272944.9313999997</v>
      </c>
      <c r="AR1601">
        <v>8.0707747375817242E-3</v>
      </c>
      <c r="AS1601">
        <v>2181963.2875999999</v>
      </c>
      <c r="AT1601">
        <v>1.2417343257322682E-3</v>
      </c>
      <c r="AU1601">
        <v>327294.49313999998</v>
      </c>
      <c r="AV1601">
        <v>7.1754845041020017E-3</v>
      </c>
      <c r="BE1601">
        <v>5454908.2189999996</v>
      </c>
      <c r="BF1601">
        <v>1.3666336603097321E-2</v>
      </c>
    </row>
    <row r="1602" spans="1:84" x14ac:dyDescent="0.3">
      <c r="A1602" t="s">
        <v>7422</v>
      </c>
      <c r="B1602" t="s">
        <v>3210</v>
      </c>
      <c r="C1602" t="s">
        <v>2453</v>
      </c>
      <c r="D1602" t="s">
        <v>1053</v>
      </c>
      <c r="E1602" t="s">
        <v>1054</v>
      </c>
      <c r="F1602" t="s">
        <v>3527</v>
      </c>
      <c r="G1602" t="s">
        <v>53</v>
      </c>
      <c r="H1602" t="s">
        <v>4525</v>
      </c>
      <c r="I1602" t="s">
        <v>5539</v>
      </c>
      <c r="J1602" t="s">
        <v>48</v>
      </c>
      <c r="K1602" t="s">
        <v>4527</v>
      </c>
      <c r="L1602" t="s">
        <v>55</v>
      </c>
      <c r="M1602" t="s">
        <v>5538</v>
      </c>
      <c r="N1602" t="s">
        <v>3237</v>
      </c>
      <c r="O1602" t="s">
        <v>48</v>
      </c>
      <c r="P1602" t="s">
        <v>48</v>
      </c>
      <c r="Q1602" t="s">
        <v>48</v>
      </c>
      <c r="R1602">
        <v>3.503E-3</v>
      </c>
      <c r="S1602" t="s">
        <v>3194</v>
      </c>
      <c r="T1602" t="s">
        <v>3194</v>
      </c>
      <c r="U1602" t="s">
        <v>3194</v>
      </c>
      <c r="Y1602">
        <v>0.91737999999999997</v>
      </c>
      <c r="Z1602">
        <v>1</v>
      </c>
      <c r="AA1602" t="b">
        <v>0</v>
      </c>
      <c r="AB1602" t="s">
        <v>48</v>
      </c>
      <c r="AC1602" t="s">
        <v>3237</v>
      </c>
      <c r="AD1602" t="b">
        <v>0</v>
      </c>
      <c r="AE1602" t="b">
        <v>0</v>
      </c>
      <c r="CC1602">
        <v>2293693.0554999998</v>
      </c>
      <c r="CD1602">
        <v>9.9898405294782857E-3</v>
      </c>
    </row>
    <row r="1603" spans="1:84" x14ac:dyDescent="0.3">
      <c r="A1603" t="s">
        <v>7423</v>
      </c>
      <c r="B1603" t="s">
        <v>49</v>
      </c>
      <c r="C1603" t="s">
        <v>1155</v>
      </c>
      <c r="D1603" t="s">
        <v>656</v>
      </c>
      <c r="E1603" t="s">
        <v>657</v>
      </c>
      <c r="F1603" t="s">
        <v>3914</v>
      </c>
      <c r="G1603" t="s">
        <v>53</v>
      </c>
      <c r="H1603" t="s">
        <v>7424</v>
      </c>
      <c r="I1603" t="s">
        <v>3916</v>
      </c>
      <c r="J1603" t="s">
        <v>68</v>
      </c>
      <c r="K1603" t="s">
        <v>3917</v>
      </c>
      <c r="L1603" t="s">
        <v>68</v>
      </c>
      <c r="M1603" t="s">
        <v>3348</v>
      </c>
      <c r="N1603" t="s">
        <v>3221</v>
      </c>
      <c r="O1603" t="s">
        <v>68</v>
      </c>
      <c r="P1603" t="s">
        <v>56</v>
      </c>
      <c r="Q1603" t="s">
        <v>68</v>
      </c>
      <c r="R1603">
        <v>4.8840000000000003E-3</v>
      </c>
      <c r="S1603" t="s">
        <v>3194</v>
      </c>
      <c r="T1603" t="s">
        <v>3194</v>
      </c>
      <c r="U1603" t="s">
        <v>3194</v>
      </c>
      <c r="V1603" t="s">
        <v>55</v>
      </c>
      <c r="W1603" t="s">
        <v>55</v>
      </c>
      <c r="Y1603">
        <v>0.98927000000000009</v>
      </c>
      <c r="Z1603">
        <v>3</v>
      </c>
      <c r="AA1603" t="b">
        <v>0</v>
      </c>
      <c r="AB1603" t="s">
        <v>68</v>
      </c>
      <c r="AC1603" t="s">
        <v>3221</v>
      </c>
      <c r="AD1603" t="b">
        <v>0</v>
      </c>
      <c r="AE1603" t="b">
        <v>0</v>
      </c>
      <c r="AF1603" t="s">
        <v>68</v>
      </c>
      <c r="AG1603">
        <v>28308975.823050003</v>
      </c>
      <c r="AH1603">
        <v>1.8309954542601494E-4</v>
      </c>
      <c r="AI1603">
        <v>9932973.9730000012</v>
      </c>
      <c r="AJ1603">
        <v>1.8484210297158103E-4</v>
      </c>
    </row>
    <row r="1604" spans="1:84" x14ac:dyDescent="0.3">
      <c r="A1604" t="s">
        <v>7425</v>
      </c>
      <c r="B1604" t="s">
        <v>49</v>
      </c>
      <c r="C1604" t="s">
        <v>2978</v>
      </c>
      <c r="D1604" t="s">
        <v>503</v>
      </c>
      <c r="E1604" t="s">
        <v>504</v>
      </c>
      <c r="F1604" t="s">
        <v>3346</v>
      </c>
      <c r="G1604" t="s">
        <v>53</v>
      </c>
      <c r="H1604" t="s">
        <v>7426</v>
      </c>
      <c r="I1604" t="s">
        <v>4343</v>
      </c>
      <c r="J1604" t="s">
        <v>62</v>
      </c>
      <c r="K1604" t="s">
        <v>3257</v>
      </c>
      <c r="L1604" t="s">
        <v>55</v>
      </c>
      <c r="M1604" t="s">
        <v>5194</v>
      </c>
      <c r="N1604" t="s">
        <v>3215</v>
      </c>
      <c r="O1604" t="s">
        <v>62</v>
      </c>
      <c r="P1604" t="s">
        <v>62</v>
      </c>
      <c r="Q1604" t="s">
        <v>62</v>
      </c>
      <c r="R1604">
        <v>5.2000000000000006E-4</v>
      </c>
      <c r="S1604" t="s">
        <v>3194</v>
      </c>
      <c r="U1604" t="s">
        <v>3194</v>
      </c>
      <c r="Y1604">
        <v>1.00519</v>
      </c>
      <c r="Z1604">
        <v>3</v>
      </c>
      <c r="AA1604" t="b">
        <v>0</v>
      </c>
      <c r="AB1604" t="s">
        <v>62</v>
      </c>
      <c r="AC1604" t="s">
        <v>3215</v>
      </c>
      <c r="AD1604" t="b">
        <v>0</v>
      </c>
      <c r="AE1604" t="b">
        <v>0</v>
      </c>
      <c r="BA1604">
        <v>5047799.3150000004</v>
      </c>
      <c r="BB1604">
        <v>7.2661008887736469E-3</v>
      </c>
      <c r="BS1604">
        <v>5855447.2054000003</v>
      </c>
      <c r="BT1604">
        <v>1.2084067981657021E-3</v>
      </c>
      <c r="BU1604">
        <v>504779.93150000001</v>
      </c>
      <c r="BV1604">
        <v>2.0199827422635107E-3</v>
      </c>
      <c r="BW1604">
        <v>504779.93150000001</v>
      </c>
      <c r="BX1604">
        <v>2.5468230346665003E-3</v>
      </c>
    </row>
    <row r="1605" spans="1:84" x14ac:dyDescent="0.3">
      <c r="A1605" t="s">
        <v>7427</v>
      </c>
      <c r="B1605" t="s">
        <v>49</v>
      </c>
      <c r="C1605" t="s">
        <v>1837</v>
      </c>
      <c r="D1605" t="s">
        <v>391</v>
      </c>
      <c r="E1605" t="s">
        <v>392</v>
      </c>
      <c r="F1605" t="s">
        <v>3319</v>
      </c>
      <c r="G1605" t="s">
        <v>72</v>
      </c>
      <c r="H1605" t="s">
        <v>7428</v>
      </c>
      <c r="I1605" t="s">
        <v>3214</v>
      </c>
      <c r="J1605" t="s">
        <v>76</v>
      </c>
      <c r="K1605" t="s">
        <v>4035</v>
      </c>
      <c r="L1605" t="s">
        <v>54</v>
      </c>
      <c r="M1605" t="s">
        <v>4410</v>
      </c>
      <c r="N1605" t="s">
        <v>3409</v>
      </c>
      <c r="O1605" t="s">
        <v>76</v>
      </c>
      <c r="P1605" t="s">
        <v>76</v>
      </c>
      <c r="Q1605" t="s">
        <v>54</v>
      </c>
      <c r="R1605">
        <v>1.1573E-2</v>
      </c>
      <c r="S1605" t="s">
        <v>3194</v>
      </c>
      <c r="T1605" t="s">
        <v>3194</v>
      </c>
      <c r="U1605" t="s">
        <v>3194</v>
      </c>
      <c r="V1605" t="s">
        <v>55</v>
      </c>
      <c r="W1605" t="s">
        <v>55</v>
      </c>
      <c r="X1605" t="s">
        <v>55</v>
      </c>
      <c r="Y1605">
        <v>1.0489600000000001</v>
      </c>
      <c r="Z1605">
        <v>4</v>
      </c>
      <c r="AA1605" t="b">
        <v>0</v>
      </c>
      <c r="AB1605" t="s">
        <v>76</v>
      </c>
      <c r="AC1605" t="s">
        <v>3409</v>
      </c>
      <c r="AD1605" t="b">
        <v>0</v>
      </c>
      <c r="AE1605" t="b">
        <v>0</v>
      </c>
      <c r="AF1605" t="s">
        <v>54</v>
      </c>
      <c r="AG1605">
        <v>78394282.371700004</v>
      </c>
      <c r="AH1605">
        <v>5.0704615935167501E-4</v>
      </c>
      <c r="AI1605">
        <v>26832942.2883</v>
      </c>
      <c r="AJ1605">
        <v>4.9933257602067811E-4</v>
      </c>
    </row>
    <row r="1606" spans="1:84" x14ac:dyDescent="0.3">
      <c r="A1606" t="s">
        <v>7429</v>
      </c>
      <c r="B1606" t="s">
        <v>49</v>
      </c>
      <c r="C1606" t="s">
        <v>1652</v>
      </c>
      <c r="D1606" t="s">
        <v>1320</v>
      </c>
      <c r="E1606" t="s">
        <v>1653</v>
      </c>
      <c r="F1606" t="s">
        <v>3244</v>
      </c>
      <c r="G1606" t="s">
        <v>53</v>
      </c>
      <c r="H1606" t="s">
        <v>7430</v>
      </c>
      <c r="I1606" t="s">
        <v>7431</v>
      </c>
      <c r="J1606" t="s">
        <v>63</v>
      </c>
      <c r="K1606" t="s">
        <v>7432</v>
      </c>
      <c r="L1606" t="s">
        <v>55</v>
      </c>
      <c r="M1606" t="s">
        <v>7431</v>
      </c>
      <c r="N1606" t="s">
        <v>3207</v>
      </c>
      <c r="O1606" t="s">
        <v>68</v>
      </c>
      <c r="P1606" t="s">
        <v>68</v>
      </c>
      <c r="Q1606" t="s">
        <v>63</v>
      </c>
      <c r="R1606">
        <v>3.8399999999999997E-3</v>
      </c>
      <c r="S1606" t="s">
        <v>3194</v>
      </c>
      <c r="Y1606">
        <v>0.98016000000000003</v>
      </c>
      <c r="AA1606" t="b">
        <v>0</v>
      </c>
      <c r="AB1606" t="s">
        <v>63</v>
      </c>
      <c r="AC1606" t="s">
        <v>3207</v>
      </c>
      <c r="AD1606" t="b">
        <v>0</v>
      </c>
      <c r="AE1606" t="b">
        <v>0</v>
      </c>
      <c r="AG1606">
        <v>131702525.81667599</v>
      </c>
      <c r="AH1606">
        <v>8.5183839780090143E-4</v>
      </c>
      <c r="AI1606">
        <v>76583343.870128006</v>
      </c>
      <c r="AJ1606">
        <v>1.4251347453470467E-3</v>
      </c>
      <c r="AK1606">
        <v>7652440.3379720002</v>
      </c>
      <c r="AL1606">
        <v>9.1884846048507238E-4</v>
      </c>
      <c r="AM1606">
        <v>206291.71642799999</v>
      </c>
      <c r="AN1606">
        <v>3.8733817002968118E-4</v>
      </c>
      <c r="AO1606">
        <v>2062917.1642799999</v>
      </c>
      <c r="AP1606">
        <v>5.1906080047423215E-4</v>
      </c>
      <c r="AQ1606">
        <v>687639.05475999997</v>
      </c>
      <c r="AR1606">
        <v>1.6956533116362789E-3</v>
      </c>
      <c r="AS1606">
        <v>2062917.1642799999</v>
      </c>
      <c r="AT1606">
        <v>1.1739863216701119E-3</v>
      </c>
      <c r="AU1606">
        <v>108057.56574799999</v>
      </c>
      <c r="AV1606">
        <v>2.3690144650374404E-3</v>
      </c>
      <c r="AY1606">
        <v>108057.56574799999</v>
      </c>
      <c r="AZ1606">
        <v>6.0054049797805507E-3</v>
      </c>
      <c r="BC1606">
        <v>1080575.6574800001</v>
      </c>
      <c r="BD1606">
        <v>9.8906376771131367E-4</v>
      </c>
      <c r="BE1606">
        <v>589404.90408000001</v>
      </c>
      <c r="BF1606">
        <v>1.4766528585425445E-3</v>
      </c>
      <c r="BK1606">
        <v>2750556.2190399999</v>
      </c>
      <c r="BL1606">
        <v>1.0584177394726809E-3</v>
      </c>
      <c r="BY1606">
        <v>206291.71642799999</v>
      </c>
      <c r="BZ1606">
        <v>4.6747194421220952E-4</v>
      </c>
    </row>
    <row r="1607" spans="1:84" x14ac:dyDescent="0.3">
      <c r="A1607" t="s">
        <v>7433</v>
      </c>
      <c r="B1607" t="s">
        <v>49</v>
      </c>
      <c r="D1607" t="s">
        <v>346</v>
      </c>
      <c r="E1607" t="s">
        <v>3818</v>
      </c>
      <c r="F1607" t="s">
        <v>3819</v>
      </c>
      <c r="H1607" t="s">
        <v>7434</v>
      </c>
      <c r="R1607">
        <v>0</v>
      </c>
      <c r="S1607" t="s">
        <v>3194</v>
      </c>
      <c r="T1607" t="s">
        <v>3194</v>
      </c>
      <c r="U1607" t="s">
        <v>3194</v>
      </c>
      <c r="V1607" t="s">
        <v>55</v>
      </c>
      <c r="W1607" t="s">
        <v>55</v>
      </c>
      <c r="X1607" t="s">
        <v>55</v>
      </c>
      <c r="Y1607">
        <v>5.7910114999999993E-3</v>
      </c>
      <c r="Z1607">
        <v>2</v>
      </c>
      <c r="AA1607" t="b">
        <v>0</v>
      </c>
      <c r="AD1607" t="b">
        <v>0</v>
      </c>
      <c r="AE1607" t="b">
        <v>0</v>
      </c>
      <c r="BK1607">
        <v>289550.57499999995</v>
      </c>
      <c r="BL1607">
        <v>1.114194514306192E-4</v>
      </c>
    </row>
    <row r="1608" spans="1:84" x14ac:dyDescent="0.3">
      <c r="A1608" t="s">
        <v>7435</v>
      </c>
      <c r="B1608" t="s">
        <v>49</v>
      </c>
      <c r="D1608" t="s">
        <v>1144</v>
      </c>
      <c r="E1608" t="s">
        <v>6040</v>
      </c>
      <c r="F1608" t="s">
        <v>3819</v>
      </c>
      <c r="H1608" t="s">
        <v>7436</v>
      </c>
      <c r="R1608">
        <v>0</v>
      </c>
      <c r="T1608" t="s">
        <v>3194</v>
      </c>
      <c r="U1608" t="s">
        <v>3201</v>
      </c>
      <c r="Y1608">
        <v>6.4608228999999996E-3</v>
      </c>
      <c r="Z1608">
        <v>3</v>
      </c>
      <c r="AA1608" t="b">
        <v>0</v>
      </c>
      <c r="AD1608" t="b">
        <v>0</v>
      </c>
      <c r="AE1608" t="b">
        <v>0</v>
      </c>
      <c r="AG1608">
        <v>1615205.7249999999</v>
      </c>
      <c r="AH1608">
        <v>1.0446984584168313E-5</v>
      </c>
    </row>
    <row r="1609" spans="1:84" x14ac:dyDescent="0.3">
      <c r="A1609" t="s">
        <v>7437</v>
      </c>
      <c r="B1609" t="s">
        <v>49</v>
      </c>
      <c r="C1609" t="s">
        <v>2461</v>
      </c>
      <c r="D1609" t="s">
        <v>1340</v>
      </c>
      <c r="E1609" t="s">
        <v>1341</v>
      </c>
      <c r="F1609" t="s">
        <v>3346</v>
      </c>
      <c r="G1609" t="s">
        <v>53</v>
      </c>
      <c r="H1609" t="s">
        <v>3563</v>
      </c>
      <c r="I1609" t="s">
        <v>4468</v>
      </c>
      <c r="J1609" t="s">
        <v>63</v>
      </c>
      <c r="K1609" t="s">
        <v>3256</v>
      </c>
      <c r="L1609" t="s">
        <v>55</v>
      </c>
      <c r="M1609" t="s">
        <v>7438</v>
      </c>
      <c r="N1609" t="s">
        <v>3215</v>
      </c>
      <c r="O1609" t="s">
        <v>63</v>
      </c>
      <c r="P1609" t="s">
        <v>63</v>
      </c>
      <c r="Q1609" t="s">
        <v>62</v>
      </c>
      <c r="R1609">
        <v>1.5019999999999999E-3</v>
      </c>
      <c r="S1609" t="s">
        <v>3194</v>
      </c>
      <c r="U1609" t="s">
        <v>3208</v>
      </c>
      <c r="Y1609">
        <v>1.0213299999999998</v>
      </c>
      <c r="Z1609">
        <v>3</v>
      </c>
      <c r="AA1609" t="b">
        <v>0</v>
      </c>
      <c r="AB1609" t="s">
        <v>63</v>
      </c>
      <c r="AC1609" t="s">
        <v>3215</v>
      </c>
      <c r="AD1609" t="b">
        <v>0</v>
      </c>
      <c r="AE1609" t="b">
        <v>0</v>
      </c>
      <c r="AG1609">
        <v>50976462.274919994</v>
      </c>
      <c r="AH1609">
        <v>3.2971051755127152E-4</v>
      </c>
      <c r="AK1609">
        <v>2682971.6986799994</v>
      </c>
      <c r="AL1609">
        <v>3.2215140608472353E-4</v>
      </c>
      <c r="BK1609">
        <v>5159560.9589999989</v>
      </c>
      <c r="BL1609">
        <v>1.9854060095533207E-3</v>
      </c>
      <c r="BO1609">
        <v>1031912.1917999998</v>
      </c>
      <c r="BP1609">
        <v>2.6588821098730286E-3</v>
      </c>
    </row>
    <row r="1610" spans="1:84" x14ac:dyDescent="0.3">
      <c r="A1610" t="s">
        <v>7439</v>
      </c>
      <c r="B1610" t="s">
        <v>49</v>
      </c>
      <c r="C1610" t="s">
        <v>2462</v>
      </c>
      <c r="D1610" t="s">
        <v>996</v>
      </c>
      <c r="E1610" t="s">
        <v>997</v>
      </c>
      <c r="F1610" t="s">
        <v>3527</v>
      </c>
      <c r="G1610" t="s">
        <v>53</v>
      </c>
      <c r="H1610" t="s">
        <v>7440</v>
      </c>
      <c r="I1610" t="s">
        <v>3577</v>
      </c>
      <c r="J1610" t="s">
        <v>108</v>
      </c>
      <c r="K1610" t="s">
        <v>7441</v>
      </c>
      <c r="L1610" t="s">
        <v>48</v>
      </c>
      <c r="M1610" t="s">
        <v>7442</v>
      </c>
      <c r="N1610" t="s">
        <v>3237</v>
      </c>
      <c r="O1610" t="s">
        <v>48</v>
      </c>
      <c r="P1610" t="s">
        <v>108</v>
      </c>
      <c r="Q1610" t="s">
        <v>48</v>
      </c>
      <c r="R1610">
        <v>-3.143E-3</v>
      </c>
      <c r="S1610" t="s">
        <v>3194</v>
      </c>
      <c r="T1610" t="s">
        <v>3194</v>
      </c>
      <c r="U1610" t="s">
        <v>3201</v>
      </c>
      <c r="W1610" t="s">
        <v>55</v>
      </c>
      <c r="Y1610">
        <v>1.0899799999999999</v>
      </c>
      <c r="Z1610">
        <v>1</v>
      </c>
      <c r="AA1610" t="b">
        <v>0</v>
      </c>
      <c r="AB1610" t="s">
        <v>108</v>
      </c>
      <c r="AC1610" t="s">
        <v>3237</v>
      </c>
      <c r="AD1610" t="b">
        <v>0</v>
      </c>
      <c r="AE1610" t="b">
        <v>0</v>
      </c>
      <c r="AF1610" t="s">
        <v>48</v>
      </c>
      <c r="AG1610">
        <v>94429168.2510162</v>
      </c>
      <c r="AH1610">
        <v>6.1075815281313604E-4</v>
      </c>
      <c r="AI1610">
        <v>83184801.367500007</v>
      </c>
      <c r="AJ1610">
        <v>1.5479808627141712E-3</v>
      </c>
      <c r="AK1610">
        <v>99668701.606483802</v>
      </c>
      <c r="AL1610">
        <v>1.1967480827682448E-2</v>
      </c>
    </row>
    <row r="1611" spans="1:84" x14ac:dyDescent="0.3">
      <c r="A1611" t="s">
        <v>7443</v>
      </c>
      <c r="B1611" t="s">
        <v>49</v>
      </c>
      <c r="C1611" t="s">
        <v>1850</v>
      </c>
      <c r="D1611" t="s">
        <v>1851</v>
      </c>
      <c r="E1611" t="s">
        <v>1852</v>
      </c>
      <c r="F1611" t="s">
        <v>3346</v>
      </c>
      <c r="G1611" t="s">
        <v>53</v>
      </c>
      <c r="H1611" t="s">
        <v>7444</v>
      </c>
      <c r="I1611" t="s">
        <v>6403</v>
      </c>
      <c r="J1611" t="s">
        <v>55</v>
      </c>
      <c r="K1611" t="s">
        <v>3685</v>
      </c>
      <c r="L1611" t="s">
        <v>54</v>
      </c>
      <c r="M1611" t="s">
        <v>6428</v>
      </c>
      <c r="N1611" t="s">
        <v>3193</v>
      </c>
      <c r="O1611" t="s">
        <v>54</v>
      </c>
      <c r="P1611" t="s">
        <v>54</v>
      </c>
      <c r="Q1611" t="s">
        <v>54</v>
      </c>
      <c r="R1611">
        <v>4.9069999999999999E-3</v>
      </c>
      <c r="S1611" t="s">
        <v>3208</v>
      </c>
      <c r="T1611" t="s">
        <v>3208</v>
      </c>
      <c r="U1611" t="s">
        <v>3208</v>
      </c>
      <c r="W1611" t="s">
        <v>55</v>
      </c>
      <c r="Y1611">
        <v>0.95591999999999999</v>
      </c>
      <c r="Z1611">
        <v>5</v>
      </c>
      <c r="AA1611" t="b">
        <v>0</v>
      </c>
      <c r="AB1611" t="s">
        <v>54</v>
      </c>
      <c r="AC1611" t="s">
        <v>3193</v>
      </c>
      <c r="AD1611" t="b">
        <v>1</v>
      </c>
      <c r="AE1611" t="b">
        <v>0</v>
      </c>
      <c r="AF1611" t="s">
        <v>54</v>
      </c>
      <c r="AG1611">
        <v>30722590.684799999</v>
      </c>
      <c r="AH1611">
        <v>1.9871055822924267E-4</v>
      </c>
      <c r="AI1611">
        <v>12481052.465700001</v>
      </c>
      <c r="AJ1611">
        <v>2.3225913923962969E-4</v>
      </c>
      <c r="BG1611">
        <v>480040.47944999998</v>
      </c>
      <c r="BH1611">
        <v>4.0462378245895618E-3</v>
      </c>
    </row>
    <row r="1612" spans="1:84" x14ac:dyDescent="0.3">
      <c r="A1612" t="s">
        <v>7445</v>
      </c>
      <c r="B1612" t="s">
        <v>49</v>
      </c>
      <c r="C1612" t="s">
        <v>1801</v>
      </c>
      <c r="D1612" t="s">
        <v>551</v>
      </c>
      <c r="E1612" t="s">
        <v>552</v>
      </c>
      <c r="F1612" t="s">
        <v>3914</v>
      </c>
      <c r="G1612" t="s">
        <v>53</v>
      </c>
      <c r="H1612" t="s">
        <v>7446</v>
      </c>
      <c r="I1612" t="s">
        <v>4959</v>
      </c>
      <c r="J1612" t="s">
        <v>107</v>
      </c>
      <c r="K1612" t="s">
        <v>3256</v>
      </c>
      <c r="L1612" t="s">
        <v>55</v>
      </c>
      <c r="M1612" t="s">
        <v>4960</v>
      </c>
      <c r="N1612" t="s">
        <v>3309</v>
      </c>
      <c r="O1612" t="s">
        <v>107</v>
      </c>
      <c r="P1612" t="s">
        <v>107</v>
      </c>
      <c r="Q1612" t="s">
        <v>108</v>
      </c>
      <c r="R1612">
        <v>6.0289999999999996E-3</v>
      </c>
      <c r="S1612" t="s">
        <v>3194</v>
      </c>
      <c r="U1612" t="s">
        <v>3194</v>
      </c>
      <c r="Y1612">
        <v>0.91903999999999997</v>
      </c>
      <c r="Z1612">
        <v>3</v>
      </c>
      <c r="AA1612" t="b">
        <v>0</v>
      </c>
      <c r="AB1612" t="s">
        <v>107</v>
      </c>
      <c r="AC1612" t="s">
        <v>3309</v>
      </c>
      <c r="AD1612" t="b">
        <v>0</v>
      </c>
      <c r="AE1612" t="b">
        <v>0</v>
      </c>
      <c r="AM1612">
        <v>1389712.3972499999</v>
      </c>
      <c r="AN1612">
        <v>2.6093566243909267E-3</v>
      </c>
      <c r="AO1612">
        <v>6948561.9862499991</v>
      </c>
      <c r="AP1612">
        <v>1.7483620812213108E-3</v>
      </c>
    </row>
    <row r="1613" spans="1:84" x14ac:dyDescent="0.3">
      <c r="A1613" t="s">
        <v>7447</v>
      </c>
      <c r="B1613" t="s">
        <v>3210</v>
      </c>
      <c r="D1613" t="s">
        <v>346</v>
      </c>
      <c r="E1613" t="s">
        <v>3818</v>
      </c>
      <c r="F1613" t="s">
        <v>3864</v>
      </c>
      <c r="H1613" t="s">
        <v>4100</v>
      </c>
      <c r="R1613">
        <v>0</v>
      </c>
      <c r="S1613" t="s">
        <v>3194</v>
      </c>
      <c r="T1613" t="s">
        <v>3194</v>
      </c>
      <c r="U1613" t="s">
        <v>3194</v>
      </c>
      <c r="V1613" t="s">
        <v>55</v>
      </c>
      <c r="W1613" t="s">
        <v>55</v>
      </c>
      <c r="X1613" t="s">
        <v>55</v>
      </c>
      <c r="Y1613">
        <v>-6.3921782599999921E-2</v>
      </c>
      <c r="Z1613">
        <v>2</v>
      </c>
      <c r="AA1613" t="b">
        <v>0</v>
      </c>
      <c r="AD1613" t="b">
        <v>0</v>
      </c>
      <c r="AE1613" t="b">
        <v>0</v>
      </c>
      <c r="AG1613">
        <v>-294150.21213933977</v>
      </c>
      <c r="AH1613">
        <v>-1.9025333331142828E-6</v>
      </c>
    </row>
    <row r="1614" spans="1:84" x14ac:dyDescent="0.3">
      <c r="A1614" t="s">
        <v>7448</v>
      </c>
      <c r="B1614" t="s">
        <v>49</v>
      </c>
      <c r="C1614" t="s">
        <v>2457</v>
      </c>
      <c r="D1614" t="s">
        <v>973</v>
      </c>
      <c r="E1614" t="s">
        <v>974</v>
      </c>
      <c r="F1614" t="s">
        <v>3271</v>
      </c>
      <c r="G1614" t="s">
        <v>53</v>
      </c>
      <c r="H1614" t="s">
        <v>5700</v>
      </c>
      <c r="I1614" t="s">
        <v>5816</v>
      </c>
      <c r="J1614" t="s">
        <v>107</v>
      </c>
      <c r="K1614" t="s">
        <v>5816</v>
      </c>
      <c r="L1614" t="s">
        <v>107</v>
      </c>
      <c r="M1614" t="s">
        <v>7449</v>
      </c>
      <c r="N1614" t="s">
        <v>3309</v>
      </c>
      <c r="O1614" t="s">
        <v>107</v>
      </c>
      <c r="P1614" t="s">
        <v>107</v>
      </c>
      <c r="Q1614" t="s">
        <v>108</v>
      </c>
      <c r="R1614">
        <v>9.5799999999999998E-4</v>
      </c>
      <c r="S1614" t="s">
        <v>3194</v>
      </c>
      <c r="T1614" t="s">
        <v>3194</v>
      </c>
      <c r="U1614" t="s">
        <v>3194</v>
      </c>
      <c r="Y1614">
        <v>0.96554000000000006</v>
      </c>
      <c r="Z1614">
        <v>2</v>
      </c>
      <c r="AA1614" t="b">
        <v>0</v>
      </c>
      <c r="AB1614" t="s">
        <v>107</v>
      </c>
      <c r="AC1614" t="s">
        <v>3309</v>
      </c>
      <c r="AD1614" t="b">
        <v>0</v>
      </c>
      <c r="AE1614" t="b">
        <v>0</v>
      </c>
      <c r="AF1614" t="s">
        <v>107</v>
      </c>
      <c r="BS1614">
        <v>19451758.903999999</v>
      </c>
      <c r="BT1614">
        <v>4.0143198070672556E-3</v>
      </c>
    </row>
    <row r="1615" spans="1:84" x14ac:dyDescent="0.3">
      <c r="A1615" t="s">
        <v>7450</v>
      </c>
      <c r="B1615" t="s">
        <v>49</v>
      </c>
      <c r="C1615" t="s">
        <v>1513</v>
      </c>
      <c r="D1615" t="s">
        <v>407</v>
      </c>
      <c r="E1615" t="s">
        <v>408</v>
      </c>
      <c r="F1615" t="s">
        <v>3319</v>
      </c>
      <c r="G1615" t="s">
        <v>72</v>
      </c>
      <c r="H1615" t="s">
        <v>7451</v>
      </c>
      <c r="I1615" t="s">
        <v>3981</v>
      </c>
      <c r="J1615" t="s">
        <v>209</v>
      </c>
      <c r="K1615" t="s">
        <v>4615</v>
      </c>
      <c r="L1615" t="s">
        <v>56</v>
      </c>
      <c r="M1615" t="s">
        <v>4266</v>
      </c>
      <c r="N1615" t="s">
        <v>55</v>
      </c>
      <c r="O1615" t="s">
        <v>209</v>
      </c>
      <c r="P1615" t="s">
        <v>209</v>
      </c>
      <c r="Q1615" t="s">
        <v>56</v>
      </c>
      <c r="R1615">
        <v>2.0541999999999998E-2</v>
      </c>
      <c r="T1615" t="s">
        <v>3194</v>
      </c>
      <c r="U1615" t="s">
        <v>3194</v>
      </c>
      <c r="Y1615">
        <v>0.88214999999999999</v>
      </c>
      <c r="Z1615">
        <v>5</v>
      </c>
      <c r="AA1615" t="b">
        <v>0</v>
      </c>
      <c r="AB1615" t="s">
        <v>76</v>
      </c>
      <c r="AD1615" t="b">
        <v>1</v>
      </c>
      <c r="AE1615" t="b">
        <v>0</v>
      </c>
      <c r="AF1615" t="s">
        <v>56</v>
      </c>
      <c r="AG1615">
        <v>106513890.40799999</v>
      </c>
      <c r="AH1615">
        <v>6.8892089340023182E-4</v>
      </c>
      <c r="AI1615">
        <v>43670695.067280002</v>
      </c>
      <c r="AJ1615">
        <v>8.1266528397322369E-4</v>
      </c>
      <c r="BE1615">
        <v>4438078.767</v>
      </c>
      <c r="BF1615">
        <v>1.1118844876183816E-2</v>
      </c>
      <c r="CA1615">
        <v>1775231.5067999999</v>
      </c>
      <c r="CB1615">
        <v>1.9509135416423654E-3</v>
      </c>
      <c r="CE1615">
        <v>2662847.2601999999</v>
      </c>
      <c r="CF1615">
        <v>1.1413807015972456E-2</v>
      </c>
    </row>
    <row r="1616" spans="1:84" x14ac:dyDescent="0.3">
      <c r="A1616" t="s">
        <v>7452</v>
      </c>
      <c r="B1616" t="s">
        <v>49</v>
      </c>
      <c r="D1616" t="s">
        <v>346</v>
      </c>
      <c r="E1616" t="s">
        <v>3818</v>
      </c>
      <c r="F1616" t="s">
        <v>3864</v>
      </c>
      <c r="H1616" t="s">
        <v>7453</v>
      </c>
      <c r="R1616">
        <v>0</v>
      </c>
      <c r="S1616" t="s">
        <v>3194</v>
      </c>
      <c r="T1616" t="s">
        <v>3194</v>
      </c>
      <c r="U1616" t="s">
        <v>3194</v>
      </c>
      <c r="V1616" t="s">
        <v>55</v>
      </c>
      <c r="W1616" t="s">
        <v>55</v>
      </c>
      <c r="X1616" t="s">
        <v>55</v>
      </c>
      <c r="Y1616">
        <v>0.20451238890000001</v>
      </c>
      <c r="Z1616">
        <v>2</v>
      </c>
      <c r="AA1616" t="b">
        <v>0</v>
      </c>
      <c r="AD1616" t="b">
        <v>0</v>
      </c>
      <c r="AE1616" t="b">
        <v>0</v>
      </c>
      <c r="AG1616">
        <v>12270743.334000001</v>
      </c>
      <c r="AH1616">
        <v>7.9365906436831203E-5</v>
      </c>
    </row>
    <row r="1617" spans="1:82" x14ac:dyDescent="0.3">
      <c r="A1617" t="s">
        <v>7454</v>
      </c>
      <c r="B1617" t="s">
        <v>49</v>
      </c>
      <c r="C1617" t="s">
        <v>1201</v>
      </c>
      <c r="D1617" t="s">
        <v>219</v>
      </c>
      <c r="E1617" t="s">
        <v>219</v>
      </c>
      <c r="F1617" t="s">
        <v>3271</v>
      </c>
      <c r="G1617" t="s">
        <v>53</v>
      </c>
      <c r="H1617" t="s">
        <v>7455</v>
      </c>
      <c r="I1617" t="s">
        <v>7174</v>
      </c>
      <c r="J1617" t="s">
        <v>55</v>
      </c>
      <c r="K1617" t="s">
        <v>4696</v>
      </c>
      <c r="L1617" t="s">
        <v>108</v>
      </c>
      <c r="M1617" t="s">
        <v>3543</v>
      </c>
      <c r="N1617" t="s">
        <v>3309</v>
      </c>
      <c r="O1617" t="s">
        <v>108</v>
      </c>
      <c r="P1617" t="s">
        <v>108</v>
      </c>
      <c r="Q1617" t="s">
        <v>108</v>
      </c>
      <c r="R1617">
        <v>-6.7599999999999995E-4</v>
      </c>
      <c r="S1617" t="s">
        <v>3194</v>
      </c>
      <c r="T1617" t="s">
        <v>3208</v>
      </c>
      <c r="U1617" t="s">
        <v>3194</v>
      </c>
      <c r="W1617" t="s">
        <v>55</v>
      </c>
      <c r="X1617" t="s">
        <v>55</v>
      </c>
      <c r="Y1617">
        <v>1.0417100000000001</v>
      </c>
      <c r="Z1617">
        <v>2</v>
      </c>
      <c r="AA1617" t="b">
        <v>0</v>
      </c>
      <c r="AC1617" t="s">
        <v>3309</v>
      </c>
      <c r="AD1617" t="b">
        <v>0</v>
      </c>
      <c r="AE1617" t="b">
        <v>0</v>
      </c>
      <c r="AF1617" t="s">
        <v>108</v>
      </c>
      <c r="AG1617">
        <v>789206787.97000015</v>
      </c>
      <c r="AH1617">
        <v>5.104508373163166E-3</v>
      </c>
      <c r="AI1617">
        <v>314596420.00000006</v>
      </c>
      <c r="AJ1617">
        <v>5.8543054696606478E-3</v>
      </c>
      <c r="AK1617">
        <v>74370802.030000016</v>
      </c>
      <c r="AL1617">
        <v>8.9298960765782903E-3</v>
      </c>
      <c r="BC1617">
        <v>16146505.000000002</v>
      </c>
      <c r="BD1617">
        <v>1.4779088312902467E-2</v>
      </c>
      <c r="BE1617">
        <v>1041710.0000000001</v>
      </c>
      <c r="BF1617">
        <v>2.6098256709848619E-3</v>
      </c>
      <c r="BG1617">
        <v>2083420.0000000002</v>
      </c>
      <c r="BH1617">
        <v>1.7561045722987698E-2</v>
      </c>
      <c r="BM1617">
        <v>2083420.0000000002</v>
      </c>
      <c r="BN1617">
        <v>3.8201598999405327E-3</v>
      </c>
      <c r="BO1617">
        <v>1250052.0000000002</v>
      </c>
      <c r="BP1617">
        <v>3.2209532222051613E-3</v>
      </c>
      <c r="BQ1617">
        <v>72919.700000000012</v>
      </c>
      <c r="BR1617">
        <v>2.2402552301086401E-3</v>
      </c>
      <c r="BW1617">
        <v>833368.00000000012</v>
      </c>
      <c r="BX1617">
        <v>4.2046854209257566E-3</v>
      </c>
    </row>
    <row r="1618" spans="1:82" x14ac:dyDescent="0.3">
      <c r="A1618" t="s">
        <v>7456</v>
      </c>
      <c r="B1618" t="s">
        <v>49</v>
      </c>
      <c r="C1618" t="s">
        <v>2467</v>
      </c>
      <c r="D1618" t="s">
        <v>719</v>
      </c>
      <c r="E1618" t="s">
        <v>720</v>
      </c>
      <c r="F1618" t="s">
        <v>3217</v>
      </c>
      <c r="G1618" t="s">
        <v>53</v>
      </c>
      <c r="H1618" t="s">
        <v>7457</v>
      </c>
      <c r="I1618" t="s">
        <v>4140</v>
      </c>
      <c r="J1618" t="s">
        <v>56</v>
      </c>
      <c r="K1618" t="s">
        <v>3256</v>
      </c>
      <c r="L1618" t="s">
        <v>55</v>
      </c>
      <c r="M1618" t="s">
        <v>3348</v>
      </c>
      <c r="N1618" t="s">
        <v>3193</v>
      </c>
      <c r="O1618" t="s">
        <v>54</v>
      </c>
      <c r="P1618" t="s">
        <v>54</v>
      </c>
      <c r="Q1618" t="s">
        <v>56</v>
      </c>
      <c r="R1618">
        <v>1.5480000000000001E-3</v>
      </c>
      <c r="S1618" t="s">
        <v>3194</v>
      </c>
      <c r="U1618" t="s">
        <v>3194</v>
      </c>
      <c r="V1618" t="s">
        <v>55</v>
      </c>
      <c r="Y1618">
        <v>1.0317000000000001</v>
      </c>
      <c r="Z1618">
        <v>5</v>
      </c>
      <c r="AA1618" t="b">
        <v>0</v>
      </c>
      <c r="AB1618" t="s">
        <v>56</v>
      </c>
      <c r="AC1618" t="s">
        <v>3193</v>
      </c>
      <c r="AD1618" t="b">
        <v>0</v>
      </c>
      <c r="AE1618" t="b">
        <v>0</v>
      </c>
      <c r="AG1618">
        <v>35603278.667134501</v>
      </c>
      <c r="AH1618">
        <v>2.3027834635826511E-4</v>
      </c>
      <c r="AI1618">
        <v>12140992.3091415</v>
      </c>
      <c r="AJ1618">
        <v>2.2593098065933152E-4</v>
      </c>
      <c r="AK1618">
        <v>2152233.3808639999</v>
      </c>
      <c r="AL1618">
        <v>2.5842427268574474E-4</v>
      </c>
      <c r="BG1618">
        <v>945805.68495000002</v>
      </c>
      <c r="BH1618">
        <v>7.9721500602224441E-3</v>
      </c>
      <c r="CA1618">
        <v>4434777.7672100002</v>
      </c>
      <c r="CB1618">
        <v>4.8736561778470145E-3</v>
      </c>
    </row>
    <row r="1619" spans="1:82" x14ac:dyDescent="0.3">
      <c r="A1619" t="s">
        <v>7458</v>
      </c>
      <c r="B1619" t="s">
        <v>49</v>
      </c>
      <c r="C1619" t="s">
        <v>1865</v>
      </c>
      <c r="D1619" t="s">
        <v>1839</v>
      </c>
      <c r="E1619" t="s">
        <v>1840</v>
      </c>
      <c r="F1619" t="s">
        <v>3375</v>
      </c>
      <c r="G1619" t="s">
        <v>53</v>
      </c>
      <c r="H1619" t="s">
        <v>7459</v>
      </c>
      <c r="I1619" t="s">
        <v>4381</v>
      </c>
      <c r="J1619" t="s">
        <v>54</v>
      </c>
      <c r="K1619" t="s">
        <v>4808</v>
      </c>
      <c r="L1619" t="s">
        <v>76</v>
      </c>
      <c r="M1619" t="s">
        <v>7460</v>
      </c>
      <c r="N1619" t="s">
        <v>3221</v>
      </c>
      <c r="O1619" t="s">
        <v>54</v>
      </c>
      <c r="P1619" t="s">
        <v>76</v>
      </c>
      <c r="Q1619" t="s">
        <v>56</v>
      </c>
      <c r="R1619">
        <v>8.744E-3</v>
      </c>
      <c r="S1619" t="s">
        <v>3208</v>
      </c>
      <c r="T1619" t="s">
        <v>3194</v>
      </c>
      <c r="U1619" t="s">
        <v>3208</v>
      </c>
      <c r="Y1619">
        <v>0.98436000000000012</v>
      </c>
      <c r="AA1619" t="b">
        <v>0</v>
      </c>
      <c r="AB1619" t="s">
        <v>54</v>
      </c>
      <c r="AC1619" t="s">
        <v>3221</v>
      </c>
      <c r="AD1619" t="b">
        <v>0</v>
      </c>
      <c r="AE1619" t="b">
        <v>0</v>
      </c>
      <c r="AF1619" t="s">
        <v>76</v>
      </c>
      <c r="AG1619">
        <v>79096016.947146311</v>
      </c>
      <c r="AH1619">
        <v>5.1158490644648573E-4</v>
      </c>
      <c r="AI1619">
        <v>28666900.314630002</v>
      </c>
      <c r="AJ1619">
        <v>5.3346058836319544E-4</v>
      </c>
      <c r="AK1619">
        <v>4934450.2981437007</v>
      </c>
      <c r="AL1619">
        <v>5.9249231088955078E-4</v>
      </c>
      <c r="AS1619">
        <v>5910701.0958000002</v>
      </c>
      <c r="AT1619">
        <v>3.3637231577214699E-3</v>
      </c>
      <c r="BC1619">
        <v>3546420.6574800005</v>
      </c>
      <c r="BD1619">
        <v>3.2460810616042638E-3</v>
      </c>
      <c r="BS1619">
        <v>5910701.0958000002</v>
      </c>
      <c r="BT1619">
        <v>1.2198097148759556E-3</v>
      </c>
    </row>
    <row r="1620" spans="1:82" x14ac:dyDescent="0.3">
      <c r="A1620" t="s">
        <v>7461</v>
      </c>
      <c r="B1620" t="s">
        <v>49</v>
      </c>
      <c r="D1620" t="s">
        <v>346</v>
      </c>
      <c r="E1620" t="s">
        <v>3818</v>
      </c>
      <c r="F1620" t="s">
        <v>3864</v>
      </c>
      <c r="H1620" t="s">
        <v>7462</v>
      </c>
      <c r="R1620">
        <v>0</v>
      </c>
      <c r="S1620" t="s">
        <v>3194</v>
      </c>
      <c r="T1620" t="s">
        <v>3194</v>
      </c>
      <c r="U1620" t="s">
        <v>3194</v>
      </c>
      <c r="V1620" t="s">
        <v>55</v>
      </c>
      <c r="W1620" t="s">
        <v>55</v>
      </c>
      <c r="X1620" t="s">
        <v>55</v>
      </c>
      <c r="Y1620">
        <v>0.35117124939999989</v>
      </c>
      <c r="Z1620">
        <v>2</v>
      </c>
      <c r="AA1620" t="b">
        <v>0</v>
      </c>
      <c r="AD1620" t="b">
        <v>0</v>
      </c>
      <c r="AE1620" t="b">
        <v>0</v>
      </c>
      <c r="AG1620">
        <v>56187399.903999984</v>
      </c>
      <c r="AH1620">
        <v>3.6341432644537464E-4</v>
      </c>
    </row>
    <row r="1621" spans="1:82" x14ac:dyDescent="0.3">
      <c r="A1621" t="s">
        <v>7463</v>
      </c>
      <c r="B1621" t="s">
        <v>49</v>
      </c>
      <c r="C1621" t="s">
        <v>1864</v>
      </c>
      <c r="D1621" t="s">
        <v>353</v>
      </c>
      <c r="E1621" t="s">
        <v>354</v>
      </c>
      <c r="F1621" t="s">
        <v>3571</v>
      </c>
      <c r="G1621" t="s">
        <v>271</v>
      </c>
      <c r="H1621" t="s">
        <v>3474</v>
      </c>
      <c r="I1621" t="s">
        <v>7464</v>
      </c>
      <c r="J1621" t="s">
        <v>68</v>
      </c>
      <c r="K1621" t="s">
        <v>4075</v>
      </c>
      <c r="L1621" t="s">
        <v>62</v>
      </c>
      <c r="M1621" t="s">
        <v>4076</v>
      </c>
      <c r="N1621" t="s">
        <v>3221</v>
      </c>
      <c r="O1621" t="s">
        <v>68</v>
      </c>
      <c r="P1621" t="s">
        <v>56</v>
      </c>
      <c r="Q1621" t="s">
        <v>62</v>
      </c>
      <c r="R1621">
        <v>5.2719999999999998E-3</v>
      </c>
      <c r="S1621" t="s">
        <v>3194</v>
      </c>
      <c r="T1621" t="s">
        <v>3194</v>
      </c>
      <c r="U1621" t="s">
        <v>3194</v>
      </c>
      <c r="V1621" t="s">
        <v>55</v>
      </c>
      <c r="W1621" t="s">
        <v>55</v>
      </c>
      <c r="X1621" t="s">
        <v>55</v>
      </c>
      <c r="Y1621">
        <v>0.99549999999999994</v>
      </c>
      <c r="Z1621">
        <v>4</v>
      </c>
      <c r="AA1621" t="b">
        <v>0</v>
      </c>
      <c r="AB1621" t="s">
        <v>68</v>
      </c>
      <c r="AC1621" t="s">
        <v>3221</v>
      </c>
      <c r="AD1621" t="b">
        <v>0</v>
      </c>
      <c r="AE1621" t="b">
        <v>0</v>
      </c>
      <c r="AF1621" t="s">
        <v>62</v>
      </c>
      <c r="AG1621">
        <v>42636557.192829996</v>
      </c>
      <c r="AH1621">
        <v>2.7576886883279566E-4</v>
      </c>
      <c r="AI1621">
        <v>15030513.698999997</v>
      </c>
      <c r="AJ1621">
        <v>2.7970190684263021E-4</v>
      </c>
      <c r="AK1621">
        <v>2454983.9041699995</v>
      </c>
      <c r="AL1621">
        <v>2.9477631725777594E-4</v>
      </c>
    </row>
    <row r="1622" spans="1:82" x14ac:dyDescent="0.3">
      <c r="A1622" t="s">
        <v>7465</v>
      </c>
      <c r="B1622" t="s">
        <v>49</v>
      </c>
      <c r="C1622" t="s">
        <v>1863</v>
      </c>
      <c r="D1622" t="s">
        <v>258</v>
      </c>
      <c r="E1622" t="s">
        <v>259</v>
      </c>
      <c r="F1622" t="s">
        <v>3223</v>
      </c>
      <c r="G1622" t="s">
        <v>53</v>
      </c>
      <c r="H1622" t="s">
        <v>4231</v>
      </c>
      <c r="I1622" t="s">
        <v>7128</v>
      </c>
      <c r="J1622" t="s">
        <v>62</v>
      </c>
      <c r="K1622" t="s">
        <v>5632</v>
      </c>
      <c r="L1622" t="s">
        <v>62</v>
      </c>
      <c r="M1622" t="s">
        <v>5651</v>
      </c>
      <c r="N1622" t="s">
        <v>3215</v>
      </c>
      <c r="O1622" t="s">
        <v>62</v>
      </c>
      <c r="P1622" t="s">
        <v>62</v>
      </c>
      <c r="Q1622" t="s">
        <v>62</v>
      </c>
      <c r="R1622">
        <v>-2.0000000000000002E-5</v>
      </c>
      <c r="S1622" t="s">
        <v>3194</v>
      </c>
      <c r="Y1622">
        <v>0.90878000000000003</v>
      </c>
      <c r="Z1622">
        <v>3</v>
      </c>
      <c r="AA1622" t="b">
        <v>0</v>
      </c>
      <c r="AB1622" t="s">
        <v>62</v>
      </c>
      <c r="AC1622" t="s">
        <v>3215</v>
      </c>
      <c r="AD1622" t="b">
        <v>0</v>
      </c>
      <c r="AE1622" t="b">
        <v>0</v>
      </c>
      <c r="AF1622" t="s">
        <v>62</v>
      </c>
      <c r="AQ1622">
        <v>864095.794475</v>
      </c>
      <c r="AR1622">
        <v>2.1307790552761757E-3</v>
      </c>
      <c r="AS1622">
        <v>864095.794475</v>
      </c>
      <c r="AT1622">
        <v>4.9174860769573225E-4</v>
      </c>
      <c r="AU1622">
        <v>81861.706844999993</v>
      </c>
      <c r="AV1622">
        <v>1.7947060560361443E-3</v>
      </c>
      <c r="AY1622">
        <v>81861.706844999993</v>
      </c>
      <c r="AZ1622">
        <v>4.5495444815662773E-3</v>
      </c>
      <c r="BC1622">
        <v>1682712.862925</v>
      </c>
      <c r="BD1622">
        <v>1.5402071226203761E-3</v>
      </c>
      <c r="BK1622">
        <v>2273936.30125</v>
      </c>
      <c r="BL1622">
        <v>8.7501375285974244E-4</v>
      </c>
      <c r="BS1622">
        <v>4229521.5203249995</v>
      </c>
      <c r="BT1622">
        <v>8.7285947236197844E-4</v>
      </c>
      <c r="BY1622">
        <v>272872.35615000001</v>
      </c>
      <c r="BZ1622">
        <v>6.1834848756870981E-4</v>
      </c>
      <c r="CA1622">
        <v>272872.35615000001</v>
      </c>
      <c r="CB1622">
        <v>2.9987659227189952E-4</v>
      </c>
    </row>
    <row r="1623" spans="1:82" x14ac:dyDescent="0.3">
      <c r="A1623" t="s">
        <v>7466</v>
      </c>
      <c r="B1623" t="s">
        <v>49</v>
      </c>
      <c r="C1623" t="s">
        <v>1859</v>
      </c>
      <c r="D1623" t="s">
        <v>463</v>
      </c>
      <c r="E1623" t="s">
        <v>464</v>
      </c>
      <c r="F1623" t="s">
        <v>3271</v>
      </c>
      <c r="G1623" t="s">
        <v>53</v>
      </c>
      <c r="H1623" t="s">
        <v>7467</v>
      </c>
      <c r="I1623" t="s">
        <v>3256</v>
      </c>
      <c r="J1623" t="s">
        <v>55</v>
      </c>
      <c r="K1623" t="s">
        <v>7468</v>
      </c>
      <c r="L1623" t="s">
        <v>108</v>
      </c>
      <c r="M1623" t="s">
        <v>7468</v>
      </c>
      <c r="N1623" t="s">
        <v>3309</v>
      </c>
      <c r="O1623" t="s">
        <v>108</v>
      </c>
      <c r="P1623" t="s">
        <v>108</v>
      </c>
      <c r="Q1623" t="s">
        <v>108</v>
      </c>
      <c r="R1623">
        <v>-2.3190000000000003E-3</v>
      </c>
      <c r="S1623" t="s">
        <v>3194</v>
      </c>
      <c r="Y1623">
        <v>0.99831999999999999</v>
      </c>
      <c r="Z1623">
        <v>2</v>
      </c>
      <c r="AA1623" t="b">
        <v>0</v>
      </c>
      <c r="AC1623" t="s">
        <v>3309</v>
      </c>
      <c r="AD1623" t="b">
        <v>0</v>
      </c>
      <c r="AE1623" t="b">
        <v>0</v>
      </c>
      <c r="AF1623" t="s">
        <v>108</v>
      </c>
      <c r="AW1623">
        <v>15981393.9728</v>
      </c>
      <c r="AX1623">
        <v>3.245369652909548E-2</v>
      </c>
    </row>
    <row r="1624" spans="1:82" x14ac:dyDescent="0.3">
      <c r="A1624" t="s">
        <v>7469</v>
      </c>
      <c r="B1624" t="s">
        <v>3210</v>
      </c>
      <c r="C1624" t="s">
        <v>1858</v>
      </c>
      <c r="D1624" t="s">
        <v>313</v>
      </c>
      <c r="E1624" t="s">
        <v>314</v>
      </c>
      <c r="F1624" t="s">
        <v>3360</v>
      </c>
      <c r="G1624" t="s">
        <v>53</v>
      </c>
      <c r="H1624" t="s">
        <v>7470</v>
      </c>
      <c r="I1624" t="s">
        <v>7471</v>
      </c>
      <c r="J1624" t="s">
        <v>56</v>
      </c>
      <c r="K1624" t="s">
        <v>7472</v>
      </c>
      <c r="L1624" t="s">
        <v>55</v>
      </c>
      <c r="M1624" t="s">
        <v>7471</v>
      </c>
      <c r="N1624" t="s">
        <v>3221</v>
      </c>
      <c r="O1624" t="s">
        <v>56</v>
      </c>
      <c r="P1624" t="s">
        <v>56</v>
      </c>
      <c r="Q1624" t="s">
        <v>56</v>
      </c>
      <c r="R1624">
        <v>1.7722999999999999E-2</v>
      </c>
      <c r="S1624" t="s">
        <v>3194</v>
      </c>
      <c r="T1624" t="s">
        <v>3194</v>
      </c>
      <c r="U1624" t="s">
        <v>3194</v>
      </c>
      <c r="Y1624">
        <v>0.82935000000000003</v>
      </c>
      <c r="Z1624">
        <v>4</v>
      </c>
      <c r="AA1624" t="b">
        <v>0</v>
      </c>
      <c r="AB1624" t="s">
        <v>56</v>
      </c>
      <c r="AC1624" t="s">
        <v>3221</v>
      </c>
      <c r="AD1624" t="b">
        <v>0</v>
      </c>
      <c r="AE1624" t="b">
        <v>0</v>
      </c>
      <c r="AG1624">
        <v>80303023.327504501</v>
      </c>
      <c r="AH1624">
        <v>5.1939169963290469E-4</v>
      </c>
    </row>
    <row r="1625" spans="1:82" x14ac:dyDescent="0.3">
      <c r="A1625" t="s">
        <v>7473</v>
      </c>
      <c r="B1625" t="s">
        <v>49</v>
      </c>
      <c r="C1625" t="s">
        <v>1190</v>
      </c>
      <c r="D1625" t="s">
        <v>1191</v>
      </c>
      <c r="E1625" t="s">
        <v>1192</v>
      </c>
      <c r="F1625" t="s">
        <v>3196</v>
      </c>
      <c r="G1625" t="s">
        <v>53</v>
      </c>
      <c r="H1625" t="s">
        <v>6866</v>
      </c>
      <c r="I1625" t="s">
        <v>7474</v>
      </c>
      <c r="J1625" t="s">
        <v>68</v>
      </c>
      <c r="K1625" t="s">
        <v>3460</v>
      </c>
      <c r="L1625" t="s">
        <v>68</v>
      </c>
      <c r="M1625" t="s">
        <v>6366</v>
      </c>
      <c r="N1625" t="s">
        <v>3207</v>
      </c>
      <c r="O1625" t="s">
        <v>68</v>
      </c>
      <c r="P1625" t="s">
        <v>68</v>
      </c>
      <c r="Q1625" t="s">
        <v>68</v>
      </c>
      <c r="R1625">
        <v>2.7399999999999998E-3</v>
      </c>
      <c r="S1625" t="s">
        <v>3194</v>
      </c>
      <c r="T1625" t="s">
        <v>3194</v>
      </c>
      <c r="U1625" t="s">
        <v>3194</v>
      </c>
      <c r="Y1625">
        <v>0.99852000000000007</v>
      </c>
      <c r="Z1625">
        <v>3</v>
      </c>
      <c r="AA1625" t="b">
        <v>0</v>
      </c>
      <c r="AB1625" t="s">
        <v>68</v>
      </c>
      <c r="AC1625" t="s">
        <v>3207</v>
      </c>
      <c r="AD1625" t="b">
        <v>0</v>
      </c>
      <c r="AE1625" t="b">
        <v>0</v>
      </c>
      <c r="AF1625" t="s">
        <v>68</v>
      </c>
      <c r="BS1625">
        <v>14039738.904800002</v>
      </c>
      <c r="BT1625">
        <v>2.8974244565616986E-3</v>
      </c>
    </row>
    <row r="1626" spans="1:82" x14ac:dyDescent="0.3">
      <c r="A1626" t="s">
        <v>7475</v>
      </c>
      <c r="B1626" t="s">
        <v>49</v>
      </c>
      <c r="C1626" t="s">
        <v>7476</v>
      </c>
      <c r="D1626" t="s">
        <v>1617</v>
      </c>
      <c r="E1626" t="s">
        <v>1618</v>
      </c>
      <c r="F1626" t="s">
        <v>3998</v>
      </c>
      <c r="R1626">
        <v>0</v>
      </c>
      <c r="Y1626">
        <v>25.51</v>
      </c>
      <c r="Z1626">
        <v>4</v>
      </c>
      <c r="AA1626" t="b">
        <v>0</v>
      </c>
      <c r="AD1626" t="b">
        <v>0</v>
      </c>
      <c r="AE1626" t="b">
        <v>0</v>
      </c>
      <c r="AG1626">
        <v>19846448.370000001</v>
      </c>
      <c r="AH1626">
        <v>1.2836478781790001E-4</v>
      </c>
      <c r="AI1626">
        <v>3541961.4600000004</v>
      </c>
      <c r="AJ1626">
        <v>6.5912143401394128E-5</v>
      </c>
      <c r="AK1626">
        <v>1716338.31</v>
      </c>
      <c r="AL1626">
        <v>2.0608521519463314E-4</v>
      </c>
      <c r="AO1626">
        <v>1243153.32</v>
      </c>
      <c r="AP1626">
        <v>3.1279596125548378E-4</v>
      </c>
      <c r="CA1626">
        <v>122294.94</v>
      </c>
      <c r="CB1626">
        <v>1.3439760031659924E-4</v>
      </c>
    </row>
    <row r="1627" spans="1:82" x14ac:dyDescent="0.3">
      <c r="A1627" t="s">
        <v>7477</v>
      </c>
      <c r="B1627" t="s">
        <v>49</v>
      </c>
      <c r="C1627" t="s">
        <v>1831</v>
      </c>
      <c r="D1627" t="s">
        <v>1832</v>
      </c>
      <c r="E1627" t="s">
        <v>1833</v>
      </c>
      <c r="F1627" t="s">
        <v>3217</v>
      </c>
      <c r="G1627" t="s">
        <v>53</v>
      </c>
      <c r="H1627" t="s">
        <v>7478</v>
      </c>
      <c r="I1627" t="s">
        <v>7479</v>
      </c>
      <c r="J1627" t="s">
        <v>56</v>
      </c>
      <c r="K1627" t="s">
        <v>7480</v>
      </c>
      <c r="L1627" t="s">
        <v>56</v>
      </c>
      <c r="M1627" t="s">
        <v>7481</v>
      </c>
      <c r="N1627" t="s">
        <v>3221</v>
      </c>
      <c r="O1627" t="s">
        <v>56</v>
      </c>
      <c r="P1627" t="s">
        <v>56</v>
      </c>
      <c r="Q1627" t="s">
        <v>56</v>
      </c>
      <c r="R1627">
        <v>1.1380000000000001E-3</v>
      </c>
      <c r="S1627" t="s">
        <v>3194</v>
      </c>
      <c r="T1627" t="s">
        <v>3194</v>
      </c>
      <c r="U1627" t="s">
        <v>3194</v>
      </c>
      <c r="V1627" t="s">
        <v>55</v>
      </c>
      <c r="W1627" t="s">
        <v>55</v>
      </c>
      <c r="Y1627">
        <v>1.0117</v>
      </c>
      <c r="Z1627">
        <v>4</v>
      </c>
      <c r="AA1627" t="b">
        <v>0</v>
      </c>
      <c r="AB1627" t="s">
        <v>56</v>
      </c>
      <c r="AC1627" t="s">
        <v>3221</v>
      </c>
      <c r="AD1627" t="b">
        <v>0</v>
      </c>
      <c r="AE1627" t="b">
        <v>0</v>
      </c>
      <c r="AF1627" t="s">
        <v>56</v>
      </c>
      <c r="AG1627">
        <v>97087228.767900005</v>
      </c>
      <c r="AH1627">
        <v>6.2795021498445575E-4</v>
      </c>
      <c r="AI1627">
        <v>36471921.918099999</v>
      </c>
      <c r="AJ1627">
        <v>6.7870375630520164E-4</v>
      </c>
      <c r="BA1627">
        <v>2054756.1644000001</v>
      </c>
      <c r="BB1627">
        <v>2.9577375526784327E-3</v>
      </c>
    </row>
    <row r="1628" spans="1:82" x14ac:dyDescent="0.3">
      <c r="A1628" t="s">
        <v>7482</v>
      </c>
      <c r="B1628" t="s">
        <v>49</v>
      </c>
      <c r="C1628" t="s">
        <v>2466</v>
      </c>
      <c r="D1628" t="s">
        <v>964</v>
      </c>
      <c r="E1628" t="s">
        <v>965</v>
      </c>
      <c r="F1628" t="s">
        <v>5755</v>
      </c>
      <c r="G1628" t="s">
        <v>53</v>
      </c>
      <c r="H1628" t="s">
        <v>7483</v>
      </c>
      <c r="I1628" t="s">
        <v>7484</v>
      </c>
      <c r="J1628" t="s">
        <v>107</v>
      </c>
      <c r="K1628" t="s">
        <v>3206</v>
      </c>
      <c r="L1628" t="s">
        <v>55</v>
      </c>
      <c r="M1628" t="s">
        <v>7233</v>
      </c>
      <c r="N1628" t="s">
        <v>3498</v>
      </c>
      <c r="O1628" t="s">
        <v>107</v>
      </c>
      <c r="P1628" t="s">
        <v>107</v>
      </c>
      <c r="Q1628" t="s">
        <v>107</v>
      </c>
      <c r="R1628">
        <v>3.8640000000000002E-3</v>
      </c>
      <c r="S1628" t="s">
        <v>3194</v>
      </c>
      <c r="U1628" t="s">
        <v>3194</v>
      </c>
      <c r="Y1628">
        <v>0.97323999999999999</v>
      </c>
      <c r="Z1628">
        <v>3</v>
      </c>
      <c r="AA1628" t="b">
        <v>0</v>
      </c>
      <c r="AB1628" t="s">
        <v>107</v>
      </c>
      <c r="AC1628" t="s">
        <v>3498</v>
      </c>
      <c r="AD1628" t="b">
        <v>0</v>
      </c>
      <c r="AE1628" t="b">
        <v>0</v>
      </c>
      <c r="AG1628">
        <v>59145691.833059996</v>
      </c>
      <c r="AH1628">
        <v>3.825482545264923E-4</v>
      </c>
      <c r="AI1628">
        <v>8695006.1914050002</v>
      </c>
      <c r="AJ1628">
        <v>1.6180483651109407E-4</v>
      </c>
      <c r="BK1628">
        <v>1768475.8355399999</v>
      </c>
      <c r="BL1628">
        <v>6.8051188454442812E-4</v>
      </c>
      <c r="BY1628">
        <v>4077319.2874949998</v>
      </c>
      <c r="BZ1628">
        <v>9.2395002935780624E-3</v>
      </c>
    </row>
    <row r="1629" spans="1:82" x14ac:dyDescent="0.3">
      <c r="A1629" t="s">
        <v>7485</v>
      </c>
      <c r="B1629" t="s">
        <v>49</v>
      </c>
      <c r="C1629" t="s">
        <v>2975</v>
      </c>
      <c r="D1629" t="s">
        <v>1617</v>
      </c>
      <c r="E1629" t="s">
        <v>1618</v>
      </c>
      <c r="F1629" t="s">
        <v>3188</v>
      </c>
      <c r="G1629" t="s">
        <v>53</v>
      </c>
      <c r="H1629" t="s">
        <v>7486</v>
      </c>
      <c r="I1629" t="s">
        <v>3256</v>
      </c>
      <c r="J1629" t="s">
        <v>55</v>
      </c>
      <c r="K1629" t="s">
        <v>3256</v>
      </c>
      <c r="L1629" t="s">
        <v>55</v>
      </c>
      <c r="M1629" t="s">
        <v>3256</v>
      </c>
      <c r="N1629" t="s">
        <v>55</v>
      </c>
      <c r="O1629" t="s">
        <v>55</v>
      </c>
      <c r="P1629" t="s">
        <v>55</v>
      </c>
      <c r="Q1629" t="s">
        <v>55</v>
      </c>
      <c r="R1629">
        <v>6.1040000000000001E-3</v>
      </c>
      <c r="Y1629">
        <v>1.0056799999999999</v>
      </c>
      <c r="Z1629">
        <v>4</v>
      </c>
      <c r="AA1629" t="b">
        <v>0</v>
      </c>
      <c r="AD1629" t="b">
        <v>0</v>
      </c>
      <c r="AE1629" t="b">
        <v>0</v>
      </c>
      <c r="AG1629">
        <v>23311804.3829</v>
      </c>
      <c r="AH1629">
        <v>1.507783542664843E-4</v>
      </c>
      <c r="BE1629">
        <v>2027113.4246</v>
      </c>
      <c r="BF1629">
        <v>5.0785848782474163E-3</v>
      </c>
      <c r="BK1629">
        <v>3040670.1368999998</v>
      </c>
      <c r="BL1629">
        <v>1.1700539659949348E-3</v>
      </c>
    </row>
    <row r="1630" spans="1:82" x14ac:dyDescent="0.3">
      <c r="A1630" t="s">
        <v>7487</v>
      </c>
      <c r="B1630" t="s">
        <v>49</v>
      </c>
      <c r="C1630" t="s">
        <v>1834</v>
      </c>
      <c r="D1630" t="s">
        <v>973</v>
      </c>
      <c r="E1630" t="s">
        <v>974</v>
      </c>
      <c r="F1630" t="s">
        <v>3271</v>
      </c>
      <c r="G1630" t="s">
        <v>53</v>
      </c>
      <c r="H1630" t="s">
        <v>5548</v>
      </c>
      <c r="I1630" t="s">
        <v>3860</v>
      </c>
      <c r="J1630" t="s">
        <v>107</v>
      </c>
      <c r="K1630" t="s">
        <v>7488</v>
      </c>
      <c r="L1630" t="s">
        <v>107</v>
      </c>
      <c r="M1630" t="s">
        <v>7489</v>
      </c>
      <c r="N1630" t="s">
        <v>3309</v>
      </c>
      <c r="O1630" t="s">
        <v>107</v>
      </c>
      <c r="P1630" t="s">
        <v>107</v>
      </c>
      <c r="Q1630" t="s">
        <v>108</v>
      </c>
      <c r="R1630">
        <v>-2.9500000000000001E-4</v>
      </c>
      <c r="S1630" t="s">
        <v>3194</v>
      </c>
      <c r="T1630" t="s">
        <v>3194</v>
      </c>
      <c r="U1630" t="s">
        <v>3194</v>
      </c>
      <c r="Y1630">
        <v>1.02528</v>
      </c>
      <c r="Z1630">
        <v>2</v>
      </c>
      <c r="AA1630" t="b">
        <v>0</v>
      </c>
      <c r="AB1630" t="s">
        <v>107</v>
      </c>
      <c r="AC1630" t="s">
        <v>3309</v>
      </c>
      <c r="AD1630" t="b">
        <v>0</v>
      </c>
      <c r="AE1630" t="b">
        <v>0</v>
      </c>
      <c r="AF1630" t="s">
        <v>107</v>
      </c>
      <c r="AG1630">
        <v>151186216.43199998</v>
      </c>
      <c r="AH1630">
        <v>9.7785690575349958E-4</v>
      </c>
      <c r="AI1630">
        <v>76114439.996799991</v>
      </c>
      <c r="AJ1630">
        <v>1.4164089419498903E-3</v>
      </c>
    </row>
    <row r="1631" spans="1:82" x14ac:dyDescent="0.3">
      <c r="A1631" t="s">
        <v>7490</v>
      </c>
      <c r="B1631" t="s">
        <v>3210</v>
      </c>
      <c r="C1631" t="s">
        <v>1146</v>
      </c>
      <c r="D1631" t="s">
        <v>84</v>
      </c>
      <c r="E1631" t="s">
        <v>85</v>
      </c>
      <c r="F1631" t="s">
        <v>3375</v>
      </c>
      <c r="G1631" t="s">
        <v>53</v>
      </c>
      <c r="H1631" t="s">
        <v>7491</v>
      </c>
      <c r="I1631" t="s">
        <v>3257</v>
      </c>
      <c r="J1631" t="s">
        <v>55</v>
      </c>
      <c r="K1631" t="s">
        <v>7492</v>
      </c>
      <c r="L1631" t="s">
        <v>48</v>
      </c>
      <c r="M1631" t="s">
        <v>4071</v>
      </c>
      <c r="N1631" t="s">
        <v>3237</v>
      </c>
      <c r="O1631" t="s">
        <v>48</v>
      </c>
      <c r="P1631" t="s">
        <v>48</v>
      </c>
      <c r="Q1631" t="s">
        <v>48</v>
      </c>
      <c r="R1631">
        <v>-1.0369999999999999E-3</v>
      </c>
      <c r="S1631" t="s">
        <v>3194</v>
      </c>
      <c r="T1631" t="s">
        <v>3208</v>
      </c>
      <c r="U1631" t="s">
        <v>3194</v>
      </c>
      <c r="Y1631">
        <v>1.00289063</v>
      </c>
      <c r="Z1631">
        <v>2</v>
      </c>
      <c r="AA1631" t="b">
        <v>0</v>
      </c>
      <c r="AC1631" t="s">
        <v>3237</v>
      </c>
      <c r="AD1631" t="b">
        <v>0</v>
      </c>
      <c r="AE1631" t="b">
        <v>0</v>
      </c>
      <c r="AF1631" t="s">
        <v>48</v>
      </c>
      <c r="CC1631">
        <v>3075015.9955506003</v>
      </c>
      <c r="CD1631">
        <v>1.3392776922563869E-2</v>
      </c>
    </row>
    <row r="1632" spans="1:82" x14ac:dyDescent="0.3">
      <c r="A1632" t="s">
        <v>7493</v>
      </c>
      <c r="B1632" t="s">
        <v>49</v>
      </c>
      <c r="C1632" t="s">
        <v>7494</v>
      </c>
      <c r="D1632" t="s">
        <v>7495</v>
      </c>
      <c r="E1632" t="s">
        <v>7496</v>
      </c>
      <c r="F1632" t="s">
        <v>3998</v>
      </c>
      <c r="R1632">
        <v>0</v>
      </c>
      <c r="T1632" t="s">
        <v>3194</v>
      </c>
      <c r="U1632" t="s">
        <v>3194</v>
      </c>
      <c r="Y1632">
        <v>45.32</v>
      </c>
      <c r="AA1632" t="b">
        <v>0</v>
      </c>
      <c r="AD1632" t="b">
        <v>0</v>
      </c>
      <c r="AE1632" t="b">
        <v>0</v>
      </c>
      <c r="AG1632">
        <v>3897520</v>
      </c>
      <c r="AH1632">
        <v>2.5208758690158607E-5</v>
      </c>
      <c r="AI1632">
        <v>1314280</v>
      </c>
      <c r="AJ1632">
        <v>2.4457355848695274E-5</v>
      </c>
    </row>
    <row r="1633" spans="1:84" x14ac:dyDescent="0.3">
      <c r="A1633" t="s">
        <v>7497</v>
      </c>
      <c r="B1633" t="s">
        <v>49</v>
      </c>
      <c r="C1633" t="s">
        <v>2468</v>
      </c>
      <c r="D1633" t="s">
        <v>905</v>
      </c>
      <c r="E1633" t="s">
        <v>906</v>
      </c>
      <c r="F1633" t="s">
        <v>3217</v>
      </c>
      <c r="G1633" t="s">
        <v>53</v>
      </c>
      <c r="H1633" t="s">
        <v>4011</v>
      </c>
      <c r="I1633" t="s">
        <v>6974</v>
      </c>
      <c r="J1633" t="s">
        <v>63</v>
      </c>
      <c r="K1633" t="s">
        <v>3256</v>
      </c>
      <c r="L1633" t="s">
        <v>55</v>
      </c>
      <c r="M1633" t="s">
        <v>3256</v>
      </c>
      <c r="N1633" t="s">
        <v>55</v>
      </c>
      <c r="O1633" t="s">
        <v>63</v>
      </c>
      <c r="P1633" t="s">
        <v>63</v>
      </c>
      <c r="Q1633" t="s">
        <v>63</v>
      </c>
      <c r="R1633">
        <v>-2.6499999999999999E-4</v>
      </c>
      <c r="U1633" t="s">
        <v>3194</v>
      </c>
      <c r="W1633" t="s">
        <v>3389</v>
      </c>
      <c r="Y1633">
        <v>1.03542</v>
      </c>
      <c r="Z1633">
        <v>4</v>
      </c>
      <c r="AA1633" t="b">
        <v>0</v>
      </c>
      <c r="AB1633" t="s">
        <v>63</v>
      </c>
      <c r="AD1633" t="b">
        <v>0</v>
      </c>
      <c r="AE1633" t="b">
        <v>0</v>
      </c>
      <c r="AG1633">
        <v>20220337.971839998</v>
      </c>
      <c r="AH1633">
        <v>1.3078306732629098E-4</v>
      </c>
      <c r="AI1633">
        <v>10110168.985919999</v>
      </c>
      <c r="AJ1633">
        <v>1.8813951409067173E-4</v>
      </c>
      <c r="BS1633">
        <v>3370056.32864</v>
      </c>
      <c r="BT1633">
        <v>6.9548897545763596E-4</v>
      </c>
    </row>
    <row r="1634" spans="1:84" x14ac:dyDescent="0.3">
      <c r="A1634" t="s">
        <v>7498</v>
      </c>
      <c r="B1634" t="s">
        <v>49</v>
      </c>
      <c r="C1634" t="s">
        <v>1202</v>
      </c>
      <c r="D1634" t="s">
        <v>1027</v>
      </c>
      <c r="E1634" t="s">
        <v>1028</v>
      </c>
      <c r="F1634" t="s">
        <v>3217</v>
      </c>
      <c r="G1634" t="s">
        <v>53</v>
      </c>
      <c r="H1634" t="s">
        <v>7499</v>
      </c>
      <c r="I1634" t="s">
        <v>3387</v>
      </c>
      <c r="J1634" t="s">
        <v>68</v>
      </c>
      <c r="K1634" t="s">
        <v>3306</v>
      </c>
      <c r="L1634" t="s">
        <v>55</v>
      </c>
      <c r="M1634" t="s">
        <v>3219</v>
      </c>
      <c r="N1634" t="s">
        <v>3207</v>
      </c>
      <c r="O1634" t="s">
        <v>68</v>
      </c>
      <c r="P1634" t="s">
        <v>68</v>
      </c>
      <c r="Q1634" t="s">
        <v>68</v>
      </c>
      <c r="R1634">
        <v>3.7959999999999999E-3</v>
      </c>
      <c r="S1634" t="s">
        <v>3194</v>
      </c>
      <c r="V1634" t="s">
        <v>55</v>
      </c>
      <c r="W1634" t="s">
        <v>55</v>
      </c>
      <c r="Y1634">
        <v>0.89135000000000009</v>
      </c>
      <c r="Z1634">
        <v>4</v>
      </c>
      <c r="AA1634" t="b">
        <v>0</v>
      </c>
      <c r="AB1634" t="s">
        <v>68</v>
      </c>
      <c r="AC1634" t="s">
        <v>3207</v>
      </c>
      <c r="AD1634" t="b">
        <v>0</v>
      </c>
      <c r="AE1634" t="b">
        <v>0</v>
      </c>
      <c r="AG1634">
        <v>22528299.452400003</v>
      </c>
      <c r="AH1634">
        <v>1.4571072492127916E-4</v>
      </c>
      <c r="AI1634">
        <v>7509433.1508000009</v>
      </c>
      <c r="AJ1634">
        <v>1.3974258056966902E-4</v>
      </c>
      <c r="AM1634">
        <v>250314.43836000003</v>
      </c>
      <c r="AN1634">
        <v>4.6999626628347718E-4</v>
      </c>
      <c r="AO1634">
        <v>3039532.4658000004</v>
      </c>
      <c r="AP1634">
        <v>7.6479181136495863E-4</v>
      </c>
      <c r="BC1634">
        <v>1966756.3014000002</v>
      </c>
      <c r="BD1634">
        <v>1.8001954644889418E-3</v>
      </c>
      <c r="BK1634">
        <v>1251572.1918000001</v>
      </c>
      <c r="BL1634">
        <v>4.8160666590343936E-4</v>
      </c>
      <c r="BM1634">
        <v>750943.31508000009</v>
      </c>
      <c r="BN1634">
        <v>1.3769300186217972E-3</v>
      </c>
      <c r="BU1634">
        <v>250314.43836000003</v>
      </c>
      <c r="BV1634">
        <v>1.0016857130671871E-3</v>
      </c>
    </row>
    <row r="1635" spans="1:84" x14ac:dyDescent="0.3">
      <c r="A1635" t="s">
        <v>7500</v>
      </c>
      <c r="B1635" t="s">
        <v>49</v>
      </c>
      <c r="C1635" t="s">
        <v>3056</v>
      </c>
      <c r="D1635" t="s">
        <v>1206</v>
      </c>
      <c r="E1635" t="s">
        <v>1207</v>
      </c>
      <c r="F1635" t="s">
        <v>3346</v>
      </c>
      <c r="G1635" t="s">
        <v>53</v>
      </c>
      <c r="H1635" t="s">
        <v>3744</v>
      </c>
      <c r="I1635" t="s">
        <v>5889</v>
      </c>
      <c r="J1635" t="s">
        <v>76</v>
      </c>
      <c r="K1635" t="s">
        <v>4361</v>
      </c>
      <c r="L1635" t="s">
        <v>56</v>
      </c>
      <c r="M1635" t="s">
        <v>5889</v>
      </c>
      <c r="N1635" t="s">
        <v>3409</v>
      </c>
      <c r="O1635" t="s">
        <v>76</v>
      </c>
      <c r="P1635" t="s">
        <v>76</v>
      </c>
      <c r="Q1635" t="s">
        <v>56</v>
      </c>
      <c r="R1635">
        <v>9.587E-3</v>
      </c>
      <c r="S1635" t="s">
        <v>3194</v>
      </c>
      <c r="T1635" t="s">
        <v>3194</v>
      </c>
      <c r="U1635" t="s">
        <v>3194</v>
      </c>
      <c r="W1635" t="s">
        <v>55</v>
      </c>
      <c r="Y1635">
        <v>0.9211100000000001</v>
      </c>
      <c r="Z1635">
        <v>4</v>
      </c>
      <c r="AA1635" t="b">
        <v>0</v>
      </c>
      <c r="AB1635" t="s">
        <v>76</v>
      </c>
      <c r="AC1635" t="s">
        <v>3409</v>
      </c>
      <c r="AD1635" t="b">
        <v>0</v>
      </c>
      <c r="AE1635" t="b">
        <v>0</v>
      </c>
      <c r="AF1635" t="s">
        <v>56</v>
      </c>
      <c r="BS1635">
        <v>7743675.7809600011</v>
      </c>
      <c r="BT1635">
        <v>1.5980863849089958E-3</v>
      </c>
    </row>
    <row r="1636" spans="1:84" x14ac:dyDescent="0.3">
      <c r="A1636" t="s">
        <v>7501</v>
      </c>
      <c r="B1636" t="s">
        <v>49</v>
      </c>
      <c r="C1636" t="s">
        <v>7502</v>
      </c>
      <c r="E1636" t="s">
        <v>7503</v>
      </c>
      <c r="F1636" t="s">
        <v>3808</v>
      </c>
      <c r="O1636" t="s">
        <v>62</v>
      </c>
      <c r="P1636" t="s">
        <v>63</v>
      </c>
      <c r="Q1636" t="s">
        <v>62</v>
      </c>
      <c r="R1636">
        <v>5.7685072E-7</v>
      </c>
      <c r="Y1636">
        <v>1197.92</v>
      </c>
      <c r="AA1636" t="b">
        <v>0</v>
      </c>
      <c r="AD1636" t="b">
        <v>0</v>
      </c>
      <c r="AE1636" t="b">
        <v>0</v>
      </c>
      <c r="AG1636">
        <v>115868324.44656</v>
      </c>
      <c r="AH1636">
        <v>7.4942441111433328E-4</v>
      </c>
      <c r="AI1636">
        <v>79650823.251040012</v>
      </c>
      <c r="AJ1636">
        <v>1.4822172808626906E-3</v>
      </c>
    </row>
    <row r="1637" spans="1:84" x14ac:dyDescent="0.3">
      <c r="A1637" t="s">
        <v>7504</v>
      </c>
      <c r="B1637" t="s">
        <v>49</v>
      </c>
      <c r="C1637" t="s">
        <v>1872</v>
      </c>
      <c r="D1637" t="s">
        <v>70</v>
      </c>
      <c r="E1637" t="s">
        <v>71</v>
      </c>
      <c r="F1637" t="s">
        <v>3250</v>
      </c>
      <c r="G1637" t="s">
        <v>53</v>
      </c>
      <c r="H1637" t="s">
        <v>7505</v>
      </c>
      <c r="I1637" t="s">
        <v>4505</v>
      </c>
      <c r="J1637" t="s">
        <v>62</v>
      </c>
      <c r="K1637" t="s">
        <v>4188</v>
      </c>
      <c r="L1637" t="s">
        <v>107</v>
      </c>
      <c r="M1637" t="s">
        <v>3521</v>
      </c>
      <c r="N1637" t="s">
        <v>3498</v>
      </c>
      <c r="O1637" t="s">
        <v>107</v>
      </c>
      <c r="P1637" t="s">
        <v>62</v>
      </c>
      <c r="Q1637" t="s">
        <v>107</v>
      </c>
      <c r="R1637">
        <v>5.2009999999999999E-3</v>
      </c>
      <c r="S1637" t="s">
        <v>3194</v>
      </c>
      <c r="T1637" t="s">
        <v>3194</v>
      </c>
      <c r="U1637" t="s">
        <v>3194</v>
      </c>
      <c r="V1637" t="s">
        <v>55</v>
      </c>
      <c r="X1637" t="s">
        <v>55</v>
      </c>
      <c r="Y1637">
        <v>0.97043999999999997</v>
      </c>
      <c r="Z1637">
        <v>3</v>
      </c>
      <c r="AA1637" t="b">
        <v>0</v>
      </c>
      <c r="AB1637" t="s">
        <v>63</v>
      </c>
      <c r="AC1637" t="s">
        <v>3498</v>
      </c>
      <c r="AD1637" t="b">
        <v>1</v>
      </c>
      <c r="AE1637" t="b">
        <v>0</v>
      </c>
      <c r="AF1637" t="s">
        <v>107</v>
      </c>
      <c r="AG1637">
        <v>117928335.25977999</v>
      </c>
      <c r="AH1637">
        <v>7.6274834928259931E-4</v>
      </c>
      <c r="AI1637">
        <v>58081176.766879998</v>
      </c>
      <c r="AJ1637">
        <v>1.08082905339696E-3</v>
      </c>
      <c r="AK1637">
        <v>5003614.8903899994</v>
      </c>
      <c r="AL1637">
        <v>6.007970837853603E-4</v>
      </c>
      <c r="AS1637">
        <v>2354642.3013599999</v>
      </c>
      <c r="AT1637">
        <v>1.3400042920226885E-3</v>
      </c>
      <c r="AU1637">
        <v>98110.095889999997</v>
      </c>
      <c r="AV1637">
        <v>2.1509297819243367E-3</v>
      </c>
    </row>
    <row r="1638" spans="1:84" x14ac:dyDescent="0.3">
      <c r="A1638" t="s">
        <v>7506</v>
      </c>
      <c r="B1638" t="s">
        <v>49</v>
      </c>
      <c r="D1638" t="s">
        <v>346</v>
      </c>
      <c r="E1638" t="s">
        <v>3818</v>
      </c>
      <c r="F1638" t="s">
        <v>3819</v>
      </c>
      <c r="H1638" t="s">
        <v>7507</v>
      </c>
      <c r="R1638">
        <v>0</v>
      </c>
      <c r="S1638" t="s">
        <v>3194</v>
      </c>
      <c r="T1638" t="s">
        <v>3194</v>
      </c>
      <c r="U1638" t="s">
        <v>3194</v>
      </c>
      <c r="V1638" t="s">
        <v>55</v>
      </c>
      <c r="W1638" t="s">
        <v>55</v>
      </c>
      <c r="X1638" t="s">
        <v>55</v>
      </c>
      <c r="Y1638">
        <v>2.9172531999999999E-3</v>
      </c>
      <c r="Z1638">
        <v>2</v>
      </c>
      <c r="AA1638" t="b">
        <v>0</v>
      </c>
      <c r="AD1638" t="b">
        <v>0</v>
      </c>
      <c r="AE1638" t="b">
        <v>0</v>
      </c>
      <c r="AI1638">
        <v>729313.29999999993</v>
      </c>
      <c r="AJ1638">
        <v>1.3571746434006643E-5</v>
      </c>
    </row>
    <row r="1639" spans="1:84" x14ac:dyDescent="0.3">
      <c r="A1639" t="s">
        <v>7508</v>
      </c>
      <c r="B1639" t="s">
        <v>49</v>
      </c>
      <c r="C1639" t="s">
        <v>2480</v>
      </c>
      <c r="D1639" t="s">
        <v>1226</v>
      </c>
      <c r="E1639" t="s">
        <v>1227</v>
      </c>
      <c r="F1639" t="s">
        <v>3244</v>
      </c>
      <c r="G1639" t="s">
        <v>53</v>
      </c>
      <c r="H1639" t="s">
        <v>3474</v>
      </c>
      <c r="I1639" t="s">
        <v>7509</v>
      </c>
      <c r="J1639" t="s">
        <v>56</v>
      </c>
      <c r="K1639" t="s">
        <v>7250</v>
      </c>
      <c r="L1639" t="s">
        <v>56</v>
      </c>
      <c r="M1639" t="s">
        <v>7509</v>
      </c>
      <c r="N1639" t="s">
        <v>3193</v>
      </c>
      <c r="O1639" t="s">
        <v>56</v>
      </c>
      <c r="P1639" t="s">
        <v>54</v>
      </c>
      <c r="Q1639" t="s">
        <v>56</v>
      </c>
      <c r="R1639">
        <v>3.431E-3</v>
      </c>
      <c r="S1639" t="s">
        <v>3201</v>
      </c>
      <c r="T1639" t="s">
        <v>3194</v>
      </c>
      <c r="U1639" t="s">
        <v>3194</v>
      </c>
      <c r="V1639" t="s">
        <v>55</v>
      </c>
      <c r="W1639" t="s">
        <v>55</v>
      </c>
      <c r="X1639" t="s">
        <v>55</v>
      </c>
      <c r="Y1639">
        <v>1.0030700000000001</v>
      </c>
      <c r="Z1639">
        <v>4</v>
      </c>
      <c r="AA1639" t="b">
        <v>0</v>
      </c>
      <c r="AB1639" t="s">
        <v>56</v>
      </c>
      <c r="AC1639" t="s">
        <v>3193</v>
      </c>
      <c r="AD1639" t="b">
        <v>0</v>
      </c>
      <c r="AE1639" t="b">
        <v>0</v>
      </c>
      <c r="AF1639" t="s">
        <v>56</v>
      </c>
      <c r="AG1639">
        <v>7572031.8495000014</v>
      </c>
      <c r="AH1639">
        <v>4.8975123588394907E-5</v>
      </c>
      <c r="AI1639">
        <v>2524010.6165000005</v>
      </c>
      <c r="AJ1639">
        <v>4.6969158637143722E-5</v>
      </c>
    </row>
    <row r="1640" spans="1:84" x14ac:dyDescent="0.3">
      <c r="A1640" t="s">
        <v>7510</v>
      </c>
      <c r="B1640" t="s">
        <v>49</v>
      </c>
      <c r="C1640" t="s">
        <v>2482</v>
      </c>
      <c r="D1640" t="s">
        <v>1042</v>
      </c>
      <c r="E1640" t="s">
        <v>1056</v>
      </c>
      <c r="F1640" t="s">
        <v>3244</v>
      </c>
      <c r="G1640" t="s">
        <v>53</v>
      </c>
      <c r="H1640" t="s">
        <v>7511</v>
      </c>
      <c r="I1640" t="s">
        <v>4090</v>
      </c>
      <c r="J1640" t="s">
        <v>56</v>
      </c>
      <c r="K1640" t="s">
        <v>4017</v>
      </c>
      <c r="L1640" t="s">
        <v>56</v>
      </c>
      <c r="M1640" t="s">
        <v>4186</v>
      </c>
      <c r="N1640" t="s">
        <v>3207</v>
      </c>
      <c r="O1640" t="s">
        <v>56</v>
      </c>
      <c r="P1640" t="s">
        <v>56</v>
      </c>
      <c r="Q1640" t="s">
        <v>68</v>
      </c>
      <c r="R1640">
        <v>6.4709999999999993E-3</v>
      </c>
      <c r="S1640" t="s">
        <v>3194</v>
      </c>
      <c r="T1640" t="s">
        <v>3194</v>
      </c>
      <c r="U1640" t="s">
        <v>3201</v>
      </c>
      <c r="V1640" t="s">
        <v>55</v>
      </c>
      <c r="W1640" t="s">
        <v>55</v>
      </c>
      <c r="X1640" t="s">
        <v>55</v>
      </c>
      <c r="Y1640">
        <v>0.89275000000000004</v>
      </c>
      <c r="Z1640">
        <v>4</v>
      </c>
      <c r="AA1640" t="b">
        <v>0</v>
      </c>
      <c r="AB1640" t="s">
        <v>56</v>
      </c>
      <c r="AC1640" t="s">
        <v>3207</v>
      </c>
      <c r="AD1640" t="b">
        <v>0</v>
      </c>
      <c r="AE1640" t="b">
        <v>0</v>
      </c>
      <c r="AF1640" t="s">
        <v>56</v>
      </c>
      <c r="AG1640">
        <v>75850177.657119006</v>
      </c>
      <c r="AH1640">
        <v>4.9059115159485339E-4</v>
      </c>
      <c r="AI1640">
        <v>11221104.452500001</v>
      </c>
      <c r="AJ1640">
        <v>2.0881284399836526E-4</v>
      </c>
      <c r="AK1640">
        <v>5659925.085841001</v>
      </c>
      <c r="AL1640">
        <v>6.7960195988461336E-4</v>
      </c>
      <c r="BK1640">
        <v>2962371.5754600004</v>
      </c>
      <c r="BL1640">
        <v>1.1399245740451819E-3</v>
      </c>
    </row>
    <row r="1641" spans="1:84" x14ac:dyDescent="0.3">
      <c r="A1641" t="s">
        <v>7512</v>
      </c>
      <c r="B1641" t="s">
        <v>3210</v>
      </c>
      <c r="D1641" t="s">
        <v>346</v>
      </c>
      <c r="E1641" t="s">
        <v>3818</v>
      </c>
      <c r="F1641" t="s">
        <v>3864</v>
      </c>
      <c r="H1641" t="s">
        <v>4053</v>
      </c>
      <c r="R1641">
        <v>0</v>
      </c>
      <c r="S1641" t="s">
        <v>3194</v>
      </c>
      <c r="T1641" t="s">
        <v>3194</v>
      </c>
      <c r="U1641" t="s">
        <v>3194</v>
      </c>
      <c r="V1641" t="s">
        <v>55</v>
      </c>
      <c r="W1641" t="s">
        <v>55</v>
      </c>
      <c r="X1641" t="s">
        <v>55</v>
      </c>
      <c r="Y1641">
        <v>1.1030445600000105E-2</v>
      </c>
      <c r="Z1641">
        <v>2</v>
      </c>
      <c r="AA1641" t="b">
        <v>0</v>
      </c>
      <c r="AD1641" t="b">
        <v>0</v>
      </c>
      <c r="AE1641" t="b">
        <v>0</v>
      </c>
      <c r="AG1641">
        <v>421492.86352805153</v>
      </c>
      <c r="AH1641">
        <v>2.7261725113155559E-6</v>
      </c>
    </row>
    <row r="1642" spans="1:84" x14ac:dyDescent="0.3">
      <c r="A1642" t="s">
        <v>7513</v>
      </c>
      <c r="B1642" t="s">
        <v>3210</v>
      </c>
      <c r="D1642" t="s">
        <v>346</v>
      </c>
      <c r="E1642" t="s">
        <v>3818</v>
      </c>
      <c r="F1642" t="s">
        <v>3864</v>
      </c>
      <c r="H1642" t="s">
        <v>4730</v>
      </c>
      <c r="R1642">
        <v>0</v>
      </c>
      <c r="S1642" t="s">
        <v>3194</v>
      </c>
      <c r="T1642" t="s">
        <v>3194</v>
      </c>
      <c r="U1642" t="s">
        <v>3194</v>
      </c>
      <c r="V1642" t="s">
        <v>55</v>
      </c>
      <c r="W1642" t="s">
        <v>55</v>
      </c>
      <c r="X1642" t="s">
        <v>55</v>
      </c>
      <c r="Y1642">
        <v>-8.3412004099999937E-2</v>
      </c>
      <c r="Z1642">
        <v>2</v>
      </c>
      <c r="AA1642" t="b">
        <v>0</v>
      </c>
      <c r="AD1642" t="b">
        <v>0</v>
      </c>
      <c r="AE1642" t="b">
        <v>0</v>
      </c>
      <c r="AG1642">
        <v>-1919193.8728084289</v>
      </c>
      <c r="AH1642">
        <v>-1.2413148673838399E-5</v>
      </c>
    </row>
    <row r="1643" spans="1:84" x14ac:dyDescent="0.3">
      <c r="A1643" t="s">
        <v>7514</v>
      </c>
      <c r="B1643" t="s">
        <v>3210</v>
      </c>
      <c r="C1643" t="s">
        <v>3013</v>
      </c>
      <c r="D1643" t="s">
        <v>583</v>
      </c>
      <c r="E1643" t="s">
        <v>584</v>
      </c>
      <c r="F1643" t="s">
        <v>3188</v>
      </c>
      <c r="G1643" t="s">
        <v>53</v>
      </c>
      <c r="H1643" t="s">
        <v>7515</v>
      </c>
      <c r="I1643" t="s">
        <v>7516</v>
      </c>
      <c r="J1643" t="s">
        <v>63</v>
      </c>
      <c r="K1643" t="s">
        <v>4418</v>
      </c>
      <c r="L1643" t="s">
        <v>63</v>
      </c>
      <c r="M1643" t="s">
        <v>7517</v>
      </c>
      <c r="N1643" t="s">
        <v>3470</v>
      </c>
      <c r="O1643" t="s">
        <v>63</v>
      </c>
      <c r="P1643" t="s">
        <v>63</v>
      </c>
      <c r="Q1643" t="s">
        <v>63</v>
      </c>
      <c r="R1643">
        <v>1.438E-2</v>
      </c>
      <c r="S1643" t="s">
        <v>3194</v>
      </c>
      <c r="T1643" t="s">
        <v>3194</v>
      </c>
      <c r="U1643" t="s">
        <v>3194</v>
      </c>
      <c r="W1643" t="s">
        <v>55</v>
      </c>
      <c r="Y1643">
        <v>1.1972499999999999</v>
      </c>
      <c r="Z1643">
        <v>4</v>
      </c>
      <c r="AA1643" t="b">
        <v>0</v>
      </c>
      <c r="AB1643" t="s">
        <v>63</v>
      </c>
      <c r="AC1643" t="s">
        <v>3470</v>
      </c>
      <c r="AD1643" t="b">
        <v>0</v>
      </c>
      <c r="AE1643" t="b">
        <v>0</v>
      </c>
      <c r="AF1643" t="s">
        <v>63</v>
      </c>
      <c r="CC1643">
        <v>1279217.187465</v>
      </c>
      <c r="CD1643">
        <v>5.5714410760847686E-3</v>
      </c>
    </row>
    <row r="1644" spans="1:84" x14ac:dyDescent="0.3">
      <c r="A1644" t="s">
        <v>7518</v>
      </c>
      <c r="B1644" t="s">
        <v>49</v>
      </c>
      <c r="C1644" t="s">
        <v>1888</v>
      </c>
      <c r="D1644" t="s">
        <v>1889</v>
      </c>
      <c r="E1644" t="s">
        <v>1890</v>
      </c>
      <c r="F1644" t="s">
        <v>3217</v>
      </c>
      <c r="G1644" t="s">
        <v>53</v>
      </c>
      <c r="H1644" t="s">
        <v>3675</v>
      </c>
      <c r="I1644" t="s">
        <v>5480</v>
      </c>
      <c r="J1644" t="s">
        <v>107</v>
      </c>
      <c r="K1644" t="s">
        <v>3358</v>
      </c>
      <c r="L1644" t="s">
        <v>62</v>
      </c>
      <c r="M1644" t="s">
        <v>7519</v>
      </c>
      <c r="N1644" t="s">
        <v>55</v>
      </c>
      <c r="O1644" t="s">
        <v>62</v>
      </c>
      <c r="P1644" t="s">
        <v>62</v>
      </c>
      <c r="Q1644" t="s">
        <v>107</v>
      </c>
      <c r="R1644">
        <v>-5.0299999999999997E-4</v>
      </c>
      <c r="S1644" t="s">
        <v>3194</v>
      </c>
      <c r="T1644" t="s">
        <v>3194</v>
      </c>
      <c r="U1644" t="s">
        <v>3194</v>
      </c>
      <c r="Y1644">
        <v>1.05566</v>
      </c>
      <c r="Z1644">
        <v>3</v>
      </c>
      <c r="AA1644" t="b">
        <v>0</v>
      </c>
      <c r="AB1644" t="s">
        <v>107</v>
      </c>
      <c r="AD1644" t="b">
        <v>0</v>
      </c>
      <c r="AE1644" t="b">
        <v>0</v>
      </c>
      <c r="AF1644" t="s">
        <v>62</v>
      </c>
      <c r="AG1644">
        <v>14385666.410400001</v>
      </c>
      <c r="AH1644">
        <v>9.304501147829744E-5</v>
      </c>
      <c r="AI1644">
        <v>7298610.1641000006</v>
      </c>
      <c r="AJ1644">
        <v>1.3581938855061168E-4</v>
      </c>
      <c r="AK1644">
        <v>2538647.0136000002</v>
      </c>
      <c r="AL1644">
        <v>3.0482196490793755E-4</v>
      </c>
      <c r="AQ1644">
        <v>528884.79450000008</v>
      </c>
      <c r="AR1644">
        <v>1.3041802193463274E-3</v>
      </c>
      <c r="AU1644">
        <v>105776.95890000001</v>
      </c>
      <c r="AV1644">
        <v>2.3190152764144501E-3</v>
      </c>
      <c r="BC1644">
        <v>1269323.5068000001</v>
      </c>
      <c r="BD1644">
        <v>1.161826921964862E-3</v>
      </c>
      <c r="BE1644">
        <v>423107.83560000005</v>
      </c>
      <c r="BF1644">
        <v>1.0600240863039836E-3</v>
      </c>
    </row>
    <row r="1645" spans="1:84" x14ac:dyDescent="0.3">
      <c r="A1645" t="s">
        <v>7520</v>
      </c>
      <c r="B1645" t="s">
        <v>49</v>
      </c>
      <c r="C1645" t="s">
        <v>3017</v>
      </c>
      <c r="D1645" t="s">
        <v>420</v>
      </c>
      <c r="E1645" t="s">
        <v>2971</v>
      </c>
      <c r="F1645" t="s">
        <v>3188</v>
      </c>
      <c r="G1645" t="s">
        <v>53</v>
      </c>
      <c r="H1645" t="s">
        <v>7521</v>
      </c>
      <c r="I1645" t="s">
        <v>3226</v>
      </c>
      <c r="J1645" t="s">
        <v>55</v>
      </c>
      <c r="K1645" t="s">
        <v>4689</v>
      </c>
      <c r="L1645" t="s">
        <v>56</v>
      </c>
      <c r="M1645" t="s">
        <v>4690</v>
      </c>
      <c r="N1645" t="s">
        <v>3221</v>
      </c>
      <c r="O1645" t="s">
        <v>56</v>
      </c>
      <c r="P1645" t="s">
        <v>56</v>
      </c>
      <c r="Q1645" t="s">
        <v>56</v>
      </c>
      <c r="R1645">
        <v>7.8549999999999991E-3</v>
      </c>
      <c r="Y1645">
        <v>0.85704999999999998</v>
      </c>
      <c r="AA1645" t="b">
        <v>0</v>
      </c>
      <c r="AC1645" t="s">
        <v>3221</v>
      </c>
      <c r="AD1645" t="b">
        <v>0</v>
      </c>
      <c r="AE1645" t="b">
        <v>0</v>
      </c>
      <c r="AF1645" t="s">
        <v>56</v>
      </c>
      <c r="AG1645">
        <v>31159306.850399997</v>
      </c>
      <c r="AH1645">
        <v>2.0153519349338543E-4</v>
      </c>
      <c r="AI1645">
        <v>13329259.04156</v>
      </c>
      <c r="AJ1645">
        <v>2.4804336334637353E-4</v>
      </c>
      <c r="BE1645">
        <v>2077287.1233599999</v>
      </c>
      <c r="BF1645">
        <v>5.2042864718119487E-3</v>
      </c>
      <c r="BK1645">
        <v>2077287.1233599999</v>
      </c>
      <c r="BL1645">
        <v>7.9934288422207499E-4</v>
      </c>
      <c r="BY1645">
        <v>2596608.9041999998</v>
      </c>
      <c r="BZ1645">
        <v>5.8841035104226511E-3</v>
      </c>
      <c r="CA1645">
        <v>2510055.2740599997</v>
      </c>
      <c r="CB1645">
        <v>2.7584575902787783E-3</v>
      </c>
      <c r="CE1645">
        <v>2510055.2740599997</v>
      </c>
      <c r="CF1645">
        <v>1.0758892154930776E-2</v>
      </c>
    </row>
    <row r="1646" spans="1:84" x14ac:dyDescent="0.3">
      <c r="A1646" t="s">
        <v>7522</v>
      </c>
      <c r="B1646" t="s">
        <v>49</v>
      </c>
      <c r="C1646" t="s">
        <v>1383</v>
      </c>
      <c r="D1646" t="s">
        <v>126</v>
      </c>
      <c r="E1646" t="s">
        <v>127</v>
      </c>
      <c r="F1646" t="s">
        <v>3265</v>
      </c>
      <c r="G1646" t="s">
        <v>128</v>
      </c>
      <c r="H1646" t="s">
        <v>7523</v>
      </c>
      <c r="I1646" t="s">
        <v>3267</v>
      </c>
      <c r="J1646" t="s">
        <v>129</v>
      </c>
      <c r="K1646" t="s">
        <v>3256</v>
      </c>
      <c r="L1646" t="s">
        <v>55</v>
      </c>
      <c r="M1646" t="s">
        <v>3269</v>
      </c>
      <c r="N1646" t="s">
        <v>3237</v>
      </c>
      <c r="O1646" t="s">
        <v>129</v>
      </c>
      <c r="P1646" t="s">
        <v>129</v>
      </c>
      <c r="Q1646" t="s">
        <v>48</v>
      </c>
      <c r="R1646">
        <v>3.3399999999999999E-4</v>
      </c>
      <c r="S1646" t="s">
        <v>55</v>
      </c>
      <c r="T1646" t="s">
        <v>55</v>
      </c>
      <c r="U1646" t="s">
        <v>55</v>
      </c>
      <c r="X1646" t="s">
        <v>55</v>
      </c>
      <c r="Y1646">
        <v>1.0489567</v>
      </c>
      <c r="Z1646">
        <v>2</v>
      </c>
      <c r="AA1646" t="b">
        <v>0</v>
      </c>
      <c r="AB1646" t="s">
        <v>129</v>
      </c>
      <c r="AC1646" t="s">
        <v>3237</v>
      </c>
      <c r="AD1646" t="b">
        <v>0</v>
      </c>
      <c r="AE1646" t="b">
        <v>0</v>
      </c>
      <c r="AG1646">
        <v>81818622.599999994</v>
      </c>
      <c r="AH1646">
        <v>5.2919443992193946E-4</v>
      </c>
      <c r="AI1646">
        <v>23077047.399999999</v>
      </c>
      <c r="AJ1646">
        <v>4.2943935858341301E-4</v>
      </c>
    </row>
    <row r="1647" spans="1:84" x14ac:dyDescent="0.3">
      <c r="A1647" t="s">
        <v>7524</v>
      </c>
      <c r="B1647" t="s">
        <v>49</v>
      </c>
      <c r="D1647" t="s">
        <v>346</v>
      </c>
      <c r="E1647" t="s">
        <v>3818</v>
      </c>
      <c r="F1647" t="s">
        <v>3819</v>
      </c>
      <c r="H1647" t="s">
        <v>7525</v>
      </c>
      <c r="R1647">
        <v>0</v>
      </c>
      <c r="S1647" t="s">
        <v>3194</v>
      </c>
      <c r="T1647" t="s">
        <v>3194</v>
      </c>
      <c r="U1647" t="s">
        <v>3194</v>
      </c>
      <c r="V1647" t="s">
        <v>55</v>
      </c>
      <c r="W1647" t="s">
        <v>55</v>
      </c>
      <c r="X1647" t="s">
        <v>55</v>
      </c>
      <c r="Y1647">
        <v>5.7246336E-3</v>
      </c>
      <c r="Z1647">
        <v>2</v>
      </c>
      <c r="AA1647" t="b">
        <v>0</v>
      </c>
      <c r="AD1647" t="b">
        <v>0</v>
      </c>
      <c r="AE1647" t="b">
        <v>0</v>
      </c>
      <c r="AG1647">
        <v>1431158.4</v>
      </c>
      <c r="AH1647">
        <v>9.2565854063592972E-6</v>
      </c>
    </row>
    <row r="1648" spans="1:84" x14ac:dyDescent="0.3">
      <c r="A1648" t="s">
        <v>7526</v>
      </c>
      <c r="B1648" t="s">
        <v>49</v>
      </c>
      <c r="C1648" t="s">
        <v>2989</v>
      </c>
      <c r="D1648" t="s">
        <v>113</v>
      </c>
      <c r="E1648" t="s">
        <v>114</v>
      </c>
      <c r="F1648" t="s">
        <v>3254</v>
      </c>
      <c r="G1648" t="s">
        <v>53</v>
      </c>
      <c r="H1648" t="s">
        <v>7527</v>
      </c>
      <c r="I1648" t="s">
        <v>3895</v>
      </c>
      <c r="J1648" t="s">
        <v>55</v>
      </c>
      <c r="K1648" t="s">
        <v>4083</v>
      </c>
      <c r="L1648" t="s">
        <v>54</v>
      </c>
      <c r="M1648" t="s">
        <v>4084</v>
      </c>
      <c r="N1648" t="s">
        <v>3409</v>
      </c>
      <c r="O1648" t="s">
        <v>54</v>
      </c>
      <c r="P1648" t="s">
        <v>76</v>
      </c>
      <c r="Q1648" t="s">
        <v>54</v>
      </c>
      <c r="R1648">
        <v>-2.7590000000000002E-3</v>
      </c>
      <c r="S1648" t="s">
        <v>3194</v>
      </c>
      <c r="T1648" t="s">
        <v>3194</v>
      </c>
      <c r="U1648" t="s">
        <v>3201</v>
      </c>
      <c r="V1648" t="s">
        <v>55</v>
      </c>
      <c r="W1648" t="s">
        <v>55</v>
      </c>
      <c r="X1648" t="s">
        <v>55</v>
      </c>
      <c r="Y1648">
        <v>1.0608199999999999</v>
      </c>
      <c r="Z1648">
        <v>4</v>
      </c>
      <c r="AA1648" t="b">
        <v>0</v>
      </c>
      <c r="AC1648" t="s">
        <v>3409</v>
      </c>
      <c r="AD1648" t="b">
        <v>0</v>
      </c>
      <c r="AE1648" t="b">
        <v>0</v>
      </c>
      <c r="AF1648" t="s">
        <v>54</v>
      </c>
      <c r="AM1648">
        <v>9109542.6499999985</v>
      </c>
      <c r="AN1648">
        <v>1.7104291151166223E-2</v>
      </c>
      <c r="AO1648">
        <v>37509881.499999993</v>
      </c>
      <c r="AP1648">
        <v>9.4380469823076903E-3</v>
      </c>
      <c r="AQ1648">
        <v>2679277.2499999995</v>
      </c>
      <c r="AR1648">
        <v>6.6068460048998882E-3</v>
      </c>
      <c r="AS1648">
        <v>2250592.8899999997</v>
      </c>
      <c r="AT1648">
        <v>1.2807907725321465E-3</v>
      </c>
      <c r="BK1648">
        <v>11842405.444999998</v>
      </c>
      <c r="BL1648">
        <v>4.5569735729272098E-3</v>
      </c>
    </row>
    <row r="1649" spans="1:84" x14ac:dyDescent="0.3">
      <c r="A1649" t="s">
        <v>7528</v>
      </c>
      <c r="B1649" t="s">
        <v>49</v>
      </c>
      <c r="C1649" t="s">
        <v>1877</v>
      </c>
      <c r="D1649" t="s">
        <v>1510</v>
      </c>
      <c r="E1649" t="s">
        <v>1511</v>
      </c>
      <c r="F1649" t="s">
        <v>3217</v>
      </c>
      <c r="G1649" t="s">
        <v>53</v>
      </c>
      <c r="H1649" t="s">
        <v>7529</v>
      </c>
      <c r="I1649" t="s">
        <v>3720</v>
      </c>
      <c r="J1649" t="s">
        <v>54</v>
      </c>
      <c r="K1649" t="s">
        <v>3560</v>
      </c>
      <c r="L1649" t="s">
        <v>56</v>
      </c>
      <c r="M1649" t="s">
        <v>4454</v>
      </c>
      <c r="N1649" t="s">
        <v>3193</v>
      </c>
      <c r="O1649" t="s">
        <v>54</v>
      </c>
      <c r="P1649" t="s">
        <v>54</v>
      </c>
      <c r="Q1649" t="s">
        <v>56</v>
      </c>
      <c r="R1649">
        <v>4.169E-3</v>
      </c>
      <c r="S1649" t="s">
        <v>3194</v>
      </c>
      <c r="T1649" t="s">
        <v>55</v>
      </c>
      <c r="X1649" t="s">
        <v>55</v>
      </c>
      <c r="Y1649">
        <v>0.98919000000000001</v>
      </c>
      <c r="Z1649">
        <v>4</v>
      </c>
      <c r="AA1649" t="b">
        <v>0</v>
      </c>
      <c r="AB1649" t="s">
        <v>54</v>
      </c>
      <c r="AC1649" t="s">
        <v>3193</v>
      </c>
      <c r="AD1649" t="b">
        <v>0</v>
      </c>
      <c r="AE1649" t="b">
        <v>0</v>
      </c>
      <c r="AF1649" t="s">
        <v>56</v>
      </c>
      <c r="AG1649">
        <v>20777305.069500003</v>
      </c>
      <c r="AH1649">
        <v>1.3438547325705442E-4</v>
      </c>
      <c r="AI1649">
        <v>8904559.3155000005</v>
      </c>
      <c r="AJ1649">
        <v>1.6570439773487989E-4</v>
      </c>
    </row>
    <row r="1650" spans="1:84" x14ac:dyDescent="0.3">
      <c r="A1650" t="s">
        <v>7530</v>
      </c>
      <c r="B1650" t="s">
        <v>49</v>
      </c>
      <c r="D1650" t="s">
        <v>346</v>
      </c>
      <c r="E1650" t="s">
        <v>3818</v>
      </c>
      <c r="F1650" t="s">
        <v>3819</v>
      </c>
      <c r="H1650" t="s">
        <v>7531</v>
      </c>
      <c r="R1650">
        <v>0</v>
      </c>
      <c r="S1650" t="s">
        <v>3194</v>
      </c>
      <c r="T1650" t="s">
        <v>3194</v>
      </c>
      <c r="U1650" t="s">
        <v>3194</v>
      </c>
      <c r="V1650" t="s">
        <v>55</v>
      </c>
      <c r="W1650" t="s">
        <v>55</v>
      </c>
      <c r="X1650" t="s">
        <v>55</v>
      </c>
      <c r="Y1650">
        <v>1.6087999E-3</v>
      </c>
      <c r="Z1650">
        <v>2</v>
      </c>
      <c r="AA1650" t="b">
        <v>0</v>
      </c>
      <c r="AD1650" t="b">
        <v>0</v>
      </c>
      <c r="AE1650" t="b">
        <v>0</v>
      </c>
      <c r="AG1650">
        <v>402199.97500000003</v>
      </c>
      <c r="AH1650">
        <v>2.6013880916487475E-6</v>
      </c>
    </row>
    <row r="1651" spans="1:84" x14ac:dyDescent="0.3">
      <c r="A1651" t="s">
        <v>7532</v>
      </c>
      <c r="B1651" t="s">
        <v>49</v>
      </c>
      <c r="C1651" t="s">
        <v>1647</v>
      </c>
      <c r="D1651" t="s">
        <v>471</v>
      </c>
      <c r="E1651" t="s">
        <v>472</v>
      </c>
      <c r="F1651" t="s">
        <v>3217</v>
      </c>
      <c r="G1651" t="s">
        <v>67</v>
      </c>
      <c r="H1651" t="s">
        <v>4066</v>
      </c>
      <c r="I1651" t="s">
        <v>4067</v>
      </c>
      <c r="J1651" t="s">
        <v>76</v>
      </c>
      <c r="K1651" t="s">
        <v>4068</v>
      </c>
      <c r="L1651" t="s">
        <v>54</v>
      </c>
      <c r="M1651" t="s">
        <v>5376</v>
      </c>
      <c r="N1651" t="s">
        <v>55</v>
      </c>
      <c r="O1651" t="s">
        <v>76</v>
      </c>
      <c r="P1651" t="s">
        <v>76</v>
      </c>
      <c r="Q1651" t="s">
        <v>54</v>
      </c>
      <c r="R1651">
        <v>2.4562999999999998E-2</v>
      </c>
      <c r="S1651" t="s">
        <v>3194</v>
      </c>
      <c r="T1651" t="s">
        <v>3194</v>
      </c>
      <c r="U1651" t="s">
        <v>55</v>
      </c>
      <c r="V1651" t="s">
        <v>55</v>
      </c>
      <c r="W1651" t="s">
        <v>55</v>
      </c>
      <c r="X1651" t="s">
        <v>55</v>
      </c>
      <c r="Y1651">
        <v>0.90677000000000008</v>
      </c>
      <c r="Z1651">
        <v>4</v>
      </c>
      <c r="AA1651" t="b">
        <v>0</v>
      </c>
      <c r="AB1651" t="s">
        <v>76</v>
      </c>
      <c r="AD1651" t="b">
        <v>0</v>
      </c>
      <c r="AE1651" t="b">
        <v>0</v>
      </c>
      <c r="AF1651" t="s">
        <v>54</v>
      </c>
      <c r="AG1651">
        <v>95324128.028099999</v>
      </c>
      <c r="AH1651">
        <v>6.1654666064835009E-4</v>
      </c>
      <c r="AI1651">
        <v>33818696.4934</v>
      </c>
      <c r="AJ1651">
        <v>6.2933004723354758E-4</v>
      </c>
      <c r="AQ1651">
        <v>2880163.7123500002</v>
      </c>
      <c r="AR1651">
        <v>7.1022131496086245E-3</v>
      </c>
      <c r="AS1651">
        <v>4645425.3425000003</v>
      </c>
      <c r="AT1651">
        <v>2.6436668931096585E-3</v>
      </c>
      <c r="AU1651">
        <v>278725.52055000002</v>
      </c>
      <c r="AV1651">
        <v>6.1106761510612848E-3</v>
      </c>
      <c r="AY1651">
        <v>278725.52055000002</v>
      </c>
      <c r="AZ1651">
        <v>1.5490443612310204E-2</v>
      </c>
      <c r="BE1651">
        <v>1207810.5890500001</v>
      </c>
      <c r="BF1651">
        <v>3.0259621977230108E-3</v>
      </c>
      <c r="BK1651">
        <v>1114902.0822000001</v>
      </c>
      <c r="BL1651">
        <v>4.2901582356581107E-4</v>
      </c>
      <c r="BY1651">
        <v>1114902.0822000001</v>
      </c>
      <c r="BZ1651">
        <v>2.5264487251196971E-3</v>
      </c>
      <c r="CA1651">
        <v>1114902.0822000001</v>
      </c>
      <c r="CB1651">
        <v>1.2252360108738747E-3</v>
      </c>
    </row>
    <row r="1652" spans="1:84" x14ac:dyDescent="0.3">
      <c r="A1652" t="s">
        <v>7533</v>
      </c>
      <c r="B1652" t="s">
        <v>49</v>
      </c>
      <c r="C1652" t="s">
        <v>2265</v>
      </c>
      <c r="D1652" t="s">
        <v>428</v>
      </c>
      <c r="E1652" t="s">
        <v>429</v>
      </c>
      <c r="F1652" t="s">
        <v>3188</v>
      </c>
      <c r="G1652" t="s">
        <v>53</v>
      </c>
      <c r="H1652" t="s">
        <v>4642</v>
      </c>
      <c r="I1652" t="s">
        <v>4581</v>
      </c>
      <c r="J1652" t="s">
        <v>56</v>
      </c>
      <c r="K1652" t="s">
        <v>4582</v>
      </c>
      <c r="L1652" t="s">
        <v>55</v>
      </c>
      <c r="M1652" t="s">
        <v>4581</v>
      </c>
      <c r="N1652" t="s">
        <v>3221</v>
      </c>
      <c r="O1652" t="s">
        <v>56</v>
      </c>
      <c r="P1652" t="s">
        <v>56</v>
      </c>
      <c r="Q1652" t="s">
        <v>56</v>
      </c>
      <c r="R1652">
        <v>7.4129999999999995E-3</v>
      </c>
      <c r="S1652" t="s">
        <v>3194</v>
      </c>
      <c r="U1652" t="s">
        <v>3194</v>
      </c>
      <c r="V1652" t="s">
        <v>55</v>
      </c>
      <c r="Y1652">
        <v>0.88650000000000007</v>
      </c>
      <c r="Z1652">
        <v>5</v>
      </c>
      <c r="AA1652" t="b">
        <v>0</v>
      </c>
      <c r="AB1652" t="s">
        <v>56</v>
      </c>
      <c r="AC1652" t="s">
        <v>3221</v>
      </c>
      <c r="AD1652" t="b">
        <v>0</v>
      </c>
      <c r="AE1652" t="b">
        <v>0</v>
      </c>
      <c r="AG1652">
        <v>8872397.2600000016</v>
      </c>
      <c r="AH1652">
        <v>5.7385753384348119E-5</v>
      </c>
      <c r="AI1652">
        <v>8872397.2600000016</v>
      </c>
      <c r="AJ1652">
        <v>1.651058960182069E-4</v>
      </c>
      <c r="BS1652">
        <v>8428777.3970000017</v>
      </c>
      <c r="BT1652">
        <v>1.7394729299868095E-3</v>
      </c>
    </row>
    <row r="1653" spans="1:84" x14ac:dyDescent="0.3">
      <c r="A1653" t="s">
        <v>7534</v>
      </c>
      <c r="B1653" t="s">
        <v>49</v>
      </c>
      <c r="C1653" t="s">
        <v>2176</v>
      </c>
      <c r="D1653" t="s">
        <v>435</v>
      </c>
      <c r="E1653" t="s">
        <v>436</v>
      </c>
      <c r="F1653" t="s">
        <v>3319</v>
      </c>
      <c r="G1653" t="s">
        <v>72</v>
      </c>
      <c r="H1653" t="s">
        <v>7535</v>
      </c>
      <c r="I1653" t="s">
        <v>3857</v>
      </c>
      <c r="J1653" t="s">
        <v>68</v>
      </c>
      <c r="K1653" t="s">
        <v>4212</v>
      </c>
      <c r="L1653" t="s">
        <v>62</v>
      </c>
      <c r="M1653" t="s">
        <v>5200</v>
      </c>
      <c r="N1653" t="s">
        <v>3207</v>
      </c>
      <c r="O1653" t="s">
        <v>68</v>
      </c>
      <c r="P1653" t="s">
        <v>68</v>
      </c>
      <c r="Q1653" t="s">
        <v>62</v>
      </c>
      <c r="R1653">
        <v>9.8219999999999991E-3</v>
      </c>
      <c r="S1653" t="s">
        <v>3194</v>
      </c>
      <c r="T1653" t="s">
        <v>3194</v>
      </c>
      <c r="U1653" t="s">
        <v>3194</v>
      </c>
      <c r="V1653" t="s">
        <v>55</v>
      </c>
      <c r="W1653" t="s">
        <v>55</v>
      </c>
      <c r="X1653" t="s">
        <v>55</v>
      </c>
      <c r="Y1653">
        <v>1.00301</v>
      </c>
      <c r="Z1653">
        <v>3</v>
      </c>
      <c r="AA1653" t="b">
        <v>0</v>
      </c>
      <c r="AB1653" t="s">
        <v>68</v>
      </c>
      <c r="AC1653" t="s">
        <v>3207</v>
      </c>
      <c r="AD1653" t="b">
        <v>0</v>
      </c>
      <c r="AE1653" t="b">
        <v>0</v>
      </c>
      <c r="AF1653" t="s">
        <v>62</v>
      </c>
      <c r="AG1653">
        <v>98596795.997612</v>
      </c>
      <c r="AH1653">
        <v>6.377139406408683E-4</v>
      </c>
      <c r="AI1653">
        <v>29140920.137900002</v>
      </c>
      <c r="AJ1653">
        <v>5.4228159415880216E-4</v>
      </c>
      <c r="AM1653">
        <v>1205831.1781200001</v>
      </c>
      <c r="AN1653">
        <v>2.2640969302359284E-3</v>
      </c>
      <c r="AO1653">
        <v>9144219.7674100008</v>
      </c>
      <c r="AP1653">
        <v>2.3008224054603399E-3</v>
      </c>
      <c r="AQ1653">
        <v>3014577.9453000003</v>
      </c>
      <c r="AR1653">
        <v>7.4336660210751332E-3</v>
      </c>
      <c r="AS1653">
        <v>6129641.8221100001</v>
      </c>
      <c r="AT1653">
        <v>3.4883202197824514E-3</v>
      </c>
      <c r="AU1653">
        <v>180874.676718</v>
      </c>
      <c r="AV1653">
        <v>3.9654301162326856E-3</v>
      </c>
      <c r="BC1653">
        <v>1105345.24661</v>
      </c>
      <c r="BD1653">
        <v>1.011735667619472E-3</v>
      </c>
      <c r="BK1653">
        <v>3014577.9453000003</v>
      </c>
      <c r="BL1653">
        <v>1.1600136555079169E-3</v>
      </c>
      <c r="BY1653">
        <v>4722838.7809699997</v>
      </c>
      <c r="BZ1653">
        <v>1.0702294136524055E-2</v>
      </c>
    </row>
    <row r="1654" spans="1:84" x14ac:dyDescent="0.3">
      <c r="A1654" t="s">
        <v>7536</v>
      </c>
      <c r="B1654" t="s">
        <v>49</v>
      </c>
      <c r="C1654" t="s">
        <v>2923</v>
      </c>
      <c r="D1654" t="s">
        <v>573</v>
      </c>
      <c r="E1654" t="s">
        <v>574</v>
      </c>
      <c r="F1654" t="s">
        <v>3271</v>
      </c>
      <c r="G1654" t="s">
        <v>53</v>
      </c>
      <c r="H1654" t="s">
        <v>4705</v>
      </c>
      <c r="I1654" t="s">
        <v>4795</v>
      </c>
      <c r="J1654" t="s">
        <v>129</v>
      </c>
      <c r="K1654" t="s">
        <v>7537</v>
      </c>
      <c r="L1654" t="s">
        <v>55</v>
      </c>
      <c r="M1654" t="s">
        <v>4896</v>
      </c>
      <c r="N1654" t="s">
        <v>3581</v>
      </c>
      <c r="O1654" t="s">
        <v>129</v>
      </c>
      <c r="P1654" t="s">
        <v>129</v>
      </c>
      <c r="Q1654" t="s">
        <v>129</v>
      </c>
      <c r="R1654">
        <v>1.2460000000000001E-3</v>
      </c>
      <c r="S1654" t="s">
        <v>3194</v>
      </c>
      <c r="U1654" t="s">
        <v>3194</v>
      </c>
      <c r="W1654" t="s">
        <v>55</v>
      </c>
      <c r="Y1654">
        <v>1.17536</v>
      </c>
      <c r="Z1654">
        <v>2</v>
      </c>
      <c r="AA1654" t="b">
        <v>0</v>
      </c>
      <c r="AB1654" t="s">
        <v>129</v>
      </c>
      <c r="AC1654" t="s">
        <v>3581</v>
      </c>
      <c r="AD1654" t="b">
        <v>0</v>
      </c>
      <c r="AE1654" t="b">
        <v>0</v>
      </c>
      <c r="AG1654">
        <v>5448752.8766999999</v>
      </c>
      <c r="AH1654">
        <v>3.5241973468009873E-5</v>
      </c>
      <c r="AI1654">
        <v>1210833.9726</v>
      </c>
      <c r="AJ1654">
        <v>2.2532335074388673E-5</v>
      </c>
      <c r="AY1654">
        <v>605416.98629999999</v>
      </c>
      <c r="AZ1654">
        <v>3.3646641576663937E-2</v>
      </c>
    </row>
    <row r="1655" spans="1:84" x14ac:dyDescent="0.3">
      <c r="A1655" t="s">
        <v>7538</v>
      </c>
      <c r="B1655" t="s">
        <v>3210</v>
      </c>
      <c r="C1655" t="s">
        <v>3019</v>
      </c>
      <c r="D1655" t="s">
        <v>1991</v>
      </c>
      <c r="E1655" t="s">
        <v>3020</v>
      </c>
      <c r="F1655" t="s">
        <v>3244</v>
      </c>
      <c r="G1655" t="s">
        <v>53</v>
      </c>
      <c r="H1655" t="s">
        <v>7539</v>
      </c>
      <c r="I1655" t="s">
        <v>7540</v>
      </c>
      <c r="J1655" t="s">
        <v>108</v>
      </c>
      <c r="K1655" t="s">
        <v>4017</v>
      </c>
      <c r="L1655" t="s">
        <v>108</v>
      </c>
      <c r="M1655" t="s">
        <v>6075</v>
      </c>
      <c r="N1655" t="s">
        <v>3498</v>
      </c>
      <c r="O1655" t="s">
        <v>108</v>
      </c>
      <c r="P1655" t="s">
        <v>107</v>
      </c>
      <c r="Q1655" t="s">
        <v>108</v>
      </c>
      <c r="R1655">
        <v>5.2459999999999998E-3</v>
      </c>
      <c r="S1655" t="s">
        <v>3201</v>
      </c>
      <c r="Y1655">
        <v>0.99353999999999998</v>
      </c>
      <c r="Z1655">
        <v>3</v>
      </c>
      <c r="AA1655" t="b">
        <v>0</v>
      </c>
      <c r="AB1655" t="s">
        <v>108</v>
      </c>
      <c r="AC1655" t="s">
        <v>3498</v>
      </c>
      <c r="AD1655" t="b">
        <v>0</v>
      </c>
      <c r="AE1655" t="b">
        <v>0</v>
      </c>
      <c r="AF1655" t="s">
        <v>108</v>
      </c>
      <c r="CC1655">
        <v>503645</v>
      </c>
      <c r="CD1655">
        <v>2.1935512345056633E-3</v>
      </c>
    </row>
    <row r="1656" spans="1:84" x14ac:dyDescent="0.3">
      <c r="A1656" t="s">
        <v>7541</v>
      </c>
      <c r="B1656" t="s">
        <v>49</v>
      </c>
      <c r="C1656" t="s">
        <v>2456</v>
      </c>
      <c r="D1656" t="s">
        <v>1676</v>
      </c>
      <c r="E1656" t="s">
        <v>1677</v>
      </c>
      <c r="F1656" t="s">
        <v>3217</v>
      </c>
      <c r="G1656" t="s">
        <v>53</v>
      </c>
      <c r="H1656" t="s">
        <v>7542</v>
      </c>
      <c r="I1656" t="s">
        <v>4428</v>
      </c>
      <c r="J1656" t="s">
        <v>56</v>
      </c>
      <c r="K1656" t="s">
        <v>4948</v>
      </c>
      <c r="L1656" t="s">
        <v>56</v>
      </c>
      <c r="M1656" t="s">
        <v>4428</v>
      </c>
      <c r="N1656" t="s">
        <v>3193</v>
      </c>
      <c r="O1656" t="s">
        <v>56</v>
      </c>
      <c r="P1656" t="s">
        <v>54</v>
      </c>
      <c r="Q1656" t="s">
        <v>56</v>
      </c>
      <c r="R1656">
        <v>7.2150000000000009E-3</v>
      </c>
      <c r="S1656" t="s">
        <v>3194</v>
      </c>
      <c r="T1656" t="s">
        <v>3194</v>
      </c>
      <c r="U1656" t="s">
        <v>3201</v>
      </c>
      <c r="Y1656">
        <v>0.87575999999999998</v>
      </c>
      <c r="Z1656">
        <v>4</v>
      </c>
      <c r="AA1656" t="b">
        <v>0</v>
      </c>
      <c r="AB1656" t="s">
        <v>56</v>
      </c>
      <c r="AC1656" t="s">
        <v>3193</v>
      </c>
      <c r="AD1656" t="b">
        <v>0</v>
      </c>
      <c r="AE1656" t="b">
        <v>0</v>
      </c>
      <c r="AF1656" t="s">
        <v>56</v>
      </c>
      <c r="AG1656">
        <v>13136400</v>
      </c>
      <c r="AH1656">
        <v>8.4964884761951076E-5</v>
      </c>
      <c r="AI1656">
        <v>13136400</v>
      </c>
      <c r="AJ1656">
        <v>2.4445446127978863E-4</v>
      </c>
    </row>
    <row r="1657" spans="1:84" x14ac:dyDescent="0.3">
      <c r="A1657" t="s">
        <v>7543</v>
      </c>
      <c r="B1657" t="s">
        <v>49</v>
      </c>
      <c r="C1657" t="s">
        <v>2157</v>
      </c>
      <c r="D1657" t="s">
        <v>2158</v>
      </c>
      <c r="E1657" t="s">
        <v>2159</v>
      </c>
      <c r="F1657" t="s">
        <v>3217</v>
      </c>
      <c r="G1657" t="s">
        <v>67</v>
      </c>
      <c r="H1657" t="s">
        <v>7544</v>
      </c>
      <c r="I1657" t="s">
        <v>3502</v>
      </c>
      <c r="J1657" t="s">
        <v>54</v>
      </c>
      <c r="K1657" t="s">
        <v>6180</v>
      </c>
      <c r="L1657" t="s">
        <v>55</v>
      </c>
      <c r="M1657" t="s">
        <v>6180</v>
      </c>
      <c r="N1657" t="s">
        <v>55</v>
      </c>
      <c r="O1657" t="s">
        <v>54</v>
      </c>
      <c r="P1657" t="s">
        <v>54</v>
      </c>
      <c r="Q1657" t="s">
        <v>54</v>
      </c>
      <c r="R1657">
        <v>1.5381000000000001E-2</v>
      </c>
      <c r="U1657" t="s">
        <v>3194</v>
      </c>
      <c r="Y1657">
        <v>0.94440000000000002</v>
      </c>
      <c r="AA1657" t="b">
        <v>0</v>
      </c>
      <c r="AB1657" t="s">
        <v>54</v>
      </c>
      <c r="AD1657" t="b">
        <v>0</v>
      </c>
      <c r="AE1657" t="b">
        <v>0</v>
      </c>
      <c r="AG1657">
        <v>8915380.3565389998</v>
      </c>
      <c r="AH1657">
        <v>5.7663763634047259E-5</v>
      </c>
      <c r="AI1657">
        <v>5105307.9454199998</v>
      </c>
      <c r="AJ1657">
        <v>9.5004362189417998E-5</v>
      </c>
      <c r="AK1657">
        <v>2524291.1507910001</v>
      </c>
      <c r="AL1657">
        <v>3.0309821903624082E-4</v>
      </c>
      <c r="AS1657">
        <v>1323598.35622</v>
      </c>
      <c r="AT1657">
        <v>7.5324709711728152E-4</v>
      </c>
      <c r="BC1657">
        <v>1323598.35622</v>
      </c>
      <c r="BD1657">
        <v>1.2115053379903524E-3</v>
      </c>
      <c r="BK1657">
        <v>567256.43838000007</v>
      </c>
      <c r="BL1657">
        <v>2.1828104186906368E-4</v>
      </c>
      <c r="CE1657">
        <v>567256.43838000007</v>
      </c>
      <c r="CF1657">
        <v>2.4314408163804723E-3</v>
      </c>
    </row>
    <row r="1658" spans="1:84" x14ac:dyDescent="0.3">
      <c r="A1658" t="s">
        <v>7545</v>
      </c>
      <c r="B1658" t="s">
        <v>49</v>
      </c>
      <c r="C1658" t="s">
        <v>2483</v>
      </c>
      <c r="D1658" t="s">
        <v>2448</v>
      </c>
      <c r="E1658" t="s">
        <v>2449</v>
      </c>
      <c r="F1658" t="s">
        <v>3360</v>
      </c>
      <c r="G1658" t="s">
        <v>53</v>
      </c>
      <c r="H1658" t="s">
        <v>4532</v>
      </c>
      <c r="I1658" t="s">
        <v>7546</v>
      </c>
      <c r="J1658" t="s">
        <v>56</v>
      </c>
      <c r="K1658" t="s">
        <v>3256</v>
      </c>
      <c r="L1658" t="s">
        <v>55</v>
      </c>
      <c r="M1658" t="s">
        <v>3256</v>
      </c>
      <c r="N1658" t="s">
        <v>55</v>
      </c>
      <c r="O1658" t="s">
        <v>56</v>
      </c>
      <c r="P1658" t="s">
        <v>56</v>
      </c>
      <c r="Q1658" t="s">
        <v>56</v>
      </c>
      <c r="R1658">
        <v>4.7429999999999998E-3</v>
      </c>
      <c r="U1658" t="s">
        <v>3194</v>
      </c>
      <c r="Y1658">
        <v>1.0094700000000001</v>
      </c>
      <c r="Z1658">
        <v>4</v>
      </c>
      <c r="AA1658" t="b">
        <v>0</v>
      </c>
      <c r="AB1658" t="s">
        <v>56</v>
      </c>
      <c r="AD1658" t="b">
        <v>0</v>
      </c>
      <c r="AE1658" t="b">
        <v>0</v>
      </c>
      <c r="AG1658">
        <v>23106054.451500002</v>
      </c>
      <c r="AH1658">
        <v>1.494475848615347E-4</v>
      </c>
      <c r="AI1658">
        <v>10988212.561380001</v>
      </c>
      <c r="AJ1658">
        <v>2.0447897309155893E-4</v>
      </c>
      <c r="AK1658">
        <v>3080807.2602000004</v>
      </c>
      <c r="AL1658">
        <v>3.6992055907177486E-4</v>
      </c>
      <c r="AM1658">
        <v>718855.0273800001</v>
      </c>
      <c r="AN1658">
        <v>1.3497390765042515E-3</v>
      </c>
      <c r="AO1658">
        <v>4313130.1642800001</v>
      </c>
      <c r="AP1658">
        <v>1.0852480334090934E-3</v>
      </c>
    </row>
    <row r="1659" spans="1:84" x14ac:dyDescent="0.3">
      <c r="A1659" t="s">
        <v>7547</v>
      </c>
      <c r="B1659" t="s">
        <v>3210</v>
      </c>
      <c r="D1659" t="s">
        <v>346</v>
      </c>
      <c r="E1659" t="s">
        <v>3818</v>
      </c>
      <c r="F1659" t="s">
        <v>3864</v>
      </c>
      <c r="H1659" t="s">
        <v>4859</v>
      </c>
      <c r="R1659">
        <v>0</v>
      </c>
      <c r="S1659" t="s">
        <v>3194</v>
      </c>
      <c r="T1659" t="s">
        <v>3194</v>
      </c>
      <c r="U1659" t="s">
        <v>3194</v>
      </c>
      <c r="V1659" t="s">
        <v>55</v>
      </c>
      <c r="W1659" t="s">
        <v>55</v>
      </c>
      <c r="X1659" t="s">
        <v>55</v>
      </c>
      <c r="Y1659">
        <v>-0.19793454269999999</v>
      </c>
      <c r="Z1659">
        <v>2</v>
      </c>
      <c r="AA1659" t="b">
        <v>0</v>
      </c>
      <c r="AD1659" t="b">
        <v>0</v>
      </c>
      <c r="AE1659" t="b">
        <v>0</v>
      </c>
      <c r="AG1659">
        <v>-4554197.7520592706</v>
      </c>
      <c r="AH1659">
        <v>-2.9456082883198786E-5</v>
      </c>
    </row>
    <row r="1660" spans="1:84" x14ac:dyDescent="0.3">
      <c r="A1660" t="s">
        <v>7548</v>
      </c>
      <c r="B1660" t="s">
        <v>3210</v>
      </c>
      <c r="C1660" t="s">
        <v>7549</v>
      </c>
      <c r="E1660" t="s">
        <v>7550</v>
      </c>
      <c r="F1660" t="s">
        <v>3808</v>
      </c>
      <c r="O1660" t="s">
        <v>6915</v>
      </c>
      <c r="P1660" t="s">
        <v>6915</v>
      </c>
      <c r="Q1660" t="s">
        <v>617</v>
      </c>
      <c r="R1660">
        <v>1.0275398344392501</v>
      </c>
      <c r="Y1660">
        <v>872.51</v>
      </c>
      <c r="AA1660" t="b">
        <v>0</v>
      </c>
      <c r="AD1660" t="b">
        <v>0</v>
      </c>
      <c r="AE1660" t="b">
        <v>0</v>
      </c>
      <c r="CC1660">
        <v>654382.5</v>
      </c>
      <c r="CD1660">
        <v>2.8500660995619976E-3</v>
      </c>
    </row>
    <row r="1661" spans="1:84" x14ac:dyDescent="0.3">
      <c r="A1661" t="s">
        <v>7551</v>
      </c>
      <c r="B1661" t="s">
        <v>49</v>
      </c>
      <c r="C1661" t="s">
        <v>7552</v>
      </c>
      <c r="E1661" t="s">
        <v>7553</v>
      </c>
      <c r="F1661" t="s">
        <v>3808</v>
      </c>
      <c r="O1661" t="s">
        <v>56</v>
      </c>
      <c r="P1661" t="s">
        <v>56</v>
      </c>
      <c r="Q1661" t="s">
        <v>56</v>
      </c>
      <c r="R1661">
        <v>-1.0432741277399999E-2</v>
      </c>
      <c r="Y1661">
        <v>28728.9</v>
      </c>
      <c r="AA1661" t="b">
        <v>0</v>
      </c>
      <c r="AD1661" t="b">
        <v>0</v>
      </c>
      <c r="AE1661" t="b">
        <v>0</v>
      </c>
      <c r="AG1661">
        <v>258215353.20000002</v>
      </c>
      <c r="AH1661">
        <v>1.6701103596422533E-3</v>
      </c>
      <c r="AI1661">
        <v>123649185.60000001</v>
      </c>
      <c r="AJ1661">
        <v>2.3009801051682805E-3</v>
      </c>
      <c r="AM1661">
        <v>7136172.5733000003</v>
      </c>
      <c r="AN1661">
        <v>1.3399045164873377E-2</v>
      </c>
      <c r="AO1661">
        <v>59312939.988600008</v>
      </c>
      <c r="AP1661">
        <v>1.492402246781834E-2</v>
      </c>
      <c r="AS1661">
        <v>11835875.866500001</v>
      </c>
      <c r="AT1661">
        <v>6.7356831446531091E-3</v>
      </c>
      <c r="AW1661">
        <v>3504925.8000000003</v>
      </c>
      <c r="AX1661">
        <v>7.1175141832929964E-3</v>
      </c>
    </row>
    <row r="1662" spans="1:84" x14ac:dyDescent="0.3">
      <c r="A1662" t="s">
        <v>7554</v>
      </c>
      <c r="B1662" t="s">
        <v>49</v>
      </c>
      <c r="C1662" t="s">
        <v>2016</v>
      </c>
      <c r="D1662" t="s">
        <v>456</v>
      </c>
      <c r="E1662" t="s">
        <v>457</v>
      </c>
      <c r="F1662" t="s">
        <v>3500</v>
      </c>
      <c r="G1662" t="s">
        <v>72</v>
      </c>
      <c r="H1662" t="s">
        <v>7555</v>
      </c>
      <c r="I1662" t="s">
        <v>3226</v>
      </c>
      <c r="J1662" t="s">
        <v>55</v>
      </c>
      <c r="K1662" t="s">
        <v>5918</v>
      </c>
      <c r="L1662" t="s">
        <v>63</v>
      </c>
      <c r="M1662" t="s">
        <v>3268</v>
      </c>
      <c r="N1662" t="s">
        <v>55</v>
      </c>
      <c r="O1662" t="s">
        <v>63</v>
      </c>
      <c r="P1662" t="s">
        <v>63</v>
      </c>
      <c r="Q1662" t="s">
        <v>63</v>
      </c>
      <c r="R1662">
        <v>1.6543000000000002E-2</v>
      </c>
      <c r="S1662" t="s">
        <v>3194</v>
      </c>
      <c r="T1662" t="s">
        <v>3194</v>
      </c>
      <c r="U1662" t="s">
        <v>3194</v>
      </c>
      <c r="Y1662">
        <v>1.0124599999999999</v>
      </c>
      <c r="Z1662">
        <v>5</v>
      </c>
      <c r="AA1662" t="b">
        <v>0</v>
      </c>
      <c r="AC1662" t="s">
        <v>3470</v>
      </c>
      <c r="AD1662" t="b">
        <v>0</v>
      </c>
      <c r="AE1662" t="b">
        <v>1</v>
      </c>
      <c r="AF1662" t="s">
        <v>63</v>
      </c>
      <c r="AG1662">
        <v>87127897.093600005</v>
      </c>
      <c r="AH1662">
        <v>5.6353428154660762E-4</v>
      </c>
      <c r="AI1662">
        <v>55028145.532799996</v>
      </c>
      <c r="AJ1662">
        <v>1.024015382558877E-3</v>
      </c>
      <c r="AK1662">
        <v>64720602.9846</v>
      </c>
      <c r="AL1662">
        <v>7.7711715201461105E-3</v>
      </c>
      <c r="CE1662">
        <v>5210998.63</v>
      </c>
      <c r="CF1662">
        <v>2.233599110707148E-2</v>
      </c>
    </row>
    <row r="1663" spans="1:84" x14ac:dyDescent="0.3">
      <c r="A1663" t="s">
        <v>7556</v>
      </c>
      <c r="B1663" t="s">
        <v>3210</v>
      </c>
      <c r="C1663" t="s">
        <v>2494</v>
      </c>
      <c r="D1663" t="s">
        <v>2495</v>
      </c>
      <c r="E1663" t="s">
        <v>2496</v>
      </c>
      <c r="F1663" t="s">
        <v>3271</v>
      </c>
      <c r="G1663" t="s">
        <v>53</v>
      </c>
      <c r="H1663" t="s">
        <v>7557</v>
      </c>
      <c r="I1663" t="s">
        <v>7558</v>
      </c>
      <c r="J1663" t="s">
        <v>62</v>
      </c>
      <c r="K1663" t="s">
        <v>3256</v>
      </c>
      <c r="L1663" t="s">
        <v>55</v>
      </c>
      <c r="M1663" t="s">
        <v>7558</v>
      </c>
      <c r="N1663" t="s">
        <v>3215</v>
      </c>
      <c r="O1663" t="s">
        <v>62</v>
      </c>
      <c r="P1663" t="s">
        <v>62</v>
      </c>
      <c r="Q1663" t="s">
        <v>62</v>
      </c>
      <c r="R1663">
        <v>4.3219999999999995E-3</v>
      </c>
      <c r="S1663" t="s">
        <v>3194</v>
      </c>
      <c r="U1663" t="s">
        <v>3194</v>
      </c>
      <c r="Y1663">
        <v>0.95019000000000009</v>
      </c>
      <c r="Z1663">
        <v>2</v>
      </c>
      <c r="AA1663" t="b">
        <v>0</v>
      </c>
      <c r="AB1663" t="s">
        <v>62</v>
      </c>
      <c r="AC1663" t="s">
        <v>3215</v>
      </c>
      <c r="AD1663" t="b">
        <v>0</v>
      </c>
      <c r="AE1663" t="b">
        <v>0</v>
      </c>
      <c r="CC1663">
        <v>238250.625</v>
      </c>
      <c r="CD1663">
        <v>1.0376653249620186E-3</v>
      </c>
    </row>
    <row r="1664" spans="1:84" x14ac:dyDescent="0.3">
      <c r="A1664" t="s">
        <v>7559</v>
      </c>
      <c r="B1664" t="s">
        <v>49</v>
      </c>
      <c r="C1664" t="s">
        <v>3040</v>
      </c>
      <c r="D1664" t="s">
        <v>1127</v>
      </c>
      <c r="E1664" t="s">
        <v>1128</v>
      </c>
      <c r="F1664" t="s">
        <v>3571</v>
      </c>
      <c r="G1664" t="s">
        <v>271</v>
      </c>
      <c r="H1664" t="s">
        <v>7560</v>
      </c>
      <c r="I1664" t="s">
        <v>7561</v>
      </c>
      <c r="J1664" t="s">
        <v>54</v>
      </c>
      <c r="K1664" t="s">
        <v>3944</v>
      </c>
      <c r="L1664" t="s">
        <v>63</v>
      </c>
      <c r="M1664" t="s">
        <v>3924</v>
      </c>
      <c r="N1664" t="s">
        <v>3221</v>
      </c>
      <c r="O1664" t="s">
        <v>56</v>
      </c>
      <c r="P1664" t="s">
        <v>54</v>
      </c>
      <c r="Q1664" t="s">
        <v>63</v>
      </c>
      <c r="R1664">
        <v>2.5600000000000002E-3</v>
      </c>
      <c r="S1664" t="s">
        <v>3194</v>
      </c>
      <c r="T1664" t="s">
        <v>3194</v>
      </c>
      <c r="U1664" t="s">
        <v>3194</v>
      </c>
      <c r="V1664" t="s">
        <v>55</v>
      </c>
      <c r="W1664" t="s">
        <v>55</v>
      </c>
      <c r="X1664" t="s">
        <v>55</v>
      </c>
      <c r="Y1664">
        <v>0.99900000000000011</v>
      </c>
      <c r="Z1664">
        <v>6</v>
      </c>
      <c r="AA1664" t="b">
        <v>0</v>
      </c>
      <c r="AB1664" t="s">
        <v>54</v>
      </c>
      <c r="AC1664" t="s">
        <v>3221</v>
      </c>
      <c r="AD1664" t="b">
        <v>0</v>
      </c>
      <c r="AE1664" t="b">
        <v>0</v>
      </c>
      <c r="AF1664" t="s">
        <v>63</v>
      </c>
      <c r="BG1664">
        <v>303110.95890000009</v>
      </c>
      <c r="BH1664">
        <v>2.5549075118706482E-3</v>
      </c>
    </row>
    <row r="1665" spans="1:82" x14ac:dyDescent="0.3">
      <c r="A1665" t="s">
        <v>7562</v>
      </c>
      <c r="B1665" t="s">
        <v>49</v>
      </c>
      <c r="D1665" t="s">
        <v>4685</v>
      </c>
      <c r="E1665" t="s">
        <v>4686</v>
      </c>
      <c r="F1665" t="s">
        <v>3819</v>
      </c>
      <c r="H1665" t="s">
        <v>7563</v>
      </c>
      <c r="R1665">
        <v>0</v>
      </c>
      <c r="S1665" t="s">
        <v>3208</v>
      </c>
      <c r="T1665" t="s">
        <v>3208</v>
      </c>
      <c r="U1665" t="s">
        <v>3208</v>
      </c>
      <c r="Y1665">
        <v>1.0467497000000001E-3</v>
      </c>
      <c r="Z1665">
        <v>4</v>
      </c>
      <c r="AA1665" t="b">
        <v>0</v>
      </c>
      <c r="AD1665" t="b">
        <v>0</v>
      </c>
      <c r="AE1665" t="b">
        <v>0</v>
      </c>
      <c r="AG1665">
        <v>261687.42500000002</v>
      </c>
      <c r="AH1665">
        <v>1.6925673631114092E-6</v>
      </c>
    </row>
    <row r="1666" spans="1:82" x14ac:dyDescent="0.3">
      <c r="A1666" t="s">
        <v>7564</v>
      </c>
      <c r="B1666" t="s">
        <v>49</v>
      </c>
      <c r="C1666" t="s">
        <v>3038</v>
      </c>
      <c r="D1666" t="s">
        <v>382</v>
      </c>
      <c r="E1666" t="s">
        <v>383</v>
      </c>
      <c r="F1666" t="s">
        <v>3244</v>
      </c>
      <c r="G1666" t="s">
        <v>53</v>
      </c>
      <c r="H1666" t="s">
        <v>7565</v>
      </c>
      <c r="I1666" t="s">
        <v>4925</v>
      </c>
      <c r="J1666" t="s">
        <v>63</v>
      </c>
      <c r="K1666" t="s">
        <v>4364</v>
      </c>
      <c r="L1666" t="s">
        <v>55</v>
      </c>
      <c r="M1666" t="s">
        <v>4188</v>
      </c>
      <c r="N1666" t="s">
        <v>3207</v>
      </c>
      <c r="O1666" t="s">
        <v>68</v>
      </c>
      <c r="P1666" t="s">
        <v>68</v>
      </c>
      <c r="Q1666" t="s">
        <v>63</v>
      </c>
      <c r="R1666">
        <v>1.0989999999999999E-3</v>
      </c>
      <c r="S1666" t="s">
        <v>3201</v>
      </c>
      <c r="W1666" t="s">
        <v>55</v>
      </c>
      <c r="Y1666">
        <v>0.98679000000000006</v>
      </c>
      <c r="Z1666">
        <v>3</v>
      </c>
      <c r="AA1666" t="b">
        <v>0</v>
      </c>
      <c r="AB1666" t="s">
        <v>63</v>
      </c>
      <c r="AC1666" t="s">
        <v>3207</v>
      </c>
      <c r="AD1666" t="b">
        <v>0</v>
      </c>
      <c r="AE1666" t="b">
        <v>0</v>
      </c>
      <c r="AG1666">
        <v>8296314.0825600009</v>
      </c>
      <c r="AH1666">
        <v>5.3659706614724146E-5</v>
      </c>
      <c r="AI1666">
        <v>1975312.8768000002</v>
      </c>
      <c r="AJ1666">
        <v>3.6758476078466976E-5</v>
      </c>
      <c r="AM1666">
        <v>98765.643840000004</v>
      </c>
      <c r="AN1666">
        <v>1.8544469166865881E-4</v>
      </c>
      <c r="AO1666">
        <v>987656.4384000001</v>
      </c>
      <c r="AP1666">
        <v>2.485091260018479E-4</v>
      </c>
      <c r="AS1666">
        <v>296296.93152000004</v>
      </c>
      <c r="AT1666">
        <v>1.6861973460709077E-4</v>
      </c>
      <c r="AU1666">
        <v>98765.643840000004</v>
      </c>
      <c r="AV1666">
        <v>2.1653017749016486E-3</v>
      </c>
      <c r="BK1666">
        <v>296296.93152000004</v>
      </c>
      <c r="BL1666">
        <v>1.1401545851025906E-4</v>
      </c>
      <c r="BY1666">
        <v>296296.93152000004</v>
      </c>
      <c r="BZ1666">
        <v>6.7143026894203627E-4</v>
      </c>
    </row>
    <row r="1667" spans="1:82" x14ac:dyDescent="0.3">
      <c r="A1667" t="s">
        <v>7566</v>
      </c>
      <c r="B1667" t="s">
        <v>49</v>
      </c>
      <c r="C1667" t="s">
        <v>3039</v>
      </c>
      <c r="D1667" t="s">
        <v>2684</v>
      </c>
      <c r="E1667" t="s">
        <v>2685</v>
      </c>
      <c r="F1667" t="s">
        <v>3217</v>
      </c>
      <c r="G1667" t="s">
        <v>53</v>
      </c>
      <c r="H1667" t="s">
        <v>7567</v>
      </c>
      <c r="I1667" t="s">
        <v>4350</v>
      </c>
      <c r="J1667" t="s">
        <v>54</v>
      </c>
      <c r="K1667" t="s">
        <v>7088</v>
      </c>
      <c r="L1667" t="s">
        <v>56</v>
      </c>
      <c r="M1667" t="s">
        <v>7089</v>
      </c>
      <c r="N1667" t="s">
        <v>3221</v>
      </c>
      <c r="O1667" t="s">
        <v>56</v>
      </c>
      <c r="P1667" t="s">
        <v>54</v>
      </c>
      <c r="Q1667" t="s">
        <v>56</v>
      </c>
      <c r="R1667">
        <v>6.2799999999999998E-4</v>
      </c>
      <c r="S1667" t="s">
        <v>3194</v>
      </c>
      <c r="T1667" t="s">
        <v>3208</v>
      </c>
      <c r="U1667" t="s">
        <v>3194</v>
      </c>
      <c r="Y1667">
        <v>1.0021200000000001</v>
      </c>
      <c r="AA1667" t="b">
        <v>0</v>
      </c>
      <c r="AB1667" t="s">
        <v>54</v>
      </c>
      <c r="AC1667" t="s">
        <v>3221</v>
      </c>
      <c r="AD1667" t="b">
        <v>0</v>
      </c>
      <c r="AE1667" t="b">
        <v>0</v>
      </c>
      <c r="AF1667" t="s">
        <v>56</v>
      </c>
      <c r="BO1667">
        <v>2259669.7446024003</v>
      </c>
      <c r="BP1667">
        <v>5.8223902245639492E-3</v>
      </c>
    </row>
    <row r="1668" spans="1:82" x14ac:dyDescent="0.3">
      <c r="A1668" t="s">
        <v>7568</v>
      </c>
      <c r="B1668" t="s">
        <v>49</v>
      </c>
      <c r="C1668" t="s">
        <v>2497</v>
      </c>
      <c r="D1668" t="s">
        <v>150</v>
      </c>
      <c r="E1668" t="s">
        <v>151</v>
      </c>
      <c r="F1668" t="s">
        <v>3360</v>
      </c>
      <c r="H1668" t="s">
        <v>3599</v>
      </c>
      <c r="I1668" t="s">
        <v>3226</v>
      </c>
      <c r="J1668" t="s">
        <v>55</v>
      </c>
      <c r="K1668" t="s">
        <v>7021</v>
      </c>
      <c r="L1668" t="s">
        <v>55</v>
      </c>
      <c r="M1668" t="s">
        <v>7021</v>
      </c>
      <c r="N1668" t="s">
        <v>55</v>
      </c>
      <c r="O1668" t="s">
        <v>55</v>
      </c>
      <c r="P1668" t="s">
        <v>55</v>
      </c>
      <c r="Q1668" t="s">
        <v>55</v>
      </c>
      <c r="R1668">
        <v>7.7909999999999993E-3</v>
      </c>
      <c r="S1668" t="s">
        <v>3194</v>
      </c>
      <c r="T1668" t="s">
        <v>3194</v>
      </c>
      <c r="U1668" t="s">
        <v>3194</v>
      </c>
      <c r="V1668" t="s">
        <v>55</v>
      </c>
      <c r="W1668" t="s">
        <v>55</v>
      </c>
      <c r="X1668" t="s">
        <v>55</v>
      </c>
      <c r="Y1668">
        <v>0.86734999999999995</v>
      </c>
      <c r="Z1668">
        <v>4</v>
      </c>
      <c r="AA1668" t="b">
        <v>0</v>
      </c>
      <c r="AD1668" t="b">
        <v>0</v>
      </c>
      <c r="AE1668" t="b">
        <v>0</v>
      </c>
      <c r="BK1668">
        <v>62765329.003200002</v>
      </c>
      <c r="BL1668">
        <v>2.4152183176976521E-2</v>
      </c>
      <c r="CA1668">
        <v>15691332.250800001</v>
      </c>
      <c r="CB1668">
        <v>1.724419178976646E-2</v>
      </c>
    </row>
    <row r="1669" spans="1:82" x14ac:dyDescent="0.3">
      <c r="A1669" t="s">
        <v>7569</v>
      </c>
      <c r="B1669" t="s">
        <v>49</v>
      </c>
      <c r="C1669" t="s">
        <v>2320</v>
      </c>
      <c r="D1669" t="s">
        <v>675</v>
      </c>
      <c r="E1669" t="s">
        <v>676</v>
      </c>
      <c r="F1669" t="s">
        <v>3271</v>
      </c>
      <c r="G1669" t="s">
        <v>67</v>
      </c>
      <c r="H1669" t="s">
        <v>4929</v>
      </c>
      <c r="I1669" t="s">
        <v>3853</v>
      </c>
      <c r="J1669" t="s">
        <v>76</v>
      </c>
      <c r="K1669" t="s">
        <v>4930</v>
      </c>
      <c r="L1669" t="s">
        <v>55</v>
      </c>
      <c r="M1669" t="s">
        <v>4931</v>
      </c>
      <c r="N1669" t="s">
        <v>3207</v>
      </c>
      <c r="O1669" t="s">
        <v>76</v>
      </c>
      <c r="P1669" t="s">
        <v>76</v>
      </c>
      <c r="Q1669" t="s">
        <v>68</v>
      </c>
      <c r="R1669">
        <v>2.1258000000000003E-2</v>
      </c>
      <c r="S1669" t="s">
        <v>3208</v>
      </c>
      <c r="W1669" t="s">
        <v>55</v>
      </c>
      <c r="Y1669">
        <v>0.94527000000000005</v>
      </c>
      <c r="Z1669">
        <v>3</v>
      </c>
      <c r="AA1669" t="b">
        <v>0</v>
      </c>
      <c r="AB1669" t="s">
        <v>76</v>
      </c>
      <c r="AC1669" t="s">
        <v>3207</v>
      </c>
      <c r="AD1669" t="b">
        <v>0</v>
      </c>
      <c r="AE1669" t="b">
        <v>0</v>
      </c>
      <c r="AG1669">
        <v>11438711.794620002</v>
      </c>
      <c r="AH1669">
        <v>7.3984411973985188E-5</v>
      </c>
      <c r="AI1669">
        <v>2363370.2055000002</v>
      </c>
      <c r="AJ1669">
        <v>4.3979811089050721E-5</v>
      </c>
      <c r="AK1669">
        <v>2268835.3972800002</v>
      </c>
      <c r="AL1669">
        <v>2.7242498076597137E-4</v>
      </c>
    </row>
    <row r="1670" spans="1:82" x14ac:dyDescent="0.3">
      <c r="A1670" t="s">
        <v>7570</v>
      </c>
      <c r="B1670" t="s">
        <v>49</v>
      </c>
      <c r="C1670" t="s">
        <v>2490</v>
      </c>
      <c r="D1670" t="s">
        <v>1216</v>
      </c>
      <c r="E1670" t="s">
        <v>1217</v>
      </c>
      <c r="F1670" t="s">
        <v>3271</v>
      </c>
      <c r="G1670" t="s">
        <v>53</v>
      </c>
      <c r="H1670" t="s">
        <v>7571</v>
      </c>
      <c r="I1670" t="s">
        <v>3226</v>
      </c>
      <c r="J1670" t="s">
        <v>55</v>
      </c>
      <c r="K1670" t="s">
        <v>3206</v>
      </c>
      <c r="L1670" t="s">
        <v>55</v>
      </c>
      <c r="M1670" t="s">
        <v>3206</v>
      </c>
      <c r="N1670" t="s">
        <v>55</v>
      </c>
      <c r="O1670" t="s">
        <v>55</v>
      </c>
      <c r="P1670" t="s">
        <v>55</v>
      </c>
      <c r="Q1670" t="s">
        <v>55</v>
      </c>
      <c r="R1670">
        <v>2.9760000000000003E-3</v>
      </c>
      <c r="T1670" t="s">
        <v>3194</v>
      </c>
      <c r="Y1670">
        <v>0.93598000000000003</v>
      </c>
      <c r="AA1670" t="b">
        <v>0</v>
      </c>
      <c r="AD1670" t="b">
        <v>0</v>
      </c>
      <c r="AE1670" t="b">
        <v>0</v>
      </c>
      <c r="AG1670">
        <v>37754943.560000002</v>
      </c>
      <c r="AH1670">
        <v>2.4419509369152638E-4</v>
      </c>
    </row>
    <row r="1671" spans="1:82" x14ac:dyDescent="0.3">
      <c r="A1671" t="s">
        <v>7572</v>
      </c>
      <c r="B1671" t="s">
        <v>49</v>
      </c>
      <c r="C1671" t="s">
        <v>2491</v>
      </c>
      <c r="D1671" t="s">
        <v>604</v>
      </c>
      <c r="E1671" t="s">
        <v>605</v>
      </c>
      <c r="F1671" t="s">
        <v>3346</v>
      </c>
      <c r="G1671" t="s">
        <v>53</v>
      </c>
      <c r="H1671" t="s">
        <v>7573</v>
      </c>
      <c r="I1671" t="s">
        <v>5963</v>
      </c>
      <c r="J1671" t="s">
        <v>63</v>
      </c>
      <c r="K1671" t="s">
        <v>3256</v>
      </c>
      <c r="L1671" t="s">
        <v>55</v>
      </c>
      <c r="M1671" t="s">
        <v>5964</v>
      </c>
      <c r="N1671" t="s">
        <v>3470</v>
      </c>
      <c r="O1671" t="s">
        <v>63</v>
      </c>
      <c r="P1671" t="s">
        <v>63</v>
      </c>
      <c r="Q1671" t="s">
        <v>63</v>
      </c>
      <c r="R1671">
        <v>2.9999999999999997E-5</v>
      </c>
      <c r="S1671" t="s">
        <v>3194</v>
      </c>
      <c r="U1671" t="s">
        <v>3194</v>
      </c>
      <c r="Y1671">
        <v>1.0080200000000001</v>
      </c>
      <c r="Z1671">
        <v>3</v>
      </c>
      <c r="AA1671" t="b">
        <v>0</v>
      </c>
      <c r="AB1671" t="s">
        <v>63</v>
      </c>
      <c r="AC1671" t="s">
        <v>3470</v>
      </c>
      <c r="AD1671" t="b">
        <v>0</v>
      </c>
      <c r="AE1671" t="b">
        <v>0</v>
      </c>
      <c r="BC1671">
        <v>1817986.6848600002</v>
      </c>
      <c r="BD1671">
        <v>1.6640248627939436E-3</v>
      </c>
    </row>
    <row r="1672" spans="1:82" x14ac:dyDescent="0.3">
      <c r="A1672" t="s">
        <v>7574</v>
      </c>
      <c r="B1672" t="s">
        <v>49</v>
      </c>
      <c r="C1672" t="s">
        <v>1902</v>
      </c>
      <c r="D1672" t="s">
        <v>118</v>
      </c>
      <c r="E1672" t="s">
        <v>119</v>
      </c>
      <c r="F1672" t="s">
        <v>3254</v>
      </c>
      <c r="G1672" t="s">
        <v>53</v>
      </c>
      <c r="H1672" t="s">
        <v>7575</v>
      </c>
      <c r="I1672" t="s">
        <v>3371</v>
      </c>
      <c r="J1672" t="s">
        <v>55</v>
      </c>
      <c r="K1672" t="s">
        <v>3986</v>
      </c>
      <c r="L1672" t="s">
        <v>55</v>
      </c>
      <c r="M1672" t="s">
        <v>3986</v>
      </c>
      <c r="N1672" t="s">
        <v>55</v>
      </c>
      <c r="O1672" t="s">
        <v>108</v>
      </c>
      <c r="P1672" t="s">
        <v>108</v>
      </c>
      <c r="Q1672" t="s">
        <v>108</v>
      </c>
      <c r="R1672">
        <v>4.0560000000000006E-3</v>
      </c>
      <c r="S1672" t="s">
        <v>3194</v>
      </c>
      <c r="T1672" t="s">
        <v>3208</v>
      </c>
      <c r="U1672" t="s">
        <v>3194</v>
      </c>
      <c r="X1672" t="s">
        <v>55</v>
      </c>
      <c r="Y1672">
        <v>0.61021999999999998</v>
      </c>
      <c r="Z1672">
        <v>2</v>
      </c>
      <c r="AA1672" t="b">
        <v>0</v>
      </c>
      <c r="AD1672" t="b">
        <v>0</v>
      </c>
      <c r="AE1672" t="b">
        <v>0</v>
      </c>
      <c r="AG1672">
        <v>320365.5</v>
      </c>
      <c r="AH1672">
        <v>2.0720911200332537E-6</v>
      </c>
      <c r="AI1672">
        <v>137299.5</v>
      </c>
      <c r="AJ1672">
        <v>2.5549979679732909E-6</v>
      </c>
    </row>
    <row r="1673" spans="1:82" x14ac:dyDescent="0.3">
      <c r="A1673" t="s">
        <v>7576</v>
      </c>
      <c r="B1673" t="s">
        <v>49</v>
      </c>
      <c r="D1673" t="s">
        <v>346</v>
      </c>
      <c r="E1673" t="s">
        <v>3818</v>
      </c>
      <c r="F1673" t="s">
        <v>3819</v>
      </c>
      <c r="H1673" t="s">
        <v>7577</v>
      </c>
      <c r="R1673">
        <v>0</v>
      </c>
      <c r="S1673" t="s">
        <v>3194</v>
      </c>
      <c r="T1673" t="s">
        <v>3194</v>
      </c>
      <c r="U1673" t="s">
        <v>3194</v>
      </c>
      <c r="V1673" t="s">
        <v>55</v>
      </c>
      <c r="W1673" t="s">
        <v>55</v>
      </c>
      <c r="X1673" t="s">
        <v>55</v>
      </c>
      <c r="Y1673">
        <v>4.4025408000000002E-3</v>
      </c>
      <c r="Z1673">
        <v>2</v>
      </c>
      <c r="AA1673" t="b">
        <v>0</v>
      </c>
      <c r="AD1673" t="b">
        <v>0</v>
      </c>
      <c r="AE1673" t="b">
        <v>0</v>
      </c>
      <c r="AG1673">
        <v>1100635.2</v>
      </c>
      <c r="AH1673">
        <v>7.1187953269500751E-6</v>
      </c>
    </row>
    <row r="1674" spans="1:82" x14ac:dyDescent="0.3">
      <c r="A1674" t="s">
        <v>7578</v>
      </c>
      <c r="B1674" t="s">
        <v>49</v>
      </c>
      <c r="C1674" t="s">
        <v>7579</v>
      </c>
      <c r="D1674" t="s">
        <v>7580</v>
      </c>
      <c r="E1674" t="s">
        <v>7581</v>
      </c>
      <c r="F1674" t="s">
        <v>3998</v>
      </c>
      <c r="R1674">
        <v>0</v>
      </c>
      <c r="Y1674">
        <v>73.94</v>
      </c>
      <c r="AA1674" t="b">
        <v>0</v>
      </c>
      <c r="AD1674" t="b">
        <v>0</v>
      </c>
      <c r="AE1674" t="b">
        <v>0</v>
      </c>
      <c r="AG1674">
        <v>9428976.6799999997</v>
      </c>
      <c r="AH1674">
        <v>6.0985651855860359E-5</v>
      </c>
      <c r="AI1674">
        <v>1760955.04</v>
      </c>
      <c r="AJ1674">
        <v>3.276950425087E-5</v>
      </c>
      <c r="AO1674">
        <v>348109.51999999996</v>
      </c>
      <c r="AP1674">
        <v>8.7589559693719069E-5</v>
      </c>
      <c r="CA1674">
        <v>69503.599999999991</v>
      </c>
      <c r="CB1674">
        <v>7.6381876906475316E-5</v>
      </c>
    </row>
    <row r="1675" spans="1:82" x14ac:dyDescent="0.3">
      <c r="A1675" t="s">
        <v>7582</v>
      </c>
      <c r="B1675" t="s">
        <v>3210</v>
      </c>
      <c r="C1675" t="s">
        <v>1204</v>
      </c>
      <c r="D1675" t="s">
        <v>973</v>
      </c>
      <c r="E1675" t="s">
        <v>974</v>
      </c>
      <c r="F1675" t="s">
        <v>3271</v>
      </c>
      <c r="G1675" t="s">
        <v>53</v>
      </c>
      <c r="H1675" t="s">
        <v>7583</v>
      </c>
      <c r="I1675" t="s">
        <v>6382</v>
      </c>
      <c r="J1675" t="s">
        <v>107</v>
      </c>
      <c r="K1675" t="s">
        <v>5606</v>
      </c>
      <c r="L1675" t="s">
        <v>107</v>
      </c>
      <c r="M1675" t="s">
        <v>4292</v>
      </c>
      <c r="N1675" t="s">
        <v>3309</v>
      </c>
      <c r="O1675" t="s">
        <v>107</v>
      </c>
      <c r="P1675" t="s">
        <v>107</v>
      </c>
      <c r="Q1675" t="s">
        <v>108</v>
      </c>
      <c r="R1675">
        <v>5.5579999999999996E-3</v>
      </c>
      <c r="S1675" t="s">
        <v>3194</v>
      </c>
      <c r="T1675" t="s">
        <v>3194</v>
      </c>
      <c r="U1675" t="s">
        <v>3194</v>
      </c>
      <c r="Y1675">
        <v>0.89968000000000004</v>
      </c>
      <c r="Z1675">
        <v>2</v>
      </c>
      <c r="AA1675" t="b">
        <v>0</v>
      </c>
      <c r="AB1675" t="s">
        <v>107</v>
      </c>
      <c r="AC1675" t="s">
        <v>3309</v>
      </c>
      <c r="AD1675" t="b">
        <v>0</v>
      </c>
      <c r="AE1675" t="b">
        <v>0</v>
      </c>
      <c r="AF1675" t="s">
        <v>107</v>
      </c>
      <c r="CC1675">
        <v>899891.11110000021</v>
      </c>
      <c r="CD1675">
        <v>3.9193425084614727E-3</v>
      </c>
    </row>
    <row r="1676" spans="1:82" x14ac:dyDescent="0.3">
      <c r="A1676" t="s">
        <v>7584</v>
      </c>
      <c r="B1676" t="s">
        <v>49</v>
      </c>
      <c r="C1676" t="s">
        <v>7585</v>
      </c>
      <c r="D1676" t="s">
        <v>7586</v>
      </c>
      <c r="E1676" t="s">
        <v>7587</v>
      </c>
      <c r="F1676" t="s">
        <v>3998</v>
      </c>
      <c r="R1676">
        <v>0</v>
      </c>
      <c r="Y1676">
        <v>19</v>
      </c>
      <c r="AA1676" t="b">
        <v>0</v>
      </c>
      <c r="AD1676" t="b">
        <v>0</v>
      </c>
      <c r="AE1676" t="b">
        <v>0</v>
      </c>
      <c r="AG1676">
        <v>39940109</v>
      </c>
      <c r="AH1676">
        <v>2.5832851911975618E-4</v>
      </c>
      <c r="AI1676">
        <v>18795313</v>
      </c>
      <c r="AJ1676">
        <v>3.4976082594927134E-4</v>
      </c>
    </row>
    <row r="1677" spans="1:82" x14ac:dyDescent="0.3">
      <c r="A1677" t="s">
        <v>7588</v>
      </c>
      <c r="B1677" t="s">
        <v>3210</v>
      </c>
      <c r="C1677" t="s">
        <v>2160</v>
      </c>
      <c r="D1677" t="s">
        <v>351</v>
      </c>
      <c r="E1677" t="s">
        <v>352</v>
      </c>
      <c r="F1677" t="s">
        <v>3571</v>
      </c>
      <c r="G1677" t="s">
        <v>271</v>
      </c>
      <c r="H1677" t="s">
        <v>7589</v>
      </c>
      <c r="I1677" t="s">
        <v>4291</v>
      </c>
      <c r="J1677" t="s">
        <v>68</v>
      </c>
      <c r="K1677" t="s">
        <v>6364</v>
      </c>
      <c r="L1677" t="s">
        <v>62</v>
      </c>
      <c r="M1677" t="s">
        <v>6364</v>
      </c>
      <c r="N1677" t="s">
        <v>3221</v>
      </c>
      <c r="O1677" t="s">
        <v>68</v>
      </c>
      <c r="P1677" t="s">
        <v>56</v>
      </c>
      <c r="Q1677" t="s">
        <v>62</v>
      </c>
      <c r="R1677">
        <v>1.8984999999999998E-2</v>
      </c>
      <c r="S1677" t="s">
        <v>3194</v>
      </c>
      <c r="T1677" t="s">
        <v>3194</v>
      </c>
      <c r="U1677" t="s">
        <v>3194</v>
      </c>
      <c r="V1677" t="s">
        <v>55</v>
      </c>
      <c r="X1677" t="s">
        <v>55</v>
      </c>
      <c r="Y1677">
        <v>0.86837000000000009</v>
      </c>
      <c r="Z1677">
        <v>6</v>
      </c>
      <c r="AA1677" t="b">
        <v>0</v>
      </c>
      <c r="AB1677" t="s">
        <v>68</v>
      </c>
      <c r="AC1677" t="s">
        <v>3221</v>
      </c>
      <c r="AD1677" t="b">
        <v>0</v>
      </c>
      <c r="AE1677" t="b">
        <v>0</v>
      </c>
      <c r="AF1677" t="s">
        <v>62</v>
      </c>
      <c r="CC1677">
        <v>1044225.6000000001</v>
      </c>
      <c r="CD1677">
        <v>4.5479700066165989E-3</v>
      </c>
    </row>
    <row r="1678" spans="1:82" x14ac:dyDescent="0.3">
      <c r="A1678" t="s">
        <v>7590</v>
      </c>
      <c r="B1678" t="s">
        <v>49</v>
      </c>
      <c r="C1678" t="s">
        <v>2504</v>
      </c>
      <c r="D1678" t="s">
        <v>755</v>
      </c>
      <c r="E1678" t="s">
        <v>756</v>
      </c>
      <c r="F1678" t="s">
        <v>3346</v>
      </c>
      <c r="G1678" t="s">
        <v>53</v>
      </c>
      <c r="H1678" t="s">
        <v>7591</v>
      </c>
      <c r="I1678" t="s">
        <v>3932</v>
      </c>
      <c r="J1678" t="s">
        <v>54</v>
      </c>
      <c r="K1678" t="s">
        <v>3256</v>
      </c>
      <c r="L1678" t="s">
        <v>55</v>
      </c>
      <c r="M1678" t="s">
        <v>7592</v>
      </c>
      <c r="N1678" t="s">
        <v>3193</v>
      </c>
      <c r="O1678" t="s">
        <v>54</v>
      </c>
      <c r="P1678" t="s">
        <v>54</v>
      </c>
      <c r="Q1678" t="s">
        <v>54</v>
      </c>
      <c r="R1678">
        <v>2.5239999999999998E-3</v>
      </c>
      <c r="S1678" t="s">
        <v>3194</v>
      </c>
      <c r="U1678" t="s">
        <v>3194</v>
      </c>
      <c r="Y1678">
        <v>1.0130399999999999</v>
      </c>
      <c r="Z1678">
        <v>5</v>
      </c>
      <c r="AA1678" t="b">
        <v>0</v>
      </c>
      <c r="AB1678" t="s">
        <v>54</v>
      </c>
      <c r="AC1678" t="s">
        <v>3193</v>
      </c>
      <c r="AD1678" t="b">
        <v>0</v>
      </c>
      <c r="AE1678" t="b">
        <v>0</v>
      </c>
      <c r="AG1678">
        <v>31481775.04008</v>
      </c>
      <c r="AH1678">
        <v>2.0362088459410985E-4</v>
      </c>
      <c r="BA1678">
        <v>2037655.3424</v>
      </c>
      <c r="BB1678">
        <v>2.9331216180544625E-3</v>
      </c>
      <c r="BO1678">
        <v>1018827.6712</v>
      </c>
      <c r="BP1678">
        <v>2.6251678093578666E-3</v>
      </c>
    </row>
    <row r="1679" spans="1:82" x14ac:dyDescent="0.3">
      <c r="A1679" t="s">
        <v>7593</v>
      </c>
      <c r="B1679" t="s">
        <v>49</v>
      </c>
      <c r="C1679" t="s">
        <v>1084</v>
      </c>
      <c r="D1679" t="s">
        <v>70</v>
      </c>
      <c r="E1679" t="s">
        <v>71</v>
      </c>
      <c r="F1679" t="s">
        <v>3250</v>
      </c>
      <c r="G1679" t="s">
        <v>53</v>
      </c>
      <c r="H1679" t="s">
        <v>3847</v>
      </c>
      <c r="I1679" t="s">
        <v>4505</v>
      </c>
      <c r="J1679" t="s">
        <v>62</v>
      </c>
      <c r="K1679" t="s">
        <v>4188</v>
      </c>
      <c r="L1679" t="s">
        <v>107</v>
      </c>
      <c r="M1679" t="s">
        <v>6366</v>
      </c>
      <c r="N1679" t="s">
        <v>3498</v>
      </c>
      <c r="O1679" t="s">
        <v>107</v>
      </c>
      <c r="P1679" t="s">
        <v>62</v>
      </c>
      <c r="Q1679" t="s">
        <v>107</v>
      </c>
      <c r="R1679">
        <v>-1.34E-4</v>
      </c>
      <c r="S1679" t="s">
        <v>3194</v>
      </c>
      <c r="T1679" t="s">
        <v>3194</v>
      </c>
      <c r="U1679" t="s">
        <v>3194</v>
      </c>
      <c r="V1679" t="s">
        <v>55</v>
      </c>
      <c r="X1679" t="s">
        <v>55</v>
      </c>
      <c r="Y1679">
        <v>1.00702</v>
      </c>
      <c r="Z1679">
        <v>3</v>
      </c>
      <c r="AA1679" t="b">
        <v>0</v>
      </c>
      <c r="AB1679" t="s">
        <v>63</v>
      </c>
      <c r="AC1679" t="s">
        <v>3498</v>
      </c>
      <c r="AD1679" t="b">
        <v>1</v>
      </c>
      <c r="AE1679" t="b">
        <v>0</v>
      </c>
      <c r="AF1679" t="s">
        <v>107</v>
      </c>
      <c r="AG1679">
        <v>8107776.4384000003</v>
      </c>
      <c r="AH1679">
        <v>5.2440264514198569E-5</v>
      </c>
      <c r="BK1679">
        <v>2026944.1096000001</v>
      </c>
      <c r="BL1679">
        <v>7.7997082468980402E-4</v>
      </c>
    </row>
    <row r="1680" spans="1:82" x14ac:dyDescent="0.3">
      <c r="A1680" t="s">
        <v>7594</v>
      </c>
      <c r="B1680" t="s">
        <v>49</v>
      </c>
      <c r="C1680" t="s">
        <v>2250</v>
      </c>
      <c r="D1680" t="s">
        <v>460</v>
      </c>
      <c r="E1680" t="s">
        <v>461</v>
      </c>
      <c r="F1680" t="s">
        <v>3500</v>
      </c>
      <c r="G1680" t="s">
        <v>72</v>
      </c>
      <c r="H1680" t="s">
        <v>7595</v>
      </c>
      <c r="I1680" t="s">
        <v>3494</v>
      </c>
      <c r="J1680" t="s">
        <v>56</v>
      </c>
      <c r="K1680" t="s">
        <v>3494</v>
      </c>
      <c r="L1680" t="s">
        <v>54</v>
      </c>
      <c r="M1680" t="s">
        <v>3494</v>
      </c>
      <c r="N1680" t="s">
        <v>3207</v>
      </c>
      <c r="O1680" t="s">
        <v>56</v>
      </c>
      <c r="P1680" t="s">
        <v>54</v>
      </c>
      <c r="Q1680" t="s">
        <v>68</v>
      </c>
      <c r="R1680">
        <v>6.326E-3</v>
      </c>
      <c r="S1680" t="s">
        <v>3194</v>
      </c>
      <c r="T1680" t="s">
        <v>3201</v>
      </c>
      <c r="U1680" t="s">
        <v>3194</v>
      </c>
      <c r="W1680" t="s">
        <v>55</v>
      </c>
      <c r="Y1680">
        <v>1.0508599999999999</v>
      </c>
      <c r="Z1680">
        <v>5</v>
      </c>
      <c r="AA1680" t="b">
        <v>0</v>
      </c>
      <c r="AB1680" t="s">
        <v>56</v>
      </c>
      <c r="AC1680" t="s">
        <v>3207</v>
      </c>
      <c r="AD1680" t="b">
        <v>0</v>
      </c>
      <c r="AE1680" t="b">
        <v>0</v>
      </c>
      <c r="AF1680" t="s">
        <v>54</v>
      </c>
      <c r="AG1680">
        <v>20693267.9572905</v>
      </c>
      <c r="AH1680">
        <v>1.3384192985440167E-4</v>
      </c>
      <c r="AI1680">
        <v>7645968.6303000003</v>
      </c>
      <c r="AJ1680">
        <v>1.4228336092705383E-4</v>
      </c>
    </row>
    <row r="1681" spans="1:84" x14ac:dyDescent="0.3">
      <c r="A1681" t="s">
        <v>7596</v>
      </c>
      <c r="B1681" t="s">
        <v>3210</v>
      </c>
      <c r="C1681" t="s">
        <v>3009</v>
      </c>
      <c r="D1681" t="s">
        <v>1947</v>
      </c>
      <c r="E1681" t="s">
        <v>1948</v>
      </c>
      <c r="F1681" t="s">
        <v>3244</v>
      </c>
      <c r="G1681" t="s">
        <v>53</v>
      </c>
      <c r="H1681" t="s">
        <v>6384</v>
      </c>
      <c r="I1681" t="s">
        <v>4505</v>
      </c>
      <c r="J1681" t="s">
        <v>54</v>
      </c>
      <c r="K1681" t="s">
        <v>7182</v>
      </c>
      <c r="L1681" t="s">
        <v>54</v>
      </c>
      <c r="M1681" t="s">
        <v>4505</v>
      </c>
      <c r="N1681" t="s">
        <v>3193</v>
      </c>
      <c r="O1681" t="s">
        <v>54</v>
      </c>
      <c r="P1681" t="s">
        <v>54</v>
      </c>
      <c r="Q1681" t="s">
        <v>54</v>
      </c>
      <c r="R1681">
        <v>1.5959000000000001E-2</v>
      </c>
      <c r="S1681" t="s">
        <v>3194</v>
      </c>
      <c r="T1681" t="s">
        <v>3194</v>
      </c>
      <c r="U1681" t="s">
        <v>3194</v>
      </c>
      <c r="V1681" t="s">
        <v>55</v>
      </c>
      <c r="W1681" t="s">
        <v>55</v>
      </c>
      <c r="X1681" t="s">
        <v>55</v>
      </c>
      <c r="Y1681">
        <v>0.82042000000000004</v>
      </c>
      <c r="Z1681">
        <v>4</v>
      </c>
      <c r="AA1681" t="b">
        <v>0</v>
      </c>
      <c r="AB1681" t="s">
        <v>68</v>
      </c>
      <c r="AC1681" t="s">
        <v>3221</v>
      </c>
      <c r="AD1681" t="b">
        <v>1</v>
      </c>
      <c r="AE1681" t="b">
        <v>1</v>
      </c>
      <c r="AF1681" t="s">
        <v>54</v>
      </c>
      <c r="CC1681">
        <v>517591.19997900008</v>
      </c>
      <c r="CD1681">
        <v>2.254291843824923E-3</v>
      </c>
    </row>
    <row r="1682" spans="1:84" x14ac:dyDescent="0.3">
      <c r="A1682" t="s">
        <v>7597</v>
      </c>
      <c r="B1682" t="s">
        <v>49</v>
      </c>
      <c r="C1682" t="s">
        <v>2249</v>
      </c>
      <c r="D1682" t="s">
        <v>1191</v>
      </c>
      <c r="E1682" t="s">
        <v>1688</v>
      </c>
      <c r="F1682" t="s">
        <v>3196</v>
      </c>
      <c r="G1682" t="s">
        <v>53</v>
      </c>
      <c r="H1682" t="s">
        <v>6176</v>
      </c>
      <c r="I1682" t="s">
        <v>6080</v>
      </c>
      <c r="J1682" t="s">
        <v>68</v>
      </c>
      <c r="K1682" t="s">
        <v>3256</v>
      </c>
      <c r="L1682" t="s">
        <v>55</v>
      </c>
      <c r="M1682" t="s">
        <v>4673</v>
      </c>
      <c r="N1682" t="s">
        <v>3207</v>
      </c>
      <c r="O1682" t="s">
        <v>68</v>
      </c>
      <c r="P1682" t="s">
        <v>68</v>
      </c>
      <c r="Q1682" t="s">
        <v>68</v>
      </c>
      <c r="R1682">
        <v>8.5099999999999998E-4</v>
      </c>
      <c r="S1682" t="s">
        <v>3194</v>
      </c>
      <c r="U1682" t="s">
        <v>3194</v>
      </c>
      <c r="Y1682">
        <v>1.0363599999999999</v>
      </c>
      <c r="Z1682">
        <v>4</v>
      </c>
      <c r="AA1682" t="b">
        <v>0</v>
      </c>
      <c r="AB1682" t="s">
        <v>68</v>
      </c>
      <c r="AC1682" t="s">
        <v>3207</v>
      </c>
      <c r="AD1682" t="b">
        <v>0</v>
      </c>
      <c r="AE1682" t="b">
        <v>0</v>
      </c>
      <c r="AG1682">
        <v>25062733.149599999</v>
      </c>
      <c r="AH1682">
        <v>1.621031815318729E-4</v>
      </c>
      <c r="AI1682">
        <v>10442805.478999998</v>
      </c>
      <c r="AJ1682">
        <v>1.9432952617296745E-4</v>
      </c>
    </row>
    <row r="1683" spans="1:84" x14ac:dyDescent="0.3">
      <c r="A1683" t="s">
        <v>7598</v>
      </c>
      <c r="B1683" t="s">
        <v>49</v>
      </c>
      <c r="C1683" t="s">
        <v>1867</v>
      </c>
      <c r="D1683" t="s">
        <v>379</v>
      </c>
      <c r="E1683" t="s">
        <v>380</v>
      </c>
      <c r="F1683" t="s">
        <v>3914</v>
      </c>
      <c r="G1683" t="s">
        <v>53</v>
      </c>
      <c r="H1683" t="s">
        <v>7293</v>
      </c>
      <c r="I1683" t="s">
        <v>4331</v>
      </c>
      <c r="J1683" t="s">
        <v>63</v>
      </c>
      <c r="K1683" t="s">
        <v>4332</v>
      </c>
      <c r="L1683" t="s">
        <v>107</v>
      </c>
      <c r="M1683" t="s">
        <v>4333</v>
      </c>
      <c r="N1683" t="s">
        <v>3215</v>
      </c>
      <c r="O1683" t="s">
        <v>62</v>
      </c>
      <c r="P1683" t="s">
        <v>63</v>
      </c>
      <c r="Q1683" t="s">
        <v>107</v>
      </c>
      <c r="R1683">
        <v>-5.04E-4</v>
      </c>
      <c r="S1683" t="s">
        <v>3194</v>
      </c>
      <c r="V1683" t="s">
        <v>55</v>
      </c>
      <c r="W1683" t="s">
        <v>55</v>
      </c>
      <c r="Y1683">
        <v>1.05318</v>
      </c>
      <c r="Z1683">
        <v>2</v>
      </c>
      <c r="AA1683" t="b">
        <v>0</v>
      </c>
      <c r="AB1683" t="s">
        <v>63</v>
      </c>
      <c r="AC1683" t="s">
        <v>3215</v>
      </c>
      <c r="AD1683" t="b">
        <v>0</v>
      </c>
      <c r="AE1683" t="b">
        <v>0</v>
      </c>
      <c r="AF1683" t="s">
        <v>107</v>
      </c>
      <c r="AG1683">
        <v>134340108.52420998</v>
      </c>
      <c r="AH1683">
        <v>8.6889801160649051E-4</v>
      </c>
      <c r="AI1683">
        <v>89806309.783269987</v>
      </c>
      <c r="AJ1683">
        <v>1.6712001063910263E-3</v>
      </c>
    </row>
    <row r="1684" spans="1:84" x14ac:dyDescent="0.3">
      <c r="A1684" t="s">
        <v>7599</v>
      </c>
      <c r="B1684" t="s">
        <v>49</v>
      </c>
      <c r="C1684" t="s">
        <v>2089</v>
      </c>
      <c r="D1684" t="s">
        <v>1223</v>
      </c>
      <c r="E1684" t="s">
        <v>1224</v>
      </c>
      <c r="F1684" t="s">
        <v>3271</v>
      </c>
      <c r="G1684" t="s">
        <v>53</v>
      </c>
      <c r="H1684" t="s">
        <v>7600</v>
      </c>
      <c r="I1684" t="s">
        <v>7601</v>
      </c>
      <c r="J1684" t="s">
        <v>107</v>
      </c>
      <c r="K1684" t="s">
        <v>3256</v>
      </c>
      <c r="L1684" t="s">
        <v>55</v>
      </c>
      <c r="M1684" t="s">
        <v>3256</v>
      </c>
      <c r="N1684" t="s">
        <v>55</v>
      </c>
      <c r="O1684" t="s">
        <v>107</v>
      </c>
      <c r="P1684" t="s">
        <v>107</v>
      </c>
      <c r="Q1684" t="s">
        <v>107</v>
      </c>
      <c r="R1684">
        <v>-1.7960000000000001E-3</v>
      </c>
      <c r="T1684" t="s">
        <v>55</v>
      </c>
      <c r="U1684" t="s">
        <v>3194</v>
      </c>
      <c r="Y1684">
        <v>1.0510299999999999</v>
      </c>
      <c r="AA1684" t="b">
        <v>0</v>
      </c>
      <c r="AB1684" t="s">
        <v>107</v>
      </c>
      <c r="AD1684" t="b">
        <v>0</v>
      </c>
      <c r="AE1684" t="b">
        <v>0</v>
      </c>
      <c r="AM1684">
        <v>45412.25242325999</v>
      </c>
      <c r="AN1684">
        <v>8.5267111327229237E-5</v>
      </c>
      <c r="AO1684">
        <v>181649.00969303996</v>
      </c>
      <c r="AP1684">
        <v>4.5705606608556636E-5</v>
      </c>
    </row>
    <row r="1685" spans="1:84" x14ac:dyDescent="0.3">
      <c r="A1685" t="s">
        <v>7602</v>
      </c>
      <c r="B1685" t="s">
        <v>49</v>
      </c>
      <c r="C1685" t="s">
        <v>1076</v>
      </c>
      <c r="D1685" t="s">
        <v>1077</v>
      </c>
      <c r="E1685" t="s">
        <v>1078</v>
      </c>
      <c r="F1685" t="s">
        <v>3223</v>
      </c>
      <c r="G1685" t="s">
        <v>53</v>
      </c>
      <c r="H1685" t="s">
        <v>7603</v>
      </c>
      <c r="I1685" t="s">
        <v>7546</v>
      </c>
      <c r="J1685" t="s">
        <v>68</v>
      </c>
      <c r="K1685" t="s">
        <v>7604</v>
      </c>
      <c r="L1685" t="s">
        <v>55</v>
      </c>
      <c r="M1685" t="s">
        <v>7604</v>
      </c>
      <c r="N1685" t="s">
        <v>55</v>
      </c>
      <c r="O1685" t="s">
        <v>68</v>
      </c>
      <c r="P1685" t="s">
        <v>68</v>
      </c>
      <c r="Q1685" t="s">
        <v>68</v>
      </c>
      <c r="R1685">
        <v>4.7359999999999998E-3</v>
      </c>
      <c r="Y1685">
        <v>0.96221000000000001</v>
      </c>
      <c r="AA1685" t="b">
        <v>0</v>
      </c>
      <c r="AB1685" t="s">
        <v>68</v>
      </c>
      <c r="AD1685" t="b">
        <v>0</v>
      </c>
      <c r="AE1685" t="b">
        <v>0</v>
      </c>
      <c r="AG1685">
        <v>75037103.339519992</v>
      </c>
      <c r="AH1685">
        <v>4.8533227049366116E-4</v>
      </c>
      <c r="AI1685">
        <v>31265459.724799998</v>
      </c>
      <c r="AJ1685">
        <v>5.8181702092589382E-4</v>
      </c>
      <c r="AQ1685">
        <v>879341.05475999997</v>
      </c>
      <c r="AR1685">
        <v>2.1683724349861743E-3</v>
      </c>
      <c r="AS1685">
        <v>1172454.7396799999</v>
      </c>
      <c r="AT1685">
        <v>6.6723271830549681E-4</v>
      </c>
      <c r="BA1685">
        <v>4885228.0819999995</v>
      </c>
      <c r="BB1685">
        <v>7.0320862406318086E-3</v>
      </c>
      <c r="BC1685">
        <v>1172454.7396799999</v>
      </c>
      <c r="BD1685">
        <v>1.0731617858237301E-3</v>
      </c>
      <c r="BE1685">
        <v>1367863.8629600001</v>
      </c>
      <c r="BF1685">
        <v>3.4269482139612055E-3</v>
      </c>
      <c r="BK1685">
        <v>1367863.8629600001</v>
      </c>
      <c r="BL1685">
        <v>5.2635585766932396E-4</v>
      </c>
      <c r="BY1685">
        <v>781636.49312</v>
      </c>
      <c r="BZ1685">
        <v>1.7712448053315284E-3</v>
      </c>
      <c r="CA1685">
        <v>1270159.3013200001</v>
      </c>
      <c r="CB1685">
        <v>1.3958579326112453E-3</v>
      </c>
    </row>
    <row r="1686" spans="1:84" x14ac:dyDescent="0.3">
      <c r="A1686" t="s">
        <v>7605</v>
      </c>
      <c r="B1686" t="s">
        <v>3210</v>
      </c>
      <c r="C1686" t="s">
        <v>1750</v>
      </c>
      <c r="D1686" t="s">
        <v>851</v>
      </c>
      <c r="E1686" t="s">
        <v>1751</v>
      </c>
      <c r="F1686" t="s">
        <v>3188</v>
      </c>
      <c r="G1686" t="s">
        <v>53</v>
      </c>
      <c r="H1686" t="s">
        <v>7606</v>
      </c>
      <c r="I1686" t="s">
        <v>6018</v>
      </c>
      <c r="J1686" t="s">
        <v>68</v>
      </c>
      <c r="K1686" t="s">
        <v>5720</v>
      </c>
      <c r="L1686" t="s">
        <v>68</v>
      </c>
      <c r="M1686" t="s">
        <v>6018</v>
      </c>
      <c r="N1686" t="s">
        <v>3207</v>
      </c>
      <c r="O1686" t="s">
        <v>68</v>
      </c>
      <c r="P1686" t="s">
        <v>68</v>
      </c>
      <c r="Q1686" t="s">
        <v>68</v>
      </c>
      <c r="R1686">
        <v>1.2187999999999999E-2</v>
      </c>
      <c r="S1686" t="s">
        <v>3194</v>
      </c>
      <c r="Y1686">
        <v>0.87702000000000002</v>
      </c>
      <c r="Z1686">
        <v>4</v>
      </c>
      <c r="AA1686" t="b">
        <v>0</v>
      </c>
      <c r="AB1686" t="s">
        <v>68</v>
      </c>
      <c r="AC1686" t="s">
        <v>3207</v>
      </c>
      <c r="AD1686" t="b">
        <v>0</v>
      </c>
      <c r="AE1686" t="b">
        <v>0</v>
      </c>
      <c r="AF1686" t="s">
        <v>68</v>
      </c>
      <c r="CC1686">
        <v>354719.11112000002</v>
      </c>
      <c r="CD1686">
        <v>1.5449265734793903E-3</v>
      </c>
    </row>
    <row r="1687" spans="1:84" x14ac:dyDescent="0.3">
      <c r="A1687" t="s">
        <v>7607</v>
      </c>
      <c r="B1687" t="s">
        <v>49</v>
      </c>
      <c r="D1687" t="s">
        <v>346</v>
      </c>
      <c r="E1687" t="s">
        <v>3818</v>
      </c>
      <c r="F1687" t="s">
        <v>3819</v>
      </c>
      <c r="H1687" t="s">
        <v>7608</v>
      </c>
      <c r="R1687">
        <v>0</v>
      </c>
      <c r="S1687" t="s">
        <v>3194</v>
      </c>
      <c r="T1687" t="s">
        <v>3194</v>
      </c>
      <c r="U1687" t="s">
        <v>3194</v>
      </c>
      <c r="V1687" t="s">
        <v>55</v>
      </c>
      <c r="W1687" t="s">
        <v>55</v>
      </c>
      <c r="X1687" t="s">
        <v>55</v>
      </c>
      <c r="Y1687">
        <v>2.3107704999999999E-3</v>
      </c>
      <c r="Z1687">
        <v>2</v>
      </c>
      <c r="AA1687" t="b">
        <v>0</v>
      </c>
      <c r="AD1687" t="b">
        <v>0</v>
      </c>
      <c r="AE1687" t="b">
        <v>0</v>
      </c>
      <c r="AI1687">
        <v>577692.625</v>
      </c>
      <c r="AJ1687">
        <v>1.0750246599500774E-5</v>
      </c>
    </row>
    <row r="1688" spans="1:84" x14ac:dyDescent="0.3">
      <c r="A1688" t="s">
        <v>7609</v>
      </c>
      <c r="B1688" t="s">
        <v>49</v>
      </c>
      <c r="C1688" t="s">
        <v>2645</v>
      </c>
      <c r="D1688" t="s">
        <v>2066</v>
      </c>
      <c r="E1688" t="s">
        <v>2067</v>
      </c>
      <c r="F1688" t="s">
        <v>5829</v>
      </c>
      <c r="G1688" t="s">
        <v>53</v>
      </c>
      <c r="H1688" t="s">
        <v>4646</v>
      </c>
      <c r="I1688" t="s">
        <v>3468</v>
      </c>
      <c r="J1688" t="s">
        <v>55</v>
      </c>
      <c r="K1688" t="s">
        <v>3468</v>
      </c>
      <c r="L1688" t="s">
        <v>55</v>
      </c>
      <c r="M1688" t="s">
        <v>3468</v>
      </c>
      <c r="N1688" t="s">
        <v>55</v>
      </c>
      <c r="O1688" t="s">
        <v>55</v>
      </c>
      <c r="P1688" t="s">
        <v>55</v>
      </c>
      <c r="Q1688" t="s">
        <v>55</v>
      </c>
      <c r="R1688">
        <v>1.5380000000000001E-3</v>
      </c>
      <c r="Y1688">
        <v>1</v>
      </c>
      <c r="AA1688" t="b">
        <v>0</v>
      </c>
      <c r="AD1688" t="b">
        <v>0</v>
      </c>
      <c r="AE1688" t="b">
        <v>0</v>
      </c>
      <c r="AG1688">
        <v>11200000</v>
      </c>
      <c r="AH1688">
        <v>7.2440448626248595E-5</v>
      </c>
      <c r="AI1688">
        <v>3800000</v>
      </c>
      <c r="AJ1688">
        <v>7.0713966753691788E-5</v>
      </c>
      <c r="AM1688">
        <v>2000000</v>
      </c>
      <c r="AN1688">
        <v>3.7552469554914978E-3</v>
      </c>
      <c r="AO1688">
        <v>20000000</v>
      </c>
      <c r="AP1688">
        <v>5.0322990128922112E-3</v>
      </c>
      <c r="AQ1688">
        <v>2000000</v>
      </c>
      <c r="AR1688">
        <v>4.9318121182866685E-3</v>
      </c>
      <c r="AS1688">
        <v>8000000</v>
      </c>
      <c r="AT1688">
        <v>4.552723073899507E-3</v>
      </c>
      <c r="BE1688">
        <v>2000000</v>
      </c>
      <c r="BF1688">
        <v>5.0106568449661843E-3</v>
      </c>
      <c r="BK1688">
        <v>2000000</v>
      </c>
      <c r="BL1688">
        <v>7.6960269500842276E-4</v>
      </c>
      <c r="BM1688">
        <v>1500000</v>
      </c>
      <c r="BN1688">
        <v>2.7504007112875936E-3</v>
      </c>
      <c r="BO1688">
        <v>1500000</v>
      </c>
      <c r="BP1688">
        <v>3.8649830833499253E-3</v>
      </c>
      <c r="BU1688">
        <v>1000000</v>
      </c>
      <c r="BV1688">
        <v>4.0017096881426054E-3</v>
      </c>
      <c r="BW1688">
        <v>1000000</v>
      </c>
      <c r="BX1688">
        <v>5.0454126159460841E-3</v>
      </c>
      <c r="BY1688">
        <v>2000000</v>
      </c>
      <c r="BZ1688">
        <v>4.5321445989845817E-3</v>
      </c>
      <c r="CA1688">
        <v>2000000</v>
      </c>
      <c r="CB1688">
        <v>2.1979257738153225E-3</v>
      </c>
    </row>
    <row r="1689" spans="1:84" x14ac:dyDescent="0.3">
      <c r="A1689" t="s">
        <v>7610</v>
      </c>
      <c r="B1689" t="s">
        <v>49</v>
      </c>
      <c r="C1689" t="s">
        <v>2652</v>
      </c>
      <c r="D1689" t="s">
        <v>1499</v>
      </c>
      <c r="E1689" t="s">
        <v>1500</v>
      </c>
      <c r="F1689" t="s">
        <v>3217</v>
      </c>
      <c r="G1689" t="s">
        <v>53</v>
      </c>
      <c r="H1689" t="s">
        <v>7611</v>
      </c>
      <c r="I1689" t="s">
        <v>3256</v>
      </c>
      <c r="J1689" t="s">
        <v>55</v>
      </c>
      <c r="K1689" t="s">
        <v>3256</v>
      </c>
      <c r="L1689" t="s">
        <v>55</v>
      </c>
      <c r="M1689" t="s">
        <v>7612</v>
      </c>
      <c r="N1689" t="s">
        <v>3221</v>
      </c>
      <c r="O1689" t="s">
        <v>56</v>
      </c>
      <c r="P1689" t="s">
        <v>56</v>
      </c>
      <c r="Q1689" t="s">
        <v>56</v>
      </c>
      <c r="R1689">
        <v>1.5740000000000001E-3</v>
      </c>
      <c r="S1689" t="s">
        <v>3194</v>
      </c>
      <c r="U1689" t="s">
        <v>3194</v>
      </c>
      <c r="Y1689">
        <v>1.0154300000000001</v>
      </c>
      <c r="Z1689">
        <v>4</v>
      </c>
      <c r="AA1689" t="b">
        <v>0</v>
      </c>
      <c r="AC1689" t="s">
        <v>3221</v>
      </c>
      <c r="AD1689" t="b">
        <v>0</v>
      </c>
      <c r="AE1689" t="b">
        <v>0</v>
      </c>
      <c r="AG1689">
        <v>12686837.479520001</v>
      </c>
      <c r="AH1689">
        <v>8.2057160595065516E-5</v>
      </c>
    </row>
    <row r="1690" spans="1:84" x14ac:dyDescent="0.3">
      <c r="A1690" t="s">
        <v>7613</v>
      </c>
      <c r="B1690" t="s">
        <v>49</v>
      </c>
      <c r="C1690" t="s">
        <v>2099</v>
      </c>
      <c r="D1690" t="s">
        <v>524</v>
      </c>
      <c r="E1690" t="s">
        <v>525</v>
      </c>
      <c r="F1690" t="s">
        <v>3384</v>
      </c>
      <c r="G1690" t="s">
        <v>53</v>
      </c>
      <c r="H1690" t="s">
        <v>7614</v>
      </c>
      <c r="I1690" t="s">
        <v>5929</v>
      </c>
      <c r="J1690" t="s">
        <v>56</v>
      </c>
      <c r="K1690" t="s">
        <v>3794</v>
      </c>
      <c r="L1690" t="s">
        <v>56</v>
      </c>
      <c r="M1690" t="s">
        <v>5929</v>
      </c>
      <c r="N1690" t="s">
        <v>3207</v>
      </c>
      <c r="O1690" t="s">
        <v>56</v>
      </c>
      <c r="P1690" t="s">
        <v>56</v>
      </c>
      <c r="Q1690" t="s">
        <v>68</v>
      </c>
      <c r="R1690">
        <v>8.1260000000000013E-3</v>
      </c>
      <c r="S1690" t="s">
        <v>3194</v>
      </c>
      <c r="T1690" t="s">
        <v>3208</v>
      </c>
      <c r="W1690" t="s">
        <v>55</v>
      </c>
      <c r="X1690" t="s">
        <v>55</v>
      </c>
      <c r="Y1690">
        <v>0.92212000000000005</v>
      </c>
      <c r="Z1690">
        <v>4</v>
      </c>
      <c r="AA1690" t="b">
        <v>0</v>
      </c>
      <c r="AB1690" t="s">
        <v>56</v>
      </c>
      <c r="AC1690" t="s">
        <v>3207</v>
      </c>
      <c r="AD1690" t="b">
        <v>0</v>
      </c>
      <c r="AE1690" t="b">
        <v>0</v>
      </c>
      <c r="AF1690" t="s">
        <v>56</v>
      </c>
      <c r="AG1690">
        <v>2318185.2740000002</v>
      </c>
      <c r="AH1690">
        <v>1.4993784039939557E-5</v>
      </c>
      <c r="AI1690">
        <v>2318185.2740000002</v>
      </c>
      <c r="AJ1690">
        <v>4.3138967472245762E-5</v>
      </c>
    </row>
    <row r="1691" spans="1:84" x14ac:dyDescent="0.3">
      <c r="A1691" t="s">
        <v>7615</v>
      </c>
      <c r="B1691" t="s">
        <v>49</v>
      </c>
      <c r="C1691" t="s">
        <v>2917</v>
      </c>
      <c r="D1691" t="s">
        <v>391</v>
      </c>
      <c r="E1691" t="s">
        <v>392</v>
      </c>
      <c r="F1691" t="s">
        <v>3571</v>
      </c>
      <c r="G1691" t="s">
        <v>271</v>
      </c>
      <c r="H1691" t="s">
        <v>7616</v>
      </c>
      <c r="I1691" t="s">
        <v>3214</v>
      </c>
      <c r="J1691" t="s">
        <v>54</v>
      </c>
      <c r="K1691" t="s">
        <v>4035</v>
      </c>
      <c r="L1691" t="s">
        <v>68</v>
      </c>
      <c r="M1691" t="s">
        <v>3314</v>
      </c>
      <c r="N1691" t="s">
        <v>3193</v>
      </c>
      <c r="O1691" t="s">
        <v>54</v>
      </c>
      <c r="P1691" t="s">
        <v>54</v>
      </c>
      <c r="Q1691" t="s">
        <v>68</v>
      </c>
      <c r="R1691">
        <v>1.1142000000000001E-2</v>
      </c>
      <c r="S1691" t="s">
        <v>3194</v>
      </c>
      <c r="T1691" t="s">
        <v>3194</v>
      </c>
      <c r="U1691" t="s">
        <v>3194</v>
      </c>
      <c r="V1691" t="s">
        <v>55</v>
      </c>
      <c r="W1691" t="s">
        <v>55</v>
      </c>
      <c r="X1691" t="s">
        <v>55</v>
      </c>
      <c r="Y1691">
        <v>0.97900000000000009</v>
      </c>
      <c r="Z1691">
        <v>4</v>
      </c>
      <c r="AA1691" t="b">
        <v>0</v>
      </c>
      <c r="AB1691" t="s">
        <v>54</v>
      </c>
      <c r="AC1691" t="s">
        <v>3193</v>
      </c>
      <c r="AD1691" t="b">
        <v>0</v>
      </c>
      <c r="AE1691" t="b">
        <v>0</v>
      </c>
      <c r="AF1691" t="s">
        <v>68</v>
      </c>
      <c r="AG1691">
        <v>123011150.00034001</v>
      </c>
      <c r="AH1691">
        <v>7.9562347250494551E-4</v>
      </c>
      <c r="AI1691">
        <v>46389378.082320005</v>
      </c>
      <c r="AJ1691">
        <v>8.6325708932568832E-4</v>
      </c>
      <c r="AK1691">
        <v>24681528.082260001</v>
      </c>
      <c r="AL1691">
        <v>2.9635754189772374E-3</v>
      </c>
      <c r="AS1691">
        <v>4361394.5205600001</v>
      </c>
      <c r="AT1691">
        <v>2.4820276835165484E-3</v>
      </c>
      <c r="AU1691">
        <v>198245.20548000003</v>
      </c>
      <c r="AV1691">
        <v>4.3462552219776639E-3</v>
      </c>
      <c r="AY1691">
        <v>297367.80822000001</v>
      </c>
      <c r="AZ1691">
        <v>1.652650699605334E-2</v>
      </c>
    </row>
    <row r="1692" spans="1:84" x14ac:dyDescent="0.3">
      <c r="A1692" t="s">
        <v>7617</v>
      </c>
      <c r="B1692" t="s">
        <v>49</v>
      </c>
      <c r="C1692" t="s">
        <v>2101</v>
      </c>
      <c r="D1692" t="s">
        <v>2102</v>
      </c>
      <c r="E1692" t="s">
        <v>2103</v>
      </c>
      <c r="F1692" t="s">
        <v>3244</v>
      </c>
      <c r="G1692" t="s">
        <v>53</v>
      </c>
      <c r="H1692" t="s">
        <v>5390</v>
      </c>
      <c r="I1692" t="s">
        <v>7618</v>
      </c>
      <c r="J1692" t="s">
        <v>54</v>
      </c>
      <c r="K1692" t="s">
        <v>3406</v>
      </c>
      <c r="L1692" t="s">
        <v>54</v>
      </c>
      <c r="M1692" t="s">
        <v>5753</v>
      </c>
      <c r="N1692" t="s">
        <v>3193</v>
      </c>
      <c r="O1692" t="s">
        <v>54</v>
      </c>
      <c r="P1692" t="s">
        <v>54</v>
      </c>
      <c r="Q1692" t="s">
        <v>54</v>
      </c>
      <c r="R1692">
        <v>6.7480000000000005E-3</v>
      </c>
      <c r="S1692" t="s">
        <v>3194</v>
      </c>
      <c r="T1692" t="s">
        <v>3194</v>
      </c>
      <c r="U1692" t="s">
        <v>3208</v>
      </c>
      <c r="W1692" t="s">
        <v>55</v>
      </c>
      <c r="X1692" t="s">
        <v>55</v>
      </c>
      <c r="Y1692">
        <v>1.0394399999999999</v>
      </c>
      <c r="Z1692">
        <v>4</v>
      </c>
      <c r="AA1692" t="b">
        <v>0</v>
      </c>
      <c r="AB1692" t="s">
        <v>54</v>
      </c>
      <c r="AC1692" t="s">
        <v>3193</v>
      </c>
      <c r="AD1692" t="b">
        <v>0</v>
      </c>
      <c r="AE1692" t="b">
        <v>0</v>
      </c>
      <c r="AF1692" t="s">
        <v>54</v>
      </c>
      <c r="BM1692">
        <v>1575433.9726499999</v>
      </c>
      <c r="BN1692">
        <v>2.8887164793087992E-3</v>
      </c>
      <c r="BO1692">
        <v>945260.38358999987</v>
      </c>
      <c r="BP1692">
        <v>2.4356102612908075E-3</v>
      </c>
      <c r="BU1692">
        <v>525144.65755</v>
      </c>
      <c r="BV1692">
        <v>2.1014764637941655E-3</v>
      </c>
      <c r="BW1692">
        <v>735202.52056999994</v>
      </c>
      <c r="BX1692">
        <v>3.709400072559238E-3</v>
      </c>
      <c r="BY1692">
        <v>3150867.9452999998</v>
      </c>
      <c r="BZ1692">
        <v>7.1400945702025202E-3</v>
      </c>
    </row>
    <row r="1693" spans="1:84" x14ac:dyDescent="0.3">
      <c r="A1693" t="s">
        <v>7619</v>
      </c>
      <c r="B1693" t="s">
        <v>3210</v>
      </c>
      <c r="C1693" t="s">
        <v>1087</v>
      </c>
      <c r="D1693" t="s">
        <v>499</v>
      </c>
      <c r="E1693" t="s">
        <v>500</v>
      </c>
      <c r="F1693" t="s">
        <v>3196</v>
      </c>
      <c r="G1693" t="s">
        <v>53</v>
      </c>
      <c r="H1693" t="s">
        <v>6955</v>
      </c>
      <c r="I1693" t="s">
        <v>3854</v>
      </c>
      <c r="J1693" t="s">
        <v>68</v>
      </c>
      <c r="K1693" t="s">
        <v>3257</v>
      </c>
      <c r="L1693" t="s">
        <v>55</v>
      </c>
      <c r="M1693" t="s">
        <v>4777</v>
      </c>
      <c r="N1693" t="s">
        <v>3470</v>
      </c>
      <c r="O1693" t="s">
        <v>68</v>
      </c>
      <c r="P1693" t="s">
        <v>68</v>
      </c>
      <c r="Q1693" t="s">
        <v>63</v>
      </c>
      <c r="R1693">
        <v>7.0420000000000005E-3</v>
      </c>
      <c r="S1693" t="s">
        <v>3194</v>
      </c>
      <c r="U1693" t="s">
        <v>3194</v>
      </c>
      <c r="V1693" t="s">
        <v>55</v>
      </c>
      <c r="W1693" t="s">
        <v>55</v>
      </c>
      <c r="Y1693">
        <v>0.98507</v>
      </c>
      <c r="Z1693">
        <v>4</v>
      </c>
      <c r="AA1693" t="b">
        <v>0</v>
      </c>
      <c r="AB1693" t="s">
        <v>68</v>
      </c>
      <c r="AC1693" t="s">
        <v>3470</v>
      </c>
      <c r="AD1693" t="b">
        <v>0</v>
      </c>
      <c r="AE1693" t="b">
        <v>0</v>
      </c>
      <c r="CC1693">
        <v>199725.11111999999</v>
      </c>
      <c r="CD1693">
        <v>8.69873152833954E-4</v>
      </c>
    </row>
    <row r="1694" spans="1:84" x14ac:dyDescent="0.3">
      <c r="A1694" t="s">
        <v>3677</v>
      </c>
      <c r="B1694" t="s">
        <v>49</v>
      </c>
      <c r="C1694" t="s">
        <v>2700</v>
      </c>
      <c r="D1694" t="s">
        <v>110</v>
      </c>
      <c r="E1694" t="s">
        <v>111</v>
      </c>
      <c r="F1694" t="s">
        <v>3217</v>
      </c>
      <c r="G1694" t="s">
        <v>67</v>
      </c>
      <c r="H1694" t="s">
        <v>7620</v>
      </c>
      <c r="I1694" t="s">
        <v>4021</v>
      </c>
      <c r="J1694" t="s">
        <v>76</v>
      </c>
      <c r="K1694" t="s">
        <v>6445</v>
      </c>
      <c r="L1694" t="s">
        <v>54</v>
      </c>
      <c r="M1694" t="s">
        <v>4021</v>
      </c>
      <c r="N1694" t="s">
        <v>3409</v>
      </c>
      <c r="O1694" t="s">
        <v>76</v>
      </c>
      <c r="P1694" t="s">
        <v>76</v>
      </c>
      <c r="Q1694" t="s">
        <v>54</v>
      </c>
      <c r="R1694">
        <v>2.7587E-2</v>
      </c>
      <c r="S1694" t="s">
        <v>3194</v>
      </c>
      <c r="T1694" t="s">
        <v>3194</v>
      </c>
      <c r="U1694" t="s">
        <v>3194</v>
      </c>
      <c r="V1694" t="s">
        <v>55</v>
      </c>
      <c r="W1694" t="s">
        <v>55</v>
      </c>
      <c r="Y1694">
        <v>0.83043000000000011</v>
      </c>
      <c r="Z1694">
        <v>3</v>
      </c>
      <c r="AA1694" t="b">
        <v>0</v>
      </c>
      <c r="AB1694" t="s">
        <v>76</v>
      </c>
      <c r="AC1694" t="s">
        <v>3409</v>
      </c>
      <c r="AD1694" t="b">
        <v>0</v>
      </c>
      <c r="AE1694" t="b">
        <v>0</v>
      </c>
      <c r="AF1694" t="s">
        <v>54</v>
      </c>
      <c r="AG1694">
        <v>54715939.149710007</v>
      </c>
      <c r="AH1694">
        <v>3.5389706955459927E-4</v>
      </c>
      <c r="AI1694">
        <v>22918113.616030004</v>
      </c>
      <c r="AJ1694">
        <v>4.2648176955296756E-4</v>
      </c>
      <c r="AK1694">
        <v>5243258.4656600012</v>
      </c>
      <c r="AL1694">
        <v>6.295717125935523E-4</v>
      </c>
      <c r="AS1694">
        <v>3551884.7670600004</v>
      </c>
      <c r="AT1694">
        <v>2.0213434668532797E-3</v>
      </c>
      <c r="AU1694">
        <v>338274.73972000007</v>
      </c>
      <c r="AV1694">
        <v>7.4162114055237984E-3</v>
      </c>
      <c r="BE1694">
        <v>676549.47944000014</v>
      </c>
      <c r="BF1694">
        <v>1.6949786400571726E-3</v>
      </c>
      <c r="BY1694">
        <v>761118.16437000013</v>
      </c>
      <c r="BZ1694">
        <v>1.7247487889192775E-3</v>
      </c>
      <c r="CA1694">
        <v>761118.16437000013</v>
      </c>
      <c r="CB1694">
        <v>8.3644061519391527E-4</v>
      </c>
      <c r="CE1694">
        <v>1775942.3835300002</v>
      </c>
      <c r="CF1694">
        <v>7.612251720203851E-3</v>
      </c>
    </row>
    <row r="1695" spans="1:84" x14ac:dyDescent="0.3">
      <c r="A1695" t="s">
        <v>7621</v>
      </c>
      <c r="B1695" t="s">
        <v>49</v>
      </c>
      <c r="C1695" t="s">
        <v>2153</v>
      </c>
      <c r="D1695" t="s">
        <v>509</v>
      </c>
      <c r="E1695" t="s">
        <v>510</v>
      </c>
      <c r="F1695" t="s">
        <v>3271</v>
      </c>
      <c r="G1695" t="s">
        <v>53</v>
      </c>
      <c r="H1695" t="s">
        <v>7622</v>
      </c>
      <c r="I1695" t="s">
        <v>3745</v>
      </c>
      <c r="J1695" t="s">
        <v>108</v>
      </c>
      <c r="K1695" t="s">
        <v>4060</v>
      </c>
      <c r="L1695" t="s">
        <v>108</v>
      </c>
      <c r="M1695" t="s">
        <v>7623</v>
      </c>
      <c r="N1695" t="s">
        <v>55</v>
      </c>
      <c r="O1695" t="s">
        <v>108</v>
      </c>
      <c r="P1695" t="s">
        <v>108</v>
      </c>
      <c r="Q1695" t="s">
        <v>108</v>
      </c>
      <c r="R1695">
        <v>3.5399999999999999E-4</v>
      </c>
      <c r="S1695" t="s">
        <v>55</v>
      </c>
      <c r="T1695" t="s">
        <v>3208</v>
      </c>
      <c r="U1695" t="s">
        <v>3194</v>
      </c>
      <c r="V1695" t="s">
        <v>55</v>
      </c>
      <c r="W1695" t="s">
        <v>55</v>
      </c>
      <c r="X1695" t="s">
        <v>55</v>
      </c>
      <c r="Y1695">
        <v>1.0356699999999999</v>
      </c>
      <c r="Z1695">
        <v>2</v>
      </c>
      <c r="AA1695" t="b">
        <v>0</v>
      </c>
      <c r="AB1695" t="s">
        <v>108</v>
      </c>
      <c r="AD1695" t="b">
        <v>0</v>
      </c>
      <c r="AE1695" t="b">
        <v>0</v>
      </c>
      <c r="AF1695" t="s">
        <v>108</v>
      </c>
      <c r="AG1695">
        <v>332887276.70399994</v>
      </c>
      <c r="AH1695">
        <v>2.153080684500706E-3</v>
      </c>
      <c r="AI1695">
        <v>144077774.44844997</v>
      </c>
      <c r="AJ1695">
        <v>2.6811344611298938E-3</v>
      </c>
      <c r="AM1695">
        <v>2080545.4793999996</v>
      </c>
      <c r="AN1695">
        <v>3.9064810386392236E-3</v>
      </c>
      <c r="AO1695">
        <v>12483272.876399998</v>
      </c>
      <c r="AP1695">
        <v>3.1409780886785914E-3</v>
      </c>
      <c r="AQ1695">
        <v>2080545.4793999996</v>
      </c>
      <c r="AR1695">
        <v>5.1304297039757316E-3</v>
      </c>
      <c r="BC1695">
        <v>10402727.396999998</v>
      </c>
      <c r="BD1695">
        <v>9.5217402710563656E-3</v>
      </c>
      <c r="BM1695">
        <v>7802045.547749998</v>
      </c>
      <c r="BN1695">
        <v>1.4305834416019864E-2</v>
      </c>
      <c r="BO1695">
        <v>4681227.3286499986</v>
      </c>
      <c r="BP1695">
        <v>1.2061909623031738E-2</v>
      </c>
      <c r="BQ1695">
        <v>520136.3698499999</v>
      </c>
      <c r="BR1695">
        <v>1.5979745157017704E-2</v>
      </c>
      <c r="BW1695">
        <v>3120818.2190999994</v>
      </c>
      <c r="BX1695">
        <v>1.5745815614721527E-2</v>
      </c>
    </row>
    <row r="1696" spans="1:84" x14ac:dyDescent="0.3">
      <c r="A1696" t="s">
        <v>7624</v>
      </c>
      <c r="B1696" t="s">
        <v>49</v>
      </c>
      <c r="C1696" t="s">
        <v>1086</v>
      </c>
      <c r="D1696" t="s">
        <v>923</v>
      </c>
      <c r="E1696" t="s">
        <v>924</v>
      </c>
      <c r="F1696" t="s">
        <v>3233</v>
      </c>
      <c r="G1696" t="s">
        <v>128</v>
      </c>
      <c r="H1696" t="s">
        <v>7625</v>
      </c>
      <c r="I1696" t="s">
        <v>3256</v>
      </c>
      <c r="J1696" t="s">
        <v>55</v>
      </c>
      <c r="K1696" t="s">
        <v>7626</v>
      </c>
      <c r="L1696" t="s">
        <v>48</v>
      </c>
      <c r="M1696" t="s">
        <v>7626</v>
      </c>
      <c r="N1696" t="s">
        <v>3237</v>
      </c>
      <c r="O1696" t="s">
        <v>48</v>
      </c>
      <c r="P1696" t="s">
        <v>48</v>
      </c>
      <c r="Q1696" t="s">
        <v>48</v>
      </c>
      <c r="R1696">
        <v>-4.1399999999999998E-4</v>
      </c>
      <c r="S1696" t="s">
        <v>3194</v>
      </c>
      <c r="T1696" t="s">
        <v>3194</v>
      </c>
      <c r="U1696" t="s">
        <v>3194</v>
      </c>
      <c r="X1696" t="s">
        <v>55</v>
      </c>
      <c r="Y1696">
        <v>1.0096099999999999</v>
      </c>
      <c r="Z1696">
        <v>5</v>
      </c>
      <c r="AA1696" t="b">
        <v>0</v>
      </c>
      <c r="AC1696" t="s">
        <v>3237</v>
      </c>
      <c r="AD1696" t="b">
        <v>0</v>
      </c>
      <c r="AE1696" t="b">
        <v>0</v>
      </c>
      <c r="AF1696" t="s">
        <v>48</v>
      </c>
      <c r="BQ1696">
        <v>311255.26025999995</v>
      </c>
      <c r="BR1696">
        <v>9.562453283492537E-3</v>
      </c>
    </row>
    <row r="1697" spans="1:82" x14ac:dyDescent="0.3">
      <c r="A1697" t="s">
        <v>7627</v>
      </c>
      <c r="B1697" t="s">
        <v>49</v>
      </c>
      <c r="C1697" t="s">
        <v>1422</v>
      </c>
      <c r="D1697" t="s">
        <v>70</v>
      </c>
      <c r="E1697" t="s">
        <v>71</v>
      </c>
      <c r="F1697" t="s">
        <v>3319</v>
      </c>
      <c r="G1697" t="s">
        <v>72</v>
      </c>
      <c r="H1697" t="s">
        <v>5150</v>
      </c>
      <c r="I1697" t="s">
        <v>3932</v>
      </c>
      <c r="J1697" t="s">
        <v>56</v>
      </c>
      <c r="K1697" t="s">
        <v>4188</v>
      </c>
      <c r="L1697" t="s">
        <v>68</v>
      </c>
      <c r="M1697" t="s">
        <v>7628</v>
      </c>
      <c r="N1697" t="s">
        <v>3221</v>
      </c>
      <c r="O1697" t="s">
        <v>56</v>
      </c>
      <c r="P1697" t="s">
        <v>56</v>
      </c>
      <c r="Q1697" t="s">
        <v>68</v>
      </c>
      <c r="R1697">
        <v>1.225E-2</v>
      </c>
      <c r="S1697" t="s">
        <v>3194</v>
      </c>
      <c r="T1697" t="s">
        <v>3194</v>
      </c>
      <c r="U1697" t="s">
        <v>3194</v>
      </c>
      <c r="V1697" t="s">
        <v>55</v>
      </c>
      <c r="X1697" t="s">
        <v>55</v>
      </c>
      <c r="Y1697">
        <v>0.99607000000000001</v>
      </c>
      <c r="Z1697">
        <v>3</v>
      </c>
      <c r="AA1697" t="b">
        <v>0</v>
      </c>
      <c r="AB1697" t="s">
        <v>56</v>
      </c>
      <c r="AC1697" t="s">
        <v>3221</v>
      </c>
      <c r="AD1697" t="b">
        <v>0</v>
      </c>
      <c r="AE1697" t="b">
        <v>0</v>
      </c>
      <c r="AF1697" t="s">
        <v>68</v>
      </c>
      <c r="AG1697">
        <v>22927842.123749997</v>
      </c>
      <c r="AH1697">
        <v>1.4829492584609376E-4</v>
      </c>
      <c r="AI1697">
        <v>5196977.5480499994</v>
      </c>
      <c r="AJ1697">
        <v>9.6710236198023773E-5</v>
      </c>
    </row>
    <row r="1698" spans="1:82" x14ac:dyDescent="0.3">
      <c r="A1698" t="s">
        <v>7629</v>
      </c>
      <c r="B1698" t="s">
        <v>49</v>
      </c>
      <c r="C1698" t="s">
        <v>2115</v>
      </c>
      <c r="D1698" t="s">
        <v>2116</v>
      </c>
      <c r="E1698" t="s">
        <v>2117</v>
      </c>
      <c r="F1698" t="s">
        <v>3384</v>
      </c>
      <c r="G1698" t="s">
        <v>53</v>
      </c>
      <c r="H1698" t="s">
        <v>3931</v>
      </c>
      <c r="I1698" t="s">
        <v>5969</v>
      </c>
      <c r="J1698" t="s">
        <v>55</v>
      </c>
      <c r="K1698" t="s">
        <v>6678</v>
      </c>
      <c r="L1698" t="s">
        <v>55</v>
      </c>
      <c r="M1698" t="s">
        <v>6678</v>
      </c>
      <c r="N1698" t="s">
        <v>3470</v>
      </c>
      <c r="O1698" t="s">
        <v>63</v>
      </c>
      <c r="P1698" t="s">
        <v>63</v>
      </c>
      <c r="Q1698" t="s">
        <v>63</v>
      </c>
      <c r="R1698">
        <v>1.119E-3</v>
      </c>
      <c r="S1698" t="s">
        <v>3194</v>
      </c>
      <c r="U1698" t="s">
        <v>3194</v>
      </c>
      <c r="Y1698">
        <v>1.0010599999999998</v>
      </c>
      <c r="AA1698" t="b">
        <v>0</v>
      </c>
      <c r="AC1698" t="s">
        <v>3470</v>
      </c>
      <c r="AD1698" t="b">
        <v>0</v>
      </c>
      <c r="AE1698" t="b">
        <v>0</v>
      </c>
      <c r="AG1698">
        <v>24755496.089465998</v>
      </c>
      <c r="AH1698">
        <v>1.6011600381127318E-4</v>
      </c>
      <c r="AI1698">
        <v>7479917.9723999994</v>
      </c>
      <c r="AJ1698">
        <v>1.3919333442648297E-4</v>
      </c>
      <c r="AK1698">
        <v>3294196.3070339998</v>
      </c>
      <c r="AL1698">
        <v>3.9554273820786975E-4</v>
      </c>
      <c r="AS1698">
        <v>1869979.4930999998</v>
      </c>
      <c r="AT1698">
        <v>1.0641873482444091E-3</v>
      </c>
    </row>
    <row r="1699" spans="1:82" x14ac:dyDescent="0.3">
      <c r="A1699" t="s">
        <v>7630</v>
      </c>
      <c r="B1699" t="s">
        <v>49</v>
      </c>
      <c r="C1699" t="s">
        <v>7631</v>
      </c>
      <c r="E1699" t="s">
        <v>7632</v>
      </c>
      <c r="F1699" t="s">
        <v>3808</v>
      </c>
      <c r="O1699" t="s">
        <v>68</v>
      </c>
      <c r="P1699" t="s">
        <v>56</v>
      </c>
      <c r="Q1699" t="s">
        <v>68</v>
      </c>
      <c r="R1699">
        <v>-3.51123911E-5</v>
      </c>
      <c r="Y1699">
        <v>2027.52</v>
      </c>
      <c r="AA1699" t="b">
        <v>0</v>
      </c>
      <c r="AD1699" t="b">
        <v>0</v>
      </c>
      <c r="AE1699" t="b">
        <v>0</v>
      </c>
      <c r="AG1699">
        <v>390999172.60799998</v>
      </c>
      <c r="AH1699">
        <v>2.5289424532335294E-3</v>
      </c>
      <c r="AI1699">
        <v>173173327.81056002</v>
      </c>
      <c r="AJ1699">
        <v>3.2225718277426609E-3</v>
      </c>
      <c r="AM1699">
        <v>5941375.6723199999</v>
      </c>
      <c r="AN1699">
        <v>1.1155666452455465E-2</v>
      </c>
      <c r="AO1699">
        <v>80520256.143359989</v>
      </c>
      <c r="AP1699">
        <v>2.0260100275402926E-2</v>
      </c>
      <c r="AQ1699">
        <v>5741044.5312000001</v>
      </c>
      <c r="AR1699">
        <v>1.4156876495297782E-2</v>
      </c>
      <c r="AS1699">
        <v>11339353.681919999</v>
      </c>
      <c r="AT1699">
        <v>6.4531171438480632E-3</v>
      </c>
    </row>
    <row r="1700" spans="1:82" x14ac:dyDescent="0.3">
      <c r="A1700" t="s">
        <v>7633</v>
      </c>
      <c r="B1700" t="s">
        <v>49</v>
      </c>
      <c r="C1700" t="s">
        <v>2232</v>
      </c>
      <c r="D1700" t="s">
        <v>1547</v>
      </c>
      <c r="E1700" t="s">
        <v>1548</v>
      </c>
      <c r="F1700" t="s">
        <v>3360</v>
      </c>
      <c r="G1700" t="s">
        <v>53</v>
      </c>
      <c r="H1700" t="s">
        <v>7634</v>
      </c>
      <c r="I1700" t="s">
        <v>6974</v>
      </c>
      <c r="J1700" t="s">
        <v>108</v>
      </c>
      <c r="K1700" t="s">
        <v>3256</v>
      </c>
      <c r="L1700" t="s">
        <v>55</v>
      </c>
      <c r="M1700" t="s">
        <v>3256</v>
      </c>
      <c r="N1700" t="s">
        <v>55</v>
      </c>
      <c r="O1700" t="s">
        <v>108</v>
      </c>
      <c r="P1700" t="s">
        <v>108</v>
      </c>
      <c r="Q1700" t="s">
        <v>108</v>
      </c>
      <c r="R1700">
        <v>-3.6999999999999998E-5</v>
      </c>
      <c r="U1700" t="s">
        <v>3194</v>
      </c>
      <c r="W1700" t="s">
        <v>55</v>
      </c>
      <c r="Y1700">
        <v>1.0122899999999999</v>
      </c>
      <c r="Z1700">
        <v>4</v>
      </c>
      <c r="AA1700" t="b">
        <v>0</v>
      </c>
      <c r="AB1700" t="s">
        <v>108</v>
      </c>
      <c r="AD1700" t="b">
        <v>0</v>
      </c>
      <c r="AE1700" t="b">
        <v>0</v>
      </c>
      <c r="AG1700">
        <v>22339076.108545996</v>
      </c>
      <c r="AH1700">
        <v>1.4448684778562354E-4</v>
      </c>
      <c r="AI1700">
        <v>6767863.3149599992</v>
      </c>
      <c r="AJ1700">
        <v>1.259427530125294E-4</v>
      </c>
      <c r="BS1700">
        <v>11382315.575159999</v>
      </c>
      <c r="BT1700">
        <v>2.3490037630611847E-3</v>
      </c>
    </row>
    <row r="1701" spans="1:82" x14ac:dyDescent="0.3">
      <c r="A1701" t="s">
        <v>7635</v>
      </c>
      <c r="B1701" t="s">
        <v>3210</v>
      </c>
      <c r="C1701" t="s">
        <v>1762</v>
      </c>
      <c r="D1701" t="s">
        <v>1763</v>
      </c>
      <c r="E1701" t="s">
        <v>1764</v>
      </c>
      <c r="F1701" t="s">
        <v>3271</v>
      </c>
      <c r="G1701" t="s">
        <v>53</v>
      </c>
      <c r="H1701" t="s">
        <v>4757</v>
      </c>
      <c r="I1701" t="s">
        <v>7636</v>
      </c>
      <c r="J1701" t="s">
        <v>48</v>
      </c>
      <c r="K1701" t="s">
        <v>6586</v>
      </c>
      <c r="L1701" t="s">
        <v>55</v>
      </c>
      <c r="M1701" t="s">
        <v>5566</v>
      </c>
      <c r="N1701" t="s">
        <v>3237</v>
      </c>
      <c r="O1701" t="s">
        <v>48</v>
      </c>
      <c r="P1701" t="s">
        <v>48</v>
      </c>
      <c r="Q1701" t="s">
        <v>48</v>
      </c>
      <c r="R1701">
        <v>1.2589999999999999E-3</v>
      </c>
      <c r="S1701" t="s">
        <v>3194</v>
      </c>
      <c r="U1701" t="s">
        <v>3194</v>
      </c>
      <c r="Y1701">
        <v>1.00047</v>
      </c>
      <c r="Z1701">
        <v>3</v>
      </c>
      <c r="AA1701" t="b">
        <v>0</v>
      </c>
      <c r="AB1701" t="s">
        <v>48</v>
      </c>
      <c r="AC1701" t="s">
        <v>3237</v>
      </c>
      <c r="AD1701" t="b">
        <v>0</v>
      </c>
      <c r="AE1701" t="b">
        <v>0</v>
      </c>
      <c r="CC1701">
        <v>300154.54167000001</v>
      </c>
      <c r="CD1701">
        <v>1.3072786693458884E-3</v>
      </c>
    </row>
    <row r="1702" spans="1:82" x14ac:dyDescent="0.3">
      <c r="A1702" t="s">
        <v>7637</v>
      </c>
      <c r="B1702" t="s">
        <v>49</v>
      </c>
      <c r="C1702" t="s">
        <v>7638</v>
      </c>
      <c r="E1702" t="s">
        <v>7639</v>
      </c>
      <c r="F1702" t="s">
        <v>3808</v>
      </c>
      <c r="O1702" t="s">
        <v>62</v>
      </c>
      <c r="P1702" t="s">
        <v>63</v>
      </c>
      <c r="Q1702" t="s">
        <v>62</v>
      </c>
      <c r="R1702">
        <v>5.9866666999999999E-7</v>
      </c>
      <c r="Y1702">
        <v>1615.31</v>
      </c>
      <c r="AA1702" t="b">
        <v>0</v>
      </c>
      <c r="AD1702" t="b">
        <v>0</v>
      </c>
      <c r="AE1702" t="b">
        <v>0</v>
      </c>
      <c r="AG1702">
        <v>170728000.08963999</v>
      </c>
      <c r="AH1702">
        <v>1.1042511535317616E-3</v>
      </c>
      <c r="AI1702">
        <v>55832460.029880002</v>
      </c>
      <c r="AJ1702">
        <v>1.0389828216657263E-3</v>
      </c>
      <c r="AQ1702">
        <v>2381251.2345599998</v>
      </c>
      <c r="AR1702">
        <v>5.8719418476440481E-3</v>
      </c>
    </row>
    <row r="1703" spans="1:82" x14ac:dyDescent="0.3">
      <c r="A1703" t="s">
        <v>7640</v>
      </c>
      <c r="B1703" t="s">
        <v>49</v>
      </c>
      <c r="C1703" t="s">
        <v>2120</v>
      </c>
      <c r="D1703" t="s">
        <v>1434</v>
      </c>
      <c r="E1703" t="s">
        <v>1435</v>
      </c>
      <c r="F1703" t="s">
        <v>3217</v>
      </c>
      <c r="G1703" t="s">
        <v>53</v>
      </c>
      <c r="H1703" t="s">
        <v>7641</v>
      </c>
      <c r="I1703" t="s">
        <v>7642</v>
      </c>
      <c r="J1703" t="s">
        <v>54</v>
      </c>
      <c r="K1703" t="s">
        <v>6378</v>
      </c>
      <c r="L1703" t="s">
        <v>55</v>
      </c>
      <c r="M1703" t="s">
        <v>7642</v>
      </c>
      <c r="N1703" t="s">
        <v>3221</v>
      </c>
      <c r="O1703" t="s">
        <v>54</v>
      </c>
      <c r="P1703" t="s">
        <v>54</v>
      </c>
      <c r="Q1703" t="s">
        <v>56</v>
      </c>
      <c r="R1703">
        <v>1.1398999999999999E-2</v>
      </c>
      <c r="S1703" t="s">
        <v>3194</v>
      </c>
      <c r="U1703" t="s">
        <v>3194</v>
      </c>
      <c r="Y1703">
        <v>0.85531000000000001</v>
      </c>
      <c r="Z1703">
        <v>3</v>
      </c>
      <c r="AA1703" t="b">
        <v>0</v>
      </c>
      <c r="AB1703" t="s">
        <v>54</v>
      </c>
      <c r="AC1703" t="s">
        <v>3221</v>
      </c>
      <c r="AD1703" t="b">
        <v>0</v>
      </c>
      <c r="AE1703" t="b">
        <v>0</v>
      </c>
      <c r="AG1703">
        <v>33974128.559749998</v>
      </c>
      <c r="AH1703">
        <v>2.1974117094233347E-4</v>
      </c>
      <c r="AI1703">
        <v>11611411.02675</v>
      </c>
      <c r="AJ1703">
        <v>2.160760350813289E-4</v>
      </c>
      <c r="AM1703">
        <v>430052.26024999999</v>
      </c>
      <c r="AN1703">
        <v>8.0747622050302492E-4</v>
      </c>
      <c r="AO1703">
        <v>6450783.9037499996</v>
      </c>
      <c r="AP1703">
        <v>1.6231136735611045E-3</v>
      </c>
      <c r="AQ1703">
        <v>1290156.7807499999</v>
      </c>
      <c r="AR1703">
        <v>3.1814054228962831E-3</v>
      </c>
      <c r="AS1703">
        <v>2150261.30125</v>
      </c>
      <c r="AT1703">
        <v>1.2236930301392566E-3</v>
      </c>
      <c r="BA1703">
        <v>4730574.8627499994</v>
      </c>
      <c r="BB1703">
        <v>6.8094692497968371E-3</v>
      </c>
      <c r="BC1703">
        <v>2150261.30125</v>
      </c>
      <c r="BD1703">
        <v>1.9681597761862595E-3</v>
      </c>
      <c r="BE1703">
        <v>2150261.30125</v>
      </c>
      <c r="BF1703">
        <v>5.3871107537871036E-3</v>
      </c>
      <c r="BK1703">
        <v>2150261.30125</v>
      </c>
      <c r="BL1703">
        <v>8.2742344620715899E-4</v>
      </c>
    </row>
    <row r="1704" spans="1:82" x14ac:dyDescent="0.3">
      <c r="A1704" t="s">
        <v>7643</v>
      </c>
      <c r="B1704" t="s">
        <v>49</v>
      </c>
      <c r="C1704" t="s">
        <v>7644</v>
      </c>
      <c r="D1704" t="s">
        <v>7645</v>
      </c>
      <c r="E1704" t="s">
        <v>7646</v>
      </c>
      <c r="F1704" t="s">
        <v>3998</v>
      </c>
      <c r="R1704">
        <v>0</v>
      </c>
      <c r="Y1704">
        <v>29.32</v>
      </c>
      <c r="AA1704" t="b">
        <v>0</v>
      </c>
      <c r="AD1704" t="b">
        <v>0</v>
      </c>
      <c r="AE1704" t="b">
        <v>0</v>
      </c>
      <c r="AM1704">
        <v>263880</v>
      </c>
      <c r="AN1704">
        <v>4.9546728330754819E-4</v>
      </c>
      <c r="AO1704">
        <v>1759200</v>
      </c>
      <c r="AP1704">
        <v>4.4264102117399893E-4</v>
      </c>
      <c r="AS1704">
        <v>527760</v>
      </c>
      <c r="AT1704">
        <v>3.0034314118515044E-4</v>
      </c>
      <c r="BE1704">
        <v>219900</v>
      </c>
      <c r="BF1704">
        <v>5.5092172010403197E-4</v>
      </c>
      <c r="BK1704">
        <v>615720</v>
      </c>
      <c r="BL1704">
        <v>2.3692988568529304E-4</v>
      </c>
      <c r="BY1704">
        <v>219900</v>
      </c>
      <c r="BZ1704">
        <v>4.9830929865835472E-4</v>
      </c>
    </row>
    <row r="1705" spans="1:82" x14ac:dyDescent="0.3">
      <c r="A1705" t="s">
        <v>7647</v>
      </c>
      <c r="B1705" t="s">
        <v>49</v>
      </c>
      <c r="C1705" t="s">
        <v>7648</v>
      </c>
      <c r="D1705" t="s">
        <v>262</v>
      </c>
      <c r="E1705" t="s">
        <v>3867</v>
      </c>
      <c r="F1705" t="s">
        <v>3868</v>
      </c>
      <c r="H1705" t="s">
        <v>6611</v>
      </c>
      <c r="R1705">
        <v>0</v>
      </c>
      <c r="Y1705">
        <v>116.5</v>
      </c>
      <c r="AA1705" t="b">
        <v>0</v>
      </c>
      <c r="AD1705" t="b">
        <v>0</v>
      </c>
      <c r="AE1705" t="b">
        <v>0</v>
      </c>
      <c r="AG1705">
        <v>-56750645</v>
      </c>
      <c r="AH1705">
        <v>-3.670573378240153E-4</v>
      </c>
      <c r="AI1705">
        <v>-10203070</v>
      </c>
      <c r="AJ1705">
        <v>-1.898683033593658E-4</v>
      </c>
      <c r="AO1705">
        <v>-2101660</v>
      </c>
      <c r="AP1705">
        <v>-5.2880907717175226E-4</v>
      </c>
    </row>
    <row r="1706" spans="1:82" x14ac:dyDescent="0.3">
      <c r="A1706" t="s">
        <v>7649</v>
      </c>
      <c r="B1706" t="s">
        <v>49</v>
      </c>
      <c r="C1706" t="s">
        <v>1122</v>
      </c>
      <c r="D1706" t="s">
        <v>391</v>
      </c>
      <c r="E1706" t="s">
        <v>392</v>
      </c>
      <c r="F1706" t="s">
        <v>3571</v>
      </c>
      <c r="G1706" t="s">
        <v>271</v>
      </c>
      <c r="H1706" t="s">
        <v>7650</v>
      </c>
      <c r="I1706" t="s">
        <v>3214</v>
      </c>
      <c r="J1706" t="s">
        <v>54</v>
      </c>
      <c r="K1706" t="s">
        <v>4035</v>
      </c>
      <c r="L1706" t="s">
        <v>68</v>
      </c>
      <c r="M1706" t="s">
        <v>5866</v>
      </c>
      <c r="N1706" t="s">
        <v>3193</v>
      </c>
      <c r="O1706" t="s">
        <v>54</v>
      </c>
      <c r="P1706" t="s">
        <v>54</v>
      </c>
      <c r="Q1706" t="s">
        <v>68</v>
      </c>
      <c r="R1706">
        <v>9.4010000000000014E-3</v>
      </c>
      <c r="S1706" t="s">
        <v>3194</v>
      </c>
      <c r="T1706" t="s">
        <v>3194</v>
      </c>
      <c r="U1706" t="s">
        <v>3194</v>
      </c>
      <c r="V1706" t="s">
        <v>55</v>
      </c>
      <c r="W1706" t="s">
        <v>55</v>
      </c>
      <c r="X1706" t="s">
        <v>55</v>
      </c>
      <c r="Y1706">
        <v>0.93534000000000006</v>
      </c>
      <c r="Z1706">
        <v>4</v>
      </c>
      <c r="AA1706" t="b">
        <v>0</v>
      </c>
      <c r="AB1706" t="s">
        <v>54</v>
      </c>
      <c r="AC1706" t="s">
        <v>3193</v>
      </c>
      <c r="AD1706" t="b">
        <v>0</v>
      </c>
      <c r="AE1706" t="b">
        <v>0</v>
      </c>
      <c r="AF1706" t="s">
        <v>68</v>
      </c>
      <c r="AG1706">
        <v>34676004.658700004</v>
      </c>
      <c r="AH1706">
        <v>2.2428083339661736E-4</v>
      </c>
      <c r="AI1706">
        <v>13120650.4114</v>
      </c>
      <c r="AJ1706">
        <v>2.4416137815225057E-4</v>
      </c>
      <c r="BS1706">
        <v>23429732.877500001</v>
      </c>
      <c r="BT1706">
        <v>4.8352666321142849E-3</v>
      </c>
    </row>
    <row r="1707" spans="1:82" x14ac:dyDescent="0.3">
      <c r="A1707" t="s">
        <v>7651</v>
      </c>
      <c r="B1707" t="s">
        <v>49</v>
      </c>
      <c r="C1707" t="s">
        <v>2399</v>
      </c>
      <c r="D1707" t="s">
        <v>118</v>
      </c>
      <c r="E1707" t="s">
        <v>119</v>
      </c>
      <c r="F1707" t="s">
        <v>3254</v>
      </c>
      <c r="G1707" t="s">
        <v>53</v>
      </c>
      <c r="H1707" t="s">
        <v>3476</v>
      </c>
      <c r="I1707" t="s">
        <v>3371</v>
      </c>
      <c r="J1707" t="s">
        <v>55</v>
      </c>
      <c r="K1707" t="s">
        <v>3986</v>
      </c>
      <c r="L1707" t="s">
        <v>55</v>
      </c>
      <c r="M1707" t="s">
        <v>3986</v>
      </c>
      <c r="N1707" t="s">
        <v>55</v>
      </c>
      <c r="O1707" t="s">
        <v>108</v>
      </c>
      <c r="P1707" t="s">
        <v>108</v>
      </c>
      <c r="Q1707" t="s">
        <v>108</v>
      </c>
      <c r="R1707">
        <v>-1.6719999999999999E-3</v>
      </c>
      <c r="S1707" t="s">
        <v>3194</v>
      </c>
      <c r="T1707" t="s">
        <v>3208</v>
      </c>
      <c r="U1707" t="s">
        <v>3194</v>
      </c>
      <c r="X1707" t="s">
        <v>55</v>
      </c>
      <c r="Y1707">
        <v>0.80547000000000002</v>
      </c>
      <c r="Z1707">
        <v>2</v>
      </c>
      <c r="AA1707" t="b">
        <v>0</v>
      </c>
      <c r="AD1707" t="b">
        <v>0</v>
      </c>
      <c r="AE1707" t="b">
        <v>0</v>
      </c>
      <c r="AG1707">
        <v>422871.75</v>
      </c>
      <c r="AH1707">
        <v>2.7350910072648964E-6</v>
      </c>
      <c r="AI1707">
        <v>181230.75</v>
      </c>
      <c r="AJ1707">
        <v>3.372511902696481E-6</v>
      </c>
    </row>
    <row r="1708" spans="1:82" x14ac:dyDescent="0.3">
      <c r="A1708" t="s">
        <v>7652</v>
      </c>
      <c r="B1708" t="s">
        <v>49</v>
      </c>
      <c r="C1708" t="s">
        <v>7653</v>
      </c>
      <c r="E1708" t="s">
        <v>7654</v>
      </c>
      <c r="F1708" t="s">
        <v>3808</v>
      </c>
      <c r="R1708">
        <v>0</v>
      </c>
      <c r="Y1708">
        <v>0</v>
      </c>
      <c r="AA1708" t="b">
        <v>0</v>
      </c>
      <c r="AD1708" t="b">
        <v>0</v>
      </c>
      <c r="AE1708" t="b">
        <v>0</v>
      </c>
      <c r="AI1708">
        <v>0</v>
      </c>
      <c r="AJ1708">
        <v>0</v>
      </c>
    </row>
    <row r="1709" spans="1:82" x14ac:dyDescent="0.3">
      <c r="A1709" t="s">
        <v>7655</v>
      </c>
      <c r="B1709" t="s">
        <v>49</v>
      </c>
      <c r="C1709" t="s">
        <v>2940</v>
      </c>
      <c r="D1709" t="s">
        <v>2267</v>
      </c>
      <c r="E1709" t="s">
        <v>2268</v>
      </c>
      <c r="F1709" t="s">
        <v>3250</v>
      </c>
      <c r="G1709" t="s">
        <v>53</v>
      </c>
      <c r="H1709" t="s">
        <v>7656</v>
      </c>
      <c r="I1709" t="s">
        <v>3256</v>
      </c>
      <c r="J1709" t="s">
        <v>55</v>
      </c>
      <c r="K1709" t="s">
        <v>3256</v>
      </c>
      <c r="L1709" t="s">
        <v>55</v>
      </c>
      <c r="M1709" t="s">
        <v>3892</v>
      </c>
      <c r="N1709" t="s">
        <v>55</v>
      </c>
      <c r="O1709" t="s">
        <v>55</v>
      </c>
      <c r="P1709" t="s">
        <v>55</v>
      </c>
      <c r="Q1709" t="s">
        <v>55</v>
      </c>
      <c r="R1709">
        <v>-2.1927000000000002E-2</v>
      </c>
      <c r="S1709" t="s">
        <v>3194</v>
      </c>
      <c r="T1709" t="s">
        <v>3194</v>
      </c>
      <c r="U1709" t="s">
        <v>3194</v>
      </c>
      <c r="V1709" t="s">
        <v>55</v>
      </c>
      <c r="Y1709">
        <v>1.05</v>
      </c>
      <c r="Z1709">
        <v>3</v>
      </c>
      <c r="AA1709" t="b">
        <v>0</v>
      </c>
      <c r="AD1709" t="b">
        <v>0</v>
      </c>
      <c r="AE1709" t="b">
        <v>0</v>
      </c>
      <c r="BK1709">
        <v>10500000</v>
      </c>
      <c r="BL1709">
        <v>4.04041414879422E-3</v>
      </c>
      <c r="BY1709">
        <v>5250000</v>
      </c>
      <c r="BZ1709">
        <v>1.1896879572334526E-2</v>
      </c>
    </row>
    <row r="1710" spans="1:82" x14ac:dyDescent="0.3">
      <c r="A1710" t="s">
        <v>7657</v>
      </c>
      <c r="B1710" t="s">
        <v>49</v>
      </c>
      <c r="C1710" t="s">
        <v>1778</v>
      </c>
      <c r="D1710" t="s">
        <v>1779</v>
      </c>
      <c r="E1710" t="s">
        <v>1780</v>
      </c>
      <c r="F1710" t="s">
        <v>5755</v>
      </c>
      <c r="G1710" t="s">
        <v>53</v>
      </c>
      <c r="H1710" t="s">
        <v>7658</v>
      </c>
      <c r="I1710" t="s">
        <v>3256</v>
      </c>
      <c r="J1710" t="s">
        <v>55</v>
      </c>
      <c r="K1710" t="s">
        <v>3256</v>
      </c>
      <c r="L1710" t="s">
        <v>55</v>
      </c>
      <c r="M1710" t="s">
        <v>3256</v>
      </c>
      <c r="N1710" t="s">
        <v>55</v>
      </c>
      <c r="O1710" t="s">
        <v>55</v>
      </c>
      <c r="P1710" t="s">
        <v>55</v>
      </c>
      <c r="Q1710" t="s">
        <v>55</v>
      </c>
      <c r="R1710">
        <v>2.3500000000000001E-3</v>
      </c>
      <c r="Y1710">
        <v>1.0515099999999999</v>
      </c>
      <c r="Z1710">
        <v>4</v>
      </c>
      <c r="AA1710" t="b">
        <v>0</v>
      </c>
      <c r="AD1710" t="b">
        <v>0</v>
      </c>
      <c r="AE1710" t="b">
        <v>0</v>
      </c>
      <c r="AG1710">
        <v>45369636.399999991</v>
      </c>
      <c r="AH1710">
        <v>2.9344614418087297E-4</v>
      </c>
      <c r="AI1710">
        <v>22250658.999999996</v>
      </c>
      <c r="AJ1710">
        <v>4.1406114757203491E-4</v>
      </c>
      <c r="AK1710">
        <v>2387875.5999999996</v>
      </c>
      <c r="AL1710">
        <v>2.8671844823181374E-4</v>
      </c>
      <c r="AM1710">
        <v>1628096.9999999998</v>
      </c>
      <c r="AN1710">
        <v>3.0569531512474202E-3</v>
      </c>
      <c r="AO1710">
        <v>6512387.9999999991</v>
      </c>
      <c r="AP1710">
        <v>1.638614185198554E-3</v>
      </c>
      <c r="AQ1710">
        <v>1085397.9999999998</v>
      </c>
      <c r="AR1710">
        <v>2.6764895047820562E-3</v>
      </c>
      <c r="AS1710">
        <v>1085397.9999999998</v>
      </c>
      <c r="AT1710">
        <v>6.1768956487054697E-4</v>
      </c>
      <c r="BA1710">
        <v>5426989.9999999991</v>
      </c>
      <c r="BB1710">
        <v>7.8119303881964419E-3</v>
      </c>
      <c r="BC1710">
        <v>4341591.9999999991</v>
      </c>
      <c r="BD1710">
        <v>3.9739108609938081E-3</v>
      </c>
      <c r="BE1710">
        <v>1085397.9999999998</v>
      </c>
      <c r="BF1710">
        <v>2.7192784591063023E-3</v>
      </c>
      <c r="BK1710">
        <v>5426989.9999999991</v>
      </c>
      <c r="BL1710">
        <v>2.0883130648918797E-3</v>
      </c>
      <c r="BY1710">
        <v>1085397.9999999998</v>
      </c>
      <c r="BZ1710">
        <v>2.4595903417243326E-3</v>
      </c>
    </row>
    <row r="1711" spans="1:82" x14ac:dyDescent="0.3">
      <c r="A1711" t="s">
        <v>7659</v>
      </c>
      <c r="B1711" t="s">
        <v>3210</v>
      </c>
      <c r="C1711" t="s">
        <v>1432</v>
      </c>
      <c r="D1711" t="s">
        <v>659</v>
      </c>
      <c r="E1711" t="s">
        <v>749</v>
      </c>
      <c r="F1711" t="s">
        <v>3346</v>
      </c>
      <c r="G1711" t="s">
        <v>53</v>
      </c>
      <c r="H1711" t="s">
        <v>7660</v>
      </c>
      <c r="I1711" t="s">
        <v>3952</v>
      </c>
      <c r="J1711" t="s">
        <v>54</v>
      </c>
      <c r="K1711" t="s">
        <v>6431</v>
      </c>
      <c r="L1711" t="s">
        <v>56</v>
      </c>
      <c r="M1711" t="s">
        <v>6432</v>
      </c>
      <c r="N1711" t="s">
        <v>3221</v>
      </c>
      <c r="O1711" t="s">
        <v>56</v>
      </c>
      <c r="P1711" t="s">
        <v>54</v>
      </c>
      <c r="Q1711" t="s">
        <v>56</v>
      </c>
      <c r="R1711">
        <v>1.7409000000000001E-2</v>
      </c>
      <c r="S1711" t="s">
        <v>3194</v>
      </c>
      <c r="U1711" t="s">
        <v>3194</v>
      </c>
      <c r="V1711" t="s">
        <v>55</v>
      </c>
      <c r="Y1711">
        <v>1.3951</v>
      </c>
      <c r="Z1711">
        <v>4</v>
      </c>
      <c r="AA1711" t="b">
        <v>0</v>
      </c>
      <c r="AB1711" t="s">
        <v>54</v>
      </c>
      <c r="AC1711" t="s">
        <v>3221</v>
      </c>
      <c r="AD1711" t="b">
        <v>0</v>
      </c>
      <c r="AE1711" t="b">
        <v>0</v>
      </c>
      <c r="AF1711" t="s">
        <v>56</v>
      </c>
      <c r="AG1711">
        <v>22406424.002576962</v>
      </c>
      <c r="AH1711">
        <v>1.4492244704076963E-4</v>
      </c>
    </row>
    <row r="1712" spans="1:82" x14ac:dyDescent="0.3">
      <c r="A1712" t="s">
        <v>7661</v>
      </c>
      <c r="B1712" t="s">
        <v>49</v>
      </c>
      <c r="C1712" t="s">
        <v>2932</v>
      </c>
      <c r="D1712" t="s">
        <v>2933</v>
      </c>
      <c r="E1712" t="s">
        <v>2934</v>
      </c>
      <c r="F1712" t="s">
        <v>3188</v>
      </c>
      <c r="G1712" t="s">
        <v>53</v>
      </c>
      <c r="H1712" t="s">
        <v>4800</v>
      </c>
      <c r="I1712" t="s">
        <v>7662</v>
      </c>
      <c r="J1712" t="s">
        <v>54</v>
      </c>
      <c r="K1712" t="s">
        <v>7663</v>
      </c>
      <c r="L1712" t="s">
        <v>55</v>
      </c>
      <c r="M1712" t="s">
        <v>7471</v>
      </c>
      <c r="N1712" t="s">
        <v>3193</v>
      </c>
      <c r="O1712" t="s">
        <v>54</v>
      </c>
      <c r="P1712" t="s">
        <v>54</v>
      </c>
      <c r="Q1712" t="s">
        <v>54</v>
      </c>
      <c r="R1712">
        <v>8.4639999999999993E-3</v>
      </c>
      <c r="S1712" t="s">
        <v>3194</v>
      </c>
      <c r="U1712" t="s">
        <v>3194</v>
      </c>
      <c r="Y1712">
        <v>0.89241000000000004</v>
      </c>
      <c r="Z1712">
        <v>3</v>
      </c>
      <c r="AA1712" t="b">
        <v>0</v>
      </c>
      <c r="AB1712" t="s">
        <v>54</v>
      </c>
      <c r="AC1712" t="s">
        <v>3193</v>
      </c>
      <c r="AD1712" t="b">
        <v>0</v>
      </c>
      <c r="AE1712" t="b">
        <v>0</v>
      </c>
      <c r="AG1712">
        <v>38757679.151160002</v>
      </c>
      <c r="AH1712">
        <v>2.5068068441269929E-4</v>
      </c>
      <c r="AI1712">
        <v>38757679.151160002</v>
      </c>
      <c r="AJ1712">
        <v>7.2123927235404788E-4</v>
      </c>
      <c r="BA1712">
        <v>1788128.2192000002</v>
      </c>
      <c r="BB1712">
        <v>2.5739375185065885E-3</v>
      </c>
    </row>
    <row r="1713" spans="1:84" x14ac:dyDescent="0.3">
      <c r="A1713" t="s">
        <v>7664</v>
      </c>
      <c r="B1713" t="s">
        <v>49</v>
      </c>
      <c r="C1713" t="s">
        <v>1103</v>
      </c>
      <c r="D1713" t="s">
        <v>1042</v>
      </c>
      <c r="E1713" t="s">
        <v>1043</v>
      </c>
      <c r="F1713" t="s">
        <v>3244</v>
      </c>
      <c r="G1713" t="s">
        <v>53</v>
      </c>
      <c r="H1713" t="s">
        <v>7665</v>
      </c>
      <c r="I1713" t="s">
        <v>4191</v>
      </c>
      <c r="J1713" t="s">
        <v>56</v>
      </c>
      <c r="K1713" t="s">
        <v>4191</v>
      </c>
      <c r="L1713" t="s">
        <v>56</v>
      </c>
      <c r="M1713" t="s">
        <v>4186</v>
      </c>
      <c r="N1713" t="s">
        <v>3207</v>
      </c>
      <c r="O1713" t="s">
        <v>56</v>
      </c>
      <c r="P1713" t="s">
        <v>56</v>
      </c>
      <c r="Q1713" t="s">
        <v>68</v>
      </c>
      <c r="R1713">
        <v>7.4110000000000001E-3</v>
      </c>
      <c r="Y1713">
        <v>0.87917000000000001</v>
      </c>
      <c r="AA1713" t="b">
        <v>0</v>
      </c>
      <c r="AB1713" t="s">
        <v>56</v>
      </c>
      <c r="AC1713" t="s">
        <v>3221</v>
      </c>
      <c r="AD1713" t="b">
        <v>0</v>
      </c>
      <c r="AE1713" t="b">
        <v>1</v>
      </c>
      <c r="AF1713" t="s">
        <v>56</v>
      </c>
      <c r="AG1713">
        <v>44603765.262000002</v>
      </c>
      <c r="AH1713">
        <v>2.8849256839278239E-4</v>
      </c>
      <c r="AI1713">
        <v>20797390.548750002</v>
      </c>
      <c r="AJ1713">
        <v>3.870173641652241E-4</v>
      </c>
      <c r="AM1713">
        <v>1150493.9452500001</v>
      </c>
      <c r="AN1713">
        <v>2.1601944426057327E-3</v>
      </c>
      <c r="AO1713">
        <v>8938452.9592499994</v>
      </c>
      <c r="AP1713">
        <v>2.249048400180862E-3</v>
      </c>
      <c r="AQ1713">
        <v>3008984.1645</v>
      </c>
      <c r="AR1713">
        <v>7.4198722831068931E-3</v>
      </c>
      <c r="AS1713">
        <v>5929468.7947500004</v>
      </c>
      <c r="AT1713">
        <v>3.3744036747281781E-3</v>
      </c>
      <c r="BC1713">
        <v>4778974.8495000005</v>
      </c>
      <c r="BD1713">
        <v>4.3742525918705174E-3</v>
      </c>
      <c r="BE1713">
        <v>3008984.1645</v>
      </c>
      <c r="BF1713">
        <v>7.5384935501233898E-3</v>
      </c>
      <c r="BK1713">
        <v>3008984.1645</v>
      </c>
      <c r="BL1713">
        <v>1.1578611611184337E-3</v>
      </c>
      <c r="BQ1713">
        <v>265498.60275000002</v>
      </c>
      <c r="BR1713">
        <v>8.1567070818616035E-3</v>
      </c>
      <c r="BU1713">
        <v>2389487.4247500002</v>
      </c>
      <c r="BV1713">
        <v>9.5620349773170004E-3</v>
      </c>
      <c r="BW1713">
        <v>2389487.4247500002</v>
      </c>
      <c r="BX1713">
        <v>1.205594999847817E-2</v>
      </c>
      <c r="CE1713">
        <v>5929468.7947500004</v>
      </c>
      <c r="CF1713">
        <v>2.5415581863085974E-2</v>
      </c>
    </row>
    <row r="1714" spans="1:84" x14ac:dyDescent="0.3">
      <c r="A1714" t="s">
        <v>7666</v>
      </c>
      <c r="B1714" t="s">
        <v>49</v>
      </c>
      <c r="C1714" t="s">
        <v>1433</v>
      </c>
      <c r="D1714" t="s">
        <v>1434</v>
      </c>
      <c r="E1714" t="s">
        <v>1435</v>
      </c>
      <c r="F1714" t="s">
        <v>3217</v>
      </c>
      <c r="G1714" t="s">
        <v>53</v>
      </c>
      <c r="H1714" t="s">
        <v>4967</v>
      </c>
      <c r="I1714" t="s">
        <v>4185</v>
      </c>
      <c r="J1714" t="s">
        <v>54</v>
      </c>
      <c r="K1714" t="s">
        <v>6887</v>
      </c>
      <c r="L1714" t="s">
        <v>55</v>
      </c>
      <c r="M1714" t="s">
        <v>7667</v>
      </c>
      <c r="N1714" t="s">
        <v>3221</v>
      </c>
      <c r="O1714" t="s">
        <v>54</v>
      </c>
      <c r="P1714" t="s">
        <v>54</v>
      </c>
      <c r="Q1714" t="s">
        <v>56</v>
      </c>
      <c r="R1714">
        <v>5.1859999999999996E-3</v>
      </c>
      <c r="S1714" t="s">
        <v>3194</v>
      </c>
      <c r="U1714" t="s">
        <v>3194</v>
      </c>
      <c r="Y1714">
        <v>0.99175000000000002</v>
      </c>
      <c r="Z1714">
        <v>3</v>
      </c>
      <c r="AA1714" t="b">
        <v>0</v>
      </c>
      <c r="AB1714" t="s">
        <v>54</v>
      </c>
      <c r="AC1714" t="s">
        <v>3221</v>
      </c>
      <c r="AD1714" t="b">
        <v>0</v>
      </c>
      <c r="AE1714" t="b">
        <v>0</v>
      </c>
      <c r="AG1714">
        <v>31750525.069536</v>
      </c>
      <c r="AH1714">
        <v>2.0535913215679826E-4</v>
      </c>
      <c r="AI1714">
        <v>18717995.548560001</v>
      </c>
      <c r="AJ1714">
        <v>3.4832203024121652E-4</v>
      </c>
      <c r="AK1714">
        <v>17096436.575904001</v>
      </c>
      <c r="AL1714">
        <v>2.052813708275598E-3</v>
      </c>
      <c r="AS1714">
        <v>7507217.466</v>
      </c>
      <c r="AT1714">
        <v>4.2722852722799484E-3</v>
      </c>
    </row>
    <row r="1715" spans="1:84" x14ac:dyDescent="0.3">
      <c r="A1715" t="s">
        <v>7668</v>
      </c>
      <c r="B1715" t="s">
        <v>49</v>
      </c>
      <c r="C1715" t="s">
        <v>2868</v>
      </c>
      <c r="D1715" t="s">
        <v>693</v>
      </c>
      <c r="E1715" t="s">
        <v>694</v>
      </c>
      <c r="F1715" t="s">
        <v>3500</v>
      </c>
      <c r="G1715" t="s">
        <v>72</v>
      </c>
      <c r="H1715" t="s">
        <v>7669</v>
      </c>
      <c r="I1715" t="s">
        <v>3981</v>
      </c>
      <c r="J1715" t="s">
        <v>68</v>
      </c>
      <c r="K1715" t="s">
        <v>3256</v>
      </c>
      <c r="L1715" t="s">
        <v>55</v>
      </c>
      <c r="M1715" t="s">
        <v>3848</v>
      </c>
      <c r="N1715" t="s">
        <v>3207</v>
      </c>
      <c r="O1715" t="s">
        <v>68</v>
      </c>
      <c r="P1715" t="s">
        <v>68</v>
      </c>
      <c r="Q1715" t="s">
        <v>68</v>
      </c>
      <c r="R1715">
        <v>1.3006E-2</v>
      </c>
      <c r="S1715" t="s">
        <v>3194</v>
      </c>
      <c r="T1715" t="s">
        <v>3194</v>
      </c>
      <c r="U1715" t="s">
        <v>3194</v>
      </c>
      <c r="W1715" t="s">
        <v>55</v>
      </c>
      <c r="Y1715">
        <v>1.0917700000000001</v>
      </c>
      <c r="Z1715">
        <v>5</v>
      </c>
      <c r="AA1715" t="b">
        <v>0</v>
      </c>
      <c r="AB1715" t="s">
        <v>56</v>
      </c>
      <c r="AC1715" t="s">
        <v>3207</v>
      </c>
      <c r="AD1715" t="b">
        <v>1</v>
      </c>
      <c r="AE1715" t="b">
        <v>0</v>
      </c>
      <c r="AG1715">
        <v>95012296.436400011</v>
      </c>
      <c r="AH1715">
        <v>6.1452976596990507E-4</v>
      </c>
      <c r="AI1715">
        <v>27146370.410400003</v>
      </c>
      <c r="AJ1715">
        <v>5.0516514070642852E-4</v>
      </c>
    </row>
    <row r="1716" spans="1:84" x14ac:dyDescent="0.3">
      <c r="A1716" t="s">
        <v>7670</v>
      </c>
      <c r="B1716" t="s">
        <v>3210</v>
      </c>
      <c r="C1716" t="s">
        <v>2093</v>
      </c>
      <c r="D1716" t="s">
        <v>1483</v>
      </c>
      <c r="E1716" t="s">
        <v>2094</v>
      </c>
      <c r="F1716" t="s">
        <v>3914</v>
      </c>
      <c r="G1716" t="s">
        <v>53</v>
      </c>
      <c r="H1716" t="s">
        <v>7671</v>
      </c>
      <c r="I1716" t="s">
        <v>7672</v>
      </c>
      <c r="J1716" t="s">
        <v>63</v>
      </c>
      <c r="K1716" t="s">
        <v>7673</v>
      </c>
      <c r="L1716" t="s">
        <v>55</v>
      </c>
      <c r="M1716" t="s">
        <v>3450</v>
      </c>
      <c r="N1716" t="s">
        <v>3470</v>
      </c>
      <c r="O1716" t="s">
        <v>63</v>
      </c>
      <c r="P1716" t="s">
        <v>63</v>
      </c>
      <c r="Q1716" t="s">
        <v>63</v>
      </c>
      <c r="R1716">
        <v>1.401E-2</v>
      </c>
      <c r="S1716" t="s">
        <v>3194</v>
      </c>
      <c r="Y1716">
        <v>0.90744000000000002</v>
      </c>
      <c r="Z1716">
        <v>4</v>
      </c>
      <c r="AA1716" t="b">
        <v>0</v>
      </c>
      <c r="AB1716" t="s">
        <v>63</v>
      </c>
      <c r="AC1716" t="s">
        <v>3470</v>
      </c>
      <c r="AD1716" t="b">
        <v>0</v>
      </c>
      <c r="AE1716" t="b">
        <v>0</v>
      </c>
      <c r="CC1716">
        <v>1282679.6110800002</v>
      </c>
      <c r="CD1716">
        <v>5.5865211495394144E-3</v>
      </c>
    </row>
    <row r="1717" spans="1:84" x14ac:dyDescent="0.3">
      <c r="A1717" t="s">
        <v>7674</v>
      </c>
      <c r="B1717" t="s">
        <v>49</v>
      </c>
      <c r="C1717" t="s">
        <v>2633</v>
      </c>
      <c r="D1717" t="s">
        <v>973</v>
      </c>
      <c r="E1717" t="s">
        <v>974</v>
      </c>
      <c r="F1717" t="s">
        <v>3271</v>
      </c>
      <c r="G1717" t="s">
        <v>53</v>
      </c>
      <c r="H1717" t="s">
        <v>3926</v>
      </c>
      <c r="I1717" t="s">
        <v>3860</v>
      </c>
      <c r="J1717" t="s">
        <v>107</v>
      </c>
      <c r="K1717" t="s">
        <v>7675</v>
      </c>
      <c r="L1717" t="s">
        <v>107</v>
      </c>
      <c r="M1717" t="s">
        <v>4863</v>
      </c>
      <c r="N1717" t="s">
        <v>3309</v>
      </c>
      <c r="O1717" t="s">
        <v>107</v>
      </c>
      <c r="P1717" t="s">
        <v>107</v>
      </c>
      <c r="Q1717" t="s">
        <v>108</v>
      </c>
      <c r="R1717">
        <v>-1.6200000000000001E-4</v>
      </c>
      <c r="S1717" t="s">
        <v>3194</v>
      </c>
      <c r="T1717" t="s">
        <v>3194</v>
      </c>
      <c r="U1717" t="s">
        <v>3194</v>
      </c>
      <c r="Y1717">
        <v>1.0319499999999999</v>
      </c>
      <c r="Z1717">
        <v>2</v>
      </c>
      <c r="AA1717" t="b">
        <v>0</v>
      </c>
      <c r="AB1717" t="s">
        <v>107</v>
      </c>
      <c r="AC1717" t="s">
        <v>3309</v>
      </c>
      <c r="AD1717" t="b">
        <v>0</v>
      </c>
      <c r="AE1717" t="b">
        <v>0</v>
      </c>
      <c r="AF1717" t="s">
        <v>107</v>
      </c>
      <c r="AG1717">
        <v>54593682.049890496</v>
      </c>
      <c r="AH1717">
        <v>3.5310632320114662E-4</v>
      </c>
      <c r="AI1717">
        <v>13597817.945689999</v>
      </c>
      <c r="AJ1717">
        <v>2.5304095950902004E-4</v>
      </c>
      <c r="AK1717">
        <v>4572396.0344094997</v>
      </c>
      <c r="AL1717">
        <v>5.490195116057096E-4</v>
      </c>
    </row>
    <row r="1718" spans="1:84" x14ac:dyDescent="0.3">
      <c r="A1718" t="s">
        <v>7676</v>
      </c>
      <c r="B1718" t="s">
        <v>49</v>
      </c>
      <c r="C1718" t="s">
        <v>2640</v>
      </c>
      <c r="D1718" t="s">
        <v>509</v>
      </c>
      <c r="E1718" t="s">
        <v>510</v>
      </c>
      <c r="F1718" t="s">
        <v>3271</v>
      </c>
      <c r="G1718" t="s">
        <v>53</v>
      </c>
      <c r="H1718" t="s">
        <v>3622</v>
      </c>
      <c r="I1718" t="s">
        <v>7677</v>
      </c>
      <c r="J1718" t="s">
        <v>108</v>
      </c>
      <c r="K1718" t="s">
        <v>7677</v>
      </c>
      <c r="L1718" t="s">
        <v>108</v>
      </c>
      <c r="M1718" t="s">
        <v>3256</v>
      </c>
      <c r="N1718" t="s">
        <v>55</v>
      </c>
      <c r="O1718" t="s">
        <v>108</v>
      </c>
      <c r="P1718" t="s">
        <v>108</v>
      </c>
      <c r="Q1718" t="s">
        <v>108</v>
      </c>
      <c r="R1718">
        <v>-4.6200000000000001E-4</v>
      </c>
      <c r="S1718" t="s">
        <v>55</v>
      </c>
      <c r="T1718" t="s">
        <v>3208</v>
      </c>
      <c r="U1718" t="s">
        <v>3194</v>
      </c>
      <c r="V1718" t="s">
        <v>55</v>
      </c>
      <c r="W1718" t="s">
        <v>55</v>
      </c>
      <c r="X1718" t="s">
        <v>55</v>
      </c>
      <c r="Y1718">
        <v>0.94920000000000004</v>
      </c>
      <c r="Z1718">
        <v>2</v>
      </c>
      <c r="AA1718" t="b">
        <v>0</v>
      </c>
      <c r="AB1718" t="s">
        <v>108</v>
      </c>
      <c r="AD1718" t="b">
        <v>0</v>
      </c>
      <c r="AE1718" t="b">
        <v>0</v>
      </c>
      <c r="AF1718" t="s">
        <v>108</v>
      </c>
      <c r="AG1718">
        <v>189531702.7362</v>
      </c>
      <c r="AH1718">
        <v>1.2258715692059926E-3</v>
      </c>
      <c r="AI1718">
        <v>45947079.451200001</v>
      </c>
      <c r="AJ1718">
        <v>8.5502638124773471E-4</v>
      </c>
      <c r="BK1718">
        <v>4786154.1095000003</v>
      </c>
      <c r="BL1718">
        <v>1.8417185506984189E-3</v>
      </c>
    </row>
    <row r="1719" spans="1:84" x14ac:dyDescent="0.3">
      <c r="A1719" t="s">
        <v>7678</v>
      </c>
      <c r="B1719" t="s">
        <v>49</v>
      </c>
      <c r="C1719" t="s">
        <v>1444</v>
      </c>
      <c r="D1719" t="s">
        <v>573</v>
      </c>
      <c r="E1719" t="s">
        <v>574</v>
      </c>
      <c r="F1719" t="s">
        <v>3271</v>
      </c>
      <c r="G1719" t="s">
        <v>53</v>
      </c>
      <c r="H1719" t="s">
        <v>7679</v>
      </c>
      <c r="I1719" t="s">
        <v>4795</v>
      </c>
      <c r="J1719" t="s">
        <v>129</v>
      </c>
      <c r="K1719" t="s">
        <v>3256</v>
      </c>
      <c r="L1719" t="s">
        <v>55</v>
      </c>
      <c r="M1719" t="s">
        <v>4896</v>
      </c>
      <c r="N1719" t="s">
        <v>3581</v>
      </c>
      <c r="O1719" t="s">
        <v>129</v>
      </c>
      <c r="P1719" t="s">
        <v>129</v>
      </c>
      <c r="Q1719" t="s">
        <v>129</v>
      </c>
      <c r="R1719">
        <v>-4.0300000000000004E-4</v>
      </c>
      <c r="S1719" t="s">
        <v>3194</v>
      </c>
      <c r="U1719" t="s">
        <v>3194</v>
      </c>
      <c r="W1719" t="s">
        <v>55</v>
      </c>
      <c r="Y1719">
        <v>1.0899799999999999</v>
      </c>
      <c r="Z1719">
        <v>2</v>
      </c>
      <c r="AA1719" t="b">
        <v>0</v>
      </c>
      <c r="AB1719" t="s">
        <v>129</v>
      </c>
      <c r="AC1719" t="s">
        <v>3581</v>
      </c>
      <c r="AD1719" t="b">
        <v>0</v>
      </c>
      <c r="AE1719" t="b">
        <v>0</v>
      </c>
      <c r="AG1719">
        <v>67177756.049121588</v>
      </c>
      <c r="AH1719">
        <v>4.3449882016991545E-4</v>
      </c>
      <c r="AI1719">
        <v>28043078.767499994</v>
      </c>
      <c r="AJ1719">
        <v>5.2185193148319867E-4</v>
      </c>
      <c r="AK1719">
        <v>16951480.253378399</v>
      </c>
      <c r="AL1719">
        <v>2.0354084247441065E-3</v>
      </c>
      <c r="BE1719">
        <v>1121723.1506999999</v>
      </c>
      <c r="BF1719">
        <v>2.8102848916059945E-3</v>
      </c>
    </row>
    <row r="1720" spans="1:84" x14ac:dyDescent="0.3">
      <c r="A1720" t="s">
        <v>7680</v>
      </c>
      <c r="B1720" t="s">
        <v>49</v>
      </c>
      <c r="C1720" t="s">
        <v>2129</v>
      </c>
      <c r="D1720" t="s">
        <v>2130</v>
      </c>
      <c r="E1720" t="s">
        <v>2131</v>
      </c>
      <c r="F1720" t="s">
        <v>3250</v>
      </c>
      <c r="G1720" t="s">
        <v>53</v>
      </c>
      <c r="H1720" t="s">
        <v>7681</v>
      </c>
      <c r="I1720" t="s">
        <v>3685</v>
      </c>
      <c r="J1720" t="s">
        <v>68</v>
      </c>
      <c r="K1720" t="s">
        <v>3992</v>
      </c>
      <c r="L1720" t="s">
        <v>68</v>
      </c>
      <c r="M1720" t="s">
        <v>3685</v>
      </c>
      <c r="N1720" t="s">
        <v>3215</v>
      </c>
      <c r="O1720" t="s">
        <v>68</v>
      </c>
      <c r="P1720" t="s">
        <v>68</v>
      </c>
      <c r="Q1720" t="s">
        <v>62</v>
      </c>
      <c r="R1720">
        <v>5.3920000000000001E-3</v>
      </c>
      <c r="S1720" t="s">
        <v>3194</v>
      </c>
      <c r="T1720" t="s">
        <v>3194</v>
      </c>
      <c r="U1720" t="s">
        <v>3194</v>
      </c>
      <c r="Y1720">
        <v>0.92531999999999992</v>
      </c>
      <c r="Z1720">
        <v>5</v>
      </c>
      <c r="AA1720" t="b">
        <v>0</v>
      </c>
      <c r="AB1720" t="s">
        <v>68</v>
      </c>
      <c r="AC1720" t="s">
        <v>3215</v>
      </c>
      <c r="AD1720" t="b">
        <v>0</v>
      </c>
      <c r="AE1720" t="b">
        <v>0</v>
      </c>
      <c r="AF1720" t="s">
        <v>68</v>
      </c>
      <c r="AG1720">
        <v>31122961.863699999</v>
      </c>
      <c r="AH1720">
        <v>2.0130011785571909E-4</v>
      </c>
      <c r="AI1720">
        <v>13231917.918099999</v>
      </c>
      <c r="AJ1720">
        <v>2.4623194835476372E-4</v>
      </c>
      <c r="BA1720">
        <v>5963681.3151999991</v>
      </c>
      <c r="BB1720">
        <v>8.5844756101872682E-3</v>
      </c>
    </row>
    <row r="1721" spans="1:84" x14ac:dyDescent="0.3">
      <c r="A1721" t="s">
        <v>7682</v>
      </c>
      <c r="B1721" t="s">
        <v>49</v>
      </c>
      <c r="C1721" t="s">
        <v>2426</v>
      </c>
      <c r="D1721" t="s">
        <v>2427</v>
      </c>
      <c r="E1721" t="s">
        <v>2428</v>
      </c>
      <c r="F1721" t="s">
        <v>3223</v>
      </c>
      <c r="G1721" t="s">
        <v>53</v>
      </c>
      <c r="H1721" t="s">
        <v>6969</v>
      </c>
      <c r="I1721" t="s">
        <v>7683</v>
      </c>
      <c r="J1721" t="s">
        <v>54</v>
      </c>
      <c r="K1721" t="s">
        <v>3257</v>
      </c>
      <c r="L1721" t="s">
        <v>55</v>
      </c>
      <c r="M1721" t="s">
        <v>7683</v>
      </c>
      <c r="N1721" t="s">
        <v>3193</v>
      </c>
      <c r="O1721" t="s">
        <v>54</v>
      </c>
      <c r="P1721" t="s">
        <v>54</v>
      </c>
      <c r="Q1721" t="s">
        <v>54</v>
      </c>
      <c r="R1721">
        <v>6.6510000000000007E-3</v>
      </c>
      <c r="S1721" t="s">
        <v>3194</v>
      </c>
      <c r="U1721" t="s">
        <v>3194</v>
      </c>
      <c r="Y1721">
        <v>0.99230000000000007</v>
      </c>
      <c r="AA1721" t="b">
        <v>0</v>
      </c>
      <c r="AB1721" t="s">
        <v>54</v>
      </c>
      <c r="AC1721" t="s">
        <v>3193</v>
      </c>
      <c r="AD1721" t="b">
        <v>0</v>
      </c>
      <c r="AE1721" t="b">
        <v>0</v>
      </c>
      <c r="AG1721">
        <v>14911726.027500002</v>
      </c>
      <c r="AH1721">
        <v>9.6447511002125698E-5</v>
      </c>
      <c r="AI1721">
        <v>4970575.3425000003</v>
      </c>
      <c r="AJ1721">
        <v>9.2497131451648739E-5</v>
      </c>
    </row>
    <row r="1722" spans="1:84" x14ac:dyDescent="0.3">
      <c r="A1722" t="s">
        <v>7684</v>
      </c>
      <c r="B1722" t="s">
        <v>49</v>
      </c>
      <c r="C1722" t="s">
        <v>2694</v>
      </c>
      <c r="D1722" t="s">
        <v>476</v>
      </c>
      <c r="E1722" t="s">
        <v>477</v>
      </c>
      <c r="F1722" t="s">
        <v>3250</v>
      </c>
      <c r="G1722" t="s">
        <v>53</v>
      </c>
      <c r="H1722" t="s">
        <v>7685</v>
      </c>
      <c r="I1722" t="s">
        <v>3951</v>
      </c>
      <c r="J1722" t="s">
        <v>62</v>
      </c>
      <c r="K1722" t="s">
        <v>3991</v>
      </c>
      <c r="L1722" t="s">
        <v>107</v>
      </c>
      <c r="M1722" t="s">
        <v>4222</v>
      </c>
      <c r="N1722" t="s">
        <v>3215</v>
      </c>
      <c r="O1722" t="s">
        <v>62</v>
      </c>
      <c r="P1722" t="s">
        <v>62</v>
      </c>
      <c r="Q1722" t="s">
        <v>107</v>
      </c>
      <c r="R1722">
        <v>4.8380000000000003E-3</v>
      </c>
      <c r="S1722" t="s">
        <v>3194</v>
      </c>
      <c r="T1722" t="s">
        <v>3208</v>
      </c>
      <c r="U1722" t="s">
        <v>3194</v>
      </c>
      <c r="V1722" t="s">
        <v>55</v>
      </c>
      <c r="W1722" t="s">
        <v>55</v>
      </c>
      <c r="Y1722">
        <v>0.97147000000000006</v>
      </c>
      <c r="Z1722">
        <v>4</v>
      </c>
      <c r="AA1722" t="b">
        <v>0</v>
      </c>
      <c r="AB1722" t="s">
        <v>62</v>
      </c>
      <c r="AC1722" t="s">
        <v>3215</v>
      </c>
      <c r="AD1722" t="b">
        <v>0</v>
      </c>
      <c r="AE1722" t="b">
        <v>0</v>
      </c>
      <c r="AF1722" t="s">
        <v>107</v>
      </c>
      <c r="AG1722">
        <v>62833858.166930005</v>
      </c>
      <c r="AH1722">
        <v>4.0640293522593602E-4</v>
      </c>
      <c r="AI1722">
        <v>14311612.000580002</v>
      </c>
      <c r="AJ1722">
        <v>2.6632390926335542E-4</v>
      </c>
      <c r="AK1722">
        <v>2646667.9727100004</v>
      </c>
      <c r="AL1722">
        <v>3.1779232306752147E-4</v>
      </c>
      <c r="AM1722">
        <v>490123.69865000003</v>
      </c>
      <c r="AN1722">
        <v>9.2026776358482255E-4</v>
      </c>
      <c r="AO1722">
        <v>3332841.1508200006</v>
      </c>
      <c r="AP1722">
        <v>8.3859266166990158E-4</v>
      </c>
      <c r="AS1722">
        <v>2352593.7535200003</v>
      </c>
      <c r="AT1722">
        <v>1.3388384831452941E-3</v>
      </c>
      <c r="AU1722">
        <v>98024.739730000016</v>
      </c>
      <c r="AV1722">
        <v>2.1490584647581553E-3</v>
      </c>
    </row>
    <row r="1723" spans="1:84" x14ac:dyDescent="0.3">
      <c r="A1723" t="s">
        <v>7686</v>
      </c>
      <c r="B1723" t="s">
        <v>49</v>
      </c>
      <c r="C1723" t="s">
        <v>2429</v>
      </c>
      <c r="D1723" t="s">
        <v>329</v>
      </c>
      <c r="E1723" t="s">
        <v>330</v>
      </c>
      <c r="F1723" t="s">
        <v>3271</v>
      </c>
      <c r="G1723" t="s">
        <v>53</v>
      </c>
      <c r="H1723" t="s">
        <v>7687</v>
      </c>
      <c r="I1723" t="s">
        <v>3417</v>
      </c>
      <c r="J1723" t="s">
        <v>55</v>
      </c>
      <c r="K1723" t="s">
        <v>7688</v>
      </c>
      <c r="L1723" t="s">
        <v>55</v>
      </c>
      <c r="M1723" t="s">
        <v>7688</v>
      </c>
      <c r="N1723" t="s">
        <v>55</v>
      </c>
      <c r="O1723" t="s">
        <v>55</v>
      </c>
      <c r="P1723" t="s">
        <v>55</v>
      </c>
      <c r="Q1723" t="s">
        <v>55</v>
      </c>
      <c r="R1723">
        <v>1.0560000000000001E-3</v>
      </c>
      <c r="T1723" t="s">
        <v>3208</v>
      </c>
      <c r="Y1723">
        <v>0.96274000000000004</v>
      </c>
      <c r="Z1723">
        <v>2</v>
      </c>
      <c r="AA1723" t="b">
        <v>0</v>
      </c>
      <c r="AD1723" t="b">
        <v>0</v>
      </c>
      <c r="AE1723" t="b">
        <v>0</v>
      </c>
      <c r="AG1723">
        <v>14532274.521</v>
      </c>
      <c r="AH1723">
        <v>9.3993257666164453E-5</v>
      </c>
      <c r="AI1723">
        <v>4844091.5070000002</v>
      </c>
      <c r="AJ1723">
        <v>9.0143401520483888E-5</v>
      </c>
    </row>
    <row r="1724" spans="1:84" x14ac:dyDescent="0.3">
      <c r="A1724" t="s">
        <v>7689</v>
      </c>
      <c r="B1724" t="s">
        <v>49</v>
      </c>
      <c r="D1724" t="s">
        <v>4685</v>
      </c>
      <c r="E1724" t="s">
        <v>4686</v>
      </c>
      <c r="F1724" t="s">
        <v>3819</v>
      </c>
      <c r="H1724" t="s">
        <v>7690</v>
      </c>
      <c r="R1724">
        <v>0</v>
      </c>
      <c r="S1724" t="s">
        <v>3208</v>
      </c>
      <c r="T1724" t="s">
        <v>3208</v>
      </c>
      <c r="U1724" t="s">
        <v>3208</v>
      </c>
      <c r="Y1724">
        <v>0</v>
      </c>
      <c r="Z1724">
        <v>4</v>
      </c>
      <c r="AA1724" t="b">
        <v>0</v>
      </c>
      <c r="AD1724" t="b">
        <v>0</v>
      </c>
      <c r="AE1724" t="b">
        <v>0</v>
      </c>
      <c r="AG1724">
        <v>0</v>
      </c>
      <c r="AH1724">
        <v>0</v>
      </c>
    </row>
    <row r="1725" spans="1:84" x14ac:dyDescent="0.3">
      <c r="A1725" t="s">
        <v>6861</v>
      </c>
      <c r="B1725" t="s">
        <v>49</v>
      </c>
      <c r="D1725" t="s">
        <v>476</v>
      </c>
      <c r="E1725" t="s">
        <v>477</v>
      </c>
      <c r="F1725" t="s">
        <v>3819</v>
      </c>
      <c r="H1725" t="s">
        <v>6862</v>
      </c>
      <c r="R1725">
        <v>0</v>
      </c>
      <c r="S1725" t="s">
        <v>3194</v>
      </c>
      <c r="T1725" t="s">
        <v>3208</v>
      </c>
      <c r="U1725" t="s">
        <v>3194</v>
      </c>
      <c r="V1725" t="s">
        <v>55</v>
      </c>
      <c r="W1725" t="s">
        <v>55</v>
      </c>
      <c r="Y1725">
        <v>1.8388857E-3</v>
      </c>
      <c r="Z1725">
        <v>4</v>
      </c>
      <c r="AA1725" t="b">
        <v>0</v>
      </c>
      <c r="AD1725" t="b">
        <v>0</v>
      </c>
      <c r="AE1725" t="b">
        <v>0</v>
      </c>
      <c r="AG1725">
        <v>643609.995</v>
      </c>
      <c r="AH1725">
        <v>4.1628032837622868E-6</v>
      </c>
    </row>
    <row r="1726" spans="1:84" x14ac:dyDescent="0.3">
      <c r="A1726" t="s">
        <v>7691</v>
      </c>
      <c r="B1726" t="s">
        <v>49</v>
      </c>
      <c r="D1726" t="s">
        <v>346</v>
      </c>
      <c r="E1726" t="s">
        <v>3818</v>
      </c>
      <c r="F1726" t="s">
        <v>3819</v>
      </c>
      <c r="H1726" t="s">
        <v>7692</v>
      </c>
      <c r="R1726">
        <v>0</v>
      </c>
      <c r="S1726" t="s">
        <v>3194</v>
      </c>
      <c r="T1726" t="s">
        <v>3194</v>
      </c>
      <c r="U1726" t="s">
        <v>3194</v>
      </c>
      <c r="V1726" t="s">
        <v>55</v>
      </c>
      <c r="W1726" t="s">
        <v>55</v>
      </c>
      <c r="X1726" t="s">
        <v>55</v>
      </c>
      <c r="Y1726">
        <v>2.5197962E-3</v>
      </c>
      <c r="Z1726">
        <v>2</v>
      </c>
      <c r="AA1726" t="b">
        <v>0</v>
      </c>
      <c r="AD1726" t="b">
        <v>0</v>
      </c>
      <c r="AE1726" t="b">
        <v>0</v>
      </c>
      <c r="AI1726">
        <v>629949.05000000005</v>
      </c>
      <c r="AJ1726">
        <v>1.1722683204794666E-5</v>
      </c>
    </row>
    <row r="1727" spans="1:84" x14ac:dyDescent="0.3">
      <c r="A1727" t="s">
        <v>7693</v>
      </c>
      <c r="B1727" t="s">
        <v>49</v>
      </c>
      <c r="D1727" t="s">
        <v>353</v>
      </c>
      <c r="E1727" t="s">
        <v>354</v>
      </c>
      <c r="F1727" t="s">
        <v>3864</v>
      </c>
      <c r="H1727" t="s">
        <v>7694</v>
      </c>
      <c r="R1727">
        <v>0</v>
      </c>
      <c r="S1727" t="s">
        <v>3194</v>
      </c>
      <c r="T1727" t="s">
        <v>3194</v>
      </c>
      <c r="U1727" t="s">
        <v>3194</v>
      </c>
      <c r="V1727" t="s">
        <v>55</v>
      </c>
      <c r="W1727" t="s">
        <v>55</v>
      </c>
      <c r="X1727" t="s">
        <v>55</v>
      </c>
      <c r="Y1727">
        <v>0.28877060770000007</v>
      </c>
      <c r="Z1727">
        <v>4</v>
      </c>
      <c r="AA1727" t="b">
        <v>0</v>
      </c>
      <c r="AD1727" t="b">
        <v>0</v>
      </c>
      <c r="AE1727" t="b">
        <v>0</v>
      </c>
      <c r="AG1727">
        <v>14438530.385000004</v>
      </c>
      <c r="AH1727">
        <v>9.3386930231528759E-5</v>
      </c>
    </row>
    <row r="1728" spans="1:84" x14ac:dyDescent="0.3">
      <c r="A1728" t="s">
        <v>7695</v>
      </c>
      <c r="B1728" t="s">
        <v>49</v>
      </c>
      <c r="C1728" t="s">
        <v>1455</v>
      </c>
      <c r="D1728" t="s">
        <v>798</v>
      </c>
      <c r="E1728" t="s">
        <v>799</v>
      </c>
      <c r="F1728" t="s">
        <v>3271</v>
      </c>
      <c r="G1728" t="s">
        <v>53</v>
      </c>
      <c r="H1728" t="s">
        <v>7696</v>
      </c>
      <c r="I1728" t="s">
        <v>3256</v>
      </c>
      <c r="J1728" t="s">
        <v>55</v>
      </c>
      <c r="K1728" t="s">
        <v>7697</v>
      </c>
      <c r="L1728" t="s">
        <v>108</v>
      </c>
      <c r="M1728" t="s">
        <v>7698</v>
      </c>
      <c r="N1728" t="s">
        <v>3309</v>
      </c>
      <c r="O1728" t="s">
        <v>108</v>
      </c>
      <c r="P1728" t="s">
        <v>108</v>
      </c>
      <c r="Q1728" t="s">
        <v>108</v>
      </c>
      <c r="R1728">
        <v>-2.02E-4</v>
      </c>
      <c r="S1728" t="s">
        <v>3194</v>
      </c>
      <c r="T1728" t="s">
        <v>3208</v>
      </c>
      <c r="U1728" t="s">
        <v>3194</v>
      </c>
      <c r="W1728" t="s">
        <v>55</v>
      </c>
      <c r="X1728" t="s">
        <v>55</v>
      </c>
      <c r="Y1728">
        <v>0.95323999999999998</v>
      </c>
      <c r="Z1728">
        <v>2</v>
      </c>
      <c r="AA1728" t="b">
        <v>0</v>
      </c>
      <c r="AC1728" t="s">
        <v>3309</v>
      </c>
      <c r="AD1728" t="b">
        <v>0</v>
      </c>
      <c r="AE1728" t="b">
        <v>0</v>
      </c>
      <c r="AF1728" t="s">
        <v>108</v>
      </c>
      <c r="BM1728">
        <v>3831261.37</v>
      </c>
      <c r="BN1728">
        <v>7.0250026647844539E-3</v>
      </c>
      <c r="BO1728">
        <v>957815.34250000003</v>
      </c>
      <c r="BP1728">
        <v>2.4679600638236768E-3</v>
      </c>
      <c r="BQ1728">
        <v>191563.06849999999</v>
      </c>
      <c r="BR1728">
        <v>5.8852431661510479E-3</v>
      </c>
      <c r="BU1728">
        <v>2873446.0274999999</v>
      </c>
      <c r="BV1728">
        <v>1.1498696806601632E-2</v>
      </c>
      <c r="BW1728">
        <v>3065009.0959999999</v>
      </c>
      <c r="BX1728">
        <v>1.5464235560947902E-2</v>
      </c>
    </row>
    <row r="1729" spans="1:82" x14ac:dyDescent="0.3">
      <c r="A1729" t="s">
        <v>7699</v>
      </c>
      <c r="B1729" t="s">
        <v>49</v>
      </c>
      <c r="C1729" t="s">
        <v>2696</v>
      </c>
      <c r="D1729" t="s">
        <v>2697</v>
      </c>
      <c r="E1729" t="s">
        <v>2698</v>
      </c>
      <c r="F1729" t="s">
        <v>3244</v>
      </c>
      <c r="G1729" t="s">
        <v>53</v>
      </c>
      <c r="H1729" t="s">
        <v>3960</v>
      </c>
      <c r="I1729" t="s">
        <v>4420</v>
      </c>
      <c r="J1729" t="s">
        <v>56</v>
      </c>
      <c r="K1729" t="s">
        <v>4188</v>
      </c>
      <c r="L1729" t="s">
        <v>55</v>
      </c>
      <c r="M1729" t="s">
        <v>4626</v>
      </c>
      <c r="N1729" t="s">
        <v>3221</v>
      </c>
      <c r="O1729" t="s">
        <v>56</v>
      </c>
      <c r="P1729" t="s">
        <v>56</v>
      </c>
      <c r="Q1729" t="s">
        <v>56</v>
      </c>
      <c r="R1729">
        <v>2.8760000000000001E-3</v>
      </c>
      <c r="S1729" t="s">
        <v>3194</v>
      </c>
      <c r="T1729" t="s">
        <v>3194</v>
      </c>
      <c r="U1729" t="s">
        <v>3194</v>
      </c>
      <c r="Y1729">
        <v>1.0046200000000001</v>
      </c>
      <c r="Z1729">
        <v>3</v>
      </c>
      <c r="AA1729" t="b">
        <v>0</v>
      </c>
      <c r="AB1729" t="s">
        <v>56</v>
      </c>
      <c r="AC1729" t="s">
        <v>3221</v>
      </c>
      <c r="AD1729" t="b">
        <v>0</v>
      </c>
      <c r="AE1729" t="b">
        <v>0</v>
      </c>
      <c r="AG1729">
        <v>10759914.137469999</v>
      </c>
      <c r="AH1729">
        <v>6.9594018508771553E-5</v>
      </c>
      <c r="AI1729">
        <v>3318478.1919300002</v>
      </c>
      <c r="AJ1729">
        <v>6.1753356983418225E-5</v>
      </c>
      <c r="AM1729">
        <v>201119.89042000001</v>
      </c>
      <c r="AN1729">
        <v>3.7762742809424436E-4</v>
      </c>
      <c r="AO1729">
        <v>1608959.1233600001</v>
      </c>
      <c r="AP1729">
        <v>4.0483817041342234E-4</v>
      </c>
      <c r="AS1729">
        <v>502799.72605</v>
      </c>
      <c r="AT1729">
        <v>2.8613848929227322E-4</v>
      </c>
      <c r="AU1729">
        <v>100559.94521000001</v>
      </c>
      <c r="AV1729">
        <v>2.2046393804708835E-3</v>
      </c>
      <c r="AY1729">
        <v>100559.94521000001</v>
      </c>
      <c r="AZ1729">
        <v>5.5887173799468162E-3</v>
      </c>
    </row>
    <row r="1730" spans="1:82" x14ac:dyDescent="0.3">
      <c r="A1730" t="s">
        <v>7700</v>
      </c>
      <c r="B1730" t="s">
        <v>49</v>
      </c>
      <c r="C1730" t="s">
        <v>2695</v>
      </c>
      <c r="D1730" t="s">
        <v>646</v>
      </c>
      <c r="E1730" t="s">
        <v>647</v>
      </c>
      <c r="F1730" t="s">
        <v>3271</v>
      </c>
      <c r="G1730" t="s">
        <v>53</v>
      </c>
      <c r="H1730" t="s">
        <v>4914</v>
      </c>
      <c r="I1730" t="s">
        <v>7701</v>
      </c>
      <c r="J1730" t="s">
        <v>108</v>
      </c>
      <c r="K1730" t="s">
        <v>3256</v>
      </c>
      <c r="L1730" t="s">
        <v>55</v>
      </c>
      <c r="M1730" t="s">
        <v>4468</v>
      </c>
      <c r="N1730" t="s">
        <v>3309</v>
      </c>
      <c r="O1730" t="s">
        <v>108</v>
      </c>
      <c r="P1730" t="s">
        <v>108</v>
      </c>
      <c r="Q1730" t="s">
        <v>108</v>
      </c>
      <c r="R1730">
        <v>-2.4910000000000002E-3</v>
      </c>
      <c r="S1730" t="s">
        <v>3194</v>
      </c>
      <c r="T1730" t="s">
        <v>3208</v>
      </c>
      <c r="U1730" t="s">
        <v>3194</v>
      </c>
      <c r="W1730" t="s">
        <v>55</v>
      </c>
      <c r="X1730" t="s">
        <v>55</v>
      </c>
      <c r="Y1730">
        <v>1.01586</v>
      </c>
      <c r="Z1730">
        <v>2</v>
      </c>
      <c r="AA1730" t="b">
        <v>0</v>
      </c>
      <c r="AB1730" t="s">
        <v>108</v>
      </c>
      <c r="AC1730" t="s">
        <v>3309</v>
      </c>
      <c r="AD1730" t="b">
        <v>0</v>
      </c>
      <c r="AE1730" t="b">
        <v>0</v>
      </c>
      <c r="AG1730">
        <v>261891763.81489</v>
      </c>
      <c r="AH1730">
        <v>1.6938890055598365E-3</v>
      </c>
      <c r="AI1730">
        <v>85832649.865199998</v>
      </c>
      <c r="AJ1730">
        <v>1.5972545128813212E-3</v>
      </c>
      <c r="AK1730">
        <v>9911627.4249099996</v>
      </c>
      <c r="AL1730">
        <v>1.1901149434761524E-3</v>
      </c>
    </row>
    <row r="1731" spans="1:82" x14ac:dyDescent="0.3">
      <c r="A1731" t="s">
        <v>7702</v>
      </c>
      <c r="B1731" t="s">
        <v>49</v>
      </c>
      <c r="C1731" t="s">
        <v>7703</v>
      </c>
      <c r="E1731" t="s">
        <v>4659</v>
      </c>
      <c r="F1731" t="s">
        <v>3808</v>
      </c>
      <c r="O1731" t="s">
        <v>76</v>
      </c>
      <c r="P1731" t="s">
        <v>76</v>
      </c>
      <c r="Q1731" t="s">
        <v>76</v>
      </c>
      <c r="R1731">
        <v>-4.3206620017699994E-3</v>
      </c>
      <c r="Y1731">
        <v>1806.34</v>
      </c>
      <c r="AA1731" t="b">
        <v>0</v>
      </c>
      <c r="AD1731" t="b">
        <v>0</v>
      </c>
      <c r="AE1731" t="b">
        <v>0</v>
      </c>
      <c r="BS1731">
        <v>6638299.5</v>
      </c>
      <c r="BT1731">
        <v>1.3699664539135734E-3</v>
      </c>
    </row>
    <row r="1732" spans="1:82" x14ac:dyDescent="0.3">
      <c r="A1732" t="s">
        <v>7704</v>
      </c>
      <c r="B1732" t="s">
        <v>49</v>
      </c>
      <c r="C1732" t="s">
        <v>2142</v>
      </c>
      <c r="D1732" t="s">
        <v>1127</v>
      </c>
      <c r="E1732" t="s">
        <v>1128</v>
      </c>
      <c r="F1732" t="s">
        <v>3250</v>
      </c>
      <c r="G1732" t="s">
        <v>53</v>
      </c>
      <c r="H1732" t="s">
        <v>4909</v>
      </c>
      <c r="I1732" t="s">
        <v>3578</v>
      </c>
      <c r="J1732" t="s">
        <v>63</v>
      </c>
      <c r="K1732" t="s">
        <v>6366</v>
      </c>
      <c r="L1732" t="s">
        <v>62</v>
      </c>
      <c r="M1732" t="s">
        <v>7705</v>
      </c>
      <c r="N1732" t="s">
        <v>3215</v>
      </c>
      <c r="O1732" t="s">
        <v>62</v>
      </c>
      <c r="P1732" t="s">
        <v>63</v>
      </c>
      <c r="Q1732" t="s">
        <v>62</v>
      </c>
      <c r="R1732">
        <v>-1.0119999999999999E-3</v>
      </c>
      <c r="S1732" t="s">
        <v>3194</v>
      </c>
      <c r="T1732" t="s">
        <v>3194</v>
      </c>
      <c r="U1732" t="s">
        <v>3194</v>
      </c>
      <c r="V1732" t="s">
        <v>55</v>
      </c>
      <c r="W1732" t="s">
        <v>55</v>
      </c>
      <c r="X1732" t="s">
        <v>55</v>
      </c>
      <c r="Y1732">
        <v>1.0074800000000002</v>
      </c>
      <c r="Z1732">
        <v>6</v>
      </c>
      <c r="AA1732" t="b">
        <v>0</v>
      </c>
      <c r="AB1732" t="s">
        <v>63</v>
      </c>
      <c r="AC1732" t="s">
        <v>3215</v>
      </c>
      <c r="AD1732" t="b">
        <v>0</v>
      </c>
      <c r="AE1732" t="b">
        <v>0</v>
      </c>
      <c r="AF1732" t="s">
        <v>62</v>
      </c>
      <c r="AG1732">
        <v>8079018.0824000007</v>
      </c>
      <c r="AH1732">
        <v>5.225425842398488E-5</v>
      </c>
      <c r="BK1732">
        <v>2019754.5206000002</v>
      </c>
      <c r="BL1732">
        <v>7.7720426115460259E-4</v>
      </c>
    </row>
    <row r="1733" spans="1:82" x14ac:dyDescent="0.3">
      <c r="A1733" t="s">
        <v>7706</v>
      </c>
      <c r="B1733" t="s">
        <v>3210</v>
      </c>
      <c r="C1733" t="s">
        <v>2954</v>
      </c>
      <c r="D1733" t="s">
        <v>1106</v>
      </c>
      <c r="E1733" t="s">
        <v>1107</v>
      </c>
      <c r="F1733" t="s">
        <v>3346</v>
      </c>
      <c r="G1733" t="s">
        <v>53</v>
      </c>
      <c r="H1733" t="s">
        <v>4210</v>
      </c>
      <c r="I1733" t="s">
        <v>7707</v>
      </c>
      <c r="J1733" t="s">
        <v>48</v>
      </c>
      <c r="K1733" t="s">
        <v>3883</v>
      </c>
      <c r="L1733" t="s">
        <v>48</v>
      </c>
      <c r="M1733" t="s">
        <v>3884</v>
      </c>
      <c r="N1733" t="s">
        <v>3237</v>
      </c>
      <c r="O1733" t="s">
        <v>48</v>
      </c>
      <c r="P1733" t="s">
        <v>48</v>
      </c>
      <c r="Q1733" t="s">
        <v>48</v>
      </c>
      <c r="R1733">
        <v>2.2719999999999997E-3</v>
      </c>
      <c r="S1733" t="s">
        <v>3194</v>
      </c>
      <c r="T1733" t="s">
        <v>3194</v>
      </c>
      <c r="U1733" t="s">
        <v>3194</v>
      </c>
      <c r="Y1733">
        <v>0.99582999999999999</v>
      </c>
      <c r="Z1733">
        <v>2</v>
      </c>
      <c r="AA1733" t="b">
        <v>0</v>
      </c>
      <c r="AB1733" t="s">
        <v>48</v>
      </c>
      <c r="AC1733" t="s">
        <v>3237</v>
      </c>
      <c r="AD1733" t="b">
        <v>0</v>
      </c>
      <c r="AE1733" t="b">
        <v>0</v>
      </c>
      <c r="AF1733" t="s">
        <v>48</v>
      </c>
      <c r="CC1733">
        <v>1201566</v>
      </c>
      <c r="CD1733">
        <v>5.2332428250851919E-3</v>
      </c>
    </row>
    <row r="1734" spans="1:82" x14ac:dyDescent="0.3">
      <c r="A1734" t="s">
        <v>7708</v>
      </c>
      <c r="B1734" t="s">
        <v>3210</v>
      </c>
      <c r="C1734" t="s">
        <v>1131</v>
      </c>
      <c r="D1734" t="s">
        <v>1132</v>
      </c>
      <c r="E1734" t="s">
        <v>1133</v>
      </c>
      <c r="F1734" t="s">
        <v>3346</v>
      </c>
      <c r="G1734" t="s">
        <v>53</v>
      </c>
      <c r="H1734" t="s">
        <v>7709</v>
      </c>
      <c r="I1734" t="s">
        <v>3741</v>
      </c>
      <c r="J1734" t="s">
        <v>56</v>
      </c>
      <c r="K1734" t="s">
        <v>3741</v>
      </c>
      <c r="L1734" t="s">
        <v>56</v>
      </c>
      <c r="M1734" t="s">
        <v>4220</v>
      </c>
      <c r="N1734" t="s">
        <v>3193</v>
      </c>
      <c r="O1734" t="s">
        <v>56</v>
      </c>
      <c r="P1734" t="s">
        <v>54</v>
      </c>
      <c r="Q1734" t="s">
        <v>56</v>
      </c>
      <c r="R1734">
        <v>9.0650000000000001E-3</v>
      </c>
      <c r="S1734" t="s">
        <v>3194</v>
      </c>
      <c r="T1734" t="s">
        <v>3208</v>
      </c>
      <c r="U1734" t="s">
        <v>3208</v>
      </c>
      <c r="W1734" t="s">
        <v>55</v>
      </c>
      <c r="Y1734">
        <v>0.98675999999999997</v>
      </c>
      <c r="Z1734">
        <v>4</v>
      </c>
      <c r="AA1734" t="b">
        <v>0</v>
      </c>
      <c r="AB1734" t="s">
        <v>56</v>
      </c>
      <c r="AC1734" t="s">
        <v>3193</v>
      </c>
      <c r="AD1734" t="b">
        <v>0</v>
      </c>
      <c r="AE1734" t="b">
        <v>0</v>
      </c>
      <c r="AF1734" t="s">
        <v>56</v>
      </c>
      <c r="CC1734">
        <v>199974.22221999997</v>
      </c>
      <c r="CD1734">
        <v>8.7095811934992059E-4</v>
      </c>
    </row>
    <row r="1735" spans="1:82" x14ac:dyDescent="0.3">
      <c r="A1735" t="s">
        <v>7710</v>
      </c>
      <c r="B1735" t="s">
        <v>49</v>
      </c>
      <c r="C1735" t="s">
        <v>2155</v>
      </c>
      <c r="D1735" t="s">
        <v>1262</v>
      </c>
      <c r="E1735" t="s">
        <v>2156</v>
      </c>
      <c r="F1735" t="s">
        <v>3244</v>
      </c>
      <c r="G1735" t="s">
        <v>53</v>
      </c>
      <c r="H1735" t="s">
        <v>7711</v>
      </c>
      <c r="I1735" t="s">
        <v>4164</v>
      </c>
      <c r="J1735" t="s">
        <v>54</v>
      </c>
      <c r="K1735" t="s">
        <v>4164</v>
      </c>
      <c r="L1735" t="s">
        <v>76</v>
      </c>
      <c r="M1735" t="s">
        <v>4164</v>
      </c>
      <c r="N1735" t="s">
        <v>3409</v>
      </c>
      <c r="O1735" t="s">
        <v>76</v>
      </c>
      <c r="P1735" t="s">
        <v>76</v>
      </c>
      <c r="Q1735" t="s">
        <v>54</v>
      </c>
      <c r="R1735">
        <v>7.1840000000000003E-3</v>
      </c>
      <c r="S1735" t="s">
        <v>3201</v>
      </c>
      <c r="Y1735">
        <v>0.90176000000000001</v>
      </c>
      <c r="AA1735" t="b">
        <v>0</v>
      </c>
      <c r="AB1735" t="s">
        <v>54</v>
      </c>
      <c r="AC1735" t="s">
        <v>3409</v>
      </c>
      <c r="AD1735" t="b">
        <v>0</v>
      </c>
      <c r="AE1735" t="b">
        <v>0</v>
      </c>
      <c r="AF1735" t="s">
        <v>76</v>
      </c>
      <c r="AG1735">
        <v>77299987.811849996</v>
      </c>
      <c r="AH1735">
        <v>4.9996837463338946E-4</v>
      </c>
      <c r="AI1735">
        <v>62834493.016649999</v>
      </c>
      <c r="AJ1735">
        <v>1.1692832237274913E-3</v>
      </c>
    </row>
    <row r="1736" spans="1:82" x14ac:dyDescent="0.3">
      <c r="A1736" t="s">
        <v>7712</v>
      </c>
      <c r="B1736" t="s">
        <v>3210</v>
      </c>
      <c r="C1736" t="s">
        <v>2924</v>
      </c>
      <c r="D1736" t="s">
        <v>1220</v>
      </c>
      <c r="E1736" t="s">
        <v>2925</v>
      </c>
      <c r="F1736" t="s">
        <v>3384</v>
      </c>
      <c r="G1736" t="s">
        <v>53</v>
      </c>
      <c r="H1736" t="s">
        <v>7713</v>
      </c>
      <c r="I1736" t="s">
        <v>4649</v>
      </c>
      <c r="J1736" t="s">
        <v>68</v>
      </c>
      <c r="K1736" t="s">
        <v>4559</v>
      </c>
      <c r="L1736" t="s">
        <v>68</v>
      </c>
      <c r="M1736" t="s">
        <v>3502</v>
      </c>
      <c r="N1736" t="s">
        <v>3207</v>
      </c>
      <c r="O1736" t="s">
        <v>68</v>
      </c>
      <c r="P1736" t="s">
        <v>68</v>
      </c>
      <c r="Q1736" t="s">
        <v>68</v>
      </c>
      <c r="R1736">
        <v>1.4597000000000001E-2</v>
      </c>
      <c r="S1736" t="s">
        <v>3201</v>
      </c>
      <c r="U1736" t="s">
        <v>3201</v>
      </c>
      <c r="Y1736">
        <v>0.87953999999999999</v>
      </c>
      <c r="Z1736">
        <v>4</v>
      </c>
      <c r="AA1736" t="b">
        <v>0</v>
      </c>
      <c r="AB1736" t="s">
        <v>68</v>
      </c>
      <c r="AC1736" t="s">
        <v>3207</v>
      </c>
      <c r="AD1736" t="b">
        <v>0</v>
      </c>
      <c r="AE1736" t="b">
        <v>0</v>
      </c>
      <c r="AF1736" t="s">
        <v>68</v>
      </c>
      <c r="CC1736">
        <v>1059776.3332799999</v>
      </c>
      <c r="CD1736">
        <v>4.6156989231824581E-3</v>
      </c>
    </row>
    <row r="1737" spans="1:82" x14ac:dyDescent="0.3">
      <c r="A1737" t="s">
        <v>7714</v>
      </c>
      <c r="B1737" t="s">
        <v>49</v>
      </c>
      <c r="C1737" t="s">
        <v>1765</v>
      </c>
      <c r="D1737" t="s">
        <v>70</v>
      </c>
      <c r="E1737" t="s">
        <v>71</v>
      </c>
      <c r="F1737" t="s">
        <v>3571</v>
      </c>
      <c r="G1737" t="s">
        <v>271</v>
      </c>
      <c r="H1737" t="s">
        <v>4206</v>
      </c>
      <c r="I1737" t="s">
        <v>5107</v>
      </c>
      <c r="J1737" t="s">
        <v>68</v>
      </c>
      <c r="K1737" t="s">
        <v>5107</v>
      </c>
      <c r="L1737" t="s">
        <v>62</v>
      </c>
      <c r="M1737" t="s">
        <v>3924</v>
      </c>
      <c r="N1737" t="s">
        <v>3207</v>
      </c>
      <c r="O1737" t="s">
        <v>68</v>
      </c>
      <c r="P1737" t="s">
        <v>68</v>
      </c>
      <c r="Q1737" t="s">
        <v>62</v>
      </c>
      <c r="R1737">
        <v>8.931999999999999E-3</v>
      </c>
      <c r="S1737" t="s">
        <v>3194</v>
      </c>
      <c r="T1737" t="s">
        <v>3194</v>
      </c>
      <c r="U1737" t="s">
        <v>3194</v>
      </c>
      <c r="V1737" t="s">
        <v>55</v>
      </c>
      <c r="X1737" t="s">
        <v>55</v>
      </c>
      <c r="Y1737">
        <v>0.91855000000000009</v>
      </c>
      <c r="Z1737">
        <v>3</v>
      </c>
      <c r="AA1737" t="b">
        <v>0</v>
      </c>
      <c r="AB1737" t="s">
        <v>68</v>
      </c>
      <c r="AC1737" t="s">
        <v>3207</v>
      </c>
      <c r="AD1737" t="b">
        <v>0</v>
      </c>
      <c r="AE1737" t="b">
        <v>0</v>
      </c>
      <c r="AF1737" t="s">
        <v>62</v>
      </c>
      <c r="AG1737">
        <v>71030178.907040015</v>
      </c>
      <c r="AH1737">
        <v>4.5941589518113204E-4</v>
      </c>
      <c r="AI1737">
        <v>40442575.686600007</v>
      </c>
      <c r="AJ1737">
        <v>7.5259340856207813E-4</v>
      </c>
      <c r="AK1737">
        <v>2510228.8357200003</v>
      </c>
      <c r="AL1737">
        <v>3.014097202066938E-4</v>
      </c>
      <c r="AM1737">
        <v>464857.19180000009</v>
      </c>
      <c r="AN1737">
        <v>8.7282677712263886E-4</v>
      </c>
      <c r="AO1737">
        <v>3068057.4658800005</v>
      </c>
      <c r="AP1737">
        <v>7.7196912785222529E-4</v>
      </c>
      <c r="AQ1737">
        <v>1673485.8904800003</v>
      </c>
      <c r="AR1737">
        <v>4.1266589972255106E-3</v>
      </c>
      <c r="AS1737">
        <v>1673485.8904800003</v>
      </c>
      <c r="AT1737">
        <v>9.5236472842919503E-4</v>
      </c>
      <c r="AU1737">
        <v>185942.87672000003</v>
      </c>
      <c r="AV1737">
        <v>4.0765434754253356E-3</v>
      </c>
      <c r="BC1737">
        <v>1673485.8904800003</v>
      </c>
      <c r="BD1737">
        <v>1.5317615648587819E-3</v>
      </c>
    </row>
    <row r="1738" spans="1:82" x14ac:dyDescent="0.3">
      <c r="A1738" t="s">
        <v>7715</v>
      </c>
      <c r="B1738" t="s">
        <v>49</v>
      </c>
      <c r="C1738" t="s">
        <v>2666</v>
      </c>
      <c r="D1738" t="s">
        <v>368</v>
      </c>
      <c r="E1738" t="s">
        <v>369</v>
      </c>
      <c r="F1738" t="s">
        <v>3527</v>
      </c>
      <c r="G1738" t="s">
        <v>53</v>
      </c>
      <c r="H1738" t="s">
        <v>7716</v>
      </c>
      <c r="I1738" t="s">
        <v>5275</v>
      </c>
      <c r="J1738" t="s">
        <v>48</v>
      </c>
      <c r="K1738" t="s">
        <v>7717</v>
      </c>
      <c r="L1738" t="s">
        <v>48</v>
      </c>
      <c r="M1738" t="s">
        <v>7718</v>
      </c>
      <c r="N1738" t="s">
        <v>3237</v>
      </c>
      <c r="O1738" t="s">
        <v>48</v>
      </c>
      <c r="P1738" t="s">
        <v>48</v>
      </c>
      <c r="Q1738" t="s">
        <v>48</v>
      </c>
      <c r="R1738">
        <v>-1.5939999999999999E-3</v>
      </c>
      <c r="S1738" t="s">
        <v>3194</v>
      </c>
      <c r="T1738" t="s">
        <v>3194</v>
      </c>
      <c r="U1738" t="s">
        <v>3194</v>
      </c>
      <c r="W1738" t="s">
        <v>55</v>
      </c>
      <c r="X1738" t="s">
        <v>55</v>
      </c>
      <c r="Y1738">
        <v>0.96133999999999997</v>
      </c>
      <c r="Z1738">
        <v>1</v>
      </c>
      <c r="AA1738" t="b">
        <v>0</v>
      </c>
      <c r="AB1738" t="s">
        <v>48</v>
      </c>
      <c r="AC1738" t="s">
        <v>3237</v>
      </c>
      <c r="AD1738" t="b">
        <v>0</v>
      </c>
      <c r="AE1738" t="b">
        <v>0</v>
      </c>
      <c r="AF1738" t="s">
        <v>48</v>
      </c>
      <c r="AG1738">
        <v>275567950.95854396</v>
      </c>
      <c r="AH1738">
        <v>1.7823451780761602E-3</v>
      </c>
      <c r="AI1738">
        <v>119666652.070356</v>
      </c>
      <c r="AJ1738">
        <v>2.2268693831654623E-3</v>
      </c>
    </row>
    <row r="1739" spans="1:82" x14ac:dyDescent="0.3">
      <c r="A1739" t="s">
        <v>7719</v>
      </c>
      <c r="B1739" t="s">
        <v>49</v>
      </c>
      <c r="C1739" t="s">
        <v>1473</v>
      </c>
      <c r="D1739" t="s">
        <v>1474</v>
      </c>
      <c r="E1739" t="s">
        <v>1475</v>
      </c>
      <c r="F1739" t="s">
        <v>3271</v>
      </c>
      <c r="G1739" t="s">
        <v>53</v>
      </c>
      <c r="H1739" t="s">
        <v>6417</v>
      </c>
      <c r="I1739" t="s">
        <v>3290</v>
      </c>
      <c r="J1739" t="s">
        <v>55</v>
      </c>
      <c r="K1739" t="s">
        <v>3322</v>
      </c>
      <c r="L1739" t="s">
        <v>55</v>
      </c>
      <c r="M1739" t="s">
        <v>3322</v>
      </c>
      <c r="N1739" t="s">
        <v>55</v>
      </c>
      <c r="O1739" t="s">
        <v>55</v>
      </c>
      <c r="P1739" t="s">
        <v>55</v>
      </c>
      <c r="Q1739" t="s">
        <v>55</v>
      </c>
      <c r="R1739">
        <v>1.1980000000000001E-3</v>
      </c>
      <c r="Y1739">
        <v>0.86229</v>
      </c>
      <c r="AA1739" t="b">
        <v>0</v>
      </c>
      <c r="AD1739" t="b">
        <v>0</v>
      </c>
      <c r="AE1739" t="b">
        <v>0</v>
      </c>
      <c r="BS1739">
        <v>21603555.48</v>
      </c>
      <c r="BT1739">
        <v>4.4583927394147779E-3</v>
      </c>
    </row>
    <row r="1740" spans="1:82" x14ac:dyDescent="0.3">
      <c r="A1740" t="s">
        <v>7720</v>
      </c>
      <c r="B1740" t="s">
        <v>49</v>
      </c>
      <c r="C1740" t="s">
        <v>2330</v>
      </c>
      <c r="D1740" t="s">
        <v>1620</v>
      </c>
      <c r="E1740" t="s">
        <v>1621</v>
      </c>
      <c r="F1740" t="s">
        <v>3271</v>
      </c>
      <c r="G1740" t="s">
        <v>53</v>
      </c>
      <c r="H1740" t="s">
        <v>5482</v>
      </c>
      <c r="I1740" t="s">
        <v>3226</v>
      </c>
      <c r="J1740" t="s">
        <v>55</v>
      </c>
      <c r="K1740" t="s">
        <v>4346</v>
      </c>
      <c r="L1740" t="s">
        <v>55</v>
      </c>
      <c r="M1740" t="s">
        <v>7721</v>
      </c>
      <c r="N1740" t="s">
        <v>3309</v>
      </c>
      <c r="O1740" t="s">
        <v>108</v>
      </c>
      <c r="P1740" t="s">
        <v>108</v>
      </c>
      <c r="Q1740" t="s">
        <v>108</v>
      </c>
      <c r="R1740">
        <v>5.4670000000000005E-3</v>
      </c>
      <c r="S1740" t="s">
        <v>3194</v>
      </c>
      <c r="T1740" t="s">
        <v>3208</v>
      </c>
      <c r="Y1740">
        <v>0.93885999999999992</v>
      </c>
      <c r="AA1740" t="b">
        <v>0</v>
      </c>
      <c r="AC1740" t="s">
        <v>3309</v>
      </c>
      <c r="AD1740" t="b">
        <v>0</v>
      </c>
      <c r="AE1740" t="b">
        <v>0</v>
      </c>
      <c r="AG1740">
        <v>235752296.70589998</v>
      </c>
      <c r="AH1740">
        <v>1.524821619468202E-3</v>
      </c>
      <c r="AI1740">
        <v>71584705.477499992</v>
      </c>
      <c r="AJ1740">
        <v>1.332115390318093E-3</v>
      </c>
      <c r="AM1740">
        <v>1431694.1095499999</v>
      </c>
      <c r="AN1740">
        <v>2.6881824730413742E-3</v>
      </c>
      <c r="AO1740">
        <v>10499090.136699999</v>
      </c>
      <c r="AP1740">
        <v>2.6417280465590881E-3</v>
      </c>
      <c r="AS1740">
        <v>5249545.0683499994</v>
      </c>
      <c r="AT1740">
        <v>2.9874656200190508E-3</v>
      </c>
      <c r="BC1740">
        <v>4772313.6984999999</v>
      </c>
      <c r="BD1740">
        <v>4.368155561033529E-3</v>
      </c>
      <c r="BQ1740">
        <v>763570.19175999996</v>
      </c>
      <c r="BR1740">
        <v>2.3458573137922902E-2</v>
      </c>
      <c r="BU1740">
        <v>1908925.4793999998</v>
      </c>
      <c r="BV1740">
        <v>7.6389655848572461E-3</v>
      </c>
      <c r="BY1740">
        <v>9544627.3969999999</v>
      </c>
      <c r="BZ1740">
        <v>2.1628815753316908E-2</v>
      </c>
    </row>
    <row r="1741" spans="1:82" x14ac:dyDescent="0.3">
      <c r="A1741" t="s">
        <v>7722</v>
      </c>
      <c r="B1741" t="s">
        <v>49</v>
      </c>
      <c r="C1741" t="s">
        <v>1464</v>
      </c>
      <c r="D1741" t="s">
        <v>1179</v>
      </c>
      <c r="E1741" t="s">
        <v>1180</v>
      </c>
      <c r="F1741" t="s">
        <v>3188</v>
      </c>
      <c r="G1741" t="s">
        <v>53</v>
      </c>
      <c r="H1741" t="s">
        <v>7139</v>
      </c>
      <c r="I1741" t="s">
        <v>4076</v>
      </c>
      <c r="J1741" t="s">
        <v>56</v>
      </c>
      <c r="K1741" t="s">
        <v>3256</v>
      </c>
      <c r="L1741" t="s">
        <v>55</v>
      </c>
      <c r="M1741" t="s">
        <v>3256</v>
      </c>
      <c r="N1741" t="s">
        <v>55</v>
      </c>
      <c r="O1741" t="s">
        <v>56</v>
      </c>
      <c r="P1741" t="s">
        <v>56</v>
      </c>
      <c r="Q1741" t="s">
        <v>56</v>
      </c>
      <c r="R1741">
        <v>-1.2080000000000001E-3</v>
      </c>
      <c r="U1741" t="s">
        <v>3194</v>
      </c>
      <c r="Y1741">
        <v>1.00342</v>
      </c>
      <c r="Z1741">
        <v>5</v>
      </c>
      <c r="AA1741" t="b">
        <v>0</v>
      </c>
      <c r="AB1741" t="s">
        <v>56</v>
      </c>
      <c r="AD1741" t="b">
        <v>0</v>
      </c>
      <c r="AE1741" t="b">
        <v>0</v>
      </c>
      <c r="AG1741">
        <v>134945627.40099999</v>
      </c>
      <c r="AH1741">
        <v>8.7281444545348429E-4</v>
      </c>
      <c r="AI1741">
        <v>72663030.138999984</v>
      </c>
      <c r="AJ1741">
        <v>1.3521818677557234E-3</v>
      </c>
    </row>
    <row r="1742" spans="1:82" x14ac:dyDescent="0.3">
      <c r="A1742" t="s">
        <v>7723</v>
      </c>
      <c r="B1742" t="s">
        <v>3210</v>
      </c>
      <c r="D1742" t="s">
        <v>346</v>
      </c>
      <c r="E1742" t="s">
        <v>3818</v>
      </c>
      <c r="F1742" t="s">
        <v>3864</v>
      </c>
      <c r="H1742" t="s">
        <v>3651</v>
      </c>
      <c r="R1742">
        <v>0</v>
      </c>
      <c r="S1742" t="s">
        <v>3194</v>
      </c>
      <c r="T1742" t="s">
        <v>3194</v>
      </c>
      <c r="U1742" t="s">
        <v>3194</v>
      </c>
      <c r="V1742" t="s">
        <v>55</v>
      </c>
      <c r="W1742" t="s">
        <v>55</v>
      </c>
      <c r="X1742" t="s">
        <v>55</v>
      </c>
      <c r="Y1742">
        <v>-0.25956685579999994</v>
      </c>
      <c r="Z1742">
        <v>2</v>
      </c>
      <c r="AA1742" t="b">
        <v>0</v>
      </c>
      <c r="AD1742" t="b">
        <v>0</v>
      </c>
      <c r="AE1742" t="b">
        <v>0</v>
      </c>
      <c r="AG1742">
        <v>-11944542.625742026</v>
      </c>
      <c r="AH1742">
        <v>-7.725607378965194E-5</v>
      </c>
    </row>
    <row r="1743" spans="1:82" x14ac:dyDescent="0.3">
      <c r="A1743" t="s">
        <v>7724</v>
      </c>
      <c r="B1743" t="s">
        <v>3210</v>
      </c>
      <c r="D1743" t="s">
        <v>346</v>
      </c>
      <c r="E1743" t="s">
        <v>3818</v>
      </c>
      <c r="F1743" t="s">
        <v>3864</v>
      </c>
      <c r="H1743" t="s">
        <v>4859</v>
      </c>
      <c r="R1743">
        <v>0</v>
      </c>
      <c r="S1743" t="s">
        <v>3194</v>
      </c>
      <c r="T1743" t="s">
        <v>3194</v>
      </c>
      <c r="U1743" t="s">
        <v>3194</v>
      </c>
      <c r="V1743" t="s">
        <v>55</v>
      </c>
      <c r="W1743" t="s">
        <v>55</v>
      </c>
      <c r="X1743" t="s">
        <v>55</v>
      </c>
      <c r="Y1743">
        <v>-0.20147455449999996</v>
      </c>
      <c r="Z1743">
        <v>2</v>
      </c>
      <c r="AA1743" t="b">
        <v>0</v>
      </c>
      <c r="AD1743" t="b">
        <v>0</v>
      </c>
      <c r="AE1743" t="b">
        <v>0</v>
      </c>
      <c r="AG1743">
        <v>-7417037.5776540423</v>
      </c>
      <c r="AH1743">
        <v>-4.7972636571696689E-5</v>
      </c>
    </row>
    <row r="1744" spans="1:82" x14ac:dyDescent="0.3">
      <c r="A1744" t="s">
        <v>7725</v>
      </c>
      <c r="B1744" t="s">
        <v>49</v>
      </c>
      <c r="C1744" t="s">
        <v>2168</v>
      </c>
      <c r="D1744" t="s">
        <v>2110</v>
      </c>
      <c r="E1744" t="s">
        <v>2111</v>
      </c>
      <c r="F1744" t="s">
        <v>3384</v>
      </c>
      <c r="G1744" t="s">
        <v>53</v>
      </c>
      <c r="H1744" t="s">
        <v>4956</v>
      </c>
      <c r="I1744" t="s">
        <v>7726</v>
      </c>
      <c r="J1744" t="s">
        <v>68</v>
      </c>
      <c r="K1744" t="s">
        <v>6149</v>
      </c>
      <c r="L1744" t="s">
        <v>68</v>
      </c>
      <c r="M1744" t="s">
        <v>3464</v>
      </c>
      <c r="N1744" t="s">
        <v>3207</v>
      </c>
      <c r="O1744" t="s">
        <v>68</v>
      </c>
      <c r="P1744" t="s">
        <v>68</v>
      </c>
      <c r="Q1744" t="s">
        <v>68</v>
      </c>
      <c r="R1744">
        <v>1.307E-3</v>
      </c>
      <c r="S1744" t="s">
        <v>3194</v>
      </c>
      <c r="T1744" t="s">
        <v>3194</v>
      </c>
      <c r="U1744" t="s">
        <v>3194</v>
      </c>
      <c r="Y1744">
        <v>1.0167600000000001</v>
      </c>
      <c r="Z1744">
        <v>4</v>
      </c>
      <c r="AA1744" t="b">
        <v>0</v>
      </c>
      <c r="AB1744" t="s">
        <v>68</v>
      </c>
      <c r="AC1744" t="s">
        <v>3207</v>
      </c>
      <c r="AD1744" t="b">
        <v>0</v>
      </c>
      <c r="AE1744" t="b">
        <v>0</v>
      </c>
      <c r="AF1744" t="s">
        <v>68</v>
      </c>
      <c r="AG1744">
        <v>69912287.615140006</v>
      </c>
      <c r="AH1744">
        <v>4.5218548922572012E-4</v>
      </c>
      <c r="AI1744">
        <v>17865326.081860002</v>
      </c>
      <c r="AJ1744">
        <v>3.3245475647276603E-4</v>
      </c>
      <c r="AQ1744">
        <v>2065355.6164000002</v>
      </c>
      <c r="AR1744">
        <v>5.0929729287664764E-3</v>
      </c>
      <c r="AU1744">
        <v>206535.56164000003</v>
      </c>
      <c r="AV1744">
        <v>4.5280099517589585E-3</v>
      </c>
    </row>
    <row r="1745" spans="1:88" x14ac:dyDescent="0.3">
      <c r="A1745" t="s">
        <v>7727</v>
      </c>
      <c r="B1745" t="s">
        <v>49</v>
      </c>
      <c r="C1745" t="s">
        <v>1477</v>
      </c>
      <c r="D1745" t="s">
        <v>70</v>
      </c>
      <c r="E1745" t="s">
        <v>71</v>
      </c>
      <c r="F1745" t="s">
        <v>3250</v>
      </c>
      <c r="G1745" t="s">
        <v>53</v>
      </c>
      <c r="H1745" t="s">
        <v>7728</v>
      </c>
      <c r="I1745" t="s">
        <v>4505</v>
      </c>
      <c r="J1745" t="s">
        <v>62</v>
      </c>
      <c r="K1745" t="s">
        <v>4188</v>
      </c>
      <c r="L1745" t="s">
        <v>107</v>
      </c>
      <c r="M1745" t="s">
        <v>7729</v>
      </c>
      <c r="N1745" t="s">
        <v>3498</v>
      </c>
      <c r="O1745" t="s">
        <v>107</v>
      </c>
      <c r="P1745" t="s">
        <v>62</v>
      </c>
      <c r="Q1745" t="s">
        <v>107</v>
      </c>
      <c r="R1745">
        <v>3.8670000000000002E-3</v>
      </c>
      <c r="S1745" t="s">
        <v>3194</v>
      </c>
      <c r="T1745" t="s">
        <v>3194</v>
      </c>
      <c r="U1745" t="s">
        <v>3194</v>
      </c>
      <c r="V1745" t="s">
        <v>55</v>
      </c>
      <c r="X1745" t="s">
        <v>55</v>
      </c>
      <c r="Y1745">
        <v>1.00386</v>
      </c>
      <c r="Z1745">
        <v>3</v>
      </c>
      <c r="AA1745" t="b">
        <v>0</v>
      </c>
      <c r="AB1745" t="s">
        <v>63</v>
      </c>
      <c r="AC1745" t="s">
        <v>3498</v>
      </c>
      <c r="AD1745" t="b">
        <v>1</v>
      </c>
      <c r="AE1745" t="b">
        <v>0</v>
      </c>
      <c r="AF1745" t="s">
        <v>107</v>
      </c>
      <c r="AG1745">
        <v>109483349.42436001</v>
      </c>
      <c r="AH1745">
        <v>7.0812704905401553E-4</v>
      </c>
      <c r="AI1745">
        <v>32260287.123200003</v>
      </c>
      <c r="AJ1745">
        <v>6.0032970291960959E-4</v>
      </c>
      <c r="AK1745">
        <v>7460191.3972399998</v>
      </c>
      <c r="AL1745">
        <v>8.9576462899867114E-4</v>
      </c>
      <c r="BC1745">
        <v>2520334.9314999999</v>
      </c>
      <c r="BD1745">
        <v>2.3068925771076456E-3</v>
      </c>
      <c r="BK1745">
        <v>8871578.9588799998</v>
      </c>
      <c r="BL1745">
        <v>3.4137955378670329E-3</v>
      </c>
    </row>
    <row r="1746" spans="1:88" x14ac:dyDescent="0.3">
      <c r="A1746" t="s">
        <v>7730</v>
      </c>
      <c r="B1746" t="s">
        <v>49</v>
      </c>
      <c r="C1746" t="s">
        <v>1408</v>
      </c>
      <c r="D1746" t="s">
        <v>615</v>
      </c>
      <c r="E1746" t="s">
        <v>616</v>
      </c>
      <c r="F1746" t="s">
        <v>3217</v>
      </c>
      <c r="G1746" t="s">
        <v>53</v>
      </c>
      <c r="H1746" t="s">
        <v>7731</v>
      </c>
      <c r="I1746" t="s">
        <v>3875</v>
      </c>
      <c r="J1746" t="s">
        <v>54</v>
      </c>
      <c r="K1746" t="s">
        <v>3273</v>
      </c>
      <c r="L1746" t="s">
        <v>56</v>
      </c>
      <c r="M1746" t="s">
        <v>3875</v>
      </c>
      <c r="N1746" t="s">
        <v>3221</v>
      </c>
      <c r="O1746" t="s">
        <v>56</v>
      </c>
      <c r="P1746" t="s">
        <v>54</v>
      </c>
      <c r="Q1746" t="s">
        <v>56</v>
      </c>
      <c r="R1746">
        <v>3.5890000000000002E-3</v>
      </c>
      <c r="S1746" t="s">
        <v>3208</v>
      </c>
      <c r="T1746" t="s">
        <v>3208</v>
      </c>
      <c r="U1746" t="s">
        <v>3208</v>
      </c>
      <c r="V1746" t="s">
        <v>55</v>
      </c>
      <c r="W1746" t="s">
        <v>55</v>
      </c>
      <c r="Y1746">
        <v>1.1179399999999999</v>
      </c>
      <c r="Z1746">
        <v>4</v>
      </c>
      <c r="AA1746" t="b">
        <v>0</v>
      </c>
      <c r="AB1746" t="s">
        <v>54</v>
      </c>
      <c r="AC1746" t="s">
        <v>3221</v>
      </c>
      <c r="AD1746" t="b">
        <v>0</v>
      </c>
      <c r="AE1746" t="b">
        <v>0</v>
      </c>
      <c r="AF1746" t="s">
        <v>56</v>
      </c>
      <c r="AG1746">
        <v>124031642.77182001</v>
      </c>
      <c r="AH1746">
        <v>8.0222391484296833E-4</v>
      </c>
      <c r="AI1746">
        <v>12448022.01417</v>
      </c>
      <c r="AJ1746">
        <v>2.3164447759453709E-4</v>
      </c>
      <c r="AK1746">
        <v>3476474.6165700001</v>
      </c>
      <c r="AL1746">
        <v>4.1742937001418339E-4</v>
      </c>
      <c r="AQ1746">
        <v>2915752.9042199999</v>
      </c>
      <c r="AR1746">
        <v>7.1899727534808716E-3</v>
      </c>
      <c r="AU1746">
        <v>224288.68494000001</v>
      </c>
      <c r="AV1746">
        <v>4.9172229199223802E-3</v>
      </c>
      <c r="BC1746">
        <v>5831505.8084399998</v>
      </c>
      <c r="BD1746">
        <v>5.3376467130278934E-3</v>
      </c>
      <c r="BE1746">
        <v>1570020.79458</v>
      </c>
      <c r="BF1746">
        <v>3.9334177205507621E-3</v>
      </c>
    </row>
    <row r="1747" spans="1:88" x14ac:dyDescent="0.3">
      <c r="A1747" t="s">
        <v>7732</v>
      </c>
      <c r="B1747" t="s">
        <v>49</v>
      </c>
      <c r="C1747" t="s">
        <v>1377</v>
      </c>
      <c r="D1747" t="s">
        <v>391</v>
      </c>
      <c r="E1747" t="s">
        <v>392</v>
      </c>
      <c r="F1747" t="s">
        <v>3571</v>
      </c>
      <c r="G1747" t="s">
        <v>271</v>
      </c>
      <c r="H1747" t="s">
        <v>7733</v>
      </c>
      <c r="I1747" t="s">
        <v>5844</v>
      </c>
      <c r="J1747" t="s">
        <v>54</v>
      </c>
      <c r="K1747" t="s">
        <v>5844</v>
      </c>
      <c r="L1747" t="s">
        <v>68</v>
      </c>
      <c r="M1747" t="s">
        <v>5844</v>
      </c>
      <c r="N1747" t="s">
        <v>3193</v>
      </c>
      <c r="O1747" t="s">
        <v>54</v>
      </c>
      <c r="P1747" t="s">
        <v>54</v>
      </c>
      <c r="Q1747" t="s">
        <v>68</v>
      </c>
      <c r="R1747">
        <v>1.1632E-2</v>
      </c>
      <c r="S1747" t="s">
        <v>3194</v>
      </c>
      <c r="T1747" t="s">
        <v>3194</v>
      </c>
      <c r="U1747" t="s">
        <v>3194</v>
      </c>
      <c r="V1747" t="s">
        <v>55</v>
      </c>
      <c r="W1747" t="s">
        <v>55</v>
      </c>
      <c r="X1747" t="s">
        <v>55</v>
      </c>
      <c r="Y1747">
        <v>0.88615999999999995</v>
      </c>
      <c r="Z1747">
        <v>4</v>
      </c>
      <c r="AA1747" t="b">
        <v>0</v>
      </c>
      <c r="AB1747" t="s">
        <v>54</v>
      </c>
      <c r="AC1747" t="s">
        <v>3193</v>
      </c>
      <c r="AD1747" t="b">
        <v>0</v>
      </c>
      <c r="AE1747" t="b">
        <v>0</v>
      </c>
      <c r="AF1747" t="s">
        <v>68</v>
      </c>
      <c r="AG1747">
        <v>44525123.289999999</v>
      </c>
      <c r="AH1747">
        <v>2.8798392020237763E-4</v>
      </c>
      <c r="AI1747">
        <v>44525123.289999999</v>
      </c>
      <c r="AJ1747">
        <v>8.2856528632449685E-4</v>
      </c>
    </row>
    <row r="1748" spans="1:88" x14ac:dyDescent="0.3">
      <c r="A1748" t="s">
        <v>7734</v>
      </c>
      <c r="B1748" t="s">
        <v>49</v>
      </c>
      <c r="C1748" t="s">
        <v>2835</v>
      </c>
      <c r="D1748" t="s">
        <v>118</v>
      </c>
      <c r="E1748" t="s">
        <v>119</v>
      </c>
      <c r="F1748" t="s">
        <v>3254</v>
      </c>
      <c r="G1748" t="s">
        <v>53</v>
      </c>
      <c r="H1748" t="s">
        <v>5635</v>
      </c>
      <c r="I1748" t="s">
        <v>3371</v>
      </c>
      <c r="J1748" t="s">
        <v>55</v>
      </c>
      <c r="K1748" t="s">
        <v>3986</v>
      </c>
      <c r="L1748" t="s">
        <v>55</v>
      </c>
      <c r="M1748" t="s">
        <v>3986</v>
      </c>
      <c r="N1748" t="s">
        <v>55</v>
      </c>
      <c r="O1748" t="s">
        <v>108</v>
      </c>
      <c r="P1748" t="s">
        <v>108</v>
      </c>
      <c r="Q1748" t="s">
        <v>108</v>
      </c>
      <c r="R1748">
        <v>-1.5970000000000001E-3</v>
      </c>
      <c r="S1748" t="s">
        <v>3194</v>
      </c>
      <c r="T1748" t="s">
        <v>3208</v>
      </c>
      <c r="U1748" t="s">
        <v>3194</v>
      </c>
      <c r="X1748" t="s">
        <v>55</v>
      </c>
      <c r="Y1748">
        <v>0.85042000000000006</v>
      </c>
      <c r="Z1748">
        <v>2</v>
      </c>
      <c r="AA1748" t="b">
        <v>0</v>
      </c>
      <c r="AD1748" t="b">
        <v>0</v>
      </c>
      <c r="AE1748" t="b">
        <v>0</v>
      </c>
      <c r="AG1748">
        <v>446470.50000000006</v>
      </c>
      <c r="AH1748">
        <v>2.887725296284422E-6</v>
      </c>
      <c r="AI1748">
        <v>191344.50000000003</v>
      </c>
      <c r="AJ1748">
        <v>3.5607180556583632E-6</v>
      </c>
    </row>
    <row r="1749" spans="1:88" x14ac:dyDescent="0.3">
      <c r="A1749" t="s">
        <v>7735</v>
      </c>
      <c r="B1749" t="s">
        <v>3210</v>
      </c>
      <c r="D1749" t="s">
        <v>346</v>
      </c>
      <c r="E1749" t="s">
        <v>3818</v>
      </c>
      <c r="F1749" t="s">
        <v>3864</v>
      </c>
      <c r="H1749" t="s">
        <v>4339</v>
      </c>
      <c r="R1749">
        <v>0</v>
      </c>
      <c r="S1749" t="s">
        <v>3194</v>
      </c>
      <c r="T1749" t="s">
        <v>3194</v>
      </c>
      <c r="U1749" t="s">
        <v>3194</v>
      </c>
      <c r="V1749" t="s">
        <v>55</v>
      </c>
      <c r="W1749" t="s">
        <v>55</v>
      </c>
      <c r="X1749" t="s">
        <v>55</v>
      </c>
      <c r="Y1749">
        <v>-0.10113312890000004</v>
      </c>
      <c r="Z1749">
        <v>2</v>
      </c>
      <c r="AA1749" t="b">
        <v>0</v>
      </c>
      <c r="AD1749" t="b">
        <v>0</v>
      </c>
      <c r="AE1749" t="b">
        <v>0</v>
      </c>
      <c r="AG1749">
        <v>-2326932.2373567722</v>
      </c>
      <c r="AH1749">
        <v>-1.5050358499732586E-5</v>
      </c>
    </row>
    <row r="1750" spans="1:88" x14ac:dyDescent="0.3">
      <c r="A1750" t="s">
        <v>7736</v>
      </c>
      <c r="B1750" t="s">
        <v>49</v>
      </c>
      <c r="C1750" t="s">
        <v>988</v>
      </c>
      <c r="D1750" t="s">
        <v>325</v>
      </c>
      <c r="E1750" t="s">
        <v>326</v>
      </c>
      <c r="F1750" t="s">
        <v>3244</v>
      </c>
      <c r="G1750" t="s">
        <v>53</v>
      </c>
      <c r="H1750" t="s">
        <v>7737</v>
      </c>
      <c r="I1750" t="s">
        <v>4167</v>
      </c>
      <c r="J1750" t="s">
        <v>108</v>
      </c>
      <c r="K1750" t="s">
        <v>4168</v>
      </c>
      <c r="L1750" t="s">
        <v>62</v>
      </c>
      <c r="M1750" t="s">
        <v>4167</v>
      </c>
      <c r="N1750" t="s">
        <v>3215</v>
      </c>
      <c r="O1750" t="s">
        <v>62</v>
      </c>
      <c r="P1750" t="s">
        <v>62</v>
      </c>
      <c r="Q1750" t="s">
        <v>108</v>
      </c>
      <c r="R1750">
        <v>4.7699999999999994E-4</v>
      </c>
      <c r="S1750" t="s">
        <v>3194</v>
      </c>
      <c r="T1750" t="s">
        <v>3194</v>
      </c>
      <c r="U1750" t="s">
        <v>3194</v>
      </c>
      <c r="Y1750">
        <v>1.0008699999999999</v>
      </c>
      <c r="Z1750">
        <v>3</v>
      </c>
      <c r="AA1750" t="b">
        <v>0</v>
      </c>
      <c r="AB1750" t="s">
        <v>108</v>
      </c>
      <c r="AC1750" t="s">
        <v>3215</v>
      </c>
      <c r="AD1750" t="b">
        <v>0</v>
      </c>
      <c r="AE1750" t="b">
        <v>0</v>
      </c>
      <c r="AF1750" t="s">
        <v>62</v>
      </c>
      <c r="BS1750">
        <v>11013337.123799998</v>
      </c>
      <c r="BT1750">
        <v>2.2728565358111665E-3</v>
      </c>
    </row>
    <row r="1751" spans="1:88" x14ac:dyDescent="0.3">
      <c r="A1751" t="s">
        <v>7738</v>
      </c>
      <c r="B1751" t="s">
        <v>49</v>
      </c>
      <c r="C1751" t="s">
        <v>7739</v>
      </c>
      <c r="E1751" t="s">
        <v>7740</v>
      </c>
      <c r="F1751" t="s">
        <v>3808</v>
      </c>
      <c r="O1751" t="s">
        <v>54</v>
      </c>
      <c r="P1751" t="s">
        <v>54</v>
      </c>
      <c r="Q1751" t="s">
        <v>54</v>
      </c>
      <c r="R1751">
        <v>9.2077340749900007E-3</v>
      </c>
      <c r="Y1751">
        <v>944.09</v>
      </c>
      <c r="AA1751" t="b">
        <v>0</v>
      </c>
      <c r="AD1751" t="b">
        <v>0</v>
      </c>
      <c r="AE1751" t="b">
        <v>0</v>
      </c>
      <c r="BG1751">
        <v>10804758.848520001</v>
      </c>
      <c r="BH1751">
        <v>9.1072786171158784E-2</v>
      </c>
    </row>
    <row r="1752" spans="1:88" x14ac:dyDescent="0.3">
      <c r="A1752" t="s">
        <v>7741</v>
      </c>
      <c r="B1752" t="s">
        <v>49</v>
      </c>
      <c r="C1752" t="s">
        <v>7742</v>
      </c>
      <c r="E1752" t="s">
        <v>6280</v>
      </c>
      <c r="F1752" t="s">
        <v>3804</v>
      </c>
      <c r="O1752" t="s">
        <v>68</v>
      </c>
      <c r="P1752" t="s">
        <v>56</v>
      </c>
      <c r="Q1752" t="s">
        <v>68</v>
      </c>
      <c r="R1752">
        <v>-2.3906990100000003E-6</v>
      </c>
      <c r="Y1752">
        <v>997042.52780000004</v>
      </c>
      <c r="AA1752" t="b">
        <v>0</v>
      </c>
      <c r="AD1752" t="b">
        <v>0</v>
      </c>
      <c r="AE1752" t="b">
        <v>0</v>
      </c>
      <c r="AK1752">
        <v>9780987.197718</v>
      </c>
      <c r="AL1752">
        <v>1.1744286308319168E-3</v>
      </c>
      <c r="AO1752">
        <v>137111294.33800042</v>
      </c>
      <c r="AP1752">
        <v>3.4499251557674651E-2</v>
      </c>
      <c r="AS1752">
        <v>870418.12676940009</v>
      </c>
      <c r="AT1752">
        <v>4.9534658621042918E-4</v>
      </c>
      <c r="BC1752">
        <v>35280349.846202999</v>
      </c>
      <c r="BD1752">
        <v>3.2292524362834495E-2</v>
      </c>
      <c r="BE1752">
        <v>2363987.8334138002</v>
      </c>
      <c r="BF1752">
        <v>5.9225659094558191E-3</v>
      </c>
      <c r="BK1752">
        <v>12112072.627714399</v>
      </c>
      <c r="BL1752">
        <v>4.6607418682133757E-3</v>
      </c>
      <c r="BM1752">
        <v>14274657.870512601</v>
      </c>
      <c r="BN1752">
        <v>2.6174019440296601E-2</v>
      </c>
      <c r="BO1752">
        <v>15100209.083531</v>
      </c>
      <c r="BP1752">
        <v>3.8908035108596133E-2</v>
      </c>
      <c r="BU1752">
        <v>14130086.703981601</v>
      </c>
      <c r="BV1752">
        <v>5.654450485761818E-2</v>
      </c>
      <c r="BW1752">
        <v>10074117.7008912</v>
      </c>
      <c r="BX1752">
        <v>5.0828080542602225E-2</v>
      </c>
      <c r="BY1752">
        <v>2127688.7543251999</v>
      </c>
      <c r="BZ1752">
        <v>4.8214965481175936E-3</v>
      </c>
      <c r="CA1752">
        <v>8009242.6258173995</v>
      </c>
      <c r="CB1752">
        <v>8.8018603980121873E-3</v>
      </c>
      <c r="CE1752">
        <v>27335914.984692603</v>
      </c>
      <c r="CF1752">
        <v>0.117170392347955</v>
      </c>
      <c r="CI1752">
        <v>10306428.609868601</v>
      </c>
      <c r="CJ1752">
        <v>0.4646734510688908</v>
      </c>
    </row>
    <row r="1753" spans="1:88" x14ac:dyDescent="0.3">
      <c r="A1753" t="s">
        <v>7743</v>
      </c>
      <c r="B1753" t="s">
        <v>49</v>
      </c>
      <c r="C1753" t="s">
        <v>2095</v>
      </c>
      <c r="D1753" t="s">
        <v>1191</v>
      </c>
      <c r="E1753" t="s">
        <v>1688</v>
      </c>
      <c r="F1753" t="s">
        <v>3196</v>
      </c>
      <c r="G1753" t="s">
        <v>53</v>
      </c>
      <c r="H1753" t="s">
        <v>6000</v>
      </c>
      <c r="I1753" t="s">
        <v>6080</v>
      </c>
      <c r="J1753" t="s">
        <v>68</v>
      </c>
      <c r="K1753" t="s">
        <v>3256</v>
      </c>
      <c r="L1753" t="s">
        <v>55</v>
      </c>
      <c r="M1753" t="s">
        <v>4673</v>
      </c>
      <c r="N1753" t="s">
        <v>3207</v>
      </c>
      <c r="O1753" t="s">
        <v>68</v>
      </c>
      <c r="P1753" t="s">
        <v>68</v>
      </c>
      <c r="Q1753" t="s">
        <v>68</v>
      </c>
      <c r="R1753">
        <v>-4.3899999999999999E-4</v>
      </c>
      <c r="S1753" t="s">
        <v>3194</v>
      </c>
      <c r="U1753" t="s">
        <v>3194</v>
      </c>
      <c r="Y1753">
        <v>1.0118199999999999</v>
      </c>
      <c r="Z1753">
        <v>4</v>
      </c>
      <c r="AA1753" t="b">
        <v>0</v>
      </c>
      <c r="AB1753" t="s">
        <v>68</v>
      </c>
      <c r="AC1753" t="s">
        <v>3207</v>
      </c>
      <c r="AD1753" t="b">
        <v>0</v>
      </c>
      <c r="AE1753" t="b">
        <v>0</v>
      </c>
      <c r="AG1753">
        <v>59419266.878559999</v>
      </c>
      <c r="AH1753">
        <v>3.843177097969357E-4</v>
      </c>
      <c r="AI1753">
        <v>11630105.616799999</v>
      </c>
      <c r="AJ1753">
        <v>2.1642392156008403E-4</v>
      </c>
    </row>
    <row r="1754" spans="1:88" x14ac:dyDescent="0.3">
      <c r="A1754" t="s">
        <v>7744</v>
      </c>
      <c r="B1754" t="s">
        <v>49</v>
      </c>
      <c r="C1754" t="s">
        <v>2637</v>
      </c>
      <c r="D1754" t="s">
        <v>463</v>
      </c>
      <c r="E1754" t="s">
        <v>464</v>
      </c>
      <c r="F1754" t="s">
        <v>3271</v>
      </c>
      <c r="G1754" t="s">
        <v>53</v>
      </c>
      <c r="H1754" t="s">
        <v>7745</v>
      </c>
      <c r="I1754" t="s">
        <v>3256</v>
      </c>
      <c r="J1754" t="s">
        <v>55</v>
      </c>
      <c r="K1754" t="s">
        <v>7746</v>
      </c>
      <c r="L1754" t="s">
        <v>108</v>
      </c>
      <c r="M1754" t="s">
        <v>4468</v>
      </c>
      <c r="N1754" t="s">
        <v>3309</v>
      </c>
      <c r="O1754" t="s">
        <v>108</v>
      </c>
      <c r="P1754" t="s">
        <v>108</v>
      </c>
      <c r="Q1754" t="s">
        <v>108</v>
      </c>
      <c r="R1754">
        <v>-2.2010000000000003E-3</v>
      </c>
      <c r="S1754" t="s">
        <v>3194</v>
      </c>
      <c r="Y1754">
        <v>1.06471</v>
      </c>
      <c r="Z1754">
        <v>2</v>
      </c>
      <c r="AA1754" t="b">
        <v>0</v>
      </c>
      <c r="AC1754" t="s">
        <v>3309</v>
      </c>
      <c r="AD1754" t="b">
        <v>0</v>
      </c>
      <c r="AE1754" t="b">
        <v>0</v>
      </c>
      <c r="AF1754" t="s">
        <v>108</v>
      </c>
      <c r="AG1754">
        <v>160900611.45696002</v>
      </c>
      <c r="AH1754">
        <v>1.0406886141232051E-3</v>
      </c>
      <c r="AI1754">
        <v>64705339.728000008</v>
      </c>
      <c r="AJ1754">
        <v>1.204097695345296E-3</v>
      </c>
      <c r="AK1754">
        <v>17470441.72656</v>
      </c>
      <c r="AL1754">
        <v>2.0977214817068414E-3</v>
      </c>
      <c r="BG1754">
        <v>1617633.4932000001</v>
      </c>
      <c r="BH1754">
        <v>1.3634953939734431E-2</v>
      </c>
    </row>
    <row r="1755" spans="1:88" x14ac:dyDescent="0.3">
      <c r="A1755" t="s">
        <v>7747</v>
      </c>
      <c r="B1755" t="s">
        <v>49</v>
      </c>
      <c r="C1755" t="s">
        <v>2310</v>
      </c>
      <c r="D1755" t="s">
        <v>1216</v>
      </c>
      <c r="E1755" t="s">
        <v>1217</v>
      </c>
      <c r="F1755" t="s">
        <v>3271</v>
      </c>
      <c r="G1755" t="s">
        <v>53</v>
      </c>
      <c r="H1755" t="s">
        <v>7748</v>
      </c>
      <c r="I1755" t="s">
        <v>3256</v>
      </c>
      <c r="J1755" t="s">
        <v>55</v>
      </c>
      <c r="K1755" t="s">
        <v>3256</v>
      </c>
      <c r="L1755" t="s">
        <v>55</v>
      </c>
      <c r="M1755" t="s">
        <v>3256</v>
      </c>
      <c r="N1755" t="s">
        <v>55</v>
      </c>
      <c r="O1755" t="s">
        <v>55</v>
      </c>
      <c r="P1755" t="s">
        <v>55</v>
      </c>
      <c r="Q1755" t="s">
        <v>55</v>
      </c>
      <c r="R1755">
        <v>2.1159999999999998E-3</v>
      </c>
      <c r="T1755" t="s">
        <v>3194</v>
      </c>
      <c r="Y1755">
        <v>0.96230000000000004</v>
      </c>
      <c r="AA1755" t="b">
        <v>0</v>
      </c>
      <c r="AD1755" t="b">
        <v>0</v>
      </c>
      <c r="AE1755" t="b">
        <v>0</v>
      </c>
      <c r="AG1755">
        <v>14530734.657000002</v>
      </c>
      <c r="AH1755">
        <v>9.3983297984112372E-5</v>
      </c>
      <c r="AI1755">
        <v>4843578.2190000005</v>
      </c>
      <c r="AJ1755">
        <v>9.0133849775597829E-5</v>
      </c>
    </row>
    <row r="1756" spans="1:88" x14ac:dyDescent="0.3">
      <c r="A1756" t="s">
        <v>7749</v>
      </c>
      <c r="B1756" t="s">
        <v>49</v>
      </c>
      <c r="C1756" t="s">
        <v>1345</v>
      </c>
      <c r="D1756" t="s">
        <v>105</v>
      </c>
      <c r="E1756" t="s">
        <v>106</v>
      </c>
      <c r="F1756" t="s">
        <v>3254</v>
      </c>
      <c r="G1756" t="s">
        <v>53</v>
      </c>
      <c r="H1756" t="s">
        <v>7750</v>
      </c>
      <c r="I1756" t="s">
        <v>3256</v>
      </c>
      <c r="J1756" t="s">
        <v>55</v>
      </c>
      <c r="K1756" t="s">
        <v>6599</v>
      </c>
      <c r="L1756" t="s">
        <v>107</v>
      </c>
      <c r="M1756" t="s">
        <v>6900</v>
      </c>
      <c r="N1756" t="s">
        <v>55</v>
      </c>
      <c r="O1756" t="s">
        <v>107</v>
      </c>
      <c r="P1756" t="s">
        <v>107</v>
      </c>
      <c r="Q1756" t="s">
        <v>108</v>
      </c>
      <c r="R1756">
        <v>-3.1309999999999997E-3</v>
      </c>
      <c r="S1756" t="s">
        <v>3194</v>
      </c>
      <c r="T1756" t="s">
        <v>3194</v>
      </c>
      <c r="U1756" t="s">
        <v>3194</v>
      </c>
      <c r="V1756" t="s">
        <v>55</v>
      </c>
      <c r="W1756" t="s">
        <v>55</v>
      </c>
      <c r="X1756" t="s">
        <v>55</v>
      </c>
      <c r="Y1756">
        <v>0.98159000000000007</v>
      </c>
      <c r="Z1756">
        <v>3</v>
      </c>
      <c r="AA1756" t="b">
        <v>0</v>
      </c>
      <c r="AD1756" t="b">
        <v>0</v>
      </c>
      <c r="AE1756" t="b">
        <v>0</v>
      </c>
      <c r="AF1756" t="s">
        <v>107</v>
      </c>
      <c r="AG1756">
        <v>279430058.54174101</v>
      </c>
      <c r="AH1756">
        <v>1.8073248928948773E-3</v>
      </c>
      <c r="AI1756">
        <v>89100086.300999999</v>
      </c>
      <c r="AJ1756">
        <v>1.6580580369578903E-3</v>
      </c>
      <c r="AK1756">
        <v>52220262.689758986</v>
      </c>
      <c r="AL1756">
        <v>6.2702230738759497E-3</v>
      </c>
      <c r="CA1756">
        <v>-389976.02749999985</v>
      </c>
      <c r="CB1756">
        <v>-4.2856918100618135E-4</v>
      </c>
    </row>
    <row r="1757" spans="1:88" x14ac:dyDescent="0.3">
      <c r="A1757" t="s">
        <v>7751</v>
      </c>
      <c r="B1757" t="s">
        <v>49</v>
      </c>
      <c r="C1757" t="s">
        <v>7752</v>
      </c>
      <c r="D1757" t="s">
        <v>325</v>
      </c>
      <c r="E1757" t="s">
        <v>326</v>
      </c>
      <c r="F1757" t="s">
        <v>3998</v>
      </c>
      <c r="R1757">
        <v>0</v>
      </c>
      <c r="S1757" t="s">
        <v>3194</v>
      </c>
      <c r="T1757" t="s">
        <v>3194</v>
      </c>
      <c r="U1757" t="s">
        <v>3194</v>
      </c>
      <c r="Y1757">
        <v>102.36</v>
      </c>
      <c r="Z1757">
        <v>3</v>
      </c>
      <c r="AA1757" t="b">
        <v>0</v>
      </c>
      <c r="AD1757" t="b">
        <v>0</v>
      </c>
      <c r="AE1757" t="b">
        <v>0</v>
      </c>
      <c r="AG1757">
        <v>117591679.8</v>
      </c>
      <c r="AH1757">
        <v>7.6057089637733696E-4</v>
      </c>
      <c r="AI1757">
        <v>20647649.760000002</v>
      </c>
      <c r="AJ1757">
        <v>3.8423084701855588E-4</v>
      </c>
      <c r="AK1757">
        <v>8909926.1999999993</v>
      </c>
      <c r="AL1757">
        <v>1.0698380660717757E-3</v>
      </c>
      <c r="AO1757">
        <v>3332125.08</v>
      </c>
      <c r="AP1757">
        <v>8.384124875458691E-4</v>
      </c>
      <c r="CA1757">
        <v>756849.84</v>
      </c>
      <c r="CB1757">
        <v>8.3174988512200153E-4</v>
      </c>
    </row>
    <row r="1758" spans="1:88" x14ac:dyDescent="0.3">
      <c r="A1758" t="s">
        <v>7753</v>
      </c>
      <c r="B1758" t="s">
        <v>49</v>
      </c>
      <c r="C1758" t="s">
        <v>2022</v>
      </c>
      <c r="D1758" t="s">
        <v>1036</v>
      </c>
      <c r="E1758" t="s">
        <v>1037</v>
      </c>
      <c r="F1758" t="s">
        <v>3271</v>
      </c>
      <c r="G1758" t="s">
        <v>53</v>
      </c>
      <c r="H1758" t="s">
        <v>7754</v>
      </c>
      <c r="I1758" t="s">
        <v>4067</v>
      </c>
      <c r="J1758" t="s">
        <v>107</v>
      </c>
      <c r="K1758" t="s">
        <v>3521</v>
      </c>
      <c r="L1758" t="s">
        <v>62</v>
      </c>
      <c r="M1758" t="s">
        <v>4154</v>
      </c>
      <c r="N1758" t="s">
        <v>3498</v>
      </c>
      <c r="O1758" t="s">
        <v>107</v>
      </c>
      <c r="P1758" t="s">
        <v>62</v>
      </c>
      <c r="Q1758" t="s">
        <v>107</v>
      </c>
      <c r="R1758">
        <v>-1.56E-4</v>
      </c>
      <c r="S1758" t="s">
        <v>3194</v>
      </c>
      <c r="T1758" t="s">
        <v>3208</v>
      </c>
      <c r="U1758" t="s">
        <v>3208</v>
      </c>
      <c r="Y1758">
        <v>1.11141</v>
      </c>
      <c r="Z1758">
        <v>2</v>
      </c>
      <c r="AA1758" t="b">
        <v>0</v>
      </c>
      <c r="AB1758" t="s">
        <v>107</v>
      </c>
      <c r="AC1758" t="s">
        <v>3498</v>
      </c>
      <c r="AD1758" t="b">
        <v>0</v>
      </c>
      <c r="AE1758" t="b">
        <v>0</v>
      </c>
      <c r="AF1758" t="s">
        <v>62</v>
      </c>
      <c r="AG1758">
        <v>37048740.620071128</v>
      </c>
      <c r="AH1758">
        <v>2.3962744567459571E-4</v>
      </c>
      <c r="AI1758">
        <v>24699160.413380753</v>
      </c>
      <c r="AJ1758">
        <v>4.596251600831334E-4</v>
      </c>
    </row>
    <row r="1759" spans="1:88" x14ac:dyDescent="0.3">
      <c r="A1759" t="s">
        <v>7755</v>
      </c>
      <c r="B1759" t="s">
        <v>49</v>
      </c>
      <c r="C1759" t="s">
        <v>1689</v>
      </c>
      <c r="D1759" t="s">
        <v>1690</v>
      </c>
      <c r="E1759" t="s">
        <v>1691</v>
      </c>
      <c r="F1759" t="s">
        <v>3250</v>
      </c>
      <c r="G1759" t="s">
        <v>53</v>
      </c>
      <c r="H1759" t="s">
        <v>7733</v>
      </c>
      <c r="I1759" t="s">
        <v>7756</v>
      </c>
      <c r="J1759" t="s">
        <v>54</v>
      </c>
      <c r="K1759" t="s">
        <v>6428</v>
      </c>
      <c r="L1759" t="s">
        <v>55</v>
      </c>
      <c r="M1759" t="s">
        <v>6428</v>
      </c>
      <c r="N1759" t="s">
        <v>55</v>
      </c>
      <c r="O1759" t="s">
        <v>54</v>
      </c>
      <c r="P1759" t="s">
        <v>54</v>
      </c>
      <c r="Q1759" t="s">
        <v>54</v>
      </c>
      <c r="R1759">
        <v>5.4159999999999998E-3</v>
      </c>
      <c r="U1759" t="s">
        <v>3194</v>
      </c>
      <c r="Y1759">
        <v>0.94769000000000003</v>
      </c>
      <c r="Z1759">
        <v>3</v>
      </c>
      <c r="AA1759" t="b">
        <v>0</v>
      </c>
      <c r="AB1759" t="s">
        <v>54</v>
      </c>
      <c r="AD1759" t="b">
        <v>0</v>
      </c>
      <c r="AE1759" t="b">
        <v>0</v>
      </c>
      <c r="AG1759">
        <v>44713407.586929999</v>
      </c>
      <c r="AH1759">
        <v>2.8920172367906399E-4</v>
      </c>
      <c r="AI1759">
        <v>14936384.54724</v>
      </c>
      <c r="AJ1759">
        <v>2.7795026323523293E-4</v>
      </c>
      <c r="BC1759">
        <v>7659684.3832</v>
      </c>
      <c r="BD1759">
        <v>7.0110003340210555E-3</v>
      </c>
    </row>
    <row r="1760" spans="1:88" x14ac:dyDescent="0.3">
      <c r="A1760" t="s">
        <v>7757</v>
      </c>
      <c r="B1760" t="s">
        <v>49</v>
      </c>
      <c r="C1760" t="s">
        <v>2580</v>
      </c>
      <c r="D1760" t="s">
        <v>846</v>
      </c>
      <c r="E1760" t="s">
        <v>847</v>
      </c>
      <c r="F1760" t="s">
        <v>3346</v>
      </c>
      <c r="G1760" t="s">
        <v>53</v>
      </c>
      <c r="H1760" t="s">
        <v>4933</v>
      </c>
      <c r="I1760" t="s">
        <v>3198</v>
      </c>
      <c r="J1760" t="s">
        <v>54</v>
      </c>
      <c r="K1760" t="s">
        <v>4676</v>
      </c>
      <c r="L1760" t="s">
        <v>54</v>
      </c>
      <c r="M1760" t="s">
        <v>5473</v>
      </c>
      <c r="N1760" t="s">
        <v>3193</v>
      </c>
      <c r="O1760" t="s">
        <v>54</v>
      </c>
      <c r="P1760" t="s">
        <v>54</v>
      </c>
      <c r="Q1760" t="s">
        <v>54</v>
      </c>
      <c r="R1760">
        <v>-1.0070000000000001E-3</v>
      </c>
      <c r="S1760" t="s">
        <v>3194</v>
      </c>
      <c r="T1760" t="s">
        <v>3194</v>
      </c>
      <c r="U1760" t="s">
        <v>3194</v>
      </c>
      <c r="V1760" t="s">
        <v>55</v>
      </c>
      <c r="W1760" t="s">
        <v>55</v>
      </c>
      <c r="X1760" t="s">
        <v>55</v>
      </c>
      <c r="Y1760">
        <v>1.00691</v>
      </c>
      <c r="Z1760">
        <v>4</v>
      </c>
      <c r="AA1760" t="b">
        <v>0</v>
      </c>
      <c r="AB1760" t="s">
        <v>54</v>
      </c>
      <c r="AC1760" t="s">
        <v>3193</v>
      </c>
      <c r="AD1760" t="b">
        <v>0</v>
      </c>
      <c r="AE1760" t="b">
        <v>0</v>
      </c>
      <c r="AF1760" t="s">
        <v>54</v>
      </c>
      <c r="AG1760">
        <v>19033274.986424997</v>
      </c>
      <c r="AH1760">
        <v>1.2310526596815915E-4</v>
      </c>
      <c r="AI1760">
        <v>2108950.1370000001</v>
      </c>
      <c r="AJ1760">
        <v>3.9245323650792569E-5</v>
      </c>
      <c r="AS1760">
        <v>2108950.1370000001</v>
      </c>
      <c r="AT1760">
        <v>1.2001832438029282E-3</v>
      </c>
    </row>
    <row r="1761" spans="1:80" x14ac:dyDescent="0.3">
      <c r="A1761" t="s">
        <v>7758</v>
      </c>
      <c r="B1761" t="s">
        <v>49</v>
      </c>
      <c r="C1761" t="s">
        <v>1696</v>
      </c>
      <c r="D1761" t="s">
        <v>136</v>
      </c>
      <c r="E1761" t="s">
        <v>137</v>
      </c>
      <c r="F1761" t="s">
        <v>3271</v>
      </c>
      <c r="G1761" t="s">
        <v>53</v>
      </c>
      <c r="H1761" t="s">
        <v>7759</v>
      </c>
      <c r="I1761" t="s">
        <v>3661</v>
      </c>
      <c r="J1761" t="s">
        <v>129</v>
      </c>
      <c r="K1761" t="s">
        <v>6462</v>
      </c>
      <c r="L1761" t="s">
        <v>129</v>
      </c>
      <c r="M1761" t="s">
        <v>4365</v>
      </c>
      <c r="N1761" t="s">
        <v>3237</v>
      </c>
      <c r="O1761" t="s">
        <v>129</v>
      </c>
      <c r="P1761" t="s">
        <v>129</v>
      </c>
      <c r="Q1761" t="s">
        <v>48</v>
      </c>
      <c r="R1761">
        <v>4.8200000000000005E-3</v>
      </c>
      <c r="S1761" t="s">
        <v>3194</v>
      </c>
      <c r="T1761" t="s">
        <v>3194</v>
      </c>
      <c r="U1761" t="s">
        <v>3194</v>
      </c>
      <c r="Y1761">
        <v>0.80537999999999998</v>
      </c>
      <c r="Z1761">
        <v>1</v>
      </c>
      <c r="AA1761" t="b">
        <v>0</v>
      </c>
      <c r="AB1761" t="s">
        <v>129</v>
      </c>
      <c r="AC1761" t="s">
        <v>3237</v>
      </c>
      <c r="AD1761" t="b">
        <v>0</v>
      </c>
      <c r="AE1761" t="b">
        <v>0</v>
      </c>
      <c r="AF1761" t="s">
        <v>129</v>
      </c>
      <c r="AG1761">
        <v>51894702.139279999</v>
      </c>
      <c r="AH1761">
        <v>3.3564959859776655E-4</v>
      </c>
      <c r="AI1761">
        <v>16116367.124</v>
      </c>
      <c r="AJ1761">
        <v>2.9990848657811248E-4</v>
      </c>
      <c r="AK1761">
        <v>4512582.7947199997</v>
      </c>
      <c r="AL1761">
        <v>5.4183757998938463E-4</v>
      </c>
      <c r="BK1761">
        <v>4029091.781</v>
      </c>
      <c r="BL1761">
        <v>1.5503999465469429E-3</v>
      </c>
      <c r="BY1761">
        <v>4029091.781</v>
      </c>
      <c r="BZ1761">
        <v>9.1302132770361595E-3</v>
      </c>
    </row>
    <row r="1762" spans="1:80" x14ac:dyDescent="0.3">
      <c r="A1762" t="s">
        <v>7760</v>
      </c>
      <c r="B1762" t="s">
        <v>49</v>
      </c>
      <c r="C1762" t="s">
        <v>2009</v>
      </c>
      <c r="D1762" t="s">
        <v>2010</v>
      </c>
      <c r="E1762" t="s">
        <v>2011</v>
      </c>
      <c r="F1762" t="s">
        <v>3188</v>
      </c>
      <c r="G1762" t="s">
        <v>53</v>
      </c>
      <c r="H1762" t="s">
        <v>7420</v>
      </c>
      <c r="I1762" t="s">
        <v>7106</v>
      </c>
      <c r="J1762" t="s">
        <v>76</v>
      </c>
      <c r="K1762" t="s">
        <v>4318</v>
      </c>
      <c r="L1762" t="s">
        <v>55</v>
      </c>
      <c r="M1762" t="s">
        <v>3263</v>
      </c>
      <c r="N1762" t="s">
        <v>3409</v>
      </c>
      <c r="O1762" t="s">
        <v>76</v>
      </c>
      <c r="P1762" t="s">
        <v>76</v>
      </c>
      <c r="Q1762" t="s">
        <v>76</v>
      </c>
      <c r="R1762">
        <v>1.2015000000000001E-2</v>
      </c>
      <c r="S1762" t="s">
        <v>3194</v>
      </c>
      <c r="U1762" t="s">
        <v>3208</v>
      </c>
      <c r="V1762" t="s">
        <v>55</v>
      </c>
      <c r="W1762" t="s">
        <v>55</v>
      </c>
      <c r="Y1762">
        <v>0.94523999999999997</v>
      </c>
      <c r="Z1762">
        <v>5</v>
      </c>
      <c r="AA1762" t="b">
        <v>0</v>
      </c>
      <c r="AB1762" t="s">
        <v>76</v>
      </c>
      <c r="AC1762" t="s">
        <v>3409</v>
      </c>
      <c r="AD1762" t="b">
        <v>0</v>
      </c>
      <c r="AE1762" t="b">
        <v>0</v>
      </c>
      <c r="BA1762">
        <v>1619582.3151499999</v>
      </c>
      <c r="BB1762">
        <v>2.3313225754803E-3</v>
      </c>
    </row>
    <row r="1763" spans="1:80" x14ac:dyDescent="0.3">
      <c r="A1763" t="s">
        <v>7761</v>
      </c>
      <c r="B1763" t="s">
        <v>49</v>
      </c>
      <c r="C1763" t="s">
        <v>1683</v>
      </c>
      <c r="D1763" t="s">
        <v>690</v>
      </c>
      <c r="E1763" t="s">
        <v>691</v>
      </c>
      <c r="F1763" t="s">
        <v>3346</v>
      </c>
      <c r="G1763" t="s">
        <v>53</v>
      </c>
      <c r="H1763" t="s">
        <v>7762</v>
      </c>
      <c r="I1763" t="s">
        <v>4198</v>
      </c>
      <c r="J1763" t="s">
        <v>56</v>
      </c>
      <c r="K1763" t="s">
        <v>4963</v>
      </c>
      <c r="L1763" t="s">
        <v>56</v>
      </c>
      <c r="M1763" t="s">
        <v>4963</v>
      </c>
      <c r="N1763" t="s">
        <v>3221</v>
      </c>
      <c r="O1763" t="s">
        <v>56</v>
      </c>
      <c r="P1763" t="s">
        <v>56</v>
      </c>
      <c r="Q1763" t="s">
        <v>56</v>
      </c>
      <c r="R1763">
        <v>2.5660000000000001E-3</v>
      </c>
      <c r="S1763" t="s">
        <v>3194</v>
      </c>
      <c r="W1763" t="s">
        <v>55</v>
      </c>
      <c r="Y1763">
        <v>0.99936999999999998</v>
      </c>
      <c r="Z1763">
        <v>4</v>
      </c>
      <c r="AA1763" t="b">
        <v>0</v>
      </c>
      <c r="AB1763" t="s">
        <v>56</v>
      </c>
      <c r="AC1763" t="s">
        <v>3221</v>
      </c>
      <c r="AD1763" t="b">
        <v>0</v>
      </c>
      <c r="AE1763" t="b">
        <v>0</v>
      </c>
      <c r="AF1763" t="s">
        <v>56</v>
      </c>
      <c r="AG1763">
        <v>3547705.9590000003</v>
      </c>
      <c r="AH1763">
        <v>2.2946197434283529E-5</v>
      </c>
      <c r="AI1763">
        <v>1520445.4110000001</v>
      </c>
      <c r="AJ1763">
        <v>2.8293875327436119E-5</v>
      </c>
      <c r="AS1763">
        <v>4257247.1507999999</v>
      </c>
      <c r="AT1763">
        <v>2.4227584168425116E-3</v>
      </c>
    </row>
    <row r="1764" spans="1:80" x14ac:dyDescent="0.3">
      <c r="A1764" t="s">
        <v>7763</v>
      </c>
      <c r="B1764" t="s">
        <v>49</v>
      </c>
      <c r="C1764" t="s">
        <v>2571</v>
      </c>
      <c r="D1764" t="s">
        <v>379</v>
      </c>
      <c r="E1764" t="s">
        <v>380</v>
      </c>
      <c r="F1764" t="s">
        <v>3914</v>
      </c>
      <c r="G1764" t="s">
        <v>53</v>
      </c>
      <c r="H1764" t="s">
        <v>7764</v>
      </c>
      <c r="I1764" t="s">
        <v>4331</v>
      </c>
      <c r="J1764" t="s">
        <v>63</v>
      </c>
      <c r="K1764" t="s">
        <v>4941</v>
      </c>
      <c r="L1764" t="s">
        <v>107</v>
      </c>
      <c r="M1764" t="s">
        <v>4333</v>
      </c>
      <c r="N1764" t="s">
        <v>3215</v>
      </c>
      <c r="O1764" t="s">
        <v>62</v>
      </c>
      <c r="P1764" t="s">
        <v>63</v>
      </c>
      <c r="Q1764" t="s">
        <v>107</v>
      </c>
      <c r="R1764">
        <v>4.0889999999999998E-3</v>
      </c>
      <c r="S1764" t="s">
        <v>3194</v>
      </c>
      <c r="V1764" t="s">
        <v>55</v>
      </c>
      <c r="W1764" t="s">
        <v>55</v>
      </c>
      <c r="Y1764">
        <v>1.00312</v>
      </c>
      <c r="Z1764">
        <v>2</v>
      </c>
      <c r="AA1764" t="b">
        <v>0</v>
      </c>
      <c r="AB1764" t="s">
        <v>63</v>
      </c>
      <c r="AC1764" t="s">
        <v>3215</v>
      </c>
      <c r="AD1764" t="b">
        <v>0</v>
      </c>
      <c r="AE1764" t="b">
        <v>0</v>
      </c>
      <c r="AF1764" t="s">
        <v>107</v>
      </c>
      <c r="BC1764">
        <v>5020243.5614999998</v>
      </c>
      <c r="BD1764">
        <v>4.5950887171984584E-3</v>
      </c>
    </row>
    <row r="1765" spans="1:80" x14ac:dyDescent="0.3">
      <c r="A1765" t="s">
        <v>7765</v>
      </c>
      <c r="B1765" t="s">
        <v>49</v>
      </c>
      <c r="C1765" t="s">
        <v>1351</v>
      </c>
      <c r="D1765" t="s">
        <v>863</v>
      </c>
      <c r="E1765" t="s">
        <v>864</v>
      </c>
      <c r="F1765" t="s">
        <v>3196</v>
      </c>
      <c r="G1765" t="s">
        <v>53</v>
      </c>
      <c r="H1765" t="s">
        <v>4909</v>
      </c>
      <c r="I1765" t="s">
        <v>4530</v>
      </c>
      <c r="J1765" t="s">
        <v>68</v>
      </c>
      <c r="K1765" t="s">
        <v>4235</v>
      </c>
      <c r="L1765" t="s">
        <v>68</v>
      </c>
      <c r="M1765" t="s">
        <v>7766</v>
      </c>
      <c r="N1765" t="s">
        <v>55</v>
      </c>
      <c r="O1765" t="s">
        <v>68</v>
      </c>
      <c r="P1765" t="s">
        <v>68</v>
      </c>
      <c r="Q1765" t="s">
        <v>68</v>
      </c>
      <c r="R1765">
        <v>4.8499999999999997E-4</v>
      </c>
      <c r="S1765" t="s">
        <v>3194</v>
      </c>
      <c r="T1765" t="s">
        <v>3194</v>
      </c>
      <c r="U1765" t="s">
        <v>3194</v>
      </c>
      <c r="W1765" t="s">
        <v>55</v>
      </c>
      <c r="Y1765">
        <v>1.0155099999999999</v>
      </c>
      <c r="Z1765">
        <v>5</v>
      </c>
      <c r="AA1765" t="b">
        <v>0</v>
      </c>
      <c r="AB1765" t="s">
        <v>68</v>
      </c>
      <c r="AD1765" t="b">
        <v>0</v>
      </c>
      <c r="AE1765" t="b">
        <v>0</v>
      </c>
      <c r="AF1765" t="s">
        <v>68</v>
      </c>
      <c r="AG1765">
        <v>93193230.434599996</v>
      </c>
      <c r="AH1765">
        <v>6.0276423407248101E-4</v>
      </c>
      <c r="AI1765">
        <v>7137337.1229999997</v>
      </c>
      <c r="AJ1765">
        <v>1.32818268427819E-4</v>
      </c>
    </row>
    <row r="1766" spans="1:80" x14ac:dyDescent="0.3">
      <c r="A1766" t="s">
        <v>7767</v>
      </c>
      <c r="B1766" t="s">
        <v>49</v>
      </c>
      <c r="C1766" t="s">
        <v>1134</v>
      </c>
      <c r="D1766" t="s">
        <v>396</v>
      </c>
      <c r="E1766" t="s">
        <v>829</v>
      </c>
      <c r="F1766" t="s">
        <v>3250</v>
      </c>
      <c r="G1766" t="s">
        <v>53</v>
      </c>
      <c r="H1766" t="s">
        <v>6388</v>
      </c>
      <c r="I1766" t="s">
        <v>4030</v>
      </c>
      <c r="J1766" t="s">
        <v>68</v>
      </c>
      <c r="K1766" t="s">
        <v>5727</v>
      </c>
      <c r="L1766" t="s">
        <v>107</v>
      </c>
      <c r="M1766" t="s">
        <v>5728</v>
      </c>
      <c r="N1766" t="s">
        <v>3470</v>
      </c>
      <c r="O1766" t="s">
        <v>63</v>
      </c>
      <c r="P1766" t="s">
        <v>68</v>
      </c>
      <c r="Q1766" t="s">
        <v>107</v>
      </c>
      <c r="R1766">
        <v>3.1399999999999999E-4</v>
      </c>
      <c r="S1766" t="s">
        <v>3201</v>
      </c>
      <c r="T1766" t="s">
        <v>3194</v>
      </c>
      <c r="U1766" t="s">
        <v>3201</v>
      </c>
      <c r="V1766" t="s">
        <v>55</v>
      </c>
      <c r="X1766" t="s">
        <v>55</v>
      </c>
      <c r="Y1766">
        <v>1.01048</v>
      </c>
      <c r="Z1766">
        <v>4</v>
      </c>
      <c r="AA1766" t="b">
        <v>0</v>
      </c>
      <c r="AB1766" t="s">
        <v>68</v>
      </c>
      <c r="AC1766" t="s">
        <v>3470</v>
      </c>
      <c r="AD1766" t="b">
        <v>0</v>
      </c>
      <c r="AE1766" t="b">
        <v>0</v>
      </c>
      <c r="AF1766" t="s">
        <v>107</v>
      </c>
      <c r="AG1766">
        <v>337546470.69904327</v>
      </c>
      <c r="AH1766">
        <v>2.183215872289783E-3</v>
      </c>
      <c r="AI1766">
        <v>83543721.201920018</v>
      </c>
      <c r="AJ1766">
        <v>1.5546599798821757E-3</v>
      </c>
      <c r="AS1766">
        <v>1028863.5616000001</v>
      </c>
      <c r="AT1766">
        <v>5.8551635959884333E-4</v>
      </c>
      <c r="BC1766">
        <v>5144317.8080000011</v>
      </c>
      <c r="BD1766">
        <v>4.7086553526022408E-3</v>
      </c>
    </row>
    <row r="1767" spans="1:80" x14ac:dyDescent="0.3">
      <c r="A1767" t="s">
        <v>7768</v>
      </c>
      <c r="B1767" t="s">
        <v>3210</v>
      </c>
      <c r="D1767" t="s">
        <v>346</v>
      </c>
      <c r="E1767" t="s">
        <v>3818</v>
      </c>
      <c r="F1767" t="s">
        <v>3864</v>
      </c>
      <c r="H1767" t="s">
        <v>4053</v>
      </c>
      <c r="R1767">
        <v>0</v>
      </c>
      <c r="S1767" t="s">
        <v>3194</v>
      </c>
      <c r="T1767" t="s">
        <v>3194</v>
      </c>
      <c r="U1767" t="s">
        <v>3194</v>
      </c>
      <c r="V1767" t="s">
        <v>55</v>
      </c>
      <c r="W1767" t="s">
        <v>55</v>
      </c>
      <c r="X1767" t="s">
        <v>55</v>
      </c>
      <c r="Y1767">
        <v>-1.6707210000010964E-4</v>
      </c>
      <c r="Z1767">
        <v>2</v>
      </c>
      <c r="AA1767" t="b">
        <v>0</v>
      </c>
      <c r="AD1767" t="b">
        <v>0</v>
      </c>
      <c r="AE1767" t="b">
        <v>0</v>
      </c>
      <c r="AG1767">
        <v>-1359.2723427370754</v>
      </c>
      <c r="AH1767">
        <v>-8.7916337779576493E-9</v>
      </c>
    </row>
    <row r="1768" spans="1:80" x14ac:dyDescent="0.3">
      <c r="A1768" t="s">
        <v>7769</v>
      </c>
      <c r="B1768" t="s">
        <v>49</v>
      </c>
      <c r="C1768" t="s">
        <v>1364</v>
      </c>
      <c r="D1768" t="s">
        <v>1365</v>
      </c>
      <c r="E1768" t="s">
        <v>1366</v>
      </c>
      <c r="F1768" t="s">
        <v>3223</v>
      </c>
      <c r="G1768" t="s">
        <v>53</v>
      </c>
      <c r="H1768" t="s">
        <v>7770</v>
      </c>
      <c r="I1768" t="s">
        <v>5120</v>
      </c>
      <c r="J1768" t="s">
        <v>68</v>
      </c>
      <c r="K1768" t="s">
        <v>3256</v>
      </c>
      <c r="L1768" t="s">
        <v>55</v>
      </c>
      <c r="M1768" t="s">
        <v>5702</v>
      </c>
      <c r="N1768" t="s">
        <v>3207</v>
      </c>
      <c r="O1768" t="s">
        <v>68</v>
      </c>
      <c r="P1768" t="s">
        <v>68</v>
      </c>
      <c r="Q1768" t="s">
        <v>68</v>
      </c>
      <c r="R1768">
        <v>-4.7199999999999998E-4</v>
      </c>
      <c r="S1768" t="s">
        <v>3194</v>
      </c>
      <c r="U1768" t="s">
        <v>3208</v>
      </c>
      <c r="W1768" t="s">
        <v>55</v>
      </c>
      <c r="Y1768">
        <v>1.0280500000000001</v>
      </c>
      <c r="Z1768">
        <v>4</v>
      </c>
      <c r="AA1768" t="b">
        <v>0</v>
      </c>
      <c r="AB1768" t="s">
        <v>68</v>
      </c>
      <c r="AC1768" t="s">
        <v>3207</v>
      </c>
      <c r="AD1768" t="b">
        <v>0</v>
      </c>
      <c r="AE1768" t="b">
        <v>0</v>
      </c>
      <c r="AG1768">
        <v>114685982.1939</v>
      </c>
      <c r="AH1768">
        <v>7.4177714297036373E-4</v>
      </c>
      <c r="AI1768">
        <v>37882700.000700004</v>
      </c>
      <c r="AJ1768">
        <v>7.0495683904988954E-4</v>
      </c>
      <c r="AM1768">
        <v>1037882.1918</v>
      </c>
      <c r="AN1768">
        <v>1.9487519704578964E-3</v>
      </c>
      <c r="AO1768">
        <v>7265175.3426000001</v>
      </c>
      <c r="AP1768">
        <v>1.8280267352527408E-3</v>
      </c>
    </row>
    <row r="1769" spans="1:80" x14ac:dyDescent="0.3">
      <c r="A1769" t="s">
        <v>7771</v>
      </c>
      <c r="B1769" t="s">
        <v>49</v>
      </c>
      <c r="C1769" t="s">
        <v>7772</v>
      </c>
      <c r="D1769" t="s">
        <v>690</v>
      </c>
      <c r="E1769" t="s">
        <v>1942</v>
      </c>
      <c r="F1769" t="s">
        <v>3998</v>
      </c>
      <c r="R1769">
        <v>0</v>
      </c>
      <c r="S1769" t="s">
        <v>3194</v>
      </c>
      <c r="T1769" t="s">
        <v>3194</v>
      </c>
      <c r="U1769" t="s">
        <v>3194</v>
      </c>
      <c r="Y1769">
        <v>28.93</v>
      </c>
      <c r="AA1769" t="b">
        <v>0</v>
      </c>
      <c r="AD1769" t="b">
        <v>0</v>
      </c>
      <c r="AE1769" t="b">
        <v>0</v>
      </c>
      <c r="AG1769">
        <v>41776713.659999996</v>
      </c>
      <c r="AH1769">
        <v>2.702074892554221E-4</v>
      </c>
      <c r="AI1769">
        <v>8106243.8600000003</v>
      </c>
      <c r="AJ1769">
        <v>1.5084859442456795E-4</v>
      </c>
      <c r="AK1769">
        <v>3486383.23</v>
      </c>
      <c r="AL1769">
        <v>4.1861912305943353E-4</v>
      </c>
      <c r="AO1769">
        <v>1538526.33</v>
      </c>
      <c r="AP1769">
        <v>3.8711622658838386E-4</v>
      </c>
      <c r="CA1769">
        <v>343601.61</v>
      </c>
      <c r="CB1769">
        <v>3.7760541727172036E-4</v>
      </c>
    </row>
    <row r="1770" spans="1:80" x14ac:dyDescent="0.3">
      <c r="A1770" t="s">
        <v>7773</v>
      </c>
      <c r="B1770" t="s">
        <v>49</v>
      </c>
      <c r="C1770" t="s">
        <v>2596</v>
      </c>
      <c r="D1770" t="s">
        <v>2597</v>
      </c>
      <c r="E1770" t="s">
        <v>2598</v>
      </c>
      <c r="F1770" t="s">
        <v>3254</v>
      </c>
      <c r="G1770" t="s">
        <v>53</v>
      </c>
      <c r="H1770" t="s">
        <v>5179</v>
      </c>
      <c r="I1770" t="s">
        <v>5833</v>
      </c>
      <c r="J1770" t="s">
        <v>107</v>
      </c>
      <c r="K1770" t="s">
        <v>5183</v>
      </c>
      <c r="L1770" t="s">
        <v>63</v>
      </c>
      <c r="M1770" t="s">
        <v>3795</v>
      </c>
      <c r="N1770" t="s">
        <v>3207</v>
      </c>
      <c r="O1770" t="s">
        <v>63</v>
      </c>
      <c r="P1770" t="s">
        <v>68</v>
      </c>
      <c r="Q1770" t="s">
        <v>107</v>
      </c>
      <c r="R1770">
        <v>-3.6829999999999996E-3</v>
      </c>
      <c r="S1770" t="s">
        <v>3194</v>
      </c>
      <c r="T1770" t="s">
        <v>3194</v>
      </c>
      <c r="U1770" t="s">
        <v>3194</v>
      </c>
      <c r="V1770" t="s">
        <v>55</v>
      </c>
      <c r="W1770" t="s">
        <v>55</v>
      </c>
      <c r="X1770" t="s">
        <v>55</v>
      </c>
      <c r="Y1770">
        <v>1.01667</v>
      </c>
      <c r="AA1770" t="b">
        <v>0</v>
      </c>
      <c r="AB1770" t="s">
        <v>107</v>
      </c>
      <c r="AC1770" t="s">
        <v>3207</v>
      </c>
      <c r="AD1770" t="b">
        <v>0</v>
      </c>
      <c r="AE1770" t="b">
        <v>0</v>
      </c>
      <c r="AF1770" t="s">
        <v>63</v>
      </c>
      <c r="AG1770">
        <v>96439807.846099988</v>
      </c>
      <c r="AH1770">
        <v>6.2376276301791896E-4</v>
      </c>
      <c r="AI1770">
        <v>30789490.103899997</v>
      </c>
      <c r="AJ1770">
        <v>5.7295973146587024E-4</v>
      </c>
    </row>
    <row r="1771" spans="1:80" x14ac:dyDescent="0.3">
      <c r="A1771" t="s">
        <v>7774</v>
      </c>
      <c r="B1771" t="s">
        <v>49</v>
      </c>
      <c r="C1771" t="s">
        <v>7775</v>
      </c>
      <c r="E1771" t="s">
        <v>5507</v>
      </c>
      <c r="F1771" t="s">
        <v>3804</v>
      </c>
      <c r="O1771" t="s">
        <v>62</v>
      </c>
      <c r="P1771" t="s">
        <v>63</v>
      </c>
      <c r="Q1771" t="s">
        <v>62</v>
      </c>
      <c r="R1771">
        <v>3.0643831560000001E-5</v>
      </c>
      <c r="Y1771">
        <v>215508.59700000001</v>
      </c>
      <c r="AA1771" t="b">
        <v>0</v>
      </c>
      <c r="AD1771" t="b">
        <v>0</v>
      </c>
      <c r="AE1771" t="b">
        <v>0</v>
      </c>
      <c r="BG1771">
        <v>7391944.8770999992</v>
      </c>
      <c r="BH1771">
        <v>6.2306343401022236E-2</v>
      </c>
    </row>
    <row r="1772" spans="1:80" x14ac:dyDescent="0.3">
      <c r="A1772" t="s">
        <v>7776</v>
      </c>
      <c r="B1772" t="s">
        <v>49</v>
      </c>
      <c r="C1772" t="s">
        <v>1019</v>
      </c>
      <c r="D1772" t="s">
        <v>382</v>
      </c>
      <c r="E1772" t="s">
        <v>1020</v>
      </c>
      <c r="F1772" t="s">
        <v>3244</v>
      </c>
      <c r="G1772" t="s">
        <v>53</v>
      </c>
      <c r="H1772" t="s">
        <v>6905</v>
      </c>
      <c r="I1772" t="s">
        <v>4925</v>
      </c>
      <c r="J1772" t="s">
        <v>63</v>
      </c>
      <c r="K1772" t="s">
        <v>3256</v>
      </c>
      <c r="L1772" t="s">
        <v>55</v>
      </c>
      <c r="M1772" t="s">
        <v>7089</v>
      </c>
      <c r="N1772" t="s">
        <v>3207</v>
      </c>
      <c r="O1772" t="s">
        <v>68</v>
      </c>
      <c r="P1772" t="s">
        <v>68</v>
      </c>
      <c r="Q1772" t="s">
        <v>63</v>
      </c>
      <c r="R1772">
        <v>-1.353E-3</v>
      </c>
      <c r="S1772" t="s">
        <v>3201</v>
      </c>
      <c r="U1772" t="s">
        <v>3194</v>
      </c>
      <c r="W1772" t="s">
        <v>55</v>
      </c>
      <c r="Y1772">
        <v>1.0298699999999998</v>
      </c>
      <c r="Z1772">
        <v>3</v>
      </c>
      <c r="AA1772" t="b">
        <v>0</v>
      </c>
      <c r="AB1772" t="s">
        <v>63</v>
      </c>
      <c r="AC1772" t="s">
        <v>3207</v>
      </c>
      <c r="AD1772" t="b">
        <v>0</v>
      </c>
      <c r="AE1772" t="b">
        <v>0</v>
      </c>
      <c r="AG1772">
        <v>8777166.9039599989</v>
      </c>
      <c r="AH1772">
        <v>5.6769813231278899E-5</v>
      </c>
    </row>
    <row r="1773" spans="1:80" x14ac:dyDescent="0.3">
      <c r="A1773" t="s">
        <v>7777</v>
      </c>
      <c r="B1773" t="s">
        <v>49</v>
      </c>
      <c r="C1773" t="s">
        <v>1022</v>
      </c>
      <c r="D1773" t="s">
        <v>659</v>
      </c>
      <c r="E1773" t="s">
        <v>749</v>
      </c>
      <c r="F1773" t="s">
        <v>3346</v>
      </c>
      <c r="G1773" t="s">
        <v>53</v>
      </c>
      <c r="H1773" t="s">
        <v>7778</v>
      </c>
      <c r="I1773" t="s">
        <v>3952</v>
      </c>
      <c r="J1773" t="s">
        <v>54</v>
      </c>
      <c r="K1773" t="s">
        <v>7779</v>
      </c>
      <c r="L1773" t="s">
        <v>56</v>
      </c>
      <c r="M1773" t="s">
        <v>6361</v>
      </c>
      <c r="N1773" t="s">
        <v>3221</v>
      </c>
      <c r="O1773" t="s">
        <v>56</v>
      </c>
      <c r="P1773" t="s">
        <v>54</v>
      </c>
      <c r="Q1773" t="s">
        <v>56</v>
      </c>
      <c r="R1773">
        <v>-1.993E-3</v>
      </c>
      <c r="S1773" t="s">
        <v>3194</v>
      </c>
      <c r="U1773" t="s">
        <v>3194</v>
      </c>
      <c r="V1773" t="s">
        <v>55</v>
      </c>
      <c r="Y1773">
        <v>1.05193</v>
      </c>
      <c r="Z1773">
        <v>4</v>
      </c>
      <c r="AA1773" t="b">
        <v>0</v>
      </c>
      <c r="AB1773" t="s">
        <v>54</v>
      </c>
      <c r="AC1773" t="s">
        <v>3221</v>
      </c>
      <c r="AD1773" t="b">
        <v>0</v>
      </c>
      <c r="AE1773" t="b">
        <v>0</v>
      </c>
      <c r="AF1773" t="s">
        <v>56</v>
      </c>
      <c r="AG1773">
        <v>15239762.69816</v>
      </c>
      <c r="AH1773">
        <v>9.8569218465382067E-5</v>
      </c>
    </row>
    <row r="1774" spans="1:80" x14ac:dyDescent="0.3">
      <c r="A1774" t="s">
        <v>7780</v>
      </c>
      <c r="B1774" t="s">
        <v>49</v>
      </c>
      <c r="C1774" t="s">
        <v>2874</v>
      </c>
      <c r="D1774" t="s">
        <v>1112</v>
      </c>
      <c r="E1774" t="s">
        <v>1113</v>
      </c>
      <c r="F1774" t="s">
        <v>3914</v>
      </c>
      <c r="G1774" t="s">
        <v>53</v>
      </c>
      <c r="H1774" t="s">
        <v>7169</v>
      </c>
      <c r="I1774" t="s">
        <v>3530</v>
      </c>
      <c r="J1774" t="s">
        <v>55</v>
      </c>
      <c r="K1774" t="s">
        <v>7781</v>
      </c>
      <c r="L1774" t="s">
        <v>68</v>
      </c>
      <c r="M1774" t="s">
        <v>7781</v>
      </c>
      <c r="N1774" t="s">
        <v>3207</v>
      </c>
      <c r="O1774" t="s">
        <v>68</v>
      </c>
      <c r="P1774" t="s">
        <v>68</v>
      </c>
      <c r="Q1774" t="s">
        <v>68</v>
      </c>
      <c r="R1774">
        <v>4.3869999999999994E-3</v>
      </c>
      <c r="S1774" t="s">
        <v>3194</v>
      </c>
      <c r="T1774" t="s">
        <v>3194</v>
      </c>
      <c r="Y1774">
        <v>1.00339</v>
      </c>
      <c r="Z1774">
        <v>4</v>
      </c>
      <c r="AA1774" t="b">
        <v>0</v>
      </c>
      <c r="AC1774" t="s">
        <v>3207</v>
      </c>
      <c r="AD1774" t="b">
        <v>0</v>
      </c>
      <c r="AE1774" t="b">
        <v>0</v>
      </c>
      <c r="AF1774" t="s">
        <v>68</v>
      </c>
      <c r="AG1774">
        <v>8034941.9379749997</v>
      </c>
      <c r="AH1774">
        <v>5.1969178452925739E-5</v>
      </c>
      <c r="AI1774">
        <v>3335258.9176499997</v>
      </c>
      <c r="AJ1774">
        <v>6.2065628478330558E-5</v>
      </c>
      <c r="AQ1774">
        <v>3537395.8217499997</v>
      </c>
      <c r="AR1774">
        <v>8.7228857904416372E-3</v>
      </c>
      <c r="AS1774">
        <v>3537395.8217499997</v>
      </c>
      <c r="AT1774">
        <v>2.0130979473996164E-3</v>
      </c>
      <c r="AU1774">
        <v>303205.35614999995</v>
      </c>
      <c r="AV1774">
        <v>6.6473630941429329E-3</v>
      </c>
      <c r="AY1774">
        <v>505342.26024999993</v>
      </c>
      <c r="AZ1774">
        <v>2.8084890726451317E-2</v>
      </c>
      <c r="BC1774">
        <v>3537395.8217499997</v>
      </c>
      <c r="BD1774">
        <v>3.237820521985125E-3</v>
      </c>
      <c r="BK1774">
        <v>5356627.9586499995</v>
      </c>
      <c r="BL1774">
        <v>2.0612376565672529E-3</v>
      </c>
      <c r="BY1774">
        <v>5356627.9586499995</v>
      </c>
      <c r="BZ1774">
        <v>1.2138506235782699E-2</v>
      </c>
    </row>
    <row r="1775" spans="1:80" x14ac:dyDescent="0.3">
      <c r="A1775" t="s">
        <v>7782</v>
      </c>
      <c r="B1775" t="s">
        <v>49</v>
      </c>
      <c r="C1775" t="s">
        <v>2419</v>
      </c>
      <c r="D1775" t="s">
        <v>2420</v>
      </c>
      <c r="E1775" t="s">
        <v>2421</v>
      </c>
      <c r="F1775" t="s">
        <v>3244</v>
      </c>
      <c r="G1775" t="s">
        <v>53</v>
      </c>
      <c r="H1775" t="s">
        <v>7354</v>
      </c>
      <c r="I1775" t="s">
        <v>4960</v>
      </c>
      <c r="J1775" t="s">
        <v>54</v>
      </c>
      <c r="K1775" t="s">
        <v>3256</v>
      </c>
      <c r="L1775" t="s">
        <v>55</v>
      </c>
      <c r="M1775" t="s">
        <v>4719</v>
      </c>
      <c r="N1775" t="s">
        <v>3193</v>
      </c>
      <c r="O1775" t="s">
        <v>54</v>
      </c>
      <c r="P1775" t="s">
        <v>54</v>
      </c>
      <c r="Q1775" t="s">
        <v>54</v>
      </c>
      <c r="R1775">
        <v>1.4189999999999999E-3</v>
      </c>
      <c r="S1775" t="s">
        <v>3194</v>
      </c>
      <c r="T1775" t="s">
        <v>55</v>
      </c>
      <c r="U1775" t="s">
        <v>3194</v>
      </c>
      <c r="Y1775">
        <v>1.0158799999999999</v>
      </c>
      <c r="Z1775">
        <v>5</v>
      </c>
      <c r="AA1775" t="b">
        <v>0</v>
      </c>
      <c r="AB1775" t="s">
        <v>54</v>
      </c>
      <c r="AC1775" t="s">
        <v>3193</v>
      </c>
      <c r="AD1775" t="b">
        <v>0</v>
      </c>
      <c r="AE1775" t="b">
        <v>0</v>
      </c>
      <c r="AG1775">
        <v>11819029.711532399</v>
      </c>
      <c r="AH1775">
        <v>7.6444269163425762E-5</v>
      </c>
      <c r="AI1775">
        <v>6564758.2478375994</v>
      </c>
      <c r="AJ1775">
        <v>1.2216318328516103E-4</v>
      </c>
    </row>
    <row r="1776" spans="1:80" x14ac:dyDescent="0.3">
      <c r="A1776" t="s">
        <v>7783</v>
      </c>
      <c r="B1776" t="s">
        <v>49</v>
      </c>
      <c r="C1776" t="s">
        <v>2829</v>
      </c>
      <c r="D1776" t="s">
        <v>868</v>
      </c>
      <c r="E1776" t="s">
        <v>869</v>
      </c>
      <c r="F1776" t="s">
        <v>3196</v>
      </c>
      <c r="G1776" t="s">
        <v>53</v>
      </c>
      <c r="H1776" t="s">
        <v>7784</v>
      </c>
      <c r="I1776" t="s">
        <v>3981</v>
      </c>
      <c r="J1776" t="s">
        <v>62</v>
      </c>
      <c r="K1776" t="s">
        <v>5272</v>
      </c>
      <c r="L1776" t="s">
        <v>62</v>
      </c>
      <c r="M1776" t="s">
        <v>4941</v>
      </c>
      <c r="N1776" t="s">
        <v>55</v>
      </c>
      <c r="O1776" t="s">
        <v>62</v>
      </c>
      <c r="P1776" t="s">
        <v>62</v>
      </c>
      <c r="Q1776" t="s">
        <v>62</v>
      </c>
      <c r="R1776">
        <v>3.3999999999999998E-3</v>
      </c>
      <c r="T1776" t="s">
        <v>3194</v>
      </c>
      <c r="U1776" t="s">
        <v>3194</v>
      </c>
      <c r="X1776" t="s">
        <v>55</v>
      </c>
      <c r="Y1776">
        <v>0.95138</v>
      </c>
      <c r="Z1776">
        <v>2</v>
      </c>
      <c r="AA1776" t="b">
        <v>0</v>
      </c>
      <c r="AB1776" t="s">
        <v>62</v>
      </c>
      <c r="AD1776" t="b">
        <v>0</v>
      </c>
      <c r="AE1776" t="b">
        <v>0</v>
      </c>
      <c r="AF1776" t="s">
        <v>62</v>
      </c>
      <c r="AG1776">
        <v>88777812.90117</v>
      </c>
      <c r="AH1776">
        <v>5.742057673765996E-4</v>
      </c>
      <c r="AI1776">
        <v>34159951.587910004</v>
      </c>
      <c r="AJ1776">
        <v>6.3568044234083921E-4</v>
      </c>
      <c r="AK1776">
        <v>2854592.0547000002</v>
      </c>
      <c r="AL1776">
        <v>3.4275830962821047E-4</v>
      </c>
      <c r="AM1776">
        <v>285459.20546999999</v>
      </c>
      <c r="AN1776">
        <v>5.3598490612911975E-4</v>
      </c>
      <c r="AO1776">
        <v>2854592.0547000002</v>
      </c>
      <c r="AP1776">
        <v>7.1825803895383803E-4</v>
      </c>
      <c r="AW1776">
        <v>1903061.3698</v>
      </c>
      <c r="AX1776">
        <v>3.8645800408181243E-3</v>
      </c>
      <c r="BC1776">
        <v>4757653.4244999997</v>
      </c>
      <c r="BD1776">
        <v>4.3547368376542373E-3</v>
      </c>
    </row>
    <row r="1777" spans="1:82" x14ac:dyDescent="0.3">
      <c r="A1777" t="s">
        <v>7785</v>
      </c>
      <c r="B1777" t="s">
        <v>49</v>
      </c>
      <c r="C1777" t="s">
        <v>2410</v>
      </c>
      <c r="D1777" t="s">
        <v>353</v>
      </c>
      <c r="E1777" t="s">
        <v>354</v>
      </c>
      <c r="F1777" t="s">
        <v>3319</v>
      </c>
      <c r="G1777" t="s">
        <v>72</v>
      </c>
      <c r="H1777" t="s">
        <v>6750</v>
      </c>
      <c r="I1777" t="s">
        <v>7786</v>
      </c>
      <c r="J1777" t="s">
        <v>56</v>
      </c>
      <c r="K1777" t="s">
        <v>4075</v>
      </c>
      <c r="L1777" t="s">
        <v>68</v>
      </c>
      <c r="M1777" t="s">
        <v>7786</v>
      </c>
      <c r="N1777" t="s">
        <v>3193</v>
      </c>
      <c r="O1777" t="s">
        <v>56</v>
      </c>
      <c r="P1777" t="s">
        <v>54</v>
      </c>
      <c r="Q1777" t="s">
        <v>68</v>
      </c>
      <c r="R1777">
        <v>1.0754000000000001E-2</v>
      </c>
      <c r="S1777" t="s">
        <v>3194</v>
      </c>
      <c r="T1777" t="s">
        <v>3194</v>
      </c>
      <c r="U1777" t="s">
        <v>3194</v>
      </c>
      <c r="V1777" t="s">
        <v>55</v>
      </c>
      <c r="W1777" t="s">
        <v>55</v>
      </c>
      <c r="X1777" t="s">
        <v>55</v>
      </c>
      <c r="Y1777">
        <v>0.99697999999999998</v>
      </c>
      <c r="Z1777">
        <v>4</v>
      </c>
      <c r="AA1777" t="b">
        <v>0</v>
      </c>
      <c r="AB1777" t="s">
        <v>56</v>
      </c>
      <c r="AC1777" t="s">
        <v>3193</v>
      </c>
      <c r="AD1777" t="b">
        <v>0</v>
      </c>
      <c r="AE1777" t="b">
        <v>0</v>
      </c>
      <c r="AF1777" t="s">
        <v>68</v>
      </c>
      <c r="AG1777">
        <v>258889918.26058352</v>
      </c>
      <c r="AH1777">
        <v>1.6744733771079908E-3</v>
      </c>
      <c r="AI1777">
        <v>110874700.95845</v>
      </c>
      <c r="AJ1777">
        <v>2.0632605045793032E-3</v>
      </c>
      <c r="AK1777">
        <v>3898173.8753265003</v>
      </c>
      <c r="AL1777">
        <v>4.6806389933856272E-4</v>
      </c>
    </row>
    <row r="1778" spans="1:82" x14ac:dyDescent="0.3">
      <c r="A1778" t="s">
        <v>7787</v>
      </c>
      <c r="B1778" t="s">
        <v>49</v>
      </c>
      <c r="D1778" t="s">
        <v>6318</v>
      </c>
      <c r="E1778" t="s">
        <v>6319</v>
      </c>
      <c r="F1778" t="s">
        <v>3819</v>
      </c>
      <c r="H1778" t="s">
        <v>7788</v>
      </c>
      <c r="R1778">
        <v>0</v>
      </c>
      <c r="S1778" t="s">
        <v>3194</v>
      </c>
      <c r="T1778" t="s">
        <v>3208</v>
      </c>
      <c r="U1778" t="s">
        <v>3208</v>
      </c>
      <c r="V1778" t="s">
        <v>55</v>
      </c>
      <c r="W1778" t="s">
        <v>55</v>
      </c>
      <c r="X1778" t="s">
        <v>55</v>
      </c>
      <c r="Y1778">
        <v>2.2350791000000001E-3</v>
      </c>
      <c r="Z1778">
        <v>6</v>
      </c>
      <c r="AA1778" t="b">
        <v>0</v>
      </c>
      <c r="AD1778" t="b">
        <v>0</v>
      </c>
      <c r="AE1778" t="b">
        <v>0</v>
      </c>
      <c r="AG1778">
        <v>558769.77500000002</v>
      </c>
      <c r="AH1778">
        <v>3.6140654624810704E-6</v>
      </c>
    </row>
    <row r="1779" spans="1:82" x14ac:dyDescent="0.3">
      <c r="A1779" t="s">
        <v>7789</v>
      </c>
      <c r="B1779" t="s">
        <v>49</v>
      </c>
      <c r="C1779" t="s">
        <v>2348</v>
      </c>
      <c r="D1779" t="s">
        <v>2102</v>
      </c>
      <c r="E1779" t="s">
        <v>2103</v>
      </c>
      <c r="F1779" t="s">
        <v>3244</v>
      </c>
      <c r="G1779" t="s">
        <v>53</v>
      </c>
      <c r="H1779" t="s">
        <v>7790</v>
      </c>
      <c r="I1779" t="s">
        <v>7618</v>
      </c>
      <c r="J1779" t="s">
        <v>54</v>
      </c>
      <c r="K1779" t="s">
        <v>3406</v>
      </c>
      <c r="L1779" t="s">
        <v>54</v>
      </c>
      <c r="M1779" t="s">
        <v>5753</v>
      </c>
      <c r="N1779" t="s">
        <v>3193</v>
      </c>
      <c r="O1779" t="s">
        <v>54</v>
      </c>
      <c r="P1779" t="s">
        <v>54</v>
      </c>
      <c r="Q1779" t="s">
        <v>54</v>
      </c>
      <c r="R1779">
        <v>2.8120000000000003E-3</v>
      </c>
      <c r="S1779" t="s">
        <v>3194</v>
      </c>
      <c r="T1779" t="s">
        <v>3194</v>
      </c>
      <c r="U1779" t="s">
        <v>3208</v>
      </c>
      <c r="W1779" t="s">
        <v>55</v>
      </c>
      <c r="X1779" t="s">
        <v>55</v>
      </c>
      <c r="Y1779">
        <v>1.0062800000000001</v>
      </c>
      <c r="Z1779">
        <v>4</v>
      </c>
      <c r="AA1779" t="b">
        <v>0</v>
      </c>
      <c r="AB1779" t="s">
        <v>54</v>
      </c>
      <c r="AC1779" t="s">
        <v>3193</v>
      </c>
      <c r="AD1779" t="b">
        <v>0</v>
      </c>
      <c r="AE1779" t="b">
        <v>0</v>
      </c>
      <c r="AF1779" t="s">
        <v>54</v>
      </c>
      <c r="AG1779">
        <v>72002327.177790016</v>
      </c>
      <c r="AH1779">
        <v>4.657036502583072E-4</v>
      </c>
      <c r="AI1779">
        <v>12962444.273920001</v>
      </c>
      <c r="AJ1779">
        <v>2.4121732985067407E-4</v>
      </c>
      <c r="BG1779">
        <v>303807.28767000005</v>
      </c>
      <c r="BH1779">
        <v>2.5607768331636191E-3</v>
      </c>
    </row>
    <row r="1780" spans="1:82" x14ac:dyDescent="0.3">
      <c r="A1780" t="s">
        <v>7791</v>
      </c>
      <c r="B1780" t="s">
        <v>49</v>
      </c>
      <c r="C1780" t="s">
        <v>2601</v>
      </c>
      <c r="D1780" t="s">
        <v>401</v>
      </c>
      <c r="E1780" t="s">
        <v>402</v>
      </c>
      <c r="F1780" t="s">
        <v>3346</v>
      </c>
      <c r="G1780" t="s">
        <v>53</v>
      </c>
      <c r="H1780" t="s">
        <v>6286</v>
      </c>
      <c r="I1780" t="s">
        <v>3952</v>
      </c>
      <c r="J1780" t="s">
        <v>56</v>
      </c>
      <c r="K1780" t="s">
        <v>5271</v>
      </c>
      <c r="L1780" t="s">
        <v>56</v>
      </c>
      <c r="M1780" t="s">
        <v>3991</v>
      </c>
      <c r="N1780" t="s">
        <v>3221</v>
      </c>
      <c r="O1780" t="s">
        <v>56</v>
      </c>
      <c r="P1780" t="s">
        <v>56</v>
      </c>
      <c r="Q1780" t="s">
        <v>56</v>
      </c>
      <c r="R1780">
        <v>1.9589999999999998E-3</v>
      </c>
      <c r="S1780" t="s">
        <v>3194</v>
      </c>
      <c r="T1780" t="s">
        <v>3194</v>
      </c>
      <c r="U1780" t="s">
        <v>3194</v>
      </c>
      <c r="Y1780">
        <v>0.98960999999999999</v>
      </c>
      <c r="Z1780">
        <v>4</v>
      </c>
      <c r="AA1780" t="b">
        <v>0</v>
      </c>
      <c r="AB1780" t="s">
        <v>56</v>
      </c>
      <c r="AC1780" t="s">
        <v>3221</v>
      </c>
      <c r="AD1780" t="b">
        <v>0</v>
      </c>
      <c r="AE1780" t="b">
        <v>0</v>
      </c>
      <c r="AF1780" t="s">
        <v>56</v>
      </c>
      <c r="AG1780">
        <v>18992590</v>
      </c>
      <c r="AH1780">
        <v>1.2284211965842882E-4</v>
      </c>
      <c r="AI1780">
        <v>6197582</v>
      </c>
      <c r="AJ1780">
        <v>1.1533042302665228E-4</v>
      </c>
      <c r="AM1780">
        <v>99961</v>
      </c>
      <c r="AN1780">
        <v>1.8768912045894281E-4</v>
      </c>
      <c r="AO1780">
        <v>2099181</v>
      </c>
      <c r="AP1780">
        <v>5.2818532370910425E-4</v>
      </c>
      <c r="AS1780">
        <v>699727</v>
      </c>
      <c r="AT1780">
        <v>3.9820790729130998E-4</v>
      </c>
      <c r="BM1780">
        <v>799688</v>
      </c>
      <c r="BN1780">
        <v>1.4663082960054354E-3</v>
      </c>
      <c r="BQ1780">
        <v>99961</v>
      </c>
      <c r="BR1780">
        <v>3.0710240587507862E-3</v>
      </c>
      <c r="BS1780">
        <v>699727</v>
      </c>
      <c r="BT1780">
        <v>1.4440483092056678E-4</v>
      </c>
      <c r="BU1780">
        <v>299883</v>
      </c>
      <c r="BV1780">
        <v>1.2000447064092689E-3</v>
      </c>
    </row>
    <row r="1781" spans="1:82" x14ac:dyDescent="0.3">
      <c r="A1781" t="s">
        <v>7792</v>
      </c>
      <c r="B1781" t="s">
        <v>49</v>
      </c>
      <c r="C1781" t="s">
        <v>2865</v>
      </c>
      <c r="D1781" t="s">
        <v>493</v>
      </c>
      <c r="E1781" t="s">
        <v>494</v>
      </c>
      <c r="F1781" t="s">
        <v>3223</v>
      </c>
      <c r="G1781" t="s">
        <v>53</v>
      </c>
      <c r="H1781" t="s">
        <v>7793</v>
      </c>
      <c r="I1781" t="s">
        <v>4220</v>
      </c>
      <c r="J1781" t="s">
        <v>55</v>
      </c>
      <c r="K1781" t="s">
        <v>4220</v>
      </c>
      <c r="L1781" t="s">
        <v>55</v>
      </c>
      <c r="M1781" t="s">
        <v>4220</v>
      </c>
      <c r="N1781" t="s">
        <v>55</v>
      </c>
      <c r="O1781" t="s">
        <v>55</v>
      </c>
      <c r="P1781" t="s">
        <v>55</v>
      </c>
      <c r="Q1781" t="s">
        <v>55</v>
      </c>
      <c r="R1781">
        <v>4.9770000000000005E-3</v>
      </c>
      <c r="Y1781">
        <v>0.93622000000000005</v>
      </c>
      <c r="Z1781">
        <v>4</v>
      </c>
      <c r="AA1781" t="b">
        <v>0</v>
      </c>
      <c r="AD1781" t="b">
        <v>0</v>
      </c>
      <c r="AE1781" t="b">
        <v>0</v>
      </c>
      <c r="AG1781">
        <v>26766978.247200001</v>
      </c>
      <c r="AH1781">
        <v>1.7312606362466119E-4</v>
      </c>
      <c r="BK1781">
        <v>1408788.3288</v>
      </c>
      <c r="BL1781">
        <v>5.4210364727044606E-4</v>
      </c>
    </row>
    <row r="1782" spans="1:82" x14ac:dyDescent="0.3">
      <c r="A1782" t="s">
        <v>7794</v>
      </c>
      <c r="B1782" t="s">
        <v>49</v>
      </c>
      <c r="C1782" t="s">
        <v>2350</v>
      </c>
      <c r="D1782" t="s">
        <v>425</v>
      </c>
      <c r="E1782" t="s">
        <v>426</v>
      </c>
      <c r="F1782" t="s">
        <v>3265</v>
      </c>
      <c r="G1782" t="s">
        <v>128</v>
      </c>
      <c r="H1782" t="s">
        <v>7795</v>
      </c>
      <c r="I1782" t="s">
        <v>7796</v>
      </c>
      <c r="J1782" t="s">
        <v>48</v>
      </c>
      <c r="K1782" t="s">
        <v>6820</v>
      </c>
      <c r="L1782" t="s">
        <v>55</v>
      </c>
      <c r="M1782" t="s">
        <v>7797</v>
      </c>
      <c r="N1782" t="s">
        <v>3237</v>
      </c>
      <c r="O1782" t="s">
        <v>48</v>
      </c>
      <c r="P1782" t="s">
        <v>48</v>
      </c>
      <c r="Q1782" t="s">
        <v>48</v>
      </c>
      <c r="R1782">
        <v>0</v>
      </c>
      <c r="T1782" t="s">
        <v>55</v>
      </c>
      <c r="U1782" t="s">
        <v>55</v>
      </c>
      <c r="W1782" t="s">
        <v>55</v>
      </c>
      <c r="X1782" t="s">
        <v>55</v>
      </c>
      <c r="Y1782">
        <v>1.09979</v>
      </c>
      <c r="Z1782">
        <v>3</v>
      </c>
      <c r="AA1782" t="b">
        <v>0</v>
      </c>
      <c r="AB1782" t="s">
        <v>48</v>
      </c>
      <c r="AC1782" t="s">
        <v>3237</v>
      </c>
      <c r="AD1782" t="b">
        <v>0</v>
      </c>
      <c r="AE1782" t="b">
        <v>0</v>
      </c>
      <c r="AF1782" t="s">
        <v>4005</v>
      </c>
      <c r="AG1782">
        <v>185894235.88700002</v>
      </c>
      <c r="AH1782">
        <v>1.2023448075614252E-3</v>
      </c>
      <c r="AI1782">
        <v>79508980.409500003</v>
      </c>
      <c r="AJ1782">
        <v>1.4795777361308723E-3</v>
      </c>
      <c r="AM1782">
        <v>1119844.7945000001</v>
      </c>
      <c r="AN1782">
        <v>2.1026468775845637E-3</v>
      </c>
      <c r="AO1782">
        <v>12318292.739500001</v>
      </c>
      <c r="AP1782">
        <v>3.0994666196751575E-3</v>
      </c>
    </row>
    <row r="1783" spans="1:82" x14ac:dyDescent="0.3">
      <c r="A1783" t="s">
        <v>7798</v>
      </c>
      <c r="B1783" t="s">
        <v>49</v>
      </c>
      <c r="C1783" t="s">
        <v>2062</v>
      </c>
      <c r="D1783" t="s">
        <v>379</v>
      </c>
      <c r="E1783" t="s">
        <v>2063</v>
      </c>
      <c r="F1783" t="s">
        <v>3914</v>
      </c>
      <c r="G1783" t="s">
        <v>53</v>
      </c>
      <c r="H1783" t="s">
        <v>7799</v>
      </c>
      <c r="I1783" t="s">
        <v>4331</v>
      </c>
      <c r="J1783" t="s">
        <v>63</v>
      </c>
      <c r="K1783" t="s">
        <v>4332</v>
      </c>
      <c r="L1783" t="s">
        <v>107</v>
      </c>
      <c r="M1783" t="s">
        <v>4333</v>
      </c>
      <c r="N1783" t="s">
        <v>3215</v>
      </c>
      <c r="O1783" t="s">
        <v>62</v>
      </c>
      <c r="P1783" t="s">
        <v>63</v>
      </c>
      <c r="Q1783" t="s">
        <v>107</v>
      </c>
      <c r="R1783">
        <v>-1.7100000000000001E-4</v>
      </c>
      <c r="S1783" t="s">
        <v>3194</v>
      </c>
      <c r="V1783" t="s">
        <v>55</v>
      </c>
      <c r="W1783" t="s">
        <v>55</v>
      </c>
      <c r="Y1783">
        <v>1.0856000000000001</v>
      </c>
      <c r="Z1783">
        <v>2</v>
      </c>
      <c r="AA1783" t="b">
        <v>0</v>
      </c>
      <c r="AB1783" t="s">
        <v>63</v>
      </c>
      <c r="AC1783" t="s">
        <v>3215</v>
      </c>
      <c r="AD1783" t="b">
        <v>0</v>
      </c>
      <c r="AE1783" t="b">
        <v>0</v>
      </c>
      <c r="AF1783" t="s">
        <v>107</v>
      </c>
      <c r="AG1783">
        <v>2179624.6576</v>
      </c>
      <c r="AH1783">
        <v>1.4097588217265846E-5</v>
      </c>
      <c r="AI1783">
        <v>45772117.809600003</v>
      </c>
      <c r="AJ1783">
        <v>8.5177053079845224E-4</v>
      </c>
      <c r="AO1783">
        <v>871849.86304000008</v>
      </c>
      <c r="AP1783">
        <v>2.1937046025832013E-4</v>
      </c>
      <c r="AS1783">
        <v>1198793.56168</v>
      </c>
      <c r="AT1783">
        <v>6.8222188863783844E-4</v>
      </c>
      <c r="AU1783">
        <v>217962.46576000002</v>
      </c>
      <c r="AV1783">
        <v>4.7785292093739853E-3</v>
      </c>
      <c r="AY1783">
        <v>217962.46576000002</v>
      </c>
      <c r="AZ1783">
        <v>1.2113477369395385E-2</v>
      </c>
    </row>
    <row r="1784" spans="1:82" x14ac:dyDescent="0.3">
      <c r="A1784" t="s">
        <v>7800</v>
      </c>
      <c r="B1784" t="s">
        <v>49</v>
      </c>
      <c r="C1784" t="s">
        <v>2069</v>
      </c>
      <c r="D1784" t="s">
        <v>1273</v>
      </c>
      <c r="E1784" t="s">
        <v>1274</v>
      </c>
      <c r="F1784" t="s">
        <v>3244</v>
      </c>
      <c r="G1784" t="s">
        <v>53</v>
      </c>
      <c r="H1784" t="s">
        <v>7801</v>
      </c>
      <c r="I1784" t="s">
        <v>5151</v>
      </c>
      <c r="J1784" t="s">
        <v>56</v>
      </c>
      <c r="K1784" t="s">
        <v>5222</v>
      </c>
      <c r="L1784" t="s">
        <v>56</v>
      </c>
      <c r="M1784" t="s">
        <v>7802</v>
      </c>
      <c r="N1784" t="s">
        <v>3221</v>
      </c>
      <c r="O1784" t="s">
        <v>56</v>
      </c>
      <c r="P1784" t="s">
        <v>56</v>
      </c>
      <c r="Q1784" t="s">
        <v>56</v>
      </c>
      <c r="R1784">
        <v>1.6750000000000001E-3</v>
      </c>
      <c r="S1784" t="s">
        <v>3194</v>
      </c>
      <c r="T1784" t="s">
        <v>3194</v>
      </c>
      <c r="U1784" t="s">
        <v>3194</v>
      </c>
      <c r="V1784" t="s">
        <v>55</v>
      </c>
      <c r="X1784" t="s">
        <v>3389</v>
      </c>
      <c r="Y1784">
        <v>1.0075100000000001</v>
      </c>
      <c r="Z1784">
        <v>4</v>
      </c>
      <c r="AA1784" t="b">
        <v>0</v>
      </c>
      <c r="AB1784" t="s">
        <v>56</v>
      </c>
      <c r="AC1784" t="s">
        <v>3221</v>
      </c>
      <c r="AD1784" t="b">
        <v>0</v>
      </c>
      <c r="AE1784" t="b">
        <v>0</v>
      </c>
      <c r="AF1784" t="s">
        <v>56</v>
      </c>
      <c r="AG1784">
        <v>4313700.9039599998</v>
      </c>
      <c r="AH1784">
        <v>2.790057399306397E-5</v>
      </c>
      <c r="AI1784">
        <v>1848728.95884</v>
      </c>
      <c r="AJ1784">
        <v>3.4402883718947101E-5</v>
      </c>
    </row>
    <row r="1785" spans="1:82" x14ac:dyDescent="0.3">
      <c r="A1785" t="s">
        <v>7803</v>
      </c>
      <c r="B1785" t="s">
        <v>49</v>
      </c>
      <c r="C1785" t="s">
        <v>1381</v>
      </c>
      <c r="D1785" t="s">
        <v>675</v>
      </c>
      <c r="E1785" t="s">
        <v>676</v>
      </c>
      <c r="F1785" t="s">
        <v>3271</v>
      </c>
      <c r="G1785" t="s">
        <v>53</v>
      </c>
      <c r="H1785" t="s">
        <v>4550</v>
      </c>
      <c r="I1785" t="s">
        <v>3853</v>
      </c>
      <c r="J1785" t="s">
        <v>107</v>
      </c>
      <c r="K1785" t="s">
        <v>5132</v>
      </c>
      <c r="L1785" t="s">
        <v>108</v>
      </c>
      <c r="M1785" t="s">
        <v>7804</v>
      </c>
      <c r="N1785" t="s">
        <v>3581</v>
      </c>
      <c r="O1785" t="s">
        <v>108</v>
      </c>
      <c r="P1785" t="s">
        <v>107</v>
      </c>
      <c r="Q1785" t="s">
        <v>129</v>
      </c>
      <c r="R1785">
        <v>-4.1530000000000004E-3</v>
      </c>
      <c r="S1785" t="s">
        <v>3208</v>
      </c>
      <c r="W1785" t="s">
        <v>55</v>
      </c>
      <c r="Y1785">
        <v>1.0521500000000001</v>
      </c>
      <c r="Z1785">
        <v>3</v>
      </c>
      <c r="AA1785" t="b">
        <v>0</v>
      </c>
      <c r="AB1785" t="s">
        <v>107</v>
      </c>
      <c r="AC1785" t="s">
        <v>3581</v>
      </c>
      <c r="AD1785" t="b">
        <v>0</v>
      </c>
      <c r="AE1785" t="b">
        <v>0</v>
      </c>
      <c r="AF1785" t="s">
        <v>108</v>
      </c>
      <c r="AG1785">
        <v>8659980.6851000004</v>
      </c>
      <c r="AH1785">
        <v>5.6011864814579611E-5</v>
      </c>
      <c r="AY1785">
        <v>105609.52055000002</v>
      </c>
      <c r="AZ1785">
        <v>5.8693524718323132E-3</v>
      </c>
      <c r="BC1785">
        <v>3321419.4212975004</v>
      </c>
      <c r="BD1785">
        <v>3.0401347506191067E-3</v>
      </c>
    </row>
    <row r="1786" spans="1:82" x14ac:dyDescent="0.3">
      <c r="A1786" t="s">
        <v>7805</v>
      </c>
      <c r="B1786" t="s">
        <v>3210</v>
      </c>
      <c r="C1786" t="s">
        <v>7806</v>
      </c>
      <c r="E1786" t="s">
        <v>7807</v>
      </c>
      <c r="F1786" t="s">
        <v>3808</v>
      </c>
      <c r="R1786">
        <v>0</v>
      </c>
      <c r="Y1786">
        <v>1171.04</v>
      </c>
      <c r="AA1786" t="b">
        <v>0</v>
      </c>
      <c r="AD1786" t="b">
        <v>0</v>
      </c>
      <c r="AE1786" t="b">
        <v>0</v>
      </c>
      <c r="CC1786">
        <v>481297.44</v>
      </c>
      <c r="CD1786">
        <v>2.0962197454088005E-3</v>
      </c>
    </row>
    <row r="1787" spans="1:82" x14ac:dyDescent="0.3">
      <c r="A1787" t="s">
        <v>7808</v>
      </c>
      <c r="B1787" t="s">
        <v>49</v>
      </c>
      <c r="C1787" t="s">
        <v>2356</v>
      </c>
      <c r="D1787" t="s">
        <v>1042</v>
      </c>
      <c r="E1787" t="s">
        <v>1056</v>
      </c>
      <c r="F1787" t="s">
        <v>3244</v>
      </c>
      <c r="G1787" t="s">
        <v>53</v>
      </c>
      <c r="H1787" t="s">
        <v>5954</v>
      </c>
      <c r="I1787" t="s">
        <v>3952</v>
      </c>
      <c r="J1787" t="s">
        <v>56</v>
      </c>
      <c r="K1787" t="s">
        <v>4017</v>
      </c>
      <c r="L1787" t="s">
        <v>56</v>
      </c>
      <c r="M1787" t="s">
        <v>4186</v>
      </c>
      <c r="N1787" t="s">
        <v>3207</v>
      </c>
      <c r="O1787" t="s">
        <v>56</v>
      </c>
      <c r="P1787" t="s">
        <v>56</v>
      </c>
      <c r="Q1787" t="s">
        <v>68</v>
      </c>
      <c r="R1787">
        <v>3.6189999999999998E-3</v>
      </c>
      <c r="S1787" t="s">
        <v>3194</v>
      </c>
      <c r="T1787" t="s">
        <v>3194</v>
      </c>
      <c r="U1787" t="s">
        <v>3201</v>
      </c>
      <c r="V1787" t="s">
        <v>55</v>
      </c>
      <c r="W1787" t="s">
        <v>55</v>
      </c>
      <c r="X1787" t="s">
        <v>55</v>
      </c>
      <c r="Y1787">
        <v>1.00607</v>
      </c>
      <c r="Z1787">
        <v>4</v>
      </c>
      <c r="AA1787" t="b">
        <v>0</v>
      </c>
      <c r="AB1787" t="s">
        <v>56</v>
      </c>
      <c r="AC1787" t="s">
        <v>3207</v>
      </c>
      <c r="AD1787" t="b">
        <v>0</v>
      </c>
      <c r="AE1787" t="b">
        <v>0</v>
      </c>
      <c r="AF1787" t="s">
        <v>56</v>
      </c>
      <c r="AG1787">
        <v>22446052.781830002</v>
      </c>
      <c r="AH1787">
        <v>1.4517876191109111E-4</v>
      </c>
      <c r="AI1787">
        <v>7448465.9455399998</v>
      </c>
      <c r="AJ1787">
        <v>1.3860804558918973E-4</v>
      </c>
      <c r="AM1787">
        <v>201309.89042000001</v>
      </c>
      <c r="AN1787">
        <v>3.7798417655501604E-4</v>
      </c>
      <c r="AO1787">
        <v>2315063.7398299999</v>
      </c>
      <c r="AP1787">
        <v>5.82504648636453E-4</v>
      </c>
      <c r="AS1787">
        <v>805239.56168000004</v>
      </c>
      <c r="AT1787">
        <v>4.5825409155965765E-4</v>
      </c>
    </row>
    <row r="1788" spans="1:82" x14ac:dyDescent="0.3">
      <c r="A1788" t="s">
        <v>7809</v>
      </c>
      <c r="B1788" t="s">
        <v>49</v>
      </c>
      <c r="C1788" t="s">
        <v>7810</v>
      </c>
      <c r="E1788" t="s">
        <v>7811</v>
      </c>
      <c r="F1788" t="s">
        <v>3808</v>
      </c>
      <c r="R1788">
        <v>0</v>
      </c>
      <c r="Y1788">
        <v>2017.45</v>
      </c>
      <c r="AA1788" t="b">
        <v>0</v>
      </c>
      <c r="AD1788" t="b">
        <v>0</v>
      </c>
      <c r="AE1788" t="b">
        <v>0</v>
      </c>
      <c r="AG1788">
        <v>35009104.397700004</v>
      </c>
      <c r="AH1788">
        <v>2.2643528826540721E-4</v>
      </c>
      <c r="AI1788">
        <v>13129564.6</v>
      </c>
      <c r="AJ1788">
        <v>2.4432726174074965E-4</v>
      </c>
    </row>
    <row r="1789" spans="1:82" x14ac:dyDescent="0.3">
      <c r="A1789" t="s">
        <v>7812</v>
      </c>
      <c r="B1789" t="s">
        <v>49</v>
      </c>
      <c r="C1789" t="s">
        <v>7813</v>
      </c>
      <c r="D1789" t="s">
        <v>704</v>
      </c>
      <c r="E1789" t="s">
        <v>705</v>
      </c>
      <c r="F1789" t="s">
        <v>3998</v>
      </c>
      <c r="R1789">
        <v>0</v>
      </c>
      <c r="T1789" t="s">
        <v>3194</v>
      </c>
      <c r="U1789" t="s">
        <v>3194</v>
      </c>
      <c r="Y1789">
        <v>148.80000000000001</v>
      </c>
      <c r="Z1789">
        <v>4</v>
      </c>
      <c r="AA1789" t="b">
        <v>0</v>
      </c>
      <c r="AD1789" t="b">
        <v>0</v>
      </c>
      <c r="AE1789" t="b">
        <v>0</v>
      </c>
      <c r="AG1789">
        <v>74166384</v>
      </c>
      <c r="AH1789">
        <v>4.7970054731666297E-4</v>
      </c>
      <c r="AI1789">
        <v>13545859.200000001</v>
      </c>
      <c r="AJ1789">
        <v>2.5207406239973422E-4</v>
      </c>
      <c r="AK1789">
        <v>5783260.8000000007</v>
      </c>
      <c r="AL1789">
        <v>6.9441120060688172E-4</v>
      </c>
      <c r="AO1789">
        <v>2907403.2</v>
      </c>
      <c r="AP1789">
        <v>7.3154611267198287E-4</v>
      </c>
      <c r="CA1789">
        <v>543120</v>
      </c>
      <c r="CB1789">
        <v>5.9686872313728905E-4</v>
      </c>
    </row>
    <row r="1790" spans="1:82" x14ac:dyDescent="0.3">
      <c r="A1790" t="s">
        <v>7814</v>
      </c>
      <c r="B1790" t="s">
        <v>49</v>
      </c>
      <c r="D1790" t="s">
        <v>346</v>
      </c>
      <c r="E1790" t="s">
        <v>3818</v>
      </c>
      <c r="F1790" t="s">
        <v>3819</v>
      </c>
      <c r="H1790" t="s">
        <v>7815</v>
      </c>
      <c r="R1790">
        <v>0</v>
      </c>
      <c r="S1790" t="s">
        <v>3194</v>
      </c>
      <c r="T1790" t="s">
        <v>3194</v>
      </c>
      <c r="U1790" t="s">
        <v>3194</v>
      </c>
      <c r="V1790" t="s">
        <v>55</v>
      </c>
      <c r="W1790" t="s">
        <v>55</v>
      </c>
      <c r="X1790" t="s">
        <v>55</v>
      </c>
      <c r="Y1790">
        <v>2.4426906000000002E-3</v>
      </c>
      <c r="Z1790">
        <v>2</v>
      </c>
      <c r="AA1790" t="b">
        <v>0</v>
      </c>
      <c r="AD1790" t="b">
        <v>0</v>
      </c>
      <c r="AE1790" t="b">
        <v>0</v>
      </c>
      <c r="AI1790">
        <v>610672.65</v>
      </c>
      <c r="AJ1790">
        <v>1.1363969860391806E-5</v>
      </c>
    </row>
    <row r="1791" spans="1:82" x14ac:dyDescent="0.3">
      <c r="A1791" t="s">
        <v>7816</v>
      </c>
      <c r="B1791" t="s">
        <v>49</v>
      </c>
      <c r="C1791" t="s">
        <v>830</v>
      </c>
      <c r="D1791" t="s">
        <v>126</v>
      </c>
      <c r="E1791" t="s">
        <v>127</v>
      </c>
      <c r="F1791" t="s">
        <v>3265</v>
      </c>
      <c r="G1791" t="s">
        <v>128</v>
      </c>
      <c r="H1791" t="s">
        <v>7817</v>
      </c>
      <c r="I1791" t="s">
        <v>3267</v>
      </c>
      <c r="J1791" t="s">
        <v>129</v>
      </c>
      <c r="K1791" t="s">
        <v>3256</v>
      </c>
      <c r="L1791" t="s">
        <v>55</v>
      </c>
      <c r="M1791" t="s">
        <v>3269</v>
      </c>
      <c r="N1791" t="s">
        <v>3237</v>
      </c>
      <c r="O1791" t="s">
        <v>129</v>
      </c>
      <c r="P1791" t="s">
        <v>129</v>
      </c>
      <c r="Q1791" t="s">
        <v>48</v>
      </c>
      <c r="R1791">
        <v>-4.483E-3</v>
      </c>
      <c r="S1791" t="s">
        <v>55</v>
      </c>
      <c r="T1791" t="s">
        <v>55</v>
      </c>
      <c r="U1791" t="s">
        <v>55</v>
      </c>
      <c r="X1791" t="s">
        <v>55</v>
      </c>
      <c r="Y1791">
        <v>1.0089172</v>
      </c>
      <c r="Z1791">
        <v>2</v>
      </c>
      <c r="AA1791" t="b">
        <v>0</v>
      </c>
      <c r="AB1791" t="s">
        <v>129</v>
      </c>
      <c r="AC1791" t="s">
        <v>3237</v>
      </c>
      <c r="AD1791" t="b">
        <v>0</v>
      </c>
      <c r="AE1791" t="b">
        <v>0</v>
      </c>
      <c r="AG1791">
        <v>78695541.599999994</v>
      </c>
      <c r="AH1791">
        <v>5.0899467307050073E-4</v>
      </c>
      <c r="AI1791">
        <v>22196178.399999999</v>
      </c>
      <c r="AJ1791">
        <v>4.1304732143068729E-4</v>
      </c>
    </row>
    <row r="1792" spans="1:82" x14ac:dyDescent="0.3">
      <c r="A1792" t="s">
        <v>7818</v>
      </c>
      <c r="B1792" t="s">
        <v>49</v>
      </c>
      <c r="C1792" t="s">
        <v>2371</v>
      </c>
      <c r="D1792" t="s">
        <v>396</v>
      </c>
      <c r="E1792" t="s">
        <v>829</v>
      </c>
      <c r="F1792" t="s">
        <v>3250</v>
      </c>
      <c r="G1792" t="s">
        <v>53</v>
      </c>
      <c r="H1792" t="s">
        <v>3472</v>
      </c>
      <c r="I1792" t="s">
        <v>4030</v>
      </c>
      <c r="J1792" t="s">
        <v>68</v>
      </c>
      <c r="K1792" t="s">
        <v>5727</v>
      </c>
      <c r="L1792" t="s">
        <v>107</v>
      </c>
      <c r="M1792" t="s">
        <v>5728</v>
      </c>
      <c r="N1792" t="s">
        <v>3470</v>
      </c>
      <c r="O1792" t="s">
        <v>63</v>
      </c>
      <c r="P1792" t="s">
        <v>68</v>
      </c>
      <c r="Q1792" t="s">
        <v>107</v>
      </c>
      <c r="R1792">
        <v>2.2660000000000002E-3</v>
      </c>
      <c r="S1792" t="s">
        <v>3201</v>
      </c>
      <c r="T1792" t="s">
        <v>3194</v>
      </c>
      <c r="U1792" t="s">
        <v>3201</v>
      </c>
      <c r="V1792" t="s">
        <v>55</v>
      </c>
      <c r="X1792" t="s">
        <v>55</v>
      </c>
      <c r="Y1792">
        <v>1.0091299999999999</v>
      </c>
      <c r="Z1792">
        <v>4</v>
      </c>
      <c r="AA1792" t="b">
        <v>0</v>
      </c>
      <c r="AB1792" t="s">
        <v>68</v>
      </c>
      <c r="AC1792" t="s">
        <v>3470</v>
      </c>
      <c r="AD1792" t="b">
        <v>0</v>
      </c>
      <c r="AE1792" t="b">
        <v>0</v>
      </c>
      <c r="AF1792" t="s">
        <v>107</v>
      </c>
      <c r="AG1792">
        <v>110921053.66575998</v>
      </c>
      <c r="AH1792">
        <v>7.1742597228962939E-4</v>
      </c>
      <c r="AI1792">
        <v>54181934.454399988</v>
      </c>
      <c r="AJ1792">
        <v>1.0082682925418812E-3</v>
      </c>
      <c r="AK1792">
        <v>3012920.6542399991</v>
      </c>
      <c r="AL1792">
        <v>3.6176923732093651E-4</v>
      </c>
      <c r="AM1792">
        <v>1114021.0822399997</v>
      </c>
      <c r="AN1792">
        <v>2.0917121387175512E-3</v>
      </c>
      <c r="AO1792">
        <v>9215992.5894399974</v>
      </c>
      <c r="AP1792">
        <v>2.3188815205330417E-3</v>
      </c>
      <c r="AS1792">
        <v>708922.50687999988</v>
      </c>
      <c r="AT1792">
        <v>4.0344098183490713E-4</v>
      </c>
      <c r="BK1792">
        <v>3038239.3151999991</v>
      </c>
      <c r="BL1792">
        <v>1.1691185825292321E-3</v>
      </c>
    </row>
    <row r="1793" spans="1:82" x14ac:dyDescent="0.3">
      <c r="A1793" t="s">
        <v>7819</v>
      </c>
      <c r="B1793" t="s">
        <v>49</v>
      </c>
      <c r="C1793" t="s">
        <v>1593</v>
      </c>
      <c r="D1793" t="s">
        <v>580</v>
      </c>
      <c r="E1793" t="s">
        <v>581</v>
      </c>
      <c r="F1793" t="s">
        <v>3250</v>
      </c>
      <c r="G1793" t="s">
        <v>53</v>
      </c>
      <c r="H1793" t="s">
        <v>7820</v>
      </c>
      <c r="I1793" t="s">
        <v>5376</v>
      </c>
      <c r="J1793" t="s">
        <v>68</v>
      </c>
      <c r="K1793" t="s">
        <v>5376</v>
      </c>
      <c r="L1793" t="s">
        <v>62</v>
      </c>
      <c r="M1793" t="s">
        <v>7821</v>
      </c>
      <c r="N1793" t="s">
        <v>55</v>
      </c>
      <c r="O1793" t="s">
        <v>68</v>
      </c>
      <c r="P1793" t="s">
        <v>68</v>
      </c>
      <c r="Q1793" t="s">
        <v>62</v>
      </c>
      <c r="R1793">
        <v>7.9819999999999995E-3</v>
      </c>
      <c r="S1793" t="s">
        <v>3194</v>
      </c>
      <c r="T1793" t="s">
        <v>3194</v>
      </c>
      <c r="U1793" t="s">
        <v>3194</v>
      </c>
      <c r="Y1793">
        <v>0.90322000000000002</v>
      </c>
      <c r="Z1793">
        <v>5</v>
      </c>
      <c r="AA1793" t="b">
        <v>0</v>
      </c>
      <c r="AB1793" t="s">
        <v>68</v>
      </c>
      <c r="AD1793" t="b">
        <v>0</v>
      </c>
      <c r="AE1793" t="b">
        <v>0</v>
      </c>
      <c r="AF1793" t="s">
        <v>62</v>
      </c>
      <c r="AG1793">
        <v>33914671.233750001</v>
      </c>
      <c r="AH1793">
        <v>2.193566070700516E-4</v>
      </c>
      <c r="AI1793">
        <v>33914671.233750001</v>
      </c>
      <c r="AJ1793">
        <v>6.3111603528573281E-4</v>
      </c>
    </row>
    <row r="1794" spans="1:82" x14ac:dyDescent="0.3">
      <c r="A1794" t="s">
        <v>7822</v>
      </c>
      <c r="B1794" t="s">
        <v>49</v>
      </c>
      <c r="C1794" t="s">
        <v>2620</v>
      </c>
      <c r="D1794" t="s">
        <v>798</v>
      </c>
      <c r="E1794" t="s">
        <v>799</v>
      </c>
      <c r="F1794" t="s">
        <v>3271</v>
      </c>
      <c r="G1794" t="s">
        <v>53</v>
      </c>
      <c r="H1794" t="s">
        <v>7823</v>
      </c>
      <c r="I1794" t="s">
        <v>3745</v>
      </c>
      <c r="J1794" t="s">
        <v>108</v>
      </c>
      <c r="K1794" t="s">
        <v>4060</v>
      </c>
      <c r="L1794" t="s">
        <v>108</v>
      </c>
      <c r="M1794" t="s">
        <v>4154</v>
      </c>
      <c r="N1794" t="s">
        <v>3309</v>
      </c>
      <c r="O1794" t="s">
        <v>108</v>
      </c>
      <c r="P1794" t="s">
        <v>108</v>
      </c>
      <c r="Q1794" t="s">
        <v>108</v>
      </c>
      <c r="R1794">
        <v>-2.9589999999999998E-3</v>
      </c>
      <c r="S1794" t="s">
        <v>3194</v>
      </c>
      <c r="T1794" t="s">
        <v>3208</v>
      </c>
      <c r="U1794" t="s">
        <v>3194</v>
      </c>
      <c r="W1794" t="s">
        <v>55</v>
      </c>
      <c r="X1794" t="s">
        <v>55</v>
      </c>
      <c r="Y1794">
        <v>1.0747100000000001</v>
      </c>
      <c r="Z1794">
        <v>2</v>
      </c>
      <c r="AA1794" t="b">
        <v>0</v>
      </c>
      <c r="AB1794" t="s">
        <v>108</v>
      </c>
      <c r="AC1794" t="s">
        <v>3309</v>
      </c>
      <c r="AD1794" t="b">
        <v>0</v>
      </c>
      <c r="AE1794" t="b">
        <v>0</v>
      </c>
      <c r="AF1794" t="s">
        <v>108</v>
      </c>
      <c r="AG1794">
        <v>1318505184.3015001</v>
      </c>
      <c r="AH1794">
        <v>8.52795598811029E-3</v>
      </c>
      <c r="AI1794">
        <v>390668202.75600004</v>
      </c>
      <c r="AJ1794">
        <v>7.2699206056348184E-3</v>
      </c>
      <c r="AM1794">
        <v>1627784.1781500001</v>
      </c>
      <c r="AN1794">
        <v>3.056365789597509E-3</v>
      </c>
      <c r="AO1794">
        <v>33098278.289050002</v>
      </c>
      <c r="AP1794">
        <v>8.3280216581209012E-3</v>
      </c>
      <c r="AQ1794">
        <v>8681515.6168000009</v>
      </c>
      <c r="AR1794">
        <v>2.1407801962014601E-2</v>
      </c>
      <c r="AW1794">
        <v>8030401.9455400007</v>
      </c>
      <c r="AX1794">
        <v>1.6307477820193692E-2</v>
      </c>
      <c r="BC1794">
        <v>10851894.521</v>
      </c>
      <c r="BD1794">
        <v>9.9328682887201529E-3</v>
      </c>
      <c r="BE1794">
        <v>1085189.4521000001</v>
      </c>
      <c r="BF1794">
        <v>2.7187559781249844E-3</v>
      </c>
      <c r="BG1794">
        <v>1085189.4521000001</v>
      </c>
      <c r="BH1794">
        <v>9.1470090459110833E-3</v>
      </c>
      <c r="BM1794">
        <v>10851894.521</v>
      </c>
      <c r="BN1794">
        <v>1.9898038939584226E-2</v>
      </c>
      <c r="BO1794">
        <v>6511136.7126000002</v>
      </c>
      <c r="BP1794">
        <v>1.6776955498385097E-2</v>
      </c>
    </row>
    <row r="1795" spans="1:82" x14ac:dyDescent="0.3">
      <c r="A1795" t="s">
        <v>7824</v>
      </c>
      <c r="B1795" t="s">
        <v>49</v>
      </c>
      <c r="D1795" t="s">
        <v>514</v>
      </c>
      <c r="E1795" t="s">
        <v>4622</v>
      </c>
      <c r="F1795" t="s">
        <v>3864</v>
      </c>
      <c r="H1795" t="s">
        <v>5287</v>
      </c>
      <c r="R1795">
        <v>0</v>
      </c>
      <c r="Y1795">
        <v>0.21767418599999999</v>
      </c>
      <c r="Z1795">
        <v>4</v>
      </c>
      <c r="AA1795" t="b">
        <v>0</v>
      </c>
      <c r="AD1795" t="b">
        <v>0</v>
      </c>
      <c r="AE1795" t="b">
        <v>0</v>
      </c>
      <c r="AG1795">
        <v>8706967.4399999995</v>
      </c>
      <c r="AH1795">
        <v>5.6315770314976715E-5</v>
      </c>
    </row>
    <row r="1796" spans="1:82" x14ac:dyDescent="0.3">
      <c r="A1796" t="s">
        <v>4509</v>
      </c>
      <c r="B1796" t="s">
        <v>49</v>
      </c>
      <c r="D1796" t="s">
        <v>346</v>
      </c>
      <c r="E1796" t="s">
        <v>3818</v>
      </c>
      <c r="F1796" t="s">
        <v>3819</v>
      </c>
      <c r="H1796" t="s">
        <v>4510</v>
      </c>
      <c r="R1796">
        <v>0</v>
      </c>
      <c r="S1796" t="s">
        <v>3194</v>
      </c>
      <c r="T1796" t="s">
        <v>3194</v>
      </c>
      <c r="U1796" t="s">
        <v>3194</v>
      </c>
      <c r="V1796" t="s">
        <v>55</v>
      </c>
      <c r="W1796" t="s">
        <v>55</v>
      </c>
      <c r="X1796" t="s">
        <v>55</v>
      </c>
      <c r="Y1796">
        <v>8.1699690000000004E-4</v>
      </c>
      <c r="Z1796">
        <v>2</v>
      </c>
      <c r="AA1796" t="b">
        <v>0</v>
      </c>
      <c r="AD1796" t="b">
        <v>0</v>
      </c>
      <c r="AE1796" t="b">
        <v>0</v>
      </c>
      <c r="AG1796">
        <v>81699.69</v>
      </c>
      <c r="AH1796">
        <v>5.2842519609155676E-7</v>
      </c>
    </row>
    <row r="1797" spans="1:82" x14ac:dyDescent="0.3">
      <c r="A1797" t="s">
        <v>7825</v>
      </c>
      <c r="B1797" t="s">
        <v>49</v>
      </c>
      <c r="C1797" t="s">
        <v>1062</v>
      </c>
      <c r="D1797" t="s">
        <v>463</v>
      </c>
      <c r="E1797" t="s">
        <v>464</v>
      </c>
      <c r="F1797" t="s">
        <v>3271</v>
      </c>
      <c r="G1797" t="s">
        <v>53</v>
      </c>
      <c r="H1797" t="s">
        <v>4976</v>
      </c>
      <c r="I1797" t="s">
        <v>3256</v>
      </c>
      <c r="J1797" t="s">
        <v>55</v>
      </c>
      <c r="K1797" t="s">
        <v>4467</v>
      </c>
      <c r="L1797" t="s">
        <v>108</v>
      </c>
      <c r="M1797" t="s">
        <v>4468</v>
      </c>
      <c r="N1797" t="s">
        <v>3309</v>
      </c>
      <c r="O1797" t="s">
        <v>108</v>
      </c>
      <c r="P1797" t="s">
        <v>108</v>
      </c>
      <c r="Q1797" t="s">
        <v>108</v>
      </c>
      <c r="R1797">
        <v>-2.4649999999999997E-3</v>
      </c>
      <c r="S1797" t="s">
        <v>3194</v>
      </c>
      <c r="Y1797">
        <v>0.99140000000000006</v>
      </c>
      <c r="Z1797">
        <v>2</v>
      </c>
      <c r="AA1797" t="b">
        <v>0</v>
      </c>
      <c r="AC1797" t="s">
        <v>3309</v>
      </c>
      <c r="AD1797" t="b">
        <v>0</v>
      </c>
      <c r="AE1797" t="b">
        <v>0</v>
      </c>
      <c r="AF1797" t="s">
        <v>108</v>
      </c>
      <c r="AW1797">
        <v>4780747.3972800002</v>
      </c>
      <c r="AX1797">
        <v>9.7083474368791136E-3</v>
      </c>
    </row>
    <row r="1798" spans="1:82" x14ac:dyDescent="0.3">
      <c r="A1798" t="s">
        <v>7826</v>
      </c>
      <c r="B1798" t="s">
        <v>49</v>
      </c>
      <c r="C1798" t="s">
        <v>2180</v>
      </c>
      <c r="D1798" t="s">
        <v>396</v>
      </c>
      <c r="E1798" t="s">
        <v>829</v>
      </c>
      <c r="F1798" t="s">
        <v>3250</v>
      </c>
      <c r="G1798" t="s">
        <v>53</v>
      </c>
      <c r="H1798" t="s">
        <v>7827</v>
      </c>
      <c r="I1798" t="s">
        <v>7828</v>
      </c>
      <c r="J1798" t="s">
        <v>68</v>
      </c>
      <c r="K1798" t="s">
        <v>6005</v>
      </c>
      <c r="L1798" t="s">
        <v>107</v>
      </c>
      <c r="M1798" t="s">
        <v>7828</v>
      </c>
      <c r="N1798" t="s">
        <v>3470</v>
      </c>
      <c r="O1798" t="s">
        <v>63</v>
      </c>
      <c r="P1798" t="s">
        <v>68</v>
      </c>
      <c r="Q1798" t="s">
        <v>107</v>
      </c>
      <c r="R1798">
        <v>9.7850000000000003E-3</v>
      </c>
      <c r="S1798" t="s">
        <v>3201</v>
      </c>
      <c r="T1798" t="s">
        <v>3194</v>
      </c>
      <c r="U1798" t="s">
        <v>3201</v>
      </c>
      <c r="V1798" t="s">
        <v>55</v>
      </c>
      <c r="X1798" t="s">
        <v>55</v>
      </c>
      <c r="Y1798">
        <v>0.83221000000000001</v>
      </c>
      <c r="Z1798">
        <v>4</v>
      </c>
      <c r="AA1798" t="b">
        <v>0</v>
      </c>
      <c r="AB1798" t="s">
        <v>68</v>
      </c>
      <c r="AC1798" t="s">
        <v>3470</v>
      </c>
      <c r="AD1798" t="b">
        <v>0</v>
      </c>
      <c r="AE1798" t="b">
        <v>0</v>
      </c>
      <c r="AF1798" t="s">
        <v>107</v>
      </c>
      <c r="AG1798">
        <v>40415334.355499998</v>
      </c>
      <c r="AH1798">
        <v>2.6140222786538014E-4</v>
      </c>
      <c r="AI1798">
        <v>13749546.739499999</v>
      </c>
      <c r="AJ1798">
        <v>2.5586447131982482E-4</v>
      </c>
      <c r="BM1798">
        <v>4999835.1780000003</v>
      </c>
      <c r="BN1798">
        <v>9.1677001532612882E-3</v>
      </c>
      <c r="BO1798">
        <v>1666611.726</v>
      </c>
      <c r="BP1798">
        <v>4.2942840850017476E-3</v>
      </c>
      <c r="BQ1798">
        <v>249991.75889999999</v>
      </c>
      <c r="BR1798">
        <v>7.6803023786409302E-3</v>
      </c>
      <c r="BU1798">
        <v>833305.86300000001</v>
      </c>
      <c r="BV1798">
        <v>3.3346481451531343E-3</v>
      </c>
      <c r="BW1798">
        <v>833305.86300000001</v>
      </c>
      <c r="BX1798">
        <v>4.2043719141220395E-3</v>
      </c>
    </row>
    <row r="1799" spans="1:82" x14ac:dyDescent="0.3">
      <c r="A1799" t="s">
        <v>7829</v>
      </c>
      <c r="B1799" t="s">
        <v>49</v>
      </c>
      <c r="C1799" t="s">
        <v>2631</v>
      </c>
      <c r="D1799" t="s">
        <v>346</v>
      </c>
      <c r="E1799" t="s">
        <v>1441</v>
      </c>
      <c r="F1799" t="s">
        <v>3250</v>
      </c>
      <c r="G1799" t="s">
        <v>53</v>
      </c>
      <c r="H1799" t="s">
        <v>7830</v>
      </c>
      <c r="I1799" t="s">
        <v>3256</v>
      </c>
      <c r="J1799" t="s">
        <v>55</v>
      </c>
      <c r="K1799" t="s">
        <v>4350</v>
      </c>
      <c r="L1799" t="s">
        <v>107</v>
      </c>
      <c r="M1799" t="s">
        <v>3256</v>
      </c>
      <c r="N1799" t="s">
        <v>55</v>
      </c>
      <c r="O1799" t="s">
        <v>107</v>
      </c>
      <c r="P1799" t="s">
        <v>107</v>
      </c>
      <c r="Q1799" t="s">
        <v>107</v>
      </c>
      <c r="R1799">
        <v>1.934E-3</v>
      </c>
      <c r="S1799" t="s">
        <v>3194</v>
      </c>
      <c r="T1799" t="s">
        <v>3194</v>
      </c>
      <c r="U1799" t="s">
        <v>3194</v>
      </c>
      <c r="V1799" t="s">
        <v>55</v>
      </c>
      <c r="W1799" t="s">
        <v>55</v>
      </c>
      <c r="X1799" t="s">
        <v>55</v>
      </c>
      <c r="Y1799">
        <v>1.0325199999999999</v>
      </c>
      <c r="Z1799">
        <v>4</v>
      </c>
      <c r="AA1799" t="b">
        <v>0</v>
      </c>
      <c r="AD1799" t="b">
        <v>0</v>
      </c>
      <c r="AE1799" t="b">
        <v>0</v>
      </c>
      <c r="AF1799" t="s">
        <v>107</v>
      </c>
      <c r="BK1799">
        <v>3543039.9107999997</v>
      </c>
      <c r="BL1799">
        <v>1.3633665319370408E-3</v>
      </c>
    </row>
    <row r="1800" spans="1:82" x14ac:dyDescent="0.3">
      <c r="A1800" t="s">
        <v>7831</v>
      </c>
      <c r="B1800" t="s">
        <v>49</v>
      </c>
      <c r="C1800" t="s">
        <v>1075</v>
      </c>
      <c r="D1800" t="s">
        <v>659</v>
      </c>
      <c r="E1800" t="s">
        <v>749</v>
      </c>
      <c r="F1800" t="s">
        <v>3346</v>
      </c>
      <c r="G1800" t="s">
        <v>53</v>
      </c>
      <c r="H1800" t="s">
        <v>5261</v>
      </c>
      <c r="I1800" t="s">
        <v>3952</v>
      </c>
      <c r="J1800" t="s">
        <v>54</v>
      </c>
      <c r="K1800" t="s">
        <v>7832</v>
      </c>
      <c r="L1800" t="s">
        <v>56</v>
      </c>
      <c r="M1800" t="s">
        <v>6432</v>
      </c>
      <c r="N1800" t="s">
        <v>3221</v>
      </c>
      <c r="O1800" t="s">
        <v>56</v>
      </c>
      <c r="P1800" t="s">
        <v>54</v>
      </c>
      <c r="Q1800" t="s">
        <v>56</v>
      </c>
      <c r="R1800">
        <v>9.8999999999999994E-5</v>
      </c>
      <c r="S1800" t="s">
        <v>3194</v>
      </c>
      <c r="U1800" t="s">
        <v>3194</v>
      </c>
      <c r="V1800" t="s">
        <v>55</v>
      </c>
      <c r="Y1800">
        <v>1.0102599999999999</v>
      </c>
      <c r="Z1800">
        <v>4</v>
      </c>
      <c r="AA1800" t="b">
        <v>0</v>
      </c>
      <c r="AB1800" t="s">
        <v>54</v>
      </c>
      <c r="AC1800" t="s">
        <v>3221</v>
      </c>
      <c r="AD1800" t="b">
        <v>0</v>
      </c>
      <c r="AE1800" t="b">
        <v>0</v>
      </c>
      <c r="AF1800" t="s">
        <v>56</v>
      </c>
      <c r="AG1800">
        <v>96102610.115460888</v>
      </c>
      <c r="AH1800">
        <v>6.2158180276048597E-4</v>
      </c>
      <c r="AI1800">
        <v>5217806.8494999995</v>
      </c>
      <c r="AJ1800">
        <v>9.7097847390191649E-5</v>
      </c>
      <c r="AS1800">
        <v>1565342.05485</v>
      </c>
      <c r="AT1800">
        <v>8.9082111145760777E-4</v>
      </c>
    </row>
    <row r="1801" spans="1:82" x14ac:dyDescent="0.3">
      <c r="A1801" t="s">
        <v>7833</v>
      </c>
      <c r="B1801" t="s">
        <v>3210</v>
      </c>
      <c r="C1801" t="s">
        <v>2623</v>
      </c>
      <c r="D1801" t="s">
        <v>602</v>
      </c>
      <c r="E1801" t="s">
        <v>603</v>
      </c>
      <c r="F1801" t="s">
        <v>3384</v>
      </c>
      <c r="G1801" t="s">
        <v>53</v>
      </c>
      <c r="H1801" t="s">
        <v>4409</v>
      </c>
      <c r="I1801" t="s">
        <v>5180</v>
      </c>
      <c r="J1801" t="s">
        <v>54</v>
      </c>
      <c r="K1801" t="s">
        <v>6747</v>
      </c>
      <c r="L1801" t="s">
        <v>76</v>
      </c>
      <c r="M1801" t="s">
        <v>3712</v>
      </c>
      <c r="N1801" t="s">
        <v>3409</v>
      </c>
      <c r="O1801" t="s">
        <v>76</v>
      </c>
      <c r="P1801" t="s">
        <v>76</v>
      </c>
      <c r="Q1801" t="s">
        <v>54</v>
      </c>
      <c r="R1801">
        <v>1.2328E-2</v>
      </c>
      <c r="S1801" t="s">
        <v>3201</v>
      </c>
      <c r="T1801" t="s">
        <v>3201</v>
      </c>
      <c r="U1801" t="s">
        <v>3194</v>
      </c>
      <c r="Y1801">
        <v>1.01928</v>
      </c>
      <c r="Z1801">
        <v>5</v>
      </c>
      <c r="AA1801" t="b">
        <v>0</v>
      </c>
      <c r="AB1801" t="s">
        <v>76</v>
      </c>
      <c r="AC1801" t="s">
        <v>3409</v>
      </c>
      <c r="AD1801" t="b">
        <v>1</v>
      </c>
      <c r="AE1801" t="b">
        <v>0</v>
      </c>
      <c r="AF1801" t="s">
        <v>76</v>
      </c>
      <c r="CC1801">
        <v>306221.49998999998</v>
      </c>
      <c r="CD1801">
        <v>1.3337024081153202E-3</v>
      </c>
    </row>
    <row r="1802" spans="1:82" x14ac:dyDescent="0.3">
      <c r="A1802" t="s">
        <v>7834</v>
      </c>
      <c r="B1802" t="s">
        <v>49</v>
      </c>
      <c r="C1802" t="s">
        <v>2625</v>
      </c>
      <c r="D1802" t="s">
        <v>1937</v>
      </c>
      <c r="E1802" t="s">
        <v>2626</v>
      </c>
      <c r="F1802" t="s">
        <v>3217</v>
      </c>
      <c r="G1802" t="s">
        <v>53</v>
      </c>
      <c r="H1802" t="s">
        <v>6390</v>
      </c>
      <c r="I1802" t="s">
        <v>7835</v>
      </c>
      <c r="J1802" t="s">
        <v>54</v>
      </c>
      <c r="K1802" t="s">
        <v>6300</v>
      </c>
      <c r="L1802" t="s">
        <v>54</v>
      </c>
      <c r="M1802" t="s">
        <v>6300</v>
      </c>
      <c r="N1802" t="s">
        <v>3193</v>
      </c>
      <c r="O1802" t="s">
        <v>54</v>
      </c>
      <c r="P1802" t="s">
        <v>54</v>
      </c>
      <c r="Q1802" t="s">
        <v>54</v>
      </c>
      <c r="R1802">
        <v>6.4650000000000003E-3</v>
      </c>
      <c r="S1802" t="s">
        <v>3194</v>
      </c>
      <c r="T1802" t="s">
        <v>3194</v>
      </c>
      <c r="U1802" t="s">
        <v>3194</v>
      </c>
      <c r="Y1802">
        <v>0.89983000000000002</v>
      </c>
      <c r="Z1802">
        <v>4</v>
      </c>
      <c r="AA1802" t="b">
        <v>0</v>
      </c>
      <c r="AB1802" t="s">
        <v>54</v>
      </c>
      <c r="AC1802" t="s">
        <v>3193</v>
      </c>
      <c r="AD1802" t="b">
        <v>0</v>
      </c>
      <c r="AE1802" t="b">
        <v>0</v>
      </c>
      <c r="AF1802" t="s">
        <v>54</v>
      </c>
      <c r="BG1802">
        <v>360578.57536000002</v>
      </c>
      <c r="BH1802">
        <v>3.0392992524919242E-3</v>
      </c>
    </row>
    <row r="1803" spans="1:82" x14ac:dyDescent="0.3">
      <c r="A1803" t="s">
        <v>7836</v>
      </c>
      <c r="B1803" t="s">
        <v>3210</v>
      </c>
      <c r="C1803" t="s">
        <v>2084</v>
      </c>
      <c r="D1803" t="s">
        <v>883</v>
      </c>
      <c r="E1803" t="s">
        <v>884</v>
      </c>
      <c r="F1803" t="s">
        <v>3346</v>
      </c>
      <c r="G1803" t="s">
        <v>53</v>
      </c>
      <c r="H1803" t="s">
        <v>7837</v>
      </c>
      <c r="I1803" t="s">
        <v>7838</v>
      </c>
      <c r="J1803" t="s">
        <v>129</v>
      </c>
      <c r="K1803" t="s">
        <v>3257</v>
      </c>
      <c r="L1803" t="s">
        <v>55</v>
      </c>
      <c r="M1803" t="s">
        <v>3741</v>
      </c>
      <c r="N1803" t="s">
        <v>3237</v>
      </c>
      <c r="O1803" t="s">
        <v>129</v>
      </c>
      <c r="P1803" t="s">
        <v>129</v>
      </c>
      <c r="Q1803" t="s">
        <v>48</v>
      </c>
      <c r="R1803">
        <v>7.4909999999999994E-3</v>
      </c>
      <c r="S1803" t="s">
        <v>3194</v>
      </c>
      <c r="U1803" t="s">
        <v>3194</v>
      </c>
      <c r="Y1803">
        <v>0.98053000000000001</v>
      </c>
      <c r="AA1803" t="b">
        <v>0</v>
      </c>
      <c r="AB1803" t="s">
        <v>129</v>
      </c>
      <c r="AC1803" t="s">
        <v>3581</v>
      </c>
      <c r="AD1803" t="b">
        <v>0</v>
      </c>
      <c r="AE1803" t="b">
        <v>1</v>
      </c>
      <c r="CC1803">
        <v>298209</v>
      </c>
      <c r="CD1803">
        <v>1.298805150633282E-3</v>
      </c>
    </row>
    <row r="1804" spans="1:82" x14ac:dyDescent="0.3">
      <c r="A1804" t="s">
        <v>7839</v>
      </c>
      <c r="B1804" t="s">
        <v>49</v>
      </c>
      <c r="C1804" t="s">
        <v>2078</v>
      </c>
      <c r="D1804" t="s">
        <v>207</v>
      </c>
      <c r="E1804" t="s">
        <v>208</v>
      </c>
      <c r="F1804" t="s">
        <v>3223</v>
      </c>
      <c r="G1804" t="s">
        <v>53</v>
      </c>
      <c r="H1804" t="s">
        <v>5034</v>
      </c>
      <c r="I1804" t="s">
        <v>3313</v>
      </c>
      <c r="J1804" t="s">
        <v>209</v>
      </c>
      <c r="K1804" t="s">
        <v>4282</v>
      </c>
      <c r="L1804" t="s">
        <v>55</v>
      </c>
      <c r="M1804" t="s">
        <v>3313</v>
      </c>
      <c r="N1804" t="s">
        <v>3729</v>
      </c>
      <c r="O1804" t="s">
        <v>209</v>
      </c>
      <c r="P1804" t="s">
        <v>209</v>
      </c>
      <c r="Q1804" t="s">
        <v>209</v>
      </c>
      <c r="R1804">
        <v>1.4283000000000001E-2</v>
      </c>
      <c r="S1804" t="s">
        <v>3194</v>
      </c>
      <c r="T1804" t="s">
        <v>3194</v>
      </c>
      <c r="U1804" t="s">
        <v>3194</v>
      </c>
      <c r="V1804" t="s">
        <v>55</v>
      </c>
      <c r="Y1804">
        <v>0.94586999999999999</v>
      </c>
      <c r="AA1804" t="b">
        <v>0</v>
      </c>
      <c r="AB1804" t="s">
        <v>209</v>
      </c>
      <c r="AC1804" t="s">
        <v>3729</v>
      </c>
      <c r="AD1804" t="b">
        <v>0</v>
      </c>
      <c r="AE1804" t="b">
        <v>0</v>
      </c>
      <c r="BE1804">
        <v>950593.75690000004</v>
      </c>
      <c r="BF1804">
        <v>2.3815495573965531E-3</v>
      </c>
      <c r="BK1804">
        <v>4752968.7845000001</v>
      </c>
      <c r="BL1804">
        <v>1.8289487929210538E-3</v>
      </c>
    </row>
    <row r="1805" spans="1:82" x14ac:dyDescent="0.3">
      <c r="A1805" t="s">
        <v>7840</v>
      </c>
      <c r="B1805" t="s">
        <v>3210</v>
      </c>
      <c r="D1805" t="s">
        <v>346</v>
      </c>
      <c r="E1805" t="s">
        <v>3818</v>
      </c>
      <c r="F1805" t="s">
        <v>3864</v>
      </c>
      <c r="H1805" t="s">
        <v>3955</v>
      </c>
      <c r="R1805">
        <v>0</v>
      </c>
      <c r="S1805" t="s">
        <v>3194</v>
      </c>
      <c r="T1805" t="s">
        <v>3194</v>
      </c>
      <c r="U1805" t="s">
        <v>3194</v>
      </c>
      <c r="V1805" t="s">
        <v>55</v>
      </c>
      <c r="W1805" t="s">
        <v>55</v>
      </c>
      <c r="X1805" t="s">
        <v>55</v>
      </c>
      <c r="Y1805">
        <v>-0.18323498529999993</v>
      </c>
      <c r="Z1805">
        <v>2</v>
      </c>
      <c r="AA1805" t="b">
        <v>0</v>
      </c>
      <c r="AD1805" t="b">
        <v>0</v>
      </c>
      <c r="AE1805" t="b">
        <v>0</v>
      </c>
      <c r="AG1805">
        <v>-843196.28779163375</v>
      </c>
      <c r="AH1805">
        <v>-5.453706907822622E-6</v>
      </c>
    </row>
    <row r="1806" spans="1:82" x14ac:dyDescent="0.3">
      <c r="A1806" t="s">
        <v>7841</v>
      </c>
      <c r="B1806" t="s">
        <v>49</v>
      </c>
      <c r="C1806" t="s">
        <v>2132</v>
      </c>
      <c r="D1806" t="s">
        <v>353</v>
      </c>
      <c r="E1806" t="s">
        <v>354</v>
      </c>
      <c r="F1806" t="s">
        <v>3571</v>
      </c>
      <c r="G1806" t="s">
        <v>271</v>
      </c>
      <c r="H1806" t="s">
        <v>7842</v>
      </c>
      <c r="I1806" t="s">
        <v>7843</v>
      </c>
      <c r="J1806" t="s">
        <v>68</v>
      </c>
      <c r="K1806" t="s">
        <v>4075</v>
      </c>
      <c r="L1806" t="s">
        <v>62</v>
      </c>
      <c r="M1806" t="s">
        <v>7843</v>
      </c>
      <c r="N1806" t="s">
        <v>3221</v>
      </c>
      <c r="O1806" t="s">
        <v>68</v>
      </c>
      <c r="P1806" t="s">
        <v>56</v>
      </c>
      <c r="Q1806" t="s">
        <v>62</v>
      </c>
      <c r="R1806">
        <v>8.0079999999999995E-3</v>
      </c>
      <c r="S1806" t="s">
        <v>3194</v>
      </c>
      <c r="T1806" t="s">
        <v>3194</v>
      </c>
      <c r="U1806" t="s">
        <v>3194</v>
      </c>
      <c r="V1806" t="s">
        <v>55</v>
      </c>
      <c r="W1806" t="s">
        <v>55</v>
      </c>
      <c r="X1806" t="s">
        <v>55</v>
      </c>
      <c r="Y1806">
        <v>1.0069600000000001</v>
      </c>
      <c r="Z1806">
        <v>4</v>
      </c>
      <c r="AA1806" t="b">
        <v>0</v>
      </c>
      <c r="AB1806" t="s">
        <v>68</v>
      </c>
      <c r="AC1806" t="s">
        <v>3221</v>
      </c>
      <c r="AD1806" t="b">
        <v>0</v>
      </c>
      <c r="AE1806" t="b">
        <v>0</v>
      </c>
      <c r="AF1806" t="s">
        <v>62</v>
      </c>
      <c r="AG1806">
        <v>39581562.028039999</v>
      </c>
      <c r="AH1806">
        <v>2.5600947416418781E-4</v>
      </c>
      <c r="AI1806">
        <v>20448786.520880003</v>
      </c>
      <c r="AJ1806">
        <v>3.8053021320811822E-4</v>
      </c>
      <c r="AM1806">
        <v>303694.84932000004</v>
      </c>
      <c r="AN1806">
        <v>5.7022457915368967E-4</v>
      </c>
      <c r="AO1806">
        <v>3441874.95896</v>
      </c>
      <c r="AP1806">
        <v>8.6602719792364146E-4</v>
      </c>
      <c r="AQ1806">
        <v>1316011.0137200002</v>
      </c>
      <c r="AR1806">
        <v>3.2451595326315097E-3</v>
      </c>
      <c r="AS1806">
        <v>4352959.5069200005</v>
      </c>
      <c r="AT1806">
        <v>2.4772273983631131E-3</v>
      </c>
      <c r="AU1806">
        <v>202463.23288</v>
      </c>
      <c r="AV1806">
        <v>4.4387297086584737E-3</v>
      </c>
      <c r="AY1806">
        <v>202463.23288</v>
      </c>
      <c r="AZ1806">
        <v>1.125209233192934E-2</v>
      </c>
      <c r="BC1806">
        <v>2227095.5616800003</v>
      </c>
      <c r="BD1806">
        <v>2.0384870897659801E-3</v>
      </c>
      <c r="BK1806">
        <v>4352959.5069200005</v>
      </c>
      <c r="BL1806">
        <v>1.6750246838940837E-3</v>
      </c>
      <c r="BM1806">
        <v>2632022.0274400003</v>
      </c>
      <c r="BN1806">
        <v>4.8260768375970606E-3</v>
      </c>
      <c r="BS1806">
        <v>4352959.5069200005</v>
      </c>
      <c r="BT1806">
        <v>8.9833375245039341E-4</v>
      </c>
      <c r="BU1806">
        <v>1316011.0137200002</v>
      </c>
      <c r="BV1806">
        <v>5.2662940233056954E-3</v>
      </c>
      <c r="BW1806">
        <v>1316011.0137200002</v>
      </c>
      <c r="BX1806">
        <v>6.6398185713468843E-3</v>
      </c>
    </row>
    <row r="1807" spans="1:82" x14ac:dyDescent="0.3">
      <c r="A1807" t="s">
        <v>7844</v>
      </c>
      <c r="B1807" t="s">
        <v>49</v>
      </c>
      <c r="C1807" t="s">
        <v>7845</v>
      </c>
      <c r="D1807" t="s">
        <v>1265</v>
      </c>
      <c r="E1807" t="s">
        <v>1266</v>
      </c>
      <c r="F1807" t="s">
        <v>3998</v>
      </c>
      <c r="R1807">
        <v>0</v>
      </c>
      <c r="S1807" t="s">
        <v>3194</v>
      </c>
      <c r="T1807" t="s">
        <v>3194</v>
      </c>
      <c r="Y1807">
        <v>6.375</v>
      </c>
      <c r="AA1807" t="b">
        <v>0</v>
      </c>
      <c r="AD1807" t="b">
        <v>0</v>
      </c>
      <c r="AE1807" t="b">
        <v>0</v>
      </c>
      <c r="AG1807">
        <v>69030297.75</v>
      </c>
      <c r="AH1807">
        <v>4.464808694476356E-4</v>
      </c>
      <c r="AI1807">
        <v>27035100</v>
      </c>
      <c r="AJ1807">
        <v>5.0309451646914029E-4</v>
      </c>
      <c r="AK1807">
        <v>5182996.125</v>
      </c>
      <c r="AL1807">
        <v>6.2233585625294041E-4</v>
      </c>
      <c r="AM1807">
        <v>412392.375</v>
      </c>
      <c r="AN1807">
        <v>7.7431760534332902E-4</v>
      </c>
      <c r="AO1807">
        <v>2863388.625</v>
      </c>
      <c r="AP1807">
        <v>7.2047138755571439E-4</v>
      </c>
      <c r="AS1807">
        <v>611190.375</v>
      </c>
      <c r="AT1807">
        <v>3.4782256535097401E-4</v>
      </c>
      <c r="BC1807">
        <v>572098.875</v>
      </c>
      <c r="BD1807">
        <v>5.2364891333060303E-4</v>
      </c>
      <c r="BE1807">
        <v>517031.625</v>
      </c>
      <c r="BF1807">
        <v>1.2953340254351197E-3</v>
      </c>
      <c r="BK1807">
        <v>1422281.625</v>
      </c>
      <c r="BL1807">
        <v>5.4729588583047944E-4</v>
      </c>
      <c r="BM1807">
        <v>714331.5</v>
      </c>
      <c r="BN1807">
        <v>1.3097985771300892E-3</v>
      </c>
      <c r="BY1807">
        <v>772031.625</v>
      </c>
      <c r="BZ1807">
        <v>1.7494794797445199E-3</v>
      </c>
    </row>
    <row r="1808" spans="1:82" x14ac:dyDescent="0.3">
      <c r="A1808" t="s">
        <v>7846</v>
      </c>
      <c r="B1808" t="s">
        <v>49</v>
      </c>
      <c r="C1808" t="s">
        <v>7847</v>
      </c>
      <c r="E1808" t="s">
        <v>7848</v>
      </c>
      <c r="F1808" t="s">
        <v>3808</v>
      </c>
      <c r="O1808" t="s">
        <v>63</v>
      </c>
      <c r="P1808" t="s">
        <v>68</v>
      </c>
      <c r="Q1808" t="s">
        <v>63</v>
      </c>
      <c r="R1808">
        <v>2.86592425E-6</v>
      </c>
      <c r="Y1808">
        <v>1441.24</v>
      </c>
      <c r="AA1808" t="b">
        <v>0</v>
      </c>
      <c r="AD1808" t="b">
        <v>0</v>
      </c>
      <c r="AE1808" t="b">
        <v>0</v>
      </c>
      <c r="AG1808">
        <v>13109706.401199998</v>
      </c>
      <c r="AH1808">
        <v>8.4792233309047399E-5</v>
      </c>
      <c r="AI1808">
        <v>7206.2</v>
      </c>
      <c r="AJ1808">
        <v>1.3409973347906677E-7</v>
      </c>
      <c r="AM1808">
        <v>1438357.52</v>
      </c>
      <c r="AN1808">
        <v>2.7006938489441508E-3</v>
      </c>
      <c r="AO1808">
        <v>11109322.9308</v>
      </c>
      <c r="AP1808">
        <v>2.7952717409282825E-3</v>
      </c>
      <c r="AS1808">
        <v>1176051.8400000001</v>
      </c>
      <c r="AT1808">
        <v>6.692797935087464E-4</v>
      </c>
    </row>
    <row r="1809" spans="1:82" x14ac:dyDescent="0.3">
      <c r="A1809" t="s">
        <v>7849</v>
      </c>
      <c r="B1809" t="s">
        <v>49</v>
      </c>
      <c r="C1809" t="s">
        <v>2830</v>
      </c>
      <c r="D1809" t="s">
        <v>338</v>
      </c>
      <c r="E1809" t="s">
        <v>339</v>
      </c>
      <c r="F1809" t="s">
        <v>3271</v>
      </c>
      <c r="G1809" t="s">
        <v>53</v>
      </c>
      <c r="H1809" t="s">
        <v>7850</v>
      </c>
      <c r="I1809" t="s">
        <v>3745</v>
      </c>
      <c r="J1809" t="s">
        <v>108</v>
      </c>
      <c r="K1809" t="s">
        <v>5128</v>
      </c>
      <c r="L1809" t="s">
        <v>107</v>
      </c>
      <c r="M1809" t="s">
        <v>3256</v>
      </c>
      <c r="N1809" t="s">
        <v>55</v>
      </c>
      <c r="O1809" t="s">
        <v>107</v>
      </c>
      <c r="P1809" t="s">
        <v>107</v>
      </c>
      <c r="Q1809" t="s">
        <v>108</v>
      </c>
      <c r="R1809">
        <v>-7.3399999999999995E-4</v>
      </c>
      <c r="S1809" t="s">
        <v>55</v>
      </c>
      <c r="T1809" t="s">
        <v>3194</v>
      </c>
      <c r="U1809" t="s">
        <v>3194</v>
      </c>
      <c r="W1809" t="s">
        <v>55</v>
      </c>
      <c r="X1809" t="s">
        <v>55</v>
      </c>
      <c r="Y1809">
        <v>1.08223</v>
      </c>
      <c r="Z1809">
        <v>2</v>
      </c>
      <c r="AA1809" t="b">
        <v>0</v>
      </c>
      <c r="AB1809" t="s">
        <v>108</v>
      </c>
      <c r="AD1809" t="b">
        <v>0</v>
      </c>
      <c r="AE1809" t="b">
        <v>0</v>
      </c>
      <c r="AF1809" t="s">
        <v>107</v>
      </c>
      <c r="AG1809">
        <v>16272713.467160001</v>
      </c>
      <c r="AH1809">
        <v>1.0525023785066676E-4</v>
      </c>
      <c r="AI1809">
        <v>13743845.833750002</v>
      </c>
      <c r="AJ1809">
        <v>2.5575838351464818E-4</v>
      </c>
      <c r="AK1809">
        <v>38702669.867840007</v>
      </c>
      <c r="AL1809">
        <v>4.6471304648095001E-3</v>
      </c>
      <c r="CA1809">
        <v>13743845.833750002</v>
      </c>
      <c r="CB1809">
        <v>1.5103976494671736E-2</v>
      </c>
    </row>
    <row r="1810" spans="1:82" x14ac:dyDescent="0.3">
      <c r="A1810" t="s">
        <v>7851</v>
      </c>
      <c r="B1810" t="s">
        <v>49</v>
      </c>
      <c r="C1810" t="s">
        <v>1032</v>
      </c>
      <c r="D1810" t="s">
        <v>942</v>
      </c>
      <c r="E1810" t="s">
        <v>943</v>
      </c>
      <c r="F1810" t="s">
        <v>3188</v>
      </c>
      <c r="G1810" t="s">
        <v>53</v>
      </c>
      <c r="H1810" t="s">
        <v>7852</v>
      </c>
      <c r="I1810" t="s">
        <v>7853</v>
      </c>
      <c r="J1810" t="s">
        <v>107</v>
      </c>
      <c r="K1810" t="s">
        <v>3257</v>
      </c>
      <c r="L1810" t="s">
        <v>55</v>
      </c>
      <c r="M1810" t="s">
        <v>7854</v>
      </c>
      <c r="N1810" t="s">
        <v>3498</v>
      </c>
      <c r="O1810" t="s">
        <v>107</v>
      </c>
      <c r="P1810" t="s">
        <v>107</v>
      </c>
      <c r="Q1810" t="s">
        <v>107</v>
      </c>
      <c r="R1810">
        <v>-3.2850000000000002E-3</v>
      </c>
      <c r="S1810" t="s">
        <v>3194</v>
      </c>
      <c r="U1810" t="s">
        <v>3194</v>
      </c>
      <c r="Y1810">
        <v>1.0156499999999999</v>
      </c>
      <c r="Z1810">
        <v>3</v>
      </c>
      <c r="AA1810" t="b">
        <v>0</v>
      </c>
      <c r="AB1810" t="s">
        <v>107</v>
      </c>
      <c r="AC1810" t="s">
        <v>3498</v>
      </c>
      <c r="AD1810" t="b">
        <v>0</v>
      </c>
      <c r="AE1810" t="b">
        <v>0</v>
      </c>
      <c r="AG1810">
        <v>41963634.863069996</v>
      </c>
      <c r="AH1810">
        <v>2.7141647638114966E-4</v>
      </c>
      <c r="AI1810">
        <v>18378234.246599998</v>
      </c>
      <c r="AJ1810">
        <v>3.4199943302779792E-4</v>
      </c>
      <c r="BA1810">
        <v>2838416.178086</v>
      </c>
      <c r="BB1810">
        <v>4.0857841263644175E-3</v>
      </c>
      <c r="BS1810">
        <v>13273169.178099999</v>
      </c>
      <c r="BT1810">
        <v>2.7392250848453877E-3</v>
      </c>
    </row>
    <row r="1811" spans="1:82" x14ac:dyDescent="0.3">
      <c r="A1811" t="s">
        <v>7855</v>
      </c>
      <c r="B1811" t="s">
        <v>3210</v>
      </c>
      <c r="C1811" t="s">
        <v>1915</v>
      </c>
      <c r="D1811" t="s">
        <v>1916</v>
      </c>
      <c r="E1811" t="s">
        <v>1917</v>
      </c>
      <c r="F1811" t="s">
        <v>3527</v>
      </c>
      <c r="G1811" t="s">
        <v>53</v>
      </c>
      <c r="H1811" t="s">
        <v>6536</v>
      </c>
      <c r="I1811" t="s">
        <v>7417</v>
      </c>
      <c r="J1811" t="s">
        <v>48</v>
      </c>
      <c r="K1811" t="s">
        <v>5118</v>
      </c>
      <c r="L1811" t="s">
        <v>55</v>
      </c>
      <c r="M1811" t="s">
        <v>4168</v>
      </c>
      <c r="N1811" t="s">
        <v>3237</v>
      </c>
      <c r="O1811" t="s">
        <v>48</v>
      </c>
      <c r="P1811" t="s">
        <v>48</v>
      </c>
      <c r="Q1811" t="s">
        <v>48</v>
      </c>
      <c r="R1811">
        <v>3.5259999999999996E-3</v>
      </c>
      <c r="S1811" t="s">
        <v>3194</v>
      </c>
      <c r="T1811" t="s">
        <v>3194</v>
      </c>
      <c r="U1811" t="s">
        <v>3194</v>
      </c>
      <c r="Y1811">
        <v>0.95233000000000001</v>
      </c>
      <c r="Z1811">
        <v>1</v>
      </c>
      <c r="AA1811" t="b">
        <v>0</v>
      </c>
      <c r="AB1811" t="s">
        <v>48</v>
      </c>
      <c r="AC1811" t="s">
        <v>3237</v>
      </c>
      <c r="AD1811" t="b">
        <v>0</v>
      </c>
      <c r="AE1811" t="b">
        <v>0</v>
      </c>
      <c r="CC1811">
        <v>3552989.7500000005</v>
      </c>
      <c r="CD1811">
        <v>1.5474520847617803E-2</v>
      </c>
    </row>
    <row r="1812" spans="1:82" x14ac:dyDescent="0.3">
      <c r="A1812" t="s">
        <v>7856</v>
      </c>
      <c r="B1812" t="s">
        <v>49</v>
      </c>
      <c r="C1812" t="s">
        <v>1256</v>
      </c>
      <c r="D1812" t="s">
        <v>391</v>
      </c>
      <c r="E1812" t="s">
        <v>392</v>
      </c>
      <c r="F1812" t="s">
        <v>3571</v>
      </c>
      <c r="G1812" t="s">
        <v>271</v>
      </c>
      <c r="H1812" t="s">
        <v>7857</v>
      </c>
      <c r="I1812" t="s">
        <v>3214</v>
      </c>
      <c r="J1812" t="s">
        <v>54</v>
      </c>
      <c r="K1812" t="s">
        <v>4035</v>
      </c>
      <c r="L1812" t="s">
        <v>68</v>
      </c>
      <c r="M1812" t="s">
        <v>5263</v>
      </c>
      <c r="N1812" t="s">
        <v>3193</v>
      </c>
      <c r="O1812" t="s">
        <v>54</v>
      </c>
      <c r="P1812" t="s">
        <v>54</v>
      </c>
      <c r="Q1812" t="s">
        <v>68</v>
      </c>
      <c r="R1812">
        <v>2.983E-3</v>
      </c>
      <c r="S1812" t="s">
        <v>3194</v>
      </c>
      <c r="T1812" t="s">
        <v>3194</v>
      </c>
      <c r="U1812" t="s">
        <v>3194</v>
      </c>
      <c r="V1812" t="s">
        <v>55</v>
      </c>
      <c r="W1812" t="s">
        <v>55</v>
      </c>
      <c r="X1812" t="s">
        <v>55</v>
      </c>
      <c r="Y1812">
        <v>0.99712999999999996</v>
      </c>
      <c r="Z1812">
        <v>4</v>
      </c>
      <c r="AA1812" t="b">
        <v>0</v>
      </c>
      <c r="AB1812" t="s">
        <v>54</v>
      </c>
      <c r="AC1812" t="s">
        <v>3193</v>
      </c>
      <c r="AD1812" t="b">
        <v>0</v>
      </c>
      <c r="AE1812" t="b">
        <v>0</v>
      </c>
      <c r="AF1812" t="s">
        <v>68</v>
      </c>
      <c r="BS1812">
        <v>11499604.588599999</v>
      </c>
      <c r="BT1812">
        <v>2.3732090604909584E-3</v>
      </c>
    </row>
    <row r="1813" spans="1:82" x14ac:dyDescent="0.3">
      <c r="A1813" t="s">
        <v>7858</v>
      </c>
      <c r="B1813" t="s">
        <v>49</v>
      </c>
      <c r="C1813" t="s">
        <v>7859</v>
      </c>
      <c r="D1813" t="s">
        <v>262</v>
      </c>
      <c r="E1813" t="s">
        <v>3867</v>
      </c>
      <c r="F1813" t="s">
        <v>3868</v>
      </c>
      <c r="H1813" t="s">
        <v>3869</v>
      </c>
      <c r="R1813">
        <v>0</v>
      </c>
      <c r="Y1813">
        <v>155.1</v>
      </c>
      <c r="AA1813" t="b">
        <v>0</v>
      </c>
      <c r="AD1813" t="b">
        <v>0</v>
      </c>
      <c r="AE1813" t="b">
        <v>0</v>
      </c>
      <c r="AG1813">
        <v>9150900</v>
      </c>
      <c r="AH1813">
        <v>5.9187080476244484E-5</v>
      </c>
      <c r="AI1813">
        <v>1644060</v>
      </c>
      <c r="AJ1813">
        <v>3.0594211626598561E-5</v>
      </c>
      <c r="AO1813">
        <v>333465</v>
      </c>
      <c r="AP1813">
        <v>8.3904779516705066E-5</v>
      </c>
    </row>
    <row r="1814" spans="1:82" x14ac:dyDescent="0.3">
      <c r="A1814" t="s">
        <v>7860</v>
      </c>
      <c r="B1814" t="s">
        <v>49</v>
      </c>
      <c r="C1814" t="s">
        <v>879</v>
      </c>
      <c r="D1814" t="s">
        <v>880</v>
      </c>
      <c r="E1814" t="s">
        <v>881</v>
      </c>
      <c r="F1814" t="s">
        <v>3196</v>
      </c>
      <c r="H1814" t="s">
        <v>7861</v>
      </c>
      <c r="I1814" t="s">
        <v>4701</v>
      </c>
      <c r="J1814" t="s">
        <v>55</v>
      </c>
      <c r="K1814" t="s">
        <v>6736</v>
      </c>
      <c r="L1814" t="s">
        <v>55</v>
      </c>
      <c r="M1814" t="s">
        <v>4110</v>
      </c>
      <c r="N1814" t="s">
        <v>3498</v>
      </c>
      <c r="O1814" t="s">
        <v>107</v>
      </c>
      <c r="P1814" t="s">
        <v>107</v>
      </c>
      <c r="Q1814" t="s">
        <v>107</v>
      </c>
      <c r="R1814">
        <v>1.5810000000000002E-3</v>
      </c>
      <c r="S1814" t="s">
        <v>3194</v>
      </c>
      <c r="Y1814">
        <v>0.84838999999999998</v>
      </c>
      <c r="AA1814" t="b">
        <v>0</v>
      </c>
      <c r="AC1814" t="s">
        <v>3309</v>
      </c>
      <c r="AD1814" t="b">
        <v>0</v>
      </c>
      <c r="AE1814" t="b">
        <v>1</v>
      </c>
      <c r="AG1814">
        <v>16598418.698550001</v>
      </c>
      <c r="AH1814">
        <v>1.0735686580439959E-4</v>
      </c>
      <c r="AI1814">
        <v>5617926.3287399998</v>
      </c>
      <c r="AJ1814">
        <v>1.0454364621979213E-4</v>
      </c>
      <c r="BU1814">
        <v>5958406.7122999998</v>
      </c>
      <c r="BV1814">
        <v>2.3843813866504839E-2</v>
      </c>
    </row>
    <row r="1815" spans="1:82" x14ac:dyDescent="0.3">
      <c r="A1815" t="s">
        <v>7862</v>
      </c>
      <c r="B1815" t="s">
        <v>3210</v>
      </c>
      <c r="C1815" t="s">
        <v>1268</v>
      </c>
      <c r="D1815" t="s">
        <v>228</v>
      </c>
      <c r="E1815" t="s">
        <v>229</v>
      </c>
      <c r="F1815" t="s">
        <v>3188</v>
      </c>
      <c r="G1815" t="s">
        <v>53</v>
      </c>
      <c r="H1815" t="s">
        <v>3894</v>
      </c>
      <c r="I1815" t="s">
        <v>5601</v>
      </c>
      <c r="J1815" t="s">
        <v>63</v>
      </c>
      <c r="K1815" t="s">
        <v>7863</v>
      </c>
      <c r="L1815" t="s">
        <v>55</v>
      </c>
      <c r="M1815" t="s">
        <v>5601</v>
      </c>
      <c r="N1815" t="s">
        <v>3470</v>
      </c>
      <c r="O1815" t="s">
        <v>63</v>
      </c>
      <c r="P1815" t="s">
        <v>63</v>
      </c>
      <c r="Q1815" t="s">
        <v>63</v>
      </c>
      <c r="R1815">
        <v>9.5040000000000003E-3</v>
      </c>
      <c r="S1815" t="s">
        <v>3194</v>
      </c>
      <c r="T1815" t="s">
        <v>3194</v>
      </c>
      <c r="U1815" t="s">
        <v>3208</v>
      </c>
      <c r="Y1815">
        <v>0.97686000000000006</v>
      </c>
      <c r="Z1815">
        <v>3</v>
      </c>
      <c r="AA1815" t="b">
        <v>0</v>
      </c>
      <c r="AB1815" t="s">
        <v>63</v>
      </c>
      <c r="AC1815" t="s">
        <v>3470</v>
      </c>
      <c r="AD1815" t="b">
        <v>0</v>
      </c>
      <c r="AE1815" t="b">
        <v>0</v>
      </c>
      <c r="CC1815">
        <v>195372.00000000003</v>
      </c>
      <c r="CD1815">
        <v>8.5091382181465215E-4</v>
      </c>
    </row>
    <row r="1816" spans="1:82" x14ac:dyDescent="0.3">
      <c r="A1816" t="s">
        <v>7864</v>
      </c>
      <c r="B1816" t="s">
        <v>49</v>
      </c>
      <c r="C1816" t="s">
        <v>2252</v>
      </c>
      <c r="D1816" t="s">
        <v>2253</v>
      </c>
      <c r="E1816" t="s">
        <v>2254</v>
      </c>
      <c r="F1816" t="s">
        <v>3271</v>
      </c>
      <c r="G1816" t="s">
        <v>53</v>
      </c>
      <c r="H1816" t="s">
        <v>7865</v>
      </c>
      <c r="I1816" t="s">
        <v>3226</v>
      </c>
      <c r="J1816" t="s">
        <v>55</v>
      </c>
      <c r="K1816" t="s">
        <v>7628</v>
      </c>
      <c r="L1816" t="s">
        <v>55</v>
      </c>
      <c r="M1816" t="s">
        <v>7628</v>
      </c>
      <c r="N1816" t="s">
        <v>55</v>
      </c>
      <c r="O1816" t="s">
        <v>55</v>
      </c>
      <c r="P1816" t="s">
        <v>55</v>
      </c>
      <c r="Q1816" t="s">
        <v>55</v>
      </c>
      <c r="R1816">
        <v>-9.0199999999999992E-4</v>
      </c>
      <c r="U1816" t="s">
        <v>3194</v>
      </c>
      <c r="Y1816">
        <v>0.98775999999999997</v>
      </c>
      <c r="AA1816" t="b">
        <v>0</v>
      </c>
      <c r="AD1816" t="b">
        <v>0</v>
      </c>
      <c r="AE1816" t="b">
        <v>0</v>
      </c>
      <c r="AG1816">
        <v>14959012.602</v>
      </c>
      <c r="AH1816">
        <v>9.6753355704873773E-5</v>
      </c>
      <c r="AI1816">
        <v>4986337.534</v>
      </c>
      <c r="AJ1816">
        <v>9.2790449105779337E-5</v>
      </c>
    </row>
    <row r="1817" spans="1:82" x14ac:dyDescent="0.3">
      <c r="A1817" t="s">
        <v>7866</v>
      </c>
      <c r="B1817" t="s">
        <v>49</v>
      </c>
      <c r="C1817" t="s">
        <v>2505</v>
      </c>
      <c r="D1817" t="s">
        <v>2171</v>
      </c>
      <c r="E1817" t="s">
        <v>2172</v>
      </c>
      <c r="F1817" t="s">
        <v>3188</v>
      </c>
      <c r="G1817" t="s">
        <v>53</v>
      </c>
      <c r="H1817" t="s">
        <v>7867</v>
      </c>
      <c r="I1817" t="s">
        <v>7868</v>
      </c>
      <c r="J1817" t="s">
        <v>68</v>
      </c>
      <c r="K1817" t="s">
        <v>7869</v>
      </c>
      <c r="L1817" t="s">
        <v>55</v>
      </c>
      <c r="M1817" t="s">
        <v>4373</v>
      </c>
      <c r="N1817" t="s">
        <v>3221</v>
      </c>
      <c r="O1817" t="s">
        <v>56</v>
      </c>
      <c r="P1817" t="s">
        <v>56</v>
      </c>
      <c r="Q1817" t="s">
        <v>68</v>
      </c>
      <c r="R1817">
        <v>6.6639999999999998E-3</v>
      </c>
      <c r="S1817" t="s">
        <v>3194</v>
      </c>
      <c r="U1817" t="s">
        <v>3194</v>
      </c>
      <c r="Y1817">
        <v>0.86332999999999993</v>
      </c>
      <c r="Z1817">
        <v>4</v>
      </c>
      <c r="AA1817" t="b">
        <v>0</v>
      </c>
      <c r="AB1817" t="s">
        <v>68</v>
      </c>
      <c r="AC1817" t="s">
        <v>3221</v>
      </c>
      <c r="AD1817" t="b">
        <v>0</v>
      </c>
      <c r="AE1817" t="b">
        <v>0</v>
      </c>
      <c r="AG1817">
        <v>28177492.932399996</v>
      </c>
      <c r="AH1817">
        <v>1.8224912760589327E-4</v>
      </c>
      <c r="AI1817">
        <v>11668593.698999999</v>
      </c>
      <c r="AJ1817">
        <v>2.1714014391932196E-4</v>
      </c>
      <c r="BK1817">
        <v>4408135.3973999992</v>
      </c>
      <c r="BL1817">
        <v>1.6962564409005322E-3</v>
      </c>
      <c r="BY1817">
        <v>2420152.7671999997</v>
      </c>
      <c r="BZ1817">
        <v>5.4842411462915335E-3</v>
      </c>
    </row>
    <row r="1818" spans="1:82" x14ac:dyDescent="0.3">
      <c r="A1818" t="s">
        <v>7870</v>
      </c>
      <c r="B1818" t="s">
        <v>3210</v>
      </c>
      <c r="C1818" t="s">
        <v>1926</v>
      </c>
      <c r="D1818" t="s">
        <v>913</v>
      </c>
      <c r="E1818" t="s">
        <v>914</v>
      </c>
      <c r="F1818" t="s">
        <v>3271</v>
      </c>
      <c r="G1818" t="s">
        <v>53</v>
      </c>
      <c r="H1818" t="s">
        <v>3859</v>
      </c>
      <c r="I1818" t="s">
        <v>4629</v>
      </c>
      <c r="J1818" t="s">
        <v>48</v>
      </c>
      <c r="K1818" t="s">
        <v>6763</v>
      </c>
      <c r="L1818" t="s">
        <v>55</v>
      </c>
      <c r="M1818" t="s">
        <v>6763</v>
      </c>
      <c r="N1818" t="s">
        <v>3237</v>
      </c>
      <c r="O1818" t="s">
        <v>48</v>
      </c>
      <c r="P1818" t="s">
        <v>48</v>
      </c>
      <c r="Q1818" t="s">
        <v>48</v>
      </c>
      <c r="R1818">
        <v>1.761E-3</v>
      </c>
      <c r="S1818" t="s">
        <v>3194</v>
      </c>
      <c r="U1818" t="s">
        <v>3194</v>
      </c>
      <c r="W1818" t="s">
        <v>55</v>
      </c>
      <c r="Y1818">
        <v>0.97132000000000007</v>
      </c>
      <c r="Z1818">
        <v>2</v>
      </c>
      <c r="AA1818" t="b">
        <v>0</v>
      </c>
      <c r="AB1818" t="s">
        <v>48</v>
      </c>
      <c r="AC1818" t="s">
        <v>3237</v>
      </c>
      <c r="AD1818" t="b">
        <v>0</v>
      </c>
      <c r="AE1818" t="b">
        <v>0</v>
      </c>
      <c r="CC1818">
        <v>390472.44444000005</v>
      </c>
      <c r="CD1818">
        <v>1.7006449235906363E-3</v>
      </c>
    </row>
    <row r="1819" spans="1:82" x14ac:dyDescent="0.3">
      <c r="A1819" t="s">
        <v>7871</v>
      </c>
      <c r="B1819" t="s">
        <v>3210</v>
      </c>
      <c r="C1819" t="s">
        <v>1930</v>
      </c>
      <c r="D1819" t="s">
        <v>1916</v>
      </c>
      <c r="E1819" t="s">
        <v>1917</v>
      </c>
      <c r="F1819" t="s">
        <v>3527</v>
      </c>
      <c r="G1819" t="s">
        <v>53</v>
      </c>
      <c r="H1819" t="s">
        <v>3711</v>
      </c>
      <c r="I1819" t="s">
        <v>4555</v>
      </c>
      <c r="J1819" t="s">
        <v>48</v>
      </c>
      <c r="K1819" t="s">
        <v>4133</v>
      </c>
      <c r="L1819" t="s">
        <v>55</v>
      </c>
      <c r="M1819" t="s">
        <v>4555</v>
      </c>
      <c r="N1819" t="s">
        <v>3237</v>
      </c>
      <c r="O1819" t="s">
        <v>48</v>
      </c>
      <c r="P1819" t="s">
        <v>48</v>
      </c>
      <c r="Q1819" t="s">
        <v>48</v>
      </c>
      <c r="R1819">
        <v>3.4529999999999999E-3</v>
      </c>
      <c r="S1819" t="s">
        <v>3194</v>
      </c>
      <c r="T1819" t="s">
        <v>3194</v>
      </c>
      <c r="U1819" t="s">
        <v>3194</v>
      </c>
      <c r="Y1819">
        <v>0.85836000000000001</v>
      </c>
      <c r="Z1819">
        <v>1</v>
      </c>
      <c r="AA1819" t="b">
        <v>0</v>
      </c>
      <c r="AB1819" t="s">
        <v>48</v>
      </c>
      <c r="AC1819" t="s">
        <v>3237</v>
      </c>
      <c r="AD1819" t="b">
        <v>0</v>
      </c>
      <c r="AE1819" t="b">
        <v>0</v>
      </c>
      <c r="CC1819">
        <v>430773.75</v>
      </c>
      <c r="CD1819">
        <v>1.8761712934807931E-3</v>
      </c>
    </row>
    <row r="1820" spans="1:82" x14ac:dyDescent="0.3">
      <c r="A1820" t="s">
        <v>7872</v>
      </c>
      <c r="B1820" t="s">
        <v>49</v>
      </c>
      <c r="C1820" t="s">
        <v>2777</v>
      </c>
      <c r="D1820" t="s">
        <v>1136</v>
      </c>
      <c r="E1820" t="s">
        <v>1137</v>
      </c>
      <c r="F1820" t="s">
        <v>3188</v>
      </c>
      <c r="G1820" t="s">
        <v>53</v>
      </c>
      <c r="H1820" t="s">
        <v>7161</v>
      </c>
      <c r="I1820" t="s">
        <v>3206</v>
      </c>
      <c r="J1820" t="s">
        <v>56</v>
      </c>
      <c r="K1820" t="s">
        <v>3204</v>
      </c>
      <c r="L1820" t="s">
        <v>55</v>
      </c>
      <c r="M1820" t="s">
        <v>7233</v>
      </c>
      <c r="N1820" t="s">
        <v>3221</v>
      </c>
      <c r="O1820" t="s">
        <v>56</v>
      </c>
      <c r="P1820" t="s">
        <v>56</v>
      </c>
      <c r="Q1820" t="s">
        <v>56</v>
      </c>
      <c r="R1820">
        <v>5.2960000000000004E-3</v>
      </c>
      <c r="S1820" t="s">
        <v>3194</v>
      </c>
      <c r="U1820" t="s">
        <v>3194</v>
      </c>
      <c r="Y1820">
        <v>0.97863</v>
      </c>
      <c r="Z1820">
        <v>4</v>
      </c>
      <c r="AA1820" t="b">
        <v>0</v>
      </c>
      <c r="AB1820" t="s">
        <v>56</v>
      </c>
      <c r="AC1820" t="s">
        <v>3221</v>
      </c>
      <c r="AD1820" t="b">
        <v>0</v>
      </c>
      <c r="AE1820" t="b">
        <v>0</v>
      </c>
      <c r="AG1820">
        <v>47162043.410300002</v>
      </c>
      <c r="AH1820">
        <v>3.0503924846185206E-4</v>
      </c>
      <c r="AI1820">
        <v>14903597.9176</v>
      </c>
      <c r="AJ1820">
        <v>2.7734013885672543E-4</v>
      </c>
      <c r="AQ1820">
        <v>1666849.7671000001</v>
      </c>
      <c r="AR1820">
        <v>4.1102949403735451E-3</v>
      </c>
    </row>
    <row r="1821" spans="1:82" x14ac:dyDescent="0.3">
      <c r="A1821" t="s">
        <v>7873</v>
      </c>
      <c r="B1821" t="s">
        <v>49</v>
      </c>
      <c r="C1821" t="s">
        <v>1931</v>
      </c>
      <c r="D1821" t="s">
        <v>736</v>
      </c>
      <c r="E1821" t="s">
        <v>737</v>
      </c>
      <c r="F1821" t="s">
        <v>3271</v>
      </c>
      <c r="G1821" t="s">
        <v>53</v>
      </c>
      <c r="H1821" t="s">
        <v>7874</v>
      </c>
      <c r="I1821" t="s">
        <v>4446</v>
      </c>
      <c r="J1821" t="s">
        <v>55</v>
      </c>
      <c r="K1821" t="s">
        <v>4784</v>
      </c>
      <c r="L1821" t="s">
        <v>108</v>
      </c>
      <c r="M1821" t="s">
        <v>5627</v>
      </c>
      <c r="N1821" t="s">
        <v>3309</v>
      </c>
      <c r="O1821" t="s">
        <v>108</v>
      </c>
      <c r="P1821" t="s">
        <v>108</v>
      </c>
      <c r="Q1821" t="s">
        <v>108</v>
      </c>
      <c r="R1821">
        <v>-1.4300000000000001E-3</v>
      </c>
      <c r="S1821" t="s">
        <v>3194</v>
      </c>
      <c r="T1821" t="s">
        <v>3208</v>
      </c>
      <c r="U1821" t="s">
        <v>3194</v>
      </c>
      <c r="X1821" t="s">
        <v>55</v>
      </c>
      <c r="Y1821">
        <v>1.00763</v>
      </c>
      <c r="Z1821">
        <v>2</v>
      </c>
      <c r="AA1821" t="b">
        <v>0</v>
      </c>
      <c r="AB1821" t="s">
        <v>108</v>
      </c>
      <c r="AC1821" t="s">
        <v>3309</v>
      </c>
      <c r="AD1821" t="b">
        <v>1</v>
      </c>
      <c r="AE1821" t="b">
        <v>0</v>
      </c>
      <c r="AF1821" t="s">
        <v>108</v>
      </c>
      <c r="AG1821">
        <v>46928366.918700002</v>
      </c>
      <c r="AH1821">
        <v>3.035278529364135E-4</v>
      </c>
      <c r="AI1821">
        <v>16551079.945520002</v>
      </c>
      <c r="AJ1821">
        <v>3.0799803079084115E-4</v>
      </c>
      <c r="AK1821">
        <v>4238691.2055600006</v>
      </c>
      <c r="AL1821">
        <v>5.0895070287246096E-4</v>
      </c>
      <c r="AM1821">
        <v>1614739.5068800002</v>
      </c>
      <c r="AN1821">
        <v>3.0318728085614818E-3</v>
      </c>
      <c r="AO1821">
        <v>8174618.7535800012</v>
      </c>
      <c r="AP1821">
        <v>2.05685629422054E-3</v>
      </c>
      <c r="AQ1821">
        <v>1614739.5068800002</v>
      </c>
      <c r="AR1821">
        <v>3.9817959339535124E-3</v>
      </c>
      <c r="AS1821">
        <v>2724872.9178600004</v>
      </c>
      <c r="AT1821">
        <v>1.5506989758231374E-3</v>
      </c>
      <c r="AU1821">
        <v>100921.21918000001</v>
      </c>
      <c r="AV1821">
        <v>2.2125598185711408E-3</v>
      </c>
      <c r="AW1821">
        <v>5651588.2740800008</v>
      </c>
      <c r="AX1821">
        <v>1.1476779251331594E-2</v>
      </c>
      <c r="BA1821">
        <v>5449745.8357200008</v>
      </c>
      <c r="BB1821">
        <v>7.8446864840377613E-3</v>
      </c>
      <c r="BC1821">
        <v>5046060.9590000007</v>
      </c>
      <c r="BD1821">
        <v>4.6187196885858779E-3</v>
      </c>
      <c r="BM1821">
        <v>1110133.4109800002</v>
      </c>
      <c r="BN1821">
        <v>2.0355411487890098E-3</v>
      </c>
      <c r="BO1821">
        <v>1110133.4109800002</v>
      </c>
      <c r="BP1821">
        <v>2.8604312357995007E-3</v>
      </c>
      <c r="BU1821">
        <v>1110133.4109800002</v>
      </c>
      <c r="BV1821">
        <v>4.4424316258494627E-3</v>
      </c>
      <c r="BW1821">
        <v>1110133.4109800002</v>
      </c>
      <c r="BX1821">
        <v>5.601081117141752E-3</v>
      </c>
    </row>
    <row r="1822" spans="1:82" x14ac:dyDescent="0.3">
      <c r="A1822" t="s">
        <v>7875</v>
      </c>
      <c r="B1822" t="s">
        <v>3210</v>
      </c>
      <c r="C1822" t="s">
        <v>865</v>
      </c>
      <c r="D1822" t="s">
        <v>768</v>
      </c>
      <c r="E1822" t="s">
        <v>866</v>
      </c>
      <c r="F1822" t="s">
        <v>3271</v>
      </c>
      <c r="G1822" t="s">
        <v>53</v>
      </c>
      <c r="H1822" t="s">
        <v>6148</v>
      </c>
      <c r="I1822" t="s">
        <v>4071</v>
      </c>
      <c r="J1822" t="s">
        <v>55</v>
      </c>
      <c r="K1822" t="s">
        <v>4478</v>
      </c>
      <c r="L1822" t="s">
        <v>48</v>
      </c>
      <c r="M1822" t="s">
        <v>7876</v>
      </c>
      <c r="N1822" t="s">
        <v>55</v>
      </c>
      <c r="O1822" t="s">
        <v>48</v>
      </c>
      <c r="P1822" t="s">
        <v>48</v>
      </c>
      <c r="Q1822" t="s">
        <v>48</v>
      </c>
      <c r="R1822">
        <v>3.2170000000000002E-3</v>
      </c>
      <c r="S1822" t="s">
        <v>3194</v>
      </c>
      <c r="T1822" t="s">
        <v>3194</v>
      </c>
      <c r="U1822" t="s">
        <v>3194</v>
      </c>
      <c r="Y1822">
        <v>0.84724999999999995</v>
      </c>
      <c r="Z1822">
        <v>2</v>
      </c>
      <c r="AA1822" t="b">
        <v>0</v>
      </c>
      <c r="AD1822" t="b">
        <v>0</v>
      </c>
      <c r="AE1822" t="b">
        <v>0</v>
      </c>
      <c r="AF1822" t="s">
        <v>48</v>
      </c>
      <c r="CC1822">
        <v>1272770.83335</v>
      </c>
      <c r="CD1822">
        <v>5.5433649350985197E-3</v>
      </c>
    </row>
    <row r="1823" spans="1:82" x14ac:dyDescent="0.3">
      <c r="A1823" t="s">
        <v>7877</v>
      </c>
      <c r="B1823" t="s">
        <v>3210</v>
      </c>
      <c r="C1823" t="s">
        <v>1267</v>
      </c>
      <c r="D1823" t="s">
        <v>631</v>
      </c>
      <c r="E1823" t="s">
        <v>632</v>
      </c>
      <c r="F1823" t="s">
        <v>3244</v>
      </c>
      <c r="G1823" t="s">
        <v>53</v>
      </c>
      <c r="H1823" t="s">
        <v>7878</v>
      </c>
      <c r="I1823" t="s">
        <v>7879</v>
      </c>
      <c r="J1823" t="s">
        <v>54</v>
      </c>
      <c r="K1823" t="s">
        <v>7880</v>
      </c>
      <c r="L1823" t="s">
        <v>55</v>
      </c>
      <c r="M1823" t="s">
        <v>7881</v>
      </c>
      <c r="N1823" t="s">
        <v>3193</v>
      </c>
      <c r="O1823" t="s">
        <v>54</v>
      </c>
      <c r="P1823" t="s">
        <v>54</v>
      </c>
      <c r="Q1823" t="s">
        <v>54</v>
      </c>
      <c r="R1823">
        <v>1.4E-2</v>
      </c>
      <c r="S1823" t="s">
        <v>3194</v>
      </c>
      <c r="U1823" t="s">
        <v>3201</v>
      </c>
      <c r="Y1823">
        <v>1.01275</v>
      </c>
      <c r="Z1823">
        <v>4</v>
      </c>
      <c r="AA1823" t="b">
        <v>0</v>
      </c>
      <c r="AB1823" t="s">
        <v>54</v>
      </c>
      <c r="AC1823" t="s">
        <v>3193</v>
      </c>
      <c r="AD1823" t="b">
        <v>0</v>
      </c>
      <c r="AE1823" t="b">
        <v>0</v>
      </c>
      <c r="CC1823">
        <v>406533.33332000003</v>
      </c>
      <c r="CD1823">
        <v>1.7705957473454284E-3</v>
      </c>
    </row>
    <row r="1824" spans="1:82" x14ac:dyDescent="0.3">
      <c r="A1824" t="s">
        <v>7882</v>
      </c>
      <c r="B1824" t="s">
        <v>49</v>
      </c>
      <c r="C1824" t="s">
        <v>842</v>
      </c>
      <c r="D1824" t="s">
        <v>843</v>
      </c>
      <c r="E1824" t="s">
        <v>844</v>
      </c>
      <c r="F1824" t="s">
        <v>3244</v>
      </c>
      <c r="G1824" t="s">
        <v>53</v>
      </c>
      <c r="H1824" t="s">
        <v>7883</v>
      </c>
      <c r="I1824" t="s">
        <v>5151</v>
      </c>
      <c r="J1824" t="s">
        <v>63</v>
      </c>
      <c r="K1824" t="s">
        <v>3256</v>
      </c>
      <c r="L1824" t="s">
        <v>55</v>
      </c>
      <c r="M1824" t="s">
        <v>7884</v>
      </c>
      <c r="N1824" t="s">
        <v>3470</v>
      </c>
      <c r="O1824" t="s">
        <v>63</v>
      </c>
      <c r="P1824" t="s">
        <v>63</v>
      </c>
      <c r="Q1824" t="s">
        <v>63</v>
      </c>
      <c r="R1824">
        <v>8.1400000000000005E-4</v>
      </c>
      <c r="S1824" t="s">
        <v>3194</v>
      </c>
      <c r="U1824" t="s">
        <v>3194</v>
      </c>
      <c r="Y1824">
        <v>1.0299400000000001</v>
      </c>
      <c r="Z1824">
        <v>2</v>
      </c>
      <c r="AA1824" t="b">
        <v>0</v>
      </c>
      <c r="AB1824" t="s">
        <v>63</v>
      </c>
      <c r="AC1824" t="s">
        <v>3470</v>
      </c>
      <c r="AD1824" t="b">
        <v>0</v>
      </c>
      <c r="AE1824" t="b">
        <v>0</v>
      </c>
      <c r="AG1824">
        <v>131965580.27520001</v>
      </c>
      <c r="AH1824">
        <v>8.5353980699631347E-4</v>
      </c>
      <c r="AI1824">
        <v>68044752.329400003</v>
      </c>
      <c r="AJ1824">
        <v>1.2662406194695747E-3</v>
      </c>
      <c r="AK1824">
        <v>6185886.5754000004</v>
      </c>
      <c r="AL1824">
        <v>7.4275552706208679E-4</v>
      </c>
    </row>
    <row r="1825" spans="1:82" x14ac:dyDescent="0.3">
      <c r="A1825" t="s">
        <v>7885</v>
      </c>
      <c r="B1825" t="s">
        <v>3210</v>
      </c>
      <c r="C1825" t="s">
        <v>1875</v>
      </c>
      <c r="D1825" t="s">
        <v>391</v>
      </c>
      <c r="E1825" t="s">
        <v>392</v>
      </c>
      <c r="F1825" t="s">
        <v>3571</v>
      </c>
      <c r="G1825" t="s">
        <v>271</v>
      </c>
      <c r="H1825" t="s">
        <v>7886</v>
      </c>
      <c r="I1825" t="s">
        <v>5752</v>
      </c>
      <c r="J1825" t="s">
        <v>54</v>
      </c>
      <c r="K1825" t="s">
        <v>5752</v>
      </c>
      <c r="L1825" t="s">
        <v>68</v>
      </c>
      <c r="M1825" t="s">
        <v>3468</v>
      </c>
      <c r="N1825" t="s">
        <v>3193</v>
      </c>
      <c r="O1825" t="s">
        <v>54</v>
      </c>
      <c r="P1825" t="s">
        <v>54</v>
      </c>
      <c r="Q1825" t="s">
        <v>68</v>
      </c>
      <c r="R1825">
        <v>2.0438999999999999E-2</v>
      </c>
      <c r="S1825" t="s">
        <v>3194</v>
      </c>
      <c r="T1825" t="s">
        <v>3194</v>
      </c>
      <c r="U1825" t="s">
        <v>3194</v>
      </c>
      <c r="V1825" t="s">
        <v>55</v>
      </c>
      <c r="W1825" t="s">
        <v>55</v>
      </c>
      <c r="X1825" t="s">
        <v>55</v>
      </c>
      <c r="Y1825">
        <v>0.89034000000000002</v>
      </c>
      <c r="Z1825">
        <v>4</v>
      </c>
      <c r="AA1825" t="b">
        <v>0</v>
      </c>
      <c r="AB1825" t="s">
        <v>54</v>
      </c>
      <c r="AC1825" t="s">
        <v>3193</v>
      </c>
      <c r="AD1825" t="b">
        <v>0</v>
      </c>
      <c r="AE1825" t="b">
        <v>0</v>
      </c>
      <c r="AF1825" t="s">
        <v>68</v>
      </c>
      <c r="CC1825">
        <v>1345664.6667000002</v>
      </c>
      <c r="CD1825">
        <v>5.8608432345609255E-3</v>
      </c>
    </row>
    <row r="1826" spans="1:82" x14ac:dyDescent="0.3">
      <c r="A1826" t="s">
        <v>7887</v>
      </c>
      <c r="B1826" t="s">
        <v>49</v>
      </c>
      <c r="C1826" t="s">
        <v>7888</v>
      </c>
      <c r="E1826" t="s">
        <v>7889</v>
      </c>
      <c r="F1826" t="s">
        <v>3808</v>
      </c>
      <c r="O1826" t="s">
        <v>62</v>
      </c>
      <c r="P1826" t="s">
        <v>63</v>
      </c>
      <c r="Q1826" t="s">
        <v>62</v>
      </c>
      <c r="R1826">
        <v>1.6898786999999998E-7</v>
      </c>
      <c r="Y1826">
        <v>14872.19</v>
      </c>
      <c r="AA1826" t="b">
        <v>0</v>
      </c>
      <c r="AD1826" t="b">
        <v>0</v>
      </c>
      <c r="AE1826" t="b">
        <v>0</v>
      </c>
      <c r="AG1826">
        <v>88203151.609359995</v>
      </c>
      <c r="AH1826">
        <v>5.7048891721705878E-4</v>
      </c>
      <c r="AI1826">
        <v>20042953.019200001</v>
      </c>
      <c r="AJ1826">
        <v>3.7297808248566196E-4</v>
      </c>
    </row>
    <row r="1827" spans="1:82" x14ac:dyDescent="0.3">
      <c r="A1827" t="s">
        <v>7890</v>
      </c>
      <c r="B1827" t="s">
        <v>49</v>
      </c>
      <c r="C1827" t="s">
        <v>2263</v>
      </c>
      <c r="D1827" t="s">
        <v>2198</v>
      </c>
      <c r="E1827" t="s">
        <v>2199</v>
      </c>
      <c r="F1827" t="s">
        <v>3265</v>
      </c>
      <c r="G1827" t="s">
        <v>128</v>
      </c>
      <c r="H1827" t="s">
        <v>3871</v>
      </c>
      <c r="I1827" t="s">
        <v>7891</v>
      </c>
      <c r="J1827" t="s">
        <v>48</v>
      </c>
      <c r="K1827" t="s">
        <v>3256</v>
      </c>
      <c r="L1827" t="s">
        <v>55</v>
      </c>
      <c r="M1827" t="s">
        <v>7892</v>
      </c>
      <c r="N1827" t="s">
        <v>3237</v>
      </c>
      <c r="O1827" t="s">
        <v>48</v>
      </c>
      <c r="P1827" t="s">
        <v>48</v>
      </c>
      <c r="Q1827" t="s">
        <v>48</v>
      </c>
      <c r="R1827">
        <v>6.38E-4</v>
      </c>
      <c r="Y1827">
        <v>0.93912000000000007</v>
      </c>
      <c r="Z1827">
        <v>2</v>
      </c>
      <c r="AA1827" t="b">
        <v>0</v>
      </c>
      <c r="AB1827" t="s">
        <v>48</v>
      </c>
      <c r="AC1827" t="s">
        <v>3237</v>
      </c>
      <c r="AD1827" t="b">
        <v>0</v>
      </c>
      <c r="AE1827" t="b">
        <v>0</v>
      </c>
      <c r="AG1827">
        <v>261837836.52893999</v>
      </c>
      <c r="AH1827">
        <v>1.693540209418103E-3</v>
      </c>
      <c r="AI1827">
        <v>70971585.614999995</v>
      </c>
      <c r="AJ1827">
        <v>1.3207058804304999E-3</v>
      </c>
      <c r="AK1827">
        <v>7854188.8080600007</v>
      </c>
      <c r="AL1827">
        <v>9.4307292522551945E-4</v>
      </c>
      <c r="CA1827">
        <v>9462878.0820000004</v>
      </c>
      <c r="CB1827">
        <v>1.0399351815449953E-2</v>
      </c>
    </row>
    <row r="1828" spans="1:82" x14ac:dyDescent="0.3">
      <c r="A1828" t="s">
        <v>7893</v>
      </c>
      <c r="B1828" t="s">
        <v>49</v>
      </c>
      <c r="C1828" t="s">
        <v>2492</v>
      </c>
      <c r="D1828" t="s">
        <v>798</v>
      </c>
      <c r="E1828" t="s">
        <v>799</v>
      </c>
      <c r="F1828" t="s">
        <v>3271</v>
      </c>
      <c r="G1828" t="s">
        <v>53</v>
      </c>
      <c r="H1828" t="s">
        <v>6499</v>
      </c>
      <c r="I1828" t="s">
        <v>3745</v>
      </c>
      <c r="J1828" t="s">
        <v>108</v>
      </c>
      <c r="K1828" t="s">
        <v>4060</v>
      </c>
      <c r="L1828" t="s">
        <v>108</v>
      </c>
      <c r="M1828" t="s">
        <v>4154</v>
      </c>
      <c r="N1828" t="s">
        <v>3309</v>
      </c>
      <c r="O1828" t="s">
        <v>108</v>
      </c>
      <c r="P1828" t="s">
        <v>108</v>
      </c>
      <c r="Q1828" t="s">
        <v>108</v>
      </c>
      <c r="R1828">
        <v>2.3790000000000002E-2</v>
      </c>
      <c r="S1828" t="s">
        <v>3194</v>
      </c>
      <c r="T1828" t="s">
        <v>3208</v>
      </c>
      <c r="U1828" t="s">
        <v>3194</v>
      </c>
      <c r="W1828" t="s">
        <v>55</v>
      </c>
      <c r="X1828" t="s">
        <v>55</v>
      </c>
      <c r="Y1828">
        <v>1.4468259399999999</v>
      </c>
      <c r="Z1828">
        <v>2</v>
      </c>
      <c r="AA1828" t="b">
        <v>0</v>
      </c>
      <c r="AB1828" t="s">
        <v>108</v>
      </c>
      <c r="AC1828" t="s">
        <v>3309</v>
      </c>
      <c r="AD1828" t="b">
        <v>0</v>
      </c>
      <c r="AE1828" t="b">
        <v>0</v>
      </c>
      <c r="AF1828" t="s">
        <v>108</v>
      </c>
      <c r="AG1828">
        <v>232312998.79999998</v>
      </c>
      <c r="AH1828">
        <v>1.5025765941768883E-3</v>
      </c>
      <c r="AI1828">
        <v>86826983.301499993</v>
      </c>
      <c r="AJ1828">
        <v>1.6157580027646376E-3</v>
      </c>
    </row>
    <row r="1829" spans="1:82" x14ac:dyDescent="0.3">
      <c r="A1829" t="s">
        <v>7894</v>
      </c>
      <c r="B1829" t="s">
        <v>49</v>
      </c>
      <c r="C1829" t="s">
        <v>1282</v>
      </c>
      <c r="D1829" t="s">
        <v>1283</v>
      </c>
      <c r="E1829" t="s">
        <v>1283</v>
      </c>
      <c r="F1829" t="s">
        <v>3244</v>
      </c>
      <c r="H1829" t="s">
        <v>5446</v>
      </c>
      <c r="I1829" t="s">
        <v>3226</v>
      </c>
      <c r="J1829" t="s">
        <v>55</v>
      </c>
      <c r="K1829" t="s">
        <v>3993</v>
      </c>
      <c r="L1829" t="s">
        <v>108</v>
      </c>
      <c r="M1829" t="s">
        <v>4291</v>
      </c>
      <c r="N1829" t="s">
        <v>55</v>
      </c>
      <c r="O1829" t="s">
        <v>108</v>
      </c>
      <c r="P1829" t="s">
        <v>108</v>
      </c>
      <c r="Q1829" t="s">
        <v>108</v>
      </c>
      <c r="R1829">
        <v>6.9610000000000002E-3</v>
      </c>
      <c r="T1829" t="s">
        <v>3208</v>
      </c>
      <c r="U1829" t="s">
        <v>3194</v>
      </c>
      <c r="Y1829">
        <v>0.7726900000000001</v>
      </c>
      <c r="AA1829" t="b">
        <v>0</v>
      </c>
      <c r="AD1829" t="b">
        <v>0</v>
      </c>
      <c r="AE1829" t="b">
        <v>0</v>
      </c>
      <c r="AF1829" t="s">
        <v>108</v>
      </c>
      <c r="AG1829">
        <v>13691204.108750002</v>
      </c>
      <c r="AH1829">
        <v>8.855330070280252E-5</v>
      </c>
      <c r="AI1829">
        <v>5320010.7394000003</v>
      </c>
      <c r="AJ1829">
        <v>9.8999753304003925E-5</v>
      </c>
      <c r="AS1829">
        <v>3911772.6025000005</v>
      </c>
      <c r="AT1829">
        <v>2.2261521734062094E-3</v>
      </c>
      <c r="AU1829">
        <v>547648.16435000009</v>
      </c>
      <c r="AV1829">
        <v>1.2006437625311438E-2</v>
      </c>
    </row>
    <row r="1830" spans="1:82" x14ac:dyDescent="0.3">
      <c r="A1830" t="s">
        <v>7895</v>
      </c>
      <c r="B1830" t="s">
        <v>49</v>
      </c>
      <c r="C1830" t="s">
        <v>1939</v>
      </c>
      <c r="D1830" t="s">
        <v>1940</v>
      </c>
      <c r="E1830" t="s">
        <v>1941</v>
      </c>
      <c r="F1830" t="s">
        <v>3346</v>
      </c>
      <c r="G1830" t="s">
        <v>53</v>
      </c>
      <c r="H1830" t="s">
        <v>7896</v>
      </c>
      <c r="I1830" t="s">
        <v>7897</v>
      </c>
      <c r="J1830" t="s">
        <v>68</v>
      </c>
      <c r="K1830" t="s">
        <v>5541</v>
      </c>
      <c r="L1830" t="s">
        <v>68</v>
      </c>
      <c r="M1830" t="s">
        <v>7898</v>
      </c>
      <c r="N1830" t="s">
        <v>3207</v>
      </c>
      <c r="O1830" t="s">
        <v>68</v>
      </c>
      <c r="P1830" t="s">
        <v>68</v>
      </c>
      <c r="Q1830" t="s">
        <v>68</v>
      </c>
      <c r="R1830">
        <v>4.4340000000000004E-3</v>
      </c>
      <c r="S1830" t="s">
        <v>3194</v>
      </c>
      <c r="T1830" t="s">
        <v>3194</v>
      </c>
      <c r="U1830" t="s">
        <v>3194</v>
      </c>
      <c r="Y1830">
        <v>0.89219999999999999</v>
      </c>
      <c r="Z1830">
        <v>4</v>
      </c>
      <c r="AA1830" t="b">
        <v>0</v>
      </c>
      <c r="AB1830" t="s">
        <v>68</v>
      </c>
      <c r="AC1830" t="s">
        <v>3207</v>
      </c>
      <c r="AD1830" t="b">
        <v>0</v>
      </c>
      <c r="AE1830" t="b">
        <v>0</v>
      </c>
      <c r="AF1830" t="s">
        <v>68</v>
      </c>
      <c r="AG1830">
        <v>77615186.425252497</v>
      </c>
      <c r="AH1830">
        <v>5.0200704686207233E-4</v>
      </c>
      <c r="AI1830">
        <v>24303609.863199998</v>
      </c>
      <c r="AJ1830">
        <v>4.5226438417395276E-4</v>
      </c>
      <c r="AK1830">
        <v>9502532.7534975</v>
      </c>
      <c r="AL1830">
        <v>1.1409938798129968E-3</v>
      </c>
      <c r="AM1830">
        <v>446757.53424999997</v>
      </c>
      <c r="AN1830">
        <v>8.3884243516760054E-4</v>
      </c>
      <c r="AO1830">
        <v>4378223.8356499998</v>
      </c>
      <c r="AP1830">
        <v>1.1016265743181324E-3</v>
      </c>
      <c r="AS1830">
        <v>3931466.3013999998</v>
      </c>
      <c r="AT1830">
        <v>2.2373596680802664E-3</v>
      </c>
      <c r="BC1830">
        <v>4914332.8767499998</v>
      </c>
      <c r="BD1830">
        <v>4.4981474061716927E-3</v>
      </c>
    </row>
    <row r="1831" spans="1:82" x14ac:dyDescent="0.3">
      <c r="A1831" t="s">
        <v>7899</v>
      </c>
      <c r="B1831" t="s">
        <v>49</v>
      </c>
      <c r="C1831" t="s">
        <v>3059</v>
      </c>
      <c r="D1831" t="s">
        <v>642</v>
      </c>
      <c r="E1831" t="s">
        <v>643</v>
      </c>
      <c r="F1831" t="s">
        <v>3384</v>
      </c>
      <c r="G1831" t="s">
        <v>53</v>
      </c>
      <c r="H1831" t="s">
        <v>6607</v>
      </c>
      <c r="I1831" t="s">
        <v>7900</v>
      </c>
      <c r="J1831" t="s">
        <v>54</v>
      </c>
      <c r="K1831" t="s">
        <v>7900</v>
      </c>
      <c r="L1831" t="s">
        <v>56</v>
      </c>
      <c r="M1831" t="s">
        <v>7900</v>
      </c>
      <c r="N1831" t="s">
        <v>3221</v>
      </c>
      <c r="O1831" t="s">
        <v>56</v>
      </c>
      <c r="P1831" t="s">
        <v>54</v>
      </c>
      <c r="Q1831" t="s">
        <v>56</v>
      </c>
      <c r="R1831">
        <v>1.3953999999999999E-2</v>
      </c>
      <c r="S1831" t="s">
        <v>3194</v>
      </c>
      <c r="T1831" t="s">
        <v>3194</v>
      </c>
      <c r="U1831" t="s">
        <v>3208</v>
      </c>
      <c r="Y1831">
        <v>0.85376000000000007</v>
      </c>
      <c r="Z1831">
        <v>4</v>
      </c>
      <c r="AA1831" t="b">
        <v>0</v>
      </c>
      <c r="AB1831" t="s">
        <v>54</v>
      </c>
      <c r="AC1831" t="s">
        <v>3221</v>
      </c>
      <c r="AD1831" t="b">
        <v>0</v>
      </c>
      <c r="AE1831" t="b">
        <v>0</v>
      </c>
      <c r="AF1831" t="s">
        <v>56</v>
      </c>
      <c r="AG1831">
        <v>22656439.727250002</v>
      </c>
      <c r="AH1831">
        <v>1.4653952304603137E-4</v>
      </c>
      <c r="AI1831">
        <v>6041717.2606000006</v>
      </c>
      <c r="AJ1831">
        <v>1.1242994565823007E-4</v>
      </c>
      <c r="BE1831">
        <v>1510429.3151500002</v>
      </c>
      <c r="BF1831">
        <v>3.784121493396967E-3</v>
      </c>
    </row>
    <row r="1832" spans="1:82" x14ac:dyDescent="0.3">
      <c r="A1832" t="s">
        <v>7901</v>
      </c>
      <c r="B1832" t="s">
        <v>49</v>
      </c>
      <c r="D1832" t="s">
        <v>346</v>
      </c>
      <c r="E1832" t="s">
        <v>3818</v>
      </c>
      <c r="F1832" t="s">
        <v>3819</v>
      </c>
      <c r="H1832" t="s">
        <v>7902</v>
      </c>
      <c r="R1832">
        <v>0</v>
      </c>
      <c r="S1832" t="s">
        <v>3194</v>
      </c>
      <c r="T1832" t="s">
        <v>3194</v>
      </c>
      <c r="U1832" t="s">
        <v>3194</v>
      </c>
      <c r="V1832" t="s">
        <v>55</v>
      </c>
      <c r="W1832" t="s">
        <v>55</v>
      </c>
      <c r="X1832" t="s">
        <v>55</v>
      </c>
      <c r="Y1832">
        <v>2.7146154000000002E-3</v>
      </c>
      <c r="Z1832">
        <v>2</v>
      </c>
      <c r="AA1832" t="b">
        <v>0</v>
      </c>
      <c r="AD1832" t="b">
        <v>0</v>
      </c>
      <c r="AE1832" t="b">
        <v>0</v>
      </c>
      <c r="AI1832">
        <v>678653.85000000009</v>
      </c>
      <c r="AJ1832">
        <v>1.2629027838464458E-5</v>
      </c>
    </row>
    <row r="1833" spans="1:82" x14ac:dyDescent="0.3">
      <c r="A1833" t="s">
        <v>7903</v>
      </c>
      <c r="B1833" t="s">
        <v>49</v>
      </c>
      <c r="C1833" t="s">
        <v>2274</v>
      </c>
      <c r="D1833" t="s">
        <v>118</v>
      </c>
      <c r="E1833" t="s">
        <v>119</v>
      </c>
      <c r="F1833" t="s">
        <v>3254</v>
      </c>
      <c r="G1833" t="s">
        <v>53</v>
      </c>
      <c r="H1833" t="s">
        <v>5150</v>
      </c>
      <c r="I1833" t="s">
        <v>3371</v>
      </c>
      <c r="J1833" t="s">
        <v>55</v>
      </c>
      <c r="K1833" t="s">
        <v>3986</v>
      </c>
      <c r="L1833" t="s">
        <v>55</v>
      </c>
      <c r="M1833" t="s">
        <v>3986</v>
      </c>
      <c r="N1833" t="s">
        <v>55</v>
      </c>
      <c r="O1833" t="s">
        <v>108</v>
      </c>
      <c r="P1833" t="s">
        <v>108</v>
      </c>
      <c r="Q1833" t="s">
        <v>108</v>
      </c>
      <c r="R1833">
        <v>-4.5149999999999999E-3</v>
      </c>
      <c r="S1833" t="s">
        <v>3194</v>
      </c>
      <c r="T1833" t="s">
        <v>3208</v>
      </c>
      <c r="U1833" t="s">
        <v>3194</v>
      </c>
      <c r="X1833" t="s">
        <v>55</v>
      </c>
      <c r="Y1833">
        <v>0.94617000000000007</v>
      </c>
      <c r="Z1833">
        <v>2</v>
      </c>
      <c r="AA1833" t="b">
        <v>0</v>
      </c>
      <c r="AD1833" t="b">
        <v>0</v>
      </c>
      <c r="AE1833" t="b">
        <v>0</v>
      </c>
      <c r="AG1833">
        <v>496739.25000000006</v>
      </c>
      <c r="AH1833">
        <v>3.2128584035952018E-6</v>
      </c>
      <c r="AI1833">
        <v>212888.25000000003</v>
      </c>
      <c r="AJ1833">
        <v>3.9616243770399022E-6</v>
      </c>
    </row>
    <row r="1834" spans="1:82" x14ac:dyDescent="0.3">
      <c r="A1834" t="s">
        <v>7904</v>
      </c>
      <c r="B1834" t="s">
        <v>49</v>
      </c>
      <c r="C1834" t="s">
        <v>2522</v>
      </c>
      <c r="D1834" t="s">
        <v>420</v>
      </c>
      <c r="E1834" t="s">
        <v>421</v>
      </c>
      <c r="F1834" t="s">
        <v>3188</v>
      </c>
      <c r="G1834" t="s">
        <v>53</v>
      </c>
      <c r="H1834" t="s">
        <v>7905</v>
      </c>
      <c r="I1834" t="s">
        <v>4291</v>
      </c>
      <c r="J1834" t="s">
        <v>55</v>
      </c>
      <c r="K1834" t="s">
        <v>4292</v>
      </c>
      <c r="L1834" t="s">
        <v>56</v>
      </c>
      <c r="M1834" t="s">
        <v>4292</v>
      </c>
      <c r="N1834" t="s">
        <v>3221</v>
      </c>
      <c r="O1834" t="s">
        <v>56</v>
      </c>
      <c r="P1834" t="s">
        <v>56</v>
      </c>
      <c r="Q1834" t="s">
        <v>56</v>
      </c>
      <c r="R1834">
        <v>1.6609999999999999E-3</v>
      </c>
      <c r="S1834" t="s">
        <v>3194</v>
      </c>
      <c r="T1834" t="s">
        <v>3194</v>
      </c>
      <c r="U1834" t="s">
        <v>3194</v>
      </c>
      <c r="Y1834">
        <v>1.0281199999999999</v>
      </c>
      <c r="Z1834">
        <v>4</v>
      </c>
      <c r="AA1834" t="b">
        <v>0</v>
      </c>
      <c r="AB1834" t="s">
        <v>56</v>
      </c>
      <c r="AC1834" t="s">
        <v>3221</v>
      </c>
      <c r="AD1834" t="b">
        <v>1</v>
      </c>
      <c r="AE1834" t="b">
        <v>0</v>
      </c>
      <c r="AF1834" t="s">
        <v>56</v>
      </c>
      <c r="AG1834">
        <v>85828547.260499984</v>
      </c>
      <c r="AH1834">
        <v>5.5513022040087488E-4</v>
      </c>
      <c r="AI1834">
        <v>17165709.452099998</v>
      </c>
      <c r="AJ1834">
        <v>3.194356335524558E-4</v>
      </c>
    </row>
    <row r="1835" spans="1:82" x14ac:dyDescent="0.3">
      <c r="A1835" t="s">
        <v>7906</v>
      </c>
      <c r="B1835" t="s">
        <v>49</v>
      </c>
      <c r="C1835" t="s">
        <v>1943</v>
      </c>
      <c r="D1835" t="s">
        <v>1292</v>
      </c>
      <c r="E1835" t="s">
        <v>1293</v>
      </c>
      <c r="F1835" t="s">
        <v>3188</v>
      </c>
      <c r="G1835" t="s">
        <v>53</v>
      </c>
      <c r="H1835" t="s">
        <v>7907</v>
      </c>
      <c r="I1835" t="s">
        <v>7908</v>
      </c>
      <c r="J1835" t="s">
        <v>68</v>
      </c>
      <c r="K1835" t="s">
        <v>3256</v>
      </c>
      <c r="L1835" t="s">
        <v>55</v>
      </c>
      <c r="M1835" t="s">
        <v>3256</v>
      </c>
      <c r="N1835" t="s">
        <v>55</v>
      </c>
      <c r="O1835" t="s">
        <v>68</v>
      </c>
      <c r="P1835" t="s">
        <v>68</v>
      </c>
      <c r="Q1835" t="s">
        <v>68</v>
      </c>
      <c r="R1835">
        <v>1.7589999999999999E-3</v>
      </c>
      <c r="U1835" t="s">
        <v>3194</v>
      </c>
      <c r="Y1835">
        <v>1.0368300000000001</v>
      </c>
      <c r="Z1835">
        <v>4</v>
      </c>
      <c r="AA1835" t="b">
        <v>0</v>
      </c>
      <c r="AB1835" t="s">
        <v>68</v>
      </c>
      <c r="AD1835" t="b">
        <v>0</v>
      </c>
      <c r="AE1835" t="b">
        <v>0</v>
      </c>
      <c r="AG1835">
        <v>75055412.423370004</v>
      </c>
      <c r="AH1835">
        <v>4.854506917658067E-4</v>
      </c>
      <c r="AK1835">
        <v>4879120.8629300008</v>
      </c>
      <c r="AL1835">
        <v>5.8584876136544045E-4</v>
      </c>
    </row>
    <row r="1836" spans="1:82" x14ac:dyDescent="0.3">
      <c r="A1836" t="s">
        <v>7909</v>
      </c>
      <c r="B1836" t="s">
        <v>49</v>
      </c>
      <c r="C1836" t="s">
        <v>2484</v>
      </c>
      <c r="D1836" t="s">
        <v>118</v>
      </c>
      <c r="E1836" t="s">
        <v>119</v>
      </c>
      <c r="F1836" t="s">
        <v>3254</v>
      </c>
      <c r="G1836" t="s">
        <v>53</v>
      </c>
      <c r="H1836" t="s">
        <v>7910</v>
      </c>
      <c r="I1836" t="s">
        <v>3371</v>
      </c>
      <c r="J1836" t="s">
        <v>55</v>
      </c>
      <c r="K1836" t="s">
        <v>5351</v>
      </c>
      <c r="L1836" t="s">
        <v>108</v>
      </c>
      <c r="M1836" t="s">
        <v>6883</v>
      </c>
      <c r="N1836" t="s">
        <v>55</v>
      </c>
      <c r="O1836" t="s">
        <v>108</v>
      </c>
      <c r="P1836" t="s">
        <v>108</v>
      </c>
      <c r="Q1836" t="s">
        <v>108</v>
      </c>
      <c r="R1836">
        <v>2.7300000000000002E-4</v>
      </c>
      <c r="S1836" t="s">
        <v>3194</v>
      </c>
      <c r="T1836" t="s">
        <v>3208</v>
      </c>
      <c r="U1836" t="s">
        <v>3194</v>
      </c>
      <c r="X1836" t="s">
        <v>55</v>
      </c>
      <c r="Y1836">
        <v>1.2188205600000002</v>
      </c>
      <c r="Z1836">
        <v>2</v>
      </c>
      <c r="AA1836" t="b">
        <v>0</v>
      </c>
      <c r="AD1836" t="b">
        <v>0</v>
      </c>
      <c r="AE1836" t="b">
        <v>0</v>
      </c>
      <c r="AF1836" t="s">
        <v>108</v>
      </c>
      <c r="BS1836">
        <v>27183174.054500006</v>
      </c>
      <c r="BT1836">
        <v>5.6098759276466551E-3</v>
      </c>
    </row>
    <row r="1837" spans="1:82" x14ac:dyDescent="0.3">
      <c r="A1837" t="s">
        <v>7911</v>
      </c>
      <c r="B1837" t="s">
        <v>49</v>
      </c>
      <c r="C1837" t="s">
        <v>1615</v>
      </c>
      <c r="D1837" t="s">
        <v>798</v>
      </c>
      <c r="E1837" t="s">
        <v>799</v>
      </c>
      <c r="F1837" t="s">
        <v>3271</v>
      </c>
      <c r="G1837" t="s">
        <v>53</v>
      </c>
      <c r="H1837" t="s">
        <v>7042</v>
      </c>
      <c r="I1837" t="s">
        <v>7912</v>
      </c>
      <c r="J1837" t="s">
        <v>108</v>
      </c>
      <c r="K1837" t="s">
        <v>4060</v>
      </c>
      <c r="L1837" t="s">
        <v>108</v>
      </c>
      <c r="M1837" t="s">
        <v>4154</v>
      </c>
      <c r="N1837" t="s">
        <v>3309</v>
      </c>
      <c r="O1837" t="s">
        <v>108</v>
      </c>
      <c r="P1837" t="s">
        <v>108</v>
      </c>
      <c r="Q1837" t="s">
        <v>108</v>
      </c>
      <c r="R1837">
        <v>-2.5409999999999999E-3</v>
      </c>
      <c r="S1837" t="s">
        <v>3194</v>
      </c>
      <c r="T1837" t="s">
        <v>3208</v>
      </c>
      <c r="U1837" t="s">
        <v>3194</v>
      </c>
      <c r="W1837" t="s">
        <v>55</v>
      </c>
      <c r="X1837" t="s">
        <v>55</v>
      </c>
      <c r="Y1837">
        <v>1.0636000000000001</v>
      </c>
      <c r="Z1837">
        <v>2</v>
      </c>
      <c r="AA1837" t="b">
        <v>0</v>
      </c>
      <c r="AB1837" t="s">
        <v>108</v>
      </c>
      <c r="AC1837" t="s">
        <v>3309</v>
      </c>
      <c r="AD1837" t="b">
        <v>0</v>
      </c>
      <c r="AE1837" t="b">
        <v>0</v>
      </c>
      <c r="AF1837" t="s">
        <v>108</v>
      </c>
      <c r="AG1837">
        <v>101305359.2502</v>
      </c>
      <c r="AH1837">
        <v>6.5523264931497955E-4</v>
      </c>
      <c r="AI1837">
        <v>53600719.18</v>
      </c>
      <c r="AJ1837">
        <v>9.9745249317591831E-4</v>
      </c>
      <c r="AK1837">
        <v>5896079.1097999997</v>
      </c>
      <c r="AL1837">
        <v>7.0795758917000103E-4</v>
      </c>
      <c r="AW1837">
        <v>24441927.946079999</v>
      </c>
      <c r="AX1837">
        <v>4.9634650988403188E-2</v>
      </c>
      <c r="BG1837">
        <v>2144028.7672000001</v>
      </c>
      <c r="BH1837">
        <v>1.8071914070230746E-2</v>
      </c>
    </row>
    <row r="1838" spans="1:82" x14ac:dyDescent="0.3">
      <c r="A1838" t="s">
        <v>7913</v>
      </c>
      <c r="B1838" t="s">
        <v>49</v>
      </c>
      <c r="C1838" t="s">
        <v>1949</v>
      </c>
      <c r="D1838" t="s">
        <v>118</v>
      </c>
      <c r="E1838" t="s">
        <v>119</v>
      </c>
      <c r="F1838" t="s">
        <v>3254</v>
      </c>
      <c r="G1838" t="s">
        <v>53</v>
      </c>
      <c r="H1838" t="s">
        <v>7914</v>
      </c>
      <c r="I1838" t="s">
        <v>3371</v>
      </c>
      <c r="J1838" t="s">
        <v>55</v>
      </c>
      <c r="K1838" t="s">
        <v>3986</v>
      </c>
      <c r="L1838" t="s">
        <v>55</v>
      </c>
      <c r="M1838" t="s">
        <v>3986</v>
      </c>
      <c r="N1838" t="s">
        <v>55</v>
      </c>
      <c r="O1838" t="s">
        <v>108</v>
      </c>
      <c r="P1838" t="s">
        <v>108</v>
      </c>
      <c r="Q1838" t="s">
        <v>108</v>
      </c>
      <c r="R1838">
        <v>3.4039999999999999E-3</v>
      </c>
      <c r="S1838" t="s">
        <v>3194</v>
      </c>
      <c r="T1838" t="s">
        <v>3208</v>
      </c>
      <c r="U1838" t="s">
        <v>3194</v>
      </c>
      <c r="X1838" t="s">
        <v>55</v>
      </c>
      <c r="Y1838">
        <v>0.63378000000000001</v>
      </c>
      <c r="Z1838">
        <v>2</v>
      </c>
      <c r="AA1838" t="b">
        <v>0</v>
      </c>
      <c r="AD1838" t="b">
        <v>0</v>
      </c>
      <c r="AE1838" t="b">
        <v>0</v>
      </c>
      <c r="AG1838">
        <v>332734.5</v>
      </c>
      <c r="AH1838">
        <v>2.1520925404848672E-6</v>
      </c>
      <c r="AI1838">
        <v>142600.5</v>
      </c>
      <c r="AJ1838">
        <v>2.653643951594691E-6</v>
      </c>
    </row>
    <row r="1839" spans="1:82" x14ac:dyDescent="0.3">
      <c r="A1839" t="s">
        <v>7915</v>
      </c>
      <c r="B1839" t="s">
        <v>49</v>
      </c>
      <c r="C1839" t="s">
        <v>1944</v>
      </c>
      <c r="D1839" t="s">
        <v>382</v>
      </c>
      <c r="E1839" t="s">
        <v>383</v>
      </c>
      <c r="F1839" t="s">
        <v>3244</v>
      </c>
      <c r="G1839" t="s">
        <v>53</v>
      </c>
      <c r="H1839" t="s">
        <v>6046</v>
      </c>
      <c r="I1839" t="s">
        <v>4925</v>
      </c>
      <c r="J1839" t="s">
        <v>63</v>
      </c>
      <c r="K1839" t="s">
        <v>3256</v>
      </c>
      <c r="L1839" t="s">
        <v>55</v>
      </c>
      <c r="M1839" t="s">
        <v>5626</v>
      </c>
      <c r="N1839" t="s">
        <v>3207</v>
      </c>
      <c r="O1839" t="s">
        <v>68</v>
      </c>
      <c r="P1839" t="s">
        <v>68</v>
      </c>
      <c r="Q1839" t="s">
        <v>63</v>
      </c>
      <c r="R1839">
        <v>-3.9999999999999998E-6</v>
      </c>
      <c r="S1839" t="s">
        <v>3201</v>
      </c>
      <c r="W1839" t="s">
        <v>55</v>
      </c>
      <c r="Y1839">
        <v>0.99487999999999999</v>
      </c>
      <c r="Z1839">
        <v>3</v>
      </c>
      <c r="AA1839" t="b">
        <v>0</v>
      </c>
      <c r="AB1839" t="s">
        <v>63</v>
      </c>
      <c r="AC1839" t="s">
        <v>3207</v>
      </c>
      <c r="AD1839" t="b">
        <v>0</v>
      </c>
      <c r="AE1839" t="b">
        <v>0</v>
      </c>
      <c r="AQ1839">
        <v>1206842.3013599999</v>
      </c>
      <c r="AR1839">
        <v>2.9759597433541094E-3</v>
      </c>
      <c r="AS1839">
        <v>1910833.6438199999</v>
      </c>
      <c r="AT1839">
        <v>1.0874370525753481E-3</v>
      </c>
      <c r="AU1839">
        <v>100570.19177999999</v>
      </c>
      <c r="AV1839">
        <v>2.2048640225158802E-3</v>
      </c>
      <c r="BK1839">
        <v>3922237.4794199998</v>
      </c>
      <c r="BL1839">
        <v>1.5092822673123374E-3</v>
      </c>
    </row>
    <row r="1840" spans="1:82" x14ac:dyDescent="0.3">
      <c r="A1840" t="s">
        <v>7916</v>
      </c>
      <c r="B1840" t="s">
        <v>49</v>
      </c>
      <c r="C1840" t="s">
        <v>7917</v>
      </c>
      <c r="D1840" t="s">
        <v>110</v>
      </c>
      <c r="E1840" t="s">
        <v>111</v>
      </c>
      <c r="F1840" t="s">
        <v>3998</v>
      </c>
      <c r="R1840">
        <v>0</v>
      </c>
      <c r="S1840" t="s">
        <v>3194</v>
      </c>
      <c r="T1840" t="s">
        <v>3194</v>
      </c>
      <c r="U1840" t="s">
        <v>3194</v>
      </c>
      <c r="V1840" t="s">
        <v>55</v>
      </c>
      <c r="W1840" t="s">
        <v>55</v>
      </c>
      <c r="Y1840">
        <v>12.006</v>
      </c>
      <c r="Z1840">
        <v>3</v>
      </c>
      <c r="AA1840" t="b">
        <v>0</v>
      </c>
      <c r="AD1840" t="b">
        <v>0</v>
      </c>
      <c r="AE1840" t="b">
        <v>0</v>
      </c>
      <c r="AG1840">
        <v>9572107.6620000005</v>
      </c>
      <c r="AH1840">
        <v>6.1911408333395671E-5</v>
      </c>
      <c r="AI1840">
        <v>604189.94400000002</v>
      </c>
      <c r="AJ1840">
        <v>1.1243333582350238E-5</v>
      </c>
      <c r="AO1840">
        <v>61506.737999999998</v>
      </c>
      <c r="AP1840">
        <v>1.5476014846180992E-5</v>
      </c>
      <c r="CA1840">
        <v>50077.025999999998</v>
      </c>
      <c r="CB1840">
        <v>5.5032793060710016E-5</v>
      </c>
    </row>
    <row r="1841" spans="1:82" x14ac:dyDescent="0.3">
      <c r="A1841" t="s">
        <v>7918</v>
      </c>
      <c r="B1841" t="s">
        <v>49</v>
      </c>
      <c r="C1841" t="s">
        <v>1300</v>
      </c>
      <c r="D1841" t="s">
        <v>1301</v>
      </c>
      <c r="E1841" t="s">
        <v>1302</v>
      </c>
      <c r="F1841" t="s">
        <v>3217</v>
      </c>
      <c r="G1841" t="s">
        <v>53</v>
      </c>
      <c r="H1841" t="s">
        <v>4804</v>
      </c>
      <c r="I1841" t="s">
        <v>7537</v>
      </c>
      <c r="J1841" t="s">
        <v>54</v>
      </c>
      <c r="K1841" t="s">
        <v>5692</v>
      </c>
      <c r="L1841" t="s">
        <v>54</v>
      </c>
      <c r="M1841" t="s">
        <v>6747</v>
      </c>
      <c r="N1841" t="s">
        <v>3221</v>
      </c>
      <c r="O1841" t="s">
        <v>54</v>
      </c>
      <c r="P1841" t="s">
        <v>54</v>
      </c>
      <c r="Q1841" t="s">
        <v>56</v>
      </c>
      <c r="R1841">
        <v>4.5869999999999999E-3</v>
      </c>
      <c r="S1841" t="s">
        <v>3194</v>
      </c>
      <c r="T1841" t="s">
        <v>3194</v>
      </c>
      <c r="U1841" t="s">
        <v>3194</v>
      </c>
      <c r="V1841" t="s">
        <v>55</v>
      </c>
      <c r="Y1841">
        <v>1.0035800000000001</v>
      </c>
      <c r="Z1841">
        <v>5</v>
      </c>
      <c r="AA1841" t="b">
        <v>0</v>
      </c>
      <c r="AB1841" t="s">
        <v>54</v>
      </c>
      <c r="AC1841" t="s">
        <v>3221</v>
      </c>
      <c r="AD1841" t="b">
        <v>0</v>
      </c>
      <c r="AE1841" t="b">
        <v>0</v>
      </c>
      <c r="AF1841" t="s">
        <v>54</v>
      </c>
      <c r="AG1841">
        <v>70955215.262200013</v>
      </c>
      <c r="AH1841">
        <v>4.5893103803266159E-4</v>
      </c>
      <c r="AI1841">
        <v>17663104.795000006</v>
      </c>
      <c r="AJ1841">
        <v>3.286916329580538E-4</v>
      </c>
      <c r="AQ1841">
        <v>2018640.5480000004</v>
      </c>
      <c r="AR1841">
        <v>4.9777779585456214E-3</v>
      </c>
      <c r="AS1841">
        <v>1917708.5206000004</v>
      </c>
      <c r="AT1841">
        <v>1.0913494788436636E-3</v>
      </c>
      <c r="AU1841">
        <v>201864.05480000004</v>
      </c>
      <c r="AV1841">
        <v>4.4255935480497516E-3</v>
      </c>
      <c r="AY1841">
        <v>403728.10960000008</v>
      </c>
      <c r="AZ1841">
        <v>2.2437584847353493E-2</v>
      </c>
    </row>
    <row r="1842" spans="1:82" x14ac:dyDescent="0.3">
      <c r="A1842" t="s">
        <v>7919</v>
      </c>
      <c r="B1842" t="s">
        <v>49</v>
      </c>
      <c r="C1842" t="s">
        <v>1590</v>
      </c>
      <c r="D1842" t="s">
        <v>846</v>
      </c>
      <c r="E1842" t="s">
        <v>847</v>
      </c>
      <c r="F1842" t="s">
        <v>3346</v>
      </c>
      <c r="G1842" t="s">
        <v>53</v>
      </c>
      <c r="H1842" t="s">
        <v>7920</v>
      </c>
      <c r="I1842" t="s">
        <v>3256</v>
      </c>
      <c r="J1842" t="s">
        <v>55</v>
      </c>
      <c r="K1842" t="s">
        <v>4676</v>
      </c>
      <c r="L1842" t="s">
        <v>54</v>
      </c>
      <c r="M1842" t="s">
        <v>5473</v>
      </c>
      <c r="N1842" t="s">
        <v>3193</v>
      </c>
      <c r="O1842" t="s">
        <v>54</v>
      </c>
      <c r="P1842" t="s">
        <v>54</v>
      </c>
      <c r="Q1842" t="s">
        <v>54</v>
      </c>
      <c r="R1842">
        <v>2.1949999999999999E-3</v>
      </c>
      <c r="S1842" t="s">
        <v>3194</v>
      </c>
      <c r="T1842" t="s">
        <v>3194</v>
      </c>
      <c r="U1842" t="s">
        <v>3194</v>
      </c>
      <c r="V1842" t="s">
        <v>55</v>
      </c>
      <c r="W1842" t="s">
        <v>55</v>
      </c>
      <c r="X1842" t="s">
        <v>55</v>
      </c>
      <c r="Y1842">
        <v>0.99929000000000001</v>
      </c>
      <c r="Z1842">
        <v>4</v>
      </c>
      <c r="AA1842" t="b">
        <v>0</v>
      </c>
      <c r="AC1842" t="s">
        <v>3193</v>
      </c>
      <c r="AD1842" t="b">
        <v>0</v>
      </c>
      <c r="AE1842" t="b">
        <v>0</v>
      </c>
      <c r="AF1842" t="s">
        <v>54</v>
      </c>
      <c r="BC1842">
        <v>3031774.1096999999</v>
      </c>
      <c r="BD1842">
        <v>2.7750189475696163E-3</v>
      </c>
    </row>
    <row r="1843" spans="1:82" x14ac:dyDescent="0.3">
      <c r="A1843" t="s">
        <v>7921</v>
      </c>
      <c r="B1843" t="s">
        <v>49</v>
      </c>
      <c r="C1843" t="s">
        <v>2603</v>
      </c>
      <c r="D1843" t="s">
        <v>833</v>
      </c>
      <c r="E1843" t="s">
        <v>834</v>
      </c>
      <c r="F1843" t="s">
        <v>3223</v>
      </c>
      <c r="G1843" t="s">
        <v>53</v>
      </c>
      <c r="H1843" t="s">
        <v>7922</v>
      </c>
      <c r="I1843" t="s">
        <v>4035</v>
      </c>
      <c r="J1843" t="s">
        <v>63</v>
      </c>
      <c r="K1843" t="s">
        <v>4287</v>
      </c>
      <c r="L1843" t="s">
        <v>56</v>
      </c>
      <c r="M1843" t="s">
        <v>7923</v>
      </c>
      <c r="N1843" t="s">
        <v>3470</v>
      </c>
      <c r="O1843" t="s">
        <v>63</v>
      </c>
      <c r="P1843" t="s">
        <v>56</v>
      </c>
      <c r="Q1843" t="s">
        <v>63</v>
      </c>
      <c r="R1843">
        <v>3.026E-3</v>
      </c>
      <c r="S1843" t="s">
        <v>3194</v>
      </c>
      <c r="T1843" t="s">
        <v>3194</v>
      </c>
      <c r="U1843" t="s">
        <v>3194</v>
      </c>
      <c r="Y1843">
        <v>1.02729</v>
      </c>
      <c r="AA1843" t="b">
        <v>0</v>
      </c>
      <c r="AB1843" t="s">
        <v>63</v>
      </c>
      <c r="AC1843" t="s">
        <v>3470</v>
      </c>
      <c r="AD1843" t="b">
        <v>0</v>
      </c>
      <c r="AE1843" t="b">
        <v>0</v>
      </c>
      <c r="AF1843" t="s">
        <v>56</v>
      </c>
      <c r="AM1843">
        <v>2075306.0274</v>
      </c>
      <c r="AN1843">
        <v>3.8966433205535026E-3</v>
      </c>
      <c r="AO1843">
        <v>5188265.0685000001</v>
      </c>
      <c r="AP1843">
        <v>1.3054450591417847E-3</v>
      </c>
      <c r="AS1843">
        <v>1037653.0137</v>
      </c>
      <c r="AT1843">
        <v>5.9051835227166881E-4</v>
      </c>
    </row>
    <row r="1844" spans="1:82" x14ac:dyDescent="0.3">
      <c r="A1844" t="s">
        <v>7924</v>
      </c>
      <c r="B1844" t="s">
        <v>49</v>
      </c>
      <c r="C1844" t="s">
        <v>7925</v>
      </c>
      <c r="D1844" t="s">
        <v>1542</v>
      </c>
      <c r="E1844" t="s">
        <v>1543</v>
      </c>
      <c r="F1844" t="s">
        <v>3998</v>
      </c>
      <c r="R1844">
        <v>0</v>
      </c>
      <c r="Y1844">
        <v>94.6</v>
      </c>
      <c r="Z1844">
        <v>4</v>
      </c>
      <c r="AA1844" t="b">
        <v>0</v>
      </c>
      <c r="AD1844" t="b">
        <v>0</v>
      </c>
      <c r="AE1844" t="b">
        <v>0</v>
      </c>
      <c r="AG1844">
        <v>44153982.399999999</v>
      </c>
      <c r="AH1844">
        <v>2.8558341907959682E-4</v>
      </c>
      <c r="AI1844">
        <v>7939777.9999999991</v>
      </c>
      <c r="AJ1844">
        <v>1.4775084145360353E-4</v>
      </c>
      <c r="AK1844">
        <v>3741240.8</v>
      </c>
      <c r="AL1844">
        <v>4.4922053587613585E-4</v>
      </c>
      <c r="AO1844">
        <v>1505937.4</v>
      </c>
      <c r="AP1844">
        <v>3.7891636457487314E-4</v>
      </c>
      <c r="CA1844">
        <v>304990.39999999997</v>
      </c>
      <c r="CB1844">
        <v>3.3517313046312237E-4</v>
      </c>
    </row>
    <row r="1845" spans="1:82" x14ac:dyDescent="0.3">
      <c r="A1845" t="s">
        <v>7926</v>
      </c>
      <c r="B1845" t="s">
        <v>49</v>
      </c>
      <c r="C1845" t="s">
        <v>1920</v>
      </c>
      <c r="D1845" t="s">
        <v>1542</v>
      </c>
      <c r="E1845" t="s">
        <v>1543</v>
      </c>
      <c r="F1845" t="s">
        <v>3244</v>
      </c>
      <c r="H1845" t="s">
        <v>7927</v>
      </c>
      <c r="I1845" t="s">
        <v>3226</v>
      </c>
      <c r="J1845" t="s">
        <v>55</v>
      </c>
      <c r="K1845" t="s">
        <v>7928</v>
      </c>
      <c r="L1845" t="s">
        <v>55</v>
      </c>
      <c r="M1845" t="s">
        <v>7928</v>
      </c>
      <c r="N1845" t="s">
        <v>55</v>
      </c>
      <c r="O1845" t="s">
        <v>55</v>
      </c>
      <c r="P1845" t="s">
        <v>55</v>
      </c>
      <c r="Q1845" t="s">
        <v>55</v>
      </c>
      <c r="R1845">
        <v>8.914E-3</v>
      </c>
      <c r="Y1845">
        <v>0.96621999999999997</v>
      </c>
      <c r="Z1845">
        <v>4</v>
      </c>
      <c r="AA1845" t="b">
        <v>0</v>
      </c>
      <c r="AD1845" t="b">
        <v>0</v>
      </c>
      <c r="AE1845" t="b">
        <v>0</v>
      </c>
      <c r="AG1845">
        <v>18360648.794289999</v>
      </c>
      <c r="AH1845">
        <v>1.1875478890422837E-4</v>
      </c>
      <c r="AI1845">
        <v>7363896.5752499998</v>
      </c>
      <c r="AJ1845">
        <v>1.3703429936838245E-4</v>
      </c>
      <c r="AM1845">
        <v>981852.87670000002</v>
      </c>
      <c r="AN1845">
        <v>1.843550012984122E-3</v>
      </c>
      <c r="AO1845">
        <v>4909264.3834999995</v>
      </c>
      <c r="AP1845">
        <v>1.2352443155556969E-3</v>
      </c>
      <c r="BE1845">
        <v>1963705.7534</v>
      </c>
      <c r="BF1845">
        <v>4.9197278373865937E-3</v>
      </c>
      <c r="BK1845">
        <v>1963705.7534</v>
      </c>
      <c r="BL1845">
        <v>7.5563662001009271E-4</v>
      </c>
      <c r="CA1845">
        <v>1963705.7534</v>
      </c>
      <c r="CB1845">
        <v>2.1580397437936483E-3</v>
      </c>
    </row>
    <row r="1846" spans="1:82" x14ac:dyDescent="0.3">
      <c r="A1846" t="s">
        <v>7929</v>
      </c>
      <c r="B1846" t="s">
        <v>49</v>
      </c>
      <c r="C1846" t="s">
        <v>2992</v>
      </c>
      <c r="D1846" t="s">
        <v>118</v>
      </c>
      <c r="E1846" t="s">
        <v>119</v>
      </c>
      <c r="F1846" t="s">
        <v>5829</v>
      </c>
      <c r="G1846" t="s">
        <v>53</v>
      </c>
      <c r="H1846" t="s">
        <v>5007</v>
      </c>
      <c r="I1846" t="s">
        <v>3978</v>
      </c>
      <c r="J1846" t="s">
        <v>55</v>
      </c>
      <c r="K1846" t="s">
        <v>3978</v>
      </c>
      <c r="L1846" t="s">
        <v>55</v>
      </c>
      <c r="M1846" t="s">
        <v>3978</v>
      </c>
      <c r="N1846" t="s">
        <v>55</v>
      </c>
      <c r="O1846" t="s">
        <v>55</v>
      </c>
      <c r="P1846" t="s">
        <v>55</v>
      </c>
      <c r="Q1846" t="s">
        <v>55</v>
      </c>
      <c r="R1846">
        <v>-8.7159999999999998E-3</v>
      </c>
      <c r="S1846" t="s">
        <v>3194</v>
      </c>
      <c r="T1846" t="s">
        <v>3208</v>
      </c>
      <c r="U1846" t="s">
        <v>3194</v>
      </c>
      <c r="X1846" t="s">
        <v>55</v>
      </c>
      <c r="Y1846">
        <v>1</v>
      </c>
      <c r="Z1846">
        <v>2</v>
      </c>
      <c r="AA1846" t="b">
        <v>0</v>
      </c>
      <c r="AD1846" t="b">
        <v>0</v>
      </c>
      <c r="AE1846" t="b">
        <v>0</v>
      </c>
      <c r="AG1846">
        <v>105000000</v>
      </c>
      <c r="AH1846">
        <v>6.791292058710806E-4</v>
      </c>
      <c r="AI1846">
        <v>45000000</v>
      </c>
      <c r="AJ1846">
        <v>8.374022378726659E-4</v>
      </c>
    </row>
    <row r="1847" spans="1:82" x14ac:dyDescent="0.3">
      <c r="A1847" t="s">
        <v>7930</v>
      </c>
      <c r="B1847" t="s">
        <v>49</v>
      </c>
      <c r="C1847" t="s">
        <v>1909</v>
      </c>
      <c r="D1847" t="s">
        <v>675</v>
      </c>
      <c r="E1847" t="s">
        <v>676</v>
      </c>
      <c r="F1847" t="s">
        <v>3271</v>
      </c>
      <c r="G1847" t="s">
        <v>53</v>
      </c>
      <c r="H1847" t="s">
        <v>7573</v>
      </c>
      <c r="I1847" t="s">
        <v>3853</v>
      </c>
      <c r="J1847" t="s">
        <v>107</v>
      </c>
      <c r="K1847" t="s">
        <v>5132</v>
      </c>
      <c r="L1847" t="s">
        <v>108</v>
      </c>
      <c r="M1847" t="s">
        <v>6711</v>
      </c>
      <c r="N1847" t="s">
        <v>3581</v>
      </c>
      <c r="O1847" t="s">
        <v>108</v>
      </c>
      <c r="P1847" t="s">
        <v>107</v>
      </c>
      <c r="Q1847" t="s">
        <v>129</v>
      </c>
      <c r="R1847">
        <v>-1.016E-3</v>
      </c>
      <c r="S1847" t="s">
        <v>3208</v>
      </c>
      <c r="W1847" t="s">
        <v>55</v>
      </c>
      <c r="Y1847">
        <v>1.0182599999999999</v>
      </c>
      <c r="Z1847">
        <v>3</v>
      </c>
      <c r="AA1847" t="b">
        <v>0</v>
      </c>
      <c r="AB1847" t="s">
        <v>107</v>
      </c>
      <c r="AC1847" t="s">
        <v>3581</v>
      </c>
      <c r="AD1847" t="b">
        <v>0</v>
      </c>
      <c r="AE1847" t="b">
        <v>0</v>
      </c>
      <c r="AF1847" t="s">
        <v>108</v>
      </c>
      <c r="AY1847">
        <v>204353.36985999998</v>
      </c>
      <c r="AZ1847">
        <v>1.1357138544599269E-2</v>
      </c>
    </row>
    <row r="1848" spans="1:82" x14ac:dyDescent="0.3">
      <c r="A1848" t="s">
        <v>7931</v>
      </c>
      <c r="B1848" t="s">
        <v>49</v>
      </c>
      <c r="C1848" t="s">
        <v>1874</v>
      </c>
      <c r="D1848" t="s">
        <v>353</v>
      </c>
      <c r="E1848" t="s">
        <v>354</v>
      </c>
      <c r="F1848" t="s">
        <v>3319</v>
      </c>
      <c r="G1848" t="s">
        <v>72</v>
      </c>
      <c r="H1848" t="s">
        <v>7932</v>
      </c>
      <c r="I1848" t="s">
        <v>7933</v>
      </c>
      <c r="J1848" t="s">
        <v>56</v>
      </c>
      <c r="K1848" t="s">
        <v>7933</v>
      </c>
      <c r="L1848" t="s">
        <v>68</v>
      </c>
      <c r="M1848" t="s">
        <v>7835</v>
      </c>
      <c r="N1848" t="s">
        <v>3193</v>
      </c>
      <c r="O1848" t="s">
        <v>56</v>
      </c>
      <c r="P1848" t="s">
        <v>54</v>
      </c>
      <c r="Q1848" t="s">
        <v>68</v>
      </c>
      <c r="R1848">
        <v>1.6738999999999997E-2</v>
      </c>
      <c r="S1848" t="s">
        <v>3194</v>
      </c>
      <c r="T1848" t="s">
        <v>3194</v>
      </c>
      <c r="U1848" t="s">
        <v>3194</v>
      </c>
      <c r="V1848" t="s">
        <v>55</v>
      </c>
      <c r="W1848" t="s">
        <v>55</v>
      </c>
      <c r="X1848" t="s">
        <v>55</v>
      </c>
      <c r="Y1848">
        <v>0.87623000000000006</v>
      </c>
      <c r="Z1848">
        <v>4</v>
      </c>
      <c r="AA1848" t="b">
        <v>0</v>
      </c>
      <c r="AB1848" t="s">
        <v>56</v>
      </c>
      <c r="AC1848" t="s">
        <v>3193</v>
      </c>
      <c r="AD1848" t="b">
        <v>0</v>
      </c>
      <c r="AE1848" t="b">
        <v>0</v>
      </c>
      <c r="AF1848" t="s">
        <v>68</v>
      </c>
      <c r="AG1848">
        <v>128759079.99280001</v>
      </c>
      <c r="AH1848">
        <v>8.3280049280191632E-4</v>
      </c>
      <c r="AI1848">
        <v>53796601.914800003</v>
      </c>
      <c r="AJ1848">
        <v>1.0010976629644104E-3</v>
      </c>
      <c r="AM1848">
        <v>881911.50680000009</v>
      </c>
      <c r="AN1848">
        <v>1.6558977504618098E-3</v>
      </c>
      <c r="AO1848">
        <v>7937203.5612000003</v>
      </c>
      <c r="AP1848">
        <v>1.9971190823075656E-3</v>
      </c>
      <c r="BC1848">
        <v>3086690.2738000001</v>
      </c>
      <c r="BD1848">
        <v>2.8252843665590348E-3</v>
      </c>
      <c r="BE1848">
        <v>1763823.0136000002</v>
      </c>
      <c r="BF1848">
        <v>4.4189559282018622E-3</v>
      </c>
      <c r="BG1848">
        <v>881911.50680000009</v>
      </c>
      <c r="BH1848">
        <v>7.4335891440726193E-3</v>
      </c>
      <c r="BK1848">
        <v>3527646.0272000004</v>
      </c>
      <c r="BL1848">
        <v>1.3574429447844381E-3</v>
      </c>
    </row>
    <row r="1849" spans="1:82" x14ac:dyDescent="0.3">
      <c r="A1849" t="s">
        <v>7934</v>
      </c>
      <c r="B1849" t="s">
        <v>3210</v>
      </c>
      <c r="C1849" t="s">
        <v>2796</v>
      </c>
      <c r="D1849" t="s">
        <v>2797</v>
      </c>
      <c r="E1849" t="s">
        <v>2798</v>
      </c>
      <c r="F1849" t="s">
        <v>3271</v>
      </c>
      <c r="G1849" t="s">
        <v>53</v>
      </c>
      <c r="H1849" t="s">
        <v>7935</v>
      </c>
      <c r="I1849" t="s">
        <v>6846</v>
      </c>
      <c r="J1849" t="s">
        <v>62</v>
      </c>
      <c r="K1849" t="s">
        <v>7756</v>
      </c>
      <c r="L1849" t="s">
        <v>55</v>
      </c>
      <c r="M1849" t="s">
        <v>7756</v>
      </c>
      <c r="N1849" t="s">
        <v>55</v>
      </c>
      <c r="O1849" t="s">
        <v>62</v>
      </c>
      <c r="P1849" t="s">
        <v>62</v>
      </c>
      <c r="Q1849" t="s">
        <v>62</v>
      </c>
      <c r="R1849">
        <v>4.6129999999999999E-3</v>
      </c>
      <c r="U1849" t="s">
        <v>3194</v>
      </c>
      <c r="Y1849">
        <v>0.89418000000000009</v>
      </c>
      <c r="AA1849" t="b">
        <v>0</v>
      </c>
      <c r="AB1849" t="s">
        <v>62</v>
      </c>
      <c r="AD1849" t="b">
        <v>0</v>
      </c>
      <c r="AE1849" t="b">
        <v>0</v>
      </c>
      <c r="CC1849">
        <v>1805568.3334000001</v>
      </c>
      <c r="CD1849">
        <v>7.8638855676397123E-3</v>
      </c>
    </row>
    <row r="1850" spans="1:82" x14ac:dyDescent="0.3">
      <c r="A1850" t="s">
        <v>7936</v>
      </c>
      <c r="B1850" t="s">
        <v>49</v>
      </c>
      <c r="C1850" t="s">
        <v>7937</v>
      </c>
      <c r="D1850" t="s">
        <v>262</v>
      </c>
      <c r="E1850" t="s">
        <v>3867</v>
      </c>
      <c r="F1850" t="s">
        <v>3868</v>
      </c>
      <c r="H1850" t="s">
        <v>6121</v>
      </c>
      <c r="R1850">
        <v>0</v>
      </c>
      <c r="Y1850">
        <v>407.8</v>
      </c>
      <c r="AA1850" t="b">
        <v>0</v>
      </c>
      <c r="AD1850" t="b">
        <v>0</v>
      </c>
      <c r="AE1850" t="b">
        <v>0</v>
      </c>
      <c r="AG1850">
        <v>8563800</v>
      </c>
      <c r="AH1850">
        <v>5.5389778030845331E-5</v>
      </c>
      <c r="AI1850">
        <v>1590420</v>
      </c>
      <c r="AJ1850">
        <v>2.9596028159054342E-5</v>
      </c>
      <c r="AO1850">
        <v>305850</v>
      </c>
      <c r="AP1850">
        <v>7.6956432654654141E-5</v>
      </c>
    </row>
    <row r="1851" spans="1:82" x14ac:dyDescent="0.3">
      <c r="A1851" t="s">
        <v>7938</v>
      </c>
      <c r="B1851" t="s">
        <v>49</v>
      </c>
      <c r="D1851" t="s">
        <v>346</v>
      </c>
      <c r="E1851" t="s">
        <v>3818</v>
      </c>
      <c r="F1851" t="s">
        <v>3819</v>
      </c>
      <c r="H1851" t="s">
        <v>3901</v>
      </c>
      <c r="R1851">
        <v>0</v>
      </c>
      <c r="S1851" t="s">
        <v>3194</v>
      </c>
      <c r="T1851" t="s">
        <v>3194</v>
      </c>
      <c r="U1851" t="s">
        <v>3194</v>
      </c>
      <c r="V1851" t="s">
        <v>55</v>
      </c>
      <c r="W1851" t="s">
        <v>55</v>
      </c>
      <c r="X1851" t="s">
        <v>55</v>
      </c>
      <c r="Y1851">
        <v>3.2247268000000001E-3</v>
      </c>
      <c r="Z1851">
        <v>2</v>
      </c>
      <c r="AA1851" t="b">
        <v>0</v>
      </c>
      <c r="AD1851" t="b">
        <v>0</v>
      </c>
      <c r="AE1851" t="b">
        <v>0</v>
      </c>
      <c r="AG1851">
        <v>806181.70000000007</v>
      </c>
      <c r="AH1851">
        <v>5.2143003591314073E-6</v>
      </c>
    </row>
    <row r="1852" spans="1:82" x14ac:dyDescent="0.3">
      <c r="A1852" t="s">
        <v>7939</v>
      </c>
      <c r="B1852" t="s">
        <v>49</v>
      </c>
      <c r="C1852" t="s">
        <v>7940</v>
      </c>
      <c r="D1852" t="s">
        <v>476</v>
      </c>
      <c r="E1852" t="s">
        <v>477</v>
      </c>
      <c r="F1852" t="s">
        <v>3804</v>
      </c>
      <c r="H1852" t="s">
        <v>6113</v>
      </c>
      <c r="R1852">
        <v>0</v>
      </c>
      <c r="S1852" t="s">
        <v>3194</v>
      </c>
      <c r="T1852" t="s">
        <v>3208</v>
      </c>
      <c r="U1852" t="s">
        <v>3194</v>
      </c>
      <c r="V1852" t="s">
        <v>55</v>
      </c>
      <c r="W1852" t="s">
        <v>55</v>
      </c>
      <c r="Y1852">
        <v>1</v>
      </c>
      <c r="Z1852">
        <v>4</v>
      </c>
      <c r="AA1852" t="b">
        <v>0</v>
      </c>
      <c r="AD1852" t="b">
        <v>0</v>
      </c>
      <c r="AE1852" t="b">
        <v>0</v>
      </c>
      <c r="AG1852">
        <v>-149860000</v>
      </c>
      <c r="AH1852">
        <v>-9.6927907420800126E-4</v>
      </c>
    </row>
    <row r="1853" spans="1:82" x14ac:dyDescent="0.3">
      <c r="A1853" t="s">
        <v>7941</v>
      </c>
      <c r="B1853" t="s">
        <v>49</v>
      </c>
      <c r="C1853" t="s">
        <v>7942</v>
      </c>
      <c r="D1853" t="s">
        <v>6187</v>
      </c>
      <c r="E1853" t="s">
        <v>6188</v>
      </c>
      <c r="F1853" t="s">
        <v>3998</v>
      </c>
      <c r="R1853">
        <v>0</v>
      </c>
      <c r="S1853" t="s">
        <v>3194</v>
      </c>
      <c r="U1853" t="s">
        <v>3194</v>
      </c>
      <c r="Y1853">
        <v>353.65</v>
      </c>
      <c r="Z1853">
        <v>2</v>
      </c>
      <c r="AA1853" t="b">
        <v>0</v>
      </c>
      <c r="AD1853" t="b">
        <v>0</v>
      </c>
      <c r="AE1853" t="b">
        <v>0</v>
      </c>
      <c r="AG1853">
        <v>1806444.2</v>
      </c>
      <c r="AH1853">
        <v>1.168389538091828E-5</v>
      </c>
      <c r="AK1853">
        <v>5960417.0999999996</v>
      </c>
      <c r="AL1853">
        <v>7.1568281937566913E-4</v>
      </c>
      <c r="AO1853">
        <v>319699.59999999998</v>
      </c>
      <c r="AP1853">
        <v>8.0441199075101738E-5</v>
      </c>
    </row>
    <row r="1854" spans="1:82" x14ac:dyDescent="0.3">
      <c r="A1854" t="s">
        <v>7943</v>
      </c>
      <c r="B1854" t="s">
        <v>49</v>
      </c>
      <c r="C1854" t="s">
        <v>1624</v>
      </c>
      <c r="D1854" t="s">
        <v>628</v>
      </c>
      <c r="E1854" t="s">
        <v>629</v>
      </c>
      <c r="F1854" t="s">
        <v>3914</v>
      </c>
      <c r="G1854" t="s">
        <v>53</v>
      </c>
      <c r="H1854" t="s">
        <v>6123</v>
      </c>
      <c r="I1854" t="s">
        <v>4331</v>
      </c>
      <c r="J1854" t="s">
        <v>62</v>
      </c>
      <c r="K1854" t="s">
        <v>5272</v>
      </c>
      <c r="L1854" t="s">
        <v>107</v>
      </c>
      <c r="M1854" t="s">
        <v>5271</v>
      </c>
      <c r="N1854" t="s">
        <v>3309</v>
      </c>
      <c r="O1854" t="s">
        <v>107</v>
      </c>
      <c r="P1854" t="s">
        <v>62</v>
      </c>
      <c r="Q1854" t="s">
        <v>108</v>
      </c>
      <c r="R1854">
        <v>1.8569999999999999E-3</v>
      </c>
      <c r="S1854" t="s">
        <v>3194</v>
      </c>
      <c r="V1854" t="s">
        <v>55</v>
      </c>
      <c r="W1854" t="s">
        <v>55</v>
      </c>
      <c r="X1854" t="s">
        <v>55</v>
      </c>
      <c r="Y1854">
        <v>0.99825999999999993</v>
      </c>
      <c r="Z1854">
        <v>3</v>
      </c>
      <c r="AA1854" t="b">
        <v>0</v>
      </c>
      <c r="AB1854" t="s">
        <v>62</v>
      </c>
      <c r="AC1854" t="s">
        <v>3309</v>
      </c>
      <c r="AD1854" t="b">
        <v>0</v>
      </c>
      <c r="AE1854" t="b">
        <v>0</v>
      </c>
      <c r="AF1854" t="s">
        <v>107</v>
      </c>
      <c r="AG1854">
        <v>81118777.751200005</v>
      </c>
      <c r="AH1854">
        <v>5.2466791538481085E-4</v>
      </c>
      <c r="AI1854">
        <v>27472492.465</v>
      </c>
      <c r="AJ1854">
        <v>5.1123392600291003E-4</v>
      </c>
      <c r="AM1854">
        <v>998999.72600000002</v>
      </c>
      <c r="AN1854">
        <v>1.8757453397991704E-3</v>
      </c>
      <c r="AO1854">
        <v>7492497.9449999994</v>
      </c>
      <c r="AP1854">
        <v>1.8852245006360209E-3</v>
      </c>
      <c r="AQ1854">
        <v>2497499.3149999999</v>
      </c>
      <c r="AR1854">
        <v>6.1585986935648266E-3</v>
      </c>
      <c r="AS1854">
        <v>4994998.63</v>
      </c>
      <c r="AT1854">
        <v>2.8426056896121779E-3</v>
      </c>
      <c r="AY1854">
        <v>299699.9178</v>
      </c>
      <c r="AZ1854">
        <v>1.6656116268557106E-2</v>
      </c>
    </row>
    <row r="1855" spans="1:82" x14ac:dyDescent="0.3">
      <c r="A1855" t="s">
        <v>7944</v>
      </c>
      <c r="B1855" t="s">
        <v>49</v>
      </c>
      <c r="C1855" t="s">
        <v>2800</v>
      </c>
      <c r="D1855" t="s">
        <v>1937</v>
      </c>
      <c r="E1855" t="s">
        <v>2626</v>
      </c>
      <c r="F1855" t="s">
        <v>3217</v>
      </c>
      <c r="G1855" t="s">
        <v>53</v>
      </c>
      <c r="H1855" t="s">
        <v>7945</v>
      </c>
      <c r="I1855" t="s">
        <v>6403</v>
      </c>
      <c r="J1855" t="s">
        <v>54</v>
      </c>
      <c r="K1855" t="s">
        <v>6403</v>
      </c>
      <c r="L1855" t="s">
        <v>54</v>
      </c>
      <c r="M1855" t="s">
        <v>6403</v>
      </c>
      <c r="N1855" t="s">
        <v>3193</v>
      </c>
      <c r="O1855" t="s">
        <v>54</v>
      </c>
      <c r="P1855" t="s">
        <v>54</v>
      </c>
      <c r="Q1855" t="s">
        <v>54</v>
      </c>
      <c r="R1855">
        <v>6.594E-3</v>
      </c>
      <c r="S1855" t="s">
        <v>3194</v>
      </c>
      <c r="T1855" t="s">
        <v>3194</v>
      </c>
      <c r="U1855" t="s">
        <v>3194</v>
      </c>
      <c r="Y1855">
        <v>0.90632000000000001</v>
      </c>
      <c r="Z1855">
        <v>4</v>
      </c>
      <c r="AA1855" t="b">
        <v>0</v>
      </c>
      <c r="AB1855" t="s">
        <v>54</v>
      </c>
      <c r="AC1855" t="s">
        <v>3193</v>
      </c>
      <c r="AD1855" t="b">
        <v>0</v>
      </c>
      <c r="AE1855" t="b">
        <v>0</v>
      </c>
      <c r="AF1855" t="s">
        <v>54</v>
      </c>
      <c r="AG1855">
        <v>1904162.9178599999</v>
      </c>
      <c r="AH1855">
        <v>1.2315930002432584E-5</v>
      </c>
      <c r="AI1855">
        <v>1904162.9178599999</v>
      </c>
      <c r="AJ1855">
        <v>3.5434450859780208E-5</v>
      </c>
    </row>
    <row r="1856" spans="1:82" x14ac:dyDescent="0.3">
      <c r="A1856" t="s">
        <v>7946</v>
      </c>
      <c r="B1856" t="s">
        <v>3210</v>
      </c>
      <c r="C1856" t="s">
        <v>2536</v>
      </c>
      <c r="D1856" t="s">
        <v>919</v>
      </c>
      <c r="E1856" t="s">
        <v>2537</v>
      </c>
      <c r="F1856" t="s">
        <v>3188</v>
      </c>
      <c r="G1856" t="s">
        <v>53</v>
      </c>
      <c r="H1856" t="s">
        <v>4327</v>
      </c>
      <c r="I1856" t="s">
        <v>3497</v>
      </c>
      <c r="J1856" t="s">
        <v>62</v>
      </c>
      <c r="K1856" t="s">
        <v>7947</v>
      </c>
      <c r="L1856" t="s">
        <v>63</v>
      </c>
      <c r="M1856" t="s">
        <v>4164</v>
      </c>
      <c r="N1856" t="s">
        <v>3215</v>
      </c>
      <c r="O1856" t="s">
        <v>62</v>
      </c>
      <c r="P1856" t="s">
        <v>63</v>
      </c>
      <c r="Q1856" t="s">
        <v>62</v>
      </c>
      <c r="R1856">
        <v>1.1457E-2</v>
      </c>
      <c r="S1856" t="s">
        <v>3194</v>
      </c>
      <c r="Y1856">
        <v>0.84629999999999994</v>
      </c>
      <c r="Z1856">
        <v>3</v>
      </c>
      <c r="AA1856" t="b">
        <v>0</v>
      </c>
      <c r="AB1856" t="s">
        <v>62</v>
      </c>
      <c r="AC1856" t="s">
        <v>3215</v>
      </c>
      <c r="AD1856" t="b">
        <v>0</v>
      </c>
      <c r="AE1856" t="b">
        <v>0</v>
      </c>
      <c r="AF1856" t="s">
        <v>63</v>
      </c>
      <c r="CC1856">
        <v>764863.74999000004</v>
      </c>
      <c r="CD1856">
        <v>3.3312508275058733E-3</v>
      </c>
    </row>
    <row r="1857" spans="1:80" x14ac:dyDescent="0.3">
      <c r="A1857" t="s">
        <v>7948</v>
      </c>
      <c r="B1857" t="s">
        <v>49</v>
      </c>
      <c r="C1857" t="s">
        <v>1630</v>
      </c>
      <c r="D1857" t="s">
        <v>855</v>
      </c>
      <c r="E1857" t="s">
        <v>856</v>
      </c>
      <c r="F1857" t="s">
        <v>3223</v>
      </c>
      <c r="G1857" t="s">
        <v>53</v>
      </c>
      <c r="H1857" t="s">
        <v>7949</v>
      </c>
      <c r="I1857" t="s">
        <v>7950</v>
      </c>
      <c r="J1857" t="s">
        <v>68</v>
      </c>
      <c r="K1857" t="s">
        <v>3256</v>
      </c>
      <c r="L1857" t="s">
        <v>55</v>
      </c>
      <c r="M1857" t="s">
        <v>4282</v>
      </c>
      <c r="N1857" t="s">
        <v>3207</v>
      </c>
      <c r="O1857" t="s">
        <v>68</v>
      </c>
      <c r="P1857" t="s">
        <v>68</v>
      </c>
      <c r="Q1857" t="s">
        <v>68</v>
      </c>
      <c r="R1857">
        <v>1.64E-3</v>
      </c>
      <c r="S1857" t="s">
        <v>3194</v>
      </c>
      <c r="U1857" t="s">
        <v>3194</v>
      </c>
      <c r="W1857" t="s">
        <v>55</v>
      </c>
      <c r="Y1857">
        <v>0.99519000000000002</v>
      </c>
      <c r="Z1857">
        <v>4</v>
      </c>
      <c r="AA1857" t="b">
        <v>0</v>
      </c>
      <c r="AB1857" t="s">
        <v>68</v>
      </c>
      <c r="AC1857" t="s">
        <v>3207</v>
      </c>
      <c r="AD1857" t="b">
        <v>0</v>
      </c>
      <c r="AE1857" t="b">
        <v>0</v>
      </c>
      <c r="AG1857">
        <v>76214560.683149993</v>
      </c>
      <c r="AH1857">
        <v>4.9294794354819941E-4</v>
      </c>
      <c r="AI1857">
        <v>12353732.71204</v>
      </c>
      <c r="AJ1857">
        <v>2.2988985375873455E-4</v>
      </c>
    </row>
    <row r="1858" spans="1:80" x14ac:dyDescent="0.3">
      <c r="A1858" t="s">
        <v>7951</v>
      </c>
      <c r="B1858" t="s">
        <v>3210</v>
      </c>
      <c r="C1858" t="s">
        <v>1638</v>
      </c>
      <c r="D1858" t="s">
        <v>1288</v>
      </c>
      <c r="E1858" t="s">
        <v>1289</v>
      </c>
      <c r="F1858" t="s">
        <v>3571</v>
      </c>
      <c r="G1858" t="s">
        <v>271</v>
      </c>
      <c r="H1858" t="s">
        <v>4813</v>
      </c>
      <c r="I1858" t="s">
        <v>5263</v>
      </c>
      <c r="J1858" t="s">
        <v>68</v>
      </c>
      <c r="K1858" t="s">
        <v>3206</v>
      </c>
      <c r="L1858" t="s">
        <v>68</v>
      </c>
      <c r="M1858" t="s">
        <v>5263</v>
      </c>
      <c r="N1858" t="s">
        <v>3221</v>
      </c>
      <c r="O1858" t="s">
        <v>68</v>
      </c>
      <c r="P1858" t="s">
        <v>56</v>
      </c>
      <c r="Q1858" t="s">
        <v>68</v>
      </c>
      <c r="R1858">
        <v>1.9392E-2</v>
      </c>
      <c r="S1858" t="s">
        <v>3194</v>
      </c>
      <c r="T1858" t="s">
        <v>3194</v>
      </c>
      <c r="U1858" t="s">
        <v>3194</v>
      </c>
      <c r="V1858" t="s">
        <v>55</v>
      </c>
      <c r="X1858" t="s">
        <v>55</v>
      </c>
      <c r="Y1858">
        <v>0.98812</v>
      </c>
      <c r="Z1858">
        <v>5</v>
      </c>
      <c r="AA1858" t="b">
        <v>0</v>
      </c>
      <c r="AB1858" t="s">
        <v>68</v>
      </c>
      <c r="AC1858" t="s">
        <v>3221</v>
      </c>
      <c r="AD1858" t="b">
        <v>0</v>
      </c>
      <c r="AE1858" t="b">
        <v>0</v>
      </c>
      <c r="AF1858" t="s">
        <v>68</v>
      </c>
      <c r="AG1858">
        <v>63760610.548985332</v>
      </c>
      <c r="AH1858">
        <v>4.1239707436178713E-4</v>
      </c>
    </row>
    <row r="1859" spans="1:80" x14ac:dyDescent="0.3">
      <c r="A1859" t="s">
        <v>7952</v>
      </c>
      <c r="B1859" t="s">
        <v>49</v>
      </c>
      <c r="C1859" t="s">
        <v>1629</v>
      </c>
      <c r="D1859" t="s">
        <v>798</v>
      </c>
      <c r="E1859" t="s">
        <v>799</v>
      </c>
      <c r="F1859" t="s">
        <v>3271</v>
      </c>
      <c r="G1859" t="s">
        <v>53</v>
      </c>
      <c r="H1859" t="s">
        <v>7953</v>
      </c>
      <c r="I1859" t="s">
        <v>3745</v>
      </c>
      <c r="J1859" t="s">
        <v>108</v>
      </c>
      <c r="K1859" t="s">
        <v>4060</v>
      </c>
      <c r="L1859" t="s">
        <v>108</v>
      </c>
      <c r="M1859" t="s">
        <v>4154</v>
      </c>
      <c r="N1859" t="s">
        <v>3309</v>
      </c>
      <c r="O1859" t="s">
        <v>108</v>
      </c>
      <c r="P1859" t="s">
        <v>108</v>
      </c>
      <c r="Q1859" t="s">
        <v>108</v>
      </c>
      <c r="R1859">
        <v>-2.0829999999999998E-3</v>
      </c>
      <c r="S1859" t="s">
        <v>3194</v>
      </c>
      <c r="T1859" t="s">
        <v>3208</v>
      </c>
      <c r="U1859" t="s">
        <v>3194</v>
      </c>
      <c r="W1859" t="s">
        <v>55</v>
      </c>
      <c r="X1859" t="s">
        <v>55</v>
      </c>
      <c r="Y1859">
        <v>1.14106</v>
      </c>
      <c r="Z1859">
        <v>2</v>
      </c>
      <c r="AA1859" t="b">
        <v>0</v>
      </c>
      <c r="AB1859" t="s">
        <v>108</v>
      </c>
      <c r="AC1859" t="s">
        <v>3309</v>
      </c>
      <c r="AD1859" t="b">
        <v>0</v>
      </c>
      <c r="AE1859" t="b">
        <v>0</v>
      </c>
      <c r="AF1859" t="s">
        <v>108</v>
      </c>
      <c r="AG1859">
        <v>1157827324.2412801</v>
      </c>
      <c r="AH1859">
        <v>7.4887081071220822E-3</v>
      </c>
      <c r="AI1859">
        <v>546079057.79280007</v>
      </c>
      <c r="AJ1859">
        <v>1.0161951667801948E-2</v>
      </c>
      <c r="AK1859">
        <v>19328171.34192</v>
      </c>
      <c r="AL1859">
        <v>2.3207839195282685E-3</v>
      </c>
      <c r="AO1859">
        <v>8150433.6984000001</v>
      </c>
      <c r="AP1859">
        <v>2.0507709727550869E-3</v>
      </c>
      <c r="BE1859">
        <v>4657390.6847999999</v>
      </c>
      <c r="BF1859">
        <v>1.1668293257237431E-2</v>
      </c>
      <c r="BG1859">
        <v>3143738.7122400003</v>
      </c>
      <c r="BH1859">
        <v>2.6498420513757719E-2</v>
      </c>
      <c r="BK1859">
        <v>26779996.437600002</v>
      </c>
      <c r="BL1859">
        <v>1.0304978715346462E-2</v>
      </c>
    </row>
    <row r="1860" spans="1:80" x14ac:dyDescent="0.3">
      <c r="A1860" t="s">
        <v>7954</v>
      </c>
      <c r="B1860" t="s">
        <v>49</v>
      </c>
      <c r="C1860" t="s">
        <v>2535</v>
      </c>
      <c r="D1860" t="s">
        <v>1309</v>
      </c>
      <c r="E1860" t="s">
        <v>1310</v>
      </c>
      <c r="F1860" t="s">
        <v>3188</v>
      </c>
      <c r="G1860" t="s">
        <v>53</v>
      </c>
      <c r="H1860" t="s">
        <v>4042</v>
      </c>
      <c r="I1860" t="s">
        <v>4626</v>
      </c>
      <c r="J1860" t="s">
        <v>107</v>
      </c>
      <c r="K1860" t="s">
        <v>3712</v>
      </c>
      <c r="L1860" t="s">
        <v>62</v>
      </c>
      <c r="M1860" t="s">
        <v>5365</v>
      </c>
      <c r="N1860" t="s">
        <v>3498</v>
      </c>
      <c r="O1860" t="s">
        <v>107</v>
      </c>
      <c r="P1860" t="s">
        <v>62</v>
      </c>
      <c r="Q1860" t="s">
        <v>107</v>
      </c>
      <c r="R1860">
        <v>-2.4800000000000001E-4</v>
      </c>
      <c r="S1860" t="s">
        <v>3194</v>
      </c>
      <c r="Y1860">
        <v>1.00559</v>
      </c>
      <c r="Z1860">
        <v>2</v>
      </c>
      <c r="AA1860" t="b">
        <v>0</v>
      </c>
      <c r="AB1860" t="s">
        <v>107</v>
      </c>
      <c r="AC1860" t="s">
        <v>3498</v>
      </c>
      <c r="AD1860" t="b">
        <v>0</v>
      </c>
      <c r="AE1860" t="b">
        <v>0</v>
      </c>
      <c r="AF1860" t="s">
        <v>62</v>
      </c>
      <c r="BK1860">
        <v>3019728.9041999998</v>
      </c>
      <c r="BL1860">
        <v>1.1619957514335756E-3</v>
      </c>
      <c r="BY1860">
        <v>3019728.9041999998</v>
      </c>
      <c r="BZ1860">
        <v>6.8429240217838284E-3</v>
      </c>
    </row>
    <row r="1861" spans="1:80" x14ac:dyDescent="0.3">
      <c r="A1861" t="s">
        <v>7955</v>
      </c>
      <c r="B1861" t="s">
        <v>49</v>
      </c>
      <c r="C1861" t="s">
        <v>1973</v>
      </c>
      <c r="D1861" t="s">
        <v>379</v>
      </c>
      <c r="E1861" t="s">
        <v>380</v>
      </c>
      <c r="F1861" t="s">
        <v>3914</v>
      </c>
      <c r="G1861" t="s">
        <v>53</v>
      </c>
      <c r="H1861" t="s">
        <v>7956</v>
      </c>
      <c r="I1861" t="s">
        <v>4331</v>
      </c>
      <c r="J1861" t="s">
        <v>63</v>
      </c>
      <c r="K1861" t="s">
        <v>3206</v>
      </c>
      <c r="L1861" t="s">
        <v>107</v>
      </c>
      <c r="M1861" t="s">
        <v>4333</v>
      </c>
      <c r="N1861" t="s">
        <v>3215</v>
      </c>
      <c r="O1861" t="s">
        <v>62</v>
      </c>
      <c r="P1861" t="s">
        <v>63</v>
      </c>
      <c r="Q1861" t="s">
        <v>107</v>
      </c>
      <c r="R1861">
        <v>2.3969999999999998E-3</v>
      </c>
      <c r="S1861" t="s">
        <v>3194</v>
      </c>
      <c r="V1861" t="s">
        <v>55</v>
      </c>
      <c r="W1861" t="s">
        <v>55</v>
      </c>
      <c r="Y1861">
        <v>0.97975999999999996</v>
      </c>
      <c r="Z1861">
        <v>2</v>
      </c>
      <c r="AA1861" t="b">
        <v>0</v>
      </c>
      <c r="AB1861" t="s">
        <v>63</v>
      </c>
      <c r="AC1861" t="s">
        <v>3215</v>
      </c>
      <c r="AD1861" t="b">
        <v>0</v>
      </c>
      <c r="AE1861" t="b">
        <v>0</v>
      </c>
      <c r="AF1861" t="s">
        <v>107</v>
      </c>
      <c r="BS1861">
        <v>18152522.35695</v>
      </c>
      <c r="BT1861">
        <v>3.7461923317767833E-3</v>
      </c>
    </row>
    <row r="1862" spans="1:80" x14ac:dyDescent="0.3">
      <c r="A1862" t="s">
        <v>7957</v>
      </c>
      <c r="B1862" t="s">
        <v>49</v>
      </c>
      <c r="C1862" t="s">
        <v>1631</v>
      </c>
      <c r="D1862" t="s">
        <v>883</v>
      </c>
      <c r="E1862" t="s">
        <v>884</v>
      </c>
      <c r="F1862" t="s">
        <v>3346</v>
      </c>
      <c r="G1862" t="s">
        <v>53</v>
      </c>
      <c r="H1862" t="s">
        <v>4596</v>
      </c>
      <c r="I1862" t="s">
        <v>5276</v>
      </c>
      <c r="J1862" t="s">
        <v>129</v>
      </c>
      <c r="K1862" t="s">
        <v>3257</v>
      </c>
      <c r="L1862" t="s">
        <v>55</v>
      </c>
      <c r="M1862" t="s">
        <v>3741</v>
      </c>
      <c r="N1862" t="s">
        <v>3237</v>
      </c>
      <c r="O1862" t="s">
        <v>129</v>
      </c>
      <c r="P1862" t="s">
        <v>129</v>
      </c>
      <c r="Q1862" t="s">
        <v>48</v>
      </c>
      <c r="R1862">
        <v>-1.075E-3</v>
      </c>
      <c r="S1862" t="s">
        <v>3194</v>
      </c>
      <c r="U1862" t="s">
        <v>3194</v>
      </c>
      <c r="Y1862">
        <v>1.00545</v>
      </c>
      <c r="AA1862" t="b">
        <v>0</v>
      </c>
      <c r="AB1862" t="s">
        <v>129</v>
      </c>
      <c r="AC1862" t="s">
        <v>3581</v>
      </c>
      <c r="AD1862" t="b">
        <v>0</v>
      </c>
      <c r="AE1862" t="b">
        <v>1</v>
      </c>
      <c r="BM1862">
        <v>1018107.5341999999</v>
      </c>
      <c r="BN1862">
        <v>1.8668024574872918E-3</v>
      </c>
      <c r="BO1862">
        <v>1018107.5341999999</v>
      </c>
      <c r="BP1862">
        <v>2.62331226447607E-3</v>
      </c>
      <c r="BU1862">
        <v>1018107.5341999999</v>
      </c>
      <c r="BV1862">
        <v>4.0741707831791181E-3</v>
      </c>
      <c r="BW1862">
        <v>1018107.5341999999</v>
      </c>
      <c r="BX1862">
        <v>5.1367725974424388E-3</v>
      </c>
    </row>
    <row r="1863" spans="1:80" x14ac:dyDescent="0.3">
      <c r="A1863" t="s">
        <v>7958</v>
      </c>
      <c r="B1863" t="s">
        <v>49</v>
      </c>
      <c r="C1863" t="s">
        <v>944</v>
      </c>
      <c r="D1863" t="s">
        <v>945</v>
      </c>
      <c r="E1863" t="s">
        <v>946</v>
      </c>
      <c r="F1863" t="s">
        <v>3244</v>
      </c>
      <c r="G1863" t="s">
        <v>53</v>
      </c>
      <c r="H1863" t="s">
        <v>7959</v>
      </c>
      <c r="I1863" t="s">
        <v>3226</v>
      </c>
      <c r="J1863" t="s">
        <v>55</v>
      </c>
      <c r="K1863" t="s">
        <v>7960</v>
      </c>
      <c r="L1863" t="s">
        <v>55</v>
      </c>
      <c r="M1863" t="s">
        <v>7960</v>
      </c>
      <c r="N1863" t="s">
        <v>55</v>
      </c>
      <c r="O1863" t="s">
        <v>55</v>
      </c>
      <c r="P1863" t="s">
        <v>55</v>
      </c>
      <c r="Q1863" t="s">
        <v>55</v>
      </c>
      <c r="R1863">
        <v>4.8380000000000003E-3</v>
      </c>
      <c r="Y1863">
        <v>0.9902200000000001</v>
      </c>
      <c r="AA1863" t="b">
        <v>0</v>
      </c>
      <c r="AD1863" t="b">
        <v>0</v>
      </c>
      <c r="AE1863" t="b">
        <v>0</v>
      </c>
      <c r="AG1863">
        <v>26871864.658200003</v>
      </c>
      <c r="AH1863">
        <v>1.7380445814855737E-4</v>
      </c>
      <c r="AI1863">
        <v>5374372.9316400001</v>
      </c>
      <c r="AJ1863">
        <v>1.0001137600261369E-4</v>
      </c>
      <c r="BK1863">
        <v>2139796.6301899999</v>
      </c>
      <c r="BL1863">
        <v>8.2339662668208264E-4</v>
      </c>
      <c r="BY1863">
        <v>746440.68495000002</v>
      </c>
      <c r="BZ1863">
        <v>1.691488559379247E-3</v>
      </c>
      <c r="CA1863">
        <v>696677.97262000002</v>
      </c>
      <c r="CB1863">
        <v>7.6562323603545182E-4</v>
      </c>
    </row>
    <row r="1864" spans="1:80" x14ac:dyDescent="0.3">
      <c r="A1864" t="s">
        <v>7961</v>
      </c>
      <c r="B1864" t="s">
        <v>49</v>
      </c>
      <c r="C1864" t="s">
        <v>7962</v>
      </c>
      <c r="D1864" t="s">
        <v>258</v>
      </c>
      <c r="E1864" t="s">
        <v>2390</v>
      </c>
      <c r="F1864" t="s">
        <v>3998</v>
      </c>
      <c r="R1864">
        <v>0</v>
      </c>
      <c r="S1864" t="s">
        <v>3194</v>
      </c>
      <c r="T1864" t="s">
        <v>3194</v>
      </c>
      <c r="U1864" t="s">
        <v>3194</v>
      </c>
      <c r="Y1864">
        <v>119.76</v>
      </c>
      <c r="Z1864">
        <v>3</v>
      </c>
      <c r="AA1864" t="b">
        <v>0</v>
      </c>
      <c r="AD1864" t="b">
        <v>0</v>
      </c>
      <c r="AE1864" t="b">
        <v>0</v>
      </c>
      <c r="AG1864">
        <v>168158010</v>
      </c>
      <c r="AH1864">
        <v>1.087628721830107E-3</v>
      </c>
      <c r="AI1864">
        <v>30967301.280000001</v>
      </c>
      <c r="AJ1864">
        <v>5.7626860872775723E-4</v>
      </c>
      <c r="AK1864">
        <v>14024614.560000001</v>
      </c>
      <c r="AL1864">
        <v>1.683972030910028E-3</v>
      </c>
      <c r="AO1864">
        <v>5848599.3600000003</v>
      </c>
      <c r="AP1864">
        <v>1.471595039306501E-3</v>
      </c>
      <c r="CA1864">
        <v>1310413.9200000002</v>
      </c>
      <c r="CB1864">
        <v>1.4400962645671853E-3</v>
      </c>
    </row>
    <row r="1865" spans="1:80" x14ac:dyDescent="0.3">
      <c r="A1865" t="s">
        <v>7963</v>
      </c>
      <c r="B1865" t="s">
        <v>49</v>
      </c>
      <c r="C1865" t="s">
        <v>972</v>
      </c>
      <c r="D1865" t="s">
        <v>973</v>
      </c>
      <c r="E1865" t="s">
        <v>974</v>
      </c>
      <c r="F1865" t="s">
        <v>3271</v>
      </c>
      <c r="G1865" t="s">
        <v>53</v>
      </c>
      <c r="H1865" t="s">
        <v>7964</v>
      </c>
      <c r="I1865" t="s">
        <v>3860</v>
      </c>
      <c r="J1865" t="s">
        <v>107</v>
      </c>
      <c r="K1865" t="s">
        <v>7965</v>
      </c>
      <c r="L1865" t="s">
        <v>107</v>
      </c>
      <c r="M1865" t="s">
        <v>7966</v>
      </c>
      <c r="N1865" t="s">
        <v>3309</v>
      </c>
      <c r="O1865" t="s">
        <v>107</v>
      </c>
      <c r="P1865" t="s">
        <v>107</v>
      </c>
      <c r="Q1865" t="s">
        <v>108</v>
      </c>
      <c r="R1865">
        <v>3.0899999999999998E-4</v>
      </c>
      <c r="S1865" t="s">
        <v>3194</v>
      </c>
      <c r="T1865" t="s">
        <v>3194</v>
      </c>
      <c r="U1865" t="s">
        <v>3194</v>
      </c>
      <c r="Y1865">
        <v>0.97876000000000007</v>
      </c>
      <c r="Z1865">
        <v>2</v>
      </c>
      <c r="AA1865" t="b">
        <v>0</v>
      </c>
      <c r="AB1865" t="s">
        <v>107</v>
      </c>
      <c r="AC1865" t="s">
        <v>3309</v>
      </c>
      <c r="AD1865" t="b">
        <v>0</v>
      </c>
      <c r="AE1865" t="b">
        <v>0</v>
      </c>
      <c r="AF1865" t="s">
        <v>107</v>
      </c>
      <c r="AG1865">
        <v>21720473.4252</v>
      </c>
      <c r="AH1865">
        <v>1.40485789222857E-4</v>
      </c>
      <c r="AI1865">
        <v>7898353.9728000006</v>
      </c>
      <c r="AJ1865">
        <v>1.4697998427407071E-4</v>
      </c>
      <c r="BS1865">
        <v>35641322.302260004</v>
      </c>
      <c r="BT1865">
        <v>7.3554102111870511E-3</v>
      </c>
    </row>
    <row r="1866" spans="1:80" x14ac:dyDescent="0.3">
      <c r="A1866" t="s">
        <v>7967</v>
      </c>
      <c r="B1866" t="s">
        <v>3210</v>
      </c>
      <c r="D1866" t="s">
        <v>346</v>
      </c>
      <c r="E1866" t="s">
        <v>3818</v>
      </c>
      <c r="F1866" t="s">
        <v>3864</v>
      </c>
      <c r="H1866" t="s">
        <v>4359</v>
      </c>
      <c r="R1866">
        <v>0</v>
      </c>
      <c r="S1866" t="s">
        <v>3194</v>
      </c>
      <c r="T1866" t="s">
        <v>3194</v>
      </c>
      <c r="U1866" t="s">
        <v>3194</v>
      </c>
      <c r="V1866" t="s">
        <v>55</v>
      </c>
      <c r="W1866" t="s">
        <v>55</v>
      </c>
      <c r="X1866" t="s">
        <v>55</v>
      </c>
      <c r="Y1866">
        <v>-7.4788721599999941E-2</v>
      </c>
      <c r="Z1866">
        <v>2</v>
      </c>
      <c r="AA1866" t="b">
        <v>0</v>
      </c>
      <c r="AD1866" t="b">
        <v>0</v>
      </c>
      <c r="AE1866" t="b">
        <v>0</v>
      </c>
      <c r="AG1866">
        <v>-2409097.8381114518</v>
      </c>
      <c r="AH1866">
        <v>-1.5581797158689213E-5</v>
      </c>
    </row>
    <row r="1867" spans="1:80" x14ac:dyDescent="0.3">
      <c r="A1867" t="s">
        <v>7968</v>
      </c>
      <c r="B1867" t="s">
        <v>3210</v>
      </c>
      <c r="D1867" t="s">
        <v>346</v>
      </c>
      <c r="E1867" t="s">
        <v>3818</v>
      </c>
      <c r="F1867" t="s">
        <v>3864</v>
      </c>
      <c r="H1867" t="s">
        <v>5751</v>
      </c>
      <c r="R1867">
        <v>0</v>
      </c>
      <c r="S1867" t="s">
        <v>3194</v>
      </c>
      <c r="T1867" t="s">
        <v>3194</v>
      </c>
      <c r="U1867" t="s">
        <v>3194</v>
      </c>
      <c r="V1867" t="s">
        <v>55</v>
      </c>
      <c r="W1867" t="s">
        <v>55</v>
      </c>
      <c r="X1867" t="s">
        <v>55</v>
      </c>
      <c r="Y1867">
        <v>-0.31377202960000006</v>
      </c>
      <c r="Z1867">
        <v>2</v>
      </c>
      <c r="AA1867" t="b">
        <v>0</v>
      </c>
      <c r="AD1867" t="b">
        <v>0</v>
      </c>
      <c r="AE1867" t="b">
        <v>0</v>
      </c>
      <c r="AG1867">
        <v>-5775565.4061018834</v>
      </c>
      <c r="AH1867">
        <v>-3.7355763311451973E-5</v>
      </c>
    </row>
    <row r="1868" spans="1:80" x14ac:dyDescent="0.3">
      <c r="A1868" t="s">
        <v>7969</v>
      </c>
      <c r="B1868" t="s">
        <v>49</v>
      </c>
      <c r="C1868" t="s">
        <v>2023</v>
      </c>
      <c r="D1868" t="s">
        <v>2024</v>
      </c>
      <c r="E1868" t="s">
        <v>2025</v>
      </c>
      <c r="F1868" t="s">
        <v>3571</v>
      </c>
      <c r="G1868" t="s">
        <v>271</v>
      </c>
      <c r="H1868" t="s">
        <v>3747</v>
      </c>
      <c r="I1868" t="s">
        <v>3905</v>
      </c>
      <c r="J1868" t="s">
        <v>63</v>
      </c>
      <c r="K1868" t="s">
        <v>4103</v>
      </c>
      <c r="L1868" t="s">
        <v>55</v>
      </c>
      <c r="M1868" t="s">
        <v>3387</v>
      </c>
      <c r="N1868" t="s">
        <v>3215</v>
      </c>
      <c r="O1868" t="s">
        <v>63</v>
      </c>
      <c r="P1868" t="s">
        <v>63</v>
      </c>
      <c r="Q1868" t="s">
        <v>62</v>
      </c>
      <c r="R1868">
        <v>5.9100000000000003E-3</v>
      </c>
      <c r="S1868" t="s">
        <v>3194</v>
      </c>
      <c r="T1868" t="s">
        <v>3194</v>
      </c>
      <c r="U1868" t="s">
        <v>3194</v>
      </c>
      <c r="V1868" t="s">
        <v>55</v>
      </c>
      <c r="Y1868">
        <v>0.93941000000000008</v>
      </c>
      <c r="Z1868">
        <v>2</v>
      </c>
      <c r="AA1868" t="b">
        <v>0</v>
      </c>
      <c r="AB1868" t="s">
        <v>63</v>
      </c>
      <c r="AC1868" t="s">
        <v>3215</v>
      </c>
      <c r="AD1868" t="b">
        <v>0</v>
      </c>
      <c r="AE1868" t="b">
        <v>0</v>
      </c>
      <c r="BS1868">
        <v>18814775.342</v>
      </c>
      <c r="BT1868">
        <v>3.8828635340210668E-3</v>
      </c>
    </row>
    <row r="1869" spans="1:80" x14ac:dyDescent="0.3">
      <c r="A1869" t="s">
        <v>7970</v>
      </c>
      <c r="B1869" t="s">
        <v>49</v>
      </c>
      <c r="C1869" t="s">
        <v>1640</v>
      </c>
      <c r="D1869" t="s">
        <v>1641</v>
      </c>
      <c r="E1869" t="s">
        <v>1642</v>
      </c>
      <c r="F1869" t="s">
        <v>3217</v>
      </c>
      <c r="G1869" t="s">
        <v>53</v>
      </c>
      <c r="H1869" t="s">
        <v>6983</v>
      </c>
      <c r="I1869" t="s">
        <v>3897</v>
      </c>
      <c r="J1869" t="s">
        <v>68</v>
      </c>
      <c r="K1869" t="s">
        <v>3417</v>
      </c>
      <c r="L1869" t="s">
        <v>56</v>
      </c>
      <c r="M1869" t="s">
        <v>6712</v>
      </c>
      <c r="N1869" t="s">
        <v>3207</v>
      </c>
      <c r="O1869" t="s">
        <v>68</v>
      </c>
      <c r="P1869" t="s">
        <v>56</v>
      </c>
      <c r="Q1869" t="s">
        <v>68</v>
      </c>
      <c r="R1869">
        <v>1.9850000000000002E-3</v>
      </c>
      <c r="S1869" t="s">
        <v>3194</v>
      </c>
      <c r="T1869" t="s">
        <v>3194</v>
      </c>
      <c r="U1869" t="s">
        <v>3194</v>
      </c>
      <c r="Y1869">
        <v>1.0131699999999999</v>
      </c>
      <c r="Z1869">
        <v>3</v>
      </c>
      <c r="AA1869" t="b">
        <v>0</v>
      </c>
      <c r="AB1869" t="s">
        <v>68</v>
      </c>
      <c r="AC1869" t="s">
        <v>3207</v>
      </c>
      <c r="AD1869" t="b">
        <v>0</v>
      </c>
      <c r="AE1869" t="b">
        <v>0</v>
      </c>
      <c r="AF1869" t="s">
        <v>56</v>
      </c>
      <c r="AG1869">
        <v>38122342.368789993</v>
      </c>
      <c r="AH1869">
        <v>2.4657139141773141E-4</v>
      </c>
      <c r="BA1869">
        <v>6745508.3011799995</v>
      </c>
      <c r="BB1869">
        <v>9.7098836153778432E-3</v>
      </c>
      <c r="BS1869">
        <v>6234484.9450299991</v>
      </c>
      <c r="BT1869">
        <v>1.2866299919309619E-3</v>
      </c>
    </row>
    <row r="1870" spans="1:80" x14ac:dyDescent="0.3">
      <c r="A1870" t="s">
        <v>7971</v>
      </c>
      <c r="B1870" t="s">
        <v>49</v>
      </c>
      <c r="C1870" t="s">
        <v>2780</v>
      </c>
      <c r="D1870" t="s">
        <v>1064</v>
      </c>
      <c r="E1870" t="s">
        <v>1065</v>
      </c>
      <c r="F1870" t="s">
        <v>3271</v>
      </c>
      <c r="G1870" t="s">
        <v>53</v>
      </c>
      <c r="H1870" t="s">
        <v>3569</v>
      </c>
      <c r="I1870" t="s">
        <v>5549</v>
      </c>
      <c r="J1870" t="s">
        <v>48</v>
      </c>
      <c r="K1870" t="s">
        <v>4203</v>
      </c>
      <c r="L1870" t="s">
        <v>48</v>
      </c>
      <c r="M1870" t="s">
        <v>7972</v>
      </c>
      <c r="N1870" t="s">
        <v>3237</v>
      </c>
      <c r="O1870" t="s">
        <v>48</v>
      </c>
      <c r="P1870" t="s">
        <v>48</v>
      </c>
      <c r="Q1870" t="s">
        <v>48</v>
      </c>
      <c r="R1870">
        <v>-1.8039999999999998E-3</v>
      </c>
      <c r="S1870" t="s">
        <v>3194</v>
      </c>
      <c r="T1870" t="s">
        <v>3194</v>
      </c>
      <c r="U1870" t="s">
        <v>3194</v>
      </c>
      <c r="W1870" t="s">
        <v>55</v>
      </c>
      <c r="Y1870">
        <v>1.0429300000000001</v>
      </c>
      <c r="Z1870">
        <v>2</v>
      </c>
      <c r="AA1870" t="b">
        <v>0</v>
      </c>
      <c r="AB1870" t="s">
        <v>48</v>
      </c>
      <c r="AC1870" t="s">
        <v>3237</v>
      </c>
      <c r="AD1870" t="b">
        <v>0</v>
      </c>
      <c r="AE1870" t="b">
        <v>0</v>
      </c>
      <c r="AF1870" t="s">
        <v>48</v>
      </c>
      <c r="AG1870">
        <v>377436116.43500006</v>
      </c>
      <c r="AH1870">
        <v>2.4412180002053932E-3</v>
      </c>
      <c r="AI1870">
        <v>145582502.05350003</v>
      </c>
      <c r="AJ1870">
        <v>2.7091358447711759E-3</v>
      </c>
      <c r="AO1870">
        <v>1078388.9041000002</v>
      </c>
      <c r="AP1870">
        <v>2.7133877088081723E-4</v>
      </c>
      <c r="BG1870">
        <v>1078388.9041000002</v>
      </c>
      <c r="BH1870">
        <v>9.0896875579876812E-3</v>
      </c>
      <c r="BO1870">
        <v>5391944.5205000006</v>
      </c>
      <c r="BP1870">
        <v>1.3893182905395885E-2</v>
      </c>
      <c r="BQ1870">
        <v>539194.45205000008</v>
      </c>
      <c r="BR1870">
        <v>1.6565251794104677E-2</v>
      </c>
      <c r="CA1870">
        <v>16175833.561500002</v>
      </c>
      <c r="CB1870">
        <v>1.7776640748883878E-2</v>
      </c>
    </row>
    <row r="1871" spans="1:80" x14ac:dyDescent="0.3">
      <c r="A1871" t="s">
        <v>7973</v>
      </c>
      <c r="B1871" t="s">
        <v>49</v>
      </c>
      <c r="C1871" t="s">
        <v>2261</v>
      </c>
      <c r="D1871" t="s">
        <v>1127</v>
      </c>
      <c r="E1871" t="s">
        <v>1128</v>
      </c>
      <c r="F1871" t="s">
        <v>3571</v>
      </c>
      <c r="G1871" t="s">
        <v>271</v>
      </c>
      <c r="H1871" t="s">
        <v>7974</v>
      </c>
      <c r="I1871" t="s">
        <v>7975</v>
      </c>
      <c r="J1871" t="s">
        <v>54</v>
      </c>
      <c r="K1871" t="s">
        <v>6644</v>
      </c>
      <c r="L1871" t="s">
        <v>63</v>
      </c>
      <c r="M1871" t="s">
        <v>3924</v>
      </c>
      <c r="N1871" t="s">
        <v>3221</v>
      </c>
      <c r="O1871" t="s">
        <v>56</v>
      </c>
      <c r="P1871" t="s">
        <v>54</v>
      </c>
      <c r="Q1871" t="s">
        <v>63</v>
      </c>
      <c r="R1871">
        <v>7.0150000000000004E-3</v>
      </c>
      <c r="S1871" t="s">
        <v>3194</v>
      </c>
      <c r="T1871" t="s">
        <v>3194</v>
      </c>
      <c r="U1871" t="s">
        <v>3194</v>
      </c>
      <c r="V1871" t="s">
        <v>55</v>
      </c>
      <c r="W1871" t="s">
        <v>55</v>
      </c>
      <c r="X1871" t="s">
        <v>55</v>
      </c>
      <c r="Y1871">
        <v>0.87203999999999993</v>
      </c>
      <c r="Z1871">
        <v>6</v>
      </c>
      <c r="AA1871" t="b">
        <v>0</v>
      </c>
      <c r="AB1871" t="s">
        <v>54</v>
      </c>
      <c r="AC1871" t="s">
        <v>3221</v>
      </c>
      <c r="AD1871" t="b">
        <v>0</v>
      </c>
      <c r="AE1871" t="b">
        <v>0</v>
      </c>
      <c r="AF1871" t="s">
        <v>63</v>
      </c>
      <c r="AG1871">
        <v>129947338.35474999</v>
      </c>
      <c r="AH1871">
        <v>8.404860257325902E-4</v>
      </c>
      <c r="AI1871">
        <v>109420063.88921998</v>
      </c>
      <c r="AJ1871">
        <v>2.0361912526445087E-3</v>
      </c>
      <c r="AK1871">
        <v>21232073.588809997</v>
      </c>
      <c r="AL1871">
        <v>2.5493904255846828E-3</v>
      </c>
      <c r="AQ1871">
        <v>3700195.3972199997</v>
      </c>
      <c r="AR1871">
        <v>9.1243342500190727E-3</v>
      </c>
      <c r="AS1871">
        <v>5902692.657469999</v>
      </c>
      <c r="AT1871">
        <v>3.3591656324751078E-3</v>
      </c>
      <c r="AU1871">
        <v>792899.01368999993</v>
      </c>
      <c r="AV1871">
        <v>1.7383227354261364E-2</v>
      </c>
      <c r="AY1871">
        <v>352399.56163999997</v>
      </c>
      <c r="AZ1871">
        <v>1.9584950555713486E-2</v>
      </c>
    </row>
    <row r="1872" spans="1:80" x14ac:dyDescent="0.3">
      <c r="A1872" t="s">
        <v>7976</v>
      </c>
      <c r="B1872" t="s">
        <v>49</v>
      </c>
      <c r="C1872" t="s">
        <v>1989</v>
      </c>
      <c r="D1872" t="s">
        <v>1337</v>
      </c>
      <c r="E1872" t="s">
        <v>1338</v>
      </c>
      <c r="F1872" t="s">
        <v>3346</v>
      </c>
      <c r="G1872" t="s">
        <v>53</v>
      </c>
      <c r="H1872" t="s">
        <v>4924</v>
      </c>
      <c r="I1872" t="s">
        <v>7282</v>
      </c>
      <c r="J1872" t="s">
        <v>56</v>
      </c>
      <c r="K1872" t="s">
        <v>3364</v>
      </c>
      <c r="L1872" t="s">
        <v>68</v>
      </c>
      <c r="M1872" t="s">
        <v>3364</v>
      </c>
      <c r="N1872" t="s">
        <v>3221</v>
      </c>
      <c r="O1872" t="s">
        <v>56</v>
      </c>
      <c r="P1872" t="s">
        <v>56</v>
      </c>
      <c r="Q1872" t="s">
        <v>68</v>
      </c>
      <c r="R1872">
        <v>1.702E-3</v>
      </c>
      <c r="S1872" t="s">
        <v>3194</v>
      </c>
      <c r="T1872" t="s">
        <v>3194</v>
      </c>
      <c r="U1872" t="s">
        <v>3194</v>
      </c>
      <c r="Y1872">
        <v>0.99168000000000012</v>
      </c>
      <c r="Z1872">
        <v>4</v>
      </c>
      <c r="AA1872" t="b">
        <v>0</v>
      </c>
      <c r="AB1872" t="s">
        <v>56</v>
      </c>
      <c r="AC1872" t="s">
        <v>3221</v>
      </c>
      <c r="AD1872" t="b">
        <v>0</v>
      </c>
      <c r="AE1872" t="b">
        <v>0</v>
      </c>
      <c r="AF1872" t="s">
        <v>68</v>
      </c>
      <c r="BS1872">
        <v>9922313.699000001</v>
      </c>
      <c r="BT1872">
        <v>2.0476986482512731E-3</v>
      </c>
    </row>
    <row r="1873" spans="1:82" x14ac:dyDescent="0.3">
      <c r="A1873" t="s">
        <v>7977</v>
      </c>
      <c r="B1873" t="s">
        <v>49</v>
      </c>
      <c r="C1873" t="s">
        <v>7978</v>
      </c>
      <c r="E1873" t="s">
        <v>7979</v>
      </c>
      <c r="F1873" t="s">
        <v>3804</v>
      </c>
      <c r="O1873" t="s">
        <v>56</v>
      </c>
      <c r="P1873" t="s">
        <v>56</v>
      </c>
      <c r="Q1873" t="s">
        <v>68</v>
      </c>
      <c r="R1873">
        <v>5.5183009820000001E-5</v>
      </c>
      <c r="Y1873">
        <v>9823.9862599999997</v>
      </c>
      <c r="AA1873" t="b">
        <v>0</v>
      </c>
      <c r="AD1873" t="b">
        <v>0</v>
      </c>
      <c r="AE1873" t="b">
        <v>0</v>
      </c>
      <c r="AG1873">
        <v>1609222401.6972406</v>
      </c>
      <c r="AH1873">
        <v>1.0408285064139048E-2</v>
      </c>
      <c r="AI1873">
        <v>484255238.13610524</v>
      </c>
      <c r="AJ1873">
        <v>9.0114760025941168E-3</v>
      </c>
    </row>
    <row r="1874" spans="1:82" x14ac:dyDescent="0.3">
      <c r="A1874" t="s">
        <v>7980</v>
      </c>
      <c r="B1874" t="s">
        <v>49</v>
      </c>
      <c r="C1874" t="s">
        <v>1982</v>
      </c>
      <c r="D1874" t="s">
        <v>1983</v>
      </c>
      <c r="E1874" t="s">
        <v>1984</v>
      </c>
      <c r="F1874" t="s">
        <v>3360</v>
      </c>
      <c r="G1874" t="s">
        <v>53</v>
      </c>
      <c r="H1874" t="s">
        <v>6677</v>
      </c>
      <c r="I1874" t="s">
        <v>3256</v>
      </c>
      <c r="J1874" t="s">
        <v>55</v>
      </c>
      <c r="K1874" t="s">
        <v>3256</v>
      </c>
      <c r="L1874" t="s">
        <v>55</v>
      </c>
      <c r="M1874" t="s">
        <v>3256</v>
      </c>
      <c r="N1874" t="s">
        <v>55</v>
      </c>
      <c r="O1874" t="s">
        <v>55</v>
      </c>
      <c r="P1874" t="s">
        <v>55</v>
      </c>
      <c r="Q1874" t="s">
        <v>55</v>
      </c>
      <c r="R1874">
        <v>1.4874999999999999E-2</v>
      </c>
      <c r="T1874" t="s">
        <v>3208</v>
      </c>
      <c r="Y1874">
        <v>1</v>
      </c>
      <c r="Z1874">
        <v>4</v>
      </c>
      <c r="AA1874" t="b">
        <v>0</v>
      </c>
      <c r="AD1874" t="b">
        <v>0</v>
      </c>
      <c r="AE1874" t="b">
        <v>0</v>
      </c>
      <c r="AG1874">
        <v>71329041.098000005</v>
      </c>
      <c r="AH1874">
        <v>4.6134890510886106E-4</v>
      </c>
      <c r="AI1874">
        <v>30569589.041999999</v>
      </c>
      <c r="AJ1874">
        <v>5.6886760610263393E-4</v>
      </c>
    </row>
    <row r="1875" spans="1:82" x14ac:dyDescent="0.3">
      <c r="A1875" t="s">
        <v>7981</v>
      </c>
      <c r="B1875" t="s">
        <v>49</v>
      </c>
      <c r="C1875" t="s">
        <v>2299</v>
      </c>
      <c r="D1875" t="s">
        <v>449</v>
      </c>
      <c r="E1875" t="s">
        <v>450</v>
      </c>
      <c r="F1875" t="s">
        <v>3244</v>
      </c>
      <c r="G1875" t="s">
        <v>53</v>
      </c>
      <c r="H1875" t="s">
        <v>7982</v>
      </c>
      <c r="I1875" t="s">
        <v>3854</v>
      </c>
      <c r="J1875" t="s">
        <v>56</v>
      </c>
      <c r="K1875" t="s">
        <v>5323</v>
      </c>
      <c r="L1875" t="s">
        <v>55</v>
      </c>
      <c r="M1875" t="s">
        <v>5324</v>
      </c>
      <c r="N1875" t="s">
        <v>3193</v>
      </c>
      <c r="O1875" t="s">
        <v>54</v>
      </c>
      <c r="P1875" t="s">
        <v>54</v>
      </c>
      <c r="Q1875" t="s">
        <v>56</v>
      </c>
      <c r="R1875">
        <v>7.2739999999999992E-3</v>
      </c>
      <c r="S1875" t="s">
        <v>3201</v>
      </c>
      <c r="U1875" t="s">
        <v>3194</v>
      </c>
      <c r="V1875" t="s">
        <v>55</v>
      </c>
      <c r="W1875" t="s">
        <v>55</v>
      </c>
      <c r="Y1875">
        <v>0.91599000000000008</v>
      </c>
      <c r="Z1875">
        <v>5</v>
      </c>
      <c r="AA1875" t="b">
        <v>0</v>
      </c>
      <c r="AB1875" t="s">
        <v>56</v>
      </c>
      <c r="AC1875" t="s">
        <v>3193</v>
      </c>
      <c r="AD1875" t="b">
        <v>0</v>
      </c>
      <c r="AE1875" t="b">
        <v>0</v>
      </c>
      <c r="AG1875">
        <v>102471764.84214571</v>
      </c>
      <c r="AH1875">
        <v>6.627768407757574E-4</v>
      </c>
      <c r="AI1875">
        <v>31972613.273830004</v>
      </c>
      <c r="AJ1875">
        <v>5.9497639791427888E-4</v>
      </c>
      <c r="AK1875">
        <v>6253548.3080543</v>
      </c>
      <c r="AL1875">
        <v>7.5087984768888857E-4</v>
      </c>
      <c r="AS1875">
        <v>4607004.7945000008</v>
      </c>
      <c r="AT1875">
        <v>2.621802128685726E-3</v>
      </c>
    </row>
    <row r="1876" spans="1:82" x14ac:dyDescent="0.3">
      <c r="A1876" t="s">
        <v>7983</v>
      </c>
      <c r="B1876" t="s">
        <v>49</v>
      </c>
      <c r="C1876" t="s">
        <v>7984</v>
      </c>
      <c r="D1876" t="s">
        <v>1069</v>
      </c>
      <c r="E1876" t="s">
        <v>2437</v>
      </c>
      <c r="F1876" t="s">
        <v>3998</v>
      </c>
      <c r="R1876">
        <v>0</v>
      </c>
      <c r="T1876" t="s">
        <v>3194</v>
      </c>
      <c r="U1876" t="s">
        <v>3194</v>
      </c>
      <c r="Y1876">
        <v>19.125</v>
      </c>
      <c r="AA1876" t="b">
        <v>0</v>
      </c>
      <c r="AD1876" t="b">
        <v>0</v>
      </c>
      <c r="AE1876" t="b">
        <v>0</v>
      </c>
      <c r="AG1876">
        <v>147917416.5</v>
      </c>
      <c r="AH1876">
        <v>9.5671464382997013E-4</v>
      </c>
      <c r="AI1876">
        <v>54902137.5</v>
      </c>
      <c r="AJ1876">
        <v>1.0216705068109514E-3</v>
      </c>
      <c r="AM1876">
        <v>546363</v>
      </c>
      <c r="AN1876">
        <v>1.0258639961716006E-3</v>
      </c>
      <c r="AO1876">
        <v>4436388</v>
      </c>
      <c r="AP1876">
        <v>1.1162615476603425E-3</v>
      </c>
      <c r="AS1876">
        <v>926338.5</v>
      </c>
      <c r="AT1876">
        <v>5.2717033289893225E-4</v>
      </c>
      <c r="BC1876">
        <v>496714.5</v>
      </c>
      <c r="BD1876">
        <v>4.5464869715143872E-4</v>
      </c>
      <c r="BE1876">
        <v>1566949.5</v>
      </c>
      <c r="BF1876">
        <v>3.92572311894567E-3</v>
      </c>
      <c r="BG1876">
        <v>163365.75</v>
      </c>
      <c r="BH1876">
        <v>1.377001951272512E-3</v>
      </c>
      <c r="BM1876">
        <v>620874</v>
      </c>
      <c r="BN1876">
        <v>1.1384348608133156E-3</v>
      </c>
      <c r="BY1876">
        <v>1670224.5</v>
      </c>
      <c r="BZ1876">
        <v>3.7848494733833614E-3</v>
      </c>
    </row>
    <row r="1877" spans="1:82" x14ac:dyDescent="0.3">
      <c r="A1877" t="s">
        <v>7985</v>
      </c>
      <c r="B1877" t="s">
        <v>49</v>
      </c>
      <c r="D1877" t="s">
        <v>396</v>
      </c>
      <c r="E1877" t="s">
        <v>4156</v>
      </c>
      <c r="F1877" t="s">
        <v>3819</v>
      </c>
      <c r="H1877" t="s">
        <v>3931</v>
      </c>
      <c r="R1877">
        <v>0</v>
      </c>
      <c r="S1877" t="s">
        <v>3194</v>
      </c>
      <c r="T1877" t="s">
        <v>3194</v>
      </c>
      <c r="U1877" t="s">
        <v>3201</v>
      </c>
      <c r="Y1877">
        <v>5.5225194000000002E-3</v>
      </c>
      <c r="Z1877">
        <v>3</v>
      </c>
      <c r="AA1877" t="b">
        <v>0</v>
      </c>
      <c r="AD1877" t="b">
        <v>0</v>
      </c>
      <c r="AE1877" t="b">
        <v>0</v>
      </c>
      <c r="AG1877">
        <v>1380629.85</v>
      </c>
      <c r="AH1877">
        <v>8.9297719393562769E-6</v>
      </c>
    </row>
    <row r="1878" spans="1:82" x14ac:dyDescent="0.3">
      <c r="A1878" t="s">
        <v>7986</v>
      </c>
      <c r="B1878" t="s">
        <v>49</v>
      </c>
      <c r="C1878" t="s">
        <v>2826</v>
      </c>
      <c r="D1878" t="s">
        <v>1337</v>
      </c>
      <c r="E1878" t="s">
        <v>1338</v>
      </c>
      <c r="F1878" t="s">
        <v>3346</v>
      </c>
      <c r="G1878" t="s">
        <v>53</v>
      </c>
      <c r="H1878" t="s">
        <v>4034</v>
      </c>
      <c r="I1878" t="s">
        <v>4014</v>
      </c>
      <c r="J1878" t="s">
        <v>56</v>
      </c>
      <c r="K1878" t="s">
        <v>3832</v>
      </c>
      <c r="L1878" t="s">
        <v>68</v>
      </c>
      <c r="M1878" t="s">
        <v>3993</v>
      </c>
      <c r="N1878" t="s">
        <v>3221</v>
      </c>
      <c r="O1878" t="s">
        <v>56</v>
      </c>
      <c r="P1878" t="s">
        <v>56</v>
      </c>
      <c r="Q1878" t="s">
        <v>68</v>
      </c>
      <c r="R1878">
        <v>5.9789999999999999E-3</v>
      </c>
      <c r="S1878" t="s">
        <v>3194</v>
      </c>
      <c r="T1878" t="s">
        <v>3194</v>
      </c>
      <c r="U1878" t="s">
        <v>3194</v>
      </c>
      <c r="Y1878">
        <v>0.89990999999999999</v>
      </c>
      <c r="Z1878">
        <v>4</v>
      </c>
      <c r="AA1878" t="b">
        <v>0</v>
      </c>
      <c r="AB1878" t="s">
        <v>56</v>
      </c>
      <c r="AC1878" t="s">
        <v>3221</v>
      </c>
      <c r="AD1878" t="b">
        <v>0</v>
      </c>
      <c r="AE1878" t="b">
        <v>0</v>
      </c>
      <c r="AF1878" t="s">
        <v>68</v>
      </c>
      <c r="AG1878">
        <v>10307969.157895001</v>
      </c>
      <c r="AH1878">
        <v>6.6670884841379268E-5</v>
      </c>
      <c r="AI1878">
        <v>10307969.157895001</v>
      </c>
      <c r="AJ1878">
        <v>1.9182036534985984E-4</v>
      </c>
    </row>
    <row r="1879" spans="1:82" x14ac:dyDescent="0.3">
      <c r="A1879" t="s">
        <v>7987</v>
      </c>
      <c r="B1879" t="s">
        <v>49</v>
      </c>
      <c r="C1879" t="s">
        <v>2297</v>
      </c>
      <c r="D1879" t="s">
        <v>359</v>
      </c>
      <c r="E1879" t="s">
        <v>662</v>
      </c>
      <c r="F1879" t="s">
        <v>3271</v>
      </c>
      <c r="G1879" t="s">
        <v>53</v>
      </c>
      <c r="H1879" t="s">
        <v>3622</v>
      </c>
      <c r="I1879" t="s">
        <v>3226</v>
      </c>
      <c r="J1879" t="s">
        <v>55</v>
      </c>
      <c r="K1879" t="s">
        <v>4615</v>
      </c>
      <c r="L1879" t="s">
        <v>108</v>
      </c>
      <c r="M1879" t="s">
        <v>4615</v>
      </c>
      <c r="N1879" t="s">
        <v>3309</v>
      </c>
      <c r="O1879" t="s">
        <v>108</v>
      </c>
      <c r="P1879" t="s">
        <v>108</v>
      </c>
      <c r="Q1879" t="s">
        <v>108</v>
      </c>
      <c r="R1879">
        <v>-7.45E-4</v>
      </c>
      <c r="S1879" t="s">
        <v>3194</v>
      </c>
      <c r="T1879" t="s">
        <v>3208</v>
      </c>
      <c r="U1879" t="s">
        <v>55</v>
      </c>
      <c r="W1879" t="s">
        <v>55</v>
      </c>
      <c r="X1879" t="s">
        <v>55</v>
      </c>
      <c r="Y1879">
        <v>0.87765000000000004</v>
      </c>
      <c r="Z1879">
        <v>2</v>
      </c>
      <c r="AA1879" t="b">
        <v>0</v>
      </c>
      <c r="AC1879" t="s">
        <v>3309</v>
      </c>
      <c r="AD1879" t="b">
        <v>0</v>
      </c>
      <c r="AE1879" t="b">
        <v>0</v>
      </c>
      <c r="AF1879" t="s">
        <v>108</v>
      </c>
      <c r="AW1879">
        <v>2545494.06837</v>
      </c>
      <c r="AX1879">
        <v>5.1691793689645771E-3</v>
      </c>
    </row>
    <row r="1880" spans="1:82" x14ac:dyDescent="0.3">
      <c r="A1880" t="s">
        <v>7988</v>
      </c>
      <c r="B1880" t="s">
        <v>49</v>
      </c>
      <c r="D1880" t="s">
        <v>346</v>
      </c>
      <c r="E1880" t="s">
        <v>3818</v>
      </c>
      <c r="F1880" t="s">
        <v>3864</v>
      </c>
      <c r="H1880" t="s">
        <v>6467</v>
      </c>
      <c r="R1880">
        <v>0</v>
      </c>
      <c r="S1880" t="s">
        <v>3194</v>
      </c>
      <c r="T1880" t="s">
        <v>3194</v>
      </c>
      <c r="U1880" t="s">
        <v>3194</v>
      </c>
      <c r="V1880" t="s">
        <v>55</v>
      </c>
      <c r="W1880" t="s">
        <v>55</v>
      </c>
      <c r="X1880" t="s">
        <v>55</v>
      </c>
      <c r="Y1880">
        <v>-2.3318471299999977E-2</v>
      </c>
      <c r="Z1880">
        <v>2</v>
      </c>
      <c r="AA1880" t="b">
        <v>0</v>
      </c>
      <c r="AD1880" t="b">
        <v>0</v>
      </c>
      <c r="AE1880" t="b">
        <v>0</v>
      </c>
      <c r="AG1880">
        <v>-2654652.9258144828</v>
      </c>
      <c r="AH1880">
        <v>-1.7170022222587906E-5</v>
      </c>
    </row>
    <row r="1881" spans="1:82" x14ac:dyDescent="0.3">
      <c r="A1881" t="s">
        <v>7989</v>
      </c>
      <c r="B1881" t="s">
        <v>49</v>
      </c>
      <c r="C1881" t="s">
        <v>1649</v>
      </c>
      <c r="D1881" t="s">
        <v>388</v>
      </c>
      <c r="E1881" t="s">
        <v>389</v>
      </c>
      <c r="F1881" t="s">
        <v>3265</v>
      </c>
      <c r="G1881" t="s">
        <v>128</v>
      </c>
      <c r="H1881" t="s">
        <v>7990</v>
      </c>
      <c r="I1881" t="s">
        <v>7370</v>
      </c>
      <c r="J1881" t="s">
        <v>48</v>
      </c>
      <c r="K1881" t="s">
        <v>7371</v>
      </c>
      <c r="L1881" t="s">
        <v>48</v>
      </c>
      <c r="M1881" t="s">
        <v>7372</v>
      </c>
      <c r="N1881" t="s">
        <v>3237</v>
      </c>
      <c r="O1881" t="s">
        <v>48</v>
      </c>
      <c r="P1881" t="s">
        <v>48</v>
      </c>
      <c r="Q1881" t="s">
        <v>48</v>
      </c>
      <c r="R1881">
        <v>6.4599999999999998E-4</v>
      </c>
      <c r="Y1881">
        <v>0.97751999999999994</v>
      </c>
      <c r="Z1881">
        <v>2</v>
      </c>
      <c r="AA1881" t="b">
        <v>0</v>
      </c>
      <c r="AB1881" t="s">
        <v>48</v>
      </c>
      <c r="AC1881" t="s">
        <v>3237</v>
      </c>
      <c r="AD1881" t="b">
        <v>0</v>
      </c>
      <c r="AE1881" t="b">
        <v>0</v>
      </c>
      <c r="AF1881" t="s">
        <v>48</v>
      </c>
      <c r="AG1881">
        <v>112765707.5385</v>
      </c>
      <c r="AH1881">
        <v>7.2935700390582882E-4</v>
      </c>
      <c r="AI1881">
        <v>30397712.466899998</v>
      </c>
      <c r="AJ1881">
        <v>5.6566916546648652E-4</v>
      </c>
      <c r="AS1881">
        <v>4902856.8494999995</v>
      </c>
      <c r="AT1881">
        <v>2.7901686883431112E-3</v>
      </c>
      <c r="CA1881">
        <v>8825142.3290999997</v>
      </c>
      <c r="CB1881">
        <v>9.6985038913587375E-3</v>
      </c>
    </row>
    <row r="1882" spans="1:82" x14ac:dyDescent="0.3">
      <c r="A1882" t="s">
        <v>7991</v>
      </c>
      <c r="B1882" t="s">
        <v>49</v>
      </c>
      <c r="C1882" t="s">
        <v>1328</v>
      </c>
      <c r="D1882" t="s">
        <v>1042</v>
      </c>
      <c r="E1882" t="s">
        <v>1056</v>
      </c>
      <c r="F1882" t="s">
        <v>3244</v>
      </c>
      <c r="G1882" t="s">
        <v>53</v>
      </c>
      <c r="H1882" t="s">
        <v>7992</v>
      </c>
      <c r="I1882" t="s">
        <v>4185</v>
      </c>
      <c r="J1882" t="s">
        <v>56</v>
      </c>
      <c r="K1882" t="s">
        <v>4017</v>
      </c>
      <c r="L1882" t="s">
        <v>56</v>
      </c>
      <c r="M1882" t="s">
        <v>4186</v>
      </c>
      <c r="N1882" t="s">
        <v>3207</v>
      </c>
      <c r="O1882" t="s">
        <v>56</v>
      </c>
      <c r="P1882" t="s">
        <v>56</v>
      </c>
      <c r="Q1882" t="s">
        <v>68</v>
      </c>
      <c r="R1882">
        <v>1.8929999999999999E-3</v>
      </c>
      <c r="S1882" t="s">
        <v>3194</v>
      </c>
      <c r="T1882" t="s">
        <v>3194</v>
      </c>
      <c r="U1882" t="s">
        <v>3201</v>
      </c>
      <c r="V1882" t="s">
        <v>55</v>
      </c>
      <c r="W1882" t="s">
        <v>55</v>
      </c>
      <c r="X1882" t="s">
        <v>55</v>
      </c>
      <c r="Y1882">
        <v>0.99626000000000003</v>
      </c>
      <c r="Z1882">
        <v>4</v>
      </c>
      <c r="AA1882" t="b">
        <v>0</v>
      </c>
      <c r="AB1882" t="s">
        <v>56</v>
      </c>
      <c r="AC1882" t="s">
        <v>3207</v>
      </c>
      <c r="AD1882" t="b">
        <v>0</v>
      </c>
      <c r="AE1882" t="b">
        <v>0</v>
      </c>
      <c r="AF1882" t="s">
        <v>56</v>
      </c>
      <c r="AG1882">
        <v>42437451.398479998</v>
      </c>
      <c r="AH1882">
        <v>2.7448107302326E-4</v>
      </c>
      <c r="BC1882">
        <v>4003533.1507999999</v>
      </c>
      <c r="BD1882">
        <v>3.6644815704269043E-3</v>
      </c>
      <c r="BE1882">
        <v>2802473.2055600001</v>
      </c>
      <c r="BF1882">
        <v>7.0211157751367695E-3</v>
      </c>
      <c r="BK1882">
        <v>13812189.37026</v>
      </c>
      <c r="BL1882">
        <v>5.314949081659393E-3</v>
      </c>
      <c r="BO1882">
        <v>1100971.61647</v>
      </c>
      <c r="BP1882">
        <v>2.8368244486033146E-3</v>
      </c>
      <c r="BU1882">
        <v>700618.30139000004</v>
      </c>
      <c r="BV1882">
        <v>2.8036710443623786E-3</v>
      </c>
      <c r="BW1882">
        <v>700618.30139000004</v>
      </c>
      <c r="BX1882">
        <v>3.534908416795822E-3</v>
      </c>
    </row>
    <row r="1883" spans="1:82" x14ac:dyDescent="0.3">
      <c r="A1883" t="s">
        <v>7993</v>
      </c>
      <c r="B1883" t="s">
        <v>49</v>
      </c>
      <c r="C1883" t="s">
        <v>2824</v>
      </c>
      <c r="D1883" t="s">
        <v>1206</v>
      </c>
      <c r="E1883" t="s">
        <v>1207</v>
      </c>
      <c r="F1883" t="s">
        <v>3346</v>
      </c>
      <c r="G1883" t="s">
        <v>53</v>
      </c>
      <c r="H1883" t="s">
        <v>7994</v>
      </c>
      <c r="I1883" t="s">
        <v>3329</v>
      </c>
      <c r="J1883" t="s">
        <v>76</v>
      </c>
      <c r="K1883" t="s">
        <v>4361</v>
      </c>
      <c r="L1883" t="s">
        <v>56</v>
      </c>
      <c r="M1883" t="s">
        <v>6091</v>
      </c>
      <c r="N1883" t="s">
        <v>3409</v>
      </c>
      <c r="O1883" t="s">
        <v>76</v>
      </c>
      <c r="P1883" t="s">
        <v>76</v>
      </c>
      <c r="Q1883" t="s">
        <v>56</v>
      </c>
      <c r="R1883">
        <v>1.1682E-2</v>
      </c>
      <c r="S1883" t="s">
        <v>3194</v>
      </c>
      <c r="T1883" t="s">
        <v>3194</v>
      </c>
      <c r="U1883" t="s">
        <v>3194</v>
      </c>
      <c r="W1883" t="s">
        <v>55</v>
      </c>
      <c r="Y1883">
        <v>0.89507000000000003</v>
      </c>
      <c r="Z1883">
        <v>4</v>
      </c>
      <c r="AA1883" t="b">
        <v>0</v>
      </c>
      <c r="AB1883" t="s">
        <v>76</v>
      </c>
      <c r="AC1883" t="s">
        <v>3409</v>
      </c>
      <c r="AD1883" t="b">
        <v>0</v>
      </c>
      <c r="AE1883" t="b">
        <v>0</v>
      </c>
      <c r="AF1883" t="s">
        <v>56</v>
      </c>
      <c r="BA1883">
        <v>4515983.5614999998</v>
      </c>
      <c r="BB1883">
        <v>6.500573838661477E-3</v>
      </c>
      <c r="BM1883">
        <v>3522467.1779700001</v>
      </c>
      <c r="BN1883">
        <v>6.4587974878505938E-3</v>
      </c>
      <c r="BO1883">
        <v>2438631.1232099999</v>
      </c>
      <c r="BP1883">
        <v>6.2835120251581852E-3</v>
      </c>
      <c r="BQ1883">
        <v>180639.34245999999</v>
      </c>
      <c r="BR1883">
        <v>5.5496420269063179E-3</v>
      </c>
      <c r="BS1883">
        <v>17522016.218619999</v>
      </c>
      <c r="BT1883">
        <v>3.6160728247405772E-3</v>
      </c>
      <c r="BU1883">
        <v>1354795.0684499999</v>
      </c>
      <c r="BV1883">
        <v>5.4214965508641881E-3</v>
      </c>
      <c r="BW1883">
        <v>1716073.75337</v>
      </c>
      <c r="BX1883">
        <v>8.6583001651469472E-3</v>
      </c>
    </row>
    <row r="1884" spans="1:82" x14ac:dyDescent="0.3">
      <c r="A1884" t="s">
        <v>7995</v>
      </c>
      <c r="B1884" t="s">
        <v>3210</v>
      </c>
      <c r="C1884" t="s">
        <v>2551</v>
      </c>
      <c r="D1884" t="s">
        <v>394</v>
      </c>
      <c r="E1884" t="s">
        <v>395</v>
      </c>
      <c r="F1884" t="s">
        <v>3571</v>
      </c>
      <c r="G1884" t="s">
        <v>271</v>
      </c>
      <c r="H1884" t="s">
        <v>5059</v>
      </c>
      <c r="I1884" t="s">
        <v>3835</v>
      </c>
      <c r="J1884" t="s">
        <v>56</v>
      </c>
      <c r="K1884" t="s">
        <v>3413</v>
      </c>
      <c r="L1884" t="s">
        <v>63</v>
      </c>
      <c r="M1884" t="s">
        <v>3924</v>
      </c>
      <c r="N1884" t="s">
        <v>3221</v>
      </c>
      <c r="O1884" t="s">
        <v>56</v>
      </c>
      <c r="P1884" t="s">
        <v>56</v>
      </c>
      <c r="Q1884" t="s">
        <v>63</v>
      </c>
      <c r="R1884">
        <v>1.6611000000000001E-2</v>
      </c>
      <c r="S1884" t="s">
        <v>3194</v>
      </c>
      <c r="T1884" t="s">
        <v>3208</v>
      </c>
      <c r="U1884" t="s">
        <v>3194</v>
      </c>
      <c r="V1884" t="s">
        <v>55</v>
      </c>
      <c r="W1884" t="s">
        <v>55</v>
      </c>
      <c r="X1884" t="s">
        <v>55</v>
      </c>
      <c r="Y1884">
        <v>0.87986999999999993</v>
      </c>
      <c r="Z1884">
        <v>2</v>
      </c>
      <c r="AA1884" t="b">
        <v>0</v>
      </c>
      <c r="AB1884" t="s">
        <v>56</v>
      </c>
      <c r="AC1884" t="s">
        <v>3221</v>
      </c>
      <c r="AD1884" t="b">
        <v>0</v>
      </c>
      <c r="AE1884" t="b">
        <v>0</v>
      </c>
      <c r="AF1884" t="s">
        <v>63</v>
      </c>
      <c r="AG1884">
        <v>155585940.8277576</v>
      </c>
      <c r="AH1884">
        <v>1.00631387084819E-3</v>
      </c>
      <c r="BK1884">
        <v>6482747.5344898989</v>
      </c>
      <c r="BL1884">
        <v>2.4945699868013172E-3</v>
      </c>
    </row>
    <row r="1885" spans="1:82" x14ac:dyDescent="0.3">
      <c r="A1885" t="s">
        <v>7996</v>
      </c>
      <c r="B1885" t="s">
        <v>3210</v>
      </c>
      <c r="D1885" t="s">
        <v>346</v>
      </c>
      <c r="E1885" t="s">
        <v>3818</v>
      </c>
      <c r="F1885" t="s">
        <v>3864</v>
      </c>
      <c r="H1885" t="s">
        <v>4359</v>
      </c>
      <c r="R1885">
        <v>0</v>
      </c>
      <c r="S1885" t="s">
        <v>3194</v>
      </c>
      <c r="T1885" t="s">
        <v>3194</v>
      </c>
      <c r="U1885" t="s">
        <v>3194</v>
      </c>
      <c r="V1885" t="s">
        <v>55</v>
      </c>
      <c r="W1885" t="s">
        <v>55</v>
      </c>
      <c r="X1885" t="s">
        <v>55</v>
      </c>
      <c r="Y1885">
        <v>-4.3317232400000072E-2</v>
      </c>
      <c r="Z1885">
        <v>2</v>
      </c>
      <c r="AA1885" t="b">
        <v>0</v>
      </c>
      <c r="AD1885" t="b">
        <v>0</v>
      </c>
      <c r="AE1885" t="b">
        <v>0</v>
      </c>
      <c r="AG1885">
        <v>-199333.81988863868</v>
      </c>
      <c r="AH1885">
        <v>-1.2892706552782874E-6</v>
      </c>
    </row>
    <row r="1886" spans="1:82" x14ac:dyDescent="0.3">
      <c r="A1886" t="s">
        <v>7997</v>
      </c>
      <c r="B1886" t="s">
        <v>49</v>
      </c>
      <c r="C1886" t="s">
        <v>2302</v>
      </c>
      <c r="D1886" t="s">
        <v>1606</v>
      </c>
      <c r="E1886" t="s">
        <v>1607</v>
      </c>
      <c r="F1886" t="s">
        <v>3360</v>
      </c>
      <c r="G1886" t="s">
        <v>53</v>
      </c>
      <c r="H1886" t="s">
        <v>7998</v>
      </c>
      <c r="I1886" t="s">
        <v>4505</v>
      </c>
      <c r="J1886" t="s">
        <v>55</v>
      </c>
      <c r="K1886" t="s">
        <v>7999</v>
      </c>
      <c r="L1886" t="s">
        <v>55</v>
      </c>
      <c r="M1886" t="s">
        <v>7999</v>
      </c>
      <c r="N1886" t="s">
        <v>55</v>
      </c>
      <c r="O1886" t="s">
        <v>55</v>
      </c>
      <c r="P1886" t="s">
        <v>55</v>
      </c>
      <c r="Q1886" t="s">
        <v>55</v>
      </c>
      <c r="R1886">
        <v>1.4622999999999999E-2</v>
      </c>
      <c r="S1886" t="s">
        <v>3194</v>
      </c>
      <c r="U1886" t="s">
        <v>3201</v>
      </c>
      <c r="Y1886">
        <v>0.86529999999999996</v>
      </c>
      <c r="Z1886">
        <v>4</v>
      </c>
      <c r="AA1886" t="b">
        <v>0</v>
      </c>
      <c r="AD1886" t="b">
        <v>0</v>
      </c>
      <c r="AE1886" t="b">
        <v>0</v>
      </c>
      <c r="AG1886">
        <v>43723904.109999999</v>
      </c>
      <c r="AH1886">
        <v>2.8280171691245307E-4</v>
      </c>
      <c r="AI1886">
        <v>29295015.753699999</v>
      </c>
      <c r="AJ1886">
        <v>5.4514915001474182E-4</v>
      </c>
      <c r="AS1886">
        <v>6995824.6576000005</v>
      </c>
      <c r="AT1886">
        <v>3.9812565424513294E-3</v>
      </c>
      <c r="AU1886">
        <v>437239.04110000003</v>
      </c>
      <c r="AV1886">
        <v>9.5858684755183079E-3</v>
      </c>
      <c r="BC1886">
        <v>6995824.6576000005</v>
      </c>
      <c r="BD1886">
        <v>6.4033616213695198E-3</v>
      </c>
    </row>
    <row r="1887" spans="1:82" x14ac:dyDescent="0.3">
      <c r="A1887" t="s">
        <v>8000</v>
      </c>
      <c r="B1887" t="s">
        <v>3210</v>
      </c>
      <c r="C1887" t="s">
        <v>1961</v>
      </c>
      <c r="D1887" t="s">
        <v>1414</v>
      </c>
      <c r="E1887" t="s">
        <v>1894</v>
      </c>
      <c r="F1887" t="s">
        <v>3271</v>
      </c>
      <c r="G1887" t="s">
        <v>53</v>
      </c>
      <c r="H1887" t="s">
        <v>8001</v>
      </c>
      <c r="I1887" t="s">
        <v>8002</v>
      </c>
      <c r="J1887" t="s">
        <v>48</v>
      </c>
      <c r="K1887" t="s">
        <v>4980</v>
      </c>
      <c r="L1887" t="s">
        <v>48</v>
      </c>
      <c r="M1887" t="s">
        <v>8003</v>
      </c>
      <c r="N1887" t="s">
        <v>3237</v>
      </c>
      <c r="O1887" t="s">
        <v>48</v>
      </c>
      <c r="P1887" t="s">
        <v>48</v>
      </c>
      <c r="Q1887" t="s">
        <v>48</v>
      </c>
      <c r="R1887">
        <v>1.632E-3</v>
      </c>
      <c r="S1887" t="s">
        <v>3194</v>
      </c>
      <c r="T1887" t="s">
        <v>3194</v>
      </c>
      <c r="U1887" t="s">
        <v>3194</v>
      </c>
      <c r="W1887" t="s">
        <v>55</v>
      </c>
      <c r="Y1887">
        <v>0.97548000000000001</v>
      </c>
      <c r="Z1887">
        <v>1</v>
      </c>
      <c r="AA1887" t="b">
        <v>0</v>
      </c>
      <c r="AB1887" t="s">
        <v>48</v>
      </c>
      <c r="AC1887" t="s">
        <v>3237</v>
      </c>
      <c r="AD1887" t="b">
        <v>0</v>
      </c>
      <c r="AE1887" t="b">
        <v>0</v>
      </c>
      <c r="AF1887" t="s">
        <v>48</v>
      </c>
      <c r="CC1887">
        <v>620607.39999299997</v>
      </c>
      <c r="CD1887">
        <v>2.7029636517745537E-3</v>
      </c>
    </row>
    <row r="1888" spans="1:82" x14ac:dyDescent="0.3">
      <c r="A1888" t="s">
        <v>8004</v>
      </c>
      <c r="B1888" t="s">
        <v>49</v>
      </c>
      <c r="C1888" t="s">
        <v>2285</v>
      </c>
      <c r="D1888" t="s">
        <v>396</v>
      </c>
      <c r="E1888" t="s">
        <v>829</v>
      </c>
      <c r="F1888" t="s">
        <v>3250</v>
      </c>
      <c r="G1888" t="s">
        <v>53</v>
      </c>
      <c r="H1888" t="s">
        <v>8005</v>
      </c>
      <c r="I1888" t="s">
        <v>8006</v>
      </c>
      <c r="J1888" t="s">
        <v>68</v>
      </c>
      <c r="K1888" t="s">
        <v>5727</v>
      </c>
      <c r="L1888" t="s">
        <v>107</v>
      </c>
      <c r="M1888" t="s">
        <v>5728</v>
      </c>
      <c r="N1888" t="s">
        <v>3470</v>
      </c>
      <c r="O1888" t="s">
        <v>63</v>
      </c>
      <c r="P1888" t="s">
        <v>68</v>
      </c>
      <c r="Q1888" t="s">
        <v>107</v>
      </c>
      <c r="R1888">
        <v>5.6359999999999995E-3</v>
      </c>
      <c r="S1888" t="s">
        <v>3201</v>
      </c>
      <c r="T1888" t="s">
        <v>3194</v>
      </c>
      <c r="U1888" t="s">
        <v>3201</v>
      </c>
      <c r="V1888" t="s">
        <v>55</v>
      </c>
      <c r="X1888" t="s">
        <v>55</v>
      </c>
      <c r="Y1888">
        <v>0.98748999999999998</v>
      </c>
      <c r="Z1888">
        <v>4</v>
      </c>
      <c r="AA1888" t="b">
        <v>0</v>
      </c>
      <c r="AB1888" t="s">
        <v>68</v>
      </c>
      <c r="AC1888" t="s">
        <v>3470</v>
      </c>
      <c r="AD1888" t="b">
        <v>0</v>
      </c>
      <c r="AE1888" t="b">
        <v>0</v>
      </c>
      <c r="AF1888" t="s">
        <v>107</v>
      </c>
      <c r="AG1888">
        <v>59261532.735613495</v>
      </c>
      <c r="AH1888">
        <v>3.8329750157562131E-4</v>
      </c>
      <c r="AI1888">
        <v>28550905.465949997</v>
      </c>
      <c r="AJ1888">
        <v>5.3130204734394353E-4</v>
      </c>
      <c r="AK1888">
        <v>2615342.5250864998</v>
      </c>
      <c r="AL1888">
        <v>3.1403099490923006E-4</v>
      </c>
      <c r="BK1888">
        <v>9052726.12335</v>
      </c>
      <c r="BL1888">
        <v>3.483501210851656E-3</v>
      </c>
      <c r="BM1888">
        <v>1492207.6027499998</v>
      </c>
      <c r="BN1888">
        <v>2.736112567994903E-3</v>
      </c>
      <c r="BO1888">
        <v>5471427.8767499998</v>
      </c>
      <c r="BP1888">
        <v>1.4097984123605301E-2</v>
      </c>
      <c r="BQ1888">
        <v>298441.52054999996</v>
      </c>
      <c r="BR1888">
        <v>9.1687867242146153E-3</v>
      </c>
      <c r="BU1888">
        <v>1989610.1369999999</v>
      </c>
      <c r="BV1888">
        <v>7.9618421608596349E-3</v>
      </c>
      <c r="BW1888">
        <v>1790649.1232999999</v>
      </c>
      <c r="BX1888">
        <v>9.034563677430614E-3</v>
      </c>
    </row>
    <row r="1889" spans="1:82" x14ac:dyDescent="0.3">
      <c r="A1889" t="s">
        <v>8007</v>
      </c>
      <c r="B1889" t="s">
        <v>49</v>
      </c>
      <c r="D1889" t="s">
        <v>4685</v>
      </c>
      <c r="E1889" t="s">
        <v>4686</v>
      </c>
      <c r="F1889" t="s">
        <v>3819</v>
      </c>
      <c r="H1889" t="s">
        <v>5219</v>
      </c>
      <c r="R1889">
        <v>0</v>
      </c>
      <c r="S1889" t="s">
        <v>3208</v>
      </c>
      <c r="T1889" t="s">
        <v>3208</v>
      </c>
      <c r="U1889" t="s">
        <v>3208</v>
      </c>
      <c r="Y1889">
        <v>2.3535E-6</v>
      </c>
      <c r="Z1889">
        <v>4</v>
      </c>
      <c r="AA1889" t="b">
        <v>0</v>
      </c>
      <c r="AD1889" t="b">
        <v>0</v>
      </c>
      <c r="AE1889" t="b">
        <v>0</v>
      </c>
      <c r="AG1889">
        <v>588.375</v>
      </c>
      <c r="AH1889">
        <v>3.8055490143275909E-9</v>
      </c>
    </row>
    <row r="1890" spans="1:82" x14ac:dyDescent="0.3">
      <c r="A1890" t="s">
        <v>8008</v>
      </c>
      <c r="B1890" t="s">
        <v>49</v>
      </c>
      <c r="C1890" t="s">
        <v>975</v>
      </c>
      <c r="D1890" t="s">
        <v>570</v>
      </c>
      <c r="E1890" t="s">
        <v>571</v>
      </c>
      <c r="F1890" t="s">
        <v>3271</v>
      </c>
      <c r="G1890" t="s">
        <v>53</v>
      </c>
      <c r="H1890" t="s">
        <v>6171</v>
      </c>
      <c r="I1890" t="s">
        <v>6715</v>
      </c>
      <c r="J1890" t="s">
        <v>62</v>
      </c>
      <c r="K1890" t="s">
        <v>8009</v>
      </c>
      <c r="L1890" t="s">
        <v>107</v>
      </c>
      <c r="M1890" t="s">
        <v>4064</v>
      </c>
      <c r="N1890" t="s">
        <v>3498</v>
      </c>
      <c r="O1890" t="s">
        <v>107</v>
      </c>
      <c r="P1890" t="s">
        <v>62</v>
      </c>
      <c r="Q1890" t="s">
        <v>107</v>
      </c>
      <c r="R1890">
        <v>-6.5000000000000008E-5</v>
      </c>
      <c r="S1890" t="s">
        <v>3194</v>
      </c>
      <c r="T1890" t="s">
        <v>3194</v>
      </c>
      <c r="U1890" t="s">
        <v>3194</v>
      </c>
      <c r="Y1890">
        <v>0.98897999999999997</v>
      </c>
      <c r="Z1890">
        <v>2</v>
      </c>
      <c r="AA1890" t="b">
        <v>0</v>
      </c>
      <c r="AB1890" t="s">
        <v>62</v>
      </c>
      <c r="AC1890" t="s">
        <v>3498</v>
      </c>
      <c r="AD1890" t="b">
        <v>0</v>
      </c>
      <c r="AE1890" t="b">
        <v>0</v>
      </c>
      <c r="AF1890" t="s">
        <v>107</v>
      </c>
      <c r="BO1890">
        <v>1483675.47945</v>
      </c>
      <c r="BP1890">
        <v>3.82292041950356E-3</v>
      </c>
      <c r="BS1890">
        <v>19782339.726</v>
      </c>
      <c r="BT1890">
        <v>4.0825427964709688E-3</v>
      </c>
      <c r="BU1890">
        <v>2967350.9589</v>
      </c>
      <c r="BV1890">
        <v>1.187447708034938E-2</v>
      </c>
      <c r="BW1890">
        <v>2967350.9589</v>
      </c>
      <c r="BX1890">
        <v>1.497150996397377E-2</v>
      </c>
    </row>
    <row r="1891" spans="1:82" x14ac:dyDescent="0.3">
      <c r="A1891" t="s">
        <v>8010</v>
      </c>
      <c r="B1891" t="s">
        <v>49</v>
      </c>
      <c r="C1891" t="s">
        <v>1966</v>
      </c>
      <c r="D1891" t="s">
        <v>656</v>
      </c>
      <c r="E1891" t="s">
        <v>657</v>
      </c>
      <c r="F1891" t="s">
        <v>3914</v>
      </c>
      <c r="G1891" t="s">
        <v>53</v>
      </c>
      <c r="H1891" t="s">
        <v>8011</v>
      </c>
      <c r="I1891" t="s">
        <v>3916</v>
      </c>
      <c r="J1891" t="s">
        <v>68</v>
      </c>
      <c r="K1891" t="s">
        <v>3917</v>
      </c>
      <c r="L1891" t="s">
        <v>68</v>
      </c>
      <c r="M1891" t="s">
        <v>3348</v>
      </c>
      <c r="N1891" t="s">
        <v>3221</v>
      </c>
      <c r="O1891" t="s">
        <v>68</v>
      </c>
      <c r="P1891" t="s">
        <v>56</v>
      </c>
      <c r="Q1891" t="s">
        <v>68</v>
      </c>
      <c r="R1891">
        <v>5.9800000000000001E-3</v>
      </c>
      <c r="S1891" t="s">
        <v>3194</v>
      </c>
      <c r="T1891" t="s">
        <v>3194</v>
      </c>
      <c r="U1891" t="s">
        <v>3194</v>
      </c>
      <c r="V1891" t="s">
        <v>55</v>
      </c>
      <c r="W1891" t="s">
        <v>55</v>
      </c>
      <c r="Y1891">
        <v>0.94944999999999991</v>
      </c>
      <c r="Z1891">
        <v>3</v>
      </c>
      <c r="AA1891" t="b">
        <v>0</v>
      </c>
      <c r="AB1891" t="s">
        <v>68</v>
      </c>
      <c r="AC1891" t="s">
        <v>3221</v>
      </c>
      <c r="AD1891" t="b">
        <v>0</v>
      </c>
      <c r="AE1891" t="b">
        <v>0</v>
      </c>
      <c r="AF1891" t="s">
        <v>68</v>
      </c>
      <c r="AG1891">
        <v>7171268.8357499996</v>
      </c>
      <c r="AH1891">
        <v>4.638302961438977E-5</v>
      </c>
      <c r="AI1891">
        <v>2390422.9452499999</v>
      </c>
      <c r="AJ1891">
        <v>4.448323386254487E-5</v>
      </c>
      <c r="BS1891">
        <v>14342537.671499999</v>
      </c>
      <c r="BT1891">
        <v>2.9599139770579339E-3</v>
      </c>
    </row>
    <row r="1892" spans="1:82" x14ac:dyDescent="0.3">
      <c r="A1892" t="s">
        <v>8012</v>
      </c>
      <c r="B1892" t="s">
        <v>49</v>
      </c>
      <c r="C1892" t="s">
        <v>1963</v>
      </c>
      <c r="D1892" t="s">
        <v>1964</v>
      </c>
      <c r="E1892" t="s">
        <v>1965</v>
      </c>
      <c r="F1892" t="s">
        <v>3223</v>
      </c>
      <c r="G1892" t="s">
        <v>53</v>
      </c>
      <c r="H1892" t="s">
        <v>8013</v>
      </c>
      <c r="I1892" t="s">
        <v>3226</v>
      </c>
      <c r="J1892" t="s">
        <v>55</v>
      </c>
      <c r="K1892" t="s">
        <v>3464</v>
      </c>
      <c r="L1892" t="s">
        <v>55</v>
      </c>
      <c r="M1892" t="s">
        <v>3854</v>
      </c>
      <c r="N1892" t="s">
        <v>3470</v>
      </c>
      <c r="O1892" t="s">
        <v>63</v>
      </c>
      <c r="P1892" t="s">
        <v>63</v>
      </c>
      <c r="Q1892" t="s">
        <v>63</v>
      </c>
      <c r="R1892">
        <v>5.0350000000000004E-3</v>
      </c>
      <c r="S1892" t="s">
        <v>3208</v>
      </c>
      <c r="T1892" t="s">
        <v>55</v>
      </c>
      <c r="U1892" t="s">
        <v>3194</v>
      </c>
      <c r="W1892" t="s">
        <v>3389</v>
      </c>
      <c r="Y1892">
        <v>0.95401999999999998</v>
      </c>
      <c r="Z1892">
        <v>4</v>
      </c>
      <c r="AA1892" t="b">
        <v>0</v>
      </c>
      <c r="AC1892" t="s">
        <v>3470</v>
      </c>
      <c r="AD1892" t="b">
        <v>0</v>
      </c>
      <c r="AE1892" t="b">
        <v>0</v>
      </c>
      <c r="AG1892">
        <v>52123838.164679997</v>
      </c>
      <c r="AH1892">
        <v>3.3713162685458902E-4</v>
      </c>
      <c r="AI1892">
        <v>11658011.863080001</v>
      </c>
      <c r="AJ1892">
        <v>2.1694322718420622E-4</v>
      </c>
      <c r="AU1892">
        <v>192694.41096000001</v>
      </c>
      <c r="AV1892">
        <v>4.2245616374581175E-3</v>
      </c>
      <c r="BM1892">
        <v>2312332.9315200001</v>
      </c>
      <c r="BN1892">
        <v>4.2398947597242229E-3</v>
      </c>
      <c r="BO1892">
        <v>2312332.9315200001</v>
      </c>
      <c r="BP1892">
        <v>5.9580851089318281E-3</v>
      </c>
      <c r="BQ1892">
        <v>192694.41096000001</v>
      </c>
      <c r="BR1892">
        <v>5.9200005206527673E-3</v>
      </c>
      <c r="BS1892">
        <v>7707776.4383999994</v>
      </c>
      <c r="BT1892">
        <v>1.5906777262570692E-3</v>
      </c>
      <c r="BU1892">
        <v>770777.64384000003</v>
      </c>
      <c r="BV1892">
        <v>3.0844283647582585E-3</v>
      </c>
      <c r="BW1892">
        <v>770777.64384000003</v>
      </c>
      <c r="BX1892">
        <v>3.8888912483195336E-3</v>
      </c>
      <c r="BY1892">
        <v>5780832.3288000003</v>
      </c>
      <c r="BZ1892">
        <v>1.3099784008303191E-2</v>
      </c>
    </row>
    <row r="1893" spans="1:82" x14ac:dyDescent="0.3">
      <c r="A1893" t="s">
        <v>8014</v>
      </c>
      <c r="B1893" t="s">
        <v>49</v>
      </c>
      <c r="C1893" t="s">
        <v>2280</v>
      </c>
      <c r="D1893" t="s">
        <v>843</v>
      </c>
      <c r="E1893" t="s">
        <v>844</v>
      </c>
      <c r="F1893" t="s">
        <v>3244</v>
      </c>
      <c r="G1893" t="s">
        <v>53</v>
      </c>
      <c r="H1893" t="s">
        <v>8015</v>
      </c>
      <c r="I1893" t="s">
        <v>5151</v>
      </c>
      <c r="J1893" t="s">
        <v>63</v>
      </c>
      <c r="K1893" t="s">
        <v>3256</v>
      </c>
      <c r="L1893" t="s">
        <v>55</v>
      </c>
      <c r="M1893" t="s">
        <v>3256</v>
      </c>
      <c r="N1893" t="s">
        <v>55</v>
      </c>
      <c r="O1893" t="s">
        <v>63</v>
      </c>
      <c r="P1893" t="s">
        <v>63</v>
      </c>
      <c r="Q1893" t="s">
        <v>63</v>
      </c>
      <c r="R1893">
        <v>-7.9000000000000001E-4</v>
      </c>
      <c r="S1893" t="s">
        <v>3194</v>
      </c>
      <c r="U1893" t="s">
        <v>3194</v>
      </c>
      <c r="Y1893">
        <v>1.03799</v>
      </c>
      <c r="Z1893">
        <v>2</v>
      </c>
      <c r="AA1893" t="b">
        <v>0</v>
      </c>
      <c r="AB1893" t="s">
        <v>63</v>
      </c>
      <c r="AD1893" t="b">
        <v>0</v>
      </c>
      <c r="AE1893" t="b">
        <v>0</v>
      </c>
      <c r="AG1893">
        <v>20187042.297512196</v>
      </c>
      <c r="AH1893">
        <v>1.3056771432757495E-4</v>
      </c>
      <c r="AI1893">
        <v>9389807.2601999994</v>
      </c>
      <c r="AJ1893">
        <v>1.7473434695298857E-4</v>
      </c>
      <c r="AK1893">
        <v>3287475.8529877998</v>
      </c>
      <c r="AL1893">
        <v>3.9473579577102775E-4</v>
      </c>
    </row>
    <row r="1894" spans="1:82" x14ac:dyDescent="0.3">
      <c r="A1894" t="s">
        <v>8016</v>
      </c>
      <c r="B1894" t="s">
        <v>49</v>
      </c>
      <c r="C1894" t="s">
        <v>2314</v>
      </c>
      <c r="D1894" t="s">
        <v>863</v>
      </c>
      <c r="E1894" t="s">
        <v>864</v>
      </c>
      <c r="F1894" t="s">
        <v>3196</v>
      </c>
      <c r="G1894" t="s">
        <v>53</v>
      </c>
      <c r="H1894" t="s">
        <v>3859</v>
      </c>
      <c r="I1894" t="s">
        <v>4530</v>
      </c>
      <c r="J1894" t="s">
        <v>68</v>
      </c>
      <c r="K1894" t="s">
        <v>4235</v>
      </c>
      <c r="L1894" t="s">
        <v>68</v>
      </c>
      <c r="M1894" t="s">
        <v>8017</v>
      </c>
      <c r="N1894" t="s">
        <v>55</v>
      </c>
      <c r="O1894" t="s">
        <v>68</v>
      </c>
      <c r="P1894" t="s">
        <v>68</v>
      </c>
      <c r="Q1894" t="s">
        <v>68</v>
      </c>
      <c r="R1894">
        <v>1.204E-3</v>
      </c>
      <c r="S1894" t="s">
        <v>3194</v>
      </c>
      <c r="T1894" t="s">
        <v>3194</v>
      </c>
      <c r="U1894" t="s">
        <v>3194</v>
      </c>
      <c r="W1894" t="s">
        <v>55</v>
      </c>
      <c r="Y1894">
        <v>1.0222</v>
      </c>
      <c r="Z1894">
        <v>5</v>
      </c>
      <c r="AA1894" t="b">
        <v>0</v>
      </c>
      <c r="AB1894" t="s">
        <v>68</v>
      </c>
      <c r="AD1894" t="b">
        <v>0</v>
      </c>
      <c r="AE1894" t="b">
        <v>0</v>
      </c>
      <c r="AF1894" t="s">
        <v>68</v>
      </c>
      <c r="AG1894">
        <v>101809095.34232999</v>
      </c>
      <c r="AH1894">
        <v>6.5849076257418757E-4</v>
      </c>
      <c r="AI1894">
        <v>38833338.082139999</v>
      </c>
      <c r="AJ1894">
        <v>7.2264720475666343E-4</v>
      </c>
      <c r="AK1894">
        <v>3082010.9589</v>
      </c>
      <c r="AL1894">
        <v>3.7006509031259935E-4</v>
      </c>
      <c r="AS1894">
        <v>2054673.9725999997</v>
      </c>
      <c r="AT1894">
        <v>1.1692952005495976E-3</v>
      </c>
    </row>
    <row r="1895" spans="1:82" x14ac:dyDescent="0.3">
      <c r="A1895" t="s">
        <v>8018</v>
      </c>
      <c r="B1895" t="s">
        <v>49</v>
      </c>
      <c r="C1895" t="s">
        <v>739</v>
      </c>
      <c r="D1895" t="s">
        <v>740</v>
      </c>
      <c r="E1895" t="s">
        <v>741</v>
      </c>
      <c r="F1895" t="s">
        <v>3223</v>
      </c>
      <c r="G1895" t="s">
        <v>53</v>
      </c>
      <c r="H1895" t="s">
        <v>4890</v>
      </c>
      <c r="I1895" t="s">
        <v>8019</v>
      </c>
      <c r="J1895" t="s">
        <v>63</v>
      </c>
      <c r="K1895" t="s">
        <v>8020</v>
      </c>
      <c r="L1895" t="s">
        <v>63</v>
      </c>
      <c r="M1895" t="s">
        <v>8021</v>
      </c>
      <c r="N1895" t="s">
        <v>3470</v>
      </c>
      <c r="O1895" t="s">
        <v>63</v>
      </c>
      <c r="P1895" t="s">
        <v>63</v>
      </c>
      <c r="Q1895" t="s">
        <v>63</v>
      </c>
      <c r="R1895">
        <v>-9.5100000000000002E-4</v>
      </c>
      <c r="S1895" t="s">
        <v>3194</v>
      </c>
      <c r="T1895" t="s">
        <v>3194</v>
      </c>
      <c r="Y1895">
        <v>1.00352</v>
      </c>
      <c r="AA1895" t="b">
        <v>0</v>
      </c>
      <c r="AB1895" t="s">
        <v>63</v>
      </c>
      <c r="AC1895" t="s">
        <v>3470</v>
      </c>
      <c r="AD1895" t="b">
        <v>0</v>
      </c>
      <c r="AE1895" t="b">
        <v>0</v>
      </c>
      <c r="AF1895" t="s">
        <v>63</v>
      </c>
      <c r="BS1895">
        <v>7045927.6712999996</v>
      </c>
      <c r="BT1895">
        <v>1.4540899437246516E-3</v>
      </c>
    </row>
    <row r="1896" spans="1:82" x14ac:dyDescent="0.3">
      <c r="A1896" t="s">
        <v>8022</v>
      </c>
      <c r="B1896" t="s">
        <v>49</v>
      </c>
      <c r="C1896" t="s">
        <v>8023</v>
      </c>
      <c r="D1896" t="s">
        <v>471</v>
      </c>
      <c r="E1896" t="s">
        <v>2347</v>
      </c>
      <c r="F1896" t="s">
        <v>3998</v>
      </c>
      <c r="R1896">
        <v>0</v>
      </c>
      <c r="S1896" t="s">
        <v>3194</v>
      </c>
      <c r="T1896" t="s">
        <v>3194</v>
      </c>
      <c r="U1896" t="s">
        <v>3194</v>
      </c>
      <c r="Y1896">
        <v>10.62</v>
      </c>
      <c r="Z1896">
        <v>4</v>
      </c>
      <c r="AA1896" t="b">
        <v>0</v>
      </c>
      <c r="AD1896" t="b">
        <v>0</v>
      </c>
      <c r="AE1896" t="b">
        <v>0</v>
      </c>
      <c r="AG1896">
        <v>123468799.67999999</v>
      </c>
      <c r="AH1896">
        <v>7.985835035860373E-4</v>
      </c>
      <c r="AI1896">
        <v>26910315.359999999</v>
      </c>
      <c r="AJ1896">
        <v>5.0077240676273723E-4</v>
      </c>
      <c r="AK1896">
        <v>10320282.359999999</v>
      </c>
      <c r="AL1896">
        <v>1.239183206852719E-3</v>
      </c>
      <c r="AO1896">
        <v>5001393.42</v>
      </c>
      <c r="AP1896">
        <v>1.2584253585275801E-3</v>
      </c>
      <c r="CA1896">
        <v>1104660.5399999998</v>
      </c>
      <c r="CB1896">
        <v>1.2139809360913758E-3</v>
      </c>
    </row>
    <row r="1897" spans="1:82" x14ac:dyDescent="0.3">
      <c r="A1897" t="s">
        <v>8024</v>
      </c>
      <c r="B1897" t="s">
        <v>49</v>
      </c>
      <c r="C1897" t="s">
        <v>1488</v>
      </c>
      <c r="D1897" t="s">
        <v>353</v>
      </c>
      <c r="E1897" t="s">
        <v>354</v>
      </c>
      <c r="F1897" t="s">
        <v>3250</v>
      </c>
      <c r="G1897" t="s">
        <v>53</v>
      </c>
      <c r="H1897" t="s">
        <v>3834</v>
      </c>
      <c r="I1897" t="s">
        <v>4074</v>
      </c>
      <c r="J1897" t="s">
        <v>62</v>
      </c>
      <c r="K1897" t="s">
        <v>4075</v>
      </c>
      <c r="L1897" t="s">
        <v>107</v>
      </c>
      <c r="M1897" t="s">
        <v>4076</v>
      </c>
      <c r="N1897" t="s">
        <v>3498</v>
      </c>
      <c r="O1897" t="s">
        <v>107</v>
      </c>
      <c r="P1897" t="s">
        <v>62</v>
      </c>
      <c r="Q1897" t="s">
        <v>107</v>
      </c>
      <c r="R1897">
        <v>-1.459E-3</v>
      </c>
      <c r="S1897" t="s">
        <v>3194</v>
      </c>
      <c r="T1897" t="s">
        <v>3194</v>
      </c>
      <c r="U1897" t="s">
        <v>3194</v>
      </c>
      <c r="V1897" t="s">
        <v>55</v>
      </c>
      <c r="W1897" t="s">
        <v>55</v>
      </c>
      <c r="X1897" t="s">
        <v>55</v>
      </c>
      <c r="Y1897">
        <v>1.03775</v>
      </c>
      <c r="Z1897">
        <v>4</v>
      </c>
      <c r="AA1897" t="b">
        <v>0</v>
      </c>
      <c r="AB1897" t="s">
        <v>62</v>
      </c>
      <c r="AC1897" t="s">
        <v>3498</v>
      </c>
      <c r="AD1897" t="b">
        <v>0</v>
      </c>
      <c r="AE1897" t="b">
        <v>0</v>
      </c>
      <c r="AF1897" t="s">
        <v>107</v>
      </c>
      <c r="AG1897">
        <v>334442957.43401098</v>
      </c>
      <c r="AH1897">
        <v>2.1631426675365285E-3</v>
      </c>
      <c r="AI1897">
        <v>143394301.368</v>
      </c>
      <c r="AJ1897">
        <v>2.6684157525277931E-3</v>
      </c>
      <c r="AK1897">
        <v>73387305.574388996</v>
      </c>
      <c r="AL1897">
        <v>8.811805093281555E-3</v>
      </c>
      <c r="BG1897">
        <v>1159806.8493000001</v>
      </c>
      <c r="BH1897">
        <v>9.7759554532411141E-3</v>
      </c>
      <c r="CA1897">
        <v>9489328.7670000009</v>
      </c>
      <c r="CB1897">
        <v>1.0428420136598239E-2</v>
      </c>
    </row>
    <row r="1898" spans="1:82" x14ac:dyDescent="0.3">
      <c r="A1898" t="s">
        <v>8025</v>
      </c>
      <c r="B1898" t="s">
        <v>49</v>
      </c>
      <c r="C1898" t="s">
        <v>2716</v>
      </c>
      <c r="D1898" t="s">
        <v>1937</v>
      </c>
      <c r="E1898" t="s">
        <v>2626</v>
      </c>
      <c r="F1898" t="s">
        <v>3217</v>
      </c>
      <c r="G1898" t="s">
        <v>53</v>
      </c>
      <c r="H1898" t="s">
        <v>6615</v>
      </c>
      <c r="I1898" t="s">
        <v>7835</v>
      </c>
      <c r="J1898" t="s">
        <v>54</v>
      </c>
      <c r="K1898" t="s">
        <v>6300</v>
      </c>
      <c r="L1898" t="s">
        <v>54</v>
      </c>
      <c r="M1898" t="s">
        <v>6300</v>
      </c>
      <c r="N1898" t="s">
        <v>3193</v>
      </c>
      <c r="O1898" t="s">
        <v>54</v>
      </c>
      <c r="P1898" t="s">
        <v>54</v>
      </c>
      <c r="Q1898" t="s">
        <v>54</v>
      </c>
      <c r="R1898">
        <v>8.1560000000000001E-3</v>
      </c>
      <c r="S1898" t="s">
        <v>3194</v>
      </c>
      <c r="T1898" t="s">
        <v>3194</v>
      </c>
      <c r="U1898" t="s">
        <v>3194</v>
      </c>
      <c r="Y1898">
        <v>0.83759000000000006</v>
      </c>
      <c r="Z1898">
        <v>4</v>
      </c>
      <c r="AA1898" t="b">
        <v>0</v>
      </c>
      <c r="AB1898" t="s">
        <v>54</v>
      </c>
      <c r="AC1898" t="s">
        <v>3193</v>
      </c>
      <c r="AD1898" t="b">
        <v>0</v>
      </c>
      <c r="AE1898" t="b">
        <v>0</v>
      </c>
      <c r="AF1898" t="s">
        <v>54</v>
      </c>
      <c r="AG1898">
        <v>45384733.2223823</v>
      </c>
      <c r="AH1898">
        <v>2.9354378887606989E-4</v>
      </c>
      <c r="AI1898">
        <v>26267257.844818</v>
      </c>
      <c r="AJ1898">
        <v>4.8880578893397623E-4</v>
      </c>
      <c r="AK1898">
        <v>19272484.211542699</v>
      </c>
      <c r="AL1898">
        <v>2.3140974206133911E-3</v>
      </c>
      <c r="AM1898">
        <v>1263658.9726500001</v>
      </c>
      <c r="AN1898">
        <v>2.3726757549117133E-3</v>
      </c>
      <c r="AO1898">
        <v>13941528.225589901</v>
      </c>
      <c r="AP1898">
        <v>3.5078969363922484E-3</v>
      </c>
      <c r="AS1898">
        <v>1600634.69869</v>
      </c>
      <c r="AT1898">
        <v>9.1090581570126841E-4</v>
      </c>
      <c r="BE1898">
        <v>1263658.9726500001</v>
      </c>
      <c r="BF1898">
        <v>3.1658807405058297E-3</v>
      </c>
      <c r="BK1898">
        <v>2611561.8768100003</v>
      </c>
      <c r="BL1898">
        <v>1.0049325292871155E-3</v>
      </c>
    </row>
    <row r="1899" spans="1:82" x14ac:dyDescent="0.3">
      <c r="A1899" t="s">
        <v>8026</v>
      </c>
      <c r="B1899" t="s">
        <v>49</v>
      </c>
      <c r="C1899" t="s">
        <v>2183</v>
      </c>
      <c r="D1899" t="s">
        <v>1851</v>
      </c>
      <c r="E1899" t="s">
        <v>1852</v>
      </c>
      <c r="F1899" t="s">
        <v>3346</v>
      </c>
      <c r="G1899" t="s">
        <v>53</v>
      </c>
      <c r="H1899" t="s">
        <v>8027</v>
      </c>
      <c r="I1899" t="s">
        <v>6403</v>
      </c>
      <c r="J1899" t="s">
        <v>55</v>
      </c>
      <c r="K1899" t="s">
        <v>3892</v>
      </c>
      <c r="L1899" t="s">
        <v>54</v>
      </c>
      <c r="M1899" t="s">
        <v>8028</v>
      </c>
      <c r="N1899" t="s">
        <v>3193</v>
      </c>
      <c r="O1899" t="s">
        <v>54</v>
      </c>
      <c r="P1899" t="s">
        <v>54</v>
      </c>
      <c r="Q1899" t="s">
        <v>54</v>
      </c>
      <c r="R1899">
        <v>2.7429999999999998E-3</v>
      </c>
      <c r="S1899" t="s">
        <v>3208</v>
      </c>
      <c r="T1899" t="s">
        <v>3208</v>
      </c>
      <c r="U1899" t="s">
        <v>3208</v>
      </c>
      <c r="W1899" t="s">
        <v>55</v>
      </c>
      <c r="Y1899">
        <v>1.0073300000000001</v>
      </c>
      <c r="Z1899">
        <v>5</v>
      </c>
      <c r="AA1899" t="b">
        <v>0</v>
      </c>
      <c r="AB1899" t="s">
        <v>54</v>
      </c>
      <c r="AC1899" t="s">
        <v>3193</v>
      </c>
      <c r="AD1899" t="b">
        <v>1</v>
      </c>
      <c r="AE1899" t="b">
        <v>0</v>
      </c>
      <c r="AF1899" t="s">
        <v>54</v>
      </c>
      <c r="AG1899">
        <v>47868306.259949997</v>
      </c>
      <c r="AH1899">
        <v>3.0960728396870016E-4</v>
      </c>
      <c r="AI1899">
        <v>21859522.520399999</v>
      </c>
      <c r="AJ1899">
        <v>4.0678251283135329E-4</v>
      </c>
      <c r="AK1899">
        <v>3137246.2876499998</v>
      </c>
      <c r="AL1899">
        <v>3.766973402282876E-4</v>
      </c>
    </row>
    <row r="1900" spans="1:82" x14ac:dyDescent="0.3">
      <c r="A1900" t="s">
        <v>8029</v>
      </c>
      <c r="B1900" t="s">
        <v>3210</v>
      </c>
      <c r="C1900" t="s">
        <v>2185</v>
      </c>
      <c r="D1900" t="s">
        <v>1064</v>
      </c>
      <c r="E1900" t="s">
        <v>1065</v>
      </c>
      <c r="F1900" t="s">
        <v>3271</v>
      </c>
      <c r="G1900" t="s">
        <v>53</v>
      </c>
      <c r="H1900" t="s">
        <v>8030</v>
      </c>
      <c r="I1900" t="s">
        <v>4585</v>
      </c>
      <c r="J1900" t="s">
        <v>48</v>
      </c>
      <c r="K1900" t="s">
        <v>5327</v>
      </c>
      <c r="L1900" t="s">
        <v>48</v>
      </c>
      <c r="M1900" t="s">
        <v>5327</v>
      </c>
      <c r="N1900" t="s">
        <v>3237</v>
      </c>
      <c r="O1900" t="s">
        <v>48</v>
      </c>
      <c r="P1900" t="s">
        <v>48</v>
      </c>
      <c r="Q1900" t="s">
        <v>48</v>
      </c>
      <c r="R1900">
        <v>2.6410000000000001E-3</v>
      </c>
      <c r="S1900" t="s">
        <v>3194</v>
      </c>
      <c r="T1900" t="s">
        <v>3194</v>
      </c>
      <c r="U1900" t="s">
        <v>3194</v>
      </c>
      <c r="W1900" t="s">
        <v>55</v>
      </c>
      <c r="Y1900">
        <v>0.91688999999999998</v>
      </c>
      <c r="Z1900">
        <v>2</v>
      </c>
      <c r="AA1900" t="b">
        <v>0</v>
      </c>
      <c r="AB1900" t="s">
        <v>48</v>
      </c>
      <c r="AC1900" t="s">
        <v>3237</v>
      </c>
      <c r="AD1900" t="b">
        <v>0</v>
      </c>
      <c r="AE1900" t="b">
        <v>0</v>
      </c>
      <c r="AF1900" t="s">
        <v>48</v>
      </c>
      <c r="CC1900">
        <v>1194683.3888600001</v>
      </c>
      <c r="CD1900">
        <v>5.2032666312129819E-3</v>
      </c>
    </row>
    <row r="1901" spans="1:82" x14ac:dyDescent="0.3">
      <c r="A1901" t="s">
        <v>8031</v>
      </c>
      <c r="B1901" t="s">
        <v>49</v>
      </c>
      <c r="C1901" t="s">
        <v>8032</v>
      </c>
      <c r="D1901" t="s">
        <v>262</v>
      </c>
      <c r="E1901" t="s">
        <v>3867</v>
      </c>
      <c r="F1901" t="s">
        <v>3868</v>
      </c>
      <c r="H1901" t="s">
        <v>6611</v>
      </c>
      <c r="R1901">
        <v>0</v>
      </c>
      <c r="Y1901">
        <v>255.6</v>
      </c>
      <c r="AA1901" t="b">
        <v>0</v>
      </c>
      <c r="AD1901" t="b">
        <v>0</v>
      </c>
      <c r="AE1901" t="b">
        <v>0</v>
      </c>
      <c r="AG1901">
        <v>51109776</v>
      </c>
      <c r="AH1901">
        <v>3.3057277702027441E-4</v>
      </c>
      <c r="AI1901">
        <v>9168372</v>
      </c>
      <c r="AJ1901">
        <v>1.7061367178775754E-4</v>
      </c>
      <c r="AO1901">
        <v>1858212</v>
      </c>
      <c r="AP1901">
        <v>4.6755392066722312E-4</v>
      </c>
    </row>
    <row r="1902" spans="1:82" x14ac:dyDescent="0.3">
      <c r="A1902" t="s">
        <v>8033</v>
      </c>
      <c r="B1902" t="s">
        <v>49</v>
      </c>
      <c r="C1902" t="s">
        <v>1520</v>
      </c>
      <c r="D1902" t="s">
        <v>905</v>
      </c>
      <c r="E1902" t="s">
        <v>906</v>
      </c>
      <c r="F1902" t="s">
        <v>3217</v>
      </c>
      <c r="G1902" t="s">
        <v>53</v>
      </c>
      <c r="H1902" t="s">
        <v>8034</v>
      </c>
      <c r="I1902" t="s">
        <v>6974</v>
      </c>
      <c r="J1902" t="s">
        <v>63</v>
      </c>
      <c r="K1902" t="s">
        <v>3256</v>
      </c>
      <c r="L1902" t="s">
        <v>55</v>
      </c>
      <c r="M1902" t="s">
        <v>3256</v>
      </c>
      <c r="N1902" t="s">
        <v>55</v>
      </c>
      <c r="O1902" t="s">
        <v>63</v>
      </c>
      <c r="P1902" t="s">
        <v>63</v>
      </c>
      <c r="Q1902" t="s">
        <v>63</v>
      </c>
      <c r="R1902">
        <v>1.902E-3</v>
      </c>
      <c r="U1902" t="s">
        <v>3194</v>
      </c>
      <c r="W1902" t="s">
        <v>3389</v>
      </c>
      <c r="Y1902">
        <v>1.0120099999999999</v>
      </c>
      <c r="Z1902">
        <v>4</v>
      </c>
      <c r="AA1902" t="b">
        <v>0</v>
      </c>
      <c r="AB1902" t="s">
        <v>63</v>
      </c>
      <c r="AD1902" t="b">
        <v>0</v>
      </c>
      <c r="AE1902" t="b">
        <v>0</v>
      </c>
      <c r="AG1902">
        <v>86686567.092159986</v>
      </c>
      <c r="AH1902">
        <v>5.6067980446655957E-4</v>
      </c>
      <c r="AI1902">
        <v>22002700.930559997</v>
      </c>
      <c r="AJ1902">
        <v>4.094469110776429E-4</v>
      </c>
      <c r="AK1902">
        <v>2954066.3286399995</v>
      </c>
      <c r="AL1902">
        <v>3.5470244501912575E-4</v>
      </c>
      <c r="BS1902">
        <v>11205079.177599998</v>
      </c>
      <c r="BT1902">
        <v>2.3124269380671194E-3</v>
      </c>
    </row>
    <row r="1903" spans="1:82" x14ac:dyDescent="0.3">
      <c r="A1903" t="s">
        <v>8035</v>
      </c>
      <c r="B1903" t="s">
        <v>49</v>
      </c>
      <c r="C1903" t="s">
        <v>2727</v>
      </c>
      <c r="D1903" t="s">
        <v>619</v>
      </c>
      <c r="E1903" t="s">
        <v>620</v>
      </c>
      <c r="F1903" t="s">
        <v>3271</v>
      </c>
      <c r="G1903" t="s">
        <v>53</v>
      </c>
      <c r="H1903" t="s">
        <v>5972</v>
      </c>
      <c r="I1903" t="s">
        <v>3226</v>
      </c>
      <c r="J1903" t="s">
        <v>55</v>
      </c>
      <c r="K1903" t="s">
        <v>3486</v>
      </c>
      <c r="L1903" t="s">
        <v>55</v>
      </c>
      <c r="M1903" t="s">
        <v>3486</v>
      </c>
      <c r="N1903" t="s">
        <v>55</v>
      </c>
      <c r="O1903" t="s">
        <v>55</v>
      </c>
      <c r="P1903" t="s">
        <v>55</v>
      </c>
      <c r="Q1903" t="s">
        <v>55</v>
      </c>
      <c r="R1903">
        <v>-8.1599999999999999E-4</v>
      </c>
      <c r="U1903" t="s">
        <v>3194</v>
      </c>
      <c r="Y1903">
        <v>0.98865999999999998</v>
      </c>
      <c r="Z1903">
        <v>2</v>
      </c>
      <c r="AA1903" t="b">
        <v>0</v>
      </c>
      <c r="AD1903" t="b">
        <v>0</v>
      </c>
      <c r="AE1903" t="b">
        <v>0</v>
      </c>
      <c r="AG1903">
        <v>29920779.452999998</v>
      </c>
      <c r="AH1903">
        <v>1.9352452560913937E-4</v>
      </c>
      <c r="AI1903">
        <v>9973593.1510000005</v>
      </c>
      <c r="AJ1903">
        <v>1.8559798276175321E-4</v>
      </c>
    </row>
    <row r="1904" spans="1:82" x14ac:dyDescent="0.3">
      <c r="A1904" t="s">
        <v>8036</v>
      </c>
      <c r="B1904" t="s">
        <v>49</v>
      </c>
      <c r="C1904" t="s">
        <v>1519</v>
      </c>
      <c r="D1904" t="s">
        <v>817</v>
      </c>
      <c r="E1904" t="s">
        <v>818</v>
      </c>
      <c r="F1904" t="s">
        <v>3217</v>
      </c>
      <c r="G1904" t="s">
        <v>53</v>
      </c>
      <c r="H1904" t="s">
        <v>4119</v>
      </c>
      <c r="I1904" t="s">
        <v>3765</v>
      </c>
      <c r="J1904" t="s">
        <v>55</v>
      </c>
      <c r="K1904" t="s">
        <v>5413</v>
      </c>
      <c r="L1904" t="s">
        <v>55</v>
      </c>
      <c r="M1904" t="s">
        <v>8037</v>
      </c>
      <c r="N1904" t="s">
        <v>3207</v>
      </c>
      <c r="O1904" t="s">
        <v>68</v>
      </c>
      <c r="P1904" t="s">
        <v>68</v>
      </c>
      <c r="Q1904" t="s">
        <v>68</v>
      </c>
      <c r="R1904">
        <v>6.7420000000000006E-3</v>
      </c>
      <c r="S1904" t="s">
        <v>3194</v>
      </c>
      <c r="Y1904">
        <v>0.90246999999999999</v>
      </c>
      <c r="AA1904" t="b">
        <v>0</v>
      </c>
      <c r="AC1904" t="s">
        <v>3207</v>
      </c>
      <c r="AD1904" t="b">
        <v>0</v>
      </c>
      <c r="AE1904" t="b">
        <v>0</v>
      </c>
      <c r="AG1904">
        <v>22615688.355</v>
      </c>
      <c r="AH1904">
        <v>1.4627594735960948E-4</v>
      </c>
      <c r="AI1904">
        <v>22615688.355</v>
      </c>
      <c r="AJ1904">
        <v>4.2085395643350645E-4</v>
      </c>
    </row>
    <row r="1905" spans="1:82" x14ac:dyDescent="0.3">
      <c r="A1905" t="s">
        <v>8038</v>
      </c>
      <c r="B1905" t="s">
        <v>3210</v>
      </c>
      <c r="D1905" t="s">
        <v>346</v>
      </c>
      <c r="E1905" t="s">
        <v>3818</v>
      </c>
      <c r="F1905" t="s">
        <v>3864</v>
      </c>
      <c r="H1905" t="s">
        <v>4730</v>
      </c>
      <c r="R1905">
        <v>0</v>
      </c>
      <c r="S1905" t="s">
        <v>3194</v>
      </c>
      <c r="T1905" t="s">
        <v>3194</v>
      </c>
      <c r="U1905" t="s">
        <v>3194</v>
      </c>
      <c r="V1905" t="s">
        <v>55</v>
      </c>
      <c r="W1905" t="s">
        <v>55</v>
      </c>
      <c r="X1905" t="s">
        <v>55</v>
      </c>
      <c r="Y1905">
        <v>-9.4272930399999955E-2</v>
      </c>
      <c r="Z1905">
        <v>2</v>
      </c>
      <c r="AA1905" t="b">
        <v>0</v>
      </c>
      <c r="AD1905" t="b">
        <v>0</v>
      </c>
      <c r="AE1905" t="b">
        <v>0</v>
      </c>
      <c r="AG1905">
        <v>-433817.72767014848</v>
      </c>
      <c r="AH1905">
        <v>-2.8058884655754726E-6</v>
      </c>
    </row>
    <row r="1906" spans="1:82" x14ac:dyDescent="0.3">
      <c r="A1906" t="s">
        <v>8039</v>
      </c>
      <c r="B1906" t="s">
        <v>49</v>
      </c>
      <c r="D1906" t="s">
        <v>346</v>
      </c>
      <c r="E1906" t="s">
        <v>3818</v>
      </c>
      <c r="F1906" t="s">
        <v>3819</v>
      </c>
      <c r="H1906" t="s">
        <v>8040</v>
      </c>
      <c r="R1906">
        <v>0</v>
      </c>
      <c r="S1906" t="s">
        <v>3194</v>
      </c>
      <c r="T1906" t="s">
        <v>3194</v>
      </c>
      <c r="U1906" t="s">
        <v>3194</v>
      </c>
      <c r="V1906" t="s">
        <v>55</v>
      </c>
      <c r="W1906" t="s">
        <v>55</v>
      </c>
      <c r="X1906" t="s">
        <v>55</v>
      </c>
      <c r="Y1906">
        <v>3.3246944000000001E-3</v>
      </c>
      <c r="Z1906">
        <v>2</v>
      </c>
      <c r="AA1906" t="b">
        <v>0</v>
      </c>
      <c r="AD1906" t="b">
        <v>0</v>
      </c>
      <c r="AE1906" t="b">
        <v>0</v>
      </c>
      <c r="AG1906">
        <v>831173.6</v>
      </c>
      <c r="AH1906">
        <v>5.3759453991334014E-6</v>
      </c>
    </row>
    <row r="1907" spans="1:82" x14ac:dyDescent="0.3">
      <c r="A1907" t="s">
        <v>8041</v>
      </c>
      <c r="B1907" t="s">
        <v>49</v>
      </c>
      <c r="D1907" t="s">
        <v>476</v>
      </c>
      <c r="E1907" t="s">
        <v>477</v>
      </c>
      <c r="F1907" t="s">
        <v>3819</v>
      </c>
      <c r="H1907" t="s">
        <v>8042</v>
      </c>
      <c r="R1907">
        <v>0</v>
      </c>
      <c r="S1907" t="s">
        <v>3194</v>
      </c>
      <c r="T1907" t="s">
        <v>3208</v>
      </c>
      <c r="U1907" t="s">
        <v>3194</v>
      </c>
      <c r="V1907" t="s">
        <v>55</v>
      </c>
      <c r="W1907" t="s">
        <v>55</v>
      </c>
      <c r="Y1907">
        <v>1.6090396E-3</v>
      </c>
      <c r="Z1907">
        <v>4</v>
      </c>
      <c r="AA1907" t="b">
        <v>0</v>
      </c>
      <c r="AD1907" t="b">
        <v>0</v>
      </c>
      <c r="AE1907" t="b">
        <v>0</v>
      </c>
      <c r="AG1907">
        <v>402259.9</v>
      </c>
      <c r="AH1907">
        <v>2.6017756803883838E-6</v>
      </c>
    </row>
    <row r="1908" spans="1:82" x14ac:dyDescent="0.3">
      <c r="A1908" t="s">
        <v>8043</v>
      </c>
      <c r="B1908" t="s">
        <v>49</v>
      </c>
      <c r="C1908" t="s">
        <v>1528</v>
      </c>
      <c r="D1908" t="s">
        <v>615</v>
      </c>
      <c r="E1908" t="s">
        <v>616</v>
      </c>
      <c r="F1908" t="s">
        <v>3217</v>
      </c>
      <c r="G1908" t="s">
        <v>53</v>
      </c>
      <c r="H1908" t="s">
        <v>8044</v>
      </c>
      <c r="I1908" t="s">
        <v>3875</v>
      </c>
      <c r="J1908" t="s">
        <v>54</v>
      </c>
      <c r="K1908" t="s">
        <v>3273</v>
      </c>
      <c r="L1908" t="s">
        <v>56</v>
      </c>
      <c r="M1908" t="s">
        <v>3875</v>
      </c>
      <c r="N1908" t="s">
        <v>3221</v>
      </c>
      <c r="O1908" t="s">
        <v>56</v>
      </c>
      <c r="P1908" t="s">
        <v>54</v>
      </c>
      <c r="Q1908" t="s">
        <v>56</v>
      </c>
      <c r="R1908">
        <v>6.1119999999999994E-3</v>
      </c>
      <c r="S1908" t="s">
        <v>3208</v>
      </c>
      <c r="T1908" t="s">
        <v>3208</v>
      </c>
      <c r="U1908" t="s">
        <v>3208</v>
      </c>
      <c r="V1908" t="s">
        <v>55</v>
      </c>
      <c r="W1908" t="s">
        <v>55</v>
      </c>
      <c r="Y1908">
        <v>1.18818</v>
      </c>
      <c r="Z1908">
        <v>4</v>
      </c>
      <c r="AA1908" t="b">
        <v>0</v>
      </c>
      <c r="AB1908" t="s">
        <v>54</v>
      </c>
      <c r="AC1908" t="s">
        <v>3221</v>
      </c>
      <c r="AD1908" t="b">
        <v>0</v>
      </c>
      <c r="AE1908" t="b">
        <v>0</v>
      </c>
      <c r="AF1908" t="s">
        <v>56</v>
      </c>
      <c r="AG1908">
        <v>14071057.47978</v>
      </c>
      <c r="AH1908">
        <v>9.101015325723161E-5</v>
      </c>
      <c r="AK1908">
        <v>6912098.4111200003</v>
      </c>
      <c r="AL1908">
        <v>8.2995367533464143E-4</v>
      </c>
      <c r="AS1908">
        <v>4258346.3425650001</v>
      </c>
      <c r="AT1908">
        <v>2.4233839563064059E-3</v>
      </c>
      <c r="CA1908">
        <v>7405819.7261999995</v>
      </c>
      <c r="CB1908">
        <v>8.138721026222458E-3</v>
      </c>
    </row>
    <row r="1909" spans="1:82" x14ac:dyDescent="0.3">
      <c r="A1909" t="s">
        <v>8045</v>
      </c>
      <c r="B1909" t="s">
        <v>49</v>
      </c>
      <c r="D1909" t="s">
        <v>6318</v>
      </c>
      <c r="E1909" t="s">
        <v>6319</v>
      </c>
      <c r="F1909" t="s">
        <v>3804</v>
      </c>
      <c r="R1909">
        <v>0</v>
      </c>
      <c r="S1909" t="s">
        <v>3194</v>
      </c>
      <c r="T1909" t="s">
        <v>3208</v>
      </c>
      <c r="U1909" t="s">
        <v>3208</v>
      </c>
      <c r="V1909" t="s">
        <v>55</v>
      </c>
      <c r="W1909" t="s">
        <v>55</v>
      </c>
      <c r="X1909" t="s">
        <v>55</v>
      </c>
      <c r="Y1909">
        <v>1</v>
      </c>
      <c r="Z1909">
        <v>6</v>
      </c>
      <c r="AA1909" t="b">
        <v>0</v>
      </c>
      <c r="AD1909" t="b">
        <v>0</v>
      </c>
      <c r="AE1909" t="b">
        <v>0</v>
      </c>
      <c r="AG1909">
        <v>-4210000</v>
      </c>
      <c r="AH1909">
        <v>-2.7229847206830944E-5</v>
      </c>
    </row>
    <row r="1910" spans="1:82" x14ac:dyDescent="0.3">
      <c r="A1910" t="s">
        <v>8046</v>
      </c>
      <c r="B1910" t="s">
        <v>49</v>
      </c>
      <c r="C1910" t="s">
        <v>845</v>
      </c>
      <c r="D1910" t="s">
        <v>846</v>
      </c>
      <c r="E1910" t="s">
        <v>847</v>
      </c>
      <c r="F1910" t="s">
        <v>3346</v>
      </c>
      <c r="G1910" t="s">
        <v>53</v>
      </c>
      <c r="H1910" t="s">
        <v>6262</v>
      </c>
      <c r="I1910" t="s">
        <v>3951</v>
      </c>
      <c r="J1910" t="s">
        <v>54</v>
      </c>
      <c r="K1910" t="s">
        <v>4676</v>
      </c>
      <c r="L1910" t="s">
        <v>54</v>
      </c>
      <c r="M1910" t="s">
        <v>5473</v>
      </c>
      <c r="N1910" t="s">
        <v>3193</v>
      </c>
      <c r="O1910" t="s">
        <v>54</v>
      </c>
      <c r="P1910" t="s">
        <v>54</v>
      </c>
      <c r="Q1910" t="s">
        <v>54</v>
      </c>
      <c r="R1910">
        <v>3.0899999999999999E-3</v>
      </c>
      <c r="S1910" t="s">
        <v>3194</v>
      </c>
      <c r="T1910" t="s">
        <v>3194</v>
      </c>
      <c r="U1910" t="s">
        <v>3194</v>
      </c>
      <c r="V1910" t="s">
        <v>55</v>
      </c>
      <c r="W1910" t="s">
        <v>55</v>
      </c>
      <c r="X1910" t="s">
        <v>55</v>
      </c>
      <c r="Y1910">
        <v>1.00905</v>
      </c>
      <c r="Z1910">
        <v>4</v>
      </c>
      <c r="AA1910" t="b">
        <v>0</v>
      </c>
      <c r="AB1910" t="s">
        <v>54</v>
      </c>
      <c r="AC1910" t="s">
        <v>3193</v>
      </c>
      <c r="AD1910" t="b">
        <v>0</v>
      </c>
      <c r="AE1910" t="b">
        <v>0</v>
      </c>
      <c r="AF1910" t="s">
        <v>54</v>
      </c>
      <c r="AG1910">
        <v>5085318.4929999998</v>
      </c>
      <c r="AH1910">
        <v>3.2891317235739143E-5</v>
      </c>
    </row>
    <row r="1911" spans="1:82" x14ac:dyDescent="0.3">
      <c r="A1911" t="s">
        <v>8047</v>
      </c>
      <c r="B1911" t="s">
        <v>49</v>
      </c>
      <c r="C1911" t="s">
        <v>757</v>
      </c>
      <c r="D1911" t="s">
        <v>758</v>
      </c>
      <c r="E1911" t="s">
        <v>759</v>
      </c>
      <c r="F1911" t="s">
        <v>3223</v>
      </c>
      <c r="G1911" t="s">
        <v>53</v>
      </c>
      <c r="H1911" t="s">
        <v>3569</v>
      </c>
      <c r="I1911" t="s">
        <v>3252</v>
      </c>
      <c r="J1911" t="s">
        <v>56</v>
      </c>
      <c r="K1911" t="s">
        <v>3256</v>
      </c>
      <c r="L1911" t="s">
        <v>55</v>
      </c>
      <c r="M1911" t="s">
        <v>7077</v>
      </c>
      <c r="N1911" t="s">
        <v>3193</v>
      </c>
      <c r="O1911" t="s">
        <v>54</v>
      </c>
      <c r="P1911" t="s">
        <v>54</v>
      </c>
      <c r="Q1911" t="s">
        <v>56</v>
      </c>
      <c r="R1911">
        <v>3.5729999999999998E-3</v>
      </c>
      <c r="S1911" t="s">
        <v>3201</v>
      </c>
      <c r="U1911" t="s">
        <v>3194</v>
      </c>
      <c r="V1911" t="s">
        <v>3389</v>
      </c>
      <c r="Y1911">
        <v>1.00935</v>
      </c>
      <c r="Z1911">
        <v>4</v>
      </c>
      <c r="AA1911" t="b">
        <v>0</v>
      </c>
      <c r="AB1911" t="s">
        <v>54</v>
      </c>
      <c r="AC1911" t="s">
        <v>3193</v>
      </c>
      <c r="AD1911" t="b">
        <v>1</v>
      </c>
      <c r="AE1911" t="b">
        <v>0</v>
      </c>
      <c r="BK1911">
        <v>7460105.0001399992</v>
      </c>
      <c r="BL1911">
        <v>2.8706584565767767E-3</v>
      </c>
    </row>
    <row r="1912" spans="1:82" x14ac:dyDescent="0.3">
      <c r="A1912" t="s">
        <v>8048</v>
      </c>
      <c r="B1912" t="s">
        <v>49</v>
      </c>
      <c r="C1912" t="s">
        <v>1857</v>
      </c>
      <c r="D1912" t="s">
        <v>1810</v>
      </c>
      <c r="E1912" t="s">
        <v>1811</v>
      </c>
      <c r="F1912" t="s">
        <v>3217</v>
      </c>
      <c r="G1912" t="s">
        <v>67</v>
      </c>
      <c r="H1912" t="s">
        <v>8049</v>
      </c>
      <c r="I1912" t="s">
        <v>8050</v>
      </c>
      <c r="J1912" t="s">
        <v>209</v>
      </c>
      <c r="K1912" t="s">
        <v>4095</v>
      </c>
      <c r="L1912" t="s">
        <v>55</v>
      </c>
      <c r="M1912" t="s">
        <v>8050</v>
      </c>
      <c r="N1912" t="s">
        <v>3409</v>
      </c>
      <c r="O1912" t="s">
        <v>209</v>
      </c>
      <c r="P1912" t="s">
        <v>209</v>
      </c>
      <c r="Q1912" t="s">
        <v>76</v>
      </c>
      <c r="R1912">
        <v>1.6765000000000002E-2</v>
      </c>
      <c r="S1912" t="s">
        <v>3194</v>
      </c>
      <c r="U1912" t="s">
        <v>3194</v>
      </c>
      <c r="X1912" t="s">
        <v>55</v>
      </c>
      <c r="Y1912">
        <v>0.98936999999999997</v>
      </c>
      <c r="Z1912">
        <v>4</v>
      </c>
      <c r="AA1912" t="b">
        <v>0</v>
      </c>
      <c r="AB1912" t="s">
        <v>209</v>
      </c>
      <c r="AC1912" t="s">
        <v>3409</v>
      </c>
      <c r="AD1912" t="b">
        <v>0</v>
      </c>
      <c r="AE1912" t="b">
        <v>0</v>
      </c>
      <c r="AG1912">
        <v>86120623.832200006</v>
      </c>
      <c r="AH1912">
        <v>5.5701934164080046E-4</v>
      </c>
      <c r="AI1912">
        <v>62086961.367400005</v>
      </c>
      <c r="AJ1912">
        <v>1.1553724531505449E-3</v>
      </c>
    </row>
    <row r="1913" spans="1:82" x14ac:dyDescent="0.3">
      <c r="A1913" t="s">
        <v>8051</v>
      </c>
      <c r="B1913" t="s">
        <v>49</v>
      </c>
      <c r="C1913" t="s">
        <v>2188</v>
      </c>
      <c r="D1913" t="s">
        <v>913</v>
      </c>
      <c r="E1913" t="s">
        <v>914</v>
      </c>
      <c r="F1913" t="s">
        <v>3271</v>
      </c>
      <c r="G1913" t="s">
        <v>53</v>
      </c>
      <c r="H1913" t="s">
        <v>8052</v>
      </c>
      <c r="I1913" t="s">
        <v>8053</v>
      </c>
      <c r="J1913" t="s">
        <v>48</v>
      </c>
      <c r="K1913" t="s">
        <v>3256</v>
      </c>
      <c r="L1913" t="s">
        <v>55</v>
      </c>
      <c r="M1913" t="s">
        <v>8054</v>
      </c>
      <c r="N1913" t="s">
        <v>3237</v>
      </c>
      <c r="O1913" t="s">
        <v>48</v>
      </c>
      <c r="P1913" t="s">
        <v>48</v>
      </c>
      <c r="Q1913" t="s">
        <v>48</v>
      </c>
      <c r="R1913">
        <v>-4.55E-4</v>
      </c>
      <c r="S1913" t="s">
        <v>3194</v>
      </c>
      <c r="U1913" t="s">
        <v>3194</v>
      </c>
      <c r="W1913" t="s">
        <v>55</v>
      </c>
      <c r="Y1913">
        <v>0.97343000000000002</v>
      </c>
      <c r="Z1913">
        <v>2</v>
      </c>
      <c r="AA1913" t="b">
        <v>0</v>
      </c>
      <c r="AB1913" t="s">
        <v>48</v>
      </c>
      <c r="AC1913" t="s">
        <v>3237</v>
      </c>
      <c r="AD1913" t="b">
        <v>0</v>
      </c>
      <c r="AE1913" t="b">
        <v>0</v>
      </c>
      <c r="AG1913">
        <v>31065537.629198801</v>
      </c>
      <c r="AH1913">
        <v>2.0092870381024715E-4</v>
      </c>
      <c r="AI1913">
        <v>11813488.7676</v>
      </c>
      <c r="AJ1913">
        <v>2.1983648735715206E-4</v>
      </c>
      <c r="AK1913">
        <v>6343843.4682012005</v>
      </c>
      <c r="AL1913">
        <v>7.61721822957685E-4</v>
      </c>
    </row>
    <row r="1914" spans="1:82" x14ac:dyDescent="0.3">
      <c r="A1914" t="s">
        <v>5058</v>
      </c>
      <c r="B1914" t="s">
        <v>3210</v>
      </c>
      <c r="D1914" t="s">
        <v>346</v>
      </c>
      <c r="E1914" t="s">
        <v>3818</v>
      </c>
      <c r="F1914" t="s">
        <v>3864</v>
      </c>
      <c r="H1914" t="s">
        <v>5059</v>
      </c>
      <c r="R1914">
        <v>0</v>
      </c>
      <c r="S1914" t="s">
        <v>3194</v>
      </c>
      <c r="T1914" t="s">
        <v>3194</v>
      </c>
      <c r="U1914" t="s">
        <v>3194</v>
      </c>
      <c r="V1914" t="s">
        <v>55</v>
      </c>
      <c r="W1914" t="s">
        <v>55</v>
      </c>
      <c r="X1914" t="s">
        <v>55</v>
      </c>
      <c r="Y1914">
        <v>-4.5240211499999905E-2</v>
      </c>
      <c r="Z1914">
        <v>2</v>
      </c>
      <c r="AA1914" t="b">
        <v>0</v>
      </c>
      <c r="AD1914" t="b">
        <v>0</v>
      </c>
      <c r="AE1914" t="b">
        <v>0</v>
      </c>
      <c r="AG1914">
        <v>-7994220.797938413</v>
      </c>
      <c r="AH1914">
        <v>-5.1705798305352291E-5</v>
      </c>
    </row>
    <row r="1915" spans="1:82" x14ac:dyDescent="0.3">
      <c r="A1915" t="s">
        <v>8055</v>
      </c>
      <c r="B1915" t="s">
        <v>49</v>
      </c>
      <c r="C1915" t="s">
        <v>2195</v>
      </c>
      <c r="D1915" t="s">
        <v>401</v>
      </c>
      <c r="E1915" t="s">
        <v>402</v>
      </c>
      <c r="F1915" t="s">
        <v>3346</v>
      </c>
      <c r="G1915" t="s">
        <v>53</v>
      </c>
      <c r="H1915" t="s">
        <v>3962</v>
      </c>
      <c r="I1915" t="s">
        <v>4530</v>
      </c>
      <c r="J1915" t="s">
        <v>56</v>
      </c>
      <c r="K1915" t="s">
        <v>8056</v>
      </c>
      <c r="L1915" t="s">
        <v>56</v>
      </c>
      <c r="M1915" t="s">
        <v>8057</v>
      </c>
      <c r="N1915" t="s">
        <v>3221</v>
      </c>
      <c r="O1915" t="s">
        <v>56</v>
      </c>
      <c r="P1915" t="s">
        <v>56</v>
      </c>
      <c r="Q1915" t="s">
        <v>56</v>
      </c>
      <c r="R1915">
        <v>1.936E-3</v>
      </c>
      <c r="S1915" t="s">
        <v>3194</v>
      </c>
      <c r="T1915" t="s">
        <v>3194</v>
      </c>
      <c r="U1915" t="s">
        <v>3194</v>
      </c>
      <c r="Y1915">
        <v>0.97599000000000002</v>
      </c>
      <c r="Z1915">
        <v>4</v>
      </c>
      <c r="AA1915" t="b">
        <v>0</v>
      </c>
      <c r="AB1915" t="s">
        <v>56</v>
      </c>
      <c r="AC1915" t="s">
        <v>3221</v>
      </c>
      <c r="AD1915" t="b">
        <v>0</v>
      </c>
      <c r="AE1915" t="b">
        <v>0</v>
      </c>
      <c r="AF1915" t="s">
        <v>56</v>
      </c>
      <c r="BK1915">
        <v>6845522.4655999998</v>
      </c>
      <c r="BL1915">
        <v>2.6341662691332316E-3</v>
      </c>
    </row>
    <row r="1916" spans="1:82" x14ac:dyDescent="0.3">
      <c r="A1916" t="s">
        <v>8058</v>
      </c>
      <c r="B1916" t="s">
        <v>49</v>
      </c>
      <c r="C1916" t="s">
        <v>2190</v>
      </c>
      <c r="D1916" t="s">
        <v>2031</v>
      </c>
      <c r="E1916" t="s">
        <v>2032</v>
      </c>
      <c r="F1916" t="s">
        <v>3188</v>
      </c>
      <c r="G1916" t="s">
        <v>53</v>
      </c>
      <c r="H1916" t="s">
        <v>6934</v>
      </c>
      <c r="I1916" t="s">
        <v>3991</v>
      </c>
      <c r="J1916" t="s">
        <v>62</v>
      </c>
      <c r="K1916" t="s">
        <v>3840</v>
      </c>
      <c r="L1916" t="s">
        <v>55</v>
      </c>
      <c r="M1916" t="s">
        <v>3991</v>
      </c>
      <c r="N1916" t="s">
        <v>3215</v>
      </c>
      <c r="O1916" t="s">
        <v>62</v>
      </c>
      <c r="P1916" t="s">
        <v>62</v>
      </c>
      <c r="Q1916" t="s">
        <v>62</v>
      </c>
      <c r="R1916">
        <v>9.7300000000000002E-4</v>
      </c>
      <c r="S1916" t="s">
        <v>3194</v>
      </c>
      <c r="U1916" t="s">
        <v>3194</v>
      </c>
      <c r="W1916" t="s">
        <v>55</v>
      </c>
      <c r="Y1916">
        <v>0.99285999999999996</v>
      </c>
      <c r="Z1916">
        <v>4</v>
      </c>
      <c r="AA1916" t="b">
        <v>0</v>
      </c>
      <c r="AB1916" t="s">
        <v>62</v>
      </c>
      <c r="AC1916" t="s">
        <v>3215</v>
      </c>
      <c r="AD1916" t="b">
        <v>0</v>
      </c>
      <c r="AE1916" t="b">
        <v>0</v>
      </c>
      <c r="AM1916">
        <v>794583.89039999992</v>
      </c>
      <c r="AN1916">
        <v>1.491929367653595E-3</v>
      </c>
      <c r="AO1916">
        <v>4568857.3697999995</v>
      </c>
      <c r="AP1916">
        <v>1.1495928216044922E-3</v>
      </c>
      <c r="AU1916">
        <v>198645.97259999998</v>
      </c>
      <c r="AV1916">
        <v>4.355041493423065E-3</v>
      </c>
      <c r="BK1916">
        <v>2284428.6848999998</v>
      </c>
      <c r="BL1916">
        <v>8.7905123622679339E-4</v>
      </c>
      <c r="BM1916">
        <v>2979689.5889999997</v>
      </c>
      <c r="BN1916">
        <v>5.4635602433345575E-3</v>
      </c>
      <c r="BQ1916">
        <v>198645.97259999998</v>
      </c>
      <c r="BR1916">
        <v>6.1028457201163398E-3</v>
      </c>
      <c r="BS1916">
        <v>7548546.9587999992</v>
      </c>
      <c r="BT1916">
        <v>1.5578170447638471E-3</v>
      </c>
      <c r="BU1916">
        <v>893906.87669999991</v>
      </c>
      <c r="BV1916">
        <v>3.5771558087876868E-3</v>
      </c>
      <c r="BY1916">
        <v>1489844.7944999998</v>
      </c>
      <c r="BZ1916">
        <v>3.3760960193592341E-3</v>
      </c>
    </row>
    <row r="1917" spans="1:82" x14ac:dyDescent="0.3">
      <c r="A1917" t="s">
        <v>8059</v>
      </c>
      <c r="B1917" t="s">
        <v>49</v>
      </c>
      <c r="C1917" t="s">
        <v>2842</v>
      </c>
      <c r="D1917" t="s">
        <v>351</v>
      </c>
      <c r="E1917" t="s">
        <v>352</v>
      </c>
      <c r="F1917" t="s">
        <v>3571</v>
      </c>
      <c r="G1917" t="s">
        <v>271</v>
      </c>
      <c r="H1917" t="s">
        <v>8060</v>
      </c>
      <c r="I1917" t="s">
        <v>8061</v>
      </c>
      <c r="J1917" t="s">
        <v>68</v>
      </c>
      <c r="K1917" t="s">
        <v>5515</v>
      </c>
      <c r="L1917" t="s">
        <v>62</v>
      </c>
      <c r="M1917" t="s">
        <v>8061</v>
      </c>
      <c r="N1917" t="s">
        <v>3221</v>
      </c>
      <c r="O1917" t="s">
        <v>68</v>
      </c>
      <c r="P1917" t="s">
        <v>56</v>
      </c>
      <c r="Q1917" t="s">
        <v>62</v>
      </c>
      <c r="R1917">
        <v>8.4829999999999992E-3</v>
      </c>
      <c r="S1917" t="s">
        <v>3194</v>
      </c>
      <c r="T1917" t="s">
        <v>3194</v>
      </c>
      <c r="U1917" t="s">
        <v>3194</v>
      </c>
      <c r="V1917" t="s">
        <v>55</v>
      </c>
      <c r="X1917" t="s">
        <v>55</v>
      </c>
      <c r="Y1917">
        <v>0.90924000000000005</v>
      </c>
      <c r="Z1917">
        <v>6</v>
      </c>
      <c r="AA1917" t="b">
        <v>0</v>
      </c>
      <c r="AB1917" t="s">
        <v>68</v>
      </c>
      <c r="AC1917" t="s">
        <v>3221</v>
      </c>
      <c r="AD1917" t="b">
        <v>0</v>
      </c>
      <c r="AE1917" t="b">
        <v>0</v>
      </c>
      <c r="AF1917" t="s">
        <v>62</v>
      </c>
      <c r="AG1917">
        <v>93233865.698490009</v>
      </c>
      <c r="AH1917">
        <v>6.0302705878196661E-4</v>
      </c>
      <c r="AI1917">
        <v>94965481.972460002</v>
      </c>
      <c r="AJ1917">
        <v>1.7672068249865404E-3</v>
      </c>
      <c r="AK1917">
        <v>4739160.3287600009</v>
      </c>
      <c r="AL1917">
        <v>5.6904333516529914E-4</v>
      </c>
      <c r="BA1917">
        <v>3007544.0547900004</v>
      </c>
      <c r="BB1917">
        <v>4.3292367952499546E-3</v>
      </c>
      <c r="BG1917">
        <v>455688.49315000005</v>
      </c>
      <c r="BH1917">
        <v>3.8409761179438212E-3</v>
      </c>
    </row>
    <row r="1918" spans="1:82" x14ac:dyDescent="0.3">
      <c r="A1918" t="s">
        <v>8062</v>
      </c>
      <c r="B1918" t="s">
        <v>49</v>
      </c>
      <c r="C1918" t="s">
        <v>2730</v>
      </c>
      <c r="D1918" t="s">
        <v>1449</v>
      </c>
      <c r="E1918" t="s">
        <v>3063</v>
      </c>
      <c r="F1918" t="s">
        <v>3196</v>
      </c>
      <c r="G1918" t="s">
        <v>53</v>
      </c>
      <c r="H1918" t="s">
        <v>8063</v>
      </c>
      <c r="I1918" t="s">
        <v>6444</v>
      </c>
      <c r="J1918" t="s">
        <v>68</v>
      </c>
      <c r="K1918" t="s">
        <v>8064</v>
      </c>
      <c r="L1918" t="s">
        <v>55</v>
      </c>
      <c r="M1918" t="s">
        <v>6444</v>
      </c>
      <c r="N1918" t="s">
        <v>3207</v>
      </c>
      <c r="O1918" t="s">
        <v>68</v>
      </c>
      <c r="P1918" t="s">
        <v>68</v>
      </c>
      <c r="Q1918" t="s">
        <v>68</v>
      </c>
      <c r="R1918">
        <v>8.1340000000000006E-3</v>
      </c>
      <c r="U1918" t="s">
        <v>3194</v>
      </c>
      <c r="Y1918">
        <v>0.80685000000000007</v>
      </c>
      <c r="AA1918" t="b">
        <v>0</v>
      </c>
      <c r="AB1918" t="s">
        <v>68</v>
      </c>
      <c r="AC1918" t="s">
        <v>3207</v>
      </c>
      <c r="AD1918" t="b">
        <v>0</v>
      </c>
      <c r="AE1918" t="b">
        <v>0</v>
      </c>
      <c r="BC1918">
        <v>4629106.6438199999</v>
      </c>
      <c r="BD1918">
        <v>4.237076438452737E-3</v>
      </c>
      <c r="BK1918">
        <v>2842433.9040999999</v>
      </c>
      <c r="BL1918">
        <v>1.0937723964893364E-3</v>
      </c>
    </row>
    <row r="1919" spans="1:82" x14ac:dyDescent="0.3">
      <c r="A1919" t="s">
        <v>8065</v>
      </c>
      <c r="B1919" t="s">
        <v>49</v>
      </c>
      <c r="C1919" t="s">
        <v>2201</v>
      </c>
      <c r="D1919" t="s">
        <v>855</v>
      </c>
      <c r="E1919" t="s">
        <v>856</v>
      </c>
      <c r="F1919" t="s">
        <v>3223</v>
      </c>
      <c r="G1919" t="s">
        <v>53</v>
      </c>
      <c r="H1919" t="s">
        <v>8066</v>
      </c>
      <c r="I1919" t="s">
        <v>8067</v>
      </c>
      <c r="J1919" t="s">
        <v>68</v>
      </c>
      <c r="K1919" t="s">
        <v>8068</v>
      </c>
      <c r="L1919" t="s">
        <v>55</v>
      </c>
      <c r="M1919" t="s">
        <v>8069</v>
      </c>
      <c r="N1919" t="s">
        <v>55</v>
      </c>
      <c r="O1919" t="s">
        <v>68</v>
      </c>
      <c r="P1919" t="s">
        <v>68</v>
      </c>
      <c r="Q1919" t="s">
        <v>68</v>
      </c>
      <c r="R1919">
        <v>1.707E-3</v>
      </c>
      <c r="S1919" t="s">
        <v>3194</v>
      </c>
      <c r="U1919" t="s">
        <v>3194</v>
      </c>
      <c r="W1919" t="s">
        <v>55</v>
      </c>
      <c r="Y1919">
        <v>0.97825999999999991</v>
      </c>
      <c r="Z1919">
        <v>4</v>
      </c>
      <c r="AA1919" t="b">
        <v>0</v>
      </c>
      <c r="AB1919" t="s">
        <v>68</v>
      </c>
      <c r="AD1919" t="b">
        <v>0</v>
      </c>
      <c r="AE1919" t="b">
        <v>0</v>
      </c>
      <c r="BO1919">
        <v>2355476.0548799997</v>
      </c>
      <c r="BP1919">
        <v>6.0692500702313468E-3</v>
      </c>
      <c r="BS1919">
        <v>10108918.06886</v>
      </c>
      <c r="BT1919">
        <v>2.0862087707400039E-3</v>
      </c>
      <c r="BU1919">
        <v>2061041.5480199999</v>
      </c>
      <c r="BV1919">
        <v>8.2476899303760651E-3</v>
      </c>
      <c r="BW1919">
        <v>1374027.6986799999</v>
      </c>
      <c r="BX1919">
        <v>6.9325366855794365E-3</v>
      </c>
    </row>
    <row r="1920" spans="1:82" x14ac:dyDescent="0.3">
      <c r="A1920" t="s">
        <v>8070</v>
      </c>
      <c r="B1920" t="s">
        <v>3210</v>
      </c>
      <c r="C1920" t="s">
        <v>2203</v>
      </c>
      <c r="D1920" t="s">
        <v>1209</v>
      </c>
      <c r="E1920" t="s">
        <v>1210</v>
      </c>
      <c r="F1920" t="s">
        <v>3244</v>
      </c>
      <c r="G1920" t="s">
        <v>53</v>
      </c>
      <c r="H1920" t="s">
        <v>6824</v>
      </c>
      <c r="I1920" t="s">
        <v>3721</v>
      </c>
      <c r="J1920" t="s">
        <v>68</v>
      </c>
      <c r="K1920" t="s">
        <v>3721</v>
      </c>
      <c r="L1920" t="s">
        <v>56</v>
      </c>
      <c r="M1920" t="s">
        <v>3721</v>
      </c>
      <c r="N1920" t="s">
        <v>3221</v>
      </c>
      <c r="O1920" t="s">
        <v>56</v>
      </c>
      <c r="P1920" t="s">
        <v>56</v>
      </c>
      <c r="Q1920" t="s">
        <v>68</v>
      </c>
      <c r="R1920">
        <v>1.2292000000000001E-2</v>
      </c>
      <c r="S1920" t="s">
        <v>3194</v>
      </c>
      <c r="T1920" t="s">
        <v>3194</v>
      </c>
      <c r="U1920" t="s">
        <v>3194</v>
      </c>
      <c r="Y1920">
        <v>0.94947000000000004</v>
      </c>
      <c r="Z1920">
        <v>4</v>
      </c>
      <c r="AA1920" t="b">
        <v>0</v>
      </c>
      <c r="AB1920" t="s">
        <v>68</v>
      </c>
      <c r="AC1920" t="s">
        <v>3221</v>
      </c>
      <c r="AD1920" t="b">
        <v>0</v>
      </c>
      <c r="AE1920" t="b">
        <v>0</v>
      </c>
      <c r="AF1920" t="s">
        <v>56</v>
      </c>
      <c r="CC1920">
        <v>830606.4</v>
      </c>
      <c r="CD1920">
        <v>3.6175832066402025E-3</v>
      </c>
    </row>
    <row r="1921" spans="1:84" x14ac:dyDescent="0.3">
      <c r="A1921" t="s">
        <v>8071</v>
      </c>
      <c r="B1921" t="s">
        <v>49</v>
      </c>
      <c r="C1921" t="s">
        <v>8072</v>
      </c>
      <c r="E1921" t="s">
        <v>8073</v>
      </c>
      <c r="F1921" t="s">
        <v>3808</v>
      </c>
      <c r="O1921" t="s">
        <v>62</v>
      </c>
      <c r="P1921" t="s">
        <v>63</v>
      </c>
      <c r="Q1921" t="s">
        <v>62</v>
      </c>
      <c r="R1921">
        <v>8.7364780599999989E-6</v>
      </c>
      <c r="Y1921">
        <v>939.13</v>
      </c>
      <c r="AA1921" t="b">
        <v>0</v>
      </c>
      <c r="AD1921" t="b">
        <v>0</v>
      </c>
      <c r="AE1921" t="b">
        <v>0</v>
      </c>
      <c r="AG1921">
        <v>150304939.10999998</v>
      </c>
      <c r="AH1921">
        <v>9.7215689463119438E-4</v>
      </c>
      <c r="AI1921">
        <v>66536421.369999997</v>
      </c>
      <c r="AJ1921">
        <v>1.2381721812283705E-3</v>
      </c>
      <c r="AK1921">
        <v>49304325</v>
      </c>
      <c r="AL1921">
        <v>5.9200988339246068E-3</v>
      </c>
      <c r="AM1921">
        <v>1878260</v>
      </c>
      <c r="AN1921">
        <v>3.5266650733107303E-3</v>
      </c>
      <c r="AS1921">
        <v>32761550.050000001</v>
      </c>
      <c r="AT1921">
        <v>1.8644283106168568E-2</v>
      </c>
    </row>
    <row r="1922" spans="1:84" x14ac:dyDescent="0.3">
      <c r="A1922" t="s">
        <v>8074</v>
      </c>
      <c r="B1922" t="s">
        <v>49</v>
      </c>
      <c r="C1922" t="s">
        <v>2204</v>
      </c>
      <c r="D1922" t="s">
        <v>1795</v>
      </c>
      <c r="E1922" t="s">
        <v>1796</v>
      </c>
      <c r="F1922" t="s">
        <v>3271</v>
      </c>
      <c r="G1922" t="s">
        <v>53</v>
      </c>
      <c r="H1922" t="s">
        <v>8075</v>
      </c>
      <c r="I1922" t="s">
        <v>5783</v>
      </c>
      <c r="J1922" t="s">
        <v>129</v>
      </c>
      <c r="K1922" t="s">
        <v>6166</v>
      </c>
      <c r="L1922" t="s">
        <v>129</v>
      </c>
      <c r="M1922" t="s">
        <v>7880</v>
      </c>
      <c r="N1922" t="s">
        <v>3581</v>
      </c>
      <c r="O1922" t="s">
        <v>129</v>
      </c>
      <c r="P1922" t="s">
        <v>129</v>
      </c>
      <c r="Q1922" t="s">
        <v>129</v>
      </c>
      <c r="R1922">
        <v>3.1600000000000004E-4</v>
      </c>
      <c r="S1922" t="s">
        <v>3194</v>
      </c>
      <c r="Y1922">
        <v>0.95913999999999999</v>
      </c>
      <c r="Z1922">
        <v>2</v>
      </c>
      <c r="AA1922" t="b">
        <v>0</v>
      </c>
      <c r="AB1922" t="s">
        <v>129</v>
      </c>
      <c r="AC1922" t="s">
        <v>3581</v>
      </c>
      <c r="AD1922" t="b">
        <v>0</v>
      </c>
      <c r="AE1922" t="b">
        <v>0</v>
      </c>
      <c r="AF1922" t="s">
        <v>129</v>
      </c>
      <c r="AG1922">
        <v>69013797.616745993</v>
      </c>
      <c r="AH1922">
        <v>4.4637414828198265E-4</v>
      </c>
      <c r="AI1922">
        <v>25323177.561264001</v>
      </c>
      <c r="AJ1922">
        <v>4.7123745688554117E-4</v>
      </c>
      <c r="AK1922">
        <v>6956703.9673199998</v>
      </c>
      <c r="AL1922">
        <v>8.3530958074955533E-4</v>
      </c>
      <c r="AM1922">
        <v>968900.27399999998</v>
      </c>
      <c r="AN1922">
        <v>1.819229902056689E-3</v>
      </c>
      <c r="AO1922">
        <v>7751202.1919999998</v>
      </c>
      <c r="AP1922">
        <v>1.9503183569764774E-3</v>
      </c>
      <c r="AQ1922">
        <v>2906700.8220000002</v>
      </c>
      <c r="AR1922">
        <v>7.1676511690867105E-3</v>
      </c>
      <c r="AS1922">
        <v>10129852.364670001</v>
      </c>
      <c r="AT1922">
        <v>5.764801574478574E-3</v>
      </c>
      <c r="BE1922">
        <v>4844501.37</v>
      </c>
      <c r="BF1922">
        <v>1.2137066975019279E-2</v>
      </c>
      <c r="BK1922">
        <v>14533504.109999999</v>
      </c>
      <c r="BL1922">
        <v>5.5925119654859946E-3</v>
      </c>
    </row>
    <row r="1923" spans="1:84" x14ac:dyDescent="0.3">
      <c r="A1923" t="s">
        <v>5284</v>
      </c>
      <c r="B1923" t="s">
        <v>49</v>
      </c>
      <c r="D1923" t="s">
        <v>514</v>
      </c>
      <c r="E1923" t="s">
        <v>4622</v>
      </c>
      <c r="F1923" t="s">
        <v>3864</v>
      </c>
      <c r="H1923" t="s">
        <v>5285</v>
      </c>
      <c r="R1923">
        <v>0</v>
      </c>
      <c r="Y1923">
        <v>0.29921956000000005</v>
      </c>
      <c r="Z1923">
        <v>4</v>
      </c>
      <c r="AA1923" t="b">
        <v>0</v>
      </c>
      <c r="AD1923" t="b">
        <v>0</v>
      </c>
      <c r="AE1923" t="b">
        <v>0</v>
      </c>
      <c r="AG1923">
        <v>52363423.000000007</v>
      </c>
      <c r="AH1923">
        <v>3.3868123693982363E-4</v>
      </c>
    </row>
    <row r="1924" spans="1:84" x14ac:dyDescent="0.3">
      <c r="A1924" t="s">
        <v>8076</v>
      </c>
      <c r="B1924" t="s">
        <v>49</v>
      </c>
      <c r="C1924" t="s">
        <v>1544</v>
      </c>
      <c r="D1924" t="s">
        <v>476</v>
      </c>
      <c r="E1924" t="s">
        <v>1344</v>
      </c>
      <c r="F1924" t="s">
        <v>3250</v>
      </c>
      <c r="G1924" t="s">
        <v>53</v>
      </c>
      <c r="H1924" t="s">
        <v>3438</v>
      </c>
      <c r="I1924" t="s">
        <v>3951</v>
      </c>
      <c r="J1924" t="s">
        <v>68</v>
      </c>
      <c r="K1924" t="s">
        <v>5035</v>
      </c>
      <c r="L1924" t="s">
        <v>62</v>
      </c>
      <c r="M1924" t="s">
        <v>3953</v>
      </c>
      <c r="N1924" t="s">
        <v>3207</v>
      </c>
      <c r="O1924" t="s">
        <v>68</v>
      </c>
      <c r="P1924" t="s">
        <v>68</v>
      </c>
      <c r="Q1924" t="s">
        <v>62</v>
      </c>
      <c r="R1924">
        <v>2.5760000000000002E-3</v>
      </c>
      <c r="S1924" t="s">
        <v>3194</v>
      </c>
      <c r="T1924" t="s">
        <v>3208</v>
      </c>
      <c r="U1924" t="s">
        <v>3194</v>
      </c>
      <c r="V1924" t="s">
        <v>55</v>
      </c>
      <c r="Y1924">
        <v>0.99541999999999997</v>
      </c>
      <c r="Z1924">
        <v>4</v>
      </c>
      <c r="AA1924" t="b">
        <v>0</v>
      </c>
      <c r="AB1924" t="s">
        <v>68</v>
      </c>
      <c r="AC1924" t="s">
        <v>3207</v>
      </c>
      <c r="AD1924" t="b">
        <v>0</v>
      </c>
      <c r="AE1924" t="b">
        <v>0</v>
      </c>
      <c r="AF1924" t="s">
        <v>62</v>
      </c>
      <c r="AK1924">
        <v>2440334.8023855998</v>
      </c>
      <c r="AL1924">
        <v>2.930173614178599E-4</v>
      </c>
      <c r="BO1924">
        <v>2502394.1779999998</v>
      </c>
      <c r="BP1924">
        <v>6.4478074438955608E-3</v>
      </c>
      <c r="BS1924">
        <v>5004788.3559999997</v>
      </c>
      <c r="BT1924">
        <v>1.0328536934281532E-3</v>
      </c>
      <c r="BU1924">
        <v>2502394.1779999998</v>
      </c>
      <c r="BV1924">
        <v>1.001385502565425E-2</v>
      </c>
    </row>
    <row r="1925" spans="1:84" x14ac:dyDescent="0.3">
      <c r="A1925" t="s">
        <v>8077</v>
      </c>
      <c r="B1925" t="s">
        <v>49</v>
      </c>
      <c r="C1925" t="s">
        <v>8078</v>
      </c>
      <c r="E1925" t="s">
        <v>8079</v>
      </c>
      <c r="F1925" t="s">
        <v>3808</v>
      </c>
      <c r="O1925" t="s">
        <v>63</v>
      </c>
      <c r="P1925" t="s">
        <v>68</v>
      </c>
      <c r="Q1925" t="s">
        <v>63</v>
      </c>
      <c r="R1925">
        <v>-4.318771194E-5</v>
      </c>
      <c r="Y1925">
        <v>1324.96</v>
      </c>
      <c r="AA1925" t="b">
        <v>0</v>
      </c>
      <c r="AD1925" t="b">
        <v>0</v>
      </c>
      <c r="AE1925" t="b">
        <v>0</v>
      </c>
      <c r="BA1925">
        <v>7530400.885280001</v>
      </c>
      <c r="BB1925">
        <v>1.0839704423818772E-2</v>
      </c>
      <c r="BC1925">
        <v>33589793.662880003</v>
      </c>
      <c r="BD1925">
        <v>3.0745138155648864E-2</v>
      </c>
      <c r="BK1925">
        <v>25895018.240000002</v>
      </c>
      <c r="BL1925">
        <v>9.9644379123981341E-3</v>
      </c>
      <c r="BO1925">
        <v>8327712.789760001</v>
      </c>
      <c r="BP1925">
        <v>2.1457646036946144E-2</v>
      </c>
      <c r="BU1925">
        <v>5458835.2000000002</v>
      </c>
      <c r="BV1925">
        <v>2.1844673705813875E-2</v>
      </c>
      <c r="BY1925">
        <v>22038059.68</v>
      </c>
      <c r="BZ1925">
        <v>4.993983657540594E-2</v>
      </c>
    </row>
    <row r="1926" spans="1:84" x14ac:dyDescent="0.3">
      <c r="A1926" t="s">
        <v>8080</v>
      </c>
      <c r="B1926" t="s">
        <v>49</v>
      </c>
      <c r="C1926" t="s">
        <v>2566</v>
      </c>
      <c r="D1926" t="s">
        <v>2567</v>
      </c>
      <c r="E1926" t="s">
        <v>2568</v>
      </c>
      <c r="F1926" t="s">
        <v>3250</v>
      </c>
      <c r="G1926" t="s">
        <v>53</v>
      </c>
      <c r="H1926" t="s">
        <v>8081</v>
      </c>
      <c r="I1926" t="s">
        <v>8082</v>
      </c>
      <c r="J1926" t="s">
        <v>54</v>
      </c>
      <c r="K1926" t="s">
        <v>7244</v>
      </c>
      <c r="L1926" t="s">
        <v>54</v>
      </c>
      <c r="M1926" t="s">
        <v>8083</v>
      </c>
      <c r="N1926" t="s">
        <v>3221</v>
      </c>
      <c r="O1926" t="s">
        <v>54</v>
      </c>
      <c r="P1926" t="s">
        <v>54</v>
      </c>
      <c r="Q1926" t="s">
        <v>56</v>
      </c>
      <c r="R1926">
        <v>-7.5360999999999997E-2</v>
      </c>
      <c r="S1926" t="s">
        <v>3194</v>
      </c>
      <c r="T1926" t="s">
        <v>3194</v>
      </c>
      <c r="U1926" t="s">
        <v>3201</v>
      </c>
      <c r="V1926" t="s">
        <v>55</v>
      </c>
      <c r="W1926" t="s">
        <v>55</v>
      </c>
      <c r="X1926" t="s">
        <v>55</v>
      </c>
      <c r="Y1926">
        <v>1.00831</v>
      </c>
      <c r="Z1926">
        <v>6</v>
      </c>
      <c r="AA1926" t="b">
        <v>0</v>
      </c>
      <c r="AB1926" t="s">
        <v>54</v>
      </c>
      <c r="AC1926" t="s">
        <v>3221</v>
      </c>
      <c r="AD1926" t="b">
        <v>0</v>
      </c>
      <c r="AE1926" t="b">
        <v>0</v>
      </c>
      <c r="AF1926" t="s">
        <v>54</v>
      </c>
      <c r="AG1926">
        <v>93807265.835400015</v>
      </c>
      <c r="AH1926">
        <v>6.0673575192126241E-4</v>
      </c>
      <c r="AI1926">
        <v>29756068.195100006</v>
      </c>
      <c r="AJ1926">
        <v>5.5372884659707561E-4</v>
      </c>
    </row>
    <row r="1927" spans="1:84" x14ac:dyDescent="0.3">
      <c r="A1927" t="s">
        <v>8084</v>
      </c>
      <c r="B1927" t="s">
        <v>49</v>
      </c>
      <c r="C1927" t="s">
        <v>1540</v>
      </c>
      <c r="D1927" t="s">
        <v>764</v>
      </c>
      <c r="E1927" t="s">
        <v>765</v>
      </c>
      <c r="F1927" t="s">
        <v>3254</v>
      </c>
      <c r="G1927" t="s">
        <v>53</v>
      </c>
      <c r="H1927" t="s">
        <v>4190</v>
      </c>
      <c r="I1927" t="s">
        <v>3371</v>
      </c>
      <c r="J1927" t="s">
        <v>55</v>
      </c>
      <c r="K1927" t="s">
        <v>5643</v>
      </c>
      <c r="L1927" t="s">
        <v>54</v>
      </c>
      <c r="M1927" t="s">
        <v>4425</v>
      </c>
      <c r="N1927" t="s">
        <v>55</v>
      </c>
      <c r="O1927" t="s">
        <v>54</v>
      </c>
      <c r="P1927" t="s">
        <v>54</v>
      </c>
      <c r="Q1927" t="s">
        <v>54</v>
      </c>
      <c r="R1927">
        <v>8.5099999999999998E-4</v>
      </c>
      <c r="S1927" t="s">
        <v>3194</v>
      </c>
      <c r="T1927" t="s">
        <v>3194</v>
      </c>
      <c r="U1927" t="s">
        <v>3194</v>
      </c>
      <c r="V1927" t="s">
        <v>55</v>
      </c>
      <c r="W1927" t="s">
        <v>55</v>
      </c>
      <c r="X1927" t="s">
        <v>55</v>
      </c>
      <c r="Y1927">
        <v>0.91268000000000005</v>
      </c>
      <c r="Z1927">
        <v>6</v>
      </c>
      <c r="AA1927" t="b">
        <v>0</v>
      </c>
      <c r="AD1927" t="b">
        <v>0</v>
      </c>
      <c r="AE1927" t="b">
        <v>0</v>
      </c>
      <c r="AF1927" t="s">
        <v>54</v>
      </c>
      <c r="BG1927">
        <v>1830279.1780000001</v>
      </c>
      <c r="BH1927">
        <v>1.5427334061634398E-2</v>
      </c>
    </row>
    <row r="1928" spans="1:84" x14ac:dyDescent="0.3">
      <c r="A1928" t="s">
        <v>8085</v>
      </c>
      <c r="B1928" t="s">
        <v>3210</v>
      </c>
      <c r="D1928" t="s">
        <v>346</v>
      </c>
      <c r="E1928" t="s">
        <v>3818</v>
      </c>
      <c r="F1928" t="s">
        <v>3864</v>
      </c>
      <c r="H1928" t="s">
        <v>3447</v>
      </c>
      <c r="R1928">
        <v>0</v>
      </c>
      <c r="S1928" t="s">
        <v>3194</v>
      </c>
      <c r="T1928" t="s">
        <v>3194</v>
      </c>
      <c r="U1928" t="s">
        <v>3194</v>
      </c>
      <c r="V1928" t="s">
        <v>55</v>
      </c>
      <c r="W1928" t="s">
        <v>55</v>
      </c>
      <c r="X1928" t="s">
        <v>55</v>
      </c>
      <c r="Y1928">
        <v>-4.162439480000002E-2</v>
      </c>
      <c r="Z1928">
        <v>2</v>
      </c>
      <c r="AA1928" t="b">
        <v>0</v>
      </c>
      <c r="AD1928" t="b">
        <v>0</v>
      </c>
      <c r="AE1928" t="b">
        <v>0</v>
      </c>
      <c r="AG1928">
        <v>-2272629.5127837667</v>
      </c>
      <c r="AH1928">
        <v>-1.4699134059581145E-5</v>
      </c>
    </row>
    <row r="1929" spans="1:84" x14ac:dyDescent="0.3">
      <c r="A1929" t="s">
        <v>8086</v>
      </c>
      <c r="B1929" t="s">
        <v>49</v>
      </c>
      <c r="C1929" t="s">
        <v>2170</v>
      </c>
      <c r="D1929" t="s">
        <v>2171</v>
      </c>
      <c r="E1929" t="s">
        <v>2172</v>
      </c>
      <c r="F1929" t="s">
        <v>3188</v>
      </c>
      <c r="G1929" t="s">
        <v>53</v>
      </c>
      <c r="H1929" t="s">
        <v>8087</v>
      </c>
      <c r="I1929" t="s">
        <v>7868</v>
      </c>
      <c r="J1929" t="s">
        <v>68</v>
      </c>
      <c r="K1929" t="s">
        <v>3257</v>
      </c>
      <c r="L1929" t="s">
        <v>55</v>
      </c>
      <c r="M1929" t="s">
        <v>4373</v>
      </c>
      <c r="N1929" t="s">
        <v>3221</v>
      </c>
      <c r="O1929" t="s">
        <v>56</v>
      </c>
      <c r="P1929" t="s">
        <v>56</v>
      </c>
      <c r="Q1929" t="s">
        <v>68</v>
      </c>
      <c r="R1929">
        <v>2.0739999999999999E-3</v>
      </c>
      <c r="S1929" t="s">
        <v>3194</v>
      </c>
      <c r="U1929" t="s">
        <v>3194</v>
      </c>
      <c r="Y1929">
        <v>1.00299</v>
      </c>
      <c r="Z1929">
        <v>4</v>
      </c>
      <c r="AA1929" t="b">
        <v>0</v>
      </c>
      <c r="AB1929" t="s">
        <v>68</v>
      </c>
      <c r="AC1929" t="s">
        <v>3221</v>
      </c>
      <c r="AD1929" t="b">
        <v>0</v>
      </c>
      <c r="AE1929" t="b">
        <v>0</v>
      </c>
      <c r="AQ1929">
        <v>1409388.0547600002</v>
      </c>
      <c r="AR1929">
        <v>3.4754185439169216E-3</v>
      </c>
      <c r="AS1929">
        <v>2416093.8081600005</v>
      </c>
      <c r="AT1929">
        <v>1.3749757536394703E-3</v>
      </c>
      <c r="AU1929">
        <v>221475.26574800003</v>
      </c>
      <c r="AV1929">
        <v>4.8555425487616481E-3</v>
      </c>
      <c r="BC1929">
        <v>2416093.8081600005</v>
      </c>
      <c r="BD1929">
        <v>2.2114794355220201E-3</v>
      </c>
      <c r="BO1929">
        <v>281877.61095200002</v>
      </c>
      <c r="BP1929">
        <v>7.2630146526971452E-4</v>
      </c>
    </row>
    <row r="1930" spans="1:84" x14ac:dyDescent="0.3">
      <c r="A1930" t="s">
        <v>8088</v>
      </c>
      <c r="B1930" t="s">
        <v>49</v>
      </c>
      <c r="C1930" t="s">
        <v>1498</v>
      </c>
      <c r="D1930" t="s">
        <v>1499</v>
      </c>
      <c r="E1930" t="s">
        <v>1500</v>
      </c>
      <c r="F1930" t="s">
        <v>3217</v>
      </c>
      <c r="G1930" t="s">
        <v>53</v>
      </c>
      <c r="H1930" t="s">
        <v>5020</v>
      </c>
      <c r="I1930" t="s">
        <v>3256</v>
      </c>
      <c r="J1930" t="s">
        <v>55</v>
      </c>
      <c r="K1930" t="s">
        <v>3256</v>
      </c>
      <c r="L1930" t="s">
        <v>55</v>
      </c>
      <c r="M1930" t="s">
        <v>7612</v>
      </c>
      <c r="N1930" t="s">
        <v>3221</v>
      </c>
      <c r="O1930" t="s">
        <v>56</v>
      </c>
      <c r="P1930" t="s">
        <v>56</v>
      </c>
      <c r="Q1930" t="s">
        <v>56</v>
      </c>
      <c r="R1930">
        <v>3.8549999999999999E-3</v>
      </c>
      <c r="S1930" t="s">
        <v>3194</v>
      </c>
      <c r="U1930" t="s">
        <v>3194</v>
      </c>
      <c r="Y1930">
        <v>0.98837999999999993</v>
      </c>
      <c r="Z1930">
        <v>4</v>
      </c>
      <c r="AA1930" t="b">
        <v>0</v>
      </c>
      <c r="AC1930" t="s">
        <v>3221</v>
      </c>
      <c r="AD1930" t="b">
        <v>0</v>
      </c>
      <c r="AE1930" t="b">
        <v>0</v>
      </c>
      <c r="AG1930">
        <v>9886676.7119999994</v>
      </c>
      <c r="AH1930">
        <v>6.3946008610711103E-5</v>
      </c>
    </row>
    <row r="1931" spans="1:84" x14ac:dyDescent="0.3">
      <c r="A1931" t="s">
        <v>8089</v>
      </c>
      <c r="B1931" t="s">
        <v>49</v>
      </c>
      <c r="C1931" t="s">
        <v>8090</v>
      </c>
      <c r="E1931" t="s">
        <v>8091</v>
      </c>
      <c r="F1931" t="s">
        <v>3808</v>
      </c>
      <c r="R1931">
        <v>0</v>
      </c>
      <c r="Y1931">
        <v>876.29</v>
      </c>
      <c r="AA1931" t="b">
        <v>0</v>
      </c>
      <c r="AD1931" t="b">
        <v>0</v>
      </c>
      <c r="AE1931" t="b">
        <v>0</v>
      </c>
      <c r="BS1931">
        <v>4381450</v>
      </c>
      <c r="BT1931">
        <v>9.0421342385947276E-4</v>
      </c>
    </row>
    <row r="1932" spans="1:84" x14ac:dyDescent="0.3">
      <c r="A1932" t="s">
        <v>8092</v>
      </c>
      <c r="B1932" t="s">
        <v>49</v>
      </c>
      <c r="C1932" t="s">
        <v>2173</v>
      </c>
      <c r="D1932" t="s">
        <v>150</v>
      </c>
      <c r="E1932" t="s">
        <v>151</v>
      </c>
      <c r="F1932" t="s">
        <v>3254</v>
      </c>
      <c r="G1932" t="s">
        <v>53</v>
      </c>
      <c r="H1932" t="s">
        <v>8093</v>
      </c>
      <c r="I1932" t="s">
        <v>3485</v>
      </c>
      <c r="J1932" t="s">
        <v>55</v>
      </c>
      <c r="K1932" t="s">
        <v>3692</v>
      </c>
      <c r="L1932" t="s">
        <v>68</v>
      </c>
      <c r="M1932" t="s">
        <v>4968</v>
      </c>
      <c r="N1932" t="s">
        <v>3221</v>
      </c>
      <c r="O1932" t="s">
        <v>55</v>
      </c>
      <c r="P1932" t="s">
        <v>55</v>
      </c>
      <c r="Q1932" t="s">
        <v>55</v>
      </c>
      <c r="R1932">
        <v>5.4720000000000003E-3</v>
      </c>
      <c r="S1932" t="s">
        <v>3194</v>
      </c>
      <c r="T1932" t="s">
        <v>3194</v>
      </c>
      <c r="U1932" t="s">
        <v>3194</v>
      </c>
      <c r="V1932" t="s">
        <v>55</v>
      </c>
      <c r="W1932" t="s">
        <v>55</v>
      </c>
      <c r="X1932" t="s">
        <v>55</v>
      </c>
      <c r="Y1932">
        <v>1.5364899999999999</v>
      </c>
      <c r="Z1932">
        <v>4</v>
      </c>
      <c r="AA1932" t="b">
        <v>0</v>
      </c>
      <c r="AB1932" t="s">
        <v>56</v>
      </c>
      <c r="AC1932" t="s">
        <v>3221</v>
      </c>
      <c r="AD1932" t="b">
        <v>1</v>
      </c>
      <c r="AE1932" t="b">
        <v>0</v>
      </c>
      <c r="AF1932" t="s">
        <v>68</v>
      </c>
      <c r="BK1932">
        <v>-829607.95911000296</v>
      </c>
      <c r="BL1932">
        <v>-3.1923426056574785E-4</v>
      </c>
    </row>
    <row r="1933" spans="1:84" x14ac:dyDescent="0.3">
      <c r="A1933" t="s">
        <v>8094</v>
      </c>
      <c r="B1933" t="s">
        <v>49</v>
      </c>
      <c r="C1933" t="s">
        <v>1509</v>
      </c>
      <c r="D1933" t="s">
        <v>1510</v>
      </c>
      <c r="E1933" t="s">
        <v>1511</v>
      </c>
      <c r="F1933" t="s">
        <v>3217</v>
      </c>
      <c r="G1933" t="s">
        <v>53</v>
      </c>
      <c r="H1933" t="s">
        <v>8095</v>
      </c>
      <c r="I1933" t="s">
        <v>3720</v>
      </c>
      <c r="J1933" t="s">
        <v>54</v>
      </c>
      <c r="K1933" t="s">
        <v>3560</v>
      </c>
      <c r="L1933" t="s">
        <v>56</v>
      </c>
      <c r="M1933" t="s">
        <v>7341</v>
      </c>
      <c r="N1933" t="s">
        <v>3193</v>
      </c>
      <c r="O1933" t="s">
        <v>54</v>
      </c>
      <c r="P1933" t="s">
        <v>54</v>
      </c>
      <c r="Q1933" t="s">
        <v>56</v>
      </c>
      <c r="R1933">
        <v>4.2880000000000001E-3</v>
      </c>
      <c r="S1933" t="s">
        <v>3194</v>
      </c>
      <c r="T1933" t="s">
        <v>55</v>
      </c>
      <c r="X1933" t="s">
        <v>55</v>
      </c>
      <c r="Y1933">
        <v>0.98741000000000001</v>
      </c>
      <c r="Z1933">
        <v>4</v>
      </c>
      <c r="AA1933" t="b">
        <v>0</v>
      </c>
      <c r="AB1933" t="s">
        <v>54</v>
      </c>
      <c r="AC1933" t="s">
        <v>3193</v>
      </c>
      <c r="AD1933" t="b">
        <v>0</v>
      </c>
      <c r="AE1933" t="b">
        <v>0</v>
      </c>
      <c r="AF1933" t="s">
        <v>56</v>
      </c>
      <c r="AG1933">
        <v>19818884.932</v>
      </c>
      <c r="AH1933">
        <v>1.2818651033447129E-4</v>
      </c>
      <c r="AI1933">
        <v>7828459.5481400006</v>
      </c>
      <c r="AJ1933">
        <v>1.45679323215735E-4</v>
      </c>
      <c r="AM1933">
        <v>990944.24660000007</v>
      </c>
      <c r="AN1933">
        <v>1.8606201825532333E-3</v>
      </c>
      <c r="AO1933">
        <v>8918498.2193999998</v>
      </c>
      <c r="AP1933">
        <v>2.2440274892983783E-3</v>
      </c>
      <c r="AS1933">
        <v>4954721.233</v>
      </c>
      <c r="AT1933">
        <v>2.8196842102773644E-3</v>
      </c>
    </row>
    <row r="1934" spans="1:84" x14ac:dyDescent="0.3">
      <c r="A1934" t="s">
        <v>8096</v>
      </c>
      <c r="B1934" t="s">
        <v>49</v>
      </c>
      <c r="C1934" t="s">
        <v>1497</v>
      </c>
      <c r="D1934" t="s">
        <v>917</v>
      </c>
      <c r="E1934" t="s">
        <v>918</v>
      </c>
      <c r="F1934" t="s">
        <v>3223</v>
      </c>
      <c r="G1934" t="s">
        <v>53</v>
      </c>
      <c r="H1934" t="s">
        <v>4100</v>
      </c>
      <c r="I1934" t="s">
        <v>3740</v>
      </c>
      <c r="J1934" t="s">
        <v>54</v>
      </c>
      <c r="K1934" t="s">
        <v>4857</v>
      </c>
      <c r="L1934" t="s">
        <v>54</v>
      </c>
      <c r="M1934" t="s">
        <v>3812</v>
      </c>
      <c r="N1934" t="s">
        <v>3193</v>
      </c>
      <c r="O1934" t="s">
        <v>54</v>
      </c>
      <c r="P1934" t="s">
        <v>54</v>
      </c>
      <c r="Q1934" t="s">
        <v>54</v>
      </c>
      <c r="R1934">
        <v>5.7499999999999999E-3</v>
      </c>
      <c r="S1934" t="s">
        <v>3194</v>
      </c>
      <c r="T1934" t="s">
        <v>3194</v>
      </c>
      <c r="U1934" t="s">
        <v>3194</v>
      </c>
      <c r="X1934" t="s">
        <v>55</v>
      </c>
      <c r="Y1934">
        <v>0.98373999999999995</v>
      </c>
      <c r="Z1934">
        <v>4</v>
      </c>
      <c r="AA1934" t="b">
        <v>0</v>
      </c>
      <c r="AB1934" t="s">
        <v>54</v>
      </c>
      <c r="AC1934" t="s">
        <v>3193</v>
      </c>
      <c r="AD1934" t="b">
        <v>0</v>
      </c>
      <c r="AE1934" t="b">
        <v>0</v>
      </c>
      <c r="AF1934" t="s">
        <v>54</v>
      </c>
      <c r="AG1934">
        <v>63488492.987359993</v>
      </c>
      <c r="AH1934">
        <v>4.1063704594721391E-4</v>
      </c>
      <c r="AI1934">
        <v>59840862.179079995</v>
      </c>
      <c r="AJ1934">
        <v>1.1135749312220302E-3</v>
      </c>
      <c r="AK1934">
        <v>5323569.2877599997</v>
      </c>
      <c r="AL1934">
        <v>6.3921484236494107E-4</v>
      </c>
      <c r="AM1934">
        <v>591507.69863999996</v>
      </c>
      <c r="AN1934">
        <v>1.1106287422338211E-3</v>
      </c>
      <c r="AO1934">
        <v>5915076.9863999998</v>
      </c>
      <c r="AP1934">
        <v>1.4883218039921078E-3</v>
      </c>
      <c r="AQ1934">
        <v>1774523.09592</v>
      </c>
      <c r="AR1934">
        <v>4.3758072543189155E-3</v>
      </c>
      <c r="AS1934">
        <v>9858461.6439999994</v>
      </c>
      <c r="AT1934">
        <v>5.6103557249740079E-3</v>
      </c>
      <c r="AU1934">
        <v>295753.84931999998</v>
      </c>
      <c r="AV1934">
        <v>6.4839989896084763E-3</v>
      </c>
      <c r="AY1934">
        <v>295753.84931999998</v>
      </c>
      <c r="AZ1934">
        <v>1.6436809650493798E-2</v>
      </c>
      <c r="BE1934">
        <v>1774523.09592</v>
      </c>
      <c r="BF1934">
        <v>4.4457631485610664E-3</v>
      </c>
      <c r="BK1934">
        <v>14393354.00024</v>
      </c>
      <c r="BL1934">
        <v>5.5385820143974834E-3</v>
      </c>
      <c r="BY1934">
        <v>591507.69863999996</v>
      </c>
      <c r="BZ1934">
        <v>1.3403992108245377E-3</v>
      </c>
    </row>
    <row r="1935" spans="1:84" x14ac:dyDescent="0.3">
      <c r="A1935" t="s">
        <v>8097</v>
      </c>
      <c r="B1935" t="s">
        <v>49</v>
      </c>
      <c r="C1935" t="s">
        <v>1316</v>
      </c>
      <c r="D1935" t="s">
        <v>693</v>
      </c>
      <c r="E1935" t="s">
        <v>694</v>
      </c>
      <c r="F1935" t="s">
        <v>3500</v>
      </c>
      <c r="G1935" t="s">
        <v>67</v>
      </c>
      <c r="H1935" t="s">
        <v>8098</v>
      </c>
      <c r="I1935" t="s">
        <v>3981</v>
      </c>
      <c r="J1935" t="s">
        <v>68</v>
      </c>
      <c r="K1935" t="s">
        <v>4191</v>
      </c>
      <c r="L1935" t="s">
        <v>56</v>
      </c>
      <c r="M1935" t="s">
        <v>8099</v>
      </c>
      <c r="N1935" t="s">
        <v>55</v>
      </c>
      <c r="O1935" t="s">
        <v>56</v>
      </c>
      <c r="P1935" t="s">
        <v>56</v>
      </c>
      <c r="Q1935" t="s">
        <v>68</v>
      </c>
      <c r="R1935">
        <v>1.9949000000000001E-2</v>
      </c>
      <c r="S1935" t="s">
        <v>3194</v>
      </c>
      <c r="T1935" t="s">
        <v>3194</v>
      </c>
      <c r="U1935" t="s">
        <v>3194</v>
      </c>
      <c r="W1935" t="s">
        <v>55</v>
      </c>
      <c r="Y1935">
        <v>0.84638000000000002</v>
      </c>
      <c r="Z1935">
        <v>5</v>
      </c>
      <c r="AA1935" t="b">
        <v>0</v>
      </c>
      <c r="AB1935" t="s">
        <v>56</v>
      </c>
      <c r="AD1935" t="b">
        <v>1</v>
      </c>
      <c r="AE1935" t="b">
        <v>0</v>
      </c>
      <c r="AF1935" t="s">
        <v>56</v>
      </c>
      <c r="AG1935">
        <v>55408893.877510004</v>
      </c>
      <c r="AH1935">
        <v>3.5837902949741285E-4</v>
      </c>
      <c r="AI1935">
        <v>14815670.23309</v>
      </c>
      <c r="AJ1935">
        <v>2.7570389797273352E-4</v>
      </c>
      <c r="AM1935">
        <v>599477.98631000007</v>
      </c>
      <c r="AN1935">
        <v>1.1255939414874009E-3</v>
      </c>
      <c r="AO1935">
        <v>6251699.0000900002</v>
      </c>
      <c r="AP1935">
        <v>1.5730209353526066E-3</v>
      </c>
      <c r="AS1935">
        <v>1113316.2602900001</v>
      </c>
      <c r="AT1935">
        <v>6.3357757834622407E-4</v>
      </c>
      <c r="BC1935">
        <v>5737860.7261100002</v>
      </c>
      <c r="BD1935">
        <v>5.2519322539654467E-3</v>
      </c>
      <c r="CE1935">
        <v>1712794.2466000002</v>
      </c>
      <c r="CF1935">
        <v>7.3415787983618797E-3</v>
      </c>
    </row>
    <row r="1936" spans="1:84" x14ac:dyDescent="0.3">
      <c r="A1936" t="s">
        <v>5893</v>
      </c>
      <c r="B1936" t="s">
        <v>3210</v>
      </c>
      <c r="D1936" t="s">
        <v>346</v>
      </c>
      <c r="E1936" t="s">
        <v>3818</v>
      </c>
      <c r="F1936" t="s">
        <v>3864</v>
      </c>
      <c r="H1936" t="s">
        <v>4100</v>
      </c>
      <c r="R1936">
        <v>0</v>
      </c>
      <c r="S1936" t="s">
        <v>3194</v>
      </c>
      <c r="T1936" t="s">
        <v>3194</v>
      </c>
      <c r="U1936" t="s">
        <v>3194</v>
      </c>
      <c r="V1936" t="s">
        <v>55</v>
      </c>
      <c r="W1936" t="s">
        <v>55</v>
      </c>
      <c r="X1936" t="s">
        <v>55</v>
      </c>
      <c r="Y1936">
        <v>-3.9802795699999893E-2</v>
      </c>
      <c r="Z1936">
        <v>2</v>
      </c>
      <c r="AA1936" t="b">
        <v>0</v>
      </c>
      <c r="AD1936" t="b">
        <v>0</v>
      </c>
      <c r="AE1936" t="b">
        <v>0</v>
      </c>
      <c r="AG1936">
        <v>-183161.36256960055</v>
      </c>
      <c r="AH1936">
        <v>-1.184668863887218E-6</v>
      </c>
    </row>
    <row r="1937" spans="1:84" x14ac:dyDescent="0.3">
      <c r="A1937" t="s">
        <v>8100</v>
      </c>
      <c r="B1937" t="s">
        <v>49</v>
      </c>
      <c r="C1937" t="s">
        <v>8101</v>
      </c>
      <c r="D1937" t="s">
        <v>8102</v>
      </c>
      <c r="E1937" t="s">
        <v>2027</v>
      </c>
      <c r="F1937" t="s">
        <v>3998</v>
      </c>
      <c r="R1937">
        <v>0</v>
      </c>
      <c r="S1937" t="s">
        <v>3194</v>
      </c>
      <c r="T1937" t="s">
        <v>3208</v>
      </c>
      <c r="U1937" t="s">
        <v>3194</v>
      </c>
      <c r="Y1937">
        <v>69.63</v>
      </c>
      <c r="AA1937" t="b">
        <v>0</v>
      </c>
      <c r="AD1937" t="b">
        <v>0</v>
      </c>
      <c r="AE1937" t="b">
        <v>0</v>
      </c>
      <c r="AG1937">
        <v>7804060.7699999996</v>
      </c>
      <c r="AH1937">
        <v>5.0475862793330982E-5</v>
      </c>
      <c r="AI1937">
        <v>4290879.12</v>
      </c>
      <c r="AJ1937">
        <v>7.9848706167313235E-5</v>
      </c>
      <c r="AM1937">
        <v>3711836.0399999996</v>
      </c>
      <c r="AN1937">
        <v>6.969430494246808E-3</v>
      </c>
      <c r="AO1937">
        <v>19949900.189999998</v>
      </c>
      <c r="AP1937">
        <v>5.0196931516717563E-3</v>
      </c>
      <c r="AS1937">
        <v>6849294.21</v>
      </c>
      <c r="AT1937">
        <v>3.8978674737241616E-3</v>
      </c>
      <c r="AY1937">
        <v>1098343.6199999999</v>
      </c>
      <c r="AZ1937">
        <v>6.1041521705575523E-2</v>
      </c>
      <c r="BC1937">
        <v>5257065</v>
      </c>
      <c r="BD1937">
        <v>4.81185420012991E-3</v>
      </c>
      <c r="BS1937">
        <v>12569468.34</v>
      </c>
      <c r="BT1937">
        <v>2.5940001606328143E-3</v>
      </c>
    </row>
    <row r="1938" spans="1:84" x14ac:dyDescent="0.3">
      <c r="A1938" t="s">
        <v>8103</v>
      </c>
      <c r="B1938" t="s">
        <v>49</v>
      </c>
      <c r="C1938" t="s">
        <v>2747</v>
      </c>
      <c r="D1938" t="s">
        <v>1846</v>
      </c>
      <c r="E1938" t="s">
        <v>1847</v>
      </c>
      <c r="F1938" t="s">
        <v>3223</v>
      </c>
      <c r="G1938" t="s">
        <v>53</v>
      </c>
      <c r="H1938" t="s">
        <v>8104</v>
      </c>
      <c r="I1938" t="s">
        <v>5403</v>
      </c>
      <c r="J1938" t="s">
        <v>55</v>
      </c>
      <c r="K1938" t="s">
        <v>5403</v>
      </c>
      <c r="L1938" t="s">
        <v>55</v>
      </c>
      <c r="M1938" t="s">
        <v>5403</v>
      </c>
      <c r="N1938" t="s">
        <v>55</v>
      </c>
      <c r="O1938" t="s">
        <v>55</v>
      </c>
      <c r="P1938" t="s">
        <v>55</v>
      </c>
      <c r="Q1938" t="s">
        <v>55</v>
      </c>
      <c r="R1938">
        <v>7.77E-3</v>
      </c>
      <c r="U1938" t="s">
        <v>3194</v>
      </c>
      <c r="Y1938">
        <v>1.1520000000000001</v>
      </c>
      <c r="Z1938">
        <v>5</v>
      </c>
      <c r="AA1938" t="b">
        <v>0</v>
      </c>
      <c r="AD1938" t="b">
        <v>0</v>
      </c>
      <c r="AE1938" t="b">
        <v>0</v>
      </c>
      <c r="AG1938">
        <v>35273424.657000005</v>
      </c>
      <c r="AH1938">
        <v>2.2814488453011243E-4</v>
      </c>
      <c r="AI1938">
        <v>11757808.219000001</v>
      </c>
      <c r="AJ1938">
        <v>2.1880033144596055E-4</v>
      </c>
    </row>
    <row r="1939" spans="1:84" x14ac:dyDescent="0.3">
      <c r="A1939" t="s">
        <v>8105</v>
      </c>
      <c r="B1939" t="s">
        <v>49</v>
      </c>
      <c r="D1939" t="s">
        <v>353</v>
      </c>
      <c r="E1939" t="s">
        <v>354</v>
      </c>
      <c r="F1939" t="s">
        <v>3864</v>
      </c>
      <c r="H1939" t="s">
        <v>3871</v>
      </c>
      <c r="R1939">
        <v>0</v>
      </c>
      <c r="S1939" t="s">
        <v>3194</v>
      </c>
      <c r="T1939" t="s">
        <v>3194</v>
      </c>
      <c r="U1939" t="s">
        <v>3194</v>
      </c>
      <c r="V1939" t="s">
        <v>55</v>
      </c>
      <c r="W1939" t="s">
        <v>55</v>
      </c>
      <c r="X1939" t="s">
        <v>55</v>
      </c>
      <c r="Y1939">
        <v>0.32628798609999987</v>
      </c>
      <c r="Z1939">
        <v>4</v>
      </c>
      <c r="AA1939" t="b">
        <v>0</v>
      </c>
      <c r="AD1939" t="b">
        <v>0</v>
      </c>
      <c r="AE1939" t="b">
        <v>0</v>
      </c>
      <c r="AG1939">
        <v>81571996.524999961</v>
      </c>
      <c r="AH1939">
        <v>5.2759928782230257E-4</v>
      </c>
    </row>
    <row r="1940" spans="1:84" x14ac:dyDescent="0.3">
      <c r="A1940" t="s">
        <v>8106</v>
      </c>
      <c r="B1940" t="s">
        <v>49</v>
      </c>
      <c r="C1940" t="s">
        <v>2520</v>
      </c>
      <c r="D1940" t="s">
        <v>396</v>
      </c>
      <c r="E1940" t="s">
        <v>829</v>
      </c>
      <c r="F1940" t="s">
        <v>3250</v>
      </c>
      <c r="G1940" t="s">
        <v>53</v>
      </c>
      <c r="H1940" t="s">
        <v>7733</v>
      </c>
      <c r="I1940" t="s">
        <v>8107</v>
      </c>
      <c r="J1940" t="s">
        <v>68</v>
      </c>
      <c r="K1940" t="s">
        <v>8108</v>
      </c>
      <c r="L1940" t="s">
        <v>107</v>
      </c>
      <c r="M1940" t="s">
        <v>5728</v>
      </c>
      <c r="N1940" t="s">
        <v>3470</v>
      </c>
      <c r="O1940" t="s">
        <v>63</v>
      </c>
      <c r="P1940" t="s">
        <v>68</v>
      </c>
      <c r="Q1940" t="s">
        <v>107</v>
      </c>
      <c r="R1940">
        <v>8.7879999999999989E-3</v>
      </c>
      <c r="S1940" t="s">
        <v>3201</v>
      </c>
      <c r="T1940" t="s">
        <v>3194</v>
      </c>
      <c r="U1940" t="s">
        <v>3201</v>
      </c>
      <c r="V1940" t="s">
        <v>55</v>
      </c>
      <c r="X1940" t="s">
        <v>55</v>
      </c>
      <c r="Y1940">
        <v>0.97614000000000001</v>
      </c>
      <c r="Z1940">
        <v>4</v>
      </c>
      <c r="AA1940" t="b">
        <v>0</v>
      </c>
      <c r="AB1940" t="s">
        <v>68</v>
      </c>
      <c r="AC1940" t="s">
        <v>3470</v>
      </c>
      <c r="AD1940" t="b">
        <v>0</v>
      </c>
      <c r="AE1940" t="b">
        <v>0</v>
      </c>
      <c r="AF1940" t="s">
        <v>107</v>
      </c>
      <c r="AG1940">
        <v>22317234.657750003</v>
      </c>
      <c r="AH1940">
        <v>1.4434557952720302E-4</v>
      </c>
      <c r="AI1940">
        <v>22317234.657750003</v>
      </c>
      <c r="AJ1940">
        <v>4.1530004990065052E-4</v>
      </c>
      <c r="BS1940">
        <v>13390340.794650001</v>
      </c>
      <c r="BT1940">
        <v>2.7634061547149123E-3</v>
      </c>
    </row>
    <row r="1941" spans="1:84" x14ac:dyDescent="0.3">
      <c r="A1941" t="s">
        <v>8109</v>
      </c>
      <c r="B1941" t="s">
        <v>3210</v>
      </c>
      <c r="C1941" t="s">
        <v>825</v>
      </c>
      <c r="D1941" t="s">
        <v>826</v>
      </c>
      <c r="E1941" t="s">
        <v>827</v>
      </c>
      <c r="F1941" t="s">
        <v>3346</v>
      </c>
      <c r="G1941" t="s">
        <v>53</v>
      </c>
      <c r="H1941" t="s">
        <v>3899</v>
      </c>
      <c r="I1941" t="s">
        <v>4381</v>
      </c>
      <c r="J1941" t="s">
        <v>54</v>
      </c>
      <c r="K1941" t="s">
        <v>4381</v>
      </c>
      <c r="L1941" t="s">
        <v>56</v>
      </c>
      <c r="M1941" t="s">
        <v>4381</v>
      </c>
      <c r="N1941" t="s">
        <v>3193</v>
      </c>
      <c r="O1941" t="s">
        <v>54</v>
      </c>
      <c r="P1941" t="s">
        <v>54</v>
      </c>
      <c r="Q1941" t="s">
        <v>56</v>
      </c>
      <c r="R1941">
        <v>1.5885E-2</v>
      </c>
      <c r="S1941" t="s">
        <v>3194</v>
      </c>
      <c r="T1941" t="s">
        <v>3194</v>
      </c>
      <c r="U1941" t="s">
        <v>3194</v>
      </c>
      <c r="W1941" t="s">
        <v>55</v>
      </c>
      <c r="Y1941">
        <v>1.0346599999999999</v>
      </c>
      <c r="AA1941" t="b">
        <v>0</v>
      </c>
      <c r="AB1941" t="s">
        <v>54</v>
      </c>
      <c r="AC1941" t="s">
        <v>3193</v>
      </c>
      <c r="AD1941" t="b">
        <v>0</v>
      </c>
      <c r="AE1941" t="b">
        <v>0</v>
      </c>
      <c r="AF1941" t="s">
        <v>56</v>
      </c>
      <c r="AG1941">
        <v>15284467.146104643</v>
      </c>
      <c r="AH1941">
        <v>9.8858362239015877E-5</v>
      </c>
      <c r="CC1941">
        <v>768089.37221399986</v>
      </c>
      <c r="CD1941">
        <v>3.3452995475596885E-3</v>
      </c>
    </row>
    <row r="1942" spans="1:84" x14ac:dyDescent="0.3">
      <c r="A1942" t="s">
        <v>8110</v>
      </c>
      <c r="B1942" t="s">
        <v>49</v>
      </c>
      <c r="C1942" t="s">
        <v>2754</v>
      </c>
      <c r="D1942" t="s">
        <v>368</v>
      </c>
      <c r="E1942" t="s">
        <v>369</v>
      </c>
      <c r="F1942" t="s">
        <v>3527</v>
      </c>
      <c r="G1942" t="s">
        <v>53</v>
      </c>
      <c r="H1942" t="s">
        <v>8111</v>
      </c>
      <c r="I1942" t="s">
        <v>4795</v>
      </c>
      <c r="J1942" t="s">
        <v>48</v>
      </c>
      <c r="K1942" t="s">
        <v>4275</v>
      </c>
      <c r="L1942" t="s">
        <v>48</v>
      </c>
      <c r="M1942" t="s">
        <v>8112</v>
      </c>
      <c r="N1942" t="s">
        <v>3237</v>
      </c>
      <c r="O1942" t="s">
        <v>48</v>
      </c>
      <c r="P1942" t="s">
        <v>48</v>
      </c>
      <c r="Q1942" t="s">
        <v>48</v>
      </c>
      <c r="R1942">
        <v>-2.9579999999999997E-3</v>
      </c>
      <c r="S1942" t="s">
        <v>3194</v>
      </c>
      <c r="T1942" t="s">
        <v>3194</v>
      </c>
      <c r="U1942" t="s">
        <v>3194</v>
      </c>
      <c r="W1942" t="s">
        <v>55</v>
      </c>
      <c r="X1942" t="s">
        <v>55</v>
      </c>
      <c r="Y1942">
        <v>1.0735599999999998</v>
      </c>
      <c r="Z1942">
        <v>1</v>
      </c>
      <c r="AA1942" t="b">
        <v>0</v>
      </c>
      <c r="AB1942" t="s">
        <v>48</v>
      </c>
      <c r="AC1942" t="s">
        <v>3237</v>
      </c>
      <c r="AD1942" t="b">
        <v>0</v>
      </c>
      <c r="AE1942" t="b">
        <v>0</v>
      </c>
      <c r="AF1942" t="s">
        <v>48</v>
      </c>
      <c r="AG1942">
        <v>2138633372.6299999</v>
      </c>
      <c r="AH1942">
        <v>1.3832460800034309E-2</v>
      </c>
      <c r="AI1942">
        <v>924233517.81999993</v>
      </c>
      <c r="AJ1942">
        <v>1.7199004803097655E-2</v>
      </c>
      <c r="AM1942">
        <v>2471787.3150999998</v>
      </c>
      <c r="AN1942">
        <v>4.6410858948258893E-3</v>
      </c>
      <c r="AO1942">
        <v>4298760.5479999995</v>
      </c>
      <c r="AP1942">
        <v>1.081632423118019E-3</v>
      </c>
      <c r="AQ1942">
        <v>5910795.7534999996</v>
      </c>
      <c r="AR1942">
        <v>1.4575467062914339E-2</v>
      </c>
      <c r="AS1942">
        <v>1074690.1369999999</v>
      </c>
      <c r="AT1942">
        <v>6.1159582300151518E-4</v>
      </c>
      <c r="BC1942">
        <v>6125733.7808999997</v>
      </c>
      <c r="BD1942">
        <v>5.6069570801390778E-3</v>
      </c>
    </row>
    <row r="1943" spans="1:84" x14ac:dyDescent="0.3">
      <c r="A1943" t="s">
        <v>8113</v>
      </c>
      <c r="B1943" t="s">
        <v>3210</v>
      </c>
      <c r="C1943" t="s">
        <v>2221</v>
      </c>
      <c r="D1943" t="s">
        <v>1199</v>
      </c>
      <c r="E1943" t="s">
        <v>1200</v>
      </c>
      <c r="F1943" t="s">
        <v>3384</v>
      </c>
      <c r="G1943" t="s">
        <v>53</v>
      </c>
      <c r="H1943" t="s">
        <v>8114</v>
      </c>
      <c r="I1943" t="s">
        <v>3713</v>
      </c>
      <c r="J1943" t="s">
        <v>62</v>
      </c>
      <c r="K1943" t="s">
        <v>3712</v>
      </c>
      <c r="L1943" t="s">
        <v>62</v>
      </c>
      <c r="M1943" t="s">
        <v>4133</v>
      </c>
      <c r="N1943" t="s">
        <v>3215</v>
      </c>
      <c r="O1943" t="s">
        <v>62</v>
      </c>
      <c r="P1943" t="s">
        <v>62</v>
      </c>
      <c r="Q1943" t="s">
        <v>62</v>
      </c>
      <c r="R1943">
        <v>1.1262000000000001E-2</v>
      </c>
      <c r="S1943" t="s">
        <v>3194</v>
      </c>
      <c r="T1943" t="s">
        <v>3194</v>
      </c>
      <c r="U1943" t="s">
        <v>3194</v>
      </c>
      <c r="Y1943">
        <v>0.84404000000000001</v>
      </c>
      <c r="Z1943">
        <v>3</v>
      </c>
      <c r="AA1943" t="b">
        <v>0</v>
      </c>
      <c r="AB1943" t="s">
        <v>62</v>
      </c>
      <c r="AC1943" t="s">
        <v>3215</v>
      </c>
      <c r="AD1943" t="b">
        <v>0</v>
      </c>
      <c r="AE1943" t="b">
        <v>0</v>
      </c>
      <c r="AF1943" t="s">
        <v>62</v>
      </c>
      <c r="CC1943">
        <v>424426.25</v>
      </c>
      <c r="CD1943">
        <v>1.8485256969573991E-3</v>
      </c>
    </row>
    <row r="1944" spans="1:84" x14ac:dyDescent="0.3">
      <c r="A1944" t="s">
        <v>8115</v>
      </c>
      <c r="B1944" t="s">
        <v>49</v>
      </c>
      <c r="C1944" t="s">
        <v>2218</v>
      </c>
      <c r="D1944" t="s">
        <v>840</v>
      </c>
      <c r="E1944" t="s">
        <v>841</v>
      </c>
      <c r="F1944" t="s">
        <v>3384</v>
      </c>
      <c r="G1944" t="s">
        <v>53</v>
      </c>
      <c r="H1944" t="s">
        <v>6231</v>
      </c>
      <c r="I1944" t="s">
        <v>4068</v>
      </c>
      <c r="J1944" t="s">
        <v>63</v>
      </c>
      <c r="K1944" t="s">
        <v>3256</v>
      </c>
      <c r="L1944" t="s">
        <v>55</v>
      </c>
      <c r="M1944" t="s">
        <v>3256</v>
      </c>
      <c r="N1944" t="s">
        <v>55</v>
      </c>
      <c r="O1944" t="s">
        <v>63</v>
      </c>
      <c r="P1944" t="s">
        <v>63</v>
      </c>
      <c r="Q1944" t="s">
        <v>63</v>
      </c>
      <c r="R1944">
        <v>-8.9800000000000004E-4</v>
      </c>
      <c r="Y1944">
        <v>1.0796999999999999</v>
      </c>
      <c r="Z1944">
        <v>3</v>
      </c>
      <c r="AA1944" t="b">
        <v>0</v>
      </c>
      <c r="AB1944" t="s">
        <v>63</v>
      </c>
      <c r="AD1944" t="b">
        <v>0</v>
      </c>
      <c r="AE1944" t="b">
        <v>0</v>
      </c>
      <c r="AG1944">
        <v>36758683.97388</v>
      </c>
      <c r="AH1944">
        <v>2.3775138910521086E-4</v>
      </c>
      <c r="AI1944">
        <v>13246372.6032</v>
      </c>
      <c r="AJ1944">
        <v>2.4650093470255226E-4</v>
      </c>
      <c r="AK1944">
        <v>16006033.562199999</v>
      </c>
      <c r="AL1944">
        <v>1.9218861758545185E-3</v>
      </c>
      <c r="CA1944">
        <v>11038643.835999999</v>
      </c>
      <c r="CB1944">
        <v>1.213105989755602E-2</v>
      </c>
    </row>
    <row r="1945" spans="1:84" x14ac:dyDescent="0.3">
      <c r="A1945" t="s">
        <v>8116</v>
      </c>
      <c r="B1945" t="s">
        <v>49</v>
      </c>
      <c r="C1945" t="s">
        <v>2750</v>
      </c>
      <c r="D1945" t="s">
        <v>1053</v>
      </c>
      <c r="E1945" t="s">
        <v>1054</v>
      </c>
      <c r="F1945" t="s">
        <v>3527</v>
      </c>
      <c r="G1945" t="s">
        <v>53</v>
      </c>
      <c r="H1945" t="s">
        <v>5437</v>
      </c>
      <c r="I1945" t="s">
        <v>3256</v>
      </c>
      <c r="J1945" t="s">
        <v>55</v>
      </c>
      <c r="K1945" t="s">
        <v>8117</v>
      </c>
      <c r="L1945" t="s">
        <v>48</v>
      </c>
      <c r="M1945" t="s">
        <v>8118</v>
      </c>
      <c r="N1945" t="s">
        <v>3237</v>
      </c>
      <c r="O1945" t="s">
        <v>48</v>
      </c>
      <c r="P1945" t="s">
        <v>48</v>
      </c>
      <c r="Q1945" t="s">
        <v>48</v>
      </c>
      <c r="R1945">
        <v>1.9550000000000001E-3</v>
      </c>
      <c r="S1945" t="s">
        <v>3194</v>
      </c>
      <c r="T1945" t="s">
        <v>3194</v>
      </c>
      <c r="U1945" t="s">
        <v>3194</v>
      </c>
      <c r="Y1945">
        <v>0.8992</v>
      </c>
      <c r="Z1945">
        <v>1</v>
      </c>
      <c r="AA1945" t="b">
        <v>0</v>
      </c>
      <c r="AC1945" t="s">
        <v>3237</v>
      </c>
      <c r="AD1945" t="b">
        <v>0</v>
      </c>
      <c r="AE1945" t="b">
        <v>0</v>
      </c>
      <c r="AF1945" t="s">
        <v>48</v>
      </c>
      <c r="AG1945">
        <v>214917400.0077</v>
      </c>
      <c r="AH1945">
        <v>1.3900636494772064E-3</v>
      </c>
      <c r="AK1945">
        <v>10931065.7423</v>
      </c>
      <c r="AL1945">
        <v>1.3125215598133318E-3</v>
      </c>
    </row>
    <row r="1946" spans="1:84" x14ac:dyDescent="0.3">
      <c r="A1946" t="s">
        <v>5252</v>
      </c>
      <c r="B1946" t="s">
        <v>49</v>
      </c>
      <c r="C1946" t="s">
        <v>1753</v>
      </c>
      <c r="D1946" t="s">
        <v>401</v>
      </c>
      <c r="E1946" t="s">
        <v>402</v>
      </c>
      <c r="F1946" t="s">
        <v>3346</v>
      </c>
      <c r="G1946" t="s">
        <v>67</v>
      </c>
      <c r="H1946" t="s">
        <v>8119</v>
      </c>
      <c r="I1946" t="s">
        <v>8120</v>
      </c>
      <c r="J1946" t="s">
        <v>76</v>
      </c>
      <c r="K1946" t="s">
        <v>4178</v>
      </c>
      <c r="L1946" t="s">
        <v>55</v>
      </c>
      <c r="M1946" t="s">
        <v>3982</v>
      </c>
      <c r="N1946" t="s">
        <v>3409</v>
      </c>
      <c r="O1946" t="s">
        <v>76</v>
      </c>
      <c r="P1946" t="s">
        <v>76</v>
      </c>
      <c r="Q1946" t="s">
        <v>76</v>
      </c>
      <c r="R1946">
        <v>1.9434E-2</v>
      </c>
      <c r="S1946" t="s">
        <v>3194</v>
      </c>
      <c r="T1946" t="s">
        <v>3194</v>
      </c>
      <c r="U1946" t="s">
        <v>3194</v>
      </c>
      <c r="Y1946">
        <v>0.93897000000000008</v>
      </c>
      <c r="Z1946">
        <v>4</v>
      </c>
      <c r="AA1946" t="b">
        <v>0</v>
      </c>
      <c r="AB1946" t="s">
        <v>76</v>
      </c>
      <c r="AC1946" t="s">
        <v>3409</v>
      </c>
      <c r="AD1946" t="b">
        <v>0</v>
      </c>
      <c r="AE1946" t="b">
        <v>0</v>
      </c>
      <c r="AG1946">
        <v>100659605.06820001</v>
      </c>
      <c r="AH1946">
        <v>6.5105597765012632E-4</v>
      </c>
      <c r="AI1946">
        <v>34243080.602640003</v>
      </c>
      <c r="AJ1946">
        <v>6.3722738507344034E-4</v>
      </c>
      <c r="AK1946">
        <v>4515571.0684800008</v>
      </c>
      <c r="AL1946">
        <v>5.4219638980986245E-4</v>
      </c>
      <c r="BC1946">
        <v>2822231.9178000004</v>
      </c>
      <c r="BD1946">
        <v>2.5832224839157634E-3</v>
      </c>
      <c r="BK1946">
        <v>4515571.0684800008</v>
      </c>
      <c r="BL1946">
        <v>1.7375978319021359E-3</v>
      </c>
      <c r="BS1946">
        <v>5644463.8356000008</v>
      </c>
      <c r="BT1946">
        <v>1.1648655058573872E-3</v>
      </c>
    </row>
    <row r="1947" spans="1:84" x14ac:dyDescent="0.3">
      <c r="A1947" t="s">
        <v>8121</v>
      </c>
      <c r="B1947" t="s">
        <v>49</v>
      </c>
      <c r="C1947" t="s">
        <v>8122</v>
      </c>
      <c r="D1947" t="s">
        <v>262</v>
      </c>
      <c r="E1947" t="s">
        <v>8123</v>
      </c>
      <c r="F1947" t="s">
        <v>3808</v>
      </c>
      <c r="R1947">
        <v>0</v>
      </c>
      <c r="Y1947">
        <v>243.43</v>
      </c>
      <c r="AA1947" t="b">
        <v>0</v>
      </c>
      <c r="AD1947" t="b">
        <v>0</v>
      </c>
      <c r="AE1947" t="b">
        <v>0</v>
      </c>
      <c r="BS1947">
        <v>19325476.301323</v>
      </c>
      <c r="BT1947">
        <v>3.9882584747365302E-3</v>
      </c>
    </row>
    <row r="1948" spans="1:84" x14ac:dyDescent="0.3">
      <c r="A1948" t="s">
        <v>8124</v>
      </c>
      <c r="B1948" t="s">
        <v>49</v>
      </c>
      <c r="C1948" t="s">
        <v>2227</v>
      </c>
      <c r="D1948" t="s">
        <v>476</v>
      </c>
      <c r="E1948" t="s">
        <v>1344</v>
      </c>
      <c r="F1948" t="s">
        <v>3319</v>
      </c>
      <c r="G1948" t="s">
        <v>72</v>
      </c>
      <c r="H1948" t="s">
        <v>7679</v>
      </c>
      <c r="I1948" t="s">
        <v>3951</v>
      </c>
      <c r="J1948" t="s">
        <v>54</v>
      </c>
      <c r="K1948" t="s">
        <v>8099</v>
      </c>
      <c r="L1948" t="s">
        <v>68</v>
      </c>
      <c r="M1948" t="s">
        <v>3953</v>
      </c>
      <c r="N1948" t="s">
        <v>3221</v>
      </c>
      <c r="O1948" t="s">
        <v>56</v>
      </c>
      <c r="P1948" t="s">
        <v>54</v>
      </c>
      <c r="Q1948" t="s">
        <v>68</v>
      </c>
      <c r="R1948">
        <v>9.1560000000000009E-3</v>
      </c>
      <c r="S1948" t="s">
        <v>3194</v>
      </c>
      <c r="T1948" t="s">
        <v>3208</v>
      </c>
      <c r="U1948" t="s">
        <v>3194</v>
      </c>
      <c r="V1948" t="s">
        <v>55</v>
      </c>
      <c r="Y1948">
        <v>1.03213</v>
      </c>
      <c r="Z1948">
        <v>4</v>
      </c>
      <c r="AA1948" t="b">
        <v>0</v>
      </c>
      <c r="AB1948" t="s">
        <v>54</v>
      </c>
      <c r="AC1948" t="s">
        <v>3221</v>
      </c>
      <c r="AD1948" t="b">
        <v>0</v>
      </c>
      <c r="AE1948" t="b">
        <v>0</v>
      </c>
      <c r="AF1948" t="s">
        <v>68</v>
      </c>
      <c r="AG1948">
        <v>38041392.329999998</v>
      </c>
      <c r="AH1948">
        <v>2.4604781488860109E-4</v>
      </c>
      <c r="AI1948">
        <v>14524414.932662498</v>
      </c>
      <c r="AJ1948">
        <v>2.7028394596450536E-4</v>
      </c>
    </row>
    <row r="1949" spans="1:84" x14ac:dyDescent="0.3">
      <c r="A1949" t="s">
        <v>8125</v>
      </c>
      <c r="B1949" t="s">
        <v>49</v>
      </c>
      <c r="C1949" t="s">
        <v>2197</v>
      </c>
      <c r="D1949" t="s">
        <v>545</v>
      </c>
      <c r="E1949" t="s">
        <v>546</v>
      </c>
      <c r="F1949" t="s">
        <v>3271</v>
      </c>
      <c r="G1949" t="s">
        <v>53</v>
      </c>
      <c r="H1949" t="s">
        <v>8126</v>
      </c>
      <c r="I1949" t="s">
        <v>5701</v>
      </c>
      <c r="J1949" t="s">
        <v>48</v>
      </c>
      <c r="K1949" t="s">
        <v>3256</v>
      </c>
      <c r="L1949" t="s">
        <v>55</v>
      </c>
      <c r="M1949" t="s">
        <v>4389</v>
      </c>
      <c r="N1949" t="s">
        <v>3237</v>
      </c>
      <c r="O1949" t="s">
        <v>48</v>
      </c>
      <c r="P1949" t="s">
        <v>48</v>
      </c>
      <c r="Q1949" t="s">
        <v>48</v>
      </c>
      <c r="R1949">
        <v>9.6400000000000001E-4</v>
      </c>
      <c r="S1949" t="s">
        <v>3194</v>
      </c>
      <c r="U1949" t="s">
        <v>3194</v>
      </c>
      <c r="Y1949">
        <v>0.88190999999999997</v>
      </c>
      <c r="Z1949">
        <v>3</v>
      </c>
      <c r="AA1949" t="b">
        <v>0</v>
      </c>
      <c r="AB1949" t="s">
        <v>48</v>
      </c>
      <c r="AC1949" t="s">
        <v>3237</v>
      </c>
      <c r="AD1949" t="b">
        <v>0</v>
      </c>
      <c r="AE1949" t="b">
        <v>0</v>
      </c>
      <c r="AG1949">
        <v>29693550.9071736</v>
      </c>
      <c r="AH1949">
        <v>1.9205483473410772E-4</v>
      </c>
      <c r="AI1949">
        <v>13290858.9045</v>
      </c>
      <c r="AJ1949">
        <v>2.4732877755284774E-4</v>
      </c>
      <c r="AK1949">
        <v>6014556.6829164</v>
      </c>
      <c r="AL1949">
        <v>7.2218350023262328E-4</v>
      </c>
    </row>
    <row r="1950" spans="1:84" x14ac:dyDescent="0.3">
      <c r="A1950" t="s">
        <v>8127</v>
      </c>
      <c r="B1950" t="s">
        <v>49</v>
      </c>
      <c r="C1950" t="s">
        <v>2660</v>
      </c>
      <c r="D1950" t="s">
        <v>1258</v>
      </c>
      <c r="E1950" t="s">
        <v>1259</v>
      </c>
      <c r="F1950" t="s">
        <v>3346</v>
      </c>
      <c r="G1950" t="s">
        <v>53</v>
      </c>
      <c r="H1950" t="s">
        <v>8128</v>
      </c>
      <c r="I1950" t="s">
        <v>4402</v>
      </c>
      <c r="J1950" t="s">
        <v>68</v>
      </c>
      <c r="K1950" t="s">
        <v>7960</v>
      </c>
      <c r="L1950" t="s">
        <v>55</v>
      </c>
      <c r="M1950" t="s">
        <v>7960</v>
      </c>
      <c r="N1950" t="s">
        <v>55</v>
      </c>
      <c r="O1950" t="s">
        <v>68</v>
      </c>
      <c r="P1950" t="s">
        <v>68</v>
      </c>
      <c r="Q1950" t="s">
        <v>68</v>
      </c>
      <c r="R1950">
        <v>5.1209999999999997E-3</v>
      </c>
      <c r="S1950" t="s">
        <v>3208</v>
      </c>
      <c r="U1950" t="s">
        <v>3194</v>
      </c>
      <c r="Y1950">
        <v>0.95877999999999997</v>
      </c>
      <c r="Z1950">
        <v>3</v>
      </c>
      <c r="AA1950" t="b">
        <v>0</v>
      </c>
      <c r="AB1950" t="s">
        <v>68</v>
      </c>
      <c r="AD1950" t="b">
        <v>0</v>
      </c>
      <c r="AE1950" t="b">
        <v>0</v>
      </c>
      <c r="BK1950">
        <v>9230975.2284672</v>
      </c>
      <c r="BL1950">
        <v>3.5520917066921742E-3</v>
      </c>
      <c r="BY1950">
        <v>1169464.76712</v>
      </c>
      <c r="BZ1950">
        <v>2.6500917140028345E-3</v>
      </c>
      <c r="CA1950">
        <v>1169464.76712</v>
      </c>
      <c r="CB1950">
        <v>1.2851983766109911E-3</v>
      </c>
    </row>
    <row r="1951" spans="1:84" x14ac:dyDescent="0.3">
      <c r="A1951" t="s">
        <v>8129</v>
      </c>
      <c r="B1951" t="s">
        <v>49</v>
      </c>
      <c r="C1951" t="s">
        <v>2806</v>
      </c>
      <c r="D1951" t="s">
        <v>394</v>
      </c>
      <c r="E1951" t="s">
        <v>395</v>
      </c>
      <c r="F1951" t="s">
        <v>3250</v>
      </c>
      <c r="G1951" t="s">
        <v>67</v>
      </c>
      <c r="H1951" t="s">
        <v>8130</v>
      </c>
      <c r="I1951" t="s">
        <v>8131</v>
      </c>
      <c r="J1951" t="s">
        <v>54</v>
      </c>
      <c r="K1951" t="s">
        <v>8131</v>
      </c>
      <c r="L1951" t="s">
        <v>68</v>
      </c>
      <c r="M1951" t="s">
        <v>8131</v>
      </c>
      <c r="N1951" t="s">
        <v>3193</v>
      </c>
      <c r="O1951" t="s">
        <v>54</v>
      </c>
      <c r="P1951" t="s">
        <v>54</v>
      </c>
      <c r="Q1951" t="s">
        <v>68</v>
      </c>
      <c r="R1951">
        <v>1.5047999999999999E-2</v>
      </c>
      <c r="S1951" t="s">
        <v>3194</v>
      </c>
      <c r="T1951" t="s">
        <v>3208</v>
      </c>
      <c r="U1951" t="s">
        <v>3194</v>
      </c>
      <c r="V1951" t="s">
        <v>55</v>
      </c>
      <c r="W1951" t="s">
        <v>55</v>
      </c>
      <c r="X1951" t="s">
        <v>55</v>
      </c>
      <c r="Y1951">
        <v>0.97706999999999988</v>
      </c>
      <c r="Z1951">
        <v>2</v>
      </c>
      <c r="AA1951" t="b">
        <v>0</v>
      </c>
      <c r="AB1951" t="s">
        <v>54</v>
      </c>
      <c r="AC1951" t="s">
        <v>3193</v>
      </c>
      <c r="AD1951" t="b">
        <v>0</v>
      </c>
      <c r="AE1951" t="b">
        <v>0</v>
      </c>
      <c r="AF1951" t="s">
        <v>68</v>
      </c>
      <c r="AG1951">
        <v>53529772.683659993</v>
      </c>
      <c r="AH1951">
        <v>3.4622506679155685E-4</v>
      </c>
      <c r="AI1951">
        <v>23431530.533689998</v>
      </c>
      <c r="AJ1951">
        <v>4.3603591345986014E-4</v>
      </c>
      <c r="BE1951">
        <v>980398.76709999982</v>
      </c>
      <c r="BF1951">
        <v>2.4562208965830108E-3</v>
      </c>
      <c r="BK1951">
        <v>1078438.6438099998</v>
      </c>
      <c r="BL1951">
        <v>4.1498464333870221E-4</v>
      </c>
      <c r="CA1951">
        <v>980398.76709999982</v>
      </c>
      <c r="CB1951">
        <v>1.0774218594129276E-3</v>
      </c>
      <c r="CE1951">
        <v>1078438.6438099998</v>
      </c>
      <c r="CF1951">
        <v>4.6225297045726496E-3</v>
      </c>
    </row>
    <row r="1952" spans="1:84" x14ac:dyDescent="0.3">
      <c r="A1952" t="s">
        <v>8132</v>
      </c>
      <c r="B1952" t="s">
        <v>49</v>
      </c>
      <c r="C1952" t="s">
        <v>835</v>
      </c>
      <c r="D1952" t="s">
        <v>836</v>
      </c>
      <c r="E1952" t="s">
        <v>837</v>
      </c>
      <c r="F1952" t="s">
        <v>3196</v>
      </c>
      <c r="G1952" t="s">
        <v>53</v>
      </c>
      <c r="H1952" t="s">
        <v>8133</v>
      </c>
      <c r="I1952" t="s">
        <v>4095</v>
      </c>
      <c r="J1952" t="s">
        <v>54</v>
      </c>
      <c r="K1952" t="s">
        <v>8134</v>
      </c>
      <c r="L1952" t="s">
        <v>55</v>
      </c>
      <c r="M1952" t="s">
        <v>8135</v>
      </c>
      <c r="N1952" t="s">
        <v>3193</v>
      </c>
      <c r="O1952" t="s">
        <v>54</v>
      </c>
      <c r="P1952" t="s">
        <v>54</v>
      </c>
      <c r="Q1952" t="s">
        <v>54</v>
      </c>
      <c r="R1952">
        <v>2.794E-3</v>
      </c>
      <c r="S1952" t="s">
        <v>3194</v>
      </c>
      <c r="T1952" t="s">
        <v>55</v>
      </c>
      <c r="U1952" t="s">
        <v>3194</v>
      </c>
      <c r="Y1952">
        <v>0.97492000000000001</v>
      </c>
      <c r="Z1952">
        <v>4</v>
      </c>
      <c r="AA1952" t="b">
        <v>0</v>
      </c>
      <c r="AB1952" t="s">
        <v>54</v>
      </c>
      <c r="AC1952" t="s">
        <v>3193</v>
      </c>
      <c r="AD1952" t="b">
        <v>0</v>
      </c>
      <c r="AE1952" t="b">
        <v>0</v>
      </c>
      <c r="BS1952">
        <v>14672436.987</v>
      </c>
      <c r="BT1952">
        <v>3.0279963218518154E-3</v>
      </c>
    </row>
    <row r="1953" spans="1:80" x14ac:dyDescent="0.3">
      <c r="A1953" t="s">
        <v>8136</v>
      </c>
      <c r="B1953" t="s">
        <v>49</v>
      </c>
      <c r="C1953" t="s">
        <v>3081</v>
      </c>
      <c r="D1953" t="s">
        <v>2045</v>
      </c>
      <c r="E1953" t="s">
        <v>2046</v>
      </c>
      <c r="F1953" t="s">
        <v>3360</v>
      </c>
      <c r="G1953" t="s">
        <v>53</v>
      </c>
      <c r="H1953" t="s">
        <v>3292</v>
      </c>
      <c r="I1953" t="s">
        <v>3494</v>
      </c>
      <c r="J1953" t="s">
        <v>54</v>
      </c>
      <c r="K1953" t="s">
        <v>3493</v>
      </c>
      <c r="L1953" t="s">
        <v>55</v>
      </c>
      <c r="M1953" t="s">
        <v>3493</v>
      </c>
      <c r="N1953" t="s">
        <v>55</v>
      </c>
      <c r="O1953" t="s">
        <v>54</v>
      </c>
      <c r="P1953" t="s">
        <v>54</v>
      </c>
      <c r="Q1953" t="s">
        <v>54</v>
      </c>
      <c r="R1953">
        <v>2.0663000000000001E-2</v>
      </c>
      <c r="U1953" t="s">
        <v>3194</v>
      </c>
      <c r="Y1953">
        <v>0.94535999999999998</v>
      </c>
      <c r="Z1953">
        <v>4</v>
      </c>
      <c r="AA1953" t="b">
        <v>0</v>
      </c>
      <c r="AB1953" t="s">
        <v>54</v>
      </c>
      <c r="AD1953" t="b">
        <v>0</v>
      </c>
      <c r="AE1953" t="b">
        <v>0</v>
      </c>
      <c r="AG1953">
        <v>31323455.341199998</v>
      </c>
      <c r="AH1953">
        <v>2.0259688905721344E-4</v>
      </c>
      <c r="AI1953">
        <v>9017358.3557999991</v>
      </c>
      <c r="AJ1953">
        <v>1.6780346815214894E-4</v>
      </c>
    </row>
    <row r="1954" spans="1:80" x14ac:dyDescent="0.3">
      <c r="A1954" t="s">
        <v>8137</v>
      </c>
      <c r="B1954" t="s">
        <v>49</v>
      </c>
      <c r="C1954" t="s">
        <v>2236</v>
      </c>
      <c r="D1954" t="s">
        <v>391</v>
      </c>
      <c r="E1954" t="s">
        <v>392</v>
      </c>
      <c r="F1954" t="s">
        <v>3250</v>
      </c>
      <c r="G1954" t="s">
        <v>53</v>
      </c>
      <c r="H1954" t="s">
        <v>8138</v>
      </c>
      <c r="I1954" t="s">
        <v>3965</v>
      </c>
      <c r="J1954" t="s">
        <v>63</v>
      </c>
      <c r="K1954" t="s">
        <v>3965</v>
      </c>
      <c r="L1954" t="s">
        <v>63</v>
      </c>
      <c r="M1954" t="s">
        <v>3965</v>
      </c>
      <c r="N1954" t="s">
        <v>3215</v>
      </c>
      <c r="O1954" t="s">
        <v>63</v>
      </c>
      <c r="P1954" t="s">
        <v>63</v>
      </c>
      <c r="Q1954" t="s">
        <v>62</v>
      </c>
      <c r="R1954">
        <v>6.4530000000000004E-3</v>
      </c>
      <c r="S1954" t="s">
        <v>3194</v>
      </c>
      <c r="T1954" t="s">
        <v>3194</v>
      </c>
      <c r="U1954" t="s">
        <v>3194</v>
      </c>
      <c r="V1954" t="s">
        <v>55</v>
      </c>
      <c r="W1954" t="s">
        <v>55</v>
      </c>
      <c r="X1954" t="s">
        <v>55</v>
      </c>
      <c r="Y1954">
        <v>0.89840999999999993</v>
      </c>
      <c r="Z1954">
        <v>4</v>
      </c>
      <c r="AA1954" t="b">
        <v>0</v>
      </c>
      <c r="AB1954" t="s">
        <v>63</v>
      </c>
      <c r="AC1954" t="s">
        <v>3215</v>
      </c>
      <c r="AD1954" t="b">
        <v>0</v>
      </c>
      <c r="AE1954" t="b">
        <v>0</v>
      </c>
      <c r="AF1954" t="s">
        <v>63</v>
      </c>
      <c r="BA1954">
        <v>3953998.5205599996</v>
      </c>
      <c r="BB1954">
        <v>5.691619331829695E-3</v>
      </c>
    </row>
    <row r="1955" spans="1:80" x14ac:dyDescent="0.3">
      <c r="A1955" t="s">
        <v>8139</v>
      </c>
      <c r="B1955" t="s">
        <v>49</v>
      </c>
      <c r="C1955" t="s">
        <v>2763</v>
      </c>
      <c r="D1955" t="s">
        <v>353</v>
      </c>
      <c r="E1955" t="s">
        <v>354</v>
      </c>
      <c r="F1955" t="s">
        <v>3571</v>
      </c>
      <c r="G1955" t="s">
        <v>271</v>
      </c>
      <c r="H1955" t="s">
        <v>3536</v>
      </c>
      <c r="I1955" t="s">
        <v>7960</v>
      </c>
      <c r="J1955" t="s">
        <v>68</v>
      </c>
      <c r="K1955" t="s">
        <v>4075</v>
      </c>
      <c r="L1955" t="s">
        <v>62</v>
      </c>
      <c r="M1955" t="s">
        <v>4346</v>
      </c>
      <c r="N1955" t="s">
        <v>3221</v>
      </c>
      <c r="O1955" t="s">
        <v>68</v>
      </c>
      <c r="P1955" t="s">
        <v>56</v>
      </c>
      <c r="Q1955" t="s">
        <v>62</v>
      </c>
      <c r="R1955">
        <v>8.8439999999999994E-3</v>
      </c>
      <c r="S1955" t="s">
        <v>3194</v>
      </c>
      <c r="T1955" t="s">
        <v>3194</v>
      </c>
      <c r="U1955" t="s">
        <v>3194</v>
      </c>
      <c r="V1955" t="s">
        <v>55</v>
      </c>
      <c r="W1955" t="s">
        <v>55</v>
      </c>
      <c r="X1955" t="s">
        <v>55</v>
      </c>
      <c r="Y1955">
        <v>0.94025000000000003</v>
      </c>
      <c r="Z1955">
        <v>4</v>
      </c>
      <c r="AA1955" t="b">
        <v>0</v>
      </c>
      <c r="AB1955" t="s">
        <v>68</v>
      </c>
      <c r="AC1955" t="s">
        <v>3221</v>
      </c>
      <c r="AD1955" t="b">
        <v>0</v>
      </c>
      <c r="AE1955" t="b">
        <v>0</v>
      </c>
      <c r="AF1955" t="s">
        <v>62</v>
      </c>
      <c r="AG1955">
        <v>66026049.656490006</v>
      </c>
      <c r="AH1955">
        <v>4.2704970161920559E-4</v>
      </c>
      <c r="AI1955">
        <v>26677191.780400001</v>
      </c>
      <c r="AJ1955">
        <v>4.9643422437922779E-4</v>
      </c>
      <c r="AK1955">
        <v>2572443.4931100002</v>
      </c>
      <c r="AL1955">
        <v>3.0887999630656044E-4</v>
      </c>
      <c r="AS1955">
        <v>9051190.0683500003</v>
      </c>
      <c r="AT1955">
        <v>5.1509452338033878E-3</v>
      </c>
      <c r="BC1955">
        <v>7622054.7944</v>
      </c>
      <c r="BD1955">
        <v>6.9765575232670629E-3</v>
      </c>
      <c r="BK1955">
        <v>5716541.0958000002</v>
      </c>
      <c r="BL1955">
        <v>2.1997327167270412E-3</v>
      </c>
      <c r="BQ1955">
        <v>190551.36986000001</v>
      </c>
      <c r="BR1955">
        <v>5.8541615356787098E-3</v>
      </c>
      <c r="BW1955">
        <v>952756.8493</v>
      </c>
      <c r="BX1955">
        <v>4.8070514273872624E-3</v>
      </c>
      <c r="BY1955">
        <v>1905513.6986</v>
      </c>
      <c r="BZ1955">
        <v>4.3180318087005622E-3</v>
      </c>
      <c r="CA1955">
        <v>1905513.6986</v>
      </c>
      <c r="CB1955">
        <v>2.0940888352555514E-3</v>
      </c>
    </row>
    <row r="1956" spans="1:80" x14ac:dyDescent="0.3">
      <c r="A1956" t="s">
        <v>8140</v>
      </c>
      <c r="B1956" t="s">
        <v>49</v>
      </c>
      <c r="C1956" t="s">
        <v>3094</v>
      </c>
      <c r="D1956" t="s">
        <v>2024</v>
      </c>
      <c r="E1956" t="s">
        <v>2025</v>
      </c>
      <c r="F1956" t="s">
        <v>3233</v>
      </c>
      <c r="G1956" t="s">
        <v>128</v>
      </c>
      <c r="H1956" t="s">
        <v>3580</v>
      </c>
      <c r="I1956" t="s">
        <v>3248</v>
      </c>
      <c r="J1956" t="s">
        <v>55</v>
      </c>
      <c r="K1956" t="s">
        <v>3235</v>
      </c>
      <c r="L1956" t="s">
        <v>55</v>
      </c>
      <c r="M1956" t="s">
        <v>3235</v>
      </c>
      <c r="N1956" t="s">
        <v>3237</v>
      </c>
      <c r="O1956" t="s">
        <v>48</v>
      </c>
      <c r="P1956" t="s">
        <v>48</v>
      </c>
      <c r="Q1956" t="s">
        <v>48</v>
      </c>
      <c r="R1956">
        <v>6.6699999999999995E-4</v>
      </c>
      <c r="S1956" t="s">
        <v>3194</v>
      </c>
      <c r="T1956" t="s">
        <v>3194</v>
      </c>
      <c r="U1956" t="s">
        <v>3194</v>
      </c>
      <c r="V1956" t="s">
        <v>55</v>
      </c>
      <c r="Y1956">
        <v>0.97754000000000008</v>
      </c>
      <c r="Z1956">
        <v>2</v>
      </c>
      <c r="AA1956" t="b">
        <v>0</v>
      </c>
      <c r="AC1956" t="s">
        <v>3237</v>
      </c>
      <c r="AD1956" t="b">
        <v>0</v>
      </c>
      <c r="AE1956" t="b">
        <v>0</v>
      </c>
      <c r="BA1956">
        <v>4402338.6577500002</v>
      </c>
      <c r="BB1956">
        <v>6.3369866426157351E-3</v>
      </c>
      <c r="BS1956">
        <v>8804677.3155000005</v>
      </c>
      <c r="BT1956">
        <v>1.8170485618747418E-3</v>
      </c>
    </row>
    <row r="1957" spans="1:80" x14ac:dyDescent="0.3">
      <c r="A1957" t="s">
        <v>8141</v>
      </c>
      <c r="B1957" t="s">
        <v>49</v>
      </c>
      <c r="C1957" t="s">
        <v>3116</v>
      </c>
      <c r="D1957" t="s">
        <v>2198</v>
      </c>
      <c r="E1957" t="s">
        <v>2199</v>
      </c>
      <c r="F1957" t="s">
        <v>3265</v>
      </c>
      <c r="G1957" t="s">
        <v>128</v>
      </c>
      <c r="H1957" t="s">
        <v>8142</v>
      </c>
      <c r="I1957" t="s">
        <v>4244</v>
      </c>
      <c r="J1957" t="s">
        <v>48</v>
      </c>
      <c r="K1957" t="s">
        <v>8143</v>
      </c>
      <c r="L1957" t="s">
        <v>55</v>
      </c>
      <c r="M1957" t="s">
        <v>4244</v>
      </c>
      <c r="N1957" t="s">
        <v>3237</v>
      </c>
      <c r="O1957" t="s">
        <v>48</v>
      </c>
      <c r="P1957" t="s">
        <v>48</v>
      </c>
      <c r="Q1957" t="s">
        <v>48</v>
      </c>
      <c r="R1957">
        <v>1.15E-3</v>
      </c>
      <c r="Y1957">
        <v>0.78108999999999995</v>
      </c>
      <c r="Z1957">
        <v>2</v>
      </c>
      <c r="AA1957" t="b">
        <v>0</v>
      </c>
      <c r="AB1957" t="s">
        <v>48</v>
      </c>
      <c r="AC1957" t="s">
        <v>3237</v>
      </c>
      <c r="AD1957" t="b">
        <v>0</v>
      </c>
      <c r="AE1957" t="b">
        <v>0</v>
      </c>
      <c r="AG1957">
        <v>29291758.559999999</v>
      </c>
      <c r="AH1957">
        <v>1.8945608313733549E-4</v>
      </c>
      <c r="AI1957">
        <v>9763919.5199999996</v>
      </c>
      <c r="AJ1957">
        <v>1.8169617903236902E-4</v>
      </c>
    </row>
    <row r="1958" spans="1:80" x14ac:dyDescent="0.3">
      <c r="A1958" t="s">
        <v>8144</v>
      </c>
      <c r="B1958" t="s">
        <v>49</v>
      </c>
      <c r="C1958" t="s">
        <v>1564</v>
      </c>
      <c r="D1958" t="s">
        <v>1337</v>
      </c>
      <c r="E1958" t="s">
        <v>1338</v>
      </c>
      <c r="F1958" t="s">
        <v>3346</v>
      </c>
      <c r="G1958" t="s">
        <v>53</v>
      </c>
      <c r="H1958" t="s">
        <v>5340</v>
      </c>
      <c r="I1958" t="s">
        <v>4457</v>
      </c>
      <c r="J1958" t="s">
        <v>56</v>
      </c>
      <c r="K1958" t="s">
        <v>4457</v>
      </c>
      <c r="L1958" t="s">
        <v>68</v>
      </c>
      <c r="M1958" t="s">
        <v>4457</v>
      </c>
      <c r="N1958" t="s">
        <v>3221</v>
      </c>
      <c r="O1958" t="s">
        <v>56</v>
      </c>
      <c r="P1958" t="s">
        <v>56</v>
      </c>
      <c r="Q1958" t="s">
        <v>68</v>
      </c>
      <c r="R1958">
        <v>6.502E-3</v>
      </c>
      <c r="S1958" t="s">
        <v>3194</v>
      </c>
      <c r="T1958" t="s">
        <v>3194</v>
      </c>
      <c r="U1958" t="s">
        <v>3194</v>
      </c>
      <c r="Y1958">
        <v>1.03762</v>
      </c>
      <c r="Z1958">
        <v>4</v>
      </c>
      <c r="AA1958" t="b">
        <v>0</v>
      </c>
      <c r="AB1958" t="s">
        <v>56</v>
      </c>
      <c r="AC1958" t="s">
        <v>3221</v>
      </c>
      <c r="AD1958" t="b">
        <v>0</v>
      </c>
      <c r="AE1958" t="b">
        <v>0</v>
      </c>
      <c r="AF1958" t="s">
        <v>68</v>
      </c>
      <c r="AO1958">
        <v>8384384.6576000005</v>
      </c>
      <c r="AP1958">
        <v>2.1096365318074542E-3</v>
      </c>
      <c r="AS1958">
        <v>943243.27398000006</v>
      </c>
      <c r="AT1958">
        <v>5.3679067721865755E-4</v>
      </c>
      <c r="BM1958">
        <v>1048048.0822000001</v>
      </c>
      <c r="BN1958">
        <v>1.9217014604976524E-3</v>
      </c>
      <c r="BO1958">
        <v>3144144.2466000002</v>
      </c>
      <c r="BP1958">
        <v>8.1013762164806654E-3</v>
      </c>
      <c r="BQ1958">
        <v>524024.04110000003</v>
      </c>
      <c r="BR1958">
        <v>1.6099183057211423E-2</v>
      </c>
      <c r="BU1958">
        <v>1572072.1233000001</v>
      </c>
      <c r="BV1958">
        <v>6.2909762462685266E-3</v>
      </c>
      <c r="BW1958">
        <v>628828.84932000004</v>
      </c>
      <c r="BX1958">
        <v>3.1727010096299873E-3</v>
      </c>
    </row>
    <row r="1959" spans="1:80" x14ac:dyDescent="0.3">
      <c r="A1959" t="s">
        <v>8145</v>
      </c>
      <c r="B1959" t="s">
        <v>49</v>
      </c>
      <c r="C1959" t="s">
        <v>1565</v>
      </c>
      <c r="D1959" t="s">
        <v>1566</v>
      </c>
      <c r="E1959" t="s">
        <v>1567</v>
      </c>
      <c r="F1959" t="s">
        <v>3360</v>
      </c>
      <c r="G1959" t="s">
        <v>53</v>
      </c>
      <c r="H1959" t="s">
        <v>8146</v>
      </c>
      <c r="I1959" t="s">
        <v>8147</v>
      </c>
      <c r="J1959" t="s">
        <v>63</v>
      </c>
      <c r="K1959" t="s">
        <v>5237</v>
      </c>
      <c r="L1959" t="s">
        <v>107</v>
      </c>
      <c r="M1959" t="s">
        <v>4351</v>
      </c>
      <c r="N1959" t="s">
        <v>55</v>
      </c>
      <c r="O1959" t="s">
        <v>63</v>
      </c>
      <c r="P1959" t="s">
        <v>63</v>
      </c>
      <c r="Q1959" t="s">
        <v>107</v>
      </c>
      <c r="R1959">
        <v>7.5459999999999998E-3</v>
      </c>
      <c r="T1959" t="s">
        <v>3194</v>
      </c>
      <c r="U1959" t="s">
        <v>3194</v>
      </c>
      <c r="Y1959">
        <v>0.87745000000000006</v>
      </c>
      <c r="AA1959" t="b">
        <v>0</v>
      </c>
      <c r="AD1959" t="b">
        <v>1</v>
      </c>
      <c r="AE1959" t="b">
        <v>0</v>
      </c>
      <c r="AF1959" t="s">
        <v>107</v>
      </c>
      <c r="AG1959">
        <v>52176070.683959998</v>
      </c>
      <c r="AH1959">
        <v>3.3746946141972493E-4</v>
      </c>
      <c r="AI1959">
        <v>19334279.999639999</v>
      </c>
      <c r="AJ1959">
        <v>3.5979042976345027E-4</v>
      </c>
      <c r="AS1959">
        <v>7062750.6847999999</v>
      </c>
      <c r="AT1959">
        <v>4.0193435009860624E-3</v>
      </c>
      <c r="BC1959">
        <v>2648531.5068000001</v>
      </c>
      <c r="BD1959">
        <v>2.4242324291542869E-3</v>
      </c>
      <c r="BE1959">
        <v>794559.45204</v>
      </c>
      <c r="BF1959">
        <v>1.9906323785484031E-3</v>
      </c>
      <c r="CA1959">
        <v>1853972.05476</v>
      </c>
      <c r="CB1959">
        <v>2.0374464815451783E-3</v>
      </c>
    </row>
    <row r="1960" spans="1:80" x14ac:dyDescent="0.3">
      <c r="A1960" t="s">
        <v>8148</v>
      </c>
      <c r="B1960" t="s">
        <v>3210</v>
      </c>
      <c r="D1960" t="s">
        <v>346</v>
      </c>
      <c r="E1960" t="s">
        <v>3818</v>
      </c>
      <c r="F1960" t="s">
        <v>3864</v>
      </c>
      <c r="H1960" t="s">
        <v>4100</v>
      </c>
      <c r="R1960">
        <v>0</v>
      </c>
      <c r="S1960" t="s">
        <v>3194</v>
      </c>
      <c r="T1960" t="s">
        <v>3194</v>
      </c>
      <c r="U1960" t="s">
        <v>3194</v>
      </c>
      <c r="V1960" t="s">
        <v>55</v>
      </c>
      <c r="W1960" t="s">
        <v>55</v>
      </c>
      <c r="X1960" t="s">
        <v>55</v>
      </c>
      <c r="Y1960">
        <v>2.8389954899999958E-2</v>
      </c>
      <c r="Z1960">
        <v>2</v>
      </c>
      <c r="AA1960" t="b">
        <v>0</v>
      </c>
      <c r="AD1960" t="b">
        <v>0</v>
      </c>
      <c r="AE1960" t="b">
        <v>0</v>
      </c>
      <c r="AG1960">
        <v>130642.65289218149</v>
      </c>
      <c r="AH1960">
        <v>8.4498324868150891E-7</v>
      </c>
    </row>
    <row r="1961" spans="1:80" x14ac:dyDescent="0.3">
      <c r="A1961" t="s">
        <v>8149</v>
      </c>
      <c r="B1961" t="s">
        <v>49</v>
      </c>
      <c r="C1961" t="s">
        <v>2762</v>
      </c>
      <c r="D1961" t="s">
        <v>1953</v>
      </c>
      <c r="E1961" t="s">
        <v>1954</v>
      </c>
      <c r="F1961" t="s">
        <v>3254</v>
      </c>
      <c r="G1961" t="s">
        <v>53</v>
      </c>
      <c r="H1961" t="s">
        <v>8150</v>
      </c>
      <c r="I1961" t="s">
        <v>3895</v>
      </c>
      <c r="J1961" t="s">
        <v>55</v>
      </c>
      <c r="K1961" t="s">
        <v>8151</v>
      </c>
      <c r="L1961" t="s">
        <v>48</v>
      </c>
      <c r="M1961" t="s">
        <v>8152</v>
      </c>
      <c r="N1961" t="s">
        <v>3237</v>
      </c>
      <c r="O1961" t="s">
        <v>48</v>
      </c>
      <c r="P1961" t="s">
        <v>48</v>
      </c>
      <c r="Q1961" t="s">
        <v>48</v>
      </c>
      <c r="R1961">
        <v>-6.8189999999999995E-3</v>
      </c>
      <c r="S1961" t="s">
        <v>3194</v>
      </c>
      <c r="T1961" t="s">
        <v>3194</v>
      </c>
      <c r="U1961" t="s">
        <v>3194</v>
      </c>
      <c r="Y1961">
        <v>1.30206</v>
      </c>
      <c r="AA1961" t="b">
        <v>0</v>
      </c>
      <c r="AC1961" t="s">
        <v>3237</v>
      </c>
      <c r="AD1961" t="b">
        <v>0</v>
      </c>
      <c r="AE1961" t="b">
        <v>0</v>
      </c>
      <c r="AF1961" t="s">
        <v>48</v>
      </c>
      <c r="AG1961">
        <v>135459424.66</v>
      </c>
      <c r="AH1961">
        <v>8.7613763330570728E-4</v>
      </c>
    </row>
    <row r="1962" spans="1:80" x14ac:dyDescent="0.3">
      <c r="A1962" t="s">
        <v>8153</v>
      </c>
      <c r="B1962" t="s">
        <v>3210</v>
      </c>
      <c r="D1962" t="s">
        <v>346</v>
      </c>
      <c r="E1962" t="s">
        <v>3818</v>
      </c>
      <c r="F1962" t="s">
        <v>3864</v>
      </c>
      <c r="H1962" t="s">
        <v>4100</v>
      </c>
      <c r="R1962">
        <v>0</v>
      </c>
      <c r="S1962" t="s">
        <v>3194</v>
      </c>
      <c r="T1962" t="s">
        <v>3194</v>
      </c>
      <c r="U1962" t="s">
        <v>3194</v>
      </c>
      <c r="V1962" t="s">
        <v>55</v>
      </c>
      <c r="W1962" t="s">
        <v>55</v>
      </c>
      <c r="X1962" t="s">
        <v>55</v>
      </c>
      <c r="Y1962">
        <v>-3.726209920000001E-2</v>
      </c>
      <c r="Z1962">
        <v>2</v>
      </c>
      <c r="AA1962" t="b">
        <v>0</v>
      </c>
      <c r="AD1962" t="b">
        <v>0</v>
      </c>
      <c r="AE1962" t="b">
        <v>0</v>
      </c>
      <c r="AG1962">
        <v>-171469.78601997154</v>
      </c>
      <c r="AH1962">
        <v>-1.1090489486726418E-6</v>
      </c>
    </row>
    <row r="1963" spans="1:80" x14ac:dyDescent="0.3">
      <c r="A1963" t="s">
        <v>8154</v>
      </c>
      <c r="B1963" t="s">
        <v>49</v>
      </c>
      <c r="C1963" t="s">
        <v>2643</v>
      </c>
      <c r="D1963" t="s">
        <v>1220</v>
      </c>
      <c r="E1963" t="s">
        <v>1221</v>
      </c>
      <c r="F1963" t="s">
        <v>3384</v>
      </c>
      <c r="G1963" t="s">
        <v>53</v>
      </c>
      <c r="H1963" t="s">
        <v>3401</v>
      </c>
      <c r="I1963" t="s">
        <v>4649</v>
      </c>
      <c r="J1963" t="s">
        <v>68</v>
      </c>
      <c r="K1963" t="s">
        <v>4559</v>
      </c>
      <c r="L1963" t="s">
        <v>68</v>
      </c>
      <c r="M1963" t="s">
        <v>4382</v>
      </c>
      <c r="N1963" t="s">
        <v>3207</v>
      </c>
      <c r="O1963" t="s">
        <v>68</v>
      </c>
      <c r="P1963" t="s">
        <v>68</v>
      </c>
      <c r="Q1963" t="s">
        <v>68</v>
      </c>
      <c r="R1963">
        <v>4.81E-3</v>
      </c>
      <c r="S1963" t="s">
        <v>3201</v>
      </c>
      <c r="T1963" t="s">
        <v>3194</v>
      </c>
      <c r="U1963" t="s">
        <v>3194</v>
      </c>
      <c r="Y1963">
        <v>0.92230999999999996</v>
      </c>
      <c r="Z1963">
        <v>4</v>
      </c>
      <c r="AA1963" t="b">
        <v>0</v>
      </c>
      <c r="AB1963" t="s">
        <v>68</v>
      </c>
      <c r="AC1963" t="s">
        <v>3207</v>
      </c>
      <c r="AD1963" t="b">
        <v>0</v>
      </c>
      <c r="AE1963" t="b">
        <v>0</v>
      </c>
      <c r="AF1963" t="s">
        <v>68</v>
      </c>
      <c r="BC1963">
        <v>5194278.4655999998</v>
      </c>
      <c r="BD1963">
        <v>4.7543849374777954E-3</v>
      </c>
      <c r="BM1963">
        <v>6492848.0819999995</v>
      </c>
      <c r="BN1963">
        <v>1.1905289322010057E-2</v>
      </c>
      <c r="BO1963">
        <v>4544993.6573999999</v>
      </c>
      <c r="BP1963">
        <v>1.1710882399855804E-2</v>
      </c>
      <c r="BQ1963">
        <v>463774.86299999995</v>
      </c>
      <c r="BR1963">
        <v>1.4248194416991124E-2</v>
      </c>
    </row>
    <row r="1964" spans="1:80" x14ac:dyDescent="0.3">
      <c r="A1964" t="s">
        <v>8155</v>
      </c>
      <c r="B1964" t="s">
        <v>49</v>
      </c>
      <c r="C1964" t="s">
        <v>730</v>
      </c>
      <c r="D1964" t="s">
        <v>731</v>
      </c>
      <c r="E1964" t="s">
        <v>732</v>
      </c>
      <c r="F1964" t="s">
        <v>3346</v>
      </c>
      <c r="G1964" t="s">
        <v>53</v>
      </c>
      <c r="H1964" t="s">
        <v>5950</v>
      </c>
      <c r="I1964" t="s">
        <v>3705</v>
      </c>
      <c r="J1964" t="s">
        <v>68</v>
      </c>
      <c r="K1964" t="s">
        <v>3705</v>
      </c>
      <c r="L1964" t="s">
        <v>68</v>
      </c>
      <c r="M1964" t="s">
        <v>5464</v>
      </c>
      <c r="N1964" t="s">
        <v>3207</v>
      </c>
      <c r="O1964" t="s">
        <v>68</v>
      </c>
      <c r="P1964" t="s">
        <v>68</v>
      </c>
      <c r="Q1964" t="s">
        <v>68</v>
      </c>
      <c r="R1964">
        <v>3.0269999999999997E-3</v>
      </c>
      <c r="S1964" t="s">
        <v>3194</v>
      </c>
      <c r="T1964" t="s">
        <v>3194</v>
      </c>
      <c r="Y1964">
        <v>1.0063200000000001</v>
      </c>
      <c r="Z1964">
        <v>4</v>
      </c>
      <c r="AA1964" t="b">
        <v>0</v>
      </c>
      <c r="AB1964" t="s">
        <v>68</v>
      </c>
      <c r="AC1964" t="s">
        <v>3207</v>
      </c>
      <c r="AD1964" t="b">
        <v>0</v>
      </c>
      <c r="AE1964" t="b">
        <v>0</v>
      </c>
      <c r="AF1964" t="s">
        <v>68</v>
      </c>
      <c r="AG1964">
        <v>105750955.02305882</v>
      </c>
      <c r="AH1964">
        <v>6.8398630576112663E-4</v>
      </c>
      <c r="AI1964">
        <v>26193304.203721203</v>
      </c>
      <c r="AJ1964">
        <v>4.8742959016612539E-4</v>
      </c>
      <c r="AQ1964">
        <v>1814359.5615600003</v>
      </c>
      <c r="AR1964">
        <v>4.4740402363154476E-3</v>
      </c>
      <c r="AU1964">
        <v>100797.75342000001</v>
      </c>
      <c r="AV1964">
        <v>2.2098530005028997E-3</v>
      </c>
      <c r="BC1964">
        <v>7559831.5065000011</v>
      </c>
      <c r="BD1964">
        <v>6.9196038068440203E-3</v>
      </c>
      <c r="BE1964">
        <v>1310370.7944600002</v>
      </c>
      <c r="BF1964">
        <v>3.2829091953523884E-3</v>
      </c>
      <c r="BK1964">
        <v>503988.76710000006</v>
      </c>
      <c r="BL1964">
        <v>1.9393555670706619E-4</v>
      </c>
    </row>
    <row r="1965" spans="1:80" x14ac:dyDescent="0.3">
      <c r="A1965" t="s">
        <v>8156</v>
      </c>
      <c r="B1965" t="s">
        <v>49</v>
      </c>
      <c r="C1965" t="s">
        <v>2854</v>
      </c>
      <c r="D1965" t="s">
        <v>113</v>
      </c>
      <c r="E1965" t="s">
        <v>114</v>
      </c>
      <c r="F1965" t="s">
        <v>3254</v>
      </c>
      <c r="G1965" t="s">
        <v>53</v>
      </c>
      <c r="H1965" t="s">
        <v>4890</v>
      </c>
      <c r="I1965" t="s">
        <v>3895</v>
      </c>
      <c r="J1965" t="s">
        <v>55</v>
      </c>
      <c r="K1965" t="s">
        <v>4083</v>
      </c>
      <c r="L1965" t="s">
        <v>54</v>
      </c>
      <c r="M1965" t="s">
        <v>4084</v>
      </c>
      <c r="N1965" t="s">
        <v>3409</v>
      </c>
      <c r="O1965" t="s">
        <v>54</v>
      </c>
      <c r="P1965" t="s">
        <v>76</v>
      </c>
      <c r="Q1965" t="s">
        <v>54</v>
      </c>
      <c r="R1965">
        <v>-2.957E-3</v>
      </c>
      <c r="S1965" t="s">
        <v>3194</v>
      </c>
      <c r="T1965" t="s">
        <v>3194</v>
      </c>
      <c r="U1965" t="s">
        <v>3201</v>
      </c>
      <c r="V1965" t="s">
        <v>55</v>
      </c>
      <c r="W1965" t="s">
        <v>55</v>
      </c>
      <c r="X1965" t="s">
        <v>55</v>
      </c>
      <c r="Y1965">
        <v>1.4148824200000001</v>
      </c>
      <c r="Z1965">
        <v>4</v>
      </c>
      <c r="AA1965" t="b">
        <v>0</v>
      </c>
      <c r="AC1965" t="s">
        <v>3409</v>
      </c>
      <c r="AD1965" t="b">
        <v>0</v>
      </c>
      <c r="AE1965" t="b">
        <v>0</v>
      </c>
      <c r="AF1965" t="s">
        <v>54</v>
      </c>
      <c r="AQ1965">
        <v>5674203.4352000002</v>
      </c>
      <c r="AR1965">
        <v>1.3992052631671602E-2</v>
      </c>
    </row>
    <row r="1966" spans="1:80" x14ac:dyDescent="0.3">
      <c r="A1966" t="s">
        <v>8157</v>
      </c>
      <c r="B1966" t="s">
        <v>49</v>
      </c>
      <c r="D1966" t="s">
        <v>346</v>
      </c>
      <c r="E1966" t="s">
        <v>3818</v>
      </c>
      <c r="F1966" t="s">
        <v>3819</v>
      </c>
      <c r="H1966" t="s">
        <v>8158</v>
      </c>
      <c r="R1966">
        <v>0</v>
      </c>
      <c r="S1966" t="s">
        <v>3194</v>
      </c>
      <c r="T1966" t="s">
        <v>3194</v>
      </c>
      <c r="U1966" t="s">
        <v>3194</v>
      </c>
      <c r="V1966" t="s">
        <v>55</v>
      </c>
      <c r="W1966" t="s">
        <v>55</v>
      </c>
      <c r="X1966" t="s">
        <v>55</v>
      </c>
      <c r="Y1966">
        <v>4.7819634999999999E-3</v>
      </c>
      <c r="Z1966">
        <v>2</v>
      </c>
      <c r="AA1966" t="b">
        <v>0</v>
      </c>
      <c r="AD1966" t="b">
        <v>0</v>
      </c>
      <c r="AE1966" t="b">
        <v>0</v>
      </c>
      <c r="AG1966">
        <v>1195490.875</v>
      </c>
      <c r="AH1966">
        <v>7.7323120815702215E-6</v>
      </c>
    </row>
    <row r="1967" spans="1:80" x14ac:dyDescent="0.3">
      <c r="A1967" t="s">
        <v>8159</v>
      </c>
      <c r="B1967" t="s">
        <v>49</v>
      </c>
      <c r="C1967" t="s">
        <v>8160</v>
      </c>
      <c r="D1967" t="s">
        <v>262</v>
      </c>
      <c r="E1967" t="s">
        <v>8161</v>
      </c>
      <c r="F1967" t="s">
        <v>3808</v>
      </c>
      <c r="R1967">
        <v>0</v>
      </c>
      <c r="Y1967">
        <v>802.18</v>
      </c>
      <c r="AA1967" t="b">
        <v>0</v>
      </c>
      <c r="AD1967" t="b">
        <v>0</v>
      </c>
      <c r="AE1967" t="b">
        <v>0</v>
      </c>
      <c r="BS1967">
        <v>4829909.7363999989</v>
      </c>
      <c r="BT1967">
        <v>9.9676345038342252E-4</v>
      </c>
    </row>
    <row r="1968" spans="1:80" x14ac:dyDescent="0.3">
      <c r="A1968" t="s">
        <v>8162</v>
      </c>
      <c r="B1968" t="s">
        <v>3210</v>
      </c>
      <c r="D1968" t="s">
        <v>346</v>
      </c>
      <c r="E1968" t="s">
        <v>3818</v>
      </c>
      <c r="F1968" t="s">
        <v>3864</v>
      </c>
      <c r="H1968" t="s">
        <v>5034</v>
      </c>
      <c r="R1968">
        <v>0</v>
      </c>
      <c r="S1968" t="s">
        <v>3194</v>
      </c>
      <c r="T1968" t="s">
        <v>3194</v>
      </c>
      <c r="U1968" t="s">
        <v>3194</v>
      </c>
      <c r="V1968" t="s">
        <v>55</v>
      </c>
      <c r="W1968" t="s">
        <v>55</v>
      </c>
      <c r="X1968" t="s">
        <v>55</v>
      </c>
      <c r="Y1968">
        <v>-1.5567674800000098E-2</v>
      </c>
      <c r="Z1968">
        <v>2</v>
      </c>
      <c r="AA1968" t="b">
        <v>0</v>
      </c>
      <c r="AD1968" t="b">
        <v>0</v>
      </c>
      <c r="AE1968" t="b">
        <v>0</v>
      </c>
      <c r="AG1968">
        <v>-349593.91203350277</v>
      </c>
      <c r="AH1968">
        <v>-2.2611374843493061E-6</v>
      </c>
    </row>
    <row r="1969" spans="1:82" x14ac:dyDescent="0.3">
      <c r="A1969" t="s">
        <v>8163</v>
      </c>
      <c r="B1969" t="s">
        <v>49</v>
      </c>
      <c r="C1969" t="s">
        <v>2090</v>
      </c>
      <c r="D1969" t="s">
        <v>1301</v>
      </c>
      <c r="E1969" t="s">
        <v>1302</v>
      </c>
      <c r="F1969" t="s">
        <v>3217</v>
      </c>
      <c r="G1969" t="s">
        <v>53</v>
      </c>
      <c r="H1969" t="s">
        <v>5996</v>
      </c>
      <c r="I1969" t="s">
        <v>3267</v>
      </c>
      <c r="J1969" t="s">
        <v>54</v>
      </c>
      <c r="K1969" t="s">
        <v>8164</v>
      </c>
      <c r="L1969" t="s">
        <v>54</v>
      </c>
      <c r="M1969" t="s">
        <v>8165</v>
      </c>
      <c r="N1969" t="s">
        <v>3221</v>
      </c>
      <c r="O1969" t="s">
        <v>54</v>
      </c>
      <c r="P1969" t="s">
        <v>54</v>
      </c>
      <c r="Q1969" t="s">
        <v>56</v>
      </c>
      <c r="R1969">
        <v>-2.2980000000000001E-3</v>
      </c>
      <c r="S1969" t="s">
        <v>3194</v>
      </c>
      <c r="T1969" t="s">
        <v>3194</v>
      </c>
      <c r="U1969" t="s">
        <v>3194</v>
      </c>
      <c r="V1969" t="s">
        <v>55</v>
      </c>
      <c r="Y1969">
        <v>1.0047299999999999</v>
      </c>
      <c r="Z1969">
        <v>5</v>
      </c>
      <c r="AA1969" t="b">
        <v>0</v>
      </c>
      <c r="AB1969" t="s">
        <v>54</v>
      </c>
      <c r="AC1969" t="s">
        <v>3221</v>
      </c>
      <c r="AD1969" t="b">
        <v>0</v>
      </c>
      <c r="AE1969" t="b">
        <v>0</v>
      </c>
      <c r="AF1969" t="s">
        <v>54</v>
      </c>
      <c r="AG1969">
        <v>96249589.521300003</v>
      </c>
      <c r="AH1969">
        <v>6.2253245044778993E-4</v>
      </c>
      <c r="AI1969">
        <v>28191136.602959998</v>
      </c>
      <c r="AJ1969">
        <v>5.2460713065539391E-4</v>
      </c>
      <c r="AU1969">
        <v>105190.80821999999</v>
      </c>
      <c r="AV1969">
        <v>2.306164723748384E-3</v>
      </c>
      <c r="BE1969">
        <v>525954.04110000003</v>
      </c>
      <c r="BF1969">
        <v>1.3176876080876704E-3</v>
      </c>
    </row>
    <row r="1970" spans="1:82" x14ac:dyDescent="0.3">
      <c r="A1970" t="s">
        <v>8166</v>
      </c>
      <c r="B1970" t="s">
        <v>3210</v>
      </c>
      <c r="C1970" t="s">
        <v>641</v>
      </c>
      <c r="D1970" t="s">
        <v>642</v>
      </c>
      <c r="E1970" t="s">
        <v>643</v>
      </c>
      <c r="F1970" t="s">
        <v>3384</v>
      </c>
      <c r="G1970" t="s">
        <v>53</v>
      </c>
      <c r="H1970" t="s">
        <v>6697</v>
      </c>
      <c r="I1970" t="s">
        <v>3887</v>
      </c>
      <c r="J1970" t="s">
        <v>54</v>
      </c>
      <c r="K1970" t="s">
        <v>3887</v>
      </c>
      <c r="L1970" t="s">
        <v>56</v>
      </c>
      <c r="M1970" t="s">
        <v>3887</v>
      </c>
      <c r="N1970" t="s">
        <v>3221</v>
      </c>
      <c r="O1970" t="s">
        <v>56</v>
      </c>
      <c r="P1970" t="s">
        <v>54</v>
      </c>
      <c r="Q1970" t="s">
        <v>56</v>
      </c>
      <c r="R1970">
        <v>1.3069999999999998E-2</v>
      </c>
      <c r="S1970" t="s">
        <v>3194</v>
      </c>
      <c r="T1970" t="s">
        <v>3194</v>
      </c>
      <c r="U1970" t="s">
        <v>3208</v>
      </c>
      <c r="Y1970">
        <v>0.94055000000000011</v>
      </c>
      <c r="Z1970">
        <v>4</v>
      </c>
      <c r="AA1970" t="b">
        <v>0</v>
      </c>
      <c r="AB1970" t="s">
        <v>54</v>
      </c>
      <c r="AC1970" t="s">
        <v>3221</v>
      </c>
      <c r="AD1970" t="b">
        <v>0</v>
      </c>
      <c r="AE1970" t="b">
        <v>0</v>
      </c>
      <c r="AF1970" t="s">
        <v>56</v>
      </c>
      <c r="AG1970">
        <v>13100294.510606969</v>
      </c>
      <c r="AH1970">
        <v>8.473135816824559E-5</v>
      </c>
      <c r="CC1970">
        <v>569365.00002000004</v>
      </c>
      <c r="CD1970">
        <v>2.479784964961805E-3</v>
      </c>
    </row>
    <row r="1971" spans="1:82" x14ac:dyDescent="0.3">
      <c r="A1971" t="s">
        <v>8167</v>
      </c>
      <c r="B1971" t="s">
        <v>49</v>
      </c>
      <c r="C1971" t="s">
        <v>1088</v>
      </c>
      <c r="D1971" t="s">
        <v>361</v>
      </c>
      <c r="E1971" t="s">
        <v>362</v>
      </c>
      <c r="F1971" t="s">
        <v>3360</v>
      </c>
      <c r="G1971" t="s">
        <v>53</v>
      </c>
      <c r="H1971" t="s">
        <v>5888</v>
      </c>
      <c r="I1971" t="s">
        <v>3262</v>
      </c>
      <c r="J1971" t="s">
        <v>56</v>
      </c>
      <c r="K1971" t="s">
        <v>3256</v>
      </c>
      <c r="L1971" t="s">
        <v>55</v>
      </c>
      <c r="M1971" t="s">
        <v>3256</v>
      </c>
      <c r="N1971" t="s">
        <v>55</v>
      </c>
      <c r="O1971" t="s">
        <v>56</v>
      </c>
      <c r="P1971" t="s">
        <v>56</v>
      </c>
      <c r="Q1971" t="s">
        <v>56</v>
      </c>
      <c r="R1971">
        <v>9.1760000000000001E-3</v>
      </c>
      <c r="S1971" t="s">
        <v>55</v>
      </c>
      <c r="U1971" t="s">
        <v>3194</v>
      </c>
      <c r="W1971" t="s">
        <v>55</v>
      </c>
      <c r="Y1971">
        <v>0.90305999999999997</v>
      </c>
      <c r="Z1971">
        <v>5</v>
      </c>
      <c r="AA1971" t="b">
        <v>0</v>
      </c>
      <c r="AB1971" t="s">
        <v>56</v>
      </c>
      <c r="AD1971" t="b">
        <v>0</v>
      </c>
      <c r="AE1971" t="b">
        <v>0</v>
      </c>
      <c r="AG1971">
        <v>24939022.082979999</v>
      </c>
      <c r="AH1971">
        <v>1.6130303107062427E-4</v>
      </c>
      <c r="AI1971">
        <v>4823971.4248099998</v>
      </c>
      <c r="AJ1971">
        <v>8.9768988145993035E-5</v>
      </c>
      <c r="AK1971">
        <v>3094623.1781799998</v>
      </c>
      <c r="AL1971">
        <v>3.7157947236027424E-4</v>
      </c>
      <c r="AO1971">
        <v>2366476.5480200001</v>
      </c>
      <c r="AP1971">
        <v>5.9544087983168074E-4</v>
      </c>
    </row>
    <row r="1972" spans="1:82" x14ac:dyDescent="0.3">
      <c r="A1972" t="s">
        <v>8168</v>
      </c>
      <c r="B1972" t="s">
        <v>49</v>
      </c>
      <c r="C1972" t="s">
        <v>645</v>
      </c>
      <c r="D1972" t="s">
        <v>646</v>
      </c>
      <c r="E1972" t="s">
        <v>647</v>
      </c>
      <c r="F1972" t="s">
        <v>3271</v>
      </c>
      <c r="G1972" t="s">
        <v>53</v>
      </c>
      <c r="H1972" t="s">
        <v>3622</v>
      </c>
      <c r="I1972" t="s">
        <v>8169</v>
      </c>
      <c r="J1972" t="s">
        <v>108</v>
      </c>
      <c r="K1972" t="s">
        <v>3256</v>
      </c>
      <c r="L1972" t="s">
        <v>55</v>
      </c>
      <c r="M1972" t="s">
        <v>4672</v>
      </c>
      <c r="N1972" t="s">
        <v>3309</v>
      </c>
      <c r="O1972" t="s">
        <v>108</v>
      </c>
      <c r="P1972" t="s">
        <v>108</v>
      </c>
      <c r="Q1972" t="s">
        <v>108</v>
      </c>
      <c r="R1972">
        <v>-1.3940000000000001E-3</v>
      </c>
      <c r="S1972" t="s">
        <v>3194</v>
      </c>
      <c r="T1972" t="s">
        <v>3208</v>
      </c>
      <c r="U1972" t="s">
        <v>3194</v>
      </c>
      <c r="W1972" t="s">
        <v>55</v>
      </c>
      <c r="X1972" t="s">
        <v>55</v>
      </c>
      <c r="Y1972">
        <v>0.98325000000000007</v>
      </c>
      <c r="Z1972">
        <v>2</v>
      </c>
      <c r="AA1972" t="b">
        <v>0</v>
      </c>
      <c r="AB1972" t="s">
        <v>108</v>
      </c>
      <c r="AC1972" t="s">
        <v>3309</v>
      </c>
      <c r="AD1972" t="b">
        <v>0</v>
      </c>
      <c r="AE1972" t="b">
        <v>0</v>
      </c>
      <c r="AG1972">
        <v>203891483.36312002</v>
      </c>
      <c r="AH1972">
        <v>1.3187491540978316E-3</v>
      </c>
      <c r="AI1972">
        <v>89469690.408000007</v>
      </c>
      <c r="AJ1972">
        <v>1.6649359770985288E-3</v>
      </c>
      <c r="AK1972">
        <v>4871127.5888800006</v>
      </c>
      <c r="AL1972">
        <v>5.8488898811263467E-4</v>
      </c>
    </row>
    <row r="1973" spans="1:82" x14ac:dyDescent="0.3">
      <c r="A1973" t="s">
        <v>8170</v>
      </c>
      <c r="B1973" t="s">
        <v>49</v>
      </c>
      <c r="C1973" t="s">
        <v>648</v>
      </c>
      <c r="D1973" t="s">
        <v>118</v>
      </c>
      <c r="E1973" t="s">
        <v>119</v>
      </c>
      <c r="F1973" t="s">
        <v>3254</v>
      </c>
      <c r="G1973" t="s">
        <v>53</v>
      </c>
      <c r="H1973" t="s">
        <v>3255</v>
      </c>
      <c r="I1973" t="s">
        <v>3256</v>
      </c>
      <c r="J1973" t="s">
        <v>55</v>
      </c>
      <c r="K1973" t="s">
        <v>3896</v>
      </c>
      <c r="L1973" t="s">
        <v>108</v>
      </c>
      <c r="M1973" t="s">
        <v>3897</v>
      </c>
      <c r="N1973" t="s">
        <v>3309</v>
      </c>
      <c r="O1973" t="s">
        <v>108</v>
      </c>
      <c r="P1973" t="s">
        <v>108</v>
      </c>
      <c r="Q1973" t="s">
        <v>108</v>
      </c>
      <c r="R1973">
        <v>-3.9380000000000005E-3</v>
      </c>
      <c r="S1973" t="s">
        <v>3194</v>
      </c>
      <c r="T1973" t="s">
        <v>3208</v>
      </c>
      <c r="U1973" t="s">
        <v>3194</v>
      </c>
      <c r="X1973" t="s">
        <v>55</v>
      </c>
      <c r="Y1973">
        <v>1.11036</v>
      </c>
      <c r="Z1973">
        <v>2</v>
      </c>
      <c r="AA1973" t="b">
        <v>0</v>
      </c>
      <c r="AC1973" t="s">
        <v>3309</v>
      </c>
      <c r="AD1973" t="b">
        <v>0</v>
      </c>
      <c r="AE1973" t="b">
        <v>0</v>
      </c>
      <c r="AF1973" t="s">
        <v>108</v>
      </c>
      <c r="AG1973">
        <v>1504753748.6137948</v>
      </c>
      <c r="AH1973">
        <v>9.7325925555011242E-3</v>
      </c>
      <c r="AI1973">
        <v>263000141.74897432</v>
      </c>
      <c r="AJ1973">
        <v>4.8941534946982104E-3</v>
      </c>
      <c r="BE1973">
        <v>5666526.0250000004</v>
      </c>
      <c r="BF1973">
        <v>1.4196508707172636E-2</v>
      </c>
      <c r="BK1973">
        <v>-512286.59499999881</v>
      </c>
      <c r="BL1973">
        <v>-1.9712857206434373E-4</v>
      </c>
      <c r="CA1973">
        <v>-249895.89999999851</v>
      </c>
      <c r="CB1973">
        <v>-2.7462631969038661E-4</v>
      </c>
    </row>
    <row r="1974" spans="1:82" x14ac:dyDescent="0.3">
      <c r="A1974" t="s">
        <v>8171</v>
      </c>
      <c r="B1974" t="s">
        <v>49</v>
      </c>
      <c r="C1974" t="s">
        <v>2108</v>
      </c>
      <c r="D1974" t="s">
        <v>926</v>
      </c>
      <c r="E1974" t="s">
        <v>927</v>
      </c>
      <c r="F1974" t="s">
        <v>3250</v>
      </c>
      <c r="G1974" t="s">
        <v>53</v>
      </c>
      <c r="H1974" t="s">
        <v>3394</v>
      </c>
      <c r="I1974" t="s">
        <v>4030</v>
      </c>
      <c r="J1974" t="s">
        <v>56</v>
      </c>
      <c r="K1974" t="s">
        <v>8172</v>
      </c>
      <c r="L1974" t="s">
        <v>63</v>
      </c>
      <c r="M1974" t="s">
        <v>4032</v>
      </c>
      <c r="N1974" t="s">
        <v>3207</v>
      </c>
      <c r="O1974" t="s">
        <v>68</v>
      </c>
      <c r="P1974" t="s">
        <v>56</v>
      </c>
      <c r="Q1974" t="s">
        <v>63</v>
      </c>
      <c r="R1974">
        <v>6.378E-3</v>
      </c>
      <c r="S1974" t="s">
        <v>3194</v>
      </c>
      <c r="T1974" t="s">
        <v>3194</v>
      </c>
      <c r="U1974" t="s">
        <v>3194</v>
      </c>
      <c r="V1974" t="s">
        <v>55</v>
      </c>
      <c r="X1974" t="s">
        <v>55</v>
      </c>
      <c r="Y1974">
        <v>1.0115699999999999</v>
      </c>
      <c r="Z1974">
        <v>5</v>
      </c>
      <c r="AA1974" t="b">
        <v>0</v>
      </c>
      <c r="AB1974" t="s">
        <v>56</v>
      </c>
      <c r="AC1974" t="s">
        <v>3207</v>
      </c>
      <c r="AD1974" t="b">
        <v>0</v>
      </c>
      <c r="AE1974" t="b">
        <v>0</v>
      </c>
      <c r="AF1974" t="s">
        <v>63</v>
      </c>
      <c r="BK1974">
        <v>5123928.7669999991</v>
      </c>
      <c r="BL1974">
        <v>1.9716946940571919E-3</v>
      </c>
    </row>
    <row r="1975" spans="1:82" x14ac:dyDescent="0.3">
      <c r="A1975" t="s">
        <v>8173</v>
      </c>
      <c r="B1975" t="s">
        <v>49</v>
      </c>
      <c r="C1975" t="s">
        <v>2109</v>
      </c>
      <c r="D1975" t="s">
        <v>118</v>
      </c>
      <c r="E1975" t="s">
        <v>119</v>
      </c>
      <c r="F1975" t="s">
        <v>3254</v>
      </c>
      <c r="G1975" t="s">
        <v>53</v>
      </c>
      <c r="H1975" t="s">
        <v>5778</v>
      </c>
      <c r="I1975" t="s">
        <v>3256</v>
      </c>
      <c r="J1975" t="s">
        <v>55</v>
      </c>
      <c r="K1975" t="s">
        <v>5405</v>
      </c>
      <c r="L1975" t="s">
        <v>108</v>
      </c>
      <c r="M1975" t="s">
        <v>5639</v>
      </c>
      <c r="N1975" t="s">
        <v>3309</v>
      </c>
      <c r="O1975" t="s">
        <v>108</v>
      </c>
      <c r="P1975" t="s">
        <v>108</v>
      </c>
      <c r="Q1975" t="s">
        <v>108</v>
      </c>
      <c r="R1975">
        <v>-4.9639999999999997E-3</v>
      </c>
      <c r="S1975" t="s">
        <v>3194</v>
      </c>
      <c r="T1975" t="s">
        <v>3208</v>
      </c>
      <c r="U1975" t="s">
        <v>3194</v>
      </c>
      <c r="X1975" t="s">
        <v>55</v>
      </c>
      <c r="Y1975">
        <v>0.97765000000000002</v>
      </c>
      <c r="Z1975">
        <v>2</v>
      </c>
      <c r="AA1975" t="b">
        <v>0</v>
      </c>
      <c r="AC1975" t="s">
        <v>3309</v>
      </c>
      <c r="AD1975" t="b">
        <v>0</v>
      </c>
      <c r="AE1975" t="b">
        <v>0</v>
      </c>
      <c r="AF1975" t="s">
        <v>108</v>
      </c>
      <c r="BC1975">
        <v>14680263.705</v>
      </c>
      <c r="BD1975">
        <v>1.3437020194332565E-2</v>
      </c>
      <c r="BS1975">
        <v>58721054.82</v>
      </c>
      <c r="BT1975">
        <v>1.2118446183667964E-2</v>
      </c>
    </row>
    <row r="1976" spans="1:82" x14ac:dyDescent="0.3">
      <c r="A1976" t="s">
        <v>8174</v>
      </c>
      <c r="B1976" t="s">
        <v>49</v>
      </c>
      <c r="C1976" t="s">
        <v>1746</v>
      </c>
      <c r="D1976" t="s">
        <v>113</v>
      </c>
      <c r="E1976" t="s">
        <v>114</v>
      </c>
      <c r="F1976" t="s">
        <v>3254</v>
      </c>
      <c r="G1976" t="s">
        <v>53</v>
      </c>
      <c r="H1976" t="s">
        <v>8175</v>
      </c>
      <c r="I1976" t="s">
        <v>3895</v>
      </c>
      <c r="J1976" t="s">
        <v>55</v>
      </c>
      <c r="K1976" t="s">
        <v>4083</v>
      </c>
      <c r="L1976" t="s">
        <v>54</v>
      </c>
      <c r="M1976" t="s">
        <v>4084</v>
      </c>
      <c r="N1976" t="s">
        <v>3409</v>
      </c>
      <c r="O1976" t="s">
        <v>54</v>
      </c>
      <c r="P1976" t="s">
        <v>76</v>
      </c>
      <c r="Q1976" t="s">
        <v>54</v>
      </c>
      <c r="R1976">
        <v>2.0200000000000001E-3</v>
      </c>
      <c r="S1976" t="s">
        <v>3194</v>
      </c>
      <c r="T1976" t="s">
        <v>3194</v>
      </c>
      <c r="U1976" t="s">
        <v>3201</v>
      </c>
      <c r="V1976" t="s">
        <v>55</v>
      </c>
      <c r="W1976" t="s">
        <v>55</v>
      </c>
      <c r="X1976" t="s">
        <v>55</v>
      </c>
      <c r="Y1976">
        <v>1.25559</v>
      </c>
      <c r="Z1976">
        <v>4</v>
      </c>
      <c r="AA1976" t="b">
        <v>0</v>
      </c>
      <c r="AC1976" t="s">
        <v>3409</v>
      </c>
      <c r="AD1976" t="b">
        <v>0</v>
      </c>
      <c r="AE1976" t="b">
        <v>0</v>
      </c>
      <c r="AF1976" t="s">
        <v>54</v>
      </c>
      <c r="BK1976">
        <v>3871914.9</v>
      </c>
      <c r="BL1976">
        <v>1.4899180709416339E-3</v>
      </c>
    </row>
    <row r="1977" spans="1:82" x14ac:dyDescent="0.3">
      <c r="A1977" t="s">
        <v>8176</v>
      </c>
      <c r="B1977" t="s">
        <v>49</v>
      </c>
      <c r="C1977" t="s">
        <v>626</v>
      </c>
      <c r="D1977" t="s">
        <v>435</v>
      </c>
      <c r="E1977" t="s">
        <v>436</v>
      </c>
      <c r="F1977" t="s">
        <v>3571</v>
      </c>
      <c r="G1977" t="s">
        <v>271</v>
      </c>
      <c r="H1977" t="s">
        <v>7392</v>
      </c>
      <c r="I1977" t="s">
        <v>3875</v>
      </c>
      <c r="J1977" t="s">
        <v>63</v>
      </c>
      <c r="K1977" t="s">
        <v>3875</v>
      </c>
      <c r="L1977" t="s">
        <v>108</v>
      </c>
      <c r="M1977" t="s">
        <v>3497</v>
      </c>
      <c r="N1977" t="s">
        <v>3207</v>
      </c>
      <c r="O1977" t="s">
        <v>63</v>
      </c>
      <c r="P1977" t="s">
        <v>68</v>
      </c>
      <c r="Q1977" t="s">
        <v>108</v>
      </c>
      <c r="R1977">
        <v>5.3119999999999999E-3</v>
      </c>
      <c r="S1977" t="s">
        <v>3194</v>
      </c>
      <c r="T1977" t="s">
        <v>3194</v>
      </c>
      <c r="U1977" t="s">
        <v>3194</v>
      </c>
      <c r="V1977" t="s">
        <v>55</v>
      </c>
      <c r="W1977" t="s">
        <v>55</v>
      </c>
      <c r="X1977" t="s">
        <v>55</v>
      </c>
      <c r="Y1977">
        <v>0.96482000000000001</v>
      </c>
      <c r="Z1977">
        <v>3</v>
      </c>
      <c r="AA1977" t="b">
        <v>0</v>
      </c>
      <c r="AB1977" t="s">
        <v>63</v>
      </c>
      <c r="AC1977" t="s">
        <v>3207</v>
      </c>
      <c r="AD1977" t="b">
        <v>0</v>
      </c>
      <c r="AE1977" t="b">
        <v>0</v>
      </c>
      <c r="AF1977" t="s">
        <v>108</v>
      </c>
      <c r="BA1977">
        <v>2417794.8629999999</v>
      </c>
      <c r="BB1977">
        <v>3.4803169275592831E-3</v>
      </c>
      <c r="BO1977">
        <v>483558.97260000004</v>
      </c>
      <c r="BP1977">
        <v>1.2459648326007134E-3</v>
      </c>
      <c r="BS1977">
        <v>7253384.5890000006</v>
      </c>
      <c r="BT1977">
        <v>1.4969034711771732E-3</v>
      </c>
      <c r="BU1977">
        <v>483558.97260000004</v>
      </c>
      <c r="BV1977">
        <v>1.9350626254417047E-3</v>
      </c>
    </row>
    <row r="1978" spans="1:82" x14ac:dyDescent="0.3">
      <c r="A1978" t="s">
        <v>8177</v>
      </c>
      <c r="B1978" t="s">
        <v>49</v>
      </c>
      <c r="C1978" t="s">
        <v>8178</v>
      </c>
      <c r="D1978" t="s">
        <v>262</v>
      </c>
      <c r="E1978" t="s">
        <v>4250</v>
      </c>
      <c r="F1978" t="s">
        <v>5829</v>
      </c>
      <c r="H1978" t="s">
        <v>8179</v>
      </c>
      <c r="R1978">
        <v>0</v>
      </c>
      <c r="Y1978">
        <v>1</v>
      </c>
      <c r="AA1978" t="b">
        <v>0</v>
      </c>
      <c r="AD1978" t="b">
        <v>0</v>
      </c>
      <c r="AE1978" t="b">
        <v>0</v>
      </c>
      <c r="AG1978">
        <v>403564158.13999999</v>
      </c>
      <c r="AH1978">
        <v>2.6102114879585653E-3</v>
      </c>
    </row>
    <row r="1979" spans="1:82" x14ac:dyDescent="0.3">
      <c r="A1979" t="s">
        <v>8180</v>
      </c>
      <c r="B1979" t="s">
        <v>3210</v>
      </c>
      <c r="C1979" t="s">
        <v>2100</v>
      </c>
      <c r="D1979" t="s">
        <v>1916</v>
      </c>
      <c r="E1979" t="s">
        <v>1917</v>
      </c>
      <c r="F1979" t="s">
        <v>3527</v>
      </c>
      <c r="G1979" t="s">
        <v>53</v>
      </c>
      <c r="H1979" t="s">
        <v>8181</v>
      </c>
      <c r="I1979" t="s">
        <v>8182</v>
      </c>
      <c r="J1979" t="s">
        <v>48</v>
      </c>
      <c r="K1979" t="s">
        <v>4911</v>
      </c>
      <c r="L1979" t="s">
        <v>55</v>
      </c>
      <c r="M1979" t="s">
        <v>5151</v>
      </c>
      <c r="N1979" t="s">
        <v>3237</v>
      </c>
      <c r="O1979" t="s">
        <v>48</v>
      </c>
      <c r="P1979" t="s">
        <v>48</v>
      </c>
      <c r="Q1979" t="s">
        <v>48</v>
      </c>
      <c r="R1979">
        <v>3.4529999999999999E-3</v>
      </c>
      <c r="S1979" t="s">
        <v>3194</v>
      </c>
      <c r="T1979" t="s">
        <v>3194</v>
      </c>
      <c r="U1979" t="s">
        <v>3194</v>
      </c>
      <c r="Y1979">
        <v>1.0078799999999999</v>
      </c>
      <c r="Z1979">
        <v>1</v>
      </c>
      <c r="AA1979" t="b">
        <v>0</v>
      </c>
      <c r="AB1979" t="s">
        <v>48</v>
      </c>
      <c r="AC1979" t="s">
        <v>3237</v>
      </c>
      <c r="AD1979" t="b">
        <v>0</v>
      </c>
      <c r="AE1979" t="b">
        <v>0</v>
      </c>
      <c r="CC1979">
        <v>808873.44447999983</v>
      </c>
      <c r="CD1979">
        <v>3.5229285363657967E-3</v>
      </c>
    </row>
    <row r="1980" spans="1:82" x14ac:dyDescent="0.3">
      <c r="A1980" t="s">
        <v>8183</v>
      </c>
      <c r="B1980" t="s">
        <v>49</v>
      </c>
      <c r="C1980" t="s">
        <v>8184</v>
      </c>
      <c r="E1980" t="s">
        <v>8185</v>
      </c>
      <c r="F1980" t="s">
        <v>3808</v>
      </c>
      <c r="R1980">
        <v>0</v>
      </c>
      <c r="Y1980">
        <v>228.93</v>
      </c>
      <c r="AA1980" t="b">
        <v>0</v>
      </c>
      <c r="AD1980" t="b">
        <v>0</v>
      </c>
      <c r="AE1980" t="b">
        <v>0</v>
      </c>
      <c r="BS1980">
        <v>9526235.1600000001</v>
      </c>
      <c r="BT1980">
        <v>1.9659586918746291E-3</v>
      </c>
    </row>
    <row r="1981" spans="1:82" x14ac:dyDescent="0.3">
      <c r="A1981" t="s">
        <v>8186</v>
      </c>
      <c r="B1981" t="s">
        <v>49</v>
      </c>
      <c r="C1981" t="s">
        <v>627</v>
      </c>
      <c r="D1981" t="s">
        <v>628</v>
      </c>
      <c r="E1981" t="s">
        <v>629</v>
      </c>
      <c r="F1981" t="s">
        <v>3914</v>
      </c>
      <c r="G1981" t="s">
        <v>53</v>
      </c>
      <c r="H1981" t="s">
        <v>6309</v>
      </c>
      <c r="I1981" t="s">
        <v>4331</v>
      </c>
      <c r="J1981" t="s">
        <v>62</v>
      </c>
      <c r="K1981" t="s">
        <v>5049</v>
      </c>
      <c r="L1981" t="s">
        <v>107</v>
      </c>
      <c r="M1981" t="s">
        <v>5050</v>
      </c>
      <c r="N1981" t="s">
        <v>3309</v>
      </c>
      <c r="O1981" t="s">
        <v>107</v>
      </c>
      <c r="P1981" t="s">
        <v>62</v>
      </c>
      <c r="Q1981" t="s">
        <v>108</v>
      </c>
      <c r="R1981">
        <v>2.3E-5</v>
      </c>
      <c r="S1981" t="s">
        <v>3194</v>
      </c>
      <c r="V1981" t="s">
        <v>55</v>
      </c>
      <c r="W1981" t="s">
        <v>55</v>
      </c>
      <c r="X1981" t="s">
        <v>55</v>
      </c>
      <c r="Y1981">
        <v>1.0170600000000001</v>
      </c>
      <c r="Z1981">
        <v>3</v>
      </c>
      <c r="AA1981" t="b">
        <v>0</v>
      </c>
      <c r="AB1981" t="s">
        <v>62</v>
      </c>
      <c r="AC1981" t="s">
        <v>3309</v>
      </c>
      <c r="AD1981" t="b">
        <v>0</v>
      </c>
      <c r="AE1981" t="b">
        <v>0</v>
      </c>
      <c r="AF1981" t="s">
        <v>107</v>
      </c>
      <c r="AG1981">
        <v>3063868.3563000001</v>
      </c>
      <c r="AH1981">
        <v>1.9816785559119542E-5</v>
      </c>
      <c r="BU1981">
        <v>2553223.6302499999</v>
      </c>
      <c r="BV1981">
        <v>1.0217259737166057E-2</v>
      </c>
      <c r="BW1981">
        <v>2553223.6302499999</v>
      </c>
      <c r="BX1981">
        <v>1.288206671539501E-2</v>
      </c>
    </row>
    <row r="1982" spans="1:82" x14ac:dyDescent="0.3">
      <c r="A1982" t="s">
        <v>8187</v>
      </c>
      <c r="B1982" t="s">
        <v>49</v>
      </c>
      <c r="D1982" t="s">
        <v>514</v>
      </c>
      <c r="E1982" t="s">
        <v>4622</v>
      </c>
      <c r="F1982" t="s">
        <v>3864</v>
      </c>
      <c r="H1982" t="s">
        <v>4323</v>
      </c>
      <c r="R1982">
        <v>0</v>
      </c>
      <c r="Y1982">
        <v>0.26757756599999993</v>
      </c>
      <c r="Z1982">
        <v>4</v>
      </c>
      <c r="AA1982" t="b">
        <v>0</v>
      </c>
      <c r="AD1982" t="b">
        <v>0</v>
      </c>
      <c r="AE1982" t="b">
        <v>0</v>
      </c>
      <c r="AG1982">
        <v>133788782.99999997</v>
      </c>
      <c r="AH1982">
        <v>8.6533209479284102E-4</v>
      </c>
    </row>
    <row r="1983" spans="1:82" x14ac:dyDescent="0.3">
      <c r="A1983" t="s">
        <v>8188</v>
      </c>
      <c r="B1983" t="s">
        <v>49</v>
      </c>
      <c r="C1983" t="s">
        <v>655</v>
      </c>
      <c r="D1983" t="s">
        <v>656</v>
      </c>
      <c r="E1983" t="s">
        <v>657</v>
      </c>
      <c r="F1983" t="s">
        <v>3914</v>
      </c>
      <c r="G1983" t="s">
        <v>53</v>
      </c>
      <c r="H1983" t="s">
        <v>8189</v>
      </c>
      <c r="I1983" t="s">
        <v>3916</v>
      </c>
      <c r="J1983" t="s">
        <v>68</v>
      </c>
      <c r="K1983" t="s">
        <v>3917</v>
      </c>
      <c r="L1983" t="s">
        <v>68</v>
      </c>
      <c r="M1983" t="s">
        <v>3348</v>
      </c>
      <c r="N1983" t="s">
        <v>3221</v>
      </c>
      <c r="O1983" t="s">
        <v>68</v>
      </c>
      <c r="P1983" t="s">
        <v>56</v>
      </c>
      <c r="Q1983" t="s">
        <v>68</v>
      </c>
      <c r="R1983">
        <v>1.3000000000000002E-4</v>
      </c>
      <c r="S1983" t="s">
        <v>3194</v>
      </c>
      <c r="T1983" t="s">
        <v>3194</v>
      </c>
      <c r="U1983" t="s">
        <v>3194</v>
      </c>
      <c r="V1983" t="s">
        <v>55</v>
      </c>
      <c r="W1983" t="s">
        <v>55</v>
      </c>
      <c r="Y1983">
        <v>1.0884499999999999</v>
      </c>
      <c r="Z1983">
        <v>3</v>
      </c>
      <c r="AA1983" t="b">
        <v>0</v>
      </c>
      <c r="AB1983" t="s">
        <v>68</v>
      </c>
      <c r="AC1983" t="s">
        <v>3221</v>
      </c>
      <c r="AD1983" t="b">
        <v>0</v>
      </c>
      <c r="AE1983" t="b">
        <v>0</v>
      </c>
      <c r="AF1983" t="s">
        <v>68</v>
      </c>
      <c r="AG1983">
        <v>32791209.932799999</v>
      </c>
      <c r="AH1983">
        <v>2.1209017486870812E-4</v>
      </c>
      <c r="AI1983">
        <v>3334699.3151999996</v>
      </c>
      <c r="AJ1983">
        <v>6.2055214870687244E-5</v>
      </c>
    </row>
    <row r="1984" spans="1:82" x14ac:dyDescent="0.3">
      <c r="A1984" t="s">
        <v>8190</v>
      </c>
      <c r="B1984" t="s">
        <v>49</v>
      </c>
      <c r="C1984" t="s">
        <v>2433</v>
      </c>
      <c r="D1984" t="s">
        <v>2434</v>
      </c>
      <c r="E1984" t="s">
        <v>2435</v>
      </c>
      <c r="F1984" t="s">
        <v>3196</v>
      </c>
      <c r="G1984" t="s">
        <v>53</v>
      </c>
      <c r="H1984" t="s">
        <v>8191</v>
      </c>
      <c r="I1984" t="s">
        <v>4680</v>
      </c>
      <c r="J1984" t="s">
        <v>76</v>
      </c>
      <c r="K1984" t="s">
        <v>3256</v>
      </c>
      <c r="L1984" t="s">
        <v>55</v>
      </c>
      <c r="M1984" t="s">
        <v>3256</v>
      </c>
      <c r="N1984" t="s">
        <v>55</v>
      </c>
      <c r="O1984" t="s">
        <v>76</v>
      </c>
      <c r="P1984" t="s">
        <v>76</v>
      </c>
      <c r="Q1984" t="s">
        <v>76</v>
      </c>
      <c r="R1984">
        <v>4.4159999999999998E-3</v>
      </c>
      <c r="U1984" t="s">
        <v>3194</v>
      </c>
      <c r="Y1984">
        <v>1.0034999999999998</v>
      </c>
      <c r="Z1984">
        <v>4</v>
      </c>
      <c r="AA1984" t="b">
        <v>0</v>
      </c>
      <c r="AB1984" t="s">
        <v>76</v>
      </c>
      <c r="AD1984" t="b">
        <v>0</v>
      </c>
      <c r="AE1984" t="b">
        <v>0</v>
      </c>
      <c r="AG1984">
        <v>67272295.890319988</v>
      </c>
      <c r="AH1984">
        <v>4.3511029414397496E-4</v>
      </c>
      <c r="AI1984">
        <v>23910032.876679998</v>
      </c>
      <c r="AJ1984">
        <v>4.4494033418979661E-4</v>
      </c>
      <c r="BK1984">
        <v>10131369.863</v>
      </c>
      <c r="BL1984">
        <v>3.8985647753459573E-3</v>
      </c>
    </row>
    <row r="1985" spans="1:82" x14ac:dyDescent="0.3">
      <c r="A1985" t="s">
        <v>8192</v>
      </c>
      <c r="B1985" t="s">
        <v>49</v>
      </c>
      <c r="C1985" t="s">
        <v>1758</v>
      </c>
      <c r="D1985" t="s">
        <v>1663</v>
      </c>
      <c r="E1985" t="s">
        <v>1664</v>
      </c>
      <c r="F1985" t="s">
        <v>3188</v>
      </c>
      <c r="G1985" t="s">
        <v>53</v>
      </c>
      <c r="H1985" t="s">
        <v>8193</v>
      </c>
      <c r="I1985" t="s">
        <v>4632</v>
      </c>
      <c r="J1985" t="s">
        <v>62</v>
      </c>
      <c r="K1985" t="s">
        <v>4633</v>
      </c>
      <c r="L1985" t="s">
        <v>55</v>
      </c>
      <c r="M1985" t="s">
        <v>4633</v>
      </c>
      <c r="N1985" t="s">
        <v>55</v>
      </c>
      <c r="O1985" t="s">
        <v>62</v>
      </c>
      <c r="P1985" t="s">
        <v>62</v>
      </c>
      <c r="Q1985" t="s">
        <v>62</v>
      </c>
      <c r="R1985">
        <v>1.1230000000000001E-3</v>
      </c>
      <c r="Y1985">
        <v>0.99156999999999995</v>
      </c>
      <c r="Z1985">
        <v>4</v>
      </c>
      <c r="AA1985" t="b">
        <v>0</v>
      </c>
      <c r="AB1985" t="s">
        <v>62</v>
      </c>
      <c r="AD1985" t="b">
        <v>0</v>
      </c>
      <c r="AE1985" t="b">
        <v>0</v>
      </c>
      <c r="BS1985">
        <v>24204438.875141997</v>
      </c>
      <c r="BT1985">
        <v>4.9951451112963683E-3</v>
      </c>
    </row>
    <row r="1986" spans="1:82" x14ac:dyDescent="0.3">
      <c r="A1986" t="s">
        <v>8194</v>
      </c>
      <c r="B1986" t="s">
        <v>49</v>
      </c>
      <c r="C1986" t="s">
        <v>597</v>
      </c>
      <c r="D1986" t="s">
        <v>598</v>
      </c>
      <c r="E1986" t="s">
        <v>599</v>
      </c>
      <c r="F1986" t="s">
        <v>3217</v>
      </c>
      <c r="G1986" t="s">
        <v>53</v>
      </c>
      <c r="H1986" t="s">
        <v>5530</v>
      </c>
      <c r="I1986" t="s">
        <v>3709</v>
      </c>
      <c r="J1986" t="s">
        <v>54</v>
      </c>
      <c r="K1986" t="s">
        <v>5271</v>
      </c>
      <c r="L1986" t="s">
        <v>54</v>
      </c>
      <c r="M1986" t="s">
        <v>4365</v>
      </c>
      <c r="N1986" t="s">
        <v>3193</v>
      </c>
      <c r="O1986" t="s">
        <v>54</v>
      </c>
      <c r="P1986" t="s">
        <v>54</v>
      </c>
      <c r="Q1986" t="s">
        <v>54</v>
      </c>
      <c r="R1986">
        <v>1.7330999999999999E-2</v>
      </c>
      <c r="S1986" t="s">
        <v>3208</v>
      </c>
      <c r="T1986" t="s">
        <v>3194</v>
      </c>
      <c r="U1986" t="s">
        <v>3194</v>
      </c>
      <c r="V1986" t="s">
        <v>55</v>
      </c>
      <c r="W1986" t="s">
        <v>55</v>
      </c>
      <c r="Y1986">
        <v>1.0033400000000001</v>
      </c>
      <c r="Z1986">
        <v>5</v>
      </c>
      <c r="AA1986" t="b">
        <v>0</v>
      </c>
      <c r="AB1986" t="s">
        <v>54</v>
      </c>
      <c r="AC1986" t="s">
        <v>3193</v>
      </c>
      <c r="AD1986" t="b">
        <v>0</v>
      </c>
      <c r="AE1986" t="b">
        <v>0</v>
      </c>
      <c r="AF1986" t="s">
        <v>54</v>
      </c>
      <c r="AG1986">
        <v>55407216.08070001</v>
      </c>
      <c r="AH1986">
        <v>3.5836817768012535E-4</v>
      </c>
      <c r="AI1986">
        <v>11819188.517490001</v>
      </c>
      <c r="AJ1986">
        <v>2.1994255365300098E-4</v>
      </c>
      <c r="CA1986">
        <v>8140637.8080000011</v>
      </c>
      <c r="CB1986">
        <v>8.9462588267493377E-3</v>
      </c>
    </row>
    <row r="1987" spans="1:82" x14ac:dyDescent="0.3">
      <c r="A1987" t="s">
        <v>8195</v>
      </c>
      <c r="B1987" t="s">
        <v>49</v>
      </c>
      <c r="C1987" t="s">
        <v>2118</v>
      </c>
      <c r="D1987" t="s">
        <v>1301</v>
      </c>
      <c r="E1987" t="s">
        <v>1302</v>
      </c>
      <c r="F1987" t="s">
        <v>3217</v>
      </c>
      <c r="G1987" t="s">
        <v>53</v>
      </c>
      <c r="H1987" t="s">
        <v>8196</v>
      </c>
      <c r="I1987" t="s">
        <v>3992</v>
      </c>
      <c r="J1987" t="s">
        <v>54</v>
      </c>
      <c r="K1987" t="s">
        <v>4941</v>
      </c>
      <c r="L1987" t="s">
        <v>54</v>
      </c>
      <c r="M1987" t="s">
        <v>4365</v>
      </c>
      <c r="N1987" t="s">
        <v>3221</v>
      </c>
      <c r="O1987" t="s">
        <v>54</v>
      </c>
      <c r="P1987" t="s">
        <v>54</v>
      </c>
      <c r="Q1987" t="s">
        <v>56</v>
      </c>
      <c r="R1987">
        <v>4.078E-3</v>
      </c>
      <c r="S1987" t="s">
        <v>3194</v>
      </c>
      <c r="T1987" t="s">
        <v>3194</v>
      </c>
      <c r="U1987" t="s">
        <v>3194</v>
      </c>
      <c r="V1987" t="s">
        <v>55</v>
      </c>
      <c r="Y1987">
        <v>0.97361000000000009</v>
      </c>
      <c r="Z1987">
        <v>5</v>
      </c>
      <c r="AA1987" t="b">
        <v>0</v>
      </c>
      <c r="AB1987" t="s">
        <v>54</v>
      </c>
      <c r="AC1987" t="s">
        <v>3221</v>
      </c>
      <c r="AD1987" t="b">
        <v>0</v>
      </c>
      <c r="AE1987" t="b">
        <v>0</v>
      </c>
      <c r="AF1987" t="s">
        <v>54</v>
      </c>
      <c r="AG1987">
        <v>19771235.055740003</v>
      </c>
      <c r="AH1987">
        <v>1.2787831583328739E-4</v>
      </c>
      <c r="AI1987">
        <v>8473386.4524600003</v>
      </c>
      <c r="AJ1987">
        <v>1.5768072839222075E-4</v>
      </c>
    </row>
    <row r="1988" spans="1:82" x14ac:dyDescent="0.3">
      <c r="A1988" t="s">
        <v>8197</v>
      </c>
      <c r="B1988" t="s">
        <v>3210</v>
      </c>
      <c r="C1988" t="s">
        <v>1807</v>
      </c>
      <c r="D1988" t="s">
        <v>1064</v>
      </c>
      <c r="E1988" t="s">
        <v>1065</v>
      </c>
      <c r="F1988" t="s">
        <v>3271</v>
      </c>
      <c r="G1988" t="s">
        <v>53</v>
      </c>
      <c r="H1988" t="s">
        <v>4206</v>
      </c>
      <c r="I1988" t="s">
        <v>5532</v>
      </c>
      <c r="J1988" t="s">
        <v>48</v>
      </c>
      <c r="K1988" t="s">
        <v>4987</v>
      </c>
      <c r="L1988" t="s">
        <v>48</v>
      </c>
      <c r="M1988" t="s">
        <v>4987</v>
      </c>
      <c r="N1988" t="s">
        <v>3237</v>
      </c>
      <c r="O1988" t="s">
        <v>48</v>
      </c>
      <c r="P1988" t="s">
        <v>48</v>
      </c>
      <c r="Q1988" t="s">
        <v>48</v>
      </c>
      <c r="R1988">
        <v>4.457E-3</v>
      </c>
      <c r="S1988" t="s">
        <v>3194</v>
      </c>
      <c r="T1988" t="s">
        <v>3194</v>
      </c>
      <c r="U1988" t="s">
        <v>3194</v>
      </c>
      <c r="W1988" t="s">
        <v>55</v>
      </c>
      <c r="Y1988">
        <v>0.85234999999999994</v>
      </c>
      <c r="Z1988">
        <v>2</v>
      </c>
      <c r="AA1988" t="b">
        <v>0</v>
      </c>
      <c r="AB1988" t="s">
        <v>48</v>
      </c>
      <c r="AC1988" t="s">
        <v>3237</v>
      </c>
      <c r="AD1988" t="b">
        <v>0</v>
      </c>
      <c r="AE1988" t="b">
        <v>0</v>
      </c>
      <c r="AF1988" t="s">
        <v>48</v>
      </c>
      <c r="CC1988">
        <v>3253918.8887199997</v>
      </c>
      <c r="CD1988">
        <v>1.417196198777522E-2</v>
      </c>
    </row>
    <row r="1989" spans="1:82" x14ac:dyDescent="0.3">
      <c r="A1989" t="s">
        <v>8198</v>
      </c>
      <c r="B1989" t="s">
        <v>49</v>
      </c>
      <c r="C1989" t="s">
        <v>2398</v>
      </c>
      <c r="D1989" t="s">
        <v>1245</v>
      </c>
      <c r="E1989" t="s">
        <v>1246</v>
      </c>
      <c r="F1989" t="s">
        <v>3527</v>
      </c>
      <c r="G1989" t="s">
        <v>53</v>
      </c>
      <c r="H1989" t="s">
        <v>8199</v>
      </c>
      <c r="I1989" t="s">
        <v>5108</v>
      </c>
      <c r="J1989" t="s">
        <v>48</v>
      </c>
      <c r="K1989" t="s">
        <v>8009</v>
      </c>
      <c r="L1989" t="s">
        <v>48</v>
      </c>
      <c r="M1989" t="s">
        <v>8009</v>
      </c>
      <c r="N1989" t="s">
        <v>3581</v>
      </c>
      <c r="O1989" t="s">
        <v>48</v>
      </c>
      <c r="P1989" t="s">
        <v>129</v>
      </c>
      <c r="Q1989" t="s">
        <v>48</v>
      </c>
      <c r="R1989">
        <v>-6.0400000000000004E-4</v>
      </c>
      <c r="S1989" t="s">
        <v>3194</v>
      </c>
      <c r="T1989" t="s">
        <v>3194</v>
      </c>
      <c r="U1989" t="s">
        <v>3194</v>
      </c>
      <c r="X1989" t="s">
        <v>55</v>
      </c>
      <c r="Y1989">
        <v>0.96408000000000005</v>
      </c>
      <c r="Z1989">
        <v>1</v>
      </c>
      <c r="AA1989" t="b">
        <v>0</v>
      </c>
      <c r="AB1989" t="s">
        <v>48</v>
      </c>
      <c r="AC1989" t="s">
        <v>3581</v>
      </c>
      <c r="AD1989" t="b">
        <v>0</v>
      </c>
      <c r="AE1989" t="b">
        <v>0</v>
      </c>
      <c r="AF1989" t="s">
        <v>48</v>
      </c>
      <c r="AG1989">
        <v>434140988.07492006</v>
      </c>
      <c r="AH1989">
        <v>2.8079792806419688E-3</v>
      </c>
      <c r="AI1989">
        <v>146371433.76021001</v>
      </c>
      <c r="AJ1989">
        <v>2.7238170264762343E-3</v>
      </c>
      <c r="AS1989">
        <v>4583249.4248700002</v>
      </c>
      <c r="AT1989">
        <v>2.6082831762552867E-3</v>
      </c>
    </row>
    <row r="1990" spans="1:82" x14ac:dyDescent="0.3">
      <c r="A1990" t="s">
        <v>8200</v>
      </c>
      <c r="B1990" t="s">
        <v>49</v>
      </c>
      <c r="C1990" t="s">
        <v>1768</v>
      </c>
      <c r="D1990" t="s">
        <v>1769</v>
      </c>
      <c r="E1990" t="s">
        <v>1770</v>
      </c>
      <c r="F1990" t="s">
        <v>3271</v>
      </c>
      <c r="G1990" t="s">
        <v>53</v>
      </c>
      <c r="H1990" t="s">
        <v>8201</v>
      </c>
      <c r="I1990" t="s">
        <v>3226</v>
      </c>
      <c r="J1990" t="s">
        <v>55</v>
      </c>
      <c r="K1990" t="s">
        <v>6436</v>
      </c>
      <c r="L1990" t="s">
        <v>55</v>
      </c>
      <c r="M1990" t="s">
        <v>6436</v>
      </c>
      <c r="N1990" t="s">
        <v>55</v>
      </c>
      <c r="O1990" t="s">
        <v>55</v>
      </c>
      <c r="P1990" t="s">
        <v>55</v>
      </c>
      <c r="Q1990" t="s">
        <v>55</v>
      </c>
      <c r="R1990">
        <v>2.0559999999999997E-3</v>
      </c>
      <c r="U1990" t="s">
        <v>3194</v>
      </c>
      <c r="Y1990">
        <v>0.84304000000000001</v>
      </c>
      <c r="Z1990">
        <v>2</v>
      </c>
      <c r="AA1990" t="b">
        <v>0</v>
      </c>
      <c r="AD1990" t="b">
        <v>0</v>
      </c>
      <c r="AE1990" t="b">
        <v>0</v>
      </c>
      <c r="AG1990">
        <v>24156187.7247</v>
      </c>
      <c r="AH1990">
        <v>1.5623973891760242E-4</v>
      </c>
      <c r="AI1990">
        <v>7628269.8078000005</v>
      </c>
      <c r="AJ1990">
        <v>1.4195400462551581E-4</v>
      </c>
      <c r="AO1990">
        <v>3390342.1368</v>
      </c>
      <c r="AP1990">
        <v>8.5306076941927557E-4</v>
      </c>
      <c r="AQ1990">
        <v>847585.53419999999</v>
      </c>
      <c r="AR1990">
        <v>2.0900663044260198E-3</v>
      </c>
      <c r="AS1990">
        <v>2118963.8355</v>
      </c>
      <c r="AT1990">
        <v>1.2058819433299311E-3</v>
      </c>
      <c r="AU1990">
        <v>423792.7671</v>
      </c>
      <c r="AV1990">
        <v>9.2910772928153362E-3</v>
      </c>
      <c r="BC1990">
        <v>847585.53419999999</v>
      </c>
      <c r="BD1990">
        <v>7.7580513322730914E-4</v>
      </c>
      <c r="BE1990">
        <v>847585.53419999999</v>
      </c>
      <c r="BF1990">
        <v>2.1234801293167748E-3</v>
      </c>
      <c r="BK1990">
        <v>2118963.8355</v>
      </c>
      <c r="BL1990">
        <v>8.1538013921309211E-4</v>
      </c>
    </row>
    <row r="1991" spans="1:82" x14ac:dyDescent="0.3">
      <c r="A1991" t="s">
        <v>8202</v>
      </c>
      <c r="B1991" t="s">
        <v>49</v>
      </c>
      <c r="C1991" t="s">
        <v>2113</v>
      </c>
      <c r="D1991" t="s">
        <v>1449</v>
      </c>
      <c r="E1991" t="s">
        <v>1450</v>
      </c>
      <c r="F1991" t="s">
        <v>3196</v>
      </c>
      <c r="G1991" t="s">
        <v>53</v>
      </c>
      <c r="H1991" t="s">
        <v>5153</v>
      </c>
      <c r="I1991" t="s">
        <v>3256</v>
      </c>
      <c r="J1991" t="s">
        <v>55</v>
      </c>
      <c r="K1991" t="s">
        <v>3256</v>
      </c>
      <c r="L1991" t="s">
        <v>55</v>
      </c>
      <c r="M1991" t="s">
        <v>3256</v>
      </c>
      <c r="N1991" t="s">
        <v>55</v>
      </c>
      <c r="O1991" t="s">
        <v>55</v>
      </c>
      <c r="P1991" t="s">
        <v>55</v>
      </c>
      <c r="Q1991" t="s">
        <v>55</v>
      </c>
      <c r="R1991">
        <v>3.052E-3</v>
      </c>
      <c r="S1991" t="s">
        <v>3194</v>
      </c>
      <c r="U1991" t="s">
        <v>3194</v>
      </c>
      <c r="Y1991">
        <v>1.01491</v>
      </c>
      <c r="Z1991">
        <v>4</v>
      </c>
      <c r="AA1991" t="b">
        <v>0</v>
      </c>
      <c r="AD1991" t="b">
        <v>0</v>
      </c>
      <c r="AE1991" t="b">
        <v>0</v>
      </c>
      <c r="AG1991">
        <v>25632852.740000002</v>
      </c>
      <c r="AH1991">
        <v>1.6579065643358622E-4</v>
      </c>
      <c r="AI1991">
        <v>9740484.0412000008</v>
      </c>
      <c r="AJ1991">
        <v>1.8126006964586377E-4</v>
      </c>
      <c r="BC1991">
        <v>3588599.3836000003</v>
      </c>
      <c r="BD1991">
        <v>3.2846877519222737E-3</v>
      </c>
      <c r="BE1991">
        <v>1025314.1096</v>
      </c>
      <c r="BF1991">
        <v>2.568748580753824E-3</v>
      </c>
      <c r="BK1991">
        <v>4101256.4383999999</v>
      </c>
      <c r="BL1991">
        <v>1.5781690039566427E-3</v>
      </c>
      <c r="BS1991">
        <v>7177198.7672000006</v>
      </c>
      <c r="BT1991">
        <v>1.4811807668716748E-3</v>
      </c>
    </row>
    <row r="1992" spans="1:82" x14ac:dyDescent="0.3">
      <c r="A1992" t="s">
        <v>8203</v>
      </c>
      <c r="B1992" t="s">
        <v>49</v>
      </c>
      <c r="C1992" t="s">
        <v>2123</v>
      </c>
      <c r="D1992" t="s">
        <v>2010</v>
      </c>
      <c r="E1992" t="s">
        <v>2011</v>
      </c>
      <c r="F1992" t="s">
        <v>3188</v>
      </c>
      <c r="G1992" t="s">
        <v>53</v>
      </c>
      <c r="H1992" t="s">
        <v>8204</v>
      </c>
      <c r="I1992" t="s">
        <v>7106</v>
      </c>
      <c r="J1992" t="s">
        <v>76</v>
      </c>
      <c r="K1992" t="s">
        <v>3256</v>
      </c>
      <c r="L1992" t="s">
        <v>55</v>
      </c>
      <c r="M1992" t="s">
        <v>3263</v>
      </c>
      <c r="N1992" t="s">
        <v>3409</v>
      </c>
      <c r="O1992" t="s">
        <v>76</v>
      </c>
      <c r="P1992" t="s">
        <v>76</v>
      </c>
      <c r="Q1992" t="s">
        <v>76</v>
      </c>
      <c r="R1992">
        <v>1.3903E-2</v>
      </c>
      <c r="S1992" t="s">
        <v>3194</v>
      </c>
      <c r="U1992" t="s">
        <v>3208</v>
      </c>
      <c r="V1992" t="s">
        <v>55</v>
      </c>
      <c r="W1992" t="s">
        <v>55</v>
      </c>
      <c r="Y1992">
        <v>0.94476000000000004</v>
      </c>
      <c r="Z1992">
        <v>5</v>
      </c>
      <c r="AA1992" t="b">
        <v>0</v>
      </c>
      <c r="AB1992" t="s">
        <v>76</v>
      </c>
      <c r="AC1992" t="s">
        <v>3409</v>
      </c>
      <c r="AD1992" t="b">
        <v>0</v>
      </c>
      <c r="AE1992" t="b">
        <v>0</v>
      </c>
      <c r="AG1992">
        <v>7635997.8080000002</v>
      </c>
      <c r="AH1992">
        <v>4.9388848832193826E-5</v>
      </c>
      <c r="AI1992">
        <v>4772498.63</v>
      </c>
      <c r="AJ1992">
        <v>8.8811134066805157E-5</v>
      </c>
    </row>
    <row r="1993" spans="1:82" x14ac:dyDescent="0.3">
      <c r="A1993" t="s">
        <v>8205</v>
      </c>
      <c r="B1993" t="s">
        <v>49</v>
      </c>
      <c r="C1993" t="s">
        <v>1776</v>
      </c>
      <c r="D1993" t="s">
        <v>1191</v>
      </c>
      <c r="E1993" t="s">
        <v>1688</v>
      </c>
      <c r="F1993" t="s">
        <v>3196</v>
      </c>
      <c r="G1993" t="s">
        <v>53</v>
      </c>
      <c r="H1993" t="s">
        <v>8206</v>
      </c>
      <c r="I1993" t="s">
        <v>8207</v>
      </c>
      <c r="J1993" t="s">
        <v>68</v>
      </c>
      <c r="K1993" t="s">
        <v>8208</v>
      </c>
      <c r="L1993" t="s">
        <v>55</v>
      </c>
      <c r="M1993" t="s">
        <v>8208</v>
      </c>
      <c r="N1993" t="s">
        <v>3207</v>
      </c>
      <c r="O1993" t="s">
        <v>68</v>
      </c>
      <c r="P1993" t="s">
        <v>68</v>
      </c>
      <c r="Q1993" t="s">
        <v>68</v>
      </c>
      <c r="R1993">
        <v>2.9369999999999999E-3</v>
      </c>
      <c r="S1993" t="s">
        <v>3194</v>
      </c>
      <c r="U1993" t="s">
        <v>3194</v>
      </c>
      <c r="Y1993">
        <v>0.96754000000000007</v>
      </c>
      <c r="Z1993">
        <v>4</v>
      </c>
      <c r="AA1993" t="b">
        <v>0</v>
      </c>
      <c r="AB1993" t="s">
        <v>68</v>
      </c>
      <c r="AC1993" t="s">
        <v>3207</v>
      </c>
      <c r="AD1993" t="b">
        <v>0</v>
      </c>
      <c r="AE1993" t="b">
        <v>0</v>
      </c>
      <c r="AG1993">
        <v>53442222.152270004</v>
      </c>
      <c r="AH1993">
        <v>3.4565879895482855E-4</v>
      </c>
      <c r="AI1993">
        <v>40154410.110780001</v>
      </c>
      <c r="AJ1993">
        <v>7.472309530494217E-4</v>
      </c>
      <c r="AM1993">
        <v>484956.64385000005</v>
      </c>
      <c r="AN1993">
        <v>9.1056598018154369E-4</v>
      </c>
      <c r="AO1993">
        <v>5334523.0823500007</v>
      </c>
      <c r="AP1993">
        <v>1.3422457620780313E-3</v>
      </c>
      <c r="AQ1993">
        <v>2133809.23294</v>
      </c>
      <c r="AR1993">
        <v>5.261773116562736E-3</v>
      </c>
      <c r="AS1993">
        <v>5625497.0686600003</v>
      </c>
      <c r="AT1993">
        <v>3.2014162883303027E-3</v>
      </c>
      <c r="BK1993">
        <v>5334523.0823500007</v>
      </c>
      <c r="BL1993">
        <v>2.0527316703805995E-3</v>
      </c>
    </row>
    <row r="1994" spans="1:82" x14ac:dyDescent="0.3">
      <c r="A1994" t="s">
        <v>8209</v>
      </c>
      <c r="B1994" t="s">
        <v>49</v>
      </c>
      <c r="C1994" t="s">
        <v>670</v>
      </c>
      <c r="D1994" t="s">
        <v>671</v>
      </c>
      <c r="E1994" t="s">
        <v>672</v>
      </c>
      <c r="F1994" t="s">
        <v>3217</v>
      </c>
      <c r="G1994" t="s">
        <v>53</v>
      </c>
      <c r="H1994" t="s">
        <v>8210</v>
      </c>
      <c r="I1994" t="s">
        <v>7933</v>
      </c>
      <c r="J1994" t="s">
        <v>56</v>
      </c>
      <c r="K1994" t="s">
        <v>7050</v>
      </c>
      <c r="L1994" t="s">
        <v>56</v>
      </c>
      <c r="M1994" t="s">
        <v>5806</v>
      </c>
      <c r="N1994" t="s">
        <v>55</v>
      </c>
      <c r="O1994" t="s">
        <v>56</v>
      </c>
      <c r="P1994" t="s">
        <v>56</v>
      </c>
      <c r="Q1994" t="s">
        <v>56</v>
      </c>
      <c r="R1994">
        <v>1.3006E-2</v>
      </c>
      <c r="T1994" t="s">
        <v>3194</v>
      </c>
      <c r="U1994" t="s">
        <v>3194</v>
      </c>
      <c r="Y1994">
        <v>0.85460999999999998</v>
      </c>
      <c r="AA1994" t="b">
        <v>0</v>
      </c>
      <c r="AB1994" t="s">
        <v>56</v>
      </c>
      <c r="AD1994" t="b">
        <v>0</v>
      </c>
      <c r="AE1994" t="b">
        <v>0</v>
      </c>
      <c r="AF1994" t="s">
        <v>56</v>
      </c>
      <c r="BS1994">
        <v>5916289.6851299992</v>
      </c>
      <c r="BT1994">
        <v>1.2209630493868191E-3</v>
      </c>
    </row>
    <row r="1995" spans="1:82" x14ac:dyDescent="0.3">
      <c r="A1995" t="s">
        <v>8211</v>
      </c>
      <c r="B1995" t="s">
        <v>49</v>
      </c>
      <c r="C1995" t="s">
        <v>2124</v>
      </c>
      <c r="D1995" t="s">
        <v>2125</v>
      </c>
      <c r="E1995" t="s">
        <v>2126</v>
      </c>
      <c r="F1995" t="s">
        <v>3244</v>
      </c>
      <c r="G1995" t="s">
        <v>53</v>
      </c>
      <c r="H1995" t="s">
        <v>8212</v>
      </c>
      <c r="I1995" t="s">
        <v>4394</v>
      </c>
      <c r="J1995" t="s">
        <v>209</v>
      </c>
      <c r="K1995" t="s">
        <v>8213</v>
      </c>
      <c r="L1995" t="s">
        <v>55</v>
      </c>
      <c r="M1995" t="s">
        <v>8213</v>
      </c>
      <c r="N1995" t="s">
        <v>55</v>
      </c>
      <c r="O1995" t="s">
        <v>209</v>
      </c>
      <c r="P1995" t="s">
        <v>209</v>
      </c>
      <c r="Q1995" t="s">
        <v>209</v>
      </c>
      <c r="R1995">
        <v>9.8820000000000002E-3</v>
      </c>
      <c r="U1995" t="s">
        <v>3194</v>
      </c>
      <c r="Y1995">
        <v>0.94938</v>
      </c>
      <c r="AA1995" t="b">
        <v>0</v>
      </c>
      <c r="AB1995" t="s">
        <v>209</v>
      </c>
      <c r="AD1995" t="b">
        <v>0</v>
      </c>
      <c r="AE1995" t="b">
        <v>0</v>
      </c>
      <c r="AG1995">
        <v>25597188.781780001</v>
      </c>
      <c r="AH1995">
        <v>1.6555998561811793E-4</v>
      </c>
      <c r="AI1995">
        <v>11704290.781260001</v>
      </c>
      <c r="AJ1995">
        <v>2.1780442873198973E-4</v>
      </c>
      <c r="AM1995">
        <v>1332195.6986799999</v>
      </c>
      <c r="AN1995">
        <v>2.5013619207934694E-3</v>
      </c>
      <c r="AO1995">
        <v>1046725.1918200001</v>
      </c>
      <c r="AP1995">
        <v>2.6337170747825988E-4</v>
      </c>
      <c r="AS1995">
        <v>1903136.7124000001</v>
      </c>
      <c r="AT1995">
        <v>1.0830568029160912E-3</v>
      </c>
      <c r="BK1995">
        <v>5519096.4659599997</v>
      </c>
      <c r="BL1995">
        <v>2.1237557571071389E-3</v>
      </c>
      <c r="BY1995">
        <v>380627.34247999999</v>
      </c>
      <c r="BZ1995">
        <v>8.6252907722329331E-4</v>
      </c>
    </row>
    <row r="1996" spans="1:82" x14ac:dyDescent="0.3">
      <c r="A1996" t="s">
        <v>8214</v>
      </c>
      <c r="B1996" t="s">
        <v>3210</v>
      </c>
      <c r="C1996" t="s">
        <v>673</v>
      </c>
      <c r="D1996" t="s">
        <v>449</v>
      </c>
      <c r="E1996" t="s">
        <v>450</v>
      </c>
      <c r="F1996" t="s">
        <v>3244</v>
      </c>
      <c r="G1996" t="s">
        <v>53</v>
      </c>
      <c r="H1996" t="s">
        <v>8215</v>
      </c>
      <c r="I1996" t="s">
        <v>3854</v>
      </c>
      <c r="J1996" t="s">
        <v>56</v>
      </c>
      <c r="K1996" t="s">
        <v>8216</v>
      </c>
      <c r="L1996" t="s">
        <v>55</v>
      </c>
      <c r="M1996" t="s">
        <v>3469</v>
      </c>
      <c r="N1996" t="s">
        <v>3193</v>
      </c>
      <c r="O1996" t="s">
        <v>54</v>
      </c>
      <c r="P1996" t="s">
        <v>54</v>
      </c>
      <c r="Q1996" t="s">
        <v>56</v>
      </c>
      <c r="R1996">
        <v>1.1351E-2</v>
      </c>
      <c r="S1996" t="s">
        <v>3201</v>
      </c>
      <c r="U1996" t="s">
        <v>3194</v>
      </c>
      <c r="V1996" t="s">
        <v>55</v>
      </c>
      <c r="W1996" t="s">
        <v>55</v>
      </c>
      <c r="Y1996">
        <v>0.96554000000000006</v>
      </c>
      <c r="Z1996">
        <v>5</v>
      </c>
      <c r="AA1996" t="b">
        <v>0</v>
      </c>
      <c r="AB1996" t="s">
        <v>56</v>
      </c>
      <c r="AC1996" t="s">
        <v>3193</v>
      </c>
      <c r="AD1996" t="b">
        <v>0</v>
      </c>
      <c r="AE1996" t="b">
        <v>0</v>
      </c>
      <c r="CC1996">
        <v>195631.88888000001</v>
      </c>
      <c r="CD1996">
        <v>8.520457293557937E-4</v>
      </c>
    </row>
    <row r="1997" spans="1:82" x14ac:dyDescent="0.3">
      <c r="A1997" t="s">
        <v>8217</v>
      </c>
      <c r="B1997" t="s">
        <v>3210</v>
      </c>
      <c r="C1997" t="s">
        <v>2409</v>
      </c>
      <c r="D1997" t="s">
        <v>1288</v>
      </c>
      <c r="E1997" t="s">
        <v>1289</v>
      </c>
      <c r="F1997" t="s">
        <v>3571</v>
      </c>
      <c r="G1997" t="s">
        <v>271</v>
      </c>
      <c r="H1997" t="s">
        <v>4339</v>
      </c>
      <c r="I1997" t="s">
        <v>4333</v>
      </c>
      <c r="J1997" t="s">
        <v>68</v>
      </c>
      <c r="K1997" t="s">
        <v>4333</v>
      </c>
      <c r="L1997" t="s">
        <v>68</v>
      </c>
      <c r="M1997" t="s">
        <v>4333</v>
      </c>
      <c r="N1997" t="s">
        <v>3221</v>
      </c>
      <c r="O1997" t="s">
        <v>68</v>
      </c>
      <c r="P1997" t="s">
        <v>56</v>
      </c>
      <c r="Q1997" t="s">
        <v>68</v>
      </c>
      <c r="R1997">
        <v>1.9137000000000001E-2</v>
      </c>
      <c r="S1997" t="s">
        <v>3194</v>
      </c>
      <c r="T1997" t="s">
        <v>3194</v>
      </c>
      <c r="U1997" t="s">
        <v>3194</v>
      </c>
      <c r="V1997" t="s">
        <v>55</v>
      </c>
      <c r="X1997" t="s">
        <v>55</v>
      </c>
      <c r="Y1997">
        <v>0.88380999999999998</v>
      </c>
      <c r="Z1997">
        <v>5</v>
      </c>
      <c r="AA1997" t="b">
        <v>0</v>
      </c>
      <c r="AB1997" t="s">
        <v>68</v>
      </c>
      <c r="AC1997" t="s">
        <v>3221</v>
      </c>
      <c r="AD1997" t="b">
        <v>0</v>
      </c>
      <c r="AE1997" t="b">
        <v>0</v>
      </c>
      <c r="AF1997" t="s">
        <v>68</v>
      </c>
      <c r="AG1997">
        <v>36705512.861810319</v>
      </c>
      <c r="AH1997">
        <v>2.3740748381839976E-4</v>
      </c>
    </row>
    <row r="1998" spans="1:82" x14ac:dyDescent="0.3">
      <c r="A1998" t="s">
        <v>8218</v>
      </c>
      <c r="B1998" t="s">
        <v>49</v>
      </c>
      <c r="C1998" t="s">
        <v>658</v>
      </c>
      <c r="D1998" t="s">
        <v>659</v>
      </c>
      <c r="E1998" t="s">
        <v>660</v>
      </c>
      <c r="F1998" t="s">
        <v>3346</v>
      </c>
      <c r="G1998" t="s">
        <v>53</v>
      </c>
      <c r="H1998" t="s">
        <v>4339</v>
      </c>
      <c r="I1998" t="s">
        <v>3952</v>
      </c>
      <c r="J1998" t="s">
        <v>54</v>
      </c>
      <c r="K1998" t="s">
        <v>3312</v>
      </c>
      <c r="L1998" t="s">
        <v>56</v>
      </c>
      <c r="M1998" t="s">
        <v>3312</v>
      </c>
      <c r="N1998" t="s">
        <v>3221</v>
      </c>
      <c r="O1998" t="s">
        <v>56</v>
      </c>
      <c r="P1998" t="s">
        <v>54</v>
      </c>
      <c r="Q1998" t="s">
        <v>56</v>
      </c>
      <c r="R1998">
        <v>2.8149999999999998E-3</v>
      </c>
      <c r="S1998" t="s">
        <v>3194</v>
      </c>
      <c r="T1998" t="s">
        <v>3194</v>
      </c>
      <c r="U1998" t="s">
        <v>3194</v>
      </c>
      <c r="V1998" t="s">
        <v>55</v>
      </c>
      <c r="Y1998">
        <v>0.99702000000000002</v>
      </c>
      <c r="Z1998">
        <v>4</v>
      </c>
      <c r="AA1998" t="b">
        <v>0</v>
      </c>
      <c r="AB1998" t="s">
        <v>54</v>
      </c>
      <c r="AC1998" t="s">
        <v>3221</v>
      </c>
      <c r="AD1998" t="b">
        <v>0</v>
      </c>
      <c r="AE1998" t="b">
        <v>0</v>
      </c>
      <c r="AF1998" t="s">
        <v>56</v>
      </c>
      <c r="AG1998">
        <v>94916011.998481199</v>
      </c>
      <c r="AH1998">
        <v>6.1390700812360467E-4</v>
      </c>
      <c r="AI1998">
        <v>79830578.79693</v>
      </c>
      <c r="AJ1998">
        <v>1.4855623407826529E-3</v>
      </c>
      <c r="AK1998">
        <v>5783348.4977088002</v>
      </c>
      <c r="AL1998">
        <v>6.9442173069939593E-4</v>
      </c>
      <c r="AS1998">
        <v>12481328.7675</v>
      </c>
      <c r="AT1998">
        <v>7.1030041840903675E-3</v>
      </c>
      <c r="AU1998">
        <v>199701.26027999999</v>
      </c>
      <c r="AV1998">
        <v>4.3781772337239903E-3</v>
      </c>
      <c r="BK1998">
        <v>9985063.0140000004</v>
      </c>
      <c r="BL1998">
        <v>3.8422657027016626E-3</v>
      </c>
    </row>
    <row r="1999" spans="1:82" x14ac:dyDescent="0.3">
      <c r="A1999" t="s">
        <v>8219</v>
      </c>
      <c r="B1999" t="s">
        <v>49</v>
      </c>
      <c r="C1999" t="s">
        <v>1771</v>
      </c>
      <c r="D1999" t="s">
        <v>533</v>
      </c>
      <c r="E1999" t="s">
        <v>1243</v>
      </c>
      <c r="F1999" t="s">
        <v>3294</v>
      </c>
      <c r="G1999" t="s">
        <v>53</v>
      </c>
      <c r="H1999" t="s">
        <v>6664</v>
      </c>
      <c r="I1999" t="s">
        <v>6366</v>
      </c>
      <c r="J1999" t="s">
        <v>108</v>
      </c>
      <c r="K1999" t="s">
        <v>3460</v>
      </c>
      <c r="L1999" t="s">
        <v>107</v>
      </c>
      <c r="M1999" t="s">
        <v>7705</v>
      </c>
      <c r="N1999" t="s">
        <v>3498</v>
      </c>
      <c r="O1999" t="s">
        <v>107</v>
      </c>
      <c r="P1999" t="s">
        <v>107</v>
      </c>
      <c r="Q1999" t="s">
        <v>108</v>
      </c>
      <c r="R1999">
        <v>3.4840000000000006E-3</v>
      </c>
      <c r="S1999" t="s">
        <v>3194</v>
      </c>
      <c r="W1999" t="s">
        <v>55</v>
      </c>
      <c r="Y1999">
        <v>0.98036000000000001</v>
      </c>
      <c r="Z1999">
        <v>4</v>
      </c>
      <c r="AA1999" t="b">
        <v>0</v>
      </c>
      <c r="AB1999" t="s">
        <v>108</v>
      </c>
      <c r="AC1999" t="s">
        <v>3498</v>
      </c>
      <c r="AD1999" t="b">
        <v>0</v>
      </c>
      <c r="AE1999" t="b">
        <v>0</v>
      </c>
      <c r="AF1999" t="s">
        <v>107</v>
      </c>
      <c r="AS1999">
        <v>3839431.3971000002</v>
      </c>
      <c r="AT1999">
        <v>2.1849834890289238E-3</v>
      </c>
      <c r="AU1999">
        <v>196893.9178</v>
      </c>
      <c r="AV1999">
        <v>4.3166300861698431E-3</v>
      </c>
    </row>
    <row r="2000" spans="1:82" x14ac:dyDescent="0.3">
      <c r="A2000" t="s">
        <v>8220</v>
      </c>
      <c r="B2000" t="s">
        <v>49</v>
      </c>
      <c r="C2000" t="s">
        <v>1093</v>
      </c>
      <c r="D2000" t="s">
        <v>118</v>
      </c>
      <c r="E2000" t="s">
        <v>119</v>
      </c>
      <c r="F2000" t="s">
        <v>4143</v>
      </c>
      <c r="H2000" t="s">
        <v>5007</v>
      </c>
      <c r="I2000" t="s">
        <v>3256</v>
      </c>
      <c r="J2000" t="s">
        <v>55</v>
      </c>
      <c r="K2000" t="s">
        <v>3256</v>
      </c>
      <c r="L2000" t="s">
        <v>55</v>
      </c>
      <c r="M2000" t="s">
        <v>3256</v>
      </c>
      <c r="N2000" t="s">
        <v>55</v>
      </c>
      <c r="O2000" t="s">
        <v>55</v>
      </c>
      <c r="P2000" t="s">
        <v>55</v>
      </c>
      <c r="Q2000" t="s">
        <v>55</v>
      </c>
      <c r="R2000">
        <v>2.4300000000000002E-4</v>
      </c>
      <c r="S2000" t="s">
        <v>3194</v>
      </c>
      <c r="T2000" t="s">
        <v>3208</v>
      </c>
      <c r="U2000" t="s">
        <v>3194</v>
      </c>
      <c r="X2000" t="s">
        <v>55</v>
      </c>
      <c r="Y2000">
        <v>0.990645</v>
      </c>
      <c r="Z2000">
        <v>2</v>
      </c>
      <c r="AA2000" t="b">
        <v>0</v>
      </c>
      <c r="AD2000" t="b">
        <v>0</v>
      </c>
      <c r="AE2000" t="b">
        <v>0</v>
      </c>
      <c r="AG2000">
        <v>69728400</v>
      </c>
      <c r="AH2000">
        <v>4.5099612303486718E-4</v>
      </c>
      <c r="AI2000">
        <v>29883600</v>
      </c>
      <c r="AJ2000">
        <v>5.5610207812647995E-4</v>
      </c>
    </row>
    <row r="2001" spans="1:82" x14ac:dyDescent="0.3">
      <c r="A2001" t="s">
        <v>8221</v>
      </c>
      <c r="B2001" t="s">
        <v>49</v>
      </c>
      <c r="C2001" t="s">
        <v>674</v>
      </c>
      <c r="D2001" t="s">
        <v>675</v>
      </c>
      <c r="E2001" t="s">
        <v>676</v>
      </c>
      <c r="F2001" t="s">
        <v>3271</v>
      </c>
      <c r="G2001" t="s">
        <v>53</v>
      </c>
      <c r="H2001" t="s">
        <v>8222</v>
      </c>
      <c r="I2001" t="s">
        <v>3273</v>
      </c>
      <c r="J2001" t="s">
        <v>107</v>
      </c>
      <c r="K2001" t="s">
        <v>3494</v>
      </c>
      <c r="L2001" t="s">
        <v>108</v>
      </c>
      <c r="M2001" t="s">
        <v>3273</v>
      </c>
      <c r="N2001" t="s">
        <v>3581</v>
      </c>
      <c r="O2001" t="s">
        <v>108</v>
      </c>
      <c r="P2001" t="s">
        <v>107</v>
      </c>
      <c r="Q2001" t="s">
        <v>129</v>
      </c>
      <c r="R2001">
        <v>2.774E-3</v>
      </c>
      <c r="S2001" t="s">
        <v>3208</v>
      </c>
      <c r="W2001" t="s">
        <v>55</v>
      </c>
      <c r="Y2001">
        <v>0.94281999999999999</v>
      </c>
      <c r="Z2001">
        <v>3</v>
      </c>
      <c r="AA2001" t="b">
        <v>0</v>
      </c>
      <c r="AB2001" t="s">
        <v>107</v>
      </c>
      <c r="AC2001" t="s">
        <v>3581</v>
      </c>
      <c r="AD2001" t="b">
        <v>0</v>
      </c>
      <c r="AE2001" t="b">
        <v>0</v>
      </c>
      <c r="AF2001" t="s">
        <v>108</v>
      </c>
      <c r="AG2001">
        <v>53901785.620864995</v>
      </c>
      <c r="AH2001">
        <v>3.4863120822601213E-4</v>
      </c>
      <c r="AI2001">
        <v>19793907.252535</v>
      </c>
      <c r="AJ2001">
        <v>3.6834360510037338E-4</v>
      </c>
      <c r="AS2001">
        <v>4724082.8765000002</v>
      </c>
      <c r="AT2001">
        <v>2.6884301393568879E-3</v>
      </c>
      <c r="BC2001">
        <v>4724082.8765000002</v>
      </c>
      <c r="BD2001">
        <v>4.3240093152830169E-3</v>
      </c>
    </row>
    <row r="2002" spans="1:82" x14ac:dyDescent="0.3">
      <c r="A2002" t="s">
        <v>8223</v>
      </c>
      <c r="B2002" t="s">
        <v>49</v>
      </c>
      <c r="C2002" t="s">
        <v>2128</v>
      </c>
      <c r="D2002" t="s">
        <v>899</v>
      </c>
      <c r="E2002" t="s">
        <v>899</v>
      </c>
      <c r="F2002" t="s">
        <v>3375</v>
      </c>
      <c r="G2002" t="s">
        <v>53</v>
      </c>
      <c r="H2002" t="s">
        <v>8224</v>
      </c>
      <c r="I2002" t="s">
        <v>4333</v>
      </c>
      <c r="J2002" t="s">
        <v>63</v>
      </c>
      <c r="K2002" t="s">
        <v>6435</v>
      </c>
      <c r="L2002" t="s">
        <v>68</v>
      </c>
      <c r="M2002" t="s">
        <v>3626</v>
      </c>
      <c r="N2002" t="s">
        <v>3215</v>
      </c>
      <c r="O2002" t="s">
        <v>63</v>
      </c>
      <c r="P2002" t="s">
        <v>68</v>
      </c>
      <c r="Q2002" t="s">
        <v>62</v>
      </c>
      <c r="R2002">
        <v>7.0069999999999993E-3</v>
      </c>
      <c r="S2002" t="s">
        <v>3208</v>
      </c>
      <c r="T2002" t="s">
        <v>3194</v>
      </c>
      <c r="U2002" t="s">
        <v>3194</v>
      </c>
      <c r="Y2002">
        <v>0.97856999999999994</v>
      </c>
      <c r="Z2002">
        <v>4</v>
      </c>
      <c r="AA2002" t="b">
        <v>0</v>
      </c>
      <c r="AB2002" t="s">
        <v>63</v>
      </c>
      <c r="AC2002" t="s">
        <v>3215</v>
      </c>
      <c r="AD2002" t="b">
        <v>0</v>
      </c>
      <c r="AE2002" t="b">
        <v>0</v>
      </c>
      <c r="AF2002" t="s">
        <v>68</v>
      </c>
      <c r="AG2002">
        <v>81048039.782159999</v>
      </c>
      <c r="AH2002">
        <v>5.2421038947301016E-4</v>
      </c>
      <c r="AI2002">
        <v>13043357.75364</v>
      </c>
      <c r="AJ2002">
        <v>2.4272304382826499E-4</v>
      </c>
      <c r="BE2002">
        <v>1095243.7808399999</v>
      </c>
      <c r="BF2002">
        <v>2.7439453736862944E-3</v>
      </c>
      <c r="BK2002">
        <v>5376651.2877599997</v>
      </c>
      <c r="BL2002">
        <v>2.0689426605903015E-3</v>
      </c>
      <c r="CA2002">
        <v>13939466.3016</v>
      </c>
      <c r="CB2002">
        <v>1.5318956128758396E-2</v>
      </c>
    </row>
    <row r="2003" spans="1:82" x14ac:dyDescent="0.3">
      <c r="A2003" t="s">
        <v>8225</v>
      </c>
      <c r="B2003" t="s">
        <v>49</v>
      </c>
      <c r="C2003" t="s">
        <v>8226</v>
      </c>
      <c r="E2003" t="s">
        <v>8227</v>
      </c>
      <c r="F2003" t="s">
        <v>3808</v>
      </c>
      <c r="R2003">
        <v>0</v>
      </c>
      <c r="Y2003">
        <v>13328.26</v>
      </c>
      <c r="AA2003" t="b">
        <v>0</v>
      </c>
      <c r="AD2003" t="b">
        <v>0</v>
      </c>
      <c r="AE2003" t="b">
        <v>0</v>
      </c>
      <c r="BS2003">
        <v>5773988.8276399998</v>
      </c>
      <c r="BT2003">
        <v>1.1915959801359613E-3</v>
      </c>
    </row>
    <row r="2004" spans="1:82" x14ac:dyDescent="0.3">
      <c r="A2004" t="s">
        <v>8228</v>
      </c>
      <c r="B2004" t="s">
        <v>49</v>
      </c>
      <c r="C2004" t="s">
        <v>8229</v>
      </c>
      <c r="D2004" t="s">
        <v>8230</v>
      </c>
      <c r="E2004" t="s">
        <v>8231</v>
      </c>
      <c r="F2004" t="s">
        <v>3998</v>
      </c>
      <c r="R2004">
        <v>0</v>
      </c>
      <c r="Y2004">
        <v>20.95</v>
      </c>
      <c r="AA2004" t="b">
        <v>0</v>
      </c>
      <c r="AD2004" t="b">
        <v>0</v>
      </c>
      <c r="AE2004" t="b">
        <v>0</v>
      </c>
      <c r="AG2004">
        <v>41313902.799999997</v>
      </c>
      <c r="AH2004">
        <v>2.6721407619046674E-4</v>
      </c>
      <c r="AK2004">
        <v>4529725.2</v>
      </c>
      <c r="AL2004">
        <v>5.4389591327979659E-4</v>
      </c>
    </row>
    <row r="2005" spans="1:82" x14ac:dyDescent="0.3">
      <c r="A2005" t="s">
        <v>8232</v>
      </c>
      <c r="B2005" t="s">
        <v>49</v>
      </c>
      <c r="C2005" t="s">
        <v>1745</v>
      </c>
      <c r="D2005" t="s">
        <v>118</v>
      </c>
      <c r="E2005" t="s">
        <v>119</v>
      </c>
      <c r="F2005" t="s">
        <v>3254</v>
      </c>
      <c r="G2005" t="s">
        <v>53</v>
      </c>
      <c r="H2005" t="s">
        <v>8233</v>
      </c>
      <c r="I2005" t="s">
        <v>3256</v>
      </c>
      <c r="J2005" t="s">
        <v>55</v>
      </c>
      <c r="K2005" t="s">
        <v>3896</v>
      </c>
      <c r="L2005" t="s">
        <v>108</v>
      </c>
      <c r="M2005" t="s">
        <v>3897</v>
      </c>
      <c r="N2005" t="s">
        <v>3309</v>
      </c>
      <c r="O2005" t="s">
        <v>108</v>
      </c>
      <c r="P2005" t="s">
        <v>108</v>
      </c>
      <c r="Q2005" t="s">
        <v>108</v>
      </c>
      <c r="R2005">
        <v>-4.0549999999999996E-3</v>
      </c>
      <c r="S2005" t="s">
        <v>3194</v>
      </c>
      <c r="T2005" t="s">
        <v>3208</v>
      </c>
      <c r="U2005" t="s">
        <v>3194</v>
      </c>
      <c r="X2005" t="s">
        <v>55</v>
      </c>
      <c r="Y2005">
        <v>1.0223100000000001</v>
      </c>
      <c r="Z2005">
        <v>2</v>
      </c>
      <c r="AA2005" t="b">
        <v>0</v>
      </c>
      <c r="AC2005" t="s">
        <v>3309</v>
      </c>
      <c r="AD2005" t="b">
        <v>0</v>
      </c>
      <c r="AE2005" t="b">
        <v>0</v>
      </c>
      <c r="AF2005" t="s">
        <v>108</v>
      </c>
      <c r="AG2005">
        <v>1227387361.6231983</v>
      </c>
      <c r="AH2005">
        <v>7.93861527805108E-3</v>
      </c>
      <c r="AI2005">
        <v>1192050647.3120003</v>
      </c>
      <c r="AJ2005">
        <v>2.2182797327036201E-2</v>
      </c>
      <c r="AK2005">
        <v>83037653.104801923</v>
      </c>
      <c r="AL2005">
        <v>9.9705474786963184E-3</v>
      </c>
      <c r="CA2005">
        <v>-4283.5599999986589</v>
      </c>
      <c r="CB2005">
        <v>-4.7074734638407075E-6</v>
      </c>
    </row>
    <row r="2006" spans="1:82" x14ac:dyDescent="0.3">
      <c r="A2006" t="s">
        <v>8234</v>
      </c>
      <c r="B2006" t="s">
        <v>49</v>
      </c>
      <c r="C2006" t="s">
        <v>618</v>
      </c>
      <c r="D2006" t="s">
        <v>619</v>
      </c>
      <c r="E2006" t="s">
        <v>620</v>
      </c>
      <c r="F2006" t="s">
        <v>3271</v>
      </c>
      <c r="G2006" t="s">
        <v>53</v>
      </c>
      <c r="H2006" t="s">
        <v>5805</v>
      </c>
      <c r="I2006" t="s">
        <v>3256</v>
      </c>
      <c r="J2006" t="s">
        <v>55</v>
      </c>
      <c r="K2006" t="s">
        <v>3257</v>
      </c>
      <c r="L2006" t="s">
        <v>55</v>
      </c>
      <c r="M2006" t="s">
        <v>3256</v>
      </c>
      <c r="N2006" t="s">
        <v>55</v>
      </c>
      <c r="O2006" t="s">
        <v>55</v>
      </c>
      <c r="P2006" t="s">
        <v>55</v>
      </c>
      <c r="Q2006" t="s">
        <v>55</v>
      </c>
      <c r="R2006">
        <v>-3.9399999999999998E-4</v>
      </c>
      <c r="U2006" t="s">
        <v>3194</v>
      </c>
      <c r="Y2006">
        <v>0.98275000000000001</v>
      </c>
      <c r="Z2006">
        <v>2</v>
      </c>
      <c r="AA2006" t="b">
        <v>0</v>
      </c>
      <c r="AD2006" t="b">
        <v>0</v>
      </c>
      <c r="AE2006" t="b">
        <v>0</v>
      </c>
      <c r="AG2006">
        <v>7894515.0688000005</v>
      </c>
      <c r="AH2006">
        <v>5.1060911899156408E-5</v>
      </c>
      <c r="AQ2006">
        <v>1973628.7672000001</v>
      </c>
      <c r="AR2006">
        <v>4.866783135538069E-3</v>
      </c>
    </row>
    <row r="2007" spans="1:82" x14ac:dyDescent="0.3">
      <c r="A2007" t="s">
        <v>8235</v>
      </c>
      <c r="B2007" t="s">
        <v>49</v>
      </c>
      <c r="C2007" t="s">
        <v>2379</v>
      </c>
      <c r="D2007" t="s">
        <v>977</v>
      </c>
      <c r="E2007" t="s">
        <v>978</v>
      </c>
      <c r="F2007" t="s">
        <v>3571</v>
      </c>
      <c r="G2007" t="s">
        <v>271</v>
      </c>
      <c r="H2007" t="s">
        <v>8236</v>
      </c>
      <c r="I2007" t="s">
        <v>3226</v>
      </c>
      <c r="J2007" t="s">
        <v>55</v>
      </c>
      <c r="K2007" t="s">
        <v>6435</v>
      </c>
      <c r="L2007" t="s">
        <v>68</v>
      </c>
      <c r="M2007" t="s">
        <v>6435</v>
      </c>
      <c r="N2007" t="s">
        <v>3207</v>
      </c>
      <c r="O2007" t="s">
        <v>68</v>
      </c>
      <c r="P2007" t="s">
        <v>68</v>
      </c>
      <c r="Q2007" t="s">
        <v>68</v>
      </c>
      <c r="R2007">
        <v>8.2310000000000005E-3</v>
      </c>
      <c r="S2007" t="s">
        <v>3194</v>
      </c>
      <c r="T2007" t="s">
        <v>3194</v>
      </c>
      <c r="U2007" t="s">
        <v>3208</v>
      </c>
      <c r="Y2007">
        <v>0.87395999999999996</v>
      </c>
      <c r="Z2007">
        <v>4</v>
      </c>
      <c r="AA2007" t="b">
        <v>0</v>
      </c>
      <c r="AC2007" t="s">
        <v>3207</v>
      </c>
      <c r="AD2007" t="b">
        <v>0</v>
      </c>
      <c r="AE2007" t="b">
        <v>0</v>
      </c>
      <c r="AF2007" t="s">
        <v>68</v>
      </c>
      <c r="AG2007">
        <v>74745288.465869993</v>
      </c>
      <c r="AH2007">
        <v>4.8344484188982026E-4</v>
      </c>
      <c r="AI2007">
        <v>33112777.616489999</v>
      </c>
      <c r="AJ2007">
        <v>6.1619364618285875E-4</v>
      </c>
      <c r="AO2007">
        <v>5357770.3835699996</v>
      </c>
      <c r="AP2007">
        <v>1.3480951306271216E-3</v>
      </c>
      <c r="AS2007">
        <v>5357770.3835699996</v>
      </c>
      <c r="AT2007">
        <v>3.0490556062418182E-3</v>
      </c>
      <c r="AU2007">
        <v>263496.90411</v>
      </c>
      <c r="AV2007">
        <v>5.7768095459870845E-3</v>
      </c>
      <c r="BA2007">
        <v>4303782.7671299996</v>
      </c>
      <c r="BB2007">
        <v>6.1951194645169828E-3</v>
      </c>
      <c r="BC2007">
        <v>1668813.72603</v>
      </c>
      <c r="BD2007">
        <v>1.5274850770975632E-3</v>
      </c>
      <c r="BK2007">
        <v>4303782.7671299996</v>
      </c>
      <c r="BL2007">
        <v>1.6561014081570274E-3</v>
      </c>
    </row>
    <row r="2008" spans="1:82" x14ac:dyDescent="0.3">
      <c r="A2008" t="s">
        <v>8237</v>
      </c>
      <c r="B2008" t="s">
        <v>3210</v>
      </c>
      <c r="C2008" t="s">
        <v>2054</v>
      </c>
      <c r="D2008" t="s">
        <v>1132</v>
      </c>
      <c r="E2008" t="s">
        <v>1133</v>
      </c>
      <c r="F2008" t="s">
        <v>3346</v>
      </c>
      <c r="G2008" t="s">
        <v>53</v>
      </c>
      <c r="H2008" t="s">
        <v>8238</v>
      </c>
      <c r="I2008" t="s">
        <v>3741</v>
      </c>
      <c r="J2008" t="s">
        <v>56</v>
      </c>
      <c r="K2008" t="s">
        <v>3741</v>
      </c>
      <c r="L2008" t="s">
        <v>56</v>
      </c>
      <c r="M2008" t="s">
        <v>4220</v>
      </c>
      <c r="N2008" t="s">
        <v>3193</v>
      </c>
      <c r="O2008" t="s">
        <v>56</v>
      </c>
      <c r="P2008" t="s">
        <v>54</v>
      </c>
      <c r="Q2008" t="s">
        <v>56</v>
      </c>
      <c r="R2008">
        <v>2.4877E-2</v>
      </c>
      <c r="S2008" t="s">
        <v>3194</v>
      </c>
      <c r="T2008" t="s">
        <v>3208</v>
      </c>
      <c r="U2008" t="s">
        <v>3208</v>
      </c>
      <c r="W2008" t="s">
        <v>55</v>
      </c>
      <c r="Y2008">
        <v>0.92881000000000002</v>
      </c>
      <c r="Z2008">
        <v>4</v>
      </c>
      <c r="AA2008" t="b">
        <v>0</v>
      </c>
      <c r="AB2008" t="s">
        <v>56</v>
      </c>
      <c r="AC2008" t="s">
        <v>3193</v>
      </c>
      <c r="AD2008" t="b">
        <v>0</v>
      </c>
      <c r="AE2008" t="b">
        <v>0</v>
      </c>
      <c r="AF2008" t="s">
        <v>56</v>
      </c>
      <c r="CC2008">
        <v>376636.22224000003</v>
      </c>
      <c r="CD2008">
        <v>1.6403833062059614E-3</v>
      </c>
    </row>
    <row r="2009" spans="1:82" x14ac:dyDescent="0.3">
      <c r="A2009" t="s">
        <v>8239</v>
      </c>
      <c r="B2009" t="s">
        <v>49</v>
      </c>
      <c r="C2009" t="s">
        <v>680</v>
      </c>
      <c r="D2009" t="s">
        <v>675</v>
      </c>
      <c r="E2009" t="s">
        <v>676</v>
      </c>
      <c r="F2009" t="s">
        <v>3271</v>
      </c>
      <c r="G2009" t="s">
        <v>53</v>
      </c>
      <c r="H2009" t="s">
        <v>8240</v>
      </c>
      <c r="I2009" t="s">
        <v>3853</v>
      </c>
      <c r="J2009" t="s">
        <v>107</v>
      </c>
      <c r="K2009" t="s">
        <v>3516</v>
      </c>
      <c r="L2009" t="s">
        <v>108</v>
      </c>
      <c r="M2009" t="s">
        <v>4253</v>
      </c>
      <c r="N2009" t="s">
        <v>3581</v>
      </c>
      <c r="O2009" t="s">
        <v>108</v>
      </c>
      <c r="P2009" t="s">
        <v>107</v>
      </c>
      <c r="Q2009" t="s">
        <v>129</v>
      </c>
      <c r="R2009">
        <v>1.4869999999999998E-3</v>
      </c>
      <c r="S2009" t="s">
        <v>3208</v>
      </c>
      <c r="W2009" t="s">
        <v>55</v>
      </c>
      <c r="Y2009">
        <v>0.98673</v>
      </c>
      <c r="Z2009">
        <v>3</v>
      </c>
      <c r="AA2009" t="b">
        <v>0</v>
      </c>
      <c r="AB2009" t="s">
        <v>107</v>
      </c>
      <c r="AC2009" t="s">
        <v>3581</v>
      </c>
      <c r="AD2009" t="b">
        <v>0</v>
      </c>
      <c r="AE2009" t="b">
        <v>0</v>
      </c>
      <c r="AF2009" t="s">
        <v>108</v>
      </c>
      <c r="BO2009">
        <v>2993847.5342999999</v>
      </c>
      <c r="BP2009">
        <v>7.7141133827989235E-3</v>
      </c>
    </row>
    <row r="2010" spans="1:82" x14ac:dyDescent="0.3">
      <c r="A2010" t="s">
        <v>8241</v>
      </c>
      <c r="B2010" t="s">
        <v>49</v>
      </c>
      <c r="C2010" t="s">
        <v>1111</v>
      </c>
      <c r="D2010" t="s">
        <v>1112</v>
      </c>
      <c r="E2010" t="s">
        <v>1113</v>
      </c>
      <c r="F2010" t="s">
        <v>3914</v>
      </c>
      <c r="G2010" t="s">
        <v>53</v>
      </c>
      <c r="H2010" t="s">
        <v>8242</v>
      </c>
      <c r="I2010" t="s">
        <v>8068</v>
      </c>
      <c r="J2010" t="s">
        <v>55</v>
      </c>
      <c r="K2010" t="s">
        <v>7082</v>
      </c>
      <c r="L2010" t="s">
        <v>68</v>
      </c>
      <c r="M2010" t="s">
        <v>3486</v>
      </c>
      <c r="N2010" t="s">
        <v>3207</v>
      </c>
      <c r="O2010" t="s">
        <v>68</v>
      </c>
      <c r="P2010" t="s">
        <v>68</v>
      </c>
      <c r="Q2010" t="s">
        <v>68</v>
      </c>
      <c r="R2010">
        <v>2.5479999999999999E-3</v>
      </c>
      <c r="S2010" t="s">
        <v>3194</v>
      </c>
      <c r="T2010" t="s">
        <v>3194</v>
      </c>
      <c r="Y2010">
        <v>0.97781999999999991</v>
      </c>
      <c r="Z2010">
        <v>4</v>
      </c>
      <c r="AA2010" t="b">
        <v>0</v>
      </c>
      <c r="AC2010" t="s">
        <v>3207</v>
      </c>
      <c r="AD2010" t="b">
        <v>0</v>
      </c>
      <c r="AE2010" t="b">
        <v>0</v>
      </c>
      <c r="AF2010" t="s">
        <v>68</v>
      </c>
      <c r="AG2010">
        <v>127439521.52623999</v>
      </c>
      <c r="AH2010">
        <v>8.242657242924366E-4</v>
      </c>
      <c r="AI2010">
        <v>41122186.768959999</v>
      </c>
      <c r="AJ2010">
        <v>7.6524024947877416E-4</v>
      </c>
      <c r="AQ2010">
        <v>1619370.1233599999</v>
      </c>
      <c r="AR2010">
        <v>3.9932145991891125E-3</v>
      </c>
      <c r="AS2010">
        <v>3925745.7535999999</v>
      </c>
      <c r="AT2010">
        <v>2.2341041593347158E-3</v>
      </c>
      <c r="AU2010">
        <v>98143.64383999999</v>
      </c>
      <c r="AV2010">
        <v>2.1516652748837812E-3</v>
      </c>
      <c r="BC2010">
        <v>4907182.1919999998</v>
      </c>
      <c r="BD2010">
        <v>4.4916022992635436E-3</v>
      </c>
    </row>
    <row r="2011" spans="1:82" x14ac:dyDescent="0.3">
      <c r="A2011" t="s">
        <v>8243</v>
      </c>
      <c r="B2011" t="s">
        <v>49</v>
      </c>
      <c r="C2011" t="s">
        <v>8244</v>
      </c>
      <c r="D2011" t="s">
        <v>1676</v>
      </c>
      <c r="E2011" t="s">
        <v>1677</v>
      </c>
      <c r="F2011" t="s">
        <v>3998</v>
      </c>
      <c r="R2011">
        <v>0</v>
      </c>
      <c r="S2011" t="s">
        <v>3194</v>
      </c>
      <c r="T2011" t="s">
        <v>3194</v>
      </c>
      <c r="U2011" t="s">
        <v>3201</v>
      </c>
      <c r="Y2011">
        <v>5.4139999999999997</v>
      </c>
      <c r="Z2011">
        <v>4</v>
      </c>
      <c r="AA2011" t="b">
        <v>0</v>
      </c>
      <c r="AD2011" t="b">
        <v>0</v>
      </c>
      <c r="AE2011" t="b">
        <v>0</v>
      </c>
      <c r="AG2011">
        <v>131672112.794</v>
      </c>
      <c r="AH2011">
        <v>8.5164168949672923E-4</v>
      </c>
      <c r="AI2011">
        <v>46742077.597999997</v>
      </c>
      <c r="AJ2011">
        <v>8.6982045296406674E-4</v>
      </c>
      <c r="AK2011">
        <v>5101022.074</v>
      </c>
      <c r="AL2011">
        <v>6.1249301825166622E-4</v>
      </c>
      <c r="AM2011">
        <v>375969.81599999999</v>
      </c>
      <c r="AN2011">
        <v>7.0592975344534929E-4</v>
      </c>
      <c r="AO2011">
        <v>2846643.3019999997</v>
      </c>
      <c r="AP2011">
        <v>7.162580139355412E-4</v>
      </c>
      <c r="AS2011">
        <v>429682.11</v>
      </c>
      <c r="AT2011">
        <v>2.4452795707985322E-4</v>
      </c>
      <c r="BC2011">
        <v>584203.08399999992</v>
      </c>
      <c r="BD2011">
        <v>5.3472803997558452E-4</v>
      </c>
      <c r="BE2011">
        <v>1437509.0379999999</v>
      </c>
      <c r="BF2011">
        <v>3.601432250477727E-3</v>
      </c>
      <c r="BG2011">
        <v>184617.4</v>
      </c>
      <c r="BH2011">
        <v>1.5561310742236844E-3</v>
      </c>
      <c r="BK2011">
        <v>1978909.0379999999</v>
      </c>
      <c r="BL2011">
        <v>7.6148686441066264E-4</v>
      </c>
      <c r="BM2011">
        <v>700885.61199999996</v>
      </c>
      <c r="BN2011">
        <v>1.2851441905173601E-3</v>
      </c>
      <c r="BY2011">
        <v>1437509.0379999999</v>
      </c>
      <c r="BZ2011">
        <v>3.2574994112816104E-3</v>
      </c>
    </row>
    <row r="2012" spans="1:82" x14ac:dyDescent="0.3">
      <c r="A2012" t="s">
        <v>8245</v>
      </c>
      <c r="B2012" t="s">
        <v>49</v>
      </c>
      <c r="D2012" t="s">
        <v>346</v>
      </c>
      <c r="E2012" t="s">
        <v>3818</v>
      </c>
      <c r="F2012" t="s">
        <v>3864</v>
      </c>
      <c r="H2012" t="s">
        <v>4512</v>
      </c>
      <c r="R2012">
        <v>0</v>
      </c>
      <c r="S2012" t="s">
        <v>3194</v>
      </c>
      <c r="T2012" t="s">
        <v>3194</v>
      </c>
      <c r="U2012" t="s">
        <v>3194</v>
      </c>
      <c r="V2012" t="s">
        <v>55</v>
      </c>
      <c r="W2012" t="s">
        <v>55</v>
      </c>
      <c r="X2012" t="s">
        <v>55</v>
      </c>
      <c r="Y2012">
        <v>0.29740756769999988</v>
      </c>
      <c r="Z2012">
        <v>2</v>
      </c>
      <c r="AA2012" t="b">
        <v>0</v>
      </c>
      <c r="AD2012" t="b">
        <v>0</v>
      </c>
      <c r="AE2012" t="b">
        <v>0</v>
      </c>
      <c r="AG2012">
        <v>74351891.924999967</v>
      </c>
      <c r="AH2012">
        <v>4.8090039350512034E-4</v>
      </c>
    </row>
    <row r="2013" spans="1:82" x14ac:dyDescent="0.3">
      <c r="A2013" t="s">
        <v>8246</v>
      </c>
      <c r="B2013" t="s">
        <v>49</v>
      </c>
      <c r="C2013" t="s">
        <v>1800</v>
      </c>
      <c r="D2013" t="s">
        <v>1053</v>
      </c>
      <c r="E2013" t="s">
        <v>1054</v>
      </c>
      <c r="F2013" t="s">
        <v>3527</v>
      </c>
      <c r="G2013" t="s">
        <v>53</v>
      </c>
      <c r="H2013" t="s">
        <v>8247</v>
      </c>
      <c r="I2013" t="s">
        <v>3256</v>
      </c>
      <c r="J2013" t="s">
        <v>55</v>
      </c>
      <c r="K2013" t="s">
        <v>8248</v>
      </c>
      <c r="L2013" t="s">
        <v>48</v>
      </c>
      <c r="M2013" t="s">
        <v>8118</v>
      </c>
      <c r="N2013" t="s">
        <v>3237</v>
      </c>
      <c r="O2013" t="s">
        <v>48</v>
      </c>
      <c r="P2013" t="s">
        <v>48</v>
      </c>
      <c r="Q2013" t="s">
        <v>48</v>
      </c>
      <c r="R2013">
        <v>-5.6799999999999993E-4</v>
      </c>
      <c r="S2013" t="s">
        <v>3194</v>
      </c>
      <c r="T2013" t="s">
        <v>3194</v>
      </c>
      <c r="U2013" t="s">
        <v>3194</v>
      </c>
      <c r="Y2013">
        <v>0.90427000000000002</v>
      </c>
      <c r="Z2013">
        <v>1</v>
      </c>
      <c r="AA2013" t="b">
        <v>0</v>
      </c>
      <c r="AC2013" t="s">
        <v>3237</v>
      </c>
      <c r="AD2013" t="b">
        <v>0</v>
      </c>
      <c r="AE2013" t="b">
        <v>0</v>
      </c>
      <c r="AF2013" t="s">
        <v>48</v>
      </c>
      <c r="AG2013">
        <v>216703808.72894001</v>
      </c>
      <c r="AH2013">
        <v>1.4016179574411769E-3</v>
      </c>
      <c r="AK2013">
        <v>10353828.246060001</v>
      </c>
      <c r="AL2013">
        <v>1.24321114884253E-3</v>
      </c>
    </row>
    <row r="2014" spans="1:82" x14ac:dyDescent="0.3">
      <c r="A2014" t="s">
        <v>8249</v>
      </c>
      <c r="B2014" t="s">
        <v>49</v>
      </c>
      <c r="C2014" t="s">
        <v>1799</v>
      </c>
      <c r="D2014" t="s">
        <v>346</v>
      </c>
      <c r="E2014" t="s">
        <v>540</v>
      </c>
      <c r="F2014" t="s">
        <v>3250</v>
      </c>
      <c r="G2014" t="s">
        <v>53</v>
      </c>
      <c r="H2014" t="s">
        <v>3339</v>
      </c>
      <c r="I2014" t="s">
        <v>4084</v>
      </c>
      <c r="J2014" t="s">
        <v>62</v>
      </c>
      <c r="K2014" t="s">
        <v>4188</v>
      </c>
      <c r="L2014" t="s">
        <v>107</v>
      </c>
      <c r="M2014" t="s">
        <v>4089</v>
      </c>
      <c r="N2014" t="s">
        <v>3498</v>
      </c>
      <c r="O2014" t="s">
        <v>107</v>
      </c>
      <c r="P2014" t="s">
        <v>62</v>
      </c>
      <c r="Q2014" t="s">
        <v>107</v>
      </c>
      <c r="R2014">
        <v>1.0700000000000001E-4</v>
      </c>
      <c r="S2014" t="s">
        <v>3194</v>
      </c>
      <c r="Y2014">
        <v>1.03376</v>
      </c>
      <c r="AA2014" t="b">
        <v>0</v>
      </c>
      <c r="AB2014" t="s">
        <v>62</v>
      </c>
      <c r="AC2014" t="s">
        <v>3498</v>
      </c>
      <c r="AD2014" t="b">
        <v>0</v>
      </c>
      <c r="AE2014" t="b">
        <v>0</v>
      </c>
      <c r="AF2014" t="s">
        <v>107</v>
      </c>
      <c r="AG2014">
        <v>168202207.73060998</v>
      </c>
      <c r="AH2014">
        <v>1.0879145882081113E-3</v>
      </c>
      <c r="AI2014">
        <v>89222137.810649991</v>
      </c>
      <c r="AJ2014">
        <v>1.6603292860093712E-3</v>
      </c>
      <c r="AK2014">
        <v>17316485.918279998</v>
      </c>
      <c r="AL2014">
        <v>2.0792356064601087E-3</v>
      </c>
      <c r="BG2014">
        <v>844706.63015999994</v>
      </c>
      <c r="BH2014">
        <v>7.1199910506525889E-3</v>
      </c>
      <c r="BS2014">
        <v>10558832.877</v>
      </c>
      <c r="BT2014">
        <v>2.1790590849312757E-3</v>
      </c>
    </row>
    <row r="2015" spans="1:82" x14ac:dyDescent="0.3">
      <c r="A2015" t="s">
        <v>8250</v>
      </c>
      <c r="B2015" t="s">
        <v>49</v>
      </c>
      <c r="C2015" t="s">
        <v>706</v>
      </c>
      <c r="D2015" t="s">
        <v>707</v>
      </c>
      <c r="E2015" t="s">
        <v>708</v>
      </c>
      <c r="F2015" t="s">
        <v>3217</v>
      </c>
      <c r="G2015" t="s">
        <v>53</v>
      </c>
      <c r="H2015" t="s">
        <v>8251</v>
      </c>
      <c r="I2015" t="s">
        <v>3611</v>
      </c>
      <c r="J2015" t="s">
        <v>56</v>
      </c>
      <c r="K2015" t="s">
        <v>7869</v>
      </c>
      <c r="L2015" t="s">
        <v>55</v>
      </c>
      <c r="M2015" t="s">
        <v>3613</v>
      </c>
      <c r="N2015" t="s">
        <v>3221</v>
      </c>
      <c r="O2015" t="s">
        <v>56</v>
      </c>
      <c r="P2015" t="s">
        <v>56</v>
      </c>
      <c r="Q2015" t="s">
        <v>56</v>
      </c>
      <c r="R2015">
        <v>8.3290000000000013E-3</v>
      </c>
      <c r="S2015" t="s">
        <v>3194</v>
      </c>
      <c r="T2015" t="s">
        <v>3194</v>
      </c>
      <c r="U2015" t="s">
        <v>3194</v>
      </c>
      <c r="Y2015">
        <v>0.87272000000000005</v>
      </c>
      <c r="Z2015">
        <v>4</v>
      </c>
      <c r="AA2015" t="b">
        <v>0</v>
      </c>
      <c r="AB2015" t="s">
        <v>56</v>
      </c>
      <c r="AC2015" t="s">
        <v>3207</v>
      </c>
      <c r="AD2015" t="b">
        <v>0</v>
      </c>
      <c r="AE2015" t="b">
        <v>1</v>
      </c>
      <c r="AG2015">
        <v>11487140.561590001</v>
      </c>
      <c r="AH2015">
        <v>7.4297644260210431E-5</v>
      </c>
      <c r="AI2015">
        <v>4209028.6027199998</v>
      </c>
      <c r="AJ2015">
        <v>7.8325554915284181E-5</v>
      </c>
      <c r="AM2015">
        <v>350752.38356000005</v>
      </c>
      <c r="AN2015">
        <v>6.5858091024753812E-4</v>
      </c>
      <c r="AO2015">
        <v>2542954.7808100004</v>
      </c>
      <c r="AP2015">
        <v>6.3984544166498475E-4</v>
      </c>
      <c r="AQ2015">
        <v>350752.38356000005</v>
      </c>
      <c r="AR2015">
        <v>8.6492242787957092E-4</v>
      </c>
      <c r="AS2015">
        <v>1403009.5342400002</v>
      </c>
      <c r="AT2015">
        <v>7.9843923492943112E-4</v>
      </c>
      <c r="BC2015">
        <v>2542954.7808100004</v>
      </c>
      <c r="BD2015">
        <v>2.3275967945576162E-3</v>
      </c>
      <c r="BK2015">
        <v>1666073.8219100002</v>
      </c>
      <c r="BL2015">
        <v>6.4110745171245956E-4</v>
      </c>
      <c r="BY2015">
        <v>876880.95890000009</v>
      </c>
      <c r="BZ2015">
        <v>1.9870756509155281E-3</v>
      </c>
    </row>
    <row r="2016" spans="1:82" x14ac:dyDescent="0.3">
      <c r="A2016" t="s">
        <v>8252</v>
      </c>
      <c r="B2016" t="s">
        <v>49</v>
      </c>
      <c r="C2016" t="s">
        <v>689</v>
      </c>
      <c r="D2016" t="s">
        <v>690</v>
      </c>
      <c r="E2016" t="s">
        <v>691</v>
      </c>
      <c r="F2016" t="s">
        <v>3346</v>
      </c>
      <c r="G2016" t="s">
        <v>53</v>
      </c>
      <c r="H2016" t="s">
        <v>3334</v>
      </c>
      <c r="I2016" t="s">
        <v>6438</v>
      </c>
      <c r="J2016" t="s">
        <v>56</v>
      </c>
      <c r="K2016" t="s">
        <v>6438</v>
      </c>
      <c r="L2016" t="s">
        <v>56</v>
      </c>
      <c r="M2016" t="s">
        <v>6438</v>
      </c>
      <c r="N2016" t="s">
        <v>3221</v>
      </c>
      <c r="O2016" t="s">
        <v>56</v>
      </c>
      <c r="P2016" t="s">
        <v>56</v>
      </c>
      <c r="Q2016" t="s">
        <v>56</v>
      </c>
      <c r="R2016">
        <v>5.4149999999999997E-3</v>
      </c>
      <c r="S2016" t="s">
        <v>3194</v>
      </c>
      <c r="W2016" t="s">
        <v>55</v>
      </c>
      <c r="Y2016">
        <v>0.92742999999999998</v>
      </c>
      <c r="Z2016">
        <v>4</v>
      </c>
      <c r="AA2016" t="b">
        <v>0</v>
      </c>
      <c r="AB2016" t="s">
        <v>56</v>
      </c>
      <c r="AC2016" t="s">
        <v>3221</v>
      </c>
      <c r="AD2016" t="b">
        <v>0</v>
      </c>
      <c r="AE2016" t="b">
        <v>0</v>
      </c>
      <c r="AF2016" t="s">
        <v>56</v>
      </c>
      <c r="BC2016">
        <v>2041732.3014</v>
      </c>
      <c r="BD2016">
        <v>1.8688218901673269E-3</v>
      </c>
      <c r="BS2016">
        <v>7238869.0685999999</v>
      </c>
      <c r="BT2016">
        <v>1.4939078582179961E-3</v>
      </c>
    </row>
    <row r="2017" spans="1:84" x14ac:dyDescent="0.3">
      <c r="A2017" t="s">
        <v>8253</v>
      </c>
      <c r="B2017" t="s">
        <v>49</v>
      </c>
      <c r="C2017" t="s">
        <v>692</v>
      </c>
      <c r="D2017" t="s">
        <v>693</v>
      </c>
      <c r="E2017" t="s">
        <v>694</v>
      </c>
      <c r="F2017" t="s">
        <v>3500</v>
      </c>
      <c r="G2017" t="s">
        <v>72</v>
      </c>
      <c r="H2017" t="s">
        <v>8254</v>
      </c>
      <c r="I2017" t="s">
        <v>3981</v>
      </c>
      <c r="J2017" t="s">
        <v>68</v>
      </c>
      <c r="K2017" t="s">
        <v>3358</v>
      </c>
      <c r="L2017" t="s">
        <v>55</v>
      </c>
      <c r="M2017" t="s">
        <v>5946</v>
      </c>
      <c r="N2017" t="s">
        <v>3207</v>
      </c>
      <c r="O2017" t="s">
        <v>68</v>
      </c>
      <c r="P2017" t="s">
        <v>68</v>
      </c>
      <c r="Q2017" t="s">
        <v>68</v>
      </c>
      <c r="R2017">
        <v>1.3655E-2</v>
      </c>
      <c r="S2017" t="s">
        <v>3194</v>
      </c>
      <c r="T2017" t="s">
        <v>3194</v>
      </c>
      <c r="U2017" t="s">
        <v>3194</v>
      </c>
      <c r="W2017" t="s">
        <v>55</v>
      </c>
      <c r="Y2017">
        <v>1.00003</v>
      </c>
      <c r="Z2017">
        <v>5</v>
      </c>
      <c r="AA2017" t="b">
        <v>0</v>
      </c>
      <c r="AB2017" t="s">
        <v>56</v>
      </c>
      <c r="AC2017" t="s">
        <v>3207</v>
      </c>
      <c r="AD2017" t="b">
        <v>1</v>
      </c>
      <c r="AE2017" t="b">
        <v>0</v>
      </c>
      <c r="AG2017">
        <v>23741176.493280001</v>
      </c>
      <c r="AH2017">
        <v>1.5355548893644202E-4</v>
      </c>
      <c r="AI2017">
        <v>7041874.3836000003</v>
      </c>
      <c r="AJ2017">
        <v>1.3104180816988535E-4</v>
      </c>
    </row>
    <row r="2018" spans="1:84" x14ac:dyDescent="0.3">
      <c r="A2018" t="s">
        <v>8255</v>
      </c>
      <c r="B2018" t="s">
        <v>3210</v>
      </c>
      <c r="C2018" t="s">
        <v>2138</v>
      </c>
      <c r="D2018" t="s">
        <v>2139</v>
      </c>
      <c r="E2018" t="s">
        <v>2140</v>
      </c>
      <c r="F2018" t="s">
        <v>3271</v>
      </c>
      <c r="G2018" t="s">
        <v>53</v>
      </c>
      <c r="H2018" t="s">
        <v>8256</v>
      </c>
      <c r="I2018" t="s">
        <v>3451</v>
      </c>
      <c r="J2018" t="s">
        <v>129</v>
      </c>
      <c r="K2018" t="s">
        <v>8135</v>
      </c>
      <c r="L2018" t="s">
        <v>55</v>
      </c>
      <c r="M2018" t="s">
        <v>8135</v>
      </c>
      <c r="N2018" t="s">
        <v>3237</v>
      </c>
      <c r="O2018" t="s">
        <v>129</v>
      </c>
      <c r="P2018" t="s">
        <v>129</v>
      </c>
      <c r="Q2018" t="s">
        <v>48</v>
      </c>
      <c r="R2018">
        <v>1.325E-3</v>
      </c>
      <c r="S2018" t="s">
        <v>3194</v>
      </c>
      <c r="T2018" t="s">
        <v>3194</v>
      </c>
      <c r="U2018" t="s">
        <v>3194</v>
      </c>
      <c r="Y2018">
        <v>0.98333999999999999</v>
      </c>
      <c r="Z2018">
        <v>2</v>
      </c>
      <c r="AA2018" t="b">
        <v>0</v>
      </c>
      <c r="AB2018" t="s">
        <v>129</v>
      </c>
      <c r="AC2018" t="s">
        <v>3237</v>
      </c>
      <c r="AD2018" t="b">
        <v>0</v>
      </c>
      <c r="AE2018" t="b">
        <v>0</v>
      </c>
      <c r="CC2018">
        <v>399380.44443999999</v>
      </c>
      <c r="CD2018">
        <v>1.739442398790383E-3</v>
      </c>
    </row>
    <row r="2019" spans="1:84" x14ac:dyDescent="0.3">
      <c r="A2019" t="s">
        <v>8257</v>
      </c>
      <c r="B2019" t="s">
        <v>49</v>
      </c>
      <c r="C2019" t="s">
        <v>8258</v>
      </c>
      <c r="E2019" t="s">
        <v>8259</v>
      </c>
      <c r="F2019" t="s">
        <v>3808</v>
      </c>
      <c r="R2019">
        <v>0</v>
      </c>
      <c r="Y2019">
        <v>1242.69</v>
      </c>
      <c r="AA2019" t="b">
        <v>0</v>
      </c>
      <c r="AD2019" t="b">
        <v>0</v>
      </c>
      <c r="AE2019" t="b">
        <v>0</v>
      </c>
      <c r="AG2019">
        <v>298.24560000000002</v>
      </c>
      <c r="AH2019">
        <v>1.9290218807861327E-9</v>
      </c>
      <c r="AO2019">
        <v>29123047.825410005</v>
      </c>
      <c r="AP2019">
        <v>7.327794241211172E-3</v>
      </c>
      <c r="BA2019">
        <v>2828507.8347300002</v>
      </c>
      <c r="BB2019">
        <v>4.0715214709035781E-3</v>
      </c>
      <c r="BE2019">
        <v>4295375.3826600006</v>
      </c>
      <c r="BF2019">
        <v>1.0761326031412288E-2</v>
      </c>
      <c r="BK2019">
        <v>18335352.865230002</v>
      </c>
      <c r="BL2019">
        <v>7.0554684895057082E-3</v>
      </c>
    </row>
    <row r="2020" spans="1:84" x14ac:dyDescent="0.3">
      <c r="A2020" t="s">
        <v>8260</v>
      </c>
      <c r="B2020" t="s">
        <v>49</v>
      </c>
      <c r="C2020" t="s">
        <v>1119</v>
      </c>
      <c r="D2020" t="s">
        <v>171</v>
      </c>
      <c r="E2020" t="s">
        <v>172</v>
      </c>
      <c r="F2020" t="s">
        <v>3188</v>
      </c>
      <c r="G2020" t="s">
        <v>53</v>
      </c>
      <c r="H2020" t="s">
        <v>8261</v>
      </c>
      <c r="I2020" t="s">
        <v>5005</v>
      </c>
      <c r="J2020" t="s">
        <v>54</v>
      </c>
      <c r="K2020" t="s">
        <v>8262</v>
      </c>
      <c r="L2020" t="s">
        <v>55</v>
      </c>
      <c r="M2020" t="s">
        <v>5005</v>
      </c>
      <c r="N2020" t="s">
        <v>3193</v>
      </c>
      <c r="O2020" t="s">
        <v>54</v>
      </c>
      <c r="P2020" t="s">
        <v>54</v>
      </c>
      <c r="Q2020" t="s">
        <v>54</v>
      </c>
      <c r="R2020">
        <v>7.0889999999999998E-3</v>
      </c>
      <c r="S2020" t="s">
        <v>3194</v>
      </c>
      <c r="T2020" t="s">
        <v>3194</v>
      </c>
      <c r="U2020" t="s">
        <v>3194</v>
      </c>
      <c r="V2020" t="s">
        <v>55</v>
      </c>
      <c r="W2020" t="s">
        <v>55</v>
      </c>
      <c r="X2020" t="s">
        <v>55</v>
      </c>
      <c r="Y2020">
        <v>0.89706999999999992</v>
      </c>
      <c r="Z2020">
        <v>4</v>
      </c>
      <c r="AA2020" t="b">
        <v>0</v>
      </c>
      <c r="AB2020" t="s">
        <v>54</v>
      </c>
      <c r="AC2020" t="s">
        <v>3193</v>
      </c>
      <c r="AD2020" t="b">
        <v>0</v>
      </c>
      <c r="AE2020" t="b">
        <v>0</v>
      </c>
      <c r="AG2020">
        <v>15329368.0814</v>
      </c>
      <c r="AH2020">
        <v>9.9148776872634968E-5</v>
      </c>
      <c r="AI2020">
        <v>15419540.834819999</v>
      </c>
      <c r="AJ2020">
        <v>2.8694128893438274E-4</v>
      </c>
    </row>
    <row r="2021" spans="1:84" x14ac:dyDescent="0.3">
      <c r="A2021" t="s">
        <v>8263</v>
      </c>
      <c r="B2021" t="s">
        <v>49</v>
      </c>
      <c r="C2021" t="s">
        <v>2030</v>
      </c>
      <c r="D2021" t="s">
        <v>506</v>
      </c>
      <c r="E2021" t="s">
        <v>507</v>
      </c>
      <c r="F2021" t="s">
        <v>3223</v>
      </c>
      <c r="G2021" t="s">
        <v>53</v>
      </c>
      <c r="H2021" t="s">
        <v>4108</v>
      </c>
      <c r="I2021" t="s">
        <v>3226</v>
      </c>
      <c r="J2021" t="s">
        <v>55</v>
      </c>
      <c r="K2021" t="s">
        <v>4649</v>
      </c>
      <c r="L2021" t="s">
        <v>55</v>
      </c>
      <c r="M2021" t="s">
        <v>5164</v>
      </c>
      <c r="N2021" t="s">
        <v>3193</v>
      </c>
      <c r="O2021" t="s">
        <v>54</v>
      </c>
      <c r="P2021" t="s">
        <v>54</v>
      </c>
      <c r="Q2021" t="s">
        <v>54</v>
      </c>
      <c r="R2021">
        <v>7.8399999999999997E-3</v>
      </c>
      <c r="S2021" t="s">
        <v>3208</v>
      </c>
      <c r="U2021" t="s">
        <v>55</v>
      </c>
      <c r="V2021" t="s">
        <v>55</v>
      </c>
      <c r="Y2021">
        <v>0.90834000000000004</v>
      </c>
      <c r="Z2021">
        <v>5</v>
      </c>
      <c r="AA2021" t="b">
        <v>0</v>
      </c>
      <c r="AC2021" t="s">
        <v>3193</v>
      </c>
      <c r="AD2021" t="b">
        <v>0</v>
      </c>
      <c r="AE2021" t="b">
        <v>0</v>
      </c>
      <c r="BG2021">
        <v>363708.60272000002</v>
      </c>
      <c r="BH2021">
        <v>3.0656821006853573E-3</v>
      </c>
    </row>
    <row r="2022" spans="1:84" x14ac:dyDescent="0.3">
      <c r="A2022" t="s">
        <v>8264</v>
      </c>
      <c r="B2022" t="s">
        <v>49</v>
      </c>
      <c r="C2022" t="s">
        <v>523</v>
      </c>
      <c r="D2022" t="s">
        <v>524</v>
      </c>
      <c r="E2022" t="s">
        <v>525</v>
      </c>
      <c r="F2022" t="s">
        <v>3384</v>
      </c>
      <c r="G2022" t="s">
        <v>53</v>
      </c>
      <c r="H2022" t="s">
        <v>8265</v>
      </c>
      <c r="I2022" t="s">
        <v>5531</v>
      </c>
      <c r="J2022" t="s">
        <v>56</v>
      </c>
      <c r="K2022" t="s">
        <v>7120</v>
      </c>
      <c r="L2022" t="s">
        <v>56</v>
      </c>
      <c r="M2022" t="s">
        <v>4382</v>
      </c>
      <c r="N2022" t="s">
        <v>3207</v>
      </c>
      <c r="O2022" t="s">
        <v>56</v>
      </c>
      <c r="P2022" t="s">
        <v>56</v>
      </c>
      <c r="Q2022" t="s">
        <v>68</v>
      </c>
      <c r="R2022">
        <v>8.8609999999999991E-3</v>
      </c>
      <c r="S2022" t="s">
        <v>3194</v>
      </c>
      <c r="T2022" t="s">
        <v>3208</v>
      </c>
      <c r="W2022" t="s">
        <v>55</v>
      </c>
      <c r="X2022" t="s">
        <v>55</v>
      </c>
      <c r="Y2022">
        <v>0.95034999999999992</v>
      </c>
      <c r="Z2022">
        <v>4</v>
      </c>
      <c r="AA2022" t="b">
        <v>0</v>
      </c>
      <c r="AB2022" t="s">
        <v>56</v>
      </c>
      <c r="AC2022" t="s">
        <v>3207</v>
      </c>
      <c r="AD2022" t="b">
        <v>0</v>
      </c>
      <c r="AE2022" t="b">
        <v>0</v>
      </c>
      <c r="AF2022" t="s">
        <v>56</v>
      </c>
      <c r="AO2022">
        <v>9786264.7255499978</v>
      </c>
      <c r="AP2022">
        <v>2.4623705159143561E-3</v>
      </c>
      <c r="AS2022">
        <v>2148204.4519499997</v>
      </c>
      <c r="AT2022">
        <v>1.2225224969808009E-3</v>
      </c>
    </row>
    <row r="2023" spans="1:84" x14ac:dyDescent="0.3">
      <c r="A2023" t="s">
        <v>8266</v>
      </c>
      <c r="B2023" t="s">
        <v>49</v>
      </c>
      <c r="C2023" t="s">
        <v>717</v>
      </c>
      <c r="D2023" t="s">
        <v>150</v>
      </c>
      <c r="E2023" t="s">
        <v>151</v>
      </c>
      <c r="F2023" t="s">
        <v>3254</v>
      </c>
      <c r="G2023" t="s">
        <v>53</v>
      </c>
      <c r="H2023" t="s">
        <v>8267</v>
      </c>
      <c r="I2023" t="s">
        <v>3529</v>
      </c>
      <c r="J2023" t="s">
        <v>55</v>
      </c>
      <c r="K2023" t="s">
        <v>4690</v>
      </c>
      <c r="L2023" t="s">
        <v>55</v>
      </c>
      <c r="M2023" t="s">
        <v>4690</v>
      </c>
      <c r="N2023" t="s">
        <v>55</v>
      </c>
      <c r="O2023" t="s">
        <v>68</v>
      </c>
      <c r="P2023" t="s">
        <v>56</v>
      </c>
      <c r="Q2023" t="s">
        <v>63</v>
      </c>
      <c r="R2023">
        <v>3.826E-3</v>
      </c>
      <c r="S2023" t="s">
        <v>3194</v>
      </c>
      <c r="T2023" t="s">
        <v>3194</v>
      </c>
      <c r="U2023" t="s">
        <v>3194</v>
      </c>
      <c r="V2023" t="s">
        <v>55</v>
      </c>
      <c r="W2023" t="s">
        <v>55</v>
      </c>
      <c r="X2023" t="s">
        <v>55</v>
      </c>
      <c r="Y2023">
        <v>0.83833000000000002</v>
      </c>
      <c r="Z2023">
        <v>4</v>
      </c>
      <c r="AA2023" t="b">
        <v>0</v>
      </c>
      <c r="AD2023" t="b">
        <v>0</v>
      </c>
      <c r="AE2023" t="b">
        <v>0</v>
      </c>
      <c r="BC2023">
        <v>4603039.3906200007</v>
      </c>
      <c r="BD2023">
        <v>4.2132167711676138E-3</v>
      </c>
      <c r="BM2023">
        <v>3043073.5641108002</v>
      </c>
      <c r="BN2023">
        <v>5.5797811301538779E-3</v>
      </c>
      <c r="BO2023">
        <v>1522803.6736308001</v>
      </c>
      <c r="BP2023">
        <v>3.9237402918974422E-3</v>
      </c>
      <c r="BQ2023">
        <v>214526.97343440002</v>
      </c>
      <c r="BR2023">
        <v>6.590745357369707E-3</v>
      </c>
      <c r="BS2023">
        <v>40456070.974440001</v>
      </c>
      <c r="BT2023">
        <v>8.3490448257312611E-3</v>
      </c>
      <c r="BU2023">
        <v>3043073.5641108002</v>
      </c>
      <c r="BV2023">
        <v>1.2177496963232837E-2</v>
      </c>
      <c r="BW2023">
        <v>2282938.6188708004</v>
      </c>
      <c r="BX2023">
        <v>1.1518367309081266E-2</v>
      </c>
    </row>
    <row r="2024" spans="1:84" x14ac:dyDescent="0.3">
      <c r="A2024" t="s">
        <v>8268</v>
      </c>
      <c r="B2024" t="s">
        <v>49</v>
      </c>
      <c r="C2024" t="s">
        <v>2439</v>
      </c>
      <c r="D2024" t="s">
        <v>93</v>
      </c>
      <c r="E2024" t="s">
        <v>94</v>
      </c>
      <c r="F2024" t="s">
        <v>3346</v>
      </c>
      <c r="G2024" t="s">
        <v>53</v>
      </c>
      <c r="H2024" t="s">
        <v>4265</v>
      </c>
      <c r="I2024" t="s">
        <v>3353</v>
      </c>
      <c r="J2024" t="s">
        <v>68</v>
      </c>
      <c r="K2024" t="s">
        <v>6766</v>
      </c>
      <c r="L2024" t="s">
        <v>55</v>
      </c>
      <c r="M2024" t="s">
        <v>3355</v>
      </c>
      <c r="N2024" t="s">
        <v>3207</v>
      </c>
      <c r="O2024" t="s">
        <v>68</v>
      </c>
      <c r="P2024" t="s">
        <v>68</v>
      </c>
      <c r="Q2024" t="s">
        <v>68</v>
      </c>
      <c r="R2024">
        <v>3.692E-3</v>
      </c>
      <c r="S2024" t="s">
        <v>3194</v>
      </c>
      <c r="T2024" t="s">
        <v>3208</v>
      </c>
      <c r="U2024" t="s">
        <v>3194</v>
      </c>
      <c r="Y2024">
        <v>0.88587999999999989</v>
      </c>
      <c r="Z2024">
        <v>3</v>
      </c>
      <c r="AA2024" t="b">
        <v>0</v>
      </c>
      <c r="AB2024" t="s">
        <v>68</v>
      </c>
      <c r="AC2024" t="s">
        <v>3207</v>
      </c>
      <c r="AD2024" t="b">
        <v>0</v>
      </c>
      <c r="AE2024" t="b">
        <v>0</v>
      </c>
      <c r="BA2024">
        <v>5677951.9999999991</v>
      </c>
      <c r="BB2024">
        <v>8.1731799342767836E-3</v>
      </c>
      <c r="BS2024">
        <v>13307699.999999998</v>
      </c>
      <c r="BT2024">
        <v>2.7463513176447761E-3</v>
      </c>
    </row>
    <row r="2025" spans="1:84" x14ac:dyDescent="0.3">
      <c r="A2025" t="s">
        <v>8269</v>
      </c>
      <c r="B2025" t="s">
        <v>3210</v>
      </c>
      <c r="C2025" t="s">
        <v>1182</v>
      </c>
      <c r="D2025" t="s">
        <v>1183</v>
      </c>
      <c r="E2025" t="s">
        <v>1184</v>
      </c>
      <c r="F2025" t="s">
        <v>3360</v>
      </c>
      <c r="G2025" t="s">
        <v>53</v>
      </c>
      <c r="H2025" t="s">
        <v>4578</v>
      </c>
      <c r="I2025" t="s">
        <v>8270</v>
      </c>
      <c r="J2025" t="s">
        <v>54</v>
      </c>
      <c r="K2025" t="s">
        <v>3493</v>
      </c>
      <c r="L2025" t="s">
        <v>56</v>
      </c>
      <c r="M2025" t="s">
        <v>8270</v>
      </c>
      <c r="N2025" t="s">
        <v>3193</v>
      </c>
      <c r="O2025" t="s">
        <v>54</v>
      </c>
      <c r="P2025" t="s">
        <v>54</v>
      </c>
      <c r="Q2025" t="s">
        <v>56</v>
      </c>
      <c r="R2025">
        <v>1.7697000000000001E-2</v>
      </c>
      <c r="S2025" t="s">
        <v>3194</v>
      </c>
      <c r="T2025" t="s">
        <v>3194</v>
      </c>
      <c r="U2025" t="s">
        <v>3194</v>
      </c>
      <c r="Y2025">
        <v>0.8714400000000001</v>
      </c>
      <c r="AA2025" t="b">
        <v>0</v>
      </c>
      <c r="AB2025" t="s">
        <v>54</v>
      </c>
      <c r="AC2025" t="s">
        <v>3193</v>
      </c>
      <c r="AD2025" t="b">
        <v>0</v>
      </c>
      <c r="AE2025" t="b">
        <v>0</v>
      </c>
      <c r="AF2025" t="s">
        <v>56</v>
      </c>
      <c r="AG2025">
        <v>16089580.170263682</v>
      </c>
      <c r="AH2025">
        <v>1.0406575051266913E-4</v>
      </c>
      <c r="CC2025">
        <v>699285.33336000005</v>
      </c>
      <c r="CD2025">
        <v>3.0456337425439199E-3</v>
      </c>
    </row>
    <row r="2026" spans="1:84" x14ac:dyDescent="0.3">
      <c r="A2026" t="s">
        <v>8271</v>
      </c>
      <c r="B2026" t="s">
        <v>49</v>
      </c>
      <c r="C2026" t="s">
        <v>1806</v>
      </c>
      <c r="D2026" t="s">
        <v>219</v>
      </c>
      <c r="E2026" t="s">
        <v>219</v>
      </c>
      <c r="F2026" t="s">
        <v>3271</v>
      </c>
      <c r="G2026" t="s">
        <v>53</v>
      </c>
      <c r="H2026" t="s">
        <v>5859</v>
      </c>
      <c r="I2026" t="s">
        <v>3256</v>
      </c>
      <c r="J2026" t="s">
        <v>55</v>
      </c>
      <c r="K2026" t="s">
        <v>4696</v>
      </c>
      <c r="L2026" t="s">
        <v>108</v>
      </c>
      <c r="M2026" t="s">
        <v>3256</v>
      </c>
      <c r="N2026" t="s">
        <v>55</v>
      </c>
      <c r="O2026" t="s">
        <v>108</v>
      </c>
      <c r="P2026" t="s">
        <v>108</v>
      </c>
      <c r="Q2026" t="s">
        <v>108</v>
      </c>
      <c r="R2026">
        <v>5.7800000000000006E-4</v>
      </c>
      <c r="S2026" t="s">
        <v>3194</v>
      </c>
      <c r="T2026" t="s">
        <v>3208</v>
      </c>
      <c r="U2026" t="s">
        <v>3194</v>
      </c>
      <c r="W2026" t="s">
        <v>55</v>
      </c>
      <c r="X2026" t="s">
        <v>55</v>
      </c>
      <c r="Y2026">
        <v>1.0019400000000001</v>
      </c>
      <c r="Z2026">
        <v>2</v>
      </c>
      <c r="AA2026" t="b">
        <v>0</v>
      </c>
      <c r="AC2026" t="s">
        <v>8272</v>
      </c>
      <c r="AD2026" t="b">
        <v>0</v>
      </c>
      <c r="AE2026" t="b">
        <v>0</v>
      </c>
      <c r="AF2026" t="s">
        <v>108</v>
      </c>
      <c r="AW2026">
        <v>1102702.8356300001</v>
      </c>
      <c r="AX2026">
        <v>2.2392779534887533E-3</v>
      </c>
    </row>
    <row r="2027" spans="1:84" x14ac:dyDescent="0.3">
      <c r="A2027" t="s">
        <v>8273</v>
      </c>
      <c r="B2027" t="s">
        <v>49</v>
      </c>
      <c r="C2027" t="s">
        <v>1767</v>
      </c>
      <c r="D2027" t="s">
        <v>580</v>
      </c>
      <c r="E2027" t="s">
        <v>581</v>
      </c>
      <c r="F2027" t="s">
        <v>3250</v>
      </c>
      <c r="G2027" t="s">
        <v>53</v>
      </c>
      <c r="H2027" t="s">
        <v>7557</v>
      </c>
      <c r="I2027" t="s">
        <v>8274</v>
      </c>
      <c r="J2027" t="s">
        <v>68</v>
      </c>
      <c r="K2027" t="s">
        <v>8275</v>
      </c>
      <c r="L2027" t="s">
        <v>62</v>
      </c>
      <c r="M2027" t="s">
        <v>3276</v>
      </c>
      <c r="N2027" t="s">
        <v>3207</v>
      </c>
      <c r="O2027" t="s">
        <v>68</v>
      </c>
      <c r="P2027" t="s">
        <v>68</v>
      </c>
      <c r="Q2027" t="s">
        <v>62</v>
      </c>
      <c r="R2027">
        <v>6.1060000000000003E-3</v>
      </c>
      <c r="S2027" t="s">
        <v>3194</v>
      </c>
      <c r="T2027" t="s">
        <v>3194</v>
      </c>
      <c r="U2027" t="s">
        <v>3194</v>
      </c>
      <c r="Y2027">
        <v>0.97855999999999999</v>
      </c>
      <c r="Z2027">
        <v>5</v>
      </c>
      <c r="AA2027" t="b">
        <v>0</v>
      </c>
      <c r="AB2027" t="s">
        <v>68</v>
      </c>
      <c r="AC2027" t="s">
        <v>3207</v>
      </c>
      <c r="AD2027" t="b">
        <v>0</v>
      </c>
      <c r="AE2027" t="b">
        <v>0</v>
      </c>
      <c r="AF2027" t="s">
        <v>62</v>
      </c>
      <c r="AG2027">
        <v>44438364.318672001</v>
      </c>
      <c r="AH2027">
        <v>2.8742277209475696E-4</v>
      </c>
      <c r="AI2027">
        <v>12333027.397500001</v>
      </c>
      <c r="AJ2027">
        <v>2.295045498313645E-4</v>
      </c>
      <c r="AK2027">
        <v>2427139.791828</v>
      </c>
      <c r="AL2027">
        <v>2.9143300210220818E-4</v>
      </c>
    </row>
    <row r="2028" spans="1:84" x14ac:dyDescent="0.3">
      <c r="A2028" t="s">
        <v>8276</v>
      </c>
      <c r="B2028" t="s">
        <v>49</v>
      </c>
      <c r="C2028" t="s">
        <v>1425</v>
      </c>
      <c r="D2028" t="s">
        <v>533</v>
      </c>
      <c r="E2028" t="s">
        <v>534</v>
      </c>
      <c r="F2028" t="s">
        <v>3500</v>
      </c>
      <c r="G2028" t="s">
        <v>72</v>
      </c>
      <c r="H2028" t="s">
        <v>8277</v>
      </c>
      <c r="I2028" t="s">
        <v>4089</v>
      </c>
      <c r="J2028" t="s">
        <v>62</v>
      </c>
      <c r="K2028" t="s">
        <v>6586</v>
      </c>
      <c r="L2028" t="s">
        <v>63</v>
      </c>
      <c r="M2028" t="s">
        <v>5197</v>
      </c>
      <c r="N2028" t="s">
        <v>3470</v>
      </c>
      <c r="O2028" t="s">
        <v>63</v>
      </c>
      <c r="P2028" t="s">
        <v>63</v>
      </c>
      <c r="Q2028" t="s">
        <v>62</v>
      </c>
      <c r="R2028">
        <v>1.3897E-2</v>
      </c>
      <c r="S2028" t="s">
        <v>3194</v>
      </c>
      <c r="T2028" t="s">
        <v>3194</v>
      </c>
      <c r="U2028" t="s">
        <v>3194</v>
      </c>
      <c r="W2028" t="s">
        <v>55</v>
      </c>
      <c r="Y2028">
        <v>0.89939999999999998</v>
      </c>
      <c r="Z2028">
        <v>4</v>
      </c>
      <c r="AA2028" t="b">
        <v>0</v>
      </c>
      <c r="AB2028" t="s">
        <v>62</v>
      </c>
      <c r="AC2028" t="s">
        <v>3470</v>
      </c>
      <c r="AD2028" t="b">
        <v>0</v>
      </c>
      <c r="AE2028" t="b">
        <v>0</v>
      </c>
      <c r="AF2028" t="s">
        <v>63</v>
      </c>
      <c r="CE2028">
        <v>8797477.9840399995</v>
      </c>
      <c r="CF2028">
        <v>3.77087779077337E-2</v>
      </c>
    </row>
    <row r="2029" spans="1:84" x14ac:dyDescent="0.3">
      <c r="A2029" t="s">
        <v>8278</v>
      </c>
      <c r="B2029" t="s">
        <v>49</v>
      </c>
      <c r="D2029" t="s">
        <v>6318</v>
      </c>
      <c r="E2029" t="s">
        <v>6319</v>
      </c>
      <c r="F2029" t="s">
        <v>3819</v>
      </c>
      <c r="H2029" t="s">
        <v>7197</v>
      </c>
      <c r="R2029">
        <v>0</v>
      </c>
      <c r="S2029" t="s">
        <v>3194</v>
      </c>
      <c r="T2029" t="s">
        <v>3208</v>
      </c>
      <c r="U2029" t="s">
        <v>3208</v>
      </c>
      <c r="V2029" t="s">
        <v>55</v>
      </c>
      <c r="W2029" t="s">
        <v>55</v>
      </c>
      <c r="X2029" t="s">
        <v>55</v>
      </c>
      <c r="Y2029">
        <v>2.2690246999999999E-3</v>
      </c>
      <c r="Z2029">
        <v>6</v>
      </c>
      <c r="AA2029" t="b">
        <v>0</v>
      </c>
      <c r="AD2029" t="b">
        <v>0</v>
      </c>
      <c r="AE2029" t="b">
        <v>0</v>
      </c>
      <c r="AG2029">
        <v>567256.17499999993</v>
      </c>
      <c r="AH2029">
        <v>3.6689546252687301E-6</v>
      </c>
    </row>
    <row r="2030" spans="1:84" x14ac:dyDescent="0.3">
      <c r="A2030" t="s">
        <v>8279</v>
      </c>
      <c r="B2030" t="s">
        <v>3210</v>
      </c>
      <c r="D2030" t="s">
        <v>346</v>
      </c>
      <c r="E2030" t="s">
        <v>3818</v>
      </c>
      <c r="F2030" t="s">
        <v>3864</v>
      </c>
      <c r="H2030" t="s">
        <v>5509</v>
      </c>
      <c r="R2030">
        <v>0</v>
      </c>
      <c r="S2030" t="s">
        <v>3194</v>
      </c>
      <c r="T2030" t="s">
        <v>3194</v>
      </c>
      <c r="U2030" t="s">
        <v>3194</v>
      </c>
      <c r="V2030" t="s">
        <v>55</v>
      </c>
      <c r="W2030" t="s">
        <v>55</v>
      </c>
      <c r="X2030" t="s">
        <v>55</v>
      </c>
      <c r="Y2030">
        <v>-0.11475942259999994</v>
      </c>
      <c r="Z2030">
        <v>2</v>
      </c>
      <c r="AA2030" t="b">
        <v>0</v>
      </c>
      <c r="AD2030" t="b">
        <v>0</v>
      </c>
      <c r="AE2030" t="b">
        <v>0</v>
      </c>
      <c r="AG2030">
        <v>-1267418.0398509037</v>
      </c>
      <c r="AH2030">
        <v>-8.1975295896250065E-6</v>
      </c>
    </row>
    <row r="2031" spans="1:84" x14ac:dyDescent="0.3">
      <c r="A2031" t="s">
        <v>8280</v>
      </c>
      <c r="B2031" t="s">
        <v>3210</v>
      </c>
      <c r="D2031" t="s">
        <v>346</v>
      </c>
      <c r="E2031" t="s">
        <v>3818</v>
      </c>
      <c r="F2031" t="s">
        <v>3864</v>
      </c>
      <c r="H2031" t="s">
        <v>3955</v>
      </c>
      <c r="R2031">
        <v>0</v>
      </c>
      <c r="S2031" t="s">
        <v>3194</v>
      </c>
      <c r="T2031" t="s">
        <v>3194</v>
      </c>
      <c r="U2031" t="s">
        <v>3194</v>
      </c>
      <c r="V2031" t="s">
        <v>55</v>
      </c>
      <c r="W2031" t="s">
        <v>55</v>
      </c>
      <c r="X2031" t="s">
        <v>55</v>
      </c>
      <c r="Y2031">
        <v>-0.17809355329999998</v>
      </c>
      <c r="Z2031">
        <v>2</v>
      </c>
      <c r="AA2031" t="b">
        <v>0</v>
      </c>
      <c r="AD2031" t="b">
        <v>0</v>
      </c>
      <c r="AE2031" t="b">
        <v>0</v>
      </c>
      <c r="AG2031">
        <v>-819536.85163113137</v>
      </c>
      <c r="AH2031">
        <v>-5.3006801069555789E-6</v>
      </c>
    </row>
    <row r="2032" spans="1:84" x14ac:dyDescent="0.3">
      <c r="A2032" t="s">
        <v>8281</v>
      </c>
      <c r="B2032" t="s">
        <v>49</v>
      </c>
      <c r="C2032" t="s">
        <v>2446</v>
      </c>
      <c r="D2032" t="s">
        <v>1136</v>
      </c>
      <c r="E2032" t="s">
        <v>1137</v>
      </c>
      <c r="F2032" t="s">
        <v>3188</v>
      </c>
      <c r="G2032" t="s">
        <v>53</v>
      </c>
      <c r="H2032" t="s">
        <v>8282</v>
      </c>
      <c r="I2032" t="s">
        <v>3507</v>
      </c>
      <c r="J2032" t="s">
        <v>56</v>
      </c>
      <c r="K2032" t="s">
        <v>3852</v>
      </c>
      <c r="L2032" t="s">
        <v>55</v>
      </c>
      <c r="M2032" t="s">
        <v>3507</v>
      </c>
      <c r="N2032" t="s">
        <v>3221</v>
      </c>
      <c r="O2032" t="s">
        <v>56</v>
      </c>
      <c r="P2032" t="s">
        <v>56</v>
      </c>
      <c r="Q2032" t="s">
        <v>56</v>
      </c>
      <c r="R2032">
        <v>6.2590000000000007E-3</v>
      </c>
      <c r="S2032" t="s">
        <v>3194</v>
      </c>
      <c r="U2032" t="s">
        <v>3194</v>
      </c>
      <c r="Y2032">
        <v>0.90693000000000001</v>
      </c>
      <c r="Z2032">
        <v>4</v>
      </c>
      <c r="AA2032" t="b">
        <v>0</v>
      </c>
      <c r="AB2032" t="s">
        <v>56</v>
      </c>
      <c r="AC2032" t="s">
        <v>3221</v>
      </c>
      <c r="AD2032" t="b">
        <v>0</v>
      </c>
      <c r="AE2032" t="b">
        <v>0</v>
      </c>
      <c r="AG2032">
        <v>41815366.370049998</v>
      </c>
      <c r="AH2032">
        <v>2.7045749101047944E-4</v>
      </c>
      <c r="AI2032">
        <v>13877187.520609999</v>
      </c>
      <c r="AJ2032">
        <v>2.5823973078083212E-4</v>
      </c>
    </row>
    <row r="2033" spans="1:82" x14ac:dyDescent="0.3">
      <c r="A2033" t="s">
        <v>8283</v>
      </c>
      <c r="B2033" t="s">
        <v>49</v>
      </c>
      <c r="C2033" t="s">
        <v>8284</v>
      </c>
      <c r="E2033" t="s">
        <v>8285</v>
      </c>
      <c r="F2033" t="s">
        <v>3808</v>
      </c>
      <c r="R2033">
        <v>0</v>
      </c>
      <c r="Y2033">
        <v>117.7</v>
      </c>
      <c r="AA2033" t="b">
        <v>0</v>
      </c>
      <c r="AD2033" t="b">
        <v>0</v>
      </c>
      <c r="AE2033" t="b">
        <v>0</v>
      </c>
      <c r="BS2033">
        <v>23148435.993100002</v>
      </c>
      <c r="BT2033">
        <v>4.7772145217480078E-3</v>
      </c>
    </row>
    <row r="2034" spans="1:82" x14ac:dyDescent="0.3">
      <c r="A2034" t="s">
        <v>8286</v>
      </c>
      <c r="B2034" t="s">
        <v>49</v>
      </c>
      <c r="C2034" t="s">
        <v>726</v>
      </c>
      <c r="D2034" t="s">
        <v>727</v>
      </c>
      <c r="E2034" t="s">
        <v>728</v>
      </c>
      <c r="F2034" t="s">
        <v>3360</v>
      </c>
      <c r="G2034" t="s">
        <v>53</v>
      </c>
      <c r="H2034" t="s">
        <v>8287</v>
      </c>
      <c r="I2034" t="s">
        <v>5254</v>
      </c>
      <c r="J2034" t="s">
        <v>55</v>
      </c>
      <c r="K2034" t="s">
        <v>3256</v>
      </c>
      <c r="L2034" t="s">
        <v>55</v>
      </c>
      <c r="M2034" t="s">
        <v>3256</v>
      </c>
      <c r="N2034" t="s">
        <v>55</v>
      </c>
      <c r="O2034" t="s">
        <v>55</v>
      </c>
      <c r="P2034" t="s">
        <v>55</v>
      </c>
      <c r="Q2034" t="s">
        <v>55</v>
      </c>
      <c r="R2034">
        <v>1.0306000000000001E-2</v>
      </c>
      <c r="S2034" t="s">
        <v>3194</v>
      </c>
      <c r="U2034" t="s">
        <v>3194</v>
      </c>
      <c r="Y2034">
        <v>0.99187999999999998</v>
      </c>
      <c r="AA2034" t="b">
        <v>0</v>
      </c>
      <c r="AB2034" t="s">
        <v>56</v>
      </c>
      <c r="AD2034" t="b">
        <v>1</v>
      </c>
      <c r="AE2034" t="b">
        <v>0</v>
      </c>
      <c r="AG2034">
        <v>36252154.453121603</v>
      </c>
      <c r="AH2034">
        <v>2.344752082368022E-4</v>
      </c>
      <c r="AI2034">
        <v>6851960.8546703998</v>
      </c>
      <c r="AJ2034">
        <v>1.2750771896704216E-4</v>
      </c>
      <c r="AS2034">
        <v>4509846.9863999998</v>
      </c>
      <c r="AT2034">
        <v>2.5665105543424293E-3</v>
      </c>
    </row>
    <row r="2035" spans="1:82" x14ac:dyDescent="0.3">
      <c r="A2035" t="s">
        <v>8288</v>
      </c>
      <c r="B2035" t="s">
        <v>49</v>
      </c>
      <c r="C2035" t="s">
        <v>2167</v>
      </c>
      <c r="D2035" t="s">
        <v>118</v>
      </c>
      <c r="E2035" t="s">
        <v>119</v>
      </c>
      <c r="F2035" t="s">
        <v>3254</v>
      </c>
      <c r="G2035" t="s">
        <v>53</v>
      </c>
      <c r="H2035" t="s">
        <v>5482</v>
      </c>
      <c r="I2035" t="s">
        <v>3371</v>
      </c>
      <c r="J2035" t="s">
        <v>55</v>
      </c>
      <c r="K2035" t="s">
        <v>3561</v>
      </c>
      <c r="L2035" t="s">
        <v>108</v>
      </c>
      <c r="M2035" t="s">
        <v>3428</v>
      </c>
      <c r="N2035" t="s">
        <v>3309</v>
      </c>
      <c r="O2035" t="s">
        <v>108</v>
      </c>
      <c r="P2035" t="s">
        <v>108</v>
      </c>
      <c r="Q2035" t="s">
        <v>108</v>
      </c>
      <c r="R2035">
        <v>3.016E-3</v>
      </c>
      <c r="S2035" t="s">
        <v>3194</v>
      </c>
      <c r="T2035" t="s">
        <v>3208</v>
      </c>
      <c r="U2035" t="s">
        <v>3194</v>
      </c>
      <c r="X2035" t="s">
        <v>55</v>
      </c>
      <c r="Y2035">
        <v>0.9476</v>
      </c>
      <c r="Z2035">
        <v>2</v>
      </c>
      <c r="AA2035" t="b">
        <v>0</v>
      </c>
      <c r="AC2035" t="s">
        <v>3309</v>
      </c>
      <c r="AD2035" t="b">
        <v>0</v>
      </c>
      <c r="AE2035" t="b">
        <v>0</v>
      </c>
      <c r="AF2035" t="s">
        <v>108</v>
      </c>
      <c r="AG2035">
        <v>1408639539.1625566</v>
      </c>
      <c r="AH2035">
        <v>9.1109357294292571E-3</v>
      </c>
      <c r="AI2035">
        <v>471069890.27000004</v>
      </c>
      <c r="AJ2035">
        <v>8.7661106734784264E-3</v>
      </c>
      <c r="AK2035">
        <v>28604309.722443432</v>
      </c>
      <c r="AL2035">
        <v>3.4345940367920191E-3</v>
      </c>
    </row>
    <row r="2036" spans="1:82" x14ac:dyDescent="0.3">
      <c r="A2036" t="s">
        <v>8289</v>
      </c>
      <c r="B2036" t="s">
        <v>49</v>
      </c>
      <c r="C2036" t="s">
        <v>1813</v>
      </c>
      <c r="D2036" t="s">
        <v>1814</v>
      </c>
      <c r="E2036" t="s">
        <v>1815</v>
      </c>
      <c r="F2036" t="s">
        <v>3384</v>
      </c>
      <c r="G2036" t="s">
        <v>53</v>
      </c>
      <c r="H2036" t="s">
        <v>5037</v>
      </c>
      <c r="I2036" t="s">
        <v>4365</v>
      </c>
      <c r="J2036" t="s">
        <v>209</v>
      </c>
      <c r="K2036" t="s">
        <v>3256</v>
      </c>
      <c r="L2036" t="s">
        <v>55</v>
      </c>
      <c r="M2036" t="s">
        <v>4035</v>
      </c>
      <c r="N2036" t="s">
        <v>8290</v>
      </c>
      <c r="O2036" t="s">
        <v>861</v>
      </c>
      <c r="P2036" t="s">
        <v>861</v>
      </c>
      <c r="Q2036" t="s">
        <v>209</v>
      </c>
      <c r="R2036">
        <v>2.0419E-2</v>
      </c>
      <c r="S2036" t="s">
        <v>3208</v>
      </c>
      <c r="T2036" t="s">
        <v>3194</v>
      </c>
      <c r="U2036" t="s">
        <v>3208</v>
      </c>
      <c r="Y2036">
        <v>0.99507000000000001</v>
      </c>
      <c r="Z2036">
        <v>5</v>
      </c>
      <c r="AA2036" t="b">
        <v>0</v>
      </c>
      <c r="AB2036" t="s">
        <v>209</v>
      </c>
      <c r="AC2036" t="s">
        <v>8290</v>
      </c>
      <c r="AD2036" t="b">
        <v>0</v>
      </c>
      <c r="AE2036" t="b">
        <v>0</v>
      </c>
      <c r="AS2036">
        <v>3786263.2602999997</v>
      </c>
      <c r="AT2036">
        <v>2.1547260136282227E-3</v>
      </c>
    </row>
    <row r="2037" spans="1:82" x14ac:dyDescent="0.3">
      <c r="A2037" t="s">
        <v>8291</v>
      </c>
      <c r="B2037" t="s">
        <v>3210</v>
      </c>
      <c r="C2037" t="s">
        <v>8292</v>
      </c>
      <c r="E2037" t="s">
        <v>8293</v>
      </c>
      <c r="F2037" t="s">
        <v>3808</v>
      </c>
      <c r="R2037">
        <v>0</v>
      </c>
      <c r="Y2037">
        <v>54.702399999999997</v>
      </c>
      <c r="AA2037" t="b">
        <v>0</v>
      </c>
      <c r="AD2037" t="b">
        <v>0</v>
      </c>
      <c r="AE2037" t="b">
        <v>0</v>
      </c>
      <c r="CC2037">
        <v>728526.56319999998</v>
      </c>
      <c r="CD2037">
        <v>3.1729895900436378E-3</v>
      </c>
    </row>
    <row r="2038" spans="1:82" x14ac:dyDescent="0.3">
      <c r="A2038" t="s">
        <v>8294</v>
      </c>
      <c r="B2038" t="s">
        <v>49</v>
      </c>
      <c r="C2038" t="s">
        <v>492</v>
      </c>
      <c r="D2038" t="s">
        <v>493</v>
      </c>
      <c r="E2038" t="s">
        <v>494</v>
      </c>
      <c r="F2038" t="s">
        <v>3223</v>
      </c>
      <c r="G2038" t="s">
        <v>53</v>
      </c>
      <c r="H2038" t="s">
        <v>8295</v>
      </c>
      <c r="I2038" t="s">
        <v>3256</v>
      </c>
      <c r="J2038" t="s">
        <v>55</v>
      </c>
      <c r="K2038" t="s">
        <v>3256</v>
      </c>
      <c r="L2038" t="s">
        <v>55</v>
      </c>
      <c r="M2038" t="s">
        <v>3256</v>
      </c>
      <c r="N2038" t="s">
        <v>55</v>
      </c>
      <c r="O2038" t="s">
        <v>55</v>
      </c>
      <c r="P2038" t="s">
        <v>55</v>
      </c>
      <c r="Q2038" t="s">
        <v>55</v>
      </c>
      <c r="R2038">
        <v>1.5169999999999999E-3</v>
      </c>
      <c r="Y2038">
        <v>1.0041100000000001</v>
      </c>
      <c r="Z2038">
        <v>4</v>
      </c>
      <c r="AA2038" t="b">
        <v>0</v>
      </c>
      <c r="AD2038" t="b">
        <v>0</v>
      </c>
      <c r="AE2038" t="b">
        <v>0</v>
      </c>
      <c r="AG2038">
        <v>55102703.431999996</v>
      </c>
      <c r="AH2038">
        <v>3.5639862117260783E-4</v>
      </c>
      <c r="AI2038">
        <v>23600974.080249999</v>
      </c>
      <c r="AJ2038">
        <v>4.3918907801724738E-4</v>
      </c>
      <c r="BC2038">
        <v>2025834.6850000001</v>
      </c>
      <c r="BD2038">
        <v>1.8542706125539829E-3</v>
      </c>
      <c r="BS2038">
        <v>10129173.425000001</v>
      </c>
      <c r="BT2038">
        <v>2.0903889314007082E-3</v>
      </c>
    </row>
    <row r="2039" spans="1:82" x14ac:dyDescent="0.3">
      <c r="A2039" t="s">
        <v>8296</v>
      </c>
      <c r="B2039" t="s">
        <v>49</v>
      </c>
      <c r="C2039" t="s">
        <v>684</v>
      </c>
      <c r="D2039" t="s">
        <v>143</v>
      </c>
      <c r="E2039" t="s">
        <v>296</v>
      </c>
      <c r="F2039" t="s">
        <v>3217</v>
      </c>
      <c r="G2039" t="s">
        <v>53</v>
      </c>
      <c r="H2039" t="s">
        <v>4483</v>
      </c>
      <c r="I2039" t="s">
        <v>5543</v>
      </c>
      <c r="J2039" t="s">
        <v>54</v>
      </c>
      <c r="K2039" t="s">
        <v>7828</v>
      </c>
      <c r="L2039" t="s">
        <v>68</v>
      </c>
      <c r="M2039" t="s">
        <v>5544</v>
      </c>
      <c r="N2039" t="s">
        <v>3193</v>
      </c>
      <c r="O2039" t="s">
        <v>54</v>
      </c>
      <c r="P2039" t="s">
        <v>54</v>
      </c>
      <c r="Q2039" t="s">
        <v>68</v>
      </c>
      <c r="R2039">
        <v>8.7599999999999993E-4</v>
      </c>
      <c r="S2039" t="s">
        <v>3194</v>
      </c>
      <c r="V2039" t="s">
        <v>55</v>
      </c>
      <c r="W2039" t="s">
        <v>55</v>
      </c>
      <c r="X2039" t="s">
        <v>55</v>
      </c>
      <c r="Y2039">
        <v>1.0459000000000001</v>
      </c>
      <c r="Z2039">
        <v>4</v>
      </c>
      <c r="AA2039" t="b">
        <v>0</v>
      </c>
      <c r="AB2039" t="s">
        <v>54</v>
      </c>
      <c r="AC2039" t="s">
        <v>3193</v>
      </c>
      <c r="AD2039" t="b">
        <v>0</v>
      </c>
      <c r="AE2039" t="b">
        <v>0</v>
      </c>
      <c r="AF2039" t="s">
        <v>68</v>
      </c>
      <c r="AG2039">
        <v>21108829.59</v>
      </c>
      <c r="AH2039">
        <v>1.3652973977452065E-4</v>
      </c>
      <c r="AI2039">
        <v>5277207.3975</v>
      </c>
      <c r="AJ2039">
        <v>9.8203228541881934E-5</v>
      </c>
    </row>
    <row r="2040" spans="1:82" x14ac:dyDescent="0.3">
      <c r="A2040" t="s">
        <v>8297</v>
      </c>
      <c r="B2040" t="s">
        <v>3210</v>
      </c>
      <c r="C2040" t="s">
        <v>1793</v>
      </c>
      <c r="D2040" t="s">
        <v>883</v>
      </c>
      <c r="E2040" t="s">
        <v>884</v>
      </c>
      <c r="F2040" t="s">
        <v>3346</v>
      </c>
      <c r="G2040" t="s">
        <v>53</v>
      </c>
      <c r="H2040" t="s">
        <v>8298</v>
      </c>
      <c r="I2040" t="s">
        <v>4308</v>
      </c>
      <c r="J2040" t="s">
        <v>129</v>
      </c>
      <c r="K2040" t="s">
        <v>3257</v>
      </c>
      <c r="L2040" t="s">
        <v>55</v>
      </c>
      <c r="M2040" t="s">
        <v>3741</v>
      </c>
      <c r="N2040" t="s">
        <v>3237</v>
      </c>
      <c r="O2040" t="s">
        <v>129</v>
      </c>
      <c r="P2040" t="s">
        <v>129</v>
      </c>
      <c r="Q2040" t="s">
        <v>48</v>
      </c>
      <c r="R2040">
        <v>1.4140000000000001E-3</v>
      </c>
      <c r="S2040" t="s">
        <v>3194</v>
      </c>
      <c r="U2040" t="s">
        <v>3194</v>
      </c>
      <c r="Y2040">
        <v>1.00315</v>
      </c>
      <c r="AA2040" t="b">
        <v>0</v>
      </c>
      <c r="AB2040" t="s">
        <v>129</v>
      </c>
      <c r="AC2040" t="s">
        <v>3581</v>
      </c>
      <c r="AD2040" t="b">
        <v>0</v>
      </c>
      <c r="AE2040" t="b">
        <v>1</v>
      </c>
      <c r="CC2040">
        <v>203226.66665999999</v>
      </c>
      <c r="CD2040">
        <v>8.851236595945833E-4</v>
      </c>
    </row>
    <row r="2041" spans="1:82" x14ac:dyDescent="0.3">
      <c r="A2041" t="s">
        <v>8299</v>
      </c>
      <c r="B2041" t="s">
        <v>49</v>
      </c>
      <c r="C2041" t="s">
        <v>2450</v>
      </c>
      <c r="D2041" t="s">
        <v>490</v>
      </c>
      <c r="E2041" t="s">
        <v>491</v>
      </c>
      <c r="F2041" t="s">
        <v>3271</v>
      </c>
      <c r="G2041" t="s">
        <v>53</v>
      </c>
      <c r="H2041" t="s">
        <v>8300</v>
      </c>
      <c r="I2041" t="s">
        <v>8301</v>
      </c>
      <c r="J2041" t="s">
        <v>129</v>
      </c>
      <c r="K2041" t="s">
        <v>3256</v>
      </c>
      <c r="L2041" t="s">
        <v>55</v>
      </c>
      <c r="M2041" t="s">
        <v>4896</v>
      </c>
      <c r="N2041" t="s">
        <v>3581</v>
      </c>
      <c r="O2041" t="s">
        <v>129</v>
      </c>
      <c r="P2041" t="s">
        <v>129</v>
      </c>
      <c r="Q2041" t="s">
        <v>129</v>
      </c>
      <c r="R2041">
        <v>2.99E-4</v>
      </c>
      <c r="S2041" t="s">
        <v>3194</v>
      </c>
      <c r="U2041" t="s">
        <v>3201</v>
      </c>
      <c r="W2041" t="s">
        <v>55</v>
      </c>
      <c r="Y2041">
        <v>1.11334</v>
      </c>
      <c r="Z2041">
        <v>2</v>
      </c>
      <c r="AA2041" t="b">
        <v>0</v>
      </c>
      <c r="AB2041" t="s">
        <v>129</v>
      </c>
      <c r="AC2041" t="s">
        <v>3581</v>
      </c>
      <c r="AD2041" t="b">
        <v>0</v>
      </c>
      <c r="AE2041" t="b">
        <v>0</v>
      </c>
      <c r="AI2041">
        <v>3409862.4657000001</v>
      </c>
      <c r="AJ2041">
        <v>6.3453921324781919E-5</v>
      </c>
      <c r="AK2041">
        <v>7501697.42454</v>
      </c>
      <c r="AL2041">
        <v>9.0074836589841729E-4</v>
      </c>
    </row>
    <row r="2042" spans="1:82" x14ac:dyDescent="0.3">
      <c r="A2042" t="s">
        <v>8302</v>
      </c>
      <c r="B2042" t="s">
        <v>49</v>
      </c>
      <c r="C2042" t="s">
        <v>1794</v>
      </c>
      <c r="D2042" t="s">
        <v>1795</v>
      </c>
      <c r="E2042" t="s">
        <v>1796</v>
      </c>
      <c r="F2042" t="s">
        <v>3271</v>
      </c>
      <c r="G2042" t="s">
        <v>53</v>
      </c>
      <c r="H2042" t="s">
        <v>8303</v>
      </c>
      <c r="I2042" t="s">
        <v>4970</v>
      </c>
      <c r="J2042" t="s">
        <v>129</v>
      </c>
      <c r="K2042" t="s">
        <v>6166</v>
      </c>
      <c r="L2042" t="s">
        <v>129</v>
      </c>
      <c r="M2042" t="s">
        <v>4970</v>
      </c>
      <c r="N2042" t="s">
        <v>3581</v>
      </c>
      <c r="O2042" t="s">
        <v>129</v>
      </c>
      <c r="P2042" t="s">
        <v>129</v>
      </c>
      <c r="Q2042" t="s">
        <v>129</v>
      </c>
      <c r="R2042">
        <v>1.1200000000000001E-4</v>
      </c>
      <c r="S2042" t="s">
        <v>3194</v>
      </c>
      <c r="Y2042">
        <v>0.95692999999999995</v>
      </c>
      <c r="Z2042">
        <v>2</v>
      </c>
      <c r="AA2042" t="b">
        <v>0</v>
      </c>
      <c r="AB2042" t="s">
        <v>129</v>
      </c>
      <c r="AC2042" t="s">
        <v>3581</v>
      </c>
      <c r="AD2042" t="b">
        <v>0</v>
      </c>
      <c r="AE2042" t="b">
        <v>0</v>
      </c>
      <c r="AF2042" t="s">
        <v>129</v>
      </c>
      <c r="AG2042">
        <v>303416341.43742239</v>
      </c>
      <c r="AH2042">
        <v>1.9624657048448123E-3</v>
      </c>
      <c r="AI2042">
        <v>115809979.56065999</v>
      </c>
      <c r="AJ2042">
        <v>2.1551008011574304E-3</v>
      </c>
      <c r="AK2042">
        <v>31436072.313157599</v>
      </c>
      <c r="AL2042">
        <v>3.7746111531654458E-3</v>
      </c>
      <c r="AM2042">
        <v>4160258.2465399997</v>
      </c>
      <c r="AN2042">
        <v>7.811398557188866E-3</v>
      </c>
      <c r="AO2042">
        <v>29412058.301119998</v>
      </c>
      <c r="AP2042">
        <v>7.4005135977927173E-3</v>
      </c>
      <c r="AS2042">
        <v>6772513.4245999996</v>
      </c>
      <c r="AT2042">
        <v>3.8541722670588229E-3</v>
      </c>
      <c r="BM2042">
        <v>967501.91779999994</v>
      </c>
      <c r="BN2042">
        <v>1.7740119752594871E-3</v>
      </c>
      <c r="BO2042">
        <v>967501.91779999994</v>
      </c>
      <c r="BP2042">
        <v>2.4929190302704065E-3</v>
      </c>
      <c r="BU2042">
        <v>967501.91779999994</v>
      </c>
      <c r="BV2042">
        <v>3.87166179775681E-3</v>
      </c>
      <c r="BW2042">
        <v>967501.91779999994</v>
      </c>
      <c r="BX2042">
        <v>4.881446382020151E-3</v>
      </c>
    </row>
    <row r="2043" spans="1:82" x14ac:dyDescent="0.3">
      <c r="A2043" t="s">
        <v>8304</v>
      </c>
      <c r="B2043" t="s">
        <v>49</v>
      </c>
      <c r="C2043" t="s">
        <v>508</v>
      </c>
      <c r="D2043" t="s">
        <v>509</v>
      </c>
      <c r="E2043" t="s">
        <v>510</v>
      </c>
      <c r="F2043" t="s">
        <v>3271</v>
      </c>
      <c r="G2043" t="s">
        <v>53</v>
      </c>
      <c r="H2043" t="s">
        <v>8305</v>
      </c>
      <c r="I2043" t="s">
        <v>8306</v>
      </c>
      <c r="J2043" t="s">
        <v>108</v>
      </c>
      <c r="K2043" t="s">
        <v>8306</v>
      </c>
      <c r="L2043" t="s">
        <v>108</v>
      </c>
      <c r="M2043" t="s">
        <v>3256</v>
      </c>
      <c r="N2043" t="s">
        <v>55</v>
      </c>
      <c r="O2043" t="s">
        <v>108</v>
      </c>
      <c r="P2043" t="s">
        <v>108</v>
      </c>
      <c r="Q2043" t="s">
        <v>108</v>
      </c>
      <c r="R2043">
        <v>-2.039E-3</v>
      </c>
      <c r="S2043" t="s">
        <v>55</v>
      </c>
      <c r="T2043" t="s">
        <v>3208</v>
      </c>
      <c r="U2043" t="s">
        <v>3194</v>
      </c>
      <c r="V2043" t="s">
        <v>55</v>
      </c>
      <c r="W2043" t="s">
        <v>55</v>
      </c>
      <c r="X2043" t="s">
        <v>55</v>
      </c>
      <c r="Y2043">
        <v>0.99751999999999996</v>
      </c>
      <c r="Z2043">
        <v>2</v>
      </c>
      <c r="AA2043" t="b">
        <v>0</v>
      </c>
      <c r="AB2043" t="s">
        <v>108</v>
      </c>
      <c r="AD2043" t="b">
        <v>0</v>
      </c>
      <c r="AE2043" t="b">
        <v>0</v>
      </c>
      <c r="AF2043" t="s">
        <v>108</v>
      </c>
      <c r="AW2043">
        <v>6708164.8216699995</v>
      </c>
      <c r="AX2043">
        <v>1.3622387744158051E-2</v>
      </c>
    </row>
    <row r="2044" spans="1:82" x14ac:dyDescent="0.3">
      <c r="A2044" t="s">
        <v>8307</v>
      </c>
      <c r="B2044" t="s">
        <v>49</v>
      </c>
      <c r="C2044" t="s">
        <v>1687</v>
      </c>
      <c r="D2044" t="s">
        <v>1191</v>
      </c>
      <c r="E2044" t="s">
        <v>1688</v>
      </c>
      <c r="F2044" t="s">
        <v>3196</v>
      </c>
      <c r="G2044" t="s">
        <v>53</v>
      </c>
      <c r="H2044" t="s">
        <v>3747</v>
      </c>
      <c r="I2044" t="s">
        <v>8308</v>
      </c>
      <c r="J2044" t="s">
        <v>68</v>
      </c>
      <c r="K2044" t="s">
        <v>3256</v>
      </c>
      <c r="L2044" t="s">
        <v>55</v>
      </c>
      <c r="M2044" t="s">
        <v>5666</v>
      </c>
      <c r="N2044" t="s">
        <v>3207</v>
      </c>
      <c r="O2044" t="s">
        <v>68</v>
      </c>
      <c r="P2044" t="s">
        <v>68</v>
      </c>
      <c r="Q2044" t="s">
        <v>68</v>
      </c>
      <c r="R2044">
        <v>2.6410000000000001E-3</v>
      </c>
      <c r="S2044" t="s">
        <v>3194</v>
      </c>
      <c r="U2044" t="s">
        <v>3194</v>
      </c>
      <c r="Y2044">
        <v>0.98968</v>
      </c>
      <c r="Z2044">
        <v>4</v>
      </c>
      <c r="AA2044" t="b">
        <v>0</v>
      </c>
      <c r="AB2044" t="s">
        <v>68</v>
      </c>
      <c r="AC2044" t="s">
        <v>3207</v>
      </c>
      <c r="AD2044" t="b">
        <v>0</v>
      </c>
      <c r="AE2044" t="b">
        <v>0</v>
      </c>
      <c r="AG2044">
        <v>20853040.273800001</v>
      </c>
      <c r="AH2044">
        <v>1.3487532077279481E-4</v>
      </c>
      <c r="AI2044">
        <v>7944015.3424000004</v>
      </c>
      <c r="AJ2044">
        <v>1.4782969389823451E-4</v>
      </c>
      <c r="AK2044">
        <v>2979005.7534000003</v>
      </c>
      <c r="AL2044">
        <v>3.5769698676450871E-4</v>
      </c>
      <c r="BC2044">
        <v>3972007.6712000002</v>
      </c>
      <c r="BD2044">
        <v>3.6356259235166286E-3</v>
      </c>
    </row>
    <row r="2045" spans="1:82" x14ac:dyDescent="0.3">
      <c r="A2045" t="s">
        <v>8309</v>
      </c>
      <c r="B2045" t="s">
        <v>3210</v>
      </c>
      <c r="D2045" t="s">
        <v>346</v>
      </c>
      <c r="E2045" t="s">
        <v>3818</v>
      </c>
      <c r="F2045" t="s">
        <v>3864</v>
      </c>
      <c r="H2045" t="s">
        <v>4100</v>
      </c>
      <c r="R2045">
        <v>0</v>
      </c>
      <c r="S2045" t="s">
        <v>3194</v>
      </c>
      <c r="T2045" t="s">
        <v>3194</v>
      </c>
      <c r="U2045" t="s">
        <v>3194</v>
      </c>
      <c r="V2045" t="s">
        <v>55</v>
      </c>
      <c r="W2045" t="s">
        <v>55</v>
      </c>
      <c r="X2045" t="s">
        <v>55</v>
      </c>
      <c r="Y2045">
        <v>-3.9423155500000084E-2</v>
      </c>
      <c r="Z2045">
        <v>2</v>
      </c>
      <c r="AA2045" t="b">
        <v>0</v>
      </c>
      <c r="AD2045" t="b">
        <v>0</v>
      </c>
      <c r="AE2045" t="b">
        <v>0</v>
      </c>
      <c r="AG2045">
        <v>-181414.36427223822</v>
      </c>
      <c r="AH2045">
        <v>-1.1733694584934484E-6</v>
      </c>
    </row>
    <row r="2046" spans="1:82" x14ac:dyDescent="0.3">
      <c r="A2046" t="s">
        <v>8310</v>
      </c>
      <c r="B2046" t="s">
        <v>3210</v>
      </c>
      <c r="C2046" t="s">
        <v>502</v>
      </c>
      <c r="D2046" t="s">
        <v>503</v>
      </c>
      <c r="E2046" t="s">
        <v>504</v>
      </c>
      <c r="F2046" t="s">
        <v>3346</v>
      </c>
      <c r="G2046" t="s">
        <v>53</v>
      </c>
      <c r="H2046" t="s">
        <v>8311</v>
      </c>
      <c r="I2046" t="s">
        <v>4413</v>
      </c>
      <c r="J2046" t="s">
        <v>62</v>
      </c>
      <c r="K2046" t="s">
        <v>4805</v>
      </c>
      <c r="L2046" t="s">
        <v>55</v>
      </c>
      <c r="M2046" t="s">
        <v>4413</v>
      </c>
      <c r="N2046" t="s">
        <v>3215</v>
      </c>
      <c r="O2046" t="s">
        <v>62</v>
      </c>
      <c r="P2046" t="s">
        <v>62</v>
      </c>
      <c r="Q2046" t="s">
        <v>62</v>
      </c>
      <c r="R2046">
        <v>9.2779999999999998E-3</v>
      </c>
      <c r="S2046" t="s">
        <v>3194</v>
      </c>
      <c r="U2046" t="s">
        <v>3194</v>
      </c>
      <c r="Y2046">
        <v>0.96292</v>
      </c>
      <c r="Z2046">
        <v>3</v>
      </c>
      <c r="AA2046" t="b">
        <v>0</v>
      </c>
      <c r="AB2046" t="s">
        <v>62</v>
      </c>
      <c r="AC2046" t="s">
        <v>3215</v>
      </c>
      <c r="AD2046" t="b">
        <v>0</v>
      </c>
      <c r="AE2046" t="b">
        <v>0</v>
      </c>
      <c r="AG2046">
        <v>2610496.7097694539</v>
      </c>
      <c r="AH2046">
        <v>1.6884424356521883E-5</v>
      </c>
      <c r="CC2046">
        <v>1354860.8</v>
      </c>
      <c r="CD2046">
        <v>5.9008956316916293E-3</v>
      </c>
    </row>
    <row r="2047" spans="1:82" x14ac:dyDescent="0.3">
      <c r="A2047" t="s">
        <v>8312</v>
      </c>
      <c r="B2047" t="s">
        <v>49</v>
      </c>
      <c r="D2047" t="s">
        <v>346</v>
      </c>
      <c r="E2047" t="s">
        <v>3818</v>
      </c>
      <c r="F2047" t="s">
        <v>3819</v>
      </c>
      <c r="H2047" t="s">
        <v>8313</v>
      </c>
      <c r="R2047">
        <v>0</v>
      </c>
      <c r="S2047" t="s">
        <v>3194</v>
      </c>
      <c r="T2047" t="s">
        <v>3194</v>
      </c>
      <c r="U2047" t="s">
        <v>3194</v>
      </c>
      <c r="V2047" t="s">
        <v>55</v>
      </c>
      <c r="W2047" t="s">
        <v>55</v>
      </c>
      <c r="X2047" t="s">
        <v>55</v>
      </c>
      <c r="Y2047">
        <v>2.3914729999999999E-3</v>
      </c>
      <c r="Z2047">
        <v>2</v>
      </c>
      <c r="AA2047" t="b">
        <v>0</v>
      </c>
      <c r="AD2047" t="b">
        <v>0</v>
      </c>
      <c r="AE2047" t="b">
        <v>0</v>
      </c>
      <c r="AG2047">
        <v>597868.25</v>
      </c>
      <c r="AH2047">
        <v>3.8669503794098344E-6</v>
      </c>
    </row>
    <row r="2048" spans="1:82" x14ac:dyDescent="0.3">
      <c r="A2048" t="s">
        <v>8314</v>
      </c>
      <c r="B2048" t="s">
        <v>49</v>
      </c>
      <c r="C2048" t="s">
        <v>1686</v>
      </c>
      <c r="D2048" t="s">
        <v>1288</v>
      </c>
      <c r="E2048" t="s">
        <v>1289</v>
      </c>
      <c r="F2048" t="s">
        <v>3571</v>
      </c>
      <c r="G2048" t="s">
        <v>271</v>
      </c>
      <c r="H2048" t="s">
        <v>7470</v>
      </c>
      <c r="I2048" t="s">
        <v>8061</v>
      </c>
      <c r="J2048" t="s">
        <v>68</v>
      </c>
      <c r="K2048" t="s">
        <v>5515</v>
      </c>
      <c r="L2048" t="s">
        <v>68</v>
      </c>
      <c r="M2048" t="s">
        <v>7642</v>
      </c>
      <c r="N2048" t="s">
        <v>3221</v>
      </c>
      <c r="O2048" t="s">
        <v>68</v>
      </c>
      <c r="P2048" t="s">
        <v>56</v>
      </c>
      <c r="Q2048" t="s">
        <v>68</v>
      </c>
      <c r="R2048">
        <v>9.3340000000000003E-3</v>
      </c>
      <c r="S2048" t="s">
        <v>3194</v>
      </c>
      <c r="T2048" t="s">
        <v>3194</v>
      </c>
      <c r="U2048" t="s">
        <v>3194</v>
      </c>
      <c r="V2048" t="s">
        <v>55</v>
      </c>
      <c r="X2048" t="s">
        <v>55</v>
      </c>
      <c r="Y2048">
        <v>0.84665000000000001</v>
      </c>
      <c r="Z2048">
        <v>5</v>
      </c>
      <c r="AA2048" t="b">
        <v>0</v>
      </c>
      <c r="AB2048" t="s">
        <v>68</v>
      </c>
      <c r="AC2048" t="s">
        <v>3221</v>
      </c>
      <c r="AD2048" t="b">
        <v>0</v>
      </c>
      <c r="AE2048" t="b">
        <v>0</v>
      </c>
      <c r="AF2048" t="s">
        <v>68</v>
      </c>
      <c r="AG2048">
        <v>42614691.780000001</v>
      </c>
      <c r="AH2048">
        <v>2.7562744559040254E-4</v>
      </c>
      <c r="AI2048">
        <v>16193582.876400001</v>
      </c>
      <c r="AJ2048">
        <v>3.013453897749743E-4</v>
      </c>
      <c r="AM2048">
        <v>852293.83559999999</v>
      </c>
      <c r="AN2048">
        <v>1.6002869156605357E-3</v>
      </c>
      <c r="AO2048">
        <v>8522938.3560000006</v>
      </c>
      <c r="AP2048">
        <v>2.1444987137919985E-3</v>
      </c>
      <c r="AS2048">
        <v>3409175.3424</v>
      </c>
      <c r="AT2048">
        <v>1.9401289055392163E-3</v>
      </c>
      <c r="BC2048">
        <v>5113763.0136000002</v>
      </c>
      <c r="BD2048">
        <v>4.680688185415274E-3</v>
      </c>
      <c r="BK2048">
        <v>8522938.3560000006</v>
      </c>
      <c r="BL2048">
        <v>3.2796381640841283E-3</v>
      </c>
    </row>
    <row r="2049" spans="1:82" x14ac:dyDescent="0.3">
      <c r="A2049" t="s">
        <v>8315</v>
      </c>
      <c r="B2049" t="s">
        <v>3210</v>
      </c>
      <c r="C2049" t="s">
        <v>2008</v>
      </c>
      <c r="D2049" t="s">
        <v>929</v>
      </c>
      <c r="E2049" t="s">
        <v>930</v>
      </c>
      <c r="F2049" t="s">
        <v>3346</v>
      </c>
      <c r="G2049" t="s">
        <v>53</v>
      </c>
      <c r="H2049" t="s">
        <v>4433</v>
      </c>
      <c r="I2049" t="s">
        <v>4131</v>
      </c>
      <c r="J2049" t="s">
        <v>54</v>
      </c>
      <c r="K2049" t="s">
        <v>4131</v>
      </c>
      <c r="L2049" t="s">
        <v>54</v>
      </c>
      <c r="M2049" t="s">
        <v>4131</v>
      </c>
      <c r="N2049" t="s">
        <v>3193</v>
      </c>
      <c r="O2049" t="s">
        <v>54</v>
      </c>
      <c r="P2049" t="s">
        <v>54</v>
      </c>
      <c r="Q2049" t="s">
        <v>54</v>
      </c>
      <c r="R2049">
        <v>1.7306999999999999E-2</v>
      </c>
      <c r="S2049" t="s">
        <v>3194</v>
      </c>
      <c r="T2049" t="s">
        <v>3194</v>
      </c>
      <c r="U2049" t="s">
        <v>3194</v>
      </c>
      <c r="Y2049">
        <v>0.85026999999999997</v>
      </c>
      <c r="AA2049" t="b">
        <v>0</v>
      </c>
      <c r="AB2049" t="s">
        <v>54</v>
      </c>
      <c r="AC2049" t="s">
        <v>3193</v>
      </c>
      <c r="AD2049" t="b">
        <v>0</v>
      </c>
      <c r="AE2049" t="b">
        <v>0</v>
      </c>
      <c r="AF2049" t="s">
        <v>54</v>
      </c>
      <c r="CC2049">
        <v>853645</v>
      </c>
      <c r="CD2049">
        <v>3.7179244181508543E-3</v>
      </c>
    </row>
    <row r="2050" spans="1:82" x14ac:dyDescent="0.3">
      <c r="A2050" t="s">
        <v>8316</v>
      </c>
      <c r="B2050" t="s">
        <v>49</v>
      </c>
      <c r="C2050" t="s">
        <v>1682</v>
      </c>
      <c r="D2050" t="s">
        <v>833</v>
      </c>
      <c r="E2050" t="s">
        <v>834</v>
      </c>
      <c r="F2050" t="s">
        <v>3223</v>
      </c>
      <c r="G2050" t="s">
        <v>53</v>
      </c>
      <c r="H2050" t="s">
        <v>8317</v>
      </c>
      <c r="I2050" t="s">
        <v>4035</v>
      </c>
      <c r="J2050" t="s">
        <v>63</v>
      </c>
      <c r="K2050" t="s">
        <v>4287</v>
      </c>
      <c r="L2050" t="s">
        <v>56</v>
      </c>
      <c r="M2050" t="s">
        <v>8318</v>
      </c>
      <c r="N2050" t="s">
        <v>3470</v>
      </c>
      <c r="O2050" t="s">
        <v>63</v>
      </c>
      <c r="P2050" t="s">
        <v>56</v>
      </c>
      <c r="Q2050" t="s">
        <v>63</v>
      </c>
      <c r="R2050">
        <v>3.0989999999999998E-3</v>
      </c>
      <c r="S2050" t="s">
        <v>3194</v>
      </c>
      <c r="T2050" t="s">
        <v>3194</v>
      </c>
      <c r="U2050" t="s">
        <v>3194</v>
      </c>
      <c r="Y2050">
        <v>1.02589</v>
      </c>
      <c r="AA2050" t="b">
        <v>0</v>
      </c>
      <c r="AB2050" t="s">
        <v>63</v>
      </c>
      <c r="AC2050" t="s">
        <v>3470</v>
      </c>
      <c r="AD2050" t="b">
        <v>0</v>
      </c>
      <c r="AE2050" t="b">
        <v>0</v>
      </c>
      <c r="AF2050" t="s">
        <v>56</v>
      </c>
      <c r="AG2050">
        <v>3452018.8930079998</v>
      </c>
      <c r="AH2050">
        <v>2.2327303328195137E-5</v>
      </c>
      <c r="BM2050">
        <v>1027386.5753</v>
      </c>
      <c r="BN2050">
        <v>1.8838165116482966E-3</v>
      </c>
      <c r="BO2050">
        <v>770539.93147499999</v>
      </c>
      <c r="BP2050">
        <v>1.985415866797657E-3</v>
      </c>
      <c r="BW2050">
        <v>390406.89861400001</v>
      </c>
      <c r="BX2050">
        <v>1.9697638916194595E-3</v>
      </c>
    </row>
    <row r="2051" spans="1:82" x14ac:dyDescent="0.3">
      <c r="A2051" t="s">
        <v>8319</v>
      </c>
      <c r="B2051" t="s">
        <v>49</v>
      </c>
      <c r="C2051" t="s">
        <v>1465</v>
      </c>
      <c r="D2051" t="s">
        <v>394</v>
      </c>
      <c r="E2051" t="s">
        <v>395</v>
      </c>
      <c r="F2051" t="s">
        <v>3571</v>
      </c>
      <c r="G2051" t="s">
        <v>271</v>
      </c>
      <c r="H2051" t="s">
        <v>8320</v>
      </c>
      <c r="I2051" t="s">
        <v>3367</v>
      </c>
      <c r="J2051" t="s">
        <v>56</v>
      </c>
      <c r="K2051" t="s">
        <v>3905</v>
      </c>
      <c r="L2051" t="s">
        <v>63</v>
      </c>
      <c r="M2051" t="s">
        <v>3905</v>
      </c>
      <c r="N2051" t="s">
        <v>3221</v>
      </c>
      <c r="O2051" t="s">
        <v>56</v>
      </c>
      <c r="P2051" t="s">
        <v>56</v>
      </c>
      <c r="Q2051" t="s">
        <v>63</v>
      </c>
      <c r="R2051">
        <v>9.6690000000000005E-3</v>
      </c>
      <c r="S2051" t="s">
        <v>3194</v>
      </c>
      <c r="T2051" t="s">
        <v>3208</v>
      </c>
      <c r="U2051" t="s">
        <v>3194</v>
      </c>
      <c r="V2051" t="s">
        <v>55</v>
      </c>
      <c r="W2051" t="s">
        <v>55</v>
      </c>
      <c r="X2051" t="s">
        <v>55</v>
      </c>
      <c r="Y2051">
        <v>0.92354000000000003</v>
      </c>
      <c r="Z2051">
        <v>2</v>
      </c>
      <c r="AA2051" t="b">
        <v>0</v>
      </c>
      <c r="AB2051" t="s">
        <v>56</v>
      </c>
      <c r="AC2051" t="s">
        <v>3221</v>
      </c>
      <c r="AD2051" t="b">
        <v>0</v>
      </c>
      <c r="AE2051" t="b">
        <v>0</v>
      </c>
      <c r="AF2051" t="s">
        <v>63</v>
      </c>
      <c r="BS2051">
        <v>5087079.5888</v>
      </c>
      <c r="BT2051">
        <v>1.0498363903352743E-3</v>
      </c>
    </row>
    <row r="2052" spans="1:82" x14ac:dyDescent="0.3">
      <c r="A2052" t="s">
        <v>8321</v>
      </c>
      <c r="B2052" t="s">
        <v>3210</v>
      </c>
      <c r="D2052" t="s">
        <v>346</v>
      </c>
      <c r="E2052" t="s">
        <v>3818</v>
      </c>
      <c r="F2052" t="s">
        <v>3864</v>
      </c>
      <c r="H2052" t="s">
        <v>7660</v>
      </c>
      <c r="R2052">
        <v>0</v>
      </c>
      <c r="S2052" t="s">
        <v>3194</v>
      </c>
      <c r="T2052" t="s">
        <v>3194</v>
      </c>
      <c r="U2052" t="s">
        <v>3194</v>
      </c>
      <c r="V2052" t="s">
        <v>55</v>
      </c>
      <c r="W2052" t="s">
        <v>55</v>
      </c>
      <c r="X2052" t="s">
        <v>55</v>
      </c>
      <c r="Y2052">
        <v>-0.72423498609999992</v>
      </c>
      <c r="Z2052">
        <v>2</v>
      </c>
      <c r="AA2052" t="b">
        <v>0</v>
      </c>
      <c r="AD2052" t="b">
        <v>0</v>
      </c>
      <c r="AE2052" t="b">
        <v>0</v>
      </c>
      <c r="AG2052">
        <v>-11331273.078735447</v>
      </c>
      <c r="AH2052">
        <v>-7.3289509404475791E-5</v>
      </c>
    </row>
    <row r="2053" spans="1:82" x14ac:dyDescent="0.3">
      <c r="A2053" t="s">
        <v>8322</v>
      </c>
      <c r="B2053" t="s">
        <v>49</v>
      </c>
      <c r="D2053" t="s">
        <v>476</v>
      </c>
      <c r="E2053" t="s">
        <v>477</v>
      </c>
      <c r="F2053" t="s">
        <v>3819</v>
      </c>
      <c r="H2053" t="s">
        <v>8323</v>
      </c>
      <c r="R2053">
        <v>0</v>
      </c>
      <c r="S2053" t="s">
        <v>3194</v>
      </c>
      <c r="T2053" t="s">
        <v>3208</v>
      </c>
      <c r="U2053" t="s">
        <v>3194</v>
      </c>
      <c r="V2053" t="s">
        <v>55</v>
      </c>
      <c r="W2053" t="s">
        <v>55</v>
      </c>
      <c r="Y2053">
        <v>3.0784947E-3</v>
      </c>
      <c r="Z2053">
        <v>4</v>
      </c>
      <c r="AA2053" t="b">
        <v>0</v>
      </c>
      <c r="AD2053" t="b">
        <v>0</v>
      </c>
      <c r="AE2053" t="b">
        <v>0</v>
      </c>
      <c r="AG2053">
        <v>769623.67500000005</v>
      </c>
      <c r="AH2053">
        <v>4.9778468116412629E-6</v>
      </c>
    </row>
    <row r="2054" spans="1:82" x14ac:dyDescent="0.3">
      <c r="A2054" t="s">
        <v>8324</v>
      </c>
      <c r="B2054" t="s">
        <v>49</v>
      </c>
      <c r="C2054" t="s">
        <v>1706</v>
      </c>
      <c r="D2054" t="s">
        <v>253</v>
      </c>
      <c r="E2054" t="s">
        <v>254</v>
      </c>
      <c r="F2054" t="s">
        <v>3271</v>
      </c>
      <c r="G2054" t="s">
        <v>53</v>
      </c>
      <c r="H2054" t="s">
        <v>8325</v>
      </c>
      <c r="I2054" t="s">
        <v>3256</v>
      </c>
      <c r="J2054" t="s">
        <v>55</v>
      </c>
      <c r="K2054" t="s">
        <v>5626</v>
      </c>
      <c r="L2054" t="s">
        <v>108</v>
      </c>
      <c r="M2054" t="s">
        <v>5466</v>
      </c>
      <c r="N2054" t="s">
        <v>3309</v>
      </c>
      <c r="O2054" t="s">
        <v>108</v>
      </c>
      <c r="P2054" t="s">
        <v>108</v>
      </c>
      <c r="Q2054" t="s">
        <v>108</v>
      </c>
      <c r="R2054">
        <v>-1.936E-3</v>
      </c>
      <c r="S2054" t="s">
        <v>3194</v>
      </c>
      <c r="T2054" t="s">
        <v>3208</v>
      </c>
      <c r="X2054" t="s">
        <v>55</v>
      </c>
      <c r="Y2054">
        <v>0.99629000000000001</v>
      </c>
      <c r="Z2054">
        <v>2</v>
      </c>
      <c r="AA2054" t="b">
        <v>0</v>
      </c>
      <c r="AB2054" t="s">
        <v>55</v>
      </c>
      <c r="AC2054" t="s">
        <v>3309</v>
      </c>
      <c r="AD2054" t="b">
        <v>0</v>
      </c>
      <c r="AE2054" t="b">
        <v>0</v>
      </c>
      <c r="AF2054" t="s">
        <v>108</v>
      </c>
      <c r="AW2054">
        <v>2798644.8767200001</v>
      </c>
      <c r="AX2054">
        <v>5.6832571474280226E-3</v>
      </c>
    </row>
    <row r="2055" spans="1:82" x14ac:dyDescent="0.3">
      <c r="A2055" t="s">
        <v>8326</v>
      </c>
      <c r="B2055" t="s">
        <v>49</v>
      </c>
      <c r="C2055" t="s">
        <v>8327</v>
      </c>
      <c r="D2055" t="s">
        <v>262</v>
      </c>
      <c r="E2055" t="s">
        <v>3867</v>
      </c>
      <c r="F2055" t="s">
        <v>3868</v>
      </c>
      <c r="H2055" t="s">
        <v>6121</v>
      </c>
      <c r="R2055">
        <v>0</v>
      </c>
      <c r="Y2055">
        <v>309.89999999999998</v>
      </c>
      <c r="AA2055" t="b">
        <v>0</v>
      </c>
      <c r="AD2055" t="b">
        <v>0</v>
      </c>
      <c r="AE2055" t="b">
        <v>0</v>
      </c>
      <c r="AG2055">
        <v>15866880</v>
      </c>
      <c r="AH2055">
        <v>1.0262534870525457E-4</v>
      </c>
      <c r="AI2055">
        <v>2851080</v>
      </c>
      <c r="AJ2055">
        <v>5.3055572718977785E-5</v>
      </c>
      <c r="AO2055">
        <v>480345</v>
      </c>
      <c r="AP2055">
        <v>1.2086198346738547E-4</v>
      </c>
    </row>
    <row r="2056" spans="1:82" x14ac:dyDescent="0.3">
      <c r="A2056" t="s">
        <v>8328</v>
      </c>
      <c r="B2056" t="s">
        <v>3210</v>
      </c>
      <c r="D2056" t="s">
        <v>346</v>
      </c>
      <c r="E2056" t="s">
        <v>3818</v>
      </c>
      <c r="F2056" t="s">
        <v>3864</v>
      </c>
      <c r="H2056" t="s">
        <v>7470</v>
      </c>
      <c r="R2056">
        <v>0</v>
      </c>
      <c r="S2056" t="s">
        <v>3194</v>
      </c>
      <c r="T2056" t="s">
        <v>3194</v>
      </c>
      <c r="U2056" t="s">
        <v>3194</v>
      </c>
      <c r="V2056" t="s">
        <v>55</v>
      </c>
      <c r="W2056" t="s">
        <v>55</v>
      </c>
      <c r="X2056" t="s">
        <v>55</v>
      </c>
      <c r="Y2056">
        <v>-7.5110754000000002E-2</v>
      </c>
      <c r="Z2056">
        <v>2</v>
      </c>
      <c r="AA2056" t="b">
        <v>0</v>
      </c>
      <c r="AD2056" t="b">
        <v>0</v>
      </c>
      <c r="AE2056" t="b">
        <v>0</v>
      </c>
      <c r="AG2056">
        <v>-345638.73728774564</v>
      </c>
      <c r="AH2056">
        <v>-2.2355558206905687E-6</v>
      </c>
    </row>
    <row r="2057" spans="1:82" x14ac:dyDescent="0.3">
      <c r="A2057" t="s">
        <v>8329</v>
      </c>
      <c r="B2057" t="s">
        <v>49</v>
      </c>
      <c r="C2057" t="s">
        <v>2324</v>
      </c>
      <c r="D2057" t="s">
        <v>1238</v>
      </c>
      <c r="E2057" t="s">
        <v>1239</v>
      </c>
      <c r="F2057" t="s">
        <v>3188</v>
      </c>
      <c r="G2057" t="s">
        <v>53</v>
      </c>
      <c r="H2057" t="s">
        <v>3509</v>
      </c>
      <c r="I2057" t="s">
        <v>4342</v>
      </c>
      <c r="J2057" t="s">
        <v>62</v>
      </c>
      <c r="K2057" t="s">
        <v>3485</v>
      </c>
      <c r="L2057" t="s">
        <v>63</v>
      </c>
      <c r="M2057" t="s">
        <v>4343</v>
      </c>
      <c r="N2057" t="s">
        <v>3215</v>
      </c>
      <c r="O2057" t="s">
        <v>62</v>
      </c>
      <c r="P2057" t="s">
        <v>63</v>
      </c>
      <c r="Q2057" t="s">
        <v>62</v>
      </c>
      <c r="R2057">
        <v>-1.614E-3</v>
      </c>
      <c r="S2057" t="s">
        <v>3194</v>
      </c>
      <c r="T2057" t="s">
        <v>3194</v>
      </c>
      <c r="U2057" t="s">
        <v>3208</v>
      </c>
      <c r="W2057" t="s">
        <v>55</v>
      </c>
      <c r="Y2057">
        <v>1.0352399999999999</v>
      </c>
      <c r="Z2057">
        <v>3</v>
      </c>
      <c r="AA2057" t="b">
        <v>0</v>
      </c>
      <c r="AB2057" t="s">
        <v>62</v>
      </c>
      <c r="AC2057" t="s">
        <v>3215</v>
      </c>
      <c r="AD2057" t="b">
        <v>0</v>
      </c>
      <c r="AE2057" t="b">
        <v>0</v>
      </c>
      <c r="AF2057" t="s">
        <v>63</v>
      </c>
      <c r="AG2057">
        <v>43980569.819217496</v>
      </c>
      <c r="AH2057">
        <v>2.8446180433412183E-4</v>
      </c>
      <c r="AI2057">
        <v>6277707.1229999997</v>
      </c>
      <c r="AJ2057">
        <v>1.1682146652243056E-4</v>
      </c>
      <c r="BK2057">
        <v>24692314.683800001</v>
      </c>
      <c r="BL2057">
        <v>9.5016359633242654E-3</v>
      </c>
    </row>
    <row r="2058" spans="1:82" x14ac:dyDescent="0.3">
      <c r="A2058" t="s">
        <v>8330</v>
      </c>
      <c r="B2058" t="s">
        <v>3210</v>
      </c>
      <c r="C2058" t="s">
        <v>1697</v>
      </c>
      <c r="D2058" t="s">
        <v>1698</v>
      </c>
      <c r="E2058" t="s">
        <v>1699</v>
      </c>
      <c r="F2058" t="s">
        <v>3244</v>
      </c>
      <c r="G2058" t="s">
        <v>53</v>
      </c>
      <c r="H2058" t="s">
        <v>8331</v>
      </c>
      <c r="I2058" t="s">
        <v>4993</v>
      </c>
      <c r="J2058" t="s">
        <v>56</v>
      </c>
      <c r="K2058" t="s">
        <v>3507</v>
      </c>
      <c r="L2058" t="s">
        <v>55</v>
      </c>
      <c r="M2058" t="s">
        <v>8332</v>
      </c>
      <c r="N2058" t="s">
        <v>3193</v>
      </c>
      <c r="O2058" t="s">
        <v>54</v>
      </c>
      <c r="P2058" t="s">
        <v>54</v>
      </c>
      <c r="Q2058" t="s">
        <v>56</v>
      </c>
      <c r="R2058">
        <v>1.9221000000000002E-2</v>
      </c>
      <c r="S2058" t="s">
        <v>3208</v>
      </c>
      <c r="U2058" t="s">
        <v>3194</v>
      </c>
      <c r="Y2058">
        <v>0.85081000000000007</v>
      </c>
      <c r="AA2058" t="b">
        <v>0</v>
      </c>
      <c r="AB2058" t="s">
        <v>56</v>
      </c>
      <c r="AC2058" t="s">
        <v>3221</v>
      </c>
      <c r="AD2058" t="b">
        <v>0</v>
      </c>
      <c r="AE2058" t="b">
        <v>1</v>
      </c>
      <c r="CC2058">
        <v>947853.50000000012</v>
      </c>
      <c r="CD2058">
        <v>4.128235592640677E-3</v>
      </c>
    </row>
    <row r="2059" spans="1:82" x14ac:dyDescent="0.3">
      <c r="A2059" t="s">
        <v>8333</v>
      </c>
      <c r="B2059" t="s">
        <v>49</v>
      </c>
      <c r="C2059" t="s">
        <v>2339</v>
      </c>
      <c r="D2059" t="s">
        <v>1470</v>
      </c>
      <c r="E2059" t="s">
        <v>1471</v>
      </c>
      <c r="F2059" t="s">
        <v>3196</v>
      </c>
      <c r="G2059" t="s">
        <v>53</v>
      </c>
      <c r="H2059" t="s">
        <v>8334</v>
      </c>
      <c r="I2059" t="s">
        <v>6154</v>
      </c>
      <c r="J2059" t="s">
        <v>63</v>
      </c>
      <c r="K2059" t="s">
        <v>3256</v>
      </c>
      <c r="L2059" t="s">
        <v>55</v>
      </c>
      <c r="M2059" t="s">
        <v>4576</v>
      </c>
      <c r="N2059" t="s">
        <v>3215</v>
      </c>
      <c r="O2059" t="s">
        <v>63</v>
      </c>
      <c r="P2059" t="s">
        <v>63</v>
      </c>
      <c r="Q2059" t="s">
        <v>62</v>
      </c>
      <c r="R2059">
        <v>2.3379999999999998E-3</v>
      </c>
      <c r="S2059" t="s">
        <v>3208</v>
      </c>
      <c r="U2059" t="s">
        <v>3208</v>
      </c>
      <c r="Y2059">
        <v>0.99531999999999998</v>
      </c>
      <c r="Z2059">
        <v>4</v>
      </c>
      <c r="AA2059" t="b">
        <v>0</v>
      </c>
      <c r="AB2059" t="s">
        <v>63</v>
      </c>
      <c r="AC2059" t="s">
        <v>3215</v>
      </c>
      <c r="AD2059" t="b">
        <v>0</v>
      </c>
      <c r="AE2059" t="b">
        <v>0</v>
      </c>
      <c r="AG2059">
        <v>44598170.304836996</v>
      </c>
      <c r="AH2059">
        <v>2.8845638078502052E-4</v>
      </c>
      <c r="AK2059">
        <v>2646719.0121629997</v>
      </c>
      <c r="AL2059">
        <v>3.177984515076976E-4</v>
      </c>
    </row>
    <row r="2060" spans="1:82" x14ac:dyDescent="0.3">
      <c r="A2060" t="s">
        <v>8335</v>
      </c>
      <c r="B2060" t="s">
        <v>3210</v>
      </c>
      <c r="C2060" t="s">
        <v>2338</v>
      </c>
      <c r="D2060" t="s">
        <v>973</v>
      </c>
      <c r="E2060" t="s">
        <v>974</v>
      </c>
      <c r="F2060" t="s">
        <v>3271</v>
      </c>
      <c r="G2060" t="s">
        <v>53</v>
      </c>
      <c r="H2060" t="s">
        <v>4705</v>
      </c>
      <c r="I2060" t="s">
        <v>5512</v>
      </c>
      <c r="J2060" t="s">
        <v>107</v>
      </c>
      <c r="K2060" t="s">
        <v>3392</v>
      </c>
      <c r="L2060" t="s">
        <v>107</v>
      </c>
      <c r="M2060" t="s">
        <v>5512</v>
      </c>
      <c r="N2060" t="s">
        <v>3309</v>
      </c>
      <c r="O2060" t="s">
        <v>107</v>
      </c>
      <c r="P2060" t="s">
        <v>107</v>
      </c>
      <c r="Q2060" t="s">
        <v>108</v>
      </c>
      <c r="R2060">
        <v>5.6880000000000003E-3</v>
      </c>
      <c r="S2060" t="s">
        <v>3194</v>
      </c>
      <c r="T2060" t="s">
        <v>3194</v>
      </c>
      <c r="U2060" t="s">
        <v>3194</v>
      </c>
      <c r="Y2060">
        <v>0.86942999999999993</v>
      </c>
      <c r="Z2060">
        <v>2</v>
      </c>
      <c r="AA2060" t="b">
        <v>0</v>
      </c>
      <c r="AB2060" t="s">
        <v>107</v>
      </c>
      <c r="AC2060" t="s">
        <v>3309</v>
      </c>
      <c r="AD2060" t="b">
        <v>0</v>
      </c>
      <c r="AE2060" t="b">
        <v>0</v>
      </c>
      <c r="AF2060" t="s">
        <v>107</v>
      </c>
      <c r="CC2060">
        <v>1268666.6249999998</v>
      </c>
      <c r="CD2060">
        <v>5.5254896632447115E-3</v>
      </c>
    </row>
    <row r="2061" spans="1:82" x14ac:dyDescent="0.3">
      <c r="A2061" t="s">
        <v>8336</v>
      </c>
      <c r="B2061" t="s">
        <v>49</v>
      </c>
      <c r="C2061" t="s">
        <v>1723</v>
      </c>
      <c r="D2061" t="s">
        <v>1724</v>
      </c>
      <c r="E2061" t="s">
        <v>1725</v>
      </c>
      <c r="F2061" t="s">
        <v>3384</v>
      </c>
      <c r="G2061" t="s">
        <v>53</v>
      </c>
      <c r="H2061" t="s">
        <v>8337</v>
      </c>
      <c r="I2061" t="s">
        <v>3392</v>
      </c>
      <c r="J2061" t="s">
        <v>54</v>
      </c>
      <c r="K2061" t="s">
        <v>8338</v>
      </c>
      <c r="L2061" t="s">
        <v>54</v>
      </c>
      <c r="M2061" t="s">
        <v>5429</v>
      </c>
      <c r="N2061" t="s">
        <v>3193</v>
      </c>
      <c r="O2061" t="s">
        <v>54</v>
      </c>
      <c r="P2061" t="s">
        <v>54</v>
      </c>
      <c r="Q2061" t="s">
        <v>54</v>
      </c>
      <c r="R2061">
        <v>1.0545000000000001E-2</v>
      </c>
      <c r="S2061" t="s">
        <v>3194</v>
      </c>
      <c r="T2061" t="s">
        <v>3194</v>
      </c>
      <c r="U2061" t="s">
        <v>3194</v>
      </c>
      <c r="Y2061">
        <v>0.95430999999999999</v>
      </c>
      <c r="Z2061">
        <v>5</v>
      </c>
      <c r="AA2061" t="b">
        <v>0</v>
      </c>
      <c r="AB2061" t="s">
        <v>54</v>
      </c>
      <c r="AC2061" t="s">
        <v>3193</v>
      </c>
      <c r="AD2061" t="b">
        <v>0</v>
      </c>
      <c r="AE2061" t="b">
        <v>0</v>
      </c>
      <c r="AF2061" t="s">
        <v>54</v>
      </c>
      <c r="AG2061">
        <v>9640415.068</v>
      </c>
      <c r="AH2061">
        <v>6.2353213613318471E-5</v>
      </c>
    </row>
    <row r="2062" spans="1:82" x14ac:dyDescent="0.3">
      <c r="A2062" t="s">
        <v>8339</v>
      </c>
      <c r="B2062" t="s">
        <v>49</v>
      </c>
      <c r="D2062" t="s">
        <v>346</v>
      </c>
      <c r="E2062" t="s">
        <v>3818</v>
      </c>
      <c r="F2062" t="s">
        <v>3819</v>
      </c>
      <c r="H2062" t="s">
        <v>8340</v>
      </c>
      <c r="R2062">
        <v>0</v>
      </c>
      <c r="S2062" t="s">
        <v>3194</v>
      </c>
      <c r="T2062" t="s">
        <v>3194</v>
      </c>
      <c r="U2062" t="s">
        <v>3194</v>
      </c>
      <c r="V2062" t="s">
        <v>55</v>
      </c>
      <c r="W2062" t="s">
        <v>55</v>
      </c>
      <c r="X2062" t="s">
        <v>55</v>
      </c>
      <c r="Y2062">
        <v>2.9425149000000001E-3</v>
      </c>
      <c r="Z2062">
        <v>2</v>
      </c>
      <c r="AA2062" t="b">
        <v>0</v>
      </c>
      <c r="AD2062" t="b">
        <v>0</v>
      </c>
      <c r="AE2062" t="b">
        <v>0</v>
      </c>
      <c r="AG2062">
        <v>735628.72499999998</v>
      </c>
      <c r="AH2062">
        <v>4.757970969763862E-6</v>
      </c>
    </row>
    <row r="2063" spans="1:82" x14ac:dyDescent="0.3">
      <c r="A2063" t="s">
        <v>8341</v>
      </c>
      <c r="B2063" t="s">
        <v>49</v>
      </c>
      <c r="C2063" t="s">
        <v>544</v>
      </c>
      <c r="D2063" t="s">
        <v>545</v>
      </c>
      <c r="E2063" t="s">
        <v>546</v>
      </c>
      <c r="F2063" t="s">
        <v>3271</v>
      </c>
      <c r="G2063" t="s">
        <v>53</v>
      </c>
      <c r="H2063" t="s">
        <v>8342</v>
      </c>
      <c r="I2063" t="s">
        <v>3467</v>
      </c>
      <c r="J2063" t="s">
        <v>48</v>
      </c>
      <c r="K2063" t="s">
        <v>6125</v>
      </c>
      <c r="L2063" t="s">
        <v>55</v>
      </c>
      <c r="M2063" t="s">
        <v>4834</v>
      </c>
      <c r="N2063" t="s">
        <v>3237</v>
      </c>
      <c r="O2063" t="s">
        <v>48</v>
      </c>
      <c r="P2063" t="s">
        <v>48</v>
      </c>
      <c r="Q2063" t="s">
        <v>48</v>
      </c>
      <c r="R2063">
        <v>8.8800000000000012E-4</v>
      </c>
      <c r="S2063" t="s">
        <v>3194</v>
      </c>
      <c r="U2063" t="s">
        <v>3194</v>
      </c>
      <c r="Y2063">
        <v>0.82771000000000006</v>
      </c>
      <c r="Z2063">
        <v>3</v>
      </c>
      <c r="AA2063" t="b">
        <v>0</v>
      </c>
      <c r="AB2063" t="s">
        <v>48</v>
      </c>
      <c r="AC2063" t="s">
        <v>3237</v>
      </c>
      <c r="AD2063" t="b">
        <v>0</v>
      </c>
      <c r="AE2063" t="b">
        <v>0</v>
      </c>
      <c r="AG2063">
        <v>36120838.7676</v>
      </c>
      <c r="AH2063">
        <v>2.3362587188226216E-4</v>
      </c>
      <c r="AI2063">
        <v>12040279.589200001</v>
      </c>
      <c r="AJ2063">
        <v>2.2405682383574809E-4</v>
      </c>
    </row>
    <row r="2064" spans="1:82" x14ac:dyDescent="0.3">
      <c r="A2064" t="s">
        <v>8343</v>
      </c>
      <c r="B2064" t="s">
        <v>3210</v>
      </c>
      <c r="C2064" t="s">
        <v>2334</v>
      </c>
      <c r="D2064" t="s">
        <v>1458</v>
      </c>
      <c r="E2064" t="s">
        <v>1459</v>
      </c>
      <c r="F2064" t="s">
        <v>3271</v>
      </c>
      <c r="G2064" t="s">
        <v>53</v>
      </c>
      <c r="H2064" t="s">
        <v>8344</v>
      </c>
      <c r="I2064" t="s">
        <v>7095</v>
      </c>
      <c r="J2064" t="s">
        <v>62</v>
      </c>
      <c r="K2064" t="s">
        <v>4948</v>
      </c>
      <c r="L2064" t="s">
        <v>55</v>
      </c>
      <c r="M2064" t="s">
        <v>8345</v>
      </c>
      <c r="N2064" t="s">
        <v>3215</v>
      </c>
      <c r="O2064" t="s">
        <v>62</v>
      </c>
      <c r="P2064" t="s">
        <v>62</v>
      </c>
      <c r="Q2064" t="s">
        <v>62</v>
      </c>
      <c r="R2064">
        <v>4.7390000000000002E-3</v>
      </c>
      <c r="S2064" t="s">
        <v>3194</v>
      </c>
      <c r="U2064" t="s">
        <v>3194</v>
      </c>
      <c r="Y2064">
        <v>0.91971000000000003</v>
      </c>
      <c r="AA2064" t="b">
        <v>0</v>
      </c>
      <c r="AB2064" t="s">
        <v>62</v>
      </c>
      <c r="AC2064" t="s">
        <v>3215</v>
      </c>
      <c r="AD2064" t="b">
        <v>0</v>
      </c>
      <c r="AE2064" t="b">
        <v>0</v>
      </c>
      <c r="CC2064">
        <v>1565071.2361299999</v>
      </c>
      <c r="CD2064">
        <v>6.8164360652885779E-3</v>
      </c>
    </row>
    <row r="2065" spans="1:82" x14ac:dyDescent="0.3">
      <c r="A2065" t="s">
        <v>8346</v>
      </c>
      <c r="B2065" t="s">
        <v>49</v>
      </c>
      <c r="C2065" t="s">
        <v>8347</v>
      </c>
      <c r="D2065" t="s">
        <v>2216</v>
      </c>
      <c r="E2065" t="s">
        <v>2217</v>
      </c>
      <c r="F2065" t="s">
        <v>3998</v>
      </c>
      <c r="R2065">
        <v>0</v>
      </c>
      <c r="U2065" t="s">
        <v>3201</v>
      </c>
      <c r="Y2065">
        <v>192.15</v>
      </c>
      <c r="Z2065">
        <v>5</v>
      </c>
      <c r="AA2065" t="b">
        <v>0</v>
      </c>
      <c r="AD2065" t="b">
        <v>0</v>
      </c>
      <c r="AE2065" t="b">
        <v>0</v>
      </c>
      <c r="AG2065">
        <v>125687236.5</v>
      </c>
      <c r="AH2065">
        <v>8.1293212487976846E-4</v>
      </c>
      <c r="AI2065">
        <v>22910813.100000001</v>
      </c>
      <c r="AJ2065">
        <v>4.2634591469827536E-4</v>
      </c>
      <c r="AK2065">
        <v>10064048.4</v>
      </c>
      <c r="AL2065">
        <v>1.2084165273006132E-3</v>
      </c>
      <c r="AO2065">
        <v>4336441.2</v>
      </c>
      <c r="AP2065">
        <v>1.0911134385112558E-3</v>
      </c>
      <c r="CA2065">
        <v>958059.9</v>
      </c>
      <c r="CB2065">
        <v>1.0528722735344653E-3</v>
      </c>
    </row>
    <row r="2066" spans="1:82" x14ac:dyDescent="0.3">
      <c r="A2066" t="s">
        <v>8348</v>
      </c>
      <c r="B2066" t="s">
        <v>3210</v>
      </c>
      <c r="C2066" t="s">
        <v>2035</v>
      </c>
      <c r="D2066" t="s">
        <v>289</v>
      </c>
      <c r="E2066" t="s">
        <v>290</v>
      </c>
      <c r="F2066" t="s">
        <v>3250</v>
      </c>
      <c r="G2066" t="s">
        <v>53</v>
      </c>
      <c r="H2066" t="s">
        <v>8349</v>
      </c>
      <c r="I2066" t="s">
        <v>6444</v>
      </c>
      <c r="J2066" t="s">
        <v>68</v>
      </c>
      <c r="K2066" t="s">
        <v>8350</v>
      </c>
      <c r="L2066" t="s">
        <v>55</v>
      </c>
      <c r="M2066" t="s">
        <v>6592</v>
      </c>
      <c r="N2066" t="s">
        <v>3215</v>
      </c>
      <c r="O2066" t="s">
        <v>68</v>
      </c>
      <c r="P2066" t="s">
        <v>68</v>
      </c>
      <c r="Q2066" t="s">
        <v>62</v>
      </c>
      <c r="R2066">
        <v>1.5899E-2</v>
      </c>
      <c r="S2066" t="s">
        <v>3194</v>
      </c>
      <c r="T2066" t="s">
        <v>3208</v>
      </c>
      <c r="U2066" t="s">
        <v>3194</v>
      </c>
      <c r="Y2066">
        <v>0.86998999999999993</v>
      </c>
      <c r="Z2066">
        <v>3</v>
      </c>
      <c r="AA2066" t="b">
        <v>0</v>
      </c>
      <c r="AB2066" t="s">
        <v>68</v>
      </c>
      <c r="AC2066" t="s">
        <v>3215</v>
      </c>
      <c r="AD2066" t="b">
        <v>0</v>
      </c>
      <c r="AE2066" t="b">
        <v>0</v>
      </c>
      <c r="CC2066">
        <v>871997.66669999983</v>
      </c>
      <c r="CD2066">
        <v>3.7978567409104481E-3</v>
      </c>
    </row>
    <row r="2067" spans="1:82" x14ac:dyDescent="0.3">
      <c r="A2067" t="s">
        <v>8351</v>
      </c>
      <c r="B2067" t="s">
        <v>49</v>
      </c>
      <c r="C2067" t="s">
        <v>538</v>
      </c>
      <c r="D2067" t="s">
        <v>338</v>
      </c>
      <c r="E2067" t="s">
        <v>339</v>
      </c>
      <c r="F2067" t="s">
        <v>3271</v>
      </c>
      <c r="G2067" t="s">
        <v>53</v>
      </c>
      <c r="H2067" t="s">
        <v>3255</v>
      </c>
      <c r="I2067" t="s">
        <v>8352</v>
      </c>
      <c r="J2067" t="s">
        <v>108</v>
      </c>
      <c r="K2067" t="s">
        <v>5128</v>
      </c>
      <c r="L2067" t="s">
        <v>107</v>
      </c>
      <c r="M2067" t="s">
        <v>3256</v>
      </c>
      <c r="N2067" t="s">
        <v>55</v>
      </c>
      <c r="O2067" t="s">
        <v>107</v>
      </c>
      <c r="P2067" t="s">
        <v>107</v>
      </c>
      <c r="Q2067" t="s">
        <v>108</v>
      </c>
      <c r="R2067">
        <v>-6.9200000000000002E-4</v>
      </c>
      <c r="S2067" t="s">
        <v>55</v>
      </c>
      <c r="T2067" t="s">
        <v>3194</v>
      </c>
      <c r="U2067" t="s">
        <v>3194</v>
      </c>
      <c r="W2067" t="s">
        <v>55</v>
      </c>
      <c r="X2067" t="s">
        <v>55</v>
      </c>
      <c r="Y2067">
        <v>0.98565999999999998</v>
      </c>
      <c r="Z2067">
        <v>2</v>
      </c>
      <c r="AA2067" t="b">
        <v>0</v>
      </c>
      <c r="AB2067" t="s">
        <v>108</v>
      </c>
      <c r="AD2067" t="b">
        <v>0</v>
      </c>
      <c r="AE2067" t="b">
        <v>0</v>
      </c>
      <c r="AF2067" t="s">
        <v>107</v>
      </c>
      <c r="AG2067">
        <v>86321869.663779989</v>
      </c>
      <c r="AH2067">
        <v>5.5832097899114115E-4</v>
      </c>
      <c r="AI2067">
        <v>39871533.331999995</v>
      </c>
      <c r="AJ2067">
        <v>7.419669164362531E-4</v>
      </c>
      <c r="AK2067">
        <v>13356963.66622</v>
      </c>
      <c r="AL2067">
        <v>1.6038054475984078E-3</v>
      </c>
      <c r="BK2067">
        <v>1993576.6665999999</v>
      </c>
      <c r="BL2067">
        <v>7.6713098766063392E-4</v>
      </c>
      <c r="BM2067">
        <v>996788.33329999994</v>
      </c>
      <c r="BN2067">
        <v>1.8277115606076632E-3</v>
      </c>
      <c r="BO2067">
        <v>1594861.3332799999</v>
      </c>
      <c r="BP2067">
        <v>4.1094080489440712E-3</v>
      </c>
      <c r="BU2067">
        <v>996788.33329999994</v>
      </c>
      <c r="BV2067">
        <v>3.9888575303941298E-3</v>
      </c>
      <c r="BW2067">
        <v>1395503.6666199998</v>
      </c>
      <c r="BX2067">
        <v>7.0408918051635657E-3</v>
      </c>
    </row>
    <row r="2068" spans="1:82" x14ac:dyDescent="0.3">
      <c r="A2068" t="s">
        <v>8353</v>
      </c>
      <c r="B2068" t="s">
        <v>49</v>
      </c>
      <c r="C2068" t="s">
        <v>2044</v>
      </c>
      <c r="D2068" t="s">
        <v>219</v>
      </c>
      <c r="E2068" t="s">
        <v>219</v>
      </c>
      <c r="F2068" t="s">
        <v>3271</v>
      </c>
      <c r="G2068" t="s">
        <v>53</v>
      </c>
      <c r="H2068" t="s">
        <v>6109</v>
      </c>
      <c r="I2068" t="s">
        <v>7174</v>
      </c>
      <c r="J2068" t="s">
        <v>55</v>
      </c>
      <c r="K2068" t="s">
        <v>4696</v>
      </c>
      <c r="L2068" t="s">
        <v>108</v>
      </c>
      <c r="M2068" t="s">
        <v>3543</v>
      </c>
      <c r="N2068" t="s">
        <v>3309</v>
      </c>
      <c r="O2068" t="s">
        <v>108</v>
      </c>
      <c r="P2068" t="s">
        <v>108</v>
      </c>
      <c r="Q2068" t="s">
        <v>108</v>
      </c>
      <c r="R2068">
        <v>7.7899999999999996E-4</v>
      </c>
      <c r="S2068" t="s">
        <v>3194</v>
      </c>
      <c r="T2068" t="s">
        <v>3208</v>
      </c>
      <c r="U2068" t="s">
        <v>3194</v>
      </c>
      <c r="W2068" t="s">
        <v>55</v>
      </c>
      <c r="X2068" t="s">
        <v>55</v>
      </c>
      <c r="Y2068">
        <v>1.01387</v>
      </c>
      <c r="Z2068">
        <v>2</v>
      </c>
      <c r="AA2068" t="b">
        <v>0</v>
      </c>
      <c r="AC2068" t="s">
        <v>3309</v>
      </c>
      <c r="AD2068" t="b">
        <v>0</v>
      </c>
      <c r="AE2068" t="b">
        <v>0</v>
      </c>
      <c r="AF2068" t="s">
        <v>108</v>
      </c>
      <c r="AW2068">
        <v>2052671.5067999999</v>
      </c>
      <c r="AX2068">
        <v>4.1683959652699084E-3</v>
      </c>
    </row>
    <row r="2069" spans="1:82" x14ac:dyDescent="0.3">
      <c r="A2069" t="s">
        <v>8354</v>
      </c>
      <c r="B2069" t="s">
        <v>49</v>
      </c>
      <c r="C2069" t="s">
        <v>1715</v>
      </c>
      <c r="D2069" t="s">
        <v>338</v>
      </c>
      <c r="E2069" t="s">
        <v>339</v>
      </c>
      <c r="F2069" t="s">
        <v>3271</v>
      </c>
      <c r="G2069" t="s">
        <v>53</v>
      </c>
      <c r="H2069" t="s">
        <v>8355</v>
      </c>
      <c r="I2069" t="s">
        <v>3745</v>
      </c>
      <c r="J2069" t="s">
        <v>108</v>
      </c>
      <c r="K2069" t="s">
        <v>5128</v>
      </c>
      <c r="L2069" t="s">
        <v>107</v>
      </c>
      <c r="M2069" t="s">
        <v>3256</v>
      </c>
      <c r="N2069" t="s">
        <v>55</v>
      </c>
      <c r="O2069" t="s">
        <v>107</v>
      </c>
      <c r="P2069" t="s">
        <v>107</v>
      </c>
      <c r="Q2069" t="s">
        <v>108</v>
      </c>
      <c r="R2069">
        <v>-1.3550000000000001E-3</v>
      </c>
      <c r="S2069" t="s">
        <v>55</v>
      </c>
      <c r="T2069" t="s">
        <v>3194</v>
      </c>
      <c r="U2069" t="s">
        <v>3194</v>
      </c>
      <c r="W2069" t="s">
        <v>55</v>
      </c>
      <c r="X2069" t="s">
        <v>55</v>
      </c>
      <c r="Y2069">
        <v>1.1044</v>
      </c>
      <c r="Z2069">
        <v>2</v>
      </c>
      <c r="AA2069" t="b">
        <v>0</v>
      </c>
      <c r="AB2069" t="s">
        <v>108</v>
      </c>
      <c r="AD2069" t="b">
        <v>0</v>
      </c>
      <c r="AE2069" t="b">
        <v>0</v>
      </c>
      <c r="AF2069" t="s">
        <v>107</v>
      </c>
      <c r="AG2069">
        <v>41748753.998760007</v>
      </c>
      <c r="AH2069">
        <v>2.7002664904080936E-4</v>
      </c>
      <c r="AI2069">
        <v>31423793.332400005</v>
      </c>
      <c r="AJ2069">
        <v>5.8476344131110937E-4</v>
      </c>
      <c r="AK2069">
        <v>42422120.998740003</v>
      </c>
      <c r="AL2069">
        <v>5.0937346583134297E-3</v>
      </c>
      <c r="AM2069">
        <v>2244556.6666000001</v>
      </c>
      <c r="AN2069">
        <v>4.2144322943388976E-3</v>
      </c>
      <c r="AO2069">
        <v>12345061.666300002</v>
      </c>
      <c r="AP2069">
        <v>3.1062020818707491E-3</v>
      </c>
      <c r="AQ2069">
        <v>2244556.6666000001</v>
      </c>
      <c r="AR2069">
        <v>5.534865884259505E-3</v>
      </c>
      <c r="BC2069">
        <v>5611391.6665000012</v>
      </c>
      <c r="BD2069">
        <v>5.1361736176025992E-3</v>
      </c>
      <c r="BE2069">
        <v>2244556.6666000001</v>
      </c>
      <c r="BF2069">
        <v>5.6233516127068856E-3</v>
      </c>
    </row>
    <row r="2070" spans="1:82" x14ac:dyDescent="0.3">
      <c r="A2070" t="s">
        <v>8356</v>
      </c>
      <c r="B2070" t="s">
        <v>3210</v>
      </c>
      <c r="D2070" t="s">
        <v>346</v>
      </c>
      <c r="E2070" t="s">
        <v>3818</v>
      </c>
      <c r="F2070" t="s">
        <v>3864</v>
      </c>
      <c r="H2070" t="s">
        <v>4100</v>
      </c>
      <c r="R2070">
        <v>0</v>
      </c>
      <c r="S2070" t="s">
        <v>3194</v>
      </c>
      <c r="T2070" t="s">
        <v>3194</v>
      </c>
      <c r="U2070" t="s">
        <v>3194</v>
      </c>
      <c r="V2070" t="s">
        <v>55</v>
      </c>
      <c r="W2070" t="s">
        <v>55</v>
      </c>
      <c r="X2070" t="s">
        <v>55</v>
      </c>
      <c r="Y2070">
        <v>3.659940599999989E-2</v>
      </c>
      <c r="Z2070">
        <v>2</v>
      </c>
      <c r="AA2070" t="b">
        <v>0</v>
      </c>
      <c r="AD2070" t="b">
        <v>0</v>
      </c>
      <c r="AE2070" t="b">
        <v>0</v>
      </c>
      <c r="AG2070">
        <v>168420.25677603376</v>
      </c>
      <c r="AH2070">
        <v>1.0893249070182027E-6</v>
      </c>
    </row>
    <row r="2071" spans="1:82" x14ac:dyDescent="0.3">
      <c r="A2071" t="s">
        <v>8357</v>
      </c>
      <c r="B2071" t="s">
        <v>49</v>
      </c>
      <c r="C2071" t="s">
        <v>2036</v>
      </c>
      <c r="D2071" t="s">
        <v>2037</v>
      </c>
      <c r="E2071" t="s">
        <v>2038</v>
      </c>
      <c r="F2071" t="s">
        <v>3217</v>
      </c>
      <c r="G2071" t="s">
        <v>53</v>
      </c>
      <c r="H2071" t="s">
        <v>8133</v>
      </c>
      <c r="I2071" t="s">
        <v>3256</v>
      </c>
      <c r="J2071" t="s">
        <v>55</v>
      </c>
      <c r="K2071" t="s">
        <v>3256</v>
      </c>
      <c r="L2071" t="s">
        <v>55</v>
      </c>
      <c r="M2071" t="s">
        <v>8358</v>
      </c>
      <c r="N2071" t="s">
        <v>3193</v>
      </c>
      <c r="O2071" t="s">
        <v>54</v>
      </c>
      <c r="P2071" t="s">
        <v>54</v>
      </c>
      <c r="Q2071" t="s">
        <v>54</v>
      </c>
      <c r="R2071">
        <v>5.3899999999999998E-3</v>
      </c>
      <c r="S2071" t="s">
        <v>3194</v>
      </c>
      <c r="V2071" t="s">
        <v>55</v>
      </c>
      <c r="Y2071">
        <v>1.0190999999999999</v>
      </c>
      <c r="Z2071">
        <v>4</v>
      </c>
      <c r="AA2071" t="b">
        <v>0</v>
      </c>
      <c r="AC2071" t="s">
        <v>3193</v>
      </c>
      <c r="AD2071" t="b">
        <v>0</v>
      </c>
      <c r="AE2071" t="b">
        <v>0</v>
      </c>
      <c r="AG2071">
        <v>40259634.931719996</v>
      </c>
      <c r="AH2071">
        <v>2.6039517999846298E-4</v>
      </c>
      <c r="AI2071">
        <v>12522919.863080001</v>
      </c>
      <c r="AJ2071">
        <v>2.330382470676278E-4</v>
      </c>
      <c r="AS2071">
        <v>1241942.4657600001</v>
      </c>
      <c r="AT2071">
        <v>7.0677751504014997E-4</v>
      </c>
      <c r="BK2071">
        <v>7244664.3835999994</v>
      </c>
      <c r="BL2071">
        <v>2.7877566170250467E-3</v>
      </c>
    </row>
    <row r="2072" spans="1:82" x14ac:dyDescent="0.3">
      <c r="A2072" t="s">
        <v>8359</v>
      </c>
      <c r="B2072" t="s">
        <v>49</v>
      </c>
      <c r="C2072" t="s">
        <v>2034</v>
      </c>
      <c r="D2072" t="s">
        <v>346</v>
      </c>
      <c r="E2072" t="s">
        <v>540</v>
      </c>
      <c r="F2072" t="s">
        <v>3250</v>
      </c>
      <c r="G2072" t="s">
        <v>53</v>
      </c>
      <c r="H2072" t="s">
        <v>8360</v>
      </c>
      <c r="I2072" t="s">
        <v>4084</v>
      </c>
      <c r="J2072" t="s">
        <v>62</v>
      </c>
      <c r="K2072" t="s">
        <v>4188</v>
      </c>
      <c r="L2072" t="s">
        <v>107</v>
      </c>
      <c r="M2072" t="s">
        <v>4089</v>
      </c>
      <c r="N2072" t="s">
        <v>3498</v>
      </c>
      <c r="O2072" t="s">
        <v>107</v>
      </c>
      <c r="P2072" t="s">
        <v>62</v>
      </c>
      <c r="Q2072" t="s">
        <v>107</v>
      </c>
      <c r="R2072">
        <v>4.0759999999999998E-3</v>
      </c>
      <c r="S2072" t="s">
        <v>3194</v>
      </c>
      <c r="Y2072">
        <v>0.98509000000000002</v>
      </c>
      <c r="AA2072" t="b">
        <v>0</v>
      </c>
      <c r="AB2072" t="s">
        <v>62</v>
      </c>
      <c r="AC2072" t="s">
        <v>3498</v>
      </c>
      <c r="AD2072" t="b">
        <v>0</v>
      </c>
      <c r="AE2072" t="b">
        <v>0</v>
      </c>
      <c r="AF2072" t="s">
        <v>107</v>
      </c>
      <c r="AG2072">
        <v>45832923.121589996</v>
      </c>
      <c r="AH2072">
        <v>2.9644263506967334E-4</v>
      </c>
      <c r="AI2072">
        <v>4992693.1504999995</v>
      </c>
      <c r="AJ2072">
        <v>9.2908720383116236E-5</v>
      </c>
      <c r="AK2072">
        <v>2396492.7122399998</v>
      </c>
      <c r="AL2072">
        <v>2.8775312736237322E-4</v>
      </c>
    </row>
    <row r="2073" spans="1:82" x14ac:dyDescent="0.3">
      <c r="A2073" t="s">
        <v>8361</v>
      </c>
      <c r="B2073" t="s">
        <v>49</v>
      </c>
      <c r="C2073" t="s">
        <v>1443</v>
      </c>
      <c r="D2073" t="s">
        <v>926</v>
      </c>
      <c r="E2073" t="s">
        <v>927</v>
      </c>
      <c r="F2073" t="s">
        <v>3250</v>
      </c>
      <c r="G2073" t="s">
        <v>53</v>
      </c>
      <c r="H2073" t="s">
        <v>8362</v>
      </c>
      <c r="I2073" t="s">
        <v>6166</v>
      </c>
      <c r="J2073" t="s">
        <v>56</v>
      </c>
      <c r="K2073" t="s">
        <v>5998</v>
      </c>
      <c r="L2073" t="s">
        <v>63</v>
      </c>
      <c r="M2073" t="s">
        <v>3428</v>
      </c>
      <c r="N2073" t="s">
        <v>3207</v>
      </c>
      <c r="O2073" t="s">
        <v>68</v>
      </c>
      <c r="P2073" t="s">
        <v>56</v>
      </c>
      <c r="Q2073" t="s">
        <v>63</v>
      </c>
      <c r="R2073">
        <v>8.490000000000001E-3</v>
      </c>
      <c r="S2073" t="s">
        <v>3194</v>
      </c>
      <c r="T2073" t="s">
        <v>3194</v>
      </c>
      <c r="U2073" t="s">
        <v>3194</v>
      </c>
      <c r="V2073" t="s">
        <v>55</v>
      </c>
      <c r="X2073" t="s">
        <v>55</v>
      </c>
      <c r="Y2073">
        <v>0.93352000000000002</v>
      </c>
      <c r="Z2073">
        <v>5</v>
      </c>
      <c r="AA2073" t="b">
        <v>0</v>
      </c>
      <c r="AB2073" t="s">
        <v>56</v>
      </c>
      <c r="AC2073" t="s">
        <v>3207</v>
      </c>
      <c r="AD2073" t="b">
        <v>0</v>
      </c>
      <c r="AE2073" t="b">
        <v>0</v>
      </c>
      <c r="AF2073" t="s">
        <v>63</v>
      </c>
      <c r="AG2073">
        <v>14043690.411</v>
      </c>
      <c r="AH2073">
        <v>9.0833145869730848E-5</v>
      </c>
      <c r="AI2073">
        <v>18724920.548</v>
      </c>
      <c r="AJ2073">
        <v>3.4845089713073481E-4</v>
      </c>
      <c r="AU2073">
        <v>224699.04657600002</v>
      </c>
      <c r="AV2073">
        <v>4.926219538019882E-3</v>
      </c>
      <c r="AY2073">
        <v>224699.04657600002</v>
      </c>
      <c r="AZ2073">
        <v>1.2487869441797306E-2</v>
      </c>
      <c r="BC2073">
        <v>3557734.9041200001</v>
      </c>
      <c r="BD2073">
        <v>3.2564371262935889E-3</v>
      </c>
    </row>
    <row r="2074" spans="1:82" x14ac:dyDescent="0.3">
      <c r="A2074" t="s">
        <v>8363</v>
      </c>
      <c r="B2074" t="s">
        <v>49</v>
      </c>
      <c r="C2074" t="s">
        <v>557</v>
      </c>
      <c r="D2074" t="s">
        <v>558</v>
      </c>
      <c r="E2074" t="s">
        <v>559</v>
      </c>
      <c r="F2074" t="s">
        <v>3271</v>
      </c>
      <c r="G2074" t="s">
        <v>53</v>
      </c>
      <c r="H2074" t="s">
        <v>8364</v>
      </c>
      <c r="I2074" t="s">
        <v>3745</v>
      </c>
      <c r="J2074" t="s">
        <v>108</v>
      </c>
      <c r="K2074" t="s">
        <v>3256</v>
      </c>
      <c r="L2074" t="s">
        <v>55</v>
      </c>
      <c r="M2074" t="s">
        <v>3256</v>
      </c>
      <c r="N2074" t="s">
        <v>55</v>
      </c>
      <c r="O2074" t="s">
        <v>108</v>
      </c>
      <c r="P2074" t="s">
        <v>108</v>
      </c>
      <c r="Q2074" t="s">
        <v>108</v>
      </c>
      <c r="R2074">
        <v>-1.7670000000000001E-3</v>
      </c>
      <c r="U2074" t="s">
        <v>3194</v>
      </c>
      <c r="W2074" t="s">
        <v>55</v>
      </c>
      <c r="Y2074">
        <v>1.0518700000000001</v>
      </c>
      <c r="Z2074">
        <v>2</v>
      </c>
      <c r="AA2074" t="b">
        <v>0</v>
      </c>
      <c r="AB2074" t="s">
        <v>108</v>
      </c>
      <c r="AD2074" t="b">
        <v>0</v>
      </c>
      <c r="AE2074" t="b">
        <v>0</v>
      </c>
      <c r="AG2074">
        <v>53617667.232320003</v>
      </c>
      <c r="AH2074">
        <v>3.467935596966223E-4</v>
      </c>
      <c r="AI2074">
        <v>29025311.986000001</v>
      </c>
      <c r="AJ2074">
        <v>5.4013024915619361E-4</v>
      </c>
      <c r="AK2074">
        <v>4432956.7396800006</v>
      </c>
      <c r="AL2074">
        <v>5.3227667198400548E-4</v>
      </c>
      <c r="BK2074">
        <v>3694130.6164000002</v>
      </c>
      <c r="BL2074">
        <v>1.421506439047283E-3</v>
      </c>
    </row>
    <row r="2075" spans="1:82" x14ac:dyDescent="0.3">
      <c r="A2075" t="s">
        <v>8365</v>
      </c>
      <c r="B2075" t="s">
        <v>49</v>
      </c>
      <c r="C2075" t="s">
        <v>2134</v>
      </c>
      <c r="D2075" t="s">
        <v>253</v>
      </c>
      <c r="E2075" t="s">
        <v>254</v>
      </c>
      <c r="F2075" t="s">
        <v>3271</v>
      </c>
      <c r="G2075" t="s">
        <v>53</v>
      </c>
      <c r="H2075" t="s">
        <v>8366</v>
      </c>
      <c r="I2075" t="s">
        <v>3256</v>
      </c>
      <c r="J2075" t="s">
        <v>55</v>
      </c>
      <c r="K2075" t="s">
        <v>4060</v>
      </c>
      <c r="L2075" t="s">
        <v>108</v>
      </c>
      <c r="M2075" t="s">
        <v>3543</v>
      </c>
      <c r="N2075" t="s">
        <v>3309</v>
      </c>
      <c r="O2075" t="s">
        <v>108</v>
      </c>
      <c r="P2075" t="s">
        <v>108</v>
      </c>
      <c r="Q2075" t="s">
        <v>108</v>
      </c>
      <c r="R2075">
        <v>-2.4300000000000002E-4</v>
      </c>
      <c r="S2075" t="s">
        <v>3194</v>
      </c>
      <c r="T2075" t="s">
        <v>3208</v>
      </c>
      <c r="X2075" t="s">
        <v>55</v>
      </c>
      <c r="Y2075">
        <v>1.04017</v>
      </c>
      <c r="Z2075">
        <v>2</v>
      </c>
      <c r="AA2075" t="b">
        <v>0</v>
      </c>
      <c r="AC2075" t="s">
        <v>3309</v>
      </c>
      <c r="AD2075" t="b">
        <v>0</v>
      </c>
      <c r="AE2075" t="b">
        <v>0</v>
      </c>
      <c r="AF2075" t="s">
        <v>108</v>
      </c>
      <c r="AG2075">
        <v>117692456.5772</v>
      </c>
      <c r="AH2075">
        <v>7.6122271021229011E-4</v>
      </c>
      <c r="AI2075">
        <v>51034782.055600002</v>
      </c>
      <c r="AJ2075">
        <v>9.4970312672673814E-4</v>
      </c>
      <c r="AW2075">
        <v>9269582.8631599993</v>
      </c>
      <c r="AX2075">
        <v>1.8823904204120667E-2</v>
      </c>
    </row>
    <row r="2076" spans="1:82" x14ac:dyDescent="0.3">
      <c r="A2076" t="s">
        <v>8367</v>
      </c>
      <c r="B2076" t="s">
        <v>3210</v>
      </c>
      <c r="C2076" t="s">
        <v>1730</v>
      </c>
      <c r="D2076" t="s">
        <v>110</v>
      </c>
      <c r="E2076" t="s">
        <v>111</v>
      </c>
      <c r="F2076" t="s">
        <v>3217</v>
      </c>
      <c r="G2076" t="s">
        <v>53</v>
      </c>
      <c r="H2076" t="s">
        <v>8368</v>
      </c>
      <c r="I2076" t="s">
        <v>3261</v>
      </c>
      <c r="J2076" t="s">
        <v>56</v>
      </c>
      <c r="K2076" t="s">
        <v>3262</v>
      </c>
      <c r="L2076" t="s">
        <v>68</v>
      </c>
      <c r="M2076" t="s">
        <v>3263</v>
      </c>
      <c r="N2076" t="s">
        <v>3221</v>
      </c>
      <c r="O2076" t="s">
        <v>56</v>
      </c>
      <c r="P2076" t="s">
        <v>56</v>
      </c>
      <c r="Q2076" t="s">
        <v>68</v>
      </c>
      <c r="R2076">
        <v>5.4380000000000001E-3</v>
      </c>
      <c r="S2076" t="s">
        <v>3194</v>
      </c>
      <c r="T2076" t="s">
        <v>3194</v>
      </c>
      <c r="U2076" t="s">
        <v>3194</v>
      </c>
      <c r="V2076" t="s">
        <v>55</v>
      </c>
      <c r="W2076" t="s">
        <v>55</v>
      </c>
      <c r="Y2076">
        <v>1.0044499999999998</v>
      </c>
      <c r="Z2076">
        <v>3</v>
      </c>
      <c r="AA2076" t="b">
        <v>0</v>
      </c>
      <c r="AB2076" t="s">
        <v>56</v>
      </c>
      <c r="AC2076" t="s">
        <v>3221</v>
      </c>
      <c r="AD2076" t="b">
        <v>0</v>
      </c>
      <c r="AE2076" t="b">
        <v>0</v>
      </c>
      <c r="AF2076" t="s">
        <v>68</v>
      </c>
      <c r="CC2076">
        <v>502823.95834999997</v>
      </c>
      <c r="CD2076">
        <v>2.1899753091516178E-3</v>
      </c>
    </row>
    <row r="2077" spans="1:82" x14ac:dyDescent="0.3">
      <c r="A2077" t="s">
        <v>8369</v>
      </c>
      <c r="B2077" t="s">
        <v>49</v>
      </c>
      <c r="C2077" t="s">
        <v>8370</v>
      </c>
      <c r="D2077" t="s">
        <v>8371</v>
      </c>
      <c r="E2077" t="s">
        <v>8372</v>
      </c>
      <c r="F2077" t="s">
        <v>3998</v>
      </c>
      <c r="R2077">
        <v>0</v>
      </c>
      <c r="S2077" t="s">
        <v>3194</v>
      </c>
      <c r="U2077" t="s">
        <v>3194</v>
      </c>
      <c r="Y2077">
        <v>23.1</v>
      </c>
      <c r="AA2077" t="b">
        <v>0</v>
      </c>
      <c r="AD2077" t="b">
        <v>0</v>
      </c>
      <c r="AE2077" t="b">
        <v>0</v>
      </c>
      <c r="AG2077">
        <v>684762540</v>
      </c>
      <c r="AH2077">
        <v>4.4289737142901332E-3</v>
      </c>
      <c r="AI2077">
        <v>330573150.60000002</v>
      </c>
      <c r="AJ2077">
        <v>6.1516154687346189E-3</v>
      </c>
    </row>
    <row r="2078" spans="1:82" x14ac:dyDescent="0.3">
      <c r="A2078" t="s">
        <v>8373</v>
      </c>
      <c r="B2078" t="s">
        <v>49</v>
      </c>
      <c r="C2078" t="s">
        <v>1034</v>
      </c>
      <c r="D2078" t="s">
        <v>118</v>
      </c>
      <c r="E2078" t="s">
        <v>119</v>
      </c>
      <c r="F2078" t="s">
        <v>3254</v>
      </c>
      <c r="G2078" t="s">
        <v>53</v>
      </c>
      <c r="H2078" t="s">
        <v>5373</v>
      </c>
      <c r="I2078" t="s">
        <v>3371</v>
      </c>
      <c r="J2078" t="s">
        <v>55</v>
      </c>
      <c r="K2078" t="s">
        <v>3986</v>
      </c>
      <c r="L2078" t="s">
        <v>55</v>
      </c>
      <c r="M2078" t="s">
        <v>3986</v>
      </c>
      <c r="N2078" t="s">
        <v>55</v>
      </c>
      <c r="O2078" t="s">
        <v>108</v>
      </c>
      <c r="P2078" t="s">
        <v>108</v>
      </c>
      <c r="Q2078" t="s">
        <v>108</v>
      </c>
      <c r="R2078">
        <v>-1.8469999999999999E-3</v>
      </c>
      <c r="S2078" t="s">
        <v>3194</v>
      </c>
      <c r="T2078" t="s">
        <v>3208</v>
      </c>
      <c r="U2078" t="s">
        <v>3194</v>
      </c>
      <c r="X2078" t="s">
        <v>55</v>
      </c>
      <c r="Y2078">
        <v>0.83691000000000004</v>
      </c>
      <c r="Z2078">
        <v>2</v>
      </c>
      <c r="AA2078" t="b">
        <v>0</v>
      </c>
      <c r="AD2078" t="b">
        <v>0</v>
      </c>
      <c r="AE2078" t="b">
        <v>0</v>
      </c>
      <c r="AG2078">
        <v>439377.75</v>
      </c>
      <c r="AH2078">
        <v>2.8418501184278299E-6</v>
      </c>
      <c r="AI2078">
        <v>188304.75</v>
      </c>
      <c r="AJ2078">
        <v>3.504151534490064E-6</v>
      </c>
    </row>
    <row r="2079" spans="1:82" x14ac:dyDescent="0.3">
      <c r="A2079" t="s">
        <v>8374</v>
      </c>
      <c r="B2079" t="s">
        <v>49</v>
      </c>
      <c r="C2079" t="s">
        <v>1733</v>
      </c>
      <c r="D2079" t="s">
        <v>70</v>
      </c>
      <c r="E2079" t="s">
        <v>71</v>
      </c>
      <c r="F2079" t="s">
        <v>3319</v>
      </c>
      <c r="G2079" t="s">
        <v>72</v>
      </c>
      <c r="H2079" t="s">
        <v>8375</v>
      </c>
      <c r="I2079" t="s">
        <v>3932</v>
      </c>
      <c r="J2079" t="s">
        <v>56</v>
      </c>
      <c r="K2079" t="s">
        <v>4188</v>
      </c>
      <c r="L2079" t="s">
        <v>68</v>
      </c>
      <c r="M2079" t="s">
        <v>5423</v>
      </c>
      <c r="N2079" t="s">
        <v>3221</v>
      </c>
      <c r="O2079" t="s">
        <v>56</v>
      </c>
      <c r="P2079" t="s">
        <v>56</v>
      </c>
      <c r="Q2079" t="s">
        <v>68</v>
      </c>
      <c r="R2079">
        <v>1.0624E-2</v>
      </c>
      <c r="S2079" t="s">
        <v>3194</v>
      </c>
      <c r="T2079" t="s">
        <v>3194</v>
      </c>
      <c r="U2079" t="s">
        <v>3194</v>
      </c>
      <c r="V2079" t="s">
        <v>55</v>
      </c>
      <c r="X2079" t="s">
        <v>55</v>
      </c>
      <c r="Y2079">
        <v>1.0138500000000001</v>
      </c>
      <c r="Z2079">
        <v>3</v>
      </c>
      <c r="AA2079" t="b">
        <v>0</v>
      </c>
      <c r="AB2079" t="s">
        <v>56</v>
      </c>
      <c r="AC2079" t="s">
        <v>3221</v>
      </c>
      <c r="AD2079" t="b">
        <v>0</v>
      </c>
      <c r="AE2079" t="b">
        <v>0</v>
      </c>
      <c r="AF2079" t="s">
        <v>68</v>
      </c>
      <c r="AG2079">
        <v>62563913.424320012</v>
      </c>
      <c r="AH2079">
        <v>4.0465696038138557E-4</v>
      </c>
      <c r="AI2079">
        <v>22141125.205360007</v>
      </c>
      <c r="AJ2079">
        <v>4.1202283991083024E-4</v>
      </c>
      <c r="AK2079">
        <v>4062591.7808000008</v>
      </c>
      <c r="AL2079">
        <v>4.8780598586890253E-4</v>
      </c>
    </row>
    <row r="2080" spans="1:82" x14ac:dyDescent="0.3">
      <c r="A2080" t="s">
        <v>8376</v>
      </c>
      <c r="B2080" t="s">
        <v>49</v>
      </c>
      <c r="C2080" t="s">
        <v>2358</v>
      </c>
      <c r="D2080" t="s">
        <v>2359</v>
      </c>
      <c r="E2080" t="s">
        <v>2360</v>
      </c>
      <c r="F2080" t="s">
        <v>3188</v>
      </c>
      <c r="G2080" t="s">
        <v>53</v>
      </c>
      <c r="H2080" t="s">
        <v>7998</v>
      </c>
      <c r="I2080" t="s">
        <v>3226</v>
      </c>
      <c r="J2080" t="s">
        <v>55</v>
      </c>
      <c r="K2080" t="s">
        <v>4697</v>
      </c>
      <c r="L2080" t="s">
        <v>55</v>
      </c>
      <c r="M2080" t="s">
        <v>4697</v>
      </c>
      <c r="N2080" t="s">
        <v>55</v>
      </c>
      <c r="O2080" t="s">
        <v>55</v>
      </c>
      <c r="P2080" t="s">
        <v>55</v>
      </c>
      <c r="Q2080" t="s">
        <v>55</v>
      </c>
      <c r="R2080">
        <v>8.0700000000000008E-3</v>
      </c>
      <c r="Y2080">
        <v>0.88953999999999989</v>
      </c>
      <c r="AA2080" t="b">
        <v>0</v>
      </c>
      <c r="AD2080" t="b">
        <v>0</v>
      </c>
      <c r="AE2080" t="b">
        <v>0</v>
      </c>
      <c r="AG2080">
        <v>26906473.973999996</v>
      </c>
      <c r="AH2080">
        <v>1.7402830764527157E-4</v>
      </c>
      <c r="AI2080">
        <v>19282973.014699996</v>
      </c>
      <c r="AJ2080">
        <v>3.5883566122995561E-4</v>
      </c>
      <c r="AS2080">
        <v>3318465.1234599994</v>
      </c>
      <c r="AT2080">
        <v>1.8885065921883893E-3</v>
      </c>
      <c r="BE2080">
        <v>896882.46579999989</v>
      </c>
      <c r="BF2080">
        <v>2.2469851331954594E-3</v>
      </c>
      <c r="BK2080">
        <v>2242206.1644999995</v>
      </c>
      <c r="BL2080">
        <v>8.6280395348184923E-4</v>
      </c>
      <c r="BY2080">
        <v>2242206.1644999995</v>
      </c>
      <c r="BZ2080">
        <v>5.0810012791243035E-3</v>
      </c>
      <c r="CA2080">
        <v>2242206.1644999995</v>
      </c>
      <c r="CB2080">
        <v>2.4641013595810739E-3</v>
      </c>
    </row>
    <row r="2081" spans="1:82" x14ac:dyDescent="0.3">
      <c r="A2081" t="s">
        <v>8377</v>
      </c>
      <c r="B2081" t="s">
        <v>3210</v>
      </c>
      <c r="D2081" t="s">
        <v>346</v>
      </c>
      <c r="E2081" t="s">
        <v>3818</v>
      </c>
      <c r="F2081" t="s">
        <v>3864</v>
      </c>
      <c r="H2081" t="s">
        <v>4053</v>
      </c>
      <c r="R2081">
        <v>0</v>
      </c>
      <c r="S2081" t="s">
        <v>3194</v>
      </c>
      <c r="T2081" t="s">
        <v>3194</v>
      </c>
      <c r="U2081" t="s">
        <v>3194</v>
      </c>
      <c r="V2081" t="s">
        <v>55</v>
      </c>
      <c r="W2081" t="s">
        <v>55</v>
      </c>
      <c r="X2081" t="s">
        <v>55</v>
      </c>
      <c r="Y2081">
        <v>2.7778923300000091E-2</v>
      </c>
      <c r="Z2081">
        <v>2</v>
      </c>
      <c r="AA2081" t="b">
        <v>0</v>
      </c>
      <c r="AD2081" t="b">
        <v>0</v>
      </c>
      <c r="AE2081" t="b">
        <v>0</v>
      </c>
      <c r="AG2081">
        <v>285190.63955777558</v>
      </c>
      <c r="AH2081">
        <v>1.8445837387117876E-6</v>
      </c>
    </row>
    <row r="2082" spans="1:82" x14ac:dyDescent="0.3">
      <c r="A2082" t="s">
        <v>8378</v>
      </c>
      <c r="B2082" t="s">
        <v>49</v>
      </c>
      <c r="C2082" t="s">
        <v>2057</v>
      </c>
      <c r="D2082" t="s">
        <v>868</v>
      </c>
      <c r="E2082" t="s">
        <v>869</v>
      </c>
      <c r="F2082" t="s">
        <v>3196</v>
      </c>
      <c r="G2082" t="s">
        <v>53</v>
      </c>
      <c r="H2082" t="s">
        <v>8379</v>
      </c>
      <c r="I2082" t="s">
        <v>3981</v>
      </c>
      <c r="J2082" t="s">
        <v>62</v>
      </c>
      <c r="K2082" t="s">
        <v>7881</v>
      </c>
      <c r="L2082" t="s">
        <v>62</v>
      </c>
      <c r="M2082" t="s">
        <v>8380</v>
      </c>
      <c r="N2082" t="s">
        <v>55</v>
      </c>
      <c r="O2082" t="s">
        <v>62</v>
      </c>
      <c r="P2082" t="s">
        <v>62</v>
      </c>
      <c r="Q2082" t="s">
        <v>62</v>
      </c>
      <c r="R2082">
        <v>1.3760000000000001E-3</v>
      </c>
      <c r="T2082" t="s">
        <v>3194</v>
      </c>
      <c r="U2082" t="s">
        <v>3194</v>
      </c>
      <c r="X2082" t="s">
        <v>55</v>
      </c>
      <c r="Y2082">
        <v>0.99553000000000003</v>
      </c>
      <c r="Z2082">
        <v>2</v>
      </c>
      <c r="AA2082" t="b">
        <v>0</v>
      </c>
      <c r="AB2082" t="s">
        <v>62</v>
      </c>
      <c r="AD2082" t="b">
        <v>0</v>
      </c>
      <c r="AE2082" t="b">
        <v>0</v>
      </c>
      <c r="AF2082" t="s">
        <v>62</v>
      </c>
      <c r="AG2082">
        <v>20026600</v>
      </c>
      <c r="AH2082">
        <v>1.2952999004093126E-4</v>
      </c>
      <c r="AI2082">
        <v>9712901</v>
      </c>
      <c r="AJ2082">
        <v>1.8074677852523678E-4</v>
      </c>
      <c r="AK2082">
        <v>2503325</v>
      </c>
      <c r="AL2082">
        <v>3.0058075865422185E-4</v>
      </c>
      <c r="AW2082">
        <v>3404522</v>
      </c>
      <c r="AX2082">
        <v>6.913622428849432E-3</v>
      </c>
      <c r="BA2082">
        <v>1001330</v>
      </c>
      <c r="BB2082">
        <v>1.4413736261929253E-3</v>
      </c>
      <c r="BK2082">
        <v>3204256</v>
      </c>
      <c r="BL2082">
        <v>1.2330020265484544E-3</v>
      </c>
      <c r="BQ2082">
        <v>100133</v>
      </c>
      <c r="BR2082">
        <v>3.0763082809785068E-3</v>
      </c>
      <c r="BS2082">
        <v>6408512</v>
      </c>
      <c r="BT2082">
        <v>1.3225444949422035E-3</v>
      </c>
      <c r="BU2082">
        <v>400532</v>
      </c>
      <c r="BV2082">
        <v>1.6028127848111339E-3</v>
      </c>
      <c r="BY2082">
        <v>3204256</v>
      </c>
      <c r="BZ2082">
        <v>7.2610757620819692E-3</v>
      </c>
    </row>
    <row r="2083" spans="1:82" x14ac:dyDescent="0.3">
      <c r="A2083" t="s">
        <v>5091</v>
      </c>
      <c r="B2083" t="s">
        <v>3210</v>
      </c>
      <c r="D2083" t="s">
        <v>346</v>
      </c>
      <c r="E2083" t="s">
        <v>3818</v>
      </c>
      <c r="F2083" t="s">
        <v>3864</v>
      </c>
      <c r="H2083" t="s">
        <v>3651</v>
      </c>
      <c r="R2083">
        <v>0</v>
      </c>
      <c r="S2083" t="s">
        <v>3194</v>
      </c>
      <c r="T2083" t="s">
        <v>3194</v>
      </c>
      <c r="U2083" t="s">
        <v>3194</v>
      </c>
      <c r="V2083" t="s">
        <v>55</v>
      </c>
      <c r="W2083" t="s">
        <v>55</v>
      </c>
      <c r="X2083" t="s">
        <v>55</v>
      </c>
      <c r="Y2083">
        <v>-0.25970624860000002</v>
      </c>
      <c r="Z2083">
        <v>2</v>
      </c>
      <c r="AA2083" t="b">
        <v>0</v>
      </c>
      <c r="AD2083" t="b">
        <v>0</v>
      </c>
      <c r="AE2083" t="b">
        <v>0</v>
      </c>
      <c r="AG2083">
        <v>-4541363.6955501363</v>
      </c>
      <c r="AH2083">
        <v>-2.9373073525054471E-5</v>
      </c>
    </row>
    <row r="2084" spans="1:82" x14ac:dyDescent="0.3">
      <c r="A2084" t="s">
        <v>8381</v>
      </c>
      <c r="B2084" t="s">
        <v>3210</v>
      </c>
      <c r="D2084" t="s">
        <v>346</v>
      </c>
      <c r="E2084" t="s">
        <v>3818</v>
      </c>
      <c r="F2084" t="s">
        <v>3864</v>
      </c>
      <c r="H2084" t="s">
        <v>3955</v>
      </c>
      <c r="R2084">
        <v>0</v>
      </c>
      <c r="S2084" t="s">
        <v>3194</v>
      </c>
      <c r="T2084" t="s">
        <v>3194</v>
      </c>
      <c r="U2084" t="s">
        <v>3194</v>
      </c>
      <c r="V2084" t="s">
        <v>55</v>
      </c>
      <c r="W2084" t="s">
        <v>55</v>
      </c>
      <c r="X2084" t="s">
        <v>55</v>
      </c>
      <c r="Y2084">
        <v>-0.17774101599999992</v>
      </c>
      <c r="Z2084">
        <v>2</v>
      </c>
      <c r="AA2084" t="b">
        <v>0</v>
      </c>
      <c r="AD2084" t="b">
        <v>0</v>
      </c>
      <c r="AE2084" t="b">
        <v>0</v>
      </c>
      <c r="AG2084">
        <v>-981497.48838065402</v>
      </c>
      <c r="AH2084">
        <v>-6.348224855699178E-6</v>
      </c>
    </row>
    <row r="2085" spans="1:82" x14ac:dyDescent="0.3">
      <c r="A2085" t="s">
        <v>8382</v>
      </c>
      <c r="B2085" t="s">
        <v>49</v>
      </c>
      <c r="C2085" t="s">
        <v>2058</v>
      </c>
      <c r="D2085" t="s">
        <v>656</v>
      </c>
      <c r="E2085" t="s">
        <v>657</v>
      </c>
      <c r="F2085" t="s">
        <v>3914</v>
      </c>
      <c r="G2085" t="s">
        <v>53</v>
      </c>
      <c r="H2085" t="s">
        <v>8383</v>
      </c>
      <c r="I2085" t="s">
        <v>3916</v>
      </c>
      <c r="J2085" t="s">
        <v>68</v>
      </c>
      <c r="K2085" t="s">
        <v>3917</v>
      </c>
      <c r="L2085" t="s">
        <v>68</v>
      </c>
      <c r="M2085" t="s">
        <v>3348</v>
      </c>
      <c r="N2085" t="s">
        <v>3221</v>
      </c>
      <c r="O2085" t="s">
        <v>68</v>
      </c>
      <c r="P2085" t="s">
        <v>56</v>
      </c>
      <c r="Q2085" t="s">
        <v>68</v>
      </c>
      <c r="R2085">
        <v>1.1279999999999999E-3</v>
      </c>
      <c r="S2085" t="s">
        <v>3194</v>
      </c>
      <c r="T2085" t="s">
        <v>3194</v>
      </c>
      <c r="U2085" t="s">
        <v>3194</v>
      </c>
      <c r="V2085" t="s">
        <v>55</v>
      </c>
      <c r="W2085" t="s">
        <v>55</v>
      </c>
      <c r="Y2085">
        <v>1.0007200000000001</v>
      </c>
      <c r="Z2085">
        <v>3</v>
      </c>
      <c r="AA2085" t="b">
        <v>0</v>
      </c>
      <c r="AB2085" t="s">
        <v>68</v>
      </c>
      <c r="AC2085" t="s">
        <v>3221</v>
      </c>
      <c r="AD2085" t="b">
        <v>0</v>
      </c>
      <c r="AE2085" t="b">
        <v>0</v>
      </c>
      <c r="AF2085" t="s">
        <v>68</v>
      </c>
      <c r="BS2085">
        <v>5038839.7260000007</v>
      </c>
      <c r="BT2085">
        <v>1.0398809802521056E-3</v>
      </c>
    </row>
    <row r="2086" spans="1:82" x14ac:dyDescent="0.3">
      <c r="A2086" t="s">
        <v>8384</v>
      </c>
      <c r="B2086" t="s">
        <v>49</v>
      </c>
      <c r="C2086" t="s">
        <v>2651</v>
      </c>
      <c r="D2086" t="s">
        <v>514</v>
      </c>
      <c r="E2086" t="s">
        <v>542</v>
      </c>
      <c r="F2086" t="s">
        <v>3250</v>
      </c>
      <c r="G2086" t="s">
        <v>53</v>
      </c>
      <c r="H2086" t="s">
        <v>8385</v>
      </c>
      <c r="I2086" t="s">
        <v>4071</v>
      </c>
      <c r="J2086" t="s">
        <v>56</v>
      </c>
      <c r="K2086" t="s">
        <v>4350</v>
      </c>
      <c r="L2086" t="s">
        <v>63</v>
      </c>
      <c r="M2086" t="s">
        <v>4350</v>
      </c>
      <c r="N2086" t="s">
        <v>3215</v>
      </c>
      <c r="O2086" t="s">
        <v>63</v>
      </c>
      <c r="P2086" t="s">
        <v>56</v>
      </c>
      <c r="Q2086" t="s">
        <v>62</v>
      </c>
      <c r="R2086">
        <v>1.0824E-2</v>
      </c>
      <c r="S2086" t="s">
        <v>3194</v>
      </c>
      <c r="T2086" t="s">
        <v>3201</v>
      </c>
      <c r="U2086" t="s">
        <v>3201</v>
      </c>
      <c r="V2086" t="s">
        <v>55</v>
      </c>
      <c r="X2086" t="s">
        <v>55</v>
      </c>
      <c r="Y2086">
        <v>0.86458000000000002</v>
      </c>
      <c r="Z2086">
        <v>5</v>
      </c>
      <c r="AA2086" t="b">
        <v>0</v>
      </c>
      <c r="AB2086" t="s">
        <v>56</v>
      </c>
      <c r="AC2086" t="s">
        <v>3215</v>
      </c>
      <c r="AD2086" t="b">
        <v>0</v>
      </c>
      <c r="AE2086" t="b">
        <v>0</v>
      </c>
      <c r="AF2086" t="s">
        <v>63</v>
      </c>
      <c r="AG2086">
        <v>52197248.219999999</v>
      </c>
      <c r="AH2086">
        <v>3.3760643554575496E-4</v>
      </c>
      <c r="AI2086">
        <v>17399082.740000002</v>
      </c>
      <c r="AJ2086">
        <v>3.2377846274239284E-4</v>
      </c>
      <c r="AS2086">
        <v>1779926.1643020001</v>
      </c>
      <c r="AT2086">
        <v>1.0129388647568951E-3</v>
      </c>
    </row>
    <row r="2087" spans="1:82" x14ac:dyDescent="0.3">
      <c r="A2087" t="s">
        <v>8386</v>
      </c>
      <c r="B2087" t="s">
        <v>49</v>
      </c>
      <c r="C2087" t="s">
        <v>2367</v>
      </c>
      <c r="D2087" t="s">
        <v>509</v>
      </c>
      <c r="E2087" t="s">
        <v>510</v>
      </c>
      <c r="F2087" t="s">
        <v>3271</v>
      </c>
      <c r="G2087" t="s">
        <v>53</v>
      </c>
      <c r="H2087" t="s">
        <v>8387</v>
      </c>
      <c r="I2087" t="s">
        <v>3745</v>
      </c>
      <c r="J2087" t="s">
        <v>108</v>
      </c>
      <c r="K2087" t="s">
        <v>4060</v>
      </c>
      <c r="L2087" t="s">
        <v>108</v>
      </c>
      <c r="M2087" t="s">
        <v>8388</v>
      </c>
      <c r="N2087" t="s">
        <v>55</v>
      </c>
      <c r="O2087" t="s">
        <v>108</v>
      </c>
      <c r="P2087" t="s">
        <v>108</v>
      </c>
      <c r="Q2087" t="s">
        <v>108</v>
      </c>
      <c r="R2087">
        <v>-2.4399999999999999E-3</v>
      </c>
      <c r="S2087" t="s">
        <v>55</v>
      </c>
      <c r="T2087" t="s">
        <v>3208</v>
      </c>
      <c r="U2087" t="s">
        <v>3194</v>
      </c>
      <c r="V2087" t="s">
        <v>55</v>
      </c>
      <c r="W2087" t="s">
        <v>55</v>
      </c>
      <c r="X2087" t="s">
        <v>55</v>
      </c>
      <c r="Y2087">
        <v>1.04819</v>
      </c>
      <c r="Z2087">
        <v>2</v>
      </c>
      <c r="AA2087" t="b">
        <v>0</v>
      </c>
      <c r="AB2087" t="s">
        <v>108</v>
      </c>
      <c r="AD2087" t="b">
        <v>0</v>
      </c>
      <c r="AE2087" t="b">
        <v>0</v>
      </c>
      <c r="AF2087" t="s">
        <v>108</v>
      </c>
      <c r="AG2087">
        <v>203288676.22734001</v>
      </c>
      <c r="AH2087">
        <v>1.3148502595129203E-3</v>
      </c>
      <c r="AI2087">
        <v>95192408.223000005</v>
      </c>
      <c r="AJ2087">
        <v>1.7714296816539682E-3</v>
      </c>
      <c r="AK2087">
        <v>18826942.959660001</v>
      </c>
      <c r="AL2087">
        <v>2.2606001210207878E-3</v>
      </c>
    </row>
    <row r="2088" spans="1:82" x14ac:dyDescent="0.3">
      <c r="A2088" t="s">
        <v>8389</v>
      </c>
      <c r="B2088" t="s">
        <v>3210</v>
      </c>
      <c r="C2088" t="s">
        <v>593</v>
      </c>
      <c r="D2088" t="s">
        <v>570</v>
      </c>
      <c r="E2088" t="s">
        <v>571</v>
      </c>
      <c r="F2088" t="s">
        <v>3271</v>
      </c>
      <c r="G2088" t="s">
        <v>53</v>
      </c>
      <c r="H2088" t="s">
        <v>8390</v>
      </c>
      <c r="I2088" t="s">
        <v>4109</v>
      </c>
      <c r="J2088" t="s">
        <v>55</v>
      </c>
      <c r="K2088" t="s">
        <v>4186</v>
      </c>
      <c r="L2088" t="s">
        <v>107</v>
      </c>
      <c r="M2088" t="s">
        <v>3698</v>
      </c>
      <c r="N2088" t="s">
        <v>3498</v>
      </c>
      <c r="O2088" t="s">
        <v>107</v>
      </c>
      <c r="P2088" t="s">
        <v>107</v>
      </c>
      <c r="Q2088" t="s">
        <v>107</v>
      </c>
      <c r="R2088">
        <v>6.672E-3</v>
      </c>
      <c r="S2088" t="s">
        <v>3194</v>
      </c>
      <c r="T2088" t="s">
        <v>3194</v>
      </c>
      <c r="U2088" t="s">
        <v>3194</v>
      </c>
      <c r="Y2088">
        <v>0.90234999999999999</v>
      </c>
      <c r="Z2088">
        <v>2</v>
      </c>
      <c r="AA2088" t="b">
        <v>0</v>
      </c>
      <c r="AB2088" t="s">
        <v>62</v>
      </c>
      <c r="AC2088" t="s">
        <v>3498</v>
      </c>
      <c r="AD2088" t="b">
        <v>1</v>
      </c>
      <c r="AE2088" t="b">
        <v>0</v>
      </c>
      <c r="AF2088" t="s">
        <v>107</v>
      </c>
      <c r="CC2088">
        <v>1815797.2222</v>
      </c>
      <c r="CD2088">
        <v>7.9084359784545935E-3</v>
      </c>
    </row>
    <row r="2089" spans="1:82" x14ac:dyDescent="0.3">
      <c r="A2089" t="s">
        <v>8391</v>
      </c>
      <c r="B2089" t="s">
        <v>49</v>
      </c>
      <c r="C2089" t="s">
        <v>1057</v>
      </c>
      <c r="D2089" t="s">
        <v>1058</v>
      </c>
      <c r="E2089" t="s">
        <v>1059</v>
      </c>
      <c r="F2089" t="s">
        <v>3250</v>
      </c>
      <c r="G2089" t="s">
        <v>53</v>
      </c>
      <c r="H2089" t="s">
        <v>8392</v>
      </c>
      <c r="I2089" t="s">
        <v>6463</v>
      </c>
      <c r="J2089" t="s">
        <v>63</v>
      </c>
      <c r="K2089" t="s">
        <v>7537</v>
      </c>
      <c r="L2089" t="s">
        <v>55</v>
      </c>
      <c r="M2089" t="s">
        <v>8143</v>
      </c>
      <c r="N2089" t="s">
        <v>3207</v>
      </c>
      <c r="O2089" t="s">
        <v>68</v>
      </c>
      <c r="P2089" t="s">
        <v>68</v>
      </c>
      <c r="Q2089" t="s">
        <v>63</v>
      </c>
      <c r="R2089">
        <v>4.0079999999999994E-3</v>
      </c>
      <c r="S2089" t="s">
        <v>3194</v>
      </c>
      <c r="U2089" t="s">
        <v>3194</v>
      </c>
      <c r="V2089" t="s">
        <v>55</v>
      </c>
      <c r="W2089" t="s">
        <v>55</v>
      </c>
      <c r="Y2089">
        <v>1.00248</v>
      </c>
      <c r="AA2089" t="b">
        <v>0</v>
      </c>
      <c r="AB2089" t="s">
        <v>63</v>
      </c>
      <c r="AC2089" t="s">
        <v>3207</v>
      </c>
      <c r="AD2089" t="b">
        <v>0</v>
      </c>
      <c r="AE2089" t="b">
        <v>0</v>
      </c>
      <c r="AG2089">
        <v>32144794.056937598</v>
      </c>
      <c r="AH2089">
        <v>2.0790922343597582E-4</v>
      </c>
      <c r="AI2089">
        <v>10899277.151039999</v>
      </c>
      <c r="AJ2089">
        <v>2.0282397949945133E-4</v>
      </c>
      <c r="AK2089">
        <v>2369583.5880224002</v>
      </c>
      <c r="AL2089">
        <v>2.8452207866831757E-4</v>
      </c>
    </row>
    <row r="2090" spans="1:82" x14ac:dyDescent="0.3">
      <c r="A2090" t="s">
        <v>8393</v>
      </c>
      <c r="B2090" t="s">
        <v>49</v>
      </c>
      <c r="C2090" t="s">
        <v>1095</v>
      </c>
      <c r="D2090" t="s">
        <v>1042</v>
      </c>
      <c r="E2090" t="s">
        <v>1056</v>
      </c>
      <c r="F2090" t="s">
        <v>3244</v>
      </c>
      <c r="G2090" t="s">
        <v>53</v>
      </c>
      <c r="H2090" t="s">
        <v>6028</v>
      </c>
      <c r="I2090" t="s">
        <v>4185</v>
      </c>
      <c r="J2090" t="s">
        <v>56</v>
      </c>
      <c r="K2090" t="s">
        <v>4017</v>
      </c>
      <c r="L2090" t="s">
        <v>56</v>
      </c>
      <c r="M2090" t="s">
        <v>4186</v>
      </c>
      <c r="N2090" t="s">
        <v>3207</v>
      </c>
      <c r="O2090" t="s">
        <v>56</v>
      </c>
      <c r="P2090" t="s">
        <v>56</v>
      </c>
      <c r="Q2090" t="s">
        <v>68</v>
      </c>
      <c r="R2090">
        <v>2.4170000000000003E-3</v>
      </c>
      <c r="S2090" t="s">
        <v>3194</v>
      </c>
      <c r="T2090" t="s">
        <v>3194</v>
      </c>
      <c r="U2090" t="s">
        <v>3201</v>
      </c>
      <c r="V2090" t="s">
        <v>55</v>
      </c>
      <c r="W2090" t="s">
        <v>55</v>
      </c>
      <c r="X2090" t="s">
        <v>55</v>
      </c>
      <c r="Y2090">
        <v>1.0223100000000001</v>
      </c>
      <c r="Z2090">
        <v>4</v>
      </c>
      <c r="AA2090" t="b">
        <v>0</v>
      </c>
      <c r="AB2090" t="s">
        <v>56</v>
      </c>
      <c r="AC2090" t="s">
        <v>3207</v>
      </c>
      <c r="AD2090" t="b">
        <v>0</v>
      </c>
      <c r="AE2090" t="b">
        <v>0</v>
      </c>
      <c r="AF2090" t="s">
        <v>56</v>
      </c>
      <c r="AG2090">
        <v>45055869.628114797</v>
      </c>
      <c r="AH2090">
        <v>2.9141673295592893E-4</v>
      </c>
      <c r="AI2090">
        <v>17308802.148674399</v>
      </c>
      <c r="AJ2090">
        <v>3.2209843675989224E-4</v>
      </c>
      <c r="AS2090">
        <v>3068573.8355999999</v>
      </c>
      <c r="AT2090">
        <v>1.7462958631625539E-3</v>
      </c>
      <c r="BE2090">
        <v>3068573.8355999999</v>
      </c>
      <c r="BF2090">
        <v>7.6877852468166391E-3</v>
      </c>
    </row>
    <row r="2091" spans="1:82" x14ac:dyDescent="0.3">
      <c r="A2091" t="s">
        <v>8394</v>
      </c>
      <c r="B2091" t="s">
        <v>49</v>
      </c>
      <c r="C2091" t="s">
        <v>652</v>
      </c>
      <c r="D2091" t="s">
        <v>653</v>
      </c>
      <c r="E2091" t="s">
        <v>654</v>
      </c>
      <c r="F2091" t="s">
        <v>3265</v>
      </c>
      <c r="G2091" t="s">
        <v>128</v>
      </c>
      <c r="H2091" t="s">
        <v>8395</v>
      </c>
      <c r="I2091" t="s">
        <v>8396</v>
      </c>
      <c r="J2091" t="s">
        <v>48</v>
      </c>
      <c r="K2091" t="s">
        <v>8388</v>
      </c>
      <c r="L2091" t="s">
        <v>55</v>
      </c>
      <c r="M2091" t="s">
        <v>8397</v>
      </c>
      <c r="N2091" t="s">
        <v>3237</v>
      </c>
      <c r="O2091" t="s">
        <v>48</v>
      </c>
      <c r="P2091" t="s">
        <v>48</v>
      </c>
      <c r="Q2091" t="s">
        <v>48</v>
      </c>
      <c r="R2091">
        <v>-9.5799999999999998E-4</v>
      </c>
      <c r="T2091" t="s">
        <v>55</v>
      </c>
      <c r="W2091" t="s">
        <v>55</v>
      </c>
      <c r="Y2091">
        <v>1.03498</v>
      </c>
      <c r="Z2091">
        <v>2</v>
      </c>
      <c r="AA2091" t="b">
        <v>0</v>
      </c>
      <c r="AB2091" t="s">
        <v>48</v>
      </c>
      <c r="AC2091" t="s">
        <v>3237</v>
      </c>
      <c r="AD2091" t="b">
        <v>0</v>
      </c>
      <c r="AE2091" t="b">
        <v>0</v>
      </c>
      <c r="AF2091" t="s">
        <v>4005</v>
      </c>
      <c r="BK2091">
        <v>2193264.1642799997</v>
      </c>
      <c r="BL2091">
        <v>8.4397100584764192E-4</v>
      </c>
    </row>
    <row r="2092" spans="1:82" x14ac:dyDescent="0.3">
      <c r="A2092" t="s">
        <v>8398</v>
      </c>
      <c r="B2092" t="s">
        <v>49</v>
      </c>
      <c r="C2092" t="s">
        <v>8399</v>
      </c>
      <c r="D2092" t="s">
        <v>8400</v>
      </c>
      <c r="E2092" t="s">
        <v>8401</v>
      </c>
      <c r="F2092" t="s">
        <v>3998</v>
      </c>
      <c r="R2092">
        <v>0</v>
      </c>
      <c r="S2092" t="s">
        <v>3201</v>
      </c>
      <c r="T2092" t="s">
        <v>3194</v>
      </c>
      <c r="U2092" t="s">
        <v>3194</v>
      </c>
      <c r="Y2092">
        <v>13.64</v>
      </c>
      <c r="AA2092" t="b">
        <v>0</v>
      </c>
      <c r="AD2092" t="b">
        <v>0</v>
      </c>
      <c r="AE2092" t="b">
        <v>0</v>
      </c>
      <c r="AG2092">
        <v>129775461.2</v>
      </c>
      <c r="AH2092">
        <v>8.3937434196484982E-4</v>
      </c>
      <c r="AI2092">
        <v>61070808.480000004</v>
      </c>
      <c r="AJ2092">
        <v>1.1364629264409996E-3</v>
      </c>
    </row>
    <row r="2093" spans="1:82" x14ac:dyDescent="0.3">
      <c r="A2093" t="s">
        <v>8402</v>
      </c>
      <c r="B2093" t="s">
        <v>3210</v>
      </c>
      <c r="D2093" t="s">
        <v>346</v>
      </c>
      <c r="E2093" t="s">
        <v>3818</v>
      </c>
      <c r="F2093" t="s">
        <v>3864</v>
      </c>
      <c r="H2093" t="s">
        <v>5509</v>
      </c>
      <c r="R2093">
        <v>0</v>
      </c>
      <c r="S2093" t="s">
        <v>3194</v>
      </c>
      <c r="T2093" t="s">
        <v>3194</v>
      </c>
      <c r="U2093" t="s">
        <v>3194</v>
      </c>
      <c r="V2093" t="s">
        <v>55</v>
      </c>
      <c r="W2093" t="s">
        <v>55</v>
      </c>
      <c r="X2093" t="s">
        <v>55</v>
      </c>
      <c r="Y2093">
        <v>-0.11453520119999994</v>
      </c>
      <c r="Z2093">
        <v>2</v>
      </c>
      <c r="AA2093" t="b">
        <v>0</v>
      </c>
      <c r="AD2093" t="b">
        <v>0</v>
      </c>
      <c r="AE2093" t="b">
        <v>0</v>
      </c>
      <c r="AG2093">
        <v>-632470.85472366633</v>
      </c>
      <c r="AH2093">
        <v>-4.0907564695722574E-6</v>
      </c>
    </row>
    <row r="2094" spans="1:82" x14ac:dyDescent="0.3">
      <c r="A2094" t="s">
        <v>8403</v>
      </c>
      <c r="B2094" t="s">
        <v>49</v>
      </c>
      <c r="C2094" t="s">
        <v>3142</v>
      </c>
      <c r="D2094" t="s">
        <v>262</v>
      </c>
      <c r="E2094" t="s">
        <v>3065</v>
      </c>
      <c r="F2094" t="s">
        <v>5829</v>
      </c>
      <c r="G2094" t="s">
        <v>53</v>
      </c>
      <c r="H2094" t="s">
        <v>6057</v>
      </c>
      <c r="I2094" t="s">
        <v>3529</v>
      </c>
      <c r="J2094" t="s">
        <v>55</v>
      </c>
      <c r="K2094" t="s">
        <v>3529</v>
      </c>
      <c r="L2094" t="s">
        <v>55</v>
      </c>
      <c r="M2094" t="s">
        <v>3529</v>
      </c>
      <c r="N2094" t="s">
        <v>55</v>
      </c>
      <c r="O2094" t="s">
        <v>55</v>
      </c>
      <c r="P2094" t="s">
        <v>55</v>
      </c>
      <c r="Q2094" t="s">
        <v>55</v>
      </c>
      <c r="R2094">
        <v>2.1909999999999998E-3</v>
      </c>
      <c r="Y2094">
        <v>1</v>
      </c>
      <c r="AA2094" t="b">
        <v>0</v>
      </c>
      <c r="AD2094" t="b">
        <v>0</v>
      </c>
      <c r="AE2094" t="b">
        <v>0</v>
      </c>
      <c r="AG2094">
        <v>50000000</v>
      </c>
      <c r="AH2094">
        <v>3.2339485993860981E-4</v>
      </c>
    </row>
    <row r="2095" spans="1:82" x14ac:dyDescent="0.3">
      <c r="A2095" t="s">
        <v>8404</v>
      </c>
      <c r="B2095" t="s">
        <v>49</v>
      </c>
      <c r="D2095" t="s">
        <v>346</v>
      </c>
      <c r="E2095" t="s">
        <v>3818</v>
      </c>
      <c r="F2095" t="s">
        <v>3819</v>
      </c>
      <c r="H2095" t="s">
        <v>8405</v>
      </c>
      <c r="R2095">
        <v>0</v>
      </c>
      <c r="S2095" t="s">
        <v>3194</v>
      </c>
      <c r="T2095" t="s">
        <v>3194</v>
      </c>
      <c r="U2095" t="s">
        <v>3194</v>
      </c>
      <c r="V2095" t="s">
        <v>55</v>
      </c>
      <c r="W2095" t="s">
        <v>55</v>
      </c>
      <c r="X2095" t="s">
        <v>55</v>
      </c>
      <c r="Y2095">
        <v>1.7388137000000001E-3</v>
      </c>
      <c r="Z2095">
        <v>2</v>
      </c>
      <c r="AA2095" t="b">
        <v>0</v>
      </c>
      <c r="AD2095" t="b">
        <v>0</v>
      </c>
      <c r="AE2095" t="b">
        <v>0</v>
      </c>
      <c r="AG2095">
        <v>434703.42500000005</v>
      </c>
      <c r="AH2095">
        <v>2.8116170648541798E-6</v>
      </c>
    </row>
    <row r="2096" spans="1:82" x14ac:dyDescent="0.3">
      <c r="A2096" t="s">
        <v>8406</v>
      </c>
      <c r="B2096" t="s">
        <v>49</v>
      </c>
      <c r="C2096" t="s">
        <v>587</v>
      </c>
      <c r="D2096" t="s">
        <v>353</v>
      </c>
      <c r="E2096" t="s">
        <v>354</v>
      </c>
      <c r="F2096" t="s">
        <v>3250</v>
      </c>
      <c r="G2096" t="s">
        <v>53</v>
      </c>
      <c r="H2096" t="s">
        <v>3339</v>
      </c>
      <c r="I2096" t="s">
        <v>4074</v>
      </c>
      <c r="J2096" t="s">
        <v>62</v>
      </c>
      <c r="K2096" t="s">
        <v>4075</v>
      </c>
      <c r="L2096" t="s">
        <v>107</v>
      </c>
      <c r="M2096" t="s">
        <v>4076</v>
      </c>
      <c r="N2096" t="s">
        <v>3498</v>
      </c>
      <c r="O2096" t="s">
        <v>107</v>
      </c>
      <c r="P2096" t="s">
        <v>62</v>
      </c>
      <c r="Q2096" t="s">
        <v>107</v>
      </c>
      <c r="R2096">
        <v>8.4399999999999992E-4</v>
      </c>
      <c r="S2096" t="s">
        <v>3194</v>
      </c>
      <c r="T2096" t="s">
        <v>3194</v>
      </c>
      <c r="U2096" t="s">
        <v>3194</v>
      </c>
      <c r="V2096" t="s">
        <v>55</v>
      </c>
      <c r="W2096" t="s">
        <v>55</v>
      </c>
      <c r="X2096" t="s">
        <v>55</v>
      </c>
      <c r="Y2096">
        <v>1.0322199999999999</v>
      </c>
      <c r="Z2096">
        <v>4</v>
      </c>
      <c r="AA2096" t="b">
        <v>0</v>
      </c>
      <c r="AB2096" t="s">
        <v>62</v>
      </c>
      <c r="AC2096" t="s">
        <v>3498</v>
      </c>
      <c r="AD2096" t="b">
        <v>0</v>
      </c>
      <c r="AE2096" t="b">
        <v>0</v>
      </c>
      <c r="AF2096" t="s">
        <v>107</v>
      </c>
      <c r="BK2096">
        <v>7380403.0138999987</v>
      </c>
      <c r="BL2096">
        <v>2.8399890248728627E-3</v>
      </c>
      <c r="BS2096">
        <v>17291229.918279998</v>
      </c>
      <c r="BT2096">
        <v>3.5684447402456513E-3</v>
      </c>
    </row>
    <row r="2097" spans="1:82" x14ac:dyDescent="0.3">
      <c r="A2097" t="s">
        <v>8407</v>
      </c>
      <c r="B2097" t="s">
        <v>49</v>
      </c>
      <c r="C2097" t="s">
        <v>2362</v>
      </c>
      <c r="D2097" t="s">
        <v>558</v>
      </c>
      <c r="E2097" t="s">
        <v>559</v>
      </c>
      <c r="F2097" t="s">
        <v>3271</v>
      </c>
      <c r="G2097" t="s">
        <v>53</v>
      </c>
      <c r="H2097" t="s">
        <v>8408</v>
      </c>
      <c r="I2097" t="s">
        <v>3745</v>
      </c>
      <c r="J2097" t="s">
        <v>108</v>
      </c>
      <c r="K2097" t="s">
        <v>3256</v>
      </c>
      <c r="L2097" t="s">
        <v>55</v>
      </c>
      <c r="M2097" t="s">
        <v>3256</v>
      </c>
      <c r="N2097" t="s">
        <v>55</v>
      </c>
      <c r="O2097" t="s">
        <v>108</v>
      </c>
      <c r="P2097" t="s">
        <v>108</v>
      </c>
      <c r="Q2097" t="s">
        <v>108</v>
      </c>
      <c r="R2097">
        <v>-1.709E-3</v>
      </c>
      <c r="U2097" t="s">
        <v>3194</v>
      </c>
      <c r="W2097" t="s">
        <v>55</v>
      </c>
      <c r="Y2097">
        <v>1.06314</v>
      </c>
      <c r="Z2097">
        <v>2</v>
      </c>
      <c r="AA2097" t="b">
        <v>0</v>
      </c>
      <c r="AB2097" t="s">
        <v>108</v>
      </c>
      <c r="AD2097" t="b">
        <v>0</v>
      </c>
      <c r="AE2097" t="b">
        <v>0</v>
      </c>
      <c r="AG2097">
        <v>113213379.58485</v>
      </c>
      <c r="AH2097">
        <v>7.322525006803846E-4</v>
      </c>
      <c r="AI2097">
        <v>76727551.093050003</v>
      </c>
      <c r="AJ2097">
        <v>1.4278182887068752E-3</v>
      </c>
      <c r="AK2097">
        <v>19316026.8486</v>
      </c>
      <c r="AL2097">
        <v>2.3193256985559233E-3</v>
      </c>
      <c r="BK2097">
        <v>16096689.0405</v>
      </c>
      <c r="BL2097">
        <v>6.1940276331406714E-3</v>
      </c>
    </row>
    <row r="2098" spans="1:82" x14ac:dyDescent="0.3">
      <c r="A2098" t="s">
        <v>8409</v>
      </c>
      <c r="B2098" t="s">
        <v>49</v>
      </c>
      <c r="D2098" t="s">
        <v>476</v>
      </c>
      <c r="E2098" t="s">
        <v>477</v>
      </c>
      <c r="F2098" t="s">
        <v>3819</v>
      </c>
      <c r="H2098" t="s">
        <v>5000</v>
      </c>
      <c r="R2098">
        <v>0</v>
      </c>
      <c r="S2098" t="s">
        <v>3194</v>
      </c>
      <c r="T2098" t="s">
        <v>3208</v>
      </c>
      <c r="U2098" t="s">
        <v>3194</v>
      </c>
      <c r="V2098" t="s">
        <v>55</v>
      </c>
      <c r="W2098" t="s">
        <v>55</v>
      </c>
      <c r="Y2098">
        <v>2.4539776999999998E-3</v>
      </c>
      <c r="Z2098">
        <v>4</v>
      </c>
      <c r="AA2098" t="b">
        <v>0</v>
      </c>
      <c r="AD2098" t="b">
        <v>0</v>
      </c>
      <c r="AE2098" t="b">
        <v>0</v>
      </c>
      <c r="AG2098">
        <v>613494.42499999993</v>
      </c>
      <c r="AH2098">
        <v>3.9680188729198581E-6</v>
      </c>
    </row>
    <row r="2099" spans="1:82" x14ac:dyDescent="0.3">
      <c r="A2099" t="s">
        <v>8410</v>
      </c>
      <c r="B2099" t="s">
        <v>3210</v>
      </c>
      <c r="C2099" t="s">
        <v>2374</v>
      </c>
      <c r="D2099" t="s">
        <v>1199</v>
      </c>
      <c r="E2099" t="s">
        <v>1200</v>
      </c>
      <c r="F2099" t="s">
        <v>3384</v>
      </c>
      <c r="G2099" t="s">
        <v>53</v>
      </c>
      <c r="H2099" t="s">
        <v>8411</v>
      </c>
      <c r="I2099" t="s">
        <v>3386</v>
      </c>
      <c r="J2099" t="s">
        <v>62</v>
      </c>
      <c r="K2099" t="s">
        <v>4478</v>
      </c>
      <c r="L2099" t="s">
        <v>62</v>
      </c>
      <c r="M2099" t="s">
        <v>4115</v>
      </c>
      <c r="N2099" t="s">
        <v>3215</v>
      </c>
      <c r="O2099" t="s">
        <v>62</v>
      </c>
      <c r="P2099" t="s">
        <v>62</v>
      </c>
      <c r="Q2099" t="s">
        <v>62</v>
      </c>
      <c r="R2099">
        <v>3.4819999999999999E-3</v>
      </c>
      <c r="S2099" t="s">
        <v>3194</v>
      </c>
      <c r="T2099" t="s">
        <v>3194</v>
      </c>
      <c r="U2099" t="s">
        <v>3194</v>
      </c>
      <c r="Y2099">
        <v>0.99934000000000001</v>
      </c>
      <c r="Z2099">
        <v>3</v>
      </c>
      <c r="AA2099" t="b">
        <v>0</v>
      </c>
      <c r="AB2099" t="s">
        <v>62</v>
      </c>
      <c r="AC2099" t="s">
        <v>3215</v>
      </c>
      <c r="AD2099" t="b">
        <v>0</v>
      </c>
      <c r="AE2099" t="b">
        <v>0</v>
      </c>
      <c r="AF2099" t="s">
        <v>62</v>
      </c>
      <c r="CC2099">
        <v>199996.88887999998</v>
      </c>
      <c r="CD2099">
        <v>8.7105684063182591E-4</v>
      </c>
    </row>
    <row r="2100" spans="1:82" x14ac:dyDescent="0.3">
      <c r="A2100" t="s">
        <v>8412</v>
      </c>
      <c r="B2100" t="s">
        <v>49</v>
      </c>
      <c r="C2100" t="s">
        <v>8413</v>
      </c>
      <c r="D2100" t="s">
        <v>8414</v>
      </c>
      <c r="E2100" t="s">
        <v>8415</v>
      </c>
      <c r="F2100" t="s">
        <v>3998</v>
      </c>
      <c r="R2100">
        <v>0</v>
      </c>
      <c r="S2100" t="s">
        <v>3194</v>
      </c>
      <c r="U2100" t="s">
        <v>3194</v>
      </c>
      <c r="Y2100">
        <v>110.7</v>
      </c>
      <c r="Z2100">
        <v>5</v>
      </c>
      <c r="AA2100" t="b">
        <v>0</v>
      </c>
      <c r="AD2100" t="b">
        <v>0</v>
      </c>
      <c r="AE2100" t="b">
        <v>0</v>
      </c>
      <c r="AG2100">
        <v>712008562.5</v>
      </c>
      <c r="AH2100">
        <v>4.605198186895568E-3</v>
      </c>
      <c r="AI2100">
        <v>360869269.5</v>
      </c>
      <c r="AJ2100">
        <v>6.7153940857505373E-3</v>
      </c>
      <c r="AM2100">
        <v>3209635.8000000003</v>
      </c>
      <c r="AN2100">
        <v>6.0264875330932593E-3</v>
      </c>
      <c r="AO2100">
        <v>23685150.600000001</v>
      </c>
      <c r="AP2100">
        <v>5.959537999229169E-3</v>
      </c>
      <c r="AS2100">
        <v>5726289.6000000006</v>
      </c>
      <c r="AT2100">
        <v>3.2587763487188473E-3</v>
      </c>
      <c r="AY2100">
        <v>731062.8</v>
      </c>
      <c r="AZ2100">
        <v>4.0629530651198967E-2</v>
      </c>
      <c r="BA2100">
        <v>2103189.3000000003</v>
      </c>
      <c r="BB2100">
        <v>3.0274550726645168E-3</v>
      </c>
      <c r="BC2100">
        <v>7392546</v>
      </c>
      <c r="BD2100">
        <v>6.766485390565566E-3</v>
      </c>
      <c r="BE2100">
        <v>2886059.7</v>
      </c>
      <c r="BF2100">
        <v>7.2305273953930261E-3</v>
      </c>
      <c r="BG2100">
        <v>427744.8</v>
      </c>
      <c r="BH2100">
        <v>3.6054400891659998E-3</v>
      </c>
      <c r="BK2100">
        <v>9825842.7000000011</v>
      </c>
      <c r="BL2100">
        <v>3.7809975113244194E-3</v>
      </c>
      <c r="BM2100">
        <v>2546653.5</v>
      </c>
      <c r="BN2100">
        <v>4.6695450652020267E-3</v>
      </c>
      <c r="BO2100">
        <v>2369201.4</v>
      </c>
      <c r="BP2100">
        <v>6.1046155546993063E-3</v>
      </c>
      <c r="BS2100">
        <v>18179707.5</v>
      </c>
      <c r="BT2100">
        <v>3.7518026140521371E-3</v>
      </c>
      <c r="CA2100">
        <v>2844768.6</v>
      </c>
      <c r="CB2100">
        <v>3.126295113240266E-3</v>
      </c>
    </row>
    <row r="2101" spans="1:82" x14ac:dyDescent="0.3">
      <c r="A2101" t="s">
        <v>8416</v>
      </c>
      <c r="B2101" t="s">
        <v>49</v>
      </c>
      <c r="C2101" t="s">
        <v>2376</v>
      </c>
      <c r="D2101" t="s">
        <v>2377</v>
      </c>
      <c r="E2101" t="s">
        <v>2378</v>
      </c>
      <c r="F2101" t="s">
        <v>3914</v>
      </c>
      <c r="G2101" t="s">
        <v>53</v>
      </c>
      <c r="H2101" t="s">
        <v>8417</v>
      </c>
      <c r="I2101" t="s">
        <v>5692</v>
      </c>
      <c r="J2101" t="s">
        <v>55</v>
      </c>
      <c r="K2101" t="s">
        <v>3256</v>
      </c>
      <c r="L2101" t="s">
        <v>55</v>
      </c>
      <c r="M2101" t="s">
        <v>4627</v>
      </c>
      <c r="N2101" t="s">
        <v>3193</v>
      </c>
      <c r="O2101" t="s">
        <v>54</v>
      </c>
      <c r="P2101" t="s">
        <v>54</v>
      </c>
      <c r="Q2101" t="s">
        <v>54</v>
      </c>
      <c r="R2101">
        <v>7.1760000000000001E-3</v>
      </c>
      <c r="S2101" t="s">
        <v>3194</v>
      </c>
      <c r="V2101" t="s">
        <v>55</v>
      </c>
      <c r="Y2101">
        <v>1.0216099999999999</v>
      </c>
      <c r="Z2101">
        <v>4</v>
      </c>
      <c r="AA2101" t="b">
        <v>0</v>
      </c>
      <c r="AB2101" t="s">
        <v>54</v>
      </c>
      <c r="AC2101" t="s">
        <v>3193</v>
      </c>
      <c r="AD2101" t="b">
        <v>1</v>
      </c>
      <c r="AE2101" t="b">
        <v>0</v>
      </c>
      <c r="AG2101">
        <v>71627768.491999984</v>
      </c>
      <c r="AH2101">
        <v>4.6328104318371004E-4</v>
      </c>
      <c r="AI2101">
        <v>27627853.561199997</v>
      </c>
      <c r="AJ2101">
        <v>5.1412503110593731E-4</v>
      </c>
      <c r="AS2101">
        <v>2046507.6711999997</v>
      </c>
      <c r="AT2101">
        <v>1.1646478369480729E-3</v>
      </c>
      <c r="BE2101">
        <v>1023253.8355999999</v>
      </c>
      <c r="BF2101">
        <v>2.563586917743521E-3</v>
      </c>
    </row>
    <row r="2102" spans="1:82" x14ac:dyDescent="0.3">
      <c r="A2102" t="s">
        <v>8418</v>
      </c>
      <c r="B2102" t="s">
        <v>49</v>
      </c>
      <c r="C2102" t="s">
        <v>606</v>
      </c>
      <c r="D2102" t="s">
        <v>607</v>
      </c>
      <c r="E2102" t="s">
        <v>608</v>
      </c>
      <c r="F2102" t="s">
        <v>3188</v>
      </c>
      <c r="G2102" t="s">
        <v>53</v>
      </c>
      <c r="H2102" t="s">
        <v>8419</v>
      </c>
      <c r="I2102" t="s">
        <v>5473</v>
      </c>
      <c r="J2102" t="s">
        <v>107</v>
      </c>
      <c r="K2102" t="s">
        <v>7198</v>
      </c>
      <c r="L2102" t="s">
        <v>55</v>
      </c>
      <c r="M2102" t="s">
        <v>5473</v>
      </c>
      <c r="N2102" t="s">
        <v>3498</v>
      </c>
      <c r="O2102" t="s">
        <v>107</v>
      </c>
      <c r="P2102" t="s">
        <v>107</v>
      </c>
      <c r="Q2102" t="s">
        <v>107</v>
      </c>
      <c r="R2102">
        <v>2.398E-3</v>
      </c>
      <c r="S2102" t="s">
        <v>3194</v>
      </c>
      <c r="T2102" t="s">
        <v>3194</v>
      </c>
      <c r="U2102" t="s">
        <v>3194</v>
      </c>
      <c r="Y2102">
        <v>0.94847999999999999</v>
      </c>
      <c r="Z2102">
        <v>3</v>
      </c>
      <c r="AA2102" t="b">
        <v>0</v>
      </c>
      <c r="AB2102" t="s">
        <v>107</v>
      </c>
      <c r="AC2102" t="s">
        <v>3498</v>
      </c>
      <c r="AD2102" t="b">
        <v>0</v>
      </c>
      <c r="AE2102" t="b">
        <v>0</v>
      </c>
      <c r="AI2102">
        <v>4751817.8080000002</v>
      </c>
      <c r="AJ2102">
        <v>8.8426285919608583E-5</v>
      </c>
      <c r="AS2102">
        <v>2375908.9040000001</v>
      </c>
      <c r="AT2102">
        <v>1.352106911090511E-3</v>
      </c>
    </row>
    <row r="2103" spans="1:82" x14ac:dyDescent="0.3">
      <c r="A2103" t="s">
        <v>8420</v>
      </c>
      <c r="B2103" t="s">
        <v>49</v>
      </c>
      <c r="C2103" t="s">
        <v>1740</v>
      </c>
      <c r="D2103" t="s">
        <v>463</v>
      </c>
      <c r="E2103" t="s">
        <v>464</v>
      </c>
      <c r="F2103" t="s">
        <v>3271</v>
      </c>
      <c r="G2103" t="s">
        <v>53</v>
      </c>
      <c r="H2103" t="s">
        <v>7184</v>
      </c>
      <c r="I2103" t="s">
        <v>3256</v>
      </c>
      <c r="J2103" t="s">
        <v>55</v>
      </c>
      <c r="K2103" t="s">
        <v>3789</v>
      </c>
      <c r="L2103" t="s">
        <v>108</v>
      </c>
      <c r="M2103" t="s">
        <v>4468</v>
      </c>
      <c r="N2103" t="s">
        <v>3309</v>
      </c>
      <c r="O2103" t="s">
        <v>108</v>
      </c>
      <c r="P2103" t="s">
        <v>108</v>
      </c>
      <c r="Q2103" t="s">
        <v>108</v>
      </c>
      <c r="R2103">
        <v>-2.496E-3</v>
      </c>
      <c r="S2103" t="s">
        <v>3194</v>
      </c>
      <c r="Y2103">
        <v>1.0420099999999999</v>
      </c>
      <c r="Z2103">
        <v>2</v>
      </c>
      <c r="AA2103" t="b">
        <v>0</v>
      </c>
      <c r="AC2103" t="s">
        <v>3309</v>
      </c>
      <c r="AD2103" t="b">
        <v>0</v>
      </c>
      <c r="AE2103" t="b">
        <v>0</v>
      </c>
      <c r="AF2103" t="s">
        <v>108</v>
      </c>
      <c r="AG2103">
        <v>145046898.98909998</v>
      </c>
      <c r="AH2103">
        <v>9.3814843166219338E-4</v>
      </c>
      <c r="AI2103">
        <v>53247760.274999991</v>
      </c>
      <c r="AJ2103">
        <v>9.9088430257760515E-4</v>
      </c>
      <c r="AK2103">
        <v>14696381.835899998</v>
      </c>
      <c r="AL2103">
        <v>1.7646328789537704E-3</v>
      </c>
    </row>
    <row r="2104" spans="1:82" x14ac:dyDescent="0.3">
      <c r="A2104" t="s">
        <v>8421</v>
      </c>
      <c r="B2104" t="s">
        <v>49</v>
      </c>
      <c r="C2104" t="s">
        <v>1492</v>
      </c>
      <c r="D2104" t="s">
        <v>1493</v>
      </c>
      <c r="E2104" t="s">
        <v>1494</v>
      </c>
      <c r="F2104" t="s">
        <v>3500</v>
      </c>
      <c r="G2104" t="s">
        <v>67</v>
      </c>
      <c r="H2104" t="s">
        <v>8422</v>
      </c>
      <c r="I2104" t="s">
        <v>5392</v>
      </c>
      <c r="J2104" t="s">
        <v>55</v>
      </c>
      <c r="K2104" t="s">
        <v>4361</v>
      </c>
      <c r="L2104" t="s">
        <v>55</v>
      </c>
      <c r="M2104" t="s">
        <v>5969</v>
      </c>
      <c r="N2104" t="s">
        <v>3215</v>
      </c>
      <c r="O2104" t="s">
        <v>62</v>
      </c>
      <c r="P2104" t="s">
        <v>62</v>
      </c>
      <c r="Q2104" t="s">
        <v>62</v>
      </c>
      <c r="R2104">
        <v>1.481E-2</v>
      </c>
      <c r="S2104" t="s">
        <v>3194</v>
      </c>
      <c r="U2104" t="s">
        <v>55</v>
      </c>
      <c r="V2104" t="s">
        <v>55</v>
      </c>
      <c r="Y2104">
        <v>0.8946599999999999</v>
      </c>
      <c r="Z2104">
        <v>4</v>
      </c>
      <c r="AA2104" t="b">
        <v>0</v>
      </c>
      <c r="AC2104" t="s">
        <v>3215</v>
      </c>
      <c r="AD2104" t="b">
        <v>0</v>
      </c>
      <c r="AE2104" t="b">
        <v>0</v>
      </c>
      <c r="AG2104">
        <v>9443996.5892999992</v>
      </c>
      <c r="AH2104">
        <v>6.1082799085147629E-5</v>
      </c>
      <c r="AI2104">
        <v>2248570.6164999995</v>
      </c>
      <c r="AJ2104">
        <v>4.1843512583818217E-5</v>
      </c>
      <c r="BC2104">
        <v>2698284.7397999996</v>
      </c>
      <c r="BD2104">
        <v>2.4697721558232721E-3</v>
      </c>
    </row>
    <row r="2105" spans="1:82" x14ac:dyDescent="0.3">
      <c r="A2105" t="s">
        <v>8423</v>
      </c>
      <c r="B2105" t="s">
        <v>49</v>
      </c>
      <c r="C2105" t="s">
        <v>560</v>
      </c>
      <c r="D2105" t="s">
        <v>561</v>
      </c>
      <c r="E2105" t="s">
        <v>562</v>
      </c>
      <c r="F2105" t="s">
        <v>3188</v>
      </c>
      <c r="G2105" t="s">
        <v>53</v>
      </c>
      <c r="H2105" t="s">
        <v>8424</v>
      </c>
      <c r="I2105" t="s">
        <v>4952</v>
      </c>
      <c r="J2105" t="s">
        <v>68</v>
      </c>
      <c r="K2105" t="s">
        <v>6436</v>
      </c>
      <c r="L2105" t="s">
        <v>55</v>
      </c>
      <c r="M2105" t="s">
        <v>5632</v>
      </c>
      <c r="N2105" t="s">
        <v>3207</v>
      </c>
      <c r="O2105" t="s">
        <v>68</v>
      </c>
      <c r="P2105" t="s">
        <v>68</v>
      </c>
      <c r="Q2105" t="s">
        <v>68</v>
      </c>
      <c r="R2105">
        <v>7.490000000000001E-3</v>
      </c>
      <c r="S2105" t="s">
        <v>3194</v>
      </c>
      <c r="T2105" t="s">
        <v>55</v>
      </c>
      <c r="U2105" t="s">
        <v>3194</v>
      </c>
      <c r="Y2105">
        <v>0.86143000000000003</v>
      </c>
      <c r="Z2105">
        <v>4</v>
      </c>
      <c r="AA2105" t="b">
        <v>0</v>
      </c>
      <c r="AB2105" t="s">
        <v>68</v>
      </c>
      <c r="AC2105" t="s">
        <v>3207</v>
      </c>
      <c r="AD2105" t="b">
        <v>0</v>
      </c>
      <c r="AE2105" t="b">
        <v>0</v>
      </c>
      <c r="AG2105">
        <v>49551872.627400003</v>
      </c>
      <c r="AH2105">
        <v>3.2049641816067712E-4</v>
      </c>
      <c r="AI2105">
        <v>18018862.773600001</v>
      </c>
      <c r="AJ2105">
        <v>3.3531191134518029E-4</v>
      </c>
    </row>
    <row r="2106" spans="1:82" x14ac:dyDescent="0.3">
      <c r="A2106" t="s">
        <v>8425</v>
      </c>
      <c r="B2106" t="s">
        <v>49</v>
      </c>
      <c r="C2106" t="s">
        <v>1729</v>
      </c>
      <c r="D2106" t="s">
        <v>105</v>
      </c>
      <c r="E2106" t="s">
        <v>106</v>
      </c>
      <c r="F2106" t="s">
        <v>3254</v>
      </c>
      <c r="G2106" t="s">
        <v>53</v>
      </c>
      <c r="H2106" t="s">
        <v>8426</v>
      </c>
      <c r="I2106" t="s">
        <v>3371</v>
      </c>
      <c r="J2106" t="s">
        <v>55</v>
      </c>
      <c r="K2106" t="s">
        <v>7869</v>
      </c>
      <c r="L2106" t="s">
        <v>55</v>
      </c>
      <c r="M2106" t="s">
        <v>7869</v>
      </c>
      <c r="N2106" t="s">
        <v>55</v>
      </c>
      <c r="O2106" t="s">
        <v>107</v>
      </c>
      <c r="P2106" t="s">
        <v>107</v>
      </c>
      <c r="Q2106" t="s">
        <v>108</v>
      </c>
      <c r="R2106">
        <v>4.6699999999999997E-4</v>
      </c>
      <c r="S2106" t="s">
        <v>3194</v>
      </c>
      <c r="T2106" t="s">
        <v>3194</v>
      </c>
      <c r="U2106" t="s">
        <v>3194</v>
      </c>
      <c r="V2106" t="s">
        <v>55</v>
      </c>
      <c r="W2106" t="s">
        <v>55</v>
      </c>
      <c r="X2106" t="s">
        <v>55</v>
      </c>
      <c r="Y2106">
        <v>0.7946899999999999</v>
      </c>
      <c r="Z2106">
        <v>3</v>
      </c>
      <c r="AA2106" t="b">
        <v>0</v>
      </c>
      <c r="AD2106" t="b">
        <v>0</v>
      </c>
      <c r="AE2106" t="b">
        <v>0</v>
      </c>
      <c r="AG2106">
        <v>247396858.91599998</v>
      </c>
      <c r="AH2106">
        <v>1.6001374507678364E-3</v>
      </c>
      <c r="AI2106">
        <v>95766526.03199999</v>
      </c>
      <c r="AJ2106">
        <v>1.7821134047219492E-3</v>
      </c>
    </row>
    <row r="2107" spans="1:82" x14ac:dyDescent="0.3">
      <c r="A2107" t="s">
        <v>8427</v>
      </c>
      <c r="B2107" t="s">
        <v>49</v>
      </c>
      <c r="C2107" t="s">
        <v>2353</v>
      </c>
      <c r="D2107" t="s">
        <v>1820</v>
      </c>
      <c r="E2107" t="s">
        <v>1821</v>
      </c>
      <c r="F2107" t="s">
        <v>3346</v>
      </c>
      <c r="G2107" t="s">
        <v>53</v>
      </c>
      <c r="H2107" t="s">
        <v>8428</v>
      </c>
      <c r="I2107" t="s">
        <v>3226</v>
      </c>
      <c r="J2107" t="s">
        <v>55</v>
      </c>
      <c r="K2107" t="s">
        <v>8429</v>
      </c>
      <c r="L2107" t="s">
        <v>55</v>
      </c>
      <c r="M2107" t="s">
        <v>8429</v>
      </c>
      <c r="N2107" t="s">
        <v>55</v>
      </c>
      <c r="O2107" t="s">
        <v>55</v>
      </c>
      <c r="P2107" t="s">
        <v>55</v>
      </c>
      <c r="Q2107" t="s">
        <v>55</v>
      </c>
      <c r="R2107">
        <v>2.1554E-2</v>
      </c>
      <c r="Y2107">
        <v>0.96850999999999998</v>
      </c>
      <c r="Z2107">
        <v>5</v>
      </c>
      <c r="AA2107" t="b">
        <v>0</v>
      </c>
      <c r="AD2107" t="b">
        <v>0</v>
      </c>
      <c r="AE2107" t="b">
        <v>0</v>
      </c>
      <c r="AG2107">
        <v>43292397</v>
      </c>
      <c r="AH2107">
        <v>2.800107732844338E-4</v>
      </c>
      <c r="AI2107">
        <v>20338710</v>
      </c>
      <c r="AJ2107">
        <v>3.7848180598762599E-4</v>
      </c>
      <c r="AK2107">
        <v>2324424</v>
      </c>
      <c r="AL2107">
        <v>2.7909964920818552E-4</v>
      </c>
      <c r="AS2107">
        <v>3680338</v>
      </c>
      <c r="AT2107">
        <v>2.0944449665436455E-3</v>
      </c>
      <c r="BA2107">
        <v>4551997</v>
      </c>
      <c r="BB2107">
        <v>6.5524137120722614E-3</v>
      </c>
      <c r="BC2107">
        <v>1355914</v>
      </c>
      <c r="BD2107">
        <v>1.2410842315845338E-3</v>
      </c>
      <c r="BS2107">
        <v>7263825</v>
      </c>
      <c r="BT2107">
        <v>1.4990580911721087E-3</v>
      </c>
      <c r="BY2107">
        <v>9007143</v>
      </c>
      <c r="BZ2107">
        <v>2.041083724986589E-2</v>
      </c>
    </row>
    <row r="2108" spans="1:82" x14ac:dyDescent="0.3">
      <c r="A2108" t="s">
        <v>8430</v>
      </c>
      <c r="B2108" t="s">
        <v>49</v>
      </c>
      <c r="D2108" t="s">
        <v>4685</v>
      </c>
      <c r="E2108" t="s">
        <v>4686</v>
      </c>
      <c r="F2108" t="s">
        <v>3819</v>
      </c>
      <c r="H2108" t="s">
        <v>8431</v>
      </c>
      <c r="R2108">
        <v>0</v>
      </c>
      <c r="S2108" t="s">
        <v>3208</v>
      </c>
      <c r="T2108" t="s">
        <v>3208</v>
      </c>
      <c r="U2108" t="s">
        <v>3208</v>
      </c>
      <c r="Y2108">
        <v>0</v>
      </c>
      <c r="Z2108">
        <v>4</v>
      </c>
      <c r="AA2108" t="b">
        <v>0</v>
      </c>
      <c r="AD2108" t="b">
        <v>0</v>
      </c>
      <c r="AE2108" t="b">
        <v>0</v>
      </c>
      <c r="AG2108">
        <v>0</v>
      </c>
      <c r="AH2108">
        <v>0</v>
      </c>
    </row>
    <row r="2109" spans="1:82" x14ac:dyDescent="0.3">
      <c r="A2109" t="s">
        <v>8432</v>
      </c>
      <c r="B2109" t="s">
        <v>49</v>
      </c>
      <c r="C2109" t="s">
        <v>2343</v>
      </c>
      <c r="D2109" t="s">
        <v>917</v>
      </c>
      <c r="E2109" t="s">
        <v>918</v>
      </c>
      <c r="F2109" t="s">
        <v>3223</v>
      </c>
      <c r="G2109" t="s">
        <v>53</v>
      </c>
      <c r="H2109" t="s">
        <v>8433</v>
      </c>
      <c r="I2109" t="s">
        <v>8434</v>
      </c>
      <c r="J2109" t="s">
        <v>54</v>
      </c>
      <c r="K2109" t="s">
        <v>8435</v>
      </c>
      <c r="L2109" t="s">
        <v>54</v>
      </c>
      <c r="M2109" t="s">
        <v>6376</v>
      </c>
      <c r="N2109" t="s">
        <v>3193</v>
      </c>
      <c r="O2109" t="s">
        <v>54</v>
      </c>
      <c r="P2109" t="s">
        <v>54</v>
      </c>
      <c r="Q2109" t="s">
        <v>54</v>
      </c>
      <c r="R2109">
        <v>2.8479999999999998E-3</v>
      </c>
      <c r="S2109" t="s">
        <v>3194</v>
      </c>
      <c r="T2109" t="s">
        <v>3194</v>
      </c>
      <c r="U2109" t="s">
        <v>3194</v>
      </c>
      <c r="X2109" t="s">
        <v>55</v>
      </c>
      <c r="Y2109">
        <v>0.99251999999999996</v>
      </c>
      <c r="Z2109">
        <v>4</v>
      </c>
      <c r="AA2109" t="b">
        <v>0</v>
      </c>
      <c r="AB2109" t="s">
        <v>54</v>
      </c>
      <c r="AC2109" t="s">
        <v>3193</v>
      </c>
      <c r="AD2109" t="b">
        <v>0</v>
      </c>
      <c r="AE2109" t="b">
        <v>0</v>
      </c>
      <c r="AF2109" t="s">
        <v>54</v>
      </c>
      <c r="BS2109">
        <v>11923061.918399999</v>
      </c>
      <c r="BT2109">
        <v>2.4605992628296469E-3</v>
      </c>
    </row>
    <row r="2110" spans="1:82" x14ac:dyDescent="0.3">
      <c r="A2110" t="s">
        <v>8436</v>
      </c>
      <c r="B2110" t="s">
        <v>3210</v>
      </c>
      <c r="C2110" t="s">
        <v>1919</v>
      </c>
      <c r="D2110" t="s">
        <v>84</v>
      </c>
      <c r="E2110" t="s">
        <v>85</v>
      </c>
      <c r="F2110" t="s">
        <v>3375</v>
      </c>
      <c r="G2110" t="s">
        <v>53</v>
      </c>
      <c r="H2110" t="s">
        <v>6469</v>
      </c>
      <c r="I2110" t="s">
        <v>4071</v>
      </c>
      <c r="J2110" t="s">
        <v>55</v>
      </c>
      <c r="K2110" t="s">
        <v>8437</v>
      </c>
      <c r="L2110" t="s">
        <v>48</v>
      </c>
      <c r="M2110" t="s">
        <v>4071</v>
      </c>
      <c r="N2110" t="s">
        <v>3237</v>
      </c>
      <c r="O2110" t="s">
        <v>48</v>
      </c>
      <c r="P2110" t="s">
        <v>48</v>
      </c>
      <c r="Q2110" t="s">
        <v>48</v>
      </c>
      <c r="R2110">
        <v>2.5430000000000001E-3</v>
      </c>
      <c r="S2110" t="s">
        <v>3194</v>
      </c>
      <c r="T2110" t="s">
        <v>3208</v>
      </c>
      <c r="U2110" t="s">
        <v>3194</v>
      </c>
      <c r="Y2110">
        <v>0.91050781000000003</v>
      </c>
      <c r="Z2110">
        <v>2</v>
      </c>
      <c r="AA2110" t="b">
        <v>0</v>
      </c>
      <c r="AB2110" t="s">
        <v>129</v>
      </c>
      <c r="AC2110" t="s">
        <v>3237</v>
      </c>
      <c r="AD2110" t="b">
        <v>1</v>
      </c>
      <c r="AE2110" t="b">
        <v>0</v>
      </c>
      <c r="AF2110" t="s">
        <v>48</v>
      </c>
      <c r="CC2110">
        <v>1184636.9289300002</v>
      </c>
      <c r="CD2110">
        <v>5.1595107623333891E-3</v>
      </c>
    </row>
    <row r="2111" spans="1:82" x14ac:dyDescent="0.3">
      <c r="A2111" t="s">
        <v>8438</v>
      </c>
      <c r="B2111" t="s">
        <v>49</v>
      </c>
      <c r="C2111" t="s">
        <v>1911</v>
      </c>
      <c r="D2111" t="s">
        <v>1912</v>
      </c>
      <c r="E2111" t="s">
        <v>1913</v>
      </c>
      <c r="F2111" t="s">
        <v>3244</v>
      </c>
      <c r="G2111" t="s">
        <v>53</v>
      </c>
      <c r="H2111" t="s">
        <v>3569</v>
      </c>
      <c r="I2111" t="s">
        <v>8437</v>
      </c>
      <c r="J2111" t="s">
        <v>54</v>
      </c>
      <c r="K2111" t="s">
        <v>8439</v>
      </c>
      <c r="L2111" t="s">
        <v>76</v>
      </c>
      <c r="M2111" t="s">
        <v>4565</v>
      </c>
      <c r="N2111" t="s">
        <v>3409</v>
      </c>
      <c r="O2111" t="s">
        <v>76</v>
      </c>
      <c r="P2111" t="s">
        <v>76</v>
      </c>
      <c r="Q2111" t="s">
        <v>54</v>
      </c>
      <c r="R2111">
        <v>7.4549999999999998E-3</v>
      </c>
      <c r="S2111" t="s">
        <v>3201</v>
      </c>
      <c r="T2111" t="s">
        <v>3194</v>
      </c>
      <c r="U2111" t="s">
        <v>3194</v>
      </c>
      <c r="Y2111">
        <v>1.0071299999999999</v>
      </c>
      <c r="Z2111">
        <v>4</v>
      </c>
      <c r="AA2111" t="b">
        <v>0</v>
      </c>
      <c r="AB2111" t="s">
        <v>54</v>
      </c>
      <c r="AC2111" t="s">
        <v>3409</v>
      </c>
      <c r="AD2111" t="b">
        <v>0</v>
      </c>
      <c r="AE2111" t="b">
        <v>0</v>
      </c>
      <c r="AF2111" t="s">
        <v>76</v>
      </c>
      <c r="AI2111">
        <v>11569361.358524198</v>
      </c>
      <c r="AJ2111">
        <v>2.1529353538634911E-4</v>
      </c>
      <c r="BA2111">
        <v>1225027.2328799998</v>
      </c>
      <c r="BB2111">
        <v>1.7633766538916547E-3</v>
      </c>
      <c r="BE2111">
        <v>2654225.6712399996</v>
      </c>
      <c r="BF2111">
        <v>6.6497070138418343E-3</v>
      </c>
      <c r="BK2111">
        <v>11933806.960305998</v>
      </c>
      <c r="BL2111">
        <v>4.592144999180885E-3</v>
      </c>
    </row>
    <row r="2112" spans="1:82" x14ac:dyDescent="0.3">
      <c r="A2112" t="s">
        <v>8440</v>
      </c>
      <c r="B2112" t="s">
        <v>3210</v>
      </c>
      <c r="C2112" t="s">
        <v>1918</v>
      </c>
      <c r="D2112" t="s">
        <v>1226</v>
      </c>
      <c r="E2112" t="s">
        <v>1227</v>
      </c>
      <c r="F2112" t="s">
        <v>3244</v>
      </c>
      <c r="G2112" t="s">
        <v>53</v>
      </c>
      <c r="H2112" t="s">
        <v>6424</v>
      </c>
      <c r="I2112" t="s">
        <v>3676</v>
      </c>
      <c r="J2112" t="s">
        <v>56</v>
      </c>
      <c r="K2112" t="s">
        <v>8441</v>
      </c>
      <c r="L2112" t="s">
        <v>56</v>
      </c>
      <c r="M2112" t="s">
        <v>3676</v>
      </c>
      <c r="N2112" t="s">
        <v>3193</v>
      </c>
      <c r="O2112" t="s">
        <v>56</v>
      </c>
      <c r="P2112" t="s">
        <v>54</v>
      </c>
      <c r="Q2112" t="s">
        <v>56</v>
      </c>
      <c r="R2112">
        <v>6.9680000000000011E-3</v>
      </c>
      <c r="S2112" t="s">
        <v>3201</v>
      </c>
      <c r="T2112" t="s">
        <v>3194</v>
      </c>
      <c r="U2112" t="s">
        <v>3194</v>
      </c>
      <c r="V2112" t="s">
        <v>55</v>
      </c>
      <c r="W2112" t="s">
        <v>55</v>
      </c>
      <c r="X2112" t="s">
        <v>55</v>
      </c>
      <c r="Y2112">
        <v>1.0103499999999999</v>
      </c>
      <c r="Z2112">
        <v>4</v>
      </c>
      <c r="AA2112" t="b">
        <v>0</v>
      </c>
      <c r="AB2112" t="s">
        <v>56</v>
      </c>
      <c r="AC2112" t="s">
        <v>3193</v>
      </c>
      <c r="AD2112" t="b">
        <v>0</v>
      </c>
      <c r="AE2112" t="b">
        <v>0</v>
      </c>
      <c r="AF2112" t="s">
        <v>56</v>
      </c>
      <c r="CC2112">
        <v>202913.55555999998</v>
      </c>
      <c r="CD2112">
        <v>8.8375995055360709E-4</v>
      </c>
    </row>
    <row r="2113" spans="1:82" x14ac:dyDescent="0.3">
      <c r="A2113" t="s">
        <v>8442</v>
      </c>
      <c r="B2113" t="s">
        <v>49</v>
      </c>
      <c r="C2113" t="s">
        <v>1914</v>
      </c>
      <c r="D2113" t="s">
        <v>150</v>
      </c>
      <c r="E2113" t="s">
        <v>151</v>
      </c>
      <c r="F2113" t="s">
        <v>3254</v>
      </c>
      <c r="G2113" t="s">
        <v>53</v>
      </c>
      <c r="H2113" t="s">
        <v>8443</v>
      </c>
      <c r="I2113" t="s">
        <v>3371</v>
      </c>
      <c r="J2113" t="s">
        <v>55</v>
      </c>
      <c r="K2113" t="s">
        <v>5694</v>
      </c>
      <c r="L2113" t="s">
        <v>55</v>
      </c>
      <c r="M2113" t="s">
        <v>5694</v>
      </c>
      <c r="N2113" t="s">
        <v>55</v>
      </c>
      <c r="O2113" t="s">
        <v>56</v>
      </c>
      <c r="P2113" t="s">
        <v>56</v>
      </c>
      <c r="Q2113" t="s">
        <v>63</v>
      </c>
      <c r="R2113">
        <v>1.6850000000000001E-3</v>
      </c>
      <c r="S2113" t="s">
        <v>3194</v>
      </c>
      <c r="T2113" t="s">
        <v>3194</v>
      </c>
      <c r="U2113" t="s">
        <v>3194</v>
      </c>
      <c r="V2113" t="s">
        <v>55</v>
      </c>
      <c r="W2113" t="s">
        <v>55</v>
      </c>
      <c r="X2113" t="s">
        <v>55</v>
      </c>
      <c r="Y2113">
        <v>0.89344999999999997</v>
      </c>
      <c r="Z2113">
        <v>4</v>
      </c>
      <c r="AA2113" t="b">
        <v>0</v>
      </c>
      <c r="AD2113" t="b">
        <v>0</v>
      </c>
      <c r="AE2113" t="b">
        <v>0</v>
      </c>
      <c r="BG2113">
        <v>232923.84931399999</v>
      </c>
      <c r="BH2113">
        <v>1.9633037830957992E-3</v>
      </c>
    </row>
    <row r="2114" spans="1:82" x14ac:dyDescent="0.3">
      <c r="A2114" t="s">
        <v>8444</v>
      </c>
      <c r="B2114" t="s">
        <v>3210</v>
      </c>
      <c r="C2114" t="s">
        <v>2256</v>
      </c>
      <c r="D2114" t="s">
        <v>2257</v>
      </c>
      <c r="E2114" t="s">
        <v>2258</v>
      </c>
      <c r="F2114" t="s">
        <v>3346</v>
      </c>
      <c r="G2114" t="s">
        <v>53</v>
      </c>
      <c r="H2114" t="s">
        <v>8445</v>
      </c>
      <c r="I2114" t="s">
        <v>3574</v>
      </c>
      <c r="J2114" t="s">
        <v>63</v>
      </c>
      <c r="K2114" t="s">
        <v>6194</v>
      </c>
      <c r="L2114" t="s">
        <v>55</v>
      </c>
      <c r="M2114" t="s">
        <v>5413</v>
      </c>
      <c r="N2114" t="s">
        <v>3470</v>
      </c>
      <c r="O2114" t="s">
        <v>63</v>
      </c>
      <c r="P2114" t="s">
        <v>63</v>
      </c>
      <c r="Q2114" t="s">
        <v>63</v>
      </c>
      <c r="R2114">
        <v>1.0574E-2</v>
      </c>
      <c r="S2114" t="s">
        <v>3194</v>
      </c>
      <c r="T2114" t="s">
        <v>3194</v>
      </c>
      <c r="U2114" t="s">
        <v>3194</v>
      </c>
      <c r="Y2114">
        <v>0.87343999999999999</v>
      </c>
      <c r="AA2114" t="b">
        <v>0</v>
      </c>
      <c r="AB2114" t="s">
        <v>68</v>
      </c>
      <c r="AC2114" t="s">
        <v>3470</v>
      </c>
      <c r="AD2114" t="b">
        <v>1</v>
      </c>
      <c r="AE2114" t="b">
        <v>0</v>
      </c>
      <c r="CC2114">
        <v>1320993.3333000001</v>
      </c>
      <c r="CD2114">
        <v>5.7533908944474108E-3</v>
      </c>
    </row>
    <row r="2115" spans="1:82" x14ac:dyDescent="0.3">
      <c r="A2115" t="s">
        <v>8446</v>
      </c>
      <c r="B2115" t="s">
        <v>49</v>
      </c>
      <c r="C2115" t="s">
        <v>8447</v>
      </c>
      <c r="D2115" t="s">
        <v>659</v>
      </c>
      <c r="E2115" t="s">
        <v>660</v>
      </c>
      <c r="F2115" t="s">
        <v>3998</v>
      </c>
      <c r="R2115">
        <v>0</v>
      </c>
      <c r="S2115" t="s">
        <v>3194</v>
      </c>
      <c r="T2115" t="s">
        <v>3194</v>
      </c>
      <c r="U2115" t="s">
        <v>3194</v>
      </c>
      <c r="V2115" t="s">
        <v>55</v>
      </c>
      <c r="Y2115">
        <v>17.3</v>
      </c>
      <c r="Z2115">
        <v>4</v>
      </c>
      <c r="AA2115" t="b">
        <v>0</v>
      </c>
      <c r="AD2115" t="b">
        <v>0</v>
      </c>
      <c r="AE2115" t="b">
        <v>0</v>
      </c>
      <c r="AG2115">
        <v>24481904.699999999</v>
      </c>
      <c r="AH2115">
        <v>1.5834644282973785E-4</v>
      </c>
      <c r="AI2115">
        <v>4750407</v>
      </c>
      <c r="AJ2115">
        <v>8.8400032280132825E-5</v>
      </c>
      <c r="AK2115">
        <v>2044323.7000000002</v>
      </c>
      <c r="AL2115">
        <v>2.4546727599524865E-4</v>
      </c>
      <c r="AO2115">
        <v>912280.9</v>
      </c>
      <c r="AP2115">
        <v>2.2954351362752093E-4</v>
      </c>
      <c r="CA2115">
        <v>974093.8</v>
      </c>
      <c r="CB2115">
        <v>1.0704929345668542E-3</v>
      </c>
    </row>
    <row r="2116" spans="1:82" x14ac:dyDescent="0.3">
      <c r="A2116" t="s">
        <v>8448</v>
      </c>
      <c r="B2116" t="s">
        <v>49</v>
      </c>
      <c r="C2116" t="s">
        <v>3090</v>
      </c>
      <c r="D2116" t="s">
        <v>993</v>
      </c>
      <c r="E2116" t="s">
        <v>994</v>
      </c>
      <c r="F2116" t="s">
        <v>3271</v>
      </c>
      <c r="G2116" t="s">
        <v>53</v>
      </c>
      <c r="H2116" t="s">
        <v>8449</v>
      </c>
      <c r="I2116" t="s">
        <v>5403</v>
      </c>
      <c r="J2116" t="s">
        <v>55</v>
      </c>
      <c r="K2116" t="s">
        <v>3794</v>
      </c>
      <c r="L2116" t="s">
        <v>108</v>
      </c>
      <c r="M2116" t="s">
        <v>5076</v>
      </c>
      <c r="N2116" t="s">
        <v>55</v>
      </c>
      <c r="O2116" t="s">
        <v>108</v>
      </c>
      <c r="P2116" t="s">
        <v>108</v>
      </c>
      <c r="Q2116" t="s">
        <v>108</v>
      </c>
      <c r="R2116">
        <v>3.6000000000000001E-5</v>
      </c>
      <c r="S2116" t="s">
        <v>3194</v>
      </c>
      <c r="T2116" t="s">
        <v>3194</v>
      </c>
      <c r="U2116" t="s">
        <v>55</v>
      </c>
      <c r="V2116" t="s">
        <v>55</v>
      </c>
      <c r="W2116" t="s">
        <v>55</v>
      </c>
      <c r="Y2116">
        <v>0.81145999999999996</v>
      </c>
      <c r="AA2116" t="b">
        <v>0</v>
      </c>
      <c r="AD2116" t="b">
        <v>0</v>
      </c>
      <c r="AE2116" t="b">
        <v>0</v>
      </c>
      <c r="AF2116" t="s">
        <v>108</v>
      </c>
      <c r="AG2116">
        <v>21683538.163139999</v>
      </c>
      <c r="AH2116">
        <v>1.4024689574484319E-4</v>
      </c>
      <c r="AI2116">
        <v>7309057.8077999996</v>
      </c>
      <c r="AJ2116">
        <v>1.3601380811094224E-4</v>
      </c>
    </row>
    <row r="2117" spans="1:82" x14ac:dyDescent="0.3">
      <c r="A2117" t="s">
        <v>8450</v>
      </c>
      <c r="B2117" t="s">
        <v>49</v>
      </c>
      <c r="C2117" t="s">
        <v>882</v>
      </c>
      <c r="D2117" t="s">
        <v>883</v>
      </c>
      <c r="E2117" t="s">
        <v>884</v>
      </c>
      <c r="F2117" t="s">
        <v>3346</v>
      </c>
      <c r="G2117" t="s">
        <v>53</v>
      </c>
      <c r="H2117" t="s">
        <v>6654</v>
      </c>
      <c r="I2117" t="s">
        <v>4171</v>
      </c>
      <c r="J2117" t="s">
        <v>129</v>
      </c>
      <c r="K2117" t="s">
        <v>3256</v>
      </c>
      <c r="L2117" t="s">
        <v>55</v>
      </c>
      <c r="M2117" t="s">
        <v>3741</v>
      </c>
      <c r="N2117" t="s">
        <v>3237</v>
      </c>
      <c r="O2117" t="s">
        <v>129</v>
      </c>
      <c r="P2117" t="s">
        <v>129</v>
      </c>
      <c r="Q2117" t="s">
        <v>48</v>
      </c>
      <c r="R2117">
        <v>-1.691E-3</v>
      </c>
      <c r="S2117" t="s">
        <v>3194</v>
      </c>
      <c r="U2117" t="s">
        <v>3194</v>
      </c>
      <c r="Y2117">
        <v>1.04518</v>
      </c>
      <c r="AA2117" t="b">
        <v>0</v>
      </c>
      <c r="AB2117" t="s">
        <v>129</v>
      </c>
      <c r="AC2117" t="s">
        <v>3581</v>
      </c>
      <c r="AD2117" t="b">
        <v>0</v>
      </c>
      <c r="AE2117" t="b">
        <v>1</v>
      </c>
      <c r="AG2117">
        <v>24316400.273499999</v>
      </c>
      <c r="AH2117">
        <v>1.5727597721319409E-4</v>
      </c>
      <c r="AI2117">
        <v>10572347.945</v>
      </c>
      <c r="AJ2117">
        <v>1.9674017397136625E-4</v>
      </c>
      <c r="BK2117">
        <v>6343408.767</v>
      </c>
      <c r="BL2117">
        <v>2.4409522413116279E-3</v>
      </c>
    </row>
    <row r="2118" spans="1:82" x14ac:dyDescent="0.3">
      <c r="A2118" t="s">
        <v>8451</v>
      </c>
      <c r="B2118" t="s">
        <v>49</v>
      </c>
      <c r="C2118" t="s">
        <v>8452</v>
      </c>
      <c r="D2118" t="s">
        <v>262</v>
      </c>
      <c r="E2118" t="s">
        <v>3867</v>
      </c>
      <c r="F2118" t="s">
        <v>3868</v>
      </c>
      <c r="H2118" t="s">
        <v>3869</v>
      </c>
      <c r="R2118">
        <v>0</v>
      </c>
      <c r="Y2118">
        <v>33.200000000000003</v>
      </c>
      <c r="AA2118" t="b">
        <v>0</v>
      </c>
      <c r="AD2118" t="b">
        <v>0</v>
      </c>
      <c r="AE2118" t="b">
        <v>0</v>
      </c>
      <c r="AG2118">
        <v>-1582976</v>
      </c>
      <c r="AH2118">
        <v>-1.0238526036123615E-5</v>
      </c>
      <c r="AI2118">
        <v>-256968</v>
      </c>
      <c r="AJ2118">
        <v>-4.7819017391480719E-6</v>
      </c>
      <c r="AO2118">
        <v>-69056</v>
      </c>
      <c r="AP2118">
        <v>-1.7375522031714228E-5</v>
      </c>
    </row>
    <row r="2119" spans="1:82" x14ac:dyDescent="0.3">
      <c r="A2119" t="s">
        <v>8453</v>
      </c>
      <c r="B2119" t="s">
        <v>49</v>
      </c>
      <c r="C2119" t="s">
        <v>1594</v>
      </c>
      <c r="D2119" t="s">
        <v>1238</v>
      </c>
      <c r="E2119" t="s">
        <v>1239</v>
      </c>
      <c r="F2119" t="s">
        <v>3188</v>
      </c>
      <c r="G2119" t="s">
        <v>53</v>
      </c>
      <c r="H2119" t="s">
        <v>8454</v>
      </c>
      <c r="I2119" t="s">
        <v>4342</v>
      </c>
      <c r="J2119" t="s">
        <v>62</v>
      </c>
      <c r="K2119" t="s">
        <v>3485</v>
      </c>
      <c r="L2119" t="s">
        <v>63</v>
      </c>
      <c r="M2119" t="s">
        <v>4343</v>
      </c>
      <c r="N2119" t="s">
        <v>3215</v>
      </c>
      <c r="O2119" t="s">
        <v>62</v>
      </c>
      <c r="P2119" t="s">
        <v>63</v>
      </c>
      <c r="Q2119" t="s">
        <v>62</v>
      </c>
      <c r="R2119">
        <v>3.7859999999999999E-3</v>
      </c>
      <c r="S2119" t="s">
        <v>3194</v>
      </c>
      <c r="T2119" t="s">
        <v>3194</v>
      </c>
      <c r="U2119" t="s">
        <v>3208</v>
      </c>
      <c r="W2119" t="s">
        <v>55</v>
      </c>
      <c r="Y2119">
        <v>0.87927999999999995</v>
      </c>
      <c r="Z2119">
        <v>3</v>
      </c>
      <c r="AA2119" t="b">
        <v>0</v>
      </c>
      <c r="AB2119" t="s">
        <v>62</v>
      </c>
      <c r="AC2119" t="s">
        <v>3215</v>
      </c>
      <c r="AD2119" t="b">
        <v>0</v>
      </c>
      <c r="AE2119" t="b">
        <v>0</v>
      </c>
      <c r="AF2119" t="s">
        <v>63</v>
      </c>
      <c r="AM2119">
        <v>886362.19180000003</v>
      </c>
      <c r="AN2119">
        <v>1.6642544611098606E-3</v>
      </c>
      <c r="AO2119">
        <v>3545448.7672000001</v>
      </c>
      <c r="AP2119">
        <v>8.9208791657202342E-4</v>
      </c>
    </row>
    <row r="2120" spans="1:82" x14ac:dyDescent="0.3">
      <c r="A2120" t="s">
        <v>8455</v>
      </c>
      <c r="B2120" t="s">
        <v>49</v>
      </c>
      <c r="C2120" t="s">
        <v>1927</v>
      </c>
      <c r="D2120" t="s">
        <v>1191</v>
      </c>
      <c r="E2120" t="s">
        <v>1688</v>
      </c>
      <c r="F2120" t="s">
        <v>3196</v>
      </c>
      <c r="G2120" t="s">
        <v>53</v>
      </c>
      <c r="H2120" t="s">
        <v>8456</v>
      </c>
      <c r="I2120" t="s">
        <v>8457</v>
      </c>
      <c r="J2120" t="s">
        <v>68</v>
      </c>
      <c r="K2120" t="s">
        <v>8457</v>
      </c>
      <c r="L2120" t="s">
        <v>55</v>
      </c>
      <c r="M2120" t="s">
        <v>8457</v>
      </c>
      <c r="N2120" t="s">
        <v>3207</v>
      </c>
      <c r="O2120" t="s">
        <v>68</v>
      </c>
      <c r="P2120" t="s">
        <v>68</v>
      </c>
      <c r="Q2120" t="s">
        <v>68</v>
      </c>
      <c r="R2120">
        <v>2.653E-3</v>
      </c>
      <c r="S2120" t="s">
        <v>3194</v>
      </c>
      <c r="U2120" t="s">
        <v>3194</v>
      </c>
      <c r="Y2120">
        <v>0.98691000000000006</v>
      </c>
      <c r="Z2120">
        <v>4</v>
      </c>
      <c r="AA2120" t="b">
        <v>0</v>
      </c>
      <c r="AB2120" t="s">
        <v>68</v>
      </c>
      <c r="AC2120" t="s">
        <v>3207</v>
      </c>
      <c r="AD2120" t="b">
        <v>0</v>
      </c>
      <c r="AE2120" t="b">
        <v>0</v>
      </c>
      <c r="AG2120">
        <v>48317076.875320002</v>
      </c>
      <c r="AH2120">
        <v>3.1250988617474306E-4</v>
      </c>
      <c r="AI2120">
        <v>15373615.369420001</v>
      </c>
      <c r="AJ2120">
        <v>2.8608666476768714E-4</v>
      </c>
      <c r="AS2120">
        <v>6189377.6162600005</v>
      </c>
      <c r="AT2120">
        <v>3.5223152858280039E-3</v>
      </c>
    </row>
    <row r="2121" spans="1:82" x14ac:dyDescent="0.3">
      <c r="A2121" t="s">
        <v>8458</v>
      </c>
      <c r="B2121" t="s">
        <v>3210</v>
      </c>
      <c r="D2121" t="s">
        <v>346</v>
      </c>
      <c r="E2121" t="s">
        <v>3818</v>
      </c>
      <c r="F2121" t="s">
        <v>3864</v>
      </c>
      <c r="H2121" t="s">
        <v>8459</v>
      </c>
      <c r="R2121">
        <v>0</v>
      </c>
      <c r="S2121" t="s">
        <v>3194</v>
      </c>
      <c r="T2121" t="s">
        <v>3194</v>
      </c>
      <c r="U2121" t="s">
        <v>3194</v>
      </c>
      <c r="V2121" t="s">
        <v>55</v>
      </c>
      <c r="W2121" t="s">
        <v>55</v>
      </c>
      <c r="X2121" t="s">
        <v>55</v>
      </c>
      <c r="Y2121">
        <v>-0.11731065920000006</v>
      </c>
      <c r="Z2121">
        <v>2</v>
      </c>
      <c r="AA2121" t="b">
        <v>0</v>
      </c>
      <c r="AD2121" t="b">
        <v>0</v>
      </c>
      <c r="AE2121" t="b">
        <v>0</v>
      </c>
      <c r="AG2121">
        <v>-539830.92908747902</v>
      </c>
      <c r="AH2121">
        <v>-3.4915709540554972E-6</v>
      </c>
    </row>
    <row r="2122" spans="1:82" x14ac:dyDescent="0.3">
      <c r="A2122" t="s">
        <v>8460</v>
      </c>
      <c r="B2122" t="s">
        <v>3210</v>
      </c>
      <c r="D2122" t="s">
        <v>346</v>
      </c>
      <c r="E2122" t="s">
        <v>3818</v>
      </c>
      <c r="F2122" t="s">
        <v>3864</v>
      </c>
      <c r="H2122" t="s">
        <v>4501</v>
      </c>
      <c r="R2122">
        <v>0</v>
      </c>
      <c r="S2122" t="s">
        <v>3194</v>
      </c>
      <c r="T2122" t="s">
        <v>3194</v>
      </c>
      <c r="U2122" t="s">
        <v>3194</v>
      </c>
      <c r="V2122" t="s">
        <v>55</v>
      </c>
      <c r="W2122" t="s">
        <v>55</v>
      </c>
      <c r="X2122" t="s">
        <v>55</v>
      </c>
      <c r="Y2122">
        <v>-0.2126419826999999</v>
      </c>
      <c r="Z2122">
        <v>2</v>
      </c>
      <c r="AA2122" t="b">
        <v>0</v>
      </c>
      <c r="AD2122" t="b">
        <v>0</v>
      </c>
      <c r="AE2122" t="b">
        <v>0</v>
      </c>
      <c r="AG2122">
        <v>-4892595.4327918626</v>
      </c>
      <c r="AH2122">
        <v>-3.1644804294480128E-5</v>
      </c>
    </row>
    <row r="2123" spans="1:82" x14ac:dyDescent="0.3">
      <c r="A2123" t="s">
        <v>8461</v>
      </c>
      <c r="B2123" t="s">
        <v>49</v>
      </c>
      <c r="C2123" t="s">
        <v>2372</v>
      </c>
      <c r="D2123" t="s">
        <v>1258</v>
      </c>
      <c r="E2123" t="s">
        <v>1259</v>
      </c>
      <c r="F2123" t="s">
        <v>3346</v>
      </c>
      <c r="G2123" t="s">
        <v>53</v>
      </c>
      <c r="H2123" t="s">
        <v>8462</v>
      </c>
      <c r="I2123" t="s">
        <v>4402</v>
      </c>
      <c r="J2123" t="s">
        <v>68</v>
      </c>
      <c r="K2123" t="s">
        <v>7960</v>
      </c>
      <c r="L2123" t="s">
        <v>55</v>
      </c>
      <c r="M2123" t="s">
        <v>7960</v>
      </c>
      <c r="N2123" t="s">
        <v>55</v>
      </c>
      <c r="O2123" t="s">
        <v>68</v>
      </c>
      <c r="P2123" t="s">
        <v>68</v>
      </c>
      <c r="Q2123" t="s">
        <v>68</v>
      </c>
      <c r="R2123">
        <v>4.3409999999999994E-3</v>
      </c>
      <c r="S2123" t="s">
        <v>3208</v>
      </c>
      <c r="U2123" t="s">
        <v>3194</v>
      </c>
      <c r="Y2123">
        <v>0.95468999999999993</v>
      </c>
      <c r="Z2123">
        <v>3</v>
      </c>
      <c r="AA2123" t="b">
        <v>0</v>
      </c>
      <c r="AB2123" t="s">
        <v>68</v>
      </c>
      <c r="AD2123" t="b">
        <v>0</v>
      </c>
      <c r="AE2123" t="b">
        <v>0</v>
      </c>
      <c r="AG2123">
        <v>55361968.983179994</v>
      </c>
      <c r="AH2123">
        <v>3.5807552410482309E-4</v>
      </c>
      <c r="AI2123">
        <v>16112667.863699999</v>
      </c>
      <c r="AJ2123">
        <v>2.9983964727025257E-4</v>
      </c>
      <c r="AK2123">
        <v>2527855.6768199997</v>
      </c>
      <c r="AL2123">
        <v>3.0352622096888618E-4</v>
      </c>
      <c r="AS2123">
        <v>2894491.2329999995</v>
      </c>
      <c r="AT2123">
        <v>1.6472271279598665E-3</v>
      </c>
    </row>
    <row r="2124" spans="1:82" x14ac:dyDescent="0.3">
      <c r="A2124" t="s">
        <v>8463</v>
      </c>
      <c r="B2124" t="s">
        <v>49</v>
      </c>
      <c r="C2124" t="s">
        <v>458</v>
      </c>
      <c r="D2124" t="s">
        <v>414</v>
      </c>
      <c r="E2124" t="s">
        <v>415</v>
      </c>
      <c r="F2124" t="s">
        <v>3233</v>
      </c>
      <c r="G2124" t="s">
        <v>128</v>
      </c>
      <c r="H2124" t="s">
        <v>8464</v>
      </c>
      <c r="I2124" t="s">
        <v>3256</v>
      </c>
      <c r="J2124" t="s">
        <v>55</v>
      </c>
      <c r="K2124" t="s">
        <v>5741</v>
      </c>
      <c r="L2124" t="s">
        <v>48</v>
      </c>
      <c r="M2124" t="s">
        <v>5741</v>
      </c>
      <c r="N2124" t="s">
        <v>3237</v>
      </c>
      <c r="O2124" t="s">
        <v>48</v>
      </c>
      <c r="P2124" t="s">
        <v>48</v>
      </c>
      <c r="Q2124" t="s">
        <v>48</v>
      </c>
      <c r="R2124">
        <v>4.8999999999999998E-4</v>
      </c>
      <c r="S2124" t="s">
        <v>3194</v>
      </c>
      <c r="T2124" t="s">
        <v>3194</v>
      </c>
      <c r="U2124" t="s">
        <v>3194</v>
      </c>
      <c r="X2124" t="s">
        <v>55</v>
      </c>
      <c r="Y2124">
        <v>1.0358100000000001</v>
      </c>
      <c r="Z2124">
        <v>5</v>
      </c>
      <c r="AA2124" t="b">
        <v>0</v>
      </c>
      <c r="AC2124" t="s">
        <v>3237</v>
      </c>
      <c r="AD2124" t="b">
        <v>0</v>
      </c>
      <c r="AE2124" t="b">
        <v>0</v>
      </c>
      <c r="AF2124" t="s">
        <v>48</v>
      </c>
      <c r="AG2124">
        <v>73900467.123000011</v>
      </c>
      <c r="AH2124">
        <v>4.779806242928085E-4</v>
      </c>
      <c r="AI2124">
        <v>21114419.177999999</v>
      </c>
      <c r="AJ2124">
        <v>3.9291693046752745E-4</v>
      </c>
      <c r="AQ2124">
        <v>2111441.9177999999</v>
      </c>
      <c r="AR2124">
        <v>5.2066174186322419E-3</v>
      </c>
      <c r="AY2124">
        <v>527860.47944999998</v>
      </c>
      <c r="AZ2124">
        <v>2.933636279861368E-2</v>
      </c>
      <c r="BC2124">
        <v>950148.86301000009</v>
      </c>
      <c r="BD2124">
        <v>8.6968256949901282E-4</v>
      </c>
      <c r="BE2124">
        <v>2111441.9177999999</v>
      </c>
      <c r="BF2124">
        <v>5.2898554490865488E-3</v>
      </c>
    </row>
    <row r="2125" spans="1:82" x14ac:dyDescent="0.3">
      <c r="A2125" t="s">
        <v>8465</v>
      </c>
      <c r="B2125" t="s">
        <v>49</v>
      </c>
      <c r="C2125" t="s">
        <v>894</v>
      </c>
      <c r="D2125" t="s">
        <v>394</v>
      </c>
      <c r="E2125" t="s">
        <v>395</v>
      </c>
      <c r="F2125" t="s">
        <v>3319</v>
      </c>
      <c r="G2125" t="s">
        <v>72</v>
      </c>
      <c r="H2125" t="s">
        <v>7436</v>
      </c>
      <c r="I2125" t="s">
        <v>3835</v>
      </c>
      <c r="J2125" t="s">
        <v>54</v>
      </c>
      <c r="K2125" t="s">
        <v>3836</v>
      </c>
      <c r="L2125" t="s">
        <v>68</v>
      </c>
      <c r="M2125" t="s">
        <v>4594</v>
      </c>
      <c r="N2125" t="s">
        <v>3193</v>
      </c>
      <c r="O2125" t="s">
        <v>54</v>
      </c>
      <c r="P2125" t="s">
        <v>54</v>
      </c>
      <c r="Q2125" t="s">
        <v>68</v>
      </c>
      <c r="R2125">
        <v>9.1129999999999996E-3</v>
      </c>
      <c r="S2125" t="s">
        <v>3194</v>
      </c>
      <c r="T2125" t="s">
        <v>3208</v>
      </c>
      <c r="U2125" t="s">
        <v>3194</v>
      </c>
      <c r="V2125" t="s">
        <v>55</v>
      </c>
      <c r="W2125" t="s">
        <v>55</v>
      </c>
      <c r="X2125" t="s">
        <v>55</v>
      </c>
      <c r="Y2125">
        <v>1.0303</v>
      </c>
      <c r="Z2125">
        <v>2</v>
      </c>
      <c r="AA2125" t="b">
        <v>0</v>
      </c>
      <c r="AB2125" t="s">
        <v>54</v>
      </c>
      <c r="AC2125" t="s">
        <v>3193</v>
      </c>
      <c r="AD2125" t="b">
        <v>0</v>
      </c>
      <c r="AE2125" t="b">
        <v>0</v>
      </c>
      <c r="AF2125" t="s">
        <v>68</v>
      </c>
      <c r="AG2125">
        <v>130259788.49696</v>
      </c>
      <c r="AH2125">
        <v>8.4250692113214628E-4</v>
      </c>
      <c r="AI2125">
        <v>42664202.877959996</v>
      </c>
      <c r="AJ2125">
        <v>7.9393553260126968E-4</v>
      </c>
      <c r="AK2125">
        <v>6183217.8083999995</v>
      </c>
      <c r="AL2125">
        <v>7.4243508125120265E-4</v>
      </c>
      <c r="CA2125">
        <v>7213754.1097999997</v>
      </c>
      <c r="CB2125">
        <v>7.927648041947814E-3</v>
      </c>
    </row>
    <row r="2126" spans="1:82" x14ac:dyDescent="0.3">
      <c r="A2126" t="s">
        <v>8466</v>
      </c>
      <c r="B2126" t="s">
        <v>49</v>
      </c>
      <c r="C2126" t="s">
        <v>1619</v>
      </c>
      <c r="D2126" t="s">
        <v>1620</v>
      </c>
      <c r="E2126" t="s">
        <v>1621</v>
      </c>
      <c r="F2126" t="s">
        <v>3271</v>
      </c>
      <c r="G2126" t="s">
        <v>53</v>
      </c>
      <c r="H2126" t="s">
        <v>8467</v>
      </c>
      <c r="I2126" t="s">
        <v>3226</v>
      </c>
      <c r="J2126" t="s">
        <v>55</v>
      </c>
      <c r="K2126" t="s">
        <v>8468</v>
      </c>
      <c r="L2126" t="s">
        <v>55</v>
      </c>
      <c r="M2126" t="s">
        <v>8468</v>
      </c>
      <c r="N2126" t="s">
        <v>3309</v>
      </c>
      <c r="O2126" t="s">
        <v>108</v>
      </c>
      <c r="P2126" t="s">
        <v>108</v>
      </c>
      <c r="Q2126" t="s">
        <v>108</v>
      </c>
      <c r="R2126">
        <v>4.2950000000000002E-3</v>
      </c>
      <c r="S2126" t="s">
        <v>3194</v>
      </c>
      <c r="T2126" t="s">
        <v>3208</v>
      </c>
      <c r="Y2126">
        <v>0.79319000000000006</v>
      </c>
      <c r="AA2126" t="b">
        <v>0</v>
      </c>
      <c r="AC2126" t="s">
        <v>3309</v>
      </c>
      <c r="AD2126" t="b">
        <v>0</v>
      </c>
      <c r="AE2126" t="b">
        <v>0</v>
      </c>
      <c r="AG2126">
        <v>63645484.633400008</v>
      </c>
      <c r="AH2126">
        <v>4.1165245177486674E-4</v>
      </c>
      <c r="AI2126">
        <v>26852943.768500004</v>
      </c>
      <c r="AJ2126">
        <v>4.9970478233801697E-4</v>
      </c>
      <c r="AK2126">
        <v>5691220.9181000004</v>
      </c>
      <c r="AL2126">
        <v>6.8335973204888508E-4</v>
      </c>
    </row>
    <row r="2127" spans="1:82" x14ac:dyDescent="0.3">
      <c r="A2127" t="s">
        <v>8469</v>
      </c>
      <c r="B2127" t="s">
        <v>49</v>
      </c>
      <c r="C2127" t="s">
        <v>8470</v>
      </c>
      <c r="D2127" t="s">
        <v>8471</v>
      </c>
      <c r="E2127" t="s">
        <v>8472</v>
      </c>
      <c r="F2127" t="s">
        <v>3998</v>
      </c>
      <c r="R2127">
        <v>0</v>
      </c>
      <c r="Y2127">
        <v>20.04</v>
      </c>
      <c r="Z2127">
        <v>4</v>
      </c>
      <c r="AA2127" t="b">
        <v>0</v>
      </c>
      <c r="AD2127" t="b">
        <v>0</v>
      </c>
      <c r="AE2127" t="b">
        <v>0</v>
      </c>
      <c r="AG2127">
        <v>455832284.88</v>
      </c>
      <c r="AH2127">
        <v>2.9482763584852815E-3</v>
      </c>
      <c r="AI2127">
        <v>61199274.239999995</v>
      </c>
      <c r="AJ2127">
        <v>1.1388535378835331E-3</v>
      </c>
    </row>
    <row r="2128" spans="1:82" x14ac:dyDescent="0.3">
      <c r="A2128" t="s">
        <v>8473</v>
      </c>
      <c r="B2128" t="s">
        <v>49</v>
      </c>
      <c r="C2128" t="s">
        <v>1610</v>
      </c>
      <c r="D2128" t="s">
        <v>1611</v>
      </c>
      <c r="E2128" t="s">
        <v>1612</v>
      </c>
      <c r="F2128" t="s">
        <v>4143</v>
      </c>
      <c r="G2128" t="s">
        <v>53</v>
      </c>
      <c r="H2128" t="s">
        <v>4890</v>
      </c>
      <c r="I2128" t="s">
        <v>3226</v>
      </c>
      <c r="J2128" t="s">
        <v>55</v>
      </c>
      <c r="K2128" t="s">
        <v>8474</v>
      </c>
      <c r="L2128" t="s">
        <v>55</v>
      </c>
      <c r="M2128" t="s">
        <v>8474</v>
      </c>
      <c r="N2128" t="s">
        <v>55</v>
      </c>
      <c r="O2128" t="s">
        <v>55</v>
      </c>
      <c r="P2128" t="s">
        <v>55</v>
      </c>
      <c r="Q2128" t="s">
        <v>55</v>
      </c>
      <c r="R2128">
        <v>6.8930000000000007E-3</v>
      </c>
      <c r="Y2128">
        <v>1</v>
      </c>
      <c r="AA2128" t="b">
        <v>0</v>
      </c>
      <c r="AD2128" t="b">
        <v>0</v>
      </c>
      <c r="AE2128" t="b">
        <v>0</v>
      </c>
      <c r="AG2128">
        <v>75002916.667500004</v>
      </c>
      <c r="AH2128">
        <v>4.8511115461346768E-4</v>
      </c>
      <c r="AI2128">
        <v>25000972.2225</v>
      </c>
      <c r="AJ2128">
        <v>4.6524155751364129E-4</v>
      </c>
    </row>
    <row r="2129" spans="1:82" x14ac:dyDescent="0.3">
      <c r="A2129" t="s">
        <v>8475</v>
      </c>
      <c r="B2129" t="s">
        <v>49</v>
      </c>
      <c r="C2129" t="s">
        <v>908</v>
      </c>
      <c r="D2129" t="s">
        <v>150</v>
      </c>
      <c r="E2129" t="s">
        <v>151</v>
      </c>
      <c r="F2129" t="s">
        <v>3254</v>
      </c>
      <c r="G2129" t="s">
        <v>53</v>
      </c>
      <c r="H2129" t="s">
        <v>3597</v>
      </c>
      <c r="I2129" t="s">
        <v>3485</v>
      </c>
      <c r="J2129" t="s">
        <v>55</v>
      </c>
      <c r="K2129" t="s">
        <v>3692</v>
      </c>
      <c r="L2129" t="s">
        <v>68</v>
      </c>
      <c r="M2129" t="s">
        <v>4968</v>
      </c>
      <c r="N2129" t="s">
        <v>3221</v>
      </c>
      <c r="O2129" t="s">
        <v>68</v>
      </c>
      <c r="P2129" t="s">
        <v>56</v>
      </c>
      <c r="Q2129" t="s">
        <v>63</v>
      </c>
      <c r="R2129">
        <v>1.5119999999999999E-3</v>
      </c>
      <c r="S2129" t="s">
        <v>3194</v>
      </c>
      <c r="T2129" t="s">
        <v>3194</v>
      </c>
      <c r="U2129" t="s">
        <v>3194</v>
      </c>
      <c r="V2129" t="s">
        <v>55</v>
      </c>
      <c r="W2129" t="s">
        <v>55</v>
      </c>
      <c r="X2129" t="s">
        <v>55</v>
      </c>
      <c r="Y2129">
        <v>1.37924</v>
      </c>
      <c r="Z2129">
        <v>4</v>
      </c>
      <c r="AA2129" t="b">
        <v>0</v>
      </c>
      <c r="AB2129" t="s">
        <v>56</v>
      </c>
      <c r="AC2129" t="s">
        <v>3221</v>
      </c>
      <c r="AD2129" t="b">
        <v>1</v>
      </c>
      <c r="AE2129" t="b">
        <v>0</v>
      </c>
      <c r="AF2129" t="s">
        <v>68</v>
      </c>
      <c r="AG2129">
        <v>206292222.73856533</v>
      </c>
      <c r="AH2129">
        <v>1.3342768895792565E-3</v>
      </c>
      <c r="AI2129">
        <v>71080835.61500001</v>
      </c>
      <c r="AJ2129">
        <v>1.3227389069746689E-3</v>
      </c>
      <c r="AK2129">
        <v>6950284.1064347001</v>
      </c>
      <c r="AL2129">
        <v>8.3453873131715723E-4</v>
      </c>
      <c r="BG2129">
        <v>924050.86299500009</v>
      </c>
      <c r="BH2129">
        <v>7.7887797253657137E-3</v>
      </c>
    </row>
    <row r="2130" spans="1:82" x14ac:dyDescent="0.3">
      <c r="A2130" t="s">
        <v>8476</v>
      </c>
      <c r="B2130" t="s">
        <v>49</v>
      </c>
      <c r="C2130" t="s">
        <v>916</v>
      </c>
      <c r="D2130" t="s">
        <v>394</v>
      </c>
      <c r="E2130" t="s">
        <v>395</v>
      </c>
      <c r="F2130" t="s">
        <v>3571</v>
      </c>
      <c r="G2130" t="s">
        <v>271</v>
      </c>
      <c r="H2130" t="s">
        <v>8477</v>
      </c>
      <c r="I2130" t="s">
        <v>3835</v>
      </c>
      <c r="J2130" t="s">
        <v>56</v>
      </c>
      <c r="K2130" t="s">
        <v>4980</v>
      </c>
      <c r="L2130" t="s">
        <v>63</v>
      </c>
      <c r="M2130" t="s">
        <v>3924</v>
      </c>
      <c r="N2130" t="s">
        <v>3221</v>
      </c>
      <c r="O2130" t="s">
        <v>56</v>
      </c>
      <c r="P2130" t="s">
        <v>56</v>
      </c>
      <c r="Q2130" t="s">
        <v>63</v>
      </c>
      <c r="R2130">
        <v>9.9450000000000007E-3</v>
      </c>
      <c r="S2130" t="s">
        <v>3194</v>
      </c>
      <c r="T2130" t="s">
        <v>3208</v>
      </c>
      <c r="U2130" t="s">
        <v>3194</v>
      </c>
      <c r="V2130" t="s">
        <v>55</v>
      </c>
      <c r="W2130" t="s">
        <v>55</v>
      </c>
      <c r="X2130" t="s">
        <v>55</v>
      </c>
      <c r="Y2130">
        <v>0.86204999999999998</v>
      </c>
      <c r="Z2130">
        <v>2</v>
      </c>
      <c r="AA2130" t="b">
        <v>0</v>
      </c>
      <c r="AB2130" t="s">
        <v>56</v>
      </c>
      <c r="AC2130" t="s">
        <v>3221</v>
      </c>
      <c r="AD2130" t="b">
        <v>0</v>
      </c>
      <c r="AE2130" t="b">
        <v>0</v>
      </c>
      <c r="AF2130" t="s">
        <v>63</v>
      </c>
      <c r="AG2130">
        <v>116005887.12383999</v>
      </c>
      <c r="AH2130">
        <v>7.5031415236936818E-4</v>
      </c>
      <c r="AI2130">
        <v>39877023.698819995</v>
      </c>
      <c r="AJ2130">
        <v>7.4206908633540436E-4</v>
      </c>
      <c r="AS2130">
        <v>4402009.1096099997</v>
      </c>
      <c r="AT2130">
        <v>2.5051410556046587E-3</v>
      </c>
      <c r="AU2130">
        <v>258941.71232999998</v>
      </c>
      <c r="AV2130">
        <v>5.6769431910202693E-3</v>
      </c>
      <c r="BA2130">
        <v>2589417.1232999996</v>
      </c>
      <c r="BB2130">
        <v>3.7273601597245403E-3</v>
      </c>
      <c r="BC2130">
        <v>2589417.1232999996</v>
      </c>
      <c r="BD2130">
        <v>2.3701243299520574E-3</v>
      </c>
    </row>
    <row r="2131" spans="1:82" x14ac:dyDescent="0.3">
      <c r="A2131" t="s">
        <v>8478</v>
      </c>
      <c r="B2131" t="s">
        <v>49</v>
      </c>
      <c r="D2131" t="s">
        <v>5459</v>
      </c>
      <c r="E2131" t="s">
        <v>5460</v>
      </c>
      <c r="F2131" t="s">
        <v>3819</v>
      </c>
      <c r="H2131" t="s">
        <v>8479</v>
      </c>
      <c r="R2131">
        <v>0</v>
      </c>
      <c r="S2131" t="s">
        <v>3201</v>
      </c>
      <c r="T2131" t="s">
        <v>3201</v>
      </c>
      <c r="U2131" t="s">
        <v>3194</v>
      </c>
      <c r="V2131" t="s">
        <v>55</v>
      </c>
      <c r="W2131" t="s">
        <v>55</v>
      </c>
      <c r="X2131" t="s">
        <v>55</v>
      </c>
      <c r="Y2131">
        <v>2.9417525999999999E-3</v>
      </c>
      <c r="Z2131">
        <v>6</v>
      </c>
      <c r="AA2131" t="b">
        <v>0</v>
      </c>
      <c r="AD2131" t="b">
        <v>0</v>
      </c>
      <c r="AE2131" t="b">
        <v>0</v>
      </c>
      <c r="AG2131">
        <v>735438.15</v>
      </c>
      <c r="AH2131">
        <v>4.7567383502552061E-6</v>
      </c>
    </row>
    <row r="2132" spans="1:82" x14ac:dyDescent="0.3">
      <c r="A2132" t="s">
        <v>8480</v>
      </c>
      <c r="B2132" t="s">
        <v>49</v>
      </c>
      <c r="C2132" t="s">
        <v>1946</v>
      </c>
      <c r="D2132" t="s">
        <v>1947</v>
      </c>
      <c r="E2132" t="s">
        <v>1948</v>
      </c>
      <c r="F2132" t="s">
        <v>3244</v>
      </c>
      <c r="G2132" t="s">
        <v>53</v>
      </c>
      <c r="H2132" t="s">
        <v>8481</v>
      </c>
      <c r="I2132" t="s">
        <v>4505</v>
      </c>
      <c r="J2132" t="s">
        <v>54</v>
      </c>
      <c r="K2132" t="s">
        <v>7182</v>
      </c>
      <c r="L2132" t="s">
        <v>54</v>
      </c>
      <c r="M2132" t="s">
        <v>4505</v>
      </c>
      <c r="N2132" t="s">
        <v>3193</v>
      </c>
      <c r="O2132" t="s">
        <v>54</v>
      </c>
      <c r="P2132" t="s">
        <v>54</v>
      </c>
      <c r="Q2132" t="s">
        <v>54</v>
      </c>
      <c r="R2132">
        <v>7.1370000000000001E-3</v>
      </c>
      <c r="S2132" t="s">
        <v>3194</v>
      </c>
      <c r="T2132" t="s">
        <v>3194</v>
      </c>
      <c r="U2132" t="s">
        <v>3194</v>
      </c>
      <c r="V2132" t="s">
        <v>55</v>
      </c>
      <c r="W2132" t="s">
        <v>55</v>
      </c>
      <c r="X2132" t="s">
        <v>55</v>
      </c>
      <c r="Y2132">
        <v>0.94903999999999999</v>
      </c>
      <c r="Z2132">
        <v>4</v>
      </c>
      <c r="AA2132" t="b">
        <v>0</v>
      </c>
      <c r="AB2132" t="s">
        <v>68</v>
      </c>
      <c r="AC2132" t="s">
        <v>3221</v>
      </c>
      <c r="AD2132" t="b">
        <v>1</v>
      </c>
      <c r="AE2132" t="b">
        <v>1</v>
      </c>
      <c r="AF2132" t="s">
        <v>54</v>
      </c>
      <c r="AG2132">
        <v>103342724.654</v>
      </c>
      <c r="AH2132">
        <v>6.6841011930309294E-4</v>
      </c>
      <c r="AI2132">
        <v>36049787.670000002</v>
      </c>
      <c r="AJ2132">
        <v>6.7084828599316539E-4</v>
      </c>
      <c r="AS2132">
        <v>4806638.3559999997</v>
      </c>
      <c r="AT2132">
        <v>2.7354116689064486E-3</v>
      </c>
    </row>
    <row r="2133" spans="1:82" x14ac:dyDescent="0.3">
      <c r="A2133" t="s">
        <v>8482</v>
      </c>
      <c r="B2133" t="s">
        <v>49</v>
      </c>
      <c r="D2133" t="s">
        <v>346</v>
      </c>
      <c r="E2133" t="s">
        <v>3818</v>
      </c>
      <c r="F2133" t="s">
        <v>3864</v>
      </c>
      <c r="H2133" t="s">
        <v>6251</v>
      </c>
      <c r="R2133">
        <v>0</v>
      </c>
      <c r="S2133" t="s">
        <v>3194</v>
      </c>
      <c r="T2133" t="s">
        <v>3194</v>
      </c>
      <c r="U2133" t="s">
        <v>3194</v>
      </c>
      <c r="V2133" t="s">
        <v>55</v>
      </c>
      <c r="W2133" t="s">
        <v>55</v>
      </c>
      <c r="X2133" t="s">
        <v>55</v>
      </c>
      <c r="Y2133">
        <v>0.24926932199999996</v>
      </c>
      <c r="Z2133">
        <v>2</v>
      </c>
      <c r="AA2133" t="b">
        <v>0</v>
      </c>
      <c r="AD2133" t="b">
        <v>0</v>
      </c>
      <c r="AE2133" t="b">
        <v>0</v>
      </c>
      <c r="AG2133">
        <v>18695199.149999999</v>
      </c>
      <c r="AH2133">
        <v>1.2091862621277332E-4</v>
      </c>
    </row>
    <row r="2134" spans="1:82" x14ac:dyDescent="0.3">
      <c r="A2134" t="s">
        <v>8483</v>
      </c>
      <c r="B2134" t="s">
        <v>49</v>
      </c>
      <c r="C2134" t="s">
        <v>554</v>
      </c>
      <c r="D2134" t="s">
        <v>555</v>
      </c>
      <c r="E2134" t="s">
        <v>556</v>
      </c>
      <c r="F2134" t="s">
        <v>3250</v>
      </c>
      <c r="G2134" t="s">
        <v>53</v>
      </c>
      <c r="H2134" t="s">
        <v>8484</v>
      </c>
      <c r="I2134" t="s">
        <v>8485</v>
      </c>
      <c r="J2134" t="s">
        <v>62</v>
      </c>
      <c r="K2134" t="s">
        <v>8486</v>
      </c>
      <c r="L2134" t="s">
        <v>62</v>
      </c>
      <c r="M2134" t="s">
        <v>4931</v>
      </c>
      <c r="N2134" t="s">
        <v>3215</v>
      </c>
      <c r="O2134" t="s">
        <v>62</v>
      </c>
      <c r="P2134" t="s">
        <v>62</v>
      </c>
      <c r="Q2134" t="s">
        <v>62</v>
      </c>
      <c r="R2134">
        <v>1.0510000000000001E-3</v>
      </c>
      <c r="S2134" t="s">
        <v>3194</v>
      </c>
      <c r="T2134" t="s">
        <v>3194</v>
      </c>
      <c r="U2134" t="s">
        <v>3194</v>
      </c>
      <c r="V2134" t="s">
        <v>4517</v>
      </c>
      <c r="X2134" t="s">
        <v>55</v>
      </c>
      <c r="Y2134">
        <v>1.00589</v>
      </c>
      <c r="Z2134">
        <v>5</v>
      </c>
      <c r="AA2134" t="b">
        <v>0</v>
      </c>
      <c r="AB2134" t="s">
        <v>62</v>
      </c>
      <c r="AC2134" t="s">
        <v>3215</v>
      </c>
      <c r="AD2134" t="b">
        <v>0</v>
      </c>
      <c r="AE2134" t="b">
        <v>0</v>
      </c>
      <c r="AF2134" t="s">
        <v>62</v>
      </c>
      <c r="AG2134">
        <v>217017377.4005</v>
      </c>
      <c r="AH2134">
        <v>1.4036460873735823E-3</v>
      </c>
      <c r="AI2134">
        <v>40072511.082789995</v>
      </c>
      <c r="AJ2134">
        <v>7.4570689906456775E-4</v>
      </c>
      <c r="AO2134">
        <v>5046915.7534999996</v>
      </c>
      <c r="AP2134">
        <v>1.26987945822441E-3</v>
      </c>
      <c r="AS2134">
        <v>5046915.7534999996</v>
      </c>
      <c r="AT2134">
        <v>2.8721512253732954E-3</v>
      </c>
      <c r="AU2134">
        <v>302814.94520999998</v>
      </c>
      <c r="AV2134">
        <v>6.6388038677919923E-3</v>
      </c>
      <c r="BE2134">
        <v>3028149.4520999999</v>
      </c>
      <c r="BF2134">
        <v>7.5865088898727324E-3</v>
      </c>
      <c r="BK2134">
        <v>15140747.260499999</v>
      </c>
      <c r="BL2134">
        <v>5.8261799480610965E-3</v>
      </c>
    </row>
    <row r="2135" spans="1:82" x14ac:dyDescent="0.3">
      <c r="A2135" t="s">
        <v>8487</v>
      </c>
      <c r="B2135" t="s">
        <v>3210</v>
      </c>
      <c r="D2135" t="s">
        <v>346</v>
      </c>
      <c r="E2135" t="s">
        <v>3818</v>
      </c>
      <c r="F2135" t="s">
        <v>3864</v>
      </c>
      <c r="H2135" t="s">
        <v>5337</v>
      </c>
      <c r="R2135">
        <v>0</v>
      </c>
      <c r="S2135" t="s">
        <v>3194</v>
      </c>
      <c r="T2135" t="s">
        <v>3194</v>
      </c>
      <c r="U2135" t="s">
        <v>3194</v>
      </c>
      <c r="V2135" t="s">
        <v>55</v>
      </c>
      <c r="W2135" t="s">
        <v>55</v>
      </c>
      <c r="X2135" t="s">
        <v>55</v>
      </c>
      <c r="Y2135">
        <v>-0.13168085029999999</v>
      </c>
      <c r="Z2135">
        <v>2</v>
      </c>
      <c r="AA2135" t="b">
        <v>0</v>
      </c>
      <c r="AD2135" t="b">
        <v>0</v>
      </c>
      <c r="AE2135" t="b">
        <v>0</v>
      </c>
      <c r="AG2135">
        <v>-10535195.174247848</v>
      </c>
      <c r="AH2135">
        <v>-6.8140559356036012E-5</v>
      </c>
    </row>
    <row r="2136" spans="1:82" x14ac:dyDescent="0.3">
      <c r="A2136" t="s">
        <v>8488</v>
      </c>
      <c r="B2136" t="s">
        <v>49</v>
      </c>
      <c r="C2136" t="s">
        <v>8489</v>
      </c>
      <c r="D2136" t="s">
        <v>262</v>
      </c>
      <c r="E2136" t="s">
        <v>3867</v>
      </c>
      <c r="F2136" t="s">
        <v>3868</v>
      </c>
      <c r="H2136" t="s">
        <v>6121</v>
      </c>
      <c r="R2136">
        <v>0</v>
      </c>
      <c r="Y2136">
        <v>177.6</v>
      </c>
      <c r="AA2136" t="b">
        <v>0</v>
      </c>
      <c r="AD2136" t="b">
        <v>0</v>
      </c>
      <c r="AE2136" t="b">
        <v>0</v>
      </c>
      <c r="AG2136">
        <v>-3729600</v>
      </c>
      <c r="AH2136">
        <v>-2.4122669392540781E-5</v>
      </c>
      <c r="AI2136">
        <v>-692640</v>
      </c>
      <c r="AJ2136">
        <v>-1.2889295245336075E-5</v>
      </c>
      <c r="AO2136">
        <v>-133200</v>
      </c>
      <c r="AP2136">
        <v>-3.3515111425862129E-5</v>
      </c>
    </row>
    <row r="2137" spans="1:82" x14ac:dyDescent="0.3">
      <c r="A2137" t="s">
        <v>8490</v>
      </c>
      <c r="B2137" t="s">
        <v>49</v>
      </c>
      <c r="C2137" t="s">
        <v>1960</v>
      </c>
      <c r="D2137" t="s">
        <v>118</v>
      </c>
      <c r="E2137" t="s">
        <v>119</v>
      </c>
      <c r="F2137" t="s">
        <v>3254</v>
      </c>
      <c r="G2137" t="s">
        <v>53</v>
      </c>
      <c r="H2137" t="s">
        <v>8491</v>
      </c>
      <c r="I2137" t="s">
        <v>3371</v>
      </c>
      <c r="J2137" t="s">
        <v>55</v>
      </c>
      <c r="K2137" t="s">
        <v>3986</v>
      </c>
      <c r="L2137" t="s">
        <v>55</v>
      </c>
      <c r="M2137" t="s">
        <v>3986</v>
      </c>
      <c r="N2137" t="s">
        <v>55</v>
      </c>
      <c r="O2137" t="s">
        <v>108</v>
      </c>
      <c r="P2137" t="s">
        <v>108</v>
      </c>
      <c r="Q2137" t="s">
        <v>108</v>
      </c>
      <c r="R2137">
        <v>3.045E-3</v>
      </c>
      <c r="S2137" t="s">
        <v>3194</v>
      </c>
      <c r="T2137" t="s">
        <v>3208</v>
      </c>
      <c r="U2137" t="s">
        <v>3194</v>
      </c>
      <c r="X2137" t="s">
        <v>55</v>
      </c>
      <c r="Y2137">
        <v>0.63295999999999997</v>
      </c>
      <c r="Z2137">
        <v>2</v>
      </c>
      <c r="AA2137" t="b">
        <v>0</v>
      </c>
      <c r="AD2137" t="b">
        <v>0</v>
      </c>
      <c r="AE2137" t="b">
        <v>0</v>
      </c>
      <c r="AG2137">
        <v>332304</v>
      </c>
      <c r="AH2137">
        <v>2.1493081107407958E-6</v>
      </c>
      <c r="AI2137">
        <v>142416</v>
      </c>
      <c r="AJ2137">
        <v>2.6502106024194132E-6</v>
      </c>
    </row>
    <row r="2138" spans="1:82" x14ac:dyDescent="0.3">
      <c r="A2138" t="s">
        <v>8492</v>
      </c>
      <c r="B2138" t="s">
        <v>49</v>
      </c>
      <c r="C2138" t="s">
        <v>3147</v>
      </c>
      <c r="D2138" t="s">
        <v>1283</v>
      </c>
      <c r="E2138" t="s">
        <v>1283</v>
      </c>
      <c r="F2138" t="s">
        <v>3244</v>
      </c>
      <c r="G2138" t="s">
        <v>53</v>
      </c>
      <c r="H2138" t="s">
        <v>8493</v>
      </c>
      <c r="J2138" t="s">
        <v>108</v>
      </c>
      <c r="K2138" t="s">
        <v>3247</v>
      </c>
      <c r="L2138" t="s">
        <v>55</v>
      </c>
      <c r="M2138" t="s">
        <v>3247</v>
      </c>
      <c r="N2138" t="s">
        <v>55</v>
      </c>
      <c r="O2138" t="s">
        <v>108</v>
      </c>
      <c r="P2138" t="s">
        <v>108</v>
      </c>
      <c r="Q2138" t="s">
        <v>108</v>
      </c>
      <c r="R2138">
        <v>2.699E-3</v>
      </c>
      <c r="T2138" t="s">
        <v>3208</v>
      </c>
      <c r="U2138" t="s">
        <v>3194</v>
      </c>
      <c r="Y2138">
        <v>0.97824</v>
      </c>
      <c r="AA2138" t="b">
        <v>0</v>
      </c>
      <c r="AD2138" t="b">
        <v>1</v>
      </c>
      <c r="AE2138" t="b">
        <v>0</v>
      </c>
      <c r="AI2138">
        <v>78259200</v>
      </c>
      <c r="AJ2138">
        <v>1.4563206492027676E-3</v>
      </c>
    </row>
    <row r="2139" spans="1:82" x14ac:dyDescent="0.3">
      <c r="A2139" t="s">
        <v>8494</v>
      </c>
      <c r="B2139" t="s">
        <v>3210</v>
      </c>
      <c r="C2139" t="s">
        <v>2270</v>
      </c>
      <c r="D2139" t="s">
        <v>65</v>
      </c>
      <c r="E2139" t="s">
        <v>1050</v>
      </c>
      <c r="F2139" t="s">
        <v>3500</v>
      </c>
      <c r="G2139" t="s">
        <v>67</v>
      </c>
      <c r="H2139" t="s">
        <v>8495</v>
      </c>
      <c r="I2139" t="s">
        <v>4014</v>
      </c>
      <c r="J2139" t="s">
        <v>62</v>
      </c>
      <c r="K2139" t="s">
        <v>8496</v>
      </c>
      <c r="L2139" t="s">
        <v>55</v>
      </c>
      <c r="M2139" t="s">
        <v>4555</v>
      </c>
      <c r="N2139" t="s">
        <v>3470</v>
      </c>
      <c r="O2139" t="s">
        <v>63</v>
      </c>
      <c r="P2139" t="s">
        <v>63</v>
      </c>
      <c r="Q2139" t="s">
        <v>62</v>
      </c>
      <c r="R2139">
        <v>2.2940000000000002E-2</v>
      </c>
      <c r="S2139" t="s">
        <v>3194</v>
      </c>
      <c r="Y2139">
        <v>0.86522999999999994</v>
      </c>
      <c r="AA2139" t="b">
        <v>0</v>
      </c>
      <c r="AB2139" t="s">
        <v>62</v>
      </c>
      <c r="AC2139" t="s">
        <v>3470</v>
      </c>
      <c r="AD2139" t="b">
        <v>0</v>
      </c>
      <c r="AE2139" t="b">
        <v>0</v>
      </c>
      <c r="CC2139">
        <v>432865</v>
      </c>
      <c r="CD2139">
        <v>1.8852794232530729E-3</v>
      </c>
    </row>
    <row r="2140" spans="1:82" x14ac:dyDescent="0.3">
      <c r="A2140" t="s">
        <v>8497</v>
      </c>
      <c r="B2140" t="s">
        <v>49</v>
      </c>
      <c r="C2140" t="s">
        <v>951</v>
      </c>
      <c r="D2140" t="s">
        <v>150</v>
      </c>
      <c r="E2140" t="s">
        <v>151</v>
      </c>
      <c r="F2140" t="s">
        <v>3254</v>
      </c>
      <c r="G2140" t="s">
        <v>53</v>
      </c>
      <c r="H2140" t="s">
        <v>8498</v>
      </c>
      <c r="I2140" t="s">
        <v>3485</v>
      </c>
      <c r="J2140" t="s">
        <v>55</v>
      </c>
      <c r="K2140" t="s">
        <v>3692</v>
      </c>
      <c r="L2140" t="s">
        <v>68</v>
      </c>
      <c r="M2140" t="s">
        <v>4968</v>
      </c>
      <c r="N2140" t="s">
        <v>3221</v>
      </c>
      <c r="O2140" t="s">
        <v>68</v>
      </c>
      <c r="P2140" t="s">
        <v>56</v>
      </c>
      <c r="Q2140" t="s">
        <v>63</v>
      </c>
      <c r="R2140">
        <v>-3.6119999999999998E-3</v>
      </c>
      <c r="S2140" t="s">
        <v>3194</v>
      </c>
      <c r="T2140" t="s">
        <v>3194</v>
      </c>
      <c r="U2140" t="s">
        <v>3194</v>
      </c>
      <c r="V2140" t="s">
        <v>55</v>
      </c>
      <c r="W2140" t="s">
        <v>55</v>
      </c>
      <c r="X2140" t="s">
        <v>55</v>
      </c>
      <c r="Y2140">
        <v>1.0282100000000001</v>
      </c>
      <c r="Z2140">
        <v>4</v>
      </c>
      <c r="AA2140" t="b">
        <v>0</v>
      </c>
      <c r="AB2140" t="s">
        <v>56</v>
      </c>
      <c r="AC2140" t="s">
        <v>3221</v>
      </c>
      <c r="AD2140" t="b">
        <v>1</v>
      </c>
      <c r="AE2140" t="b">
        <v>0</v>
      </c>
      <c r="AF2140" t="s">
        <v>68</v>
      </c>
      <c r="BO2140">
        <v>4071564.2054099999</v>
      </c>
      <c r="BP2140">
        <v>1.0491017851121821E-2</v>
      </c>
      <c r="BQ2140">
        <v>835192.65752000001</v>
      </c>
      <c r="BR2140">
        <v>2.5658974449394523E-2</v>
      </c>
      <c r="BW2140">
        <v>2087981.6438</v>
      </c>
      <c r="BX2140">
        <v>1.0534728927492363E-2</v>
      </c>
    </row>
    <row r="2141" spans="1:82" x14ac:dyDescent="0.3">
      <c r="A2141" t="s">
        <v>8499</v>
      </c>
      <c r="B2141" t="s">
        <v>49</v>
      </c>
      <c r="C2141" t="s">
        <v>443</v>
      </c>
      <c r="D2141" t="s">
        <v>444</v>
      </c>
      <c r="E2141" t="s">
        <v>445</v>
      </c>
      <c r="F2141" t="s">
        <v>3346</v>
      </c>
      <c r="G2141" t="s">
        <v>53</v>
      </c>
      <c r="H2141" t="s">
        <v>8500</v>
      </c>
      <c r="I2141" t="s">
        <v>8501</v>
      </c>
      <c r="J2141" t="s">
        <v>63</v>
      </c>
      <c r="K2141" t="s">
        <v>5952</v>
      </c>
      <c r="L2141" t="s">
        <v>55</v>
      </c>
      <c r="M2141" t="s">
        <v>4372</v>
      </c>
      <c r="N2141" t="s">
        <v>3215</v>
      </c>
      <c r="O2141" t="s">
        <v>63</v>
      </c>
      <c r="P2141" t="s">
        <v>63</v>
      </c>
      <c r="Q2141" t="s">
        <v>62</v>
      </c>
      <c r="R2141">
        <v>4.0530000000000002E-3</v>
      </c>
      <c r="S2141" t="s">
        <v>3194</v>
      </c>
      <c r="U2141" t="s">
        <v>3194</v>
      </c>
      <c r="Y2141">
        <v>0.89328999999999992</v>
      </c>
      <c r="AA2141" t="b">
        <v>0</v>
      </c>
      <c r="AB2141" t="s">
        <v>63</v>
      </c>
      <c r="AC2141" t="s">
        <v>3215</v>
      </c>
      <c r="AD2141" t="b">
        <v>0</v>
      </c>
      <c r="AE2141" t="b">
        <v>0</v>
      </c>
      <c r="BA2141">
        <v>1608815.8848599999</v>
      </c>
      <c r="BB2141">
        <v>2.315824738934655E-3</v>
      </c>
      <c r="BM2141">
        <v>1251301.2437799999</v>
      </c>
      <c r="BN2141">
        <v>2.2943865539517081E-3</v>
      </c>
      <c r="BO2141">
        <v>1608815.8848599999</v>
      </c>
      <c r="BP2141">
        <v>4.1453641194723603E-3</v>
      </c>
      <c r="BQ2141">
        <v>178757.32053999999</v>
      </c>
      <c r="BR2141">
        <v>5.4918221311928261E-3</v>
      </c>
      <c r="BS2141">
        <v>17875732.053999998</v>
      </c>
      <c r="BT2141">
        <v>3.6890702585997475E-3</v>
      </c>
      <c r="BU2141">
        <v>1251301.2437799999</v>
      </c>
      <c r="BV2141">
        <v>5.007344310019317E-3</v>
      </c>
      <c r="BW2141">
        <v>983165.26296999981</v>
      </c>
      <c r="BX2141">
        <v>4.960474421348786E-3</v>
      </c>
    </row>
    <row r="2142" spans="1:82" x14ac:dyDescent="0.3">
      <c r="A2142" t="s">
        <v>8502</v>
      </c>
      <c r="B2142" t="s">
        <v>49</v>
      </c>
      <c r="C2142" t="s">
        <v>8503</v>
      </c>
      <c r="D2142" t="s">
        <v>8504</v>
      </c>
      <c r="E2142" t="s">
        <v>8505</v>
      </c>
      <c r="F2142" t="s">
        <v>3998</v>
      </c>
      <c r="R2142">
        <v>0</v>
      </c>
      <c r="S2142" t="s">
        <v>3194</v>
      </c>
      <c r="U2142" t="s">
        <v>3194</v>
      </c>
      <c r="Y2142">
        <v>181.1</v>
      </c>
      <c r="Z2142">
        <v>4</v>
      </c>
      <c r="AA2142" t="b">
        <v>0</v>
      </c>
      <c r="AD2142" t="b">
        <v>0</v>
      </c>
      <c r="AE2142" t="b">
        <v>0</v>
      </c>
      <c r="AG2142">
        <v>82537954.899999991</v>
      </c>
      <c r="AH2142">
        <v>5.3384700729009577E-4</v>
      </c>
      <c r="AI2142">
        <v>14914852.699999999</v>
      </c>
      <c r="AJ2142">
        <v>2.7754957841158163E-4</v>
      </c>
      <c r="AK2142">
        <v>4999989.8999999994</v>
      </c>
      <c r="AL2142">
        <v>6.0036182173926549E-4</v>
      </c>
      <c r="AO2142">
        <v>2780247.1999999997</v>
      </c>
      <c r="AP2142">
        <v>6.9955176200781673E-4</v>
      </c>
      <c r="CA2142">
        <v>632763.4</v>
      </c>
      <c r="CB2142">
        <v>6.9538349279350733E-4</v>
      </c>
    </row>
    <row r="2143" spans="1:82" x14ac:dyDescent="0.3">
      <c r="A2143" t="s">
        <v>8506</v>
      </c>
      <c r="B2143" t="s">
        <v>49</v>
      </c>
      <c r="C2143" t="s">
        <v>960</v>
      </c>
      <c r="D2143" t="s">
        <v>961</v>
      </c>
      <c r="E2143" t="s">
        <v>962</v>
      </c>
      <c r="F2143" t="s">
        <v>3223</v>
      </c>
      <c r="G2143" t="s">
        <v>53</v>
      </c>
      <c r="H2143" t="s">
        <v>5725</v>
      </c>
      <c r="I2143" t="s">
        <v>3226</v>
      </c>
      <c r="J2143" t="s">
        <v>55</v>
      </c>
      <c r="K2143" t="s">
        <v>4575</v>
      </c>
      <c r="L2143" t="s">
        <v>55</v>
      </c>
      <c r="M2143" t="s">
        <v>4575</v>
      </c>
      <c r="N2143" t="s">
        <v>55</v>
      </c>
      <c r="O2143" t="s">
        <v>55</v>
      </c>
      <c r="P2143" t="s">
        <v>55</v>
      </c>
      <c r="Q2143" t="s">
        <v>55</v>
      </c>
      <c r="R2143">
        <v>1.7458000000000001E-2</v>
      </c>
      <c r="Y2143">
        <v>0.94456000000000007</v>
      </c>
      <c r="Z2143">
        <v>4</v>
      </c>
      <c r="AA2143" t="b">
        <v>0</v>
      </c>
      <c r="AD2143" t="b">
        <v>0</v>
      </c>
      <c r="AE2143" t="b">
        <v>0</v>
      </c>
      <c r="AG2143">
        <v>32267923.560200002</v>
      </c>
      <c r="AH2143">
        <v>2.0870561240521294E-4</v>
      </c>
      <c r="AI2143">
        <v>10249811.01324</v>
      </c>
      <c r="AJ2143">
        <v>1.9073810400575719E-4</v>
      </c>
      <c r="AK2143">
        <v>1708301.8355400001</v>
      </c>
      <c r="AL2143">
        <v>2.0512025475597973E-4</v>
      </c>
      <c r="BE2143">
        <v>1138867.8903600001</v>
      </c>
      <c r="BF2143">
        <v>2.853238095172266E-3</v>
      </c>
      <c r="BG2143">
        <v>189811.31506000002</v>
      </c>
      <c r="BH2143">
        <v>1.5999103313345765E-3</v>
      </c>
      <c r="BK2143">
        <v>1708301.8355400001</v>
      </c>
      <c r="BL2143">
        <v>6.5735684825970976E-4</v>
      </c>
      <c r="BS2143">
        <v>6833207.3421600005</v>
      </c>
      <c r="BT2143">
        <v>1.4101901897308384E-3</v>
      </c>
      <c r="BY2143">
        <v>1708301.8355400001</v>
      </c>
      <c r="BZ2143">
        <v>3.8711354686890289E-3</v>
      </c>
      <c r="CA2143">
        <v>1138867.8903600001</v>
      </c>
      <c r="CB2143">
        <v>1.2515735445964636E-3</v>
      </c>
    </row>
    <row r="2144" spans="1:82" x14ac:dyDescent="0.3">
      <c r="A2144" t="s">
        <v>8507</v>
      </c>
      <c r="B2144" t="s">
        <v>49</v>
      </c>
      <c r="C2144" t="s">
        <v>1639</v>
      </c>
      <c r="D2144" t="s">
        <v>1080</v>
      </c>
      <c r="E2144" t="s">
        <v>1081</v>
      </c>
      <c r="F2144" t="s">
        <v>3250</v>
      </c>
      <c r="G2144" t="s">
        <v>53</v>
      </c>
      <c r="H2144" t="s">
        <v>8508</v>
      </c>
      <c r="I2144" t="s">
        <v>6650</v>
      </c>
      <c r="J2144" t="s">
        <v>68</v>
      </c>
      <c r="K2144" t="s">
        <v>6650</v>
      </c>
      <c r="L2144" t="s">
        <v>55</v>
      </c>
      <c r="M2144" t="s">
        <v>6650</v>
      </c>
      <c r="N2144" t="s">
        <v>3215</v>
      </c>
      <c r="O2144" t="s">
        <v>68</v>
      </c>
      <c r="P2144" t="s">
        <v>68</v>
      </c>
      <c r="Q2144" t="s">
        <v>62</v>
      </c>
      <c r="R2144">
        <v>6.0769999999999999E-3</v>
      </c>
      <c r="S2144" t="s">
        <v>3194</v>
      </c>
      <c r="T2144" t="s">
        <v>3194</v>
      </c>
      <c r="U2144" t="s">
        <v>3194</v>
      </c>
      <c r="Y2144">
        <v>0.98022999999999993</v>
      </c>
      <c r="Z2144">
        <v>5</v>
      </c>
      <c r="AA2144" t="b">
        <v>0</v>
      </c>
      <c r="AB2144" t="s">
        <v>68</v>
      </c>
      <c r="AC2144" t="s">
        <v>3215</v>
      </c>
      <c r="AD2144" t="b">
        <v>0</v>
      </c>
      <c r="AE2144" t="b">
        <v>0</v>
      </c>
      <c r="AG2144">
        <v>41056975.116741098</v>
      </c>
      <c r="AH2144">
        <v>2.655522943476295E-4</v>
      </c>
      <c r="AI2144">
        <v>14517123.342039999</v>
      </c>
      <c r="AJ2144">
        <v>2.7014825720217357E-4</v>
      </c>
      <c r="AK2144">
        <v>2396306.2381488997</v>
      </c>
      <c r="AL2144">
        <v>2.8773073693213655E-4</v>
      </c>
      <c r="AS2144">
        <v>5787231.6025699992</v>
      </c>
      <c r="AT2144">
        <v>3.2934578563776069E-3</v>
      </c>
    </row>
    <row r="2145" spans="1:84" x14ac:dyDescent="0.3">
      <c r="A2145" t="s">
        <v>8509</v>
      </c>
      <c r="B2145" t="s">
        <v>49</v>
      </c>
      <c r="C2145" t="s">
        <v>954</v>
      </c>
      <c r="D2145" t="s">
        <v>955</v>
      </c>
      <c r="E2145" t="s">
        <v>956</v>
      </c>
      <c r="F2145" t="s">
        <v>3346</v>
      </c>
      <c r="G2145" t="s">
        <v>53</v>
      </c>
      <c r="H2145" t="s">
        <v>8510</v>
      </c>
      <c r="I2145" t="s">
        <v>3226</v>
      </c>
      <c r="J2145" t="s">
        <v>55</v>
      </c>
      <c r="K2145" t="s">
        <v>8511</v>
      </c>
      <c r="L2145" t="s">
        <v>55</v>
      </c>
      <c r="M2145" t="s">
        <v>5961</v>
      </c>
      <c r="N2145" t="s">
        <v>3221</v>
      </c>
      <c r="O2145" t="s">
        <v>56</v>
      </c>
      <c r="P2145" t="s">
        <v>56</v>
      </c>
      <c r="Q2145" t="s">
        <v>56</v>
      </c>
      <c r="R2145">
        <v>6.3990000000000002E-3</v>
      </c>
      <c r="S2145" t="s">
        <v>3194</v>
      </c>
      <c r="T2145" t="s">
        <v>55</v>
      </c>
      <c r="U2145" t="s">
        <v>3194</v>
      </c>
      <c r="Y2145">
        <v>0.90161000000000002</v>
      </c>
      <c r="Z2145">
        <v>4</v>
      </c>
      <c r="AA2145" t="b">
        <v>0</v>
      </c>
      <c r="AC2145" t="s">
        <v>3221</v>
      </c>
      <c r="AD2145" t="b">
        <v>0</v>
      </c>
      <c r="AE2145" t="b">
        <v>0</v>
      </c>
      <c r="AG2145">
        <v>25869227.4663</v>
      </c>
      <c r="AH2145">
        <v>1.6731950386368252E-4</v>
      </c>
      <c r="AI2145">
        <v>8623075.8221000005</v>
      </c>
      <c r="AJ2145">
        <v>1.6046628868382709E-4</v>
      </c>
    </row>
    <row r="2146" spans="1:84" x14ac:dyDescent="0.3">
      <c r="A2146" t="s">
        <v>8512</v>
      </c>
      <c r="B2146" t="s">
        <v>49</v>
      </c>
      <c r="C2146" t="s">
        <v>447</v>
      </c>
      <c r="D2146" t="s">
        <v>70</v>
      </c>
      <c r="E2146" t="s">
        <v>71</v>
      </c>
      <c r="F2146" t="s">
        <v>3250</v>
      </c>
      <c r="G2146" t="s">
        <v>53</v>
      </c>
      <c r="H2146" t="s">
        <v>5657</v>
      </c>
      <c r="I2146" t="s">
        <v>4505</v>
      </c>
      <c r="J2146" t="s">
        <v>62</v>
      </c>
      <c r="K2146" t="s">
        <v>4188</v>
      </c>
      <c r="L2146" t="s">
        <v>107</v>
      </c>
      <c r="M2146" t="s">
        <v>4468</v>
      </c>
      <c r="N2146" t="s">
        <v>3498</v>
      </c>
      <c r="O2146" t="s">
        <v>107</v>
      </c>
      <c r="P2146" t="s">
        <v>62</v>
      </c>
      <c r="Q2146" t="s">
        <v>107</v>
      </c>
      <c r="R2146">
        <v>-1.1100000000000001E-4</v>
      </c>
      <c r="S2146" t="s">
        <v>3194</v>
      </c>
      <c r="T2146" t="s">
        <v>3194</v>
      </c>
      <c r="U2146" t="s">
        <v>3194</v>
      </c>
      <c r="V2146" t="s">
        <v>55</v>
      </c>
      <c r="X2146" t="s">
        <v>55</v>
      </c>
      <c r="Y2146">
        <v>1.0122</v>
      </c>
      <c r="Z2146">
        <v>3</v>
      </c>
      <c r="AA2146" t="b">
        <v>0</v>
      </c>
      <c r="AB2146" t="s">
        <v>63</v>
      </c>
      <c r="AC2146" t="s">
        <v>3498</v>
      </c>
      <c r="AD2146" t="b">
        <v>1</v>
      </c>
      <c r="AE2146" t="b">
        <v>0</v>
      </c>
      <c r="AF2146" t="s">
        <v>107</v>
      </c>
      <c r="AG2146">
        <v>190775780.13824999</v>
      </c>
      <c r="AH2146">
        <v>1.2339181339497674E-3</v>
      </c>
      <c r="AI2146">
        <v>71347039.726500005</v>
      </c>
      <c r="AJ2146">
        <v>1.3276926829458022E-3</v>
      </c>
      <c r="AO2146">
        <v>11580968.767200001</v>
      </c>
      <c r="AP2146">
        <v>2.9139448847758046E-3</v>
      </c>
      <c r="AU2146">
        <v>310204.52055000002</v>
      </c>
      <c r="AV2146">
        <v>6.8008102090394871E-3</v>
      </c>
    </row>
    <row r="2147" spans="1:84" x14ac:dyDescent="0.3">
      <c r="A2147" t="s">
        <v>8513</v>
      </c>
      <c r="B2147" t="s">
        <v>49</v>
      </c>
      <c r="C2147" t="s">
        <v>1986</v>
      </c>
      <c r="D2147" t="s">
        <v>118</v>
      </c>
      <c r="E2147" t="s">
        <v>119</v>
      </c>
      <c r="F2147" t="s">
        <v>4143</v>
      </c>
      <c r="G2147" t="s">
        <v>53</v>
      </c>
      <c r="H2147" t="s">
        <v>5007</v>
      </c>
      <c r="I2147" t="s">
        <v>3978</v>
      </c>
      <c r="J2147" t="s">
        <v>55</v>
      </c>
      <c r="K2147" t="s">
        <v>3978</v>
      </c>
      <c r="L2147" t="s">
        <v>55</v>
      </c>
      <c r="M2147" t="s">
        <v>3978</v>
      </c>
      <c r="N2147" t="s">
        <v>55</v>
      </c>
      <c r="O2147" t="s">
        <v>55</v>
      </c>
      <c r="P2147" t="s">
        <v>55</v>
      </c>
      <c r="Q2147" t="s">
        <v>55</v>
      </c>
      <c r="R2147">
        <v>-1.0026999999999999E-2</v>
      </c>
      <c r="S2147" t="s">
        <v>3194</v>
      </c>
      <c r="T2147" t="s">
        <v>3208</v>
      </c>
      <c r="U2147" t="s">
        <v>3194</v>
      </c>
      <c r="X2147" t="s">
        <v>55</v>
      </c>
      <c r="Y2147">
        <v>1</v>
      </c>
      <c r="Z2147">
        <v>2</v>
      </c>
      <c r="AA2147" t="b">
        <v>0</v>
      </c>
      <c r="AD2147" t="b">
        <v>0</v>
      </c>
      <c r="AE2147" t="b">
        <v>0</v>
      </c>
      <c r="AG2147">
        <v>175000000</v>
      </c>
      <c r="AH2147">
        <v>1.1318820097851341E-3</v>
      </c>
      <c r="AI2147">
        <v>75000000</v>
      </c>
      <c r="AJ2147">
        <v>1.3956703964544432E-3</v>
      </c>
    </row>
    <row r="2148" spans="1:84" x14ac:dyDescent="0.3">
      <c r="A2148" t="s">
        <v>8514</v>
      </c>
      <c r="B2148" t="s">
        <v>49</v>
      </c>
      <c r="C2148" t="s">
        <v>1971</v>
      </c>
      <c r="D2148" t="s">
        <v>775</v>
      </c>
      <c r="E2148" t="s">
        <v>1972</v>
      </c>
      <c r="F2148" t="s">
        <v>3244</v>
      </c>
      <c r="G2148" t="s">
        <v>53</v>
      </c>
      <c r="H2148" t="s">
        <v>8515</v>
      </c>
      <c r="I2148" t="s">
        <v>5946</v>
      </c>
      <c r="J2148" t="s">
        <v>63</v>
      </c>
      <c r="K2148" t="s">
        <v>3256</v>
      </c>
      <c r="L2148" t="s">
        <v>55</v>
      </c>
      <c r="M2148" t="s">
        <v>8516</v>
      </c>
      <c r="N2148" t="s">
        <v>3470</v>
      </c>
      <c r="O2148" t="s">
        <v>63</v>
      </c>
      <c r="P2148" t="s">
        <v>63</v>
      </c>
      <c r="Q2148" t="s">
        <v>63</v>
      </c>
      <c r="R2148">
        <v>-8.6899999999999998E-4</v>
      </c>
      <c r="S2148" t="s">
        <v>3194</v>
      </c>
      <c r="U2148" t="s">
        <v>3194</v>
      </c>
      <c r="W2148" t="s">
        <v>55</v>
      </c>
      <c r="Y2148">
        <v>0.98483000000000009</v>
      </c>
      <c r="Z2148">
        <v>3</v>
      </c>
      <c r="AA2148" t="b">
        <v>0</v>
      </c>
      <c r="AB2148" t="s">
        <v>63</v>
      </c>
      <c r="AC2148" t="s">
        <v>3470</v>
      </c>
      <c r="AD2148" t="b">
        <v>0</v>
      </c>
      <c r="AE2148" t="b">
        <v>0</v>
      </c>
      <c r="BK2148">
        <v>1772940.5753400002</v>
      </c>
      <c r="BL2148">
        <v>6.8222992243572385E-4</v>
      </c>
      <c r="BM2148">
        <v>1969933.9726000002</v>
      </c>
      <c r="BN2148">
        <v>3.6120718662857568E-3</v>
      </c>
      <c r="BO2148">
        <v>984966.98630000011</v>
      </c>
      <c r="BP2148">
        <v>2.5379204931384389E-3</v>
      </c>
    </row>
    <row r="2149" spans="1:84" x14ac:dyDescent="0.3">
      <c r="A2149" t="s">
        <v>8517</v>
      </c>
      <c r="B2149" t="s">
        <v>49</v>
      </c>
      <c r="C2149" t="s">
        <v>451</v>
      </c>
      <c r="D2149" t="s">
        <v>420</v>
      </c>
      <c r="E2149" t="s">
        <v>421</v>
      </c>
      <c r="F2149" t="s">
        <v>3188</v>
      </c>
      <c r="G2149" t="s">
        <v>53</v>
      </c>
      <c r="H2149" t="s">
        <v>8518</v>
      </c>
      <c r="I2149" t="s">
        <v>4291</v>
      </c>
      <c r="J2149" t="s">
        <v>55</v>
      </c>
      <c r="K2149" t="s">
        <v>4292</v>
      </c>
      <c r="L2149" t="s">
        <v>56</v>
      </c>
      <c r="M2149" t="s">
        <v>4292</v>
      </c>
      <c r="N2149" t="s">
        <v>3221</v>
      </c>
      <c r="O2149" t="s">
        <v>56</v>
      </c>
      <c r="P2149" t="s">
        <v>56</v>
      </c>
      <c r="Q2149" t="s">
        <v>56</v>
      </c>
      <c r="R2149">
        <v>6.032E-3</v>
      </c>
      <c r="S2149" t="s">
        <v>3194</v>
      </c>
      <c r="T2149" t="s">
        <v>3194</v>
      </c>
      <c r="U2149" t="s">
        <v>3194</v>
      </c>
      <c r="Y2149">
        <v>0.94569999999999999</v>
      </c>
      <c r="Z2149">
        <v>4</v>
      </c>
      <c r="AA2149" t="b">
        <v>0</v>
      </c>
      <c r="AB2149" t="s">
        <v>56</v>
      </c>
      <c r="AC2149" t="s">
        <v>3221</v>
      </c>
      <c r="AD2149" t="b">
        <v>1</v>
      </c>
      <c r="AE2149" t="b">
        <v>0</v>
      </c>
      <c r="AF2149" t="s">
        <v>56</v>
      </c>
      <c r="AG2149">
        <v>28014041.279888999</v>
      </c>
      <c r="AH2149">
        <v>1.8119193912048272E-4</v>
      </c>
      <c r="AI2149">
        <v>12488529.040680001</v>
      </c>
      <c r="AJ2149">
        <v>2.3239827036451578E-4</v>
      </c>
      <c r="AS2149">
        <v>3122132.2601700001</v>
      </c>
      <c r="AT2149">
        <v>1.7767754475802471E-3</v>
      </c>
    </row>
    <row r="2150" spans="1:84" x14ac:dyDescent="0.3">
      <c r="A2150" t="s">
        <v>8519</v>
      </c>
      <c r="B2150" t="s">
        <v>49</v>
      </c>
      <c r="C2150" t="s">
        <v>1988</v>
      </c>
      <c r="D2150" t="s">
        <v>346</v>
      </c>
      <c r="E2150" t="s">
        <v>540</v>
      </c>
      <c r="F2150" t="s">
        <v>3250</v>
      </c>
      <c r="G2150" t="s">
        <v>53</v>
      </c>
      <c r="H2150" t="s">
        <v>8520</v>
      </c>
      <c r="I2150" t="s">
        <v>4084</v>
      </c>
      <c r="J2150" t="s">
        <v>62</v>
      </c>
      <c r="K2150" t="s">
        <v>4188</v>
      </c>
      <c r="L2150" t="s">
        <v>107</v>
      </c>
      <c r="M2150" t="s">
        <v>4089</v>
      </c>
      <c r="N2150" t="s">
        <v>3498</v>
      </c>
      <c r="O2150" t="s">
        <v>107</v>
      </c>
      <c r="P2150" t="s">
        <v>62</v>
      </c>
      <c r="Q2150" t="s">
        <v>107</v>
      </c>
      <c r="R2150">
        <v>-6.8499999999999995E-4</v>
      </c>
      <c r="S2150" t="s">
        <v>3194</v>
      </c>
      <c r="Y2150">
        <v>1.0761400000000001</v>
      </c>
      <c r="AA2150" t="b">
        <v>0</v>
      </c>
      <c r="AB2150" t="s">
        <v>62</v>
      </c>
      <c r="AC2150" t="s">
        <v>3498</v>
      </c>
      <c r="AD2150" t="b">
        <v>0</v>
      </c>
      <c r="AE2150" t="b">
        <v>0</v>
      </c>
      <c r="AF2150" t="s">
        <v>107</v>
      </c>
      <c r="AG2150">
        <v>292492288.99186003</v>
      </c>
      <c r="AH2150">
        <v>1.8918100566329191E-3</v>
      </c>
      <c r="AI2150">
        <v>145867128.20142001</v>
      </c>
      <c r="AJ2150">
        <v>2.7144324352872929E-3</v>
      </c>
      <c r="AK2150">
        <v>69089255.970679998</v>
      </c>
      <c r="AL2150">
        <v>8.2957270728022618E-3</v>
      </c>
      <c r="AM2150">
        <v>4331614.7944</v>
      </c>
      <c r="AN2150">
        <v>8.1331416345162659E-3</v>
      </c>
      <c r="AO2150">
        <v>35735822.053800002</v>
      </c>
      <c r="AP2150">
        <v>8.9916671023114736E-3</v>
      </c>
      <c r="AQ2150">
        <v>3248711.0958000002</v>
      </c>
      <c r="AR2150">
        <v>8.0110163755394009E-3</v>
      </c>
      <c r="AS2150">
        <v>3248711.0958000002</v>
      </c>
      <c r="AT2150">
        <v>1.8488102457852515E-3</v>
      </c>
      <c r="BE2150">
        <v>1082903.6986</v>
      </c>
      <c r="BF2150">
        <v>2.7130294149146439E-3</v>
      </c>
      <c r="BG2150">
        <v>1082903.6986</v>
      </c>
      <c r="BH2150">
        <v>9.1277425409696973E-3</v>
      </c>
      <c r="BK2150">
        <v>16243555.479</v>
      </c>
      <c r="BL2150">
        <v>6.2505420365786164E-3</v>
      </c>
    </row>
    <row r="2151" spans="1:84" x14ac:dyDescent="0.3">
      <c r="A2151" t="s">
        <v>8521</v>
      </c>
      <c r="B2151" t="s">
        <v>49</v>
      </c>
      <c r="C2151" t="s">
        <v>1643</v>
      </c>
      <c r="D2151" t="s">
        <v>1080</v>
      </c>
      <c r="E2151" t="s">
        <v>1081</v>
      </c>
      <c r="F2151" t="s">
        <v>3250</v>
      </c>
      <c r="G2151" t="s">
        <v>53</v>
      </c>
      <c r="H2151" t="s">
        <v>4794</v>
      </c>
      <c r="I2151" t="s">
        <v>6723</v>
      </c>
      <c r="J2151" t="s">
        <v>68</v>
      </c>
      <c r="K2151" t="s">
        <v>5489</v>
      </c>
      <c r="L2151" t="s">
        <v>55</v>
      </c>
      <c r="M2151" t="s">
        <v>6722</v>
      </c>
      <c r="N2151" t="s">
        <v>3215</v>
      </c>
      <c r="O2151" t="s">
        <v>68</v>
      </c>
      <c r="P2151" t="s">
        <v>68</v>
      </c>
      <c r="Q2151" t="s">
        <v>62</v>
      </c>
      <c r="R2151">
        <v>8.5849999999999989E-3</v>
      </c>
      <c r="S2151" t="s">
        <v>3194</v>
      </c>
      <c r="T2151" t="s">
        <v>3194</v>
      </c>
      <c r="U2151" t="s">
        <v>3194</v>
      </c>
      <c r="Y2151">
        <v>0.88968999999999998</v>
      </c>
      <c r="Z2151">
        <v>5</v>
      </c>
      <c r="AA2151" t="b">
        <v>0</v>
      </c>
      <c r="AB2151" t="s">
        <v>68</v>
      </c>
      <c r="AC2151" t="s">
        <v>3215</v>
      </c>
      <c r="AD2151" t="b">
        <v>0</v>
      </c>
      <c r="AE2151" t="b">
        <v>0</v>
      </c>
      <c r="AG2151">
        <v>93014111.298380196</v>
      </c>
      <c r="AH2151">
        <v>6.0160570991307847E-4</v>
      </c>
      <c r="AI2151">
        <v>53389161.921862796</v>
      </c>
      <c r="AJ2151">
        <v>9.9351563714475616E-4</v>
      </c>
      <c r="AK2151">
        <v>2723119.5699720001</v>
      </c>
      <c r="AL2151">
        <v>3.2697206565201965E-4</v>
      </c>
      <c r="BC2151">
        <v>6229358.4934</v>
      </c>
      <c r="BD2151">
        <v>5.7018060135421043E-3</v>
      </c>
    </row>
    <row r="2152" spans="1:84" x14ac:dyDescent="0.3">
      <c r="A2152" t="s">
        <v>8522</v>
      </c>
      <c r="B2152" t="s">
        <v>49</v>
      </c>
      <c r="D2152" t="s">
        <v>482</v>
      </c>
      <c r="E2152" t="s">
        <v>483</v>
      </c>
      <c r="F2152" t="s">
        <v>3819</v>
      </c>
      <c r="H2152" t="s">
        <v>6796</v>
      </c>
      <c r="R2152">
        <v>0</v>
      </c>
      <c r="S2152" t="s">
        <v>3194</v>
      </c>
      <c r="T2152" t="s">
        <v>3208</v>
      </c>
      <c r="U2152" t="s">
        <v>3194</v>
      </c>
      <c r="V2152" t="s">
        <v>55</v>
      </c>
      <c r="W2152" t="s">
        <v>55</v>
      </c>
      <c r="X2152" t="s">
        <v>55</v>
      </c>
      <c r="Y2152">
        <v>1.4270499E-3</v>
      </c>
      <c r="Z2152">
        <v>5</v>
      </c>
      <c r="AA2152" t="b">
        <v>0</v>
      </c>
      <c r="AD2152" t="b">
        <v>0</v>
      </c>
      <c r="AE2152" t="b">
        <v>0</v>
      </c>
      <c r="AG2152">
        <v>356762.47499999998</v>
      </c>
      <c r="AH2152">
        <v>2.3075030126795354E-6</v>
      </c>
    </row>
    <row r="2153" spans="1:84" x14ac:dyDescent="0.3">
      <c r="A2153" t="s">
        <v>8523</v>
      </c>
      <c r="B2153" t="s">
        <v>49</v>
      </c>
      <c r="C2153" t="s">
        <v>416</v>
      </c>
      <c r="D2153" t="s">
        <v>417</v>
      </c>
      <c r="E2153" t="s">
        <v>418</v>
      </c>
      <c r="F2153" t="s">
        <v>4143</v>
      </c>
      <c r="H2153" t="s">
        <v>8524</v>
      </c>
      <c r="I2153" t="s">
        <v>3256</v>
      </c>
      <c r="J2153" t="s">
        <v>55</v>
      </c>
      <c r="K2153" t="s">
        <v>3256</v>
      </c>
      <c r="L2153" t="s">
        <v>55</v>
      </c>
      <c r="M2153" t="s">
        <v>3256</v>
      </c>
      <c r="N2153" t="s">
        <v>55</v>
      </c>
      <c r="O2153" t="s">
        <v>55</v>
      </c>
      <c r="P2153" t="s">
        <v>55</v>
      </c>
      <c r="Q2153" t="s">
        <v>55</v>
      </c>
      <c r="R2153">
        <v>-8.9779999999999999E-2</v>
      </c>
      <c r="S2153" t="s">
        <v>3194</v>
      </c>
      <c r="U2153" t="s">
        <v>3194</v>
      </c>
      <c r="Y2153">
        <v>1.2690000000000001</v>
      </c>
      <c r="Z2153">
        <v>2</v>
      </c>
      <c r="AA2153" t="b">
        <v>0</v>
      </c>
      <c r="AD2153" t="b">
        <v>0</v>
      </c>
      <c r="AE2153" t="b">
        <v>0</v>
      </c>
      <c r="AG2153">
        <v>25380000.000000004</v>
      </c>
      <c r="AH2153">
        <v>1.6415523090483836E-4</v>
      </c>
    </row>
    <row r="2154" spans="1:84" x14ac:dyDescent="0.3">
      <c r="A2154" t="s">
        <v>8525</v>
      </c>
      <c r="B2154" t="s">
        <v>49</v>
      </c>
      <c r="C2154" t="s">
        <v>1670</v>
      </c>
      <c r="D2154" t="s">
        <v>1671</v>
      </c>
      <c r="E2154" t="s">
        <v>1672</v>
      </c>
      <c r="F2154" t="s">
        <v>3375</v>
      </c>
      <c r="G2154" t="s">
        <v>53</v>
      </c>
      <c r="H2154" t="s">
        <v>8526</v>
      </c>
      <c r="I2154" t="s">
        <v>6444</v>
      </c>
      <c r="J2154" t="s">
        <v>54</v>
      </c>
      <c r="K2154" t="s">
        <v>6444</v>
      </c>
      <c r="L2154" t="s">
        <v>54</v>
      </c>
      <c r="M2154" t="s">
        <v>6592</v>
      </c>
      <c r="N2154" t="s">
        <v>3193</v>
      </c>
      <c r="O2154" t="s">
        <v>54</v>
      </c>
      <c r="P2154" t="s">
        <v>54</v>
      </c>
      <c r="Q2154" t="s">
        <v>54</v>
      </c>
      <c r="R2154">
        <v>1.3275E-2</v>
      </c>
      <c r="S2154" t="s">
        <v>3194</v>
      </c>
      <c r="T2154" t="s">
        <v>3194</v>
      </c>
      <c r="U2154" t="s">
        <v>3208</v>
      </c>
      <c r="Y2154">
        <v>0.83813000000000004</v>
      </c>
      <c r="AA2154" t="b">
        <v>0</v>
      </c>
      <c r="AB2154" t="s">
        <v>54</v>
      </c>
      <c r="AC2154" t="s">
        <v>3193</v>
      </c>
      <c r="AD2154" t="b">
        <v>0</v>
      </c>
      <c r="AE2154" t="b">
        <v>0</v>
      </c>
      <c r="AF2154" t="s">
        <v>54</v>
      </c>
      <c r="AG2154">
        <v>26415457.0445025</v>
      </c>
      <c r="AH2154">
        <v>1.7085246062242498E-4</v>
      </c>
      <c r="AI2154">
        <v>11162761.05525</v>
      </c>
      <c r="AJ2154">
        <v>2.0772713530009315E-4</v>
      </c>
      <c r="AK2154">
        <v>6653173.4499974996</v>
      </c>
      <c r="AL2154">
        <v>7.9886388026260079E-4</v>
      </c>
      <c r="BK2154">
        <v>1846471.7534999999</v>
      </c>
      <c r="BL2154">
        <v>7.1052481887526396E-4</v>
      </c>
      <c r="CE2154">
        <v>1762541.2192500001</v>
      </c>
      <c r="CF2154">
        <v>7.5548100842649669E-3</v>
      </c>
    </row>
    <row r="2155" spans="1:84" x14ac:dyDescent="0.3">
      <c r="A2155" t="s">
        <v>8527</v>
      </c>
      <c r="B2155" t="s">
        <v>49</v>
      </c>
      <c r="C2155" t="s">
        <v>1648</v>
      </c>
      <c r="D2155" t="s">
        <v>1587</v>
      </c>
      <c r="E2155" t="s">
        <v>1588</v>
      </c>
      <c r="F2155" t="s">
        <v>3346</v>
      </c>
      <c r="G2155" t="s">
        <v>53</v>
      </c>
      <c r="H2155" t="s">
        <v>8528</v>
      </c>
      <c r="I2155" t="s">
        <v>3226</v>
      </c>
      <c r="J2155" t="s">
        <v>55</v>
      </c>
      <c r="K2155" t="s">
        <v>8529</v>
      </c>
      <c r="L2155" t="s">
        <v>55</v>
      </c>
      <c r="M2155" t="s">
        <v>8529</v>
      </c>
      <c r="N2155" t="s">
        <v>55</v>
      </c>
      <c r="O2155" t="s">
        <v>55</v>
      </c>
      <c r="P2155" t="s">
        <v>55</v>
      </c>
      <c r="Q2155" t="s">
        <v>55</v>
      </c>
      <c r="R2155">
        <v>3.3399999999999997E-3</v>
      </c>
      <c r="Y2155">
        <v>1.0097700000000001</v>
      </c>
      <c r="AA2155" t="b">
        <v>0</v>
      </c>
      <c r="AD2155" t="b">
        <v>0</v>
      </c>
      <c r="AE2155" t="b">
        <v>0</v>
      </c>
      <c r="AG2155">
        <v>57039779.949999996</v>
      </c>
      <c r="AH2155">
        <v>3.6892743295718742E-4</v>
      </c>
      <c r="AI2155">
        <v>29083119.399999999</v>
      </c>
      <c r="AJ2155">
        <v>5.4120598377506543E-4</v>
      </c>
      <c r="AK2155">
        <v>2969755.15</v>
      </c>
      <c r="AL2155">
        <v>3.5658624269892339E-4</v>
      </c>
      <c r="BK2155">
        <v>3276971.1999999997</v>
      </c>
      <c r="BL2155">
        <v>1.2609829334924924E-3</v>
      </c>
      <c r="BY2155">
        <v>1433674.9</v>
      </c>
      <c r="BZ2155">
        <v>3.2488109773673797E-3</v>
      </c>
      <c r="CA2155">
        <v>1433674.9</v>
      </c>
      <c r="CB2155">
        <v>1.5755555069910526E-3</v>
      </c>
    </row>
    <row r="2156" spans="1:84" x14ac:dyDescent="0.3">
      <c r="A2156" t="s">
        <v>8530</v>
      </c>
      <c r="B2156" t="s">
        <v>49</v>
      </c>
      <c r="C2156" t="s">
        <v>1673</v>
      </c>
      <c r="D2156" t="s">
        <v>628</v>
      </c>
      <c r="E2156" t="s">
        <v>629</v>
      </c>
      <c r="F2156" t="s">
        <v>3914</v>
      </c>
      <c r="G2156" t="s">
        <v>53</v>
      </c>
      <c r="H2156" t="s">
        <v>8531</v>
      </c>
      <c r="I2156" t="s">
        <v>4331</v>
      </c>
      <c r="J2156" t="s">
        <v>62</v>
      </c>
      <c r="K2156" t="s">
        <v>5049</v>
      </c>
      <c r="L2156" t="s">
        <v>107</v>
      </c>
      <c r="M2156" t="s">
        <v>5050</v>
      </c>
      <c r="N2156" t="s">
        <v>3309</v>
      </c>
      <c r="O2156" t="s">
        <v>107</v>
      </c>
      <c r="P2156" t="s">
        <v>62</v>
      </c>
      <c r="Q2156" t="s">
        <v>108</v>
      </c>
      <c r="R2156">
        <v>-7.7200000000000001E-4</v>
      </c>
      <c r="S2156" t="s">
        <v>3194</v>
      </c>
      <c r="V2156" t="s">
        <v>55</v>
      </c>
      <c r="W2156" t="s">
        <v>55</v>
      </c>
      <c r="X2156" t="s">
        <v>55</v>
      </c>
      <c r="Y2156">
        <v>1.0542199999999999</v>
      </c>
      <c r="Z2156">
        <v>3</v>
      </c>
      <c r="AA2156" t="b">
        <v>0</v>
      </c>
      <c r="AB2156" t="s">
        <v>62</v>
      </c>
      <c r="AC2156" t="s">
        <v>3309</v>
      </c>
      <c r="AD2156" t="b">
        <v>0</v>
      </c>
      <c r="AE2156" t="b">
        <v>0</v>
      </c>
      <c r="AF2156" t="s">
        <v>107</v>
      </c>
      <c r="AG2156">
        <v>124656590.1344</v>
      </c>
      <c r="AH2156">
        <v>8.062660101387795E-4</v>
      </c>
      <c r="AI2156">
        <v>63701630.382239997</v>
      </c>
      <c r="AJ2156">
        <v>1.1854197297383373E-3</v>
      </c>
    </row>
    <row r="2157" spans="1:84" x14ac:dyDescent="0.3">
      <c r="A2157" t="s">
        <v>8532</v>
      </c>
      <c r="B2157" t="s">
        <v>49</v>
      </c>
      <c r="C2157" t="s">
        <v>8533</v>
      </c>
      <c r="E2157" t="s">
        <v>8534</v>
      </c>
      <c r="F2157" t="s">
        <v>3808</v>
      </c>
      <c r="R2157">
        <v>0</v>
      </c>
      <c r="Y2157">
        <v>82659</v>
      </c>
      <c r="AA2157" t="b">
        <v>0</v>
      </c>
      <c r="AD2157" t="b">
        <v>0</v>
      </c>
      <c r="AE2157" t="b">
        <v>0</v>
      </c>
      <c r="AM2157">
        <v>3698411.6370000001</v>
      </c>
      <c r="AN2157">
        <v>6.944224519999289E-3</v>
      </c>
    </row>
    <row r="2158" spans="1:84" x14ac:dyDescent="0.3">
      <c r="A2158" t="s">
        <v>8535</v>
      </c>
      <c r="B2158" t="s">
        <v>3210</v>
      </c>
      <c r="D2158" t="s">
        <v>346</v>
      </c>
      <c r="E2158" t="s">
        <v>3818</v>
      </c>
      <c r="F2158" t="s">
        <v>3864</v>
      </c>
      <c r="H2158" t="s">
        <v>7470</v>
      </c>
      <c r="R2158">
        <v>0</v>
      </c>
      <c r="S2158" t="s">
        <v>3194</v>
      </c>
      <c r="T2158" t="s">
        <v>3194</v>
      </c>
      <c r="U2158" t="s">
        <v>3194</v>
      </c>
      <c r="V2158" t="s">
        <v>55</v>
      </c>
      <c r="W2158" t="s">
        <v>55</v>
      </c>
      <c r="X2158" t="s">
        <v>55</v>
      </c>
      <c r="Y2158">
        <v>-7.6179020799999941E-2</v>
      </c>
      <c r="Z2158">
        <v>2</v>
      </c>
      <c r="AA2158" t="b">
        <v>0</v>
      </c>
      <c r="AD2158" t="b">
        <v>0</v>
      </c>
      <c r="AE2158" t="b">
        <v>0</v>
      </c>
      <c r="AG2158">
        <v>-7011092.0620311946</v>
      </c>
      <c r="AH2158">
        <v>-4.5347022708345544E-5</v>
      </c>
    </row>
    <row r="2159" spans="1:84" x14ac:dyDescent="0.3">
      <c r="A2159" t="s">
        <v>8536</v>
      </c>
      <c r="B2159" t="s">
        <v>49</v>
      </c>
      <c r="C2159" t="s">
        <v>465</v>
      </c>
      <c r="D2159" t="s">
        <v>425</v>
      </c>
      <c r="E2159" t="s">
        <v>426</v>
      </c>
      <c r="F2159" t="s">
        <v>3265</v>
      </c>
      <c r="G2159" t="s">
        <v>128</v>
      </c>
      <c r="H2159" t="s">
        <v>8537</v>
      </c>
      <c r="I2159" t="s">
        <v>7796</v>
      </c>
      <c r="J2159" t="s">
        <v>48</v>
      </c>
      <c r="K2159" t="s">
        <v>6820</v>
      </c>
      <c r="L2159" t="s">
        <v>55</v>
      </c>
      <c r="M2159" t="s">
        <v>8538</v>
      </c>
      <c r="N2159" t="s">
        <v>3237</v>
      </c>
      <c r="O2159" t="s">
        <v>48</v>
      </c>
      <c r="P2159" t="s">
        <v>48</v>
      </c>
      <c r="Q2159" t="s">
        <v>48</v>
      </c>
      <c r="R2159">
        <v>6.1600000000000001E-4</v>
      </c>
      <c r="T2159" t="s">
        <v>55</v>
      </c>
      <c r="U2159" t="s">
        <v>55</v>
      </c>
      <c r="W2159" t="s">
        <v>55</v>
      </c>
      <c r="X2159" t="s">
        <v>55</v>
      </c>
      <c r="Y2159">
        <v>1.1227200000000002</v>
      </c>
      <c r="Z2159">
        <v>3</v>
      </c>
      <c r="AA2159" t="b">
        <v>0</v>
      </c>
      <c r="AB2159" t="s">
        <v>48</v>
      </c>
      <c r="AC2159" t="s">
        <v>3237</v>
      </c>
      <c r="AD2159" t="b">
        <v>0</v>
      </c>
      <c r="AE2159" t="b">
        <v>0</v>
      </c>
      <c r="AF2159" t="s">
        <v>4005</v>
      </c>
      <c r="AG2159">
        <v>217755719.17500004</v>
      </c>
      <c r="AH2159">
        <v>1.4084216060686076E-3</v>
      </c>
      <c r="AI2159">
        <v>58068191.780000009</v>
      </c>
      <c r="AJ2159">
        <v>1.0805874165731367E-3</v>
      </c>
      <c r="AM2159">
        <v>1161363.8356000003</v>
      </c>
      <c r="AN2159">
        <v>2.1806040039274149E-3</v>
      </c>
      <c r="AO2159">
        <v>12194320.273800002</v>
      </c>
      <c r="AP2159">
        <v>3.0682732938367616E-3</v>
      </c>
      <c r="BE2159">
        <v>1161363.8356000003</v>
      </c>
      <c r="BF2159">
        <v>2.9095978261726618E-3</v>
      </c>
    </row>
    <row r="2160" spans="1:84" x14ac:dyDescent="0.3">
      <c r="A2160" t="s">
        <v>8539</v>
      </c>
      <c r="B2160" t="s">
        <v>49</v>
      </c>
      <c r="C2160" t="s">
        <v>1665</v>
      </c>
      <c r="D2160" t="s">
        <v>499</v>
      </c>
      <c r="E2160" t="s">
        <v>500</v>
      </c>
      <c r="F2160" t="s">
        <v>3196</v>
      </c>
      <c r="G2160" t="s">
        <v>53</v>
      </c>
      <c r="H2160" t="s">
        <v>8540</v>
      </c>
      <c r="I2160" t="s">
        <v>3854</v>
      </c>
      <c r="J2160" t="s">
        <v>68</v>
      </c>
      <c r="K2160" t="s">
        <v>3256</v>
      </c>
      <c r="L2160" t="s">
        <v>55</v>
      </c>
      <c r="M2160" t="s">
        <v>4777</v>
      </c>
      <c r="N2160" t="s">
        <v>3470</v>
      </c>
      <c r="O2160" t="s">
        <v>68</v>
      </c>
      <c r="P2160" t="s">
        <v>68</v>
      </c>
      <c r="Q2160" t="s">
        <v>63</v>
      </c>
      <c r="R2160">
        <v>1.4909999999999999E-3</v>
      </c>
      <c r="S2160" t="s">
        <v>3194</v>
      </c>
      <c r="U2160" t="s">
        <v>3194</v>
      </c>
      <c r="V2160" t="s">
        <v>55</v>
      </c>
      <c r="W2160" t="s">
        <v>55</v>
      </c>
      <c r="Y2160">
        <v>0.97816000000000003</v>
      </c>
      <c r="Z2160">
        <v>4</v>
      </c>
      <c r="AA2160" t="b">
        <v>0</v>
      </c>
      <c r="AB2160" t="s">
        <v>68</v>
      </c>
      <c r="AC2160" t="s">
        <v>3470</v>
      </c>
      <c r="AD2160" t="b">
        <v>0</v>
      </c>
      <c r="AE2160" t="b">
        <v>0</v>
      </c>
      <c r="AM2160">
        <v>1477164.6576</v>
      </c>
      <c r="AN2160">
        <v>2.7735590416060204E-3</v>
      </c>
      <c r="AO2160">
        <v>8370599.726400001</v>
      </c>
      <c r="AP2160">
        <v>2.1061680370239272E-3</v>
      </c>
    </row>
    <row r="2161" spans="1:82" x14ac:dyDescent="0.3">
      <c r="A2161" t="s">
        <v>8541</v>
      </c>
      <c r="B2161" t="s">
        <v>49</v>
      </c>
      <c r="C2161" t="s">
        <v>2748</v>
      </c>
      <c r="D2161" t="s">
        <v>665</v>
      </c>
      <c r="E2161" t="s">
        <v>666</v>
      </c>
      <c r="F2161" t="s">
        <v>3319</v>
      </c>
      <c r="G2161" t="s">
        <v>72</v>
      </c>
      <c r="H2161" t="s">
        <v>5294</v>
      </c>
      <c r="I2161" t="s">
        <v>3781</v>
      </c>
      <c r="J2161" t="s">
        <v>68</v>
      </c>
      <c r="K2161" t="s">
        <v>4212</v>
      </c>
      <c r="L2161" t="s">
        <v>63</v>
      </c>
      <c r="M2161" t="s">
        <v>4835</v>
      </c>
      <c r="N2161" t="s">
        <v>3221</v>
      </c>
      <c r="O2161" t="s">
        <v>68</v>
      </c>
      <c r="P2161" t="s">
        <v>56</v>
      </c>
      <c r="Q2161" t="s">
        <v>63</v>
      </c>
      <c r="R2161">
        <v>1.1047E-2</v>
      </c>
      <c r="S2161" t="s">
        <v>3194</v>
      </c>
      <c r="T2161" t="s">
        <v>3194</v>
      </c>
      <c r="U2161" t="s">
        <v>3194</v>
      </c>
      <c r="Y2161">
        <v>0.98191000000000006</v>
      </c>
      <c r="AA2161" t="b">
        <v>0</v>
      </c>
      <c r="AB2161" t="s">
        <v>68</v>
      </c>
      <c r="AC2161" t="s">
        <v>3221</v>
      </c>
      <c r="AD2161" t="b">
        <v>0</v>
      </c>
      <c r="AE2161" t="b">
        <v>0</v>
      </c>
      <c r="AF2161" t="s">
        <v>63</v>
      </c>
      <c r="AG2161">
        <v>27230059.2465</v>
      </c>
      <c r="AH2161">
        <v>1.7612122392283828E-4</v>
      </c>
      <c r="AI2161">
        <v>12674354.84928</v>
      </c>
      <c r="AJ2161">
        <v>2.3585629143065215E-4</v>
      </c>
    </row>
    <row r="2162" spans="1:82" x14ac:dyDescent="0.3">
      <c r="A2162" t="s">
        <v>8542</v>
      </c>
      <c r="B2162" t="s">
        <v>49</v>
      </c>
      <c r="C2162" t="s">
        <v>473</v>
      </c>
      <c r="D2162" t="s">
        <v>474</v>
      </c>
      <c r="E2162" t="s">
        <v>475</v>
      </c>
      <c r="F2162" t="s">
        <v>3223</v>
      </c>
      <c r="G2162" t="s">
        <v>53</v>
      </c>
      <c r="H2162" t="s">
        <v>8543</v>
      </c>
      <c r="I2162" t="s">
        <v>4701</v>
      </c>
      <c r="J2162" t="s">
        <v>62</v>
      </c>
      <c r="K2162" t="s">
        <v>5292</v>
      </c>
      <c r="L2162" t="s">
        <v>62</v>
      </c>
      <c r="M2162" t="s">
        <v>3613</v>
      </c>
      <c r="N2162" t="s">
        <v>55</v>
      </c>
      <c r="O2162" t="s">
        <v>62</v>
      </c>
      <c r="P2162" t="s">
        <v>62</v>
      </c>
      <c r="Q2162" t="s">
        <v>62</v>
      </c>
      <c r="R2162">
        <v>4.1799999999999997E-3</v>
      </c>
      <c r="Y2162">
        <v>0.89474999999999993</v>
      </c>
      <c r="AA2162" t="b">
        <v>0</v>
      </c>
      <c r="AB2162" t="s">
        <v>62</v>
      </c>
      <c r="AD2162" t="b">
        <v>0</v>
      </c>
      <c r="AE2162" t="b">
        <v>0</v>
      </c>
      <c r="AF2162" t="s">
        <v>62</v>
      </c>
      <c r="AG2162">
        <v>28681972.601599999</v>
      </c>
      <c r="AH2162">
        <v>1.8551205024514949E-4</v>
      </c>
      <c r="AI2162">
        <v>11652051.3694</v>
      </c>
      <c r="AJ2162">
        <v>2.1683230872317382E-4</v>
      </c>
      <c r="AS2162">
        <v>8963116.4379999992</v>
      </c>
      <c r="AT2162">
        <v>5.1008233776663192E-3</v>
      </c>
    </row>
    <row r="2163" spans="1:82" x14ac:dyDescent="0.3">
      <c r="A2163" t="s">
        <v>8544</v>
      </c>
      <c r="B2163" t="s">
        <v>49</v>
      </c>
      <c r="C2163" t="s">
        <v>2006</v>
      </c>
      <c r="D2163" t="s">
        <v>506</v>
      </c>
      <c r="E2163" t="s">
        <v>507</v>
      </c>
      <c r="F2163" t="s">
        <v>3223</v>
      </c>
      <c r="G2163" t="s">
        <v>53</v>
      </c>
      <c r="H2163" t="s">
        <v>8545</v>
      </c>
      <c r="I2163" t="s">
        <v>3226</v>
      </c>
      <c r="J2163" t="s">
        <v>55</v>
      </c>
      <c r="K2163" t="s">
        <v>4649</v>
      </c>
      <c r="L2163" t="s">
        <v>55</v>
      </c>
      <c r="M2163" t="s">
        <v>5164</v>
      </c>
      <c r="N2163" t="s">
        <v>3193</v>
      </c>
      <c r="O2163" t="s">
        <v>54</v>
      </c>
      <c r="P2163" t="s">
        <v>54</v>
      </c>
      <c r="Q2163" t="s">
        <v>54</v>
      </c>
      <c r="R2163">
        <v>9.3950000000000006E-3</v>
      </c>
      <c r="S2163" t="s">
        <v>3208</v>
      </c>
      <c r="U2163" t="s">
        <v>55</v>
      </c>
      <c r="V2163" t="s">
        <v>55</v>
      </c>
      <c r="Y2163">
        <v>0.86212</v>
      </c>
      <c r="Z2163">
        <v>5</v>
      </c>
      <c r="AA2163" t="b">
        <v>0</v>
      </c>
      <c r="AC2163" t="s">
        <v>3193</v>
      </c>
      <c r="AD2163" t="b">
        <v>0</v>
      </c>
      <c r="AE2163" t="b">
        <v>0</v>
      </c>
      <c r="BA2163">
        <v>2424368.8767200001</v>
      </c>
      <c r="BB2163">
        <v>3.4897799517313731E-3</v>
      </c>
      <c r="BM2163">
        <v>1904861.26028</v>
      </c>
      <c r="BN2163">
        <v>3.4927545101188628E-3</v>
      </c>
      <c r="BO2163">
        <v>1212184.43836</v>
      </c>
      <c r="BP2163">
        <v>3.1233815654409538E-3</v>
      </c>
      <c r="BQ2163">
        <v>86584.602740000002</v>
      </c>
      <c r="BR2163">
        <v>2.6600714091687687E-3</v>
      </c>
      <c r="BS2163">
        <v>11948675.17812</v>
      </c>
      <c r="BT2163">
        <v>2.4658851506676057E-3</v>
      </c>
      <c r="BU2163">
        <v>692676.82192000002</v>
      </c>
      <c r="BV2163">
        <v>2.7718915490290942E-3</v>
      </c>
      <c r="BW2163">
        <v>692676.82192000002</v>
      </c>
      <c r="BX2163">
        <v>3.4948403760886072E-3</v>
      </c>
    </row>
    <row r="2164" spans="1:82" x14ac:dyDescent="0.3">
      <c r="A2164" t="s">
        <v>8546</v>
      </c>
      <c r="B2164" t="s">
        <v>3210</v>
      </c>
      <c r="C2164" t="s">
        <v>466</v>
      </c>
      <c r="D2164" t="s">
        <v>84</v>
      </c>
      <c r="E2164" t="s">
        <v>85</v>
      </c>
      <c r="F2164" t="s">
        <v>3375</v>
      </c>
      <c r="G2164" t="s">
        <v>53</v>
      </c>
      <c r="H2164" t="s">
        <v>4558</v>
      </c>
      <c r="I2164" t="s">
        <v>4071</v>
      </c>
      <c r="J2164" t="s">
        <v>55</v>
      </c>
      <c r="K2164" t="s">
        <v>8547</v>
      </c>
      <c r="L2164" t="s">
        <v>48</v>
      </c>
      <c r="M2164" t="s">
        <v>4071</v>
      </c>
      <c r="N2164" t="s">
        <v>3237</v>
      </c>
      <c r="O2164" t="s">
        <v>48</v>
      </c>
      <c r="P2164" t="s">
        <v>48</v>
      </c>
      <c r="Q2164" t="s">
        <v>48</v>
      </c>
      <c r="R2164">
        <v>5.6999999999999996E-5</v>
      </c>
      <c r="S2164" t="s">
        <v>3194</v>
      </c>
      <c r="T2164" t="s">
        <v>3208</v>
      </c>
      <c r="U2164" t="s">
        <v>3194</v>
      </c>
      <c r="Y2164">
        <v>1.0069921900000001</v>
      </c>
      <c r="Z2164">
        <v>2</v>
      </c>
      <c r="AA2164" t="b">
        <v>0</v>
      </c>
      <c r="AB2164" t="s">
        <v>129</v>
      </c>
      <c r="AC2164" t="s">
        <v>3237</v>
      </c>
      <c r="AD2164" t="b">
        <v>1</v>
      </c>
      <c r="AE2164" t="b">
        <v>0</v>
      </c>
      <c r="AF2164" t="s">
        <v>48</v>
      </c>
      <c r="CC2164">
        <v>993172.07146569993</v>
      </c>
      <c r="CD2164">
        <v>4.3256139213933087E-3</v>
      </c>
    </row>
    <row r="2165" spans="1:82" x14ac:dyDescent="0.3">
      <c r="A2165" t="s">
        <v>8548</v>
      </c>
      <c r="B2165" t="s">
        <v>49</v>
      </c>
      <c r="C2165" t="s">
        <v>1570</v>
      </c>
      <c r="D2165" t="s">
        <v>1571</v>
      </c>
      <c r="E2165" t="s">
        <v>1572</v>
      </c>
      <c r="F2165" t="s">
        <v>5829</v>
      </c>
      <c r="H2165" t="s">
        <v>8549</v>
      </c>
      <c r="R2165">
        <v>0</v>
      </c>
      <c r="Y2165">
        <v>0</v>
      </c>
      <c r="AA2165" t="b">
        <v>0</v>
      </c>
      <c r="AD2165" t="b">
        <v>0</v>
      </c>
      <c r="AE2165" t="b">
        <v>0</v>
      </c>
      <c r="AI2165">
        <v>0</v>
      </c>
      <c r="AJ2165">
        <v>0</v>
      </c>
    </row>
    <row r="2166" spans="1:82" x14ac:dyDescent="0.3">
      <c r="A2166" t="s">
        <v>8550</v>
      </c>
      <c r="B2166" t="s">
        <v>49</v>
      </c>
      <c r="C2166" t="s">
        <v>1924</v>
      </c>
      <c r="D2166" t="s">
        <v>1814</v>
      </c>
      <c r="E2166" t="s">
        <v>1815</v>
      </c>
      <c r="F2166" t="s">
        <v>3384</v>
      </c>
      <c r="G2166" t="s">
        <v>53</v>
      </c>
      <c r="H2166" t="s">
        <v>8551</v>
      </c>
      <c r="I2166" t="s">
        <v>4365</v>
      </c>
      <c r="J2166" t="s">
        <v>209</v>
      </c>
      <c r="K2166" t="s">
        <v>3256</v>
      </c>
      <c r="L2166" t="s">
        <v>55</v>
      </c>
      <c r="M2166" t="s">
        <v>4035</v>
      </c>
      <c r="N2166" t="s">
        <v>8290</v>
      </c>
      <c r="O2166" t="s">
        <v>861</v>
      </c>
      <c r="P2166" t="s">
        <v>861</v>
      </c>
      <c r="Q2166" t="s">
        <v>209</v>
      </c>
      <c r="R2166">
        <v>1.9864E-2</v>
      </c>
      <c r="S2166" t="s">
        <v>3208</v>
      </c>
      <c r="T2166" t="s">
        <v>3194</v>
      </c>
      <c r="U2166" t="s">
        <v>3208</v>
      </c>
      <c r="Y2166">
        <v>0.92964000000000002</v>
      </c>
      <c r="Z2166">
        <v>5</v>
      </c>
      <c r="AA2166" t="b">
        <v>0</v>
      </c>
      <c r="AB2166" t="s">
        <v>209</v>
      </c>
      <c r="AC2166" t="s">
        <v>8290</v>
      </c>
      <c r="AD2166" t="b">
        <v>0</v>
      </c>
      <c r="AE2166" t="b">
        <v>0</v>
      </c>
      <c r="AG2166">
        <v>28276946.851432502</v>
      </c>
      <c r="AH2166">
        <v>1.8289238533021054E-4</v>
      </c>
      <c r="AI2166">
        <v>9570371.6436250005</v>
      </c>
      <c r="AJ2166">
        <v>1.7809445848099287E-4</v>
      </c>
      <c r="AS2166">
        <v>12184717.068225</v>
      </c>
      <c r="AT2166">
        <v>6.9342053181806387E-3</v>
      </c>
      <c r="BS2166">
        <v>13818682.958600001</v>
      </c>
      <c r="BT2166">
        <v>2.8518044554255457E-3</v>
      </c>
    </row>
    <row r="2167" spans="1:82" x14ac:dyDescent="0.3">
      <c r="A2167" t="s">
        <v>8552</v>
      </c>
      <c r="B2167" t="s">
        <v>49</v>
      </c>
      <c r="C2167" t="s">
        <v>1656</v>
      </c>
      <c r="D2167" t="s">
        <v>1657</v>
      </c>
      <c r="E2167" t="s">
        <v>1658</v>
      </c>
      <c r="F2167" t="s">
        <v>4143</v>
      </c>
      <c r="H2167" t="s">
        <v>5920</v>
      </c>
      <c r="I2167" t="s">
        <v>3256</v>
      </c>
      <c r="J2167" t="s">
        <v>55</v>
      </c>
      <c r="K2167" t="s">
        <v>3256</v>
      </c>
      <c r="L2167" t="s">
        <v>55</v>
      </c>
      <c r="M2167" t="s">
        <v>5620</v>
      </c>
      <c r="N2167" t="s">
        <v>3498</v>
      </c>
      <c r="O2167" t="s">
        <v>107</v>
      </c>
      <c r="P2167" t="s">
        <v>107</v>
      </c>
      <c r="Q2167" t="s">
        <v>107</v>
      </c>
      <c r="R2167">
        <v>4.6719999999999999E-3</v>
      </c>
      <c r="S2167" t="s">
        <v>3194</v>
      </c>
      <c r="U2167" t="s">
        <v>3194</v>
      </c>
      <c r="Y2167">
        <v>1.01232984</v>
      </c>
      <c r="Z2167">
        <v>2</v>
      </c>
      <c r="AA2167" t="b">
        <v>0</v>
      </c>
      <c r="AC2167" t="s">
        <v>3498</v>
      </c>
      <c r="AD2167" t="b">
        <v>0</v>
      </c>
      <c r="AE2167" t="b">
        <v>0</v>
      </c>
      <c r="AG2167">
        <v>31394336.868000001</v>
      </c>
      <c r="AH2167">
        <v>2.0305534348584786E-4</v>
      </c>
    </row>
    <row r="2168" spans="1:82" x14ac:dyDescent="0.3">
      <c r="A2168" t="s">
        <v>8553</v>
      </c>
      <c r="B2168" t="s">
        <v>49</v>
      </c>
      <c r="C2168" t="s">
        <v>1628</v>
      </c>
      <c r="D2168" t="s">
        <v>563</v>
      </c>
      <c r="E2168" t="s">
        <v>564</v>
      </c>
      <c r="F2168" t="s">
        <v>3360</v>
      </c>
      <c r="G2168" t="s">
        <v>53</v>
      </c>
      <c r="H2168" t="s">
        <v>4427</v>
      </c>
      <c r="I2168" t="s">
        <v>4947</v>
      </c>
      <c r="J2168" t="s">
        <v>54</v>
      </c>
      <c r="K2168" t="s">
        <v>4428</v>
      </c>
      <c r="L2168" t="s">
        <v>55</v>
      </c>
      <c r="M2168" t="s">
        <v>4428</v>
      </c>
      <c r="N2168" t="s">
        <v>55</v>
      </c>
      <c r="O2168" t="s">
        <v>54</v>
      </c>
      <c r="P2168" t="s">
        <v>54</v>
      </c>
      <c r="Q2168" t="s">
        <v>54</v>
      </c>
      <c r="R2168">
        <v>1.8190999999999999E-2</v>
      </c>
      <c r="U2168" t="s">
        <v>3194</v>
      </c>
      <c r="Y2168">
        <v>0.82498000000000005</v>
      </c>
      <c r="Z2168">
        <v>5</v>
      </c>
      <c r="AA2168" t="b">
        <v>0</v>
      </c>
      <c r="AB2168" t="s">
        <v>54</v>
      </c>
      <c r="AD2168" t="b">
        <v>0</v>
      </c>
      <c r="AE2168" t="b">
        <v>0</v>
      </c>
      <c r="AG2168">
        <v>16568641.096000001</v>
      </c>
      <c r="AH2168">
        <v>1.0716426733228029E-4</v>
      </c>
      <c r="AI2168">
        <v>4142160.2740000002</v>
      </c>
      <c r="AJ2168">
        <v>7.7081206290552338E-5</v>
      </c>
      <c r="BC2168">
        <v>4142160.2740000002</v>
      </c>
      <c r="BD2168">
        <v>3.7913686271823081E-3</v>
      </c>
    </row>
    <row r="2169" spans="1:82" x14ac:dyDescent="0.3">
      <c r="A2169" t="s">
        <v>8554</v>
      </c>
      <c r="B2169" t="s">
        <v>3210</v>
      </c>
      <c r="C2169" t="s">
        <v>1568</v>
      </c>
      <c r="D2169" t="s">
        <v>394</v>
      </c>
      <c r="E2169" t="s">
        <v>395</v>
      </c>
      <c r="F2169" t="s">
        <v>3571</v>
      </c>
      <c r="G2169" t="s">
        <v>271</v>
      </c>
      <c r="H2169" t="s">
        <v>5305</v>
      </c>
      <c r="I2169" t="s">
        <v>3835</v>
      </c>
      <c r="J2169" t="s">
        <v>56</v>
      </c>
      <c r="K2169" t="s">
        <v>5306</v>
      </c>
      <c r="L2169" t="s">
        <v>63</v>
      </c>
      <c r="M2169" t="s">
        <v>3924</v>
      </c>
      <c r="N2169" t="s">
        <v>3221</v>
      </c>
      <c r="O2169" t="s">
        <v>56</v>
      </c>
      <c r="P2169" t="s">
        <v>56</v>
      </c>
      <c r="Q2169" t="s">
        <v>63</v>
      </c>
      <c r="R2169">
        <v>2.0124E-2</v>
      </c>
      <c r="S2169" t="s">
        <v>3194</v>
      </c>
      <c r="T2169" t="s">
        <v>3208</v>
      </c>
      <c r="U2169" t="s">
        <v>3194</v>
      </c>
      <c r="V2169" t="s">
        <v>55</v>
      </c>
      <c r="W2169" t="s">
        <v>55</v>
      </c>
      <c r="X2169" t="s">
        <v>55</v>
      </c>
      <c r="Y2169">
        <v>0.83150000000000002</v>
      </c>
      <c r="Z2169">
        <v>2</v>
      </c>
      <c r="AA2169" t="b">
        <v>0</v>
      </c>
      <c r="AB2169" t="s">
        <v>56</v>
      </c>
      <c r="AC2169" t="s">
        <v>3221</v>
      </c>
      <c r="AD2169" t="b">
        <v>0</v>
      </c>
      <c r="AE2169" t="b">
        <v>0</v>
      </c>
      <c r="AF2169" t="s">
        <v>63</v>
      </c>
      <c r="CC2169">
        <v>628131.5625</v>
      </c>
      <c r="CD2169">
        <v>2.7357340276461519E-3</v>
      </c>
    </row>
    <row r="2170" spans="1:82" x14ac:dyDescent="0.3">
      <c r="A2170" t="s">
        <v>8555</v>
      </c>
      <c r="B2170" t="s">
        <v>49</v>
      </c>
      <c r="C2170" t="s">
        <v>1679</v>
      </c>
      <c r="D2170" t="s">
        <v>1680</v>
      </c>
      <c r="E2170" t="s">
        <v>1681</v>
      </c>
      <c r="F2170" t="s">
        <v>3188</v>
      </c>
      <c r="G2170" t="s">
        <v>53</v>
      </c>
      <c r="H2170" t="s">
        <v>8556</v>
      </c>
      <c r="I2170" t="s">
        <v>3226</v>
      </c>
      <c r="J2170" t="s">
        <v>55</v>
      </c>
      <c r="K2170" t="s">
        <v>3373</v>
      </c>
      <c r="L2170" t="s">
        <v>55</v>
      </c>
      <c r="M2170" t="s">
        <v>3373</v>
      </c>
      <c r="N2170" t="s">
        <v>55</v>
      </c>
      <c r="O2170" t="s">
        <v>55</v>
      </c>
      <c r="P2170" t="s">
        <v>55</v>
      </c>
      <c r="Q2170" t="s">
        <v>55</v>
      </c>
      <c r="R2170">
        <v>9.954000000000001E-3</v>
      </c>
      <c r="Y2170">
        <v>0.95808000000000004</v>
      </c>
      <c r="Z2170">
        <v>4</v>
      </c>
      <c r="AA2170" t="b">
        <v>0</v>
      </c>
      <c r="AD2170" t="b">
        <v>0</v>
      </c>
      <c r="AE2170" t="b">
        <v>0</v>
      </c>
      <c r="AG2170">
        <v>15063543.780480001</v>
      </c>
      <c r="AH2170">
        <v>9.7429452621348935E-5</v>
      </c>
      <c r="AI2170">
        <v>3862447.1232000003</v>
      </c>
      <c r="AJ2170">
        <v>7.1876041436278238E-5</v>
      </c>
      <c r="AM2170">
        <v>1738101.2054400002</v>
      </c>
      <c r="AN2170">
        <v>3.2634996300323314E-3</v>
      </c>
      <c r="AO2170">
        <v>12649514.328480002</v>
      </c>
      <c r="AP2170">
        <v>3.1828069234387901E-3</v>
      </c>
      <c r="AQ2170">
        <v>2993396.5204800004</v>
      </c>
      <c r="AR2170">
        <v>7.3814346172702064E-3</v>
      </c>
      <c r="BC2170">
        <v>3089957.6985600004</v>
      </c>
      <c r="BD2170">
        <v>2.8282750793531541E-3</v>
      </c>
      <c r="BE2170">
        <v>2414029.452</v>
      </c>
      <c r="BF2170">
        <v>6.0479365988068837E-3</v>
      </c>
      <c r="BK2170">
        <v>5986793.0409600008</v>
      </c>
      <c r="BL2170">
        <v>2.3037260293902436E-3</v>
      </c>
      <c r="BS2170">
        <v>12552953.150400002</v>
      </c>
      <c r="BT2170">
        <v>2.590591869739639E-3</v>
      </c>
    </row>
    <row r="2171" spans="1:82" x14ac:dyDescent="0.3">
      <c r="A2171" t="s">
        <v>8557</v>
      </c>
      <c r="B2171" t="s">
        <v>49</v>
      </c>
      <c r="C2171" t="s">
        <v>850</v>
      </c>
      <c r="D2171" t="s">
        <v>851</v>
      </c>
      <c r="E2171" t="s">
        <v>852</v>
      </c>
      <c r="F2171" t="s">
        <v>3188</v>
      </c>
      <c r="G2171" t="s">
        <v>53</v>
      </c>
      <c r="H2171" t="s">
        <v>6649</v>
      </c>
      <c r="I2171" t="s">
        <v>4463</v>
      </c>
      <c r="J2171" t="s">
        <v>68</v>
      </c>
      <c r="K2171" t="s">
        <v>4534</v>
      </c>
      <c r="L2171" t="s">
        <v>68</v>
      </c>
      <c r="M2171" t="s">
        <v>8558</v>
      </c>
      <c r="N2171" t="s">
        <v>3207</v>
      </c>
      <c r="O2171" t="s">
        <v>68</v>
      </c>
      <c r="P2171" t="s">
        <v>68</v>
      </c>
      <c r="Q2171" t="s">
        <v>68</v>
      </c>
      <c r="R2171">
        <v>9.0899999999999998E-4</v>
      </c>
      <c r="S2171" t="s">
        <v>3194</v>
      </c>
      <c r="Y2171">
        <v>1.0195399999999999</v>
      </c>
      <c r="Z2171">
        <v>4</v>
      </c>
      <c r="AA2171" t="b">
        <v>0</v>
      </c>
      <c r="AB2171" t="s">
        <v>68</v>
      </c>
      <c r="AC2171" t="s">
        <v>3207</v>
      </c>
      <c r="AD2171" t="b">
        <v>0</v>
      </c>
      <c r="AE2171" t="b">
        <v>0</v>
      </c>
      <c r="AF2171" t="s">
        <v>68</v>
      </c>
      <c r="BK2171">
        <v>10298002.739999998</v>
      </c>
      <c r="BL2171">
        <v>3.9626853309540607E-3</v>
      </c>
    </row>
    <row r="2172" spans="1:82" x14ac:dyDescent="0.3">
      <c r="A2172" t="s">
        <v>8559</v>
      </c>
      <c r="B2172" t="s">
        <v>49</v>
      </c>
      <c r="C2172" t="s">
        <v>519</v>
      </c>
      <c r="D2172" t="s">
        <v>520</v>
      </c>
      <c r="E2172" t="s">
        <v>521</v>
      </c>
      <c r="F2172" t="s">
        <v>4143</v>
      </c>
      <c r="H2172" t="s">
        <v>4734</v>
      </c>
      <c r="I2172" t="s">
        <v>8182</v>
      </c>
      <c r="J2172" t="s">
        <v>62</v>
      </c>
      <c r="K2172" t="s">
        <v>3256</v>
      </c>
      <c r="L2172" t="s">
        <v>55</v>
      </c>
      <c r="M2172" t="s">
        <v>3256</v>
      </c>
      <c r="N2172" t="s">
        <v>55</v>
      </c>
      <c r="O2172" t="s">
        <v>62</v>
      </c>
      <c r="P2172" t="s">
        <v>62</v>
      </c>
      <c r="Q2172" t="s">
        <v>62</v>
      </c>
      <c r="R2172">
        <v>-1.9775999999999998E-2</v>
      </c>
      <c r="W2172" t="s">
        <v>55</v>
      </c>
      <c r="Y2172">
        <v>1.156898</v>
      </c>
      <c r="Z2172">
        <v>2</v>
      </c>
      <c r="AA2172" t="b">
        <v>0</v>
      </c>
      <c r="AB2172" t="s">
        <v>62</v>
      </c>
      <c r="AD2172" t="b">
        <v>0</v>
      </c>
      <c r="AE2172" t="b">
        <v>0</v>
      </c>
      <c r="AG2172">
        <v>48171586.668000005</v>
      </c>
      <c r="AH2172">
        <v>3.1156887047036926E-4</v>
      </c>
    </row>
    <row r="2173" spans="1:82" x14ac:dyDescent="0.3">
      <c r="A2173" t="s">
        <v>8560</v>
      </c>
      <c r="B2173" t="s">
        <v>49</v>
      </c>
      <c r="C2173" t="s">
        <v>1843</v>
      </c>
      <c r="D2173" t="s">
        <v>1839</v>
      </c>
      <c r="E2173" t="s">
        <v>1840</v>
      </c>
      <c r="F2173" t="s">
        <v>3375</v>
      </c>
      <c r="G2173" t="s">
        <v>53</v>
      </c>
      <c r="H2173" t="s">
        <v>6840</v>
      </c>
      <c r="I2173" t="s">
        <v>4381</v>
      </c>
      <c r="J2173" t="s">
        <v>54</v>
      </c>
      <c r="K2173" t="s">
        <v>4808</v>
      </c>
      <c r="L2173" t="s">
        <v>76</v>
      </c>
      <c r="M2173" t="s">
        <v>7460</v>
      </c>
      <c r="N2173" t="s">
        <v>3221</v>
      </c>
      <c r="O2173" t="s">
        <v>54</v>
      </c>
      <c r="P2173" t="s">
        <v>76</v>
      </c>
      <c r="Q2173" t="s">
        <v>56</v>
      </c>
      <c r="R2173">
        <v>1.5994000000000001E-2</v>
      </c>
      <c r="S2173" t="s">
        <v>3208</v>
      </c>
      <c r="T2173" t="s">
        <v>3194</v>
      </c>
      <c r="U2173" t="s">
        <v>3208</v>
      </c>
      <c r="Y2173">
        <v>1.0395699999999999</v>
      </c>
      <c r="AA2173" t="b">
        <v>0</v>
      </c>
      <c r="AB2173" t="s">
        <v>54</v>
      </c>
      <c r="AC2173" t="s">
        <v>3221</v>
      </c>
      <c r="AD2173" t="b">
        <v>0</v>
      </c>
      <c r="AE2173" t="b">
        <v>0</v>
      </c>
      <c r="AF2173" t="s">
        <v>76</v>
      </c>
      <c r="AG2173">
        <v>26592243.068735093</v>
      </c>
      <c r="AH2173">
        <v>1.7199589445334105E-4</v>
      </c>
      <c r="AI2173">
        <v>10411590.410999998</v>
      </c>
      <c r="AJ2173">
        <v>1.937486468885553E-4</v>
      </c>
      <c r="AK2173">
        <v>4642528.1642648987</v>
      </c>
      <c r="AL2173">
        <v>5.5744045926451225E-4</v>
      </c>
    </row>
    <row r="2174" spans="1:82" x14ac:dyDescent="0.3">
      <c r="A2174" t="s">
        <v>8561</v>
      </c>
      <c r="B2174" t="s">
        <v>3210</v>
      </c>
      <c r="D2174" t="s">
        <v>346</v>
      </c>
      <c r="E2174" t="s">
        <v>3818</v>
      </c>
      <c r="F2174" t="s">
        <v>3864</v>
      </c>
      <c r="H2174" t="s">
        <v>5259</v>
      </c>
      <c r="R2174">
        <v>0</v>
      </c>
      <c r="S2174" t="s">
        <v>3194</v>
      </c>
      <c r="T2174" t="s">
        <v>3194</v>
      </c>
      <c r="U2174" t="s">
        <v>3194</v>
      </c>
      <c r="V2174" t="s">
        <v>55</v>
      </c>
      <c r="W2174" t="s">
        <v>55</v>
      </c>
      <c r="X2174" t="s">
        <v>55</v>
      </c>
      <c r="Y2174">
        <v>-0.18628465230000002</v>
      </c>
      <c r="Z2174">
        <v>2</v>
      </c>
      <c r="AA2174" t="b">
        <v>0</v>
      </c>
      <c r="AD2174" t="b">
        <v>0</v>
      </c>
      <c r="AE2174" t="b">
        <v>0</v>
      </c>
      <c r="AG2174">
        <v>-857230.00460172119</v>
      </c>
      <c r="AH2174">
        <v>-5.5444755454669487E-6</v>
      </c>
    </row>
    <row r="2175" spans="1:82" x14ac:dyDescent="0.3">
      <c r="A2175" t="s">
        <v>8562</v>
      </c>
      <c r="B2175" t="s">
        <v>49</v>
      </c>
      <c r="C2175" t="s">
        <v>1153</v>
      </c>
      <c r="D2175" t="s">
        <v>659</v>
      </c>
      <c r="E2175" t="s">
        <v>749</v>
      </c>
      <c r="F2175" t="s">
        <v>3346</v>
      </c>
      <c r="G2175" t="s">
        <v>53</v>
      </c>
      <c r="H2175" t="s">
        <v>8563</v>
      </c>
      <c r="I2175" t="s">
        <v>3952</v>
      </c>
      <c r="J2175" t="s">
        <v>54</v>
      </c>
      <c r="K2175" t="s">
        <v>6431</v>
      </c>
      <c r="L2175" t="s">
        <v>56</v>
      </c>
      <c r="M2175" t="s">
        <v>6432</v>
      </c>
      <c r="N2175" t="s">
        <v>3221</v>
      </c>
      <c r="O2175" t="s">
        <v>56</v>
      </c>
      <c r="P2175" t="s">
        <v>54</v>
      </c>
      <c r="Q2175" t="s">
        <v>56</v>
      </c>
      <c r="R2175">
        <v>5.738E-3</v>
      </c>
      <c r="S2175" t="s">
        <v>3194</v>
      </c>
      <c r="U2175" t="s">
        <v>3194</v>
      </c>
      <c r="V2175" t="s">
        <v>55</v>
      </c>
      <c r="Y2175">
        <v>1.5126200000000001</v>
      </c>
      <c r="Z2175">
        <v>4</v>
      </c>
      <c r="AA2175" t="b">
        <v>0</v>
      </c>
      <c r="AB2175" t="s">
        <v>54</v>
      </c>
      <c r="AC2175" t="s">
        <v>3221</v>
      </c>
      <c r="AD2175" t="b">
        <v>0</v>
      </c>
      <c r="AE2175" t="b">
        <v>0</v>
      </c>
      <c r="AF2175" t="s">
        <v>56</v>
      </c>
      <c r="AG2175">
        <v>53259261.954878002</v>
      </c>
      <c r="AH2175">
        <v>3.4447543120662998E-4</v>
      </c>
      <c r="AI2175">
        <v>9722341.9825049005</v>
      </c>
      <c r="AJ2175">
        <v>1.8092246518917722E-4</v>
      </c>
      <c r="BE2175">
        <v>2679807.6026750002</v>
      </c>
      <c r="BF2175">
        <v>6.713798153767955E-3</v>
      </c>
      <c r="BK2175">
        <v>1531318.6301000002</v>
      </c>
      <c r="BL2175">
        <v>5.8925347232078316E-4</v>
      </c>
      <c r="BY2175">
        <v>3062637.2602000004</v>
      </c>
      <c r="BZ2175">
        <v>6.9401574587321839E-3</v>
      </c>
      <c r="CA2175">
        <v>3062637.2602000004</v>
      </c>
      <c r="CB2175">
        <v>3.3657246850203625E-3</v>
      </c>
    </row>
    <row r="2176" spans="1:82" x14ac:dyDescent="0.3">
      <c r="A2176" t="s">
        <v>8564</v>
      </c>
      <c r="B2176" t="s">
        <v>49</v>
      </c>
      <c r="C2176" t="s">
        <v>2863</v>
      </c>
      <c r="D2176" t="s">
        <v>794</v>
      </c>
      <c r="E2176" t="s">
        <v>795</v>
      </c>
      <c r="F2176" t="s">
        <v>3319</v>
      </c>
      <c r="G2176" t="s">
        <v>72</v>
      </c>
      <c r="H2176" t="s">
        <v>6333</v>
      </c>
      <c r="I2176" t="s">
        <v>4350</v>
      </c>
      <c r="J2176" t="s">
        <v>56</v>
      </c>
      <c r="K2176" t="s">
        <v>4350</v>
      </c>
      <c r="L2176" t="s">
        <v>63</v>
      </c>
      <c r="M2176" t="s">
        <v>4350</v>
      </c>
      <c r="N2176" t="s">
        <v>3221</v>
      </c>
      <c r="O2176" t="s">
        <v>56</v>
      </c>
      <c r="P2176" t="s">
        <v>56</v>
      </c>
      <c r="Q2176" t="s">
        <v>63</v>
      </c>
      <c r="R2176">
        <v>1.2366E-2</v>
      </c>
      <c r="S2176" t="s">
        <v>3194</v>
      </c>
      <c r="T2176" t="s">
        <v>3194</v>
      </c>
      <c r="U2176" t="s">
        <v>3194</v>
      </c>
      <c r="V2176" t="s">
        <v>55</v>
      </c>
      <c r="X2176" t="s">
        <v>55</v>
      </c>
      <c r="Y2176">
        <v>0.92715000000000003</v>
      </c>
      <c r="Z2176">
        <v>4</v>
      </c>
      <c r="AA2176" t="b">
        <v>0</v>
      </c>
      <c r="AB2176" t="s">
        <v>56</v>
      </c>
      <c r="AC2176" t="s">
        <v>3221</v>
      </c>
      <c r="AD2176" t="b">
        <v>0</v>
      </c>
      <c r="AE2176" t="b">
        <v>0</v>
      </c>
      <c r="AF2176" t="s">
        <v>63</v>
      </c>
      <c r="AG2176">
        <v>45232253.012699999</v>
      </c>
      <c r="AH2176">
        <v>2.9255756255499752E-4</v>
      </c>
      <c r="AI2176">
        <v>15821981.5065</v>
      </c>
      <c r="AJ2176">
        <v>2.9443028269162297E-4</v>
      </c>
      <c r="AS2176">
        <v>5025805.8903000001</v>
      </c>
      <c r="AT2176">
        <v>2.860137805213608E-3</v>
      </c>
      <c r="AU2176">
        <v>251290.29451499999</v>
      </c>
      <c r="AV2176">
        <v>5.5091963113241974E-3</v>
      </c>
      <c r="BC2176">
        <v>4029951.760185</v>
      </c>
      <c r="BD2176">
        <v>3.6886628382124089E-3</v>
      </c>
      <c r="BE2176">
        <v>1489127.6712</v>
      </c>
      <c r="BF2176">
        <v>3.7307538793634166E-3</v>
      </c>
      <c r="CA2176">
        <v>3536678.2190999999</v>
      </c>
      <c r="CB2176">
        <v>3.8866781057255821E-3</v>
      </c>
    </row>
    <row r="2177" spans="1:78" x14ac:dyDescent="0.3">
      <c r="A2177" t="s">
        <v>8565</v>
      </c>
      <c r="B2177" t="s">
        <v>49</v>
      </c>
      <c r="C2177" t="s">
        <v>1156</v>
      </c>
      <c r="D2177" t="s">
        <v>1157</v>
      </c>
      <c r="E2177" t="s">
        <v>1158</v>
      </c>
      <c r="F2177" t="s">
        <v>3217</v>
      </c>
      <c r="G2177" t="s">
        <v>53</v>
      </c>
      <c r="H2177" t="s">
        <v>4281</v>
      </c>
      <c r="I2177" t="s">
        <v>4130</v>
      </c>
      <c r="J2177" t="s">
        <v>56</v>
      </c>
      <c r="K2177" t="s">
        <v>4131</v>
      </c>
      <c r="L2177" t="s">
        <v>56</v>
      </c>
      <c r="M2177" t="s">
        <v>4130</v>
      </c>
      <c r="N2177" t="s">
        <v>3221</v>
      </c>
      <c r="O2177" t="s">
        <v>56</v>
      </c>
      <c r="P2177" t="s">
        <v>56</v>
      </c>
      <c r="Q2177" t="s">
        <v>56</v>
      </c>
      <c r="R2177">
        <v>1.3800000000000002E-3</v>
      </c>
      <c r="S2177" t="s">
        <v>3194</v>
      </c>
      <c r="T2177" t="s">
        <v>3194</v>
      </c>
      <c r="U2177" t="s">
        <v>3194</v>
      </c>
      <c r="Y2177">
        <v>1.01756</v>
      </c>
      <c r="Z2177">
        <v>3</v>
      </c>
      <c r="AA2177" t="b">
        <v>0</v>
      </c>
      <c r="AB2177" t="s">
        <v>56</v>
      </c>
      <c r="AC2177" t="s">
        <v>3221</v>
      </c>
      <c r="AD2177" t="b">
        <v>0</v>
      </c>
      <c r="AE2177" t="b">
        <v>0</v>
      </c>
      <c r="AF2177" t="s">
        <v>56</v>
      </c>
      <c r="AG2177">
        <v>80895656.447117105</v>
      </c>
      <c r="AH2177">
        <v>5.2322478972714661E-4</v>
      </c>
      <c r="AI2177">
        <v>28799104.658799998</v>
      </c>
      <c r="AJ2177">
        <v>5.3592077088907193E-4</v>
      </c>
      <c r="AK2177">
        <v>3238870.7346628997</v>
      </c>
      <c r="AL2177">
        <v>3.888996525053404E-4</v>
      </c>
      <c r="AS2177">
        <v>3085618.3563000001</v>
      </c>
      <c r="AT2177">
        <v>1.75599573599686E-3</v>
      </c>
      <c r="BE2177">
        <v>3085618.3563000001</v>
      </c>
      <c r="BF2177">
        <v>7.7304873689739506E-3</v>
      </c>
      <c r="BK2177">
        <v>5142697.2604999999</v>
      </c>
      <c r="BL2177">
        <v>1.9789168356466164E-3</v>
      </c>
    </row>
    <row r="2178" spans="1:78" x14ac:dyDescent="0.3">
      <c r="A2178" t="s">
        <v>8566</v>
      </c>
      <c r="B2178" t="s">
        <v>49</v>
      </c>
      <c r="C2178" t="s">
        <v>1838</v>
      </c>
      <c r="D2178" t="s">
        <v>1839</v>
      </c>
      <c r="E2178" t="s">
        <v>1840</v>
      </c>
      <c r="F2178" t="s">
        <v>3375</v>
      </c>
      <c r="G2178" t="s">
        <v>53</v>
      </c>
      <c r="H2178" t="s">
        <v>6762</v>
      </c>
      <c r="I2178" t="s">
        <v>3226</v>
      </c>
      <c r="J2178" t="s">
        <v>55</v>
      </c>
      <c r="K2178" t="s">
        <v>4808</v>
      </c>
      <c r="L2178" t="s">
        <v>76</v>
      </c>
      <c r="M2178" t="s">
        <v>7460</v>
      </c>
      <c r="N2178" t="s">
        <v>3221</v>
      </c>
      <c r="O2178" t="s">
        <v>54</v>
      </c>
      <c r="P2178" t="s">
        <v>76</v>
      </c>
      <c r="Q2178" t="s">
        <v>56</v>
      </c>
      <c r="R2178">
        <v>1.8408000000000001E-2</v>
      </c>
      <c r="S2178" t="s">
        <v>3208</v>
      </c>
      <c r="T2178" t="s">
        <v>3194</v>
      </c>
      <c r="U2178" t="s">
        <v>3208</v>
      </c>
      <c r="Y2178">
        <v>0.85918000000000005</v>
      </c>
      <c r="AA2178" t="b">
        <v>0</v>
      </c>
      <c r="AC2178" t="s">
        <v>3221</v>
      </c>
      <c r="AD2178" t="b">
        <v>0</v>
      </c>
      <c r="AE2178" t="b">
        <v>0</v>
      </c>
      <c r="AF2178" t="s">
        <v>76</v>
      </c>
      <c r="AG2178">
        <v>72558487.108524501</v>
      </c>
      <c r="AH2178">
        <v>4.693008355163741E-4</v>
      </c>
      <c r="AI2178">
        <v>25607356.272629999</v>
      </c>
      <c r="AJ2178">
        <v>4.7652572108228909E-4</v>
      </c>
      <c r="AK2178">
        <v>4349801.7641554996</v>
      </c>
      <c r="AL2178">
        <v>5.2229203729652865E-4</v>
      </c>
      <c r="BE2178">
        <v>1034640.6574800001</v>
      </c>
      <c r="BF2178">
        <v>2.5921146462412376E-3</v>
      </c>
      <c r="BK2178">
        <v>7673584.8763100002</v>
      </c>
      <c r="BL2178">
        <v>2.9528058005920256E-3</v>
      </c>
      <c r="BS2178">
        <v>5431863.4517700002</v>
      </c>
      <c r="BT2178">
        <v>1.1209905053491621E-3</v>
      </c>
      <c r="BY2178">
        <v>5173203.2873999998</v>
      </c>
      <c r="BZ2178">
        <v>1.1722852669219595E-2</v>
      </c>
    </row>
    <row r="2179" spans="1:78" x14ac:dyDescent="0.3">
      <c r="A2179" t="s">
        <v>8567</v>
      </c>
      <c r="B2179" t="s">
        <v>49</v>
      </c>
      <c r="C2179" t="s">
        <v>8568</v>
      </c>
      <c r="D2179" t="s">
        <v>4685</v>
      </c>
      <c r="E2179" t="s">
        <v>4686</v>
      </c>
      <c r="F2179" t="s">
        <v>3804</v>
      </c>
      <c r="R2179">
        <v>0</v>
      </c>
      <c r="S2179" t="s">
        <v>3208</v>
      </c>
      <c r="T2179" t="s">
        <v>3208</v>
      </c>
      <c r="U2179" t="s">
        <v>3208</v>
      </c>
      <c r="Y2179">
        <v>1</v>
      </c>
      <c r="Z2179">
        <v>4</v>
      </c>
      <c r="AA2179" t="b">
        <v>0</v>
      </c>
      <c r="AD2179" t="b">
        <v>0</v>
      </c>
      <c r="AE2179" t="b">
        <v>0</v>
      </c>
      <c r="AG2179">
        <v>-1760000</v>
      </c>
      <c r="AH2179">
        <v>-1.1383499069839065E-5</v>
      </c>
      <c r="AI2179">
        <v>-720000</v>
      </c>
      <c r="AJ2179">
        <v>-1.3398435805962655E-5</v>
      </c>
    </row>
    <row r="2180" spans="1:78" x14ac:dyDescent="0.3">
      <c r="A2180" t="s">
        <v>8569</v>
      </c>
      <c r="B2180" t="s">
        <v>49</v>
      </c>
      <c r="D2180" t="s">
        <v>476</v>
      </c>
      <c r="E2180" t="s">
        <v>477</v>
      </c>
      <c r="F2180" t="s">
        <v>3819</v>
      </c>
      <c r="H2180" t="s">
        <v>8570</v>
      </c>
      <c r="R2180">
        <v>0</v>
      </c>
      <c r="S2180" t="s">
        <v>3194</v>
      </c>
      <c r="T2180" t="s">
        <v>3208</v>
      </c>
      <c r="U2180" t="s">
        <v>3194</v>
      </c>
      <c r="V2180" t="s">
        <v>55</v>
      </c>
      <c r="W2180" t="s">
        <v>55</v>
      </c>
      <c r="Y2180">
        <v>2.3925255000000001E-3</v>
      </c>
      <c r="Z2180">
        <v>4</v>
      </c>
      <c r="AA2180" t="b">
        <v>0</v>
      </c>
      <c r="AD2180" t="b">
        <v>0</v>
      </c>
      <c r="AE2180" t="b">
        <v>0</v>
      </c>
      <c r="AG2180">
        <v>598131.375</v>
      </c>
      <c r="AH2180">
        <v>3.8686522448602618E-6</v>
      </c>
    </row>
    <row r="2181" spans="1:78" x14ac:dyDescent="0.3">
      <c r="A2181" t="s">
        <v>8571</v>
      </c>
      <c r="B2181" t="s">
        <v>49</v>
      </c>
      <c r="D2181" t="s">
        <v>514</v>
      </c>
      <c r="E2181" t="s">
        <v>4622</v>
      </c>
      <c r="F2181" t="s">
        <v>3864</v>
      </c>
      <c r="H2181" t="s">
        <v>7694</v>
      </c>
      <c r="R2181">
        <v>0</v>
      </c>
      <c r="Y2181">
        <v>0.29093122139999994</v>
      </c>
      <c r="Z2181">
        <v>4</v>
      </c>
      <c r="AA2181" t="b">
        <v>0</v>
      </c>
      <c r="AD2181" t="b">
        <v>0</v>
      </c>
      <c r="AE2181" t="b">
        <v>0</v>
      </c>
      <c r="AG2181">
        <v>7273280.5349999983</v>
      </c>
      <c r="AH2181">
        <v>4.7042830798210827E-5</v>
      </c>
    </row>
    <row r="2182" spans="1:78" x14ac:dyDescent="0.3">
      <c r="A2182" t="s">
        <v>8572</v>
      </c>
      <c r="B2182" t="s">
        <v>49</v>
      </c>
      <c r="C2182" t="s">
        <v>1853</v>
      </c>
      <c r="D2182" t="s">
        <v>1854</v>
      </c>
      <c r="E2182" t="s">
        <v>1855</v>
      </c>
      <c r="F2182" t="s">
        <v>3244</v>
      </c>
      <c r="G2182" t="s">
        <v>53</v>
      </c>
      <c r="H2182" t="s">
        <v>8573</v>
      </c>
      <c r="I2182" t="s">
        <v>4212</v>
      </c>
      <c r="J2182" t="s">
        <v>63</v>
      </c>
      <c r="K2182" t="s">
        <v>5960</v>
      </c>
      <c r="L2182" t="s">
        <v>63</v>
      </c>
      <c r="M2182" t="s">
        <v>5961</v>
      </c>
      <c r="N2182" t="s">
        <v>3207</v>
      </c>
      <c r="O2182" t="s">
        <v>63</v>
      </c>
      <c r="P2182" t="s">
        <v>68</v>
      </c>
      <c r="Q2182" t="s">
        <v>63</v>
      </c>
      <c r="R2182">
        <v>2.5000000000000001E-5</v>
      </c>
      <c r="S2182" t="s">
        <v>3194</v>
      </c>
      <c r="T2182" t="s">
        <v>3194</v>
      </c>
      <c r="U2182" t="s">
        <v>3194</v>
      </c>
      <c r="Y2182">
        <v>1.0137799999999999</v>
      </c>
      <c r="Z2182">
        <v>3</v>
      </c>
      <c r="AA2182" t="b">
        <v>0</v>
      </c>
      <c r="AB2182" t="s">
        <v>63</v>
      </c>
      <c r="AC2182" t="s">
        <v>3207</v>
      </c>
      <c r="AD2182" t="b">
        <v>0</v>
      </c>
      <c r="AE2182" t="b">
        <v>0</v>
      </c>
      <c r="AF2182" t="s">
        <v>63</v>
      </c>
      <c r="AG2182">
        <v>22473132.602799997</v>
      </c>
      <c r="AH2182">
        <v>1.4535391140928621E-4</v>
      </c>
      <c r="AI2182">
        <v>10725813.287699999</v>
      </c>
      <c r="AJ2182">
        <v>1.9959600111387458E-4</v>
      </c>
    </row>
    <row r="2183" spans="1:78" x14ac:dyDescent="0.3">
      <c r="A2183" t="s">
        <v>8574</v>
      </c>
      <c r="B2183" t="s">
        <v>49</v>
      </c>
      <c r="C2183" t="s">
        <v>8575</v>
      </c>
      <c r="D2183" t="s">
        <v>262</v>
      </c>
      <c r="E2183" t="s">
        <v>8576</v>
      </c>
      <c r="F2183" t="s">
        <v>3808</v>
      </c>
      <c r="R2183">
        <v>0</v>
      </c>
      <c r="Y2183">
        <v>98.08</v>
      </c>
      <c r="AA2183" t="b">
        <v>0</v>
      </c>
      <c r="AD2183" t="b">
        <v>0</v>
      </c>
      <c r="AE2183" t="b">
        <v>0</v>
      </c>
      <c r="BS2183">
        <v>8005713.6979199992</v>
      </c>
      <c r="BT2183">
        <v>1.6521639624404989E-3</v>
      </c>
    </row>
    <row r="2184" spans="1:78" x14ac:dyDescent="0.3">
      <c r="A2184" t="s">
        <v>8577</v>
      </c>
      <c r="B2184" t="s">
        <v>49</v>
      </c>
      <c r="C2184" t="s">
        <v>1812</v>
      </c>
      <c r="D2184" t="s">
        <v>628</v>
      </c>
      <c r="E2184" t="s">
        <v>629</v>
      </c>
      <c r="F2184" t="s">
        <v>3914</v>
      </c>
      <c r="G2184" t="s">
        <v>53</v>
      </c>
      <c r="H2184" t="s">
        <v>8578</v>
      </c>
      <c r="I2184" t="s">
        <v>4331</v>
      </c>
      <c r="J2184" t="s">
        <v>62</v>
      </c>
      <c r="K2184" t="s">
        <v>5171</v>
      </c>
      <c r="L2184" t="s">
        <v>107</v>
      </c>
      <c r="M2184" t="s">
        <v>5338</v>
      </c>
      <c r="N2184" t="s">
        <v>3309</v>
      </c>
      <c r="O2184" t="s">
        <v>107</v>
      </c>
      <c r="P2184" t="s">
        <v>62</v>
      </c>
      <c r="Q2184" t="s">
        <v>108</v>
      </c>
      <c r="R2184">
        <v>3.4060000000000002E-3</v>
      </c>
      <c r="S2184" t="s">
        <v>3194</v>
      </c>
      <c r="V2184" t="s">
        <v>55</v>
      </c>
      <c r="W2184" t="s">
        <v>55</v>
      </c>
      <c r="X2184" t="s">
        <v>55</v>
      </c>
      <c r="Y2184">
        <v>0.8791500000000001</v>
      </c>
      <c r="Z2184">
        <v>3</v>
      </c>
      <c r="AA2184" t="b">
        <v>0</v>
      </c>
      <c r="AB2184" t="s">
        <v>62</v>
      </c>
      <c r="AC2184" t="s">
        <v>3309</v>
      </c>
      <c r="AD2184" t="b">
        <v>0</v>
      </c>
      <c r="AE2184" t="b">
        <v>0</v>
      </c>
      <c r="AF2184" t="s">
        <v>107</v>
      </c>
      <c r="AG2184">
        <v>13221770.548500001</v>
      </c>
      <c r="AH2184">
        <v>8.5517052693451871E-5</v>
      </c>
      <c r="AI2184">
        <v>4407256.8495000005</v>
      </c>
      <c r="AJ2184">
        <v>8.2014372192243013E-5</v>
      </c>
    </row>
    <row r="2185" spans="1:78" x14ac:dyDescent="0.3">
      <c r="A2185" t="s">
        <v>8579</v>
      </c>
      <c r="B2185" t="s">
        <v>49</v>
      </c>
      <c r="C2185" t="s">
        <v>3104</v>
      </c>
      <c r="D2185" t="s">
        <v>348</v>
      </c>
      <c r="E2185" t="s">
        <v>349</v>
      </c>
      <c r="F2185" t="s">
        <v>3188</v>
      </c>
      <c r="G2185" t="s">
        <v>53</v>
      </c>
      <c r="H2185" t="s">
        <v>8580</v>
      </c>
      <c r="I2185" t="s">
        <v>5032</v>
      </c>
      <c r="J2185" t="s">
        <v>56</v>
      </c>
      <c r="K2185" t="s">
        <v>3246</v>
      </c>
      <c r="L2185" t="s">
        <v>55</v>
      </c>
      <c r="M2185" t="s">
        <v>5032</v>
      </c>
      <c r="N2185" t="s">
        <v>3221</v>
      </c>
      <c r="O2185" t="s">
        <v>56</v>
      </c>
      <c r="P2185" t="s">
        <v>56</v>
      </c>
      <c r="Q2185" t="s">
        <v>56</v>
      </c>
      <c r="R2185">
        <v>4.3140000000000001E-3</v>
      </c>
      <c r="S2185" t="s">
        <v>3194</v>
      </c>
      <c r="T2185" t="s">
        <v>3194</v>
      </c>
      <c r="U2185" t="s">
        <v>3194</v>
      </c>
      <c r="Y2185">
        <v>0.97202</v>
      </c>
      <c r="Z2185">
        <v>5</v>
      </c>
      <c r="AA2185" t="b">
        <v>0</v>
      </c>
      <c r="AB2185" t="s">
        <v>56</v>
      </c>
      <c r="AC2185" t="s">
        <v>3221</v>
      </c>
      <c r="AD2185" t="b">
        <v>0</v>
      </c>
      <c r="AE2185" t="b">
        <v>0</v>
      </c>
      <c r="AG2185">
        <v>23344753.972799998</v>
      </c>
      <c r="AH2185">
        <v>1.509914688266992E-4</v>
      </c>
      <c r="AI2185">
        <v>7781584.6575999996</v>
      </c>
      <c r="AJ2185">
        <v>1.448070312548854E-4</v>
      </c>
    </row>
    <row r="2186" spans="1:78" x14ac:dyDescent="0.3">
      <c r="A2186" t="s">
        <v>8581</v>
      </c>
      <c r="B2186" t="s">
        <v>49</v>
      </c>
      <c r="C2186" t="s">
        <v>1162</v>
      </c>
      <c r="D2186" t="s">
        <v>480</v>
      </c>
      <c r="E2186" t="s">
        <v>481</v>
      </c>
      <c r="F2186" t="s">
        <v>3244</v>
      </c>
      <c r="G2186" t="s">
        <v>53</v>
      </c>
      <c r="H2186" t="s">
        <v>3886</v>
      </c>
      <c r="I2186" t="s">
        <v>3840</v>
      </c>
      <c r="J2186" t="s">
        <v>63</v>
      </c>
      <c r="K2186" t="s">
        <v>4413</v>
      </c>
      <c r="L2186" t="s">
        <v>68</v>
      </c>
      <c r="M2186" t="s">
        <v>8582</v>
      </c>
      <c r="N2186" t="s">
        <v>3470</v>
      </c>
      <c r="O2186" t="s">
        <v>63</v>
      </c>
      <c r="P2186" t="s">
        <v>68</v>
      </c>
      <c r="Q2186" t="s">
        <v>63</v>
      </c>
      <c r="R2186">
        <v>-8.4999999999999995E-4</v>
      </c>
      <c r="S2186" t="s">
        <v>3194</v>
      </c>
      <c r="V2186" t="s">
        <v>55</v>
      </c>
      <c r="Y2186">
        <v>1.0944400000000001</v>
      </c>
      <c r="Z2186">
        <v>3</v>
      </c>
      <c r="AA2186" t="b">
        <v>0</v>
      </c>
      <c r="AB2186" t="s">
        <v>63</v>
      </c>
      <c r="AC2186" t="s">
        <v>3470</v>
      </c>
      <c r="AD2186" t="b">
        <v>0</v>
      </c>
      <c r="AE2186" t="b">
        <v>0</v>
      </c>
      <c r="AF2186" t="s">
        <v>68</v>
      </c>
      <c r="AG2186">
        <v>17924412.954012003</v>
      </c>
      <c r="AH2186">
        <v>1.1593326033489029E-4</v>
      </c>
    </row>
    <row r="2187" spans="1:78" x14ac:dyDescent="0.3">
      <c r="A2187" t="s">
        <v>8583</v>
      </c>
      <c r="B2187" t="s">
        <v>49</v>
      </c>
      <c r="C2187" t="s">
        <v>2431</v>
      </c>
      <c r="D2187" t="s">
        <v>118</v>
      </c>
      <c r="E2187" t="s">
        <v>119</v>
      </c>
      <c r="F2187" t="s">
        <v>3254</v>
      </c>
      <c r="G2187" t="s">
        <v>53</v>
      </c>
      <c r="H2187" t="s">
        <v>8584</v>
      </c>
      <c r="I2187" t="s">
        <v>3371</v>
      </c>
      <c r="J2187" t="s">
        <v>55</v>
      </c>
      <c r="K2187" t="s">
        <v>3986</v>
      </c>
      <c r="L2187" t="s">
        <v>55</v>
      </c>
      <c r="M2187" t="s">
        <v>3986</v>
      </c>
      <c r="N2187" t="s">
        <v>55</v>
      </c>
      <c r="O2187" t="s">
        <v>108</v>
      </c>
      <c r="P2187" t="s">
        <v>108</v>
      </c>
      <c r="Q2187" t="s">
        <v>108</v>
      </c>
      <c r="R2187">
        <v>1.1820000000000001E-3</v>
      </c>
      <c r="S2187" t="s">
        <v>3194</v>
      </c>
      <c r="T2187" t="s">
        <v>3208</v>
      </c>
      <c r="U2187" t="s">
        <v>3194</v>
      </c>
      <c r="X2187" t="s">
        <v>55</v>
      </c>
      <c r="Y2187">
        <v>0.70278000000000007</v>
      </c>
      <c r="Z2187">
        <v>2</v>
      </c>
      <c r="AA2187" t="b">
        <v>0</v>
      </c>
      <c r="AD2187" t="b">
        <v>0</v>
      </c>
      <c r="AE2187" t="b">
        <v>0</v>
      </c>
      <c r="AG2187">
        <v>368959.50000000006</v>
      </c>
      <c r="AH2187">
        <v>2.3863921165103902E-6</v>
      </c>
      <c r="AI2187">
        <v>158125.50000000003</v>
      </c>
      <c r="AJ2187">
        <v>2.9425477236607613E-6</v>
      </c>
    </row>
    <row r="2188" spans="1:78" x14ac:dyDescent="0.3">
      <c r="A2188" t="s">
        <v>8585</v>
      </c>
      <c r="B2188" t="s">
        <v>49</v>
      </c>
      <c r="D2188" t="s">
        <v>346</v>
      </c>
      <c r="E2188" t="s">
        <v>3818</v>
      </c>
      <c r="F2188" t="s">
        <v>3819</v>
      </c>
      <c r="H2188" t="s">
        <v>8586</v>
      </c>
      <c r="R2188">
        <v>0</v>
      </c>
      <c r="S2188" t="s">
        <v>3194</v>
      </c>
      <c r="T2188" t="s">
        <v>3194</v>
      </c>
      <c r="U2188" t="s">
        <v>3194</v>
      </c>
      <c r="V2188" t="s">
        <v>55</v>
      </c>
      <c r="W2188" t="s">
        <v>55</v>
      </c>
      <c r="X2188" t="s">
        <v>55</v>
      </c>
      <c r="Y2188">
        <v>2.4124351000000001E-3</v>
      </c>
      <c r="Z2188">
        <v>2</v>
      </c>
      <c r="AA2188" t="b">
        <v>0</v>
      </c>
      <c r="AD2188" t="b">
        <v>0</v>
      </c>
      <c r="AE2188" t="b">
        <v>0</v>
      </c>
      <c r="AG2188">
        <v>603108.77500000002</v>
      </c>
      <c r="AH2188">
        <v>3.9008455563774308E-6</v>
      </c>
    </row>
    <row r="2189" spans="1:78" x14ac:dyDescent="0.3">
      <c r="A2189" t="s">
        <v>8587</v>
      </c>
      <c r="B2189" t="s">
        <v>49</v>
      </c>
      <c r="C2189" t="s">
        <v>3125</v>
      </c>
      <c r="D2189" t="s">
        <v>3126</v>
      </c>
      <c r="E2189" t="s">
        <v>3124</v>
      </c>
      <c r="F2189" t="s">
        <v>3233</v>
      </c>
      <c r="G2189" t="s">
        <v>128</v>
      </c>
      <c r="H2189" t="s">
        <v>7459</v>
      </c>
      <c r="I2189" t="s">
        <v>3226</v>
      </c>
      <c r="J2189" t="s">
        <v>55</v>
      </c>
      <c r="K2189" t="s">
        <v>6179</v>
      </c>
      <c r="L2189" t="s">
        <v>48</v>
      </c>
      <c r="M2189" t="s">
        <v>6179</v>
      </c>
      <c r="N2189" t="s">
        <v>3237</v>
      </c>
      <c r="O2189" t="s">
        <v>48</v>
      </c>
      <c r="P2189" t="s">
        <v>48</v>
      </c>
      <c r="Q2189" t="s">
        <v>48</v>
      </c>
      <c r="R2189">
        <v>2.2799999999999999E-4</v>
      </c>
      <c r="S2189" t="s">
        <v>3194</v>
      </c>
      <c r="T2189" t="s">
        <v>3194</v>
      </c>
      <c r="U2189" t="s">
        <v>3194</v>
      </c>
      <c r="Y2189">
        <v>0.95432000000000006</v>
      </c>
      <c r="AA2189" t="b">
        <v>0</v>
      </c>
      <c r="AC2189" t="s">
        <v>3237</v>
      </c>
      <c r="AD2189" t="b">
        <v>0</v>
      </c>
      <c r="AE2189" t="b">
        <v>0</v>
      </c>
      <c r="AF2189" t="s">
        <v>48</v>
      </c>
      <c r="BS2189">
        <v>7157434.9312500004</v>
      </c>
      <c r="BT2189">
        <v>1.4771020427568392E-3</v>
      </c>
    </row>
    <row r="2190" spans="1:78" x14ac:dyDescent="0.3">
      <c r="A2190" t="s">
        <v>8588</v>
      </c>
      <c r="B2190" t="s">
        <v>49</v>
      </c>
      <c r="C2190" t="s">
        <v>2458</v>
      </c>
      <c r="D2190" t="s">
        <v>558</v>
      </c>
      <c r="E2190" t="s">
        <v>559</v>
      </c>
      <c r="F2190" t="s">
        <v>3271</v>
      </c>
      <c r="G2190" t="s">
        <v>53</v>
      </c>
      <c r="H2190" t="s">
        <v>8233</v>
      </c>
      <c r="I2190" t="s">
        <v>7726</v>
      </c>
      <c r="J2190" t="s">
        <v>108</v>
      </c>
      <c r="K2190" t="s">
        <v>3256</v>
      </c>
      <c r="L2190" t="s">
        <v>55</v>
      </c>
      <c r="M2190" t="s">
        <v>3256</v>
      </c>
      <c r="N2190" t="s">
        <v>55</v>
      </c>
      <c r="O2190" t="s">
        <v>108</v>
      </c>
      <c r="P2190" t="s">
        <v>108</v>
      </c>
      <c r="Q2190" t="s">
        <v>108</v>
      </c>
      <c r="R2190">
        <v>-8.1099999999999998E-4</v>
      </c>
      <c r="U2190" t="s">
        <v>3194</v>
      </c>
      <c r="W2190" t="s">
        <v>55</v>
      </c>
      <c r="Y2190">
        <v>1.0065500000000001</v>
      </c>
      <c r="Z2190">
        <v>2</v>
      </c>
      <c r="AA2190" t="b">
        <v>0</v>
      </c>
      <c r="AB2190" t="s">
        <v>108</v>
      </c>
      <c r="AD2190" t="b">
        <v>0</v>
      </c>
      <c r="AE2190" t="b">
        <v>0</v>
      </c>
      <c r="AW2190">
        <v>4454059.7261600001</v>
      </c>
      <c r="AX2190">
        <v>9.0449370637683459E-3</v>
      </c>
    </row>
    <row r="2191" spans="1:78" x14ac:dyDescent="0.3">
      <c r="A2191" t="s">
        <v>8589</v>
      </c>
      <c r="B2191" t="s">
        <v>49</v>
      </c>
      <c r="D2191" t="s">
        <v>396</v>
      </c>
      <c r="E2191" t="s">
        <v>4156</v>
      </c>
      <c r="F2191" t="s">
        <v>3819</v>
      </c>
      <c r="H2191" t="s">
        <v>8590</v>
      </c>
      <c r="R2191">
        <v>0</v>
      </c>
      <c r="S2191" t="s">
        <v>3194</v>
      </c>
      <c r="T2191" t="s">
        <v>3194</v>
      </c>
      <c r="U2191" t="s">
        <v>3201</v>
      </c>
      <c r="Y2191">
        <v>4.4445238999999996E-3</v>
      </c>
      <c r="Z2191">
        <v>3</v>
      </c>
      <c r="AA2191" t="b">
        <v>0</v>
      </c>
      <c r="AD2191" t="b">
        <v>0</v>
      </c>
      <c r="AE2191" t="b">
        <v>0</v>
      </c>
      <c r="AG2191">
        <v>1111130.9749999999</v>
      </c>
      <c r="AH2191">
        <v>7.186680920671518E-6</v>
      </c>
    </row>
    <row r="2192" spans="1:78" x14ac:dyDescent="0.3">
      <c r="A2192" t="s">
        <v>8591</v>
      </c>
      <c r="B2192" t="s">
        <v>49</v>
      </c>
      <c r="D2192" t="s">
        <v>1144</v>
      </c>
      <c r="E2192" t="s">
        <v>6040</v>
      </c>
      <c r="F2192" t="s">
        <v>3819</v>
      </c>
      <c r="H2192" t="s">
        <v>8592</v>
      </c>
      <c r="R2192">
        <v>0</v>
      </c>
      <c r="T2192" t="s">
        <v>3194</v>
      </c>
      <c r="U2192" t="s">
        <v>3201</v>
      </c>
      <c r="Y2192">
        <v>2.1530108000000002E-3</v>
      </c>
      <c r="Z2192">
        <v>3</v>
      </c>
      <c r="AA2192" t="b">
        <v>0</v>
      </c>
      <c r="AD2192" t="b">
        <v>0</v>
      </c>
      <c r="AE2192" t="b">
        <v>0</v>
      </c>
      <c r="AG2192">
        <v>538252.70000000007</v>
      </c>
      <c r="AH2192">
        <v>3.4813631305615715E-6</v>
      </c>
    </row>
    <row r="2193" spans="1:82" x14ac:dyDescent="0.3">
      <c r="A2193" t="s">
        <v>8593</v>
      </c>
      <c r="B2193" t="s">
        <v>49</v>
      </c>
      <c r="C2193" t="s">
        <v>1861</v>
      </c>
      <c r="D2193" t="s">
        <v>1036</v>
      </c>
      <c r="E2193" t="s">
        <v>1037</v>
      </c>
      <c r="F2193" t="s">
        <v>3271</v>
      </c>
      <c r="G2193" t="s">
        <v>53</v>
      </c>
      <c r="H2193" t="s">
        <v>8594</v>
      </c>
      <c r="I2193" t="s">
        <v>3256</v>
      </c>
      <c r="J2193" t="s">
        <v>55</v>
      </c>
      <c r="K2193" t="s">
        <v>3521</v>
      </c>
      <c r="L2193" t="s">
        <v>62</v>
      </c>
      <c r="M2193" t="s">
        <v>8595</v>
      </c>
      <c r="N2193" t="s">
        <v>3498</v>
      </c>
      <c r="O2193" t="s">
        <v>62</v>
      </c>
      <c r="P2193" t="s">
        <v>62</v>
      </c>
      <c r="Q2193" t="s">
        <v>107</v>
      </c>
      <c r="R2193">
        <v>1.18E-4</v>
      </c>
      <c r="S2193" t="s">
        <v>3194</v>
      </c>
      <c r="T2193" t="s">
        <v>3208</v>
      </c>
      <c r="U2193" t="s">
        <v>3208</v>
      </c>
      <c r="Y2193">
        <v>1.00604</v>
      </c>
      <c r="Z2193">
        <v>2</v>
      </c>
      <c r="AA2193" t="b">
        <v>0</v>
      </c>
      <c r="AC2193" t="s">
        <v>3498</v>
      </c>
      <c r="AD2193" t="b">
        <v>0</v>
      </c>
      <c r="AE2193" t="b">
        <v>0</v>
      </c>
      <c r="AF2193" t="s">
        <v>62</v>
      </c>
      <c r="AG2193">
        <v>12617623.287500001</v>
      </c>
      <c r="AH2193">
        <v>8.1609490316384076E-5</v>
      </c>
      <c r="AI2193">
        <v>60564591.780000009</v>
      </c>
      <c r="AJ2193">
        <v>1.1270427709425884E-3</v>
      </c>
      <c r="AK2193">
        <v>2523524.6575000002</v>
      </c>
      <c r="AL2193">
        <v>3.0300618418862332E-4</v>
      </c>
      <c r="AS2193">
        <v>5047049.3150000004</v>
      </c>
      <c r="AT2193">
        <v>2.8722272339386503E-3</v>
      </c>
      <c r="BA2193">
        <v>14131738.082000002</v>
      </c>
      <c r="BB2193">
        <v>2.0342059624360601E-2</v>
      </c>
      <c r="BE2193">
        <v>7065869.0410000011</v>
      </c>
      <c r="BF2193">
        <v>1.7702322537960651E-2</v>
      </c>
      <c r="BK2193">
        <v>21601371.068200003</v>
      </c>
      <c r="BL2193">
        <v>8.312236694981847E-3</v>
      </c>
      <c r="BM2193">
        <v>2523524.6575000002</v>
      </c>
      <c r="BN2193">
        <v>4.6271360086265209E-3</v>
      </c>
      <c r="BO2193">
        <v>2523524.6575000002</v>
      </c>
      <c r="BP2193">
        <v>6.5022534077692771E-3</v>
      </c>
      <c r="BU2193">
        <v>2018819.7260000003</v>
      </c>
      <c r="BV2193">
        <v>8.0787304561475998E-3</v>
      </c>
      <c r="BW2193">
        <v>2018819.7260000003</v>
      </c>
      <c r="BX2193">
        <v>1.0185778514881219E-2</v>
      </c>
    </row>
    <row r="2194" spans="1:82" x14ac:dyDescent="0.3">
      <c r="A2194" t="s">
        <v>8596</v>
      </c>
      <c r="B2194" t="s">
        <v>3210</v>
      </c>
      <c r="C2194" t="s">
        <v>1862</v>
      </c>
      <c r="D2194" t="s">
        <v>783</v>
      </c>
      <c r="E2194" t="s">
        <v>1109</v>
      </c>
      <c r="F2194" t="s">
        <v>3384</v>
      </c>
      <c r="G2194" t="s">
        <v>53</v>
      </c>
      <c r="H2194" t="s">
        <v>4859</v>
      </c>
      <c r="I2194" t="s">
        <v>4365</v>
      </c>
      <c r="J2194" t="s">
        <v>63</v>
      </c>
      <c r="K2194" t="s">
        <v>4365</v>
      </c>
      <c r="L2194" t="s">
        <v>55</v>
      </c>
      <c r="M2194" t="s">
        <v>4382</v>
      </c>
      <c r="N2194" t="s">
        <v>3470</v>
      </c>
      <c r="O2194" t="s">
        <v>63</v>
      </c>
      <c r="P2194" t="s">
        <v>63</v>
      </c>
      <c r="Q2194" t="s">
        <v>63</v>
      </c>
      <c r="R2194">
        <v>1.3611000000000002E-2</v>
      </c>
      <c r="S2194" t="s">
        <v>3194</v>
      </c>
      <c r="U2194" t="s">
        <v>3208</v>
      </c>
      <c r="W2194" t="s">
        <v>55</v>
      </c>
      <c r="Y2194">
        <v>1.0105</v>
      </c>
      <c r="Z2194">
        <v>4</v>
      </c>
      <c r="AA2194" t="b">
        <v>0</v>
      </c>
      <c r="AB2194" t="s">
        <v>63</v>
      </c>
      <c r="AC2194" t="s">
        <v>3470</v>
      </c>
      <c r="AD2194" t="b">
        <v>0</v>
      </c>
      <c r="AE2194" t="b">
        <v>0</v>
      </c>
      <c r="CC2194">
        <v>890863.11107200012</v>
      </c>
      <c r="CD2194">
        <v>3.880022390905383E-3</v>
      </c>
    </row>
    <row r="2195" spans="1:82" x14ac:dyDescent="0.3">
      <c r="A2195" t="s">
        <v>8597</v>
      </c>
      <c r="B2195" t="s">
        <v>49</v>
      </c>
      <c r="C2195" t="s">
        <v>8598</v>
      </c>
      <c r="E2195" t="s">
        <v>8599</v>
      </c>
      <c r="F2195" t="s">
        <v>3808</v>
      </c>
      <c r="O2195" t="s">
        <v>54</v>
      </c>
      <c r="P2195" t="s">
        <v>54</v>
      </c>
      <c r="Q2195" t="s">
        <v>56</v>
      </c>
      <c r="R2195">
        <v>1.7082490489699999E-3</v>
      </c>
      <c r="Y2195">
        <v>100739.31510000001</v>
      </c>
      <c r="AA2195" t="b">
        <v>0</v>
      </c>
      <c r="AD2195" t="b">
        <v>0</v>
      </c>
      <c r="AE2195" t="b">
        <v>0</v>
      </c>
      <c r="BI2195">
        <v>1410350.4114000001</v>
      </c>
      <c r="BJ2195">
        <v>9.7055092725555916E-2</v>
      </c>
    </row>
    <row r="2196" spans="1:82" x14ac:dyDescent="0.3">
      <c r="A2196" t="s">
        <v>8600</v>
      </c>
      <c r="B2196" t="s">
        <v>49</v>
      </c>
      <c r="C2196" t="s">
        <v>8601</v>
      </c>
      <c r="D2196" t="s">
        <v>1292</v>
      </c>
      <c r="E2196" t="s">
        <v>1293</v>
      </c>
      <c r="F2196" t="s">
        <v>3998</v>
      </c>
      <c r="R2196">
        <v>0</v>
      </c>
      <c r="U2196" t="s">
        <v>3194</v>
      </c>
      <c r="Y2196">
        <v>541.9</v>
      </c>
      <c r="Z2196">
        <v>4</v>
      </c>
      <c r="AA2196" t="b">
        <v>0</v>
      </c>
      <c r="AD2196" t="b">
        <v>0</v>
      </c>
      <c r="AE2196" t="b">
        <v>0</v>
      </c>
      <c r="AG2196">
        <v>72010381.5</v>
      </c>
      <c r="AH2196">
        <v>4.6575574478636717E-4</v>
      </c>
      <c r="AI2196">
        <v>13552377.1</v>
      </c>
      <c r="AJ2196">
        <v>2.5219535360076155E-4</v>
      </c>
      <c r="AK2196">
        <v>5436340.7999999998</v>
      </c>
      <c r="AL2196">
        <v>6.5275561182303503E-4</v>
      </c>
      <c r="AO2196">
        <v>2532298.6999999997</v>
      </c>
      <c r="AP2196">
        <v>6.3716421241791145E-4</v>
      </c>
      <c r="CA2196">
        <v>649738.1</v>
      </c>
      <c r="CB2196">
        <v>7.1403805810989868E-4</v>
      </c>
    </row>
    <row r="2197" spans="1:82" x14ac:dyDescent="0.3">
      <c r="A2197" t="s">
        <v>8602</v>
      </c>
      <c r="B2197" t="s">
        <v>49</v>
      </c>
      <c r="C2197" t="s">
        <v>1866</v>
      </c>
      <c r="D2197" t="s">
        <v>913</v>
      </c>
      <c r="E2197" t="s">
        <v>914</v>
      </c>
      <c r="F2197" t="s">
        <v>3271</v>
      </c>
      <c r="G2197" t="s">
        <v>53</v>
      </c>
      <c r="H2197" t="s">
        <v>7606</v>
      </c>
      <c r="I2197" t="s">
        <v>5549</v>
      </c>
      <c r="J2197" t="s">
        <v>48</v>
      </c>
      <c r="K2197" t="s">
        <v>3256</v>
      </c>
      <c r="L2197" t="s">
        <v>55</v>
      </c>
      <c r="M2197" t="s">
        <v>8603</v>
      </c>
      <c r="N2197" t="s">
        <v>3237</v>
      </c>
      <c r="O2197" t="s">
        <v>48</v>
      </c>
      <c r="P2197" t="s">
        <v>48</v>
      </c>
      <c r="Q2197" t="s">
        <v>48</v>
      </c>
      <c r="R2197">
        <v>-7.6599999999999997E-4</v>
      </c>
      <c r="S2197" t="s">
        <v>3194</v>
      </c>
      <c r="U2197" t="s">
        <v>3194</v>
      </c>
      <c r="W2197" t="s">
        <v>55</v>
      </c>
      <c r="Y2197">
        <v>0.93228999999999995</v>
      </c>
      <c r="Z2197">
        <v>2</v>
      </c>
      <c r="AA2197" t="b">
        <v>0</v>
      </c>
      <c r="AB2197" t="s">
        <v>48</v>
      </c>
      <c r="AC2197" t="s">
        <v>3237</v>
      </c>
      <c r="AD2197" t="b">
        <v>0</v>
      </c>
      <c r="AE2197" t="b">
        <v>0</v>
      </c>
      <c r="AG2197">
        <v>38988984.548799999</v>
      </c>
      <c r="AH2197">
        <v>2.5217674394615593E-4</v>
      </c>
      <c r="AI2197">
        <v>5904581.7946499996</v>
      </c>
      <c r="AJ2197">
        <v>1.098780001898247E-4</v>
      </c>
      <c r="AK2197">
        <v>5061070.1096999999</v>
      </c>
      <c r="AL2197">
        <v>6.0769588174760841E-4</v>
      </c>
    </row>
    <row r="2198" spans="1:82" x14ac:dyDescent="0.3">
      <c r="A2198" t="s">
        <v>8604</v>
      </c>
      <c r="B2198" t="s">
        <v>49</v>
      </c>
      <c r="C2198" t="s">
        <v>8605</v>
      </c>
      <c r="E2198" t="s">
        <v>8606</v>
      </c>
      <c r="F2198" t="s">
        <v>3808</v>
      </c>
      <c r="O2198" t="s">
        <v>62</v>
      </c>
      <c r="P2198" t="s">
        <v>63</v>
      </c>
      <c r="Q2198" t="s">
        <v>62</v>
      </c>
      <c r="R2198">
        <v>8.81469636E-6</v>
      </c>
      <c r="Y2198">
        <v>1012.84</v>
      </c>
      <c r="AA2198" t="b">
        <v>0</v>
      </c>
      <c r="AD2198" t="b">
        <v>0</v>
      </c>
      <c r="AE2198" t="b">
        <v>0</v>
      </c>
      <c r="AG2198">
        <v>186241468.90096</v>
      </c>
      <c r="AH2198">
        <v>1.2045906749997381E-3</v>
      </c>
      <c r="AI2198">
        <v>79197485.296039999</v>
      </c>
      <c r="AJ2198">
        <v>1.4737811426842543E-3</v>
      </c>
      <c r="AK2198">
        <v>52363828</v>
      </c>
      <c r="AL2198">
        <v>6.2874613349362084E-3</v>
      </c>
    </row>
    <row r="2199" spans="1:82" x14ac:dyDescent="0.3">
      <c r="A2199" t="s">
        <v>8607</v>
      </c>
      <c r="B2199" t="s">
        <v>49</v>
      </c>
      <c r="C2199" t="s">
        <v>8608</v>
      </c>
      <c r="D2199" t="s">
        <v>365</v>
      </c>
      <c r="E2199" t="s">
        <v>1713</v>
      </c>
      <c r="F2199" t="s">
        <v>3998</v>
      </c>
      <c r="R2199">
        <v>0</v>
      </c>
      <c r="S2199" t="s">
        <v>3194</v>
      </c>
      <c r="T2199" t="s">
        <v>3194</v>
      </c>
      <c r="U2199" t="s">
        <v>3194</v>
      </c>
      <c r="V2199" t="s">
        <v>55</v>
      </c>
      <c r="W2199" t="s">
        <v>55</v>
      </c>
      <c r="X2199" t="s">
        <v>55</v>
      </c>
      <c r="Y2199">
        <v>21.05</v>
      </c>
      <c r="Z2199">
        <v>4</v>
      </c>
      <c r="AA2199" t="b">
        <v>0</v>
      </c>
      <c r="AD2199" t="b">
        <v>0</v>
      </c>
      <c r="AE2199" t="b">
        <v>0</v>
      </c>
      <c r="AG2199">
        <v>91110020.350000009</v>
      </c>
      <c r="AH2199">
        <v>5.8929024540184285E-4</v>
      </c>
      <c r="AI2199">
        <v>30344774.850000001</v>
      </c>
      <c r="AJ2199">
        <v>5.6468405260293761E-4</v>
      </c>
      <c r="AS2199">
        <v>556983</v>
      </c>
      <c r="AT2199">
        <v>3.1697366948372114E-4</v>
      </c>
      <c r="BC2199">
        <v>382710.05</v>
      </c>
      <c r="BD2199">
        <v>3.5029906640386373E-4</v>
      </c>
      <c r="BE2199">
        <v>1462006.7</v>
      </c>
      <c r="BF2199">
        <v>3.6628069393707112E-3</v>
      </c>
      <c r="BK2199">
        <v>1626196.7</v>
      </c>
      <c r="BL2199">
        <v>6.2576268146690176E-4</v>
      </c>
      <c r="BM2199">
        <v>478403.35000000003</v>
      </c>
      <c r="BN2199">
        <v>8.7720060941491183E-4</v>
      </c>
      <c r="BY2199">
        <v>1207301.7</v>
      </c>
      <c r="BZ2199">
        <v>2.7358329394999515E-3</v>
      </c>
    </row>
    <row r="2200" spans="1:82" x14ac:dyDescent="0.3">
      <c r="A2200" t="s">
        <v>8609</v>
      </c>
      <c r="B2200" t="s">
        <v>49</v>
      </c>
      <c r="D2200" t="s">
        <v>346</v>
      </c>
      <c r="E2200" t="s">
        <v>3818</v>
      </c>
      <c r="F2200" t="s">
        <v>3819</v>
      </c>
      <c r="H2200" t="s">
        <v>3647</v>
      </c>
      <c r="R2200">
        <v>0</v>
      </c>
      <c r="S2200" t="s">
        <v>3194</v>
      </c>
      <c r="T2200" t="s">
        <v>3194</v>
      </c>
      <c r="U2200" t="s">
        <v>3194</v>
      </c>
      <c r="V2200" t="s">
        <v>55</v>
      </c>
      <c r="W2200" t="s">
        <v>55</v>
      </c>
      <c r="X2200" t="s">
        <v>55</v>
      </c>
      <c r="Y2200">
        <v>2.6219720000000002E-3</v>
      </c>
      <c r="Z2200">
        <v>2</v>
      </c>
      <c r="AA2200" t="b">
        <v>0</v>
      </c>
      <c r="AD2200" t="b">
        <v>0</v>
      </c>
      <c r="AE2200" t="b">
        <v>0</v>
      </c>
      <c r="AG2200">
        <v>655493</v>
      </c>
      <c r="AH2200">
        <v>4.239661338514783E-6</v>
      </c>
    </row>
    <row r="2201" spans="1:82" x14ac:dyDescent="0.3">
      <c r="A2201" t="s">
        <v>8610</v>
      </c>
      <c r="B2201" t="s">
        <v>49</v>
      </c>
      <c r="C2201" t="s">
        <v>1722</v>
      </c>
      <c r="D2201" t="s">
        <v>1288</v>
      </c>
      <c r="E2201" t="s">
        <v>1289</v>
      </c>
      <c r="F2201" t="s">
        <v>3319</v>
      </c>
      <c r="G2201" t="s">
        <v>72</v>
      </c>
      <c r="H2201" t="s">
        <v>8611</v>
      </c>
      <c r="I2201" t="s">
        <v>8612</v>
      </c>
      <c r="J2201" t="s">
        <v>56</v>
      </c>
      <c r="K2201" t="s">
        <v>4626</v>
      </c>
      <c r="L2201" t="s">
        <v>54</v>
      </c>
      <c r="M2201" t="s">
        <v>4216</v>
      </c>
      <c r="N2201" t="s">
        <v>3193</v>
      </c>
      <c r="O2201" t="s">
        <v>54</v>
      </c>
      <c r="P2201" t="s">
        <v>54</v>
      </c>
      <c r="Q2201" t="s">
        <v>56</v>
      </c>
      <c r="R2201">
        <v>1.3503999999999999E-2</v>
      </c>
      <c r="S2201" t="s">
        <v>3194</v>
      </c>
      <c r="T2201" t="s">
        <v>3194</v>
      </c>
      <c r="U2201" t="s">
        <v>3194</v>
      </c>
      <c r="V2201" t="s">
        <v>55</v>
      </c>
      <c r="X2201" t="s">
        <v>55</v>
      </c>
      <c r="Y2201">
        <v>0.96964748999999995</v>
      </c>
      <c r="Z2201">
        <v>5</v>
      </c>
      <c r="AA2201" t="b">
        <v>0</v>
      </c>
      <c r="AB2201" t="s">
        <v>56</v>
      </c>
      <c r="AC2201" t="s">
        <v>3193</v>
      </c>
      <c r="AD2201" t="b">
        <v>0</v>
      </c>
      <c r="AE2201" t="b">
        <v>0</v>
      </c>
      <c r="AF2201" t="s">
        <v>54</v>
      </c>
      <c r="AG2201">
        <v>48513374.499999993</v>
      </c>
      <c r="AH2201">
        <v>3.1377951903153642E-4</v>
      </c>
      <c r="AO2201">
        <v>5821604.9399999995</v>
      </c>
      <c r="AP2201">
        <v>1.4648028396505211E-3</v>
      </c>
    </row>
    <row r="2202" spans="1:82" x14ac:dyDescent="0.3">
      <c r="A2202" t="s">
        <v>8613</v>
      </c>
      <c r="B2202" t="s">
        <v>49</v>
      </c>
      <c r="C2202" t="s">
        <v>1185</v>
      </c>
      <c r="D2202" t="s">
        <v>675</v>
      </c>
      <c r="E2202" t="s">
        <v>676</v>
      </c>
      <c r="F2202" t="s">
        <v>3271</v>
      </c>
      <c r="G2202" t="s">
        <v>53</v>
      </c>
      <c r="H2202" t="s">
        <v>8614</v>
      </c>
      <c r="I2202" t="s">
        <v>3853</v>
      </c>
      <c r="J2202" t="s">
        <v>107</v>
      </c>
      <c r="K2202" t="s">
        <v>3578</v>
      </c>
      <c r="L2202" t="s">
        <v>108</v>
      </c>
      <c r="M2202" t="s">
        <v>7843</v>
      </c>
      <c r="N2202" t="s">
        <v>3581</v>
      </c>
      <c r="O2202" t="s">
        <v>108</v>
      </c>
      <c r="P2202" t="s">
        <v>107</v>
      </c>
      <c r="Q2202" t="s">
        <v>129</v>
      </c>
      <c r="R2202">
        <v>-3.3799999999999998E-4</v>
      </c>
      <c r="S2202" t="s">
        <v>3208</v>
      </c>
      <c r="W2202" t="s">
        <v>55</v>
      </c>
      <c r="Y2202">
        <v>0.98541000000000001</v>
      </c>
      <c r="Z2202">
        <v>3</v>
      </c>
      <c r="AA2202" t="b">
        <v>0</v>
      </c>
      <c r="AB2202" t="s">
        <v>107</v>
      </c>
      <c r="AC2202" t="s">
        <v>3581</v>
      </c>
      <c r="AD2202" t="b">
        <v>0</v>
      </c>
      <c r="AE2202" t="b">
        <v>0</v>
      </c>
      <c r="AF2202" t="s">
        <v>108</v>
      </c>
      <c r="BS2202">
        <v>10190358.61665</v>
      </c>
      <c r="BT2202">
        <v>2.1030159091435432E-3</v>
      </c>
    </row>
    <row r="2203" spans="1:82" x14ac:dyDescent="0.3">
      <c r="A2203" t="s">
        <v>8615</v>
      </c>
      <c r="B2203" t="s">
        <v>49</v>
      </c>
      <c r="C2203" t="s">
        <v>8616</v>
      </c>
      <c r="D2203" t="s">
        <v>262</v>
      </c>
      <c r="E2203" t="s">
        <v>3867</v>
      </c>
      <c r="F2203" t="s">
        <v>3868</v>
      </c>
      <c r="H2203" t="s">
        <v>6121</v>
      </c>
      <c r="R2203">
        <v>0</v>
      </c>
      <c r="Y2203">
        <v>162.9</v>
      </c>
      <c r="AA2203" t="b">
        <v>0</v>
      </c>
      <c r="AD2203" t="b">
        <v>0</v>
      </c>
      <c r="AE2203" t="b">
        <v>0</v>
      </c>
      <c r="AG2203">
        <v>-16211808</v>
      </c>
      <c r="AH2203">
        <v>-1.0485630755023268E-4</v>
      </c>
      <c r="AI2203">
        <v>-2909394</v>
      </c>
      <c r="AJ2203">
        <v>-5.4140734365629044E-5</v>
      </c>
      <c r="AO2203">
        <v>-589698</v>
      </c>
      <c r="AP2203">
        <v>-1.4837683316522556E-4</v>
      </c>
    </row>
    <row r="2204" spans="1:82" x14ac:dyDescent="0.3">
      <c r="A2204" t="s">
        <v>8617</v>
      </c>
      <c r="B2204" t="s">
        <v>49</v>
      </c>
      <c r="C2204" t="s">
        <v>1860</v>
      </c>
      <c r="D2204" t="s">
        <v>401</v>
      </c>
      <c r="E2204" t="s">
        <v>402</v>
      </c>
      <c r="F2204" t="s">
        <v>3346</v>
      </c>
      <c r="G2204" t="s">
        <v>53</v>
      </c>
      <c r="H2204" t="s">
        <v>8618</v>
      </c>
      <c r="I2204" t="s">
        <v>6366</v>
      </c>
      <c r="J2204" t="s">
        <v>56</v>
      </c>
      <c r="K2204" t="s">
        <v>8619</v>
      </c>
      <c r="L2204" t="s">
        <v>56</v>
      </c>
      <c r="M2204" t="s">
        <v>3578</v>
      </c>
      <c r="N2204" t="s">
        <v>3221</v>
      </c>
      <c r="O2204" t="s">
        <v>56</v>
      </c>
      <c r="P2204" t="s">
        <v>56</v>
      </c>
      <c r="Q2204" t="s">
        <v>56</v>
      </c>
      <c r="R2204">
        <v>2.8710000000000003E-3</v>
      </c>
      <c r="S2204" t="s">
        <v>3194</v>
      </c>
      <c r="T2204" t="s">
        <v>3194</v>
      </c>
      <c r="U2204" t="s">
        <v>3194</v>
      </c>
      <c r="Y2204">
        <v>1.0207899999999999</v>
      </c>
      <c r="Z2204">
        <v>4</v>
      </c>
      <c r="AA2204" t="b">
        <v>0</v>
      </c>
      <c r="AB2204" t="s">
        <v>56</v>
      </c>
      <c r="AC2204" t="s">
        <v>3221</v>
      </c>
      <c r="AD2204" t="b">
        <v>0</v>
      </c>
      <c r="AE2204" t="b">
        <v>0</v>
      </c>
      <c r="AF2204" t="s">
        <v>56</v>
      </c>
      <c r="AS2204">
        <v>3078808.3562999992</v>
      </c>
      <c r="AT2204">
        <v>1.7521202304802024E-3</v>
      </c>
      <c r="AU2204">
        <v>102626.94520999998</v>
      </c>
      <c r="AV2204">
        <v>2.2499555308518018E-3</v>
      </c>
      <c r="AY2204">
        <v>102626.94520999998</v>
      </c>
      <c r="AZ2204">
        <v>5.7035929280611873E-3</v>
      </c>
      <c r="BC2204">
        <v>2565673.6302499995</v>
      </c>
      <c r="BD2204">
        <v>2.3483916280055534E-3</v>
      </c>
    </row>
    <row r="2205" spans="1:82" x14ac:dyDescent="0.3">
      <c r="A2205" t="s">
        <v>8620</v>
      </c>
      <c r="B2205" t="s">
        <v>49</v>
      </c>
      <c r="C2205" t="s">
        <v>1198</v>
      </c>
      <c r="D2205" t="s">
        <v>1199</v>
      </c>
      <c r="E2205" t="s">
        <v>1200</v>
      </c>
      <c r="F2205" t="s">
        <v>3384</v>
      </c>
      <c r="G2205" t="s">
        <v>53</v>
      </c>
      <c r="H2205" t="s">
        <v>3442</v>
      </c>
      <c r="I2205" t="s">
        <v>3386</v>
      </c>
      <c r="J2205" t="s">
        <v>62</v>
      </c>
      <c r="K2205" t="s">
        <v>4478</v>
      </c>
      <c r="L2205" t="s">
        <v>62</v>
      </c>
      <c r="M2205" t="s">
        <v>4115</v>
      </c>
      <c r="N2205" t="s">
        <v>3215</v>
      </c>
      <c r="O2205" t="s">
        <v>62</v>
      </c>
      <c r="P2205" t="s">
        <v>62</v>
      </c>
      <c r="Q2205" t="s">
        <v>62</v>
      </c>
      <c r="R2205">
        <v>4.6399999999999995E-4</v>
      </c>
      <c r="S2205" t="s">
        <v>3194</v>
      </c>
      <c r="T2205" t="s">
        <v>3194</v>
      </c>
      <c r="U2205" t="s">
        <v>3194</v>
      </c>
      <c r="Y2205">
        <v>1.01911</v>
      </c>
      <c r="Z2205">
        <v>3</v>
      </c>
      <c r="AA2205" t="b">
        <v>0</v>
      </c>
      <c r="AB2205" t="s">
        <v>62</v>
      </c>
      <c r="AC2205" t="s">
        <v>3215</v>
      </c>
      <c r="AD2205" t="b">
        <v>0</v>
      </c>
      <c r="AE2205" t="b">
        <v>0</v>
      </c>
      <c r="AF2205" t="s">
        <v>62</v>
      </c>
      <c r="AG2205">
        <v>71203492.600549996</v>
      </c>
      <c r="AH2205">
        <v>4.6053687033389409E-4</v>
      </c>
      <c r="AI2205">
        <v>21514724.382899996</v>
      </c>
      <c r="AJ2205">
        <v>4.0036618545453485E-4</v>
      </c>
      <c r="AS2205">
        <v>1331863.8903699999</v>
      </c>
      <c r="AT2205">
        <v>7.5795093312263273E-4</v>
      </c>
      <c r="AY2205">
        <v>204902.13697999998</v>
      </c>
      <c r="AZ2205">
        <v>1.138763681440921E-2</v>
      </c>
      <c r="BI2205">
        <v>1024510.6848999999</v>
      </c>
      <c r="BJ2205">
        <v>7.0503031528588722E-2</v>
      </c>
      <c r="BK2205">
        <v>3585787.3971499996</v>
      </c>
      <c r="BL2205">
        <v>1.3798158222869386E-3</v>
      </c>
      <c r="BM2205">
        <v>2561276.7122499999</v>
      </c>
      <c r="BN2205">
        <v>4.6963581941178324E-3</v>
      </c>
      <c r="BO2205">
        <v>2049021.3697999998</v>
      </c>
      <c r="BP2205">
        <v>5.2796219544663271E-3</v>
      </c>
      <c r="BQ2205">
        <v>307353.20546999999</v>
      </c>
      <c r="BR2205">
        <v>9.4425734889861425E-3</v>
      </c>
      <c r="BS2205">
        <v>13318638.903699998</v>
      </c>
      <c r="BT2205">
        <v>2.7486088131240915E-3</v>
      </c>
      <c r="BW2205">
        <v>1741668.1643299998</v>
      </c>
      <c r="BX2205">
        <v>8.7874345291022379E-3</v>
      </c>
    </row>
    <row r="2206" spans="1:82" x14ac:dyDescent="0.3">
      <c r="A2206" t="s">
        <v>8621</v>
      </c>
      <c r="B2206" t="s">
        <v>49</v>
      </c>
      <c r="C2206" t="s">
        <v>1835</v>
      </c>
      <c r="D2206" t="s">
        <v>939</v>
      </c>
      <c r="E2206" t="s">
        <v>939</v>
      </c>
      <c r="F2206" t="s">
        <v>3375</v>
      </c>
      <c r="G2206" t="s">
        <v>53</v>
      </c>
      <c r="H2206" t="s">
        <v>8622</v>
      </c>
      <c r="I2206" t="s">
        <v>5165</v>
      </c>
      <c r="J2206" t="s">
        <v>68</v>
      </c>
      <c r="K2206" t="s">
        <v>6574</v>
      </c>
      <c r="L2206" t="s">
        <v>68</v>
      </c>
      <c r="M2206" t="s">
        <v>7220</v>
      </c>
      <c r="N2206" t="s">
        <v>3470</v>
      </c>
      <c r="O2206" t="s">
        <v>68</v>
      </c>
      <c r="P2206" t="s">
        <v>68</v>
      </c>
      <c r="Q2206" t="s">
        <v>63</v>
      </c>
      <c r="R2206">
        <v>2.1480000000000002E-3</v>
      </c>
      <c r="S2206" t="s">
        <v>3194</v>
      </c>
      <c r="T2206" t="s">
        <v>3194</v>
      </c>
      <c r="U2206" t="s">
        <v>3194</v>
      </c>
      <c r="Y2206">
        <v>1.02725</v>
      </c>
      <c r="AA2206" t="b">
        <v>0</v>
      </c>
      <c r="AB2206" t="s">
        <v>68</v>
      </c>
      <c r="AC2206" t="s">
        <v>3470</v>
      </c>
      <c r="AD2206" t="b">
        <v>0</v>
      </c>
      <c r="AE2206" t="b">
        <v>0</v>
      </c>
      <c r="AF2206" t="s">
        <v>68</v>
      </c>
      <c r="AG2206">
        <v>88569451.369979993</v>
      </c>
      <c r="AH2206">
        <v>5.7285810641268377E-4</v>
      </c>
      <c r="AI2206">
        <v>42210499.657590002</v>
      </c>
      <c r="AJ2206">
        <v>7.8549259722198372E-4</v>
      </c>
      <c r="AM2206">
        <v>1140824.31507</v>
      </c>
      <c r="AN2206">
        <v>2.1420385179586453E-3</v>
      </c>
      <c r="AO2206">
        <v>6118966.7808299996</v>
      </c>
      <c r="AP2206">
        <v>1.5396235245545521E-3</v>
      </c>
      <c r="BE2206">
        <v>414845.20548</v>
      </c>
      <c r="BF2206">
        <v>1.0393234842198825E-3</v>
      </c>
    </row>
    <row r="2207" spans="1:82" x14ac:dyDescent="0.3">
      <c r="A2207" t="s">
        <v>8623</v>
      </c>
      <c r="B2207" t="s">
        <v>3210</v>
      </c>
      <c r="C2207" t="s">
        <v>2465</v>
      </c>
      <c r="D2207" t="s">
        <v>385</v>
      </c>
      <c r="E2207" t="s">
        <v>386</v>
      </c>
      <c r="F2207" t="s">
        <v>3244</v>
      </c>
      <c r="G2207" t="s">
        <v>53</v>
      </c>
      <c r="H2207" t="s">
        <v>3445</v>
      </c>
      <c r="I2207" t="s">
        <v>6325</v>
      </c>
      <c r="J2207" t="s">
        <v>63</v>
      </c>
      <c r="K2207" t="s">
        <v>3507</v>
      </c>
      <c r="L2207" t="s">
        <v>55</v>
      </c>
      <c r="M2207" t="s">
        <v>6325</v>
      </c>
      <c r="N2207" t="s">
        <v>3470</v>
      </c>
      <c r="O2207" t="s">
        <v>63</v>
      </c>
      <c r="P2207" t="s">
        <v>63</v>
      </c>
      <c r="Q2207" t="s">
        <v>63</v>
      </c>
      <c r="R2207">
        <v>8.3260000000000001E-3</v>
      </c>
      <c r="S2207" t="s">
        <v>3194</v>
      </c>
      <c r="U2207" t="s">
        <v>3194</v>
      </c>
      <c r="Y2207">
        <v>0.92656000000000005</v>
      </c>
      <c r="Z2207">
        <v>3</v>
      </c>
      <c r="AA2207" t="b">
        <v>0</v>
      </c>
      <c r="AB2207" t="s">
        <v>63</v>
      </c>
      <c r="AC2207" t="s">
        <v>3470</v>
      </c>
      <c r="AD2207" t="b">
        <v>0</v>
      </c>
      <c r="AE2207" t="b">
        <v>0</v>
      </c>
      <c r="CC2207">
        <v>467391.11109999998</v>
      </c>
      <c r="CD2207">
        <v>2.0356527886713433E-3</v>
      </c>
    </row>
    <row r="2208" spans="1:82" x14ac:dyDescent="0.3">
      <c r="A2208" t="s">
        <v>8624</v>
      </c>
      <c r="B2208" t="s">
        <v>49</v>
      </c>
      <c r="C2208" t="s">
        <v>1197</v>
      </c>
      <c r="D2208" t="s">
        <v>973</v>
      </c>
      <c r="E2208" t="s">
        <v>974</v>
      </c>
      <c r="F2208" t="s">
        <v>3271</v>
      </c>
      <c r="G2208" t="s">
        <v>53</v>
      </c>
      <c r="H2208" t="s">
        <v>8625</v>
      </c>
      <c r="I2208" t="s">
        <v>3860</v>
      </c>
      <c r="J2208" t="s">
        <v>107</v>
      </c>
      <c r="K2208" t="s">
        <v>8626</v>
      </c>
      <c r="L2208" t="s">
        <v>107</v>
      </c>
      <c r="M2208" t="s">
        <v>3427</v>
      </c>
      <c r="N2208" t="s">
        <v>3309</v>
      </c>
      <c r="O2208" t="s">
        <v>107</v>
      </c>
      <c r="P2208" t="s">
        <v>107</v>
      </c>
      <c r="Q2208" t="s">
        <v>108</v>
      </c>
      <c r="R2208">
        <v>-1.4199999999999998E-4</v>
      </c>
      <c r="S2208" t="s">
        <v>3194</v>
      </c>
      <c r="T2208" t="s">
        <v>3194</v>
      </c>
      <c r="U2208" t="s">
        <v>3194</v>
      </c>
      <c r="Y2208">
        <v>1.0014400000000001</v>
      </c>
      <c r="Z2208">
        <v>2</v>
      </c>
      <c r="AA2208" t="b">
        <v>0</v>
      </c>
      <c r="AB2208" t="s">
        <v>107</v>
      </c>
      <c r="AC2208" t="s">
        <v>3309</v>
      </c>
      <c r="AD2208" t="b">
        <v>0</v>
      </c>
      <c r="AE2208" t="b">
        <v>0</v>
      </c>
      <c r="AF2208" t="s">
        <v>107</v>
      </c>
      <c r="AG2208">
        <v>233203214.09929362</v>
      </c>
      <c r="AH2208">
        <v>1.5083344152174939E-3</v>
      </c>
      <c r="AI2208">
        <v>45313070.548500001</v>
      </c>
      <c r="AJ2208">
        <v>8.4322814849324202E-4</v>
      </c>
      <c r="AK2208">
        <v>18536066.725706402</v>
      </c>
      <c r="AL2208">
        <v>2.2256738533263194E-3</v>
      </c>
      <c r="BO2208">
        <v>1037165.8369990001</v>
      </c>
      <c r="BP2208">
        <v>2.6724189430864008E-3</v>
      </c>
      <c r="BS2208">
        <v>25173928.082500003</v>
      </c>
      <c r="BT2208">
        <v>5.1952216055117508E-3</v>
      </c>
      <c r="BU2208">
        <v>2316001.3835900002</v>
      </c>
      <c r="BV2208">
        <v>9.2679651744637815E-3</v>
      </c>
      <c r="BW2208">
        <v>2316001.3835900002</v>
      </c>
      <c r="BX2208">
        <v>1.1685182599313573E-2</v>
      </c>
    </row>
    <row r="2209" spans="1:84" x14ac:dyDescent="0.3">
      <c r="A2209" t="s">
        <v>8627</v>
      </c>
      <c r="B2209" t="s">
        <v>49</v>
      </c>
      <c r="C2209" t="s">
        <v>1151</v>
      </c>
      <c r="D2209" t="s">
        <v>102</v>
      </c>
      <c r="E2209" t="s">
        <v>154</v>
      </c>
      <c r="F2209" t="s">
        <v>3360</v>
      </c>
      <c r="G2209" t="s">
        <v>53</v>
      </c>
      <c r="H2209" t="s">
        <v>8628</v>
      </c>
      <c r="I2209" t="s">
        <v>8629</v>
      </c>
      <c r="J2209" t="s">
        <v>68</v>
      </c>
      <c r="K2209" t="s">
        <v>5246</v>
      </c>
      <c r="L2209" t="s">
        <v>55</v>
      </c>
      <c r="M2209" t="s">
        <v>8629</v>
      </c>
      <c r="N2209" t="s">
        <v>3207</v>
      </c>
      <c r="O2209" t="s">
        <v>68</v>
      </c>
      <c r="P2209" t="s">
        <v>68</v>
      </c>
      <c r="Q2209" t="s">
        <v>68</v>
      </c>
      <c r="R2209">
        <v>7.6790000000000009E-3</v>
      </c>
      <c r="S2209" t="s">
        <v>3194</v>
      </c>
      <c r="T2209" t="s">
        <v>3194</v>
      </c>
      <c r="U2209" t="s">
        <v>3201</v>
      </c>
      <c r="Y2209">
        <v>0.86382000000000003</v>
      </c>
      <c r="AA2209" t="b">
        <v>0</v>
      </c>
      <c r="AB2209" t="s">
        <v>68</v>
      </c>
      <c r="AC2209" t="s">
        <v>3207</v>
      </c>
      <c r="AD2209" t="b">
        <v>0</v>
      </c>
      <c r="AE2209" t="b">
        <v>0</v>
      </c>
      <c r="AG2209">
        <v>39018180.052952096</v>
      </c>
      <c r="AH2209">
        <v>2.5236557746567803E-4</v>
      </c>
      <c r="AI2209">
        <v>21922617.008869499</v>
      </c>
      <c r="AJ2209">
        <v>4.0795663429450419E-4</v>
      </c>
      <c r="AK2209">
        <v>2145839.3771198997</v>
      </c>
      <c r="AL2209">
        <v>2.5765652798769728E-4</v>
      </c>
      <c r="AM2209">
        <v>867706.98629999999</v>
      </c>
      <c r="AN2209">
        <v>1.629227009280889E-3</v>
      </c>
      <c r="AO2209">
        <v>7809362.8766999999</v>
      </c>
      <c r="AP2209">
        <v>1.9649524547867246E-3</v>
      </c>
      <c r="AQ2209">
        <v>1214789.78082</v>
      </c>
      <c r="AR2209">
        <v>2.9955574811094407E-3</v>
      </c>
      <c r="AS2209">
        <v>1214789.78082</v>
      </c>
      <c r="AT2209">
        <v>6.9132518313456731E-4</v>
      </c>
      <c r="AU2209">
        <v>242957.956164</v>
      </c>
      <c r="AV2209">
        <v>5.326521179375183E-3</v>
      </c>
      <c r="AY2209">
        <v>156187.257534</v>
      </c>
      <c r="AZ2209">
        <v>8.6802597086110232E-3</v>
      </c>
      <c r="BC2209">
        <v>8677069.8629999999</v>
      </c>
      <c r="BD2209">
        <v>7.9422253795791414E-3</v>
      </c>
      <c r="BK2209">
        <v>3210515.84931</v>
      </c>
      <c r="BL2209">
        <v>1.2354108249981158E-3</v>
      </c>
      <c r="BY2209">
        <v>347082.79452</v>
      </c>
      <c r="BZ2209">
        <v>7.8651470629214661E-4</v>
      </c>
      <c r="CA2209">
        <v>347082.79452</v>
      </c>
      <c r="CB2209">
        <v>3.8143110986167781E-4</v>
      </c>
    </row>
    <row r="2210" spans="1:84" x14ac:dyDescent="0.3">
      <c r="A2210" t="s">
        <v>8630</v>
      </c>
      <c r="B2210" t="s">
        <v>49</v>
      </c>
      <c r="C2210" t="s">
        <v>8631</v>
      </c>
      <c r="D2210" t="s">
        <v>356</v>
      </c>
      <c r="E2210" t="s">
        <v>357</v>
      </c>
      <c r="F2210" t="s">
        <v>3998</v>
      </c>
      <c r="R2210">
        <v>0</v>
      </c>
      <c r="U2210" t="s">
        <v>3194</v>
      </c>
      <c r="Y2210">
        <v>155.4</v>
      </c>
      <c r="Z2210">
        <v>4</v>
      </c>
      <c r="AA2210" t="b">
        <v>0</v>
      </c>
      <c r="AD2210" t="b">
        <v>0</v>
      </c>
      <c r="AE2210" t="b">
        <v>0</v>
      </c>
      <c r="AG2210">
        <v>43368876.600000001</v>
      </c>
      <c r="AH2210">
        <v>2.8050543547503701E-4</v>
      </c>
      <c r="AI2210">
        <v>18825156</v>
      </c>
      <c r="AJ2210">
        <v>3.503161725044899E-4</v>
      </c>
      <c r="AM2210">
        <v>1122765</v>
      </c>
      <c r="AN2210">
        <v>2.1081299239912058E-3</v>
      </c>
      <c r="AO2210">
        <v>6795642</v>
      </c>
      <c r="AP2210">
        <v>1.7098851264284428E-3</v>
      </c>
      <c r="AS2210">
        <v>1283604</v>
      </c>
      <c r="AT2210">
        <v>7.304866935687128E-4</v>
      </c>
      <c r="BA2210">
        <v>2581504.8000000003</v>
      </c>
      <c r="BB2210">
        <v>3.7159706935879712E-3</v>
      </c>
      <c r="BC2210">
        <v>828282</v>
      </c>
      <c r="BD2210">
        <v>7.5813637849104056E-4</v>
      </c>
      <c r="BE2210">
        <v>1194870.6000000001</v>
      </c>
      <c r="BF2210">
        <v>2.993543275369426E-3</v>
      </c>
      <c r="BM2210">
        <v>1707224.4000000001</v>
      </c>
      <c r="BN2210">
        <v>3.1303674693916902E-3</v>
      </c>
      <c r="BY2210">
        <v>4142964</v>
      </c>
      <c r="BZ2210">
        <v>9.3882559581937794E-3</v>
      </c>
    </row>
    <row r="2211" spans="1:84" x14ac:dyDescent="0.3">
      <c r="A2211" t="s">
        <v>8632</v>
      </c>
      <c r="B2211" t="s">
        <v>49</v>
      </c>
      <c r="C2211" t="s">
        <v>1296</v>
      </c>
      <c r="D2211" t="s">
        <v>351</v>
      </c>
      <c r="E2211" t="s">
        <v>352</v>
      </c>
      <c r="F2211" t="s">
        <v>3319</v>
      </c>
      <c r="G2211" t="s">
        <v>72</v>
      </c>
      <c r="H2211" t="s">
        <v>8633</v>
      </c>
      <c r="I2211" t="s">
        <v>6249</v>
      </c>
      <c r="J2211" t="s">
        <v>54</v>
      </c>
      <c r="K2211" t="s">
        <v>6249</v>
      </c>
      <c r="L2211" t="s">
        <v>68</v>
      </c>
      <c r="M2211" t="s">
        <v>5752</v>
      </c>
      <c r="N2211" t="s">
        <v>3193</v>
      </c>
      <c r="O2211" t="s">
        <v>54</v>
      </c>
      <c r="P2211" t="s">
        <v>54</v>
      </c>
      <c r="Q2211" t="s">
        <v>68</v>
      </c>
      <c r="R2211">
        <v>1.5074000000000001E-2</v>
      </c>
      <c r="S2211" t="s">
        <v>3194</v>
      </c>
      <c r="T2211" t="s">
        <v>3194</v>
      </c>
      <c r="U2211" t="s">
        <v>3194</v>
      </c>
      <c r="V2211" t="s">
        <v>55</v>
      </c>
      <c r="X2211" t="s">
        <v>55</v>
      </c>
      <c r="Y2211">
        <v>0.91452</v>
      </c>
      <c r="Z2211">
        <v>6</v>
      </c>
      <c r="AA2211" t="b">
        <v>0</v>
      </c>
      <c r="AB2211" t="s">
        <v>54</v>
      </c>
      <c r="AC2211" t="s">
        <v>3193</v>
      </c>
      <c r="AD2211" t="b">
        <v>0</v>
      </c>
      <c r="AE2211" t="b">
        <v>0</v>
      </c>
      <c r="AF2211" t="s">
        <v>68</v>
      </c>
      <c r="AG2211">
        <v>21579274.849860001</v>
      </c>
      <c r="AH2211">
        <v>1.395725313529448E-4</v>
      </c>
      <c r="AI2211">
        <v>12357362.520860001</v>
      </c>
      <c r="AJ2211">
        <v>2.2995740064826609E-4</v>
      </c>
      <c r="AS2211">
        <v>2028820.7123800002</v>
      </c>
      <c r="AT2211">
        <v>1.1545823587572077E-3</v>
      </c>
      <c r="AU2211">
        <v>92219.123290000003</v>
      </c>
      <c r="AV2211">
        <v>2.0217782578646018E-3</v>
      </c>
      <c r="AY2211">
        <v>92219.123290000003</v>
      </c>
      <c r="AZ2211">
        <v>5.1251680380095272E-3</v>
      </c>
      <c r="BC2211">
        <v>1014410.3561900001</v>
      </c>
      <c r="BD2211">
        <v>9.2850187948753345E-4</v>
      </c>
      <c r="BE2211">
        <v>368876.49316000001</v>
      </c>
      <c r="BF2211">
        <v>9.2415676269963791E-4</v>
      </c>
      <c r="CE2211">
        <v>1198848.60277</v>
      </c>
      <c r="CF2211">
        <v>5.138644937658675E-3</v>
      </c>
    </row>
    <row r="2212" spans="1:84" x14ac:dyDescent="0.3">
      <c r="A2212" t="s">
        <v>8634</v>
      </c>
      <c r="B2212" t="s">
        <v>49</v>
      </c>
      <c r="C2212" t="s">
        <v>938</v>
      </c>
      <c r="D2212" t="s">
        <v>939</v>
      </c>
      <c r="E2212" t="s">
        <v>939</v>
      </c>
      <c r="F2212" t="s">
        <v>3375</v>
      </c>
      <c r="G2212" t="s">
        <v>53</v>
      </c>
      <c r="H2212" t="s">
        <v>6236</v>
      </c>
      <c r="I2212" t="s">
        <v>5165</v>
      </c>
      <c r="J2212" t="s">
        <v>68</v>
      </c>
      <c r="K2212" t="s">
        <v>3542</v>
      </c>
      <c r="L2212" t="s">
        <v>68</v>
      </c>
      <c r="M2212" t="s">
        <v>8635</v>
      </c>
      <c r="N2212" t="s">
        <v>3470</v>
      </c>
      <c r="O2212" t="s">
        <v>68</v>
      </c>
      <c r="P2212" t="s">
        <v>68</v>
      </c>
      <c r="Q2212" t="s">
        <v>63</v>
      </c>
      <c r="R2212">
        <v>1.0920000000000001E-3</v>
      </c>
      <c r="S2212" t="s">
        <v>3194</v>
      </c>
      <c r="T2212" t="s">
        <v>3194</v>
      </c>
      <c r="U2212" t="s">
        <v>3194</v>
      </c>
      <c r="Y2212">
        <v>0.96977000000000002</v>
      </c>
      <c r="AA2212" t="b">
        <v>0</v>
      </c>
      <c r="AB2212" t="s">
        <v>68</v>
      </c>
      <c r="AC2212" t="s">
        <v>3470</v>
      </c>
      <c r="AD2212" t="b">
        <v>0</v>
      </c>
      <c r="AE2212" t="b">
        <v>0</v>
      </c>
      <c r="AF2212" t="s">
        <v>68</v>
      </c>
      <c r="AG2212">
        <v>83146712.509420007</v>
      </c>
      <c r="AH2212">
        <v>5.3778438892679477E-4</v>
      </c>
      <c r="AI2212">
        <v>41573356.254710004</v>
      </c>
      <c r="AJ2212">
        <v>7.7363603474603891E-4</v>
      </c>
      <c r="AM2212">
        <v>828542.85619000008</v>
      </c>
      <c r="AN2212">
        <v>1.555691519100864E-3</v>
      </c>
      <c r="AO2212">
        <v>1608347.8973100001</v>
      </c>
      <c r="AP2212">
        <v>4.0468437680101887E-4</v>
      </c>
      <c r="BK2212">
        <v>8334166.3769700006</v>
      </c>
      <c r="BL2212">
        <v>3.2069984521823475E-3</v>
      </c>
    </row>
    <row r="2213" spans="1:84" x14ac:dyDescent="0.3">
      <c r="A2213" t="s">
        <v>8636</v>
      </c>
      <c r="B2213" t="s">
        <v>49</v>
      </c>
      <c r="C2213" t="s">
        <v>2422</v>
      </c>
      <c r="D2213" t="s">
        <v>910</v>
      </c>
      <c r="E2213" t="s">
        <v>2423</v>
      </c>
      <c r="F2213" t="s">
        <v>3223</v>
      </c>
      <c r="G2213" t="s">
        <v>53</v>
      </c>
      <c r="H2213" t="s">
        <v>7935</v>
      </c>
      <c r="I2213" t="s">
        <v>5982</v>
      </c>
      <c r="J2213" t="s">
        <v>54</v>
      </c>
      <c r="K2213" t="s">
        <v>4139</v>
      </c>
      <c r="L2213" t="s">
        <v>55</v>
      </c>
      <c r="M2213" t="s">
        <v>4139</v>
      </c>
      <c r="N2213" t="s">
        <v>55</v>
      </c>
      <c r="O2213" t="s">
        <v>54</v>
      </c>
      <c r="P2213" t="s">
        <v>54</v>
      </c>
      <c r="Q2213" t="s">
        <v>54</v>
      </c>
      <c r="R2213">
        <v>8.5849999999999989E-3</v>
      </c>
      <c r="Y2213">
        <v>0.87344999999999995</v>
      </c>
      <c r="AA2213" t="b">
        <v>0</v>
      </c>
      <c r="AB2213" t="s">
        <v>54</v>
      </c>
      <c r="AD2213" t="b">
        <v>0</v>
      </c>
      <c r="AE2213" t="b">
        <v>0</v>
      </c>
      <c r="AG2213">
        <v>8192261.7126599997</v>
      </c>
      <c r="AH2213">
        <v>5.2986706582922323E-5</v>
      </c>
      <c r="AI2213">
        <v>3611642.2604199997</v>
      </c>
      <c r="AJ2213">
        <v>6.7208829139360032E-5</v>
      </c>
      <c r="BA2213">
        <v>1673687.8767799998</v>
      </c>
      <c r="BB2213">
        <v>2.4092053209926064E-3</v>
      </c>
      <c r="BE2213">
        <v>616621.84933999996</v>
      </c>
      <c r="BF2213">
        <v>1.544840245075589E-3</v>
      </c>
      <c r="BM2213">
        <v>1761776.7123999998</v>
      </c>
      <c r="BN2213">
        <v>3.230394615276585E-3</v>
      </c>
      <c r="BO2213">
        <v>2642665.0685999999</v>
      </c>
      <c r="BP2213">
        <v>6.8092371900658468E-3</v>
      </c>
      <c r="BQ2213">
        <v>352355.34247999999</v>
      </c>
      <c r="BR2213">
        <v>1.0825139144120737E-2</v>
      </c>
      <c r="BU2213">
        <v>2642665.0685999999</v>
      </c>
      <c r="BV2213">
        <v>1.0575178407532661E-2</v>
      </c>
      <c r="BW2213">
        <v>1761776.7123999998</v>
      </c>
      <c r="BX2213">
        <v>8.8888904512229756E-3</v>
      </c>
      <c r="BY2213">
        <v>792799.52057999989</v>
      </c>
      <c r="BZ2213">
        <v>1.7965410326371059E-3</v>
      </c>
      <c r="CA2213">
        <v>792799.52057999989</v>
      </c>
      <c r="CB2213">
        <v>8.7125724987560649E-4</v>
      </c>
    </row>
    <row r="2214" spans="1:84" x14ac:dyDescent="0.3">
      <c r="A2214" t="s">
        <v>8637</v>
      </c>
      <c r="B2214" t="s">
        <v>49</v>
      </c>
      <c r="C2214" t="s">
        <v>1825</v>
      </c>
      <c r="D2214" t="s">
        <v>401</v>
      </c>
      <c r="E2214" t="s">
        <v>402</v>
      </c>
      <c r="F2214" t="s">
        <v>3346</v>
      </c>
      <c r="G2214" t="s">
        <v>53</v>
      </c>
      <c r="H2214" t="s">
        <v>6944</v>
      </c>
      <c r="I2214" t="s">
        <v>4963</v>
      </c>
      <c r="J2214" t="s">
        <v>56</v>
      </c>
      <c r="K2214" t="s">
        <v>4632</v>
      </c>
      <c r="L2214" t="s">
        <v>56</v>
      </c>
      <c r="M2214" t="s">
        <v>4633</v>
      </c>
      <c r="N2214" t="s">
        <v>3221</v>
      </c>
      <c r="O2214" t="s">
        <v>56</v>
      </c>
      <c r="P2214" t="s">
        <v>56</v>
      </c>
      <c r="Q2214" t="s">
        <v>56</v>
      </c>
      <c r="R2214">
        <v>3.0179999999999998E-3</v>
      </c>
      <c r="S2214" t="s">
        <v>3194</v>
      </c>
      <c r="T2214" t="s">
        <v>3194</v>
      </c>
      <c r="U2214" t="s">
        <v>3194</v>
      </c>
      <c r="Y2214">
        <v>0.98653000000000002</v>
      </c>
      <c r="Z2214">
        <v>4</v>
      </c>
      <c r="AA2214" t="b">
        <v>0</v>
      </c>
      <c r="AB2214" t="s">
        <v>56</v>
      </c>
      <c r="AC2214" t="s">
        <v>3221</v>
      </c>
      <c r="AD2214" t="b">
        <v>0</v>
      </c>
      <c r="AE2214" t="b">
        <v>0</v>
      </c>
      <c r="AF2214" t="s">
        <v>56</v>
      </c>
      <c r="BS2214">
        <v>9878861.6439999994</v>
      </c>
      <c r="BT2214">
        <v>2.0387313129113099E-3</v>
      </c>
    </row>
    <row r="2215" spans="1:84" x14ac:dyDescent="0.3">
      <c r="A2215" t="s">
        <v>8638</v>
      </c>
      <c r="B2215" t="s">
        <v>49</v>
      </c>
      <c r="C2215" t="s">
        <v>1826</v>
      </c>
      <c r="D2215" t="s">
        <v>746</v>
      </c>
      <c r="E2215" t="s">
        <v>747</v>
      </c>
      <c r="F2215" t="s">
        <v>3346</v>
      </c>
      <c r="G2215" t="s">
        <v>53</v>
      </c>
      <c r="H2215" t="s">
        <v>8639</v>
      </c>
      <c r="I2215" t="s">
        <v>4232</v>
      </c>
      <c r="J2215" t="s">
        <v>54</v>
      </c>
      <c r="K2215" t="s">
        <v>3336</v>
      </c>
      <c r="L2215" t="s">
        <v>56</v>
      </c>
      <c r="M2215" t="s">
        <v>4232</v>
      </c>
      <c r="N2215" t="s">
        <v>3193</v>
      </c>
      <c r="O2215" t="s">
        <v>54</v>
      </c>
      <c r="P2215" t="s">
        <v>54</v>
      </c>
      <c r="Q2215" t="s">
        <v>56</v>
      </c>
      <c r="R2215">
        <v>1.1245E-2</v>
      </c>
      <c r="S2215" t="s">
        <v>3194</v>
      </c>
      <c r="T2215" t="s">
        <v>3194</v>
      </c>
      <c r="U2215" t="s">
        <v>3194</v>
      </c>
      <c r="V2215" t="s">
        <v>55</v>
      </c>
      <c r="X2215" t="s">
        <v>55</v>
      </c>
      <c r="Y2215">
        <v>1.0633600000000001</v>
      </c>
      <c r="Z2215">
        <v>4</v>
      </c>
      <c r="AA2215" t="b">
        <v>0</v>
      </c>
      <c r="AB2215" t="s">
        <v>54</v>
      </c>
      <c r="AC2215" t="s">
        <v>3193</v>
      </c>
      <c r="AD2215" t="b">
        <v>0</v>
      </c>
      <c r="AE2215" t="b">
        <v>0</v>
      </c>
      <c r="AF2215" t="s">
        <v>56</v>
      </c>
      <c r="AG2215">
        <v>16007266.438500002</v>
      </c>
      <c r="AH2215">
        <v>1.0353335375757434E-4</v>
      </c>
      <c r="AI2215">
        <v>5335755.4795000004</v>
      </c>
      <c r="AJ2215">
        <v>9.9292746206103104E-5</v>
      </c>
    </row>
    <row r="2216" spans="1:84" x14ac:dyDescent="0.3">
      <c r="A2216" t="s">
        <v>8640</v>
      </c>
      <c r="B2216" t="s">
        <v>49</v>
      </c>
      <c r="D2216" t="s">
        <v>346</v>
      </c>
      <c r="E2216" t="s">
        <v>3818</v>
      </c>
      <c r="F2216" t="s">
        <v>3864</v>
      </c>
      <c r="H2216" t="s">
        <v>3688</v>
      </c>
      <c r="R2216">
        <v>0</v>
      </c>
      <c r="S2216" t="s">
        <v>3194</v>
      </c>
      <c r="T2216" t="s">
        <v>3194</v>
      </c>
      <c r="U2216" t="s">
        <v>3194</v>
      </c>
      <c r="V2216" t="s">
        <v>55</v>
      </c>
      <c r="W2216" t="s">
        <v>55</v>
      </c>
      <c r="X2216" t="s">
        <v>55</v>
      </c>
      <c r="Y2216">
        <v>-1.7947690599999899E-2</v>
      </c>
      <c r="Z2216">
        <v>2</v>
      </c>
      <c r="AA2216" t="b">
        <v>0</v>
      </c>
      <c r="AD2216" t="b">
        <v>0</v>
      </c>
      <c r="AE2216" t="b">
        <v>0</v>
      </c>
      <c r="AG2216">
        <v>-1283928.9127061507</v>
      </c>
      <c r="AH2216">
        <v>-8.3043202179147424E-6</v>
      </c>
    </row>
    <row r="2217" spans="1:84" x14ac:dyDescent="0.3">
      <c r="A2217" t="s">
        <v>8641</v>
      </c>
      <c r="B2217" t="s">
        <v>49</v>
      </c>
      <c r="C2217" t="s">
        <v>1883</v>
      </c>
      <c r="D2217" t="s">
        <v>746</v>
      </c>
      <c r="E2217" t="s">
        <v>747</v>
      </c>
      <c r="F2217" t="s">
        <v>3346</v>
      </c>
      <c r="G2217" t="s">
        <v>53</v>
      </c>
      <c r="H2217" t="s">
        <v>3731</v>
      </c>
      <c r="I2217" t="s">
        <v>4232</v>
      </c>
      <c r="J2217" t="s">
        <v>54</v>
      </c>
      <c r="K2217" t="s">
        <v>3336</v>
      </c>
      <c r="L2217" t="s">
        <v>56</v>
      </c>
      <c r="M2217" t="s">
        <v>4232</v>
      </c>
      <c r="N2217" t="s">
        <v>3193</v>
      </c>
      <c r="O2217" t="s">
        <v>54</v>
      </c>
      <c r="P2217" t="s">
        <v>54</v>
      </c>
      <c r="Q2217" t="s">
        <v>56</v>
      </c>
      <c r="R2217">
        <v>1.6999999999999999E-4</v>
      </c>
      <c r="S2217" t="s">
        <v>3194</v>
      </c>
      <c r="T2217" t="s">
        <v>3194</v>
      </c>
      <c r="U2217" t="s">
        <v>3194</v>
      </c>
      <c r="V2217" t="s">
        <v>55</v>
      </c>
      <c r="X2217" t="s">
        <v>55</v>
      </c>
      <c r="Y2217">
        <v>1.08029</v>
      </c>
      <c r="Z2217">
        <v>4</v>
      </c>
      <c r="AA2217" t="b">
        <v>0</v>
      </c>
      <c r="AB2217" t="s">
        <v>54</v>
      </c>
      <c r="AC2217" t="s">
        <v>3193</v>
      </c>
      <c r="AD2217" t="b">
        <v>0</v>
      </c>
      <c r="AE2217" t="b">
        <v>0</v>
      </c>
      <c r="AF2217" t="s">
        <v>56</v>
      </c>
      <c r="AG2217">
        <v>103760073.25034299</v>
      </c>
      <c r="AH2217">
        <v>6.7110948712029129E-4</v>
      </c>
      <c r="AI2217">
        <v>36604105.410499997</v>
      </c>
      <c r="AJ2217">
        <v>6.8116355080177012E-4</v>
      </c>
      <c r="AK2217">
        <v>4577152.1661069999</v>
      </c>
      <c r="AL2217">
        <v>5.495905927373621E-4</v>
      </c>
      <c r="AM2217">
        <v>2622383.6711999997</v>
      </c>
      <c r="AN2217">
        <v>4.9238491487022078E-3</v>
      </c>
      <c r="AO2217">
        <v>24694112.9038</v>
      </c>
      <c r="AP2217">
        <v>6.2134079995020781E-3</v>
      </c>
      <c r="AQ2217">
        <v>1311191.8355999999</v>
      </c>
      <c r="AR2217">
        <v>3.2332758921053101E-3</v>
      </c>
      <c r="AS2217">
        <v>1311191.8355999999</v>
      </c>
      <c r="AT2217">
        <v>7.4618666553059605E-4</v>
      </c>
      <c r="BC2217">
        <v>3933575.5067999996</v>
      </c>
      <c r="BD2217">
        <v>3.6004485057581975E-3</v>
      </c>
      <c r="BE2217">
        <v>1311191.8355999999</v>
      </c>
      <c r="BF2217">
        <v>3.2849661730564575E-3</v>
      </c>
      <c r="BK2217">
        <v>1092659.8629999999</v>
      </c>
      <c r="BL2217">
        <v>4.2045698764616699E-4</v>
      </c>
    </row>
    <row r="2218" spans="1:84" x14ac:dyDescent="0.3">
      <c r="A2218" t="s">
        <v>8642</v>
      </c>
      <c r="B2218" t="s">
        <v>49</v>
      </c>
      <c r="C2218" t="s">
        <v>2481</v>
      </c>
      <c r="D2218" t="s">
        <v>2216</v>
      </c>
      <c r="E2218" t="s">
        <v>2217</v>
      </c>
      <c r="F2218" t="s">
        <v>3346</v>
      </c>
      <c r="G2218" t="s">
        <v>53</v>
      </c>
      <c r="H2218" t="s">
        <v>8643</v>
      </c>
      <c r="I2218" t="s">
        <v>5021</v>
      </c>
      <c r="J2218" t="s">
        <v>54</v>
      </c>
      <c r="K2218" t="s">
        <v>3256</v>
      </c>
      <c r="L2218" t="s">
        <v>55</v>
      </c>
      <c r="M2218" t="s">
        <v>3256</v>
      </c>
      <c r="N2218" t="s">
        <v>55</v>
      </c>
      <c r="O2218" t="s">
        <v>54</v>
      </c>
      <c r="P2218" t="s">
        <v>54</v>
      </c>
      <c r="Q2218" t="s">
        <v>54</v>
      </c>
      <c r="R2218">
        <v>1.3760000000000001E-3</v>
      </c>
      <c r="U2218" t="s">
        <v>3201</v>
      </c>
      <c r="Y2218">
        <v>1.02233</v>
      </c>
      <c r="Z2218">
        <v>5</v>
      </c>
      <c r="AA2218" t="b">
        <v>0</v>
      </c>
      <c r="AB2218" t="s">
        <v>54</v>
      </c>
      <c r="AD2218" t="b">
        <v>0</v>
      </c>
      <c r="AE2218" t="b">
        <v>0</v>
      </c>
      <c r="AG2218">
        <v>122313514.47897001</v>
      </c>
      <c r="AH2218">
        <v>7.9111123767051255E-4</v>
      </c>
      <c r="AI2218">
        <v>33889081.164250001</v>
      </c>
      <c r="AJ2218">
        <v>6.3063983125314141E-4</v>
      </c>
      <c r="AS2218">
        <v>5213704.7945000008</v>
      </c>
      <c r="AT2218">
        <v>2.9670692648025797E-3</v>
      </c>
    </row>
    <row r="2219" spans="1:84" x14ac:dyDescent="0.3">
      <c r="A2219" t="s">
        <v>8644</v>
      </c>
      <c r="B2219" t="s">
        <v>49</v>
      </c>
      <c r="C2219" t="s">
        <v>1233</v>
      </c>
      <c r="D2219" t="s">
        <v>609</v>
      </c>
      <c r="E2219" t="s">
        <v>1234</v>
      </c>
      <c r="F2219" t="s">
        <v>3188</v>
      </c>
      <c r="G2219" t="s">
        <v>53</v>
      </c>
      <c r="H2219" t="s">
        <v>4907</v>
      </c>
      <c r="I2219" t="s">
        <v>3878</v>
      </c>
      <c r="J2219" t="s">
        <v>56</v>
      </c>
      <c r="K2219" t="s">
        <v>3256</v>
      </c>
      <c r="L2219" t="s">
        <v>55</v>
      </c>
      <c r="M2219" t="s">
        <v>3878</v>
      </c>
      <c r="N2219" t="s">
        <v>3193</v>
      </c>
      <c r="O2219" t="s">
        <v>54</v>
      </c>
      <c r="P2219" t="s">
        <v>54</v>
      </c>
      <c r="Q2219" t="s">
        <v>56</v>
      </c>
      <c r="R2219">
        <v>2.5739999999999999E-3</v>
      </c>
      <c r="S2219" t="s">
        <v>3194</v>
      </c>
      <c r="Y2219">
        <v>1.0332599999999998</v>
      </c>
      <c r="Z2219">
        <v>4</v>
      </c>
      <c r="AA2219" t="b">
        <v>0</v>
      </c>
      <c r="AB2219" t="s">
        <v>56</v>
      </c>
      <c r="AC2219" t="s">
        <v>3193</v>
      </c>
      <c r="AD2219" t="b">
        <v>0</v>
      </c>
      <c r="AE2219" t="b">
        <v>0</v>
      </c>
      <c r="AG2219">
        <v>25676748.423549995</v>
      </c>
      <c r="AH2219">
        <v>1.660745692022574E-4</v>
      </c>
      <c r="AI2219">
        <v>11004320.752949998</v>
      </c>
      <c r="AJ2219">
        <v>2.0477872943975442E-4</v>
      </c>
    </row>
    <row r="2220" spans="1:84" x14ac:dyDescent="0.3">
      <c r="A2220" t="s">
        <v>8645</v>
      </c>
      <c r="B2220" t="s">
        <v>49</v>
      </c>
      <c r="C2220" t="s">
        <v>1885</v>
      </c>
      <c r="D2220" t="s">
        <v>1886</v>
      </c>
      <c r="E2220" t="s">
        <v>1887</v>
      </c>
      <c r="F2220" t="s">
        <v>3244</v>
      </c>
      <c r="G2220" t="s">
        <v>53</v>
      </c>
      <c r="H2220" t="s">
        <v>8087</v>
      </c>
      <c r="I2220" t="s">
        <v>5099</v>
      </c>
      <c r="J2220" t="s">
        <v>107</v>
      </c>
      <c r="K2220" t="s">
        <v>4343</v>
      </c>
      <c r="L2220" t="s">
        <v>107</v>
      </c>
      <c r="M2220" t="s">
        <v>4749</v>
      </c>
      <c r="N2220" t="s">
        <v>3215</v>
      </c>
      <c r="O2220" t="s">
        <v>107</v>
      </c>
      <c r="P2220" t="s">
        <v>62</v>
      </c>
      <c r="Q2220" t="s">
        <v>107</v>
      </c>
      <c r="R2220">
        <v>-2.1180000000000001E-3</v>
      </c>
      <c r="S2220" t="s">
        <v>3194</v>
      </c>
      <c r="Y2220">
        <v>0.99977999999999989</v>
      </c>
      <c r="Z2220">
        <v>2</v>
      </c>
      <c r="AA2220" t="b">
        <v>0</v>
      </c>
      <c r="AB2220" t="s">
        <v>107</v>
      </c>
      <c r="AC2220" t="s">
        <v>3215</v>
      </c>
      <c r="AD2220" t="b">
        <v>0</v>
      </c>
      <c r="AE2220" t="b">
        <v>0</v>
      </c>
      <c r="AF2220" t="s">
        <v>107</v>
      </c>
      <c r="BA2220">
        <v>7503923.6302499985</v>
      </c>
      <c r="BB2220">
        <v>1.0801591496917321E-2</v>
      </c>
    </row>
    <row r="2221" spans="1:84" x14ac:dyDescent="0.3">
      <c r="A2221" t="s">
        <v>8646</v>
      </c>
      <c r="B2221" t="s">
        <v>49</v>
      </c>
      <c r="C2221" t="s">
        <v>3102</v>
      </c>
      <c r="D2221" t="s">
        <v>2768</v>
      </c>
      <c r="E2221" t="s">
        <v>2769</v>
      </c>
      <c r="F2221" t="s">
        <v>3250</v>
      </c>
      <c r="G2221" t="s">
        <v>53</v>
      </c>
      <c r="H2221" t="s">
        <v>8647</v>
      </c>
      <c r="I2221" t="s">
        <v>4255</v>
      </c>
      <c r="J2221" t="s">
        <v>107</v>
      </c>
      <c r="K2221" t="s">
        <v>4390</v>
      </c>
      <c r="L2221" t="s">
        <v>107</v>
      </c>
      <c r="M2221" t="s">
        <v>3343</v>
      </c>
      <c r="N2221" t="s">
        <v>55</v>
      </c>
      <c r="O2221" t="s">
        <v>107</v>
      </c>
      <c r="P2221" t="s">
        <v>107</v>
      </c>
      <c r="Q2221" t="s">
        <v>107</v>
      </c>
      <c r="R2221">
        <v>2.4510000000000001E-3</v>
      </c>
      <c r="T2221" t="s">
        <v>3194</v>
      </c>
      <c r="U2221" t="s">
        <v>3194</v>
      </c>
      <c r="Y2221">
        <v>0.98458000000000001</v>
      </c>
      <c r="AA2221" t="b">
        <v>0</v>
      </c>
      <c r="AB2221" t="s">
        <v>107</v>
      </c>
      <c r="AD2221" t="b">
        <v>0</v>
      </c>
      <c r="AE2221" t="b">
        <v>0</v>
      </c>
      <c r="AF2221" t="s">
        <v>107</v>
      </c>
      <c r="AG2221">
        <v>7487180.6030000001</v>
      </c>
      <c r="AH2221">
        <v>4.8426314448845218E-5</v>
      </c>
      <c r="AI2221">
        <v>2955466.0275000003</v>
      </c>
      <c r="AJ2221">
        <v>5.4998085897447518E-5</v>
      </c>
      <c r="AM2221">
        <v>788124.27399999998</v>
      </c>
      <c r="AN2221">
        <v>1.4798006402437236E-3</v>
      </c>
      <c r="AO2221">
        <v>2561403.8905000002</v>
      </c>
      <c r="AP2221">
        <v>6.4448751348907104E-4</v>
      </c>
      <c r="AS2221">
        <v>788124.27399999998</v>
      </c>
      <c r="AT2221">
        <v>4.4851394591751212E-4</v>
      </c>
      <c r="BC2221">
        <v>788124.27399999998</v>
      </c>
      <c r="BD2221">
        <v>7.2137953365066562E-4</v>
      </c>
      <c r="BE2221">
        <v>788124.27399999998</v>
      </c>
      <c r="BF2221">
        <v>1.9745101441010523E-3</v>
      </c>
      <c r="BK2221">
        <v>1477733.0137500002</v>
      </c>
      <c r="BL2221">
        <v>5.6863365494245945E-4</v>
      </c>
      <c r="BY2221">
        <v>1083670.8767500001</v>
      </c>
      <c r="BZ2221">
        <v>2.4556765555696996E-3</v>
      </c>
    </row>
    <row r="2222" spans="1:84" x14ac:dyDescent="0.3">
      <c r="A2222" t="s">
        <v>8648</v>
      </c>
      <c r="B2222" t="s">
        <v>49</v>
      </c>
      <c r="C2222" t="s">
        <v>1884</v>
      </c>
      <c r="D2222" t="s">
        <v>977</v>
      </c>
      <c r="E2222" t="s">
        <v>978</v>
      </c>
      <c r="F2222" t="s">
        <v>3319</v>
      </c>
      <c r="G2222" t="s">
        <v>72</v>
      </c>
      <c r="H2222" t="s">
        <v>5631</v>
      </c>
      <c r="I2222" t="s">
        <v>3226</v>
      </c>
      <c r="J2222" t="s">
        <v>55</v>
      </c>
      <c r="K2222" t="s">
        <v>4188</v>
      </c>
      <c r="L2222" t="s">
        <v>54</v>
      </c>
      <c r="M2222" t="s">
        <v>4472</v>
      </c>
      <c r="N2222" t="s">
        <v>3221</v>
      </c>
      <c r="O2222" t="s">
        <v>54</v>
      </c>
      <c r="P2222" t="s">
        <v>54</v>
      </c>
      <c r="Q2222" t="s">
        <v>56</v>
      </c>
      <c r="R2222">
        <v>1.7559000000000002E-2</v>
      </c>
      <c r="S2222" t="s">
        <v>3194</v>
      </c>
      <c r="T2222" t="s">
        <v>3194</v>
      </c>
      <c r="U2222" t="s">
        <v>3208</v>
      </c>
      <c r="Y2222">
        <v>1.0100799999999999</v>
      </c>
      <c r="Z2222">
        <v>4</v>
      </c>
      <c r="AA2222" t="b">
        <v>0</v>
      </c>
      <c r="AC2222" t="s">
        <v>3221</v>
      </c>
      <c r="AD2222" t="b">
        <v>0</v>
      </c>
      <c r="AE2222" t="b">
        <v>0</v>
      </c>
      <c r="AF2222" t="s">
        <v>54</v>
      </c>
      <c r="AG2222">
        <v>7606807.1917499993</v>
      </c>
      <c r="AH2222">
        <v>4.9200046927120016E-5</v>
      </c>
      <c r="AI2222">
        <v>2535602.3972499999</v>
      </c>
      <c r="AJ2222">
        <v>4.7184869373609921E-5</v>
      </c>
    </row>
    <row r="2223" spans="1:84" x14ac:dyDescent="0.3">
      <c r="A2223" t="s">
        <v>8649</v>
      </c>
      <c r="B2223" t="s">
        <v>49</v>
      </c>
      <c r="C2223" t="s">
        <v>3118</v>
      </c>
      <c r="D2223" t="s">
        <v>3100</v>
      </c>
      <c r="E2223" t="s">
        <v>3099</v>
      </c>
      <c r="F2223" t="s">
        <v>3250</v>
      </c>
      <c r="G2223" t="s">
        <v>53</v>
      </c>
      <c r="H2223" t="s">
        <v>8650</v>
      </c>
      <c r="I2223" t="s">
        <v>3219</v>
      </c>
      <c r="J2223" t="s">
        <v>68</v>
      </c>
      <c r="K2223" t="s">
        <v>4973</v>
      </c>
      <c r="L2223" t="s">
        <v>68</v>
      </c>
      <c r="M2223" t="s">
        <v>4103</v>
      </c>
      <c r="N2223" t="s">
        <v>3221</v>
      </c>
      <c r="O2223" t="s">
        <v>68</v>
      </c>
      <c r="P2223" t="s">
        <v>56</v>
      </c>
      <c r="Q2223" t="s">
        <v>68</v>
      </c>
      <c r="R2223">
        <v>7.8799999999999999E-3</v>
      </c>
      <c r="S2223" t="s">
        <v>3194</v>
      </c>
      <c r="T2223" t="s">
        <v>3194</v>
      </c>
      <c r="U2223" t="s">
        <v>3194</v>
      </c>
      <c r="V2223" t="s">
        <v>55</v>
      </c>
      <c r="W2223" t="s">
        <v>55</v>
      </c>
      <c r="X2223" t="s">
        <v>55</v>
      </c>
      <c r="Y2223">
        <v>0.93642999999999998</v>
      </c>
      <c r="Z2223">
        <v>5</v>
      </c>
      <c r="AA2223" t="b">
        <v>0</v>
      </c>
      <c r="AB2223" t="s">
        <v>68</v>
      </c>
      <c r="AC2223" t="s">
        <v>3221</v>
      </c>
      <c r="AD2223" t="b">
        <v>0</v>
      </c>
      <c r="AE2223" t="b">
        <v>0</v>
      </c>
      <c r="AF2223" t="s">
        <v>68</v>
      </c>
      <c r="AG2223">
        <v>11725494.862499999</v>
      </c>
      <c r="AH2223">
        <v>7.583929537538152E-5</v>
      </c>
      <c r="AI2223">
        <v>13132554.245999999</v>
      </c>
      <c r="AJ2223">
        <v>2.4438289587965732E-4</v>
      </c>
    </row>
    <row r="2224" spans="1:84" x14ac:dyDescent="0.3">
      <c r="A2224" t="s">
        <v>8651</v>
      </c>
      <c r="B2224" t="s">
        <v>49</v>
      </c>
      <c r="C2224" t="s">
        <v>8652</v>
      </c>
      <c r="D2224" t="s">
        <v>8653</v>
      </c>
      <c r="E2224" t="s">
        <v>8654</v>
      </c>
      <c r="F2224" t="s">
        <v>3998</v>
      </c>
      <c r="R2224">
        <v>0</v>
      </c>
      <c r="Y2224">
        <v>44.29</v>
      </c>
      <c r="AA2224" t="b">
        <v>0</v>
      </c>
      <c r="AD2224" t="b">
        <v>0</v>
      </c>
      <c r="AE2224" t="b">
        <v>0</v>
      </c>
      <c r="AG2224">
        <v>20193183.989999998</v>
      </c>
      <c r="AH2224">
        <v>1.3060743816321253E-4</v>
      </c>
      <c r="AI2224">
        <v>4570905.16</v>
      </c>
      <c r="AJ2224">
        <v>8.5059693557504803E-5</v>
      </c>
      <c r="AK2224">
        <v>1699274.43</v>
      </c>
      <c r="AL2224">
        <v>2.0403631063929789E-4</v>
      </c>
      <c r="AO2224">
        <v>673340.87</v>
      </c>
      <c r="AP2224">
        <v>1.6942262977204914E-4</v>
      </c>
      <c r="CA2224">
        <v>174945.5</v>
      </c>
      <c r="CB2224">
        <v>1.9225861173150427E-4</v>
      </c>
    </row>
    <row r="2225" spans="1:82" x14ac:dyDescent="0.3">
      <c r="A2225" t="s">
        <v>8655</v>
      </c>
      <c r="B2225" t="s">
        <v>49</v>
      </c>
      <c r="C2225" t="s">
        <v>1218</v>
      </c>
      <c r="D2225" t="s">
        <v>1301</v>
      </c>
      <c r="E2225" t="s">
        <v>374</v>
      </c>
      <c r="F2225" t="s">
        <v>3217</v>
      </c>
      <c r="G2225" t="s">
        <v>53</v>
      </c>
      <c r="H2225" t="s">
        <v>8656</v>
      </c>
      <c r="I2225" t="s">
        <v>3226</v>
      </c>
      <c r="J2225" t="s">
        <v>55</v>
      </c>
      <c r="K2225" t="s">
        <v>4526</v>
      </c>
      <c r="L2225" t="s">
        <v>55</v>
      </c>
      <c r="M2225" t="s">
        <v>3467</v>
      </c>
      <c r="N2225" t="s">
        <v>3221</v>
      </c>
      <c r="O2225" t="s">
        <v>56</v>
      </c>
      <c r="P2225" t="s">
        <v>56</v>
      </c>
      <c r="Q2225" t="s">
        <v>56</v>
      </c>
      <c r="R2225">
        <v>5.1110000000000001E-3</v>
      </c>
      <c r="S2225" t="s">
        <v>3194</v>
      </c>
      <c r="Y2225">
        <v>0.87124999999999997</v>
      </c>
      <c r="Z2225">
        <v>3</v>
      </c>
      <c r="AA2225" t="b">
        <v>0</v>
      </c>
      <c r="AC2225" t="s">
        <v>3221</v>
      </c>
      <c r="AD2225" t="b">
        <v>0</v>
      </c>
      <c r="AE2225" t="b">
        <v>0</v>
      </c>
      <c r="AU2225">
        <v>174778.76712</v>
      </c>
      <c r="AV2225">
        <v>3.8317856285445128E-3</v>
      </c>
      <c r="AY2225">
        <v>174778.76712</v>
      </c>
      <c r="AZ2225">
        <v>9.7135010506358768E-3</v>
      </c>
      <c r="BC2225">
        <v>3146017.80816</v>
      </c>
      <c r="BD2225">
        <v>2.8795875652818047E-3</v>
      </c>
      <c r="BM2225">
        <v>3845132.8766399999</v>
      </c>
      <c r="BN2225">
        <v>7.050437465937311E-3</v>
      </c>
      <c r="BS2225">
        <v>11622788.01348</v>
      </c>
      <c r="BT2225">
        <v>2.398630805888825E-3</v>
      </c>
    </row>
    <row r="2226" spans="1:82" x14ac:dyDescent="0.3">
      <c r="A2226" t="s">
        <v>8657</v>
      </c>
      <c r="B2226" t="s">
        <v>49</v>
      </c>
      <c r="C2226" t="s">
        <v>1878</v>
      </c>
      <c r="D2226" t="s">
        <v>1879</v>
      </c>
      <c r="E2226" t="s">
        <v>1880</v>
      </c>
      <c r="F2226" t="s">
        <v>3188</v>
      </c>
      <c r="G2226" t="s">
        <v>53</v>
      </c>
      <c r="H2226" t="s">
        <v>8658</v>
      </c>
      <c r="I2226" t="s">
        <v>3256</v>
      </c>
      <c r="J2226" t="s">
        <v>55</v>
      </c>
      <c r="K2226" t="s">
        <v>3256</v>
      </c>
      <c r="L2226" t="s">
        <v>55</v>
      </c>
      <c r="M2226" t="s">
        <v>3256</v>
      </c>
      <c r="N2226" t="s">
        <v>55</v>
      </c>
      <c r="O2226" t="s">
        <v>55</v>
      </c>
      <c r="P2226" t="s">
        <v>55</v>
      </c>
      <c r="Q2226" t="s">
        <v>55</v>
      </c>
      <c r="R2226">
        <v>7.7720000000000003E-3</v>
      </c>
      <c r="Y2226">
        <v>1.01806</v>
      </c>
      <c r="Z2226">
        <v>5</v>
      </c>
      <c r="AA2226" t="b">
        <v>0</v>
      </c>
      <c r="AD2226" t="b">
        <v>0</v>
      </c>
      <c r="AE2226" t="b">
        <v>0</v>
      </c>
      <c r="AG2226">
        <v>57725501.342849992</v>
      </c>
      <c r="AH2226">
        <v>3.733626084331401E-4</v>
      </c>
      <c r="AK2226">
        <v>2984027.6986499997</v>
      </c>
      <c r="AL2226">
        <v>3.5829998482235769E-4</v>
      </c>
      <c r="BA2226">
        <v>5144875.3424999993</v>
      </c>
      <c r="BB2226">
        <v>7.4058378643701806E-3</v>
      </c>
      <c r="BC2226">
        <v>3601412.7397499997</v>
      </c>
      <c r="BD2226">
        <v>3.2964159693987813E-3</v>
      </c>
      <c r="BE2226">
        <v>1028975.0684999998</v>
      </c>
      <c r="BF2226">
        <v>2.5779204851395362E-3</v>
      </c>
      <c r="BK2226">
        <v>6688337.9452499989</v>
      </c>
      <c r="BL2226">
        <v>2.5736814538957482E-3</v>
      </c>
    </row>
    <row r="2227" spans="1:82" x14ac:dyDescent="0.3">
      <c r="A2227" t="s">
        <v>8659</v>
      </c>
      <c r="B2227" t="s">
        <v>49</v>
      </c>
      <c r="C2227" t="s">
        <v>2479</v>
      </c>
      <c r="D2227" t="s">
        <v>2110</v>
      </c>
      <c r="E2227" t="s">
        <v>2111</v>
      </c>
      <c r="F2227" t="s">
        <v>3384</v>
      </c>
      <c r="G2227" t="s">
        <v>53</v>
      </c>
      <c r="H2227" t="s">
        <v>8660</v>
      </c>
      <c r="I2227" t="s">
        <v>8661</v>
      </c>
      <c r="J2227" t="s">
        <v>68</v>
      </c>
      <c r="K2227" t="s">
        <v>8662</v>
      </c>
      <c r="L2227" t="s">
        <v>68</v>
      </c>
      <c r="M2227" t="s">
        <v>8663</v>
      </c>
      <c r="N2227" t="s">
        <v>55</v>
      </c>
      <c r="O2227" t="s">
        <v>68</v>
      </c>
      <c r="P2227" t="s">
        <v>68</v>
      </c>
      <c r="Q2227" t="s">
        <v>68</v>
      </c>
      <c r="R2227">
        <v>4.5139999999999998E-3</v>
      </c>
      <c r="S2227" t="s">
        <v>3194</v>
      </c>
      <c r="T2227" t="s">
        <v>3194</v>
      </c>
      <c r="U2227" t="s">
        <v>3194</v>
      </c>
      <c r="Y2227">
        <v>0.83474999999999999</v>
      </c>
      <c r="Z2227">
        <v>4</v>
      </c>
      <c r="AA2227" t="b">
        <v>0</v>
      </c>
      <c r="AB2227" t="s">
        <v>68</v>
      </c>
      <c r="AD2227" t="b">
        <v>0</v>
      </c>
      <c r="AE2227" t="b">
        <v>0</v>
      </c>
      <c r="AF2227" t="s">
        <v>68</v>
      </c>
      <c r="BM2227">
        <v>4346897.2601600001</v>
      </c>
      <c r="BN2227">
        <v>7.9704728774921043E-3</v>
      </c>
      <c r="BO2227">
        <v>6269563.3560000006</v>
      </c>
      <c r="BP2227">
        <v>1.6154504207287059E-2</v>
      </c>
      <c r="BQ2227">
        <v>501565.06848000002</v>
      </c>
      <c r="BR2227">
        <v>1.5409193508779081E-2</v>
      </c>
      <c r="BS2227">
        <v>20313385.27344</v>
      </c>
      <c r="BT2227">
        <v>4.1921363129269482E-3</v>
      </c>
      <c r="BU2227">
        <v>4179708.9040000001</v>
      </c>
      <c r="BV2227">
        <v>1.6725981614752711E-2</v>
      </c>
      <c r="BW2227">
        <v>835941.78080000007</v>
      </c>
      <c r="BX2227">
        <v>4.2176712070447564E-3</v>
      </c>
    </row>
    <row r="2228" spans="1:82" x14ac:dyDescent="0.3">
      <c r="A2228" t="s">
        <v>8664</v>
      </c>
      <c r="B2228" t="s">
        <v>49</v>
      </c>
      <c r="C2228" t="s">
        <v>1893</v>
      </c>
      <c r="D2228" t="s">
        <v>1414</v>
      </c>
      <c r="E2228" t="s">
        <v>1894</v>
      </c>
      <c r="F2228" t="s">
        <v>3271</v>
      </c>
      <c r="G2228" t="s">
        <v>53</v>
      </c>
      <c r="H2228" t="s">
        <v>3328</v>
      </c>
      <c r="I2228" t="s">
        <v>8665</v>
      </c>
      <c r="J2228" t="s">
        <v>48</v>
      </c>
      <c r="K2228" t="s">
        <v>3256</v>
      </c>
      <c r="L2228" t="s">
        <v>55</v>
      </c>
      <c r="M2228" t="s">
        <v>8666</v>
      </c>
      <c r="N2228" t="s">
        <v>3237</v>
      </c>
      <c r="O2228" t="s">
        <v>48</v>
      </c>
      <c r="P2228" t="s">
        <v>48</v>
      </c>
      <c r="Q2228" t="s">
        <v>48</v>
      </c>
      <c r="R2228">
        <v>-1.8399999999999998E-3</v>
      </c>
      <c r="S2228" t="s">
        <v>3194</v>
      </c>
      <c r="T2228" t="s">
        <v>3194</v>
      </c>
      <c r="U2228" t="s">
        <v>3194</v>
      </c>
      <c r="W2228" t="s">
        <v>55</v>
      </c>
      <c r="Y2228">
        <v>0.97278000000000009</v>
      </c>
      <c r="Z2228">
        <v>1</v>
      </c>
      <c r="AA2228" t="b">
        <v>0</v>
      </c>
      <c r="AB2228" t="s">
        <v>48</v>
      </c>
      <c r="AC2228" t="s">
        <v>3237</v>
      </c>
      <c r="AD2228" t="b">
        <v>0</v>
      </c>
      <c r="AE2228" t="b">
        <v>0</v>
      </c>
      <c r="AF2228" t="s">
        <v>8667</v>
      </c>
      <c r="AG2228">
        <v>184164955.43003774</v>
      </c>
      <c r="AH2228">
        <v>1.1911599993379473E-3</v>
      </c>
      <c r="AI2228">
        <v>56465438.92871201</v>
      </c>
      <c r="AJ2228">
        <v>1.050761887141462E-3</v>
      </c>
      <c r="AM2228">
        <v>897828.40902873245</v>
      </c>
      <c r="AN2228">
        <v>1.6857836997794613E-3</v>
      </c>
      <c r="AO2228">
        <v>-981528.68125521764</v>
      </c>
      <c r="AP2228">
        <v>-2.4696729069030132E-4</v>
      </c>
      <c r="AS2228">
        <v>9796224.6580000017</v>
      </c>
      <c r="AT2228">
        <v>5.5749372546974891E-3</v>
      </c>
    </row>
    <row r="2229" spans="1:82" x14ac:dyDescent="0.3">
      <c r="A2229" t="s">
        <v>8668</v>
      </c>
      <c r="B2229" t="s">
        <v>3210</v>
      </c>
      <c r="D2229" t="s">
        <v>346</v>
      </c>
      <c r="E2229" t="s">
        <v>3818</v>
      </c>
      <c r="F2229" t="s">
        <v>3864</v>
      </c>
      <c r="H2229" t="s">
        <v>6004</v>
      </c>
      <c r="R2229">
        <v>0</v>
      </c>
      <c r="S2229" t="s">
        <v>3194</v>
      </c>
      <c r="T2229" t="s">
        <v>3194</v>
      </c>
      <c r="U2229" t="s">
        <v>3194</v>
      </c>
      <c r="V2229" t="s">
        <v>55</v>
      </c>
      <c r="W2229" t="s">
        <v>55</v>
      </c>
      <c r="X2229" t="s">
        <v>55</v>
      </c>
      <c r="Y2229">
        <v>-5.2386401499999957E-2</v>
      </c>
      <c r="Z2229">
        <v>2</v>
      </c>
      <c r="AA2229" t="b">
        <v>0</v>
      </c>
      <c r="AD2229" t="b">
        <v>0</v>
      </c>
      <c r="AE2229" t="b">
        <v>0</v>
      </c>
      <c r="AG2229">
        <v>-289281.12742165546</v>
      </c>
      <c r="AH2229">
        <v>-1.8710405937081879E-6</v>
      </c>
    </row>
    <row r="2230" spans="1:82" x14ac:dyDescent="0.3">
      <c r="A2230" t="s">
        <v>8669</v>
      </c>
      <c r="B2230" t="s">
        <v>3210</v>
      </c>
      <c r="C2230" t="s">
        <v>1602</v>
      </c>
      <c r="D2230" t="s">
        <v>1199</v>
      </c>
      <c r="E2230" t="s">
        <v>1200</v>
      </c>
      <c r="F2230" t="s">
        <v>3384</v>
      </c>
      <c r="G2230" t="s">
        <v>53</v>
      </c>
      <c r="H2230" t="s">
        <v>8670</v>
      </c>
      <c r="I2230" t="s">
        <v>3386</v>
      </c>
      <c r="J2230" t="s">
        <v>62</v>
      </c>
      <c r="K2230" t="s">
        <v>4478</v>
      </c>
      <c r="L2230" t="s">
        <v>62</v>
      </c>
      <c r="M2230" t="s">
        <v>4115</v>
      </c>
      <c r="N2230" t="s">
        <v>3215</v>
      </c>
      <c r="O2230" t="s">
        <v>62</v>
      </c>
      <c r="P2230" t="s">
        <v>62</v>
      </c>
      <c r="Q2230" t="s">
        <v>62</v>
      </c>
      <c r="R2230">
        <v>1.0768999999999999E-2</v>
      </c>
      <c r="S2230" t="s">
        <v>3194</v>
      </c>
      <c r="T2230" t="s">
        <v>3194</v>
      </c>
      <c r="U2230" t="s">
        <v>3194</v>
      </c>
      <c r="Y2230">
        <v>0.89529999999999998</v>
      </c>
      <c r="Z2230">
        <v>3</v>
      </c>
      <c r="AA2230" t="b">
        <v>0</v>
      </c>
      <c r="AB2230" t="s">
        <v>62</v>
      </c>
      <c r="AC2230" t="s">
        <v>3215</v>
      </c>
      <c r="AD2230" t="b">
        <v>0</v>
      </c>
      <c r="AE2230" t="b">
        <v>0</v>
      </c>
      <c r="AF2230" t="s">
        <v>62</v>
      </c>
      <c r="CC2230">
        <v>449799.99999999994</v>
      </c>
      <c r="CD2230">
        <v>1.9590373085817334E-3</v>
      </c>
    </row>
    <row r="2231" spans="1:82" x14ac:dyDescent="0.3">
      <c r="A2231" t="s">
        <v>8671</v>
      </c>
      <c r="B2231" t="s">
        <v>49</v>
      </c>
      <c r="C2231" t="s">
        <v>2486</v>
      </c>
      <c r="D2231" t="s">
        <v>2042</v>
      </c>
      <c r="E2231" t="s">
        <v>2043</v>
      </c>
      <c r="F2231" t="s">
        <v>3196</v>
      </c>
      <c r="G2231" t="s">
        <v>53</v>
      </c>
      <c r="H2231" t="s">
        <v>6934</v>
      </c>
      <c r="I2231" t="s">
        <v>4420</v>
      </c>
      <c r="J2231" t="s">
        <v>63</v>
      </c>
      <c r="K2231" t="s">
        <v>5785</v>
      </c>
      <c r="L2231" t="s">
        <v>56</v>
      </c>
      <c r="M2231" t="s">
        <v>3256</v>
      </c>
      <c r="N2231" t="s">
        <v>55</v>
      </c>
      <c r="O2231" t="s">
        <v>56</v>
      </c>
      <c r="P2231" t="s">
        <v>56</v>
      </c>
      <c r="Q2231" t="s">
        <v>63</v>
      </c>
      <c r="R2231">
        <v>1.5609999999999999E-3</v>
      </c>
      <c r="T2231" t="s">
        <v>3208</v>
      </c>
      <c r="U2231" t="s">
        <v>3208</v>
      </c>
      <c r="W2231" t="s">
        <v>55</v>
      </c>
      <c r="Y2231">
        <v>1.0112999999999999</v>
      </c>
      <c r="Z2231">
        <v>4</v>
      </c>
      <c r="AA2231" t="b">
        <v>0</v>
      </c>
      <c r="AB2231" t="s">
        <v>63</v>
      </c>
      <c r="AD2231" t="b">
        <v>0</v>
      </c>
      <c r="AE2231" t="b">
        <v>0</v>
      </c>
      <c r="AF2231" t="s">
        <v>56</v>
      </c>
      <c r="AG2231">
        <v>12448088.629799997</v>
      </c>
      <c r="AH2231">
        <v>8.0512957578751418E-5</v>
      </c>
      <c r="AK2231">
        <v>2226487.3971999995</v>
      </c>
      <c r="AL2231">
        <v>2.6734014599959639E-4</v>
      </c>
    </row>
    <row r="2232" spans="1:82" x14ac:dyDescent="0.3">
      <c r="A2232" t="s">
        <v>8672</v>
      </c>
      <c r="B2232" t="s">
        <v>49</v>
      </c>
      <c r="C2232" t="s">
        <v>1895</v>
      </c>
      <c r="D2232" t="s">
        <v>1814</v>
      </c>
      <c r="E2232" t="s">
        <v>1815</v>
      </c>
      <c r="F2232" t="s">
        <v>3384</v>
      </c>
      <c r="G2232" t="s">
        <v>53</v>
      </c>
      <c r="H2232" t="s">
        <v>3489</v>
      </c>
      <c r="I2232" t="s">
        <v>4365</v>
      </c>
      <c r="J2232" t="s">
        <v>209</v>
      </c>
      <c r="K2232" t="s">
        <v>5203</v>
      </c>
      <c r="L2232" t="s">
        <v>55</v>
      </c>
      <c r="M2232" t="s">
        <v>4035</v>
      </c>
      <c r="N2232" t="s">
        <v>8290</v>
      </c>
      <c r="O2232" t="s">
        <v>861</v>
      </c>
      <c r="P2232" t="s">
        <v>861</v>
      </c>
      <c r="Q2232" t="s">
        <v>209</v>
      </c>
      <c r="R2232">
        <v>3.3244000000000003E-2</v>
      </c>
      <c r="S2232" t="s">
        <v>3208</v>
      </c>
      <c r="T2232" t="s">
        <v>3194</v>
      </c>
      <c r="U2232" t="s">
        <v>3208</v>
      </c>
      <c r="Y2232">
        <v>0.9001300000000001</v>
      </c>
      <c r="Z2232">
        <v>5</v>
      </c>
      <c r="AA2232" t="b">
        <v>0</v>
      </c>
      <c r="AB2232" t="s">
        <v>209</v>
      </c>
      <c r="AC2232" t="s">
        <v>8290</v>
      </c>
      <c r="AD2232" t="b">
        <v>0</v>
      </c>
      <c r="AE2232" t="b">
        <v>0</v>
      </c>
      <c r="AG2232">
        <v>38559920.918040007</v>
      </c>
      <c r="AH2232">
        <v>2.4940160449066836E-4</v>
      </c>
      <c r="AI2232">
        <v>3190537.1918000001</v>
      </c>
      <c r="AJ2232">
        <v>5.9372510765095359E-5</v>
      </c>
      <c r="AQ2232">
        <v>1914322.3150800001</v>
      </c>
      <c r="AR2232">
        <v>4.7205389959090668E-3</v>
      </c>
      <c r="BK2232">
        <v>2005480.5205600003</v>
      </c>
      <c r="BL2232">
        <v>7.7171160670493543E-4</v>
      </c>
      <c r="BY2232">
        <v>4740226.6849600002</v>
      </c>
      <c r="BZ2232">
        <v>1.0741696384102026E-2</v>
      </c>
    </row>
    <row r="2233" spans="1:82" x14ac:dyDescent="0.3">
      <c r="A2233" t="s">
        <v>8673</v>
      </c>
      <c r="B2233" t="s">
        <v>49</v>
      </c>
      <c r="C2233" t="s">
        <v>1849</v>
      </c>
      <c r="D2233" t="s">
        <v>1574</v>
      </c>
      <c r="E2233" t="s">
        <v>1575</v>
      </c>
      <c r="F2233" t="s">
        <v>3914</v>
      </c>
      <c r="G2233" t="s">
        <v>53</v>
      </c>
      <c r="H2233" t="s">
        <v>8674</v>
      </c>
      <c r="I2233" t="s">
        <v>8675</v>
      </c>
      <c r="J2233" t="s">
        <v>68</v>
      </c>
      <c r="K2233" t="s">
        <v>3256</v>
      </c>
      <c r="L2233" t="s">
        <v>55</v>
      </c>
      <c r="M2233" t="s">
        <v>3256</v>
      </c>
      <c r="N2233" t="s">
        <v>55</v>
      </c>
      <c r="O2233" t="s">
        <v>68</v>
      </c>
      <c r="P2233" t="s">
        <v>68</v>
      </c>
      <c r="Q2233" t="s">
        <v>68</v>
      </c>
      <c r="R2233">
        <v>4.0499999999999998E-4</v>
      </c>
      <c r="U2233" t="s">
        <v>3208</v>
      </c>
      <c r="Y2233">
        <v>1.0554300000000001</v>
      </c>
      <c r="Z2233">
        <v>3</v>
      </c>
      <c r="AA2233" t="b">
        <v>0</v>
      </c>
      <c r="AB2233" t="s">
        <v>68</v>
      </c>
      <c r="AD2233" t="b">
        <v>0</v>
      </c>
      <c r="AE2233" t="b">
        <v>0</v>
      </c>
      <c r="AG2233">
        <v>1728638.6849600002</v>
      </c>
      <c r="AH2233">
        <v>1.1180657308142038E-5</v>
      </c>
      <c r="AI2233">
        <v>1728638.6849600002</v>
      </c>
      <c r="AJ2233">
        <v>3.2168131183528146E-5</v>
      </c>
    </row>
    <row r="2234" spans="1:82" x14ac:dyDescent="0.3">
      <c r="A2234" t="s">
        <v>8676</v>
      </c>
      <c r="B2234" t="s">
        <v>49</v>
      </c>
      <c r="C2234" t="s">
        <v>1892</v>
      </c>
      <c r="D2234" t="s">
        <v>118</v>
      </c>
      <c r="E2234" t="s">
        <v>119</v>
      </c>
      <c r="F2234" t="s">
        <v>3254</v>
      </c>
      <c r="G2234" t="s">
        <v>53</v>
      </c>
      <c r="H2234" t="s">
        <v>5110</v>
      </c>
      <c r="I2234" t="s">
        <v>3895</v>
      </c>
      <c r="J2234" t="s">
        <v>55</v>
      </c>
      <c r="K2234" t="s">
        <v>3896</v>
      </c>
      <c r="L2234" t="s">
        <v>108</v>
      </c>
      <c r="M2234" t="s">
        <v>3897</v>
      </c>
      <c r="N2234" t="s">
        <v>3309</v>
      </c>
      <c r="O2234" t="s">
        <v>108</v>
      </c>
      <c r="P2234" t="s">
        <v>108</v>
      </c>
      <c r="Q2234" t="s">
        <v>108</v>
      </c>
      <c r="R2234">
        <v>-2.199E-3</v>
      </c>
      <c r="S2234" t="s">
        <v>3194</v>
      </c>
      <c r="T2234" t="s">
        <v>3208</v>
      </c>
      <c r="U2234" t="s">
        <v>3194</v>
      </c>
      <c r="X2234" t="s">
        <v>55</v>
      </c>
      <c r="Y2234">
        <v>1.3936299999999999</v>
      </c>
      <c r="Z2234">
        <v>2</v>
      </c>
      <c r="AA2234" t="b">
        <v>0</v>
      </c>
      <c r="AC2234" t="s">
        <v>3309</v>
      </c>
      <c r="AD2234" t="b">
        <v>0</v>
      </c>
      <c r="AE2234" t="b">
        <v>0</v>
      </c>
      <c r="AF2234" t="s">
        <v>108</v>
      </c>
      <c r="AG2234">
        <v>327503050</v>
      </c>
      <c r="AH2234">
        <v>2.1182560596843506E-3</v>
      </c>
      <c r="AI2234">
        <v>20904450</v>
      </c>
      <c r="AJ2234">
        <v>3.8900962692216116E-4</v>
      </c>
      <c r="AM2234">
        <v>2787260</v>
      </c>
      <c r="AN2234">
        <v>5.2334248145816161E-3</v>
      </c>
      <c r="AO2234">
        <v>20904450</v>
      </c>
      <c r="AP2234">
        <v>5.2598721550027299E-3</v>
      </c>
    </row>
    <row r="2235" spans="1:82" x14ac:dyDescent="0.3">
      <c r="A2235" t="s">
        <v>8677</v>
      </c>
      <c r="B2235" t="s">
        <v>49</v>
      </c>
      <c r="D2235" t="s">
        <v>346</v>
      </c>
      <c r="E2235" t="s">
        <v>3818</v>
      </c>
      <c r="F2235" t="s">
        <v>3819</v>
      </c>
      <c r="H2235" t="s">
        <v>8678</v>
      </c>
      <c r="R2235">
        <v>0</v>
      </c>
      <c r="S2235" t="s">
        <v>3194</v>
      </c>
      <c r="T2235" t="s">
        <v>3194</v>
      </c>
      <c r="U2235" t="s">
        <v>3194</v>
      </c>
      <c r="V2235" t="s">
        <v>55</v>
      </c>
      <c r="W2235" t="s">
        <v>55</v>
      </c>
      <c r="X2235" t="s">
        <v>55</v>
      </c>
      <c r="Y2235">
        <v>5.7515222000000003E-3</v>
      </c>
      <c r="Z2235">
        <v>2</v>
      </c>
      <c r="AA2235" t="b">
        <v>0</v>
      </c>
      <c r="AD2235" t="b">
        <v>0</v>
      </c>
      <c r="AE2235" t="b">
        <v>0</v>
      </c>
      <c r="BK2235">
        <v>287576.11</v>
      </c>
      <c r="BL2235">
        <v>1.1065967463801932E-4</v>
      </c>
    </row>
    <row r="2236" spans="1:82" x14ac:dyDescent="0.3">
      <c r="A2236" t="s">
        <v>8679</v>
      </c>
      <c r="B2236" t="s">
        <v>49</v>
      </c>
      <c r="C2236" t="s">
        <v>2485</v>
      </c>
      <c r="D2236" t="s">
        <v>675</v>
      </c>
      <c r="E2236" t="s">
        <v>676</v>
      </c>
      <c r="F2236" t="s">
        <v>3271</v>
      </c>
      <c r="G2236" t="s">
        <v>53</v>
      </c>
      <c r="H2236" t="s">
        <v>6002</v>
      </c>
      <c r="I2236" t="s">
        <v>3853</v>
      </c>
      <c r="J2236" t="s">
        <v>107</v>
      </c>
      <c r="K2236" t="s">
        <v>5132</v>
      </c>
      <c r="L2236" t="s">
        <v>108</v>
      </c>
      <c r="M2236" t="s">
        <v>3227</v>
      </c>
      <c r="N2236" t="s">
        <v>3581</v>
      </c>
      <c r="O2236" t="s">
        <v>108</v>
      </c>
      <c r="P2236" t="s">
        <v>107</v>
      </c>
      <c r="Q2236" t="s">
        <v>129</v>
      </c>
      <c r="R2236">
        <v>-2.4030000000000002E-3</v>
      </c>
      <c r="S2236" t="s">
        <v>3208</v>
      </c>
      <c r="W2236" t="s">
        <v>55</v>
      </c>
      <c r="Y2236">
        <v>0.96826999999999996</v>
      </c>
      <c r="Z2236">
        <v>3</v>
      </c>
      <c r="AA2236" t="b">
        <v>0</v>
      </c>
      <c r="AB2236" t="s">
        <v>107</v>
      </c>
      <c r="AC2236" t="s">
        <v>3581</v>
      </c>
      <c r="AD2236" t="b">
        <v>0</v>
      </c>
      <c r="AE2236" t="b">
        <v>0</v>
      </c>
      <c r="AF2236" t="s">
        <v>108</v>
      </c>
      <c r="BS2236">
        <v>21381426.301399998</v>
      </c>
      <c r="BT2236">
        <v>4.4125512519800243E-3</v>
      </c>
    </row>
    <row r="2237" spans="1:82" x14ac:dyDescent="0.3">
      <c r="A2237" t="s">
        <v>8680</v>
      </c>
      <c r="B2237" t="s">
        <v>49</v>
      </c>
      <c r="C2237" t="s">
        <v>8681</v>
      </c>
      <c r="E2237" t="s">
        <v>8682</v>
      </c>
      <c r="F2237" t="s">
        <v>3808</v>
      </c>
      <c r="O2237" t="s">
        <v>76</v>
      </c>
      <c r="P2237" t="s">
        <v>76</v>
      </c>
      <c r="Q2237" t="s">
        <v>54</v>
      </c>
      <c r="R2237">
        <v>-1.030440965354E-2</v>
      </c>
      <c r="Y2237">
        <v>1169.82</v>
      </c>
      <c r="AA2237" t="b">
        <v>0</v>
      </c>
      <c r="AD2237" t="b">
        <v>0</v>
      </c>
      <c r="AE2237" t="b">
        <v>0</v>
      </c>
      <c r="BK2237">
        <v>9358560</v>
      </c>
      <c r="BL2237">
        <v>3.6011864986990128E-3</v>
      </c>
    </row>
    <row r="2238" spans="1:82" x14ac:dyDescent="0.3">
      <c r="A2238" t="s">
        <v>8683</v>
      </c>
      <c r="B2238" t="s">
        <v>49</v>
      </c>
      <c r="C2238" t="s">
        <v>565</v>
      </c>
      <c r="D2238" t="s">
        <v>566</v>
      </c>
      <c r="E2238" t="s">
        <v>567</v>
      </c>
      <c r="F2238" t="s">
        <v>4143</v>
      </c>
      <c r="H2238" t="s">
        <v>8684</v>
      </c>
      <c r="I2238" t="s">
        <v>3256</v>
      </c>
      <c r="J2238" t="s">
        <v>55</v>
      </c>
      <c r="K2238" t="s">
        <v>3256</v>
      </c>
      <c r="L2238" t="s">
        <v>55</v>
      </c>
      <c r="M2238" t="s">
        <v>3256</v>
      </c>
      <c r="N2238" t="s">
        <v>55</v>
      </c>
      <c r="O2238" t="s">
        <v>55</v>
      </c>
      <c r="P2238" t="s">
        <v>55</v>
      </c>
      <c r="Q2238" t="s">
        <v>55</v>
      </c>
      <c r="R2238">
        <v>2.5900000000000001E-4</v>
      </c>
      <c r="S2238" t="s">
        <v>3194</v>
      </c>
      <c r="U2238" t="s">
        <v>3194</v>
      </c>
      <c r="Y2238">
        <v>1.2701</v>
      </c>
      <c r="Z2238">
        <v>2</v>
      </c>
      <c r="AA2238" t="b">
        <v>0</v>
      </c>
      <c r="AD2238" t="b">
        <v>0</v>
      </c>
      <c r="AE2238" t="b">
        <v>0</v>
      </c>
      <c r="AG2238">
        <v>119341229.5803</v>
      </c>
      <c r="AH2238">
        <v>7.7188680450045188E-4</v>
      </c>
      <c r="AI2238">
        <v>38031820.415700004</v>
      </c>
      <c r="AJ2238">
        <v>7.0773181169952277E-4</v>
      </c>
    </row>
    <row r="2239" spans="1:82" x14ac:dyDescent="0.3">
      <c r="A2239" t="s">
        <v>8685</v>
      </c>
      <c r="B2239" t="s">
        <v>49</v>
      </c>
      <c r="C2239" t="s">
        <v>1906</v>
      </c>
      <c r="D2239" t="s">
        <v>1907</v>
      </c>
      <c r="E2239" t="s">
        <v>1908</v>
      </c>
      <c r="F2239" t="s">
        <v>3527</v>
      </c>
      <c r="G2239" t="s">
        <v>53</v>
      </c>
      <c r="H2239" t="s">
        <v>6360</v>
      </c>
      <c r="I2239" t="s">
        <v>4875</v>
      </c>
      <c r="J2239" t="s">
        <v>108</v>
      </c>
      <c r="K2239" t="s">
        <v>3256</v>
      </c>
      <c r="L2239" t="s">
        <v>55</v>
      </c>
      <c r="M2239" t="s">
        <v>5165</v>
      </c>
      <c r="N2239" t="s">
        <v>3581</v>
      </c>
      <c r="O2239" t="s">
        <v>108</v>
      </c>
      <c r="P2239" t="s">
        <v>108</v>
      </c>
      <c r="Q2239" t="s">
        <v>129</v>
      </c>
      <c r="R2239">
        <v>-1.6100000000000001E-4</v>
      </c>
      <c r="S2239" t="s">
        <v>3194</v>
      </c>
      <c r="T2239" t="s">
        <v>3194</v>
      </c>
      <c r="U2239" t="s">
        <v>3194</v>
      </c>
      <c r="Y2239">
        <v>1.01922</v>
      </c>
      <c r="Z2239">
        <v>2</v>
      </c>
      <c r="AA2239" t="b">
        <v>0</v>
      </c>
      <c r="AB2239" t="s">
        <v>108</v>
      </c>
      <c r="AC2239" t="s">
        <v>3581</v>
      </c>
      <c r="AD2239" t="b">
        <v>0</v>
      </c>
      <c r="AE2239" t="b">
        <v>0</v>
      </c>
      <c r="AG2239">
        <v>118795488.359</v>
      </c>
      <c r="AH2239">
        <v>7.683570063839511E-4</v>
      </c>
    </row>
    <row r="2240" spans="1:82" x14ac:dyDescent="0.3">
      <c r="A2240" t="s">
        <v>8686</v>
      </c>
      <c r="B2240" t="s">
        <v>49</v>
      </c>
      <c r="C2240" t="s">
        <v>8687</v>
      </c>
      <c r="E2240" t="s">
        <v>8688</v>
      </c>
      <c r="F2240" t="s">
        <v>3808</v>
      </c>
      <c r="O2240" t="s">
        <v>48</v>
      </c>
      <c r="P2240" t="s">
        <v>48</v>
      </c>
      <c r="Q2240" t="s">
        <v>48</v>
      </c>
      <c r="R2240">
        <v>-1.52862237562E-3</v>
      </c>
      <c r="Y2240">
        <v>102.7623</v>
      </c>
      <c r="AA2240" t="b">
        <v>0</v>
      </c>
      <c r="AD2240" t="b">
        <v>0</v>
      </c>
      <c r="AE2240" t="b">
        <v>0</v>
      </c>
      <c r="BS2240">
        <v>13900963.097294189</v>
      </c>
      <c r="BT2240">
        <v>2.8687848628076462E-3</v>
      </c>
    </row>
    <row r="2241" spans="1:84" x14ac:dyDescent="0.3">
      <c r="A2241" t="s">
        <v>8689</v>
      </c>
      <c r="B2241" t="s">
        <v>49</v>
      </c>
      <c r="C2241" t="s">
        <v>1241</v>
      </c>
      <c r="D2241" t="s">
        <v>764</v>
      </c>
      <c r="E2241" t="s">
        <v>765</v>
      </c>
      <c r="F2241" t="s">
        <v>3254</v>
      </c>
      <c r="G2241" t="s">
        <v>53</v>
      </c>
      <c r="H2241" t="s">
        <v>8690</v>
      </c>
      <c r="I2241" t="s">
        <v>3434</v>
      </c>
      <c r="J2241" t="s">
        <v>55</v>
      </c>
      <c r="K2241" t="s">
        <v>5643</v>
      </c>
      <c r="L2241" t="s">
        <v>54</v>
      </c>
      <c r="M2241" t="s">
        <v>8064</v>
      </c>
      <c r="N2241" t="s">
        <v>3193</v>
      </c>
      <c r="O2241" t="s">
        <v>54</v>
      </c>
      <c r="P2241" t="s">
        <v>54</v>
      </c>
      <c r="Q2241" t="s">
        <v>54</v>
      </c>
      <c r="R2241">
        <v>-1.199E-3</v>
      </c>
      <c r="S2241" t="s">
        <v>3194</v>
      </c>
      <c r="T2241" t="s">
        <v>3194</v>
      </c>
      <c r="U2241" t="s">
        <v>3194</v>
      </c>
      <c r="V2241" t="s">
        <v>55</v>
      </c>
      <c r="W2241" t="s">
        <v>55</v>
      </c>
      <c r="X2241" t="s">
        <v>55</v>
      </c>
      <c r="Y2241">
        <v>1.05402</v>
      </c>
      <c r="Z2241">
        <v>6</v>
      </c>
      <c r="AA2241" t="b">
        <v>0</v>
      </c>
      <c r="AC2241" t="s">
        <v>3193</v>
      </c>
      <c r="AD2241" t="b">
        <v>0</v>
      </c>
      <c r="AE2241" t="b">
        <v>0</v>
      </c>
      <c r="AF2241" t="s">
        <v>54</v>
      </c>
      <c r="BG2241">
        <v>244968.77807399997</v>
      </c>
      <c r="BH2241">
        <v>2.0648299010578471E-3</v>
      </c>
    </row>
    <row r="2242" spans="1:84" x14ac:dyDescent="0.3">
      <c r="A2242" t="s">
        <v>8691</v>
      </c>
      <c r="B2242" t="s">
        <v>49</v>
      </c>
      <c r="C2242" t="s">
        <v>3131</v>
      </c>
      <c r="D2242" t="s">
        <v>2066</v>
      </c>
      <c r="E2242" t="s">
        <v>2067</v>
      </c>
      <c r="F2242" t="s">
        <v>5829</v>
      </c>
      <c r="G2242" t="s">
        <v>53</v>
      </c>
      <c r="H2242" t="s">
        <v>8692</v>
      </c>
      <c r="I2242" t="s">
        <v>8693</v>
      </c>
      <c r="J2242" t="s">
        <v>55</v>
      </c>
      <c r="K2242" t="s">
        <v>8693</v>
      </c>
      <c r="L2242" t="s">
        <v>55</v>
      </c>
      <c r="M2242" t="s">
        <v>8693</v>
      </c>
      <c r="N2242" t="s">
        <v>55</v>
      </c>
      <c r="O2242" t="s">
        <v>55</v>
      </c>
      <c r="P2242" t="s">
        <v>55</v>
      </c>
      <c r="Q2242" t="s">
        <v>55</v>
      </c>
      <c r="R2242">
        <v>1.3821E-2</v>
      </c>
      <c r="Y2242">
        <v>1</v>
      </c>
      <c r="AA2242" t="b">
        <v>0</v>
      </c>
      <c r="AD2242" t="b">
        <v>0</v>
      </c>
      <c r="AE2242" t="b">
        <v>0</v>
      </c>
      <c r="AG2242">
        <v>75000000</v>
      </c>
      <c r="AH2242">
        <v>4.8509228990791469E-4</v>
      </c>
      <c r="AI2242">
        <v>25000000</v>
      </c>
      <c r="AJ2242">
        <v>4.6522346548481439E-4</v>
      </c>
      <c r="BE2242">
        <v>2000000</v>
      </c>
      <c r="BF2242">
        <v>5.0106568449661843E-3</v>
      </c>
      <c r="BK2242">
        <v>2000000</v>
      </c>
      <c r="BL2242">
        <v>7.6960269500842276E-4</v>
      </c>
      <c r="CA2242">
        <v>5000000</v>
      </c>
      <c r="CB2242">
        <v>5.494814434538307E-3</v>
      </c>
      <c r="CE2242">
        <v>6000000</v>
      </c>
      <c r="CF2242">
        <v>2.5717900954894107E-2</v>
      </c>
    </row>
    <row r="2243" spans="1:84" x14ac:dyDescent="0.3">
      <c r="A2243" t="s">
        <v>8694</v>
      </c>
      <c r="B2243" t="s">
        <v>49</v>
      </c>
      <c r="C2243" t="s">
        <v>2493</v>
      </c>
      <c r="D2243" t="s">
        <v>353</v>
      </c>
      <c r="E2243" t="s">
        <v>354</v>
      </c>
      <c r="F2243" t="s">
        <v>3571</v>
      </c>
      <c r="G2243" t="s">
        <v>271</v>
      </c>
      <c r="H2243" t="s">
        <v>5811</v>
      </c>
      <c r="I2243" t="s">
        <v>8695</v>
      </c>
      <c r="J2243" t="s">
        <v>68</v>
      </c>
      <c r="K2243" t="s">
        <v>4075</v>
      </c>
      <c r="L2243" t="s">
        <v>62</v>
      </c>
      <c r="M2243" t="s">
        <v>8696</v>
      </c>
      <c r="N2243" t="s">
        <v>3221</v>
      </c>
      <c r="O2243" t="s">
        <v>68</v>
      </c>
      <c r="P2243" t="s">
        <v>56</v>
      </c>
      <c r="Q2243" t="s">
        <v>62</v>
      </c>
      <c r="R2243">
        <v>7.6430000000000005E-3</v>
      </c>
      <c r="S2243" t="s">
        <v>3194</v>
      </c>
      <c r="T2243" t="s">
        <v>3194</v>
      </c>
      <c r="U2243" t="s">
        <v>3194</v>
      </c>
      <c r="V2243" t="s">
        <v>55</v>
      </c>
      <c r="W2243" t="s">
        <v>55</v>
      </c>
      <c r="X2243" t="s">
        <v>55</v>
      </c>
      <c r="Y2243">
        <v>0.96514999999999995</v>
      </c>
      <c r="Z2243">
        <v>4</v>
      </c>
      <c r="AA2243" t="b">
        <v>0</v>
      </c>
      <c r="AB2243" t="s">
        <v>68</v>
      </c>
      <c r="AC2243" t="s">
        <v>3221</v>
      </c>
      <c r="AD2243" t="b">
        <v>0</v>
      </c>
      <c r="AE2243" t="b">
        <v>0</v>
      </c>
      <c r="AF2243" t="s">
        <v>62</v>
      </c>
      <c r="AG2243">
        <v>93015703.926966101</v>
      </c>
      <c r="AH2243">
        <v>6.0161601087104801E-4</v>
      </c>
      <c r="AI2243">
        <v>19579986.301999997</v>
      </c>
      <c r="AJ2243">
        <v>3.643627632624654E-4</v>
      </c>
      <c r="AK2243">
        <v>2926228.9528338998</v>
      </c>
      <c r="AL2243">
        <v>3.5135993873698494E-4</v>
      </c>
      <c r="CA2243">
        <v>14684989.726499999</v>
      </c>
      <c r="CB2243">
        <v>1.6138258704043788E-2</v>
      </c>
    </row>
    <row r="2244" spans="1:84" x14ac:dyDescent="0.3">
      <c r="A2244" t="s">
        <v>8697</v>
      </c>
      <c r="B2244" t="s">
        <v>49</v>
      </c>
      <c r="C2244" t="s">
        <v>1898</v>
      </c>
      <c r="D2244" t="s">
        <v>1899</v>
      </c>
      <c r="E2244" t="s">
        <v>1900</v>
      </c>
      <c r="F2244" t="s">
        <v>3360</v>
      </c>
      <c r="G2244" t="s">
        <v>53</v>
      </c>
      <c r="H2244" t="s">
        <v>8698</v>
      </c>
      <c r="I2244" t="s">
        <v>3226</v>
      </c>
      <c r="J2244" t="s">
        <v>55</v>
      </c>
      <c r="K2244" t="s">
        <v>8699</v>
      </c>
      <c r="L2244" t="s">
        <v>55</v>
      </c>
      <c r="M2244" t="s">
        <v>8699</v>
      </c>
      <c r="N2244" t="s">
        <v>55</v>
      </c>
      <c r="O2244" t="s">
        <v>55</v>
      </c>
      <c r="P2244" t="s">
        <v>55</v>
      </c>
      <c r="Q2244" t="s">
        <v>55</v>
      </c>
      <c r="R2244">
        <v>2.2855E-2</v>
      </c>
      <c r="U2244" t="s">
        <v>3194</v>
      </c>
      <c r="Y2244">
        <v>0.88411000000000006</v>
      </c>
      <c r="AA2244" t="b">
        <v>0</v>
      </c>
      <c r="AD2244" t="b">
        <v>0</v>
      </c>
      <c r="AE2244" t="b">
        <v>0</v>
      </c>
      <c r="AG2244">
        <v>31246156.028500002</v>
      </c>
      <c r="AH2244">
        <v>2.0209692504913411E-4</v>
      </c>
      <c r="AI2244">
        <v>13391209.726500001</v>
      </c>
      <c r="AJ2244">
        <v>2.4919619983985135E-4</v>
      </c>
    </row>
    <row r="2245" spans="1:84" x14ac:dyDescent="0.3">
      <c r="A2245" t="s">
        <v>8700</v>
      </c>
      <c r="B2245" t="s">
        <v>49</v>
      </c>
      <c r="C2245" t="s">
        <v>2488</v>
      </c>
      <c r="D2245" t="s">
        <v>1899</v>
      </c>
      <c r="E2245" t="s">
        <v>1900</v>
      </c>
      <c r="F2245" t="s">
        <v>3360</v>
      </c>
      <c r="G2245" t="s">
        <v>53</v>
      </c>
      <c r="H2245" t="s">
        <v>8701</v>
      </c>
      <c r="I2245" t="s">
        <v>3226</v>
      </c>
      <c r="J2245" t="s">
        <v>55</v>
      </c>
      <c r="K2245" t="s">
        <v>6491</v>
      </c>
      <c r="L2245" t="s">
        <v>55</v>
      </c>
      <c r="M2245" t="s">
        <v>6491</v>
      </c>
      <c r="N2245" t="s">
        <v>55</v>
      </c>
      <c r="O2245" t="s">
        <v>55</v>
      </c>
      <c r="P2245" t="s">
        <v>55</v>
      </c>
      <c r="Q2245" t="s">
        <v>55</v>
      </c>
      <c r="R2245">
        <v>1.9361E-2</v>
      </c>
      <c r="U2245" t="s">
        <v>3194</v>
      </c>
      <c r="Y2245">
        <v>0.95495000000000008</v>
      </c>
      <c r="AA2245" t="b">
        <v>0</v>
      </c>
      <c r="AD2245" t="b">
        <v>0</v>
      </c>
      <c r="AE2245" t="b">
        <v>0</v>
      </c>
      <c r="AG2245">
        <v>28902226.026000001</v>
      </c>
      <c r="AH2245">
        <v>1.8693662675184626E-4</v>
      </c>
      <c r="AI2245">
        <v>13776727.73906</v>
      </c>
      <c r="AJ2245">
        <v>2.563702808722506E-4</v>
      </c>
      <c r="AS2245">
        <v>4817037.6710000001</v>
      </c>
      <c r="AT2245">
        <v>2.7413298190756049E-3</v>
      </c>
      <c r="AU2245">
        <v>192681.50684000002</v>
      </c>
      <c r="AV2245">
        <v>4.2242787322609946E-3</v>
      </c>
      <c r="AY2245">
        <v>481703.7671</v>
      </c>
      <c r="AZ2245">
        <v>2.677115833302892E-2</v>
      </c>
    </row>
    <row r="2246" spans="1:84" x14ac:dyDescent="0.3">
      <c r="A2246" t="s">
        <v>8702</v>
      </c>
      <c r="B2246" t="s">
        <v>49</v>
      </c>
      <c r="C2246" t="s">
        <v>1903</v>
      </c>
      <c r="D2246" t="s">
        <v>1904</v>
      </c>
      <c r="E2246" t="s">
        <v>1905</v>
      </c>
      <c r="F2246" t="s">
        <v>3346</v>
      </c>
      <c r="G2246" t="s">
        <v>53</v>
      </c>
      <c r="H2246" t="s">
        <v>8703</v>
      </c>
      <c r="I2246" t="s">
        <v>3912</v>
      </c>
      <c r="J2246" t="s">
        <v>55</v>
      </c>
      <c r="K2246" t="s">
        <v>8704</v>
      </c>
      <c r="L2246" t="s">
        <v>76</v>
      </c>
      <c r="M2246" t="s">
        <v>8705</v>
      </c>
      <c r="N2246" t="s">
        <v>3409</v>
      </c>
      <c r="O2246" t="s">
        <v>76</v>
      </c>
      <c r="P2246" t="s">
        <v>76</v>
      </c>
      <c r="Q2246" t="s">
        <v>76</v>
      </c>
      <c r="R2246">
        <v>9.1439999999999994E-3</v>
      </c>
      <c r="S2246" t="s">
        <v>3194</v>
      </c>
      <c r="V2246" t="s">
        <v>55</v>
      </c>
      <c r="Y2246">
        <v>0.98379000000000005</v>
      </c>
      <c r="Z2246">
        <v>5</v>
      </c>
      <c r="AA2246" t="b">
        <v>0</v>
      </c>
      <c r="AB2246" t="s">
        <v>76</v>
      </c>
      <c r="AC2246" t="s">
        <v>3409</v>
      </c>
      <c r="AD2246" t="b">
        <v>1</v>
      </c>
      <c r="AE2246" t="b">
        <v>0</v>
      </c>
      <c r="AF2246" t="s">
        <v>76</v>
      </c>
      <c r="AG2246">
        <v>61123800.285320006</v>
      </c>
      <c r="AH2246">
        <v>3.953424566437324E-4</v>
      </c>
      <c r="AI2246">
        <v>22335613.807360001</v>
      </c>
      <c r="AJ2246">
        <v>4.156420663676196E-4</v>
      </c>
      <c r="BK2246">
        <v>6281891.383320001</v>
      </c>
      <c r="BL2246">
        <v>2.417280269176631E-3</v>
      </c>
    </row>
    <row r="2247" spans="1:84" x14ac:dyDescent="0.3">
      <c r="A2247" t="s">
        <v>8706</v>
      </c>
      <c r="B2247" t="s">
        <v>49</v>
      </c>
      <c r="C2247" t="s">
        <v>1314</v>
      </c>
      <c r="D2247" t="s">
        <v>118</v>
      </c>
      <c r="E2247" t="s">
        <v>119</v>
      </c>
      <c r="F2247" t="s">
        <v>5829</v>
      </c>
      <c r="G2247" t="s">
        <v>53</v>
      </c>
      <c r="H2247" t="s">
        <v>5007</v>
      </c>
      <c r="I2247" t="s">
        <v>3978</v>
      </c>
      <c r="J2247" t="s">
        <v>55</v>
      </c>
      <c r="K2247" t="s">
        <v>3978</v>
      </c>
      <c r="L2247" t="s">
        <v>55</v>
      </c>
      <c r="M2247" t="s">
        <v>3978</v>
      </c>
      <c r="N2247" t="s">
        <v>55</v>
      </c>
      <c r="O2247" t="s">
        <v>55</v>
      </c>
      <c r="P2247" t="s">
        <v>55</v>
      </c>
      <c r="Q2247" t="s">
        <v>55</v>
      </c>
      <c r="R2247">
        <v>-4.5659999999999997E-3</v>
      </c>
      <c r="S2247" t="s">
        <v>3194</v>
      </c>
      <c r="T2247" t="s">
        <v>3208</v>
      </c>
      <c r="U2247" t="s">
        <v>3194</v>
      </c>
      <c r="X2247" t="s">
        <v>55</v>
      </c>
      <c r="Y2247">
        <v>1</v>
      </c>
      <c r="Z2247">
        <v>2</v>
      </c>
      <c r="AA2247" t="b">
        <v>0</v>
      </c>
      <c r="AD2247" t="b">
        <v>0</v>
      </c>
      <c r="AE2247" t="b">
        <v>0</v>
      </c>
      <c r="AG2247">
        <v>105000000</v>
      </c>
      <c r="AH2247">
        <v>6.791292058710806E-4</v>
      </c>
      <c r="AI2247">
        <v>45000000</v>
      </c>
      <c r="AJ2247">
        <v>8.374022378726659E-4</v>
      </c>
    </row>
    <row r="2248" spans="1:84" x14ac:dyDescent="0.3">
      <c r="A2248" t="s">
        <v>8707</v>
      </c>
      <c r="B2248" t="s">
        <v>49</v>
      </c>
      <c r="C2248" t="s">
        <v>1208</v>
      </c>
      <c r="D2248" t="s">
        <v>1209</v>
      </c>
      <c r="E2248" t="s">
        <v>1210</v>
      </c>
      <c r="F2248" t="s">
        <v>3244</v>
      </c>
      <c r="G2248" t="s">
        <v>53</v>
      </c>
      <c r="H2248" t="s">
        <v>7336</v>
      </c>
      <c r="I2248" t="s">
        <v>4834</v>
      </c>
      <c r="J2248" t="s">
        <v>68</v>
      </c>
      <c r="K2248" t="s">
        <v>4291</v>
      </c>
      <c r="L2248" t="s">
        <v>56</v>
      </c>
      <c r="M2248" t="s">
        <v>5049</v>
      </c>
      <c r="N2248" t="s">
        <v>3221</v>
      </c>
      <c r="O2248" t="s">
        <v>56</v>
      </c>
      <c r="P2248" t="s">
        <v>56</v>
      </c>
      <c r="Q2248" t="s">
        <v>68</v>
      </c>
      <c r="R2248">
        <v>2.722E-3</v>
      </c>
      <c r="S2248" t="s">
        <v>3194</v>
      </c>
      <c r="T2248" t="s">
        <v>3194</v>
      </c>
      <c r="U2248" t="s">
        <v>3194</v>
      </c>
      <c r="Y2248">
        <v>1.0217000000000001</v>
      </c>
      <c r="Z2248">
        <v>4</v>
      </c>
      <c r="AA2248" t="b">
        <v>0</v>
      </c>
      <c r="AB2248" t="s">
        <v>68</v>
      </c>
      <c r="AC2248" t="s">
        <v>3221</v>
      </c>
      <c r="AD2248" t="b">
        <v>0</v>
      </c>
      <c r="AE2248" t="b">
        <v>0</v>
      </c>
      <c r="AF2248" t="s">
        <v>56</v>
      </c>
      <c r="AG2248">
        <v>101082980.03166081</v>
      </c>
      <c r="AH2248">
        <v>6.537943233903248E-4</v>
      </c>
      <c r="AI2248">
        <v>42806321.595375508</v>
      </c>
      <c r="AJ2248">
        <v>7.9658021109032173E-4</v>
      </c>
      <c r="AK2248">
        <v>18050092.891563702</v>
      </c>
      <c r="AL2248">
        <v>2.1673217081782806E-3</v>
      </c>
      <c r="AM2248">
        <v>1844879.1780600003</v>
      </c>
      <c r="AN2248">
        <v>3.4639884583297365E-3</v>
      </c>
      <c r="AO2248">
        <v>12299194.520400001</v>
      </c>
      <c r="AP2248">
        <v>3.0946612222189111E-3</v>
      </c>
      <c r="AQ2248">
        <v>1844879.1780600003</v>
      </c>
      <c r="AR2248">
        <v>4.5492987435655288E-3</v>
      </c>
      <c r="AS2248">
        <v>3074798.6301000002</v>
      </c>
      <c r="AT2248">
        <v>1.749838333856358E-3</v>
      </c>
    </row>
    <row r="2249" spans="1:84" x14ac:dyDescent="0.3">
      <c r="A2249" t="s">
        <v>8708</v>
      </c>
      <c r="B2249" t="s">
        <v>49</v>
      </c>
      <c r="C2249" t="s">
        <v>3098</v>
      </c>
      <c r="D2249" t="s">
        <v>1053</v>
      </c>
      <c r="E2249" t="s">
        <v>1054</v>
      </c>
      <c r="F2249" t="s">
        <v>3527</v>
      </c>
      <c r="G2249" t="s">
        <v>53</v>
      </c>
      <c r="H2249" t="s">
        <v>8709</v>
      </c>
      <c r="I2249" t="s">
        <v>3944</v>
      </c>
      <c r="J2249" t="s">
        <v>48</v>
      </c>
      <c r="K2249" t="s">
        <v>6562</v>
      </c>
      <c r="L2249" t="s">
        <v>55</v>
      </c>
      <c r="M2249" t="s">
        <v>6562</v>
      </c>
      <c r="N2249" t="s">
        <v>3237</v>
      </c>
      <c r="O2249" t="s">
        <v>48</v>
      </c>
      <c r="P2249" t="s">
        <v>48</v>
      </c>
      <c r="Q2249" t="s">
        <v>48</v>
      </c>
      <c r="R2249">
        <v>-2.05E-4</v>
      </c>
      <c r="S2249" t="s">
        <v>3194</v>
      </c>
      <c r="T2249" t="s">
        <v>3194</v>
      </c>
      <c r="U2249" t="s">
        <v>3194</v>
      </c>
      <c r="Y2249">
        <v>0.81212999999999991</v>
      </c>
      <c r="Z2249">
        <v>1</v>
      </c>
      <c r="AA2249" t="b">
        <v>0</v>
      </c>
      <c r="AB2249" t="s">
        <v>48</v>
      </c>
      <c r="AC2249" t="s">
        <v>3237</v>
      </c>
      <c r="AD2249" t="b">
        <v>0</v>
      </c>
      <c r="AE2249" t="b">
        <v>0</v>
      </c>
      <c r="AG2249">
        <v>20414220.955784597</v>
      </c>
      <c r="AH2249">
        <v>1.3203708253503585E-4</v>
      </c>
      <c r="AI2249">
        <v>8127327.3969999989</v>
      </c>
      <c r="AJ2249">
        <v>1.5124093667048062E-4</v>
      </c>
    </row>
    <row r="2250" spans="1:84" x14ac:dyDescent="0.3">
      <c r="A2250" t="s">
        <v>8710</v>
      </c>
      <c r="B2250" t="s">
        <v>49</v>
      </c>
      <c r="C2250" t="s">
        <v>8711</v>
      </c>
      <c r="E2250" t="s">
        <v>8712</v>
      </c>
      <c r="F2250" t="s">
        <v>3808</v>
      </c>
      <c r="O2250" t="s">
        <v>55</v>
      </c>
      <c r="P2250" t="s">
        <v>55</v>
      </c>
      <c r="Q2250" t="s">
        <v>55</v>
      </c>
      <c r="R2250">
        <v>4.8938667925200003E-3</v>
      </c>
      <c r="Y2250">
        <v>0</v>
      </c>
      <c r="AA2250" t="b">
        <v>0</v>
      </c>
      <c r="AD2250" t="b">
        <v>0</v>
      </c>
      <c r="AE2250" t="b">
        <v>0</v>
      </c>
      <c r="AS2250">
        <v>0</v>
      </c>
      <c r="AT2250">
        <v>0</v>
      </c>
    </row>
    <row r="2251" spans="1:84" x14ac:dyDescent="0.3">
      <c r="A2251" t="s">
        <v>8713</v>
      </c>
      <c r="B2251" t="s">
        <v>3210</v>
      </c>
      <c r="C2251" t="s">
        <v>1214</v>
      </c>
      <c r="D2251" t="s">
        <v>570</v>
      </c>
      <c r="E2251" t="s">
        <v>571</v>
      </c>
      <c r="F2251" t="s">
        <v>3271</v>
      </c>
      <c r="G2251" t="s">
        <v>53</v>
      </c>
      <c r="H2251" t="s">
        <v>4646</v>
      </c>
      <c r="I2251" t="s">
        <v>4331</v>
      </c>
      <c r="J2251" t="s">
        <v>62</v>
      </c>
      <c r="K2251" t="s">
        <v>3336</v>
      </c>
      <c r="L2251" t="s">
        <v>107</v>
      </c>
      <c r="M2251" t="s">
        <v>4534</v>
      </c>
      <c r="N2251" t="s">
        <v>3498</v>
      </c>
      <c r="O2251" t="s">
        <v>107</v>
      </c>
      <c r="P2251" t="s">
        <v>62</v>
      </c>
      <c r="Q2251" t="s">
        <v>107</v>
      </c>
      <c r="R2251">
        <v>6.0829999999999999E-3</v>
      </c>
      <c r="S2251" t="s">
        <v>3194</v>
      </c>
      <c r="T2251" t="s">
        <v>3194</v>
      </c>
      <c r="U2251" t="s">
        <v>3194</v>
      </c>
      <c r="Y2251">
        <v>0.87463999999999997</v>
      </c>
      <c r="Z2251">
        <v>2</v>
      </c>
      <c r="AA2251" t="b">
        <v>0</v>
      </c>
      <c r="AB2251" t="s">
        <v>62</v>
      </c>
      <c r="AC2251" t="s">
        <v>3498</v>
      </c>
      <c r="AD2251" t="b">
        <v>0</v>
      </c>
      <c r="AE2251" t="b">
        <v>0</v>
      </c>
      <c r="AF2251" t="s">
        <v>107</v>
      </c>
      <c r="CC2251">
        <v>2017805.33341</v>
      </c>
      <c r="CD2251">
        <v>8.7882524001898499E-3</v>
      </c>
    </row>
    <row r="2252" spans="1:84" x14ac:dyDescent="0.3">
      <c r="A2252" t="s">
        <v>8714</v>
      </c>
      <c r="B2252" t="s">
        <v>49</v>
      </c>
      <c r="C2252" t="s">
        <v>1869</v>
      </c>
      <c r="D2252" t="s">
        <v>1870</v>
      </c>
      <c r="E2252" t="s">
        <v>1871</v>
      </c>
      <c r="F2252" t="s">
        <v>3244</v>
      </c>
      <c r="G2252" t="s">
        <v>53</v>
      </c>
      <c r="H2252" t="s">
        <v>8355</v>
      </c>
      <c r="I2252" t="s">
        <v>3226</v>
      </c>
      <c r="J2252" t="s">
        <v>55</v>
      </c>
      <c r="K2252" t="s">
        <v>4697</v>
      </c>
      <c r="L2252" t="s">
        <v>55</v>
      </c>
      <c r="M2252" t="s">
        <v>4697</v>
      </c>
      <c r="N2252" t="s">
        <v>55</v>
      </c>
      <c r="O2252" t="s">
        <v>55</v>
      </c>
      <c r="P2252" t="s">
        <v>55</v>
      </c>
      <c r="Q2252" t="s">
        <v>55</v>
      </c>
      <c r="R2252">
        <v>8.548E-3</v>
      </c>
      <c r="Y2252">
        <v>0.94078000000000006</v>
      </c>
      <c r="Z2252">
        <v>5</v>
      </c>
      <c r="AA2252" t="b">
        <v>0</v>
      </c>
      <c r="AD2252" t="b">
        <v>0</v>
      </c>
      <c r="AE2252" t="b">
        <v>0</v>
      </c>
      <c r="AG2252">
        <v>41358721.615720004</v>
      </c>
      <c r="AH2252">
        <v>2.6750395968311449E-4</v>
      </c>
      <c r="AI2252">
        <v>17982052.876400001</v>
      </c>
      <c r="AJ2252">
        <v>3.3462691822759935E-4</v>
      </c>
      <c r="AK2252">
        <v>2176774.8218800002</v>
      </c>
      <c r="AL2252">
        <v>2.6137102748548393E-4</v>
      </c>
      <c r="BE2252">
        <v>1892847.6712000002</v>
      </c>
      <c r="BF2252">
        <v>4.7422050700882913E-3</v>
      </c>
      <c r="BK2252">
        <v>4732119.1780000003</v>
      </c>
      <c r="BL2252">
        <v>1.8209258362449213E-3</v>
      </c>
      <c r="BO2252">
        <v>3312483.4246000005</v>
      </c>
      <c r="BP2252">
        <v>8.535128266637354E-3</v>
      </c>
      <c r="BQ2252">
        <v>283927.15068000002</v>
      </c>
      <c r="BR2252">
        <v>8.7228730271890018E-3</v>
      </c>
      <c r="BS2252">
        <v>11357086.0272</v>
      </c>
      <c r="BT2252">
        <v>2.3437970630090701E-3</v>
      </c>
      <c r="BU2252">
        <v>2082132.4383200002</v>
      </c>
      <c r="BV2252">
        <v>8.3320895504211297E-3</v>
      </c>
      <c r="BY2252">
        <v>4732119.1780000003</v>
      </c>
      <c r="BZ2252">
        <v>1.072332418716203E-2</v>
      </c>
      <c r="CA2252">
        <v>4732119.1780000003</v>
      </c>
      <c r="CB2252">
        <v>5.20042335304599E-3</v>
      </c>
    </row>
    <row r="2253" spans="1:84" x14ac:dyDescent="0.3">
      <c r="A2253" t="s">
        <v>8715</v>
      </c>
      <c r="B2253" t="s">
        <v>49</v>
      </c>
      <c r="C2253" t="s">
        <v>1744</v>
      </c>
      <c r="D2253" t="s">
        <v>1170</v>
      </c>
      <c r="E2253" t="s">
        <v>1171</v>
      </c>
      <c r="F2253" t="s">
        <v>3217</v>
      </c>
      <c r="G2253" t="s">
        <v>53</v>
      </c>
      <c r="H2253" t="s">
        <v>8716</v>
      </c>
      <c r="I2253" t="s">
        <v>7408</v>
      </c>
      <c r="J2253" t="s">
        <v>56</v>
      </c>
      <c r="K2253" t="s">
        <v>3256</v>
      </c>
      <c r="L2253" t="s">
        <v>55</v>
      </c>
      <c r="M2253" t="s">
        <v>3256</v>
      </c>
      <c r="N2253" t="s">
        <v>55</v>
      </c>
      <c r="O2253" t="s">
        <v>56</v>
      </c>
      <c r="P2253" t="s">
        <v>56</v>
      </c>
      <c r="Q2253" t="s">
        <v>56</v>
      </c>
      <c r="R2253">
        <v>2.1350000000000002E-3</v>
      </c>
      <c r="U2253" t="s">
        <v>3194</v>
      </c>
      <c r="Y2253">
        <v>1.01013</v>
      </c>
      <c r="AA2253" t="b">
        <v>0</v>
      </c>
      <c r="AB2253" t="s">
        <v>56</v>
      </c>
      <c r="AD2253" t="b">
        <v>0</v>
      </c>
      <c r="AE2253" t="b">
        <v>0</v>
      </c>
      <c r="AG2253">
        <v>36816282.738000005</v>
      </c>
      <c r="AH2253">
        <v>2.3812393199031538E-4</v>
      </c>
      <c r="AI2253">
        <v>20453490.41</v>
      </c>
      <c r="AJ2253">
        <v>3.8061774759202472E-4</v>
      </c>
    </row>
    <row r="2254" spans="1:84" x14ac:dyDescent="0.3">
      <c r="A2254" t="s">
        <v>8717</v>
      </c>
      <c r="B2254" t="s">
        <v>49</v>
      </c>
      <c r="C2254" t="s">
        <v>1868</v>
      </c>
      <c r="D2254" t="s">
        <v>919</v>
      </c>
      <c r="E2254" t="s">
        <v>1782</v>
      </c>
      <c r="F2254" t="s">
        <v>3188</v>
      </c>
      <c r="G2254" t="s">
        <v>53</v>
      </c>
      <c r="H2254" t="s">
        <v>8718</v>
      </c>
      <c r="I2254" t="s">
        <v>3497</v>
      </c>
      <c r="J2254" t="s">
        <v>62</v>
      </c>
      <c r="K2254" t="s">
        <v>4168</v>
      </c>
      <c r="L2254" t="s">
        <v>63</v>
      </c>
      <c r="M2254" t="s">
        <v>6828</v>
      </c>
      <c r="N2254" t="s">
        <v>3215</v>
      </c>
      <c r="O2254" t="s">
        <v>62</v>
      </c>
      <c r="P2254" t="s">
        <v>63</v>
      </c>
      <c r="Q2254" t="s">
        <v>62</v>
      </c>
      <c r="R2254">
        <v>-1.1410000000000001E-3</v>
      </c>
      <c r="U2254" t="s">
        <v>3194</v>
      </c>
      <c r="Y2254">
        <v>1.0109999999999999</v>
      </c>
      <c r="AA2254" t="b">
        <v>0</v>
      </c>
      <c r="AB2254" t="s">
        <v>62</v>
      </c>
      <c r="AC2254" t="s">
        <v>3215</v>
      </c>
      <c r="AD2254" t="b">
        <v>0</v>
      </c>
      <c r="AE2254" t="b">
        <v>0</v>
      </c>
      <c r="AF2254" t="s">
        <v>63</v>
      </c>
      <c r="BS2254">
        <v>20398630.135999996</v>
      </c>
      <c r="BT2254">
        <v>4.2097285595671706E-3</v>
      </c>
    </row>
    <row r="2255" spans="1:84" x14ac:dyDescent="0.3">
      <c r="A2255" t="s">
        <v>8719</v>
      </c>
      <c r="B2255" t="s">
        <v>49</v>
      </c>
      <c r="C2255" t="s">
        <v>1145</v>
      </c>
      <c r="D2255" t="s">
        <v>638</v>
      </c>
      <c r="E2255" t="s">
        <v>639</v>
      </c>
      <c r="F2255" t="s">
        <v>3250</v>
      </c>
      <c r="G2255" t="s">
        <v>53</v>
      </c>
      <c r="H2255" t="s">
        <v>8594</v>
      </c>
      <c r="I2255" t="s">
        <v>3256</v>
      </c>
      <c r="J2255" t="s">
        <v>55</v>
      </c>
      <c r="K2255" t="s">
        <v>3256</v>
      </c>
      <c r="L2255" t="s">
        <v>55</v>
      </c>
      <c r="M2255" t="s">
        <v>3256</v>
      </c>
      <c r="N2255" t="s">
        <v>55</v>
      </c>
      <c r="O2255" t="s">
        <v>55</v>
      </c>
      <c r="P2255" t="s">
        <v>55</v>
      </c>
      <c r="Q2255" t="s">
        <v>55</v>
      </c>
      <c r="R2255">
        <v>5.6179999999999997E-3</v>
      </c>
      <c r="S2255" t="s">
        <v>3194</v>
      </c>
      <c r="T2255" t="s">
        <v>3208</v>
      </c>
      <c r="U2255" t="s">
        <v>3194</v>
      </c>
      <c r="Y2255">
        <v>0.95759000000000005</v>
      </c>
      <c r="Z2255">
        <v>3</v>
      </c>
      <c r="AA2255" t="b">
        <v>0</v>
      </c>
      <c r="AD2255" t="b">
        <v>0</v>
      </c>
      <c r="AE2255" t="b">
        <v>0</v>
      </c>
      <c r="AG2255">
        <v>100849597.40100001</v>
      </c>
      <c r="AH2255">
        <v>6.5228482852723168E-4</v>
      </c>
      <c r="AI2255">
        <v>43221256.028999999</v>
      </c>
      <c r="AJ2255">
        <v>8.0430170049671228E-4</v>
      </c>
    </row>
    <row r="2256" spans="1:84" x14ac:dyDescent="0.3">
      <c r="A2256" t="s">
        <v>8720</v>
      </c>
      <c r="B2256" t="s">
        <v>3210</v>
      </c>
      <c r="C2256" t="s">
        <v>1407</v>
      </c>
      <c r="D2256" t="s">
        <v>444</v>
      </c>
      <c r="E2256" t="s">
        <v>445</v>
      </c>
      <c r="F2256" t="s">
        <v>3346</v>
      </c>
      <c r="G2256" t="s">
        <v>53</v>
      </c>
      <c r="H2256" t="s">
        <v>8721</v>
      </c>
      <c r="I2256" t="s">
        <v>8501</v>
      </c>
      <c r="J2256" t="s">
        <v>63</v>
      </c>
      <c r="K2256" t="s">
        <v>5952</v>
      </c>
      <c r="L2256" t="s">
        <v>55</v>
      </c>
      <c r="M2256" t="s">
        <v>4372</v>
      </c>
      <c r="N2256" t="s">
        <v>3215</v>
      </c>
      <c r="O2256" t="s">
        <v>63</v>
      </c>
      <c r="P2256" t="s">
        <v>63</v>
      </c>
      <c r="Q2256" t="s">
        <v>62</v>
      </c>
      <c r="R2256">
        <v>1.2309E-2</v>
      </c>
      <c r="S2256" t="s">
        <v>3194</v>
      </c>
      <c r="U2256" t="s">
        <v>3194</v>
      </c>
      <c r="Y2256">
        <v>0.86878</v>
      </c>
      <c r="AA2256" t="b">
        <v>0</v>
      </c>
      <c r="AB2256" t="s">
        <v>63</v>
      </c>
      <c r="AC2256" t="s">
        <v>3215</v>
      </c>
      <c r="AD2256" t="b">
        <v>0</v>
      </c>
      <c r="AE2256" t="b">
        <v>0</v>
      </c>
      <c r="CC2256">
        <v>870041.94440000004</v>
      </c>
      <c r="CD2256">
        <v>3.7893388819710862E-3</v>
      </c>
    </row>
    <row r="2257" spans="1:82" x14ac:dyDescent="0.3">
      <c r="A2257" t="s">
        <v>8722</v>
      </c>
      <c r="B2257" t="s">
        <v>49</v>
      </c>
      <c r="C2257" t="s">
        <v>1743</v>
      </c>
      <c r="D2257" t="s">
        <v>480</v>
      </c>
      <c r="E2257" t="s">
        <v>481</v>
      </c>
      <c r="F2257" t="s">
        <v>3244</v>
      </c>
      <c r="G2257" t="s">
        <v>53</v>
      </c>
      <c r="H2257" t="s">
        <v>5245</v>
      </c>
      <c r="I2257" t="s">
        <v>3840</v>
      </c>
      <c r="J2257" t="s">
        <v>63</v>
      </c>
      <c r="K2257" t="s">
        <v>4413</v>
      </c>
      <c r="L2257" t="s">
        <v>68</v>
      </c>
      <c r="M2257" t="s">
        <v>4636</v>
      </c>
      <c r="N2257" t="s">
        <v>3470</v>
      </c>
      <c r="O2257" t="s">
        <v>63</v>
      </c>
      <c r="P2257" t="s">
        <v>68</v>
      </c>
      <c r="Q2257" t="s">
        <v>63</v>
      </c>
      <c r="R2257">
        <v>2.15E-3</v>
      </c>
      <c r="S2257" t="s">
        <v>3194</v>
      </c>
      <c r="V2257" t="s">
        <v>55</v>
      </c>
      <c r="Y2257">
        <v>0.98292000000000002</v>
      </c>
      <c r="Z2257">
        <v>3</v>
      </c>
      <c r="AA2257" t="b">
        <v>0</v>
      </c>
      <c r="AB2257" t="s">
        <v>63</v>
      </c>
      <c r="AC2257" t="s">
        <v>3470</v>
      </c>
      <c r="AD2257" t="b">
        <v>0</v>
      </c>
      <c r="AE2257" t="b">
        <v>0</v>
      </c>
      <c r="AF2257" t="s">
        <v>68</v>
      </c>
      <c r="AG2257">
        <v>18586692.7216952</v>
      </c>
      <c r="AH2257">
        <v>1.2021681778909194E-4</v>
      </c>
      <c r="AI2257">
        <v>6840632.5890600001</v>
      </c>
      <c r="AJ2257">
        <v>1.2729691196763405E-4</v>
      </c>
      <c r="AK2257">
        <v>3025740.6756247999</v>
      </c>
      <c r="AL2257">
        <v>3.63308570709053E-4</v>
      </c>
      <c r="AS2257">
        <v>2478490.0685000001</v>
      </c>
      <c r="AT2257">
        <v>1.4104848654113399E-3</v>
      </c>
      <c r="BE2257">
        <v>991396.02740000002</v>
      </c>
      <c r="BF2257">
        <v>2.4837726453820464E-3</v>
      </c>
      <c r="BK2257">
        <v>3073327.6849400001</v>
      </c>
      <c r="BL2257">
        <v>1.1826206344869104E-3</v>
      </c>
      <c r="BM2257">
        <v>1586233.64384</v>
      </c>
      <c r="BN2257">
        <v>2.9085187615238983E-3</v>
      </c>
      <c r="BO2257">
        <v>3362815.3249407997</v>
      </c>
      <c r="BP2257">
        <v>8.6648162288840494E-3</v>
      </c>
      <c r="BQ2257">
        <v>573026.90383720002</v>
      </c>
      <c r="BR2257">
        <v>1.7604659897315099E-2</v>
      </c>
      <c r="BS2257">
        <v>6426229.0496068001</v>
      </c>
      <c r="BT2257">
        <v>1.3262008174120829E-3</v>
      </c>
      <c r="BU2257">
        <v>297418.80822000001</v>
      </c>
      <c r="BV2257">
        <v>1.1901837262898016E-3</v>
      </c>
    </row>
    <row r="2258" spans="1:82" x14ac:dyDescent="0.3">
      <c r="A2258" t="s">
        <v>8723</v>
      </c>
      <c r="B2258" t="s">
        <v>3210</v>
      </c>
      <c r="D2258" t="s">
        <v>346</v>
      </c>
      <c r="E2258" t="s">
        <v>3818</v>
      </c>
      <c r="F2258" t="s">
        <v>3864</v>
      </c>
      <c r="H2258" t="s">
        <v>3955</v>
      </c>
      <c r="R2258">
        <v>0</v>
      </c>
      <c r="S2258" t="s">
        <v>3194</v>
      </c>
      <c r="T2258" t="s">
        <v>3194</v>
      </c>
      <c r="U2258" t="s">
        <v>3194</v>
      </c>
      <c r="V2258" t="s">
        <v>55</v>
      </c>
      <c r="W2258" t="s">
        <v>55</v>
      </c>
      <c r="X2258" t="s">
        <v>55</v>
      </c>
      <c r="Y2258">
        <v>-0.13248082650000004</v>
      </c>
      <c r="Z2258">
        <v>2</v>
      </c>
      <c r="AA2258" t="b">
        <v>0</v>
      </c>
      <c r="AD2258" t="b">
        <v>0</v>
      </c>
      <c r="AE2258" t="b">
        <v>0</v>
      </c>
      <c r="AG2258">
        <v>-853495.73006304388</v>
      </c>
      <c r="AH2258">
        <v>-5.5203226416387914E-6</v>
      </c>
    </row>
    <row r="2259" spans="1:82" x14ac:dyDescent="0.3">
      <c r="A2259" t="s">
        <v>8724</v>
      </c>
      <c r="B2259" t="s">
        <v>49</v>
      </c>
      <c r="C2259" t="s">
        <v>2392</v>
      </c>
      <c r="D2259" t="s">
        <v>338</v>
      </c>
      <c r="E2259" t="s">
        <v>339</v>
      </c>
      <c r="F2259" t="s">
        <v>3271</v>
      </c>
      <c r="G2259" t="s">
        <v>53</v>
      </c>
      <c r="H2259" t="s">
        <v>3826</v>
      </c>
      <c r="I2259" t="s">
        <v>5050</v>
      </c>
      <c r="J2259" t="s">
        <v>108</v>
      </c>
      <c r="K2259" t="s">
        <v>5128</v>
      </c>
      <c r="L2259" t="s">
        <v>107</v>
      </c>
      <c r="M2259" t="s">
        <v>3256</v>
      </c>
      <c r="N2259" t="s">
        <v>55</v>
      </c>
      <c r="O2259" t="s">
        <v>107</v>
      </c>
      <c r="P2259" t="s">
        <v>107</v>
      </c>
      <c r="Q2259" t="s">
        <v>108</v>
      </c>
      <c r="R2259">
        <v>7.6000000000000004E-5</v>
      </c>
      <c r="S2259" t="s">
        <v>55</v>
      </c>
      <c r="T2259" t="s">
        <v>3194</v>
      </c>
      <c r="U2259" t="s">
        <v>3194</v>
      </c>
      <c r="W2259" t="s">
        <v>55</v>
      </c>
      <c r="X2259" t="s">
        <v>55</v>
      </c>
      <c r="Y2259">
        <v>0.97170000000000001</v>
      </c>
      <c r="Z2259">
        <v>2</v>
      </c>
      <c r="AA2259" t="b">
        <v>0</v>
      </c>
      <c r="AB2259" t="s">
        <v>108</v>
      </c>
      <c r="AD2259" t="b">
        <v>0</v>
      </c>
      <c r="AE2259" t="b">
        <v>0</v>
      </c>
      <c r="AF2259" t="s">
        <v>107</v>
      </c>
      <c r="BM2259">
        <v>2145500.2740599997</v>
      </c>
      <c r="BN2259">
        <v>3.9339903198949006E-3</v>
      </c>
      <c r="BO2259">
        <v>487613.69864999998</v>
      </c>
      <c r="BP2259">
        <v>1.2564124643279588E-3</v>
      </c>
      <c r="BU2259">
        <v>390090.95892</v>
      </c>
      <c r="BV2259">
        <v>1.5610307695670029E-3</v>
      </c>
      <c r="BW2259">
        <v>292568.21918999997</v>
      </c>
      <c r="BX2259">
        <v>1.4761273841261051E-3</v>
      </c>
    </row>
    <row r="2260" spans="1:82" x14ac:dyDescent="0.3">
      <c r="A2260" t="s">
        <v>8725</v>
      </c>
      <c r="B2260" t="s">
        <v>49</v>
      </c>
      <c r="C2260" t="s">
        <v>1752</v>
      </c>
      <c r="D2260" t="s">
        <v>1414</v>
      </c>
      <c r="E2260" t="s">
        <v>1415</v>
      </c>
      <c r="F2260" t="s">
        <v>3271</v>
      </c>
      <c r="G2260" t="s">
        <v>53</v>
      </c>
      <c r="H2260" t="s">
        <v>8726</v>
      </c>
      <c r="I2260" t="s">
        <v>6274</v>
      </c>
      <c r="J2260" t="s">
        <v>48</v>
      </c>
      <c r="K2260" t="s">
        <v>8727</v>
      </c>
      <c r="L2260" t="s">
        <v>55</v>
      </c>
      <c r="M2260" t="s">
        <v>6274</v>
      </c>
      <c r="N2260" t="s">
        <v>3237</v>
      </c>
      <c r="O2260" t="s">
        <v>48</v>
      </c>
      <c r="P2260" t="s">
        <v>48</v>
      </c>
      <c r="Q2260" t="s">
        <v>48</v>
      </c>
      <c r="R2260">
        <v>-1.25E-3</v>
      </c>
      <c r="S2260" t="s">
        <v>3194</v>
      </c>
      <c r="T2260" t="s">
        <v>3194</v>
      </c>
      <c r="U2260" t="s">
        <v>3194</v>
      </c>
      <c r="Y2260">
        <v>0.96304000000000001</v>
      </c>
      <c r="AA2260" t="b">
        <v>0</v>
      </c>
      <c r="AB2260" t="s">
        <v>48</v>
      </c>
      <c r="AC2260" t="s">
        <v>3237</v>
      </c>
      <c r="AD2260" t="b">
        <v>0</v>
      </c>
      <c r="AE2260" t="b">
        <v>0</v>
      </c>
      <c r="AG2260">
        <v>147296097.09649998</v>
      </c>
      <c r="AH2260">
        <v>9.5269601380052957E-4</v>
      </c>
      <c r="AI2260">
        <v>59648832.708499998</v>
      </c>
      <c r="AJ2260">
        <v>1.1100014665908927E-3</v>
      </c>
      <c r="AS2260">
        <v>4479749.0687199999</v>
      </c>
      <c r="AT2260">
        <v>2.5493821188051712E-3</v>
      </c>
    </row>
    <row r="2261" spans="1:82" x14ac:dyDescent="0.3">
      <c r="A2261" t="s">
        <v>8728</v>
      </c>
      <c r="B2261" t="s">
        <v>49</v>
      </c>
      <c r="C2261" t="s">
        <v>2712</v>
      </c>
      <c r="D2261" t="s">
        <v>351</v>
      </c>
      <c r="E2261" t="s">
        <v>352</v>
      </c>
      <c r="F2261" t="s">
        <v>3571</v>
      </c>
      <c r="G2261" t="s">
        <v>271</v>
      </c>
      <c r="H2261" t="s">
        <v>8729</v>
      </c>
      <c r="I2261" t="s">
        <v>5844</v>
      </c>
      <c r="J2261" t="s">
        <v>68</v>
      </c>
      <c r="K2261" t="s">
        <v>5844</v>
      </c>
      <c r="L2261" t="s">
        <v>62</v>
      </c>
      <c r="M2261" t="s">
        <v>5844</v>
      </c>
      <c r="N2261" t="s">
        <v>3221</v>
      </c>
      <c r="O2261" t="s">
        <v>68</v>
      </c>
      <c r="P2261" t="s">
        <v>56</v>
      </c>
      <c r="Q2261" t="s">
        <v>62</v>
      </c>
      <c r="R2261">
        <v>9.2840000000000006E-3</v>
      </c>
      <c r="S2261" t="s">
        <v>3194</v>
      </c>
      <c r="T2261" t="s">
        <v>3194</v>
      </c>
      <c r="U2261" t="s">
        <v>3194</v>
      </c>
      <c r="V2261" t="s">
        <v>55</v>
      </c>
      <c r="X2261" t="s">
        <v>55</v>
      </c>
      <c r="Y2261">
        <v>0.87088999999999994</v>
      </c>
      <c r="Z2261">
        <v>6</v>
      </c>
      <c r="AA2261" t="b">
        <v>0</v>
      </c>
      <c r="AB2261" t="s">
        <v>68</v>
      </c>
      <c r="AC2261" t="s">
        <v>3221</v>
      </c>
      <c r="AD2261" t="b">
        <v>0</v>
      </c>
      <c r="AE2261" t="b">
        <v>0</v>
      </c>
      <c r="AF2261" t="s">
        <v>62</v>
      </c>
      <c r="AG2261">
        <v>6535938.6989999991</v>
      </c>
      <c r="AH2261">
        <v>4.2273779602608882E-5</v>
      </c>
      <c r="AI2261">
        <v>2178646.2329999995</v>
      </c>
      <c r="AJ2261">
        <v>4.0542294023267849E-5</v>
      </c>
      <c r="BA2261">
        <v>2614375.4795999997</v>
      </c>
      <c r="BB2261">
        <v>3.763286693957956E-3</v>
      </c>
    </row>
    <row r="2262" spans="1:82" x14ac:dyDescent="0.3">
      <c r="A2262" t="s">
        <v>8730</v>
      </c>
      <c r="B2262" t="s">
        <v>49</v>
      </c>
      <c r="C2262" t="s">
        <v>2391</v>
      </c>
      <c r="D2262" t="s">
        <v>530</v>
      </c>
      <c r="E2262" t="s">
        <v>531</v>
      </c>
      <c r="F2262" t="s">
        <v>5755</v>
      </c>
      <c r="G2262" t="s">
        <v>53</v>
      </c>
      <c r="H2262" t="s">
        <v>8385</v>
      </c>
      <c r="I2262" t="s">
        <v>5757</v>
      </c>
      <c r="J2262" t="s">
        <v>63</v>
      </c>
      <c r="K2262" t="s">
        <v>5758</v>
      </c>
      <c r="L2262" t="s">
        <v>63</v>
      </c>
      <c r="M2262" t="s">
        <v>4048</v>
      </c>
      <c r="N2262" t="s">
        <v>3470</v>
      </c>
      <c r="O2262" t="s">
        <v>63</v>
      </c>
      <c r="P2262" t="s">
        <v>63</v>
      </c>
      <c r="Q2262" t="s">
        <v>63</v>
      </c>
      <c r="R2262">
        <v>8.8999999999999999E-3</v>
      </c>
      <c r="S2262" t="s">
        <v>3194</v>
      </c>
      <c r="V2262" t="s">
        <v>55</v>
      </c>
      <c r="W2262" t="s">
        <v>55</v>
      </c>
      <c r="Y2262">
        <v>1.0615000000000001</v>
      </c>
      <c r="Z2262">
        <v>4</v>
      </c>
      <c r="AA2262" t="b">
        <v>0</v>
      </c>
      <c r="AB2262" t="s">
        <v>63</v>
      </c>
      <c r="AC2262" t="s">
        <v>3470</v>
      </c>
      <c r="AD2262" t="b">
        <v>0</v>
      </c>
      <c r="AE2262" t="b">
        <v>0</v>
      </c>
      <c r="AF2262" t="s">
        <v>63</v>
      </c>
      <c r="AM2262">
        <v>327722.26026000007</v>
      </c>
      <c r="AN2262">
        <v>6.1533901004407875E-4</v>
      </c>
      <c r="AO2262">
        <v>5134315.4107400011</v>
      </c>
      <c r="AP2262">
        <v>1.2918705186672089E-3</v>
      </c>
      <c r="AS2262">
        <v>546203.76710000006</v>
      </c>
      <c r="AT2262">
        <v>3.108393116908753E-4</v>
      </c>
    </row>
    <row r="2263" spans="1:82" x14ac:dyDescent="0.3">
      <c r="A2263" t="s">
        <v>8731</v>
      </c>
      <c r="B2263" t="s">
        <v>49</v>
      </c>
      <c r="C2263" t="s">
        <v>1421</v>
      </c>
      <c r="D2263" t="s">
        <v>1012</v>
      </c>
      <c r="E2263" t="s">
        <v>1013</v>
      </c>
      <c r="F2263" t="s">
        <v>3223</v>
      </c>
      <c r="G2263" t="s">
        <v>53</v>
      </c>
      <c r="H2263" t="s">
        <v>4082</v>
      </c>
      <c r="I2263" t="s">
        <v>5766</v>
      </c>
      <c r="J2263" t="s">
        <v>56</v>
      </c>
      <c r="K2263" t="s">
        <v>5767</v>
      </c>
      <c r="L2263" t="s">
        <v>56</v>
      </c>
      <c r="M2263" t="s">
        <v>5767</v>
      </c>
      <c r="N2263" t="s">
        <v>3221</v>
      </c>
      <c r="O2263" t="s">
        <v>56</v>
      </c>
      <c r="P2263" t="s">
        <v>56</v>
      </c>
      <c r="Q2263" t="s">
        <v>56</v>
      </c>
      <c r="R2263">
        <v>6.0990000000000003E-3</v>
      </c>
      <c r="S2263" t="s">
        <v>3194</v>
      </c>
      <c r="T2263" t="s">
        <v>3194</v>
      </c>
      <c r="U2263" t="s">
        <v>3194</v>
      </c>
      <c r="Y2263">
        <v>0.99057000000000006</v>
      </c>
      <c r="Z2263">
        <v>3</v>
      </c>
      <c r="AA2263" t="b">
        <v>0</v>
      </c>
      <c r="AB2263" t="s">
        <v>56</v>
      </c>
      <c r="AC2263" t="s">
        <v>3221</v>
      </c>
      <c r="AD2263" t="b">
        <v>0</v>
      </c>
      <c r="AE2263" t="b">
        <v>0</v>
      </c>
      <c r="AF2263" t="s">
        <v>56</v>
      </c>
      <c r="AG2263">
        <v>57248741.031322502</v>
      </c>
      <c r="AH2263">
        <v>3.702789717497257E-4</v>
      </c>
      <c r="AI2263">
        <v>24508950.575850002</v>
      </c>
      <c r="AJ2263">
        <v>4.5608555689171905E-4</v>
      </c>
      <c r="AK2263">
        <v>5383038.7398375003</v>
      </c>
      <c r="AL2263">
        <v>6.4635549450647531E-4</v>
      </c>
      <c r="AS2263">
        <v>3869834.3014500001</v>
      </c>
      <c r="AT2263">
        <v>2.2022854895473992E-3</v>
      </c>
      <c r="BC2263">
        <v>1289944.7671500002</v>
      </c>
      <c r="BD2263">
        <v>1.1807018071388366E-3</v>
      </c>
      <c r="BM2263">
        <v>277834.25754000002</v>
      </c>
      <c r="BN2263">
        <v>5.0943702637205098E-4</v>
      </c>
      <c r="BO2263">
        <v>595359.12330000009</v>
      </c>
      <c r="BP2263">
        <v>1.5340352933816952E-3</v>
      </c>
      <c r="BU2263">
        <v>595359.12330000009</v>
      </c>
      <c r="BV2263">
        <v>2.3824543716336982E-3</v>
      </c>
      <c r="BW2263">
        <v>496132.60275000002</v>
      </c>
      <c r="BX2263">
        <v>2.5031936930970168E-3</v>
      </c>
    </row>
    <row r="2264" spans="1:82" x14ac:dyDescent="0.3">
      <c r="A2264" t="s">
        <v>8732</v>
      </c>
      <c r="B2264" t="s">
        <v>3210</v>
      </c>
      <c r="C2264" t="s">
        <v>630</v>
      </c>
      <c r="D2264" t="s">
        <v>631</v>
      </c>
      <c r="E2264" t="s">
        <v>632</v>
      </c>
      <c r="F2264" t="s">
        <v>3244</v>
      </c>
      <c r="G2264" t="s">
        <v>53</v>
      </c>
      <c r="H2264" t="s">
        <v>8733</v>
      </c>
      <c r="I2264" t="s">
        <v>4848</v>
      </c>
      <c r="J2264" t="s">
        <v>54</v>
      </c>
      <c r="K2264" t="s">
        <v>5348</v>
      </c>
      <c r="L2264" t="s">
        <v>55</v>
      </c>
      <c r="M2264" t="s">
        <v>4848</v>
      </c>
      <c r="N2264" t="s">
        <v>3193</v>
      </c>
      <c r="O2264" t="s">
        <v>54</v>
      </c>
      <c r="P2264" t="s">
        <v>54</v>
      </c>
      <c r="Q2264" t="s">
        <v>54</v>
      </c>
      <c r="R2264">
        <v>1.5544000000000001E-2</v>
      </c>
      <c r="S2264" t="s">
        <v>3194</v>
      </c>
      <c r="U2264" t="s">
        <v>3201</v>
      </c>
      <c r="Y2264">
        <v>0.84533000000000003</v>
      </c>
      <c r="Z2264">
        <v>4</v>
      </c>
      <c r="AA2264" t="b">
        <v>0</v>
      </c>
      <c r="AB2264" t="s">
        <v>54</v>
      </c>
      <c r="AC2264" t="s">
        <v>3193</v>
      </c>
      <c r="AD2264" t="b">
        <v>0</v>
      </c>
      <c r="AE2264" t="b">
        <v>0</v>
      </c>
      <c r="CC2264">
        <v>847691.1111000001</v>
      </c>
      <c r="CD2264">
        <v>3.6919931365006751E-3</v>
      </c>
    </row>
    <row r="2265" spans="1:82" x14ac:dyDescent="0.3">
      <c r="A2265" t="s">
        <v>8734</v>
      </c>
      <c r="B2265" t="s">
        <v>3210</v>
      </c>
      <c r="C2265" t="s">
        <v>1748</v>
      </c>
      <c r="D2265" t="s">
        <v>656</v>
      </c>
      <c r="E2265" t="s">
        <v>1749</v>
      </c>
      <c r="F2265" t="s">
        <v>3914</v>
      </c>
      <c r="G2265" t="s">
        <v>53</v>
      </c>
      <c r="H2265" t="s">
        <v>6955</v>
      </c>
      <c r="I2265" t="s">
        <v>3916</v>
      </c>
      <c r="J2265" t="s">
        <v>68</v>
      </c>
      <c r="K2265" t="s">
        <v>3256</v>
      </c>
      <c r="L2265" t="s">
        <v>55</v>
      </c>
      <c r="M2265" t="s">
        <v>3348</v>
      </c>
      <c r="N2265" t="s">
        <v>3193</v>
      </c>
      <c r="O2265" t="s">
        <v>54</v>
      </c>
      <c r="P2265" t="s">
        <v>54</v>
      </c>
      <c r="Q2265" t="s">
        <v>68</v>
      </c>
      <c r="R2265">
        <v>1.4532E-2</v>
      </c>
      <c r="S2265" t="s">
        <v>3194</v>
      </c>
      <c r="U2265" t="s">
        <v>3194</v>
      </c>
      <c r="V2265" t="s">
        <v>55</v>
      </c>
      <c r="W2265" t="s">
        <v>55</v>
      </c>
      <c r="Y2265">
        <v>1.15724</v>
      </c>
      <c r="AA2265" t="b">
        <v>0</v>
      </c>
      <c r="AB2265" t="s">
        <v>68</v>
      </c>
      <c r="AC2265" t="s">
        <v>3193</v>
      </c>
      <c r="AD2265" t="b">
        <v>0</v>
      </c>
      <c r="AE2265" t="b">
        <v>0</v>
      </c>
      <c r="AG2265">
        <v>10949191.886245457</v>
      </c>
      <c r="AH2265">
        <v>7.0818247529866245E-5</v>
      </c>
    </row>
    <row r="2266" spans="1:82" x14ac:dyDescent="0.3">
      <c r="A2266" t="s">
        <v>8735</v>
      </c>
      <c r="B2266" t="s">
        <v>49</v>
      </c>
      <c r="C2266" t="s">
        <v>1739</v>
      </c>
      <c r="D2266" t="s">
        <v>846</v>
      </c>
      <c r="E2266" t="s">
        <v>847</v>
      </c>
      <c r="F2266" t="s">
        <v>3346</v>
      </c>
      <c r="G2266" t="s">
        <v>53</v>
      </c>
      <c r="H2266" t="s">
        <v>8736</v>
      </c>
      <c r="I2266" t="s">
        <v>3198</v>
      </c>
      <c r="J2266" t="s">
        <v>54</v>
      </c>
      <c r="K2266" t="s">
        <v>4676</v>
      </c>
      <c r="L2266" t="s">
        <v>54</v>
      </c>
      <c r="M2266" t="s">
        <v>5473</v>
      </c>
      <c r="N2266" t="s">
        <v>3193</v>
      </c>
      <c r="O2266" t="s">
        <v>54</v>
      </c>
      <c r="P2266" t="s">
        <v>54</v>
      </c>
      <c r="Q2266" t="s">
        <v>54</v>
      </c>
      <c r="R2266">
        <v>-1.611E-3</v>
      </c>
      <c r="S2266" t="s">
        <v>3194</v>
      </c>
      <c r="T2266" t="s">
        <v>3194</v>
      </c>
      <c r="U2266" t="s">
        <v>3194</v>
      </c>
      <c r="V2266" t="s">
        <v>55</v>
      </c>
      <c r="W2266" t="s">
        <v>55</v>
      </c>
      <c r="X2266" t="s">
        <v>55</v>
      </c>
      <c r="Y2266">
        <v>1.02149</v>
      </c>
      <c r="Z2266">
        <v>4</v>
      </c>
      <c r="AA2266" t="b">
        <v>0</v>
      </c>
      <c r="AB2266" t="s">
        <v>54</v>
      </c>
      <c r="AC2266" t="s">
        <v>3193</v>
      </c>
      <c r="AD2266" t="b">
        <v>0</v>
      </c>
      <c r="AE2266" t="b">
        <v>0</v>
      </c>
      <c r="AF2266" t="s">
        <v>54</v>
      </c>
      <c r="BC2266">
        <v>3409364.2601700001</v>
      </c>
      <c r="BD2266">
        <v>3.1206317089615249E-3</v>
      </c>
      <c r="BK2266">
        <v>5578959.6984599996</v>
      </c>
      <c r="BL2266">
        <v>2.1467912096390968E-3</v>
      </c>
      <c r="BS2266">
        <v>3409364.2601700001</v>
      </c>
      <c r="BT2266">
        <v>7.0360107518571116E-4</v>
      </c>
    </row>
    <row r="2267" spans="1:82" x14ac:dyDescent="0.3">
      <c r="A2267" t="s">
        <v>8737</v>
      </c>
      <c r="B2267" t="s">
        <v>49</v>
      </c>
      <c r="C2267" t="s">
        <v>1809</v>
      </c>
      <c r="D2267" t="s">
        <v>1810</v>
      </c>
      <c r="E2267" t="s">
        <v>1811</v>
      </c>
      <c r="F2267" t="s">
        <v>3217</v>
      </c>
      <c r="G2267" t="s">
        <v>53</v>
      </c>
      <c r="H2267" t="s">
        <v>8738</v>
      </c>
      <c r="I2267" t="s">
        <v>8739</v>
      </c>
      <c r="J2267" t="s">
        <v>68</v>
      </c>
      <c r="K2267" t="s">
        <v>3256</v>
      </c>
      <c r="L2267" t="s">
        <v>55</v>
      </c>
      <c r="M2267" t="s">
        <v>8740</v>
      </c>
      <c r="N2267" t="s">
        <v>3207</v>
      </c>
      <c r="O2267" t="s">
        <v>68</v>
      </c>
      <c r="P2267" t="s">
        <v>68</v>
      </c>
      <c r="Q2267" t="s">
        <v>68</v>
      </c>
      <c r="R2267">
        <v>5.8219999999999999E-3</v>
      </c>
      <c r="S2267" t="s">
        <v>3194</v>
      </c>
      <c r="U2267" t="s">
        <v>3194</v>
      </c>
      <c r="X2267" t="s">
        <v>55</v>
      </c>
      <c r="Y2267">
        <v>0.95416999999999996</v>
      </c>
      <c r="Z2267">
        <v>4</v>
      </c>
      <c r="AA2267" t="b">
        <v>0</v>
      </c>
      <c r="AB2267" t="s">
        <v>68</v>
      </c>
      <c r="AC2267" t="s">
        <v>3207</v>
      </c>
      <c r="AD2267" t="b">
        <v>0</v>
      </c>
      <c r="AE2267" t="b">
        <v>0</v>
      </c>
      <c r="AO2267">
        <v>5822417.2601999994</v>
      </c>
      <c r="AP2267">
        <v>1.4650072315575517E-3</v>
      </c>
    </row>
    <row r="2268" spans="1:82" x14ac:dyDescent="0.3">
      <c r="A2268" t="s">
        <v>8741</v>
      </c>
      <c r="B2268" t="s">
        <v>49</v>
      </c>
      <c r="C2268" t="s">
        <v>2119</v>
      </c>
      <c r="D2268" t="s">
        <v>1617</v>
      </c>
      <c r="E2268" t="s">
        <v>1618</v>
      </c>
      <c r="F2268" t="s">
        <v>3188</v>
      </c>
      <c r="G2268" t="s">
        <v>53</v>
      </c>
      <c r="H2268" t="s">
        <v>3747</v>
      </c>
      <c r="I2268" t="s">
        <v>3226</v>
      </c>
      <c r="J2268" t="s">
        <v>55</v>
      </c>
      <c r="K2268" t="s">
        <v>8742</v>
      </c>
      <c r="L2268" t="s">
        <v>55</v>
      </c>
      <c r="M2268" t="s">
        <v>8742</v>
      </c>
      <c r="N2268" t="s">
        <v>55</v>
      </c>
      <c r="O2268" t="s">
        <v>55</v>
      </c>
      <c r="P2268" t="s">
        <v>55</v>
      </c>
      <c r="Q2268" t="s">
        <v>55</v>
      </c>
      <c r="R2268">
        <v>9.9699999999999997E-3</v>
      </c>
      <c r="Y2268">
        <v>0.95362999999999998</v>
      </c>
      <c r="Z2268">
        <v>4</v>
      </c>
      <c r="AA2268" t="b">
        <v>0</v>
      </c>
      <c r="AD2268" t="b">
        <v>0</v>
      </c>
      <c r="AE2268" t="b">
        <v>0</v>
      </c>
      <c r="AG2268">
        <v>18749746.6296</v>
      </c>
      <c r="AH2268">
        <v>1.2127143370327826E-4</v>
      </c>
      <c r="AI2268">
        <v>8035605.6984000001</v>
      </c>
      <c r="AJ2268">
        <v>1.4953409321116681E-4</v>
      </c>
      <c r="BK2268">
        <v>3826478.9040000001</v>
      </c>
      <c r="BL2268">
        <v>1.4724342384556379E-3</v>
      </c>
      <c r="BM2268">
        <v>1339267.6163999999</v>
      </c>
      <c r="BN2268">
        <v>2.4556817365006664E-3</v>
      </c>
      <c r="BQ2268">
        <v>191323.94519999999</v>
      </c>
      <c r="BR2268">
        <v>5.8778967669822933E-3</v>
      </c>
      <c r="BS2268">
        <v>5739718.3559999997</v>
      </c>
      <c r="BT2268">
        <v>1.1845234766271039E-3</v>
      </c>
      <c r="BU2268">
        <v>382647.89039999997</v>
      </c>
      <c r="BV2268">
        <v>1.5312457701610097E-3</v>
      </c>
    </row>
    <row r="2269" spans="1:82" x14ac:dyDescent="0.3">
      <c r="A2269" t="s">
        <v>8743</v>
      </c>
      <c r="B2269" t="s">
        <v>49</v>
      </c>
      <c r="C2269" t="s">
        <v>1766</v>
      </c>
      <c r="D2269" t="s">
        <v>398</v>
      </c>
      <c r="E2269" t="s">
        <v>399</v>
      </c>
      <c r="F2269" t="s">
        <v>3265</v>
      </c>
      <c r="G2269" t="s">
        <v>128</v>
      </c>
      <c r="H2269" t="s">
        <v>8744</v>
      </c>
      <c r="I2269" t="s">
        <v>3256</v>
      </c>
      <c r="J2269" t="s">
        <v>55</v>
      </c>
      <c r="K2269" t="s">
        <v>8745</v>
      </c>
      <c r="L2269" t="s">
        <v>48</v>
      </c>
      <c r="M2269" t="s">
        <v>8746</v>
      </c>
      <c r="N2269" t="s">
        <v>3237</v>
      </c>
      <c r="O2269" t="s">
        <v>48</v>
      </c>
      <c r="P2269" t="s">
        <v>48</v>
      </c>
      <c r="Q2269" t="s">
        <v>48</v>
      </c>
      <c r="R2269">
        <v>-8.83E-4</v>
      </c>
      <c r="S2269" t="s">
        <v>3194</v>
      </c>
      <c r="Y2269">
        <v>1.01566</v>
      </c>
      <c r="Z2269">
        <v>2</v>
      </c>
      <c r="AA2269" t="b">
        <v>0</v>
      </c>
      <c r="AC2269" t="s">
        <v>3237</v>
      </c>
      <c r="AD2269" t="b">
        <v>0</v>
      </c>
      <c r="AE2269" t="b">
        <v>0</v>
      </c>
      <c r="AF2269" t="s">
        <v>48</v>
      </c>
      <c r="AG2269">
        <v>68310524.383200005</v>
      </c>
      <c r="AH2269">
        <v>4.4182544930475911E-4</v>
      </c>
      <c r="AI2269">
        <v>34155262.191600002</v>
      </c>
      <c r="AJ2269">
        <v>6.3559317765274446E-4</v>
      </c>
      <c r="AM2269">
        <v>1035007.9452000001</v>
      </c>
      <c r="AN2269">
        <v>1.9433552175609056E-3</v>
      </c>
      <c r="AO2269">
        <v>5175039.7260000007</v>
      </c>
      <c r="AP2269">
        <v>1.3021173652413892E-3</v>
      </c>
      <c r="AQ2269">
        <v>517503.97260000004</v>
      </c>
      <c r="AR2269">
        <v>1.2761161816650861E-3</v>
      </c>
      <c r="BE2269">
        <v>2070015.8904000001</v>
      </c>
      <c r="BF2269">
        <v>5.1860696452107656E-3</v>
      </c>
      <c r="BK2269">
        <v>5175039.7260000007</v>
      </c>
      <c r="BL2269">
        <v>1.9913622599526254E-3</v>
      </c>
    </row>
    <row r="2270" spans="1:82" x14ac:dyDescent="0.3">
      <c r="A2270" t="s">
        <v>8747</v>
      </c>
      <c r="B2270" t="s">
        <v>49</v>
      </c>
      <c r="D2270" t="s">
        <v>346</v>
      </c>
      <c r="E2270" t="s">
        <v>3818</v>
      </c>
      <c r="F2270" t="s">
        <v>3819</v>
      </c>
      <c r="H2270" t="s">
        <v>6529</v>
      </c>
      <c r="R2270">
        <v>0</v>
      </c>
      <c r="S2270" t="s">
        <v>3194</v>
      </c>
      <c r="T2270" t="s">
        <v>3194</v>
      </c>
      <c r="U2270" t="s">
        <v>3194</v>
      </c>
      <c r="V2270" t="s">
        <v>55</v>
      </c>
      <c r="W2270" t="s">
        <v>55</v>
      </c>
      <c r="X2270" t="s">
        <v>55</v>
      </c>
      <c r="Y2270">
        <v>2.4202488000000001E-3</v>
      </c>
      <c r="Z2270">
        <v>2</v>
      </c>
      <c r="AA2270" t="b">
        <v>0</v>
      </c>
      <c r="AD2270" t="b">
        <v>0</v>
      </c>
      <c r="AE2270" t="b">
        <v>0</v>
      </c>
      <c r="AG2270">
        <v>605062.20000000007</v>
      </c>
      <c r="AH2270">
        <v>3.9134801084629426E-6</v>
      </c>
    </row>
    <row r="2271" spans="1:82" x14ac:dyDescent="0.3">
      <c r="A2271" t="s">
        <v>8748</v>
      </c>
      <c r="B2271" t="s">
        <v>49</v>
      </c>
      <c r="C2271" t="s">
        <v>2397</v>
      </c>
      <c r="D2271" t="s">
        <v>990</v>
      </c>
      <c r="E2271" t="s">
        <v>991</v>
      </c>
      <c r="F2271" t="s">
        <v>3360</v>
      </c>
      <c r="G2271" t="s">
        <v>53</v>
      </c>
      <c r="H2271" t="s">
        <v>8749</v>
      </c>
      <c r="I2271" t="s">
        <v>3226</v>
      </c>
      <c r="J2271" t="s">
        <v>55</v>
      </c>
      <c r="K2271" t="s">
        <v>8750</v>
      </c>
      <c r="L2271" t="s">
        <v>55</v>
      </c>
      <c r="M2271" t="s">
        <v>5370</v>
      </c>
      <c r="N2271" t="s">
        <v>3221</v>
      </c>
      <c r="O2271" t="s">
        <v>56</v>
      </c>
      <c r="P2271" t="s">
        <v>56</v>
      </c>
      <c r="Q2271" t="s">
        <v>56</v>
      </c>
      <c r="R2271">
        <v>1.3237000000000001E-2</v>
      </c>
      <c r="S2271" t="s">
        <v>3194</v>
      </c>
      <c r="Y2271">
        <v>0.86242999999999992</v>
      </c>
      <c r="Z2271">
        <v>5</v>
      </c>
      <c r="AA2271" t="b">
        <v>0</v>
      </c>
      <c r="AC2271" t="s">
        <v>3221</v>
      </c>
      <c r="AD2271" t="b">
        <v>0</v>
      </c>
      <c r="AE2271" t="b">
        <v>0</v>
      </c>
      <c r="AG2271">
        <v>13382893.23294</v>
      </c>
      <c r="AH2271">
        <v>8.6559177652799992E-5</v>
      </c>
      <c r="AI2271">
        <v>5996231.3835899998</v>
      </c>
      <c r="AJ2271">
        <v>1.1158350176490173E-4</v>
      </c>
      <c r="AK2271">
        <v>3128468.5479599996</v>
      </c>
      <c r="AL2271">
        <v>3.7564337414106779E-4</v>
      </c>
    </row>
    <row r="2272" spans="1:82" x14ac:dyDescent="0.3">
      <c r="A2272" t="s">
        <v>8751</v>
      </c>
      <c r="B2272" t="s">
        <v>49</v>
      </c>
      <c r="C2272" t="s">
        <v>3091</v>
      </c>
      <c r="D2272" t="s">
        <v>993</v>
      </c>
      <c r="E2272" t="s">
        <v>994</v>
      </c>
      <c r="F2272" t="s">
        <v>3271</v>
      </c>
      <c r="G2272" t="s">
        <v>53</v>
      </c>
      <c r="H2272" t="s">
        <v>8752</v>
      </c>
      <c r="I2272" t="s">
        <v>5403</v>
      </c>
      <c r="J2272" t="s">
        <v>55</v>
      </c>
      <c r="K2272" t="s">
        <v>5816</v>
      </c>
      <c r="L2272" t="s">
        <v>55</v>
      </c>
      <c r="M2272" t="s">
        <v>4083</v>
      </c>
      <c r="N2272" t="s">
        <v>3498</v>
      </c>
      <c r="O2272" t="s">
        <v>107</v>
      </c>
      <c r="P2272" t="s">
        <v>107</v>
      </c>
      <c r="Q2272" t="s">
        <v>107</v>
      </c>
      <c r="R2272">
        <v>9.4000000000000008E-4</v>
      </c>
      <c r="S2272" t="s">
        <v>3194</v>
      </c>
      <c r="T2272" t="s">
        <v>3194</v>
      </c>
      <c r="U2272" t="s">
        <v>55</v>
      </c>
      <c r="V2272" t="s">
        <v>55</v>
      </c>
      <c r="W2272" t="s">
        <v>55</v>
      </c>
      <c r="Y2272">
        <v>0.95968999999999993</v>
      </c>
      <c r="AA2272" t="b">
        <v>0</v>
      </c>
      <c r="AC2272" t="s">
        <v>3309</v>
      </c>
      <c r="AD2272" t="b">
        <v>0</v>
      </c>
      <c r="AE2272" t="b">
        <v>1</v>
      </c>
      <c r="AG2272">
        <v>7771876.1639999989</v>
      </c>
      <c r="AH2272">
        <v>5.026769607033999E-5</v>
      </c>
      <c r="AI2272">
        <v>3691641.1778999995</v>
      </c>
      <c r="AJ2272">
        <v>6.8697524084363197E-5</v>
      </c>
    </row>
    <row r="2273" spans="1:82" x14ac:dyDescent="0.3">
      <c r="A2273" t="s">
        <v>8753</v>
      </c>
      <c r="B2273" t="s">
        <v>49</v>
      </c>
      <c r="C2273" t="s">
        <v>8754</v>
      </c>
      <c r="E2273" t="s">
        <v>8755</v>
      </c>
      <c r="F2273" t="s">
        <v>3808</v>
      </c>
      <c r="O2273" t="s">
        <v>62</v>
      </c>
      <c r="P2273" t="s">
        <v>63</v>
      </c>
      <c r="Q2273" t="s">
        <v>62</v>
      </c>
      <c r="R2273">
        <v>1.1877138000000001E-7</v>
      </c>
      <c r="Y2273">
        <v>78.77</v>
      </c>
      <c r="AA2273" t="b">
        <v>0</v>
      </c>
      <c r="AD2273" t="b">
        <v>0</v>
      </c>
      <c r="AE2273" t="b">
        <v>0</v>
      </c>
      <c r="AQ2273">
        <v>27102472.669999998</v>
      </c>
      <c r="AR2273">
        <v>6.6832151574719612E-2</v>
      </c>
    </row>
    <row r="2274" spans="1:82" x14ac:dyDescent="0.3">
      <c r="A2274" t="s">
        <v>8756</v>
      </c>
      <c r="B2274" t="s">
        <v>49</v>
      </c>
      <c r="C2274" t="s">
        <v>1775</v>
      </c>
      <c r="D2274" t="s">
        <v>118</v>
      </c>
      <c r="E2274" t="s">
        <v>119</v>
      </c>
      <c r="F2274" t="s">
        <v>3254</v>
      </c>
      <c r="G2274" t="s">
        <v>53</v>
      </c>
      <c r="H2274" t="s">
        <v>7745</v>
      </c>
      <c r="I2274" t="s">
        <v>3895</v>
      </c>
      <c r="J2274" t="s">
        <v>55</v>
      </c>
      <c r="K2274" t="s">
        <v>3896</v>
      </c>
      <c r="L2274" t="s">
        <v>108</v>
      </c>
      <c r="M2274" t="s">
        <v>3897</v>
      </c>
      <c r="N2274" t="s">
        <v>3309</v>
      </c>
      <c r="O2274" t="s">
        <v>108</v>
      </c>
      <c r="P2274" t="s">
        <v>108</v>
      </c>
      <c r="Q2274" t="s">
        <v>108</v>
      </c>
      <c r="R2274">
        <v>-5.5669999999999999E-3</v>
      </c>
      <c r="S2274" t="s">
        <v>3194</v>
      </c>
      <c r="T2274" t="s">
        <v>3208</v>
      </c>
      <c r="U2274" t="s">
        <v>3194</v>
      </c>
      <c r="X2274" t="s">
        <v>55</v>
      </c>
      <c r="Y2274">
        <v>1.19</v>
      </c>
      <c r="Z2274">
        <v>2</v>
      </c>
      <c r="AA2274" t="b">
        <v>0</v>
      </c>
      <c r="AC2274" t="s">
        <v>3309</v>
      </c>
      <c r="AD2274" t="b">
        <v>0</v>
      </c>
      <c r="AE2274" t="b">
        <v>0</v>
      </c>
      <c r="AF2274" t="s">
        <v>108</v>
      </c>
      <c r="AG2274">
        <v>548465806.81932223</v>
      </c>
      <c r="AH2274">
        <v>3.5474204555490264E-3</v>
      </c>
      <c r="AI2274">
        <v>170788493.12</v>
      </c>
      <c r="AJ2274">
        <v>3.1781925853686314E-3</v>
      </c>
      <c r="AK2274">
        <v>12696384.860677792</v>
      </c>
      <c r="AL2274">
        <v>1.5244880283576874E-3</v>
      </c>
      <c r="AM2274">
        <v>4879671.2319999998</v>
      </c>
      <c r="AN2274">
        <v>9.1621852688837224E-3</v>
      </c>
      <c r="AO2274">
        <v>29887986.296</v>
      </c>
      <c r="AP2274">
        <v>7.5202641967348372E-3</v>
      </c>
      <c r="AQ2274">
        <v>3659753.4239999996</v>
      </c>
      <c r="AR2274">
        <v>9.0246081432121626E-3</v>
      </c>
      <c r="BC2274">
        <v>4879671.2319999998</v>
      </c>
      <c r="BD2274">
        <v>4.4664211899514833E-3</v>
      </c>
    </row>
    <row r="2275" spans="1:82" x14ac:dyDescent="0.3">
      <c r="A2275" t="s">
        <v>8757</v>
      </c>
      <c r="B2275" t="s">
        <v>49</v>
      </c>
      <c r="C2275" t="s">
        <v>1781</v>
      </c>
      <c r="D2275" t="s">
        <v>919</v>
      </c>
      <c r="E2275" t="s">
        <v>1782</v>
      </c>
      <c r="F2275" t="s">
        <v>3188</v>
      </c>
      <c r="G2275" t="s">
        <v>53</v>
      </c>
      <c r="H2275" t="s">
        <v>6765</v>
      </c>
      <c r="I2275" t="s">
        <v>3497</v>
      </c>
      <c r="J2275" t="s">
        <v>62</v>
      </c>
      <c r="K2275" t="s">
        <v>4565</v>
      </c>
      <c r="L2275" t="s">
        <v>63</v>
      </c>
      <c r="M2275" t="s">
        <v>7352</v>
      </c>
      <c r="N2275" t="s">
        <v>3215</v>
      </c>
      <c r="O2275" t="s">
        <v>62</v>
      </c>
      <c r="P2275" t="s">
        <v>63</v>
      </c>
      <c r="Q2275" t="s">
        <v>62</v>
      </c>
      <c r="R2275">
        <v>8.3999999999999995E-5</v>
      </c>
      <c r="U2275" t="s">
        <v>3194</v>
      </c>
      <c r="Y2275">
        <v>1.0078</v>
      </c>
      <c r="AA2275" t="b">
        <v>0</v>
      </c>
      <c r="AB2275" t="s">
        <v>62</v>
      </c>
      <c r="AC2275" t="s">
        <v>3215</v>
      </c>
      <c r="AD2275" t="b">
        <v>0</v>
      </c>
      <c r="AE2275" t="b">
        <v>0</v>
      </c>
      <c r="AF2275" t="s">
        <v>63</v>
      </c>
      <c r="AG2275">
        <v>18260395.752779998</v>
      </c>
      <c r="AH2275">
        <v>1.1810636253787744E-4</v>
      </c>
      <c r="AI2275">
        <v>9079754.7941999994</v>
      </c>
      <c r="AJ2275">
        <v>1.6896459964440327E-4</v>
      </c>
      <c r="AK2275">
        <v>3127471.0957800001</v>
      </c>
      <c r="AL2275">
        <v>3.7552360745756261E-4</v>
      </c>
      <c r="AM2275">
        <v>504430.82189999998</v>
      </c>
      <c r="AN2275">
        <v>9.4713115409802442E-4</v>
      </c>
      <c r="AO2275">
        <v>2824812.6026400002</v>
      </c>
      <c r="AP2275">
        <v>7.1076508359353761E-4</v>
      </c>
      <c r="AS2275">
        <v>1210633.9725599999</v>
      </c>
      <c r="AT2275">
        <v>6.8896015261506671E-4</v>
      </c>
      <c r="AU2275">
        <v>201772.32876</v>
      </c>
      <c r="AV2275">
        <v>4.423582579969206E-3</v>
      </c>
      <c r="BC2275">
        <v>2421267.9451199998</v>
      </c>
      <c r="BD2275">
        <v>2.2162153846995592E-3</v>
      </c>
      <c r="BK2275">
        <v>1916837.12322</v>
      </c>
      <c r="BL2275">
        <v>7.3760150796115204E-4</v>
      </c>
      <c r="BM2275">
        <v>1916837.12322</v>
      </c>
      <c r="BN2275">
        <v>3.5147134580845018E-3</v>
      </c>
      <c r="BQ2275">
        <v>100886.16438</v>
      </c>
      <c r="BR2275">
        <v>3.0994471644548035E-3</v>
      </c>
      <c r="BS2275">
        <v>3531015.7533</v>
      </c>
      <c r="BT2275">
        <v>7.2870667107764059E-4</v>
      </c>
      <c r="BU2275">
        <v>706203.15066000004</v>
      </c>
      <c r="BV2275">
        <v>2.8260199897929541E-3</v>
      </c>
      <c r="BY2275">
        <v>1614178.63008</v>
      </c>
      <c r="BZ2275">
        <v>3.6578454800567013E-3</v>
      </c>
    </row>
    <row r="2276" spans="1:82" x14ac:dyDescent="0.3">
      <c r="A2276" t="s">
        <v>8758</v>
      </c>
      <c r="B2276" t="s">
        <v>49</v>
      </c>
      <c r="C2276" t="s">
        <v>2346</v>
      </c>
      <c r="D2276" t="s">
        <v>396</v>
      </c>
      <c r="E2276" t="s">
        <v>829</v>
      </c>
      <c r="F2276" t="s">
        <v>3250</v>
      </c>
      <c r="G2276" t="s">
        <v>53</v>
      </c>
      <c r="H2276" t="s">
        <v>8759</v>
      </c>
      <c r="I2276" t="s">
        <v>5184</v>
      </c>
      <c r="J2276" t="s">
        <v>68</v>
      </c>
      <c r="K2276" t="s">
        <v>3632</v>
      </c>
      <c r="L2276" t="s">
        <v>107</v>
      </c>
      <c r="M2276" t="s">
        <v>5184</v>
      </c>
      <c r="N2276" t="s">
        <v>3470</v>
      </c>
      <c r="O2276" t="s">
        <v>63</v>
      </c>
      <c r="P2276" t="s">
        <v>68</v>
      </c>
      <c r="Q2276" t="s">
        <v>107</v>
      </c>
      <c r="R2276">
        <v>9.5160000000000002E-3</v>
      </c>
      <c r="S2276" t="s">
        <v>3201</v>
      </c>
      <c r="T2276" t="s">
        <v>3194</v>
      </c>
      <c r="U2276" t="s">
        <v>3201</v>
      </c>
      <c r="V2276" t="s">
        <v>55</v>
      </c>
      <c r="X2276" t="s">
        <v>55</v>
      </c>
      <c r="Y2276">
        <v>0.89410999999999996</v>
      </c>
      <c r="Z2276">
        <v>4</v>
      </c>
      <c r="AA2276" t="b">
        <v>0</v>
      </c>
      <c r="AB2276" t="s">
        <v>68</v>
      </c>
      <c r="AC2276" t="s">
        <v>3470</v>
      </c>
      <c r="AD2276" t="b">
        <v>0</v>
      </c>
      <c r="AE2276" t="b">
        <v>0</v>
      </c>
      <c r="AF2276" t="s">
        <v>107</v>
      </c>
      <c r="AG2276">
        <v>65372273.946280994</v>
      </c>
      <c r="AH2276">
        <v>4.2282114753451941E-4</v>
      </c>
      <c r="AI2276">
        <v>63203867.369619995</v>
      </c>
      <c r="AJ2276">
        <v>1.1761568883894879E-3</v>
      </c>
      <c r="AK2276">
        <v>2249552.7687189998</v>
      </c>
      <c r="AL2276">
        <v>2.7010966528687337E-4</v>
      </c>
      <c r="BS2276">
        <v>11180142.016879998</v>
      </c>
      <c r="BT2276">
        <v>2.3072805788764486E-3</v>
      </c>
      <c r="BU2276">
        <v>1172111.6630599999</v>
      </c>
      <c r="BV2276">
        <v>4.6904505976521427E-3</v>
      </c>
      <c r="BW2276">
        <v>1081949.2274399998</v>
      </c>
      <c r="BX2276">
        <v>5.4588802819388943E-3</v>
      </c>
    </row>
    <row r="2277" spans="1:82" x14ac:dyDescent="0.3">
      <c r="A2277" t="s">
        <v>8760</v>
      </c>
      <c r="B2277" t="s">
        <v>49</v>
      </c>
      <c r="C2277" t="s">
        <v>1440</v>
      </c>
      <c r="D2277" t="s">
        <v>346</v>
      </c>
      <c r="E2277" t="s">
        <v>1441</v>
      </c>
      <c r="F2277" t="s">
        <v>3250</v>
      </c>
      <c r="G2277" t="s">
        <v>53</v>
      </c>
      <c r="H2277" t="s">
        <v>8761</v>
      </c>
      <c r="I2277" t="s">
        <v>4084</v>
      </c>
      <c r="J2277" t="s">
        <v>62</v>
      </c>
      <c r="K2277" t="s">
        <v>4188</v>
      </c>
      <c r="L2277" t="s">
        <v>107</v>
      </c>
      <c r="M2277" t="s">
        <v>4089</v>
      </c>
      <c r="N2277" t="s">
        <v>3498</v>
      </c>
      <c r="O2277" t="s">
        <v>107</v>
      </c>
      <c r="P2277" t="s">
        <v>62</v>
      </c>
      <c r="Q2277" t="s">
        <v>107</v>
      </c>
      <c r="R2277">
        <v>1.2210000000000001E-3</v>
      </c>
      <c r="S2277" t="s">
        <v>3194</v>
      </c>
      <c r="T2277" t="s">
        <v>3194</v>
      </c>
      <c r="U2277" t="s">
        <v>3194</v>
      </c>
      <c r="V2277" t="s">
        <v>55</v>
      </c>
      <c r="W2277" t="s">
        <v>55</v>
      </c>
      <c r="X2277" t="s">
        <v>55</v>
      </c>
      <c r="Y2277">
        <v>1.0158100000000001</v>
      </c>
      <c r="Z2277">
        <v>4</v>
      </c>
      <c r="AA2277" t="b">
        <v>0</v>
      </c>
      <c r="AB2277" t="s">
        <v>62</v>
      </c>
      <c r="AC2277" t="s">
        <v>3498</v>
      </c>
      <c r="AD2277" t="b">
        <v>0</v>
      </c>
      <c r="AE2277" t="b">
        <v>0</v>
      </c>
      <c r="AF2277" t="s">
        <v>107</v>
      </c>
      <c r="AG2277">
        <v>799282183.30800009</v>
      </c>
      <c r="AH2277">
        <v>5.1696749944463386E-3</v>
      </c>
      <c r="AI2277">
        <v>252404899.99200001</v>
      </c>
      <c r="AJ2277">
        <v>4.6969872911850497E-3</v>
      </c>
    </row>
    <row r="2278" spans="1:82" x14ac:dyDescent="0.3">
      <c r="A2278" t="s">
        <v>8762</v>
      </c>
      <c r="B2278" t="s">
        <v>3210</v>
      </c>
      <c r="C2278" t="s">
        <v>3049</v>
      </c>
      <c r="D2278" t="s">
        <v>98</v>
      </c>
      <c r="E2278" t="s">
        <v>1773</v>
      </c>
      <c r="F2278" t="s">
        <v>3384</v>
      </c>
      <c r="G2278" t="s">
        <v>53</v>
      </c>
      <c r="H2278" t="s">
        <v>3572</v>
      </c>
      <c r="I2278" t="s">
        <v>8763</v>
      </c>
      <c r="J2278" t="s">
        <v>68</v>
      </c>
      <c r="K2278" t="s">
        <v>3574</v>
      </c>
      <c r="L2278" t="s">
        <v>55</v>
      </c>
      <c r="M2278" t="s">
        <v>8763</v>
      </c>
      <c r="N2278" t="s">
        <v>3207</v>
      </c>
      <c r="O2278" t="s">
        <v>68</v>
      </c>
      <c r="P2278" t="s">
        <v>68</v>
      </c>
      <c r="Q2278" t="s">
        <v>68</v>
      </c>
      <c r="R2278">
        <v>1.3171E-2</v>
      </c>
      <c r="S2278" t="s">
        <v>3194</v>
      </c>
      <c r="T2278" t="s">
        <v>3194</v>
      </c>
      <c r="U2278" t="s">
        <v>3194</v>
      </c>
      <c r="Y2278">
        <v>0.92268000000000006</v>
      </c>
      <c r="Z2278">
        <v>3</v>
      </c>
      <c r="AA2278" t="b">
        <v>0</v>
      </c>
      <c r="AB2278" t="s">
        <v>68</v>
      </c>
      <c r="AC2278" t="s">
        <v>3207</v>
      </c>
      <c r="AD2278" t="b">
        <v>0</v>
      </c>
      <c r="AE2278" t="b">
        <v>0</v>
      </c>
      <c r="CC2278">
        <v>926388.75000000012</v>
      </c>
      <c r="CD2278">
        <v>4.0347490518016825E-3</v>
      </c>
    </row>
    <row r="2279" spans="1:82" x14ac:dyDescent="0.3">
      <c r="A2279" t="s">
        <v>8764</v>
      </c>
      <c r="B2279" t="s">
        <v>49</v>
      </c>
      <c r="C2279" t="s">
        <v>1774</v>
      </c>
      <c r="D2279" t="s">
        <v>1301</v>
      </c>
      <c r="E2279" t="s">
        <v>374</v>
      </c>
      <c r="F2279" t="s">
        <v>3217</v>
      </c>
      <c r="G2279" t="s">
        <v>53</v>
      </c>
      <c r="H2279" t="s">
        <v>8765</v>
      </c>
      <c r="I2279" t="s">
        <v>3226</v>
      </c>
      <c r="J2279" t="s">
        <v>55</v>
      </c>
      <c r="K2279" t="s">
        <v>4364</v>
      </c>
      <c r="L2279" t="s">
        <v>55</v>
      </c>
      <c r="M2279" t="s">
        <v>4626</v>
      </c>
      <c r="N2279" t="s">
        <v>3221</v>
      </c>
      <c r="O2279" t="s">
        <v>56</v>
      </c>
      <c r="P2279" t="s">
        <v>56</v>
      </c>
      <c r="Q2279" t="s">
        <v>56</v>
      </c>
      <c r="R2279">
        <v>2.9980000000000002E-3</v>
      </c>
      <c r="S2279" t="s">
        <v>3194</v>
      </c>
      <c r="Y2279">
        <v>0.98667000000000005</v>
      </c>
      <c r="Z2279">
        <v>3</v>
      </c>
      <c r="AA2279" t="b">
        <v>0</v>
      </c>
      <c r="AC2279" t="s">
        <v>3221</v>
      </c>
      <c r="AD2279" t="b">
        <v>0</v>
      </c>
      <c r="AE2279" t="b">
        <v>0</v>
      </c>
      <c r="AG2279">
        <v>122642242.76304001</v>
      </c>
      <c r="AH2279">
        <v>7.9323741841820603E-4</v>
      </c>
      <c r="AI2279">
        <v>31598645.478400003</v>
      </c>
      <c r="AJ2279">
        <v>5.8801725416349248E-4</v>
      </c>
      <c r="AK2279">
        <v>10664542.848960001</v>
      </c>
      <c r="AL2279">
        <v>1.2805194612129282E-3</v>
      </c>
      <c r="AM2279">
        <v>1481186.5068000001</v>
      </c>
      <c r="AN2279">
        <v>2.7811105600878934E-3</v>
      </c>
      <c r="AO2279">
        <v>14811865.068</v>
      </c>
      <c r="AP2279">
        <v>3.7268866980394513E-3</v>
      </c>
      <c r="AS2279">
        <v>4937288.3560000006</v>
      </c>
      <c r="AT2279">
        <v>2.8097633276070707E-3</v>
      </c>
      <c r="AU2279">
        <v>987457.6712000001</v>
      </c>
      <c r="AV2279">
        <v>2.164866004977798E-2</v>
      </c>
      <c r="BM2279">
        <v>2962373.0136000002</v>
      </c>
      <c r="BN2279">
        <v>5.4318085624697416E-3</v>
      </c>
      <c r="BQ2279">
        <v>493728.83560000005</v>
      </c>
      <c r="BR2279">
        <v>1.5168447020604155E-2</v>
      </c>
      <c r="BS2279">
        <v>9874576.7120000012</v>
      </c>
      <c r="BT2279">
        <v>2.037847018206424E-3</v>
      </c>
      <c r="BU2279">
        <v>1481186.5068000001</v>
      </c>
      <c r="BV2279">
        <v>5.9272783942076633E-3</v>
      </c>
    </row>
    <row r="2280" spans="1:82" x14ac:dyDescent="0.3">
      <c r="A2280" t="s">
        <v>8766</v>
      </c>
      <c r="B2280" t="s">
        <v>49</v>
      </c>
      <c r="C2280" t="s">
        <v>677</v>
      </c>
      <c r="D2280" t="s">
        <v>482</v>
      </c>
      <c r="E2280" t="s">
        <v>483</v>
      </c>
      <c r="F2280" t="s">
        <v>3250</v>
      </c>
      <c r="H2280" t="s">
        <v>8767</v>
      </c>
      <c r="I2280" t="s">
        <v>3256</v>
      </c>
      <c r="J2280" t="s">
        <v>55</v>
      </c>
      <c r="K2280" t="s">
        <v>3256</v>
      </c>
      <c r="L2280" t="s">
        <v>55</v>
      </c>
      <c r="M2280" t="s">
        <v>3256</v>
      </c>
      <c r="N2280" t="s">
        <v>55</v>
      </c>
      <c r="O2280" t="s">
        <v>55</v>
      </c>
      <c r="P2280" t="s">
        <v>55</v>
      </c>
      <c r="Q2280" t="s">
        <v>55</v>
      </c>
      <c r="R2280">
        <v>3.4852999999999995E-2</v>
      </c>
      <c r="S2280" t="s">
        <v>3194</v>
      </c>
      <c r="T2280" t="s">
        <v>3208</v>
      </c>
      <c r="U2280" t="s">
        <v>3194</v>
      </c>
      <c r="V2280" t="s">
        <v>55</v>
      </c>
      <c r="W2280" t="s">
        <v>55</v>
      </c>
      <c r="X2280" t="s">
        <v>55</v>
      </c>
      <c r="Y2280">
        <v>0.93500000000000005</v>
      </c>
      <c r="Z2280">
        <v>5</v>
      </c>
      <c r="AA2280" t="b">
        <v>0</v>
      </c>
      <c r="AD2280" t="b">
        <v>0</v>
      </c>
      <c r="AE2280" t="b">
        <v>0</v>
      </c>
      <c r="AG2280">
        <v>71060000</v>
      </c>
      <c r="AH2280">
        <v>4.5960877494475222E-4</v>
      </c>
      <c r="AI2280">
        <v>22440000</v>
      </c>
      <c r="AJ2280">
        <v>4.1758458261916941E-4</v>
      </c>
    </row>
    <row r="2281" spans="1:82" x14ac:dyDescent="0.3">
      <c r="A2281" t="s">
        <v>8768</v>
      </c>
      <c r="B2281" t="s">
        <v>3210</v>
      </c>
      <c r="D2281" t="s">
        <v>346</v>
      </c>
      <c r="E2281" t="s">
        <v>3818</v>
      </c>
      <c r="F2281" t="s">
        <v>3864</v>
      </c>
      <c r="H2281" t="s">
        <v>4730</v>
      </c>
      <c r="R2281">
        <v>0</v>
      </c>
      <c r="S2281" t="s">
        <v>3194</v>
      </c>
      <c r="T2281" t="s">
        <v>3194</v>
      </c>
      <c r="U2281" t="s">
        <v>3194</v>
      </c>
      <c r="V2281" t="s">
        <v>55</v>
      </c>
      <c r="W2281" t="s">
        <v>55</v>
      </c>
      <c r="X2281" t="s">
        <v>55</v>
      </c>
      <c r="Y2281">
        <v>-7.9150949900000045E-2</v>
      </c>
      <c r="Z2281">
        <v>2</v>
      </c>
      <c r="AA2281" t="b">
        <v>0</v>
      </c>
      <c r="AD2281" t="b">
        <v>0</v>
      </c>
      <c r="AE2281" t="b">
        <v>0</v>
      </c>
      <c r="AG2281">
        <v>-1092691.7753439795</v>
      </c>
      <c r="AH2281">
        <v>-7.0674180728687422E-6</v>
      </c>
    </row>
    <row r="2282" spans="1:82" x14ac:dyDescent="0.3">
      <c r="A2282" t="s">
        <v>8769</v>
      </c>
      <c r="B2282" t="s">
        <v>49</v>
      </c>
      <c r="C2282" t="s">
        <v>623</v>
      </c>
      <c r="D2282" t="s">
        <v>624</v>
      </c>
      <c r="E2282" t="s">
        <v>625</v>
      </c>
      <c r="F2282" t="s">
        <v>3250</v>
      </c>
      <c r="G2282" t="s">
        <v>53</v>
      </c>
      <c r="H2282" t="s">
        <v>8770</v>
      </c>
      <c r="I2282" t="s">
        <v>3982</v>
      </c>
      <c r="J2282" t="s">
        <v>107</v>
      </c>
      <c r="K2282" t="s">
        <v>3840</v>
      </c>
      <c r="L2282" t="s">
        <v>62</v>
      </c>
      <c r="M2282" t="s">
        <v>3982</v>
      </c>
      <c r="N2282" t="s">
        <v>3215</v>
      </c>
      <c r="O2282" t="s">
        <v>62</v>
      </c>
      <c r="P2282" t="s">
        <v>62</v>
      </c>
      <c r="Q2282" t="s">
        <v>107</v>
      </c>
      <c r="R2282">
        <v>5.842E-3</v>
      </c>
      <c r="S2282" t="s">
        <v>3194</v>
      </c>
      <c r="Y2282">
        <v>0.88769000000000009</v>
      </c>
      <c r="Z2282">
        <v>4</v>
      </c>
      <c r="AA2282" t="b">
        <v>0</v>
      </c>
      <c r="AB2282" t="s">
        <v>107</v>
      </c>
      <c r="AC2282" t="s">
        <v>3215</v>
      </c>
      <c r="AD2282" t="b">
        <v>0</v>
      </c>
      <c r="AE2282" t="b">
        <v>0</v>
      </c>
      <c r="AF2282" t="s">
        <v>62</v>
      </c>
      <c r="BC2282">
        <v>4538746.3974000001</v>
      </c>
      <c r="BD2282">
        <v>4.1543686288173518E-3</v>
      </c>
    </row>
    <row r="2283" spans="1:82" x14ac:dyDescent="0.3">
      <c r="A2283" t="s">
        <v>8771</v>
      </c>
      <c r="B2283" t="s">
        <v>49</v>
      </c>
      <c r="C2283" t="s">
        <v>8772</v>
      </c>
      <c r="E2283" t="s">
        <v>8773</v>
      </c>
      <c r="F2283" t="s">
        <v>3808</v>
      </c>
      <c r="O2283" t="s">
        <v>63</v>
      </c>
      <c r="P2283" t="s">
        <v>68</v>
      </c>
      <c r="Q2283" t="s">
        <v>63</v>
      </c>
      <c r="R2283">
        <v>6.0842399299999999E-6</v>
      </c>
      <c r="Y2283">
        <v>1136.83</v>
      </c>
      <c r="AA2283" t="b">
        <v>0</v>
      </c>
      <c r="AD2283" t="b">
        <v>0</v>
      </c>
      <c r="AE2283" t="b">
        <v>0</v>
      </c>
      <c r="AG2283">
        <v>69076432.792919993</v>
      </c>
      <c r="AH2283">
        <v>4.4677926616250307E-4</v>
      </c>
      <c r="AI2283">
        <v>23025477.59764</v>
      </c>
      <c r="AJ2283">
        <v>4.284796992966816E-4</v>
      </c>
      <c r="AS2283">
        <v>3695476.2285499997</v>
      </c>
      <c r="AT2283">
        <v>2.1030599868458386E-3</v>
      </c>
    </row>
    <row r="2284" spans="1:82" x14ac:dyDescent="0.3">
      <c r="A2284" t="s">
        <v>8774</v>
      </c>
      <c r="B2284" t="s">
        <v>49</v>
      </c>
      <c r="C2284" t="s">
        <v>1416</v>
      </c>
      <c r="D2284" t="s">
        <v>929</v>
      </c>
      <c r="E2284" t="s">
        <v>930</v>
      </c>
      <c r="F2284" t="s">
        <v>3346</v>
      </c>
      <c r="G2284" t="s">
        <v>53</v>
      </c>
      <c r="H2284" t="s">
        <v>8775</v>
      </c>
      <c r="I2284" t="s">
        <v>4834</v>
      </c>
      <c r="J2284" t="s">
        <v>54</v>
      </c>
      <c r="K2284" t="s">
        <v>4834</v>
      </c>
      <c r="L2284" t="s">
        <v>54</v>
      </c>
      <c r="M2284" t="s">
        <v>4834</v>
      </c>
      <c r="N2284" t="s">
        <v>3193</v>
      </c>
      <c r="O2284" t="s">
        <v>54</v>
      </c>
      <c r="P2284" t="s">
        <v>54</v>
      </c>
      <c r="Q2284" t="s">
        <v>54</v>
      </c>
      <c r="R2284">
        <v>6.8719999999999996E-3</v>
      </c>
      <c r="S2284" t="s">
        <v>3194</v>
      </c>
      <c r="T2284" t="s">
        <v>3194</v>
      </c>
      <c r="U2284" t="s">
        <v>3194</v>
      </c>
      <c r="Y2284">
        <v>0.9373999999999999</v>
      </c>
      <c r="AA2284" t="b">
        <v>0</v>
      </c>
      <c r="AB2284" t="s">
        <v>54</v>
      </c>
      <c r="AC2284" t="s">
        <v>3193</v>
      </c>
      <c r="AD2284" t="b">
        <v>0</v>
      </c>
      <c r="AE2284" t="b">
        <v>0</v>
      </c>
      <c r="AF2284" t="s">
        <v>54</v>
      </c>
      <c r="AG2284">
        <v>21226716.574909996</v>
      </c>
      <c r="AH2284">
        <v>1.3729222067399171E-4</v>
      </c>
      <c r="AI2284">
        <v>6871619.9998599989</v>
      </c>
      <c r="AJ2284">
        <v>1.2787355479318513E-4</v>
      </c>
      <c r="AU2284">
        <v>141197.67122999998</v>
      </c>
      <c r="AV2284">
        <v>3.0955659907567546E-3</v>
      </c>
      <c r="BG2284">
        <v>282395.34245999996</v>
      </c>
      <c r="BH2284">
        <v>2.380296589693306E-3</v>
      </c>
    </row>
    <row r="2285" spans="1:82" x14ac:dyDescent="0.3">
      <c r="A2285" t="s">
        <v>8776</v>
      </c>
      <c r="B2285" t="s">
        <v>3210</v>
      </c>
      <c r="C2285" t="s">
        <v>1783</v>
      </c>
      <c r="D2285" t="s">
        <v>1784</v>
      </c>
      <c r="E2285" t="s">
        <v>1785</v>
      </c>
      <c r="F2285" t="s">
        <v>3271</v>
      </c>
      <c r="G2285" t="s">
        <v>53</v>
      </c>
      <c r="H2285" t="s">
        <v>8777</v>
      </c>
      <c r="I2285" t="s">
        <v>5556</v>
      </c>
      <c r="J2285" t="s">
        <v>108</v>
      </c>
      <c r="K2285" t="s">
        <v>4373</v>
      </c>
      <c r="L2285" t="s">
        <v>55</v>
      </c>
      <c r="M2285" t="s">
        <v>5556</v>
      </c>
      <c r="N2285" t="s">
        <v>3498</v>
      </c>
      <c r="O2285" t="s">
        <v>107</v>
      </c>
      <c r="P2285" t="s">
        <v>107</v>
      </c>
      <c r="Q2285" t="s">
        <v>108</v>
      </c>
      <c r="R2285">
        <v>3.885E-3</v>
      </c>
      <c r="S2285" t="s">
        <v>3194</v>
      </c>
      <c r="T2285" t="s">
        <v>3194</v>
      </c>
      <c r="U2285" t="s">
        <v>3194</v>
      </c>
      <c r="Y2285">
        <v>0.91275000000000006</v>
      </c>
      <c r="Z2285">
        <v>2</v>
      </c>
      <c r="AA2285" t="b">
        <v>0</v>
      </c>
      <c r="AB2285" t="s">
        <v>108</v>
      </c>
      <c r="AC2285" t="s">
        <v>3498</v>
      </c>
      <c r="AD2285" t="b">
        <v>0</v>
      </c>
      <c r="AE2285" t="b">
        <v>0</v>
      </c>
      <c r="CC2285">
        <v>548441.66664000007</v>
      </c>
      <c r="CD2285">
        <v>2.3886564840562611E-3</v>
      </c>
    </row>
    <row r="2286" spans="1:82" x14ac:dyDescent="0.3">
      <c r="A2286" t="s">
        <v>8778</v>
      </c>
      <c r="B2286" t="s">
        <v>49</v>
      </c>
      <c r="C2286" t="s">
        <v>8779</v>
      </c>
      <c r="D2286" t="s">
        <v>262</v>
      </c>
      <c r="E2286" t="s">
        <v>8780</v>
      </c>
      <c r="F2286" t="s">
        <v>3998</v>
      </c>
      <c r="R2286">
        <v>0</v>
      </c>
      <c r="Y2286">
        <v>57.08</v>
      </c>
      <c r="AA2286" t="b">
        <v>0</v>
      </c>
      <c r="AD2286" t="b">
        <v>0</v>
      </c>
      <c r="AE2286" t="b">
        <v>0</v>
      </c>
      <c r="AG2286">
        <v>68473339.239999995</v>
      </c>
      <c r="AH2286">
        <v>4.4287851906097423E-4</v>
      </c>
      <c r="AI2286">
        <v>12359247</v>
      </c>
      <c r="AJ2286">
        <v>2.2999246880491185E-4</v>
      </c>
      <c r="AK2286">
        <v>5713650.9199999999</v>
      </c>
      <c r="AL2286">
        <v>6.8605296084966701E-4</v>
      </c>
      <c r="AO2286">
        <v>2361799.16</v>
      </c>
      <c r="AP2286">
        <v>5.942639790758828E-4</v>
      </c>
      <c r="CA2286">
        <v>474506.04</v>
      </c>
      <c r="CB2286">
        <v>5.2146452757352222E-4</v>
      </c>
    </row>
    <row r="2287" spans="1:82" x14ac:dyDescent="0.3">
      <c r="A2287" t="s">
        <v>8781</v>
      </c>
      <c r="B2287" t="s">
        <v>49</v>
      </c>
      <c r="C2287" t="s">
        <v>8782</v>
      </c>
      <c r="E2287" t="s">
        <v>5507</v>
      </c>
      <c r="F2287" t="s">
        <v>3804</v>
      </c>
      <c r="O2287" t="s">
        <v>62</v>
      </c>
      <c r="P2287" t="s">
        <v>63</v>
      </c>
      <c r="Q2287" t="s">
        <v>62</v>
      </c>
      <c r="R2287">
        <v>3.0643831560000001E-5</v>
      </c>
      <c r="Y2287">
        <v>9808.6797000000006</v>
      </c>
      <c r="AA2287" t="b">
        <v>0</v>
      </c>
      <c r="AD2287" t="b">
        <v>0</v>
      </c>
      <c r="AE2287" t="b">
        <v>0</v>
      </c>
      <c r="AG2287">
        <v>718422688.78848994</v>
      </c>
      <c r="AH2287">
        <v>4.646684096349463E-3</v>
      </c>
      <c r="AI2287">
        <v>282765981.7980783</v>
      </c>
      <c r="AJ2287">
        <v>5.2619747989327177E-3</v>
      </c>
    </row>
    <row r="2288" spans="1:82" x14ac:dyDescent="0.3">
      <c r="A2288" t="s">
        <v>8783</v>
      </c>
      <c r="B2288" t="s">
        <v>49</v>
      </c>
      <c r="C2288" t="s">
        <v>709</v>
      </c>
      <c r="D2288" t="s">
        <v>710</v>
      </c>
      <c r="E2288" t="s">
        <v>711</v>
      </c>
      <c r="F2288" t="s">
        <v>3244</v>
      </c>
      <c r="G2288" t="s">
        <v>53</v>
      </c>
      <c r="H2288" t="s">
        <v>8784</v>
      </c>
      <c r="I2288" t="s">
        <v>8785</v>
      </c>
      <c r="J2288" t="s">
        <v>68</v>
      </c>
      <c r="K2288" t="s">
        <v>4911</v>
      </c>
      <c r="L2288" t="s">
        <v>68</v>
      </c>
      <c r="M2288" t="s">
        <v>4912</v>
      </c>
      <c r="N2288" t="s">
        <v>3207</v>
      </c>
      <c r="O2288" t="s">
        <v>68</v>
      </c>
      <c r="P2288" t="s">
        <v>68</v>
      </c>
      <c r="Q2288" t="s">
        <v>68</v>
      </c>
      <c r="R2288">
        <v>3.2670000000000004E-3</v>
      </c>
      <c r="S2288" t="s">
        <v>3194</v>
      </c>
      <c r="T2288" t="s">
        <v>3194</v>
      </c>
      <c r="U2288" t="s">
        <v>3194</v>
      </c>
      <c r="V2288" t="s">
        <v>55</v>
      </c>
      <c r="Y2288">
        <v>1.0376799999999999</v>
      </c>
      <c r="Z2288">
        <v>4</v>
      </c>
      <c r="AA2288" t="b">
        <v>0</v>
      </c>
      <c r="AB2288" t="s">
        <v>68</v>
      </c>
      <c r="AC2288" t="s">
        <v>3207</v>
      </c>
      <c r="AD2288" t="b">
        <v>0</v>
      </c>
      <c r="AE2288" t="b">
        <v>0</v>
      </c>
      <c r="AF2288" t="s">
        <v>68</v>
      </c>
      <c r="AG2288">
        <v>61146261.435954198</v>
      </c>
      <c r="AH2288">
        <v>3.9548773305700049E-4</v>
      </c>
      <c r="AI2288">
        <v>21131934.536876399</v>
      </c>
      <c r="AJ2288">
        <v>3.9324287270575502E-4</v>
      </c>
      <c r="AS2288">
        <v>3175824.2465999997</v>
      </c>
      <c r="AT2288">
        <v>1.807331040768167E-3</v>
      </c>
      <c r="BE2288">
        <v>3175824.2465999997</v>
      </c>
      <c r="BF2288">
        <v>7.9564827498179308E-3</v>
      </c>
      <c r="BK2288">
        <v>13761905.068599999</v>
      </c>
      <c r="BL2288">
        <v>5.2955996146223164E-3</v>
      </c>
    </row>
    <row r="2289" spans="1:84" x14ac:dyDescent="0.3">
      <c r="A2289" t="s">
        <v>8786</v>
      </c>
      <c r="B2289" t="s">
        <v>49</v>
      </c>
      <c r="C2289" t="s">
        <v>2424</v>
      </c>
      <c r="D2289" t="s">
        <v>396</v>
      </c>
      <c r="E2289" t="s">
        <v>829</v>
      </c>
      <c r="F2289" t="s">
        <v>3250</v>
      </c>
      <c r="G2289" t="s">
        <v>53</v>
      </c>
      <c r="H2289" t="s">
        <v>8787</v>
      </c>
      <c r="I2289" t="s">
        <v>4030</v>
      </c>
      <c r="J2289" t="s">
        <v>68</v>
      </c>
      <c r="K2289" t="s">
        <v>5727</v>
      </c>
      <c r="L2289" t="s">
        <v>107</v>
      </c>
      <c r="M2289" t="s">
        <v>5728</v>
      </c>
      <c r="N2289" t="s">
        <v>3470</v>
      </c>
      <c r="O2289" t="s">
        <v>63</v>
      </c>
      <c r="P2289" t="s">
        <v>68</v>
      </c>
      <c r="Q2289" t="s">
        <v>107</v>
      </c>
      <c r="R2289">
        <v>5.7149999999999996E-3</v>
      </c>
      <c r="S2289" t="s">
        <v>3201</v>
      </c>
      <c r="T2289" t="s">
        <v>3194</v>
      </c>
      <c r="U2289" t="s">
        <v>3201</v>
      </c>
      <c r="V2289" t="s">
        <v>55</v>
      </c>
      <c r="X2289" t="s">
        <v>55</v>
      </c>
      <c r="Y2289">
        <v>0.98068</v>
      </c>
      <c r="Z2289">
        <v>4</v>
      </c>
      <c r="AA2289" t="b">
        <v>0</v>
      </c>
      <c r="AB2289" t="s">
        <v>68</v>
      </c>
      <c r="AC2289" t="s">
        <v>3470</v>
      </c>
      <c r="AD2289" t="b">
        <v>0</v>
      </c>
      <c r="AE2289" t="b">
        <v>0</v>
      </c>
      <c r="AF2289" t="s">
        <v>107</v>
      </c>
      <c r="AG2289">
        <v>49482971.205282502</v>
      </c>
      <c r="AH2289">
        <v>3.2005077084557189E-4</v>
      </c>
      <c r="AI2289">
        <v>24618883.5625</v>
      </c>
      <c r="AJ2289">
        <v>4.5813129309253534E-4</v>
      </c>
      <c r="AK2289">
        <v>24373679.482217498</v>
      </c>
      <c r="AL2289">
        <v>2.9266112350413058E-3</v>
      </c>
      <c r="AO2289">
        <v>8862798.0824999996</v>
      </c>
      <c r="AP2289">
        <v>2.2300125021013865E-3</v>
      </c>
    </row>
    <row r="2290" spans="1:84" x14ac:dyDescent="0.3">
      <c r="A2290" t="s">
        <v>8788</v>
      </c>
      <c r="B2290" t="s">
        <v>49</v>
      </c>
      <c r="D2290" t="s">
        <v>346</v>
      </c>
      <c r="E2290" t="s">
        <v>3818</v>
      </c>
      <c r="F2290" t="s">
        <v>3864</v>
      </c>
      <c r="H2290" t="s">
        <v>8311</v>
      </c>
      <c r="R2290">
        <v>0</v>
      </c>
      <c r="S2290" t="s">
        <v>3194</v>
      </c>
      <c r="T2290" t="s">
        <v>3194</v>
      </c>
      <c r="U2290" t="s">
        <v>3194</v>
      </c>
      <c r="V2290" t="s">
        <v>55</v>
      </c>
      <c r="W2290" t="s">
        <v>55</v>
      </c>
      <c r="X2290" t="s">
        <v>55</v>
      </c>
      <c r="Y2290">
        <v>-5.8069474499999996E-2</v>
      </c>
      <c r="Z2290">
        <v>2</v>
      </c>
      <c r="AA2290" t="b">
        <v>0</v>
      </c>
      <c r="AD2290" t="b">
        <v>0</v>
      </c>
      <c r="AE2290" t="b">
        <v>0</v>
      </c>
      <c r="AG2290">
        <v>-151444.85617721634</v>
      </c>
      <c r="AH2290">
        <v>-9.7952976103707565E-7</v>
      </c>
    </row>
    <row r="2291" spans="1:84" x14ac:dyDescent="0.3">
      <c r="A2291" t="s">
        <v>8789</v>
      </c>
      <c r="B2291" t="s">
        <v>49</v>
      </c>
      <c r="C2291" t="s">
        <v>1118</v>
      </c>
      <c r="D2291" t="s">
        <v>512</v>
      </c>
      <c r="E2291" t="s">
        <v>513</v>
      </c>
      <c r="F2291" t="s">
        <v>3250</v>
      </c>
      <c r="G2291" t="s">
        <v>53</v>
      </c>
      <c r="H2291" t="s">
        <v>5311</v>
      </c>
      <c r="I2291" t="s">
        <v>4095</v>
      </c>
      <c r="J2291" t="s">
        <v>56</v>
      </c>
      <c r="K2291" t="s">
        <v>4096</v>
      </c>
      <c r="L2291" t="s">
        <v>62</v>
      </c>
      <c r="M2291" t="s">
        <v>4097</v>
      </c>
      <c r="N2291" t="s">
        <v>3215</v>
      </c>
      <c r="O2291" t="s">
        <v>62</v>
      </c>
      <c r="P2291" t="s">
        <v>56</v>
      </c>
      <c r="Q2291" t="s">
        <v>62</v>
      </c>
      <c r="R2291">
        <v>3.59E-4</v>
      </c>
      <c r="S2291" t="s">
        <v>3194</v>
      </c>
      <c r="T2291" t="s">
        <v>3208</v>
      </c>
      <c r="U2291" t="s">
        <v>3194</v>
      </c>
      <c r="V2291" t="s">
        <v>55</v>
      </c>
      <c r="X2291" t="s">
        <v>55</v>
      </c>
      <c r="Y2291">
        <v>1.0094400000000001</v>
      </c>
      <c r="Z2291">
        <v>5</v>
      </c>
      <c r="AA2291" t="b">
        <v>0</v>
      </c>
      <c r="AB2291" t="s">
        <v>56</v>
      </c>
      <c r="AC2291" t="s">
        <v>3215</v>
      </c>
      <c r="AD2291" t="b">
        <v>0</v>
      </c>
      <c r="AE2291" t="b">
        <v>0</v>
      </c>
      <c r="AF2291" t="s">
        <v>62</v>
      </c>
      <c r="AG2291">
        <v>359063494.74758643</v>
      </c>
      <c r="AH2291">
        <v>2.3223857718592694E-3</v>
      </c>
      <c r="AI2291">
        <v>91915536.084765002</v>
      </c>
      <c r="AJ2291">
        <v>1.7104505691699554E-3</v>
      </c>
    </row>
    <row r="2292" spans="1:84" x14ac:dyDescent="0.3">
      <c r="A2292" t="s">
        <v>8790</v>
      </c>
      <c r="B2292" t="s">
        <v>49</v>
      </c>
      <c r="C2292" t="s">
        <v>2143</v>
      </c>
      <c r="D2292" t="s">
        <v>775</v>
      </c>
      <c r="E2292" t="s">
        <v>1972</v>
      </c>
      <c r="F2292" t="s">
        <v>3244</v>
      </c>
      <c r="G2292" t="s">
        <v>53</v>
      </c>
      <c r="H2292" t="s">
        <v>6008</v>
      </c>
      <c r="I2292" t="s">
        <v>5946</v>
      </c>
      <c r="J2292" t="s">
        <v>63</v>
      </c>
      <c r="K2292" t="s">
        <v>3256</v>
      </c>
      <c r="L2292" t="s">
        <v>55</v>
      </c>
      <c r="M2292" t="s">
        <v>8791</v>
      </c>
      <c r="N2292" t="s">
        <v>3470</v>
      </c>
      <c r="O2292" t="s">
        <v>63</v>
      </c>
      <c r="P2292" t="s">
        <v>63</v>
      </c>
      <c r="Q2292" t="s">
        <v>63</v>
      </c>
      <c r="R2292">
        <v>-1.2390000000000001E-3</v>
      </c>
      <c r="S2292" t="s">
        <v>3194</v>
      </c>
      <c r="U2292" t="s">
        <v>3194</v>
      </c>
      <c r="W2292" t="s">
        <v>55</v>
      </c>
      <c r="Y2292">
        <v>1.02078</v>
      </c>
      <c r="Z2292">
        <v>3</v>
      </c>
      <c r="AA2292" t="b">
        <v>0</v>
      </c>
      <c r="AB2292" t="s">
        <v>63</v>
      </c>
      <c r="AC2292" t="s">
        <v>3470</v>
      </c>
      <c r="AD2292" t="b">
        <v>0</v>
      </c>
      <c r="AE2292" t="b">
        <v>0</v>
      </c>
      <c r="AG2292">
        <v>20423271.232000001</v>
      </c>
      <c r="AH2292">
        <v>1.3209561879121758E-4</v>
      </c>
    </row>
    <row r="2293" spans="1:84" x14ac:dyDescent="0.3">
      <c r="A2293" t="s">
        <v>8792</v>
      </c>
      <c r="B2293" t="s">
        <v>49</v>
      </c>
      <c r="D2293" t="s">
        <v>346</v>
      </c>
      <c r="E2293" t="s">
        <v>3818</v>
      </c>
      <c r="F2293" t="s">
        <v>3819</v>
      </c>
      <c r="H2293" t="s">
        <v>8793</v>
      </c>
      <c r="R2293">
        <v>0</v>
      </c>
      <c r="S2293" t="s">
        <v>3194</v>
      </c>
      <c r="T2293" t="s">
        <v>3194</v>
      </c>
      <c r="U2293" t="s">
        <v>3194</v>
      </c>
      <c r="V2293" t="s">
        <v>55</v>
      </c>
      <c r="W2293" t="s">
        <v>55</v>
      </c>
      <c r="X2293" t="s">
        <v>55</v>
      </c>
      <c r="Y2293">
        <v>2.9526375999999999E-3</v>
      </c>
      <c r="Z2293">
        <v>2</v>
      </c>
      <c r="AA2293" t="b">
        <v>0</v>
      </c>
      <c r="AD2293" t="b">
        <v>0</v>
      </c>
      <c r="AE2293" t="b">
        <v>0</v>
      </c>
      <c r="AG2293">
        <v>738159.4</v>
      </c>
      <c r="AH2293">
        <v>4.774339115507365E-6</v>
      </c>
    </row>
    <row r="2294" spans="1:84" x14ac:dyDescent="0.3">
      <c r="A2294" t="s">
        <v>8794</v>
      </c>
      <c r="B2294" t="s">
        <v>3210</v>
      </c>
      <c r="C2294" t="s">
        <v>1705</v>
      </c>
      <c r="D2294" t="s">
        <v>84</v>
      </c>
      <c r="E2294" t="s">
        <v>85</v>
      </c>
      <c r="F2294" t="s">
        <v>3375</v>
      </c>
      <c r="G2294" t="s">
        <v>53</v>
      </c>
      <c r="H2294" t="s">
        <v>5719</v>
      </c>
      <c r="I2294" t="s">
        <v>4071</v>
      </c>
      <c r="J2294" t="s">
        <v>55</v>
      </c>
      <c r="K2294" t="s">
        <v>8795</v>
      </c>
      <c r="L2294" t="s">
        <v>48</v>
      </c>
      <c r="M2294" t="s">
        <v>4071</v>
      </c>
      <c r="N2294" t="s">
        <v>3237</v>
      </c>
      <c r="O2294" t="s">
        <v>48</v>
      </c>
      <c r="P2294" t="s">
        <v>48</v>
      </c>
      <c r="Q2294" t="s">
        <v>48</v>
      </c>
      <c r="R2294">
        <v>2.0579999999999999E-3</v>
      </c>
      <c r="S2294" t="s">
        <v>3194</v>
      </c>
      <c r="T2294" t="s">
        <v>3208</v>
      </c>
      <c r="U2294" t="s">
        <v>3194</v>
      </c>
      <c r="Y2294">
        <v>0.85140625000000003</v>
      </c>
      <c r="Z2294">
        <v>2</v>
      </c>
      <c r="AA2294" t="b">
        <v>0</v>
      </c>
      <c r="AC2294" t="s">
        <v>3237</v>
      </c>
      <c r="AD2294" t="b">
        <v>0</v>
      </c>
      <c r="AE2294" t="b">
        <v>0</v>
      </c>
      <c r="AF2294" t="s">
        <v>48</v>
      </c>
      <c r="CC2294">
        <v>4532694.1472399998</v>
      </c>
      <c r="CD2294">
        <v>1.9741478307766177E-2</v>
      </c>
    </row>
    <row r="2295" spans="1:84" x14ac:dyDescent="0.3">
      <c r="A2295" t="s">
        <v>8796</v>
      </c>
      <c r="B2295" t="s">
        <v>49</v>
      </c>
      <c r="C2295" t="s">
        <v>1759</v>
      </c>
      <c r="D2295" t="s">
        <v>1760</v>
      </c>
      <c r="E2295" t="s">
        <v>1761</v>
      </c>
      <c r="F2295" t="s">
        <v>3294</v>
      </c>
      <c r="G2295" t="s">
        <v>53</v>
      </c>
      <c r="H2295" t="s">
        <v>8797</v>
      </c>
      <c r="I2295" t="s">
        <v>4357</v>
      </c>
      <c r="J2295" t="s">
        <v>63</v>
      </c>
      <c r="K2295" t="s">
        <v>4357</v>
      </c>
      <c r="L2295" t="s">
        <v>63</v>
      </c>
      <c r="M2295" t="s">
        <v>4357</v>
      </c>
      <c r="N2295" t="s">
        <v>3207</v>
      </c>
      <c r="O2295" t="s">
        <v>63</v>
      </c>
      <c r="P2295" t="s">
        <v>68</v>
      </c>
      <c r="Q2295" t="s">
        <v>63</v>
      </c>
      <c r="R2295">
        <v>6.7900000000000009E-3</v>
      </c>
      <c r="S2295" t="s">
        <v>3194</v>
      </c>
      <c r="T2295" t="s">
        <v>3194</v>
      </c>
      <c r="Y2295">
        <v>0.91599999999999993</v>
      </c>
      <c r="Z2295">
        <v>4</v>
      </c>
      <c r="AA2295" t="b">
        <v>0</v>
      </c>
      <c r="AB2295" t="s">
        <v>63</v>
      </c>
      <c r="AC2295" t="s">
        <v>3207</v>
      </c>
      <c r="AD2295" t="b">
        <v>0</v>
      </c>
      <c r="AE2295" t="b">
        <v>0</v>
      </c>
      <c r="AF2295" t="s">
        <v>63</v>
      </c>
      <c r="BC2295">
        <v>4595702.0549999997</v>
      </c>
      <c r="BD2295">
        <v>4.2065008204953541E-3</v>
      </c>
    </row>
    <row r="2296" spans="1:84" x14ac:dyDescent="0.3">
      <c r="A2296" t="s">
        <v>8798</v>
      </c>
      <c r="B2296" t="s">
        <v>49</v>
      </c>
      <c r="C2296" t="s">
        <v>1469</v>
      </c>
      <c r="D2296" t="s">
        <v>1470</v>
      </c>
      <c r="E2296" t="s">
        <v>1471</v>
      </c>
      <c r="F2296" t="s">
        <v>3196</v>
      </c>
      <c r="G2296" t="s">
        <v>53</v>
      </c>
      <c r="H2296" t="s">
        <v>8799</v>
      </c>
      <c r="I2296" t="s">
        <v>3796</v>
      </c>
      <c r="J2296" t="s">
        <v>63</v>
      </c>
      <c r="K2296" t="s">
        <v>4697</v>
      </c>
      <c r="L2296" t="s">
        <v>55</v>
      </c>
      <c r="M2296" t="s">
        <v>3796</v>
      </c>
      <c r="N2296" t="s">
        <v>3215</v>
      </c>
      <c r="O2296" t="s">
        <v>63</v>
      </c>
      <c r="P2296" t="s">
        <v>63</v>
      </c>
      <c r="Q2296" t="s">
        <v>62</v>
      </c>
      <c r="R2296">
        <v>6.2719999999999998E-3</v>
      </c>
      <c r="S2296" t="s">
        <v>3208</v>
      </c>
      <c r="U2296" t="s">
        <v>3208</v>
      </c>
      <c r="Y2296">
        <v>0.89888000000000001</v>
      </c>
      <c r="Z2296">
        <v>4</v>
      </c>
      <c r="AA2296" t="b">
        <v>0</v>
      </c>
      <c r="AB2296" t="s">
        <v>63</v>
      </c>
      <c r="AC2296" t="s">
        <v>3215</v>
      </c>
      <c r="AD2296" t="b">
        <v>0</v>
      </c>
      <c r="AE2296" t="b">
        <v>0</v>
      </c>
      <c r="AG2296">
        <v>24861794.382674303</v>
      </c>
      <c r="AH2296">
        <v>1.6080353024414942E-4</v>
      </c>
      <c r="AI2296">
        <v>24113113.807890002</v>
      </c>
      <c r="AJ2296">
        <v>4.4871945477345266E-4</v>
      </c>
      <c r="AK2296">
        <v>5573109.5621157</v>
      </c>
      <c r="AL2296">
        <v>6.6917779363200351E-4</v>
      </c>
      <c r="BM2296">
        <v>722490.30136000004</v>
      </c>
      <c r="BN2296">
        <v>1.3247585591726213E-3</v>
      </c>
      <c r="BO2296">
        <v>1083735.4520400001</v>
      </c>
      <c r="BP2296">
        <v>2.79241279264079E-3</v>
      </c>
      <c r="BQ2296">
        <v>90311.287670000005</v>
      </c>
      <c r="BR2296">
        <v>2.7745634518595579E-3</v>
      </c>
      <c r="BS2296">
        <v>4515564.3835000005</v>
      </c>
      <c r="BT2296">
        <v>9.3189102508585626E-4</v>
      </c>
      <c r="BU2296">
        <v>451556.43835000001</v>
      </c>
      <c r="BV2296">
        <v>1.806997774088364E-3</v>
      </c>
    </row>
    <row r="2297" spans="1:84" x14ac:dyDescent="0.3">
      <c r="A2297" t="s">
        <v>8800</v>
      </c>
      <c r="B2297" t="s">
        <v>49</v>
      </c>
      <c r="C2297" t="s">
        <v>1808</v>
      </c>
      <c r="D2297" t="s">
        <v>391</v>
      </c>
      <c r="E2297" t="s">
        <v>392</v>
      </c>
      <c r="F2297" t="s">
        <v>3319</v>
      </c>
      <c r="G2297" t="s">
        <v>72</v>
      </c>
      <c r="H2297" t="s">
        <v>8801</v>
      </c>
      <c r="I2297" t="s">
        <v>3256</v>
      </c>
      <c r="J2297" t="s">
        <v>55</v>
      </c>
      <c r="K2297" t="s">
        <v>4035</v>
      </c>
      <c r="L2297" t="s">
        <v>54</v>
      </c>
      <c r="M2297" t="s">
        <v>4332</v>
      </c>
      <c r="N2297" t="s">
        <v>3409</v>
      </c>
      <c r="O2297" t="s">
        <v>76</v>
      </c>
      <c r="P2297" t="s">
        <v>76</v>
      </c>
      <c r="Q2297" t="s">
        <v>54</v>
      </c>
      <c r="R2297">
        <v>9.7219999999999997E-3</v>
      </c>
      <c r="S2297" t="s">
        <v>3194</v>
      </c>
      <c r="T2297" t="s">
        <v>3194</v>
      </c>
      <c r="U2297" t="s">
        <v>3194</v>
      </c>
      <c r="V2297" t="s">
        <v>55</v>
      </c>
      <c r="W2297" t="s">
        <v>55</v>
      </c>
      <c r="X2297" t="s">
        <v>55</v>
      </c>
      <c r="Y2297">
        <v>1.01908</v>
      </c>
      <c r="Z2297">
        <v>4</v>
      </c>
      <c r="AA2297" t="b">
        <v>0</v>
      </c>
      <c r="AC2297" t="s">
        <v>3409</v>
      </c>
      <c r="AD2297" t="b">
        <v>0</v>
      </c>
      <c r="AE2297" t="b">
        <v>0</v>
      </c>
      <c r="AF2297" t="s">
        <v>54</v>
      </c>
      <c r="AG2297">
        <v>110810319.82532999</v>
      </c>
      <c r="AH2297">
        <v>7.167097571933029E-4</v>
      </c>
      <c r="AI2297">
        <v>46759294.700069994</v>
      </c>
      <c r="AJ2297">
        <v>8.7014084495969112E-4</v>
      </c>
      <c r="AK2297">
        <v>4706624.8494599992</v>
      </c>
      <c r="AL2297">
        <v>5.6513671534918531E-4</v>
      </c>
      <c r="BK2297">
        <v>2046358.6301999998</v>
      </c>
      <c r="BL2297">
        <v>7.8744155837783209E-4</v>
      </c>
    </row>
    <row r="2298" spans="1:84" x14ac:dyDescent="0.3">
      <c r="A2298" t="s">
        <v>8802</v>
      </c>
      <c r="B2298" t="s">
        <v>3210</v>
      </c>
      <c r="C2298" t="s">
        <v>1472</v>
      </c>
      <c r="D2298" t="s">
        <v>942</v>
      </c>
      <c r="E2298" t="s">
        <v>943</v>
      </c>
      <c r="F2298" t="s">
        <v>3188</v>
      </c>
      <c r="G2298" t="s">
        <v>53</v>
      </c>
      <c r="H2298" t="s">
        <v>5453</v>
      </c>
      <c r="I2298" t="s">
        <v>7726</v>
      </c>
      <c r="J2298" t="s">
        <v>107</v>
      </c>
      <c r="K2298" t="s">
        <v>3257</v>
      </c>
      <c r="L2298" t="s">
        <v>55</v>
      </c>
      <c r="M2298" t="s">
        <v>7726</v>
      </c>
      <c r="N2298" t="s">
        <v>3498</v>
      </c>
      <c r="O2298" t="s">
        <v>107</v>
      </c>
      <c r="P2298" t="s">
        <v>107</v>
      </c>
      <c r="Q2298" t="s">
        <v>107</v>
      </c>
      <c r="R2298">
        <v>3.8040000000000001E-3</v>
      </c>
      <c r="S2298" t="s">
        <v>3194</v>
      </c>
      <c r="U2298" t="s">
        <v>3194</v>
      </c>
      <c r="Y2298">
        <v>0.98706999999999989</v>
      </c>
      <c r="Z2298">
        <v>3</v>
      </c>
      <c r="AA2298" t="b">
        <v>0</v>
      </c>
      <c r="AB2298" t="s">
        <v>107</v>
      </c>
      <c r="AC2298" t="s">
        <v>3498</v>
      </c>
      <c r="AD2298" t="b">
        <v>0</v>
      </c>
      <c r="AE2298" t="b">
        <v>0</v>
      </c>
      <c r="CC2298">
        <v>198658.99999999997</v>
      </c>
      <c r="CD2298">
        <v>8.6522986368505698E-4</v>
      </c>
    </row>
    <row r="2299" spans="1:84" x14ac:dyDescent="0.3">
      <c r="A2299" t="s">
        <v>8803</v>
      </c>
      <c r="B2299" t="s">
        <v>49</v>
      </c>
      <c r="C2299" t="s">
        <v>2152</v>
      </c>
      <c r="D2299" t="s">
        <v>675</v>
      </c>
      <c r="E2299" t="s">
        <v>676</v>
      </c>
      <c r="F2299" t="s">
        <v>3271</v>
      </c>
      <c r="G2299" t="s">
        <v>53</v>
      </c>
      <c r="H2299" t="s">
        <v>6882</v>
      </c>
      <c r="I2299" t="s">
        <v>3853</v>
      </c>
      <c r="J2299" t="s">
        <v>107</v>
      </c>
      <c r="K2299" t="s">
        <v>4629</v>
      </c>
      <c r="L2299" t="s">
        <v>108</v>
      </c>
      <c r="M2299" t="s">
        <v>5866</v>
      </c>
      <c r="N2299" t="s">
        <v>3581</v>
      </c>
      <c r="O2299" t="s">
        <v>108</v>
      </c>
      <c r="P2299" t="s">
        <v>107</v>
      </c>
      <c r="Q2299" t="s">
        <v>129</v>
      </c>
      <c r="R2299">
        <v>2.1489999999999999E-3</v>
      </c>
      <c r="S2299" t="s">
        <v>3208</v>
      </c>
      <c r="W2299" t="s">
        <v>55</v>
      </c>
      <c r="Y2299">
        <v>0.86679000000000006</v>
      </c>
      <c r="Z2299">
        <v>3</v>
      </c>
      <c r="AA2299" t="b">
        <v>0</v>
      </c>
      <c r="AB2299" t="s">
        <v>107</v>
      </c>
      <c r="AC2299" t="s">
        <v>3581</v>
      </c>
      <c r="AD2299" t="b">
        <v>0</v>
      </c>
      <c r="AE2299" t="b">
        <v>0</v>
      </c>
      <c r="AF2299" t="s">
        <v>108</v>
      </c>
      <c r="BA2299">
        <v>2966857.2329000002</v>
      </c>
      <c r="BB2299">
        <v>4.270669777377869E-3</v>
      </c>
    </row>
    <row r="2300" spans="1:84" x14ac:dyDescent="0.3">
      <c r="A2300" t="s">
        <v>8804</v>
      </c>
      <c r="B2300" t="s">
        <v>49</v>
      </c>
      <c r="C2300" t="s">
        <v>2150</v>
      </c>
      <c r="D2300" t="s">
        <v>468</v>
      </c>
      <c r="E2300" t="s">
        <v>469</v>
      </c>
      <c r="F2300" t="s">
        <v>3360</v>
      </c>
      <c r="G2300" t="s">
        <v>53</v>
      </c>
      <c r="H2300" t="s">
        <v>6617</v>
      </c>
      <c r="I2300" t="s">
        <v>3911</v>
      </c>
      <c r="J2300" t="s">
        <v>56</v>
      </c>
      <c r="K2300" t="s">
        <v>3912</v>
      </c>
      <c r="L2300" t="s">
        <v>56</v>
      </c>
      <c r="M2300" t="s">
        <v>3756</v>
      </c>
      <c r="N2300" t="s">
        <v>3193</v>
      </c>
      <c r="O2300" t="s">
        <v>56</v>
      </c>
      <c r="P2300" t="s">
        <v>54</v>
      </c>
      <c r="Q2300" t="s">
        <v>56</v>
      </c>
      <c r="R2300">
        <v>1.1329000000000001E-2</v>
      </c>
      <c r="S2300" t="s">
        <v>3194</v>
      </c>
      <c r="T2300" t="s">
        <v>3208</v>
      </c>
      <c r="U2300" t="s">
        <v>3194</v>
      </c>
      <c r="X2300" t="s">
        <v>3389</v>
      </c>
      <c r="Y2300">
        <v>0.94436000000000009</v>
      </c>
      <c r="Z2300">
        <v>5</v>
      </c>
      <c r="AA2300" t="b">
        <v>0</v>
      </c>
      <c r="AB2300" t="s">
        <v>56</v>
      </c>
      <c r="AC2300" t="s">
        <v>3193</v>
      </c>
      <c r="AD2300" t="b">
        <v>0</v>
      </c>
      <c r="AE2300" t="b">
        <v>0</v>
      </c>
      <c r="AF2300" t="s">
        <v>56</v>
      </c>
      <c r="BC2300">
        <v>4747484.9315000009</v>
      </c>
      <c r="BD2300">
        <v>4.3454294949162205E-3</v>
      </c>
    </row>
    <row r="2301" spans="1:84" x14ac:dyDescent="0.3">
      <c r="A2301" t="s">
        <v>8805</v>
      </c>
      <c r="B2301" t="s">
        <v>49</v>
      </c>
      <c r="C2301" t="s">
        <v>1049</v>
      </c>
      <c r="D2301" t="s">
        <v>65</v>
      </c>
      <c r="E2301" t="s">
        <v>1050</v>
      </c>
      <c r="F2301" t="s">
        <v>3500</v>
      </c>
      <c r="G2301" t="s">
        <v>67</v>
      </c>
      <c r="H2301" t="s">
        <v>8806</v>
      </c>
      <c r="I2301" t="s">
        <v>4014</v>
      </c>
      <c r="J2301" t="s">
        <v>62</v>
      </c>
      <c r="K2301" t="s">
        <v>7672</v>
      </c>
      <c r="L2301" t="s">
        <v>55</v>
      </c>
      <c r="M2301" t="s">
        <v>5429</v>
      </c>
      <c r="N2301" t="s">
        <v>3470</v>
      </c>
      <c r="O2301" t="s">
        <v>63</v>
      </c>
      <c r="P2301" t="s">
        <v>63</v>
      </c>
      <c r="Q2301" t="s">
        <v>62</v>
      </c>
      <c r="R2301">
        <v>1.6031999999999998E-2</v>
      </c>
      <c r="S2301" t="s">
        <v>3194</v>
      </c>
      <c r="Y2301">
        <v>0.91498999999999997</v>
      </c>
      <c r="AA2301" t="b">
        <v>0</v>
      </c>
      <c r="AB2301" t="s">
        <v>62</v>
      </c>
      <c r="AC2301" t="s">
        <v>3470</v>
      </c>
      <c r="AD2301" t="b">
        <v>0</v>
      </c>
      <c r="AE2301" t="b">
        <v>0</v>
      </c>
      <c r="AG2301">
        <v>45161335.739474498</v>
      </c>
      <c r="AH2301">
        <v>2.9209887692215774E-4</v>
      </c>
      <c r="AI2301">
        <v>18988973.08295</v>
      </c>
      <c r="AJ2301">
        <v>3.5336463454591435E-4</v>
      </c>
      <c r="AK2301">
        <v>5524401.7300835997</v>
      </c>
      <c r="AL2301">
        <v>6.633293172637289E-4</v>
      </c>
      <c r="CE2301">
        <v>4631456.8494999995</v>
      </c>
      <c r="CF2301">
        <v>1.9851891422051147E-2</v>
      </c>
    </row>
    <row r="2302" spans="1:84" x14ac:dyDescent="0.3">
      <c r="A2302" t="s">
        <v>8807</v>
      </c>
      <c r="B2302" t="s">
        <v>49</v>
      </c>
      <c r="C2302" t="s">
        <v>1460</v>
      </c>
      <c r="D2302" t="s">
        <v>746</v>
      </c>
      <c r="E2302" t="s">
        <v>747</v>
      </c>
      <c r="F2302" t="s">
        <v>3346</v>
      </c>
      <c r="G2302" t="s">
        <v>53</v>
      </c>
      <c r="H2302" t="s">
        <v>4062</v>
      </c>
      <c r="I2302" t="s">
        <v>4232</v>
      </c>
      <c r="J2302" t="s">
        <v>54</v>
      </c>
      <c r="K2302" t="s">
        <v>3336</v>
      </c>
      <c r="L2302" t="s">
        <v>56</v>
      </c>
      <c r="M2302" t="s">
        <v>4232</v>
      </c>
      <c r="N2302" t="s">
        <v>3193</v>
      </c>
      <c r="O2302" t="s">
        <v>54</v>
      </c>
      <c r="P2302" t="s">
        <v>54</v>
      </c>
      <c r="Q2302" t="s">
        <v>56</v>
      </c>
      <c r="R2302">
        <v>1.0640000000000001E-3</v>
      </c>
      <c r="S2302" t="s">
        <v>3194</v>
      </c>
      <c r="T2302" t="s">
        <v>3194</v>
      </c>
      <c r="U2302" t="s">
        <v>3194</v>
      </c>
      <c r="V2302" t="s">
        <v>55</v>
      </c>
      <c r="X2302" t="s">
        <v>55</v>
      </c>
      <c r="Y2302">
        <v>1.0118800000000001</v>
      </c>
      <c r="Z2302">
        <v>4</v>
      </c>
      <c r="AA2302" t="b">
        <v>0</v>
      </c>
      <c r="AB2302" t="s">
        <v>54</v>
      </c>
      <c r="AC2302" t="s">
        <v>3193</v>
      </c>
      <c r="AD2302" t="b">
        <v>0</v>
      </c>
      <c r="AE2302" t="b">
        <v>0</v>
      </c>
      <c r="AF2302" t="s">
        <v>56</v>
      </c>
      <c r="AG2302">
        <v>3060.4290411000002</v>
      </c>
      <c r="AH2302">
        <v>1.9794540421971769E-8</v>
      </c>
    </row>
    <row r="2303" spans="1:84" x14ac:dyDescent="0.3">
      <c r="A2303" t="s">
        <v>8808</v>
      </c>
      <c r="B2303" t="s">
        <v>49</v>
      </c>
      <c r="C2303" t="s">
        <v>8809</v>
      </c>
      <c r="E2303" t="s">
        <v>8810</v>
      </c>
      <c r="F2303" t="s">
        <v>3808</v>
      </c>
      <c r="O2303" t="s">
        <v>54</v>
      </c>
      <c r="P2303" t="s">
        <v>54</v>
      </c>
      <c r="Q2303" t="s">
        <v>56</v>
      </c>
      <c r="R2303">
        <v>1.8184179941299998E-3</v>
      </c>
      <c r="Y2303">
        <v>104223.84</v>
      </c>
      <c r="AA2303" t="b">
        <v>0</v>
      </c>
      <c r="AD2303" t="b">
        <v>0</v>
      </c>
      <c r="AE2303" t="b">
        <v>0</v>
      </c>
      <c r="BG2303">
        <v>1459133.76</v>
      </c>
      <c r="BH2303">
        <v>1.2298967407107043E-2</v>
      </c>
      <c r="BI2303">
        <v>1459133.76</v>
      </c>
      <c r="BJ2303">
        <v>0.10041218212941277</v>
      </c>
    </row>
    <row r="2304" spans="1:84" x14ac:dyDescent="0.3">
      <c r="A2304" t="s">
        <v>8811</v>
      </c>
      <c r="B2304" t="s">
        <v>49</v>
      </c>
      <c r="C2304" t="s">
        <v>8812</v>
      </c>
      <c r="D2304" t="s">
        <v>8813</v>
      </c>
      <c r="E2304" t="s">
        <v>8814</v>
      </c>
      <c r="F2304" t="s">
        <v>3998</v>
      </c>
      <c r="R2304">
        <v>0</v>
      </c>
      <c r="Y2304">
        <v>128</v>
      </c>
      <c r="AA2304" t="b">
        <v>0</v>
      </c>
      <c r="AD2304" t="b">
        <v>0</v>
      </c>
      <c r="AE2304" t="b">
        <v>0</v>
      </c>
      <c r="AG2304">
        <v>36270976</v>
      </c>
      <c r="AH2304">
        <v>2.3459694406713355E-4</v>
      </c>
      <c r="AI2304">
        <v>7444864</v>
      </c>
      <c r="AJ2304">
        <v>1.3854101720572551E-4</v>
      </c>
      <c r="AK2304">
        <v>3118720</v>
      </c>
      <c r="AL2304">
        <v>3.7447284057407442E-4</v>
      </c>
      <c r="AO2304">
        <v>1467392</v>
      </c>
      <c r="AP2304">
        <v>3.6921776565629642E-4</v>
      </c>
    </row>
    <row r="2305" spans="1:82" x14ac:dyDescent="0.3">
      <c r="A2305" t="s">
        <v>8815</v>
      </c>
      <c r="B2305" t="s">
        <v>49</v>
      </c>
      <c r="C2305" t="s">
        <v>2166</v>
      </c>
      <c r="D2305" t="s">
        <v>1191</v>
      </c>
      <c r="E2305" t="s">
        <v>1192</v>
      </c>
      <c r="F2305" t="s">
        <v>3196</v>
      </c>
      <c r="G2305" t="s">
        <v>53</v>
      </c>
      <c r="H2305" t="s">
        <v>8816</v>
      </c>
      <c r="I2305" t="s">
        <v>3837</v>
      </c>
      <c r="J2305" t="s">
        <v>68</v>
      </c>
      <c r="K2305" t="s">
        <v>5758</v>
      </c>
      <c r="L2305" t="s">
        <v>55</v>
      </c>
      <c r="M2305" t="s">
        <v>8817</v>
      </c>
      <c r="N2305" t="s">
        <v>3207</v>
      </c>
      <c r="O2305" t="s">
        <v>68</v>
      </c>
      <c r="P2305" t="s">
        <v>68</v>
      </c>
      <c r="Q2305" t="s">
        <v>68</v>
      </c>
      <c r="R2305">
        <v>2.4289999999999997E-3</v>
      </c>
      <c r="S2305" t="s">
        <v>3194</v>
      </c>
      <c r="T2305" t="s">
        <v>3194</v>
      </c>
      <c r="U2305" t="s">
        <v>3194</v>
      </c>
      <c r="Y2305">
        <v>1.0027599999999999</v>
      </c>
      <c r="Z2305">
        <v>3</v>
      </c>
      <c r="AA2305" t="b">
        <v>0</v>
      </c>
      <c r="AB2305" t="s">
        <v>68</v>
      </c>
      <c r="AC2305" t="s">
        <v>3207</v>
      </c>
      <c r="AD2305" t="b">
        <v>0</v>
      </c>
      <c r="AE2305" t="b">
        <v>0</v>
      </c>
      <c r="AG2305">
        <v>20865254.631039999</v>
      </c>
      <c r="AH2305">
        <v>1.349543219797722E-4</v>
      </c>
      <c r="AI2305">
        <v>10939065.53472</v>
      </c>
      <c r="AJ2305">
        <v>2.0356439908911732E-4</v>
      </c>
      <c r="AK2305">
        <v>2937341.67136</v>
      </c>
      <c r="AL2305">
        <v>3.5269427182009879E-4</v>
      </c>
      <c r="BC2305">
        <v>5064382.1919999998</v>
      </c>
      <c r="BD2305">
        <v>4.6354893313357015E-3</v>
      </c>
    </row>
    <row r="2306" spans="1:82" x14ac:dyDescent="0.3">
      <c r="A2306" t="s">
        <v>8818</v>
      </c>
      <c r="B2306" t="s">
        <v>49</v>
      </c>
      <c r="C2306" t="s">
        <v>3080</v>
      </c>
      <c r="D2306" t="s">
        <v>70</v>
      </c>
      <c r="E2306" t="s">
        <v>71</v>
      </c>
      <c r="F2306" t="s">
        <v>3250</v>
      </c>
      <c r="G2306" t="s">
        <v>53</v>
      </c>
      <c r="H2306" t="s">
        <v>3784</v>
      </c>
      <c r="I2306" t="s">
        <v>3406</v>
      </c>
      <c r="J2306" t="s">
        <v>62</v>
      </c>
      <c r="K2306" t="s">
        <v>3406</v>
      </c>
      <c r="L2306" t="s">
        <v>107</v>
      </c>
      <c r="M2306" t="s">
        <v>3236</v>
      </c>
      <c r="N2306" t="s">
        <v>3498</v>
      </c>
      <c r="O2306" t="s">
        <v>107</v>
      </c>
      <c r="P2306" t="s">
        <v>62</v>
      </c>
      <c r="Q2306" t="s">
        <v>107</v>
      </c>
      <c r="R2306">
        <v>3.5009999999999998E-3</v>
      </c>
      <c r="S2306" t="s">
        <v>3194</v>
      </c>
      <c r="T2306" t="s">
        <v>3194</v>
      </c>
      <c r="U2306" t="s">
        <v>3194</v>
      </c>
      <c r="V2306" t="s">
        <v>55</v>
      </c>
      <c r="X2306" t="s">
        <v>55</v>
      </c>
      <c r="Y2306">
        <v>0.98873</v>
      </c>
      <c r="Z2306">
        <v>3</v>
      </c>
      <c r="AA2306" t="b">
        <v>0</v>
      </c>
      <c r="AB2306" t="s">
        <v>62</v>
      </c>
      <c r="AD2306" t="b">
        <v>0</v>
      </c>
      <c r="AE2306" t="b">
        <v>1</v>
      </c>
      <c r="AF2306" t="s">
        <v>107</v>
      </c>
      <c r="BS2306">
        <v>8411889.9316000007</v>
      </c>
      <c r="BT2306">
        <v>1.7359878113823194E-3</v>
      </c>
    </row>
    <row r="2307" spans="1:82" x14ac:dyDescent="0.3">
      <c r="A2307" t="s">
        <v>8819</v>
      </c>
      <c r="B2307" t="s">
        <v>3210</v>
      </c>
      <c r="D2307" t="s">
        <v>346</v>
      </c>
      <c r="E2307" t="s">
        <v>3818</v>
      </c>
      <c r="F2307" t="s">
        <v>3864</v>
      </c>
      <c r="H2307" t="s">
        <v>3972</v>
      </c>
      <c r="R2307">
        <v>0</v>
      </c>
      <c r="S2307" t="s">
        <v>3194</v>
      </c>
      <c r="T2307" t="s">
        <v>3194</v>
      </c>
      <c r="U2307" t="s">
        <v>3194</v>
      </c>
      <c r="V2307" t="s">
        <v>55</v>
      </c>
      <c r="W2307" t="s">
        <v>55</v>
      </c>
      <c r="X2307" t="s">
        <v>55</v>
      </c>
      <c r="Y2307">
        <v>-3.276713770000006E-2</v>
      </c>
      <c r="Z2307">
        <v>2</v>
      </c>
      <c r="AA2307" t="b">
        <v>0</v>
      </c>
      <c r="AD2307" t="b">
        <v>0</v>
      </c>
      <c r="AE2307" t="b">
        <v>0</v>
      </c>
      <c r="AG2307">
        <v>-904711.36256960279</v>
      </c>
      <c r="AH2307">
        <v>-5.8515800876613103E-6</v>
      </c>
    </row>
    <row r="2308" spans="1:82" x14ac:dyDescent="0.3">
      <c r="A2308" t="s">
        <v>8820</v>
      </c>
      <c r="B2308" t="s">
        <v>49</v>
      </c>
      <c r="C2308" t="s">
        <v>1476</v>
      </c>
      <c r="D2308" t="s">
        <v>118</v>
      </c>
      <c r="E2308" t="s">
        <v>119</v>
      </c>
      <c r="F2308" t="s">
        <v>3254</v>
      </c>
      <c r="G2308" t="s">
        <v>53</v>
      </c>
      <c r="H2308" t="s">
        <v>8821</v>
      </c>
      <c r="I2308" t="s">
        <v>3895</v>
      </c>
      <c r="J2308" t="s">
        <v>55</v>
      </c>
      <c r="K2308" t="s">
        <v>3896</v>
      </c>
      <c r="L2308" t="s">
        <v>108</v>
      </c>
      <c r="M2308" t="s">
        <v>3897</v>
      </c>
      <c r="N2308" t="s">
        <v>3309</v>
      </c>
      <c r="O2308" t="s">
        <v>108</v>
      </c>
      <c r="P2308" t="s">
        <v>108</v>
      </c>
      <c r="Q2308" t="s">
        <v>108</v>
      </c>
      <c r="R2308">
        <v>-2.6320000000000002E-3</v>
      </c>
      <c r="S2308" t="s">
        <v>3194</v>
      </c>
      <c r="T2308" t="s">
        <v>3208</v>
      </c>
      <c r="U2308" t="s">
        <v>3194</v>
      </c>
      <c r="X2308" t="s">
        <v>55</v>
      </c>
      <c r="Y2308">
        <v>1.43567</v>
      </c>
      <c r="Z2308">
        <v>2</v>
      </c>
      <c r="AA2308" t="b">
        <v>0</v>
      </c>
      <c r="AC2308" t="s">
        <v>3309</v>
      </c>
      <c r="AD2308" t="b">
        <v>0</v>
      </c>
      <c r="AE2308" t="b">
        <v>0</v>
      </c>
      <c r="AF2308" t="s">
        <v>108</v>
      </c>
      <c r="AG2308">
        <v>292868246.60000002</v>
      </c>
      <c r="AH2308">
        <v>1.8942417117934647E-3</v>
      </c>
      <c r="AM2308">
        <v>3880504.2674500002</v>
      </c>
      <c r="AN2308">
        <v>7.2861259180566889E-3</v>
      </c>
      <c r="AO2308">
        <v>28408219.920200001</v>
      </c>
      <c r="AP2308">
        <v>7.1479328531223662E-3</v>
      </c>
    </row>
    <row r="2309" spans="1:82" x14ac:dyDescent="0.3">
      <c r="A2309" t="s">
        <v>8822</v>
      </c>
      <c r="B2309" t="s">
        <v>49</v>
      </c>
      <c r="C2309" t="s">
        <v>721</v>
      </c>
      <c r="D2309" t="s">
        <v>722</v>
      </c>
      <c r="E2309" t="s">
        <v>723</v>
      </c>
      <c r="F2309" t="s">
        <v>3265</v>
      </c>
      <c r="G2309" t="s">
        <v>128</v>
      </c>
      <c r="H2309" t="s">
        <v>7770</v>
      </c>
      <c r="I2309" t="s">
        <v>8823</v>
      </c>
      <c r="J2309" t="s">
        <v>48</v>
      </c>
      <c r="K2309" t="s">
        <v>4535</v>
      </c>
      <c r="L2309" t="s">
        <v>48</v>
      </c>
      <c r="M2309" t="s">
        <v>8824</v>
      </c>
      <c r="N2309" t="s">
        <v>3237</v>
      </c>
      <c r="O2309" t="s">
        <v>48</v>
      </c>
      <c r="P2309" t="s">
        <v>48</v>
      </c>
      <c r="Q2309" t="s">
        <v>48</v>
      </c>
      <c r="R2309">
        <v>-7.7800000000000005E-4</v>
      </c>
      <c r="T2309" t="s">
        <v>3194</v>
      </c>
      <c r="Y2309">
        <v>1.0319400000000001</v>
      </c>
      <c r="Z2309">
        <v>3</v>
      </c>
      <c r="AA2309" t="b">
        <v>0</v>
      </c>
      <c r="AB2309" t="s">
        <v>48</v>
      </c>
      <c r="AC2309" t="s">
        <v>3237</v>
      </c>
      <c r="AD2309" t="b">
        <v>0</v>
      </c>
      <c r="AE2309" t="b">
        <v>0</v>
      </c>
      <c r="AF2309" t="s">
        <v>48</v>
      </c>
      <c r="AG2309">
        <v>50070161.097599998</v>
      </c>
      <c r="AH2309">
        <v>3.2384865470523957E-4</v>
      </c>
      <c r="AI2309">
        <v>25035080.548799999</v>
      </c>
      <c r="AJ2309">
        <v>4.6587627726416822E-4</v>
      </c>
      <c r="AM2309">
        <v>1043128.3562</v>
      </c>
      <c r="AN2309">
        <v>1.9586022919034505E-3</v>
      </c>
      <c r="AO2309">
        <v>6780334.3152999999</v>
      </c>
      <c r="AP2309">
        <v>1.7060334840981689E-3</v>
      </c>
      <c r="BC2309">
        <v>5215641.7810000004</v>
      </c>
      <c r="BD2309">
        <v>4.7739390344760614E-3</v>
      </c>
      <c r="BE2309">
        <v>834502.68495999998</v>
      </c>
      <c r="BF2309">
        <v>2.0907032952687415E-3</v>
      </c>
    </row>
    <row r="2310" spans="1:82" x14ac:dyDescent="0.3">
      <c r="A2310" t="s">
        <v>8825</v>
      </c>
      <c r="B2310" t="s">
        <v>3210</v>
      </c>
      <c r="C2310" t="s">
        <v>3144</v>
      </c>
      <c r="D2310" t="s">
        <v>1191</v>
      </c>
      <c r="E2310" t="s">
        <v>1192</v>
      </c>
      <c r="F2310" t="s">
        <v>3223</v>
      </c>
      <c r="G2310" t="s">
        <v>53</v>
      </c>
      <c r="H2310" t="s">
        <v>5052</v>
      </c>
      <c r="I2310" t="s">
        <v>8826</v>
      </c>
      <c r="J2310" t="s">
        <v>68</v>
      </c>
      <c r="K2310" t="s">
        <v>8826</v>
      </c>
      <c r="L2310" t="s">
        <v>55</v>
      </c>
      <c r="M2310" t="s">
        <v>8827</v>
      </c>
      <c r="N2310" t="s">
        <v>3207</v>
      </c>
      <c r="O2310" t="s">
        <v>68</v>
      </c>
      <c r="P2310" t="s">
        <v>68</v>
      </c>
      <c r="Q2310" t="s">
        <v>68</v>
      </c>
      <c r="R2310">
        <v>1.3462E-2</v>
      </c>
      <c r="S2310" t="s">
        <v>3194</v>
      </c>
      <c r="T2310" t="s">
        <v>3194</v>
      </c>
      <c r="U2310" t="s">
        <v>3194</v>
      </c>
      <c r="Y2310">
        <v>0.98629999999999995</v>
      </c>
      <c r="Z2310">
        <v>3</v>
      </c>
      <c r="AA2310" t="b">
        <v>0</v>
      </c>
      <c r="AB2310" t="s">
        <v>68</v>
      </c>
      <c r="AC2310" t="s">
        <v>3207</v>
      </c>
      <c r="AD2310" t="b">
        <v>0</v>
      </c>
      <c r="AE2310" t="b">
        <v>0</v>
      </c>
      <c r="AG2310">
        <v>43899443.93953339</v>
      </c>
      <c r="AH2310">
        <v>2.8393709048416508E-4</v>
      </c>
    </row>
    <row r="2311" spans="1:82" x14ac:dyDescent="0.3">
      <c r="A2311" t="s">
        <v>8828</v>
      </c>
      <c r="B2311" t="s">
        <v>3210</v>
      </c>
      <c r="C2311" t="s">
        <v>1478</v>
      </c>
      <c r="D2311" t="s">
        <v>219</v>
      </c>
      <c r="E2311" t="s">
        <v>219</v>
      </c>
      <c r="F2311" t="s">
        <v>3271</v>
      </c>
      <c r="H2311" t="s">
        <v>7105</v>
      </c>
      <c r="I2311" t="s">
        <v>3248</v>
      </c>
      <c r="J2311" t="s">
        <v>55</v>
      </c>
      <c r="K2311" t="s">
        <v>4696</v>
      </c>
      <c r="L2311" t="s">
        <v>108</v>
      </c>
      <c r="M2311" t="s">
        <v>3277</v>
      </c>
      <c r="N2311" t="s">
        <v>3309</v>
      </c>
      <c r="O2311" t="s">
        <v>108</v>
      </c>
      <c r="P2311" t="s">
        <v>108</v>
      </c>
      <c r="Q2311" t="s">
        <v>108</v>
      </c>
      <c r="R2311">
        <v>5.3359999999999996E-3</v>
      </c>
      <c r="S2311" t="s">
        <v>3194</v>
      </c>
      <c r="T2311" t="s">
        <v>3208</v>
      </c>
      <c r="U2311" t="s">
        <v>3194</v>
      </c>
      <c r="W2311" t="s">
        <v>55</v>
      </c>
      <c r="X2311" t="s">
        <v>55</v>
      </c>
      <c r="Y2311">
        <v>0.86397999999999997</v>
      </c>
      <c r="Z2311">
        <v>2</v>
      </c>
      <c r="AA2311" t="b">
        <v>0</v>
      </c>
      <c r="AC2311" t="s">
        <v>3309</v>
      </c>
      <c r="AD2311" t="b">
        <v>0</v>
      </c>
      <c r="AE2311" t="b">
        <v>0</v>
      </c>
      <c r="AF2311" t="s">
        <v>108</v>
      </c>
      <c r="CC2311">
        <v>1301412.7082999998</v>
      </c>
      <c r="CD2311">
        <v>5.6681103811073736E-3</v>
      </c>
    </row>
    <row r="2312" spans="1:82" x14ac:dyDescent="0.3">
      <c r="A2312" t="s">
        <v>8829</v>
      </c>
      <c r="B2312" t="s">
        <v>49</v>
      </c>
      <c r="C2312" t="s">
        <v>2475</v>
      </c>
      <c r="D2312" t="s">
        <v>2476</v>
      </c>
      <c r="E2312" t="s">
        <v>2477</v>
      </c>
      <c r="F2312" t="s">
        <v>3271</v>
      </c>
      <c r="G2312" t="s">
        <v>53</v>
      </c>
      <c r="H2312" t="s">
        <v>6617</v>
      </c>
      <c r="I2312" t="s">
        <v>3226</v>
      </c>
      <c r="J2312" t="s">
        <v>55</v>
      </c>
      <c r="K2312" t="s">
        <v>8830</v>
      </c>
      <c r="L2312" t="s">
        <v>129</v>
      </c>
      <c r="M2312" t="s">
        <v>6883</v>
      </c>
      <c r="N2312" t="s">
        <v>55</v>
      </c>
      <c r="O2312" t="s">
        <v>129</v>
      </c>
      <c r="P2312" t="s">
        <v>129</v>
      </c>
      <c r="Q2312" t="s">
        <v>129</v>
      </c>
      <c r="R2312">
        <v>5.7000000000000002E-3</v>
      </c>
      <c r="T2312" t="s">
        <v>3194</v>
      </c>
      <c r="U2312" t="s">
        <v>3194</v>
      </c>
      <c r="Y2312">
        <v>0.96894000000000002</v>
      </c>
      <c r="AA2312" t="b">
        <v>0</v>
      </c>
      <c r="AD2312" t="b">
        <v>0</v>
      </c>
      <c r="AE2312" t="b">
        <v>0</v>
      </c>
      <c r="AF2312" t="s">
        <v>129</v>
      </c>
      <c r="AG2312">
        <v>16986415.754000001</v>
      </c>
      <c r="AH2312">
        <v>1.098663908724765E-4</v>
      </c>
      <c r="AI2312">
        <v>7279892.4660000009</v>
      </c>
      <c r="AJ2312">
        <v>1.3547107205557246E-4</v>
      </c>
    </row>
    <row r="2313" spans="1:82" x14ac:dyDescent="0.3">
      <c r="A2313" t="s">
        <v>8831</v>
      </c>
      <c r="B2313" t="s">
        <v>49</v>
      </c>
      <c r="C2313" t="s">
        <v>1910</v>
      </c>
      <c r="D2313" t="s">
        <v>798</v>
      </c>
      <c r="E2313" t="s">
        <v>799</v>
      </c>
      <c r="F2313" t="s">
        <v>3271</v>
      </c>
      <c r="G2313" t="s">
        <v>53</v>
      </c>
      <c r="H2313" t="s">
        <v>3370</v>
      </c>
      <c r="I2313" t="s">
        <v>3256</v>
      </c>
      <c r="J2313" t="s">
        <v>55</v>
      </c>
      <c r="K2313" t="s">
        <v>8832</v>
      </c>
      <c r="L2313" t="s">
        <v>108</v>
      </c>
      <c r="M2313" t="s">
        <v>3256</v>
      </c>
      <c r="N2313" t="s">
        <v>55</v>
      </c>
      <c r="O2313" t="s">
        <v>108</v>
      </c>
      <c r="P2313" t="s">
        <v>108</v>
      </c>
      <c r="Q2313" t="s">
        <v>108</v>
      </c>
      <c r="R2313">
        <v>2.911E-3</v>
      </c>
      <c r="S2313" t="s">
        <v>3194</v>
      </c>
      <c r="T2313" t="s">
        <v>3208</v>
      </c>
      <c r="U2313" t="s">
        <v>3194</v>
      </c>
      <c r="W2313" t="s">
        <v>55</v>
      </c>
      <c r="X2313" t="s">
        <v>55</v>
      </c>
      <c r="Y2313">
        <v>1.5333566599999999</v>
      </c>
      <c r="Z2313">
        <v>2</v>
      </c>
      <c r="AA2313" t="b">
        <v>0</v>
      </c>
      <c r="AD2313" t="b">
        <v>0</v>
      </c>
      <c r="AE2313" t="b">
        <v>0</v>
      </c>
      <c r="AF2313" t="s">
        <v>108</v>
      </c>
      <c r="AG2313">
        <v>38442431.857499994</v>
      </c>
      <c r="AH2313">
        <v>2.4864169732511521E-4</v>
      </c>
    </row>
    <row r="2314" spans="1:82" x14ac:dyDescent="0.3">
      <c r="A2314" t="s">
        <v>8833</v>
      </c>
      <c r="B2314" t="s">
        <v>49</v>
      </c>
      <c r="C2314" t="s">
        <v>1678</v>
      </c>
      <c r="D2314" t="s">
        <v>514</v>
      </c>
      <c r="E2314" t="s">
        <v>542</v>
      </c>
      <c r="F2314" t="s">
        <v>3250</v>
      </c>
      <c r="G2314" t="s">
        <v>53</v>
      </c>
      <c r="H2314" t="s">
        <v>3929</v>
      </c>
      <c r="I2314" t="s">
        <v>3364</v>
      </c>
      <c r="J2314" t="s">
        <v>56</v>
      </c>
      <c r="K2314" t="s">
        <v>3364</v>
      </c>
      <c r="L2314" t="s">
        <v>63</v>
      </c>
      <c r="M2314" t="s">
        <v>4244</v>
      </c>
      <c r="N2314" t="s">
        <v>3215</v>
      </c>
      <c r="O2314" t="s">
        <v>63</v>
      </c>
      <c r="P2314" t="s">
        <v>56</v>
      </c>
      <c r="Q2314" t="s">
        <v>62</v>
      </c>
      <c r="R2314">
        <v>6.7970000000000001E-3</v>
      </c>
      <c r="S2314" t="s">
        <v>3194</v>
      </c>
      <c r="T2314" t="s">
        <v>3201</v>
      </c>
      <c r="U2314" t="s">
        <v>3201</v>
      </c>
      <c r="V2314" t="s">
        <v>55</v>
      </c>
      <c r="X2314" t="s">
        <v>55</v>
      </c>
      <c r="Y2314">
        <v>0.97721000000000002</v>
      </c>
      <c r="Z2314">
        <v>5</v>
      </c>
      <c r="AA2314" t="b">
        <v>0</v>
      </c>
      <c r="AB2314" t="s">
        <v>56</v>
      </c>
      <c r="AC2314" t="s">
        <v>3215</v>
      </c>
      <c r="AD2314" t="b">
        <v>0</v>
      </c>
      <c r="AE2314" t="b">
        <v>0</v>
      </c>
      <c r="AF2314" t="s">
        <v>63</v>
      </c>
      <c r="AG2314">
        <v>60815552.747529499</v>
      </c>
      <c r="AH2314">
        <v>3.9334874325752878E-4</v>
      </c>
      <c r="AI2314">
        <v>17515036.62982</v>
      </c>
      <c r="AJ2314">
        <v>3.2593624156073298E-4</v>
      </c>
    </row>
    <row r="2315" spans="1:82" x14ac:dyDescent="0.3">
      <c r="A2315" t="s">
        <v>8834</v>
      </c>
      <c r="B2315" t="s">
        <v>49</v>
      </c>
      <c r="C2315" t="s">
        <v>2412</v>
      </c>
      <c r="D2315" t="s">
        <v>60</v>
      </c>
      <c r="E2315" t="s">
        <v>61</v>
      </c>
      <c r="F2315" t="s">
        <v>3188</v>
      </c>
      <c r="G2315" t="s">
        <v>53</v>
      </c>
      <c r="H2315" t="s">
        <v>8835</v>
      </c>
      <c r="I2315" t="s">
        <v>8836</v>
      </c>
      <c r="J2315" t="s">
        <v>62</v>
      </c>
      <c r="K2315" t="s">
        <v>8837</v>
      </c>
      <c r="L2315" t="s">
        <v>55</v>
      </c>
      <c r="M2315" t="s">
        <v>8836</v>
      </c>
      <c r="N2315" t="s">
        <v>3215</v>
      </c>
      <c r="O2315" t="s">
        <v>62</v>
      </c>
      <c r="P2315" t="s">
        <v>62</v>
      </c>
      <c r="Q2315" t="s">
        <v>62</v>
      </c>
      <c r="R2315">
        <v>3.9909999999999998E-3</v>
      </c>
      <c r="S2315" t="s">
        <v>3194</v>
      </c>
      <c r="T2315" t="s">
        <v>3194</v>
      </c>
      <c r="U2315" t="s">
        <v>3194</v>
      </c>
      <c r="V2315" t="s">
        <v>55</v>
      </c>
      <c r="Y2315">
        <v>0.85412999999999994</v>
      </c>
      <c r="Z2315">
        <v>3</v>
      </c>
      <c r="AA2315" t="b">
        <v>0</v>
      </c>
      <c r="AB2315" t="s">
        <v>62</v>
      </c>
      <c r="AC2315" t="s">
        <v>3215</v>
      </c>
      <c r="AD2315" t="b">
        <v>0</v>
      </c>
      <c r="AE2315" t="b">
        <v>0</v>
      </c>
      <c r="BM2315">
        <v>1626969.7396999998</v>
      </c>
      <c r="BN2315">
        <v>2.9832124862095135E-3</v>
      </c>
      <c r="BO2315">
        <v>1284449.7944999998</v>
      </c>
      <c r="BP2315">
        <v>3.3095844847698583E-3</v>
      </c>
      <c r="BQ2315">
        <v>85629.98629999999</v>
      </c>
      <c r="BR2315">
        <v>2.6307434707315874E-3</v>
      </c>
      <c r="BS2315">
        <v>6593508.9450999992</v>
      </c>
      <c r="BT2315">
        <v>1.3607228881984117E-3</v>
      </c>
      <c r="BU2315">
        <v>1284449.7944999998</v>
      </c>
      <c r="BV2315">
        <v>5.139995186583428E-3</v>
      </c>
      <c r="BW2315">
        <v>428149.93149999995</v>
      </c>
      <c r="BX2315">
        <v>2.1601930659065514E-3</v>
      </c>
    </row>
    <row r="2316" spans="1:82" x14ac:dyDescent="0.3">
      <c r="A2316" t="s">
        <v>8838</v>
      </c>
      <c r="B2316" t="s">
        <v>49</v>
      </c>
      <c r="C2316" t="s">
        <v>2091</v>
      </c>
      <c r="D2316" t="s">
        <v>1795</v>
      </c>
      <c r="E2316" t="s">
        <v>1796</v>
      </c>
      <c r="F2316" t="s">
        <v>3271</v>
      </c>
      <c r="G2316" t="s">
        <v>53</v>
      </c>
      <c r="H2316" t="s">
        <v>8839</v>
      </c>
      <c r="I2316" t="s">
        <v>8840</v>
      </c>
      <c r="J2316" t="s">
        <v>129</v>
      </c>
      <c r="K2316" t="s">
        <v>6166</v>
      </c>
      <c r="L2316" t="s">
        <v>129</v>
      </c>
      <c r="M2316" t="s">
        <v>8840</v>
      </c>
      <c r="N2316" t="s">
        <v>3581</v>
      </c>
      <c r="O2316" t="s">
        <v>129</v>
      </c>
      <c r="P2316" t="s">
        <v>129</v>
      </c>
      <c r="Q2316" t="s">
        <v>129</v>
      </c>
      <c r="R2316">
        <v>-5.6300000000000002E-4</v>
      </c>
      <c r="S2316" t="s">
        <v>3194</v>
      </c>
      <c r="Y2316">
        <v>0.96613000000000004</v>
      </c>
      <c r="Z2316">
        <v>2</v>
      </c>
      <c r="AA2316" t="b">
        <v>0</v>
      </c>
      <c r="AB2316" t="s">
        <v>129</v>
      </c>
      <c r="AC2316" t="s">
        <v>3581</v>
      </c>
      <c r="AD2316" t="b">
        <v>0</v>
      </c>
      <c r="AE2316" t="b">
        <v>0</v>
      </c>
      <c r="AF2316" t="s">
        <v>129</v>
      </c>
      <c r="BO2316">
        <v>3303076.24658</v>
      </c>
      <c r="BP2316">
        <v>8.5108892106977776E-3</v>
      </c>
      <c r="BQ2316">
        <v>971493.01370000013</v>
      </c>
      <c r="BR2316">
        <v>2.9846424285281337E-2</v>
      </c>
      <c r="BS2316">
        <v>48574650.685000002</v>
      </c>
      <c r="BT2316">
        <v>1.0024501297210225E-2</v>
      </c>
    </row>
    <row r="2317" spans="1:82" x14ac:dyDescent="0.3">
      <c r="A2317" t="s">
        <v>8841</v>
      </c>
      <c r="B2317" t="s">
        <v>49</v>
      </c>
      <c r="C2317" t="s">
        <v>2755</v>
      </c>
      <c r="D2317" t="s">
        <v>118</v>
      </c>
      <c r="E2317" t="s">
        <v>119</v>
      </c>
      <c r="F2317" t="s">
        <v>3254</v>
      </c>
      <c r="G2317" t="s">
        <v>53</v>
      </c>
      <c r="H2317" t="s">
        <v>8842</v>
      </c>
      <c r="I2317" t="s">
        <v>3371</v>
      </c>
      <c r="J2317" t="s">
        <v>55</v>
      </c>
      <c r="K2317" t="s">
        <v>8843</v>
      </c>
      <c r="L2317" t="s">
        <v>108</v>
      </c>
      <c r="M2317" t="s">
        <v>8844</v>
      </c>
      <c r="N2317" t="s">
        <v>55</v>
      </c>
      <c r="O2317" t="s">
        <v>108</v>
      </c>
      <c r="P2317" t="s">
        <v>108</v>
      </c>
      <c r="Q2317" t="s">
        <v>108</v>
      </c>
      <c r="R2317">
        <v>-5.8200000000000005E-4</v>
      </c>
      <c r="S2317" t="s">
        <v>3194</v>
      </c>
      <c r="T2317" t="s">
        <v>3208</v>
      </c>
      <c r="U2317" t="s">
        <v>3194</v>
      </c>
      <c r="X2317" t="s">
        <v>55</v>
      </c>
      <c r="Y2317">
        <v>1.3116144499999998</v>
      </c>
      <c r="Z2317">
        <v>2</v>
      </c>
      <c r="AA2317" t="b">
        <v>0</v>
      </c>
      <c r="AC2317" t="s">
        <v>3309</v>
      </c>
      <c r="AD2317" t="b">
        <v>0</v>
      </c>
      <c r="AE2317" t="b">
        <v>1</v>
      </c>
      <c r="AF2317" t="s">
        <v>108</v>
      </c>
      <c r="AG2317">
        <v>576634663.32536912</v>
      </c>
      <c r="AH2317">
        <v>3.729613723637103E-3</v>
      </c>
      <c r="AI2317">
        <v>102369810.65219998</v>
      </c>
      <c r="AJ2317">
        <v>1.9049935229056298E-3</v>
      </c>
      <c r="AK2317">
        <v>8710664.2500308044</v>
      </c>
      <c r="AL2317">
        <v>1.0459121642840891E-3</v>
      </c>
      <c r="AM2317">
        <v>1312433.4698999997</v>
      </c>
      <c r="AN2317">
        <v>2.4642558960635583E-3</v>
      </c>
      <c r="AO2317">
        <v>14436768.168899998</v>
      </c>
      <c r="AP2317">
        <v>3.6325067102854582E-3</v>
      </c>
      <c r="AQ2317">
        <v>5249733.8795999987</v>
      </c>
      <c r="AR2317">
        <v>1.294535058259568E-2</v>
      </c>
      <c r="AS2317">
        <v>6562167.3494999986</v>
      </c>
      <c r="AT2317">
        <v>3.7344663383573266E-3</v>
      </c>
    </row>
    <row r="2318" spans="1:82" x14ac:dyDescent="0.3">
      <c r="A2318" t="s">
        <v>8845</v>
      </c>
      <c r="B2318" t="s">
        <v>49</v>
      </c>
      <c r="C2318" t="s">
        <v>2174</v>
      </c>
      <c r="D2318" t="s">
        <v>1058</v>
      </c>
      <c r="E2318" t="s">
        <v>1059</v>
      </c>
      <c r="F2318" t="s">
        <v>3250</v>
      </c>
      <c r="G2318" t="s">
        <v>53</v>
      </c>
      <c r="H2318" t="s">
        <v>8846</v>
      </c>
      <c r="I2318" t="s">
        <v>6463</v>
      </c>
      <c r="J2318" t="s">
        <v>63</v>
      </c>
      <c r="K2318" t="s">
        <v>3256</v>
      </c>
      <c r="L2318" t="s">
        <v>55</v>
      </c>
      <c r="M2318" t="s">
        <v>8143</v>
      </c>
      <c r="N2318" t="s">
        <v>3207</v>
      </c>
      <c r="O2318" t="s">
        <v>68</v>
      </c>
      <c r="P2318" t="s">
        <v>68</v>
      </c>
      <c r="Q2318" t="s">
        <v>63</v>
      </c>
      <c r="R2318">
        <v>5.4320000000000002E-3</v>
      </c>
      <c r="S2318" t="s">
        <v>3194</v>
      </c>
      <c r="U2318" t="s">
        <v>3194</v>
      </c>
      <c r="V2318" t="s">
        <v>55</v>
      </c>
      <c r="W2318" t="s">
        <v>55</v>
      </c>
      <c r="Y2318">
        <v>0.98635000000000006</v>
      </c>
      <c r="AA2318" t="b">
        <v>0</v>
      </c>
      <c r="AB2318" t="s">
        <v>63</v>
      </c>
      <c r="AC2318" t="s">
        <v>3207</v>
      </c>
      <c r="AD2318" t="b">
        <v>0</v>
      </c>
      <c r="AE2318" t="b">
        <v>0</v>
      </c>
      <c r="AG2318">
        <v>23723888.904240001</v>
      </c>
      <c r="AH2318">
        <v>1.5344367458771667E-4</v>
      </c>
      <c r="AI2318">
        <v>9768660.1370400004</v>
      </c>
      <c r="AJ2318">
        <v>1.8178439688388445E-4</v>
      </c>
      <c r="AO2318">
        <v>1096482.26028</v>
      </c>
      <c r="AP2318">
        <v>2.7589132980304328E-4</v>
      </c>
      <c r="AS2318">
        <v>1196162.4657600001</v>
      </c>
      <c r="AT2318">
        <v>6.8072455724976007E-4</v>
      </c>
      <c r="BE2318">
        <v>1226066.5274040001</v>
      </c>
      <c r="BF2318">
        <v>3.0716993189603861E-3</v>
      </c>
      <c r="BK2318">
        <v>5582091.5068800002</v>
      </c>
      <c r="BL2318">
        <v>2.1479963337392382E-3</v>
      </c>
      <c r="BM2318">
        <v>3090086.3698800001</v>
      </c>
      <c r="BN2318">
        <v>5.6659838331053671E-3</v>
      </c>
      <c r="BO2318">
        <v>1515139.1232960001</v>
      </c>
      <c r="BP2318">
        <v>3.9039913869737849E-3</v>
      </c>
      <c r="BS2318">
        <v>2282676.7054920001</v>
      </c>
      <c r="BT2318">
        <v>4.710830705444962E-4</v>
      </c>
      <c r="BU2318">
        <v>358848.73972800002</v>
      </c>
      <c r="BV2318">
        <v>1.4360084783473018E-3</v>
      </c>
    </row>
    <row r="2319" spans="1:82" x14ac:dyDescent="0.3">
      <c r="A2319" t="s">
        <v>8847</v>
      </c>
      <c r="B2319" t="s">
        <v>49</v>
      </c>
      <c r="D2319" t="s">
        <v>262</v>
      </c>
      <c r="E2319" t="s">
        <v>1406</v>
      </c>
      <c r="F2319" t="s">
        <v>3804</v>
      </c>
      <c r="R2319">
        <v>0</v>
      </c>
      <c r="Y2319">
        <v>1</v>
      </c>
      <c r="AA2319" t="b">
        <v>0</v>
      </c>
      <c r="AD2319" t="b">
        <v>0</v>
      </c>
      <c r="AE2319" t="b">
        <v>0</v>
      </c>
      <c r="AG2319">
        <v>130296630.75</v>
      </c>
      <c r="AH2319">
        <v>8.4274521303738016E-4</v>
      </c>
      <c r="AI2319">
        <v>58741650.75</v>
      </c>
      <c r="AJ2319">
        <v>1.0931197732085458E-3</v>
      </c>
      <c r="AO2319">
        <v>620000</v>
      </c>
      <c r="AP2319">
        <v>1.5600126939965857E-4</v>
      </c>
      <c r="BK2319">
        <v>1405294.78</v>
      </c>
      <c r="BL2319">
        <v>5.4075932498463429E-4</v>
      </c>
      <c r="BS2319">
        <v>547735</v>
      </c>
      <c r="BT2319">
        <v>1.1303777053661877E-4</v>
      </c>
      <c r="CA2319">
        <v>-1531000</v>
      </c>
      <c r="CB2319">
        <v>-1.6825121798556295E-3</v>
      </c>
    </row>
    <row r="2320" spans="1:82" x14ac:dyDescent="0.3">
      <c r="A2320" t="s">
        <v>8848</v>
      </c>
      <c r="B2320" t="s">
        <v>49</v>
      </c>
      <c r="C2320" t="s">
        <v>3130</v>
      </c>
      <c r="D2320" t="s">
        <v>1976</v>
      </c>
      <c r="E2320" t="s">
        <v>1977</v>
      </c>
      <c r="F2320" t="s">
        <v>3244</v>
      </c>
      <c r="G2320" t="s">
        <v>53</v>
      </c>
      <c r="H2320" t="s">
        <v>8375</v>
      </c>
      <c r="I2320" t="s">
        <v>3529</v>
      </c>
      <c r="J2320" t="s">
        <v>55</v>
      </c>
      <c r="K2320" t="s">
        <v>3405</v>
      </c>
      <c r="L2320" t="s">
        <v>76</v>
      </c>
      <c r="M2320" t="s">
        <v>3405</v>
      </c>
      <c r="N2320" t="s">
        <v>3409</v>
      </c>
      <c r="O2320" t="s">
        <v>76</v>
      </c>
      <c r="P2320" t="s">
        <v>76</v>
      </c>
      <c r="Q2320" t="s">
        <v>76</v>
      </c>
      <c r="R2320">
        <v>1.128E-2</v>
      </c>
      <c r="S2320" t="s">
        <v>3194</v>
      </c>
      <c r="T2320" t="s">
        <v>3194</v>
      </c>
      <c r="Y2320">
        <v>0.98935000000000006</v>
      </c>
      <c r="Z2320">
        <v>4</v>
      </c>
      <c r="AA2320" t="b">
        <v>0</v>
      </c>
      <c r="AC2320" t="s">
        <v>3409</v>
      </c>
      <c r="AD2320" t="b">
        <v>0</v>
      </c>
      <c r="AE2320" t="b">
        <v>0</v>
      </c>
      <c r="AF2320" t="s">
        <v>76</v>
      </c>
      <c r="AG2320">
        <v>12979551.781450002</v>
      </c>
      <c r="AH2320">
        <v>8.3950406608559127E-5</v>
      </c>
      <c r="AI2320">
        <v>4359544.1098000007</v>
      </c>
      <c r="AJ2320">
        <v>8.1126488747802669E-5</v>
      </c>
    </row>
    <row r="2321" spans="1:82" x14ac:dyDescent="0.3">
      <c r="A2321" t="s">
        <v>8849</v>
      </c>
      <c r="B2321" t="s">
        <v>49</v>
      </c>
      <c r="C2321" t="s">
        <v>733</v>
      </c>
      <c r="D2321" t="s">
        <v>449</v>
      </c>
      <c r="E2321" t="s">
        <v>450</v>
      </c>
      <c r="F2321" t="s">
        <v>3244</v>
      </c>
      <c r="G2321" t="s">
        <v>53</v>
      </c>
      <c r="H2321" t="s">
        <v>8311</v>
      </c>
      <c r="I2321" t="s">
        <v>3854</v>
      </c>
      <c r="J2321" t="s">
        <v>56</v>
      </c>
      <c r="K2321" t="s">
        <v>5327</v>
      </c>
      <c r="L2321" t="s">
        <v>55</v>
      </c>
      <c r="M2321" t="s">
        <v>3373</v>
      </c>
      <c r="N2321" t="s">
        <v>3193</v>
      </c>
      <c r="O2321" t="s">
        <v>54</v>
      </c>
      <c r="P2321" t="s">
        <v>54</v>
      </c>
      <c r="Q2321" t="s">
        <v>56</v>
      </c>
      <c r="R2321">
        <v>5.6159999999999995E-3</v>
      </c>
      <c r="S2321" t="s">
        <v>3201</v>
      </c>
      <c r="U2321" t="s">
        <v>3194</v>
      </c>
      <c r="V2321" t="s">
        <v>55</v>
      </c>
      <c r="W2321" t="s">
        <v>55</v>
      </c>
      <c r="Y2321">
        <v>1.0108299999999999</v>
      </c>
      <c r="Z2321">
        <v>5</v>
      </c>
      <c r="AA2321" t="b">
        <v>0</v>
      </c>
      <c r="AB2321" t="s">
        <v>56</v>
      </c>
      <c r="AC2321" t="s">
        <v>3193</v>
      </c>
      <c r="AD2321" t="b">
        <v>0</v>
      </c>
      <c r="AE2321" t="b">
        <v>0</v>
      </c>
      <c r="AG2321">
        <v>3784977.6472199997</v>
      </c>
      <c r="AH2321">
        <v>2.4480846321869613E-5</v>
      </c>
      <c r="AI2321">
        <v>3604740.6163999997</v>
      </c>
      <c r="AJ2321">
        <v>6.7080396869418949E-5</v>
      </c>
    </row>
    <row r="2322" spans="1:82" x14ac:dyDescent="0.3">
      <c r="A2322" t="s">
        <v>8850</v>
      </c>
      <c r="B2322" t="s">
        <v>3210</v>
      </c>
      <c r="C2322" t="s">
        <v>1413</v>
      </c>
      <c r="D2322" t="s">
        <v>1414</v>
      </c>
      <c r="E2322" t="s">
        <v>1415</v>
      </c>
      <c r="F2322" t="s">
        <v>3271</v>
      </c>
      <c r="G2322" t="s">
        <v>53</v>
      </c>
      <c r="H2322" t="s">
        <v>8851</v>
      </c>
      <c r="I2322" t="s">
        <v>8120</v>
      </c>
      <c r="J2322" t="s">
        <v>48</v>
      </c>
      <c r="K2322" t="s">
        <v>3983</v>
      </c>
      <c r="L2322" t="s">
        <v>55</v>
      </c>
      <c r="M2322" t="s">
        <v>5324</v>
      </c>
      <c r="N2322" t="s">
        <v>3237</v>
      </c>
      <c r="O2322" t="s">
        <v>48</v>
      </c>
      <c r="P2322" t="s">
        <v>48</v>
      </c>
      <c r="Q2322" t="s">
        <v>48</v>
      </c>
      <c r="R2322">
        <v>2.9780000000000002E-3</v>
      </c>
      <c r="S2322" t="s">
        <v>3194</v>
      </c>
      <c r="T2322" t="s">
        <v>3194</v>
      </c>
      <c r="U2322" t="s">
        <v>3194</v>
      </c>
      <c r="Y2322">
        <v>0.92166999999999999</v>
      </c>
      <c r="AA2322" t="b">
        <v>0</v>
      </c>
      <c r="AB2322" t="s">
        <v>48</v>
      </c>
      <c r="AC2322" t="s">
        <v>3237</v>
      </c>
      <c r="AD2322" t="b">
        <v>0</v>
      </c>
      <c r="AE2322" t="b">
        <v>0</v>
      </c>
      <c r="CC2322">
        <v>1062212.51394</v>
      </c>
      <c r="CD2322">
        <v>4.6263093473785126E-3</v>
      </c>
    </row>
    <row r="2323" spans="1:82" x14ac:dyDescent="0.3">
      <c r="A2323" t="s">
        <v>8852</v>
      </c>
      <c r="B2323" t="s">
        <v>49</v>
      </c>
      <c r="C2323" t="s">
        <v>2312</v>
      </c>
      <c r="D2323" t="s">
        <v>1220</v>
      </c>
      <c r="E2323" t="s">
        <v>3103</v>
      </c>
      <c r="F2323" t="s">
        <v>3384</v>
      </c>
      <c r="G2323" t="s">
        <v>53</v>
      </c>
      <c r="H2323" t="s">
        <v>8853</v>
      </c>
      <c r="I2323" t="s">
        <v>4649</v>
      </c>
      <c r="J2323" t="s">
        <v>68</v>
      </c>
      <c r="K2323" t="s">
        <v>4559</v>
      </c>
      <c r="L2323" t="s">
        <v>68</v>
      </c>
      <c r="M2323" t="s">
        <v>4382</v>
      </c>
      <c r="N2323" t="s">
        <v>3207</v>
      </c>
      <c r="O2323" t="s">
        <v>68</v>
      </c>
      <c r="P2323" t="s">
        <v>68</v>
      </c>
      <c r="Q2323" t="s">
        <v>68</v>
      </c>
      <c r="R2323">
        <v>1.8159999999999999E-3</v>
      </c>
      <c r="S2323" t="s">
        <v>3201</v>
      </c>
      <c r="T2323" t="s">
        <v>55</v>
      </c>
      <c r="U2323" t="s">
        <v>3201</v>
      </c>
      <c r="Y2323">
        <v>0.95944000000000007</v>
      </c>
      <c r="Z2323">
        <v>4</v>
      </c>
      <c r="AA2323" t="b">
        <v>0</v>
      </c>
      <c r="AB2323" t="s">
        <v>68</v>
      </c>
      <c r="AC2323" t="s">
        <v>3207</v>
      </c>
      <c r="AD2323" t="b">
        <v>0</v>
      </c>
      <c r="AE2323" t="b">
        <v>0</v>
      </c>
      <c r="AF2323" t="s">
        <v>68</v>
      </c>
      <c r="BS2323">
        <v>14482524.657</v>
      </c>
      <c r="BT2323">
        <v>2.9888035253706436E-3</v>
      </c>
    </row>
    <row r="2324" spans="1:82" x14ac:dyDescent="0.3">
      <c r="A2324" t="s">
        <v>8854</v>
      </c>
      <c r="B2324" t="s">
        <v>3210</v>
      </c>
      <c r="C2324" t="s">
        <v>1342</v>
      </c>
      <c r="D2324" t="s">
        <v>1209</v>
      </c>
      <c r="E2324" t="s">
        <v>1210</v>
      </c>
      <c r="F2324" t="s">
        <v>3244</v>
      </c>
      <c r="G2324" t="s">
        <v>53</v>
      </c>
      <c r="H2324" t="s">
        <v>4646</v>
      </c>
      <c r="I2324" t="s">
        <v>5720</v>
      </c>
      <c r="J2324" t="s">
        <v>68</v>
      </c>
      <c r="K2324" t="s">
        <v>4291</v>
      </c>
      <c r="L2324" t="s">
        <v>56</v>
      </c>
      <c r="M2324" t="s">
        <v>5720</v>
      </c>
      <c r="N2324" t="s">
        <v>3221</v>
      </c>
      <c r="O2324" t="s">
        <v>56</v>
      </c>
      <c r="P2324" t="s">
        <v>56</v>
      </c>
      <c r="Q2324" t="s">
        <v>68</v>
      </c>
      <c r="R2324">
        <v>1.4190000000000001E-2</v>
      </c>
      <c r="S2324" t="s">
        <v>3194</v>
      </c>
      <c r="T2324" t="s">
        <v>3194</v>
      </c>
      <c r="U2324" t="s">
        <v>3194</v>
      </c>
      <c r="Y2324">
        <v>0.87450000000000006</v>
      </c>
      <c r="Z2324">
        <v>4</v>
      </c>
      <c r="AA2324" t="b">
        <v>0</v>
      </c>
      <c r="AB2324" t="s">
        <v>68</v>
      </c>
      <c r="AC2324" t="s">
        <v>3221</v>
      </c>
      <c r="AD2324" t="b">
        <v>0</v>
      </c>
      <c r="AE2324" t="b">
        <v>0</v>
      </c>
      <c r="AF2324" t="s">
        <v>56</v>
      </c>
      <c r="AG2324">
        <v>72429862.099010646</v>
      </c>
      <c r="AH2324">
        <v>4.6846890217764741E-4</v>
      </c>
      <c r="CC2324">
        <v>641183.33330900013</v>
      </c>
      <c r="CD2324">
        <v>2.7925790831327887E-3</v>
      </c>
    </row>
    <row r="2325" spans="1:82" x14ac:dyDescent="0.3">
      <c r="A2325" t="s">
        <v>8855</v>
      </c>
      <c r="B2325" t="s">
        <v>3210</v>
      </c>
      <c r="D2325" t="s">
        <v>346</v>
      </c>
      <c r="E2325" t="s">
        <v>3818</v>
      </c>
      <c r="F2325" t="s">
        <v>3864</v>
      </c>
      <c r="H2325" t="s">
        <v>4053</v>
      </c>
      <c r="R2325">
        <v>0</v>
      </c>
      <c r="S2325" t="s">
        <v>3194</v>
      </c>
      <c r="T2325" t="s">
        <v>3194</v>
      </c>
      <c r="U2325" t="s">
        <v>3194</v>
      </c>
      <c r="V2325" t="s">
        <v>55</v>
      </c>
      <c r="W2325" t="s">
        <v>55</v>
      </c>
      <c r="X2325" t="s">
        <v>55</v>
      </c>
      <c r="Y2325">
        <v>-0.13955945790000002</v>
      </c>
      <c r="Z2325">
        <v>2</v>
      </c>
      <c r="AA2325" t="b">
        <v>0</v>
      </c>
      <c r="AD2325" t="b">
        <v>0</v>
      </c>
      <c r="AE2325" t="b">
        <v>0</v>
      </c>
      <c r="AG2325">
        <v>-642213.69426165393</v>
      </c>
      <c r="AH2325">
        <v>-4.1537721541280946E-6</v>
      </c>
    </row>
    <row r="2326" spans="1:82" x14ac:dyDescent="0.3">
      <c r="A2326" t="s">
        <v>8856</v>
      </c>
      <c r="B2326" t="s">
        <v>49</v>
      </c>
      <c r="C2326" t="s">
        <v>1692</v>
      </c>
      <c r="D2326" t="s">
        <v>1693</v>
      </c>
      <c r="E2326" t="s">
        <v>1694</v>
      </c>
      <c r="F2326" t="s">
        <v>3244</v>
      </c>
      <c r="G2326" t="s">
        <v>53</v>
      </c>
      <c r="H2326" t="s">
        <v>4380</v>
      </c>
      <c r="I2326" t="s">
        <v>6542</v>
      </c>
      <c r="J2326" t="s">
        <v>56</v>
      </c>
      <c r="K2326" t="s">
        <v>3256</v>
      </c>
      <c r="L2326" t="s">
        <v>55</v>
      </c>
      <c r="M2326" t="s">
        <v>3823</v>
      </c>
      <c r="N2326" t="s">
        <v>3221</v>
      </c>
      <c r="O2326" t="s">
        <v>56</v>
      </c>
      <c r="P2326" t="s">
        <v>56</v>
      </c>
      <c r="Q2326" t="s">
        <v>56</v>
      </c>
      <c r="R2326">
        <v>4.4009999999999995E-3</v>
      </c>
      <c r="S2326" t="s">
        <v>3194</v>
      </c>
      <c r="U2326" t="s">
        <v>3194</v>
      </c>
      <c r="Y2326">
        <v>0.99140000000000006</v>
      </c>
      <c r="Z2326">
        <v>5</v>
      </c>
      <c r="AA2326" t="b">
        <v>0</v>
      </c>
      <c r="AB2326" t="s">
        <v>56</v>
      </c>
      <c r="AC2326" t="s">
        <v>3221</v>
      </c>
      <c r="AD2326" t="b">
        <v>0</v>
      </c>
      <c r="AE2326" t="b">
        <v>0</v>
      </c>
      <c r="BM2326">
        <v>1983210.9590000003</v>
      </c>
      <c r="BN2326">
        <v>3.6364165548446342E-3</v>
      </c>
      <c r="BO2326">
        <v>1487408.2192500001</v>
      </c>
      <c r="BP2326">
        <v>3.8325384036245916E-3</v>
      </c>
      <c r="BU2326">
        <v>1983210.9590000003</v>
      </c>
      <c r="BV2326">
        <v>7.9362345082608886E-3</v>
      </c>
      <c r="BW2326">
        <v>1487408.2192500001</v>
      </c>
      <c r="BX2326">
        <v>7.5045881944658492E-3</v>
      </c>
    </row>
    <row r="2327" spans="1:82" x14ac:dyDescent="0.3">
      <c r="A2327" t="s">
        <v>8857</v>
      </c>
      <c r="B2327" t="s">
        <v>49</v>
      </c>
      <c r="C2327" t="s">
        <v>1355</v>
      </c>
      <c r="D2327" t="s">
        <v>929</v>
      </c>
      <c r="E2327" t="s">
        <v>930</v>
      </c>
      <c r="F2327" t="s">
        <v>3346</v>
      </c>
      <c r="G2327" t="s">
        <v>53</v>
      </c>
      <c r="H2327" t="s">
        <v>8858</v>
      </c>
      <c r="I2327" t="s">
        <v>4834</v>
      </c>
      <c r="J2327" t="s">
        <v>54</v>
      </c>
      <c r="K2327" t="s">
        <v>4834</v>
      </c>
      <c r="L2327" t="s">
        <v>54</v>
      </c>
      <c r="M2327" t="s">
        <v>4834</v>
      </c>
      <c r="N2327" t="s">
        <v>3193</v>
      </c>
      <c r="O2327" t="s">
        <v>54</v>
      </c>
      <c r="P2327" t="s">
        <v>54</v>
      </c>
      <c r="Q2327" t="s">
        <v>54</v>
      </c>
      <c r="R2327">
        <v>4.8149999999999998E-3</v>
      </c>
      <c r="S2327" t="s">
        <v>3194</v>
      </c>
      <c r="T2327" t="s">
        <v>3194</v>
      </c>
      <c r="U2327" t="s">
        <v>3194</v>
      </c>
      <c r="Y2327">
        <v>0.96858</v>
      </c>
      <c r="AA2327" t="b">
        <v>0</v>
      </c>
      <c r="AB2327" t="s">
        <v>54</v>
      </c>
      <c r="AC2327" t="s">
        <v>3193</v>
      </c>
      <c r="AD2327" t="b">
        <v>0</v>
      </c>
      <c r="AE2327" t="b">
        <v>0</v>
      </c>
      <c r="AF2327" t="s">
        <v>54</v>
      </c>
      <c r="BS2327">
        <v>8253743.3558499999</v>
      </c>
      <c r="BT2327">
        <v>1.7033506121148258E-3</v>
      </c>
    </row>
    <row r="2328" spans="1:82" x14ac:dyDescent="0.3">
      <c r="A2328" t="s">
        <v>8859</v>
      </c>
      <c r="B2328" t="s">
        <v>49</v>
      </c>
      <c r="C2328" t="s">
        <v>2296</v>
      </c>
      <c r="D2328" t="s">
        <v>353</v>
      </c>
      <c r="E2328" t="s">
        <v>354</v>
      </c>
      <c r="F2328" t="s">
        <v>3571</v>
      </c>
      <c r="G2328" t="s">
        <v>271</v>
      </c>
      <c r="H2328" t="s">
        <v>8860</v>
      </c>
      <c r="I2328" t="s">
        <v>8861</v>
      </c>
      <c r="J2328" t="s">
        <v>68</v>
      </c>
      <c r="K2328" t="s">
        <v>8862</v>
      </c>
      <c r="L2328" t="s">
        <v>62</v>
      </c>
      <c r="M2328" t="s">
        <v>8861</v>
      </c>
      <c r="N2328" t="s">
        <v>3221</v>
      </c>
      <c r="O2328" t="s">
        <v>68</v>
      </c>
      <c r="P2328" t="s">
        <v>56</v>
      </c>
      <c r="Q2328" t="s">
        <v>62</v>
      </c>
      <c r="R2328">
        <v>8.3730000000000002E-3</v>
      </c>
      <c r="S2328" t="s">
        <v>3194</v>
      </c>
      <c r="T2328" t="s">
        <v>3194</v>
      </c>
      <c r="U2328" t="s">
        <v>3194</v>
      </c>
      <c r="V2328" t="s">
        <v>55</v>
      </c>
      <c r="W2328" t="s">
        <v>55</v>
      </c>
      <c r="X2328" t="s">
        <v>55</v>
      </c>
      <c r="Y2328">
        <v>0.93334000000000006</v>
      </c>
      <c r="Z2328">
        <v>4</v>
      </c>
      <c r="AA2328" t="b">
        <v>0</v>
      </c>
      <c r="AB2328" t="s">
        <v>68</v>
      </c>
      <c r="AC2328" t="s">
        <v>3221</v>
      </c>
      <c r="AD2328" t="b">
        <v>0</v>
      </c>
      <c r="AE2328" t="b">
        <v>0</v>
      </c>
      <c r="AF2328" t="s">
        <v>62</v>
      </c>
      <c r="AG2328">
        <v>4667110.9590000007</v>
      </c>
      <c r="AH2328">
        <v>3.0186393898075119E-5</v>
      </c>
      <c r="AI2328">
        <v>4667110.9590000007</v>
      </c>
      <c r="AJ2328">
        <v>8.6849981365925435E-5</v>
      </c>
    </row>
    <row r="2329" spans="1:82" x14ac:dyDescent="0.3">
      <c r="A2329" t="s">
        <v>8863</v>
      </c>
      <c r="B2329" t="s">
        <v>49</v>
      </c>
      <c r="C2329" t="s">
        <v>1007</v>
      </c>
      <c r="D2329" t="s">
        <v>1008</v>
      </c>
      <c r="E2329" t="s">
        <v>1009</v>
      </c>
      <c r="F2329" t="s">
        <v>3217</v>
      </c>
      <c r="G2329" t="s">
        <v>53</v>
      </c>
      <c r="H2329" t="s">
        <v>8864</v>
      </c>
      <c r="I2329" t="s">
        <v>6974</v>
      </c>
      <c r="J2329" t="s">
        <v>56</v>
      </c>
      <c r="K2329" t="s">
        <v>7618</v>
      </c>
      <c r="L2329" t="s">
        <v>68</v>
      </c>
      <c r="M2329" t="s">
        <v>8865</v>
      </c>
      <c r="N2329" t="s">
        <v>3221</v>
      </c>
      <c r="O2329" t="s">
        <v>56</v>
      </c>
      <c r="P2329" t="s">
        <v>56</v>
      </c>
      <c r="Q2329" t="s">
        <v>68</v>
      </c>
      <c r="R2329">
        <v>1.4550000000000001E-3</v>
      </c>
      <c r="S2329" t="s">
        <v>3194</v>
      </c>
      <c r="Y2329">
        <v>0.99171000000000009</v>
      </c>
      <c r="Z2329">
        <v>3</v>
      </c>
      <c r="AA2329" t="b">
        <v>0</v>
      </c>
      <c r="AB2329" t="s">
        <v>56</v>
      </c>
      <c r="AC2329" t="s">
        <v>3221</v>
      </c>
      <c r="AD2329" t="b">
        <v>0</v>
      </c>
      <c r="AE2329" t="b">
        <v>0</v>
      </c>
      <c r="AF2329" t="s">
        <v>68</v>
      </c>
      <c r="AG2329">
        <v>23889396.163200002</v>
      </c>
      <c r="AH2329">
        <v>1.5451415852432053E-4</v>
      </c>
      <c r="AK2329">
        <v>23783884.663479201</v>
      </c>
      <c r="AL2329">
        <v>2.8557930336225181E-3</v>
      </c>
      <c r="AQ2329">
        <v>1294008.9588400002</v>
      </c>
      <c r="AR2329">
        <v>3.1909045321893139E-3</v>
      </c>
      <c r="AS2329">
        <v>2289400.4656400001</v>
      </c>
      <c r="AT2329">
        <v>1.3028757906644378E-3</v>
      </c>
      <c r="AU2329">
        <v>129400.89588400001</v>
      </c>
      <c r="AV2329">
        <v>2.8369378119520862E-3</v>
      </c>
      <c r="BE2329">
        <v>895852.35612000013</v>
      </c>
      <c r="BF2329">
        <v>2.2444043701358809E-3</v>
      </c>
      <c r="BK2329">
        <v>4479261.7806000002</v>
      </c>
      <c r="BL2329">
        <v>1.7236259689989934E-3</v>
      </c>
      <c r="BO2329">
        <v>398156.60272000002</v>
      </c>
      <c r="BP2329">
        <v>1.0259123560245847E-3</v>
      </c>
    </row>
    <row r="2330" spans="1:82" x14ac:dyDescent="0.3">
      <c r="A2330" t="s">
        <v>8866</v>
      </c>
      <c r="B2330" t="s">
        <v>49</v>
      </c>
      <c r="C2330" t="s">
        <v>2498</v>
      </c>
      <c r="D2330" t="s">
        <v>1288</v>
      </c>
      <c r="E2330" t="s">
        <v>1289</v>
      </c>
      <c r="F2330" t="s">
        <v>3571</v>
      </c>
      <c r="G2330" t="s">
        <v>271</v>
      </c>
      <c r="H2330" t="s">
        <v>8867</v>
      </c>
      <c r="I2330" t="s">
        <v>3835</v>
      </c>
      <c r="J2330" t="s">
        <v>68</v>
      </c>
      <c r="K2330" t="s">
        <v>4020</v>
      </c>
      <c r="L2330" t="s">
        <v>68</v>
      </c>
      <c r="M2330" t="s">
        <v>8868</v>
      </c>
      <c r="N2330" t="s">
        <v>3221</v>
      </c>
      <c r="O2330" t="s">
        <v>68</v>
      </c>
      <c r="P2330" t="s">
        <v>56</v>
      </c>
      <c r="Q2330" t="s">
        <v>68</v>
      </c>
      <c r="R2330">
        <v>9.4310000000000001E-3</v>
      </c>
      <c r="S2330" t="s">
        <v>3194</v>
      </c>
      <c r="T2330" t="s">
        <v>3194</v>
      </c>
      <c r="U2330" t="s">
        <v>3194</v>
      </c>
      <c r="V2330" t="s">
        <v>55</v>
      </c>
      <c r="X2330" t="s">
        <v>55</v>
      </c>
      <c r="Y2330">
        <v>0.9043000000000001</v>
      </c>
      <c r="Z2330">
        <v>5</v>
      </c>
      <c r="AA2330" t="b">
        <v>0</v>
      </c>
      <c r="AB2330" t="s">
        <v>68</v>
      </c>
      <c r="AC2330" t="s">
        <v>3221</v>
      </c>
      <c r="AD2330" t="b">
        <v>0</v>
      </c>
      <c r="AE2330" t="b">
        <v>0</v>
      </c>
      <c r="AF2330" t="s">
        <v>68</v>
      </c>
      <c r="AG2330">
        <v>25193776.09479</v>
      </c>
      <c r="AH2330">
        <v>1.6295075382998615E-4</v>
      </c>
      <c r="AI2330">
        <v>27285678.081000004</v>
      </c>
      <c r="AJ2330">
        <v>5.0775750859783449E-4</v>
      </c>
      <c r="AK2330">
        <v>2091901.9862100002</v>
      </c>
      <c r="AL2330">
        <v>2.5118012485205691E-4</v>
      </c>
      <c r="BA2330">
        <v>2091901.9862100002</v>
      </c>
      <c r="BB2330">
        <v>3.0112074456010419E-3</v>
      </c>
      <c r="BC2330">
        <v>3365233.6299900003</v>
      </c>
      <c r="BD2330">
        <v>3.0802384176124523E-3</v>
      </c>
      <c r="BM2330">
        <v>2091901.9862100002</v>
      </c>
      <c r="BN2330">
        <v>3.8357124738772762E-3</v>
      </c>
      <c r="BO2330">
        <v>2091901.9862100002</v>
      </c>
      <c r="BP2330">
        <v>5.3901105258185068E-3</v>
      </c>
      <c r="BQ2330">
        <v>181904.52054000003</v>
      </c>
      <c r="BR2330">
        <v>5.5885111090712043E-3</v>
      </c>
      <c r="BS2330">
        <v>8367607.9448400009</v>
      </c>
      <c r="BT2330">
        <v>1.7268492004513356E-3</v>
      </c>
      <c r="BU2330">
        <v>1273331.64378</v>
      </c>
      <c r="BV2330">
        <v>5.0955035751329746E-3</v>
      </c>
      <c r="BW2330">
        <v>1273331.64378</v>
      </c>
      <c r="BX2330">
        <v>6.4244835398109771E-3</v>
      </c>
    </row>
    <row r="2331" spans="1:82" x14ac:dyDescent="0.3">
      <c r="A2331" t="s">
        <v>8869</v>
      </c>
      <c r="B2331" t="s">
        <v>49</v>
      </c>
      <c r="C2331" t="s">
        <v>995</v>
      </c>
      <c r="D2331" t="s">
        <v>996</v>
      </c>
      <c r="E2331" t="s">
        <v>997</v>
      </c>
      <c r="F2331" t="s">
        <v>3527</v>
      </c>
      <c r="G2331" t="s">
        <v>53</v>
      </c>
      <c r="H2331" t="s">
        <v>8870</v>
      </c>
      <c r="I2331" t="s">
        <v>8871</v>
      </c>
      <c r="J2331" t="s">
        <v>108</v>
      </c>
      <c r="K2331" t="s">
        <v>7121</v>
      </c>
      <c r="L2331" t="s">
        <v>48</v>
      </c>
      <c r="M2331" t="s">
        <v>8872</v>
      </c>
      <c r="N2331" t="s">
        <v>3237</v>
      </c>
      <c r="O2331" t="s">
        <v>48</v>
      </c>
      <c r="P2331" t="s">
        <v>108</v>
      </c>
      <c r="Q2331" t="s">
        <v>48</v>
      </c>
      <c r="R2331">
        <v>-1.6850000000000001E-3</v>
      </c>
      <c r="S2331" t="s">
        <v>3194</v>
      </c>
      <c r="T2331" t="s">
        <v>3194</v>
      </c>
      <c r="U2331" t="s">
        <v>3201</v>
      </c>
      <c r="W2331" t="s">
        <v>55</v>
      </c>
      <c r="Y2331">
        <v>0.94992999999999994</v>
      </c>
      <c r="Z2331">
        <v>1</v>
      </c>
      <c r="AA2331" t="b">
        <v>0</v>
      </c>
      <c r="AB2331" t="s">
        <v>108</v>
      </c>
      <c r="AC2331" t="s">
        <v>3237</v>
      </c>
      <c r="AD2331" t="b">
        <v>0</v>
      </c>
      <c r="AE2331" t="b">
        <v>0</v>
      </c>
      <c r="AF2331" t="s">
        <v>48</v>
      </c>
      <c r="AG2331">
        <v>28510845.204</v>
      </c>
      <c r="AH2331">
        <v>1.8440521582957929E-4</v>
      </c>
      <c r="AI2331">
        <v>9503615.068</v>
      </c>
      <c r="AJ2331">
        <v>1.768521894627464E-4</v>
      </c>
    </row>
    <row r="2332" spans="1:82" x14ac:dyDescent="0.3">
      <c r="A2332" t="s">
        <v>8873</v>
      </c>
      <c r="B2332" t="s">
        <v>49</v>
      </c>
      <c r="C2332" t="s">
        <v>1352</v>
      </c>
      <c r="D2332" t="s">
        <v>338</v>
      </c>
      <c r="E2332" t="s">
        <v>339</v>
      </c>
      <c r="F2332" t="s">
        <v>3271</v>
      </c>
      <c r="G2332" t="s">
        <v>53</v>
      </c>
      <c r="H2332" t="s">
        <v>8874</v>
      </c>
      <c r="I2332" t="s">
        <v>4987</v>
      </c>
      <c r="J2332" t="s">
        <v>108</v>
      </c>
      <c r="K2332" t="s">
        <v>5128</v>
      </c>
      <c r="L2332" t="s">
        <v>107</v>
      </c>
      <c r="M2332" t="s">
        <v>3388</v>
      </c>
      <c r="N2332" t="s">
        <v>55</v>
      </c>
      <c r="O2332" t="s">
        <v>107</v>
      </c>
      <c r="P2332" t="s">
        <v>107</v>
      </c>
      <c r="Q2332" t="s">
        <v>108</v>
      </c>
      <c r="R2332">
        <v>5.4079999999999996E-3</v>
      </c>
      <c r="S2332" t="s">
        <v>55</v>
      </c>
      <c r="T2332" t="s">
        <v>3194</v>
      </c>
      <c r="U2332" t="s">
        <v>3194</v>
      </c>
      <c r="W2332" t="s">
        <v>55</v>
      </c>
      <c r="X2332" t="s">
        <v>55</v>
      </c>
      <c r="Y2332">
        <v>0.78477000000000008</v>
      </c>
      <c r="Z2332">
        <v>2</v>
      </c>
      <c r="AA2332" t="b">
        <v>0</v>
      </c>
      <c r="AB2332" t="s">
        <v>108</v>
      </c>
      <c r="AD2332" t="b">
        <v>0</v>
      </c>
      <c r="AE2332" t="b">
        <v>0</v>
      </c>
      <c r="AF2332" t="s">
        <v>107</v>
      </c>
      <c r="AG2332">
        <v>55685386.455660008</v>
      </c>
      <c r="AH2332">
        <v>3.6016735506911056E-4</v>
      </c>
      <c r="AI2332">
        <v>35299140.986850008</v>
      </c>
      <c r="AJ2332">
        <v>6.5687954794157652E-4</v>
      </c>
      <c r="AK2332">
        <v>3807547.7918400005</v>
      </c>
      <c r="AL2332">
        <v>4.5718218924169836E-4</v>
      </c>
      <c r="AU2332">
        <v>396619.56165000005</v>
      </c>
      <c r="AV2332">
        <v>8.6953418963451861E-3</v>
      </c>
      <c r="BC2332">
        <v>3966195.6165000005</v>
      </c>
      <c r="BD2332">
        <v>3.6303060806347964E-3</v>
      </c>
    </row>
    <row r="2333" spans="1:82" x14ac:dyDescent="0.3">
      <c r="A2333" t="s">
        <v>8875</v>
      </c>
      <c r="B2333" t="s">
        <v>49</v>
      </c>
      <c r="C2333" t="s">
        <v>1360</v>
      </c>
      <c r="D2333" t="s">
        <v>880</v>
      </c>
      <c r="E2333" t="s">
        <v>881</v>
      </c>
      <c r="F2333" t="s">
        <v>3196</v>
      </c>
      <c r="G2333" t="s">
        <v>53</v>
      </c>
      <c r="H2333" t="s">
        <v>8876</v>
      </c>
      <c r="I2333" t="s">
        <v>4701</v>
      </c>
      <c r="J2333" t="s">
        <v>55</v>
      </c>
      <c r="K2333" t="s">
        <v>6644</v>
      </c>
      <c r="L2333" t="s">
        <v>55</v>
      </c>
      <c r="M2333" t="s">
        <v>4110</v>
      </c>
      <c r="N2333" t="s">
        <v>3498</v>
      </c>
      <c r="O2333" t="s">
        <v>107</v>
      </c>
      <c r="P2333" t="s">
        <v>107</v>
      </c>
      <c r="Q2333" t="s">
        <v>107</v>
      </c>
      <c r="R2333">
        <v>2.578E-3</v>
      </c>
      <c r="S2333" t="s">
        <v>3194</v>
      </c>
      <c r="Y2333">
        <v>0.84664000000000006</v>
      </c>
      <c r="AA2333" t="b">
        <v>0</v>
      </c>
      <c r="AC2333" t="s">
        <v>3309</v>
      </c>
      <c r="AD2333" t="b">
        <v>0</v>
      </c>
      <c r="AE2333" t="b">
        <v>1</v>
      </c>
      <c r="AG2333">
        <v>39513986.630580001</v>
      </c>
      <c r="AH2333">
        <v>2.5557240344025036E-4</v>
      </c>
      <c r="AI2333">
        <v>43106167.23336</v>
      </c>
      <c r="AJ2333">
        <v>8.021600201628678E-4</v>
      </c>
      <c r="AK2333">
        <v>3592180.6027799998</v>
      </c>
      <c r="AL2333">
        <v>4.3132248941171936E-4</v>
      </c>
      <c r="AS2333">
        <v>4618517.9178600004</v>
      </c>
      <c r="AT2333">
        <v>2.6283541364824411E-3</v>
      </c>
      <c r="AU2333">
        <v>256584.32876999999</v>
      </c>
      <c r="AV2333">
        <v>5.6252607779044179E-3</v>
      </c>
      <c r="BC2333">
        <v>2907955.7260600002</v>
      </c>
      <c r="BD2333">
        <v>2.6616865064886274E-3</v>
      </c>
      <c r="BK2333">
        <v>4276405.4795000004</v>
      </c>
      <c r="BL2333">
        <v>1.6455665909859934E-3</v>
      </c>
      <c r="BM2333">
        <v>4019821.1507299999</v>
      </c>
      <c r="BN2333">
        <v>7.3707459681444697E-3</v>
      </c>
      <c r="BO2333">
        <v>4019821.1507299999</v>
      </c>
      <c r="BP2333">
        <v>1.0357693830442454E-2</v>
      </c>
      <c r="BQ2333">
        <v>256584.32876999999</v>
      </c>
      <c r="BR2333">
        <v>7.8828407754133276E-3</v>
      </c>
      <c r="BW2333">
        <v>2907955.7260600002</v>
      </c>
      <c r="BX2333">
        <v>1.467183650687578E-2</v>
      </c>
      <c r="CA2333">
        <v>4276405.4795000004</v>
      </c>
      <c r="CB2333">
        <v>4.6996109113390623E-3</v>
      </c>
    </row>
    <row r="2334" spans="1:82" x14ac:dyDescent="0.3">
      <c r="A2334" t="s">
        <v>8877</v>
      </c>
      <c r="B2334" t="s">
        <v>49</v>
      </c>
      <c r="C2334" t="s">
        <v>1804</v>
      </c>
      <c r="D2334" t="s">
        <v>675</v>
      </c>
      <c r="E2334" t="s">
        <v>676</v>
      </c>
      <c r="F2334" t="s">
        <v>3271</v>
      </c>
      <c r="G2334" t="s">
        <v>53</v>
      </c>
      <c r="H2334" t="s">
        <v>5045</v>
      </c>
      <c r="I2334" t="s">
        <v>3853</v>
      </c>
      <c r="J2334" t="s">
        <v>107</v>
      </c>
      <c r="K2334" t="s">
        <v>5132</v>
      </c>
      <c r="L2334" t="s">
        <v>108</v>
      </c>
      <c r="M2334" t="s">
        <v>3429</v>
      </c>
      <c r="N2334" t="s">
        <v>3581</v>
      </c>
      <c r="O2334" t="s">
        <v>108</v>
      </c>
      <c r="P2334" t="s">
        <v>107</v>
      </c>
      <c r="Q2334" t="s">
        <v>129</v>
      </c>
      <c r="R2334">
        <v>-2.1000000000000001E-4</v>
      </c>
      <c r="S2334" t="s">
        <v>3208</v>
      </c>
      <c r="W2334" t="s">
        <v>55</v>
      </c>
      <c r="Y2334">
        <v>1.0060500000000001</v>
      </c>
      <c r="Z2334">
        <v>3</v>
      </c>
      <c r="AA2334" t="b">
        <v>0</v>
      </c>
      <c r="AB2334" t="s">
        <v>107</v>
      </c>
      <c r="AC2334" t="s">
        <v>3581</v>
      </c>
      <c r="AD2334" t="b">
        <v>0</v>
      </c>
      <c r="AE2334" t="b">
        <v>0</v>
      </c>
      <c r="AF2334" t="s">
        <v>108</v>
      </c>
      <c r="AG2334">
        <v>76885049.489795312</v>
      </c>
      <c r="AH2334">
        <v>4.9728459622250872E-4</v>
      </c>
      <c r="AI2334">
        <v>33407595.206700005</v>
      </c>
      <c r="AJ2334">
        <v>6.2167988862299407E-4</v>
      </c>
      <c r="AK2334">
        <v>6127762.8420047015</v>
      </c>
      <c r="AL2334">
        <v>7.3577645887087126E-4</v>
      </c>
    </row>
    <row r="2335" spans="1:82" x14ac:dyDescent="0.3">
      <c r="A2335" t="s">
        <v>8878</v>
      </c>
      <c r="B2335" t="s">
        <v>49</v>
      </c>
      <c r="C2335" t="s">
        <v>1004</v>
      </c>
      <c r="D2335" t="s">
        <v>1005</v>
      </c>
      <c r="E2335" t="s">
        <v>1006</v>
      </c>
      <c r="F2335" t="s">
        <v>3384</v>
      </c>
      <c r="G2335" t="s">
        <v>53</v>
      </c>
      <c r="H2335" t="s">
        <v>8879</v>
      </c>
      <c r="I2335" t="s">
        <v>3256</v>
      </c>
      <c r="J2335" t="s">
        <v>55</v>
      </c>
      <c r="K2335" t="s">
        <v>3256</v>
      </c>
      <c r="L2335" t="s">
        <v>55</v>
      </c>
      <c r="M2335" t="s">
        <v>3256</v>
      </c>
      <c r="N2335" t="s">
        <v>55</v>
      </c>
      <c r="O2335" t="s">
        <v>55</v>
      </c>
      <c r="P2335" t="s">
        <v>55</v>
      </c>
      <c r="Q2335" t="s">
        <v>55</v>
      </c>
      <c r="R2335">
        <v>1.1410999999999999E-2</v>
      </c>
      <c r="Y2335">
        <v>0.98990999999999996</v>
      </c>
      <c r="Z2335">
        <v>4</v>
      </c>
      <c r="AA2335" t="b">
        <v>0</v>
      </c>
      <c r="AD2335" t="b">
        <v>0</v>
      </c>
      <c r="AE2335" t="b">
        <v>0</v>
      </c>
      <c r="AG2335">
        <v>50414450.299919993</v>
      </c>
      <c r="AH2335">
        <v>3.2607548187249259E-4</v>
      </c>
      <c r="AI2335">
        <v>24206938.437659997</v>
      </c>
      <c r="AJ2335">
        <v>4.5046543154982972E-4</v>
      </c>
    </row>
    <row r="2336" spans="1:82" x14ac:dyDescent="0.3">
      <c r="A2336" t="s">
        <v>5582</v>
      </c>
      <c r="B2336" t="s">
        <v>3210</v>
      </c>
      <c r="D2336" t="s">
        <v>346</v>
      </c>
      <c r="E2336" t="s">
        <v>3818</v>
      </c>
      <c r="F2336" t="s">
        <v>3864</v>
      </c>
      <c r="H2336" t="s">
        <v>4100</v>
      </c>
      <c r="R2336">
        <v>0</v>
      </c>
      <c r="S2336" t="s">
        <v>3194</v>
      </c>
      <c r="T2336" t="s">
        <v>3194</v>
      </c>
      <c r="U2336" t="s">
        <v>3194</v>
      </c>
      <c r="V2336" t="s">
        <v>55</v>
      </c>
      <c r="W2336" t="s">
        <v>55</v>
      </c>
      <c r="X2336" t="s">
        <v>55</v>
      </c>
      <c r="Y2336">
        <v>-5.6906287200000016E-2</v>
      </c>
      <c r="Z2336">
        <v>2</v>
      </c>
      <c r="AA2336" t="b">
        <v>0</v>
      </c>
      <c r="AD2336" t="b">
        <v>0</v>
      </c>
      <c r="AE2336" t="b">
        <v>0</v>
      </c>
      <c r="AG2336">
        <v>-261866.85932538781</v>
      </c>
      <c r="AH2336">
        <v>-1.6937279258819484E-6</v>
      </c>
    </row>
    <row r="2337" spans="1:84" x14ac:dyDescent="0.3">
      <c r="A2337" t="s">
        <v>8880</v>
      </c>
      <c r="B2337" t="s">
        <v>49</v>
      </c>
      <c r="C2337" t="s">
        <v>8881</v>
      </c>
      <c r="D2337" t="s">
        <v>262</v>
      </c>
      <c r="E2337" t="s">
        <v>3867</v>
      </c>
      <c r="F2337" t="s">
        <v>3868</v>
      </c>
      <c r="H2337" t="s">
        <v>6647</v>
      </c>
      <c r="R2337">
        <v>0</v>
      </c>
      <c r="Y2337">
        <v>366.5</v>
      </c>
      <c r="AA2337" t="b">
        <v>0</v>
      </c>
      <c r="AD2337" t="b">
        <v>0</v>
      </c>
      <c r="AE2337" t="b">
        <v>0</v>
      </c>
      <c r="AG2337">
        <v>20113520</v>
      </c>
      <c r="AH2337">
        <v>1.3009217966544853E-4</v>
      </c>
      <c r="AI2337">
        <v>3884900</v>
      </c>
      <c r="AJ2337">
        <v>7.2293865642478224E-5</v>
      </c>
      <c r="AO2337">
        <v>740330</v>
      </c>
      <c r="AP2337">
        <v>1.8627809641072455E-4</v>
      </c>
    </row>
    <row r="2338" spans="1:84" x14ac:dyDescent="0.3">
      <c r="A2338" t="s">
        <v>8882</v>
      </c>
      <c r="B2338" t="s">
        <v>49</v>
      </c>
      <c r="C2338" t="s">
        <v>1710</v>
      </c>
      <c r="D2338" t="s">
        <v>1711</v>
      </c>
      <c r="E2338" t="s">
        <v>1712</v>
      </c>
      <c r="F2338" t="s">
        <v>3196</v>
      </c>
      <c r="G2338" t="s">
        <v>53</v>
      </c>
      <c r="H2338" t="s">
        <v>8883</v>
      </c>
      <c r="I2338" t="s">
        <v>4749</v>
      </c>
      <c r="J2338" t="s">
        <v>63</v>
      </c>
      <c r="K2338" t="s">
        <v>5702</v>
      </c>
      <c r="L2338" t="s">
        <v>55</v>
      </c>
      <c r="M2338" t="s">
        <v>5702</v>
      </c>
      <c r="N2338" t="s">
        <v>55</v>
      </c>
      <c r="O2338" t="s">
        <v>63</v>
      </c>
      <c r="P2338" t="s">
        <v>63</v>
      </c>
      <c r="Q2338" t="s">
        <v>63</v>
      </c>
      <c r="R2338">
        <v>1.338E-3</v>
      </c>
      <c r="U2338" t="s">
        <v>3194</v>
      </c>
      <c r="Y2338">
        <v>0.99795</v>
      </c>
      <c r="Z2338">
        <v>3</v>
      </c>
      <c r="AA2338" t="b">
        <v>0</v>
      </c>
      <c r="AB2338" t="s">
        <v>63</v>
      </c>
      <c r="AD2338" t="b">
        <v>0</v>
      </c>
      <c r="AE2338" t="b">
        <v>0</v>
      </c>
      <c r="AG2338">
        <v>33761735.958950005</v>
      </c>
      <c r="AH2338">
        <v>2.1836743743457925E-4</v>
      </c>
      <c r="AI2338">
        <v>14814851.301390002</v>
      </c>
      <c r="AJ2338">
        <v>2.7568865852299477E-4</v>
      </c>
      <c r="AK2338">
        <v>2519532.53425</v>
      </c>
      <c r="AL2338">
        <v>3.0252683954295155E-4</v>
      </c>
      <c r="AS2338">
        <v>11287505.75344</v>
      </c>
      <c r="AT2338">
        <v>6.4236109863074651E-3</v>
      </c>
      <c r="BA2338">
        <v>5039065.0685000001</v>
      </c>
      <c r="BB2338">
        <v>7.2535282977699133E-3</v>
      </c>
      <c r="BE2338">
        <v>1612500.8219200002</v>
      </c>
      <c r="BF2338">
        <v>4.0398441404335232E-3</v>
      </c>
      <c r="BK2338">
        <v>6550784.5890500005</v>
      </c>
      <c r="BL2338">
        <v>2.520750737076262E-3</v>
      </c>
      <c r="BS2338">
        <v>6046878.082200001</v>
      </c>
      <c r="BT2338">
        <v>1.2479129818591711E-3</v>
      </c>
    </row>
    <row r="2339" spans="1:84" x14ac:dyDescent="0.3">
      <c r="A2339" t="s">
        <v>8884</v>
      </c>
      <c r="B2339" t="s">
        <v>3210</v>
      </c>
      <c r="C2339" t="s">
        <v>8885</v>
      </c>
      <c r="D2339" t="s">
        <v>1017</v>
      </c>
      <c r="E2339" t="s">
        <v>1018</v>
      </c>
      <c r="F2339" t="s">
        <v>3527</v>
      </c>
      <c r="G2339" t="s">
        <v>53</v>
      </c>
      <c r="H2339" t="s">
        <v>5412</v>
      </c>
      <c r="I2339" t="s">
        <v>6214</v>
      </c>
      <c r="J2339" t="s">
        <v>48</v>
      </c>
      <c r="K2339" t="s">
        <v>8886</v>
      </c>
      <c r="L2339" t="s">
        <v>48</v>
      </c>
      <c r="M2339" t="s">
        <v>8887</v>
      </c>
      <c r="N2339" t="s">
        <v>3237</v>
      </c>
      <c r="O2339" t="s">
        <v>48</v>
      </c>
      <c r="P2339" t="s">
        <v>48</v>
      </c>
      <c r="Q2339" t="s">
        <v>48</v>
      </c>
      <c r="R2339">
        <v>4.1130000000000003E-3</v>
      </c>
      <c r="S2339" t="s">
        <v>3194</v>
      </c>
      <c r="T2339" t="s">
        <v>3194</v>
      </c>
      <c r="U2339" t="s">
        <v>3194</v>
      </c>
      <c r="Y2339">
        <v>1.1537999999999999</v>
      </c>
      <c r="AA2339" t="b">
        <v>0</v>
      </c>
      <c r="AB2339" t="s">
        <v>48</v>
      </c>
      <c r="AC2339" t="s">
        <v>3237</v>
      </c>
      <c r="AD2339" t="b">
        <v>0</v>
      </c>
      <c r="AE2339" t="b">
        <v>0</v>
      </c>
      <c r="AF2339" t="s">
        <v>48</v>
      </c>
      <c r="CC2339">
        <v>1174655</v>
      </c>
      <c r="CD2339">
        <v>5.1160359486706903E-3</v>
      </c>
    </row>
    <row r="2340" spans="1:84" x14ac:dyDescent="0.3">
      <c r="A2340" t="s">
        <v>8888</v>
      </c>
      <c r="B2340" t="s">
        <v>49</v>
      </c>
      <c r="C2340" t="s">
        <v>8889</v>
      </c>
      <c r="E2340" t="s">
        <v>8890</v>
      </c>
      <c r="F2340" t="s">
        <v>3808</v>
      </c>
      <c r="O2340" t="s">
        <v>4369</v>
      </c>
      <c r="P2340" t="s">
        <v>4369</v>
      </c>
      <c r="Q2340" t="s">
        <v>861</v>
      </c>
      <c r="R2340">
        <v>1.260955703227E-2</v>
      </c>
      <c r="Y2340">
        <v>1028.7</v>
      </c>
      <c r="AA2340" t="b">
        <v>0</v>
      </c>
      <c r="AD2340" t="b">
        <v>0</v>
      </c>
      <c r="AE2340" t="b">
        <v>0</v>
      </c>
      <c r="AG2340">
        <v>243710345.70000002</v>
      </c>
      <c r="AH2340">
        <v>1.5762934622648335E-3</v>
      </c>
      <c r="AI2340">
        <v>48442511.700000003</v>
      </c>
      <c r="AJ2340">
        <v>9.0146372679450676E-4</v>
      </c>
      <c r="AK2340">
        <v>54663060.600000001</v>
      </c>
      <c r="AL2340">
        <v>6.5635361870750716E-3</v>
      </c>
    </row>
    <row r="2341" spans="1:84" x14ac:dyDescent="0.3">
      <c r="A2341" t="s">
        <v>8891</v>
      </c>
      <c r="B2341" t="s">
        <v>3210</v>
      </c>
      <c r="C2341" t="s">
        <v>2074</v>
      </c>
      <c r="D2341" t="s">
        <v>570</v>
      </c>
      <c r="E2341" t="s">
        <v>571</v>
      </c>
      <c r="F2341" t="s">
        <v>3271</v>
      </c>
      <c r="G2341" t="s">
        <v>53</v>
      </c>
      <c r="H2341" t="s">
        <v>3793</v>
      </c>
      <c r="I2341" t="s">
        <v>4071</v>
      </c>
      <c r="J2341" t="s">
        <v>55</v>
      </c>
      <c r="K2341" t="s">
        <v>8837</v>
      </c>
      <c r="L2341" t="s">
        <v>107</v>
      </c>
      <c r="M2341" t="s">
        <v>4931</v>
      </c>
      <c r="N2341" t="s">
        <v>3498</v>
      </c>
      <c r="O2341" t="s">
        <v>107</v>
      </c>
      <c r="P2341" t="s">
        <v>107</v>
      </c>
      <c r="Q2341" t="s">
        <v>107</v>
      </c>
      <c r="R2341">
        <v>5.829E-3</v>
      </c>
      <c r="S2341" t="s">
        <v>3194</v>
      </c>
      <c r="T2341" t="s">
        <v>3194</v>
      </c>
      <c r="U2341" t="s">
        <v>3194</v>
      </c>
      <c r="Y2341">
        <v>0.84662000000000004</v>
      </c>
      <c r="Z2341">
        <v>2</v>
      </c>
      <c r="AA2341" t="b">
        <v>0</v>
      </c>
      <c r="AB2341" t="s">
        <v>62</v>
      </c>
      <c r="AC2341" t="s">
        <v>3498</v>
      </c>
      <c r="AD2341" t="b">
        <v>1</v>
      </c>
      <c r="AE2341" t="b">
        <v>0</v>
      </c>
      <c r="AF2341" t="s">
        <v>107</v>
      </c>
      <c r="CC2341">
        <v>1355492.0000000002</v>
      </c>
      <c r="CD2341">
        <v>5.9036447298445359E-3</v>
      </c>
    </row>
    <row r="2342" spans="1:84" x14ac:dyDescent="0.3">
      <c r="A2342" t="s">
        <v>8892</v>
      </c>
      <c r="B2342" t="s">
        <v>49</v>
      </c>
      <c r="C2342" t="s">
        <v>1708</v>
      </c>
      <c r="D2342" t="s">
        <v>646</v>
      </c>
      <c r="E2342" t="s">
        <v>647</v>
      </c>
      <c r="F2342" t="s">
        <v>3271</v>
      </c>
      <c r="G2342" t="s">
        <v>53</v>
      </c>
      <c r="H2342" t="s">
        <v>8181</v>
      </c>
      <c r="I2342" t="s">
        <v>8893</v>
      </c>
      <c r="J2342" t="s">
        <v>108</v>
      </c>
      <c r="K2342" t="s">
        <v>3652</v>
      </c>
      <c r="L2342" t="s">
        <v>55</v>
      </c>
      <c r="M2342" t="s">
        <v>8893</v>
      </c>
      <c r="N2342" t="s">
        <v>3309</v>
      </c>
      <c r="O2342" t="s">
        <v>108</v>
      </c>
      <c r="P2342" t="s">
        <v>108</v>
      </c>
      <c r="Q2342" t="s">
        <v>108</v>
      </c>
      <c r="R2342">
        <v>-1.709E-3</v>
      </c>
      <c r="S2342" t="s">
        <v>3194</v>
      </c>
      <c r="T2342" t="s">
        <v>3208</v>
      </c>
      <c r="U2342" t="s">
        <v>3194</v>
      </c>
      <c r="W2342" t="s">
        <v>55</v>
      </c>
      <c r="X2342" t="s">
        <v>55</v>
      </c>
      <c r="Y2342">
        <v>0.97199999999999998</v>
      </c>
      <c r="Z2342">
        <v>2</v>
      </c>
      <c r="AA2342" t="b">
        <v>0</v>
      </c>
      <c r="AB2342" t="s">
        <v>108</v>
      </c>
      <c r="AC2342" t="s">
        <v>3309</v>
      </c>
      <c r="AD2342" t="b">
        <v>0</v>
      </c>
      <c r="AE2342" t="b">
        <v>0</v>
      </c>
      <c r="BS2342">
        <v>29294999.999999996</v>
      </c>
      <c r="BT2342">
        <v>6.0456999970245583E-3</v>
      </c>
    </row>
    <row r="2343" spans="1:84" x14ac:dyDescent="0.3">
      <c r="A2343" t="s">
        <v>8894</v>
      </c>
      <c r="B2343" t="s">
        <v>49</v>
      </c>
      <c r="C2343" t="s">
        <v>1702</v>
      </c>
      <c r="D2343" t="s">
        <v>353</v>
      </c>
      <c r="E2343" t="s">
        <v>354</v>
      </c>
      <c r="F2343" t="s">
        <v>3319</v>
      </c>
      <c r="G2343" t="s">
        <v>72</v>
      </c>
      <c r="H2343" t="s">
        <v>8895</v>
      </c>
      <c r="I2343" t="s">
        <v>4030</v>
      </c>
      <c r="J2343" t="s">
        <v>56</v>
      </c>
      <c r="K2343" t="s">
        <v>4075</v>
      </c>
      <c r="L2343" t="s">
        <v>68</v>
      </c>
      <c r="M2343" t="s">
        <v>4465</v>
      </c>
      <c r="N2343" t="s">
        <v>3193</v>
      </c>
      <c r="O2343" t="s">
        <v>56</v>
      </c>
      <c r="P2343" t="s">
        <v>54</v>
      </c>
      <c r="Q2343" t="s">
        <v>68</v>
      </c>
      <c r="R2343">
        <v>9.3150000000000004E-3</v>
      </c>
      <c r="S2343" t="s">
        <v>3194</v>
      </c>
      <c r="T2343" t="s">
        <v>3194</v>
      </c>
      <c r="U2343" t="s">
        <v>3194</v>
      </c>
      <c r="V2343" t="s">
        <v>55</v>
      </c>
      <c r="W2343" t="s">
        <v>55</v>
      </c>
      <c r="X2343" t="s">
        <v>55</v>
      </c>
      <c r="Y2343">
        <v>1.0247299999999999</v>
      </c>
      <c r="Z2343">
        <v>4</v>
      </c>
      <c r="AA2343" t="b">
        <v>0</v>
      </c>
      <c r="AB2343" t="s">
        <v>56</v>
      </c>
      <c r="AC2343" t="s">
        <v>3193</v>
      </c>
      <c r="AD2343" t="b">
        <v>0</v>
      </c>
      <c r="AE2343" t="b">
        <v>0</v>
      </c>
      <c r="AF2343" t="s">
        <v>68</v>
      </c>
      <c r="AG2343">
        <v>28878083.835999995</v>
      </c>
      <c r="AH2343">
        <v>1.8678047754877298E-4</v>
      </c>
      <c r="AI2343">
        <v>12376321.643999998</v>
      </c>
      <c r="AJ2343">
        <v>2.3031020980705577E-4</v>
      </c>
    </row>
    <row r="2344" spans="1:84" x14ac:dyDescent="0.3">
      <c r="A2344" t="s">
        <v>8896</v>
      </c>
      <c r="B2344" t="s">
        <v>49</v>
      </c>
      <c r="C2344" t="s">
        <v>541</v>
      </c>
      <c r="D2344" t="s">
        <v>514</v>
      </c>
      <c r="E2344" t="s">
        <v>542</v>
      </c>
      <c r="F2344" t="s">
        <v>3250</v>
      </c>
      <c r="G2344" t="s">
        <v>53</v>
      </c>
      <c r="H2344" t="s">
        <v>4935</v>
      </c>
      <c r="I2344" t="s">
        <v>8897</v>
      </c>
      <c r="J2344" t="s">
        <v>56</v>
      </c>
      <c r="K2344" t="s">
        <v>8898</v>
      </c>
      <c r="L2344" t="s">
        <v>63</v>
      </c>
      <c r="M2344" t="s">
        <v>4244</v>
      </c>
      <c r="N2344" t="s">
        <v>3215</v>
      </c>
      <c r="O2344" t="s">
        <v>63</v>
      </c>
      <c r="P2344" t="s">
        <v>56</v>
      </c>
      <c r="Q2344" t="s">
        <v>62</v>
      </c>
      <c r="R2344">
        <v>3.0309999999999998E-3</v>
      </c>
      <c r="S2344" t="s">
        <v>3194</v>
      </c>
      <c r="T2344" t="s">
        <v>3201</v>
      </c>
      <c r="U2344" t="s">
        <v>3201</v>
      </c>
      <c r="V2344" t="s">
        <v>55</v>
      </c>
      <c r="X2344" t="s">
        <v>55</v>
      </c>
      <c r="Y2344">
        <v>1.0152099999999999</v>
      </c>
      <c r="Z2344">
        <v>5</v>
      </c>
      <c r="AA2344" t="b">
        <v>0</v>
      </c>
      <c r="AB2344" t="s">
        <v>56</v>
      </c>
      <c r="AC2344" t="s">
        <v>3215</v>
      </c>
      <c r="AD2344" t="b">
        <v>0</v>
      </c>
      <c r="AE2344" t="b">
        <v>0</v>
      </c>
      <c r="AF2344" t="s">
        <v>63</v>
      </c>
      <c r="BG2344">
        <v>829154.54037299997</v>
      </c>
      <c r="BH2344">
        <v>6.9889032431833713E-3</v>
      </c>
    </row>
    <row r="2345" spans="1:84" x14ac:dyDescent="0.3">
      <c r="A2345" t="s">
        <v>8899</v>
      </c>
      <c r="B2345" t="s">
        <v>49</v>
      </c>
      <c r="D2345" t="s">
        <v>6318</v>
      </c>
      <c r="E2345" t="s">
        <v>6319</v>
      </c>
      <c r="F2345" t="s">
        <v>3819</v>
      </c>
      <c r="H2345" t="s">
        <v>8900</v>
      </c>
      <c r="R2345">
        <v>0</v>
      </c>
      <c r="S2345" t="s">
        <v>3194</v>
      </c>
      <c r="T2345" t="s">
        <v>3208</v>
      </c>
      <c r="U2345" t="s">
        <v>3208</v>
      </c>
      <c r="V2345" t="s">
        <v>55</v>
      </c>
      <c r="W2345" t="s">
        <v>55</v>
      </c>
      <c r="X2345" t="s">
        <v>55</v>
      </c>
      <c r="Y2345">
        <v>4.0482059999999995E-3</v>
      </c>
      <c r="Z2345">
        <v>6</v>
      </c>
      <c r="AA2345" t="b">
        <v>0</v>
      </c>
      <c r="AD2345" t="b">
        <v>0</v>
      </c>
      <c r="AE2345" t="b">
        <v>0</v>
      </c>
      <c r="AG2345">
        <v>1012051.4999999999</v>
      </c>
      <c r="AH2345">
        <v>6.5458450618631977E-6</v>
      </c>
    </row>
    <row r="2346" spans="1:84" x14ac:dyDescent="0.3">
      <c r="A2346" t="s">
        <v>8901</v>
      </c>
      <c r="B2346" t="s">
        <v>49</v>
      </c>
      <c r="C2346" t="s">
        <v>2021</v>
      </c>
      <c r="D2346" t="s">
        <v>471</v>
      </c>
      <c r="E2346" t="s">
        <v>1299</v>
      </c>
      <c r="F2346" t="s">
        <v>3217</v>
      </c>
      <c r="G2346" t="s">
        <v>67</v>
      </c>
      <c r="H2346" t="s">
        <v>8902</v>
      </c>
      <c r="I2346" t="s">
        <v>3503</v>
      </c>
      <c r="J2346" t="s">
        <v>76</v>
      </c>
      <c r="K2346" t="s">
        <v>4640</v>
      </c>
      <c r="L2346" t="s">
        <v>54</v>
      </c>
      <c r="M2346" t="s">
        <v>3503</v>
      </c>
      <c r="N2346" t="s">
        <v>3409</v>
      </c>
      <c r="O2346" t="s">
        <v>76</v>
      </c>
      <c r="P2346" t="s">
        <v>76</v>
      </c>
      <c r="Q2346" t="s">
        <v>54</v>
      </c>
      <c r="R2346">
        <v>2.2877999999999999E-2</v>
      </c>
      <c r="S2346" t="s">
        <v>3194</v>
      </c>
      <c r="T2346" t="s">
        <v>3194</v>
      </c>
      <c r="V2346" t="s">
        <v>55</v>
      </c>
      <c r="W2346" t="s">
        <v>55</v>
      </c>
      <c r="X2346" t="s">
        <v>55</v>
      </c>
      <c r="Y2346">
        <v>0.89938000000000007</v>
      </c>
      <c r="Z2346">
        <v>4</v>
      </c>
      <c r="AA2346" t="b">
        <v>0</v>
      </c>
      <c r="AB2346" t="s">
        <v>76</v>
      </c>
      <c r="AC2346" t="s">
        <v>3409</v>
      </c>
      <c r="AD2346" t="b">
        <v>0</v>
      </c>
      <c r="AE2346" t="b">
        <v>0</v>
      </c>
      <c r="AF2346" t="s">
        <v>54</v>
      </c>
      <c r="AG2346">
        <v>32807484.767520003</v>
      </c>
      <c r="AH2346">
        <v>2.1219543882660411E-4</v>
      </c>
      <c r="AI2346">
        <v>7522158.1096800007</v>
      </c>
      <c r="AJ2346">
        <v>1.3997937854840121E-4</v>
      </c>
      <c r="AQ2346">
        <v>1087540.9315200001</v>
      </c>
      <c r="AR2346">
        <v>2.6817737726015541E-3</v>
      </c>
      <c r="AS2346">
        <v>3715764.8493600003</v>
      </c>
      <c r="AT2346">
        <v>2.1146060458582497E-3</v>
      </c>
      <c r="AU2346">
        <v>181256.82192000002</v>
      </c>
      <c r="AV2346">
        <v>3.973808127573363E-3</v>
      </c>
      <c r="BC2346">
        <v>1812568.2192000002</v>
      </c>
      <c r="BD2346">
        <v>1.6590652766476186E-3</v>
      </c>
      <c r="BK2346">
        <v>2900109.1507200003</v>
      </c>
      <c r="BL2346">
        <v>1.1159659091063501E-3</v>
      </c>
      <c r="BQ2346">
        <v>181256.82192000002</v>
      </c>
      <c r="BR2346">
        <v>5.5686123681138342E-3</v>
      </c>
      <c r="BU2346">
        <v>1087540.9315200001</v>
      </c>
      <c r="BV2346">
        <v>4.3520230819152177E-3</v>
      </c>
      <c r="BW2346">
        <v>1087540.9315200001</v>
      </c>
      <c r="BX2346">
        <v>5.4870927362487649E-3</v>
      </c>
      <c r="CA2346">
        <v>1812568.2192000002</v>
      </c>
      <c r="CB2346">
        <v>1.9919452028891111E-3</v>
      </c>
      <c r="CE2346">
        <v>1087540.9315200001</v>
      </c>
      <c r="CF2346">
        <v>4.6615449935374391E-3</v>
      </c>
    </row>
    <row r="2347" spans="1:84" x14ac:dyDescent="0.3">
      <c r="A2347" t="s">
        <v>8903</v>
      </c>
      <c r="B2347" t="s">
        <v>49</v>
      </c>
      <c r="C2347" t="s">
        <v>1021</v>
      </c>
      <c r="D2347" t="s">
        <v>113</v>
      </c>
      <c r="E2347" t="s">
        <v>114</v>
      </c>
      <c r="F2347" t="s">
        <v>3254</v>
      </c>
      <c r="G2347" t="s">
        <v>53</v>
      </c>
      <c r="H2347" t="s">
        <v>8904</v>
      </c>
      <c r="I2347" t="s">
        <v>3895</v>
      </c>
      <c r="J2347" t="s">
        <v>55</v>
      </c>
      <c r="K2347" t="s">
        <v>4083</v>
      </c>
      <c r="L2347" t="s">
        <v>54</v>
      </c>
      <c r="M2347" t="s">
        <v>4084</v>
      </c>
      <c r="N2347" t="s">
        <v>3409</v>
      </c>
      <c r="O2347" t="s">
        <v>54</v>
      </c>
      <c r="P2347" t="s">
        <v>76</v>
      </c>
      <c r="Q2347" t="s">
        <v>54</v>
      </c>
      <c r="R2347">
        <v>9.7140000000000004E-3</v>
      </c>
      <c r="S2347" t="s">
        <v>3194</v>
      </c>
      <c r="T2347" t="s">
        <v>3194</v>
      </c>
      <c r="U2347" t="s">
        <v>3201</v>
      </c>
      <c r="V2347" t="s">
        <v>55</v>
      </c>
      <c r="W2347" t="s">
        <v>55</v>
      </c>
      <c r="X2347" t="s">
        <v>55</v>
      </c>
      <c r="Y2347">
        <v>1.1659300000000001</v>
      </c>
      <c r="Z2347">
        <v>4</v>
      </c>
      <c r="AA2347" t="b">
        <v>0</v>
      </c>
      <c r="AC2347" t="s">
        <v>3409</v>
      </c>
      <c r="AD2347" t="b">
        <v>0</v>
      </c>
      <c r="AE2347" t="b">
        <v>0</v>
      </c>
      <c r="AF2347" t="s">
        <v>54</v>
      </c>
      <c r="AG2347">
        <v>70218178.181500003</v>
      </c>
      <c r="AH2347">
        <v>4.5416395796301078E-4</v>
      </c>
      <c r="AK2347">
        <v>6163406.318500001</v>
      </c>
      <c r="AL2347">
        <v>7.4005626401244537E-4</v>
      </c>
    </row>
    <row r="2348" spans="1:84" x14ac:dyDescent="0.3">
      <c r="A2348" t="s">
        <v>8905</v>
      </c>
      <c r="B2348" t="s">
        <v>3210</v>
      </c>
      <c r="C2348" t="s">
        <v>2331</v>
      </c>
      <c r="D2348" t="s">
        <v>2332</v>
      </c>
      <c r="E2348" t="s">
        <v>2333</v>
      </c>
      <c r="F2348" t="s">
        <v>3384</v>
      </c>
      <c r="G2348" t="s">
        <v>53</v>
      </c>
      <c r="H2348" t="s">
        <v>8481</v>
      </c>
      <c r="I2348" t="s">
        <v>3533</v>
      </c>
      <c r="J2348" t="s">
        <v>76</v>
      </c>
      <c r="K2348" t="s">
        <v>3601</v>
      </c>
      <c r="L2348" t="s">
        <v>54</v>
      </c>
      <c r="M2348" t="s">
        <v>5090</v>
      </c>
      <c r="N2348" t="s">
        <v>3193</v>
      </c>
      <c r="O2348" t="s">
        <v>54</v>
      </c>
      <c r="P2348" t="s">
        <v>76</v>
      </c>
      <c r="Q2348" t="s">
        <v>54</v>
      </c>
      <c r="R2348">
        <v>1.9885E-2</v>
      </c>
      <c r="S2348" t="s">
        <v>3194</v>
      </c>
      <c r="T2348" t="s">
        <v>3194</v>
      </c>
      <c r="U2348" t="s">
        <v>3201</v>
      </c>
      <c r="Y2348">
        <v>0.97822999999999993</v>
      </c>
      <c r="AA2348" t="b">
        <v>0</v>
      </c>
      <c r="AB2348" t="s">
        <v>76</v>
      </c>
      <c r="AC2348" t="s">
        <v>3193</v>
      </c>
      <c r="AD2348" t="b">
        <v>0</v>
      </c>
      <c r="AE2348" t="b">
        <v>0</v>
      </c>
      <c r="AF2348" t="s">
        <v>54</v>
      </c>
      <c r="CC2348">
        <v>697983.22222999996</v>
      </c>
      <c r="CD2348">
        <v>3.0399625902904964E-3</v>
      </c>
    </row>
    <row r="2349" spans="1:84" x14ac:dyDescent="0.3">
      <c r="A2349" t="s">
        <v>8906</v>
      </c>
      <c r="B2349" t="s">
        <v>49</v>
      </c>
      <c r="C2349" t="s">
        <v>1716</v>
      </c>
      <c r="D2349" t="s">
        <v>269</v>
      </c>
      <c r="E2349" t="s">
        <v>270</v>
      </c>
      <c r="F2349" t="s">
        <v>3331</v>
      </c>
      <c r="G2349" t="s">
        <v>128</v>
      </c>
      <c r="H2349" t="s">
        <v>8907</v>
      </c>
      <c r="I2349" t="s">
        <v>3256</v>
      </c>
      <c r="J2349" t="s">
        <v>55</v>
      </c>
      <c r="K2349" t="s">
        <v>3256</v>
      </c>
      <c r="L2349" t="s">
        <v>55</v>
      </c>
      <c r="M2349" t="s">
        <v>4238</v>
      </c>
      <c r="N2349" t="s">
        <v>3237</v>
      </c>
      <c r="O2349" t="s">
        <v>48</v>
      </c>
      <c r="P2349" t="s">
        <v>48</v>
      </c>
      <c r="Q2349" t="s">
        <v>48</v>
      </c>
      <c r="R2349">
        <v>6.9899999999999997E-4</v>
      </c>
      <c r="S2349" t="s">
        <v>3194</v>
      </c>
      <c r="T2349" t="s">
        <v>3194</v>
      </c>
      <c r="U2349" t="s">
        <v>3194</v>
      </c>
      <c r="Y2349">
        <v>0.96305000000000007</v>
      </c>
      <c r="Z2349">
        <v>3</v>
      </c>
      <c r="AA2349" t="b">
        <v>0</v>
      </c>
      <c r="AC2349" t="s">
        <v>3237</v>
      </c>
      <c r="AD2349" t="b">
        <v>0</v>
      </c>
      <c r="AE2349" t="b">
        <v>0</v>
      </c>
      <c r="AG2349">
        <v>80186299.247590005</v>
      </c>
      <c r="AH2349">
        <v>5.1863674028339638E-4</v>
      </c>
      <c r="AI2349">
        <v>28352628.288030002</v>
      </c>
      <c r="AJ2349">
        <v>5.2761231951040392E-4</v>
      </c>
      <c r="AS2349">
        <v>8281695.5480500003</v>
      </c>
      <c r="AT2349">
        <v>4.7130333015772572E-3</v>
      </c>
    </row>
    <row r="2350" spans="1:84" x14ac:dyDescent="0.3">
      <c r="A2350" t="s">
        <v>8908</v>
      </c>
      <c r="B2350" t="s">
        <v>49</v>
      </c>
      <c r="C2350" t="s">
        <v>1368</v>
      </c>
      <c r="D2350" t="s">
        <v>338</v>
      </c>
      <c r="E2350" t="s">
        <v>339</v>
      </c>
      <c r="F2350" t="s">
        <v>3271</v>
      </c>
      <c r="G2350" t="s">
        <v>53</v>
      </c>
      <c r="H2350" t="s">
        <v>8909</v>
      </c>
      <c r="I2350" t="s">
        <v>5291</v>
      </c>
      <c r="J2350" t="s">
        <v>108</v>
      </c>
      <c r="K2350" t="s">
        <v>5128</v>
      </c>
      <c r="L2350" t="s">
        <v>107</v>
      </c>
      <c r="M2350" t="s">
        <v>6845</v>
      </c>
      <c r="N2350" t="s">
        <v>55</v>
      </c>
      <c r="O2350" t="s">
        <v>107</v>
      </c>
      <c r="P2350" t="s">
        <v>107</v>
      </c>
      <c r="Q2350" t="s">
        <v>108</v>
      </c>
      <c r="R2350">
        <v>1.3179999999999999E-3</v>
      </c>
      <c r="S2350" t="s">
        <v>55</v>
      </c>
      <c r="T2350" t="s">
        <v>3194</v>
      </c>
      <c r="U2350" t="s">
        <v>3194</v>
      </c>
      <c r="W2350" t="s">
        <v>55</v>
      </c>
      <c r="X2350" t="s">
        <v>55</v>
      </c>
      <c r="Y2350">
        <v>0.90969999999999995</v>
      </c>
      <c r="Z2350">
        <v>2</v>
      </c>
      <c r="AA2350" t="b">
        <v>0</v>
      </c>
      <c r="AB2350" t="s">
        <v>108</v>
      </c>
      <c r="AD2350" t="b">
        <v>0</v>
      </c>
      <c r="AE2350" t="b">
        <v>0</v>
      </c>
      <c r="AF2350" t="s">
        <v>107</v>
      </c>
      <c r="AG2350">
        <v>23360240.820700001</v>
      </c>
      <c r="AH2350">
        <v>1.5109163616684943E-4</v>
      </c>
      <c r="AI2350">
        <v>6989678.3558</v>
      </c>
      <c r="AJ2350">
        <v>1.3007049549237901E-4</v>
      </c>
      <c r="AK2350">
        <v>4230594.7943000002</v>
      </c>
      <c r="AL2350">
        <v>5.0797854566598253E-4</v>
      </c>
      <c r="AS2350">
        <v>2023327.9450999999</v>
      </c>
      <c r="AT2350">
        <v>1.1514564777153054E-3</v>
      </c>
      <c r="AU2350">
        <v>183938.90410000001</v>
      </c>
      <c r="AV2350">
        <v>4.0326091142220627E-3</v>
      </c>
    </row>
    <row r="2351" spans="1:84" x14ac:dyDescent="0.3">
      <c r="A2351" t="s">
        <v>8910</v>
      </c>
      <c r="B2351" t="s">
        <v>49</v>
      </c>
      <c r="C2351" t="s">
        <v>8911</v>
      </c>
      <c r="E2351" t="s">
        <v>8912</v>
      </c>
      <c r="F2351" t="s">
        <v>3808</v>
      </c>
      <c r="O2351" t="s">
        <v>76</v>
      </c>
      <c r="P2351" t="s">
        <v>209</v>
      </c>
      <c r="Q2351" t="s">
        <v>76</v>
      </c>
      <c r="R2351">
        <v>1.6504775369729999E-2</v>
      </c>
      <c r="Y2351">
        <v>97.07</v>
      </c>
      <c r="AA2351" t="b">
        <v>0</v>
      </c>
      <c r="AD2351" t="b">
        <v>0</v>
      </c>
      <c r="AE2351" t="b">
        <v>0</v>
      </c>
      <c r="BC2351">
        <v>9540734.6794419996</v>
      </c>
      <c r="BD2351">
        <v>8.7327480713284087E-3</v>
      </c>
    </row>
    <row r="2352" spans="1:84" x14ac:dyDescent="0.3">
      <c r="A2352" t="s">
        <v>8913</v>
      </c>
      <c r="B2352" t="s">
        <v>49</v>
      </c>
      <c r="C2352" t="s">
        <v>1959</v>
      </c>
      <c r="D2352" t="s">
        <v>113</v>
      </c>
      <c r="E2352" t="s">
        <v>114</v>
      </c>
      <c r="F2352" t="s">
        <v>3254</v>
      </c>
      <c r="G2352" t="s">
        <v>53</v>
      </c>
      <c r="H2352" t="s">
        <v>8914</v>
      </c>
      <c r="I2352" t="s">
        <v>3895</v>
      </c>
      <c r="J2352" t="s">
        <v>55</v>
      </c>
      <c r="K2352" t="s">
        <v>4083</v>
      </c>
      <c r="L2352" t="s">
        <v>54</v>
      </c>
      <c r="M2352" t="s">
        <v>4084</v>
      </c>
      <c r="N2352" t="s">
        <v>3409</v>
      </c>
      <c r="O2352" t="s">
        <v>54</v>
      </c>
      <c r="P2352" t="s">
        <v>76</v>
      </c>
      <c r="Q2352" t="s">
        <v>54</v>
      </c>
      <c r="R2352">
        <v>1.188E-2</v>
      </c>
      <c r="S2352" t="s">
        <v>3194</v>
      </c>
      <c r="T2352" t="s">
        <v>3194</v>
      </c>
      <c r="U2352" t="s">
        <v>3201</v>
      </c>
      <c r="V2352" t="s">
        <v>55</v>
      </c>
      <c r="W2352" t="s">
        <v>55</v>
      </c>
      <c r="X2352" t="s">
        <v>55</v>
      </c>
      <c r="Y2352">
        <v>1.7528789699999998</v>
      </c>
      <c r="Z2352">
        <v>4</v>
      </c>
      <c r="AA2352" t="b">
        <v>0</v>
      </c>
      <c r="AC2352" t="s">
        <v>3409</v>
      </c>
      <c r="AD2352" t="b">
        <v>0</v>
      </c>
      <c r="AE2352" t="b">
        <v>0</v>
      </c>
      <c r="AF2352" t="s">
        <v>54</v>
      </c>
      <c r="AQ2352">
        <v>2634526.2511499999</v>
      </c>
      <c r="AR2352">
        <v>6.4964942456829577E-3</v>
      </c>
    </row>
    <row r="2353" spans="1:84" x14ac:dyDescent="0.3">
      <c r="A2353" t="s">
        <v>8915</v>
      </c>
      <c r="B2353" t="s">
        <v>49</v>
      </c>
      <c r="C2353" t="s">
        <v>8916</v>
      </c>
      <c r="D2353" t="s">
        <v>8917</v>
      </c>
      <c r="E2353" t="s">
        <v>8918</v>
      </c>
      <c r="F2353" t="s">
        <v>3998</v>
      </c>
      <c r="R2353">
        <v>0</v>
      </c>
      <c r="Y2353">
        <v>35.659999999999997</v>
      </c>
      <c r="AA2353" t="b">
        <v>0</v>
      </c>
      <c r="AD2353" t="b">
        <v>0</v>
      </c>
      <c r="AE2353" t="b">
        <v>0</v>
      </c>
      <c r="AG2353">
        <v>239589769.15999997</v>
      </c>
      <c r="AH2353">
        <v>1.5496419968044409E-3</v>
      </c>
      <c r="AI2353">
        <v>79803371.359999999</v>
      </c>
      <c r="AJ2353">
        <v>1.4850560392588314E-3</v>
      </c>
      <c r="AM2353">
        <v>1791914.9999999998</v>
      </c>
      <c r="AN2353">
        <v>3.3645416741247733E-3</v>
      </c>
      <c r="AO2353">
        <v>17919150</v>
      </c>
      <c r="AP2353">
        <v>4.508726042843374E-3</v>
      </c>
      <c r="AS2353">
        <v>5375744.9999999991</v>
      </c>
      <c r="AT2353">
        <v>3.0592847876124872E-3</v>
      </c>
    </row>
    <row r="2354" spans="1:84" x14ac:dyDescent="0.3">
      <c r="A2354" t="s">
        <v>8919</v>
      </c>
      <c r="B2354" t="s">
        <v>49</v>
      </c>
      <c r="C2354" t="s">
        <v>983</v>
      </c>
      <c r="D2354" t="s">
        <v>707</v>
      </c>
      <c r="E2354" t="s">
        <v>708</v>
      </c>
      <c r="F2354" t="s">
        <v>3217</v>
      </c>
      <c r="G2354" t="s">
        <v>67</v>
      </c>
      <c r="H2354" t="s">
        <v>8920</v>
      </c>
      <c r="I2354" t="s">
        <v>3611</v>
      </c>
      <c r="J2354" t="s">
        <v>76</v>
      </c>
      <c r="K2354" t="s">
        <v>4378</v>
      </c>
      <c r="L2354" t="s">
        <v>55</v>
      </c>
      <c r="M2354" t="s">
        <v>3613</v>
      </c>
      <c r="N2354" t="s">
        <v>3409</v>
      </c>
      <c r="O2354" t="s">
        <v>76</v>
      </c>
      <c r="P2354" t="s">
        <v>76</v>
      </c>
      <c r="Q2354" t="s">
        <v>76</v>
      </c>
      <c r="R2354">
        <v>2.5762E-2</v>
      </c>
      <c r="S2354" t="s">
        <v>3194</v>
      </c>
      <c r="T2354" t="s">
        <v>3194</v>
      </c>
      <c r="U2354" t="s">
        <v>3194</v>
      </c>
      <c r="Y2354">
        <v>0.91409999999999991</v>
      </c>
      <c r="Z2354">
        <v>4</v>
      </c>
      <c r="AA2354" t="b">
        <v>0</v>
      </c>
      <c r="AB2354" t="s">
        <v>76</v>
      </c>
      <c r="AC2354" t="s">
        <v>3193</v>
      </c>
      <c r="AD2354" t="b">
        <v>0</v>
      </c>
      <c r="AE2354" t="b">
        <v>1</v>
      </c>
      <c r="AG2354">
        <v>38722372.875219993</v>
      </c>
      <c r="AH2354">
        <v>2.5045232704944787E-4</v>
      </c>
      <c r="AI2354">
        <v>12753430.684439998</v>
      </c>
      <c r="AJ2354">
        <v>2.3732780879342179E-4</v>
      </c>
      <c r="AM2354">
        <v>184832.32875999997</v>
      </c>
      <c r="AN2354">
        <v>3.4704551992619675E-4</v>
      </c>
      <c r="AO2354">
        <v>1848323.2875999997</v>
      </c>
      <c r="AP2354">
        <v>4.650657727847583E-4</v>
      </c>
      <c r="AS2354">
        <v>3973895.0683399993</v>
      </c>
      <c r="AT2354">
        <v>2.2615054713608714E-3</v>
      </c>
      <c r="BC2354">
        <v>2772484.9313999997</v>
      </c>
      <c r="BD2354">
        <v>2.537688474834147E-3</v>
      </c>
      <c r="BE2354">
        <v>92416.164379999987</v>
      </c>
      <c r="BF2354">
        <v>2.315328433180835E-4</v>
      </c>
      <c r="BK2354">
        <v>2864901.0957799996</v>
      </c>
      <c r="BL2354">
        <v>1.1024178021224356E-3</v>
      </c>
      <c r="BY2354">
        <v>92416.164379999987</v>
      </c>
      <c r="BZ2354">
        <v>2.094217101268441E-4</v>
      </c>
      <c r="CA2354">
        <v>92416.164379999987</v>
      </c>
      <c r="CB2354">
        <v>1.0156193480397777E-4</v>
      </c>
      <c r="CE2354">
        <v>462080.82189999992</v>
      </c>
      <c r="CF2354">
        <v>1.9806248017967105E-3</v>
      </c>
    </row>
    <row r="2355" spans="1:84" x14ac:dyDescent="0.3">
      <c r="A2355" t="s">
        <v>8921</v>
      </c>
      <c r="B2355" t="s">
        <v>49</v>
      </c>
      <c r="C2355" t="s">
        <v>2352</v>
      </c>
      <c r="D2355" t="s">
        <v>150</v>
      </c>
      <c r="E2355" t="s">
        <v>151</v>
      </c>
      <c r="F2355" t="s">
        <v>3254</v>
      </c>
      <c r="G2355" t="s">
        <v>53</v>
      </c>
      <c r="H2355" t="s">
        <v>8922</v>
      </c>
      <c r="I2355" t="s">
        <v>3371</v>
      </c>
      <c r="J2355" t="s">
        <v>55</v>
      </c>
      <c r="K2355" t="s">
        <v>8923</v>
      </c>
      <c r="L2355" t="s">
        <v>55</v>
      </c>
      <c r="M2355" t="s">
        <v>8923</v>
      </c>
      <c r="N2355" t="s">
        <v>55</v>
      </c>
      <c r="O2355" t="s">
        <v>56</v>
      </c>
      <c r="P2355" t="s">
        <v>56</v>
      </c>
      <c r="Q2355" t="s">
        <v>63</v>
      </c>
      <c r="R2355">
        <v>8.7709999999999993E-3</v>
      </c>
      <c r="S2355" t="s">
        <v>3194</v>
      </c>
      <c r="T2355" t="s">
        <v>3194</v>
      </c>
      <c r="U2355" t="s">
        <v>3194</v>
      </c>
      <c r="V2355" t="s">
        <v>55</v>
      </c>
      <c r="W2355" t="s">
        <v>55</v>
      </c>
      <c r="X2355" t="s">
        <v>55</v>
      </c>
      <c r="Y2355">
        <v>0.73126000000000002</v>
      </c>
      <c r="Z2355">
        <v>4</v>
      </c>
      <c r="AA2355" t="b">
        <v>0</v>
      </c>
      <c r="AD2355" t="b">
        <v>0</v>
      </c>
      <c r="AE2355" t="b">
        <v>0</v>
      </c>
      <c r="AG2355">
        <v>471092427.39200002</v>
      </c>
      <c r="AH2355">
        <v>3.0469773914915108E-3</v>
      </c>
      <c r="AI2355">
        <v>191381298.62799999</v>
      </c>
      <c r="AJ2355">
        <v>3.5614028390680923E-3</v>
      </c>
      <c r="BE2355">
        <v>3680409.5890000002</v>
      </c>
      <c r="BF2355">
        <v>9.2206347497010149E-3</v>
      </c>
      <c r="BK2355">
        <v>-191590.41099999985</v>
      </c>
      <c r="BL2355">
        <v>-7.372424832168563E-5</v>
      </c>
      <c r="BY2355">
        <v>3680409.5890000002</v>
      </c>
      <c r="BZ2355">
        <v>8.340074220418707E-3</v>
      </c>
      <c r="CA2355">
        <v>3680409.5890000002</v>
      </c>
      <c r="CB2355">
        <v>4.0446335469300791E-3</v>
      </c>
    </row>
    <row r="2356" spans="1:84" x14ac:dyDescent="0.3">
      <c r="A2356" t="s">
        <v>8924</v>
      </c>
      <c r="B2356" t="s">
        <v>49</v>
      </c>
      <c r="C2356" t="s">
        <v>1348</v>
      </c>
      <c r="D2356" t="s">
        <v>1064</v>
      </c>
      <c r="E2356" t="s">
        <v>1065</v>
      </c>
      <c r="F2356" t="s">
        <v>3271</v>
      </c>
      <c r="G2356" t="s">
        <v>53</v>
      </c>
      <c r="H2356" t="s">
        <v>5075</v>
      </c>
      <c r="I2356" t="s">
        <v>5549</v>
      </c>
      <c r="J2356" t="s">
        <v>48</v>
      </c>
      <c r="K2356" t="s">
        <v>4203</v>
      </c>
      <c r="L2356" t="s">
        <v>48</v>
      </c>
      <c r="M2356" t="s">
        <v>7853</v>
      </c>
      <c r="N2356" t="s">
        <v>3237</v>
      </c>
      <c r="O2356" t="s">
        <v>48</v>
      </c>
      <c r="P2356" t="s">
        <v>48</v>
      </c>
      <c r="Q2356" t="s">
        <v>48</v>
      </c>
      <c r="R2356">
        <v>-6.4900000000000005E-4</v>
      </c>
      <c r="S2356" t="s">
        <v>3194</v>
      </c>
      <c r="T2356" t="s">
        <v>3194</v>
      </c>
      <c r="U2356" t="s">
        <v>3194</v>
      </c>
      <c r="W2356" t="s">
        <v>55</v>
      </c>
      <c r="Y2356">
        <v>0.99607000000000001</v>
      </c>
      <c r="Z2356">
        <v>2</v>
      </c>
      <c r="AA2356" t="b">
        <v>0</v>
      </c>
      <c r="AB2356" t="s">
        <v>48</v>
      </c>
      <c r="AC2356" t="s">
        <v>3237</v>
      </c>
      <c r="AD2356" t="b">
        <v>0</v>
      </c>
      <c r="AE2356" t="b">
        <v>0</v>
      </c>
      <c r="AF2356" t="s">
        <v>48</v>
      </c>
      <c r="AG2356">
        <v>82369661.6339681</v>
      </c>
      <c r="AH2356">
        <v>5.3275850374615583E-4</v>
      </c>
      <c r="AI2356">
        <v>39501166.325433999</v>
      </c>
      <c r="AJ2356">
        <v>7.3507477954441833E-4</v>
      </c>
      <c r="AK2356">
        <v>12922639.049531899</v>
      </c>
      <c r="AL2356">
        <v>1.5516549586342048E-3</v>
      </c>
    </row>
    <row r="2357" spans="1:84" x14ac:dyDescent="0.3">
      <c r="A2357" t="s">
        <v>8925</v>
      </c>
      <c r="B2357" t="s">
        <v>49</v>
      </c>
      <c r="C2357" t="s">
        <v>985</v>
      </c>
      <c r="D2357" t="s">
        <v>986</v>
      </c>
      <c r="E2357" t="s">
        <v>987</v>
      </c>
      <c r="F2357" t="s">
        <v>3254</v>
      </c>
      <c r="G2357" t="s">
        <v>53</v>
      </c>
      <c r="H2357" t="s">
        <v>8926</v>
      </c>
      <c r="I2357" t="s">
        <v>3854</v>
      </c>
      <c r="J2357" t="s">
        <v>62</v>
      </c>
      <c r="K2357" t="s">
        <v>3353</v>
      </c>
      <c r="L2357" t="s">
        <v>63</v>
      </c>
      <c r="M2357" t="s">
        <v>3464</v>
      </c>
      <c r="N2357" t="s">
        <v>55</v>
      </c>
      <c r="O2357" t="s">
        <v>63</v>
      </c>
      <c r="P2357" t="s">
        <v>63</v>
      </c>
      <c r="Q2357" t="s">
        <v>62</v>
      </c>
      <c r="R2357">
        <v>1.95E-4</v>
      </c>
      <c r="S2357" t="s">
        <v>3194</v>
      </c>
      <c r="T2357" t="s">
        <v>3194</v>
      </c>
      <c r="U2357" t="s">
        <v>3194</v>
      </c>
      <c r="W2357" t="s">
        <v>55</v>
      </c>
      <c r="Y2357">
        <v>0.94457999999999998</v>
      </c>
      <c r="Z2357">
        <v>3</v>
      </c>
      <c r="AA2357" t="b">
        <v>0</v>
      </c>
      <c r="AB2357" t="s">
        <v>62</v>
      </c>
      <c r="AD2357" t="b">
        <v>0</v>
      </c>
      <c r="AE2357" t="b">
        <v>0</v>
      </c>
      <c r="AF2357" t="s">
        <v>63</v>
      </c>
      <c r="AG2357">
        <v>65257666.523639999</v>
      </c>
      <c r="AH2357">
        <v>4.2207987850666125E-4</v>
      </c>
      <c r="AI2357">
        <v>20416872.274939999</v>
      </c>
      <c r="AJ2357">
        <v>3.7993632296433652E-4</v>
      </c>
      <c r="AM2357">
        <v>429326.75344499998</v>
      </c>
      <c r="AN2357">
        <v>8.0611399189269256E-4</v>
      </c>
      <c r="AO2357">
        <v>4531782.3974749995</v>
      </c>
      <c r="AP2357">
        <v>1.140264204272787E-3</v>
      </c>
    </row>
    <row r="2358" spans="1:84" x14ac:dyDescent="0.3">
      <c r="A2358" t="s">
        <v>8927</v>
      </c>
      <c r="B2358" t="s">
        <v>49</v>
      </c>
      <c r="D2358" t="s">
        <v>476</v>
      </c>
      <c r="E2358" t="s">
        <v>477</v>
      </c>
      <c r="F2358" t="s">
        <v>3864</v>
      </c>
      <c r="H2358" t="s">
        <v>4325</v>
      </c>
      <c r="R2358">
        <v>0</v>
      </c>
      <c r="S2358" t="s">
        <v>3194</v>
      </c>
      <c r="T2358" t="s">
        <v>3208</v>
      </c>
      <c r="U2358" t="s">
        <v>3194</v>
      </c>
      <c r="V2358" t="s">
        <v>55</v>
      </c>
      <c r="W2358" t="s">
        <v>55</v>
      </c>
      <c r="Y2358">
        <v>0.18491300030000013</v>
      </c>
      <c r="Z2358">
        <v>4</v>
      </c>
      <c r="AA2358" t="b">
        <v>0</v>
      </c>
      <c r="AD2358" t="b">
        <v>0</v>
      </c>
      <c r="AE2358" t="b">
        <v>0</v>
      </c>
      <c r="AG2358">
        <v>92456500.150000066</v>
      </c>
      <c r="AH2358">
        <v>5.9799913832846651E-4</v>
      </c>
    </row>
    <row r="2359" spans="1:84" x14ac:dyDescent="0.3">
      <c r="A2359" t="s">
        <v>8928</v>
      </c>
      <c r="B2359" t="s">
        <v>49</v>
      </c>
      <c r="C2359" t="s">
        <v>1720</v>
      </c>
      <c r="D2359" t="s">
        <v>1337</v>
      </c>
      <c r="E2359" t="s">
        <v>1338</v>
      </c>
      <c r="F2359" t="s">
        <v>3346</v>
      </c>
      <c r="G2359" t="s">
        <v>53</v>
      </c>
      <c r="H2359" t="s">
        <v>8929</v>
      </c>
      <c r="I2359" t="s">
        <v>3986</v>
      </c>
      <c r="J2359" t="s">
        <v>56</v>
      </c>
      <c r="K2359" t="s">
        <v>3986</v>
      </c>
      <c r="L2359" t="s">
        <v>68</v>
      </c>
      <c r="M2359" t="s">
        <v>4114</v>
      </c>
      <c r="N2359" t="s">
        <v>3221</v>
      </c>
      <c r="O2359" t="s">
        <v>56</v>
      </c>
      <c r="P2359" t="s">
        <v>56</v>
      </c>
      <c r="Q2359" t="s">
        <v>68</v>
      </c>
      <c r="R2359">
        <v>7.9400000000000009E-3</v>
      </c>
      <c r="S2359" t="s">
        <v>3194</v>
      </c>
      <c r="T2359" t="s">
        <v>3194</v>
      </c>
      <c r="U2359" t="s">
        <v>3194</v>
      </c>
      <c r="Y2359">
        <v>0.89641000000000004</v>
      </c>
      <c r="Z2359">
        <v>4</v>
      </c>
      <c r="AA2359" t="b">
        <v>0</v>
      </c>
      <c r="AB2359" t="s">
        <v>56</v>
      </c>
      <c r="AC2359" t="s">
        <v>3221</v>
      </c>
      <c r="AD2359" t="b">
        <v>0</v>
      </c>
      <c r="AE2359" t="b">
        <v>0</v>
      </c>
      <c r="AF2359" t="s">
        <v>68</v>
      </c>
      <c r="AG2359">
        <v>89970480.366181806</v>
      </c>
      <c r="AH2359">
        <v>5.8191981793261614E-4</v>
      </c>
      <c r="AI2359">
        <v>58126189.240230605</v>
      </c>
      <c r="AJ2359">
        <v>1.0816666877506485E-3</v>
      </c>
      <c r="AK2359">
        <v>55404051.137818202</v>
      </c>
      <c r="AL2359">
        <v>6.6525088526350751E-3</v>
      </c>
      <c r="AM2359">
        <v>1181168.0684700001</v>
      </c>
      <c r="AN2359">
        <v>2.2177888965228703E-3</v>
      </c>
      <c r="AO2359">
        <v>7723021.9861500002</v>
      </c>
      <c r="AP2359">
        <v>1.9432277958723746E-3</v>
      </c>
      <c r="AS2359">
        <v>4270376.8629300008</v>
      </c>
      <c r="AT2359">
        <v>2.4302304097635007E-3</v>
      </c>
      <c r="BE2359">
        <v>2271477.0547500001</v>
      </c>
      <c r="BF2359">
        <v>5.690796026283358E-3</v>
      </c>
      <c r="BY2359">
        <v>9267626.3833800014</v>
      </c>
      <c r="BZ2359">
        <v>2.1001111429421342E-2</v>
      </c>
    </row>
    <row r="2360" spans="1:84" x14ac:dyDescent="0.3">
      <c r="A2360" t="s">
        <v>8930</v>
      </c>
      <c r="B2360" t="s">
        <v>49</v>
      </c>
      <c r="C2360" t="s">
        <v>501</v>
      </c>
      <c r="D2360" t="s">
        <v>150</v>
      </c>
      <c r="E2360" t="s">
        <v>151</v>
      </c>
      <c r="F2360" t="s">
        <v>3254</v>
      </c>
      <c r="G2360" t="s">
        <v>53</v>
      </c>
      <c r="H2360" t="s">
        <v>4127</v>
      </c>
      <c r="I2360" t="s">
        <v>3371</v>
      </c>
      <c r="J2360" t="s">
        <v>55</v>
      </c>
      <c r="K2360" t="s">
        <v>3504</v>
      </c>
      <c r="L2360" t="s">
        <v>55</v>
      </c>
      <c r="M2360" t="s">
        <v>3504</v>
      </c>
      <c r="N2360" t="s">
        <v>55</v>
      </c>
      <c r="O2360" t="s">
        <v>56</v>
      </c>
      <c r="P2360" t="s">
        <v>56</v>
      </c>
      <c r="Q2360" t="s">
        <v>63</v>
      </c>
      <c r="R2360">
        <v>-1.0150000000000001E-3</v>
      </c>
      <c r="S2360" t="s">
        <v>3194</v>
      </c>
      <c r="T2360" t="s">
        <v>3194</v>
      </c>
      <c r="U2360" t="s">
        <v>3194</v>
      </c>
      <c r="V2360" t="s">
        <v>55</v>
      </c>
      <c r="W2360" t="s">
        <v>55</v>
      </c>
      <c r="X2360" t="s">
        <v>55</v>
      </c>
      <c r="Y2360">
        <v>0.93125000000000002</v>
      </c>
      <c r="Z2360">
        <v>4</v>
      </c>
      <c r="AA2360" t="b">
        <v>0</v>
      </c>
      <c r="AD2360" t="b">
        <v>0</v>
      </c>
      <c r="AE2360" t="b">
        <v>0</v>
      </c>
      <c r="BG2360">
        <v>242125</v>
      </c>
      <c r="BH2360">
        <v>2.0408598341565289E-3</v>
      </c>
    </row>
    <row r="2361" spans="1:84" x14ac:dyDescent="0.3">
      <c r="A2361" t="s">
        <v>8931</v>
      </c>
      <c r="B2361" t="s">
        <v>3210</v>
      </c>
      <c r="D2361" t="s">
        <v>346</v>
      </c>
      <c r="E2361" t="s">
        <v>3818</v>
      </c>
      <c r="F2361" t="s">
        <v>3864</v>
      </c>
      <c r="H2361" t="s">
        <v>4053</v>
      </c>
      <c r="R2361">
        <v>0</v>
      </c>
      <c r="S2361" t="s">
        <v>3194</v>
      </c>
      <c r="T2361" t="s">
        <v>3194</v>
      </c>
      <c r="U2361" t="s">
        <v>3194</v>
      </c>
      <c r="V2361" t="s">
        <v>55</v>
      </c>
      <c r="W2361" t="s">
        <v>55</v>
      </c>
      <c r="X2361" t="s">
        <v>55</v>
      </c>
      <c r="Y2361">
        <v>-0.14978942540000006</v>
      </c>
      <c r="Z2361">
        <v>2</v>
      </c>
      <c r="AA2361" t="b">
        <v>0</v>
      </c>
      <c r="AD2361" t="b">
        <v>0</v>
      </c>
      <c r="AE2361" t="b">
        <v>0</v>
      </c>
      <c r="AG2361">
        <v>-1144219.9906308965</v>
      </c>
      <c r="AH2361">
        <v>-7.4006972721807234E-6</v>
      </c>
    </row>
    <row r="2362" spans="1:84" x14ac:dyDescent="0.3">
      <c r="A2362" t="s">
        <v>8932</v>
      </c>
      <c r="B2362" t="s">
        <v>49</v>
      </c>
      <c r="C2362" t="s">
        <v>2279</v>
      </c>
      <c r="D2362" t="s">
        <v>353</v>
      </c>
      <c r="E2362" t="s">
        <v>354</v>
      </c>
      <c r="F2362" t="s">
        <v>3319</v>
      </c>
      <c r="G2362" t="s">
        <v>72</v>
      </c>
      <c r="H2362" t="s">
        <v>7850</v>
      </c>
      <c r="I2362" t="s">
        <v>8933</v>
      </c>
      <c r="J2362" t="s">
        <v>56</v>
      </c>
      <c r="K2362" t="s">
        <v>4075</v>
      </c>
      <c r="L2362" t="s">
        <v>68</v>
      </c>
      <c r="M2362" t="s">
        <v>8933</v>
      </c>
      <c r="N2362" t="s">
        <v>3193</v>
      </c>
      <c r="O2362" t="s">
        <v>56</v>
      </c>
      <c r="P2362" t="s">
        <v>54</v>
      </c>
      <c r="Q2362" t="s">
        <v>68</v>
      </c>
      <c r="R2362">
        <v>1.0243E-2</v>
      </c>
      <c r="S2362" t="s">
        <v>3194</v>
      </c>
      <c r="T2362" t="s">
        <v>3194</v>
      </c>
      <c r="U2362" t="s">
        <v>3194</v>
      </c>
      <c r="V2362" t="s">
        <v>55</v>
      </c>
      <c r="W2362" t="s">
        <v>55</v>
      </c>
      <c r="X2362" t="s">
        <v>55</v>
      </c>
      <c r="Y2362">
        <v>1.02674</v>
      </c>
      <c r="Z2362">
        <v>4</v>
      </c>
      <c r="AA2362" t="b">
        <v>0</v>
      </c>
      <c r="AB2362" t="s">
        <v>56</v>
      </c>
      <c r="AC2362" t="s">
        <v>3193</v>
      </c>
      <c r="AD2362" t="b">
        <v>0</v>
      </c>
      <c r="AE2362" t="b">
        <v>0</v>
      </c>
      <c r="AF2362" t="s">
        <v>68</v>
      </c>
      <c r="AG2362">
        <v>71624648.96566759</v>
      </c>
      <c r="AH2362">
        <v>4.6326086640808325E-4</v>
      </c>
      <c r="AI2362">
        <v>19555613.013749998</v>
      </c>
      <c r="AJ2362">
        <v>3.639092022374684E-4</v>
      </c>
      <c r="AK2362">
        <v>5606985.3633023994</v>
      </c>
      <c r="AL2362">
        <v>6.7324534939113099E-4</v>
      </c>
      <c r="BK2362">
        <v>4171864.1095999996</v>
      </c>
      <c r="BL2362">
        <v>1.6053389309785369E-3</v>
      </c>
    </row>
    <row r="2363" spans="1:84" x14ac:dyDescent="0.3">
      <c r="A2363" t="s">
        <v>8934</v>
      </c>
      <c r="B2363" t="s">
        <v>49</v>
      </c>
      <c r="C2363" t="s">
        <v>1394</v>
      </c>
      <c r="D2363" t="s">
        <v>353</v>
      </c>
      <c r="E2363" t="s">
        <v>354</v>
      </c>
      <c r="F2363" t="s">
        <v>3250</v>
      </c>
      <c r="G2363" t="s">
        <v>53</v>
      </c>
      <c r="H2363" t="s">
        <v>8935</v>
      </c>
      <c r="I2363" t="s">
        <v>4074</v>
      </c>
      <c r="J2363" t="s">
        <v>62</v>
      </c>
      <c r="K2363" t="s">
        <v>4075</v>
      </c>
      <c r="L2363" t="s">
        <v>107</v>
      </c>
      <c r="M2363" t="s">
        <v>4076</v>
      </c>
      <c r="N2363" t="s">
        <v>3498</v>
      </c>
      <c r="O2363" t="s">
        <v>107</v>
      </c>
      <c r="P2363" t="s">
        <v>62</v>
      </c>
      <c r="Q2363" t="s">
        <v>107</v>
      </c>
      <c r="R2363">
        <v>-2.5599999999999999E-4</v>
      </c>
      <c r="S2363" t="s">
        <v>3194</v>
      </c>
      <c r="T2363" t="s">
        <v>3194</v>
      </c>
      <c r="U2363" t="s">
        <v>3194</v>
      </c>
      <c r="V2363" t="s">
        <v>55</v>
      </c>
      <c r="W2363" t="s">
        <v>55</v>
      </c>
      <c r="X2363" t="s">
        <v>55</v>
      </c>
      <c r="Y2363">
        <v>1.00589</v>
      </c>
      <c r="Z2363">
        <v>4</v>
      </c>
      <c r="AA2363" t="b">
        <v>0</v>
      </c>
      <c r="AB2363" t="s">
        <v>62</v>
      </c>
      <c r="AC2363" t="s">
        <v>3498</v>
      </c>
      <c r="AD2363" t="b">
        <v>0</v>
      </c>
      <c r="AE2363" t="b">
        <v>0</v>
      </c>
      <c r="AF2363" t="s">
        <v>107</v>
      </c>
      <c r="BS2363">
        <v>10092804.109999999</v>
      </c>
      <c r="BT2363">
        <v>2.082883283078903E-3</v>
      </c>
    </row>
    <row r="2364" spans="1:84" x14ac:dyDescent="0.3">
      <c r="A2364" t="s">
        <v>8936</v>
      </c>
      <c r="B2364" t="s">
        <v>49</v>
      </c>
      <c r="C2364" t="s">
        <v>1734</v>
      </c>
      <c r="D2364" t="s">
        <v>1735</v>
      </c>
      <c r="E2364" t="s">
        <v>1736</v>
      </c>
      <c r="F2364" t="s">
        <v>3346</v>
      </c>
      <c r="G2364" t="s">
        <v>53</v>
      </c>
      <c r="H2364" t="s">
        <v>8937</v>
      </c>
      <c r="I2364" t="s">
        <v>6118</v>
      </c>
      <c r="J2364" t="s">
        <v>68</v>
      </c>
      <c r="K2364" t="s">
        <v>3721</v>
      </c>
      <c r="L2364" t="s">
        <v>55</v>
      </c>
      <c r="M2364" t="s">
        <v>3845</v>
      </c>
      <c r="N2364" t="s">
        <v>3221</v>
      </c>
      <c r="O2364" t="s">
        <v>56</v>
      </c>
      <c r="P2364" t="s">
        <v>56</v>
      </c>
      <c r="Q2364" t="s">
        <v>68</v>
      </c>
      <c r="R2364">
        <v>5.9310000000000005E-3</v>
      </c>
      <c r="U2364" t="s">
        <v>3194</v>
      </c>
      <c r="Y2364">
        <v>0.95733999999999997</v>
      </c>
      <c r="AA2364" t="b">
        <v>0</v>
      </c>
      <c r="AB2364" t="s">
        <v>68</v>
      </c>
      <c r="AC2364" t="s">
        <v>3221</v>
      </c>
      <c r="AD2364" t="b">
        <v>0</v>
      </c>
      <c r="AE2364" t="b">
        <v>0</v>
      </c>
      <c r="AG2364">
        <v>36679776.053120002</v>
      </c>
      <c r="AH2364">
        <v>2.3724102078556632E-4</v>
      </c>
      <c r="AI2364">
        <v>13730910.930879999</v>
      </c>
      <c r="AJ2364">
        <v>2.5551767870109248E-4</v>
      </c>
      <c r="AM2364">
        <v>288061.06848000002</v>
      </c>
      <c r="AN2364">
        <v>5.4087022520257397E-4</v>
      </c>
      <c r="AO2364">
        <v>2784590.32864</v>
      </c>
      <c r="AP2364">
        <v>7.0064455810621353E-4</v>
      </c>
      <c r="AQ2364">
        <v>576122.13696000003</v>
      </c>
      <c r="AR2364">
        <v>1.42066306833627E-3</v>
      </c>
      <c r="AS2364">
        <v>2304488.5478400001</v>
      </c>
      <c r="AT2364">
        <v>1.311462273161042E-3</v>
      </c>
      <c r="BA2364">
        <v>1440305.3424</v>
      </c>
      <c r="BB2364">
        <v>2.0732606974724925E-3</v>
      </c>
      <c r="BE2364">
        <v>864183.20543999993</v>
      </c>
      <c r="BF2364">
        <v>2.165062746821377E-3</v>
      </c>
      <c r="BK2364">
        <v>2880610.6847999999</v>
      </c>
      <c r="BL2364">
        <v>1.1084628731460691E-3</v>
      </c>
      <c r="BO2364">
        <v>288061.06848000002</v>
      </c>
      <c r="BP2364">
        <v>7.4223410443126966E-4</v>
      </c>
      <c r="BU2364">
        <v>576122.13696000003</v>
      </c>
      <c r="BV2364">
        <v>2.3054735370262531E-3</v>
      </c>
      <c r="CA2364">
        <v>1440305.3424</v>
      </c>
      <c r="CB2364">
        <v>1.5828421171124316E-3</v>
      </c>
    </row>
    <row r="2365" spans="1:84" x14ac:dyDescent="0.3">
      <c r="A2365" t="s">
        <v>8938</v>
      </c>
      <c r="B2365" t="s">
        <v>3210</v>
      </c>
      <c r="C2365" t="s">
        <v>1737</v>
      </c>
      <c r="D2365" t="s">
        <v>1238</v>
      </c>
      <c r="E2365" t="s">
        <v>1239</v>
      </c>
      <c r="F2365" t="s">
        <v>3188</v>
      </c>
      <c r="G2365" t="s">
        <v>53</v>
      </c>
      <c r="H2365" t="s">
        <v>7731</v>
      </c>
      <c r="I2365" t="s">
        <v>6210</v>
      </c>
      <c r="J2365" t="s">
        <v>62</v>
      </c>
      <c r="K2365" t="s">
        <v>3682</v>
      </c>
      <c r="L2365" t="s">
        <v>63</v>
      </c>
      <c r="M2365" t="s">
        <v>6210</v>
      </c>
      <c r="N2365" t="s">
        <v>3215</v>
      </c>
      <c r="O2365" t="s">
        <v>62</v>
      </c>
      <c r="P2365" t="s">
        <v>63</v>
      </c>
      <c r="Q2365" t="s">
        <v>62</v>
      </c>
      <c r="R2365">
        <v>6.2360000000000002E-3</v>
      </c>
      <c r="S2365" t="s">
        <v>3194</v>
      </c>
      <c r="T2365" t="s">
        <v>3194</v>
      </c>
      <c r="U2365" t="s">
        <v>3208</v>
      </c>
      <c r="W2365" t="s">
        <v>55</v>
      </c>
      <c r="Y2365">
        <v>1.00386</v>
      </c>
      <c r="Z2365">
        <v>3</v>
      </c>
      <c r="AA2365" t="b">
        <v>0</v>
      </c>
      <c r="AB2365" t="s">
        <v>62</v>
      </c>
      <c r="AC2365" t="s">
        <v>3215</v>
      </c>
      <c r="AD2365" t="b">
        <v>0</v>
      </c>
      <c r="AE2365" t="b">
        <v>0</v>
      </c>
      <c r="AF2365" t="s">
        <v>63</v>
      </c>
      <c r="CC2365">
        <v>302001.75</v>
      </c>
      <c r="CD2365">
        <v>1.3153239117540544E-3</v>
      </c>
    </row>
    <row r="2366" spans="1:84" x14ac:dyDescent="0.3">
      <c r="A2366" t="s">
        <v>8939</v>
      </c>
      <c r="B2366" t="s">
        <v>49</v>
      </c>
      <c r="C2366" t="s">
        <v>1229</v>
      </c>
      <c r="D2366" t="s">
        <v>425</v>
      </c>
      <c r="E2366" t="s">
        <v>426</v>
      </c>
      <c r="F2366" t="s">
        <v>3265</v>
      </c>
      <c r="G2366" t="s">
        <v>128</v>
      </c>
      <c r="H2366" t="s">
        <v>8081</v>
      </c>
      <c r="I2366" t="s">
        <v>7796</v>
      </c>
      <c r="J2366" t="s">
        <v>48</v>
      </c>
      <c r="K2366" t="s">
        <v>3256</v>
      </c>
      <c r="L2366" t="s">
        <v>55</v>
      </c>
      <c r="M2366" t="s">
        <v>3256</v>
      </c>
      <c r="N2366" t="s">
        <v>55</v>
      </c>
      <c r="O2366" t="s">
        <v>48</v>
      </c>
      <c r="P2366" t="s">
        <v>48</v>
      </c>
      <c r="Q2366" t="s">
        <v>48</v>
      </c>
      <c r="R2366">
        <v>2.1090000000000002E-3</v>
      </c>
      <c r="T2366" t="s">
        <v>55</v>
      </c>
      <c r="U2366" t="s">
        <v>55</v>
      </c>
      <c r="W2366" t="s">
        <v>55</v>
      </c>
      <c r="X2366" t="s">
        <v>55</v>
      </c>
      <c r="Y2366">
        <v>1.0059990000000001</v>
      </c>
      <c r="Z2366">
        <v>3</v>
      </c>
      <c r="AA2366" t="b">
        <v>0</v>
      </c>
      <c r="AB2366" t="s">
        <v>48</v>
      </c>
      <c r="AD2366" t="b">
        <v>0</v>
      </c>
      <c r="AE2366" t="b">
        <v>0</v>
      </c>
      <c r="AG2366">
        <v>121701657.99870001</v>
      </c>
      <c r="AH2366">
        <v>7.8715381285572356E-4</v>
      </c>
      <c r="AI2366">
        <v>27044812.888599999</v>
      </c>
      <c r="AJ2366">
        <v>5.0327526301691464E-4</v>
      </c>
      <c r="CA2366">
        <v>7281295.7777000004</v>
      </c>
      <c r="CB2366">
        <v>8.0018738282897576E-3</v>
      </c>
    </row>
    <row r="2367" spans="1:84" x14ac:dyDescent="0.3">
      <c r="A2367" t="s">
        <v>8940</v>
      </c>
      <c r="B2367" t="s">
        <v>49</v>
      </c>
      <c r="C2367" t="s">
        <v>2060</v>
      </c>
      <c r="D2367" t="s">
        <v>1617</v>
      </c>
      <c r="E2367" t="s">
        <v>1618</v>
      </c>
      <c r="F2367" t="s">
        <v>3188</v>
      </c>
      <c r="G2367" t="s">
        <v>53</v>
      </c>
      <c r="H2367" t="s">
        <v>7052</v>
      </c>
      <c r="I2367" t="s">
        <v>3226</v>
      </c>
      <c r="J2367" t="s">
        <v>55</v>
      </c>
      <c r="K2367" t="s">
        <v>7088</v>
      </c>
      <c r="L2367" t="s">
        <v>55</v>
      </c>
      <c r="M2367" t="s">
        <v>7088</v>
      </c>
      <c r="N2367" t="s">
        <v>55</v>
      </c>
      <c r="O2367" t="s">
        <v>55</v>
      </c>
      <c r="P2367" t="s">
        <v>55</v>
      </c>
      <c r="Q2367" t="s">
        <v>55</v>
      </c>
      <c r="R2367">
        <v>6.9450000000000007E-3</v>
      </c>
      <c r="Y2367">
        <v>1.0082599999999999</v>
      </c>
      <c r="Z2367">
        <v>4</v>
      </c>
      <c r="AA2367" t="b">
        <v>0</v>
      </c>
      <c r="AD2367" t="b">
        <v>0</v>
      </c>
      <c r="AE2367" t="b">
        <v>0</v>
      </c>
      <c r="AG2367">
        <v>33558743.329810001</v>
      </c>
      <c r="AH2367">
        <v>2.1705450197719321E-4</v>
      </c>
      <c r="AI2367">
        <v>4359595.0549299996</v>
      </c>
      <c r="AJ2367">
        <v>8.1127436782599765E-5</v>
      </c>
      <c r="BK2367">
        <v>3548507.6028499999</v>
      </c>
      <c r="BL2367">
        <v>1.365470507205619E-3</v>
      </c>
      <c r="BO2367">
        <v>1115245.24661</v>
      </c>
      <c r="BP2367">
        <v>2.8736026746227104E-3</v>
      </c>
      <c r="BS2367">
        <v>6995629.2741899993</v>
      </c>
      <c r="BT2367">
        <v>1.4437097075321863E-3</v>
      </c>
      <c r="BU2367">
        <v>304157.79452999996</v>
      </c>
      <c r="BV2367">
        <v>1.2171511930947887E-3</v>
      </c>
      <c r="BY2367">
        <v>3548507.6028499999</v>
      </c>
      <c r="BZ2367">
        <v>8.041174783356175E-3</v>
      </c>
    </row>
    <row r="2368" spans="1:84" x14ac:dyDescent="0.3">
      <c r="A2368" t="s">
        <v>8941</v>
      </c>
      <c r="B2368" t="s">
        <v>49</v>
      </c>
      <c r="C2368" t="s">
        <v>1387</v>
      </c>
      <c r="D2368" t="s">
        <v>1388</v>
      </c>
      <c r="E2368" t="s">
        <v>1389</v>
      </c>
      <c r="F2368" t="s">
        <v>3360</v>
      </c>
      <c r="G2368" t="s">
        <v>53</v>
      </c>
      <c r="H2368" t="s">
        <v>8942</v>
      </c>
      <c r="I2368" t="s">
        <v>3879</v>
      </c>
      <c r="J2368" t="s">
        <v>54</v>
      </c>
      <c r="K2368" t="s">
        <v>7947</v>
      </c>
      <c r="L2368" t="s">
        <v>55</v>
      </c>
      <c r="M2368" t="s">
        <v>7947</v>
      </c>
      <c r="N2368" t="s">
        <v>55</v>
      </c>
      <c r="O2368" t="s">
        <v>54</v>
      </c>
      <c r="P2368" t="s">
        <v>54</v>
      </c>
      <c r="Q2368" t="s">
        <v>54</v>
      </c>
      <c r="R2368">
        <v>1.5493E-2</v>
      </c>
      <c r="U2368" t="s">
        <v>3194</v>
      </c>
      <c r="Y2368">
        <v>0.81742999999999999</v>
      </c>
      <c r="AA2368" t="b">
        <v>0</v>
      </c>
      <c r="AB2368" t="s">
        <v>54</v>
      </c>
      <c r="AD2368" t="b">
        <v>0</v>
      </c>
      <c r="AE2368" t="b">
        <v>0</v>
      </c>
      <c r="AG2368">
        <v>26225466.314850003</v>
      </c>
      <c r="AH2368">
        <v>1.6962362011431291E-4</v>
      </c>
      <c r="AI2368">
        <v>8549995.2875999995</v>
      </c>
      <c r="AJ2368">
        <v>1.5910633750304418E-4</v>
      </c>
      <c r="BA2368">
        <v>1068749.4109499999</v>
      </c>
      <c r="BB2368">
        <v>1.5384211138711058E-3</v>
      </c>
      <c r="BC2368">
        <v>4192786.1506500002</v>
      </c>
      <c r="BD2368">
        <v>3.8377070949763264E-3</v>
      </c>
    </row>
    <row r="2369" spans="1:82" x14ac:dyDescent="0.3">
      <c r="A2369" t="s">
        <v>8943</v>
      </c>
      <c r="B2369" t="s">
        <v>49</v>
      </c>
      <c r="C2369" t="s">
        <v>1732</v>
      </c>
      <c r="D2369" t="s">
        <v>1191</v>
      </c>
      <c r="E2369" t="s">
        <v>1688</v>
      </c>
      <c r="F2369" t="s">
        <v>3196</v>
      </c>
      <c r="G2369" t="s">
        <v>53</v>
      </c>
      <c r="H2369" t="s">
        <v>8944</v>
      </c>
      <c r="I2369" t="s">
        <v>6080</v>
      </c>
      <c r="J2369" t="s">
        <v>68</v>
      </c>
      <c r="K2369" t="s">
        <v>3256</v>
      </c>
      <c r="L2369" t="s">
        <v>55</v>
      </c>
      <c r="M2369" t="s">
        <v>4673</v>
      </c>
      <c r="N2369" t="s">
        <v>3207</v>
      </c>
      <c r="O2369" t="s">
        <v>68</v>
      </c>
      <c r="P2369" t="s">
        <v>68</v>
      </c>
      <c r="Q2369" t="s">
        <v>68</v>
      </c>
      <c r="R2369">
        <v>3.9179999999999996E-3</v>
      </c>
      <c r="S2369" t="s">
        <v>3194</v>
      </c>
      <c r="U2369" t="s">
        <v>3194</v>
      </c>
      <c r="Y2369">
        <v>1.10825</v>
      </c>
      <c r="Z2369">
        <v>4</v>
      </c>
      <c r="AA2369" t="b">
        <v>0</v>
      </c>
      <c r="AB2369" t="s">
        <v>68</v>
      </c>
      <c r="AC2369" t="s">
        <v>3207</v>
      </c>
      <c r="AD2369" t="b">
        <v>0</v>
      </c>
      <c r="AE2369" t="b">
        <v>0</v>
      </c>
      <c r="AG2369">
        <v>18481925.341800001</v>
      </c>
      <c r="AH2369">
        <v>1.1953919314614508E-4</v>
      </c>
      <c r="AI2369">
        <v>5133868.1504999995</v>
      </c>
      <c r="AJ2369">
        <v>9.5535837292708975E-5</v>
      </c>
      <c r="AK2369">
        <v>6845157.534</v>
      </c>
      <c r="AL2369">
        <v>8.2191590971103729E-4</v>
      </c>
    </row>
    <row r="2370" spans="1:82" x14ac:dyDescent="0.3">
      <c r="A2370" t="s">
        <v>8945</v>
      </c>
      <c r="B2370" t="s">
        <v>49</v>
      </c>
      <c r="C2370" t="s">
        <v>1390</v>
      </c>
      <c r="D2370" t="s">
        <v>1391</v>
      </c>
      <c r="E2370" t="s">
        <v>1392</v>
      </c>
      <c r="F2370" t="s">
        <v>3250</v>
      </c>
      <c r="G2370" t="s">
        <v>53</v>
      </c>
      <c r="H2370" t="s">
        <v>7883</v>
      </c>
      <c r="I2370" t="s">
        <v>6719</v>
      </c>
      <c r="J2370" t="s">
        <v>107</v>
      </c>
      <c r="K2370" t="s">
        <v>6719</v>
      </c>
      <c r="L2370" t="s">
        <v>55</v>
      </c>
      <c r="M2370" t="s">
        <v>4254</v>
      </c>
      <c r="N2370" t="s">
        <v>3309</v>
      </c>
      <c r="O2370" t="s">
        <v>107</v>
      </c>
      <c r="P2370" t="s">
        <v>107</v>
      </c>
      <c r="Q2370" t="s">
        <v>108</v>
      </c>
      <c r="R2370">
        <v>7.3999999999999996E-5</v>
      </c>
      <c r="S2370" t="s">
        <v>3208</v>
      </c>
      <c r="T2370" t="s">
        <v>55</v>
      </c>
      <c r="U2370" t="s">
        <v>3194</v>
      </c>
      <c r="V2370" t="s">
        <v>55</v>
      </c>
      <c r="Y2370">
        <v>0.99163999999999997</v>
      </c>
      <c r="Z2370">
        <v>3</v>
      </c>
      <c r="AA2370" t="b">
        <v>0</v>
      </c>
      <c r="AB2370" t="s">
        <v>107</v>
      </c>
      <c r="AC2370" t="s">
        <v>3309</v>
      </c>
      <c r="AD2370" t="b">
        <v>0</v>
      </c>
      <c r="AE2370" t="b">
        <v>0</v>
      </c>
      <c r="AG2370">
        <v>24793739.725000001</v>
      </c>
      <c r="AH2370">
        <v>1.6036335971441443E-4</v>
      </c>
      <c r="BC2370">
        <v>4958747.9450000003</v>
      </c>
      <c r="BD2370">
        <v>4.5388010470735693E-3</v>
      </c>
    </row>
    <row r="2371" spans="1:82" x14ac:dyDescent="0.3">
      <c r="A2371" t="s">
        <v>8946</v>
      </c>
      <c r="B2371" t="s">
        <v>49</v>
      </c>
      <c r="C2371" t="s">
        <v>2357</v>
      </c>
      <c r="D2371" t="s">
        <v>258</v>
      </c>
      <c r="E2371" t="s">
        <v>259</v>
      </c>
      <c r="F2371" t="s">
        <v>3223</v>
      </c>
      <c r="G2371" t="s">
        <v>53</v>
      </c>
      <c r="H2371" t="s">
        <v>8947</v>
      </c>
      <c r="I2371" t="s">
        <v>5532</v>
      </c>
      <c r="J2371" t="s">
        <v>62</v>
      </c>
      <c r="K2371" t="s">
        <v>5632</v>
      </c>
      <c r="L2371" t="s">
        <v>62</v>
      </c>
      <c r="M2371" t="s">
        <v>5107</v>
      </c>
      <c r="N2371" t="s">
        <v>3215</v>
      </c>
      <c r="O2371" t="s">
        <v>62</v>
      </c>
      <c r="P2371" t="s">
        <v>62</v>
      </c>
      <c r="Q2371" t="s">
        <v>62</v>
      </c>
      <c r="R2371">
        <v>-6.5499999999999998E-4</v>
      </c>
      <c r="S2371" t="s">
        <v>3194</v>
      </c>
      <c r="Y2371">
        <v>0.96987999999999996</v>
      </c>
      <c r="Z2371">
        <v>3</v>
      </c>
      <c r="AA2371" t="b">
        <v>0</v>
      </c>
      <c r="AB2371" t="s">
        <v>62</v>
      </c>
      <c r="AC2371" t="s">
        <v>3215</v>
      </c>
      <c r="AD2371" t="b">
        <v>0</v>
      </c>
      <c r="AE2371" t="b">
        <v>0</v>
      </c>
      <c r="AF2371" t="s">
        <v>62</v>
      </c>
      <c r="BM2371">
        <v>2238380.1643300001</v>
      </c>
      <c r="BN2371">
        <v>4.1042949307368484E-3</v>
      </c>
      <c r="BO2371">
        <v>2724984.54788</v>
      </c>
      <c r="BP2371">
        <v>7.0213461199640963E-3</v>
      </c>
      <c r="BQ2371">
        <v>194641.75341999999</v>
      </c>
      <c r="BR2371">
        <v>5.9798272085139015E-3</v>
      </c>
      <c r="BU2371">
        <v>1070529.6438099998</v>
      </c>
      <c r="BV2371">
        <v>4.2839488470783286E-3</v>
      </c>
      <c r="BW2371">
        <v>583925.26026000001</v>
      </c>
      <c r="BX2371">
        <v>2.9461438748854046E-3</v>
      </c>
    </row>
    <row r="2372" spans="1:82" x14ac:dyDescent="0.3">
      <c r="A2372" t="s">
        <v>5458</v>
      </c>
      <c r="B2372" t="s">
        <v>49</v>
      </c>
      <c r="D2372" t="s">
        <v>5459</v>
      </c>
      <c r="E2372" t="s">
        <v>5460</v>
      </c>
      <c r="F2372" t="s">
        <v>3819</v>
      </c>
      <c r="H2372" t="s">
        <v>5461</v>
      </c>
      <c r="R2372">
        <v>0</v>
      </c>
      <c r="S2372" t="s">
        <v>3201</v>
      </c>
      <c r="T2372" t="s">
        <v>3201</v>
      </c>
      <c r="U2372" t="s">
        <v>3194</v>
      </c>
      <c r="V2372" t="s">
        <v>55</v>
      </c>
      <c r="W2372" t="s">
        <v>55</v>
      </c>
      <c r="X2372" t="s">
        <v>55</v>
      </c>
      <c r="Y2372">
        <v>9.831223E-4</v>
      </c>
      <c r="Z2372">
        <v>6</v>
      </c>
      <c r="AA2372" t="b">
        <v>0</v>
      </c>
      <c r="AD2372" t="b">
        <v>0</v>
      </c>
      <c r="AE2372" t="b">
        <v>0</v>
      </c>
      <c r="AI2372">
        <v>147468.345</v>
      </c>
      <c r="AJ2372">
        <v>2.7442293804084081E-6</v>
      </c>
    </row>
    <row r="2373" spans="1:82" x14ac:dyDescent="0.3">
      <c r="A2373" t="s">
        <v>8948</v>
      </c>
      <c r="B2373" t="s">
        <v>49</v>
      </c>
      <c r="C2373" t="s">
        <v>1046</v>
      </c>
      <c r="D2373" t="s">
        <v>1047</v>
      </c>
      <c r="E2373" t="s">
        <v>1048</v>
      </c>
      <c r="F2373" t="s">
        <v>3360</v>
      </c>
      <c r="G2373" t="s">
        <v>53</v>
      </c>
      <c r="H2373" t="s">
        <v>8949</v>
      </c>
      <c r="I2373" t="s">
        <v>3226</v>
      </c>
      <c r="J2373" t="s">
        <v>55</v>
      </c>
      <c r="K2373" t="s">
        <v>5070</v>
      </c>
      <c r="L2373" t="s">
        <v>55</v>
      </c>
      <c r="M2373" t="s">
        <v>5070</v>
      </c>
      <c r="N2373" t="s">
        <v>55</v>
      </c>
      <c r="O2373" t="s">
        <v>55</v>
      </c>
      <c r="P2373" t="s">
        <v>55</v>
      </c>
      <c r="Q2373" t="s">
        <v>55</v>
      </c>
      <c r="R2373">
        <v>5.4079999999999996E-3</v>
      </c>
      <c r="Y2373">
        <v>0.98329999999999995</v>
      </c>
      <c r="Z2373">
        <v>5</v>
      </c>
      <c r="AA2373" t="b">
        <v>0</v>
      </c>
      <c r="AD2373" t="b">
        <v>0</v>
      </c>
      <c r="AE2373" t="b">
        <v>0</v>
      </c>
      <c r="AG2373">
        <v>29475890.03864</v>
      </c>
      <c r="AH2373">
        <v>1.9064702661223692E-4</v>
      </c>
      <c r="AI2373">
        <v>28878405.781099997</v>
      </c>
      <c r="AJ2373">
        <v>5.3739648060640156E-4</v>
      </c>
      <c r="AM2373">
        <v>1294549.2246699999</v>
      </c>
      <c r="AN2373">
        <v>2.430676017337948E-3</v>
      </c>
      <c r="AO2373">
        <v>9958070.9589999989</v>
      </c>
      <c r="AP2373">
        <v>2.5055995328643146E-3</v>
      </c>
      <c r="AQ2373">
        <v>995807.09589999996</v>
      </c>
      <c r="AR2373">
        <v>2.4555667515177371E-3</v>
      </c>
      <c r="AS2373">
        <v>2987421.2876999998</v>
      </c>
      <c r="AT2373">
        <v>1.7001127284962956E-3</v>
      </c>
      <c r="BC2373">
        <v>5476939.0274499999</v>
      </c>
      <c r="BD2373">
        <v>5.0131075159030201E-3</v>
      </c>
      <c r="BE2373">
        <v>1493710.6438499999</v>
      </c>
      <c r="BF2373">
        <v>3.742235731002924E-3</v>
      </c>
      <c r="BK2373">
        <v>1493710.6438499999</v>
      </c>
      <c r="BL2373">
        <v>5.7478186853486318E-4</v>
      </c>
      <c r="BS2373">
        <v>14937106.438499998</v>
      </c>
      <c r="BT2373">
        <v>3.0826169773270173E-3</v>
      </c>
      <c r="BY2373">
        <v>1493710.6438499999</v>
      </c>
      <c r="BZ2373">
        <v>3.3848563134852793E-3</v>
      </c>
      <c r="CA2373">
        <v>597484.25754000002</v>
      </c>
      <c r="CB2373">
        <v>6.5661302454803907E-4</v>
      </c>
    </row>
    <row r="2374" spans="1:82" x14ac:dyDescent="0.3">
      <c r="A2374" t="s">
        <v>8950</v>
      </c>
      <c r="B2374" t="s">
        <v>3210</v>
      </c>
      <c r="C2374" t="s">
        <v>8951</v>
      </c>
      <c r="E2374" t="s">
        <v>8952</v>
      </c>
      <c r="F2374" t="s">
        <v>3804</v>
      </c>
      <c r="O2374" t="s">
        <v>68</v>
      </c>
      <c r="P2374" t="s">
        <v>68</v>
      </c>
      <c r="Q2374" t="s">
        <v>63</v>
      </c>
      <c r="R2374">
        <v>1.5680024342599999E-3</v>
      </c>
      <c r="Y2374">
        <v>999.65</v>
      </c>
      <c r="AA2374" t="b">
        <v>0</v>
      </c>
      <c r="AD2374" t="b">
        <v>0</v>
      </c>
      <c r="AE2374" t="b">
        <v>0</v>
      </c>
      <c r="CC2374">
        <v>13954087.359449999</v>
      </c>
      <c r="CD2374">
        <v>6.077496163710832E-2</v>
      </c>
    </row>
    <row r="2375" spans="1:82" x14ac:dyDescent="0.3">
      <c r="A2375" t="s">
        <v>8953</v>
      </c>
      <c r="B2375" t="s">
        <v>49</v>
      </c>
      <c r="C2375" t="s">
        <v>3145</v>
      </c>
      <c r="D2375" t="s">
        <v>3095</v>
      </c>
      <c r="E2375" t="s">
        <v>3048</v>
      </c>
      <c r="F2375" t="s">
        <v>3360</v>
      </c>
      <c r="G2375" t="s">
        <v>53</v>
      </c>
      <c r="H2375" t="s">
        <v>8954</v>
      </c>
      <c r="I2375" t="s">
        <v>3406</v>
      </c>
      <c r="J2375" t="s">
        <v>56</v>
      </c>
      <c r="K2375" t="s">
        <v>5464</v>
      </c>
      <c r="L2375" t="s">
        <v>55</v>
      </c>
      <c r="M2375" t="s">
        <v>3406</v>
      </c>
      <c r="N2375" t="s">
        <v>3207</v>
      </c>
      <c r="O2375" t="s">
        <v>56</v>
      </c>
      <c r="P2375" t="s">
        <v>56</v>
      </c>
      <c r="Q2375" t="s">
        <v>68</v>
      </c>
      <c r="R2375">
        <v>9.9450000000000007E-3</v>
      </c>
      <c r="S2375" t="s">
        <v>3194</v>
      </c>
      <c r="U2375" t="s">
        <v>3201</v>
      </c>
      <c r="Y2375">
        <v>0.98629</v>
      </c>
      <c r="Z2375">
        <v>5</v>
      </c>
      <c r="AA2375" t="b">
        <v>0</v>
      </c>
      <c r="AB2375" t="s">
        <v>56</v>
      </c>
      <c r="AC2375" t="s">
        <v>3207</v>
      </c>
      <c r="AD2375" t="b">
        <v>0</v>
      </c>
      <c r="AE2375" t="b">
        <v>0</v>
      </c>
      <c r="AG2375">
        <v>25196853.903899997</v>
      </c>
      <c r="AH2375">
        <v>1.6297066078290706E-4</v>
      </c>
      <c r="AI2375">
        <v>8398951.3013000004</v>
      </c>
      <c r="AJ2375">
        <v>1.5629556923315912E-4</v>
      </c>
    </row>
    <row r="2376" spans="1:82" x14ac:dyDescent="0.3">
      <c r="A2376" t="s">
        <v>8955</v>
      </c>
      <c r="B2376" t="s">
        <v>49</v>
      </c>
      <c r="C2376" t="s">
        <v>2071</v>
      </c>
      <c r="D2376" t="s">
        <v>1309</v>
      </c>
      <c r="E2376" t="s">
        <v>1310</v>
      </c>
      <c r="F2376" t="s">
        <v>3188</v>
      </c>
      <c r="G2376" t="s">
        <v>53</v>
      </c>
      <c r="H2376" t="s">
        <v>8956</v>
      </c>
      <c r="I2376" t="s">
        <v>3852</v>
      </c>
      <c r="J2376" t="s">
        <v>107</v>
      </c>
      <c r="K2376" t="s">
        <v>3853</v>
      </c>
      <c r="L2376" t="s">
        <v>62</v>
      </c>
      <c r="M2376" t="s">
        <v>3854</v>
      </c>
      <c r="N2376" t="s">
        <v>3498</v>
      </c>
      <c r="O2376" t="s">
        <v>107</v>
      </c>
      <c r="P2376" t="s">
        <v>62</v>
      </c>
      <c r="Q2376" t="s">
        <v>107</v>
      </c>
      <c r="R2376">
        <v>6.6200000000000005E-4</v>
      </c>
      <c r="S2376" t="s">
        <v>3194</v>
      </c>
      <c r="Y2376">
        <v>0.88623999999999992</v>
      </c>
      <c r="Z2376">
        <v>2</v>
      </c>
      <c r="AA2376" t="b">
        <v>0</v>
      </c>
      <c r="AB2376" t="s">
        <v>107</v>
      </c>
      <c r="AC2376" t="s">
        <v>3498</v>
      </c>
      <c r="AD2376" t="b">
        <v>0</v>
      </c>
      <c r="AE2376" t="b">
        <v>0</v>
      </c>
      <c r="AF2376" t="s">
        <v>62</v>
      </c>
      <c r="BM2376">
        <v>2402501.4247499998</v>
      </c>
      <c r="BN2376">
        <v>4.4052277516679044E-3</v>
      </c>
      <c r="BO2376">
        <v>3826205.9727499997</v>
      </c>
      <c r="BP2376">
        <v>9.8588142387274636E-3</v>
      </c>
      <c r="BQ2376">
        <v>222453.83562499998</v>
      </c>
      <c r="BR2376">
        <v>6.8342761793676304E-3</v>
      </c>
      <c r="BU2376">
        <v>1913102.9863749999</v>
      </c>
      <c r="BV2376">
        <v>7.6556827549913876E-3</v>
      </c>
      <c r="BW2376">
        <v>1423704.548</v>
      </c>
      <c r="BX2376">
        <v>7.1831768878590167E-3</v>
      </c>
    </row>
    <row r="2377" spans="1:82" x14ac:dyDescent="0.3">
      <c r="A2377" t="s">
        <v>8957</v>
      </c>
      <c r="B2377" t="s">
        <v>49</v>
      </c>
      <c r="C2377" t="s">
        <v>1061</v>
      </c>
      <c r="D2377" t="s">
        <v>118</v>
      </c>
      <c r="E2377" t="s">
        <v>119</v>
      </c>
      <c r="F2377" t="s">
        <v>3254</v>
      </c>
      <c r="G2377" t="s">
        <v>53</v>
      </c>
      <c r="H2377" t="s">
        <v>5150</v>
      </c>
      <c r="I2377" t="s">
        <v>3256</v>
      </c>
      <c r="J2377" t="s">
        <v>55</v>
      </c>
      <c r="K2377" t="s">
        <v>6407</v>
      </c>
      <c r="L2377" t="s">
        <v>108</v>
      </c>
      <c r="M2377" t="s">
        <v>3256</v>
      </c>
      <c r="N2377" t="s">
        <v>55</v>
      </c>
      <c r="O2377" t="s">
        <v>108</v>
      </c>
      <c r="P2377" t="s">
        <v>108</v>
      </c>
      <c r="Q2377" t="s">
        <v>108</v>
      </c>
      <c r="R2377">
        <v>-4.5369999999999994E-3</v>
      </c>
      <c r="S2377" t="s">
        <v>3194</v>
      </c>
      <c r="T2377" t="s">
        <v>3208</v>
      </c>
      <c r="U2377" t="s">
        <v>3194</v>
      </c>
      <c r="X2377" t="s">
        <v>55</v>
      </c>
      <c r="Y2377">
        <v>0.99084000000000005</v>
      </c>
      <c r="Z2377">
        <v>2</v>
      </c>
      <c r="AA2377" t="b">
        <v>0</v>
      </c>
      <c r="AD2377" t="b">
        <v>0</v>
      </c>
      <c r="AE2377" t="b">
        <v>0</v>
      </c>
      <c r="AF2377" t="s">
        <v>108</v>
      </c>
      <c r="AG2377">
        <v>299317068.60000002</v>
      </c>
      <c r="AH2377">
        <v>1.9359520295426454E-3</v>
      </c>
      <c r="AI2377">
        <v>99772356.200000003</v>
      </c>
      <c r="AJ2377">
        <v>1.8566576524379724E-3</v>
      </c>
    </row>
    <row r="2378" spans="1:82" x14ac:dyDescent="0.3">
      <c r="A2378" t="s">
        <v>8958</v>
      </c>
      <c r="B2378" t="s">
        <v>49</v>
      </c>
      <c r="C2378" t="s">
        <v>3117</v>
      </c>
      <c r="D2378" t="s">
        <v>126</v>
      </c>
      <c r="E2378" t="s">
        <v>127</v>
      </c>
      <c r="F2378" t="s">
        <v>3265</v>
      </c>
      <c r="G2378" t="s">
        <v>128</v>
      </c>
      <c r="H2378" t="s">
        <v>8959</v>
      </c>
      <c r="I2378" t="s">
        <v>3417</v>
      </c>
      <c r="J2378" t="s">
        <v>55</v>
      </c>
      <c r="K2378" t="s">
        <v>3417</v>
      </c>
      <c r="L2378" t="s">
        <v>55</v>
      </c>
      <c r="M2378" t="s">
        <v>4354</v>
      </c>
      <c r="N2378" t="s">
        <v>3237</v>
      </c>
      <c r="O2378" t="s">
        <v>48</v>
      </c>
      <c r="P2378" t="s">
        <v>48</v>
      </c>
      <c r="Q2378" t="s">
        <v>48</v>
      </c>
      <c r="R2378">
        <v>1.2390000000000001E-3</v>
      </c>
      <c r="S2378" t="s">
        <v>55</v>
      </c>
      <c r="T2378" t="s">
        <v>55</v>
      </c>
      <c r="U2378" t="s">
        <v>55</v>
      </c>
      <c r="X2378" t="s">
        <v>55</v>
      </c>
      <c r="Y2378">
        <v>0.96479999999999999</v>
      </c>
      <c r="Z2378">
        <v>2</v>
      </c>
      <c r="AA2378" t="b">
        <v>0</v>
      </c>
      <c r="AB2378" t="s">
        <v>129</v>
      </c>
      <c r="AC2378" t="s">
        <v>3237</v>
      </c>
      <c r="AD2378" t="b">
        <v>1</v>
      </c>
      <c r="AE2378" t="b">
        <v>0</v>
      </c>
      <c r="AG2378">
        <v>108597772.5975</v>
      </c>
      <c r="AH2378">
        <v>7.0239922917627012E-4</v>
      </c>
      <c r="AI2378">
        <v>36199257.532499999</v>
      </c>
      <c r="AJ2378">
        <v>6.7362976148987682E-4</v>
      </c>
    </row>
    <row r="2379" spans="1:82" x14ac:dyDescent="0.3">
      <c r="A2379" t="s">
        <v>8960</v>
      </c>
      <c r="B2379" t="s">
        <v>49</v>
      </c>
      <c r="D2379" t="s">
        <v>4685</v>
      </c>
      <c r="E2379" t="s">
        <v>4686</v>
      </c>
      <c r="F2379" t="s">
        <v>3819</v>
      </c>
      <c r="H2379" t="s">
        <v>8961</v>
      </c>
      <c r="R2379">
        <v>0</v>
      </c>
      <c r="S2379" t="s">
        <v>3208</v>
      </c>
      <c r="T2379" t="s">
        <v>3208</v>
      </c>
      <c r="U2379" t="s">
        <v>3208</v>
      </c>
      <c r="Y2379">
        <v>0</v>
      </c>
      <c r="Z2379">
        <v>4</v>
      </c>
      <c r="AA2379" t="b">
        <v>0</v>
      </c>
      <c r="AD2379" t="b">
        <v>0</v>
      </c>
      <c r="AE2379" t="b">
        <v>0</v>
      </c>
      <c r="AG2379">
        <v>0</v>
      </c>
      <c r="AH2379">
        <v>0</v>
      </c>
    </row>
    <row r="2380" spans="1:82" x14ac:dyDescent="0.3">
      <c r="A2380" t="s">
        <v>8962</v>
      </c>
      <c r="B2380" t="s">
        <v>49</v>
      </c>
      <c r="D2380" t="s">
        <v>346</v>
      </c>
      <c r="E2380" t="s">
        <v>3818</v>
      </c>
      <c r="F2380" t="s">
        <v>3819</v>
      </c>
      <c r="H2380" t="s">
        <v>6571</v>
      </c>
      <c r="R2380">
        <v>0</v>
      </c>
      <c r="S2380" t="s">
        <v>3194</v>
      </c>
      <c r="T2380" t="s">
        <v>3194</v>
      </c>
      <c r="U2380" t="s">
        <v>3194</v>
      </c>
      <c r="V2380" t="s">
        <v>55</v>
      </c>
      <c r="W2380" t="s">
        <v>55</v>
      </c>
      <c r="X2380" t="s">
        <v>55</v>
      </c>
      <c r="Y2380">
        <v>2.5846278000000002E-3</v>
      </c>
      <c r="Z2380">
        <v>2</v>
      </c>
      <c r="AA2380" t="b">
        <v>0</v>
      </c>
      <c r="AD2380" t="b">
        <v>0</v>
      </c>
      <c r="AE2380" t="b">
        <v>0</v>
      </c>
      <c r="AI2380">
        <v>646156.95000000007</v>
      </c>
      <c r="AJ2380">
        <v>1.2024295021043919E-5</v>
      </c>
    </row>
    <row r="2381" spans="1:82" x14ac:dyDescent="0.3">
      <c r="A2381" t="s">
        <v>8963</v>
      </c>
      <c r="B2381" t="s">
        <v>3210</v>
      </c>
      <c r="C2381" t="s">
        <v>1741</v>
      </c>
      <c r="D2381" t="s">
        <v>638</v>
      </c>
      <c r="E2381" t="s">
        <v>639</v>
      </c>
      <c r="F2381" t="s">
        <v>3571</v>
      </c>
      <c r="G2381" t="s">
        <v>271</v>
      </c>
      <c r="H2381" t="s">
        <v>8964</v>
      </c>
      <c r="I2381" t="s">
        <v>8965</v>
      </c>
      <c r="J2381" t="s">
        <v>68</v>
      </c>
      <c r="K2381" t="s">
        <v>3460</v>
      </c>
      <c r="L2381" t="s">
        <v>107</v>
      </c>
      <c r="M2381" t="s">
        <v>8965</v>
      </c>
      <c r="N2381" t="s">
        <v>3470</v>
      </c>
      <c r="O2381" t="s">
        <v>63</v>
      </c>
      <c r="P2381" t="s">
        <v>68</v>
      </c>
      <c r="Q2381" t="s">
        <v>107</v>
      </c>
      <c r="R2381">
        <v>6.182E-3</v>
      </c>
      <c r="S2381" t="s">
        <v>3194</v>
      </c>
      <c r="T2381" t="s">
        <v>3208</v>
      </c>
      <c r="U2381" t="s">
        <v>3194</v>
      </c>
      <c r="Y2381">
        <v>1.00424</v>
      </c>
      <c r="Z2381">
        <v>3</v>
      </c>
      <c r="AA2381" t="b">
        <v>0</v>
      </c>
      <c r="AB2381" t="s">
        <v>68</v>
      </c>
      <c r="AC2381" t="s">
        <v>3470</v>
      </c>
      <c r="AD2381" t="b">
        <v>0</v>
      </c>
      <c r="AE2381" t="b">
        <v>0</v>
      </c>
      <c r="AF2381" t="s">
        <v>107</v>
      </c>
      <c r="CC2381">
        <v>505614.44445000001</v>
      </c>
      <c r="CD2381">
        <v>2.2021288582378313E-3</v>
      </c>
    </row>
    <row r="2382" spans="1:82" x14ac:dyDescent="0.3">
      <c r="A2382" t="s">
        <v>8966</v>
      </c>
      <c r="B2382" t="s">
        <v>49</v>
      </c>
      <c r="C2382" t="s">
        <v>2082</v>
      </c>
      <c r="D2382" t="s">
        <v>396</v>
      </c>
      <c r="E2382" t="s">
        <v>829</v>
      </c>
      <c r="F2382" t="s">
        <v>3250</v>
      </c>
      <c r="G2382" t="s">
        <v>53</v>
      </c>
      <c r="H2382" t="s">
        <v>3442</v>
      </c>
      <c r="I2382" t="s">
        <v>4030</v>
      </c>
      <c r="J2382" t="s">
        <v>68</v>
      </c>
      <c r="K2382" t="s">
        <v>5727</v>
      </c>
      <c r="L2382" t="s">
        <v>107</v>
      </c>
      <c r="M2382" t="s">
        <v>5728</v>
      </c>
      <c r="N2382" t="s">
        <v>3470</v>
      </c>
      <c r="O2382" t="s">
        <v>63</v>
      </c>
      <c r="P2382" t="s">
        <v>68</v>
      </c>
      <c r="Q2382" t="s">
        <v>107</v>
      </c>
      <c r="R2382">
        <v>-7.4200000000000004E-4</v>
      </c>
      <c r="S2382" t="s">
        <v>3201</v>
      </c>
      <c r="T2382" t="s">
        <v>3194</v>
      </c>
      <c r="U2382" t="s">
        <v>3201</v>
      </c>
      <c r="V2382" t="s">
        <v>55</v>
      </c>
      <c r="X2382" t="s">
        <v>55</v>
      </c>
      <c r="Y2382">
        <v>1.0229699999999999</v>
      </c>
      <c r="Z2382">
        <v>4</v>
      </c>
      <c r="AA2382" t="b">
        <v>0</v>
      </c>
      <c r="AB2382" t="s">
        <v>68</v>
      </c>
      <c r="AC2382" t="s">
        <v>3470</v>
      </c>
      <c r="AD2382" t="b">
        <v>0</v>
      </c>
      <c r="AE2382" t="b">
        <v>0</v>
      </c>
      <c r="AF2382" t="s">
        <v>107</v>
      </c>
      <c r="AG2382">
        <v>268869181.35150445</v>
      </c>
      <c r="AH2382">
        <v>1.7390182248995692E-3</v>
      </c>
      <c r="AI2382">
        <v>66354034.19040899</v>
      </c>
      <c r="AJ2382">
        <v>1.2347781493983973E-3</v>
      </c>
      <c r="AS2382">
        <v>1235068.1096399997</v>
      </c>
      <c r="AT2382">
        <v>7.0286538507443404E-4</v>
      </c>
      <c r="BI2382">
        <v>411689.36987999995</v>
      </c>
      <c r="BJ2382">
        <v>2.833093793206028E-2</v>
      </c>
    </row>
    <row r="2383" spans="1:82" x14ac:dyDescent="0.3">
      <c r="A2383" t="s">
        <v>8967</v>
      </c>
      <c r="B2383" t="s">
        <v>49</v>
      </c>
      <c r="C2383" t="s">
        <v>1585</v>
      </c>
      <c r="D2383" t="s">
        <v>843</v>
      </c>
      <c r="E2383" t="s">
        <v>844</v>
      </c>
      <c r="F2383" t="s">
        <v>3244</v>
      </c>
      <c r="G2383" t="s">
        <v>53</v>
      </c>
      <c r="H2383" t="s">
        <v>8968</v>
      </c>
      <c r="I2383" t="s">
        <v>3467</v>
      </c>
      <c r="J2383" t="s">
        <v>63</v>
      </c>
      <c r="K2383" t="s">
        <v>5171</v>
      </c>
      <c r="L2383" t="s">
        <v>55</v>
      </c>
      <c r="M2383" t="s">
        <v>4834</v>
      </c>
      <c r="N2383" t="s">
        <v>3470</v>
      </c>
      <c r="O2383" t="s">
        <v>63</v>
      </c>
      <c r="P2383" t="s">
        <v>63</v>
      </c>
      <c r="Q2383" t="s">
        <v>63</v>
      </c>
      <c r="R2383">
        <v>1.4649999999999999E-3</v>
      </c>
      <c r="S2383" t="s">
        <v>3194</v>
      </c>
      <c r="U2383" t="s">
        <v>3194</v>
      </c>
      <c r="Y2383">
        <v>0.9448399999999999</v>
      </c>
      <c r="Z2383">
        <v>2</v>
      </c>
      <c r="AA2383" t="b">
        <v>0</v>
      </c>
      <c r="AB2383" t="s">
        <v>63</v>
      </c>
      <c r="AC2383" t="s">
        <v>3470</v>
      </c>
      <c r="AD2383" t="b">
        <v>0</v>
      </c>
      <c r="AE2383" t="b">
        <v>0</v>
      </c>
      <c r="BS2383">
        <v>13722376.917549998</v>
      </c>
      <c r="BT2383">
        <v>2.8319294790784058E-3</v>
      </c>
    </row>
    <row r="2384" spans="1:82" x14ac:dyDescent="0.3">
      <c r="A2384" t="s">
        <v>8969</v>
      </c>
      <c r="B2384" t="s">
        <v>49</v>
      </c>
      <c r="C2384" t="s">
        <v>1255</v>
      </c>
      <c r="D2384" t="s">
        <v>253</v>
      </c>
      <c r="E2384" t="s">
        <v>254</v>
      </c>
      <c r="F2384" t="s">
        <v>3271</v>
      </c>
      <c r="G2384" t="s">
        <v>53</v>
      </c>
      <c r="H2384" t="s">
        <v>7745</v>
      </c>
      <c r="I2384" t="s">
        <v>3256</v>
      </c>
      <c r="J2384" t="s">
        <v>55</v>
      </c>
      <c r="K2384" t="s">
        <v>3256</v>
      </c>
      <c r="L2384" t="s">
        <v>55</v>
      </c>
      <c r="M2384" t="s">
        <v>3256</v>
      </c>
      <c r="N2384" t="s">
        <v>55</v>
      </c>
      <c r="O2384" t="s">
        <v>55</v>
      </c>
      <c r="P2384" t="s">
        <v>55</v>
      </c>
      <c r="Q2384" t="s">
        <v>55</v>
      </c>
      <c r="R2384">
        <v>-1.5900000000000002E-4</v>
      </c>
      <c r="S2384" t="s">
        <v>3194</v>
      </c>
      <c r="T2384" t="s">
        <v>3208</v>
      </c>
      <c r="X2384" t="s">
        <v>55</v>
      </c>
      <c r="Y2384">
        <v>1.06707</v>
      </c>
      <c r="Z2384">
        <v>2</v>
      </c>
      <c r="AA2384" t="b">
        <v>0</v>
      </c>
      <c r="AD2384" t="b">
        <v>0</v>
      </c>
      <c r="AE2384" t="b">
        <v>0</v>
      </c>
      <c r="AG2384">
        <v>155725485.17148</v>
      </c>
      <c r="AH2384">
        <v>1.0072164293180566E-3</v>
      </c>
      <c r="AI2384">
        <v>54108924.660000004</v>
      </c>
      <c r="AJ2384">
        <v>1.0069096577592774E-3</v>
      </c>
      <c r="AK2384">
        <v>6601288.8085200004</v>
      </c>
      <c r="AL2384">
        <v>7.926339561026099E-4</v>
      </c>
    </row>
    <row r="2385" spans="1:82" x14ac:dyDescent="0.3">
      <c r="A2385" t="s">
        <v>8970</v>
      </c>
      <c r="B2385" t="s">
        <v>49</v>
      </c>
      <c r="C2385" t="s">
        <v>2266</v>
      </c>
      <c r="D2385" t="s">
        <v>2267</v>
      </c>
      <c r="E2385" t="s">
        <v>2268</v>
      </c>
      <c r="F2385" t="s">
        <v>3250</v>
      </c>
      <c r="G2385" t="s">
        <v>53</v>
      </c>
      <c r="H2385" t="s">
        <v>8971</v>
      </c>
      <c r="I2385" t="s">
        <v>3226</v>
      </c>
      <c r="J2385" t="s">
        <v>55</v>
      </c>
      <c r="K2385" t="s">
        <v>7843</v>
      </c>
      <c r="L2385" t="s">
        <v>55</v>
      </c>
      <c r="M2385" t="s">
        <v>8972</v>
      </c>
      <c r="N2385" t="s">
        <v>55</v>
      </c>
      <c r="O2385" t="s">
        <v>55</v>
      </c>
      <c r="P2385" t="s">
        <v>55</v>
      </c>
      <c r="Q2385" t="s">
        <v>55</v>
      </c>
      <c r="R2385">
        <v>4.4024000000000001E-2</v>
      </c>
      <c r="S2385" t="s">
        <v>3194</v>
      </c>
      <c r="T2385" t="s">
        <v>3194</v>
      </c>
      <c r="U2385" t="s">
        <v>3194</v>
      </c>
      <c r="V2385" t="s">
        <v>55</v>
      </c>
      <c r="Y2385">
        <v>1.0651999999999999</v>
      </c>
      <c r="Z2385">
        <v>3</v>
      </c>
      <c r="AA2385" t="b">
        <v>0</v>
      </c>
      <c r="AD2385" t="b">
        <v>0</v>
      </c>
      <c r="AE2385" t="b">
        <v>0</v>
      </c>
      <c r="BK2385">
        <v>5326000</v>
      </c>
      <c r="BL2385">
        <v>2.04945197680743E-3</v>
      </c>
      <c r="BY2385">
        <v>5326000</v>
      </c>
      <c r="BZ2385">
        <v>1.206910106709594E-2</v>
      </c>
    </row>
    <row r="2386" spans="1:82" x14ac:dyDescent="0.3">
      <c r="A2386" t="s">
        <v>8973</v>
      </c>
      <c r="B2386" t="s">
        <v>49</v>
      </c>
      <c r="C2386" t="s">
        <v>876</v>
      </c>
      <c r="D2386" t="s">
        <v>877</v>
      </c>
      <c r="E2386" t="s">
        <v>878</v>
      </c>
      <c r="F2386" t="s">
        <v>3250</v>
      </c>
      <c r="G2386" t="s">
        <v>53</v>
      </c>
      <c r="H2386" t="s">
        <v>8974</v>
      </c>
      <c r="I2386" t="s">
        <v>6808</v>
      </c>
      <c r="J2386" t="s">
        <v>107</v>
      </c>
      <c r="K2386" t="s">
        <v>3840</v>
      </c>
      <c r="L2386" t="s">
        <v>62</v>
      </c>
      <c r="M2386" t="s">
        <v>3521</v>
      </c>
      <c r="N2386" t="s">
        <v>3498</v>
      </c>
      <c r="O2386" t="s">
        <v>107</v>
      </c>
      <c r="P2386" t="s">
        <v>62</v>
      </c>
      <c r="Q2386" t="s">
        <v>107</v>
      </c>
      <c r="R2386">
        <v>4.0420000000000005E-3</v>
      </c>
      <c r="S2386" t="s">
        <v>3194</v>
      </c>
      <c r="T2386" t="s">
        <v>3194</v>
      </c>
      <c r="U2386" t="s">
        <v>3194</v>
      </c>
      <c r="V2386" t="s">
        <v>55</v>
      </c>
      <c r="X2386" t="s">
        <v>55</v>
      </c>
      <c r="Y2386">
        <v>0.98148999999999997</v>
      </c>
      <c r="Z2386">
        <v>5</v>
      </c>
      <c r="AA2386" t="b">
        <v>0</v>
      </c>
      <c r="AB2386" t="s">
        <v>107</v>
      </c>
      <c r="AC2386" t="s">
        <v>3498</v>
      </c>
      <c r="AD2386" t="b">
        <v>0</v>
      </c>
      <c r="AE2386" t="b">
        <v>0</v>
      </c>
      <c r="AF2386" t="s">
        <v>62</v>
      </c>
      <c r="AG2386">
        <v>171553188.50399518</v>
      </c>
      <c r="AH2386">
        <v>1.1095883873654289E-3</v>
      </c>
      <c r="AI2386">
        <v>52116368.834249996</v>
      </c>
      <c r="AJ2386">
        <v>9.6983030870218239E-4</v>
      </c>
      <c r="AK2386">
        <v>10308121.409044798</v>
      </c>
      <c r="AL2386">
        <v>1.2377230097692117E-3</v>
      </c>
      <c r="AS2386">
        <v>7345926.2737799995</v>
      </c>
      <c r="AT2386">
        <v>4.1804960057253539E-3</v>
      </c>
      <c r="AU2386">
        <v>198538.54793999999</v>
      </c>
      <c r="AV2386">
        <v>4.3526863545516681E-3</v>
      </c>
    </row>
    <row r="2387" spans="1:82" x14ac:dyDescent="0.3">
      <c r="A2387" t="s">
        <v>8975</v>
      </c>
      <c r="B2387" t="s">
        <v>49</v>
      </c>
      <c r="C2387" t="s">
        <v>8976</v>
      </c>
      <c r="E2387" t="s">
        <v>8977</v>
      </c>
      <c r="F2387" t="s">
        <v>3808</v>
      </c>
      <c r="R2387">
        <v>0</v>
      </c>
      <c r="Y2387">
        <v>2117.9499999999998</v>
      </c>
      <c r="AA2387" t="b">
        <v>0</v>
      </c>
      <c r="AD2387" t="b">
        <v>0</v>
      </c>
      <c r="AE2387" t="b">
        <v>0</v>
      </c>
      <c r="AG2387">
        <v>8378826.2308999989</v>
      </c>
      <c r="AH2387">
        <v>5.4193386707837099E-5</v>
      </c>
      <c r="AI2387">
        <v>6500863.2633499997</v>
      </c>
      <c r="AJ2387">
        <v>1.2097416544074426E-4</v>
      </c>
    </row>
    <row r="2388" spans="1:82" x14ac:dyDescent="0.3">
      <c r="A2388" t="s">
        <v>8978</v>
      </c>
      <c r="B2388" t="s">
        <v>49</v>
      </c>
      <c r="C2388" t="s">
        <v>875</v>
      </c>
      <c r="D2388" t="s">
        <v>638</v>
      </c>
      <c r="E2388" t="s">
        <v>639</v>
      </c>
      <c r="F2388" t="s">
        <v>3250</v>
      </c>
      <c r="G2388" t="s">
        <v>53</v>
      </c>
      <c r="H2388" t="s">
        <v>5730</v>
      </c>
      <c r="I2388" t="s">
        <v>4110</v>
      </c>
      <c r="J2388" t="s">
        <v>68</v>
      </c>
      <c r="K2388" t="s">
        <v>3308</v>
      </c>
      <c r="L2388" t="s">
        <v>55</v>
      </c>
      <c r="M2388" t="s">
        <v>4111</v>
      </c>
      <c r="N2388" t="s">
        <v>3470</v>
      </c>
      <c r="O2388" t="s">
        <v>68</v>
      </c>
      <c r="P2388" t="s">
        <v>68</v>
      </c>
      <c r="Q2388" t="s">
        <v>63</v>
      </c>
      <c r="R2388">
        <v>8.8090000000000009E-3</v>
      </c>
      <c r="S2388" t="s">
        <v>3194</v>
      </c>
      <c r="T2388" t="s">
        <v>3208</v>
      </c>
      <c r="U2388" t="s">
        <v>3194</v>
      </c>
      <c r="Y2388">
        <v>0.86088999999999993</v>
      </c>
      <c r="Z2388">
        <v>3</v>
      </c>
      <c r="AA2388" t="b">
        <v>0</v>
      </c>
      <c r="AB2388" t="s">
        <v>62</v>
      </c>
      <c r="AC2388" t="s">
        <v>3470</v>
      </c>
      <c r="AD2388" t="b">
        <v>1</v>
      </c>
      <c r="AE2388" t="b">
        <v>0</v>
      </c>
      <c r="AG2388">
        <v>80323959.867599994</v>
      </c>
      <c r="AH2388">
        <v>5.1952711502194031E-4</v>
      </c>
      <c r="AI2388">
        <v>26947392.987839997</v>
      </c>
      <c r="AJ2388">
        <v>5.0146238206336439E-4</v>
      </c>
    </row>
    <row r="2389" spans="1:82" x14ac:dyDescent="0.3">
      <c r="A2389" t="s">
        <v>8979</v>
      </c>
      <c r="B2389" t="s">
        <v>3210</v>
      </c>
      <c r="C2389" t="s">
        <v>3108</v>
      </c>
      <c r="D2389" t="s">
        <v>1206</v>
      </c>
      <c r="E2389" t="s">
        <v>1207</v>
      </c>
      <c r="F2389" t="s">
        <v>3346</v>
      </c>
      <c r="G2389" t="s">
        <v>53</v>
      </c>
      <c r="H2389" t="s">
        <v>5034</v>
      </c>
      <c r="I2389" t="s">
        <v>3530</v>
      </c>
      <c r="J2389" t="s">
        <v>76</v>
      </c>
      <c r="K2389" t="s">
        <v>3530</v>
      </c>
      <c r="L2389" t="s">
        <v>56</v>
      </c>
      <c r="M2389" t="s">
        <v>3529</v>
      </c>
      <c r="N2389" t="s">
        <v>3409</v>
      </c>
      <c r="O2389" t="s">
        <v>76</v>
      </c>
      <c r="P2389" t="s">
        <v>76</v>
      </c>
      <c r="Q2389" t="s">
        <v>56</v>
      </c>
      <c r="R2389">
        <v>1.6122999999999998E-2</v>
      </c>
      <c r="S2389" t="s">
        <v>3194</v>
      </c>
      <c r="T2389" t="s">
        <v>3194</v>
      </c>
      <c r="U2389" t="s">
        <v>3194</v>
      </c>
      <c r="W2389" t="s">
        <v>55</v>
      </c>
      <c r="Y2389">
        <v>0.97299000000000002</v>
      </c>
      <c r="Z2389">
        <v>4</v>
      </c>
      <c r="AA2389" t="b">
        <v>0</v>
      </c>
      <c r="AB2389" t="s">
        <v>76</v>
      </c>
      <c r="AC2389" t="s">
        <v>3409</v>
      </c>
      <c r="AD2389" t="b">
        <v>0</v>
      </c>
      <c r="AE2389" t="b">
        <v>0</v>
      </c>
      <c r="AF2389" t="s">
        <v>56</v>
      </c>
      <c r="AG2389">
        <v>21904495.267148316</v>
      </c>
      <c r="AH2389">
        <v>1.4167602357890741E-4</v>
      </c>
    </row>
    <row r="2390" spans="1:82" x14ac:dyDescent="0.3">
      <c r="A2390" t="s">
        <v>8980</v>
      </c>
      <c r="B2390" t="s">
        <v>3210</v>
      </c>
      <c r="C2390" t="s">
        <v>871</v>
      </c>
      <c r="D2390" t="s">
        <v>396</v>
      </c>
      <c r="E2390" t="s">
        <v>829</v>
      </c>
      <c r="F2390" t="s">
        <v>3319</v>
      </c>
      <c r="G2390" t="s">
        <v>72</v>
      </c>
      <c r="H2390" t="s">
        <v>5751</v>
      </c>
      <c r="I2390" t="s">
        <v>4030</v>
      </c>
      <c r="J2390" t="s">
        <v>56</v>
      </c>
      <c r="K2390" t="s">
        <v>3392</v>
      </c>
      <c r="L2390" t="s">
        <v>63</v>
      </c>
      <c r="M2390" t="s">
        <v>5728</v>
      </c>
      <c r="N2390" t="s">
        <v>3207</v>
      </c>
      <c r="O2390" t="s">
        <v>68</v>
      </c>
      <c r="P2390" t="s">
        <v>56</v>
      </c>
      <c r="Q2390" t="s">
        <v>63</v>
      </c>
      <c r="R2390">
        <v>1.1581000000000001E-2</v>
      </c>
      <c r="S2390" t="s">
        <v>3201</v>
      </c>
      <c r="T2390" t="s">
        <v>3194</v>
      </c>
      <c r="U2390" t="s">
        <v>3201</v>
      </c>
      <c r="V2390" t="s">
        <v>55</v>
      </c>
      <c r="X2390" t="s">
        <v>55</v>
      </c>
      <c r="Y2390">
        <v>1.1540000000000001</v>
      </c>
      <c r="Z2390">
        <v>4</v>
      </c>
      <c r="AA2390" t="b">
        <v>0</v>
      </c>
      <c r="AB2390" t="s">
        <v>56</v>
      </c>
      <c r="AC2390" t="s">
        <v>3207</v>
      </c>
      <c r="AD2390" t="b">
        <v>0</v>
      </c>
      <c r="AE2390" t="b">
        <v>0</v>
      </c>
      <c r="AF2390" t="s">
        <v>63</v>
      </c>
      <c r="AG2390">
        <v>21280531.141686995</v>
      </c>
      <c r="AH2390">
        <v>1.376402877597018E-4</v>
      </c>
    </row>
    <row r="2391" spans="1:82" x14ac:dyDescent="0.3">
      <c r="A2391" t="s">
        <v>8981</v>
      </c>
      <c r="B2391" t="s">
        <v>49</v>
      </c>
      <c r="C2391" t="s">
        <v>838</v>
      </c>
      <c r="D2391" t="s">
        <v>509</v>
      </c>
      <c r="E2391" t="s">
        <v>510</v>
      </c>
      <c r="F2391" t="s">
        <v>3271</v>
      </c>
      <c r="G2391" t="s">
        <v>53</v>
      </c>
      <c r="H2391" t="s">
        <v>8982</v>
      </c>
      <c r="I2391" t="s">
        <v>8983</v>
      </c>
      <c r="J2391" t="s">
        <v>108</v>
      </c>
      <c r="K2391" t="s">
        <v>8984</v>
      </c>
      <c r="L2391" t="s">
        <v>108</v>
      </c>
      <c r="M2391" t="s">
        <v>3256</v>
      </c>
      <c r="N2391" t="s">
        <v>55</v>
      </c>
      <c r="O2391" t="s">
        <v>108</v>
      </c>
      <c r="P2391" t="s">
        <v>108</v>
      </c>
      <c r="Q2391" t="s">
        <v>108</v>
      </c>
      <c r="R2391">
        <v>-2.0370000000000002E-3</v>
      </c>
      <c r="S2391" t="s">
        <v>55</v>
      </c>
      <c r="T2391" t="s">
        <v>3208</v>
      </c>
      <c r="U2391" t="s">
        <v>3194</v>
      </c>
      <c r="V2391" t="s">
        <v>55</v>
      </c>
      <c r="W2391" t="s">
        <v>55</v>
      </c>
      <c r="X2391" t="s">
        <v>55</v>
      </c>
      <c r="Y2391">
        <v>0.9688500000000001</v>
      </c>
      <c r="Z2391">
        <v>2</v>
      </c>
      <c r="AA2391" t="b">
        <v>0</v>
      </c>
      <c r="AB2391" t="s">
        <v>108</v>
      </c>
      <c r="AD2391" t="b">
        <v>0</v>
      </c>
      <c r="AE2391" t="b">
        <v>0</v>
      </c>
      <c r="AF2391" t="s">
        <v>108</v>
      </c>
      <c r="AW2391">
        <v>970754.10960000008</v>
      </c>
      <c r="AX2391">
        <v>1.9713273654945744E-3</v>
      </c>
      <c r="BS2391">
        <v>24268852.740000002</v>
      </c>
      <c r="BT2391">
        <v>5.008438400341611E-3</v>
      </c>
      <c r="BU2391">
        <v>1359055.7534400001</v>
      </c>
      <c r="BV2391">
        <v>5.4385465752667958E-3</v>
      </c>
      <c r="BW2391">
        <v>2329809.8630400002</v>
      </c>
      <c r="BX2391">
        <v>1.1754852075737635E-2</v>
      </c>
    </row>
    <row r="2392" spans="1:82" x14ac:dyDescent="0.3">
      <c r="A2392" t="s">
        <v>8985</v>
      </c>
      <c r="B2392" t="s">
        <v>49</v>
      </c>
      <c r="C2392" t="s">
        <v>2547</v>
      </c>
      <c r="D2392" t="s">
        <v>514</v>
      </c>
      <c r="E2392" t="s">
        <v>542</v>
      </c>
      <c r="F2392" t="s">
        <v>3250</v>
      </c>
      <c r="G2392" t="s">
        <v>53</v>
      </c>
      <c r="H2392" t="s">
        <v>6434</v>
      </c>
      <c r="I2392" t="s">
        <v>4067</v>
      </c>
      <c r="J2392" t="s">
        <v>56</v>
      </c>
      <c r="K2392" t="s">
        <v>4067</v>
      </c>
      <c r="L2392" t="s">
        <v>63</v>
      </c>
      <c r="M2392" t="s">
        <v>4244</v>
      </c>
      <c r="N2392" t="s">
        <v>3215</v>
      </c>
      <c r="O2392" t="s">
        <v>63</v>
      </c>
      <c r="P2392" t="s">
        <v>56</v>
      </c>
      <c r="Q2392" t="s">
        <v>62</v>
      </c>
      <c r="R2392">
        <v>9.8849999999999997E-3</v>
      </c>
      <c r="S2392" t="s">
        <v>3194</v>
      </c>
      <c r="T2392" t="s">
        <v>3201</v>
      </c>
      <c r="U2392" t="s">
        <v>3201</v>
      </c>
      <c r="V2392" t="s">
        <v>55</v>
      </c>
      <c r="X2392" t="s">
        <v>55</v>
      </c>
      <c r="Y2392">
        <v>0.88792000000000004</v>
      </c>
      <c r="Z2392">
        <v>5</v>
      </c>
      <c r="AA2392" t="b">
        <v>0</v>
      </c>
      <c r="AB2392" t="s">
        <v>56</v>
      </c>
      <c r="AC2392" t="s">
        <v>3215</v>
      </c>
      <c r="AD2392" t="b">
        <v>0</v>
      </c>
      <c r="AE2392" t="b">
        <v>0</v>
      </c>
      <c r="AF2392" t="s">
        <v>63</v>
      </c>
      <c r="AG2392">
        <v>46264757.578357503</v>
      </c>
      <c r="AH2392">
        <v>2.9923569594293318E-4</v>
      </c>
      <c r="AI2392">
        <v>37707366.745125003</v>
      </c>
      <c r="AJ2392">
        <v>7.0169407325895597E-4</v>
      </c>
      <c r="AK2392">
        <v>2260661.2553925002</v>
      </c>
      <c r="AL2392">
        <v>2.7144349024041354E-4</v>
      </c>
    </row>
    <row r="2393" spans="1:82" x14ac:dyDescent="0.3">
      <c r="A2393" t="s">
        <v>8986</v>
      </c>
      <c r="B2393" t="s">
        <v>49</v>
      </c>
      <c r="D2393" t="s">
        <v>5459</v>
      </c>
      <c r="E2393" t="s">
        <v>5460</v>
      </c>
      <c r="F2393" t="s">
        <v>3819</v>
      </c>
      <c r="H2393" t="s">
        <v>8987</v>
      </c>
      <c r="R2393">
        <v>0</v>
      </c>
      <c r="S2393" t="s">
        <v>3201</v>
      </c>
      <c r="T2393" t="s">
        <v>3201</v>
      </c>
      <c r="U2393" t="s">
        <v>3194</v>
      </c>
      <c r="V2393" t="s">
        <v>55</v>
      </c>
      <c r="W2393" t="s">
        <v>55</v>
      </c>
      <c r="X2393" t="s">
        <v>55</v>
      </c>
      <c r="Y2393">
        <v>3.0637261999999998E-3</v>
      </c>
      <c r="Z2393">
        <v>6</v>
      </c>
      <c r="AA2393" t="b">
        <v>0</v>
      </c>
      <c r="AD2393" t="b">
        <v>0</v>
      </c>
      <c r="AE2393" t="b">
        <v>0</v>
      </c>
      <c r="AI2393">
        <v>765931.54999999993</v>
      </c>
      <c r="AJ2393">
        <v>1.4253173200606215E-5</v>
      </c>
    </row>
    <row r="2394" spans="1:82" x14ac:dyDescent="0.3">
      <c r="A2394" t="s">
        <v>8988</v>
      </c>
      <c r="B2394" t="s">
        <v>3210</v>
      </c>
      <c r="C2394" t="s">
        <v>2231</v>
      </c>
      <c r="D2394" t="s">
        <v>1995</v>
      </c>
      <c r="E2394" t="s">
        <v>1996</v>
      </c>
      <c r="F2394" t="s">
        <v>3346</v>
      </c>
      <c r="G2394" t="s">
        <v>53</v>
      </c>
      <c r="H2394" t="s">
        <v>6838</v>
      </c>
      <c r="I2394" t="s">
        <v>8989</v>
      </c>
      <c r="J2394" t="s">
        <v>54</v>
      </c>
      <c r="K2394" t="s">
        <v>5292</v>
      </c>
      <c r="L2394" t="s">
        <v>54</v>
      </c>
      <c r="M2394" t="s">
        <v>3220</v>
      </c>
      <c r="N2394" t="s">
        <v>3409</v>
      </c>
      <c r="O2394" t="s">
        <v>54</v>
      </c>
      <c r="P2394" t="s">
        <v>76</v>
      </c>
      <c r="Q2394" t="s">
        <v>54</v>
      </c>
      <c r="R2394">
        <v>1.3724E-2</v>
      </c>
      <c r="S2394" t="s">
        <v>3194</v>
      </c>
      <c r="T2394" t="s">
        <v>3194</v>
      </c>
      <c r="U2394" t="s">
        <v>3194</v>
      </c>
      <c r="Y2394">
        <v>1.02264</v>
      </c>
      <c r="Z2394">
        <v>5</v>
      </c>
      <c r="AA2394" t="b">
        <v>0</v>
      </c>
      <c r="AB2394" t="s">
        <v>54</v>
      </c>
      <c r="AC2394" t="s">
        <v>3409</v>
      </c>
      <c r="AD2394" t="b">
        <v>0</v>
      </c>
      <c r="AE2394" t="b">
        <v>0</v>
      </c>
      <c r="AF2394" t="s">
        <v>54</v>
      </c>
      <c r="CC2394">
        <v>312192</v>
      </c>
      <c r="CD2394">
        <v>1.359706036995884E-3</v>
      </c>
    </row>
    <row r="2395" spans="1:82" x14ac:dyDescent="0.3">
      <c r="A2395" t="s">
        <v>8990</v>
      </c>
      <c r="B2395" t="s">
        <v>49</v>
      </c>
      <c r="C2395" t="s">
        <v>8991</v>
      </c>
      <c r="D2395" t="s">
        <v>1373</v>
      </c>
      <c r="E2395" t="s">
        <v>1374</v>
      </c>
      <c r="F2395" t="s">
        <v>3998</v>
      </c>
      <c r="R2395">
        <v>0</v>
      </c>
      <c r="U2395" t="s">
        <v>3194</v>
      </c>
      <c r="Y2395">
        <v>83.88</v>
      </c>
      <c r="AA2395" t="b">
        <v>0</v>
      </c>
      <c r="AD2395" t="b">
        <v>0</v>
      </c>
      <c r="AE2395" t="b">
        <v>0</v>
      </c>
      <c r="AG2395">
        <v>112663757.52</v>
      </c>
      <c r="AH2395">
        <v>7.2869760166675791E-4</v>
      </c>
      <c r="AI2395">
        <v>25865236.799999997</v>
      </c>
      <c r="AJ2395">
        <v>4.8132460398725402E-4</v>
      </c>
      <c r="AK2395">
        <v>9392379.1199999992</v>
      </c>
      <c r="AL2395">
        <v>1.1277674458800486E-3</v>
      </c>
      <c r="AO2395">
        <v>4336763.76</v>
      </c>
      <c r="AP2395">
        <v>1.0911945994297356E-3</v>
      </c>
      <c r="CA2395">
        <v>822107.88</v>
      </c>
      <c r="CB2395">
        <v>9.0346604915433719E-4</v>
      </c>
    </row>
    <row r="2396" spans="1:82" x14ac:dyDescent="0.3">
      <c r="A2396" t="s">
        <v>8992</v>
      </c>
      <c r="B2396" t="s">
        <v>49</v>
      </c>
      <c r="C2396" t="s">
        <v>8993</v>
      </c>
      <c r="D2396" t="s">
        <v>8994</v>
      </c>
      <c r="E2396" t="s">
        <v>8995</v>
      </c>
      <c r="F2396" t="s">
        <v>3998</v>
      </c>
      <c r="R2396">
        <v>0</v>
      </c>
      <c r="S2396" t="s">
        <v>3208</v>
      </c>
      <c r="T2396" t="s">
        <v>3208</v>
      </c>
      <c r="Y2396">
        <v>149.85</v>
      </c>
      <c r="AA2396" t="b">
        <v>0</v>
      </c>
      <c r="AD2396" t="b">
        <v>0</v>
      </c>
      <c r="AE2396" t="b">
        <v>0</v>
      </c>
      <c r="AG2396">
        <v>133505410.94999999</v>
      </c>
      <c r="AH2396">
        <v>8.6349927350443578E-4</v>
      </c>
      <c r="AI2396">
        <v>55485259.199999996</v>
      </c>
      <c r="AJ2396">
        <v>1.0325217827338873E-3</v>
      </c>
      <c r="AK2396">
        <v>7452040.5</v>
      </c>
      <c r="AL2396">
        <v>8.94785929518535E-4</v>
      </c>
      <c r="AM2396">
        <v>604045.35</v>
      </c>
      <c r="AN2396">
        <v>1.1341697307831482E-3</v>
      </c>
      <c r="AO2396">
        <v>5934509.5499999998</v>
      </c>
      <c r="AP2396">
        <v>1.4932113275232201E-3</v>
      </c>
      <c r="AS2396">
        <v>1163435.3999999999</v>
      </c>
      <c r="AT2396">
        <v>6.6209989882143772E-4</v>
      </c>
      <c r="BA2396">
        <v>1115783.0999999999</v>
      </c>
      <c r="BB2396">
        <v>1.6061241877221128E-3</v>
      </c>
      <c r="BC2396">
        <v>599400</v>
      </c>
      <c r="BD2396">
        <v>5.4863795816826851E-4</v>
      </c>
      <c r="BE2396">
        <v>1123875</v>
      </c>
      <c r="BF2396">
        <v>2.815675980818185E-3</v>
      </c>
      <c r="BG2396">
        <v>131418.44999999998</v>
      </c>
      <c r="BH2396">
        <v>1.1077197153210453E-3</v>
      </c>
      <c r="BK2396">
        <v>1123875</v>
      </c>
      <c r="BL2396">
        <v>4.3246861442629558E-4</v>
      </c>
      <c r="BM2396">
        <v>797052.15</v>
      </c>
      <c r="BN2396">
        <v>1.4614752001955373E-3</v>
      </c>
      <c r="BY2396">
        <v>1594104.3</v>
      </c>
      <c r="BZ2396">
        <v>3.6123555967315485E-3</v>
      </c>
    </row>
    <row r="2397" spans="1:82" x14ac:dyDescent="0.3">
      <c r="A2397" t="s">
        <v>8996</v>
      </c>
      <c r="B2397" t="s">
        <v>49</v>
      </c>
      <c r="C2397" t="s">
        <v>1277</v>
      </c>
      <c r="D2397" t="s">
        <v>615</v>
      </c>
      <c r="E2397" t="s">
        <v>616</v>
      </c>
      <c r="F2397" t="s">
        <v>3217</v>
      </c>
      <c r="G2397" t="s">
        <v>53</v>
      </c>
      <c r="H2397" t="s">
        <v>8997</v>
      </c>
      <c r="I2397" t="s">
        <v>3875</v>
      </c>
      <c r="J2397" t="s">
        <v>54</v>
      </c>
      <c r="K2397" t="s">
        <v>3273</v>
      </c>
      <c r="L2397" t="s">
        <v>56</v>
      </c>
      <c r="M2397" t="s">
        <v>3875</v>
      </c>
      <c r="N2397" t="s">
        <v>3221</v>
      </c>
      <c r="O2397" t="s">
        <v>56</v>
      </c>
      <c r="P2397" t="s">
        <v>54</v>
      </c>
      <c r="Q2397" t="s">
        <v>56</v>
      </c>
      <c r="R2397">
        <v>1.3039999999999998E-3</v>
      </c>
      <c r="S2397" t="s">
        <v>3208</v>
      </c>
      <c r="T2397" t="s">
        <v>3208</v>
      </c>
      <c r="U2397" t="s">
        <v>3208</v>
      </c>
      <c r="V2397" t="s">
        <v>55</v>
      </c>
      <c r="W2397" t="s">
        <v>55</v>
      </c>
      <c r="Y2397">
        <v>1.0865099999999999</v>
      </c>
      <c r="Z2397">
        <v>4</v>
      </c>
      <c r="AA2397" t="b">
        <v>0</v>
      </c>
      <c r="AB2397" t="s">
        <v>54</v>
      </c>
      <c r="AC2397" t="s">
        <v>3221</v>
      </c>
      <c r="AD2397" t="b">
        <v>0</v>
      </c>
      <c r="AE2397" t="b">
        <v>0</v>
      </c>
      <c r="AF2397" t="s">
        <v>56</v>
      </c>
      <c r="AG2397">
        <v>79844524.219079986</v>
      </c>
      <c r="AH2397">
        <v>5.1642617453388621E-4</v>
      </c>
      <c r="AI2397">
        <v>58154915.335544996</v>
      </c>
      <c r="AJ2397">
        <v>1.0822012498951288E-3</v>
      </c>
      <c r="AK2397">
        <v>15667815.157514999</v>
      </c>
      <c r="AL2397">
        <v>1.8812754103042853E-3</v>
      </c>
      <c r="BC2397">
        <v>5018161.4383499995</v>
      </c>
      <c r="BD2397">
        <v>4.5931829250835587E-3</v>
      </c>
    </row>
    <row r="2398" spans="1:82" x14ac:dyDescent="0.3">
      <c r="A2398" t="s">
        <v>8998</v>
      </c>
      <c r="B2398" t="s">
        <v>3210</v>
      </c>
      <c r="C2398" t="s">
        <v>1280</v>
      </c>
      <c r="D2398" t="s">
        <v>820</v>
      </c>
      <c r="E2398" t="s">
        <v>1281</v>
      </c>
      <c r="F2398" t="s">
        <v>3244</v>
      </c>
      <c r="G2398" t="s">
        <v>53</v>
      </c>
      <c r="H2398" t="s">
        <v>8999</v>
      </c>
      <c r="I2398" t="s">
        <v>5788</v>
      </c>
      <c r="J2398" t="s">
        <v>107</v>
      </c>
      <c r="K2398" t="s">
        <v>5789</v>
      </c>
      <c r="L2398" t="s">
        <v>55</v>
      </c>
      <c r="M2398" t="s">
        <v>5096</v>
      </c>
      <c r="N2398" t="s">
        <v>3215</v>
      </c>
      <c r="O2398" t="s">
        <v>62</v>
      </c>
      <c r="P2398" t="s">
        <v>62</v>
      </c>
      <c r="Q2398" t="s">
        <v>107</v>
      </c>
      <c r="R2398">
        <v>5.9689999999999995E-3</v>
      </c>
      <c r="S2398" t="s">
        <v>3194</v>
      </c>
      <c r="T2398" t="s">
        <v>3194</v>
      </c>
      <c r="U2398" t="s">
        <v>3194</v>
      </c>
      <c r="W2398" t="s">
        <v>55</v>
      </c>
      <c r="X2398" t="s">
        <v>55</v>
      </c>
      <c r="Y2398">
        <v>1.0194400000000001</v>
      </c>
      <c r="Z2398">
        <v>4</v>
      </c>
      <c r="AA2398" t="b">
        <v>0</v>
      </c>
      <c r="AB2398" t="s">
        <v>62</v>
      </c>
      <c r="AC2398" t="s">
        <v>3215</v>
      </c>
      <c r="AD2398" t="b">
        <v>1</v>
      </c>
      <c r="AE2398" t="b">
        <v>0</v>
      </c>
      <c r="AF2398" t="s">
        <v>4005</v>
      </c>
      <c r="CC2398">
        <v>206908.83334000004</v>
      </c>
      <c r="CD2398">
        <v>9.0116079143659445E-4</v>
      </c>
    </row>
    <row r="2399" spans="1:82" x14ac:dyDescent="0.3">
      <c r="A2399" t="s">
        <v>9000</v>
      </c>
      <c r="B2399" t="s">
        <v>3210</v>
      </c>
      <c r="C2399" t="s">
        <v>3133</v>
      </c>
      <c r="D2399" t="s">
        <v>164</v>
      </c>
      <c r="E2399" t="s">
        <v>165</v>
      </c>
      <c r="F2399" t="s">
        <v>3571</v>
      </c>
      <c r="G2399" t="s">
        <v>271</v>
      </c>
      <c r="H2399" t="s">
        <v>9001</v>
      </c>
      <c r="I2399" t="s">
        <v>4354</v>
      </c>
      <c r="J2399" t="s">
        <v>63</v>
      </c>
      <c r="K2399" t="s">
        <v>4354</v>
      </c>
      <c r="L2399" t="s">
        <v>107</v>
      </c>
      <c r="M2399" t="s">
        <v>4354</v>
      </c>
      <c r="N2399" t="s">
        <v>3215</v>
      </c>
      <c r="O2399" t="s">
        <v>62</v>
      </c>
      <c r="P2399" t="s">
        <v>63</v>
      </c>
      <c r="Q2399" t="s">
        <v>107</v>
      </c>
      <c r="R2399">
        <v>1.5288999999999999E-2</v>
      </c>
      <c r="S2399" t="s">
        <v>3194</v>
      </c>
      <c r="T2399" t="s">
        <v>3194</v>
      </c>
      <c r="U2399" t="s">
        <v>3194</v>
      </c>
      <c r="V2399" t="s">
        <v>55</v>
      </c>
      <c r="Y2399">
        <v>0.97643000000000002</v>
      </c>
      <c r="Z2399">
        <v>2</v>
      </c>
      <c r="AA2399" t="b">
        <v>0</v>
      </c>
      <c r="AB2399" t="s">
        <v>63</v>
      </c>
      <c r="AC2399" t="s">
        <v>3215</v>
      </c>
      <c r="AD2399" t="b">
        <v>0</v>
      </c>
      <c r="AE2399" t="b">
        <v>0</v>
      </c>
      <c r="AF2399" t="s">
        <v>107</v>
      </c>
      <c r="CC2399">
        <v>977614.02780000004</v>
      </c>
      <c r="CD2399">
        <v>4.2578531655248124E-3</v>
      </c>
    </row>
    <row r="2400" spans="1:82" x14ac:dyDescent="0.3">
      <c r="A2400" t="s">
        <v>9002</v>
      </c>
      <c r="B2400" t="s">
        <v>49</v>
      </c>
      <c r="C2400" t="s">
        <v>1952</v>
      </c>
      <c r="D2400" t="s">
        <v>1953</v>
      </c>
      <c r="E2400" t="s">
        <v>1954</v>
      </c>
      <c r="F2400" t="s">
        <v>3254</v>
      </c>
      <c r="G2400" t="s">
        <v>53</v>
      </c>
      <c r="H2400" t="s">
        <v>9003</v>
      </c>
      <c r="I2400" t="s">
        <v>3895</v>
      </c>
      <c r="J2400" t="s">
        <v>55</v>
      </c>
      <c r="K2400" t="s">
        <v>8151</v>
      </c>
      <c r="L2400" t="s">
        <v>48</v>
      </c>
      <c r="M2400" t="s">
        <v>9004</v>
      </c>
      <c r="N2400" t="s">
        <v>3237</v>
      </c>
      <c r="O2400" t="s">
        <v>48</v>
      </c>
      <c r="P2400" t="s">
        <v>48</v>
      </c>
      <c r="Q2400" t="s">
        <v>48</v>
      </c>
      <c r="R2400">
        <v>-7.4140000000000005E-3</v>
      </c>
      <c r="S2400" t="s">
        <v>3194</v>
      </c>
      <c r="T2400" t="s">
        <v>3194</v>
      </c>
      <c r="U2400" t="s">
        <v>3194</v>
      </c>
      <c r="Y2400">
        <v>1.4169900000000002</v>
      </c>
      <c r="AA2400" t="b">
        <v>0</v>
      </c>
      <c r="AC2400" t="s">
        <v>3237</v>
      </c>
      <c r="AD2400" t="b">
        <v>0</v>
      </c>
      <c r="AE2400" t="b">
        <v>0</v>
      </c>
      <c r="AF2400" t="s">
        <v>48</v>
      </c>
      <c r="AG2400">
        <v>107699763.69750001</v>
      </c>
      <c r="AH2400">
        <v>6.9659099992748768E-4</v>
      </c>
      <c r="AI2400">
        <v>35899921.232500002</v>
      </c>
      <c r="AJ2400">
        <v>6.6805943065662086E-4</v>
      </c>
    </row>
    <row r="2401" spans="1:82" x14ac:dyDescent="0.3">
      <c r="A2401" t="s">
        <v>9005</v>
      </c>
      <c r="B2401" t="s">
        <v>49</v>
      </c>
      <c r="C2401" t="s">
        <v>922</v>
      </c>
      <c r="D2401" t="s">
        <v>923</v>
      </c>
      <c r="E2401" t="s">
        <v>924</v>
      </c>
      <c r="F2401" t="s">
        <v>3250</v>
      </c>
      <c r="G2401" t="s">
        <v>53</v>
      </c>
      <c r="H2401" t="s">
        <v>9006</v>
      </c>
      <c r="I2401" t="s">
        <v>6043</v>
      </c>
      <c r="J2401" t="s">
        <v>107</v>
      </c>
      <c r="K2401" t="s">
        <v>3840</v>
      </c>
      <c r="L2401" t="s">
        <v>62</v>
      </c>
      <c r="M2401" t="s">
        <v>3841</v>
      </c>
      <c r="N2401" t="s">
        <v>3498</v>
      </c>
      <c r="O2401" t="s">
        <v>107</v>
      </c>
      <c r="P2401" t="s">
        <v>62</v>
      </c>
      <c r="Q2401" t="s">
        <v>107</v>
      </c>
      <c r="R2401">
        <v>2.1489999999999999E-3</v>
      </c>
      <c r="S2401" t="s">
        <v>3194</v>
      </c>
      <c r="T2401" t="s">
        <v>3194</v>
      </c>
      <c r="U2401" t="s">
        <v>3194</v>
      </c>
      <c r="X2401" t="s">
        <v>55</v>
      </c>
      <c r="Y2401">
        <v>0.97061999999999993</v>
      </c>
      <c r="Z2401">
        <v>5</v>
      </c>
      <c r="AA2401" t="b">
        <v>0</v>
      </c>
      <c r="AB2401" t="s">
        <v>107</v>
      </c>
      <c r="AC2401" t="s">
        <v>3498</v>
      </c>
      <c r="AD2401" t="b">
        <v>0</v>
      </c>
      <c r="AE2401" t="b">
        <v>0</v>
      </c>
      <c r="AF2401" t="s">
        <v>62</v>
      </c>
      <c r="AG2401">
        <v>168402209.93295139</v>
      </c>
      <c r="AH2401">
        <v>1.0892081818923835E-3</v>
      </c>
      <c r="AI2401">
        <v>17060644.520499997</v>
      </c>
      <c r="AJ2401">
        <v>3.1748048668926075E-4</v>
      </c>
      <c r="AK2401">
        <v>34063770.296616599</v>
      </c>
      <c r="AL2401">
        <v>4.0901257001708389E-3</v>
      </c>
      <c r="AS2401">
        <v>4289533.4794399999</v>
      </c>
      <c r="AT2401">
        <v>2.4411322560138654E-3</v>
      </c>
      <c r="AU2401">
        <v>253472.43287599998</v>
      </c>
      <c r="AV2401">
        <v>5.5570367129299291E-3</v>
      </c>
      <c r="BA2401">
        <v>4289533.4794399999</v>
      </c>
      <c r="BB2401">
        <v>6.1746081970343331E-3</v>
      </c>
      <c r="BC2401">
        <v>7214215.3972399989</v>
      </c>
      <c r="BD2401">
        <v>6.603257266145874E-3</v>
      </c>
      <c r="BE2401">
        <v>3607107.6986199995</v>
      </c>
      <c r="BF2401">
        <v>9.0369894403102592E-3</v>
      </c>
      <c r="BK2401">
        <v>19107921.862959996</v>
      </c>
      <c r="BL2401">
        <v>7.3527540808721878E-3</v>
      </c>
      <c r="BO2401">
        <v>1657319.7534199997</v>
      </c>
      <c r="BP2401">
        <v>4.2703418737799793E-3</v>
      </c>
    </row>
    <row r="2402" spans="1:82" x14ac:dyDescent="0.3">
      <c r="A2402" t="s">
        <v>9007</v>
      </c>
      <c r="B2402" t="s">
        <v>49</v>
      </c>
      <c r="C2402" t="s">
        <v>1297</v>
      </c>
      <c r="D2402" t="s">
        <v>524</v>
      </c>
      <c r="E2402" t="s">
        <v>525</v>
      </c>
      <c r="F2402" t="s">
        <v>3384</v>
      </c>
      <c r="G2402" t="s">
        <v>53</v>
      </c>
      <c r="H2402" t="s">
        <v>9008</v>
      </c>
      <c r="I2402" t="s">
        <v>5531</v>
      </c>
      <c r="J2402" t="s">
        <v>56</v>
      </c>
      <c r="K2402" t="s">
        <v>9009</v>
      </c>
      <c r="L2402" t="s">
        <v>56</v>
      </c>
      <c r="M2402" t="s">
        <v>4382</v>
      </c>
      <c r="N2402" t="s">
        <v>3207</v>
      </c>
      <c r="O2402" t="s">
        <v>56</v>
      </c>
      <c r="P2402" t="s">
        <v>56</v>
      </c>
      <c r="Q2402" t="s">
        <v>68</v>
      </c>
      <c r="R2402">
        <v>1.1784000000000001E-2</v>
      </c>
      <c r="S2402" t="s">
        <v>3194</v>
      </c>
      <c r="T2402" t="s">
        <v>3208</v>
      </c>
      <c r="W2402" t="s">
        <v>55</v>
      </c>
      <c r="X2402" t="s">
        <v>55</v>
      </c>
      <c r="Y2402">
        <v>1.0500700000000001</v>
      </c>
      <c r="Z2402">
        <v>4</v>
      </c>
      <c r="AA2402" t="b">
        <v>0</v>
      </c>
      <c r="AB2402" t="s">
        <v>56</v>
      </c>
      <c r="AC2402" t="s">
        <v>3207</v>
      </c>
      <c r="AD2402" t="b">
        <v>0</v>
      </c>
      <c r="AE2402" t="b">
        <v>0</v>
      </c>
      <c r="AF2402" t="s">
        <v>56</v>
      </c>
      <c r="AS2402">
        <v>2106287.9452</v>
      </c>
      <c r="AT2402">
        <v>1.1986682160485525E-3</v>
      </c>
    </row>
    <row r="2403" spans="1:82" x14ac:dyDescent="0.3">
      <c r="A2403" t="s">
        <v>9010</v>
      </c>
      <c r="B2403" t="s">
        <v>3210</v>
      </c>
      <c r="C2403" t="s">
        <v>1608</v>
      </c>
      <c r="D2403" t="s">
        <v>929</v>
      </c>
      <c r="E2403" t="s">
        <v>930</v>
      </c>
      <c r="F2403" t="s">
        <v>3346</v>
      </c>
      <c r="G2403" t="s">
        <v>53</v>
      </c>
      <c r="H2403" t="s">
        <v>7994</v>
      </c>
      <c r="I2403" t="s">
        <v>4414</v>
      </c>
      <c r="J2403" t="s">
        <v>54</v>
      </c>
      <c r="K2403" t="s">
        <v>4414</v>
      </c>
      <c r="L2403" t="s">
        <v>54</v>
      </c>
      <c r="M2403" t="s">
        <v>4414</v>
      </c>
      <c r="N2403" t="s">
        <v>3193</v>
      </c>
      <c r="O2403" t="s">
        <v>54</v>
      </c>
      <c r="P2403" t="s">
        <v>54</v>
      </c>
      <c r="Q2403" t="s">
        <v>54</v>
      </c>
      <c r="R2403">
        <v>1.6362000000000002E-2</v>
      </c>
      <c r="S2403" t="s">
        <v>3194</v>
      </c>
      <c r="T2403" t="s">
        <v>3194</v>
      </c>
      <c r="U2403" t="s">
        <v>3194</v>
      </c>
      <c r="Y2403">
        <v>0.9692400000000001</v>
      </c>
      <c r="AA2403" t="b">
        <v>0</v>
      </c>
      <c r="AB2403" t="s">
        <v>54</v>
      </c>
      <c r="AC2403" t="s">
        <v>3193</v>
      </c>
      <c r="AD2403" t="b">
        <v>0</v>
      </c>
      <c r="AE2403" t="b">
        <v>0</v>
      </c>
      <c r="AF2403" t="s">
        <v>54</v>
      </c>
      <c r="CC2403">
        <v>197056.33334000004</v>
      </c>
      <c r="CD2403">
        <v>8.5824968631698225E-4</v>
      </c>
    </row>
    <row r="2404" spans="1:82" x14ac:dyDescent="0.3">
      <c r="A2404" t="s">
        <v>9011</v>
      </c>
      <c r="B2404" t="s">
        <v>49</v>
      </c>
      <c r="C2404" t="s">
        <v>915</v>
      </c>
      <c r="D2404" t="s">
        <v>359</v>
      </c>
      <c r="E2404" t="s">
        <v>360</v>
      </c>
      <c r="F2404" t="s">
        <v>3271</v>
      </c>
      <c r="G2404" t="s">
        <v>53</v>
      </c>
      <c r="H2404" t="s">
        <v>8417</v>
      </c>
      <c r="I2404" t="s">
        <v>5922</v>
      </c>
      <c r="J2404" t="s">
        <v>55</v>
      </c>
      <c r="K2404" t="s">
        <v>4060</v>
      </c>
      <c r="L2404" t="s">
        <v>108</v>
      </c>
      <c r="M2404" t="s">
        <v>3543</v>
      </c>
      <c r="N2404" t="s">
        <v>3309</v>
      </c>
      <c r="O2404" t="s">
        <v>108</v>
      </c>
      <c r="P2404" t="s">
        <v>108</v>
      </c>
      <c r="Q2404" t="s">
        <v>108</v>
      </c>
      <c r="R2404">
        <v>-6.7699999999999998E-4</v>
      </c>
      <c r="S2404" t="s">
        <v>3194</v>
      </c>
      <c r="T2404" t="s">
        <v>3194</v>
      </c>
      <c r="U2404" t="s">
        <v>55</v>
      </c>
      <c r="V2404" t="s">
        <v>55</v>
      </c>
      <c r="X2404" t="s">
        <v>55</v>
      </c>
      <c r="Y2404">
        <v>1.0221200000000001</v>
      </c>
      <c r="Z2404">
        <v>2</v>
      </c>
      <c r="AA2404" t="b">
        <v>0</v>
      </c>
      <c r="AC2404" t="s">
        <v>3309</v>
      </c>
      <c r="AD2404" t="b">
        <v>0</v>
      </c>
      <c r="AE2404" t="b">
        <v>0</v>
      </c>
      <c r="AF2404" t="s">
        <v>108</v>
      </c>
      <c r="AG2404">
        <v>115741210.35477002</v>
      </c>
      <c r="AH2404">
        <v>7.4860225023612047E-4</v>
      </c>
      <c r="AI2404">
        <v>57307761.09520001</v>
      </c>
      <c r="AJ2404">
        <v>1.0664366086353908E-3</v>
      </c>
      <c r="AK2404">
        <v>11973228.657390002</v>
      </c>
      <c r="AL2404">
        <v>1.4376567778369796E-3</v>
      </c>
      <c r="AQ2404">
        <v>1944370.4657300003</v>
      </c>
      <c r="AR2404">
        <v>4.7946349126629546E-3</v>
      </c>
      <c r="AY2404">
        <v>204670.57534000004</v>
      </c>
      <c r="AZ2404">
        <v>1.1374767549620987E-2</v>
      </c>
      <c r="BC2404">
        <v>4809758.520490001</v>
      </c>
      <c r="BD2404">
        <v>4.4024292525259691E-3</v>
      </c>
    </row>
    <row r="2405" spans="1:82" x14ac:dyDescent="0.3">
      <c r="A2405" t="s">
        <v>7939</v>
      </c>
      <c r="B2405" t="s">
        <v>49</v>
      </c>
      <c r="C2405" t="s">
        <v>9012</v>
      </c>
      <c r="D2405" t="s">
        <v>476</v>
      </c>
      <c r="E2405" t="s">
        <v>477</v>
      </c>
      <c r="F2405" t="s">
        <v>3804</v>
      </c>
      <c r="R2405">
        <v>0</v>
      </c>
      <c r="S2405" t="s">
        <v>3194</v>
      </c>
      <c r="T2405" t="s">
        <v>3208</v>
      </c>
      <c r="U2405" t="s">
        <v>3194</v>
      </c>
      <c r="V2405" t="s">
        <v>55</v>
      </c>
      <c r="W2405" t="s">
        <v>55</v>
      </c>
      <c r="Y2405">
        <v>1</v>
      </c>
      <c r="Z2405">
        <v>4</v>
      </c>
      <c r="AA2405" t="b">
        <v>0</v>
      </c>
      <c r="AD2405" t="b">
        <v>0</v>
      </c>
      <c r="AE2405" t="b">
        <v>0</v>
      </c>
      <c r="AG2405">
        <v>38260000</v>
      </c>
      <c r="AH2405">
        <v>2.4746174682502422E-4</v>
      </c>
      <c r="AI2405">
        <v>-5550000</v>
      </c>
      <c r="AJ2405">
        <v>-1.032796093376288E-4</v>
      </c>
    </row>
    <row r="2406" spans="1:82" x14ac:dyDescent="0.3">
      <c r="A2406" t="s">
        <v>9013</v>
      </c>
      <c r="B2406" t="s">
        <v>49</v>
      </c>
      <c r="C2406" t="s">
        <v>932</v>
      </c>
      <c r="D2406" t="s">
        <v>533</v>
      </c>
      <c r="E2406" t="s">
        <v>534</v>
      </c>
      <c r="F2406" t="s">
        <v>3500</v>
      </c>
      <c r="G2406" t="s">
        <v>72</v>
      </c>
      <c r="H2406" t="s">
        <v>9014</v>
      </c>
      <c r="I2406" t="s">
        <v>9015</v>
      </c>
      <c r="J2406" t="s">
        <v>62</v>
      </c>
      <c r="K2406" t="s">
        <v>4435</v>
      </c>
      <c r="L2406" t="s">
        <v>63</v>
      </c>
      <c r="M2406" t="s">
        <v>9016</v>
      </c>
      <c r="N2406" t="s">
        <v>3470</v>
      </c>
      <c r="O2406" t="s">
        <v>63</v>
      </c>
      <c r="P2406" t="s">
        <v>63</v>
      </c>
      <c r="Q2406" t="s">
        <v>62</v>
      </c>
      <c r="R2406">
        <v>6.3200000000000001E-3</v>
      </c>
      <c r="S2406" t="s">
        <v>3194</v>
      </c>
      <c r="T2406" t="s">
        <v>3194</v>
      </c>
      <c r="U2406" t="s">
        <v>3194</v>
      </c>
      <c r="W2406" t="s">
        <v>55</v>
      </c>
      <c r="Y2406">
        <v>1.0255300000000001</v>
      </c>
      <c r="Z2406">
        <v>4</v>
      </c>
      <c r="AA2406" t="b">
        <v>0</v>
      </c>
      <c r="AB2406" t="s">
        <v>62</v>
      </c>
      <c r="AC2406" t="s">
        <v>3470</v>
      </c>
      <c r="AD2406" t="b">
        <v>0</v>
      </c>
      <c r="AE2406" t="b">
        <v>0</v>
      </c>
      <c r="AF2406" t="s">
        <v>63</v>
      </c>
      <c r="AG2406">
        <v>13501578.520320002</v>
      </c>
      <c r="AH2406">
        <v>8.7326821890580588E-5</v>
      </c>
      <c r="AI2406">
        <v>3797318.9588400004</v>
      </c>
      <c r="AJ2406">
        <v>7.0664075423309294E-5</v>
      </c>
    </row>
    <row r="2407" spans="1:82" x14ac:dyDescent="0.3">
      <c r="A2407" t="s">
        <v>9017</v>
      </c>
      <c r="B2407" t="s">
        <v>49</v>
      </c>
      <c r="C2407" t="s">
        <v>1922</v>
      </c>
      <c r="D2407" t="s">
        <v>379</v>
      </c>
      <c r="E2407" t="s">
        <v>380</v>
      </c>
      <c r="F2407" t="s">
        <v>3914</v>
      </c>
      <c r="G2407" t="s">
        <v>53</v>
      </c>
      <c r="H2407" t="s">
        <v>9018</v>
      </c>
      <c r="I2407" t="s">
        <v>4331</v>
      </c>
      <c r="J2407" t="s">
        <v>63</v>
      </c>
      <c r="K2407" t="s">
        <v>4941</v>
      </c>
      <c r="L2407" t="s">
        <v>107</v>
      </c>
      <c r="M2407" t="s">
        <v>4333</v>
      </c>
      <c r="N2407" t="s">
        <v>3215</v>
      </c>
      <c r="O2407" t="s">
        <v>62</v>
      </c>
      <c r="P2407" t="s">
        <v>63</v>
      </c>
      <c r="Q2407" t="s">
        <v>107</v>
      </c>
      <c r="R2407">
        <v>1.8239999999999999E-3</v>
      </c>
      <c r="S2407" t="s">
        <v>3194</v>
      </c>
      <c r="V2407" t="s">
        <v>55</v>
      </c>
      <c r="W2407" t="s">
        <v>55</v>
      </c>
      <c r="Y2407">
        <v>1.00278</v>
      </c>
      <c r="Z2407">
        <v>2</v>
      </c>
      <c r="AA2407" t="b">
        <v>0</v>
      </c>
      <c r="AB2407" t="s">
        <v>63</v>
      </c>
      <c r="AC2407" t="s">
        <v>3215</v>
      </c>
      <c r="AD2407" t="b">
        <v>0</v>
      </c>
      <c r="AE2407" t="b">
        <v>0</v>
      </c>
      <c r="AF2407" t="s">
        <v>107</v>
      </c>
      <c r="AG2407">
        <v>30605970.371200003</v>
      </c>
      <c r="AH2407">
        <v>1.9795627002958932E-4</v>
      </c>
      <c r="AI2407">
        <v>11339261.15392</v>
      </c>
      <c r="AJ2407">
        <v>2.1101161480255993E-4</v>
      </c>
      <c r="AK2407">
        <v>3110770.7590400004</v>
      </c>
      <c r="AL2407">
        <v>3.7351835448917454E-4</v>
      </c>
      <c r="AM2407">
        <v>602084.66304000001</v>
      </c>
      <c r="AN2407">
        <v>1.1304882989145422E-3</v>
      </c>
      <c r="AO2407">
        <v>3612507.9782400001</v>
      </c>
      <c r="AP2407">
        <v>9.0896101664811953E-4</v>
      </c>
      <c r="BK2407">
        <v>1806253.98912</v>
      </c>
      <c r="BL2407">
        <v>6.9504896894823315E-4</v>
      </c>
      <c r="BM2407">
        <v>1505211.6576</v>
      </c>
      <c r="BN2407">
        <v>2.7599568091342787E-3</v>
      </c>
      <c r="BQ2407">
        <v>200694.88768000001</v>
      </c>
      <c r="BR2407">
        <v>6.1657929445840566E-3</v>
      </c>
      <c r="BS2407">
        <v>7425710.8441600008</v>
      </c>
      <c r="BT2407">
        <v>1.5324669748572573E-3</v>
      </c>
      <c r="BU2407">
        <v>802779.55072000006</v>
      </c>
      <c r="BV2407">
        <v>3.212490705558992E-3</v>
      </c>
      <c r="BY2407">
        <v>1204169.32608</v>
      </c>
      <c r="BZ2407">
        <v>2.7287347537281875E-3</v>
      </c>
    </row>
    <row r="2408" spans="1:82" x14ac:dyDescent="0.3">
      <c r="A2408" t="s">
        <v>9019</v>
      </c>
      <c r="B2408" t="s">
        <v>3210</v>
      </c>
      <c r="D2408" t="s">
        <v>346</v>
      </c>
      <c r="E2408" t="s">
        <v>3818</v>
      </c>
      <c r="F2408" t="s">
        <v>3864</v>
      </c>
      <c r="H2408" t="s">
        <v>5835</v>
      </c>
      <c r="R2408">
        <v>0</v>
      </c>
      <c r="S2408" t="s">
        <v>3194</v>
      </c>
      <c r="T2408" t="s">
        <v>3194</v>
      </c>
      <c r="U2408" t="s">
        <v>3194</v>
      </c>
      <c r="V2408" t="s">
        <v>55</v>
      </c>
      <c r="W2408" t="s">
        <v>55</v>
      </c>
      <c r="X2408" t="s">
        <v>55</v>
      </c>
      <c r="Y2408">
        <v>-0.23412173030000005</v>
      </c>
      <c r="Z2408">
        <v>2</v>
      </c>
      <c r="AA2408" t="b">
        <v>0</v>
      </c>
      <c r="AD2408" t="b">
        <v>0</v>
      </c>
      <c r="AE2408" t="b">
        <v>0</v>
      </c>
      <c r="AG2408">
        <v>-6464177.3586121229</v>
      </c>
      <c r="AH2408">
        <v>-4.1809634630134E-5</v>
      </c>
    </row>
    <row r="2409" spans="1:82" x14ac:dyDescent="0.3">
      <c r="A2409" t="s">
        <v>9020</v>
      </c>
      <c r="B2409" t="s">
        <v>49</v>
      </c>
      <c r="C2409" t="s">
        <v>413</v>
      </c>
      <c r="D2409" t="s">
        <v>414</v>
      </c>
      <c r="E2409" t="s">
        <v>415</v>
      </c>
      <c r="F2409" t="s">
        <v>3250</v>
      </c>
      <c r="G2409" t="s">
        <v>53</v>
      </c>
      <c r="H2409" t="s">
        <v>9021</v>
      </c>
      <c r="I2409" t="s">
        <v>9022</v>
      </c>
      <c r="J2409" t="s">
        <v>107</v>
      </c>
      <c r="K2409" t="s">
        <v>3840</v>
      </c>
      <c r="L2409" t="s">
        <v>62</v>
      </c>
      <c r="M2409" t="s">
        <v>3841</v>
      </c>
      <c r="N2409" t="s">
        <v>3498</v>
      </c>
      <c r="O2409" t="s">
        <v>107</v>
      </c>
      <c r="P2409" t="s">
        <v>62</v>
      </c>
      <c r="Q2409" t="s">
        <v>107</v>
      </c>
      <c r="R2409">
        <v>1.9879999999999997E-3</v>
      </c>
      <c r="S2409" t="s">
        <v>3194</v>
      </c>
      <c r="T2409" t="s">
        <v>3194</v>
      </c>
      <c r="U2409" t="s">
        <v>3194</v>
      </c>
      <c r="X2409" t="s">
        <v>55</v>
      </c>
      <c r="Y2409">
        <v>0.99482000000000004</v>
      </c>
      <c r="Z2409">
        <v>5</v>
      </c>
      <c r="AA2409" t="b">
        <v>0</v>
      </c>
      <c r="AB2409" t="s">
        <v>107</v>
      </c>
      <c r="AC2409" t="s">
        <v>3498</v>
      </c>
      <c r="AD2409" t="b">
        <v>0</v>
      </c>
      <c r="AE2409" t="b">
        <v>0</v>
      </c>
      <c r="AF2409" t="s">
        <v>62</v>
      </c>
      <c r="AG2409">
        <v>114140766.08592001</v>
      </c>
      <c r="AH2409">
        <v>7.3825074123283442E-4</v>
      </c>
      <c r="AI2409">
        <v>38449534.960160002</v>
      </c>
      <c r="AJ2409">
        <v>7.1550503601780643E-4</v>
      </c>
      <c r="BA2409">
        <v>11063803.3581696</v>
      </c>
      <c r="BB2409">
        <v>1.5925892928255803E-2</v>
      </c>
      <c r="BK2409">
        <v>22648193.562400002</v>
      </c>
      <c r="BL2409">
        <v>8.715055401347727E-3</v>
      </c>
    </row>
    <row r="2410" spans="1:82" x14ac:dyDescent="0.3">
      <c r="A2410" t="s">
        <v>9023</v>
      </c>
      <c r="B2410" t="s">
        <v>49</v>
      </c>
      <c r="C2410" t="s">
        <v>1975</v>
      </c>
      <c r="D2410" t="s">
        <v>1976</v>
      </c>
      <c r="E2410" t="s">
        <v>1977</v>
      </c>
      <c r="F2410" t="s">
        <v>5755</v>
      </c>
      <c r="G2410" t="s">
        <v>53</v>
      </c>
      <c r="H2410" t="s">
        <v>5613</v>
      </c>
      <c r="I2410" t="s">
        <v>4632</v>
      </c>
      <c r="J2410" t="s">
        <v>55</v>
      </c>
      <c r="K2410" t="s">
        <v>4632</v>
      </c>
      <c r="L2410" t="s">
        <v>55</v>
      </c>
      <c r="M2410" t="s">
        <v>3252</v>
      </c>
      <c r="N2410" t="s">
        <v>3409</v>
      </c>
      <c r="O2410" t="s">
        <v>76</v>
      </c>
      <c r="P2410" t="s">
        <v>76</v>
      </c>
      <c r="Q2410" t="s">
        <v>76</v>
      </c>
      <c r="R2410">
        <v>1.2687E-2</v>
      </c>
      <c r="S2410" t="s">
        <v>3194</v>
      </c>
      <c r="T2410" t="s">
        <v>3194</v>
      </c>
      <c r="Y2410">
        <v>1.0084600000000001</v>
      </c>
      <c r="Z2410">
        <v>4</v>
      </c>
      <c r="AA2410" t="b">
        <v>0</v>
      </c>
      <c r="AC2410" t="s">
        <v>3409</v>
      </c>
      <c r="AD2410" t="b">
        <v>0</v>
      </c>
      <c r="AE2410" t="b">
        <v>0</v>
      </c>
      <c r="AG2410">
        <v>20109244.410550002</v>
      </c>
      <c r="AH2410">
        <v>1.3006452559242179E-4</v>
      </c>
      <c r="AI2410">
        <v>8387272.794350001</v>
      </c>
      <c r="AJ2410">
        <v>1.5607824461416042E-4</v>
      </c>
      <c r="AM2410">
        <v>707360.35615000012</v>
      </c>
      <c r="AN2410">
        <v>1.3281564119338347E-3</v>
      </c>
      <c r="AO2410">
        <v>4648368.0547000002</v>
      </c>
      <c r="AP2410">
        <v>1.169598898661325E-3</v>
      </c>
      <c r="AQ2410">
        <v>1313669.2328500003</v>
      </c>
      <c r="AR2410">
        <v>3.2393849209949913E-3</v>
      </c>
      <c r="AS2410">
        <v>3334698.8218500004</v>
      </c>
      <c r="AT2410">
        <v>1.8977450338427497E-3</v>
      </c>
      <c r="BC2410">
        <v>1313669.2328500003</v>
      </c>
      <c r="BD2410">
        <v>1.2024170931252917E-3</v>
      </c>
      <c r="BE2410">
        <v>1313669.2328500003</v>
      </c>
      <c r="BF2410">
        <v>3.2911728668006649E-3</v>
      </c>
      <c r="BK2410">
        <v>4042059.1780000008</v>
      </c>
      <c r="BL2410">
        <v>1.5553898183861654E-3</v>
      </c>
    </row>
    <row r="2411" spans="1:82" x14ac:dyDescent="0.3">
      <c r="A2411" t="s">
        <v>9024</v>
      </c>
      <c r="B2411" t="s">
        <v>49</v>
      </c>
      <c r="C2411" t="s">
        <v>9025</v>
      </c>
      <c r="E2411" t="s">
        <v>9026</v>
      </c>
      <c r="F2411" t="s">
        <v>3808</v>
      </c>
      <c r="O2411" t="s">
        <v>56</v>
      </c>
      <c r="P2411" t="s">
        <v>56</v>
      </c>
      <c r="Q2411" t="s">
        <v>68</v>
      </c>
      <c r="R2411">
        <v>-4.8519064299999999E-6</v>
      </c>
      <c r="Y2411">
        <v>1135.25</v>
      </c>
      <c r="AA2411" t="b">
        <v>0</v>
      </c>
      <c r="AD2411" t="b">
        <v>0</v>
      </c>
      <c r="AE2411" t="b">
        <v>0</v>
      </c>
      <c r="BA2411">
        <v>4818708.2607499994</v>
      </c>
      <c r="BB2411">
        <v>6.9363336755745176E-3</v>
      </c>
      <c r="BC2411">
        <v>7476512.4212499997</v>
      </c>
      <c r="BD2411">
        <v>6.8433408558797081E-3</v>
      </c>
      <c r="BE2411">
        <v>7044295.5002499996</v>
      </c>
      <c r="BF2411">
        <v>1.7648273733146074E-2</v>
      </c>
      <c r="BM2411">
        <v>10653275.68475</v>
      </c>
      <c r="BN2411">
        <v>1.9533851347252818E-2</v>
      </c>
      <c r="BO2411">
        <v>3774811.8282499998</v>
      </c>
      <c r="BP2411">
        <v>9.7263892393436354E-3</v>
      </c>
    </row>
    <row r="2412" spans="1:82" x14ac:dyDescent="0.3">
      <c r="A2412" t="s">
        <v>9027</v>
      </c>
      <c r="B2412" t="s">
        <v>3210</v>
      </c>
      <c r="C2412" t="s">
        <v>2294</v>
      </c>
      <c r="D2412" t="s">
        <v>269</v>
      </c>
      <c r="E2412" t="s">
        <v>2295</v>
      </c>
      <c r="F2412" t="s">
        <v>3250</v>
      </c>
      <c r="G2412" t="s">
        <v>53</v>
      </c>
      <c r="H2412" t="s">
        <v>9028</v>
      </c>
      <c r="I2412" t="s">
        <v>9029</v>
      </c>
      <c r="J2412" t="s">
        <v>62</v>
      </c>
      <c r="K2412" t="s">
        <v>8496</v>
      </c>
      <c r="L2412" t="s">
        <v>107</v>
      </c>
      <c r="M2412" t="s">
        <v>3924</v>
      </c>
      <c r="N2412" t="s">
        <v>3309</v>
      </c>
      <c r="O2412" t="s">
        <v>107</v>
      </c>
      <c r="P2412" t="s">
        <v>62</v>
      </c>
      <c r="Q2412" t="s">
        <v>108</v>
      </c>
      <c r="R2412">
        <v>7.084E-3</v>
      </c>
      <c r="S2412" t="s">
        <v>3194</v>
      </c>
      <c r="U2412" t="s">
        <v>3194</v>
      </c>
      <c r="Y2412">
        <v>0.99942999999999993</v>
      </c>
      <c r="Z2412">
        <v>2</v>
      </c>
      <c r="AA2412" t="b">
        <v>0</v>
      </c>
      <c r="AB2412" t="s">
        <v>62</v>
      </c>
      <c r="AC2412" t="s">
        <v>3309</v>
      </c>
      <c r="AD2412" t="b">
        <v>0</v>
      </c>
      <c r="AE2412" t="b">
        <v>0</v>
      </c>
      <c r="AF2412" t="s">
        <v>107</v>
      </c>
      <c r="CC2412">
        <v>608320.49999999988</v>
      </c>
      <c r="CD2412">
        <v>2.6494498778903836E-3</v>
      </c>
    </row>
    <row r="2413" spans="1:82" x14ac:dyDescent="0.3">
      <c r="A2413" t="s">
        <v>9030</v>
      </c>
      <c r="B2413" t="s">
        <v>49</v>
      </c>
      <c r="C2413" t="s">
        <v>437</v>
      </c>
      <c r="D2413" t="s">
        <v>438</v>
      </c>
      <c r="E2413" t="s">
        <v>439</v>
      </c>
      <c r="F2413" t="s">
        <v>3217</v>
      </c>
      <c r="G2413" t="s">
        <v>53</v>
      </c>
      <c r="H2413" t="s">
        <v>9031</v>
      </c>
      <c r="I2413" t="s">
        <v>3892</v>
      </c>
      <c r="J2413" t="s">
        <v>63</v>
      </c>
      <c r="K2413" t="s">
        <v>3256</v>
      </c>
      <c r="L2413" t="s">
        <v>55</v>
      </c>
      <c r="M2413" t="s">
        <v>4140</v>
      </c>
      <c r="N2413" t="s">
        <v>3470</v>
      </c>
      <c r="O2413" t="s">
        <v>63</v>
      </c>
      <c r="P2413" t="s">
        <v>63</v>
      </c>
      <c r="Q2413" t="s">
        <v>63</v>
      </c>
      <c r="R2413">
        <v>2.317E-3</v>
      </c>
      <c r="S2413" t="s">
        <v>3194</v>
      </c>
      <c r="U2413" t="s">
        <v>3194</v>
      </c>
      <c r="Y2413">
        <v>0.99709000000000003</v>
      </c>
      <c r="AA2413" t="b">
        <v>0</v>
      </c>
      <c r="AB2413" t="s">
        <v>63</v>
      </c>
      <c r="AC2413" t="s">
        <v>3470</v>
      </c>
      <c r="AD2413" t="b">
        <v>0</v>
      </c>
      <c r="AE2413" t="b">
        <v>0</v>
      </c>
      <c r="AM2413">
        <v>1002401.6438000001</v>
      </c>
      <c r="AN2413">
        <v>1.8821328605298116E-3</v>
      </c>
      <c r="AO2413">
        <v>7518012.3285000008</v>
      </c>
      <c r="AP2413">
        <v>1.8916443009811016E-3</v>
      </c>
      <c r="AS2413">
        <v>2506004.1095000003</v>
      </c>
      <c r="AT2413">
        <v>1.4261428415759546E-3</v>
      </c>
      <c r="BA2413">
        <v>2506004.1095000003</v>
      </c>
      <c r="BB2413">
        <v>3.6072905341539637E-3</v>
      </c>
      <c r="BO2413">
        <v>1503602.4657000001</v>
      </c>
      <c r="BP2413">
        <v>3.8742653960091578E-3</v>
      </c>
    </row>
    <row r="2414" spans="1:82" x14ac:dyDescent="0.3">
      <c r="A2414" t="s">
        <v>9032</v>
      </c>
      <c r="B2414" t="s">
        <v>49</v>
      </c>
      <c r="C2414" t="s">
        <v>3076</v>
      </c>
      <c r="D2414" t="s">
        <v>1810</v>
      </c>
      <c r="E2414" t="s">
        <v>1811</v>
      </c>
      <c r="F2414" t="s">
        <v>3217</v>
      </c>
      <c r="G2414" t="s">
        <v>53</v>
      </c>
      <c r="H2414" t="s">
        <v>9033</v>
      </c>
      <c r="I2414" t="s">
        <v>6813</v>
      </c>
      <c r="J2414" t="s">
        <v>68</v>
      </c>
      <c r="K2414" t="s">
        <v>3256</v>
      </c>
      <c r="L2414" t="s">
        <v>55</v>
      </c>
      <c r="M2414" t="s">
        <v>6813</v>
      </c>
      <c r="N2414" t="s">
        <v>3207</v>
      </c>
      <c r="O2414" t="s">
        <v>68</v>
      </c>
      <c r="P2414" t="s">
        <v>68</v>
      </c>
      <c r="Q2414" t="s">
        <v>68</v>
      </c>
      <c r="R2414">
        <v>4.4689999999999999E-3</v>
      </c>
      <c r="S2414" t="s">
        <v>3194</v>
      </c>
      <c r="U2414" t="s">
        <v>3194</v>
      </c>
      <c r="X2414" t="s">
        <v>55</v>
      </c>
      <c r="Y2414">
        <v>0.91870000000000007</v>
      </c>
      <c r="Z2414">
        <v>4</v>
      </c>
      <c r="AA2414" t="b">
        <v>0</v>
      </c>
      <c r="AB2414" t="s">
        <v>68</v>
      </c>
      <c r="AC2414" t="s">
        <v>3207</v>
      </c>
      <c r="AD2414" t="b">
        <v>0</v>
      </c>
      <c r="AE2414" t="b">
        <v>0</v>
      </c>
      <c r="AG2414">
        <v>4624835.6165000005</v>
      </c>
      <c r="AH2414">
        <v>2.9912961328742235E-5</v>
      </c>
      <c r="AI2414">
        <v>4624835.6165000005</v>
      </c>
      <c r="AJ2414">
        <v>8.6063282112229132E-5</v>
      </c>
    </row>
    <row r="2415" spans="1:82" x14ac:dyDescent="0.3">
      <c r="A2415" t="s">
        <v>9034</v>
      </c>
      <c r="B2415" t="s">
        <v>49</v>
      </c>
      <c r="C2415" t="s">
        <v>1970</v>
      </c>
      <c r="D2415" t="s">
        <v>70</v>
      </c>
      <c r="E2415" t="s">
        <v>71</v>
      </c>
      <c r="F2415" t="s">
        <v>3571</v>
      </c>
      <c r="G2415" t="s">
        <v>271</v>
      </c>
      <c r="H2415" t="s">
        <v>8206</v>
      </c>
      <c r="I2415" t="s">
        <v>4931</v>
      </c>
      <c r="J2415" t="s">
        <v>68</v>
      </c>
      <c r="K2415" t="s">
        <v>4931</v>
      </c>
      <c r="L2415" t="s">
        <v>62</v>
      </c>
      <c r="M2415" t="s">
        <v>3924</v>
      </c>
      <c r="N2415" t="s">
        <v>3207</v>
      </c>
      <c r="O2415" t="s">
        <v>68</v>
      </c>
      <c r="P2415" t="s">
        <v>68</v>
      </c>
      <c r="Q2415" t="s">
        <v>62</v>
      </c>
      <c r="R2415">
        <v>9.0819999999999998E-3</v>
      </c>
      <c r="S2415" t="s">
        <v>3194</v>
      </c>
      <c r="T2415" t="s">
        <v>3194</v>
      </c>
      <c r="U2415" t="s">
        <v>3194</v>
      </c>
      <c r="V2415" t="s">
        <v>55</v>
      </c>
      <c r="X2415" t="s">
        <v>55</v>
      </c>
      <c r="Y2415">
        <v>0.85882000000000003</v>
      </c>
      <c r="Z2415">
        <v>3</v>
      </c>
      <c r="AA2415" t="b">
        <v>0</v>
      </c>
      <c r="AB2415" t="s">
        <v>68</v>
      </c>
      <c r="AC2415" t="s">
        <v>3207</v>
      </c>
      <c r="AD2415" t="b">
        <v>0</v>
      </c>
      <c r="AE2415" t="b">
        <v>0</v>
      </c>
      <c r="AF2415" t="s">
        <v>62</v>
      </c>
      <c r="AG2415">
        <v>12038582.739399999</v>
      </c>
      <c r="AH2415">
        <v>7.7864315577352565E-5</v>
      </c>
      <c r="AI2415">
        <v>6879190.1368000004</v>
      </c>
      <c r="AJ2415">
        <v>1.2801442700684202E-4</v>
      </c>
      <c r="AS2415">
        <v>4299493.8355</v>
      </c>
      <c r="AT2415">
        <v>2.4468005988711925E-3</v>
      </c>
      <c r="BC2415">
        <v>2579696.3012999999</v>
      </c>
      <c r="BD2415">
        <v>2.3612267458115888E-3</v>
      </c>
    </row>
    <row r="2416" spans="1:82" x14ac:dyDescent="0.3">
      <c r="A2416" t="s">
        <v>9035</v>
      </c>
      <c r="B2416" t="s">
        <v>49</v>
      </c>
      <c r="C2416" t="s">
        <v>2287</v>
      </c>
      <c r="D2416" t="s">
        <v>2288</v>
      </c>
      <c r="E2416" t="s">
        <v>2289</v>
      </c>
      <c r="F2416" t="s">
        <v>3217</v>
      </c>
      <c r="G2416" t="s">
        <v>53</v>
      </c>
      <c r="H2416" t="s">
        <v>9036</v>
      </c>
      <c r="I2416" t="s">
        <v>3226</v>
      </c>
      <c r="J2416" t="s">
        <v>55</v>
      </c>
      <c r="K2416" t="s">
        <v>3537</v>
      </c>
      <c r="L2416" t="s">
        <v>55</v>
      </c>
      <c r="M2416" t="s">
        <v>7471</v>
      </c>
      <c r="N2416" t="s">
        <v>3221</v>
      </c>
      <c r="O2416" t="s">
        <v>56</v>
      </c>
      <c r="P2416" t="s">
        <v>56</v>
      </c>
      <c r="Q2416" t="s">
        <v>56</v>
      </c>
      <c r="R2416">
        <v>9.5680000000000001E-3</v>
      </c>
      <c r="S2416" t="s">
        <v>3208</v>
      </c>
      <c r="T2416" t="s">
        <v>3194</v>
      </c>
      <c r="Y2416">
        <v>0.81224999999999992</v>
      </c>
      <c r="AA2416" t="b">
        <v>0</v>
      </c>
      <c r="AC2416" t="s">
        <v>3221</v>
      </c>
      <c r="AD2416" t="b">
        <v>0</v>
      </c>
      <c r="AE2416" t="b">
        <v>0</v>
      </c>
      <c r="AG2416">
        <v>37858427.399039999</v>
      </c>
      <c r="AH2416">
        <v>2.4486441652417135E-4</v>
      </c>
      <c r="AI2416">
        <v>13217813.014319999</v>
      </c>
      <c r="AJ2416">
        <v>2.4596947106608926E-4</v>
      </c>
      <c r="AM2416">
        <v>652731.50687999988</v>
      </c>
      <c r="AN2416">
        <v>1.2255840019822486E-3</v>
      </c>
      <c r="AO2416">
        <v>4650711.9865199998</v>
      </c>
      <c r="AP2416">
        <v>1.1701886669505286E-3</v>
      </c>
      <c r="AQ2416">
        <v>897505.82195999986</v>
      </c>
      <c r="AR2416">
        <v>2.213165044487582E-3</v>
      </c>
      <c r="AS2416">
        <v>6527315.0687999995</v>
      </c>
      <c r="AT2416">
        <v>3.7146322405422131E-3</v>
      </c>
      <c r="BC2416">
        <v>5140260.616679999</v>
      </c>
      <c r="BD2416">
        <v>4.7049417570705354E-3</v>
      </c>
      <c r="BE2416">
        <v>1631828.7671999999</v>
      </c>
      <c r="BF2416">
        <v>4.0882669910917045E-3</v>
      </c>
      <c r="BK2416">
        <v>10606886.986799998</v>
      </c>
      <c r="BL2416">
        <v>4.081544405345524E-3</v>
      </c>
    </row>
    <row r="2417" spans="1:88" x14ac:dyDescent="0.3">
      <c r="A2417" t="s">
        <v>9037</v>
      </c>
      <c r="B2417" t="s">
        <v>49</v>
      </c>
      <c r="D2417" t="s">
        <v>476</v>
      </c>
      <c r="E2417" t="s">
        <v>477</v>
      </c>
      <c r="F2417" t="s">
        <v>3819</v>
      </c>
      <c r="H2417" t="s">
        <v>3565</v>
      </c>
      <c r="R2417">
        <v>0</v>
      </c>
      <c r="S2417" t="s">
        <v>3194</v>
      </c>
      <c r="T2417" t="s">
        <v>3208</v>
      </c>
      <c r="U2417" t="s">
        <v>3194</v>
      </c>
      <c r="V2417" t="s">
        <v>55</v>
      </c>
      <c r="W2417" t="s">
        <v>55</v>
      </c>
      <c r="Y2417">
        <v>2.6887982999999997E-3</v>
      </c>
      <c r="Z2417">
        <v>4</v>
      </c>
      <c r="AA2417" t="b">
        <v>0</v>
      </c>
      <c r="AD2417" t="b">
        <v>0</v>
      </c>
      <c r="AE2417" t="b">
        <v>0</v>
      </c>
      <c r="AG2417">
        <v>672199.57499999995</v>
      </c>
      <c r="AH2417">
        <v>4.3477177481583599E-6</v>
      </c>
    </row>
    <row r="2418" spans="1:88" x14ac:dyDescent="0.3">
      <c r="A2418" t="s">
        <v>9038</v>
      </c>
      <c r="B2418" t="s">
        <v>49</v>
      </c>
      <c r="C2418" t="s">
        <v>1974</v>
      </c>
      <c r="D2418" t="s">
        <v>719</v>
      </c>
      <c r="E2418" t="s">
        <v>720</v>
      </c>
      <c r="F2418" t="s">
        <v>3217</v>
      </c>
      <c r="G2418" t="s">
        <v>53</v>
      </c>
      <c r="H2418" t="s">
        <v>9039</v>
      </c>
      <c r="I2418" t="s">
        <v>4140</v>
      </c>
      <c r="J2418" t="s">
        <v>56</v>
      </c>
      <c r="K2418" t="s">
        <v>8529</v>
      </c>
      <c r="L2418" t="s">
        <v>55</v>
      </c>
      <c r="M2418" t="s">
        <v>6033</v>
      </c>
      <c r="N2418" t="s">
        <v>3193</v>
      </c>
      <c r="O2418" t="s">
        <v>54</v>
      </c>
      <c r="P2418" t="s">
        <v>54</v>
      </c>
      <c r="Q2418" t="s">
        <v>56</v>
      </c>
      <c r="R2418">
        <v>4.7320000000000001E-3</v>
      </c>
      <c r="S2418" t="s">
        <v>3194</v>
      </c>
      <c r="U2418" t="s">
        <v>3194</v>
      </c>
      <c r="V2418" t="s">
        <v>55</v>
      </c>
      <c r="Y2418">
        <v>0.95894000000000001</v>
      </c>
      <c r="Z2418">
        <v>5</v>
      </c>
      <c r="AA2418" t="b">
        <v>0</v>
      </c>
      <c r="AB2418" t="s">
        <v>56</v>
      </c>
      <c r="AC2418" t="s">
        <v>3193</v>
      </c>
      <c r="AD2418" t="b">
        <v>0</v>
      </c>
      <c r="AE2418" t="b">
        <v>0</v>
      </c>
      <c r="AG2418">
        <v>18621349.619620398</v>
      </c>
      <c r="AH2418">
        <v>1.2044097504210046E-4</v>
      </c>
      <c r="AI2418">
        <v>10336071.01364</v>
      </c>
      <c r="AJ2418">
        <v>1.9234331105850956E-4</v>
      </c>
      <c r="AK2418">
        <v>1954193.6131396</v>
      </c>
      <c r="AL2418">
        <v>2.3464512150629099E-4</v>
      </c>
    </row>
    <row r="2419" spans="1:88" x14ac:dyDescent="0.3">
      <c r="A2419" t="s">
        <v>9040</v>
      </c>
      <c r="B2419" t="s">
        <v>49</v>
      </c>
      <c r="C2419" t="s">
        <v>1601</v>
      </c>
      <c r="D2419" t="s">
        <v>346</v>
      </c>
      <c r="E2419" t="s">
        <v>1441</v>
      </c>
      <c r="F2419" t="s">
        <v>3250</v>
      </c>
      <c r="G2419" t="s">
        <v>53</v>
      </c>
      <c r="H2419" t="s">
        <v>9041</v>
      </c>
      <c r="I2419" t="s">
        <v>3256</v>
      </c>
      <c r="J2419" t="s">
        <v>55</v>
      </c>
      <c r="K2419" t="s">
        <v>4350</v>
      </c>
      <c r="L2419" t="s">
        <v>107</v>
      </c>
      <c r="M2419" t="s">
        <v>3256</v>
      </c>
      <c r="N2419" t="s">
        <v>55</v>
      </c>
      <c r="O2419" t="s">
        <v>107</v>
      </c>
      <c r="P2419" t="s">
        <v>107</v>
      </c>
      <c r="Q2419" t="s">
        <v>107</v>
      </c>
      <c r="R2419">
        <v>2.2569999999999999E-3</v>
      </c>
      <c r="S2419" t="s">
        <v>3194</v>
      </c>
      <c r="T2419" t="s">
        <v>3194</v>
      </c>
      <c r="U2419" t="s">
        <v>3194</v>
      </c>
      <c r="V2419" t="s">
        <v>55</v>
      </c>
      <c r="W2419" t="s">
        <v>55</v>
      </c>
      <c r="X2419" t="s">
        <v>55</v>
      </c>
      <c r="Y2419">
        <v>1.0281199999999999</v>
      </c>
      <c r="Z2419">
        <v>4</v>
      </c>
      <c r="AA2419" t="b">
        <v>0</v>
      </c>
      <c r="AD2419" t="b">
        <v>0</v>
      </c>
      <c r="AE2419" t="b">
        <v>0</v>
      </c>
      <c r="AF2419" t="s">
        <v>107</v>
      </c>
      <c r="BK2419">
        <v>1031315.652</v>
      </c>
      <c r="BL2419">
        <v>3.9685165259178436E-4</v>
      </c>
    </row>
    <row r="2420" spans="1:88" x14ac:dyDescent="0.3">
      <c r="A2420" t="s">
        <v>9042</v>
      </c>
      <c r="B2420" t="s">
        <v>49</v>
      </c>
      <c r="C2420" t="s">
        <v>1295</v>
      </c>
      <c r="D2420" t="s">
        <v>1127</v>
      </c>
      <c r="E2420" t="s">
        <v>1128</v>
      </c>
      <c r="F2420" t="s">
        <v>3571</v>
      </c>
      <c r="G2420" t="s">
        <v>271</v>
      </c>
      <c r="H2420" t="s">
        <v>9043</v>
      </c>
      <c r="I2420" t="s">
        <v>3912</v>
      </c>
      <c r="J2420" t="s">
        <v>54</v>
      </c>
      <c r="K2420" t="s">
        <v>3912</v>
      </c>
      <c r="L2420" t="s">
        <v>63</v>
      </c>
      <c r="M2420" t="s">
        <v>3912</v>
      </c>
      <c r="N2420" t="s">
        <v>3221</v>
      </c>
      <c r="O2420" t="s">
        <v>56</v>
      </c>
      <c r="P2420" t="s">
        <v>54</v>
      </c>
      <c r="Q2420" t="s">
        <v>63</v>
      </c>
      <c r="R2420">
        <v>6.7720000000000002E-3</v>
      </c>
      <c r="S2420" t="s">
        <v>3194</v>
      </c>
      <c r="T2420" t="s">
        <v>3194</v>
      </c>
      <c r="U2420" t="s">
        <v>3194</v>
      </c>
      <c r="V2420" t="s">
        <v>55</v>
      </c>
      <c r="W2420" t="s">
        <v>55</v>
      </c>
      <c r="X2420" t="s">
        <v>55</v>
      </c>
      <c r="Y2420">
        <v>0.89007000000000003</v>
      </c>
      <c r="Z2420">
        <v>6</v>
      </c>
      <c r="AA2420" t="b">
        <v>0</v>
      </c>
      <c r="AB2420" t="s">
        <v>54</v>
      </c>
      <c r="AC2420" t="s">
        <v>3221</v>
      </c>
      <c r="AD2420" t="b">
        <v>0</v>
      </c>
      <c r="AE2420" t="b">
        <v>0</v>
      </c>
      <c r="AF2420" t="s">
        <v>63</v>
      </c>
      <c r="AG2420">
        <v>70725719.33856</v>
      </c>
      <c r="AH2420">
        <v>4.5744668199102076E-4</v>
      </c>
      <c r="AI2420">
        <v>47329079.860399999</v>
      </c>
      <c r="AJ2420">
        <v>8.8074394203451292E-4</v>
      </c>
      <c r="BQ2420">
        <v>357200.60272000002</v>
      </c>
      <c r="BR2420">
        <v>1.0973996306093393E-2</v>
      </c>
      <c r="BS2420">
        <v>14020123.65676</v>
      </c>
      <c r="BT2420">
        <v>2.8933763969946368E-3</v>
      </c>
      <c r="BU2420">
        <v>2321803.91768</v>
      </c>
      <c r="BV2420">
        <v>9.291185231347511E-3</v>
      </c>
      <c r="BW2420">
        <v>1875303.1642799999</v>
      </c>
      <c r="BX2420">
        <v>9.4616782437819229E-3</v>
      </c>
    </row>
    <row r="2421" spans="1:88" x14ac:dyDescent="0.3">
      <c r="A2421" t="s">
        <v>9044</v>
      </c>
      <c r="B2421" t="s">
        <v>49</v>
      </c>
      <c r="C2421" t="s">
        <v>1644</v>
      </c>
      <c r="D2421" t="s">
        <v>1645</v>
      </c>
      <c r="E2421" t="s">
        <v>1646</v>
      </c>
      <c r="F2421" t="s">
        <v>3250</v>
      </c>
      <c r="G2421" t="s">
        <v>53</v>
      </c>
      <c r="H2421" t="s">
        <v>8206</v>
      </c>
      <c r="I2421" t="s">
        <v>3226</v>
      </c>
      <c r="J2421" t="s">
        <v>55</v>
      </c>
      <c r="K2421" t="s">
        <v>5306</v>
      </c>
      <c r="L2421" t="s">
        <v>68</v>
      </c>
      <c r="M2421" t="s">
        <v>7209</v>
      </c>
      <c r="N2421" t="s">
        <v>3470</v>
      </c>
      <c r="O2421" t="s">
        <v>68</v>
      </c>
      <c r="P2421" t="s">
        <v>68</v>
      </c>
      <c r="Q2421" t="s">
        <v>63</v>
      </c>
      <c r="R2421">
        <v>8.0719999999999993E-3</v>
      </c>
      <c r="S2421" t="s">
        <v>3194</v>
      </c>
      <c r="T2421" t="s">
        <v>3194</v>
      </c>
      <c r="Y2421">
        <v>0.84619</v>
      </c>
      <c r="Z2421">
        <v>5</v>
      </c>
      <c r="AA2421" t="b">
        <v>0</v>
      </c>
      <c r="AC2421" t="s">
        <v>3470</v>
      </c>
      <c r="AD2421" t="b">
        <v>0</v>
      </c>
      <c r="AE2421" t="b">
        <v>0</v>
      </c>
      <c r="AF2421" t="s">
        <v>68</v>
      </c>
      <c r="AG2421">
        <v>12702558.9045</v>
      </c>
      <c r="AH2421">
        <v>8.2158845155654359E-5</v>
      </c>
      <c r="AI2421">
        <v>4234186.3015000001</v>
      </c>
      <c r="AJ2421">
        <v>7.8793712987686363E-5</v>
      </c>
    </row>
    <row r="2422" spans="1:88" x14ac:dyDescent="0.3">
      <c r="A2422" t="s">
        <v>9045</v>
      </c>
      <c r="B2422" t="s">
        <v>49</v>
      </c>
      <c r="C2422" t="s">
        <v>1521</v>
      </c>
      <c r="D2422" t="s">
        <v>118</v>
      </c>
      <c r="E2422" t="s">
        <v>119</v>
      </c>
      <c r="F2422" t="s">
        <v>4143</v>
      </c>
      <c r="G2422" t="s">
        <v>53</v>
      </c>
      <c r="H2422" t="s">
        <v>5993</v>
      </c>
      <c r="I2422" t="s">
        <v>3256</v>
      </c>
      <c r="J2422" t="s">
        <v>55</v>
      </c>
      <c r="K2422" t="s">
        <v>3256</v>
      </c>
      <c r="L2422" t="s">
        <v>55</v>
      </c>
      <c r="M2422" t="s">
        <v>3256</v>
      </c>
      <c r="N2422" t="s">
        <v>55</v>
      </c>
      <c r="O2422" t="s">
        <v>55</v>
      </c>
      <c r="P2422" t="s">
        <v>55</v>
      </c>
      <c r="Q2422" t="s">
        <v>55</v>
      </c>
      <c r="R2422">
        <v>8.1609999999999999E-3</v>
      </c>
      <c r="S2422" t="s">
        <v>3194</v>
      </c>
      <c r="T2422" t="s">
        <v>3208</v>
      </c>
      <c r="U2422" t="s">
        <v>3194</v>
      </c>
      <c r="X2422" t="s">
        <v>55</v>
      </c>
      <c r="Y2422">
        <v>0.86572000000000005</v>
      </c>
      <c r="Z2422">
        <v>2</v>
      </c>
      <c r="AA2422" t="b">
        <v>0</v>
      </c>
      <c r="AD2422" t="b">
        <v>0</v>
      </c>
      <c r="AE2422" t="b">
        <v>0</v>
      </c>
      <c r="AG2422">
        <v>39919197.5</v>
      </c>
      <c r="AH2422">
        <v>2.5819326568748404E-4</v>
      </c>
      <c r="AI2422">
        <v>17108227.5</v>
      </c>
      <c r="AJ2422">
        <v>3.183659554341041E-4</v>
      </c>
    </row>
    <row r="2423" spans="1:88" x14ac:dyDescent="0.3">
      <c r="A2423" t="s">
        <v>9046</v>
      </c>
      <c r="B2423" t="s">
        <v>49</v>
      </c>
      <c r="C2423" t="s">
        <v>9047</v>
      </c>
      <c r="D2423" t="s">
        <v>379</v>
      </c>
      <c r="E2423" t="s">
        <v>1803</v>
      </c>
      <c r="F2423" t="s">
        <v>3998</v>
      </c>
      <c r="R2423">
        <v>0</v>
      </c>
      <c r="S2423" t="s">
        <v>3194</v>
      </c>
      <c r="T2423" t="s">
        <v>3194</v>
      </c>
      <c r="U2423" t="s">
        <v>3201</v>
      </c>
      <c r="Y2423">
        <v>47.034999999999997</v>
      </c>
      <c r="Z2423">
        <v>2</v>
      </c>
      <c r="AA2423" t="b">
        <v>0</v>
      </c>
      <c r="AD2423" t="b">
        <v>0</v>
      </c>
      <c r="AE2423" t="b">
        <v>0</v>
      </c>
      <c r="AG2423">
        <v>73293182.414999992</v>
      </c>
      <c r="AH2423">
        <v>4.7405276923107801E-4</v>
      </c>
      <c r="AI2423">
        <v>14420460.649999999</v>
      </c>
      <c r="AJ2423">
        <v>2.6834946709921594E-4</v>
      </c>
      <c r="AK2423">
        <v>6557666.7349999994</v>
      </c>
      <c r="AL2423">
        <v>7.8739614001691906E-4</v>
      </c>
      <c r="AO2423">
        <v>3517935.7899999996</v>
      </c>
      <c r="AP2423">
        <v>8.8516524017175904E-4</v>
      </c>
      <c r="CA2423">
        <v>530272.59</v>
      </c>
      <c r="CB2423">
        <v>5.8274989635440262E-4</v>
      </c>
    </row>
    <row r="2424" spans="1:88" x14ac:dyDescent="0.3">
      <c r="A2424" t="s">
        <v>9048</v>
      </c>
      <c r="B2424" t="s">
        <v>49</v>
      </c>
      <c r="D2424" t="s">
        <v>4685</v>
      </c>
      <c r="E2424" t="s">
        <v>4686</v>
      </c>
      <c r="F2424" t="s">
        <v>3819</v>
      </c>
      <c r="H2424" t="s">
        <v>9049</v>
      </c>
      <c r="R2424">
        <v>0</v>
      </c>
      <c r="S2424" t="s">
        <v>3208</v>
      </c>
      <c r="T2424" t="s">
        <v>3208</v>
      </c>
      <c r="U2424" t="s">
        <v>3208</v>
      </c>
      <c r="Y2424">
        <v>3.0024000000000003E-6</v>
      </c>
      <c r="Z2424">
        <v>4</v>
      </c>
      <c r="AA2424" t="b">
        <v>0</v>
      </c>
      <c r="AD2424" t="b">
        <v>0</v>
      </c>
      <c r="AE2424" t="b">
        <v>0</v>
      </c>
      <c r="AG2424">
        <v>750.6</v>
      </c>
      <c r="AH2424">
        <v>4.8548036373984102E-9</v>
      </c>
    </row>
    <row r="2425" spans="1:88" x14ac:dyDescent="0.3">
      <c r="A2425" t="s">
        <v>9050</v>
      </c>
      <c r="B2425" t="s">
        <v>49</v>
      </c>
      <c r="C2425" t="s">
        <v>1997</v>
      </c>
      <c r="D2425" t="s">
        <v>1566</v>
      </c>
      <c r="E2425" t="s">
        <v>1567</v>
      </c>
      <c r="F2425" t="s">
        <v>3360</v>
      </c>
      <c r="G2425" t="s">
        <v>53</v>
      </c>
      <c r="H2425" t="s">
        <v>6299</v>
      </c>
      <c r="I2425" t="s">
        <v>8147</v>
      </c>
      <c r="J2425" t="s">
        <v>63</v>
      </c>
      <c r="K2425" t="s">
        <v>5237</v>
      </c>
      <c r="L2425" t="s">
        <v>107</v>
      </c>
      <c r="M2425" t="s">
        <v>4351</v>
      </c>
      <c r="N2425" t="s">
        <v>55</v>
      </c>
      <c r="O2425" t="s">
        <v>63</v>
      </c>
      <c r="P2425" t="s">
        <v>63</v>
      </c>
      <c r="Q2425" t="s">
        <v>107</v>
      </c>
      <c r="R2425">
        <v>6.8920000000000006E-3</v>
      </c>
      <c r="T2425" t="s">
        <v>3194</v>
      </c>
      <c r="U2425" t="s">
        <v>3194</v>
      </c>
      <c r="Y2425">
        <v>0.91639999999999999</v>
      </c>
      <c r="AA2425" t="b">
        <v>0</v>
      </c>
      <c r="AD2425" t="b">
        <v>1</v>
      </c>
      <c r="AE2425" t="b">
        <v>0</v>
      </c>
      <c r="AF2425" t="s">
        <v>107</v>
      </c>
      <c r="BA2425">
        <v>1562974.1780099999</v>
      </c>
      <c r="BB2425">
        <v>2.2498374747627458E-3</v>
      </c>
      <c r="BS2425">
        <v>3034008.6984899999</v>
      </c>
      <c r="BT2425">
        <v>6.2613778390283254E-4</v>
      </c>
    </row>
    <row r="2426" spans="1:88" x14ac:dyDescent="0.3">
      <c r="A2426" t="s">
        <v>9051</v>
      </c>
      <c r="B2426" t="s">
        <v>49</v>
      </c>
      <c r="C2426" t="s">
        <v>49</v>
      </c>
      <c r="D2426" t="s">
        <v>262</v>
      </c>
      <c r="E2426" t="s">
        <v>1406</v>
      </c>
      <c r="F2426" t="s">
        <v>3804</v>
      </c>
      <c r="R2426">
        <v>0</v>
      </c>
      <c r="Y2426">
        <v>1</v>
      </c>
      <c r="AA2426" t="b">
        <v>0</v>
      </c>
      <c r="AD2426" t="b">
        <v>0</v>
      </c>
      <c r="AE2426" t="b">
        <v>0</v>
      </c>
      <c r="AG2426">
        <v>-41588383.030000001</v>
      </c>
      <c r="AH2426">
        <v>-2.6898938610120214E-4</v>
      </c>
      <c r="AI2426">
        <v>-133621344.85000001</v>
      </c>
      <c r="AJ2426">
        <v>-2.4865514045543384E-3</v>
      </c>
      <c r="AK2426">
        <v>970481.81000000029</v>
      </c>
      <c r="AL2426">
        <v>1.1652828087041134E-4</v>
      </c>
      <c r="AM2426">
        <v>21541.630000000008</v>
      </c>
      <c r="AN2426">
        <v>4.0447070236912173E-5</v>
      </c>
      <c r="AO2426">
        <v>-665474.16</v>
      </c>
      <c r="AP2426">
        <v>-1.674432479236637E-4</v>
      </c>
      <c r="AQ2426">
        <v>-343.77999999999884</v>
      </c>
      <c r="AR2426">
        <v>-8.477291850122925E-7</v>
      </c>
      <c r="AS2426">
        <v>151019.27000000002</v>
      </c>
      <c r="AT2426">
        <v>8.594361439155746E-5</v>
      </c>
      <c r="AU2426">
        <v>3291.9500000000012</v>
      </c>
      <c r="AV2426">
        <v>7.2171505199064207E-5</v>
      </c>
      <c r="AW2426">
        <v>-384406.81</v>
      </c>
      <c r="AX2426">
        <v>-7.8062163893153345E-4</v>
      </c>
      <c r="AY2426">
        <v>5819.8099999999986</v>
      </c>
      <c r="AZ2426">
        <v>3.2344163699637594E-4</v>
      </c>
      <c r="BA2426">
        <v>-995.55000000000018</v>
      </c>
      <c r="BB2426">
        <v>-1.4330535523317658E-6</v>
      </c>
      <c r="BC2426">
        <v>68496.579999999958</v>
      </c>
      <c r="BD2426">
        <v>6.2695735389905623E-5</v>
      </c>
      <c r="BE2426">
        <v>-1086800.02</v>
      </c>
      <c r="BF2426">
        <v>-2.722790979661193E-3</v>
      </c>
      <c r="BG2426">
        <v>10724.179999999993</v>
      </c>
      <c r="BH2426">
        <v>9.0393590980959225E-5</v>
      </c>
      <c r="BI2426">
        <v>79297.69</v>
      </c>
      <c r="BJ2426">
        <v>5.4569733831130842E-3</v>
      </c>
      <c r="BK2426">
        <v>2404373.98</v>
      </c>
      <c r="BL2426">
        <v>9.2520634740806383E-4</v>
      </c>
      <c r="BM2426">
        <v>2132295.2400000002</v>
      </c>
      <c r="BN2426">
        <v>3.9097775631807673E-3</v>
      </c>
      <c r="BO2426">
        <v>-984.19999999999709</v>
      </c>
      <c r="BP2426">
        <v>-2.5359442337553234E-6</v>
      </c>
      <c r="BQ2426">
        <v>100590.59</v>
      </c>
      <c r="BR2426">
        <v>3.0903664626598E-3</v>
      </c>
      <c r="BS2426">
        <v>6256773.8600000003</v>
      </c>
      <c r="BT2426">
        <v>1.2912298244337035E-3</v>
      </c>
      <c r="BU2426">
        <v>-1017.33</v>
      </c>
      <c r="BV2426">
        <v>-4.0710593170381169E-6</v>
      </c>
      <c r="BW2426">
        <v>14.139999999999418</v>
      </c>
      <c r="BX2426">
        <v>7.1342134389474697E-8</v>
      </c>
      <c r="BY2426">
        <v>9063.9700000000012</v>
      </c>
      <c r="BZ2426">
        <v>2.0539611340429141E-5</v>
      </c>
      <c r="CA2426">
        <v>278046.46000000008</v>
      </c>
      <c r="CB2426">
        <v>3.0556274037605566E-4</v>
      </c>
      <c r="CE2426">
        <v>-3774294.76</v>
      </c>
      <c r="CF2426">
        <v>-1.6177823135375968E-2</v>
      </c>
      <c r="CG2426">
        <v>50.35</v>
      </c>
      <c r="CH2426">
        <v>1.2362567705335088E-5</v>
      </c>
      <c r="CI2426">
        <v>-892.18</v>
      </c>
      <c r="CJ2426">
        <v>-4.0224637967965165E-5</v>
      </c>
    </row>
    <row r="2427" spans="1:88" x14ac:dyDescent="0.3">
      <c r="A2427" t="s">
        <v>9052</v>
      </c>
      <c r="B2427" t="s">
        <v>49</v>
      </c>
      <c r="C2427" t="s">
        <v>1329</v>
      </c>
      <c r="D2427" t="s">
        <v>1330</v>
      </c>
      <c r="E2427" t="s">
        <v>1331</v>
      </c>
      <c r="F2427" t="s">
        <v>3196</v>
      </c>
      <c r="G2427" t="s">
        <v>53</v>
      </c>
      <c r="H2427" t="s">
        <v>9053</v>
      </c>
      <c r="I2427" t="s">
        <v>5806</v>
      </c>
      <c r="J2427" t="s">
        <v>62</v>
      </c>
      <c r="K2427" t="s">
        <v>7471</v>
      </c>
      <c r="L2427" t="s">
        <v>55</v>
      </c>
      <c r="M2427" t="s">
        <v>5806</v>
      </c>
      <c r="N2427" t="s">
        <v>3215</v>
      </c>
      <c r="O2427" t="s">
        <v>62</v>
      </c>
      <c r="P2427" t="s">
        <v>62</v>
      </c>
      <c r="Q2427" t="s">
        <v>62</v>
      </c>
      <c r="R2427">
        <v>4.6340000000000001E-3</v>
      </c>
      <c r="S2427" t="s">
        <v>3194</v>
      </c>
      <c r="U2427" t="s">
        <v>3208</v>
      </c>
      <c r="Y2427">
        <v>0.85380999999999996</v>
      </c>
      <c r="AA2427" t="b">
        <v>0</v>
      </c>
      <c r="AB2427" t="s">
        <v>62</v>
      </c>
      <c r="AC2427" t="s">
        <v>3215</v>
      </c>
      <c r="AD2427" t="b">
        <v>0</v>
      </c>
      <c r="AE2427" t="b">
        <v>0</v>
      </c>
      <c r="AG2427">
        <v>31764926.765399996</v>
      </c>
      <c r="AH2427">
        <v>2.0545228084513457E-4</v>
      </c>
      <c r="AI2427">
        <v>27472369.094399996</v>
      </c>
      <c r="AJ2427">
        <v>5.1123163020698719E-4</v>
      </c>
    </row>
    <row r="2428" spans="1:88" x14ac:dyDescent="0.3">
      <c r="A2428" t="s">
        <v>9054</v>
      </c>
      <c r="B2428" t="s">
        <v>49</v>
      </c>
      <c r="C2428" t="s">
        <v>1998</v>
      </c>
      <c r="D2428" t="s">
        <v>1999</v>
      </c>
      <c r="E2428" t="s">
        <v>2000</v>
      </c>
      <c r="F2428" t="s">
        <v>3346</v>
      </c>
      <c r="G2428" t="s">
        <v>53</v>
      </c>
      <c r="H2428" t="s">
        <v>4978</v>
      </c>
      <c r="I2428" t="s">
        <v>4941</v>
      </c>
      <c r="J2428" t="s">
        <v>68</v>
      </c>
      <c r="K2428" t="s">
        <v>9055</v>
      </c>
      <c r="L2428" t="s">
        <v>55</v>
      </c>
      <c r="M2428" t="s">
        <v>7460</v>
      </c>
      <c r="N2428" t="s">
        <v>3470</v>
      </c>
      <c r="O2428" t="s">
        <v>68</v>
      </c>
      <c r="P2428" t="s">
        <v>68</v>
      </c>
      <c r="Q2428" t="s">
        <v>63</v>
      </c>
      <c r="R2428">
        <v>3.0760000000000002E-3</v>
      </c>
      <c r="S2428" t="s">
        <v>3194</v>
      </c>
      <c r="T2428" t="s">
        <v>3194</v>
      </c>
      <c r="U2428" t="s">
        <v>3194</v>
      </c>
      <c r="V2428" t="s">
        <v>55</v>
      </c>
      <c r="Y2428">
        <v>0.94518000000000002</v>
      </c>
      <c r="Z2428">
        <v>4</v>
      </c>
      <c r="AA2428" t="b">
        <v>0</v>
      </c>
      <c r="AB2428" t="s">
        <v>68</v>
      </c>
      <c r="AC2428" t="s">
        <v>3470</v>
      </c>
      <c r="AD2428" t="b">
        <v>0</v>
      </c>
      <c r="AE2428" t="b">
        <v>0</v>
      </c>
      <c r="AG2428">
        <v>19188266.32835</v>
      </c>
      <c r="AH2428">
        <v>1.2410773403442982E-4</v>
      </c>
      <c r="AI2428">
        <v>6333073.1231500003</v>
      </c>
      <c r="AJ2428">
        <v>1.178517690208232E-4</v>
      </c>
      <c r="BK2428">
        <v>1417852.19175</v>
      </c>
      <c r="BL2428">
        <v>5.4559143394719946E-4</v>
      </c>
      <c r="BY2428">
        <v>1417852.19175</v>
      </c>
      <c r="BZ2428">
        <v>3.2129555764991067E-3</v>
      </c>
    </row>
    <row r="2429" spans="1:88" x14ac:dyDescent="0.3">
      <c r="A2429" t="s">
        <v>9056</v>
      </c>
      <c r="B2429" t="s">
        <v>49</v>
      </c>
      <c r="C2429" t="s">
        <v>1667</v>
      </c>
      <c r="D2429" t="s">
        <v>1668</v>
      </c>
      <c r="E2429" t="s">
        <v>1669</v>
      </c>
      <c r="F2429" t="s">
        <v>3294</v>
      </c>
      <c r="G2429" t="s">
        <v>53</v>
      </c>
      <c r="H2429" t="s">
        <v>9057</v>
      </c>
      <c r="I2429" t="s">
        <v>9058</v>
      </c>
      <c r="J2429" t="s">
        <v>63</v>
      </c>
      <c r="K2429" t="s">
        <v>9059</v>
      </c>
      <c r="L2429" t="s">
        <v>63</v>
      </c>
      <c r="M2429" t="s">
        <v>4446</v>
      </c>
      <c r="N2429" t="s">
        <v>3470</v>
      </c>
      <c r="O2429" t="s">
        <v>63</v>
      </c>
      <c r="P2429" t="s">
        <v>63</v>
      </c>
      <c r="Q2429" t="s">
        <v>63</v>
      </c>
      <c r="R2429">
        <v>-1.338E-3</v>
      </c>
      <c r="S2429" t="s">
        <v>3194</v>
      </c>
      <c r="T2429" t="s">
        <v>3194</v>
      </c>
      <c r="U2429" t="s">
        <v>3194</v>
      </c>
      <c r="V2429" t="s">
        <v>55</v>
      </c>
      <c r="W2429" t="s">
        <v>55</v>
      </c>
      <c r="Y2429">
        <v>1.0051300000000001</v>
      </c>
      <c r="Z2429">
        <v>6</v>
      </c>
      <c r="AA2429" t="b">
        <v>0</v>
      </c>
      <c r="AB2429" t="s">
        <v>63</v>
      </c>
      <c r="AC2429" t="s">
        <v>3470</v>
      </c>
      <c r="AD2429" t="b">
        <v>0</v>
      </c>
      <c r="AE2429" t="b">
        <v>0</v>
      </c>
      <c r="AF2429" t="s">
        <v>63</v>
      </c>
      <c r="AU2429">
        <v>100821.21918</v>
      </c>
      <c r="AV2429">
        <v>2.2103674552242164E-3</v>
      </c>
    </row>
    <row r="2430" spans="1:88" x14ac:dyDescent="0.3">
      <c r="A2430" t="s">
        <v>9060</v>
      </c>
      <c r="B2430" t="s">
        <v>49</v>
      </c>
      <c r="C2430" t="s">
        <v>2308</v>
      </c>
      <c r="D2430" t="s">
        <v>873</v>
      </c>
      <c r="E2430" t="s">
        <v>2309</v>
      </c>
      <c r="F2430" t="s">
        <v>3223</v>
      </c>
      <c r="G2430" t="s">
        <v>53</v>
      </c>
      <c r="H2430" t="s">
        <v>5138</v>
      </c>
      <c r="I2430" t="s">
        <v>3298</v>
      </c>
      <c r="J2430" t="s">
        <v>56</v>
      </c>
      <c r="K2430" t="s">
        <v>4336</v>
      </c>
      <c r="L2430" t="s">
        <v>56</v>
      </c>
      <c r="M2430" t="s">
        <v>4337</v>
      </c>
      <c r="N2430" t="s">
        <v>3221</v>
      </c>
      <c r="O2430" t="s">
        <v>56</v>
      </c>
      <c r="P2430" t="s">
        <v>56</v>
      </c>
      <c r="Q2430" t="s">
        <v>56</v>
      </c>
      <c r="R2430">
        <v>1.9559999999999998E-3</v>
      </c>
      <c r="S2430" t="s">
        <v>3194</v>
      </c>
      <c r="X2430" t="s">
        <v>55</v>
      </c>
      <c r="Y2430">
        <v>1.0277099999999999</v>
      </c>
      <c r="AA2430" t="b">
        <v>0</v>
      </c>
      <c r="AB2430" t="s">
        <v>56</v>
      </c>
      <c r="AC2430" t="s">
        <v>3221</v>
      </c>
      <c r="AD2430" t="b">
        <v>0</v>
      </c>
      <c r="AE2430" t="b">
        <v>0</v>
      </c>
      <c r="AF2430" t="s">
        <v>56</v>
      </c>
      <c r="AG2430">
        <v>11284345.435135998</v>
      </c>
      <c r="AH2430">
        <v>7.2985986229893928E-5</v>
      </c>
      <c r="AI2430">
        <v>5147967.8079999993</v>
      </c>
      <c r="AJ2430">
        <v>9.5798216953680939E-5</v>
      </c>
    </row>
    <row r="2431" spans="1:88" x14ac:dyDescent="0.3">
      <c r="A2431" t="s">
        <v>9061</v>
      </c>
      <c r="B2431" t="s">
        <v>49</v>
      </c>
      <c r="C2431" t="s">
        <v>9062</v>
      </c>
      <c r="D2431" t="s">
        <v>1288</v>
      </c>
      <c r="E2431" t="s">
        <v>1289</v>
      </c>
      <c r="F2431" t="s">
        <v>3998</v>
      </c>
      <c r="R2431">
        <v>0</v>
      </c>
      <c r="S2431" t="s">
        <v>3194</v>
      </c>
      <c r="T2431" t="s">
        <v>3194</v>
      </c>
      <c r="U2431" t="s">
        <v>3194</v>
      </c>
      <c r="V2431" t="s">
        <v>55</v>
      </c>
      <c r="X2431" t="s">
        <v>55</v>
      </c>
      <c r="Y2431">
        <v>3.2120000000000002</v>
      </c>
      <c r="Z2431">
        <v>5</v>
      </c>
      <c r="AA2431" t="b">
        <v>0</v>
      </c>
      <c r="AD2431" t="b">
        <v>0</v>
      </c>
      <c r="AE2431" t="b">
        <v>0</v>
      </c>
      <c r="AG2431">
        <v>42230817.112000003</v>
      </c>
      <c r="AH2431">
        <v>2.731445837005657E-4</v>
      </c>
      <c r="AI2431">
        <v>3607403.6240000003</v>
      </c>
      <c r="AJ2431">
        <v>6.7129952614390339E-5</v>
      </c>
    </row>
    <row r="2432" spans="1:88" x14ac:dyDescent="0.3">
      <c r="A2432" t="s">
        <v>9063</v>
      </c>
      <c r="B2432" t="s">
        <v>3210</v>
      </c>
      <c r="C2432" t="s">
        <v>2305</v>
      </c>
      <c r="D2432" t="s">
        <v>2306</v>
      </c>
      <c r="E2432" t="s">
        <v>2307</v>
      </c>
      <c r="F2432" t="s">
        <v>3244</v>
      </c>
      <c r="G2432" t="s">
        <v>53</v>
      </c>
      <c r="H2432" t="s">
        <v>4800</v>
      </c>
      <c r="I2432" t="s">
        <v>8143</v>
      </c>
      <c r="J2432" t="s">
        <v>56</v>
      </c>
      <c r="K2432" t="s">
        <v>3934</v>
      </c>
      <c r="L2432" t="s">
        <v>56</v>
      </c>
      <c r="M2432" t="s">
        <v>5793</v>
      </c>
      <c r="N2432" t="s">
        <v>3221</v>
      </c>
      <c r="O2432" t="s">
        <v>56</v>
      </c>
      <c r="P2432" t="s">
        <v>56</v>
      </c>
      <c r="Q2432" t="s">
        <v>56</v>
      </c>
      <c r="R2432">
        <v>1.3191999999999999E-2</v>
      </c>
      <c r="S2432" t="s">
        <v>3208</v>
      </c>
      <c r="T2432" t="s">
        <v>3194</v>
      </c>
      <c r="U2432" t="s">
        <v>3194</v>
      </c>
      <c r="Y2432">
        <v>1.0424500000000001</v>
      </c>
      <c r="Z2432">
        <v>4</v>
      </c>
      <c r="AA2432" t="b">
        <v>0</v>
      </c>
      <c r="AB2432" t="s">
        <v>56</v>
      </c>
      <c r="AC2432" t="s">
        <v>3221</v>
      </c>
      <c r="AD2432" t="b">
        <v>0</v>
      </c>
      <c r="AE2432" t="b">
        <v>0</v>
      </c>
      <c r="AF2432" t="s">
        <v>56</v>
      </c>
      <c r="AG2432">
        <v>9787400.4877824318</v>
      </c>
      <c r="AH2432">
        <v>6.3303900198189618E-5</v>
      </c>
      <c r="CC2432">
        <v>691242.5</v>
      </c>
      <c r="CD2432">
        <v>3.0106043725596026E-3</v>
      </c>
    </row>
    <row r="2433" spans="1:84" x14ac:dyDescent="0.3">
      <c r="A2433" t="s">
        <v>9064</v>
      </c>
      <c r="B2433" t="s">
        <v>49</v>
      </c>
      <c r="C2433" t="s">
        <v>1334</v>
      </c>
      <c r="D2433" t="s">
        <v>407</v>
      </c>
      <c r="E2433" t="s">
        <v>408</v>
      </c>
      <c r="F2433" t="s">
        <v>3571</v>
      </c>
      <c r="G2433" t="s">
        <v>271</v>
      </c>
      <c r="H2433" t="s">
        <v>9065</v>
      </c>
      <c r="I2433" t="s">
        <v>3981</v>
      </c>
      <c r="J2433" t="s">
        <v>76</v>
      </c>
      <c r="K2433" t="s">
        <v>4615</v>
      </c>
      <c r="L2433" t="s">
        <v>63</v>
      </c>
      <c r="M2433" t="s">
        <v>7546</v>
      </c>
      <c r="N2433" t="s">
        <v>55</v>
      </c>
      <c r="O2433" t="s">
        <v>76</v>
      </c>
      <c r="P2433" t="s">
        <v>76</v>
      </c>
      <c r="Q2433" t="s">
        <v>63</v>
      </c>
      <c r="R2433">
        <v>8.934000000000001E-3</v>
      </c>
      <c r="T2433" t="s">
        <v>3194</v>
      </c>
      <c r="U2433" t="s">
        <v>3194</v>
      </c>
      <c r="Y2433">
        <v>0.94075999999999993</v>
      </c>
      <c r="Z2433">
        <v>5</v>
      </c>
      <c r="AA2433" t="b">
        <v>0</v>
      </c>
      <c r="AB2433" t="s">
        <v>54</v>
      </c>
      <c r="AD2433" t="b">
        <v>1</v>
      </c>
      <c r="AE2433" t="b">
        <v>0</v>
      </c>
      <c r="AF2433" t="s">
        <v>63</v>
      </c>
      <c r="AG2433">
        <v>88905379.928399995</v>
      </c>
      <c r="AH2433">
        <v>5.7503085779467614E-4</v>
      </c>
      <c r="AI2433">
        <v>40360220.094479993</v>
      </c>
      <c r="AJ2433">
        <v>7.5106085840335307E-4</v>
      </c>
      <c r="AK2433">
        <v>2163834.6437599999</v>
      </c>
      <c r="AL2433">
        <v>2.5981726656493611E-4</v>
      </c>
      <c r="AS2433">
        <v>2634233.4793599998</v>
      </c>
      <c r="AT2433">
        <v>1.4991169429401064E-3</v>
      </c>
      <c r="AU2433">
        <v>188159.53423999998</v>
      </c>
      <c r="AV2433">
        <v>4.1251406624206489E-3</v>
      </c>
      <c r="AY2433">
        <v>188159.53423999998</v>
      </c>
      <c r="AZ2433">
        <v>1.0457150280002483E-2</v>
      </c>
      <c r="BE2433">
        <v>1693435.8081599998</v>
      </c>
      <c r="BF2433">
        <v>4.2426128618338723E-3</v>
      </c>
      <c r="BY2433">
        <v>1881595.3423999997</v>
      </c>
      <c r="BZ2433">
        <v>4.2638310842663518E-3</v>
      </c>
    </row>
    <row r="2434" spans="1:84" x14ac:dyDescent="0.3">
      <c r="A2434" t="s">
        <v>9066</v>
      </c>
      <c r="B2434" t="s">
        <v>3210</v>
      </c>
      <c r="C2434" t="s">
        <v>1326</v>
      </c>
      <c r="D2434" t="s">
        <v>84</v>
      </c>
      <c r="E2434" t="s">
        <v>85</v>
      </c>
      <c r="F2434" t="s">
        <v>3375</v>
      </c>
      <c r="G2434" t="s">
        <v>53</v>
      </c>
      <c r="H2434" t="s">
        <v>9067</v>
      </c>
      <c r="I2434" t="s">
        <v>4071</v>
      </c>
      <c r="J2434" t="s">
        <v>55</v>
      </c>
      <c r="K2434" t="s">
        <v>5108</v>
      </c>
      <c r="L2434" t="s">
        <v>48</v>
      </c>
      <c r="M2434" t="s">
        <v>4071</v>
      </c>
      <c r="N2434" t="s">
        <v>3237</v>
      </c>
      <c r="O2434" t="s">
        <v>48</v>
      </c>
      <c r="P2434" t="s">
        <v>129</v>
      </c>
      <c r="Q2434" t="s">
        <v>48</v>
      </c>
      <c r="R2434">
        <v>2.2660000000000002E-3</v>
      </c>
      <c r="S2434" t="s">
        <v>3194</v>
      </c>
      <c r="T2434" t="s">
        <v>3208</v>
      </c>
      <c r="U2434" t="s">
        <v>3194</v>
      </c>
      <c r="Y2434">
        <v>0.83632812999999995</v>
      </c>
      <c r="Z2434">
        <v>2</v>
      </c>
      <c r="AA2434" t="b">
        <v>0</v>
      </c>
      <c r="AC2434" t="s">
        <v>3237</v>
      </c>
      <c r="AD2434" t="b">
        <v>0</v>
      </c>
      <c r="AE2434" t="b">
        <v>0</v>
      </c>
      <c r="AF2434" t="s">
        <v>48</v>
      </c>
      <c r="CC2434">
        <v>3349870.5311999996</v>
      </c>
      <c r="CD2434">
        <v>1.4589865161270142E-2</v>
      </c>
    </row>
    <row r="2435" spans="1:84" x14ac:dyDescent="0.3">
      <c r="A2435" t="s">
        <v>9068</v>
      </c>
      <c r="B2435" t="s">
        <v>3210</v>
      </c>
      <c r="D2435" t="s">
        <v>346</v>
      </c>
      <c r="E2435" t="s">
        <v>3818</v>
      </c>
      <c r="F2435" t="s">
        <v>3864</v>
      </c>
      <c r="H2435" t="s">
        <v>4800</v>
      </c>
      <c r="R2435">
        <v>0</v>
      </c>
      <c r="S2435" t="s">
        <v>3194</v>
      </c>
      <c r="T2435" t="s">
        <v>3194</v>
      </c>
      <c r="U2435" t="s">
        <v>3194</v>
      </c>
      <c r="V2435" t="s">
        <v>55</v>
      </c>
      <c r="W2435" t="s">
        <v>55</v>
      </c>
      <c r="X2435" t="s">
        <v>55</v>
      </c>
      <c r="Y2435">
        <v>-0.23788889620000009</v>
      </c>
      <c r="Z2435">
        <v>2</v>
      </c>
      <c r="AA2435" t="b">
        <v>0</v>
      </c>
      <c r="AD2435" t="b">
        <v>0</v>
      </c>
      <c r="AE2435" t="b">
        <v>0</v>
      </c>
      <c r="AG2435">
        <v>-1094698.3396990481</v>
      </c>
      <c r="AH2435">
        <v>-7.0803963248400464E-6</v>
      </c>
    </row>
    <row r="2436" spans="1:84" x14ac:dyDescent="0.3">
      <c r="A2436" t="s">
        <v>9069</v>
      </c>
      <c r="B2436" t="s">
        <v>49</v>
      </c>
      <c r="C2436" t="s">
        <v>1662</v>
      </c>
      <c r="D2436" t="s">
        <v>1663</v>
      </c>
      <c r="E2436" t="s">
        <v>1664</v>
      </c>
      <c r="F2436" t="s">
        <v>3188</v>
      </c>
      <c r="G2436" t="s">
        <v>53</v>
      </c>
      <c r="H2436" t="s">
        <v>9070</v>
      </c>
      <c r="I2436" t="s">
        <v>5123</v>
      </c>
      <c r="J2436" t="s">
        <v>62</v>
      </c>
      <c r="K2436" t="s">
        <v>4792</v>
      </c>
      <c r="L2436" t="s">
        <v>55</v>
      </c>
      <c r="M2436" t="s">
        <v>4792</v>
      </c>
      <c r="N2436" t="s">
        <v>55</v>
      </c>
      <c r="O2436" t="s">
        <v>62</v>
      </c>
      <c r="P2436" t="s">
        <v>62</v>
      </c>
      <c r="Q2436" t="s">
        <v>62</v>
      </c>
      <c r="R2436">
        <v>2.434E-3</v>
      </c>
      <c r="Y2436">
        <v>0.93867</v>
      </c>
      <c r="Z2436">
        <v>4</v>
      </c>
      <c r="AA2436" t="b">
        <v>0</v>
      </c>
      <c r="AB2436" t="s">
        <v>62</v>
      </c>
      <c r="AD2436" t="b">
        <v>0</v>
      </c>
      <c r="AE2436" t="b">
        <v>0</v>
      </c>
      <c r="AG2436">
        <v>50864498.298799999</v>
      </c>
      <c r="AH2436">
        <v>3.289863460637616E-4</v>
      </c>
      <c r="AI2436">
        <v>15183432.328</v>
      </c>
      <c r="AJ2436">
        <v>2.8254756022345293E-4</v>
      </c>
      <c r="AM2436">
        <v>379585.80820000003</v>
      </c>
      <c r="AN2436">
        <v>7.1271922529541492E-4</v>
      </c>
      <c r="AO2436">
        <v>3795858.0819999999</v>
      </c>
      <c r="AP2436">
        <v>9.5509464395637615E-4</v>
      </c>
      <c r="AS2436">
        <v>1897929.041</v>
      </c>
      <c r="AT2436">
        <v>1.0800931671980829E-3</v>
      </c>
      <c r="BE2436">
        <v>1138757.4246</v>
      </c>
      <c r="BF2436">
        <v>2.8529613421640265E-3</v>
      </c>
      <c r="BY2436">
        <v>2657100.6573999999</v>
      </c>
      <c r="BZ2436">
        <v>6.0211821966968948E-3</v>
      </c>
    </row>
    <row r="2437" spans="1:84" x14ac:dyDescent="0.3">
      <c r="A2437" t="s">
        <v>9071</v>
      </c>
      <c r="B2437" t="s">
        <v>49</v>
      </c>
      <c r="C2437" t="s">
        <v>1327</v>
      </c>
      <c r="D2437" t="s">
        <v>1270</v>
      </c>
      <c r="E2437" t="s">
        <v>1271</v>
      </c>
      <c r="F2437" t="s">
        <v>3244</v>
      </c>
      <c r="G2437" t="s">
        <v>53</v>
      </c>
      <c r="H2437" t="s">
        <v>7415</v>
      </c>
      <c r="I2437" t="s">
        <v>5164</v>
      </c>
      <c r="J2437" t="s">
        <v>68</v>
      </c>
      <c r="K2437" t="s">
        <v>5165</v>
      </c>
      <c r="L2437" t="s">
        <v>56</v>
      </c>
      <c r="M2437" t="s">
        <v>3789</v>
      </c>
      <c r="N2437" t="s">
        <v>3207</v>
      </c>
      <c r="O2437" t="s">
        <v>68</v>
      </c>
      <c r="P2437" t="s">
        <v>56</v>
      </c>
      <c r="Q2437" t="s">
        <v>68</v>
      </c>
      <c r="R2437">
        <v>1.155E-3</v>
      </c>
      <c r="S2437" t="s">
        <v>3208</v>
      </c>
      <c r="T2437" t="s">
        <v>3201</v>
      </c>
      <c r="U2437" t="s">
        <v>3194</v>
      </c>
      <c r="Y2437">
        <v>0.98887000000000003</v>
      </c>
      <c r="Z2437">
        <v>3</v>
      </c>
      <c r="AA2437" t="b">
        <v>0</v>
      </c>
      <c r="AB2437" t="s">
        <v>68</v>
      </c>
      <c r="AC2437" t="s">
        <v>3207</v>
      </c>
      <c r="AD2437" t="b">
        <v>0</v>
      </c>
      <c r="AE2437" t="b">
        <v>0</v>
      </c>
      <c r="AF2437" t="s">
        <v>56</v>
      </c>
      <c r="AG2437">
        <v>14511423.218900003</v>
      </c>
      <c r="AH2437">
        <v>9.3858393587721125E-5</v>
      </c>
      <c r="AI2437">
        <v>8006302.4656000007</v>
      </c>
      <c r="AJ2437">
        <v>1.4898879115064184E-4</v>
      </c>
      <c r="AM2437">
        <v>1200945.3698400001</v>
      </c>
      <c r="AN2437">
        <v>2.2549232219016358E-3</v>
      </c>
      <c r="AO2437">
        <v>9207247.8354400005</v>
      </c>
      <c r="AP2437">
        <v>2.3166812096869333E-3</v>
      </c>
      <c r="BK2437">
        <v>17013392.739400003</v>
      </c>
      <c r="BL2437">
        <v>6.5467764517394876E-3</v>
      </c>
    </row>
    <row r="2438" spans="1:84" x14ac:dyDescent="0.3">
      <c r="A2438" t="s">
        <v>9072</v>
      </c>
      <c r="B2438" t="s">
        <v>49</v>
      </c>
      <c r="C2438" t="s">
        <v>479</v>
      </c>
      <c r="D2438" t="s">
        <v>480</v>
      </c>
      <c r="E2438" t="s">
        <v>481</v>
      </c>
      <c r="F2438" t="s">
        <v>3244</v>
      </c>
      <c r="G2438" t="s">
        <v>53</v>
      </c>
      <c r="H2438" t="s">
        <v>9073</v>
      </c>
      <c r="I2438" t="s">
        <v>3840</v>
      </c>
      <c r="J2438" t="s">
        <v>63</v>
      </c>
      <c r="K2438" t="s">
        <v>4413</v>
      </c>
      <c r="L2438" t="s">
        <v>68</v>
      </c>
      <c r="M2438" t="s">
        <v>6274</v>
      </c>
      <c r="N2438" t="s">
        <v>3470</v>
      </c>
      <c r="O2438" t="s">
        <v>63</v>
      </c>
      <c r="P2438" t="s">
        <v>68</v>
      </c>
      <c r="Q2438" t="s">
        <v>63</v>
      </c>
      <c r="R2438">
        <v>8.6700000000000004E-4</v>
      </c>
      <c r="S2438" t="s">
        <v>3194</v>
      </c>
      <c r="V2438" t="s">
        <v>55</v>
      </c>
      <c r="Y2438">
        <v>1.00057</v>
      </c>
      <c r="Z2438">
        <v>3</v>
      </c>
      <c r="AA2438" t="b">
        <v>0</v>
      </c>
      <c r="AB2438" t="s">
        <v>63</v>
      </c>
      <c r="AC2438" t="s">
        <v>3470</v>
      </c>
      <c r="AD2438" t="b">
        <v>0</v>
      </c>
      <c r="AE2438" t="b">
        <v>0</v>
      </c>
      <c r="AF2438" t="s">
        <v>68</v>
      </c>
      <c r="BS2438">
        <v>7085257.1230000006</v>
      </c>
      <c r="BT2438">
        <v>1.4622064846369462E-3</v>
      </c>
    </row>
    <row r="2439" spans="1:84" x14ac:dyDescent="0.3">
      <c r="A2439" t="s">
        <v>9074</v>
      </c>
      <c r="B2439" t="s">
        <v>49</v>
      </c>
      <c r="C2439" t="s">
        <v>1335</v>
      </c>
      <c r="D2439" t="s">
        <v>659</v>
      </c>
      <c r="E2439" t="s">
        <v>749</v>
      </c>
      <c r="F2439" t="s">
        <v>3346</v>
      </c>
      <c r="G2439" t="s">
        <v>53</v>
      </c>
      <c r="H2439" t="s">
        <v>9075</v>
      </c>
      <c r="I2439" t="s">
        <v>3952</v>
      </c>
      <c r="J2439" t="s">
        <v>54</v>
      </c>
      <c r="K2439" t="s">
        <v>9076</v>
      </c>
      <c r="L2439" t="s">
        <v>56</v>
      </c>
      <c r="M2439" t="s">
        <v>9077</v>
      </c>
      <c r="N2439" t="s">
        <v>3221</v>
      </c>
      <c r="O2439" t="s">
        <v>56</v>
      </c>
      <c r="P2439" t="s">
        <v>54</v>
      </c>
      <c r="Q2439" t="s">
        <v>56</v>
      </c>
      <c r="R2439">
        <v>2.428E-3</v>
      </c>
      <c r="S2439" t="s">
        <v>3194</v>
      </c>
      <c r="U2439" t="s">
        <v>3194</v>
      </c>
      <c r="V2439" t="s">
        <v>55</v>
      </c>
      <c r="Y2439">
        <v>1.0225900000000001</v>
      </c>
      <c r="Z2439">
        <v>4</v>
      </c>
      <c r="AA2439" t="b">
        <v>0</v>
      </c>
      <c r="AB2439" t="s">
        <v>54</v>
      </c>
      <c r="AC2439" t="s">
        <v>3221</v>
      </c>
      <c r="AD2439" t="b">
        <v>0</v>
      </c>
      <c r="AE2439" t="b">
        <v>0</v>
      </c>
      <c r="AF2439" t="s">
        <v>56</v>
      </c>
      <c r="AG2439">
        <v>52617066.522419006</v>
      </c>
      <c r="AH2439">
        <v>3.4032177716796419E-4</v>
      </c>
      <c r="AI2439">
        <v>31431323.767750002</v>
      </c>
      <c r="AJ2439">
        <v>5.8490357472031475E-4</v>
      </c>
      <c r="AK2439">
        <v>39615834.369831003</v>
      </c>
      <c r="AL2439">
        <v>4.7567765070870944E-3</v>
      </c>
    </row>
    <row r="2440" spans="1:84" x14ac:dyDescent="0.3">
      <c r="A2440" t="s">
        <v>9078</v>
      </c>
      <c r="B2440" t="s">
        <v>49</v>
      </c>
      <c r="D2440" t="s">
        <v>482</v>
      </c>
      <c r="E2440" t="s">
        <v>483</v>
      </c>
      <c r="F2440" t="s">
        <v>3819</v>
      </c>
      <c r="H2440" t="s">
        <v>5131</v>
      </c>
      <c r="R2440">
        <v>0</v>
      </c>
      <c r="S2440" t="s">
        <v>3194</v>
      </c>
      <c r="T2440" t="s">
        <v>3208</v>
      </c>
      <c r="U2440" t="s">
        <v>3194</v>
      </c>
      <c r="V2440" t="s">
        <v>55</v>
      </c>
      <c r="W2440" t="s">
        <v>55</v>
      </c>
      <c r="X2440" t="s">
        <v>55</v>
      </c>
      <c r="Y2440">
        <v>2.1326999999999999E-6</v>
      </c>
      <c r="Z2440">
        <v>5</v>
      </c>
      <c r="AA2440" t="b">
        <v>0</v>
      </c>
      <c r="AD2440" t="b">
        <v>0</v>
      </c>
      <c r="AE2440" t="b">
        <v>0</v>
      </c>
      <c r="AI2440">
        <v>533.17499999999995</v>
      </c>
      <c r="AJ2440">
        <v>9.9218208483946354E-9</v>
      </c>
    </row>
    <row r="2441" spans="1:84" x14ac:dyDescent="0.3">
      <c r="A2441" t="s">
        <v>9079</v>
      </c>
      <c r="B2441" t="s">
        <v>3210</v>
      </c>
      <c r="C2441" t="s">
        <v>1994</v>
      </c>
      <c r="D2441" t="s">
        <v>1995</v>
      </c>
      <c r="E2441" t="s">
        <v>1996</v>
      </c>
      <c r="F2441" t="s">
        <v>3346</v>
      </c>
      <c r="G2441" t="s">
        <v>53</v>
      </c>
      <c r="H2441" t="s">
        <v>8459</v>
      </c>
      <c r="I2441" t="s">
        <v>5089</v>
      </c>
      <c r="J2441" t="s">
        <v>54</v>
      </c>
      <c r="K2441" t="s">
        <v>5292</v>
      </c>
      <c r="L2441" t="s">
        <v>54</v>
      </c>
      <c r="M2441" t="s">
        <v>3220</v>
      </c>
      <c r="N2441" t="s">
        <v>3409</v>
      </c>
      <c r="O2441" t="s">
        <v>54</v>
      </c>
      <c r="P2441" t="s">
        <v>76</v>
      </c>
      <c r="Q2441" t="s">
        <v>54</v>
      </c>
      <c r="R2441">
        <v>8.1310000000000011E-3</v>
      </c>
      <c r="S2441" t="s">
        <v>3194</v>
      </c>
      <c r="T2441" t="s">
        <v>3194</v>
      </c>
      <c r="U2441" t="s">
        <v>3194</v>
      </c>
      <c r="Y2441">
        <v>0.99046999999999996</v>
      </c>
      <c r="Z2441">
        <v>5</v>
      </c>
      <c r="AA2441" t="b">
        <v>0</v>
      </c>
      <c r="AB2441" t="s">
        <v>54</v>
      </c>
      <c r="AC2441" t="s">
        <v>3409</v>
      </c>
      <c r="AD2441" t="b">
        <v>0</v>
      </c>
      <c r="AE2441" t="b">
        <v>0</v>
      </c>
      <c r="AF2441" t="s">
        <v>54</v>
      </c>
      <c r="AG2441">
        <v>4580645.1612903224</v>
      </c>
      <c r="AH2441">
        <v>2.9627142007279091E-5</v>
      </c>
    </row>
    <row r="2442" spans="1:84" x14ac:dyDescent="0.3">
      <c r="A2442" t="s">
        <v>9080</v>
      </c>
      <c r="B2442" t="s">
        <v>49</v>
      </c>
      <c r="C2442" t="s">
        <v>1659</v>
      </c>
      <c r="D2442" t="s">
        <v>1660</v>
      </c>
      <c r="E2442" t="s">
        <v>1661</v>
      </c>
      <c r="F2442" t="s">
        <v>3217</v>
      </c>
      <c r="G2442" t="s">
        <v>53</v>
      </c>
      <c r="H2442" t="s">
        <v>6461</v>
      </c>
      <c r="I2442" t="s">
        <v>8143</v>
      </c>
      <c r="J2442" t="s">
        <v>54</v>
      </c>
      <c r="K2442" t="s">
        <v>8143</v>
      </c>
      <c r="L2442" t="s">
        <v>55</v>
      </c>
      <c r="M2442" t="s">
        <v>9081</v>
      </c>
      <c r="N2442" t="s">
        <v>3193</v>
      </c>
      <c r="O2442" t="s">
        <v>54</v>
      </c>
      <c r="P2442" t="s">
        <v>54</v>
      </c>
      <c r="Q2442" t="s">
        <v>54</v>
      </c>
      <c r="R2442">
        <v>9.9780000000000008E-3</v>
      </c>
      <c r="S2442" t="s">
        <v>3194</v>
      </c>
      <c r="T2442" t="s">
        <v>55</v>
      </c>
      <c r="U2442" t="s">
        <v>3194</v>
      </c>
      <c r="Y2442">
        <v>0.85462000000000005</v>
      </c>
      <c r="Z2442">
        <v>4</v>
      </c>
      <c r="AA2442" t="b">
        <v>0</v>
      </c>
      <c r="AB2442" t="s">
        <v>54</v>
      </c>
      <c r="AC2442" t="s">
        <v>3193</v>
      </c>
      <c r="AD2442" t="b">
        <v>0</v>
      </c>
      <c r="AE2442" t="b">
        <v>0</v>
      </c>
      <c r="AG2442">
        <v>38944714.020942397</v>
      </c>
      <c r="AH2442">
        <v>2.5189040672303758E-4</v>
      </c>
      <c r="AI2442">
        <v>20344176.937726401</v>
      </c>
      <c r="AJ2442">
        <v>3.7858353989621263E-4</v>
      </c>
      <c r="AK2442">
        <v>8733606.9884976</v>
      </c>
      <c r="AL2442">
        <v>1.0486669587010966E-3</v>
      </c>
      <c r="AS2442">
        <v>4222570.1533136005</v>
      </c>
      <c r="AT2442">
        <v>2.4030240710187756E-3</v>
      </c>
      <c r="BC2442">
        <v>2111713.0687664002</v>
      </c>
      <c r="BD2442">
        <v>1.9328761199286723E-3</v>
      </c>
      <c r="BS2442">
        <v>10556853.375393599</v>
      </c>
      <c r="BT2442">
        <v>2.17865056904611E-3</v>
      </c>
    </row>
    <row r="2443" spans="1:84" x14ac:dyDescent="0.3">
      <c r="A2443" t="s">
        <v>9082</v>
      </c>
      <c r="B2443" t="s">
        <v>49</v>
      </c>
      <c r="C2443" t="s">
        <v>462</v>
      </c>
      <c r="D2443" t="s">
        <v>463</v>
      </c>
      <c r="E2443" t="s">
        <v>464</v>
      </c>
      <c r="F2443" t="s">
        <v>3271</v>
      </c>
      <c r="G2443" t="s">
        <v>53</v>
      </c>
      <c r="H2443" t="s">
        <v>9083</v>
      </c>
      <c r="I2443" t="s">
        <v>3256</v>
      </c>
      <c r="J2443" t="s">
        <v>55</v>
      </c>
      <c r="K2443" t="s">
        <v>4060</v>
      </c>
      <c r="L2443" t="s">
        <v>108</v>
      </c>
      <c r="M2443" t="s">
        <v>4468</v>
      </c>
      <c r="N2443" t="s">
        <v>3309</v>
      </c>
      <c r="O2443" t="s">
        <v>108</v>
      </c>
      <c r="P2443" t="s">
        <v>108</v>
      </c>
      <c r="Q2443" t="s">
        <v>108</v>
      </c>
      <c r="R2443">
        <v>2.9001999999999997E-2</v>
      </c>
      <c r="S2443" t="s">
        <v>3194</v>
      </c>
      <c r="Y2443">
        <v>1</v>
      </c>
      <c r="Z2443">
        <v>2</v>
      </c>
      <c r="AA2443" t="b">
        <v>0</v>
      </c>
      <c r="AC2443" t="s">
        <v>3309</v>
      </c>
      <c r="AD2443" t="b">
        <v>0</v>
      </c>
      <c r="AE2443" t="b">
        <v>0</v>
      </c>
      <c r="AF2443" t="s">
        <v>108</v>
      </c>
      <c r="AG2443">
        <v>300800000</v>
      </c>
      <c r="AH2443">
        <v>1.9455434773906766E-3</v>
      </c>
      <c r="AI2443">
        <v>138500000</v>
      </c>
      <c r="AJ2443">
        <v>2.577337998785872E-3</v>
      </c>
      <c r="AM2443">
        <v>1900000</v>
      </c>
      <c r="AN2443">
        <v>3.5674846077169229E-3</v>
      </c>
      <c r="AO2443">
        <v>19300000</v>
      </c>
      <c r="AP2443">
        <v>4.8561685474409842E-3</v>
      </c>
      <c r="AW2443">
        <v>1600000</v>
      </c>
      <c r="AX2443">
        <v>3.249148011426888E-3</v>
      </c>
      <c r="BS2443">
        <v>18400000</v>
      </c>
      <c r="BT2443">
        <v>3.7972650604284654E-3</v>
      </c>
      <c r="CA2443">
        <v>15000000</v>
      </c>
      <c r="CB2443">
        <v>1.6484443303614919E-2</v>
      </c>
    </row>
    <row r="2444" spans="1:84" x14ac:dyDescent="0.3">
      <c r="A2444" t="s">
        <v>9084</v>
      </c>
      <c r="B2444" t="s">
        <v>49</v>
      </c>
      <c r="C2444" t="s">
        <v>2303</v>
      </c>
      <c r="D2444" t="s">
        <v>919</v>
      </c>
      <c r="E2444" t="s">
        <v>1782</v>
      </c>
      <c r="F2444" t="s">
        <v>3188</v>
      </c>
      <c r="G2444" t="s">
        <v>53</v>
      </c>
      <c r="H2444" t="s">
        <v>9085</v>
      </c>
      <c r="I2444" t="s">
        <v>3497</v>
      </c>
      <c r="J2444" t="s">
        <v>62</v>
      </c>
      <c r="K2444" t="s">
        <v>4168</v>
      </c>
      <c r="L2444" t="s">
        <v>63</v>
      </c>
      <c r="M2444" t="s">
        <v>7053</v>
      </c>
      <c r="N2444" t="s">
        <v>3215</v>
      </c>
      <c r="O2444" t="s">
        <v>62</v>
      </c>
      <c r="P2444" t="s">
        <v>63</v>
      </c>
      <c r="Q2444" t="s">
        <v>62</v>
      </c>
      <c r="R2444">
        <v>1.0859999999999999E-3</v>
      </c>
      <c r="U2444" t="s">
        <v>3194</v>
      </c>
      <c r="Y2444">
        <v>0.98313000000000006</v>
      </c>
      <c r="AA2444" t="b">
        <v>0</v>
      </c>
      <c r="AB2444" t="s">
        <v>62</v>
      </c>
      <c r="AC2444" t="s">
        <v>3215</v>
      </c>
      <c r="AD2444" t="b">
        <v>0</v>
      </c>
      <c r="AE2444" t="b">
        <v>0</v>
      </c>
      <c r="AF2444" t="s">
        <v>63</v>
      </c>
      <c r="AG2444">
        <v>37494099.617940001</v>
      </c>
      <c r="AH2444">
        <v>2.4250798188935979E-4</v>
      </c>
      <c r="AI2444">
        <v>12498033.205980001</v>
      </c>
      <c r="AJ2444">
        <v>2.3257513279321206E-4</v>
      </c>
      <c r="BK2444">
        <v>5058727.7262300001</v>
      </c>
      <c r="BL2444">
        <v>1.9466052457102194E-3</v>
      </c>
      <c r="BY2444">
        <v>2479768.4932500003</v>
      </c>
      <c r="BZ2444">
        <v>5.6193346917075612E-3</v>
      </c>
    </row>
    <row r="2445" spans="1:84" x14ac:dyDescent="0.3">
      <c r="A2445" t="s">
        <v>9086</v>
      </c>
      <c r="B2445" t="s">
        <v>49</v>
      </c>
      <c r="C2445" t="s">
        <v>1589</v>
      </c>
      <c r="D2445" t="s">
        <v>87</v>
      </c>
      <c r="E2445" t="s">
        <v>88</v>
      </c>
      <c r="F2445" t="s">
        <v>3188</v>
      </c>
      <c r="G2445" t="s">
        <v>53</v>
      </c>
      <c r="H2445" t="s">
        <v>9087</v>
      </c>
      <c r="I2445" t="s">
        <v>5515</v>
      </c>
      <c r="J2445" t="s">
        <v>56</v>
      </c>
      <c r="K2445" t="s">
        <v>5516</v>
      </c>
      <c r="L2445" t="s">
        <v>55</v>
      </c>
      <c r="M2445" t="s">
        <v>5515</v>
      </c>
      <c r="N2445" t="s">
        <v>3221</v>
      </c>
      <c r="O2445" t="s">
        <v>56</v>
      </c>
      <c r="P2445" t="s">
        <v>56</v>
      </c>
      <c r="Q2445" t="s">
        <v>56</v>
      </c>
      <c r="R2445">
        <v>7.7079999999999996E-3</v>
      </c>
      <c r="S2445" t="s">
        <v>3194</v>
      </c>
      <c r="T2445" t="s">
        <v>3194</v>
      </c>
      <c r="U2445" t="s">
        <v>3194</v>
      </c>
      <c r="V2445" t="s">
        <v>55</v>
      </c>
      <c r="Y2445">
        <v>0.85236999999999996</v>
      </c>
      <c r="Z2445">
        <v>4</v>
      </c>
      <c r="AA2445" t="b">
        <v>0</v>
      </c>
      <c r="AB2445" t="s">
        <v>56</v>
      </c>
      <c r="AC2445" t="s">
        <v>3221</v>
      </c>
      <c r="AD2445" t="b">
        <v>0</v>
      </c>
      <c r="AE2445" t="b">
        <v>0</v>
      </c>
      <c r="BK2445">
        <v>2314538.38368</v>
      </c>
      <c r="BL2445">
        <v>8.906374888902834E-4</v>
      </c>
    </row>
    <row r="2446" spans="1:84" x14ac:dyDescent="0.3">
      <c r="A2446" t="s">
        <v>9088</v>
      </c>
      <c r="B2446" t="s">
        <v>49</v>
      </c>
      <c r="C2446" t="s">
        <v>2248</v>
      </c>
      <c r="D2446" t="s">
        <v>659</v>
      </c>
      <c r="E2446" t="s">
        <v>749</v>
      </c>
      <c r="F2446" t="s">
        <v>3346</v>
      </c>
      <c r="G2446" t="s">
        <v>53</v>
      </c>
      <c r="H2446" t="s">
        <v>9089</v>
      </c>
      <c r="I2446" t="s">
        <v>3952</v>
      </c>
      <c r="J2446" t="s">
        <v>54</v>
      </c>
      <c r="K2446" t="s">
        <v>5922</v>
      </c>
      <c r="L2446" t="s">
        <v>56</v>
      </c>
      <c r="M2446" t="s">
        <v>5922</v>
      </c>
      <c r="N2446" t="s">
        <v>3221</v>
      </c>
      <c r="O2446" t="s">
        <v>56</v>
      </c>
      <c r="P2446" t="s">
        <v>54</v>
      </c>
      <c r="Q2446" t="s">
        <v>56</v>
      </c>
      <c r="R2446">
        <v>1.4109999999999999E-3</v>
      </c>
      <c r="S2446" t="s">
        <v>3194</v>
      </c>
      <c r="U2446" t="s">
        <v>3194</v>
      </c>
      <c r="V2446" t="s">
        <v>55</v>
      </c>
      <c r="Y2446">
        <v>1.00082</v>
      </c>
      <c r="Z2446">
        <v>4</v>
      </c>
      <c r="AA2446" t="b">
        <v>0</v>
      </c>
      <c r="AB2446" t="s">
        <v>54</v>
      </c>
      <c r="AC2446" t="s">
        <v>3221</v>
      </c>
      <c r="AD2446" t="b">
        <v>0</v>
      </c>
      <c r="AE2446" t="b">
        <v>0</v>
      </c>
      <c r="AF2446" t="s">
        <v>56</v>
      </c>
      <c r="AG2446">
        <v>11269396.233000001</v>
      </c>
      <c r="AH2446">
        <v>7.2889296327274634E-5</v>
      </c>
      <c r="AI2446">
        <v>3756465.4110000003</v>
      </c>
      <c r="AJ2446">
        <v>6.9903834259170316E-5</v>
      </c>
    </row>
    <row r="2447" spans="1:84" x14ac:dyDescent="0.3">
      <c r="A2447" t="s">
        <v>9090</v>
      </c>
      <c r="B2447" t="s">
        <v>49</v>
      </c>
      <c r="C2447" t="s">
        <v>1625</v>
      </c>
      <c r="D2447" t="s">
        <v>115</v>
      </c>
      <c r="E2447" t="s">
        <v>116</v>
      </c>
      <c r="F2447" t="s">
        <v>3346</v>
      </c>
      <c r="G2447" t="s">
        <v>53</v>
      </c>
      <c r="H2447" t="s">
        <v>9091</v>
      </c>
      <c r="I2447" t="s">
        <v>8207</v>
      </c>
      <c r="J2447" t="s">
        <v>56</v>
      </c>
      <c r="K2447" t="s">
        <v>3281</v>
      </c>
      <c r="L2447" t="s">
        <v>55</v>
      </c>
      <c r="M2447" t="s">
        <v>8207</v>
      </c>
      <c r="N2447" t="s">
        <v>3221</v>
      </c>
      <c r="O2447" t="s">
        <v>56</v>
      </c>
      <c r="P2447" t="s">
        <v>56</v>
      </c>
      <c r="Q2447" t="s">
        <v>56</v>
      </c>
      <c r="R2447">
        <v>7.1629999999999992E-3</v>
      </c>
      <c r="S2447" t="s">
        <v>3194</v>
      </c>
      <c r="T2447" t="s">
        <v>3194</v>
      </c>
      <c r="U2447" t="s">
        <v>3194</v>
      </c>
      <c r="V2447" t="s">
        <v>55</v>
      </c>
      <c r="Y2447">
        <v>0.97870999999999997</v>
      </c>
      <c r="Z2447">
        <v>4</v>
      </c>
      <c r="AA2447" t="b">
        <v>0</v>
      </c>
      <c r="AB2447" t="s">
        <v>56</v>
      </c>
      <c r="AC2447" t="s">
        <v>3221</v>
      </c>
      <c r="AD2447" t="b">
        <v>0</v>
      </c>
      <c r="AE2447" t="b">
        <v>0</v>
      </c>
      <c r="AG2447">
        <v>7466513.8082400002</v>
      </c>
      <c r="AH2447">
        <v>4.8292643744909414E-5</v>
      </c>
      <c r="AI2447">
        <v>12968155.56168</v>
      </c>
      <c r="AJ2447">
        <v>2.4132361085403759E-4</v>
      </c>
      <c r="AK2447">
        <v>33697555.739820004</v>
      </c>
      <c r="AL2447">
        <v>4.0461533636535511E-3</v>
      </c>
      <c r="BE2447">
        <v>1964872.0548</v>
      </c>
      <c r="BF2447">
        <v>4.9226498054331953E-3</v>
      </c>
      <c r="BK2447">
        <v>4912180.1370000001</v>
      </c>
      <c r="BL2447">
        <v>1.8902135359010219E-3</v>
      </c>
      <c r="BY2447">
        <v>2947308.0822000001</v>
      </c>
      <c r="BZ2447">
        <v>6.6788132031431677E-3</v>
      </c>
    </row>
    <row r="2448" spans="1:84" x14ac:dyDescent="0.3">
      <c r="A2448" t="s">
        <v>9092</v>
      </c>
      <c r="B2448" t="s">
        <v>49</v>
      </c>
      <c r="C2448" t="s">
        <v>858</v>
      </c>
      <c r="D2448" t="s">
        <v>859</v>
      </c>
      <c r="E2448" t="s">
        <v>860</v>
      </c>
      <c r="F2448" t="s">
        <v>3188</v>
      </c>
      <c r="G2448" t="s">
        <v>53</v>
      </c>
      <c r="H2448" t="s">
        <v>4800</v>
      </c>
      <c r="I2448" t="s">
        <v>3226</v>
      </c>
      <c r="J2448" t="s">
        <v>861</v>
      </c>
      <c r="K2448" t="s">
        <v>4559</v>
      </c>
      <c r="L2448" t="s">
        <v>861</v>
      </c>
      <c r="M2448" t="s">
        <v>3765</v>
      </c>
      <c r="N2448" t="s">
        <v>55</v>
      </c>
      <c r="O2448" t="s">
        <v>861</v>
      </c>
      <c r="P2448" t="s">
        <v>861</v>
      </c>
      <c r="Q2448" t="s">
        <v>861</v>
      </c>
      <c r="R2448">
        <v>2.6100999999999999E-2</v>
      </c>
      <c r="T2448" t="s">
        <v>3194</v>
      </c>
      <c r="U2448" t="s">
        <v>3194</v>
      </c>
      <c r="Y2448">
        <v>0.90098</v>
      </c>
      <c r="AA2448" t="b">
        <v>0</v>
      </c>
      <c r="AB2448" t="s">
        <v>861</v>
      </c>
      <c r="AD2448" t="b">
        <v>0</v>
      </c>
      <c r="AE2448" t="b">
        <v>0</v>
      </c>
      <c r="AF2448" t="s">
        <v>861</v>
      </c>
      <c r="AG2448">
        <v>11669241.093119999</v>
      </c>
      <c r="AH2448">
        <v>7.5475451777988234E-5</v>
      </c>
      <c r="AI2448">
        <v>4740629.1940799998</v>
      </c>
      <c r="AJ2448">
        <v>8.8218077689935216E-5</v>
      </c>
      <c r="BE2448">
        <v>364663.78415999998</v>
      </c>
      <c r="BF2448">
        <v>9.1360254310628749E-4</v>
      </c>
      <c r="BK2448">
        <v>364663.78415999998</v>
      </c>
      <c r="BL2448">
        <v>1.4032311553075288E-4</v>
      </c>
      <c r="CA2448">
        <v>364663.78415999998</v>
      </c>
      <c r="CB2448">
        <v>4.0075196499114588E-4</v>
      </c>
      <c r="CE2448">
        <v>729327.56831999996</v>
      </c>
      <c r="CF2448">
        <v>3.1261290276212539E-3</v>
      </c>
    </row>
    <row r="2449" spans="1:84" x14ac:dyDescent="0.3">
      <c r="A2449" t="s">
        <v>9093</v>
      </c>
      <c r="B2449" t="s">
        <v>49</v>
      </c>
      <c r="C2449" t="s">
        <v>9094</v>
      </c>
      <c r="E2449" t="s">
        <v>9095</v>
      </c>
      <c r="F2449" t="s">
        <v>3808</v>
      </c>
      <c r="R2449">
        <v>0</v>
      </c>
      <c r="Y2449">
        <v>104301.91</v>
      </c>
      <c r="AA2449" t="b">
        <v>0</v>
      </c>
      <c r="AD2449" t="b">
        <v>0</v>
      </c>
      <c r="AE2449" t="b">
        <v>0</v>
      </c>
      <c r="AQ2449">
        <v>4495412.3210000005</v>
      </c>
      <c r="AR2449">
        <v>1.10852644807015E-2</v>
      </c>
      <c r="AW2449">
        <v>10425288.81023</v>
      </c>
      <c r="AX2449">
        <v>2.1170816503943618E-2</v>
      </c>
      <c r="BK2449">
        <v>11056002.460000001</v>
      </c>
      <c r="BL2449">
        <v>4.2543646446178765E-3</v>
      </c>
      <c r="BS2449">
        <v>15332380.770000001</v>
      </c>
      <c r="BT2449">
        <v>3.1641909669079507E-3</v>
      </c>
      <c r="CE2449">
        <v>4797887.8600000003</v>
      </c>
      <c r="CF2449">
        <v>2.0565267462694808E-2</v>
      </c>
    </row>
    <row r="2450" spans="1:84" x14ac:dyDescent="0.3">
      <c r="A2450" t="s">
        <v>9096</v>
      </c>
      <c r="B2450" t="s">
        <v>49</v>
      </c>
      <c r="C2450" t="s">
        <v>406</v>
      </c>
      <c r="D2450" t="s">
        <v>407</v>
      </c>
      <c r="E2450" t="s">
        <v>408</v>
      </c>
      <c r="F2450" t="s">
        <v>3571</v>
      </c>
      <c r="G2450" t="s">
        <v>271</v>
      </c>
      <c r="H2450" t="s">
        <v>9097</v>
      </c>
      <c r="I2450" t="s">
        <v>3981</v>
      </c>
      <c r="J2450" t="s">
        <v>76</v>
      </c>
      <c r="K2450" t="s">
        <v>4615</v>
      </c>
      <c r="L2450" t="s">
        <v>63</v>
      </c>
      <c r="M2450" t="s">
        <v>5702</v>
      </c>
      <c r="N2450" t="s">
        <v>55</v>
      </c>
      <c r="O2450" t="s">
        <v>76</v>
      </c>
      <c r="P2450" t="s">
        <v>76</v>
      </c>
      <c r="Q2450" t="s">
        <v>63</v>
      </c>
      <c r="R2450">
        <v>8.6200000000000009E-3</v>
      </c>
      <c r="T2450" t="s">
        <v>3194</v>
      </c>
      <c r="U2450" t="s">
        <v>3194</v>
      </c>
      <c r="Y2450">
        <v>0.98738999999999999</v>
      </c>
      <c r="Z2450">
        <v>5</v>
      </c>
      <c r="AA2450" t="b">
        <v>0</v>
      </c>
      <c r="AB2450" t="s">
        <v>54</v>
      </c>
      <c r="AD2450" t="b">
        <v>1</v>
      </c>
      <c r="AE2450" t="b">
        <v>0</v>
      </c>
      <c r="AF2450" t="s">
        <v>63</v>
      </c>
      <c r="AG2450">
        <v>17553571.575749997</v>
      </c>
      <c r="AH2450">
        <v>1.1353469642324064E-4</v>
      </c>
      <c r="AI2450">
        <v>7522959.2467499999</v>
      </c>
      <c r="AJ2450">
        <v>1.3999428685896256E-4</v>
      </c>
    </row>
    <row r="2451" spans="1:84" x14ac:dyDescent="0.3">
      <c r="A2451" t="s">
        <v>9098</v>
      </c>
      <c r="B2451" t="s">
        <v>49</v>
      </c>
      <c r="C2451" t="s">
        <v>925</v>
      </c>
      <c r="D2451" t="s">
        <v>846</v>
      </c>
      <c r="E2451" t="s">
        <v>847</v>
      </c>
      <c r="F2451" t="s">
        <v>3346</v>
      </c>
      <c r="G2451" t="s">
        <v>53</v>
      </c>
      <c r="H2451" t="s">
        <v>9099</v>
      </c>
      <c r="I2451" t="s">
        <v>3198</v>
      </c>
      <c r="J2451" t="s">
        <v>54</v>
      </c>
      <c r="K2451" t="s">
        <v>4676</v>
      </c>
      <c r="L2451" t="s">
        <v>54</v>
      </c>
      <c r="M2451" t="s">
        <v>4677</v>
      </c>
      <c r="N2451" t="s">
        <v>3193</v>
      </c>
      <c r="O2451" t="s">
        <v>54</v>
      </c>
      <c r="P2451" t="s">
        <v>54</v>
      </c>
      <c r="Q2451" t="s">
        <v>54</v>
      </c>
      <c r="R2451">
        <v>4.7400000000000003E-3</v>
      </c>
      <c r="S2451" t="s">
        <v>3194</v>
      </c>
      <c r="T2451" t="s">
        <v>3194</v>
      </c>
      <c r="U2451" t="s">
        <v>3194</v>
      </c>
      <c r="V2451" t="s">
        <v>55</v>
      </c>
      <c r="W2451" t="s">
        <v>55</v>
      </c>
      <c r="X2451" t="s">
        <v>55</v>
      </c>
      <c r="Y2451">
        <v>0.97338999999999998</v>
      </c>
      <c r="Z2451">
        <v>4</v>
      </c>
      <c r="AA2451" t="b">
        <v>0</v>
      </c>
      <c r="AB2451" t="s">
        <v>54</v>
      </c>
      <c r="AC2451" t="s">
        <v>3193</v>
      </c>
      <c r="AD2451" t="b">
        <v>0</v>
      </c>
      <c r="AE2451" t="b">
        <v>0</v>
      </c>
      <c r="AF2451" t="s">
        <v>54</v>
      </c>
      <c r="AG2451">
        <v>103703564.1165099</v>
      </c>
      <c r="AH2451">
        <v>6.7074399185186714E-4</v>
      </c>
      <c r="AI2451">
        <v>38716206.370349996</v>
      </c>
      <c r="AJ2451">
        <v>7.2046750792157895E-4</v>
      </c>
      <c r="AK2451">
        <v>7054190.8163900999</v>
      </c>
      <c r="AL2451">
        <v>8.470150808553347E-4</v>
      </c>
      <c r="AQ2451">
        <v>1960314.2466</v>
      </c>
      <c r="AR2451">
        <v>4.8339507785159401E-3</v>
      </c>
      <c r="AS2451">
        <v>4900785.6164999995</v>
      </c>
      <c r="AT2451">
        <v>2.7889899695592957E-3</v>
      </c>
      <c r="BK2451">
        <v>3920628.4931999999</v>
      </c>
      <c r="BL2451">
        <v>1.5086631272467658E-3</v>
      </c>
      <c r="BS2451">
        <v>8821414.1096999999</v>
      </c>
      <c r="BT2451">
        <v>1.8205025859964396E-3</v>
      </c>
      <c r="BY2451">
        <v>1274204.2602899999</v>
      </c>
      <c r="BZ2451">
        <v>2.8874389781382336E-3</v>
      </c>
      <c r="CA2451">
        <v>1274204.2602899999</v>
      </c>
      <c r="CB2451">
        <v>1.4003031923983393E-3</v>
      </c>
    </row>
    <row r="2452" spans="1:84" x14ac:dyDescent="0.3">
      <c r="A2452" t="s">
        <v>9100</v>
      </c>
      <c r="B2452" t="s">
        <v>49</v>
      </c>
      <c r="C2452" t="s">
        <v>1489</v>
      </c>
      <c r="D2452" t="s">
        <v>1490</v>
      </c>
      <c r="E2452" t="s">
        <v>1491</v>
      </c>
      <c r="F2452" t="s">
        <v>3188</v>
      </c>
      <c r="G2452" t="s">
        <v>53</v>
      </c>
      <c r="H2452" t="s">
        <v>3279</v>
      </c>
      <c r="I2452" t="s">
        <v>3226</v>
      </c>
      <c r="J2452" t="s">
        <v>55</v>
      </c>
      <c r="K2452" t="s">
        <v>3835</v>
      </c>
      <c r="L2452" t="s">
        <v>55</v>
      </c>
      <c r="M2452" t="s">
        <v>4020</v>
      </c>
      <c r="N2452" t="s">
        <v>3729</v>
      </c>
      <c r="O2452" t="s">
        <v>209</v>
      </c>
      <c r="P2452" t="s">
        <v>209</v>
      </c>
      <c r="Q2452" t="s">
        <v>209</v>
      </c>
      <c r="R2452">
        <v>3.2994999999999997E-2</v>
      </c>
      <c r="S2452" t="s">
        <v>3194</v>
      </c>
      <c r="Y2452">
        <v>0.89799000000000007</v>
      </c>
      <c r="Z2452">
        <v>5</v>
      </c>
      <c r="AA2452" t="b">
        <v>0</v>
      </c>
      <c r="AC2452" t="s">
        <v>3729</v>
      </c>
      <c r="AD2452" t="b">
        <v>0</v>
      </c>
      <c r="AE2452" t="b">
        <v>0</v>
      </c>
      <c r="AG2452">
        <v>42710301.864360005</v>
      </c>
      <c r="AH2452">
        <v>2.7624584178720894E-4</v>
      </c>
      <c r="AI2452">
        <v>16427039.1786</v>
      </c>
      <c r="AJ2452">
        <v>3.0568976377292446E-4</v>
      </c>
      <c r="AS2452">
        <v>3285407.8357200003</v>
      </c>
      <c r="AT2452">
        <v>1.8696940076065856E-3</v>
      </c>
      <c r="CE2452">
        <v>3285407.8357200003</v>
      </c>
      <c r="CF2452">
        <v>1.4082298885913329E-2</v>
      </c>
    </row>
    <row r="2453" spans="1:84" x14ac:dyDescent="0.3">
      <c r="A2453" t="s">
        <v>9101</v>
      </c>
      <c r="B2453" t="s">
        <v>49</v>
      </c>
      <c r="C2453" t="s">
        <v>735</v>
      </c>
      <c r="D2453" t="s">
        <v>736</v>
      </c>
      <c r="E2453" t="s">
        <v>737</v>
      </c>
      <c r="F2453" t="s">
        <v>3271</v>
      </c>
      <c r="G2453" t="s">
        <v>53</v>
      </c>
      <c r="H2453" t="s">
        <v>9102</v>
      </c>
      <c r="I2453" t="s">
        <v>4446</v>
      </c>
      <c r="J2453" t="s">
        <v>55</v>
      </c>
      <c r="K2453" t="s">
        <v>6829</v>
      </c>
      <c r="L2453" t="s">
        <v>108</v>
      </c>
      <c r="M2453" t="s">
        <v>5627</v>
      </c>
      <c r="N2453" t="s">
        <v>3309</v>
      </c>
      <c r="O2453" t="s">
        <v>108</v>
      </c>
      <c r="P2453" t="s">
        <v>108</v>
      </c>
      <c r="Q2453" t="s">
        <v>108</v>
      </c>
      <c r="R2453">
        <v>-1.7730000000000001E-3</v>
      </c>
      <c r="S2453" t="s">
        <v>3194</v>
      </c>
      <c r="T2453" t="s">
        <v>3208</v>
      </c>
      <c r="U2453" t="s">
        <v>3194</v>
      </c>
      <c r="X2453" t="s">
        <v>55</v>
      </c>
      <c r="Y2453">
        <v>0.97677000000000003</v>
      </c>
      <c r="Z2453">
        <v>2</v>
      </c>
      <c r="AA2453" t="b">
        <v>0</v>
      </c>
      <c r="AB2453" t="s">
        <v>108</v>
      </c>
      <c r="AC2453" t="s">
        <v>3309</v>
      </c>
      <c r="AD2453" t="b">
        <v>1</v>
      </c>
      <c r="AE2453" t="b">
        <v>0</v>
      </c>
      <c r="AF2453" t="s">
        <v>108</v>
      </c>
      <c r="AW2453">
        <v>8302836.0960999997</v>
      </c>
      <c r="AX2453">
        <v>1.6860714619279186E-2</v>
      </c>
      <c r="BA2453">
        <v>586082.54796</v>
      </c>
      <c r="BB2453">
        <v>8.4364188369617842E-4</v>
      </c>
    </row>
    <row r="2454" spans="1:84" x14ac:dyDescent="0.3">
      <c r="A2454" t="s">
        <v>9103</v>
      </c>
      <c r="B2454" t="s">
        <v>49</v>
      </c>
      <c r="C2454" t="s">
        <v>1516</v>
      </c>
      <c r="D2454" t="s">
        <v>118</v>
      </c>
      <c r="E2454" t="s">
        <v>119</v>
      </c>
      <c r="F2454" t="s">
        <v>3254</v>
      </c>
      <c r="G2454" t="s">
        <v>53</v>
      </c>
      <c r="H2454" t="s">
        <v>9104</v>
      </c>
      <c r="I2454" t="s">
        <v>3256</v>
      </c>
      <c r="J2454" t="s">
        <v>55</v>
      </c>
      <c r="K2454" t="s">
        <v>9105</v>
      </c>
      <c r="L2454" t="s">
        <v>108</v>
      </c>
      <c r="M2454" t="s">
        <v>3897</v>
      </c>
      <c r="N2454" t="s">
        <v>3309</v>
      </c>
      <c r="O2454" t="s">
        <v>108</v>
      </c>
      <c r="P2454" t="s">
        <v>108</v>
      </c>
      <c r="Q2454" t="s">
        <v>108</v>
      </c>
      <c r="R2454">
        <v>-5.1869999999999998E-3</v>
      </c>
      <c r="S2454" t="s">
        <v>3194</v>
      </c>
      <c r="T2454" t="s">
        <v>3208</v>
      </c>
      <c r="U2454" t="s">
        <v>3194</v>
      </c>
      <c r="X2454" t="s">
        <v>55</v>
      </c>
      <c r="Y2454">
        <v>1.0144499999999999</v>
      </c>
      <c r="Z2454">
        <v>2</v>
      </c>
      <c r="AA2454" t="b">
        <v>0</v>
      </c>
      <c r="AC2454" t="s">
        <v>3309</v>
      </c>
      <c r="AD2454" t="b">
        <v>0</v>
      </c>
      <c r="AE2454" t="b">
        <v>0</v>
      </c>
      <c r="AF2454" t="s">
        <v>108</v>
      </c>
      <c r="AG2454">
        <v>407995017.24229997</v>
      </c>
      <c r="AH2454">
        <v>2.6388698291344857E-3</v>
      </c>
      <c r="AI2454">
        <v>101858698.59999998</v>
      </c>
      <c r="AJ2454">
        <v>1.8954822700986082E-3</v>
      </c>
      <c r="AK2454">
        <v>101298475.75769998</v>
      </c>
      <c r="AL2454">
        <v>1.2163172058668275E-2</v>
      </c>
    </row>
    <row r="2455" spans="1:84" x14ac:dyDescent="0.3">
      <c r="A2455" t="s">
        <v>9106</v>
      </c>
      <c r="B2455" t="s">
        <v>49</v>
      </c>
      <c r="C2455" t="s">
        <v>1515</v>
      </c>
      <c r="D2455" t="s">
        <v>836</v>
      </c>
      <c r="E2455" t="s">
        <v>837</v>
      </c>
      <c r="F2455" t="s">
        <v>3196</v>
      </c>
      <c r="G2455" t="s">
        <v>53</v>
      </c>
      <c r="H2455" t="s">
        <v>9107</v>
      </c>
      <c r="I2455" t="s">
        <v>9058</v>
      </c>
      <c r="J2455" t="s">
        <v>54</v>
      </c>
      <c r="K2455" t="s">
        <v>8134</v>
      </c>
      <c r="L2455" t="s">
        <v>55</v>
      </c>
      <c r="M2455" t="s">
        <v>8135</v>
      </c>
      <c r="N2455" t="s">
        <v>3193</v>
      </c>
      <c r="O2455" t="s">
        <v>54</v>
      </c>
      <c r="P2455" t="s">
        <v>54</v>
      </c>
      <c r="Q2455" t="s">
        <v>54</v>
      </c>
      <c r="R2455">
        <v>8.1139999999999997E-3</v>
      </c>
      <c r="S2455" t="s">
        <v>3194</v>
      </c>
      <c r="T2455" t="s">
        <v>55</v>
      </c>
      <c r="U2455" t="s">
        <v>3194</v>
      </c>
      <c r="Y2455">
        <v>0.91735</v>
      </c>
      <c r="Z2455">
        <v>4</v>
      </c>
      <c r="AA2455" t="b">
        <v>0</v>
      </c>
      <c r="AB2455" t="s">
        <v>54</v>
      </c>
      <c r="AC2455" t="s">
        <v>3193</v>
      </c>
      <c r="AD2455" t="b">
        <v>0</v>
      </c>
      <c r="AE2455" t="b">
        <v>0</v>
      </c>
      <c r="AG2455">
        <v>58336842.911734998</v>
      </c>
      <c r="AH2455">
        <v>3.7731670285402443E-4</v>
      </c>
      <c r="AI2455">
        <v>35326456.740195997</v>
      </c>
      <c r="AJ2455">
        <v>6.5738786511893444E-4</v>
      </c>
      <c r="AS2455">
        <v>4170227.05485</v>
      </c>
      <c r="AT2455">
        <v>2.3732361170019471E-3</v>
      </c>
      <c r="BK2455">
        <v>6023661.3014500001</v>
      </c>
      <c r="BL2455">
        <v>2.317912985706932E-3</v>
      </c>
      <c r="BY2455">
        <v>2687479.6575699998</v>
      </c>
      <c r="BZ2455">
        <v>6.0900232074684035E-3</v>
      </c>
    </row>
    <row r="2456" spans="1:84" x14ac:dyDescent="0.3">
      <c r="A2456" t="s">
        <v>9108</v>
      </c>
      <c r="B2456" t="s">
        <v>49</v>
      </c>
      <c r="C2456" t="s">
        <v>1514</v>
      </c>
      <c r="D2456" t="s">
        <v>668</v>
      </c>
      <c r="E2456" t="s">
        <v>669</v>
      </c>
      <c r="F2456" t="s">
        <v>3527</v>
      </c>
      <c r="G2456" t="s">
        <v>53</v>
      </c>
      <c r="H2456" t="s">
        <v>9109</v>
      </c>
      <c r="I2456" t="s">
        <v>9110</v>
      </c>
      <c r="J2456" t="s">
        <v>108</v>
      </c>
      <c r="K2456" t="s">
        <v>9110</v>
      </c>
      <c r="L2456" t="s">
        <v>108</v>
      </c>
      <c r="M2456" t="s">
        <v>9110</v>
      </c>
      <c r="N2456" t="s">
        <v>3581</v>
      </c>
      <c r="O2456" t="s">
        <v>108</v>
      </c>
      <c r="P2456" t="s">
        <v>108</v>
      </c>
      <c r="Q2456" t="s">
        <v>129</v>
      </c>
      <c r="R2456">
        <v>-4.1600000000000003E-4</v>
      </c>
      <c r="S2456" t="s">
        <v>3194</v>
      </c>
      <c r="T2456" t="s">
        <v>3194</v>
      </c>
      <c r="U2456" t="s">
        <v>3194</v>
      </c>
      <c r="W2456" t="s">
        <v>55</v>
      </c>
      <c r="X2456" t="s">
        <v>55</v>
      </c>
      <c r="Y2456">
        <v>0.91193999999999997</v>
      </c>
      <c r="Z2456">
        <v>2</v>
      </c>
      <c r="AA2456" t="b">
        <v>0</v>
      </c>
      <c r="AB2456" t="s">
        <v>108</v>
      </c>
      <c r="AC2456" t="s">
        <v>3581</v>
      </c>
      <c r="AD2456" t="b">
        <v>0</v>
      </c>
      <c r="AE2456" t="b">
        <v>0</v>
      </c>
      <c r="AF2456" t="s">
        <v>108</v>
      </c>
      <c r="AG2456">
        <v>55105632.074367002</v>
      </c>
      <c r="AH2456">
        <v>3.5641756333036959E-4</v>
      </c>
      <c r="AI2456">
        <v>59299473.284999996</v>
      </c>
      <c r="AJ2456">
        <v>1.1035002585228749E-3</v>
      </c>
      <c r="AK2456">
        <v>4193841.2106329999</v>
      </c>
      <c r="AL2456">
        <v>5.0356544706236996E-4</v>
      </c>
    </row>
    <row r="2457" spans="1:84" x14ac:dyDescent="0.3">
      <c r="A2457" t="s">
        <v>9111</v>
      </c>
      <c r="B2457" t="s">
        <v>49</v>
      </c>
      <c r="C2457" t="s">
        <v>2184</v>
      </c>
      <c r="D2457" t="s">
        <v>1220</v>
      </c>
      <c r="E2457" t="s">
        <v>3103</v>
      </c>
      <c r="F2457" t="s">
        <v>3384</v>
      </c>
      <c r="G2457" t="s">
        <v>53</v>
      </c>
      <c r="H2457" t="s">
        <v>5431</v>
      </c>
      <c r="I2457" t="s">
        <v>4649</v>
      </c>
      <c r="J2457" t="s">
        <v>68</v>
      </c>
      <c r="K2457" t="s">
        <v>4559</v>
      </c>
      <c r="L2457" t="s">
        <v>68</v>
      </c>
      <c r="M2457" t="s">
        <v>4382</v>
      </c>
      <c r="N2457" t="s">
        <v>3207</v>
      </c>
      <c r="O2457" t="s">
        <v>68</v>
      </c>
      <c r="P2457" t="s">
        <v>68</v>
      </c>
      <c r="Q2457" t="s">
        <v>68</v>
      </c>
      <c r="R2457">
        <v>1.052E-3</v>
      </c>
      <c r="S2457" t="s">
        <v>3201</v>
      </c>
      <c r="T2457" t="s">
        <v>55</v>
      </c>
      <c r="U2457" t="s">
        <v>3201</v>
      </c>
      <c r="Y2457">
        <v>1.00905</v>
      </c>
      <c r="Z2457">
        <v>4</v>
      </c>
      <c r="AA2457" t="b">
        <v>0</v>
      </c>
      <c r="AB2457" t="s">
        <v>68</v>
      </c>
      <c r="AC2457" t="s">
        <v>3207</v>
      </c>
      <c r="AD2457" t="b">
        <v>0</v>
      </c>
      <c r="AE2457" t="b">
        <v>0</v>
      </c>
      <c r="AF2457" t="s">
        <v>68</v>
      </c>
      <c r="AG2457">
        <v>106658548.96740001</v>
      </c>
      <c r="AH2457">
        <v>6.898565300913536E-4</v>
      </c>
      <c r="AI2457">
        <v>35384352.738000005</v>
      </c>
      <c r="AJ2457">
        <v>6.5846524818837773E-4</v>
      </c>
      <c r="BS2457">
        <v>10109815.068000002</v>
      </c>
      <c r="BT2457">
        <v>2.0863938872342194E-3</v>
      </c>
    </row>
    <row r="2458" spans="1:84" x14ac:dyDescent="0.3">
      <c r="A2458" t="s">
        <v>9112</v>
      </c>
      <c r="B2458" t="s">
        <v>49</v>
      </c>
      <c r="C2458" t="s">
        <v>2186</v>
      </c>
      <c r="D2458" t="s">
        <v>118</v>
      </c>
      <c r="E2458" t="s">
        <v>119</v>
      </c>
      <c r="F2458" t="s">
        <v>3254</v>
      </c>
      <c r="G2458" t="s">
        <v>53</v>
      </c>
      <c r="H2458" t="s">
        <v>8909</v>
      </c>
      <c r="I2458" t="s">
        <v>3256</v>
      </c>
      <c r="J2458" t="s">
        <v>55</v>
      </c>
      <c r="K2458" t="s">
        <v>8595</v>
      </c>
      <c r="L2458" t="s">
        <v>108</v>
      </c>
      <c r="M2458" t="s">
        <v>3382</v>
      </c>
      <c r="N2458" t="s">
        <v>3309</v>
      </c>
      <c r="O2458" t="s">
        <v>108</v>
      </c>
      <c r="P2458" t="s">
        <v>108</v>
      </c>
      <c r="Q2458" t="s">
        <v>108</v>
      </c>
      <c r="R2458">
        <v>-1.5100000000000001E-3</v>
      </c>
      <c r="S2458" t="s">
        <v>3194</v>
      </c>
      <c r="T2458" t="s">
        <v>3208</v>
      </c>
      <c r="U2458" t="s">
        <v>3194</v>
      </c>
      <c r="X2458" t="s">
        <v>55</v>
      </c>
      <c r="Y2458">
        <v>1.0333300000000001</v>
      </c>
      <c r="Z2458">
        <v>2</v>
      </c>
      <c r="AA2458" t="b">
        <v>0</v>
      </c>
      <c r="AC2458" t="s">
        <v>3309</v>
      </c>
      <c r="AD2458" t="b">
        <v>0</v>
      </c>
      <c r="AE2458" t="b">
        <v>0</v>
      </c>
      <c r="AF2458" t="s">
        <v>108</v>
      </c>
      <c r="AG2458">
        <v>572645189.72377133</v>
      </c>
      <c r="AH2458">
        <v>3.703810218504753E-3</v>
      </c>
      <c r="AI2458">
        <v>153098970.46620002</v>
      </c>
      <c r="AJ2458">
        <v>2.849009344097713E-3</v>
      </c>
      <c r="AK2458">
        <v>33410864.821928799</v>
      </c>
      <c r="AL2458">
        <v>4.0117296377693715E-3</v>
      </c>
      <c r="AM2458">
        <v>11684144.563300002</v>
      </c>
      <c r="AN2458">
        <v>2.1938424149427437E-2</v>
      </c>
      <c r="AO2458">
        <v>84356380.031000018</v>
      </c>
      <c r="AP2458">
        <v>2.1225326398058082E-2</v>
      </c>
      <c r="AS2458">
        <v>4034435.5667000008</v>
      </c>
      <c r="AT2458">
        <v>2.2959584868344905E-3</v>
      </c>
      <c r="AU2458">
        <v>157185.80130000002</v>
      </c>
      <c r="AV2458">
        <v>3.4460838942699679E-3</v>
      </c>
    </row>
    <row r="2459" spans="1:84" x14ac:dyDescent="0.3">
      <c r="A2459" t="s">
        <v>9113</v>
      </c>
      <c r="B2459" t="s">
        <v>49</v>
      </c>
      <c r="C2459" t="s">
        <v>2175</v>
      </c>
      <c r="D2459" t="s">
        <v>1438</v>
      </c>
      <c r="E2459" t="s">
        <v>1439</v>
      </c>
      <c r="F2459" t="s">
        <v>3188</v>
      </c>
      <c r="G2459" t="s">
        <v>53</v>
      </c>
      <c r="H2459" t="s">
        <v>9114</v>
      </c>
      <c r="I2459" t="s">
        <v>3256</v>
      </c>
      <c r="J2459" t="s">
        <v>55</v>
      </c>
      <c r="K2459" t="s">
        <v>3256</v>
      </c>
      <c r="L2459" t="s">
        <v>55</v>
      </c>
      <c r="M2459" t="s">
        <v>3256</v>
      </c>
      <c r="N2459" t="s">
        <v>55</v>
      </c>
      <c r="O2459" t="s">
        <v>55</v>
      </c>
      <c r="P2459" t="s">
        <v>55</v>
      </c>
      <c r="Q2459" t="s">
        <v>55</v>
      </c>
      <c r="R2459">
        <v>6.2249999999999996E-3</v>
      </c>
      <c r="Y2459">
        <v>1.0048999999999999</v>
      </c>
      <c r="Z2459">
        <v>4</v>
      </c>
      <c r="AA2459" t="b">
        <v>0</v>
      </c>
      <c r="AD2459" t="b">
        <v>0</v>
      </c>
      <c r="AE2459" t="b">
        <v>0</v>
      </c>
      <c r="AG2459">
        <v>38088928.491459996</v>
      </c>
      <c r="AH2459">
        <v>2.4635527389414859E-4</v>
      </c>
      <c r="AI2459">
        <v>15378150.273289999</v>
      </c>
      <c r="AJ2459">
        <v>2.8617105451544874E-4</v>
      </c>
      <c r="AK2459">
        <v>2036841.0957999998</v>
      </c>
      <c r="AL2459">
        <v>2.4456882020259477E-4</v>
      </c>
    </row>
    <row r="2460" spans="1:84" x14ac:dyDescent="0.3">
      <c r="A2460" t="s">
        <v>9115</v>
      </c>
      <c r="B2460" t="s">
        <v>3210</v>
      </c>
      <c r="C2460" t="s">
        <v>2177</v>
      </c>
      <c r="D2460" t="s">
        <v>480</v>
      </c>
      <c r="E2460" t="s">
        <v>2178</v>
      </c>
      <c r="F2460" t="s">
        <v>3244</v>
      </c>
      <c r="G2460" t="s">
        <v>53</v>
      </c>
      <c r="H2460" t="s">
        <v>3758</v>
      </c>
      <c r="I2460" t="s">
        <v>3840</v>
      </c>
      <c r="J2460" t="s">
        <v>63</v>
      </c>
      <c r="K2460" t="s">
        <v>5785</v>
      </c>
      <c r="L2460" t="s">
        <v>68</v>
      </c>
      <c r="M2460" t="s">
        <v>9116</v>
      </c>
      <c r="N2460" t="s">
        <v>3470</v>
      </c>
      <c r="O2460" t="s">
        <v>63</v>
      </c>
      <c r="P2460" t="s">
        <v>68</v>
      </c>
      <c r="Q2460" t="s">
        <v>63</v>
      </c>
      <c r="R2460">
        <v>4.0090000000000004E-3</v>
      </c>
      <c r="S2460" t="s">
        <v>3194</v>
      </c>
      <c r="V2460" t="s">
        <v>55</v>
      </c>
      <c r="Y2460">
        <v>1.01485</v>
      </c>
      <c r="Z2460">
        <v>3</v>
      </c>
      <c r="AA2460" t="b">
        <v>0</v>
      </c>
      <c r="AB2460" t="s">
        <v>63</v>
      </c>
      <c r="AC2460" t="s">
        <v>3470</v>
      </c>
      <c r="AD2460" t="b">
        <v>0</v>
      </c>
      <c r="AE2460" t="b">
        <v>0</v>
      </c>
      <c r="AF2460" t="s">
        <v>68</v>
      </c>
      <c r="CC2460">
        <v>206192.22222000003</v>
      </c>
      <c r="CD2460">
        <v>8.9803969779536598E-4</v>
      </c>
    </row>
    <row r="2461" spans="1:84" x14ac:dyDescent="0.3">
      <c r="A2461" t="s">
        <v>9117</v>
      </c>
      <c r="B2461" t="s">
        <v>49</v>
      </c>
      <c r="C2461" t="s">
        <v>1518</v>
      </c>
      <c r="D2461" t="s">
        <v>783</v>
      </c>
      <c r="E2461" t="s">
        <v>784</v>
      </c>
      <c r="F2461" t="s">
        <v>3384</v>
      </c>
      <c r="G2461" t="s">
        <v>53</v>
      </c>
      <c r="H2461" t="s">
        <v>9118</v>
      </c>
      <c r="I2461" t="s">
        <v>4381</v>
      </c>
      <c r="J2461" t="s">
        <v>63</v>
      </c>
      <c r="K2461" t="s">
        <v>9119</v>
      </c>
      <c r="L2461" t="s">
        <v>55</v>
      </c>
      <c r="M2461" t="s">
        <v>4382</v>
      </c>
      <c r="N2461" t="s">
        <v>3470</v>
      </c>
      <c r="O2461" t="s">
        <v>63</v>
      </c>
      <c r="P2461" t="s">
        <v>63</v>
      </c>
      <c r="Q2461" t="s">
        <v>63</v>
      </c>
      <c r="R2461">
        <v>2.2539999999999999E-3</v>
      </c>
      <c r="S2461" t="s">
        <v>3194</v>
      </c>
      <c r="U2461" t="s">
        <v>3208</v>
      </c>
      <c r="Y2461">
        <v>0.99234</v>
      </c>
      <c r="Z2461">
        <v>4</v>
      </c>
      <c r="AA2461" t="b">
        <v>0</v>
      </c>
      <c r="AB2461" t="s">
        <v>63</v>
      </c>
      <c r="AC2461" t="s">
        <v>3470</v>
      </c>
      <c r="AD2461" t="b">
        <v>0</v>
      </c>
      <c r="AE2461" t="b">
        <v>0</v>
      </c>
      <c r="AI2461">
        <v>4977727.3975</v>
      </c>
      <c r="AJ2461">
        <v>9.2630223604146252E-5</v>
      </c>
    </row>
    <row r="2462" spans="1:84" x14ac:dyDescent="0.3">
      <c r="A2462" t="s">
        <v>9120</v>
      </c>
      <c r="B2462" t="s">
        <v>49</v>
      </c>
      <c r="C2462" t="s">
        <v>2919</v>
      </c>
      <c r="D2462" t="s">
        <v>118</v>
      </c>
      <c r="E2462" t="s">
        <v>119</v>
      </c>
      <c r="F2462" t="s">
        <v>3254</v>
      </c>
      <c r="G2462" t="s">
        <v>53</v>
      </c>
      <c r="H2462" t="s">
        <v>9121</v>
      </c>
      <c r="I2462" t="s">
        <v>3895</v>
      </c>
      <c r="J2462" t="s">
        <v>55</v>
      </c>
      <c r="K2462" t="s">
        <v>3896</v>
      </c>
      <c r="L2462" t="s">
        <v>108</v>
      </c>
      <c r="M2462" t="s">
        <v>3897</v>
      </c>
      <c r="N2462" t="s">
        <v>3309</v>
      </c>
      <c r="O2462" t="s">
        <v>108</v>
      </c>
      <c r="P2462" t="s">
        <v>108</v>
      </c>
      <c r="Q2462" t="s">
        <v>108</v>
      </c>
      <c r="R2462">
        <v>-1.6199999999999999E-3</v>
      </c>
      <c r="S2462" t="s">
        <v>3194</v>
      </c>
      <c r="T2462" t="s">
        <v>3208</v>
      </c>
      <c r="U2462" t="s">
        <v>3194</v>
      </c>
      <c r="X2462" t="s">
        <v>55</v>
      </c>
      <c r="Y2462">
        <v>2.10099283</v>
      </c>
      <c r="Z2462">
        <v>2</v>
      </c>
      <c r="AA2462" t="b">
        <v>0</v>
      </c>
      <c r="AC2462" t="s">
        <v>3309</v>
      </c>
      <c r="AD2462" t="b">
        <v>0</v>
      </c>
      <c r="AE2462" t="b">
        <v>0</v>
      </c>
      <c r="AF2462" t="s">
        <v>108</v>
      </c>
      <c r="BC2462">
        <v>2453436.3640950001</v>
      </c>
      <c r="BD2462">
        <v>2.2456595216764452E-3</v>
      </c>
    </row>
    <row r="2463" spans="1:84" x14ac:dyDescent="0.3">
      <c r="A2463" t="s">
        <v>9122</v>
      </c>
      <c r="B2463" t="s">
        <v>49</v>
      </c>
      <c r="C2463" t="s">
        <v>1512</v>
      </c>
      <c r="D2463" t="s">
        <v>659</v>
      </c>
      <c r="E2463" t="s">
        <v>660</v>
      </c>
      <c r="F2463" t="s">
        <v>3346</v>
      </c>
      <c r="G2463" t="s">
        <v>53</v>
      </c>
      <c r="H2463" t="s">
        <v>9039</v>
      </c>
      <c r="I2463" t="s">
        <v>3952</v>
      </c>
      <c r="J2463" t="s">
        <v>54</v>
      </c>
      <c r="K2463" t="s">
        <v>3481</v>
      </c>
      <c r="L2463" t="s">
        <v>56</v>
      </c>
      <c r="M2463" t="s">
        <v>8529</v>
      </c>
      <c r="N2463" t="s">
        <v>3221</v>
      </c>
      <c r="O2463" t="s">
        <v>56</v>
      </c>
      <c r="P2463" t="s">
        <v>54</v>
      </c>
      <c r="Q2463" t="s">
        <v>56</v>
      </c>
      <c r="R2463">
        <v>1.2570000000000001E-3</v>
      </c>
      <c r="S2463" t="s">
        <v>3194</v>
      </c>
      <c r="T2463" t="s">
        <v>3194</v>
      </c>
      <c r="U2463" t="s">
        <v>3194</v>
      </c>
      <c r="V2463" t="s">
        <v>55</v>
      </c>
      <c r="Y2463">
        <v>0.95404</v>
      </c>
      <c r="Z2463">
        <v>4</v>
      </c>
      <c r="AA2463" t="b">
        <v>0</v>
      </c>
      <c r="AB2463" t="s">
        <v>54</v>
      </c>
      <c r="AC2463" t="s">
        <v>3221</v>
      </c>
      <c r="AD2463" t="b">
        <v>0</v>
      </c>
      <c r="AE2463" t="b">
        <v>0</v>
      </c>
      <c r="AF2463" t="s">
        <v>56</v>
      </c>
      <c r="BS2463">
        <v>12454876.164899999</v>
      </c>
      <c r="BT2463">
        <v>2.570351418094459E-3</v>
      </c>
    </row>
    <row r="2464" spans="1:84" x14ac:dyDescent="0.3">
      <c r="A2464" t="s">
        <v>9123</v>
      </c>
      <c r="B2464" t="s">
        <v>49</v>
      </c>
      <c r="C2464" t="s">
        <v>767</v>
      </c>
      <c r="D2464" t="s">
        <v>768</v>
      </c>
      <c r="E2464" t="s">
        <v>769</v>
      </c>
      <c r="F2464" t="s">
        <v>3271</v>
      </c>
      <c r="G2464" t="s">
        <v>53</v>
      </c>
      <c r="H2464" t="s">
        <v>9124</v>
      </c>
      <c r="I2464" t="s">
        <v>5157</v>
      </c>
      <c r="J2464" t="s">
        <v>48</v>
      </c>
      <c r="K2464" t="s">
        <v>5157</v>
      </c>
      <c r="L2464" t="s">
        <v>48</v>
      </c>
      <c r="M2464" t="s">
        <v>5157</v>
      </c>
      <c r="N2464" t="s">
        <v>3237</v>
      </c>
      <c r="O2464" t="s">
        <v>48</v>
      </c>
      <c r="P2464" t="s">
        <v>48</v>
      </c>
      <c r="Q2464" t="s">
        <v>48</v>
      </c>
      <c r="R2464">
        <v>-1.539E-3</v>
      </c>
      <c r="S2464" t="s">
        <v>3194</v>
      </c>
      <c r="T2464" t="s">
        <v>3194</v>
      </c>
      <c r="U2464" t="s">
        <v>3194</v>
      </c>
      <c r="W2464" t="s">
        <v>55</v>
      </c>
      <c r="Y2464">
        <v>0.94936999999999994</v>
      </c>
      <c r="Z2464">
        <v>2</v>
      </c>
      <c r="AA2464" t="b">
        <v>0</v>
      </c>
      <c r="AB2464" t="s">
        <v>48</v>
      </c>
      <c r="AC2464" t="s">
        <v>3237</v>
      </c>
      <c r="AD2464" t="b">
        <v>0</v>
      </c>
      <c r="AE2464" t="b">
        <v>0</v>
      </c>
      <c r="AF2464" t="s">
        <v>48</v>
      </c>
      <c r="AG2464">
        <v>194845507.53200001</v>
      </c>
      <c r="AH2464">
        <v>1.2602407123595697E-3</v>
      </c>
      <c r="AI2464">
        <v>61780282.875999995</v>
      </c>
      <c r="AJ2464">
        <v>1.1496654919281942E-3</v>
      </c>
    </row>
    <row r="2465" spans="1:82" x14ac:dyDescent="0.3">
      <c r="A2465" t="s">
        <v>9125</v>
      </c>
      <c r="B2465" t="s">
        <v>49</v>
      </c>
      <c r="D2465" t="s">
        <v>476</v>
      </c>
      <c r="E2465" t="s">
        <v>477</v>
      </c>
      <c r="F2465" t="s">
        <v>3819</v>
      </c>
      <c r="H2465" t="s">
        <v>3751</v>
      </c>
      <c r="R2465">
        <v>0</v>
      </c>
      <c r="S2465" t="s">
        <v>3194</v>
      </c>
      <c r="T2465" t="s">
        <v>3208</v>
      </c>
      <c r="U2465" t="s">
        <v>3194</v>
      </c>
      <c r="V2465" t="s">
        <v>55</v>
      </c>
      <c r="W2465" t="s">
        <v>55</v>
      </c>
      <c r="Y2465">
        <v>1.5858936000000001E-3</v>
      </c>
      <c r="Z2465">
        <v>4</v>
      </c>
      <c r="AA2465" t="b">
        <v>0</v>
      </c>
      <c r="AD2465" t="b">
        <v>0</v>
      </c>
      <c r="AE2465" t="b">
        <v>0</v>
      </c>
      <c r="AG2465">
        <v>396473.4</v>
      </c>
      <c r="AH2465">
        <v>2.5643491932476883E-6</v>
      </c>
    </row>
    <row r="2466" spans="1:82" x14ac:dyDescent="0.3">
      <c r="A2466" t="s">
        <v>9126</v>
      </c>
      <c r="B2466" t="s">
        <v>49</v>
      </c>
      <c r="C2466" t="s">
        <v>754</v>
      </c>
      <c r="D2466" t="s">
        <v>755</v>
      </c>
      <c r="E2466" t="s">
        <v>756</v>
      </c>
      <c r="F2466" t="s">
        <v>3346</v>
      </c>
      <c r="G2466" t="s">
        <v>53</v>
      </c>
      <c r="H2466" t="s">
        <v>7611</v>
      </c>
      <c r="I2466" t="s">
        <v>3932</v>
      </c>
      <c r="J2466" t="s">
        <v>54</v>
      </c>
      <c r="K2466" t="s">
        <v>3256</v>
      </c>
      <c r="L2466" t="s">
        <v>55</v>
      </c>
      <c r="M2466" t="s">
        <v>4125</v>
      </c>
      <c r="N2466" t="s">
        <v>3193</v>
      </c>
      <c r="O2466" t="s">
        <v>54</v>
      </c>
      <c r="P2466" t="s">
        <v>54</v>
      </c>
      <c r="Q2466" t="s">
        <v>54</v>
      </c>
      <c r="R2466">
        <v>1.1900000000000001E-3</v>
      </c>
      <c r="S2466" t="s">
        <v>3194</v>
      </c>
      <c r="U2466" t="s">
        <v>3194</v>
      </c>
      <c r="Y2466">
        <v>1.00162</v>
      </c>
      <c r="Z2466">
        <v>5</v>
      </c>
      <c r="AA2466" t="b">
        <v>0</v>
      </c>
      <c r="AB2466" t="s">
        <v>54</v>
      </c>
      <c r="AC2466" t="s">
        <v>3193</v>
      </c>
      <c r="AD2466" t="b">
        <v>0</v>
      </c>
      <c r="AE2466" t="b">
        <v>0</v>
      </c>
      <c r="BA2466">
        <v>1405585.8081999999</v>
      </c>
      <c r="BB2466">
        <v>2.0232833464397825E-3</v>
      </c>
      <c r="BC2466">
        <v>3011969.5889999997</v>
      </c>
      <c r="BD2466">
        <v>2.7568916339237213E-3</v>
      </c>
      <c r="BS2466">
        <v>16063837.807999998</v>
      </c>
      <c r="BT2466">
        <v>3.3151440241689228E-3</v>
      </c>
    </row>
    <row r="2467" spans="1:82" x14ac:dyDescent="0.3">
      <c r="A2467" t="s">
        <v>9127</v>
      </c>
      <c r="B2467" t="s">
        <v>49</v>
      </c>
      <c r="D2467" t="s">
        <v>353</v>
      </c>
      <c r="E2467" t="s">
        <v>354</v>
      </c>
      <c r="F2467" t="s">
        <v>3864</v>
      </c>
      <c r="H2467" t="s">
        <v>9128</v>
      </c>
      <c r="R2467">
        <v>0</v>
      </c>
      <c r="S2467" t="s">
        <v>3194</v>
      </c>
      <c r="T2467" t="s">
        <v>3194</v>
      </c>
      <c r="U2467" t="s">
        <v>3194</v>
      </c>
      <c r="V2467" t="s">
        <v>55</v>
      </c>
      <c r="W2467" t="s">
        <v>55</v>
      </c>
      <c r="X2467" t="s">
        <v>55</v>
      </c>
      <c r="Y2467">
        <v>0.23705329900000005</v>
      </c>
      <c r="Z2467">
        <v>4</v>
      </c>
      <c r="AA2467" t="b">
        <v>0</v>
      </c>
      <c r="AD2467" t="b">
        <v>0</v>
      </c>
      <c r="AE2467" t="b">
        <v>0</v>
      </c>
      <c r="AG2467">
        <v>7111598.9700000016</v>
      </c>
      <c r="AH2467">
        <v>4.5997091056854243E-5</v>
      </c>
    </row>
    <row r="2468" spans="1:82" x14ac:dyDescent="0.3">
      <c r="A2468" t="s">
        <v>9129</v>
      </c>
      <c r="B2468" t="s">
        <v>49</v>
      </c>
      <c r="C2468" t="s">
        <v>1522</v>
      </c>
      <c r="D2468" t="s">
        <v>353</v>
      </c>
      <c r="E2468" t="s">
        <v>354</v>
      </c>
      <c r="F2468" t="s">
        <v>3250</v>
      </c>
      <c r="G2468" t="s">
        <v>53</v>
      </c>
      <c r="H2468" t="s">
        <v>9130</v>
      </c>
      <c r="I2468" t="s">
        <v>4074</v>
      </c>
      <c r="J2468" t="s">
        <v>62</v>
      </c>
      <c r="K2468" t="s">
        <v>4075</v>
      </c>
      <c r="L2468" t="s">
        <v>107</v>
      </c>
      <c r="M2468" t="s">
        <v>4076</v>
      </c>
      <c r="N2468" t="s">
        <v>3498</v>
      </c>
      <c r="O2468" t="s">
        <v>107</v>
      </c>
      <c r="P2468" t="s">
        <v>62</v>
      </c>
      <c r="Q2468" t="s">
        <v>107</v>
      </c>
      <c r="R2468">
        <v>2.5739999999999999E-3</v>
      </c>
      <c r="S2468" t="s">
        <v>3194</v>
      </c>
      <c r="T2468" t="s">
        <v>3194</v>
      </c>
      <c r="U2468" t="s">
        <v>3194</v>
      </c>
      <c r="V2468" t="s">
        <v>55</v>
      </c>
      <c r="W2468" t="s">
        <v>55</v>
      </c>
      <c r="X2468" t="s">
        <v>55</v>
      </c>
      <c r="Y2468">
        <v>1.0081800000000001</v>
      </c>
      <c r="Z2468">
        <v>4</v>
      </c>
      <c r="AA2468" t="b">
        <v>0</v>
      </c>
      <c r="AB2468" t="s">
        <v>62</v>
      </c>
      <c r="AC2468" t="s">
        <v>3498</v>
      </c>
      <c r="AD2468" t="b">
        <v>0</v>
      </c>
      <c r="AE2468" t="b">
        <v>0</v>
      </c>
      <c r="AF2468" t="s">
        <v>107</v>
      </c>
      <c r="AG2468">
        <v>88327016.453325003</v>
      </c>
      <c r="AH2468">
        <v>5.712900622943664E-4</v>
      </c>
      <c r="AI2468">
        <v>26283289.588400003</v>
      </c>
      <c r="AJ2468">
        <v>4.891041226662556E-4</v>
      </c>
      <c r="AK2468">
        <v>3664497.106075</v>
      </c>
      <c r="AL2468">
        <v>4.4000572048384607E-4</v>
      </c>
      <c r="BE2468">
        <v>1718522.7807800001</v>
      </c>
      <c r="BF2468">
        <v>4.3054639673728145E-3</v>
      </c>
      <c r="BK2468">
        <v>11423122.013420001</v>
      </c>
      <c r="BL2468">
        <v>4.3956327434690363E-3</v>
      </c>
    </row>
    <row r="2469" spans="1:82" x14ac:dyDescent="0.3">
      <c r="A2469" t="s">
        <v>9131</v>
      </c>
      <c r="B2469" t="s">
        <v>3210</v>
      </c>
      <c r="D2469" t="s">
        <v>346</v>
      </c>
      <c r="E2469" t="s">
        <v>3818</v>
      </c>
      <c r="F2469" t="s">
        <v>3864</v>
      </c>
      <c r="H2469" t="s">
        <v>4813</v>
      </c>
      <c r="R2469">
        <v>0</v>
      </c>
      <c r="S2469" t="s">
        <v>3194</v>
      </c>
      <c r="T2469" t="s">
        <v>3194</v>
      </c>
      <c r="U2469" t="s">
        <v>3194</v>
      </c>
      <c r="V2469" t="s">
        <v>55</v>
      </c>
      <c r="W2469" t="s">
        <v>55</v>
      </c>
      <c r="X2469" t="s">
        <v>55</v>
      </c>
      <c r="Y2469">
        <v>-0.16445870600000001</v>
      </c>
      <c r="Z2469">
        <v>2</v>
      </c>
      <c r="AA2469" t="b">
        <v>0</v>
      </c>
      <c r="AD2469" t="b">
        <v>0</v>
      </c>
      <c r="AE2469" t="b">
        <v>0</v>
      </c>
      <c r="AG2469">
        <v>-7567930.8821499255</v>
      </c>
      <c r="AH2469">
        <v>-4.8948598953159096E-5</v>
      </c>
    </row>
    <row r="2470" spans="1:82" x14ac:dyDescent="0.3">
      <c r="A2470" t="s">
        <v>9132</v>
      </c>
      <c r="B2470" t="s">
        <v>49</v>
      </c>
      <c r="C2470" t="s">
        <v>2193</v>
      </c>
      <c r="D2470" t="s">
        <v>1288</v>
      </c>
      <c r="E2470" t="s">
        <v>1289</v>
      </c>
      <c r="F2470" t="s">
        <v>3571</v>
      </c>
      <c r="G2470" t="s">
        <v>271</v>
      </c>
      <c r="H2470" t="s">
        <v>9133</v>
      </c>
      <c r="I2470" t="s">
        <v>3507</v>
      </c>
      <c r="J2470" t="s">
        <v>68</v>
      </c>
      <c r="K2470" t="s">
        <v>3507</v>
      </c>
      <c r="L2470" t="s">
        <v>68</v>
      </c>
      <c r="M2470" t="s">
        <v>4027</v>
      </c>
      <c r="N2470" t="s">
        <v>3221</v>
      </c>
      <c r="O2470" t="s">
        <v>68</v>
      </c>
      <c r="P2470" t="s">
        <v>56</v>
      </c>
      <c r="Q2470" t="s">
        <v>68</v>
      </c>
      <c r="R2470">
        <v>5.8200000000000005E-3</v>
      </c>
      <c r="S2470" t="s">
        <v>3194</v>
      </c>
      <c r="T2470" t="s">
        <v>3194</v>
      </c>
      <c r="U2470" t="s">
        <v>3194</v>
      </c>
      <c r="V2470" t="s">
        <v>55</v>
      </c>
      <c r="X2470" t="s">
        <v>55</v>
      </c>
      <c r="Y2470">
        <v>0.98813999999999991</v>
      </c>
      <c r="Z2470">
        <v>5</v>
      </c>
      <c r="AA2470" t="b">
        <v>0</v>
      </c>
      <c r="AB2470" t="s">
        <v>68</v>
      </c>
      <c r="AC2470" t="s">
        <v>3221</v>
      </c>
      <c r="AD2470" t="b">
        <v>0</v>
      </c>
      <c r="AE2470" t="b">
        <v>0</v>
      </c>
      <c r="AF2470" t="s">
        <v>68</v>
      </c>
      <c r="AG2470">
        <v>53682555.505959995</v>
      </c>
      <c r="AH2470">
        <v>3.4721325037993155E-4</v>
      </c>
      <c r="AI2470">
        <v>17563423.89012</v>
      </c>
      <c r="AJ2470">
        <v>3.2683667711761626E-4</v>
      </c>
      <c r="AK2470">
        <v>2579937.9725599997</v>
      </c>
      <c r="AL2470">
        <v>3.0977987799143925E-4</v>
      </c>
      <c r="AS2470">
        <v>3572221.8081599995</v>
      </c>
      <c r="AT2470">
        <v>2.0329170813871309E-3</v>
      </c>
      <c r="BY2470">
        <v>3472993.4245999996</v>
      </c>
      <c r="BZ2470">
        <v>7.8700541958049274E-3</v>
      </c>
    </row>
    <row r="2471" spans="1:82" x14ac:dyDescent="0.3">
      <c r="A2471" t="s">
        <v>9134</v>
      </c>
      <c r="B2471" t="s">
        <v>49</v>
      </c>
      <c r="C2471" t="s">
        <v>3106</v>
      </c>
      <c r="D2471" t="s">
        <v>2591</v>
      </c>
      <c r="E2471" t="s">
        <v>2592</v>
      </c>
      <c r="F2471" t="s">
        <v>3223</v>
      </c>
      <c r="G2471" t="s">
        <v>53</v>
      </c>
      <c r="H2471" t="s">
        <v>9135</v>
      </c>
      <c r="I2471" t="s">
        <v>6472</v>
      </c>
      <c r="J2471" t="s">
        <v>62</v>
      </c>
      <c r="K2471" t="s">
        <v>3256</v>
      </c>
      <c r="L2471" t="s">
        <v>55</v>
      </c>
      <c r="M2471" t="s">
        <v>6473</v>
      </c>
      <c r="N2471" t="s">
        <v>3215</v>
      </c>
      <c r="O2471" t="s">
        <v>62</v>
      </c>
      <c r="P2471" t="s">
        <v>62</v>
      </c>
      <c r="Q2471" t="s">
        <v>62</v>
      </c>
      <c r="R2471">
        <v>2.2190000000000001E-3</v>
      </c>
      <c r="S2471" t="s">
        <v>3194</v>
      </c>
      <c r="U2471" t="s">
        <v>3208</v>
      </c>
      <c r="W2471" t="s">
        <v>55</v>
      </c>
      <c r="Y2471">
        <v>1.00464</v>
      </c>
      <c r="Z2471">
        <v>3</v>
      </c>
      <c r="AA2471" t="b">
        <v>0</v>
      </c>
      <c r="AB2471" t="s">
        <v>62</v>
      </c>
      <c r="AC2471" t="s">
        <v>3215</v>
      </c>
      <c r="AD2471" t="b">
        <v>0</v>
      </c>
      <c r="AE2471" t="b">
        <v>0</v>
      </c>
      <c r="AG2471">
        <v>30635432.877</v>
      </c>
      <c r="AH2471">
        <v>1.9814683048832192E-4</v>
      </c>
      <c r="AI2471">
        <v>10211810.959000001</v>
      </c>
      <c r="AJ2471">
        <v>1.9003096332887145E-4</v>
      </c>
    </row>
    <row r="2472" spans="1:82" x14ac:dyDescent="0.3">
      <c r="A2472" t="s">
        <v>9136</v>
      </c>
      <c r="B2472" t="s">
        <v>49</v>
      </c>
      <c r="C2472" t="s">
        <v>3105</v>
      </c>
      <c r="D2472" t="s">
        <v>2024</v>
      </c>
      <c r="E2472" t="s">
        <v>2025</v>
      </c>
      <c r="F2472" t="s">
        <v>3571</v>
      </c>
      <c r="G2472" t="s">
        <v>271</v>
      </c>
      <c r="H2472" t="s">
        <v>6706</v>
      </c>
      <c r="I2472" t="s">
        <v>3455</v>
      </c>
      <c r="J2472" t="s">
        <v>63</v>
      </c>
      <c r="K2472" t="s">
        <v>8693</v>
      </c>
      <c r="L2472" t="s">
        <v>55</v>
      </c>
      <c r="M2472" t="s">
        <v>3455</v>
      </c>
      <c r="N2472" t="s">
        <v>3215</v>
      </c>
      <c r="O2472" t="s">
        <v>63</v>
      </c>
      <c r="P2472" t="s">
        <v>63</v>
      </c>
      <c r="Q2472" t="s">
        <v>62</v>
      </c>
      <c r="R2472">
        <v>7.3860000000000002E-3</v>
      </c>
      <c r="S2472" t="s">
        <v>3194</v>
      </c>
      <c r="T2472" t="s">
        <v>3194</v>
      </c>
      <c r="U2472" t="s">
        <v>3194</v>
      </c>
      <c r="V2472" t="s">
        <v>55</v>
      </c>
      <c r="Y2472">
        <v>0.98227999999999993</v>
      </c>
      <c r="Z2472">
        <v>2</v>
      </c>
      <c r="AA2472" t="b">
        <v>0</v>
      </c>
      <c r="AB2472" t="s">
        <v>63</v>
      </c>
      <c r="AC2472" t="s">
        <v>3215</v>
      </c>
      <c r="AD2472" t="b">
        <v>0</v>
      </c>
      <c r="AE2472" t="b">
        <v>0</v>
      </c>
      <c r="AG2472">
        <v>69314835.124349996</v>
      </c>
      <c r="AH2472">
        <v>4.4832122793413994E-4</v>
      </c>
      <c r="AI2472">
        <v>37754463.386879995</v>
      </c>
      <c r="AJ2472">
        <v>7.0257049177455415E-4</v>
      </c>
      <c r="BC2472">
        <v>5997453.8192699999</v>
      </c>
      <c r="BD2472">
        <v>5.4895409035915516E-3</v>
      </c>
    </row>
    <row r="2473" spans="1:82" x14ac:dyDescent="0.3">
      <c r="A2473" t="s">
        <v>9137</v>
      </c>
      <c r="B2473" t="s">
        <v>49</v>
      </c>
      <c r="C2473" t="s">
        <v>763</v>
      </c>
      <c r="D2473" t="s">
        <v>764</v>
      </c>
      <c r="E2473" t="s">
        <v>765</v>
      </c>
      <c r="F2473" t="s">
        <v>3254</v>
      </c>
      <c r="G2473" t="s">
        <v>53</v>
      </c>
      <c r="H2473" t="s">
        <v>9138</v>
      </c>
      <c r="I2473" t="s">
        <v>3371</v>
      </c>
      <c r="J2473" t="s">
        <v>55</v>
      </c>
      <c r="K2473" t="s">
        <v>4467</v>
      </c>
      <c r="L2473" t="s">
        <v>55</v>
      </c>
      <c r="M2473" t="s">
        <v>4467</v>
      </c>
      <c r="N2473" t="s">
        <v>55</v>
      </c>
      <c r="O2473" t="s">
        <v>54</v>
      </c>
      <c r="P2473" t="s">
        <v>54</v>
      </c>
      <c r="Q2473" t="s">
        <v>54</v>
      </c>
      <c r="R2473">
        <v>1.6329999999999999E-3</v>
      </c>
      <c r="S2473" t="s">
        <v>3194</v>
      </c>
      <c r="T2473" t="s">
        <v>3194</v>
      </c>
      <c r="U2473" t="s">
        <v>3194</v>
      </c>
      <c r="V2473" t="s">
        <v>55</v>
      </c>
      <c r="W2473" t="s">
        <v>55</v>
      </c>
      <c r="X2473" t="s">
        <v>55</v>
      </c>
      <c r="Y2473">
        <v>0.87691000000000008</v>
      </c>
      <c r="Z2473">
        <v>6</v>
      </c>
      <c r="AA2473" t="b">
        <v>0</v>
      </c>
      <c r="AD2473" t="b">
        <v>0</v>
      </c>
      <c r="AE2473" t="b">
        <v>0</v>
      </c>
      <c r="BG2473">
        <v>237187.34382600003</v>
      </c>
      <c r="BH2473">
        <v>1.9992405707166053E-3</v>
      </c>
    </row>
    <row r="2474" spans="1:82" x14ac:dyDescent="0.3">
      <c r="A2474" t="s">
        <v>9139</v>
      </c>
      <c r="B2474" t="s">
        <v>49</v>
      </c>
      <c r="C2474" t="s">
        <v>2196</v>
      </c>
      <c r="D2474" t="s">
        <v>2003</v>
      </c>
      <c r="E2474" t="s">
        <v>2004</v>
      </c>
      <c r="F2474" t="s">
        <v>3294</v>
      </c>
      <c r="G2474" t="s">
        <v>53</v>
      </c>
      <c r="H2474" t="s">
        <v>6409</v>
      </c>
      <c r="I2474" t="s">
        <v>3811</v>
      </c>
      <c r="J2474" t="s">
        <v>68</v>
      </c>
      <c r="K2474" t="s">
        <v>4857</v>
      </c>
      <c r="L2474" t="s">
        <v>68</v>
      </c>
      <c r="M2474" t="s">
        <v>3812</v>
      </c>
      <c r="N2474" t="s">
        <v>3221</v>
      </c>
      <c r="O2474" t="s">
        <v>68</v>
      </c>
      <c r="P2474" t="s">
        <v>56</v>
      </c>
      <c r="Q2474" t="s">
        <v>68</v>
      </c>
      <c r="R2474">
        <v>8.4869999999999998E-3</v>
      </c>
      <c r="S2474" t="s">
        <v>3194</v>
      </c>
      <c r="T2474" t="s">
        <v>3194</v>
      </c>
      <c r="U2474" t="s">
        <v>3194</v>
      </c>
      <c r="Y2474">
        <v>0.97841999999999996</v>
      </c>
      <c r="AA2474" t="b">
        <v>0</v>
      </c>
      <c r="AB2474" t="s">
        <v>68</v>
      </c>
      <c r="AC2474" t="s">
        <v>3221</v>
      </c>
      <c r="AD2474" t="b">
        <v>0</v>
      </c>
      <c r="AE2474" t="b">
        <v>0</v>
      </c>
      <c r="AF2474" t="s">
        <v>68</v>
      </c>
      <c r="AG2474">
        <v>48427692.957279995</v>
      </c>
      <c r="AH2474">
        <v>3.1322533962139127E-4</v>
      </c>
      <c r="AI2474">
        <v>69293754.588771999</v>
      </c>
      <c r="AJ2474">
        <v>1.2894832258497108E-3</v>
      </c>
      <c r="AK2474">
        <v>38992135.371979997</v>
      </c>
      <c r="AL2474">
        <v>4.6818873424976249E-3</v>
      </c>
      <c r="AQ2474">
        <v>1176381.2054399999</v>
      </c>
      <c r="AR2474">
        <v>2.9008455423568352E-3</v>
      </c>
      <c r="AS2474">
        <v>3921270.6847999995</v>
      </c>
      <c r="AT2474">
        <v>2.2315574407118345E-3</v>
      </c>
      <c r="AU2474">
        <v>196063.53423999998</v>
      </c>
      <c r="AV2474">
        <v>4.2984250613615207E-3</v>
      </c>
      <c r="AY2474">
        <v>196063.53423999998</v>
      </c>
      <c r="AZ2474">
        <v>1.0896422816188262E-2</v>
      </c>
      <c r="BE2474">
        <v>3529143.6163199996</v>
      </c>
      <c r="BF2474">
        <v>8.841663808991259E-3</v>
      </c>
      <c r="BK2474">
        <v>6666160.1641599992</v>
      </c>
      <c r="BL2474">
        <v>2.5651474138476626E-3</v>
      </c>
      <c r="BY2474">
        <v>1676343.2177519999</v>
      </c>
      <c r="BZ2474">
        <v>3.7987149301895802E-3</v>
      </c>
      <c r="CA2474">
        <v>980317.67119999987</v>
      </c>
      <c r="CB2474">
        <v>1.0773327380285474E-3</v>
      </c>
    </row>
    <row r="2475" spans="1:82" x14ac:dyDescent="0.3">
      <c r="A2475" t="s">
        <v>9140</v>
      </c>
      <c r="B2475" t="s">
        <v>49</v>
      </c>
      <c r="C2475" t="s">
        <v>1523</v>
      </c>
      <c r="D2475" t="s">
        <v>1337</v>
      </c>
      <c r="E2475" t="s">
        <v>1338</v>
      </c>
      <c r="F2475" t="s">
        <v>3346</v>
      </c>
      <c r="G2475" t="s">
        <v>53</v>
      </c>
      <c r="H2475" t="s">
        <v>9018</v>
      </c>
      <c r="I2475" t="s">
        <v>4074</v>
      </c>
      <c r="J2475" t="s">
        <v>56</v>
      </c>
      <c r="K2475" t="s">
        <v>3396</v>
      </c>
      <c r="L2475" t="s">
        <v>68</v>
      </c>
      <c r="M2475" t="s">
        <v>3396</v>
      </c>
      <c r="N2475" t="s">
        <v>3221</v>
      </c>
      <c r="O2475" t="s">
        <v>56</v>
      </c>
      <c r="P2475" t="s">
        <v>56</v>
      </c>
      <c r="Q2475" t="s">
        <v>68</v>
      </c>
      <c r="R2475">
        <v>4.3119999999999999E-3</v>
      </c>
      <c r="S2475" t="s">
        <v>3194</v>
      </c>
      <c r="T2475" t="s">
        <v>3194</v>
      </c>
      <c r="U2475" t="s">
        <v>3194</v>
      </c>
      <c r="Y2475">
        <v>0.96373999999999993</v>
      </c>
      <c r="Z2475">
        <v>4</v>
      </c>
      <c r="AA2475" t="b">
        <v>0</v>
      </c>
      <c r="AB2475" t="s">
        <v>56</v>
      </c>
      <c r="AC2475" t="s">
        <v>3221</v>
      </c>
      <c r="AD2475" t="b">
        <v>0</v>
      </c>
      <c r="AE2475" t="b">
        <v>0</v>
      </c>
      <c r="AF2475" t="s">
        <v>68</v>
      </c>
      <c r="BS2475">
        <v>5784885.2051999997</v>
      </c>
      <c r="BT2475">
        <v>1.1938446993638866E-3</v>
      </c>
    </row>
    <row r="2476" spans="1:82" x14ac:dyDescent="0.3">
      <c r="A2476" t="s">
        <v>9141</v>
      </c>
      <c r="B2476" t="s">
        <v>49</v>
      </c>
      <c r="C2476" t="s">
        <v>9142</v>
      </c>
      <c r="E2476" t="s">
        <v>9143</v>
      </c>
      <c r="F2476" t="s">
        <v>3808</v>
      </c>
      <c r="R2476">
        <v>0</v>
      </c>
      <c r="Y2476">
        <v>1088.7660000000001</v>
      </c>
      <c r="AA2476" t="b">
        <v>0</v>
      </c>
      <c r="AD2476" t="b">
        <v>0</v>
      </c>
      <c r="AE2476" t="b">
        <v>0</v>
      </c>
      <c r="AG2476">
        <v>21775320</v>
      </c>
      <c r="AH2476">
        <v>1.4084053123036817E-4</v>
      </c>
    </row>
    <row r="2477" spans="1:82" x14ac:dyDescent="0.3">
      <c r="A2477" t="s">
        <v>9144</v>
      </c>
      <c r="B2477" t="s">
        <v>49</v>
      </c>
      <c r="C2477" t="s">
        <v>1545</v>
      </c>
      <c r="D2477" t="s">
        <v>675</v>
      </c>
      <c r="E2477" t="s">
        <v>676</v>
      </c>
      <c r="F2477" t="s">
        <v>3271</v>
      </c>
      <c r="G2477" t="s">
        <v>53</v>
      </c>
      <c r="H2477" t="s">
        <v>9145</v>
      </c>
      <c r="I2477" t="s">
        <v>3853</v>
      </c>
      <c r="J2477" t="s">
        <v>107</v>
      </c>
      <c r="K2477" t="s">
        <v>3206</v>
      </c>
      <c r="L2477" t="s">
        <v>108</v>
      </c>
      <c r="M2477" t="s">
        <v>7341</v>
      </c>
      <c r="N2477" t="s">
        <v>3581</v>
      </c>
      <c r="O2477" t="s">
        <v>108</v>
      </c>
      <c r="P2477" t="s">
        <v>107</v>
      </c>
      <c r="Q2477" t="s">
        <v>129</v>
      </c>
      <c r="R2477">
        <v>-1.2279999999999999E-3</v>
      </c>
      <c r="S2477" t="s">
        <v>3208</v>
      </c>
      <c r="W2477" t="s">
        <v>55</v>
      </c>
      <c r="Y2477">
        <v>0.99034000000000011</v>
      </c>
      <c r="Z2477">
        <v>3</v>
      </c>
      <c r="AA2477" t="b">
        <v>0</v>
      </c>
      <c r="AB2477" t="s">
        <v>107</v>
      </c>
      <c r="AC2477" t="s">
        <v>3581</v>
      </c>
      <c r="AD2477" t="b">
        <v>0</v>
      </c>
      <c r="AE2477" t="b">
        <v>0</v>
      </c>
      <c r="AF2477" t="s">
        <v>108</v>
      </c>
      <c r="BS2477">
        <v>11926490.959200002</v>
      </c>
      <c r="BT2477">
        <v>2.4613069246133775E-3</v>
      </c>
    </row>
    <row r="2478" spans="1:82" x14ac:dyDescent="0.3">
      <c r="A2478" t="s">
        <v>9146</v>
      </c>
      <c r="B2478" t="s">
        <v>49</v>
      </c>
      <c r="C2478" t="s">
        <v>793</v>
      </c>
      <c r="D2478" t="s">
        <v>794</v>
      </c>
      <c r="E2478" t="s">
        <v>795</v>
      </c>
      <c r="F2478" t="s">
        <v>3571</v>
      </c>
      <c r="G2478" t="s">
        <v>271</v>
      </c>
      <c r="H2478" t="s">
        <v>9147</v>
      </c>
      <c r="I2478" t="s">
        <v>8843</v>
      </c>
      <c r="J2478" t="s">
        <v>68</v>
      </c>
      <c r="K2478" t="s">
        <v>9148</v>
      </c>
      <c r="L2478" t="s">
        <v>107</v>
      </c>
      <c r="M2478" t="s">
        <v>7897</v>
      </c>
      <c r="N2478" t="s">
        <v>3207</v>
      </c>
      <c r="O2478" t="s">
        <v>68</v>
      </c>
      <c r="P2478" t="s">
        <v>68</v>
      </c>
      <c r="Q2478" t="s">
        <v>107</v>
      </c>
      <c r="R2478">
        <v>4.2680000000000001E-3</v>
      </c>
      <c r="S2478" t="s">
        <v>3194</v>
      </c>
      <c r="T2478" t="s">
        <v>3194</v>
      </c>
      <c r="U2478" t="s">
        <v>3194</v>
      </c>
      <c r="V2478" t="s">
        <v>55</v>
      </c>
      <c r="X2478" t="s">
        <v>55</v>
      </c>
      <c r="Y2478">
        <v>0.93977999999999995</v>
      </c>
      <c r="Z2478">
        <v>4</v>
      </c>
      <c r="AA2478" t="b">
        <v>0</v>
      </c>
      <c r="AB2478" t="s">
        <v>68</v>
      </c>
      <c r="AC2478" t="s">
        <v>3207</v>
      </c>
      <c r="AD2478" t="b">
        <v>0</v>
      </c>
      <c r="AE2478" t="b">
        <v>0</v>
      </c>
      <c r="AF2478" t="s">
        <v>107</v>
      </c>
      <c r="AG2478">
        <v>23513250</v>
      </c>
      <c r="AH2478">
        <v>1.5208128380903032E-4</v>
      </c>
      <c r="AI2478">
        <v>4702650</v>
      </c>
      <c r="AJ2478">
        <v>8.7511325198486503E-5</v>
      </c>
      <c r="BK2478">
        <v>4702650</v>
      </c>
      <c r="BL2478">
        <v>1.8095860568406797E-3</v>
      </c>
    </row>
    <row r="2479" spans="1:82" x14ac:dyDescent="0.3">
      <c r="A2479" t="s">
        <v>9149</v>
      </c>
      <c r="B2479" t="s">
        <v>3210</v>
      </c>
      <c r="C2479" t="s">
        <v>1537</v>
      </c>
      <c r="D2479" t="s">
        <v>536</v>
      </c>
      <c r="E2479" t="s">
        <v>1538</v>
      </c>
      <c r="F2479" t="s">
        <v>3188</v>
      </c>
      <c r="G2479" t="s">
        <v>53</v>
      </c>
      <c r="H2479" t="s">
        <v>9150</v>
      </c>
      <c r="I2479" t="s">
        <v>3951</v>
      </c>
      <c r="J2479" t="s">
        <v>56</v>
      </c>
      <c r="K2479" t="s">
        <v>5053</v>
      </c>
      <c r="L2479" t="s">
        <v>54</v>
      </c>
      <c r="M2479" t="s">
        <v>3600</v>
      </c>
      <c r="N2479" t="s">
        <v>3221</v>
      </c>
      <c r="O2479" t="s">
        <v>56</v>
      </c>
      <c r="P2479" t="s">
        <v>54</v>
      </c>
      <c r="Q2479" t="s">
        <v>56</v>
      </c>
      <c r="R2479">
        <v>8.1269999999999988E-3</v>
      </c>
      <c r="Y2479">
        <v>1.00512</v>
      </c>
      <c r="AA2479" t="b">
        <v>0</v>
      </c>
      <c r="AB2479" t="s">
        <v>56</v>
      </c>
      <c r="AC2479" t="s">
        <v>3221</v>
      </c>
      <c r="AD2479" t="b">
        <v>0</v>
      </c>
      <c r="AE2479" t="b">
        <v>0</v>
      </c>
      <c r="AF2479" t="s">
        <v>54</v>
      </c>
      <c r="CC2479">
        <v>202727.33334000001</v>
      </c>
      <c r="CD2479">
        <v>8.8294888724398763E-4</v>
      </c>
    </row>
    <row r="2480" spans="1:82" x14ac:dyDescent="0.3">
      <c r="A2480" t="s">
        <v>9151</v>
      </c>
      <c r="B2480" t="s">
        <v>49</v>
      </c>
      <c r="C2480" t="s">
        <v>774</v>
      </c>
      <c r="D2480" t="s">
        <v>775</v>
      </c>
      <c r="E2480" t="s">
        <v>776</v>
      </c>
      <c r="F2480" t="s">
        <v>3244</v>
      </c>
      <c r="G2480" t="s">
        <v>53</v>
      </c>
      <c r="H2480" t="s">
        <v>9152</v>
      </c>
      <c r="I2480" t="s">
        <v>5946</v>
      </c>
      <c r="J2480" t="s">
        <v>63</v>
      </c>
      <c r="K2480" t="s">
        <v>3257</v>
      </c>
      <c r="L2480" t="s">
        <v>55</v>
      </c>
      <c r="M2480" t="s">
        <v>9153</v>
      </c>
      <c r="N2480" t="s">
        <v>3470</v>
      </c>
      <c r="O2480" t="s">
        <v>63</v>
      </c>
      <c r="P2480" t="s">
        <v>63</v>
      </c>
      <c r="Q2480" t="s">
        <v>63</v>
      </c>
      <c r="R2480">
        <v>-1.0550000000000002E-3</v>
      </c>
      <c r="S2480" t="s">
        <v>3194</v>
      </c>
      <c r="U2480" t="s">
        <v>3194</v>
      </c>
      <c r="Y2480">
        <v>1.01295</v>
      </c>
      <c r="Z2480">
        <v>4</v>
      </c>
      <c r="AA2480" t="b">
        <v>0</v>
      </c>
      <c r="AB2480" t="s">
        <v>63</v>
      </c>
      <c r="AC2480" t="s">
        <v>3470</v>
      </c>
      <c r="AD2480" t="b">
        <v>0</v>
      </c>
      <c r="AE2480" t="b">
        <v>0</v>
      </c>
      <c r="AQ2480">
        <v>406126.84931999998</v>
      </c>
      <c r="AR2480">
        <v>1.0014706585189798E-3</v>
      </c>
      <c r="AU2480">
        <v>203063.42465999999</v>
      </c>
      <c r="AV2480">
        <v>4.4518880932544443E-3</v>
      </c>
      <c r="BC2480">
        <v>2030634.2466</v>
      </c>
      <c r="BD2480">
        <v>1.8586637084437507E-3</v>
      </c>
      <c r="BE2480">
        <v>812253.69863999996</v>
      </c>
      <c r="BF2480">
        <v>2.0349622774698079E-3</v>
      </c>
      <c r="BK2480">
        <v>4061268.4931999999</v>
      </c>
      <c r="BL2480">
        <v>1.5627815887597582E-3</v>
      </c>
      <c r="BU2480">
        <v>812253.69863999996</v>
      </c>
      <c r="BV2480">
        <v>3.2504034950773517E-3</v>
      </c>
      <c r="BW2480">
        <v>812253.69863999996</v>
      </c>
      <c r="BX2480">
        <v>4.0981550584671244E-3</v>
      </c>
    </row>
    <row r="2481" spans="1:82" x14ac:dyDescent="0.3">
      <c r="A2481" t="s">
        <v>9154</v>
      </c>
      <c r="B2481" t="s">
        <v>3210</v>
      </c>
      <c r="D2481" t="s">
        <v>346</v>
      </c>
      <c r="E2481" t="s">
        <v>3818</v>
      </c>
      <c r="F2481" t="s">
        <v>3864</v>
      </c>
      <c r="H2481" t="s">
        <v>4730</v>
      </c>
      <c r="R2481">
        <v>0</v>
      </c>
      <c r="S2481" t="s">
        <v>3194</v>
      </c>
      <c r="T2481" t="s">
        <v>3194</v>
      </c>
      <c r="U2481" t="s">
        <v>3194</v>
      </c>
      <c r="V2481" t="s">
        <v>55</v>
      </c>
      <c r="W2481" t="s">
        <v>55</v>
      </c>
      <c r="X2481" t="s">
        <v>55</v>
      </c>
      <c r="Y2481">
        <v>-0.10059400359999993</v>
      </c>
      <c r="Z2481">
        <v>2</v>
      </c>
      <c r="AA2481" t="b">
        <v>0</v>
      </c>
      <c r="AD2481" t="b">
        <v>0</v>
      </c>
      <c r="AE2481" t="b">
        <v>0</v>
      </c>
      <c r="AG2481">
        <v>-694358.3148497534</v>
      </c>
      <c r="AH2481">
        <v>-4.4910381995609027E-6</v>
      </c>
    </row>
    <row r="2482" spans="1:82" x14ac:dyDescent="0.3">
      <c r="A2482" t="s">
        <v>9155</v>
      </c>
      <c r="B2482" t="s">
        <v>3210</v>
      </c>
      <c r="C2482" t="s">
        <v>773</v>
      </c>
      <c r="D2482" t="s">
        <v>368</v>
      </c>
      <c r="E2482" t="s">
        <v>369</v>
      </c>
      <c r="F2482" t="s">
        <v>3527</v>
      </c>
      <c r="G2482" t="s">
        <v>53</v>
      </c>
      <c r="H2482" t="s">
        <v>9156</v>
      </c>
      <c r="I2482" t="s">
        <v>4228</v>
      </c>
      <c r="J2482" t="s">
        <v>48</v>
      </c>
      <c r="K2482" t="s">
        <v>4228</v>
      </c>
      <c r="L2482" t="s">
        <v>48</v>
      </c>
      <c r="M2482" t="s">
        <v>4331</v>
      </c>
      <c r="N2482" t="s">
        <v>3237</v>
      </c>
      <c r="O2482" t="s">
        <v>48</v>
      </c>
      <c r="P2482" t="s">
        <v>48</v>
      </c>
      <c r="Q2482" t="s">
        <v>48</v>
      </c>
      <c r="R2482">
        <v>3.2320000000000001E-3</v>
      </c>
      <c r="S2482" t="s">
        <v>3194</v>
      </c>
      <c r="T2482" t="s">
        <v>3194</v>
      </c>
      <c r="U2482" t="s">
        <v>3194</v>
      </c>
      <c r="W2482" t="s">
        <v>55</v>
      </c>
      <c r="X2482" t="s">
        <v>55</v>
      </c>
      <c r="Y2482">
        <v>0.86858999999999997</v>
      </c>
      <c r="Z2482">
        <v>1</v>
      </c>
      <c r="AA2482" t="b">
        <v>0</v>
      </c>
      <c r="AB2482" t="s">
        <v>48</v>
      </c>
      <c r="AC2482" t="s">
        <v>3237</v>
      </c>
      <c r="AD2482" t="b">
        <v>0</v>
      </c>
      <c r="AE2482" t="b">
        <v>0</v>
      </c>
      <c r="AF2482" t="s">
        <v>48</v>
      </c>
      <c r="CC2482">
        <v>2090532.6667200001</v>
      </c>
      <c r="CD2482">
        <v>9.1050055333778204E-3</v>
      </c>
    </row>
    <row r="2483" spans="1:82" x14ac:dyDescent="0.3">
      <c r="A2483" t="s">
        <v>9157</v>
      </c>
      <c r="B2483" t="s">
        <v>49</v>
      </c>
      <c r="D2483" t="s">
        <v>476</v>
      </c>
      <c r="E2483" t="s">
        <v>477</v>
      </c>
      <c r="F2483" t="s">
        <v>3819</v>
      </c>
      <c r="H2483" t="s">
        <v>9158</v>
      </c>
      <c r="R2483">
        <v>0</v>
      </c>
      <c r="S2483" t="s">
        <v>3194</v>
      </c>
      <c r="T2483" t="s">
        <v>3208</v>
      </c>
      <c r="U2483" t="s">
        <v>3194</v>
      </c>
      <c r="V2483" t="s">
        <v>55</v>
      </c>
      <c r="W2483" t="s">
        <v>55</v>
      </c>
      <c r="Y2483">
        <v>1.7325356000000001E-3</v>
      </c>
      <c r="Z2483">
        <v>4</v>
      </c>
      <c r="AA2483" t="b">
        <v>0</v>
      </c>
      <c r="AD2483" t="b">
        <v>0</v>
      </c>
      <c r="AE2483" t="b">
        <v>0</v>
      </c>
      <c r="AI2483">
        <v>433133.9</v>
      </c>
      <c r="AJ2483">
        <v>8.0601621590781227E-6</v>
      </c>
    </row>
    <row r="2484" spans="1:82" x14ac:dyDescent="0.3">
      <c r="A2484" t="s">
        <v>9159</v>
      </c>
      <c r="B2484" t="s">
        <v>49</v>
      </c>
      <c r="C2484" t="s">
        <v>1533</v>
      </c>
      <c r="D2484" t="s">
        <v>1534</v>
      </c>
      <c r="E2484" t="s">
        <v>1535</v>
      </c>
      <c r="F2484" t="s">
        <v>3500</v>
      </c>
      <c r="G2484" t="s">
        <v>72</v>
      </c>
      <c r="H2484" t="s">
        <v>3749</v>
      </c>
      <c r="I2484" t="s">
        <v>3256</v>
      </c>
      <c r="J2484" t="s">
        <v>55</v>
      </c>
      <c r="K2484" t="s">
        <v>4690</v>
      </c>
      <c r="L2484" t="s">
        <v>68</v>
      </c>
      <c r="M2484" t="s">
        <v>9160</v>
      </c>
      <c r="N2484" t="s">
        <v>3221</v>
      </c>
      <c r="O2484" t="s">
        <v>56</v>
      </c>
      <c r="P2484" t="s">
        <v>56</v>
      </c>
      <c r="Q2484" t="s">
        <v>68</v>
      </c>
      <c r="R2484">
        <v>1.2314E-2</v>
      </c>
      <c r="S2484" t="s">
        <v>3194</v>
      </c>
      <c r="T2484" t="s">
        <v>3194</v>
      </c>
      <c r="Y2484">
        <v>1.0420399999999999</v>
      </c>
      <c r="Z2484">
        <v>5</v>
      </c>
      <c r="AA2484" t="b">
        <v>0</v>
      </c>
      <c r="AC2484" t="s">
        <v>3221</v>
      </c>
      <c r="AD2484" t="b">
        <v>0</v>
      </c>
      <c r="AE2484" t="b">
        <v>0</v>
      </c>
      <c r="AF2484" t="s">
        <v>68</v>
      </c>
      <c r="AG2484">
        <v>16829610.096529998</v>
      </c>
      <c r="AH2484">
        <v>1.0885218799977464E-4</v>
      </c>
      <c r="AI2484">
        <v>8048943.9592099991</v>
      </c>
      <c r="AJ2484">
        <v>1.4978230408786955E-4</v>
      </c>
      <c r="AK2484">
        <v>3867674.3700099993</v>
      </c>
      <c r="AL2484">
        <v>4.6440174422621719E-4</v>
      </c>
      <c r="BG2484">
        <v>522658.69864999992</v>
      </c>
      <c r="BH2484">
        <v>4.4054647188324471E-3</v>
      </c>
    </row>
    <row r="2485" spans="1:82" x14ac:dyDescent="0.3">
      <c r="A2485" t="s">
        <v>9161</v>
      </c>
      <c r="B2485" t="s">
        <v>49</v>
      </c>
      <c r="C2485" t="s">
        <v>1536</v>
      </c>
      <c r="D2485" t="s">
        <v>368</v>
      </c>
      <c r="E2485" t="s">
        <v>369</v>
      </c>
      <c r="F2485" t="s">
        <v>3527</v>
      </c>
      <c r="G2485" t="s">
        <v>53</v>
      </c>
      <c r="H2485" t="s">
        <v>8320</v>
      </c>
      <c r="I2485" t="s">
        <v>4632</v>
      </c>
      <c r="J2485" t="s">
        <v>55</v>
      </c>
      <c r="K2485" t="s">
        <v>6887</v>
      </c>
      <c r="L2485" t="s">
        <v>48</v>
      </c>
      <c r="M2485" t="s">
        <v>9162</v>
      </c>
      <c r="N2485" t="s">
        <v>3237</v>
      </c>
      <c r="O2485" t="s">
        <v>48</v>
      </c>
      <c r="P2485" t="s">
        <v>48</v>
      </c>
      <c r="Q2485" t="s">
        <v>48</v>
      </c>
      <c r="R2485">
        <v>-2.9120000000000001E-3</v>
      </c>
      <c r="S2485" t="s">
        <v>3194</v>
      </c>
      <c r="T2485" t="s">
        <v>3194</v>
      </c>
      <c r="U2485" t="s">
        <v>3194</v>
      </c>
      <c r="W2485" t="s">
        <v>55</v>
      </c>
      <c r="X2485" t="s">
        <v>55</v>
      </c>
      <c r="Y2485">
        <v>0.99077999999999999</v>
      </c>
      <c r="Z2485">
        <v>1</v>
      </c>
      <c r="AA2485" t="b">
        <v>0</v>
      </c>
      <c r="AC2485" t="s">
        <v>3237</v>
      </c>
      <c r="AD2485" t="b">
        <v>0</v>
      </c>
      <c r="AE2485" t="b">
        <v>0</v>
      </c>
      <c r="AF2485" t="s">
        <v>48</v>
      </c>
      <c r="BS2485">
        <v>19864024.658</v>
      </c>
      <c r="BT2485">
        <v>4.0994003692017876E-3</v>
      </c>
    </row>
    <row r="2486" spans="1:82" x14ac:dyDescent="0.3">
      <c r="A2486" t="s">
        <v>9163</v>
      </c>
      <c r="B2486" t="s">
        <v>49</v>
      </c>
      <c r="C2486" t="s">
        <v>782</v>
      </c>
      <c r="D2486" t="s">
        <v>783</v>
      </c>
      <c r="E2486" t="s">
        <v>784</v>
      </c>
      <c r="F2486" t="s">
        <v>3384</v>
      </c>
      <c r="G2486" t="s">
        <v>53</v>
      </c>
      <c r="H2486" t="s">
        <v>9164</v>
      </c>
      <c r="I2486" t="s">
        <v>3875</v>
      </c>
      <c r="J2486" t="s">
        <v>63</v>
      </c>
      <c r="K2486" t="s">
        <v>3497</v>
      </c>
      <c r="L2486" t="s">
        <v>55</v>
      </c>
      <c r="M2486" t="s">
        <v>8131</v>
      </c>
      <c r="N2486" t="s">
        <v>3470</v>
      </c>
      <c r="O2486" t="s">
        <v>63</v>
      </c>
      <c r="P2486" t="s">
        <v>63</v>
      </c>
      <c r="Q2486" t="s">
        <v>63</v>
      </c>
      <c r="R2486">
        <v>2.464E-3</v>
      </c>
      <c r="S2486" t="s">
        <v>3194</v>
      </c>
      <c r="U2486" t="s">
        <v>3208</v>
      </c>
      <c r="Y2486">
        <v>0.96534999999999993</v>
      </c>
      <c r="Z2486">
        <v>4</v>
      </c>
      <c r="AA2486" t="b">
        <v>0</v>
      </c>
      <c r="AB2486" t="s">
        <v>63</v>
      </c>
      <c r="AC2486" t="s">
        <v>3470</v>
      </c>
      <c r="AD2486" t="b">
        <v>0</v>
      </c>
      <c r="AE2486" t="b">
        <v>0</v>
      </c>
      <c r="BS2486">
        <v>4351718.8354500001</v>
      </c>
      <c r="BT2486">
        <v>8.980777112316704E-4</v>
      </c>
    </row>
    <row r="2487" spans="1:82" x14ac:dyDescent="0.3">
      <c r="A2487" t="s">
        <v>9165</v>
      </c>
      <c r="B2487" t="s">
        <v>49</v>
      </c>
      <c r="C2487" t="s">
        <v>1541</v>
      </c>
      <c r="D2487" t="s">
        <v>1542</v>
      </c>
      <c r="E2487" t="s">
        <v>1543</v>
      </c>
      <c r="F2487" t="s">
        <v>3244</v>
      </c>
      <c r="H2487" t="s">
        <v>9166</v>
      </c>
      <c r="I2487" t="s">
        <v>3226</v>
      </c>
      <c r="J2487" t="s">
        <v>55</v>
      </c>
      <c r="K2487" t="s">
        <v>7928</v>
      </c>
      <c r="L2487" t="s">
        <v>55</v>
      </c>
      <c r="M2487" t="s">
        <v>7928</v>
      </c>
      <c r="N2487" t="s">
        <v>55</v>
      </c>
      <c r="O2487" t="s">
        <v>55</v>
      </c>
      <c r="P2487" t="s">
        <v>55</v>
      </c>
      <c r="Q2487" t="s">
        <v>55</v>
      </c>
      <c r="R2487">
        <v>6.3899999999999998E-3</v>
      </c>
      <c r="Y2487">
        <v>0.97907</v>
      </c>
      <c r="Z2487">
        <v>4</v>
      </c>
      <c r="AA2487" t="b">
        <v>0</v>
      </c>
      <c r="AD2487" t="b">
        <v>0</v>
      </c>
      <c r="AE2487" t="b">
        <v>0</v>
      </c>
      <c r="AG2487">
        <v>66919416.779249996</v>
      </c>
      <c r="AH2487">
        <v>4.3282790832998013E-4</v>
      </c>
      <c r="AI2487">
        <v>28552284.492479999</v>
      </c>
      <c r="AJ2487">
        <v>5.3132770956399486E-4</v>
      </c>
      <c r="AK2487">
        <v>3469895.6848499998</v>
      </c>
      <c r="AL2487">
        <v>4.1663942053198191E-4</v>
      </c>
      <c r="AM2487">
        <v>991398.76709999994</v>
      </c>
      <c r="AN2487">
        <v>1.8614736009151497E-3</v>
      </c>
      <c r="AO2487">
        <v>4956993.8355</v>
      </c>
      <c r="AP2487">
        <v>1.2472537592649715E-3</v>
      </c>
      <c r="AQ2487">
        <v>1982797.5341999999</v>
      </c>
      <c r="AR2487">
        <v>4.8893924536382418E-3</v>
      </c>
      <c r="AS2487">
        <v>5948392.6025999999</v>
      </c>
      <c r="AT2487">
        <v>3.3851730318087696E-3</v>
      </c>
    </row>
    <row r="2488" spans="1:82" x14ac:dyDescent="0.3">
      <c r="A2488" t="s">
        <v>9167</v>
      </c>
      <c r="B2488" t="s">
        <v>3210</v>
      </c>
      <c r="D2488" t="s">
        <v>346</v>
      </c>
      <c r="E2488" t="s">
        <v>3818</v>
      </c>
      <c r="F2488" t="s">
        <v>3864</v>
      </c>
      <c r="H2488" t="s">
        <v>3955</v>
      </c>
      <c r="R2488">
        <v>0</v>
      </c>
      <c r="S2488" t="s">
        <v>3194</v>
      </c>
      <c r="T2488" t="s">
        <v>3194</v>
      </c>
      <c r="U2488" t="s">
        <v>3194</v>
      </c>
      <c r="V2488" t="s">
        <v>55</v>
      </c>
      <c r="W2488" t="s">
        <v>55</v>
      </c>
      <c r="X2488" t="s">
        <v>55</v>
      </c>
      <c r="Y2488">
        <v>-0.13268428009999989</v>
      </c>
      <c r="Z2488">
        <v>2</v>
      </c>
      <c r="AA2488" t="b">
        <v>0</v>
      </c>
      <c r="AD2488" t="b">
        <v>0</v>
      </c>
      <c r="AE2488" t="b">
        <v>0</v>
      </c>
      <c r="AG2488">
        <v>-1221152.0878008364</v>
      </c>
      <c r="AH2488">
        <v>-7.898286167961848E-6</v>
      </c>
    </row>
    <row r="2489" spans="1:82" x14ac:dyDescent="0.3">
      <c r="A2489" t="s">
        <v>9168</v>
      </c>
      <c r="B2489" t="s">
        <v>49</v>
      </c>
      <c r="C2489" t="s">
        <v>9169</v>
      </c>
      <c r="D2489" t="s">
        <v>2039</v>
      </c>
      <c r="E2489" t="s">
        <v>2040</v>
      </c>
      <c r="F2489" t="s">
        <v>3998</v>
      </c>
      <c r="R2489">
        <v>0</v>
      </c>
      <c r="S2489" t="s">
        <v>3194</v>
      </c>
      <c r="T2489" t="s">
        <v>3194</v>
      </c>
      <c r="U2489" t="s">
        <v>55</v>
      </c>
      <c r="Y2489">
        <v>41.945</v>
      </c>
      <c r="Z2489">
        <v>4</v>
      </c>
      <c r="AA2489" t="b">
        <v>0</v>
      </c>
      <c r="AD2489" t="b">
        <v>0</v>
      </c>
      <c r="AE2489" t="b">
        <v>0</v>
      </c>
      <c r="AG2489">
        <v>79496135.415000007</v>
      </c>
      <c r="AH2489">
        <v>5.1417283156389372E-4</v>
      </c>
      <c r="AI2489">
        <v>14395104.550000001</v>
      </c>
      <c r="AJ2489">
        <v>2.6787761699068882E-4</v>
      </c>
      <c r="AK2489">
        <v>6517623.8250000002</v>
      </c>
      <c r="AL2489">
        <v>7.8258808342557653E-4</v>
      </c>
      <c r="AO2489">
        <v>2366662.7349999999</v>
      </c>
      <c r="AP2489">
        <v>5.9548772725946404E-4</v>
      </c>
      <c r="CA2489">
        <v>552709.26500000001</v>
      </c>
      <c r="CB2489">
        <v>6.0740696948501159E-4</v>
      </c>
    </row>
    <row r="2490" spans="1:82" x14ac:dyDescent="0.3">
      <c r="A2490" t="s">
        <v>9170</v>
      </c>
      <c r="B2490" t="s">
        <v>49</v>
      </c>
      <c r="C2490" t="s">
        <v>1504</v>
      </c>
      <c r="D2490" t="s">
        <v>1505</v>
      </c>
      <c r="E2490" t="s">
        <v>1506</v>
      </c>
      <c r="F2490" t="s">
        <v>3196</v>
      </c>
      <c r="G2490" t="s">
        <v>53</v>
      </c>
      <c r="H2490" t="s">
        <v>8233</v>
      </c>
      <c r="I2490" t="s">
        <v>3256</v>
      </c>
      <c r="J2490" t="s">
        <v>55</v>
      </c>
      <c r="K2490" t="s">
        <v>3256</v>
      </c>
      <c r="L2490" t="s">
        <v>55</v>
      </c>
      <c r="M2490" t="s">
        <v>5082</v>
      </c>
      <c r="N2490" t="s">
        <v>3498</v>
      </c>
      <c r="O2490" t="s">
        <v>107</v>
      </c>
      <c r="P2490" t="s">
        <v>107</v>
      </c>
      <c r="Q2490" t="s">
        <v>107</v>
      </c>
      <c r="R2490">
        <v>-9.7799999999999992E-4</v>
      </c>
      <c r="S2490" t="s">
        <v>3194</v>
      </c>
      <c r="U2490" t="s">
        <v>3194</v>
      </c>
      <c r="Y2490">
        <v>1.03911</v>
      </c>
      <c r="Z2490">
        <v>3</v>
      </c>
      <c r="AA2490" t="b">
        <v>0</v>
      </c>
      <c r="AC2490" t="s">
        <v>3498</v>
      </c>
      <c r="AD2490" t="b">
        <v>0</v>
      </c>
      <c r="AE2490" t="b">
        <v>0</v>
      </c>
      <c r="AG2490">
        <v>75060856.16399999</v>
      </c>
      <c r="AH2490">
        <v>4.8548590132057825E-4</v>
      </c>
      <c r="AI2490">
        <v>21445958.903999999</v>
      </c>
      <c r="AJ2490">
        <v>3.9908653287855166E-4</v>
      </c>
    </row>
    <row r="2491" spans="1:82" x14ac:dyDescent="0.3">
      <c r="A2491" t="s">
        <v>9171</v>
      </c>
      <c r="B2491" t="s">
        <v>49</v>
      </c>
      <c r="C2491" t="s">
        <v>2208</v>
      </c>
      <c r="D2491" t="s">
        <v>150</v>
      </c>
      <c r="E2491" t="s">
        <v>151</v>
      </c>
      <c r="F2491" t="s">
        <v>3254</v>
      </c>
      <c r="G2491" t="s">
        <v>53</v>
      </c>
      <c r="H2491" t="s">
        <v>9172</v>
      </c>
      <c r="I2491" t="s">
        <v>3485</v>
      </c>
      <c r="J2491" t="s">
        <v>55</v>
      </c>
      <c r="K2491" t="s">
        <v>3692</v>
      </c>
      <c r="L2491" t="s">
        <v>68</v>
      </c>
      <c r="M2491" t="s">
        <v>4968</v>
      </c>
      <c r="N2491" t="s">
        <v>3221</v>
      </c>
      <c r="O2491" t="s">
        <v>68</v>
      </c>
      <c r="P2491" t="s">
        <v>56</v>
      </c>
      <c r="Q2491" t="s">
        <v>63</v>
      </c>
      <c r="R2491">
        <v>4.2400000000000001E-4</v>
      </c>
      <c r="S2491" t="s">
        <v>3194</v>
      </c>
      <c r="T2491" t="s">
        <v>3194</v>
      </c>
      <c r="U2491" t="s">
        <v>3194</v>
      </c>
      <c r="V2491" t="s">
        <v>55</v>
      </c>
      <c r="W2491" t="s">
        <v>55</v>
      </c>
      <c r="X2491" t="s">
        <v>55</v>
      </c>
      <c r="Y2491">
        <v>1.03346</v>
      </c>
      <c r="Z2491">
        <v>4</v>
      </c>
      <c r="AA2491" t="b">
        <v>0</v>
      </c>
      <c r="AB2491" t="s">
        <v>56</v>
      </c>
      <c r="AC2491" t="s">
        <v>3221</v>
      </c>
      <c r="AD2491" t="b">
        <v>1</v>
      </c>
      <c r="AE2491" t="b">
        <v>0</v>
      </c>
      <c r="AF2491" t="s">
        <v>68</v>
      </c>
      <c r="AG2491">
        <v>217713134.41579753</v>
      </c>
      <c r="AH2491">
        <v>1.4081461722238514E-3</v>
      </c>
      <c r="AI2491">
        <v>395556290.41975003</v>
      </c>
      <c r="AJ2491">
        <v>7.3608827289357521E-3</v>
      </c>
      <c r="AK2491">
        <v>4951002.575452501</v>
      </c>
      <c r="AL2491">
        <v>5.9447978597605949E-4</v>
      </c>
    </row>
    <row r="2492" spans="1:82" x14ac:dyDescent="0.3">
      <c r="A2492" t="s">
        <v>9173</v>
      </c>
      <c r="B2492" t="s">
        <v>49</v>
      </c>
      <c r="C2492" t="s">
        <v>1501</v>
      </c>
      <c r="D2492" t="s">
        <v>1502</v>
      </c>
      <c r="E2492" t="s">
        <v>1503</v>
      </c>
      <c r="F2492" t="s">
        <v>3375</v>
      </c>
      <c r="G2492" t="s">
        <v>53</v>
      </c>
      <c r="H2492" t="s">
        <v>9174</v>
      </c>
      <c r="I2492" t="s">
        <v>4361</v>
      </c>
      <c r="J2492" t="s">
        <v>129</v>
      </c>
      <c r="K2492" t="s">
        <v>4361</v>
      </c>
      <c r="L2492" t="s">
        <v>107</v>
      </c>
      <c r="M2492" t="s">
        <v>5222</v>
      </c>
      <c r="N2492" t="s">
        <v>55</v>
      </c>
      <c r="O2492" t="s">
        <v>107</v>
      </c>
      <c r="P2492" t="s">
        <v>107</v>
      </c>
      <c r="Q2492" t="s">
        <v>129</v>
      </c>
      <c r="R2492">
        <v>6.8079999999999998E-3</v>
      </c>
      <c r="S2492" t="s">
        <v>3194</v>
      </c>
      <c r="T2492" t="s">
        <v>3194</v>
      </c>
      <c r="U2492" t="s">
        <v>3194</v>
      </c>
      <c r="Y2492">
        <v>0.79248000000000007</v>
      </c>
      <c r="AA2492" t="b">
        <v>0</v>
      </c>
      <c r="AB2492" t="s">
        <v>129</v>
      </c>
      <c r="AD2492" t="b">
        <v>0</v>
      </c>
      <c r="AE2492" t="b">
        <v>0</v>
      </c>
      <c r="AF2492" t="s">
        <v>107</v>
      </c>
      <c r="AG2492">
        <v>89625575.340000018</v>
      </c>
      <c r="AH2492">
        <v>5.7968900767993252E-4</v>
      </c>
      <c r="AI2492">
        <v>29875191.780000005</v>
      </c>
      <c r="AJ2492">
        <v>5.5594561007660172E-4</v>
      </c>
    </row>
    <row r="2493" spans="1:82" x14ac:dyDescent="0.3">
      <c r="A2493" t="s">
        <v>9175</v>
      </c>
      <c r="B2493" t="s">
        <v>49</v>
      </c>
      <c r="C2493" t="s">
        <v>1627</v>
      </c>
      <c r="D2493" t="s">
        <v>836</v>
      </c>
      <c r="E2493" t="s">
        <v>837</v>
      </c>
      <c r="F2493" t="s">
        <v>3196</v>
      </c>
      <c r="G2493" t="s">
        <v>53</v>
      </c>
      <c r="H2493" t="s">
        <v>9176</v>
      </c>
      <c r="I2493" t="s">
        <v>4690</v>
      </c>
      <c r="J2493" t="s">
        <v>54</v>
      </c>
      <c r="K2493" t="s">
        <v>4417</v>
      </c>
      <c r="L2493" t="s">
        <v>55</v>
      </c>
      <c r="M2493" t="s">
        <v>6846</v>
      </c>
      <c r="N2493" t="s">
        <v>3193</v>
      </c>
      <c r="O2493" t="s">
        <v>54</v>
      </c>
      <c r="P2493" t="s">
        <v>54</v>
      </c>
      <c r="Q2493" t="s">
        <v>54</v>
      </c>
      <c r="R2493">
        <v>9.2769999999999988E-3</v>
      </c>
      <c r="S2493" t="s">
        <v>3194</v>
      </c>
      <c r="T2493" t="s">
        <v>55</v>
      </c>
      <c r="U2493" t="s">
        <v>3194</v>
      </c>
      <c r="Y2493">
        <v>0.85207999999999995</v>
      </c>
      <c r="Z2493">
        <v>4</v>
      </c>
      <c r="AA2493" t="b">
        <v>0</v>
      </c>
      <c r="AB2493" t="s">
        <v>54</v>
      </c>
      <c r="AC2493" t="s">
        <v>3193</v>
      </c>
      <c r="AD2493" t="b">
        <v>0</v>
      </c>
      <c r="AE2493" t="b">
        <v>0</v>
      </c>
      <c r="AG2493">
        <v>6029420.2737999996</v>
      </c>
      <c r="AH2493">
        <v>3.89976704991313E-5</v>
      </c>
      <c r="AI2493">
        <v>5168074.5203999998</v>
      </c>
      <c r="AJ2493">
        <v>9.6172381530570321E-5</v>
      </c>
    </row>
    <row r="2494" spans="1:82" x14ac:dyDescent="0.3">
      <c r="A2494" t="s">
        <v>9177</v>
      </c>
      <c r="B2494" t="s">
        <v>49</v>
      </c>
      <c r="C2494" t="s">
        <v>1187</v>
      </c>
      <c r="D2494" t="s">
        <v>1188</v>
      </c>
      <c r="E2494" t="s">
        <v>1189</v>
      </c>
      <c r="F2494" t="s">
        <v>3319</v>
      </c>
      <c r="G2494" t="s">
        <v>72</v>
      </c>
      <c r="H2494" t="s">
        <v>8181</v>
      </c>
      <c r="I2494" t="s">
        <v>4381</v>
      </c>
      <c r="J2494" t="s">
        <v>56</v>
      </c>
      <c r="K2494" t="s">
        <v>3991</v>
      </c>
      <c r="L2494" t="s">
        <v>68</v>
      </c>
      <c r="M2494" t="s">
        <v>4364</v>
      </c>
      <c r="N2494" t="s">
        <v>3193</v>
      </c>
      <c r="O2494" t="s">
        <v>56</v>
      </c>
      <c r="P2494" t="s">
        <v>54</v>
      </c>
      <c r="Q2494" t="s">
        <v>68</v>
      </c>
      <c r="R2494">
        <v>1.0433E-2</v>
      </c>
      <c r="S2494" t="s">
        <v>3208</v>
      </c>
      <c r="T2494" t="s">
        <v>3201</v>
      </c>
      <c r="U2494" t="s">
        <v>3194</v>
      </c>
      <c r="V2494" t="s">
        <v>55</v>
      </c>
      <c r="Y2494">
        <v>1.0015000000000001</v>
      </c>
      <c r="Z2494">
        <v>5</v>
      </c>
      <c r="AA2494" t="b">
        <v>0</v>
      </c>
      <c r="AB2494" t="s">
        <v>56</v>
      </c>
      <c r="AC2494" t="s">
        <v>3193</v>
      </c>
      <c r="AD2494" t="b">
        <v>0</v>
      </c>
      <c r="AE2494" t="b">
        <v>0</v>
      </c>
      <c r="AF2494" t="s">
        <v>68</v>
      </c>
      <c r="AG2494">
        <v>38787032</v>
      </c>
      <c r="AH2494">
        <v>2.5087053562148753E-4</v>
      </c>
      <c r="AK2494">
        <v>3653968</v>
      </c>
      <c r="AL2494">
        <v>4.3874146326915191E-4</v>
      </c>
    </row>
    <row r="2495" spans="1:82" x14ac:dyDescent="0.3">
      <c r="A2495" t="s">
        <v>9178</v>
      </c>
      <c r="B2495" t="s">
        <v>3210</v>
      </c>
      <c r="C2495" t="s">
        <v>1507</v>
      </c>
      <c r="D2495" t="s">
        <v>468</v>
      </c>
      <c r="E2495" t="s">
        <v>1508</v>
      </c>
      <c r="F2495" t="s">
        <v>3360</v>
      </c>
      <c r="G2495" t="s">
        <v>53</v>
      </c>
      <c r="H2495" t="s">
        <v>9179</v>
      </c>
      <c r="I2495" t="s">
        <v>3911</v>
      </c>
      <c r="J2495" t="s">
        <v>56</v>
      </c>
      <c r="K2495" t="s">
        <v>3912</v>
      </c>
      <c r="L2495" t="s">
        <v>56</v>
      </c>
      <c r="M2495" t="s">
        <v>3756</v>
      </c>
      <c r="N2495" t="s">
        <v>3193</v>
      </c>
      <c r="O2495" t="s">
        <v>56</v>
      </c>
      <c r="P2495" t="s">
        <v>54</v>
      </c>
      <c r="Q2495" t="s">
        <v>56</v>
      </c>
      <c r="R2495">
        <v>1.5928000000000001E-2</v>
      </c>
      <c r="V2495" t="s">
        <v>4517</v>
      </c>
      <c r="W2495" t="s">
        <v>4517</v>
      </c>
      <c r="Y2495">
        <v>0.99109999999999998</v>
      </c>
      <c r="AA2495" t="b">
        <v>0</v>
      </c>
      <c r="AB2495" t="s">
        <v>56</v>
      </c>
      <c r="AC2495" t="s">
        <v>3193</v>
      </c>
      <c r="AD2495" t="b">
        <v>0</v>
      </c>
      <c r="AE2495" t="b">
        <v>0</v>
      </c>
      <c r="AF2495" t="s">
        <v>56</v>
      </c>
      <c r="CC2495">
        <v>199011.66665999996</v>
      </c>
      <c r="CD2495">
        <v>8.6676585111154184E-4</v>
      </c>
    </row>
    <row r="2496" spans="1:82" x14ac:dyDescent="0.3">
      <c r="A2496" t="s">
        <v>9180</v>
      </c>
      <c r="B2496" t="s">
        <v>49</v>
      </c>
      <c r="C2496" t="s">
        <v>1551</v>
      </c>
      <c r="D2496" t="s">
        <v>1069</v>
      </c>
      <c r="E2496" t="s">
        <v>1070</v>
      </c>
      <c r="F2496" t="s">
        <v>3217</v>
      </c>
      <c r="G2496" t="s">
        <v>53</v>
      </c>
      <c r="H2496" t="s">
        <v>9181</v>
      </c>
      <c r="I2496" t="s">
        <v>7122</v>
      </c>
      <c r="J2496" t="s">
        <v>68</v>
      </c>
      <c r="K2496" t="s">
        <v>4254</v>
      </c>
      <c r="L2496" t="s">
        <v>68</v>
      </c>
      <c r="M2496" t="s">
        <v>4243</v>
      </c>
      <c r="N2496" t="s">
        <v>55</v>
      </c>
      <c r="O2496" t="s">
        <v>68</v>
      </c>
      <c r="P2496" t="s">
        <v>68</v>
      </c>
      <c r="Q2496" t="s">
        <v>68</v>
      </c>
      <c r="R2496">
        <v>-4.0300000000000004E-4</v>
      </c>
      <c r="S2496" t="s">
        <v>3194</v>
      </c>
      <c r="T2496" t="s">
        <v>3194</v>
      </c>
      <c r="V2496" t="s">
        <v>55</v>
      </c>
      <c r="W2496" t="s">
        <v>55</v>
      </c>
      <c r="X2496" t="s">
        <v>55</v>
      </c>
      <c r="Y2496">
        <v>0.99471999999999994</v>
      </c>
      <c r="Z2496">
        <v>4</v>
      </c>
      <c r="AA2496" t="b">
        <v>0</v>
      </c>
      <c r="AB2496" t="s">
        <v>68</v>
      </c>
      <c r="AD2496" t="b">
        <v>0</v>
      </c>
      <c r="AE2496" t="b">
        <v>0</v>
      </c>
      <c r="AF2496" t="s">
        <v>68</v>
      </c>
      <c r="AG2496">
        <v>34122654.9027</v>
      </c>
      <c r="AH2496">
        <v>2.2070182405984365E-4</v>
      </c>
      <c r="AI2496">
        <v>12634335.780299999</v>
      </c>
      <c r="AJ2496">
        <v>2.351115790323981E-4</v>
      </c>
    </row>
    <row r="2497" spans="1:82" x14ac:dyDescent="0.3">
      <c r="A2497" t="s">
        <v>9182</v>
      </c>
      <c r="B2497" t="s">
        <v>49</v>
      </c>
      <c r="C2497" t="s">
        <v>3137</v>
      </c>
      <c r="D2497" t="s">
        <v>814</v>
      </c>
      <c r="E2497" t="s">
        <v>815</v>
      </c>
      <c r="F2497" t="s">
        <v>3360</v>
      </c>
      <c r="H2497" t="s">
        <v>4271</v>
      </c>
      <c r="I2497" t="s">
        <v>3290</v>
      </c>
      <c r="J2497" t="s">
        <v>55</v>
      </c>
      <c r="K2497" t="s">
        <v>3290</v>
      </c>
      <c r="L2497" t="s">
        <v>55</v>
      </c>
      <c r="M2497" t="s">
        <v>3290</v>
      </c>
      <c r="N2497" t="s">
        <v>55</v>
      </c>
      <c r="O2497" t="s">
        <v>55</v>
      </c>
      <c r="P2497" t="s">
        <v>55</v>
      </c>
      <c r="Q2497" t="s">
        <v>55</v>
      </c>
      <c r="R2497">
        <v>2.8760000000000001E-3</v>
      </c>
      <c r="Y2497">
        <v>0.97471000000000008</v>
      </c>
      <c r="AA2497" t="b">
        <v>0</v>
      </c>
      <c r="AD2497" t="b">
        <v>0</v>
      </c>
      <c r="AE2497" t="b">
        <v>0</v>
      </c>
      <c r="AI2497">
        <v>48745416.664999999</v>
      </c>
      <c r="AJ2497">
        <v>9.0710046669570095E-4</v>
      </c>
    </row>
    <row r="2498" spans="1:82" x14ac:dyDescent="0.3">
      <c r="A2498" t="s">
        <v>9183</v>
      </c>
      <c r="B2498" t="s">
        <v>49</v>
      </c>
      <c r="C2498" t="s">
        <v>1546</v>
      </c>
      <c r="D2498" t="s">
        <v>1547</v>
      </c>
      <c r="E2498" t="s">
        <v>1548</v>
      </c>
      <c r="F2498" t="s">
        <v>3360</v>
      </c>
      <c r="G2498" t="s">
        <v>53</v>
      </c>
      <c r="H2498" t="s">
        <v>9184</v>
      </c>
      <c r="I2498" t="s">
        <v>6974</v>
      </c>
      <c r="J2498" t="s">
        <v>108</v>
      </c>
      <c r="K2498" t="s">
        <v>3256</v>
      </c>
      <c r="L2498" t="s">
        <v>55</v>
      </c>
      <c r="M2498" t="s">
        <v>3256</v>
      </c>
      <c r="N2498" t="s">
        <v>55</v>
      </c>
      <c r="O2498" t="s">
        <v>108</v>
      </c>
      <c r="P2498" t="s">
        <v>108</v>
      </c>
      <c r="Q2498" t="s">
        <v>108</v>
      </c>
      <c r="R2498">
        <v>-2.2980000000000001E-3</v>
      </c>
      <c r="U2498" t="s">
        <v>3194</v>
      </c>
      <c r="W2498" t="s">
        <v>55</v>
      </c>
      <c r="Y2498">
        <v>1.0261</v>
      </c>
      <c r="Z2498">
        <v>4</v>
      </c>
      <c r="AA2498" t="b">
        <v>0</v>
      </c>
      <c r="AB2498" t="s">
        <v>108</v>
      </c>
      <c r="AD2498" t="b">
        <v>0</v>
      </c>
      <c r="AE2498" t="b">
        <v>0</v>
      </c>
      <c r="AG2498">
        <v>9314636.3010000009</v>
      </c>
      <c r="AH2498">
        <v>6.0246110038819709E-5</v>
      </c>
      <c r="AI2498">
        <v>2069919.1780000001</v>
      </c>
      <c r="AJ2498">
        <v>3.851899893050554E-5</v>
      </c>
    </row>
    <row r="2499" spans="1:82" x14ac:dyDescent="0.3">
      <c r="A2499" t="s">
        <v>9185</v>
      </c>
      <c r="B2499" t="s">
        <v>49</v>
      </c>
      <c r="C2499" t="s">
        <v>797</v>
      </c>
      <c r="D2499" t="s">
        <v>798</v>
      </c>
      <c r="E2499" t="s">
        <v>799</v>
      </c>
      <c r="F2499" t="s">
        <v>3271</v>
      </c>
      <c r="G2499" t="s">
        <v>53</v>
      </c>
      <c r="H2499" t="s">
        <v>4751</v>
      </c>
      <c r="I2499" t="s">
        <v>3745</v>
      </c>
      <c r="J2499" t="s">
        <v>108</v>
      </c>
      <c r="K2499" t="s">
        <v>4060</v>
      </c>
      <c r="L2499" t="s">
        <v>108</v>
      </c>
      <c r="M2499" t="s">
        <v>4154</v>
      </c>
      <c r="N2499" t="s">
        <v>3309</v>
      </c>
      <c r="O2499" t="s">
        <v>108</v>
      </c>
      <c r="P2499" t="s">
        <v>108</v>
      </c>
      <c r="Q2499" t="s">
        <v>108</v>
      </c>
      <c r="R2499">
        <v>1.1349999999999999E-3</v>
      </c>
      <c r="S2499" t="s">
        <v>3194</v>
      </c>
      <c r="T2499" t="s">
        <v>3208</v>
      </c>
      <c r="U2499" t="s">
        <v>3194</v>
      </c>
      <c r="W2499" t="s">
        <v>55</v>
      </c>
      <c r="X2499" t="s">
        <v>55</v>
      </c>
      <c r="Y2499">
        <v>1.3407</v>
      </c>
      <c r="Z2499">
        <v>2</v>
      </c>
      <c r="AA2499" t="b">
        <v>0</v>
      </c>
      <c r="AB2499" t="s">
        <v>108</v>
      </c>
      <c r="AC2499" t="s">
        <v>3309</v>
      </c>
      <c r="AD2499" t="b">
        <v>0</v>
      </c>
      <c r="AE2499" t="b">
        <v>0</v>
      </c>
      <c r="AF2499" t="s">
        <v>108</v>
      </c>
      <c r="AG2499">
        <v>28721412.329399999</v>
      </c>
      <c r="AH2499">
        <v>1.8576714235010746E-4</v>
      </c>
      <c r="AI2499">
        <v>12309176.7126</v>
      </c>
      <c r="AJ2499">
        <v>2.2906071390002989E-4</v>
      </c>
      <c r="BM2499">
        <v>4103058.9042000002</v>
      </c>
      <c r="BN2499">
        <v>7.5233707523777163E-3</v>
      </c>
      <c r="BO2499">
        <v>1367686.3014</v>
      </c>
      <c r="BP2499">
        <v>3.5240562788269518E-3</v>
      </c>
      <c r="BQ2499">
        <v>273537.26027999999</v>
      </c>
      <c r="BR2499">
        <v>8.4036725051235567E-3</v>
      </c>
      <c r="BU2499">
        <v>2735372.6028</v>
      </c>
      <c r="BV2499">
        <v>1.0946167045304614E-2</v>
      </c>
      <c r="BW2499">
        <v>2872141.23294</v>
      </c>
      <c r="BX2499">
        <v>1.4491137611454416E-2</v>
      </c>
    </row>
    <row r="2500" spans="1:82" x14ac:dyDescent="0.3">
      <c r="A2500" t="s">
        <v>9186</v>
      </c>
      <c r="B2500" t="s">
        <v>3210</v>
      </c>
      <c r="D2500" t="s">
        <v>346</v>
      </c>
      <c r="E2500" t="s">
        <v>3818</v>
      </c>
      <c r="F2500" t="s">
        <v>3864</v>
      </c>
      <c r="H2500" t="s">
        <v>4567</v>
      </c>
      <c r="R2500">
        <v>0</v>
      </c>
      <c r="S2500" t="s">
        <v>3194</v>
      </c>
      <c r="T2500" t="s">
        <v>3194</v>
      </c>
      <c r="U2500" t="s">
        <v>3194</v>
      </c>
      <c r="V2500" t="s">
        <v>55</v>
      </c>
      <c r="W2500" t="s">
        <v>55</v>
      </c>
      <c r="X2500" t="s">
        <v>55</v>
      </c>
      <c r="Y2500">
        <v>-4.3947230600000053E-2</v>
      </c>
      <c r="Z2500">
        <v>2</v>
      </c>
      <c r="AA2500" t="b">
        <v>0</v>
      </c>
      <c r="AD2500" t="b">
        <v>0</v>
      </c>
      <c r="AE2500" t="b">
        <v>0</v>
      </c>
      <c r="AG2500">
        <v>-283126.05420827429</v>
      </c>
      <c r="AH2500">
        <v>-1.8312302129131221E-6</v>
      </c>
    </row>
    <row r="2501" spans="1:82" x14ac:dyDescent="0.3">
      <c r="A2501" t="s">
        <v>9187</v>
      </c>
      <c r="B2501" t="s">
        <v>49</v>
      </c>
      <c r="C2501" t="s">
        <v>1549</v>
      </c>
      <c r="D2501" t="s">
        <v>398</v>
      </c>
      <c r="E2501" t="s">
        <v>399</v>
      </c>
      <c r="F2501" t="s">
        <v>3265</v>
      </c>
      <c r="G2501" t="s">
        <v>128</v>
      </c>
      <c r="H2501" t="s">
        <v>9188</v>
      </c>
      <c r="I2501" t="s">
        <v>3256</v>
      </c>
      <c r="J2501" t="s">
        <v>55</v>
      </c>
      <c r="K2501" t="s">
        <v>9189</v>
      </c>
      <c r="L2501" t="s">
        <v>48</v>
      </c>
      <c r="M2501" t="s">
        <v>9190</v>
      </c>
      <c r="N2501" t="s">
        <v>3237</v>
      </c>
      <c r="O2501" t="s">
        <v>48</v>
      </c>
      <c r="P2501" t="s">
        <v>48</v>
      </c>
      <c r="Q2501" t="s">
        <v>48</v>
      </c>
      <c r="R2501">
        <v>-7.1600000000000006E-4</v>
      </c>
      <c r="S2501" t="s">
        <v>3194</v>
      </c>
      <c r="Y2501">
        <v>1.0374299999999999</v>
      </c>
      <c r="Z2501">
        <v>2</v>
      </c>
      <c r="AA2501" t="b">
        <v>0</v>
      </c>
      <c r="AC2501" t="s">
        <v>3237</v>
      </c>
      <c r="AD2501" t="b">
        <v>0</v>
      </c>
      <c r="AE2501" t="b">
        <v>0</v>
      </c>
      <c r="AF2501" t="s">
        <v>48</v>
      </c>
      <c r="AG2501">
        <v>25590213.083399996</v>
      </c>
      <c r="AH2501">
        <v>1.6551486751810644E-4</v>
      </c>
      <c r="AI2501">
        <v>10967234.178599998</v>
      </c>
      <c r="AJ2501">
        <v>2.0408858765407173E-4</v>
      </c>
      <c r="BK2501">
        <v>4177993.9727999996</v>
      </c>
      <c r="BL2501">
        <v>1.6076977105979134E-3</v>
      </c>
    </row>
    <row r="2502" spans="1:82" x14ac:dyDescent="0.3">
      <c r="A2502" t="s">
        <v>9191</v>
      </c>
      <c r="B2502" t="s">
        <v>3210</v>
      </c>
      <c r="D2502" t="s">
        <v>346</v>
      </c>
      <c r="E2502" t="s">
        <v>3818</v>
      </c>
      <c r="F2502" t="s">
        <v>3864</v>
      </c>
      <c r="H2502" t="s">
        <v>3651</v>
      </c>
      <c r="R2502">
        <v>0</v>
      </c>
      <c r="S2502" t="s">
        <v>3194</v>
      </c>
      <c r="T2502" t="s">
        <v>3194</v>
      </c>
      <c r="U2502" t="s">
        <v>3194</v>
      </c>
      <c r="V2502" t="s">
        <v>55</v>
      </c>
      <c r="W2502" t="s">
        <v>55</v>
      </c>
      <c r="X2502" t="s">
        <v>55</v>
      </c>
      <c r="Y2502">
        <v>-0.25409190110000002</v>
      </c>
      <c r="Z2502">
        <v>2</v>
      </c>
      <c r="AA2502" t="b">
        <v>0</v>
      </c>
      <c r="AD2502" t="b">
        <v>0</v>
      </c>
      <c r="AE2502" t="b">
        <v>0</v>
      </c>
      <c r="AG2502">
        <v>-3507780.1449542134</v>
      </c>
      <c r="AH2502">
        <v>-2.2687961373458084E-5</v>
      </c>
    </row>
    <row r="2503" spans="1:82" x14ac:dyDescent="0.3">
      <c r="A2503" t="s">
        <v>9192</v>
      </c>
      <c r="B2503" t="s">
        <v>49</v>
      </c>
      <c r="C2503" t="s">
        <v>9193</v>
      </c>
      <c r="E2503" t="s">
        <v>3803</v>
      </c>
      <c r="F2503" t="s">
        <v>3804</v>
      </c>
      <c r="O2503" t="s">
        <v>68</v>
      </c>
      <c r="P2503" t="s">
        <v>56</v>
      </c>
      <c r="Q2503" t="s">
        <v>68</v>
      </c>
      <c r="R2503">
        <v>9.1558921746999998E-4</v>
      </c>
      <c r="Y2503">
        <v>9825.2952999999998</v>
      </c>
      <c r="AA2503" t="b">
        <v>0</v>
      </c>
      <c r="AD2503" t="b">
        <v>0</v>
      </c>
      <c r="AE2503" t="b">
        <v>0</v>
      </c>
      <c r="AG2503">
        <v>3078624986.8339057</v>
      </c>
      <c r="AH2503">
        <v>1.9912229928413107E-2</v>
      </c>
      <c r="AI2503">
        <v>525189809.89481306</v>
      </c>
      <c r="AJ2503">
        <v>9.7732249358630317E-3</v>
      </c>
      <c r="BS2503">
        <v>81842823.392302409</v>
      </c>
      <c r="BT2503">
        <v>1.6890157267087359E-2</v>
      </c>
    </row>
    <row r="2504" spans="1:82" x14ac:dyDescent="0.3">
      <c r="A2504" t="s">
        <v>9194</v>
      </c>
      <c r="B2504" t="s">
        <v>49</v>
      </c>
      <c r="C2504" t="s">
        <v>1555</v>
      </c>
      <c r="D2504" t="s">
        <v>150</v>
      </c>
      <c r="E2504" t="s">
        <v>151</v>
      </c>
      <c r="F2504" t="s">
        <v>3254</v>
      </c>
      <c r="G2504" t="s">
        <v>53</v>
      </c>
      <c r="H2504" t="s">
        <v>5086</v>
      </c>
      <c r="I2504" t="s">
        <v>3485</v>
      </c>
      <c r="J2504" t="s">
        <v>55</v>
      </c>
      <c r="K2504" t="s">
        <v>3692</v>
      </c>
      <c r="L2504" t="s">
        <v>68</v>
      </c>
      <c r="M2504" t="s">
        <v>4968</v>
      </c>
      <c r="N2504" t="s">
        <v>3221</v>
      </c>
      <c r="O2504" t="s">
        <v>68</v>
      </c>
      <c r="P2504" t="s">
        <v>56</v>
      </c>
      <c r="Q2504" t="s">
        <v>63</v>
      </c>
      <c r="R2504">
        <v>-2.643E-3</v>
      </c>
      <c r="S2504" t="s">
        <v>3194</v>
      </c>
      <c r="T2504" t="s">
        <v>3194</v>
      </c>
      <c r="U2504" t="s">
        <v>3194</v>
      </c>
      <c r="V2504" t="s">
        <v>55</v>
      </c>
      <c r="W2504" t="s">
        <v>55</v>
      </c>
      <c r="X2504" t="s">
        <v>55</v>
      </c>
      <c r="Y2504">
        <v>1.07951</v>
      </c>
      <c r="Z2504">
        <v>4</v>
      </c>
      <c r="AA2504" t="b">
        <v>0</v>
      </c>
      <c r="AB2504" t="s">
        <v>56</v>
      </c>
      <c r="AC2504" t="s">
        <v>3221</v>
      </c>
      <c r="AD2504" t="b">
        <v>1</v>
      </c>
      <c r="AE2504" t="b">
        <v>0</v>
      </c>
      <c r="AF2504" t="s">
        <v>68</v>
      </c>
      <c r="AG2504">
        <v>21811131.505999997</v>
      </c>
      <c r="AH2504">
        <v>1.4107215636970937E-4</v>
      </c>
      <c r="AI2504">
        <v>21811131.505999997</v>
      </c>
      <c r="AJ2504">
        <v>4.0588200741465351E-4</v>
      </c>
      <c r="AS2504">
        <v>98150.091776999994</v>
      </c>
      <c r="AT2504">
        <v>5.585627344231276E-5</v>
      </c>
      <c r="CA2504">
        <v>-19903.972900000401</v>
      </c>
      <c r="CB2504">
        <v>-2.1873727519116296E-5</v>
      </c>
    </row>
    <row r="2505" spans="1:82" x14ac:dyDescent="0.3">
      <c r="A2505" t="s">
        <v>9195</v>
      </c>
      <c r="B2505" t="s">
        <v>3210</v>
      </c>
      <c r="C2505" t="s">
        <v>1557</v>
      </c>
      <c r="D2505" t="s">
        <v>873</v>
      </c>
      <c r="E2505" t="s">
        <v>1558</v>
      </c>
      <c r="F2505" t="s">
        <v>3223</v>
      </c>
      <c r="G2505" t="s">
        <v>53</v>
      </c>
      <c r="H2505" t="s">
        <v>7407</v>
      </c>
      <c r="I2505" t="s">
        <v>9196</v>
      </c>
      <c r="J2505" t="s">
        <v>56</v>
      </c>
      <c r="K2505" t="s">
        <v>5352</v>
      </c>
      <c r="L2505" t="s">
        <v>56</v>
      </c>
      <c r="M2505" t="s">
        <v>9196</v>
      </c>
      <c r="N2505" t="s">
        <v>3221</v>
      </c>
      <c r="O2505" t="s">
        <v>56</v>
      </c>
      <c r="P2505" t="s">
        <v>56</v>
      </c>
      <c r="Q2505" t="s">
        <v>56</v>
      </c>
      <c r="R2505">
        <v>1.4011000000000001E-2</v>
      </c>
      <c r="S2505" t="s">
        <v>3194</v>
      </c>
      <c r="Y2505">
        <v>0.99506000000000006</v>
      </c>
      <c r="AA2505" t="b">
        <v>0</v>
      </c>
      <c r="AB2505" t="s">
        <v>56</v>
      </c>
      <c r="AC2505" t="s">
        <v>3221</v>
      </c>
      <c r="AD2505" t="b">
        <v>0</v>
      </c>
      <c r="AE2505" t="b">
        <v>0</v>
      </c>
      <c r="AF2505" t="s">
        <v>56</v>
      </c>
      <c r="CC2505">
        <v>398945.66668000002</v>
      </c>
      <c r="CD2505">
        <v>1.7375487886241278E-3</v>
      </c>
    </row>
    <row r="2506" spans="1:82" x14ac:dyDescent="0.3">
      <c r="A2506" t="s">
        <v>9197</v>
      </c>
      <c r="B2506" t="s">
        <v>49</v>
      </c>
      <c r="C2506" t="s">
        <v>828</v>
      </c>
      <c r="D2506" t="s">
        <v>396</v>
      </c>
      <c r="E2506" t="s">
        <v>829</v>
      </c>
      <c r="F2506" t="s">
        <v>3250</v>
      </c>
      <c r="G2506" t="s">
        <v>53</v>
      </c>
      <c r="H2506" t="s">
        <v>4894</v>
      </c>
      <c r="I2506" t="s">
        <v>4030</v>
      </c>
      <c r="J2506" t="s">
        <v>68</v>
      </c>
      <c r="K2506" t="s">
        <v>5727</v>
      </c>
      <c r="L2506" t="s">
        <v>107</v>
      </c>
      <c r="M2506" t="s">
        <v>5728</v>
      </c>
      <c r="N2506" t="s">
        <v>3470</v>
      </c>
      <c r="O2506" t="s">
        <v>63</v>
      </c>
      <c r="P2506" t="s">
        <v>68</v>
      </c>
      <c r="Q2506" t="s">
        <v>107</v>
      </c>
      <c r="R2506">
        <v>4.5890000000000002E-3</v>
      </c>
      <c r="S2506" t="s">
        <v>3201</v>
      </c>
      <c r="T2506" t="s">
        <v>3194</v>
      </c>
      <c r="U2506" t="s">
        <v>3201</v>
      </c>
      <c r="V2506" t="s">
        <v>55</v>
      </c>
      <c r="X2506" t="s">
        <v>55</v>
      </c>
      <c r="Y2506">
        <v>1.0516700000000001</v>
      </c>
      <c r="Z2506">
        <v>4</v>
      </c>
      <c r="AA2506" t="b">
        <v>0</v>
      </c>
      <c r="AB2506" t="s">
        <v>68</v>
      </c>
      <c r="AC2506" t="s">
        <v>3470</v>
      </c>
      <c r="AD2506" t="b">
        <v>0</v>
      </c>
      <c r="AE2506" t="b">
        <v>0</v>
      </c>
      <c r="AF2506" t="s">
        <v>107</v>
      </c>
      <c r="AG2506">
        <v>283914605.32634586</v>
      </c>
      <c r="AH2506">
        <v>1.836330480480786E-3</v>
      </c>
      <c r="AI2506">
        <v>96017955.380806223</v>
      </c>
      <c r="AJ2506">
        <v>1.7867922380409981E-3</v>
      </c>
      <c r="BK2506">
        <v>3488141.1371400007</v>
      </c>
      <c r="BL2506">
        <v>1.3422414098563445E-3</v>
      </c>
      <c r="CA2506">
        <v>15855186.987000003</v>
      </c>
      <c r="CB2506">
        <v>1.742426206369431E-2</v>
      </c>
    </row>
    <row r="2507" spans="1:82" x14ac:dyDescent="0.3">
      <c r="A2507" t="s">
        <v>9198</v>
      </c>
      <c r="B2507" t="s">
        <v>3210</v>
      </c>
      <c r="C2507" t="s">
        <v>1140</v>
      </c>
      <c r="D2507" t="s">
        <v>353</v>
      </c>
      <c r="E2507" t="s">
        <v>354</v>
      </c>
      <c r="F2507" t="s">
        <v>3319</v>
      </c>
      <c r="G2507" t="s">
        <v>72</v>
      </c>
      <c r="H2507" t="s">
        <v>9199</v>
      </c>
      <c r="I2507" t="s">
        <v>8439</v>
      </c>
      <c r="J2507" t="s">
        <v>56</v>
      </c>
      <c r="K2507" t="s">
        <v>4075</v>
      </c>
      <c r="L2507" t="s">
        <v>68</v>
      </c>
      <c r="M2507" t="s">
        <v>8439</v>
      </c>
      <c r="N2507" t="s">
        <v>3193</v>
      </c>
      <c r="O2507" t="s">
        <v>56</v>
      </c>
      <c r="P2507" t="s">
        <v>54</v>
      </c>
      <c r="Q2507" t="s">
        <v>68</v>
      </c>
      <c r="R2507">
        <v>2.6055999999999999E-2</v>
      </c>
      <c r="S2507" t="s">
        <v>3194</v>
      </c>
      <c r="T2507" t="s">
        <v>3194</v>
      </c>
      <c r="U2507" t="s">
        <v>3194</v>
      </c>
      <c r="V2507" t="s">
        <v>55</v>
      </c>
      <c r="W2507" t="s">
        <v>55</v>
      </c>
      <c r="X2507" t="s">
        <v>55</v>
      </c>
      <c r="Y2507">
        <v>0.82388000000000006</v>
      </c>
      <c r="Z2507">
        <v>4</v>
      </c>
      <c r="AA2507" t="b">
        <v>0</v>
      </c>
      <c r="AB2507" t="s">
        <v>56</v>
      </c>
      <c r="AC2507" t="s">
        <v>3193</v>
      </c>
      <c r="AD2507" t="b">
        <v>0</v>
      </c>
      <c r="AE2507" t="b">
        <v>0</v>
      </c>
      <c r="AF2507" t="s">
        <v>68</v>
      </c>
      <c r="CC2507">
        <v>290194.76111500006</v>
      </c>
      <c r="CD2507">
        <v>1.2639003196515093E-3</v>
      </c>
    </row>
    <row r="2508" spans="1:82" x14ac:dyDescent="0.3">
      <c r="A2508" t="s">
        <v>9200</v>
      </c>
      <c r="B2508" t="s">
        <v>49</v>
      </c>
      <c r="C2508" t="s">
        <v>9201</v>
      </c>
      <c r="D2508" t="s">
        <v>604</v>
      </c>
      <c r="E2508" t="s">
        <v>605</v>
      </c>
      <c r="F2508" t="s">
        <v>3998</v>
      </c>
      <c r="R2508">
        <v>0</v>
      </c>
      <c r="S2508" t="s">
        <v>3194</v>
      </c>
      <c r="U2508" t="s">
        <v>3194</v>
      </c>
      <c r="Y2508">
        <v>98.48</v>
      </c>
      <c r="Z2508">
        <v>3</v>
      </c>
      <c r="AA2508" t="b">
        <v>0</v>
      </c>
      <c r="AD2508" t="b">
        <v>0</v>
      </c>
      <c r="AE2508" t="b">
        <v>0</v>
      </c>
      <c r="AG2508">
        <v>119110476.72</v>
      </c>
      <c r="AH2508">
        <v>7.7039431872170884E-4</v>
      </c>
      <c r="AI2508">
        <v>23111877.280000001</v>
      </c>
      <c r="AJ2508">
        <v>4.3008750568245387E-4</v>
      </c>
      <c r="AK2508">
        <v>9619526.4000000004</v>
      </c>
      <c r="AL2508">
        <v>1.1550416119386479E-3</v>
      </c>
      <c r="AO2508">
        <v>4438493.6000000006</v>
      </c>
      <c r="AP2508">
        <v>1.11679134810042E-3</v>
      </c>
      <c r="CA2508">
        <v>979580.56</v>
      </c>
      <c r="CB2508">
        <v>1.0765226801762236E-3</v>
      </c>
    </row>
    <row r="2509" spans="1:82" x14ac:dyDescent="0.3">
      <c r="A2509" t="s">
        <v>9202</v>
      </c>
      <c r="B2509" t="s">
        <v>49</v>
      </c>
      <c r="C2509" t="s">
        <v>813</v>
      </c>
      <c r="D2509" t="s">
        <v>814</v>
      </c>
      <c r="E2509" t="s">
        <v>815</v>
      </c>
      <c r="F2509" t="s">
        <v>3360</v>
      </c>
      <c r="H2509" t="s">
        <v>6161</v>
      </c>
      <c r="I2509" t="s">
        <v>3493</v>
      </c>
      <c r="J2509" t="s">
        <v>55</v>
      </c>
      <c r="K2509" t="s">
        <v>3493</v>
      </c>
      <c r="L2509" t="s">
        <v>55</v>
      </c>
      <c r="M2509" t="s">
        <v>3493</v>
      </c>
      <c r="N2509" t="s">
        <v>55</v>
      </c>
      <c r="O2509" t="s">
        <v>55</v>
      </c>
      <c r="P2509" t="s">
        <v>55</v>
      </c>
      <c r="Q2509" t="s">
        <v>55</v>
      </c>
      <c r="R2509">
        <v>8.7650000000000002E-3</v>
      </c>
      <c r="Y2509">
        <v>0.80587000000000009</v>
      </c>
      <c r="AA2509" t="b">
        <v>0</v>
      </c>
      <c r="AD2509" t="b">
        <v>0</v>
      </c>
      <c r="AE2509" t="b">
        <v>0</v>
      </c>
      <c r="AG2509">
        <v>72768924.998999998</v>
      </c>
      <c r="AH2509">
        <v>4.7066192615869611E-4</v>
      </c>
    </row>
    <row r="2510" spans="1:82" x14ac:dyDescent="0.3">
      <c r="A2510" t="s">
        <v>9203</v>
      </c>
      <c r="B2510" t="s">
        <v>49</v>
      </c>
      <c r="C2510" t="s">
        <v>2213</v>
      </c>
      <c r="D2510" t="s">
        <v>2214</v>
      </c>
      <c r="E2510" t="s">
        <v>2215</v>
      </c>
      <c r="F2510" t="s">
        <v>3223</v>
      </c>
      <c r="G2510" t="s">
        <v>53</v>
      </c>
      <c r="H2510" t="s">
        <v>4306</v>
      </c>
      <c r="I2510" t="s">
        <v>3765</v>
      </c>
      <c r="J2510" t="s">
        <v>54</v>
      </c>
      <c r="K2510" t="s">
        <v>4640</v>
      </c>
      <c r="L2510" t="s">
        <v>55</v>
      </c>
      <c r="M2510" t="s">
        <v>3765</v>
      </c>
      <c r="N2510" t="s">
        <v>3193</v>
      </c>
      <c r="O2510" t="s">
        <v>54</v>
      </c>
      <c r="P2510" t="s">
        <v>54</v>
      </c>
      <c r="Q2510" t="s">
        <v>54</v>
      </c>
      <c r="R2510">
        <v>7.195E-3</v>
      </c>
      <c r="S2510" t="s">
        <v>3194</v>
      </c>
      <c r="Y2510">
        <v>0.93223</v>
      </c>
      <c r="AA2510" t="b">
        <v>0</v>
      </c>
      <c r="AB2510" t="s">
        <v>54</v>
      </c>
      <c r="AC2510" t="s">
        <v>3193</v>
      </c>
      <c r="AD2510" t="b">
        <v>0</v>
      </c>
      <c r="AE2510" t="b">
        <v>0</v>
      </c>
      <c r="BS2510">
        <v>3734635.2876000004</v>
      </c>
      <c r="BT2510">
        <v>7.7072826581775511E-4</v>
      </c>
    </row>
    <row r="2511" spans="1:82" x14ac:dyDescent="0.3">
      <c r="A2511" t="s">
        <v>9204</v>
      </c>
      <c r="B2511" t="s">
        <v>3210</v>
      </c>
      <c r="C2511" t="s">
        <v>2219</v>
      </c>
      <c r="D2511" t="s">
        <v>1053</v>
      </c>
      <c r="E2511" t="s">
        <v>1054</v>
      </c>
      <c r="F2511" t="s">
        <v>3527</v>
      </c>
      <c r="G2511" t="s">
        <v>53</v>
      </c>
      <c r="H2511" t="s">
        <v>9205</v>
      </c>
      <c r="I2511" t="s">
        <v>5108</v>
      </c>
      <c r="J2511" t="s">
        <v>48</v>
      </c>
      <c r="K2511" t="s">
        <v>7876</v>
      </c>
      <c r="L2511" t="s">
        <v>55</v>
      </c>
      <c r="M2511" t="s">
        <v>5108</v>
      </c>
      <c r="N2511" t="s">
        <v>3237</v>
      </c>
      <c r="O2511" t="s">
        <v>48</v>
      </c>
      <c r="P2511" t="s">
        <v>48</v>
      </c>
      <c r="Q2511" t="s">
        <v>48</v>
      </c>
      <c r="R2511">
        <v>3.2850000000000002E-3</v>
      </c>
      <c r="S2511" t="s">
        <v>3194</v>
      </c>
      <c r="T2511" t="s">
        <v>3194</v>
      </c>
      <c r="U2511" t="s">
        <v>3194</v>
      </c>
      <c r="Y2511">
        <v>0.83745000000000003</v>
      </c>
      <c r="Z2511">
        <v>1</v>
      </c>
      <c r="AA2511" t="b">
        <v>0</v>
      </c>
      <c r="AB2511" t="s">
        <v>48</v>
      </c>
      <c r="AC2511" t="s">
        <v>3237</v>
      </c>
      <c r="AD2511" t="b">
        <v>0</v>
      </c>
      <c r="AE2511" t="b">
        <v>0</v>
      </c>
      <c r="CC2511">
        <v>1677358.3334000001</v>
      </c>
      <c r="CD2511">
        <v>7.3054858937107135E-3</v>
      </c>
    </row>
    <row r="2512" spans="1:82" x14ac:dyDescent="0.3">
      <c r="A2512" t="s">
        <v>9206</v>
      </c>
      <c r="B2512" t="s">
        <v>49</v>
      </c>
      <c r="C2512" t="s">
        <v>1553</v>
      </c>
      <c r="D2512" t="s">
        <v>746</v>
      </c>
      <c r="E2512" t="s">
        <v>747</v>
      </c>
      <c r="F2512" t="s">
        <v>3346</v>
      </c>
      <c r="G2512" t="s">
        <v>53</v>
      </c>
      <c r="H2512" t="s">
        <v>9207</v>
      </c>
      <c r="I2512" t="s">
        <v>4232</v>
      </c>
      <c r="J2512" t="s">
        <v>54</v>
      </c>
      <c r="K2512" t="s">
        <v>3336</v>
      </c>
      <c r="L2512" t="s">
        <v>56</v>
      </c>
      <c r="M2512" t="s">
        <v>4232</v>
      </c>
      <c r="N2512" t="s">
        <v>3193</v>
      </c>
      <c r="O2512" t="s">
        <v>54</v>
      </c>
      <c r="P2512" t="s">
        <v>54</v>
      </c>
      <c r="Q2512" t="s">
        <v>56</v>
      </c>
      <c r="R2512">
        <v>7.1139999999999997E-3</v>
      </c>
      <c r="S2512" t="s">
        <v>3194</v>
      </c>
      <c r="T2512" t="s">
        <v>3194</v>
      </c>
      <c r="U2512" t="s">
        <v>3194</v>
      </c>
      <c r="V2512" t="s">
        <v>55</v>
      </c>
      <c r="X2512" t="s">
        <v>55</v>
      </c>
      <c r="Y2512">
        <v>1.0317400000000001</v>
      </c>
      <c r="Z2512">
        <v>4</v>
      </c>
      <c r="AA2512" t="b">
        <v>0</v>
      </c>
      <c r="AB2512" t="s">
        <v>54</v>
      </c>
      <c r="AC2512" t="s">
        <v>3193</v>
      </c>
      <c r="AD2512" t="b">
        <v>0</v>
      </c>
      <c r="AE2512" t="b">
        <v>0</v>
      </c>
      <c r="AF2512" t="s">
        <v>56</v>
      </c>
      <c r="AG2512">
        <v>21859509.8631</v>
      </c>
      <c r="AH2512">
        <v>1.4138506261007766E-4</v>
      </c>
      <c r="AI2512">
        <v>9368361.3699000012</v>
      </c>
      <c r="AJ2512">
        <v>1.7433526169675768E-4</v>
      </c>
    </row>
    <row r="2513" spans="1:80" x14ac:dyDescent="0.3">
      <c r="A2513" t="s">
        <v>9208</v>
      </c>
      <c r="B2513" t="s">
        <v>49</v>
      </c>
      <c r="C2513" t="s">
        <v>809</v>
      </c>
      <c r="D2513" t="s">
        <v>351</v>
      </c>
      <c r="E2513" t="s">
        <v>352</v>
      </c>
      <c r="F2513" t="s">
        <v>3571</v>
      </c>
      <c r="G2513" t="s">
        <v>271</v>
      </c>
      <c r="H2513" t="s">
        <v>8087</v>
      </c>
      <c r="I2513" t="s">
        <v>5574</v>
      </c>
      <c r="J2513" t="s">
        <v>68</v>
      </c>
      <c r="K2513" t="s">
        <v>3944</v>
      </c>
      <c r="L2513" t="s">
        <v>62</v>
      </c>
      <c r="M2513" t="s">
        <v>5574</v>
      </c>
      <c r="N2513" t="s">
        <v>3221</v>
      </c>
      <c r="O2513" t="s">
        <v>68</v>
      </c>
      <c r="P2513" t="s">
        <v>56</v>
      </c>
      <c r="Q2513" t="s">
        <v>62</v>
      </c>
      <c r="R2513">
        <v>-6.6600000000000003E-4</v>
      </c>
      <c r="S2513" t="s">
        <v>3194</v>
      </c>
      <c r="T2513" t="s">
        <v>3194</v>
      </c>
      <c r="U2513" t="s">
        <v>3194</v>
      </c>
      <c r="V2513" t="s">
        <v>55</v>
      </c>
      <c r="X2513" t="s">
        <v>55</v>
      </c>
      <c r="Y2513">
        <v>1.01003</v>
      </c>
      <c r="Z2513">
        <v>6</v>
      </c>
      <c r="AA2513" t="b">
        <v>0</v>
      </c>
      <c r="AB2513" t="s">
        <v>68</v>
      </c>
      <c r="AC2513" t="s">
        <v>3221</v>
      </c>
      <c r="AD2513" t="b">
        <v>0</v>
      </c>
      <c r="AE2513" t="b">
        <v>0</v>
      </c>
      <c r="AF2513" t="s">
        <v>62</v>
      </c>
      <c r="BG2513">
        <v>812780.16440000001</v>
      </c>
      <c r="BH2513">
        <v>6.8508844254955101E-3</v>
      </c>
      <c r="BO2513">
        <v>5079876.0274999999</v>
      </c>
      <c r="BP2513">
        <v>1.3089089941201547E-2</v>
      </c>
      <c r="BQ2513">
        <v>101597.52055</v>
      </c>
      <c r="BR2513">
        <v>3.1213016068114309E-3</v>
      </c>
      <c r="BS2513">
        <v>20319504.109999999</v>
      </c>
      <c r="BT2513">
        <v>4.1933990762030218E-3</v>
      </c>
      <c r="BU2513">
        <v>507987.60274999996</v>
      </c>
      <c r="BV2513">
        <v>2.0328189113810119E-3</v>
      </c>
      <c r="BW2513">
        <v>406390.0822</v>
      </c>
      <c r="BX2513">
        <v>2.0504056477272463E-3</v>
      </c>
    </row>
    <row r="2514" spans="1:80" x14ac:dyDescent="0.3">
      <c r="A2514" t="s">
        <v>9209</v>
      </c>
      <c r="B2514" t="s">
        <v>49</v>
      </c>
      <c r="D2514" t="s">
        <v>476</v>
      </c>
      <c r="E2514" t="s">
        <v>477</v>
      </c>
      <c r="F2514" t="s">
        <v>3819</v>
      </c>
      <c r="H2514" t="s">
        <v>4246</v>
      </c>
      <c r="R2514">
        <v>0</v>
      </c>
      <c r="S2514" t="s">
        <v>3194</v>
      </c>
      <c r="T2514" t="s">
        <v>3208</v>
      </c>
      <c r="U2514" t="s">
        <v>3194</v>
      </c>
      <c r="V2514" t="s">
        <v>55</v>
      </c>
      <c r="W2514" t="s">
        <v>55</v>
      </c>
      <c r="Y2514">
        <v>4.363919E-3</v>
      </c>
      <c r="Z2514">
        <v>4</v>
      </c>
      <c r="AA2514" t="b">
        <v>0</v>
      </c>
      <c r="AD2514" t="b">
        <v>0</v>
      </c>
      <c r="AE2514" t="b">
        <v>0</v>
      </c>
      <c r="AI2514">
        <v>1090979.75</v>
      </c>
      <c r="AJ2514">
        <v>2.030197520275026E-5</v>
      </c>
    </row>
    <row r="2515" spans="1:80" x14ac:dyDescent="0.3">
      <c r="A2515" t="s">
        <v>9210</v>
      </c>
      <c r="B2515" t="s">
        <v>49</v>
      </c>
      <c r="C2515" t="s">
        <v>1552</v>
      </c>
      <c r="D2515" t="s">
        <v>736</v>
      </c>
      <c r="E2515" t="s">
        <v>737</v>
      </c>
      <c r="F2515" t="s">
        <v>3271</v>
      </c>
      <c r="G2515" t="s">
        <v>53</v>
      </c>
      <c r="H2515" t="s">
        <v>8515</v>
      </c>
      <c r="I2515" t="s">
        <v>3226</v>
      </c>
      <c r="J2515" t="s">
        <v>55</v>
      </c>
      <c r="K2515" t="s">
        <v>3969</v>
      </c>
      <c r="L2515" t="s">
        <v>108</v>
      </c>
      <c r="M2515" t="s">
        <v>4467</v>
      </c>
      <c r="N2515" t="s">
        <v>3309</v>
      </c>
      <c r="O2515" t="s">
        <v>108</v>
      </c>
      <c r="P2515" t="s">
        <v>108</v>
      </c>
      <c r="Q2515" t="s">
        <v>108</v>
      </c>
      <c r="R2515">
        <v>-1.7910000000000001E-3</v>
      </c>
      <c r="S2515" t="s">
        <v>3194</v>
      </c>
      <c r="T2515" t="s">
        <v>3208</v>
      </c>
      <c r="U2515" t="s">
        <v>3194</v>
      </c>
      <c r="X2515" t="s">
        <v>55</v>
      </c>
      <c r="Y2515">
        <v>0.93215999999999999</v>
      </c>
      <c r="Z2515">
        <v>2</v>
      </c>
      <c r="AA2515" t="b">
        <v>0</v>
      </c>
      <c r="AC2515" t="s">
        <v>3309</v>
      </c>
      <c r="AD2515" t="b">
        <v>0</v>
      </c>
      <c r="AE2515" t="b">
        <v>0</v>
      </c>
      <c r="AF2515" t="s">
        <v>108</v>
      </c>
      <c r="AW2515">
        <v>1118592</v>
      </c>
      <c r="AX2515">
        <v>2.2715443577487658E-3</v>
      </c>
    </row>
    <row r="2516" spans="1:80" x14ac:dyDescent="0.3">
      <c r="A2516" t="s">
        <v>9211</v>
      </c>
      <c r="B2516" t="s">
        <v>49</v>
      </c>
      <c r="C2516" t="s">
        <v>839</v>
      </c>
      <c r="D2516" t="s">
        <v>840</v>
      </c>
      <c r="E2516" t="s">
        <v>841</v>
      </c>
      <c r="F2516" t="s">
        <v>3384</v>
      </c>
      <c r="G2516" t="s">
        <v>53</v>
      </c>
      <c r="H2516" t="s">
        <v>9212</v>
      </c>
      <c r="I2516" t="s">
        <v>4068</v>
      </c>
      <c r="J2516" t="s">
        <v>63</v>
      </c>
      <c r="K2516" t="s">
        <v>3256</v>
      </c>
      <c r="L2516" t="s">
        <v>55</v>
      </c>
      <c r="M2516" t="s">
        <v>3256</v>
      </c>
      <c r="N2516" t="s">
        <v>55</v>
      </c>
      <c r="O2516" t="s">
        <v>63</v>
      </c>
      <c r="P2516" t="s">
        <v>63</v>
      </c>
      <c r="Q2516" t="s">
        <v>63</v>
      </c>
      <c r="R2516">
        <v>4.3969999999999999E-3</v>
      </c>
      <c r="Y2516">
        <v>1.0928899999999999</v>
      </c>
      <c r="Z2516">
        <v>3</v>
      </c>
      <c r="AA2516" t="b">
        <v>0</v>
      </c>
      <c r="AB2516" t="s">
        <v>63</v>
      </c>
      <c r="AD2516" t="b">
        <v>0</v>
      </c>
      <c r="AE2516" t="b">
        <v>0</v>
      </c>
      <c r="AM2516">
        <v>2464150.2027999996</v>
      </c>
      <c r="AN2516">
        <v>4.6267462734692275E-3</v>
      </c>
      <c r="AO2516">
        <v>8288505.2275999989</v>
      </c>
      <c r="AP2516">
        <v>2.0855118337601707E-3</v>
      </c>
    </row>
    <row r="2517" spans="1:80" x14ac:dyDescent="0.3">
      <c r="A2517" t="s">
        <v>9213</v>
      </c>
      <c r="B2517" t="s">
        <v>49</v>
      </c>
      <c r="C2517" t="s">
        <v>1524</v>
      </c>
      <c r="D2517" t="s">
        <v>783</v>
      </c>
      <c r="E2517" t="s">
        <v>784</v>
      </c>
      <c r="F2517" t="s">
        <v>3384</v>
      </c>
      <c r="G2517" t="s">
        <v>53</v>
      </c>
      <c r="H2517" t="s">
        <v>9214</v>
      </c>
      <c r="I2517" t="s">
        <v>4381</v>
      </c>
      <c r="J2517" t="s">
        <v>63</v>
      </c>
      <c r="K2517" t="s">
        <v>3256</v>
      </c>
      <c r="L2517" t="s">
        <v>55</v>
      </c>
      <c r="M2517" t="s">
        <v>4382</v>
      </c>
      <c r="N2517" t="s">
        <v>3470</v>
      </c>
      <c r="O2517" t="s">
        <v>63</v>
      </c>
      <c r="P2517" t="s">
        <v>63</v>
      </c>
      <c r="Q2517" t="s">
        <v>63</v>
      </c>
      <c r="R2517">
        <v>4.6999999999999997E-5</v>
      </c>
      <c r="S2517" t="s">
        <v>3194</v>
      </c>
      <c r="U2517" t="s">
        <v>3208</v>
      </c>
      <c r="Y2517">
        <v>1.00169</v>
      </c>
      <c r="Z2517">
        <v>4</v>
      </c>
      <c r="AA2517" t="b">
        <v>0</v>
      </c>
      <c r="AB2517" t="s">
        <v>63</v>
      </c>
      <c r="AC2517" t="s">
        <v>3470</v>
      </c>
      <c r="AD2517" t="b">
        <v>0</v>
      </c>
      <c r="AE2517" t="b">
        <v>0</v>
      </c>
      <c r="AG2517">
        <v>34292648.650347494</v>
      </c>
      <c r="AH2517">
        <v>2.2180132614406167E-4</v>
      </c>
      <c r="AI2517">
        <v>3012796.0274999999</v>
      </c>
      <c r="AJ2517">
        <v>5.6064936348497284E-5</v>
      </c>
      <c r="AK2517">
        <v>2865169.0221524998</v>
      </c>
      <c r="AL2517">
        <v>3.4402831368327057E-4</v>
      </c>
    </row>
    <row r="2518" spans="1:80" x14ac:dyDescent="0.3">
      <c r="A2518" t="s">
        <v>9215</v>
      </c>
      <c r="B2518" t="s">
        <v>49</v>
      </c>
      <c r="D2518" t="s">
        <v>346</v>
      </c>
      <c r="E2518" t="s">
        <v>3818</v>
      </c>
      <c r="F2518" t="s">
        <v>3864</v>
      </c>
      <c r="H2518" t="s">
        <v>5287</v>
      </c>
      <c r="R2518">
        <v>0</v>
      </c>
      <c r="S2518" t="s">
        <v>3194</v>
      </c>
      <c r="T2518" t="s">
        <v>3194</v>
      </c>
      <c r="U2518" t="s">
        <v>3194</v>
      </c>
      <c r="V2518" t="s">
        <v>55</v>
      </c>
      <c r="W2518" t="s">
        <v>55</v>
      </c>
      <c r="X2518" t="s">
        <v>55</v>
      </c>
      <c r="Y2518">
        <v>0.22055201469999997</v>
      </c>
      <c r="Z2518">
        <v>2</v>
      </c>
      <c r="AA2518" t="b">
        <v>0</v>
      </c>
      <c r="AD2518" t="b">
        <v>0</v>
      </c>
      <c r="AE2518" t="b">
        <v>0</v>
      </c>
      <c r="AG2518">
        <v>16541401.102499997</v>
      </c>
      <c r="AH2518">
        <v>1.0698808185462704E-4</v>
      </c>
    </row>
    <row r="2519" spans="1:80" x14ac:dyDescent="0.3">
      <c r="A2519" t="s">
        <v>9216</v>
      </c>
      <c r="B2519" t="s">
        <v>49</v>
      </c>
      <c r="C2519" t="s">
        <v>1154</v>
      </c>
      <c r="D2519" t="s">
        <v>460</v>
      </c>
      <c r="E2519" t="s">
        <v>461</v>
      </c>
      <c r="F2519" t="s">
        <v>3500</v>
      </c>
      <c r="G2519" t="s">
        <v>72</v>
      </c>
      <c r="H2519" t="s">
        <v>9217</v>
      </c>
      <c r="I2519" t="s">
        <v>3494</v>
      </c>
      <c r="J2519" t="s">
        <v>56</v>
      </c>
      <c r="K2519" t="s">
        <v>3494</v>
      </c>
      <c r="L2519" t="s">
        <v>54</v>
      </c>
      <c r="M2519" t="s">
        <v>3494</v>
      </c>
      <c r="N2519" t="s">
        <v>3207</v>
      </c>
      <c r="O2519" t="s">
        <v>56</v>
      </c>
      <c r="P2519" t="s">
        <v>54</v>
      </c>
      <c r="Q2519" t="s">
        <v>68</v>
      </c>
      <c r="R2519">
        <v>1.7203E-2</v>
      </c>
      <c r="S2519" t="s">
        <v>3194</v>
      </c>
      <c r="T2519" t="s">
        <v>3201</v>
      </c>
      <c r="U2519" t="s">
        <v>3194</v>
      </c>
      <c r="W2519" t="s">
        <v>55</v>
      </c>
      <c r="Y2519">
        <v>1.0082800000000001</v>
      </c>
      <c r="Z2519">
        <v>5</v>
      </c>
      <c r="AA2519" t="b">
        <v>0</v>
      </c>
      <c r="AB2519" t="s">
        <v>56</v>
      </c>
      <c r="AC2519" t="s">
        <v>3207</v>
      </c>
      <c r="AD2519" t="b">
        <v>0</v>
      </c>
      <c r="AE2519" t="b">
        <v>0</v>
      </c>
      <c r="AF2519" t="s">
        <v>54</v>
      </c>
      <c r="AG2519">
        <v>68298282.895190403</v>
      </c>
      <c r="AH2519">
        <v>4.4174627261875295E-4</v>
      </c>
      <c r="AI2519">
        <v>35909320.875479996</v>
      </c>
      <c r="AJ2519">
        <v>6.6823434803587971E-4</v>
      </c>
      <c r="AK2519">
        <v>40778873.868189603</v>
      </c>
      <c r="AL2519">
        <v>4.8964256915763052E-3</v>
      </c>
    </row>
    <row r="2520" spans="1:80" x14ac:dyDescent="0.3">
      <c r="A2520" t="s">
        <v>9218</v>
      </c>
      <c r="B2520" t="s">
        <v>49</v>
      </c>
      <c r="C2520" t="s">
        <v>9219</v>
      </c>
      <c r="E2520" t="s">
        <v>9220</v>
      </c>
      <c r="F2520" t="s">
        <v>3808</v>
      </c>
      <c r="O2520" t="s">
        <v>68</v>
      </c>
      <c r="P2520" t="s">
        <v>56</v>
      </c>
      <c r="Q2520" t="s">
        <v>68</v>
      </c>
      <c r="R2520">
        <v>-3.1791335191999999E-4</v>
      </c>
      <c r="Y2520">
        <v>1035.96</v>
      </c>
      <c r="AA2520" t="b">
        <v>0</v>
      </c>
      <c r="AD2520" t="b">
        <v>0</v>
      </c>
      <c r="AE2520" t="b">
        <v>0</v>
      </c>
      <c r="AG2520">
        <v>101006100</v>
      </c>
      <c r="AH2520">
        <v>6.5329707124890429E-4</v>
      </c>
      <c r="AI2520">
        <v>51798000</v>
      </c>
      <c r="AJ2520">
        <v>9.6390580260729663E-4</v>
      </c>
      <c r="AK2520">
        <v>54387900</v>
      </c>
      <c r="AL2520">
        <v>6.5304969365184116E-3</v>
      </c>
    </row>
    <row r="2521" spans="1:80" x14ac:dyDescent="0.3">
      <c r="A2521" t="s">
        <v>9221</v>
      </c>
      <c r="B2521" t="s">
        <v>49</v>
      </c>
      <c r="C2521" t="s">
        <v>1559</v>
      </c>
      <c r="D2521" t="s">
        <v>1560</v>
      </c>
      <c r="E2521" t="s">
        <v>1561</v>
      </c>
      <c r="F2521" t="s">
        <v>3360</v>
      </c>
      <c r="G2521" t="s">
        <v>53</v>
      </c>
      <c r="H2521" t="s">
        <v>9222</v>
      </c>
      <c r="I2521" t="s">
        <v>5853</v>
      </c>
      <c r="J2521" t="s">
        <v>63</v>
      </c>
      <c r="K2521" t="s">
        <v>4513</v>
      </c>
      <c r="L2521" t="s">
        <v>55</v>
      </c>
      <c r="M2521" t="s">
        <v>4513</v>
      </c>
      <c r="N2521" t="s">
        <v>55</v>
      </c>
      <c r="O2521" t="s">
        <v>63</v>
      </c>
      <c r="P2521" t="s">
        <v>63</v>
      </c>
      <c r="Q2521" t="s">
        <v>63</v>
      </c>
      <c r="R2521">
        <v>9.3640000000000008E-3</v>
      </c>
      <c r="U2521" t="s">
        <v>3194</v>
      </c>
      <c r="Y2521">
        <v>0.92287000000000008</v>
      </c>
      <c r="Z2521">
        <v>4</v>
      </c>
      <c r="AA2521" t="b">
        <v>0</v>
      </c>
      <c r="AB2521" t="s">
        <v>63</v>
      </c>
      <c r="AD2521" t="b">
        <v>0</v>
      </c>
      <c r="AE2521" t="b">
        <v>0</v>
      </c>
      <c r="AG2521">
        <v>34205284.822319999</v>
      </c>
      <c r="AH2521">
        <v>2.2123626588548863E-4</v>
      </c>
      <c r="AI2521">
        <v>21156947.287920002</v>
      </c>
      <c r="AJ2521">
        <v>3.9370833345462756E-4</v>
      </c>
      <c r="AK2521">
        <v>2236857.8630400002</v>
      </c>
      <c r="AL2521">
        <v>2.6858535486771584E-4</v>
      </c>
      <c r="AU2521">
        <v>93202.410960000008</v>
      </c>
      <c r="AV2521">
        <v>2.0433354963365047E-3</v>
      </c>
      <c r="BC2521">
        <v>2609667.5068800002</v>
      </c>
      <c r="BD2521">
        <v>2.3886597472017332E-3</v>
      </c>
      <c r="BK2521">
        <v>1677643.3972800002</v>
      </c>
      <c r="BL2521">
        <v>6.4555943990488712E-4</v>
      </c>
      <c r="BY2521">
        <v>559214.46576000005</v>
      </c>
      <c r="BZ2521">
        <v>1.2672204103341162E-3</v>
      </c>
      <c r="CA2521">
        <v>559214.46576000005</v>
      </c>
      <c r="CB2521">
        <v>6.1455594369213521E-4</v>
      </c>
    </row>
    <row r="2522" spans="1:80" x14ac:dyDescent="0.3">
      <c r="A2522" t="s">
        <v>9223</v>
      </c>
      <c r="B2522" t="s">
        <v>49</v>
      </c>
      <c r="C2522" t="s">
        <v>2192</v>
      </c>
      <c r="D2522" t="s">
        <v>471</v>
      </c>
      <c r="E2522" t="s">
        <v>1299</v>
      </c>
      <c r="F2522" t="s">
        <v>3217</v>
      </c>
      <c r="G2522" t="s">
        <v>53</v>
      </c>
      <c r="H2522" t="s">
        <v>9224</v>
      </c>
      <c r="I2522" t="s">
        <v>5727</v>
      </c>
      <c r="J2522" t="s">
        <v>56</v>
      </c>
      <c r="K2522" t="s">
        <v>9225</v>
      </c>
      <c r="L2522" t="s">
        <v>68</v>
      </c>
      <c r="M2522" t="s">
        <v>8457</v>
      </c>
      <c r="N2522" t="s">
        <v>3221</v>
      </c>
      <c r="O2522" t="s">
        <v>56</v>
      </c>
      <c r="P2522" t="s">
        <v>56</v>
      </c>
      <c r="Q2522" t="s">
        <v>68</v>
      </c>
      <c r="R2522">
        <v>2.2200000000000003E-4</v>
      </c>
      <c r="S2522" t="s">
        <v>3194</v>
      </c>
      <c r="T2522" t="s">
        <v>3194</v>
      </c>
      <c r="V2522" t="s">
        <v>55</v>
      </c>
      <c r="W2522" t="s">
        <v>55</v>
      </c>
      <c r="X2522" t="s">
        <v>55</v>
      </c>
      <c r="Y2522">
        <v>1.0010399999999999</v>
      </c>
      <c r="Z2522">
        <v>4</v>
      </c>
      <c r="AA2522" t="b">
        <v>0</v>
      </c>
      <c r="AB2522" t="s">
        <v>56</v>
      </c>
      <c r="AC2522" t="s">
        <v>3221</v>
      </c>
      <c r="AD2522" t="b">
        <v>0</v>
      </c>
      <c r="AE2522" t="b">
        <v>0</v>
      </c>
      <c r="AF2522" t="s">
        <v>68</v>
      </c>
      <c r="AG2522">
        <v>43610466.932099998</v>
      </c>
      <c r="AH2522">
        <v>2.8206801690727708E-4</v>
      </c>
      <c r="AI2522">
        <v>17424043.370099999</v>
      </c>
      <c r="AJ2522">
        <v>3.2424295357582505E-4</v>
      </c>
      <c r="AS2522">
        <v>4431548.6027999995</v>
      </c>
      <c r="AT2522">
        <v>2.5219516971343348E-3</v>
      </c>
    </row>
    <row r="2523" spans="1:80" x14ac:dyDescent="0.3">
      <c r="A2523" t="s">
        <v>9226</v>
      </c>
      <c r="B2523" t="s">
        <v>49</v>
      </c>
      <c r="C2523" t="s">
        <v>2222</v>
      </c>
      <c r="D2523" t="s">
        <v>1337</v>
      </c>
      <c r="E2523" t="s">
        <v>1338</v>
      </c>
      <c r="F2523" t="s">
        <v>3346</v>
      </c>
      <c r="G2523" t="s">
        <v>53</v>
      </c>
      <c r="H2523" t="s">
        <v>3929</v>
      </c>
      <c r="I2523" t="s">
        <v>6129</v>
      </c>
      <c r="J2523" t="s">
        <v>56</v>
      </c>
      <c r="K2523" t="s">
        <v>5132</v>
      </c>
      <c r="L2523" t="s">
        <v>68</v>
      </c>
      <c r="M2523" t="s">
        <v>6129</v>
      </c>
      <c r="N2523" t="s">
        <v>3221</v>
      </c>
      <c r="O2523" t="s">
        <v>56</v>
      </c>
      <c r="P2523" t="s">
        <v>56</v>
      </c>
      <c r="Q2523" t="s">
        <v>68</v>
      </c>
      <c r="R2523">
        <v>2.9420000000000002E-3</v>
      </c>
      <c r="S2523" t="s">
        <v>3194</v>
      </c>
      <c r="T2523" t="s">
        <v>3194</v>
      </c>
      <c r="U2523" t="s">
        <v>3194</v>
      </c>
      <c r="Y2523">
        <v>0.99364999999999992</v>
      </c>
      <c r="Z2523">
        <v>4</v>
      </c>
      <c r="AA2523" t="b">
        <v>0</v>
      </c>
      <c r="AB2523" t="s">
        <v>56</v>
      </c>
      <c r="AC2523" t="s">
        <v>3221</v>
      </c>
      <c r="AD2523" t="b">
        <v>0</v>
      </c>
      <c r="AE2523" t="b">
        <v>0</v>
      </c>
      <c r="AF2523" t="s">
        <v>68</v>
      </c>
      <c r="AG2523">
        <v>83250850.844408497</v>
      </c>
      <c r="AH2523">
        <v>5.384579449719516E-4</v>
      </c>
      <c r="AI2523">
        <v>26881576.184452999</v>
      </c>
      <c r="AJ2523">
        <v>5.0023760120901112E-4</v>
      </c>
      <c r="AK2523">
        <v>5287276.8937414996</v>
      </c>
      <c r="AL2523">
        <v>6.3485712000469678E-4</v>
      </c>
      <c r="BM2523">
        <v>3501507.87665</v>
      </c>
      <c r="BN2523">
        <v>6.4203665030115147E-3</v>
      </c>
      <c r="BO2523">
        <v>2501077.0547500001</v>
      </c>
      <c r="BP2523">
        <v>6.4444136711756042E-3</v>
      </c>
      <c r="BU2523">
        <v>500215.41094999999</v>
      </c>
      <c r="BV2523">
        <v>2.0017168561568496E-3</v>
      </c>
    </row>
    <row r="2524" spans="1:80" x14ac:dyDescent="0.3">
      <c r="A2524" t="s">
        <v>9227</v>
      </c>
      <c r="B2524" t="s">
        <v>3210</v>
      </c>
      <c r="C2524" t="s">
        <v>1581</v>
      </c>
      <c r="D2524" t="s">
        <v>1194</v>
      </c>
      <c r="E2524" t="s">
        <v>1195</v>
      </c>
      <c r="F2524" t="s">
        <v>3360</v>
      </c>
      <c r="G2524" t="s">
        <v>53</v>
      </c>
      <c r="H2524" t="s">
        <v>4053</v>
      </c>
      <c r="I2524" t="s">
        <v>8134</v>
      </c>
      <c r="J2524" t="s">
        <v>56</v>
      </c>
      <c r="K2524" t="s">
        <v>4777</v>
      </c>
      <c r="L2524" t="s">
        <v>55</v>
      </c>
      <c r="M2524" t="s">
        <v>8134</v>
      </c>
      <c r="N2524" t="s">
        <v>3221</v>
      </c>
      <c r="O2524" t="s">
        <v>56</v>
      </c>
      <c r="P2524" t="s">
        <v>56</v>
      </c>
      <c r="Q2524" t="s">
        <v>56</v>
      </c>
      <c r="R2524">
        <v>1.5913999999999998E-2</v>
      </c>
      <c r="S2524" t="s">
        <v>3194</v>
      </c>
      <c r="U2524" t="s">
        <v>3194</v>
      </c>
      <c r="Y2524">
        <v>0.90929000000000004</v>
      </c>
      <c r="AA2524" t="b">
        <v>0</v>
      </c>
      <c r="AB2524" t="s">
        <v>56</v>
      </c>
      <c r="AC2524" t="s">
        <v>3221</v>
      </c>
      <c r="AD2524" t="b">
        <v>0</v>
      </c>
      <c r="AE2524" t="b">
        <v>0</v>
      </c>
      <c r="AG2524">
        <v>17097237.739625424</v>
      </c>
      <c r="AH2524">
        <v>1.1058317608286555E-4</v>
      </c>
    </row>
    <row r="2525" spans="1:80" x14ac:dyDescent="0.3">
      <c r="A2525" t="s">
        <v>9228</v>
      </c>
      <c r="B2525" t="s">
        <v>49</v>
      </c>
      <c r="C2525" t="s">
        <v>1579</v>
      </c>
      <c r="D2525" t="s">
        <v>353</v>
      </c>
      <c r="E2525" t="s">
        <v>354</v>
      </c>
      <c r="F2525" t="s">
        <v>3571</v>
      </c>
      <c r="G2525" t="s">
        <v>271</v>
      </c>
      <c r="H2525" t="s">
        <v>9229</v>
      </c>
      <c r="I2525" t="s">
        <v>4428</v>
      </c>
      <c r="J2525" t="s">
        <v>68</v>
      </c>
      <c r="K2525" t="s">
        <v>4428</v>
      </c>
      <c r="L2525" t="s">
        <v>62</v>
      </c>
      <c r="M2525" t="s">
        <v>4949</v>
      </c>
      <c r="N2525" t="s">
        <v>3221</v>
      </c>
      <c r="O2525" t="s">
        <v>68</v>
      </c>
      <c r="P2525" t="s">
        <v>56</v>
      </c>
      <c r="Q2525" t="s">
        <v>62</v>
      </c>
      <c r="R2525">
        <v>9.0270000000000003E-3</v>
      </c>
      <c r="S2525" t="s">
        <v>3194</v>
      </c>
      <c r="T2525" t="s">
        <v>3194</v>
      </c>
      <c r="U2525" t="s">
        <v>3194</v>
      </c>
      <c r="V2525" t="s">
        <v>55</v>
      </c>
      <c r="W2525" t="s">
        <v>55</v>
      </c>
      <c r="X2525" t="s">
        <v>55</v>
      </c>
      <c r="Y2525">
        <v>0.82644000000000006</v>
      </c>
      <c r="Z2525">
        <v>4</v>
      </c>
      <c r="AA2525" t="b">
        <v>0</v>
      </c>
      <c r="AB2525" t="s">
        <v>68</v>
      </c>
      <c r="AC2525" t="s">
        <v>3221</v>
      </c>
      <c r="AD2525" t="b">
        <v>0</v>
      </c>
      <c r="AE2525" t="b">
        <v>0</v>
      </c>
      <c r="AF2525" t="s">
        <v>62</v>
      </c>
      <c r="AG2525">
        <v>216257043.59309</v>
      </c>
      <c r="AH2525">
        <v>1.3987283264705033E-3</v>
      </c>
      <c r="AI2525">
        <v>82805974.146990001</v>
      </c>
      <c r="AJ2525">
        <v>1.5409312902203455E-3</v>
      </c>
      <c r="AK2525">
        <v>2735332.47933</v>
      </c>
      <c r="AL2525">
        <v>3.2843850151640118E-4</v>
      </c>
      <c r="AO2525">
        <v>6133775.8627399998</v>
      </c>
      <c r="AP2525">
        <v>1.5433497109684287E-3</v>
      </c>
      <c r="AS2525">
        <v>5553553.8216700004</v>
      </c>
      <c r="AT2525">
        <v>3.1604740782574746E-3</v>
      </c>
      <c r="BA2525">
        <v>4144443.1505</v>
      </c>
      <c r="BB2525">
        <v>5.9657565961137859E-3</v>
      </c>
      <c r="BC2525">
        <v>2486665.8903000001</v>
      </c>
      <c r="BD2525">
        <v>2.2760749027375235E-3</v>
      </c>
      <c r="BE2525">
        <v>1823554.9862200001</v>
      </c>
      <c r="BF2525">
        <v>4.5686041369377298E-3</v>
      </c>
      <c r="BK2525">
        <v>3066887.9313699999</v>
      </c>
      <c r="BL2525">
        <v>1.1801426086355793E-3</v>
      </c>
      <c r="BY2525">
        <v>3066887.9313699999</v>
      </c>
      <c r="BZ2525">
        <v>6.9497897869247706E-3</v>
      </c>
      <c r="CA2525">
        <v>3066887.9313699999</v>
      </c>
      <c r="CB2525">
        <v>3.3703960148806405E-3</v>
      </c>
    </row>
    <row r="2526" spans="1:80" x14ac:dyDescent="0.3">
      <c r="A2526" t="s">
        <v>9230</v>
      </c>
      <c r="B2526" t="s">
        <v>49</v>
      </c>
      <c r="C2526" t="s">
        <v>1584</v>
      </c>
      <c r="D2526" t="s">
        <v>1337</v>
      </c>
      <c r="E2526" t="s">
        <v>1338</v>
      </c>
      <c r="F2526" t="s">
        <v>3346</v>
      </c>
      <c r="G2526" t="s">
        <v>53</v>
      </c>
      <c r="H2526" t="s">
        <v>4070</v>
      </c>
      <c r="I2526" t="s">
        <v>7282</v>
      </c>
      <c r="J2526" t="s">
        <v>56</v>
      </c>
      <c r="K2526" t="s">
        <v>3364</v>
      </c>
      <c r="L2526" t="s">
        <v>68</v>
      </c>
      <c r="M2526" t="s">
        <v>3364</v>
      </c>
      <c r="N2526" t="s">
        <v>3221</v>
      </c>
      <c r="O2526" t="s">
        <v>56</v>
      </c>
      <c r="P2526" t="s">
        <v>56</v>
      </c>
      <c r="Q2526" t="s">
        <v>68</v>
      </c>
      <c r="R2526">
        <v>4.0769999999999999E-3</v>
      </c>
      <c r="S2526" t="s">
        <v>3194</v>
      </c>
      <c r="T2526" t="s">
        <v>3194</v>
      </c>
      <c r="U2526" t="s">
        <v>3194</v>
      </c>
      <c r="Y2526">
        <v>0.97479000000000005</v>
      </c>
      <c r="Z2526">
        <v>4</v>
      </c>
      <c r="AA2526" t="b">
        <v>0</v>
      </c>
      <c r="AB2526" t="s">
        <v>56</v>
      </c>
      <c r="AC2526" t="s">
        <v>3221</v>
      </c>
      <c r="AD2526" t="b">
        <v>0</v>
      </c>
      <c r="AE2526" t="b">
        <v>0</v>
      </c>
      <c r="AF2526" t="s">
        <v>68</v>
      </c>
      <c r="AG2526">
        <v>60220223.314492501</v>
      </c>
      <c r="AH2526">
        <v>3.8949821368524214E-4</v>
      </c>
      <c r="AI2526">
        <v>28458999.0405</v>
      </c>
      <c r="AJ2526">
        <v>5.2959176631401674E-4</v>
      </c>
      <c r="AK2526">
        <v>4548533.1225075005</v>
      </c>
      <c r="AL2526">
        <v>5.4615422956554222E-4</v>
      </c>
    </row>
    <row r="2527" spans="1:80" x14ac:dyDescent="0.3">
      <c r="A2527" t="s">
        <v>9231</v>
      </c>
      <c r="B2527" t="s">
        <v>49</v>
      </c>
      <c r="C2527" t="s">
        <v>1580</v>
      </c>
      <c r="D2527" t="s">
        <v>783</v>
      </c>
      <c r="E2527" t="s">
        <v>784</v>
      </c>
      <c r="F2527" t="s">
        <v>3384</v>
      </c>
      <c r="G2527" t="s">
        <v>53</v>
      </c>
      <c r="H2527" t="s">
        <v>6176</v>
      </c>
      <c r="I2527" t="s">
        <v>4381</v>
      </c>
      <c r="J2527" t="s">
        <v>63</v>
      </c>
      <c r="K2527" t="s">
        <v>3256</v>
      </c>
      <c r="L2527" t="s">
        <v>55</v>
      </c>
      <c r="M2527" t="s">
        <v>4382</v>
      </c>
      <c r="N2527" t="s">
        <v>3470</v>
      </c>
      <c r="O2527" t="s">
        <v>63</v>
      </c>
      <c r="P2527" t="s">
        <v>63</v>
      </c>
      <c r="Q2527" t="s">
        <v>63</v>
      </c>
      <c r="R2527">
        <v>-1.0820000000000001E-3</v>
      </c>
      <c r="S2527" t="s">
        <v>3194</v>
      </c>
      <c r="U2527" t="s">
        <v>3208</v>
      </c>
      <c r="Y2527">
        <v>1.0377800000000001</v>
      </c>
      <c r="Z2527">
        <v>4</v>
      </c>
      <c r="AA2527" t="b">
        <v>0</v>
      </c>
      <c r="AB2527" t="s">
        <v>63</v>
      </c>
      <c r="AC2527" t="s">
        <v>3470</v>
      </c>
      <c r="AD2527" t="b">
        <v>0</v>
      </c>
      <c r="AE2527" t="b">
        <v>0</v>
      </c>
      <c r="AG2527">
        <v>16194833.150600003</v>
      </c>
      <c r="AH2527">
        <v>1.0474651596934885E-4</v>
      </c>
    </row>
    <row r="2528" spans="1:80" x14ac:dyDescent="0.3">
      <c r="A2528" t="s">
        <v>9232</v>
      </c>
      <c r="B2528" t="s">
        <v>49</v>
      </c>
      <c r="C2528" t="s">
        <v>1582</v>
      </c>
      <c r="D2528" t="s">
        <v>243</v>
      </c>
      <c r="E2528" t="s">
        <v>1583</v>
      </c>
      <c r="F2528" t="s">
        <v>3188</v>
      </c>
      <c r="G2528" t="s">
        <v>53</v>
      </c>
      <c r="H2528" t="s">
        <v>9233</v>
      </c>
      <c r="I2528" t="s">
        <v>3879</v>
      </c>
      <c r="J2528" t="s">
        <v>54</v>
      </c>
      <c r="K2528" t="s">
        <v>7947</v>
      </c>
      <c r="L2528" t="s">
        <v>55</v>
      </c>
      <c r="M2528" t="s">
        <v>3879</v>
      </c>
      <c r="N2528" t="s">
        <v>3207</v>
      </c>
      <c r="O2528" t="s">
        <v>54</v>
      </c>
      <c r="P2528" t="s">
        <v>54</v>
      </c>
      <c r="Q2528" t="s">
        <v>68</v>
      </c>
      <c r="R2528">
        <v>4.287E-3</v>
      </c>
      <c r="S2528" t="s">
        <v>3194</v>
      </c>
      <c r="T2528" t="s">
        <v>3194</v>
      </c>
      <c r="Y2528">
        <v>0.89387000000000005</v>
      </c>
      <c r="Z2528">
        <v>4</v>
      </c>
      <c r="AA2528" t="b">
        <v>0</v>
      </c>
      <c r="AB2528" t="s">
        <v>54</v>
      </c>
      <c r="AC2528" t="s">
        <v>3207</v>
      </c>
      <c r="AD2528" t="b">
        <v>0</v>
      </c>
      <c r="AE2528" t="b">
        <v>0</v>
      </c>
      <c r="BS2528">
        <v>10745179.7256</v>
      </c>
      <c r="BT2528">
        <v>2.2175160619589789E-3</v>
      </c>
    </row>
    <row r="2529" spans="1:82" x14ac:dyDescent="0.3">
      <c r="A2529" t="s">
        <v>9234</v>
      </c>
      <c r="B2529" t="s">
        <v>49</v>
      </c>
      <c r="C2529" t="s">
        <v>2233</v>
      </c>
      <c r="D2529" t="s">
        <v>746</v>
      </c>
      <c r="E2529" t="s">
        <v>747</v>
      </c>
      <c r="F2529" t="s">
        <v>3346</v>
      </c>
      <c r="G2529" t="s">
        <v>53</v>
      </c>
      <c r="H2529" t="s">
        <v>9235</v>
      </c>
      <c r="I2529" t="s">
        <v>5651</v>
      </c>
      <c r="J2529" t="s">
        <v>54</v>
      </c>
      <c r="K2529" t="s">
        <v>3336</v>
      </c>
      <c r="L2529" t="s">
        <v>56</v>
      </c>
      <c r="M2529" t="s">
        <v>9236</v>
      </c>
      <c r="N2529" t="s">
        <v>3193</v>
      </c>
      <c r="O2529" t="s">
        <v>54</v>
      </c>
      <c r="P2529" t="s">
        <v>54</v>
      </c>
      <c r="Q2529" t="s">
        <v>56</v>
      </c>
      <c r="R2529">
        <v>7.6989999999999992E-3</v>
      </c>
      <c r="S2529" t="s">
        <v>3194</v>
      </c>
      <c r="T2529" t="s">
        <v>3194</v>
      </c>
      <c r="U2529" t="s">
        <v>3194</v>
      </c>
      <c r="V2529" t="s">
        <v>55</v>
      </c>
      <c r="X2529" t="s">
        <v>55</v>
      </c>
      <c r="Y2529">
        <v>0.90162000000000009</v>
      </c>
      <c r="Z2529">
        <v>4</v>
      </c>
      <c r="AA2529" t="b">
        <v>0</v>
      </c>
      <c r="AB2529" t="s">
        <v>54</v>
      </c>
      <c r="AC2529" t="s">
        <v>3193</v>
      </c>
      <c r="AD2529" t="b">
        <v>0</v>
      </c>
      <c r="AE2529" t="b">
        <v>0</v>
      </c>
      <c r="AF2529" t="s">
        <v>56</v>
      </c>
      <c r="AG2529">
        <v>123595931.32693401</v>
      </c>
      <c r="AH2529">
        <v>7.9940577800911719E-4</v>
      </c>
      <c r="AI2529">
        <v>70821500.504700005</v>
      </c>
      <c r="AJ2529">
        <v>1.3179129558252428E-3</v>
      </c>
      <c r="AK2529">
        <v>7484780.8882660009</v>
      </c>
      <c r="AL2529">
        <v>8.987171532883725E-4</v>
      </c>
      <c r="BS2529">
        <v>17332986.739200003</v>
      </c>
      <c r="BT2529">
        <v>3.5770622248714181E-3</v>
      </c>
      <c r="BU2529">
        <v>3520762.9314000006</v>
      </c>
      <c r="BV2529">
        <v>1.4089071132236741E-2</v>
      </c>
    </row>
    <row r="2530" spans="1:82" x14ac:dyDescent="0.3">
      <c r="A2530" t="s">
        <v>9237</v>
      </c>
      <c r="B2530" t="s">
        <v>3210</v>
      </c>
      <c r="C2530" t="s">
        <v>1576</v>
      </c>
      <c r="D2530" t="s">
        <v>391</v>
      </c>
      <c r="E2530" t="s">
        <v>392</v>
      </c>
      <c r="F2530" t="s">
        <v>3571</v>
      </c>
      <c r="G2530" t="s">
        <v>271</v>
      </c>
      <c r="H2530" t="s">
        <v>4437</v>
      </c>
      <c r="I2530" t="s">
        <v>3214</v>
      </c>
      <c r="J2530" t="s">
        <v>54</v>
      </c>
      <c r="K2530" t="s">
        <v>4035</v>
      </c>
      <c r="L2530" t="s">
        <v>68</v>
      </c>
      <c r="M2530" t="s">
        <v>6166</v>
      </c>
      <c r="N2530" t="s">
        <v>3193</v>
      </c>
      <c r="O2530" t="s">
        <v>54</v>
      </c>
      <c r="P2530" t="s">
        <v>54</v>
      </c>
      <c r="Q2530" t="s">
        <v>68</v>
      </c>
      <c r="R2530">
        <v>1.342E-2</v>
      </c>
      <c r="S2530" t="s">
        <v>3194</v>
      </c>
      <c r="T2530" t="s">
        <v>3194</v>
      </c>
      <c r="U2530" t="s">
        <v>3194</v>
      </c>
      <c r="V2530" t="s">
        <v>55</v>
      </c>
      <c r="W2530" t="s">
        <v>55</v>
      </c>
      <c r="X2530" t="s">
        <v>55</v>
      </c>
      <c r="Y2530">
        <v>0.96833999999999998</v>
      </c>
      <c r="Z2530">
        <v>4</v>
      </c>
      <c r="AA2530" t="b">
        <v>0</v>
      </c>
      <c r="AB2530" t="s">
        <v>54</v>
      </c>
      <c r="AC2530" t="s">
        <v>3193</v>
      </c>
      <c r="AD2530" t="b">
        <v>0</v>
      </c>
      <c r="AE2530" t="b">
        <v>0</v>
      </c>
      <c r="AF2530" t="s">
        <v>68</v>
      </c>
      <c r="CC2530">
        <v>242249.0625</v>
      </c>
      <c r="CD2530">
        <v>1.0550799275376795E-3</v>
      </c>
    </row>
    <row r="2531" spans="1:82" x14ac:dyDescent="0.3">
      <c r="A2531" t="s">
        <v>9238</v>
      </c>
      <c r="B2531" t="s">
        <v>49</v>
      </c>
      <c r="C2531" t="s">
        <v>1577</v>
      </c>
      <c r="D2531" t="s">
        <v>530</v>
      </c>
      <c r="E2531" t="s">
        <v>531</v>
      </c>
      <c r="F2531" t="s">
        <v>5755</v>
      </c>
      <c r="G2531" t="s">
        <v>53</v>
      </c>
      <c r="H2531" t="s">
        <v>9239</v>
      </c>
      <c r="I2531" t="s">
        <v>5757</v>
      </c>
      <c r="J2531" t="s">
        <v>63</v>
      </c>
      <c r="K2531" t="s">
        <v>5758</v>
      </c>
      <c r="L2531" t="s">
        <v>63</v>
      </c>
      <c r="M2531" t="s">
        <v>4048</v>
      </c>
      <c r="N2531" t="s">
        <v>3470</v>
      </c>
      <c r="O2531" t="s">
        <v>63</v>
      </c>
      <c r="P2531" t="s">
        <v>63</v>
      </c>
      <c r="Q2531" t="s">
        <v>63</v>
      </c>
      <c r="R2531">
        <v>8.6799999999999996E-4</v>
      </c>
      <c r="S2531" t="s">
        <v>3194</v>
      </c>
      <c r="V2531" t="s">
        <v>55</v>
      </c>
      <c r="W2531" t="s">
        <v>55</v>
      </c>
      <c r="Y2531">
        <v>1.04535</v>
      </c>
      <c r="Z2531">
        <v>4</v>
      </c>
      <c r="AA2531" t="b">
        <v>0</v>
      </c>
      <c r="AB2531" t="s">
        <v>63</v>
      </c>
      <c r="AC2531" t="s">
        <v>3470</v>
      </c>
      <c r="AD2531" t="b">
        <v>0</v>
      </c>
      <c r="AE2531" t="b">
        <v>0</v>
      </c>
      <c r="AF2531" t="s">
        <v>63</v>
      </c>
      <c r="AG2531">
        <v>94862169.384377509</v>
      </c>
      <c r="AH2531">
        <v>6.1355875963066886E-4</v>
      </c>
      <c r="AI2531">
        <v>75078883.565000013</v>
      </c>
      <c r="AJ2531">
        <v>1.3971383358736074E-3</v>
      </c>
      <c r="AK2531">
        <v>66021152.540622503</v>
      </c>
      <c r="AL2531">
        <v>7.9273318957332421E-3</v>
      </c>
    </row>
    <row r="2532" spans="1:82" x14ac:dyDescent="0.3">
      <c r="A2532" t="s">
        <v>9240</v>
      </c>
      <c r="B2532" t="s">
        <v>49</v>
      </c>
      <c r="C2532" t="s">
        <v>2235</v>
      </c>
      <c r="D2532" t="s">
        <v>1912</v>
      </c>
      <c r="E2532" t="s">
        <v>1913</v>
      </c>
      <c r="F2532" t="s">
        <v>3244</v>
      </c>
      <c r="G2532" t="s">
        <v>53</v>
      </c>
      <c r="H2532" t="s">
        <v>9241</v>
      </c>
      <c r="I2532" t="s">
        <v>8437</v>
      </c>
      <c r="J2532" t="s">
        <v>54</v>
      </c>
      <c r="K2532" t="s">
        <v>8439</v>
      </c>
      <c r="L2532" t="s">
        <v>76</v>
      </c>
      <c r="M2532" t="s">
        <v>4565</v>
      </c>
      <c r="N2532" t="s">
        <v>3409</v>
      </c>
      <c r="O2532" t="s">
        <v>76</v>
      </c>
      <c r="P2532" t="s">
        <v>76</v>
      </c>
      <c r="Q2532" t="s">
        <v>54</v>
      </c>
      <c r="R2532">
        <v>7.1450000000000003E-3</v>
      </c>
      <c r="S2532" t="s">
        <v>3201</v>
      </c>
      <c r="T2532" t="s">
        <v>3194</v>
      </c>
      <c r="U2532" t="s">
        <v>3194</v>
      </c>
      <c r="Y2532">
        <v>0.99816000000000005</v>
      </c>
      <c r="Z2532">
        <v>4</v>
      </c>
      <c r="AA2532" t="b">
        <v>0</v>
      </c>
      <c r="AB2532" t="s">
        <v>54</v>
      </c>
      <c r="AC2532" t="s">
        <v>3409</v>
      </c>
      <c r="AD2532" t="b">
        <v>0</v>
      </c>
      <c r="AE2532" t="b">
        <v>0</v>
      </c>
      <c r="AF2532" t="s">
        <v>76</v>
      </c>
      <c r="AG2532">
        <v>55530269.273622006</v>
      </c>
      <c r="AH2532">
        <v>3.5916407308192553E-4</v>
      </c>
      <c r="AI2532">
        <v>22031828.999100003</v>
      </c>
      <c r="AJ2532">
        <v>4.0998895351720532E-4</v>
      </c>
      <c r="AK2532">
        <v>5937527.6142780008</v>
      </c>
      <c r="AL2532">
        <v>7.1293441915455376E-4</v>
      </c>
    </row>
    <row r="2533" spans="1:82" x14ac:dyDescent="0.3">
      <c r="A2533" t="s">
        <v>9242</v>
      </c>
      <c r="B2533" t="s">
        <v>49</v>
      </c>
      <c r="C2533" t="s">
        <v>9243</v>
      </c>
      <c r="D2533" t="s">
        <v>195</v>
      </c>
      <c r="E2533" t="s">
        <v>196</v>
      </c>
      <c r="F2533" t="s">
        <v>3998</v>
      </c>
      <c r="R2533">
        <v>0</v>
      </c>
      <c r="S2533" t="s">
        <v>3194</v>
      </c>
      <c r="T2533" t="s">
        <v>3194</v>
      </c>
      <c r="U2533" t="s">
        <v>3201</v>
      </c>
      <c r="V2533" t="s">
        <v>55</v>
      </c>
      <c r="W2533" t="s">
        <v>55</v>
      </c>
      <c r="X2533" t="s">
        <v>55</v>
      </c>
      <c r="Y2533">
        <v>8.0359999999999996</v>
      </c>
      <c r="Z2533">
        <v>4</v>
      </c>
      <c r="AA2533" t="b">
        <v>0</v>
      </c>
      <c r="AD2533" t="b">
        <v>0</v>
      </c>
      <c r="AE2533" t="b">
        <v>0</v>
      </c>
      <c r="AG2533">
        <v>119237967.09999999</v>
      </c>
      <c r="AH2533">
        <v>7.7121891339338117E-4</v>
      </c>
      <c r="AI2533">
        <v>57548174.655999996</v>
      </c>
      <c r="AJ2533">
        <v>1.0709104498315873E-3</v>
      </c>
      <c r="AK2533">
        <v>8019751.2079999996</v>
      </c>
      <c r="AL2533">
        <v>9.6295243419002811E-4</v>
      </c>
      <c r="AO2533">
        <v>2541296.6039999998</v>
      </c>
      <c r="AP2533">
        <v>6.3942821958877646E-4</v>
      </c>
      <c r="AS2533">
        <v>325216.92</v>
      </c>
      <c r="AT2533">
        <v>1.8507782196331622E-4</v>
      </c>
      <c r="BC2533">
        <v>758108.20399999991</v>
      </c>
      <c r="BD2533">
        <v>6.9390546732261103E-4</v>
      </c>
      <c r="BE2533">
        <v>1331235.7239999999</v>
      </c>
      <c r="BF2533">
        <v>3.3351826963620569E-3</v>
      </c>
      <c r="BK2533">
        <v>2219936.9639999997</v>
      </c>
      <c r="BL2533">
        <v>8.5423473512160795E-4</v>
      </c>
      <c r="BM2533">
        <v>947637.26399999997</v>
      </c>
      <c r="BN2533">
        <v>1.7375881366321526E-3</v>
      </c>
      <c r="BY2533">
        <v>2053591.764</v>
      </c>
      <c r="BZ2533">
        <v>4.6535874108659097E-3</v>
      </c>
    </row>
    <row r="2534" spans="1:82" x14ac:dyDescent="0.3">
      <c r="A2534" t="s">
        <v>9244</v>
      </c>
      <c r="B2534" t="s">
        <v>49</v>
      </c>
      <c r="C2534" t="s">
        <v>1573</v>
      </c>
      <c r="D2534" t="s">
        <v>1574</v>
      </c>
      <c r="E2534" t="s">
        <v>1575</v>
      </c>
      <c r="F2534" t="s">
        <v>3914</v>
      </c>
      <c r="G2534" t="s">
        <v>53</v>
      </c>
      <c r="H2534" t="s">
        <v>5762</v>
      </c>
      <c r="I2534" t="s">
        <v>9245</v>
      </c>
      <c r="J2534" t="s">
        <v>68</v>
      </c>
      <c r="K2534" t="s">
        <v>3256</v>
      </c>
      <c r="L2534" t="s">
        <v>55</v>
      </c>
      <c r="M2534" t="s">
        <v>3256</v>
      </c>
      <c r="N2534" t="s">
        <v>55</v>
      </c>
      <c r="O2534" t="s">
        <v>68</v>
      </c>
      <c r="P2534" t="s">
        <v>68</v>
      </c>
      <c r="Q2534" t="s">
        <v>68</v>
      </c>
      <c r="R2534">
        <v>2.8059999999999999E-3</v>
      </c>
      <c r="U2534" t="s">
        <v>3208</v>
      </c>
      <c r="Y2534">
        <v>1.0317799999999999</v>
      </c>
      <c r="Z2534">
        <v>3</v>
      </c>
      <c r="AA2534" t="b">
        <v>0</v>
      </c>
      <c r="AB2534" t="s">
        <v>68</v>
      </c>
      <c r="AD2534" t="b">
        <v>0</v>
      </c>
      <c r="AE2534" t="b">
        <v>0</v>
      </c>
      <c r="AG2534">
        <v>39513965.836179994</v>
      </c>
      <c r="AH2534">
        <v>2.5557226894420883E-4</v>
      </c>
      <c r="AI2534">
        <v>5282615.7534999996</v>
      </c>
      <c r="AJ2534">
        <v>9.8303872306717755E-5</v>
      </c>
      <c r="BG2534">
        <v>633913.89041999995</v>
      </c>
      <c r="BH2534">
        <v>5.3432293124298655E-3</v>
      </c>
      <c r="BK2534">
        <v>4331744.91787</v>
      </c>
      <c r="BL2534">
        <v>1.6668612814408955E-3</v>
      </c>
    </row>
    <row r="2535" spans="1:82" x14ac:dyDescent="0.3">
      <c r="A2535" t="s">
        <v>9246</v>
      </c>
      <c r="B2535" t="s">
        <v>49</v>
      </c>
      <c r="C2535" t="s">
        <v>1496</v>
      </c>
      <c r="D2535" t="s">
        <v>1384</v>
      </c>
      <c r="E2535" t="s">
        <v>1385</v>
      </c>
      <c r="F2535" t="s">
        <v>3346</v>
      </c>
      <c r="G2535" t="s">
        <v>53</v>
      </c>
      <c r="H2535" t="s">
        <v>9247</v>
      </c>
      <c r="I2535" t="s">
        <v>3256</v>
      </c>
      <c r="J2535" t="s">
        <v>55</v>
      </c>
      <c r="K2535" t="s">
        <v>3256</v>
      </c>
      <c r="L2535" t="s">
        <v>55</v>
      </c>
      <c r="M2535" t="s">
        <v>3256</v>
      </c>
      <c r="N2535" t="s">
        <v>55</v>
      </c>
      <c r="O2535" t="s">
        <v>55</v>
      </c>
      <c r="P2535" t="s">
        <v>55</v>
      </c>
      <c r="Q2535" t="s">
        <v>55</v>
      </c>
      <c r="R2535">
        <v>7.8069999999999997E-3</v>
      </c>
      <c r="U2535" t="s">
        <v>3194</v>
      </c>
      <c r="Y2535">
        <v>1.0022599999999999</v>
      </c>
      <c r="Z2535">
        <v>4</v>
      </c>
      <c r="AA2535" t="b">
        <v>0</v>
      </c>
      <c r="AD2535" t="b">
        <v>0</v>
      </c>
      <c r="AE2535" t="b">
        <v>0</v>
      </c>
      <c r="AG2535">
        <v>31885326.985049997</v>
      </c>
      <c r="AH2535">
        <v>2.0623101708854038E-4</v>
      </c>
      <c r="AI2535">
        <v>13665140.136449998</v>
      </c>
      <c r="AJ2535">
        <v>2.5429375402459591E-4</v>
      </c>
      <c r="BK2535">
        <v>3036697.8080999996</v>
      </c>
      <c r="BL2535">
        <v>1.1685254085199649E-3</v>
      </c>
    </row>
    <row r="2536" spans="1:82" x14ac:dyDescent="0.3">
      <c r="A2536" t="s">
        <v>9248</v>
      </c>
      <c r="B2536" t="s">
        <v>3210</v>
      </c>
      <c r="D2536" t="s">
        <v>346</v>
      </c>
      <c r="E2536" t="s">
        <v>3818</v>
      </c>
      <c r="F2536" t="s">
        <v>3864</v>
      </c>
      <c r="H2536" t="s">
        <v>3955</v>
      </c>
      <c r="R2536">
        <v>0</v>
      </c>
      <c r="S2536" t="s">
        <v>3194</v>
      </c>
      <c r="T2536" t="s">
        <v>3194</v>
      </c>
      <c r="U2536" t="s">
        <v>3194</v>
      </c>
      <c r="V2536" t="s">
        <v>55</v>
      </c>
      <c r="W2536" t="s">
        <v>55</v>
      </c>
      <c r="X2536" t="s">
        <v>55</v>
      </c>
      <c r="Y2536">
        <v>-0.1437511615</v>
      </c>
      <c r="Z2536">
        <v>2</v>
      </c>
      <c r="AA2536" t="b">
        <v>0</v>
      </c>
      <c r="AD2536" t="b">
        <v>0</v>
      </c>
      <c r="AE2536" t="b">
        <v>0</v>
      </c>
      <c r="AG2536">
        <v>-661502.74492660258</v>
      </c>
      <c r="AH2536">
        <v>-4.2785317508908914E-6</v>
      </c>
    </row>
    <row r="2537" spans="1:82" x14ac:dyDescent="0.3">
      <c r="A2537" t="s">
        <v>9249</v>
      </c>
      <c r="B2537" t="s">
        <v>49</v>
      </c>
      <c r="C2537" t="s">
        <v>1495</v>
      </c>
      <c r="D2537" t="s">
        <v>359</v>
      </c>
      <c r="E2537" t="s">
        <v>360</v>
      </c>
      <c r="F2537" t="s">
        <v>3271</v>
      </c>
      <c r="G2537" t="s">
        <v>53</v>
      </c>
      <c r="H2537" t="s">
        <v>9250</v>
      </c>
      <c r="I2537" t="s">
        <v>5922</v>
      </c>
      <c r="J2537" t="s">
        <v>55</v>
      </c>
      <c r="K2537" t="s">
        <v>9251</v>
      </c>
      <c r="L2537" t="s">
        <v>108</v>
      </c>
      <c r="M2537" t="s">
        <v>9251</v>
      </c>
      <c r="N2537" t="s">
        <v>3309</v>
      </c>
      <c r="O2537" t="s">
        <v>108</v>
      </c>
      <c r="P2537" t="s">
        <v>108</v>
      </c>
      <c r="Q2537" t="s">
        <v>108</v>
      </c>
      <c r="R2537">
        <v>-1.7489999999999999E-3</v>
      </c>
      <c r="S2537" t="s">
        <v>3194</v>
      </c>
      <c r="T2537" t="s">
        <v>3194</v>
      </c>
      <c r="U2537" t="s">
        <v>55</v>
      </c>
      <c r="V2537" t="s">
        <v>55</v>
      </c>
      <c r="X2537" t="s">
        <v>55</v>
      </c>
      <c r="Y2537">
        <v>1.00589</v>
      </c>
      <c r="Z2537">
        <v>2</v>
      </c>
      <c r="AA2537" t="b">
        <v>0</v>
      </c>
      <c r="AC2537" t="s">
        <v>3309</v>
      </c>
      <c r="AD2537" t="b">
        <v>0</v>
      </c>
      <c r="AE2537" t="b">
        <v>0</v>
      </c>
      <c r="AF2537" t="s">
        <v>108</v>
      </c>
      <c r="AG2537">
        <v>75109681.834600002</v>
      </c>
      <c r="AH2537">
        <v>4.8580170073868025E-4</v>
      </c>
      <c r="AI2537">
        <v>41502654.382999994</v>
      </c>
      <c r="AJ2537">
        <v>7.7232034795511118E-4</v>
      </c>
      <c r="AK2537">
        <v>8401756.8629000001</v>
      </c>
      <c r="AL2537">
        <v>1.0088208490223191E-3</v>
      </c>
      <c r="AW2537">
        <v>7591948.9724999992</v>
      </c>
      <c r="AX2537">
        <v>1.5417103691782985E-2</v>
      </c>
    </row>
    <row r="2538" spans="1:82" x14ac:dyDescent="0.3">
      <c r="A2538" t="s">
        <v>9252</v>
      </c>
      <c r="B2538" t="s">
        <v>49</v>
      </c>
      <c r="C2538" t="s">
        <v>1550</v>
      </c>
      <c r="D2538" t="s">
        <v>1036</v>
      </c>
      <c r="E2538" t="s">
        <v>1037</v>
      </c>
      <c r="F2538" t="s">
        <v>3271</v>
      </c>
      <c r="G2538" t="s">
        <v>53</v>
      </c>
      <c r="H2538" t="s">
        <v>9253</v>
      </c>
      <c r="I2538" t="s">
        <v>4067</v>
      </c>
      <c r="J2538" t="s">
        <v>107</v>
      </c>
      <c r="K2538" t="s">
        <v>3521</v>
      </c>
      <c r="L2538" t="s">
        <v>62</v>
      </c>
      <c r="M2538" t="s">
        <v>4154</v>
      </c>
      <c r="N2538" t="s">
        <v>3498</v>
      </c>
      <c r="O2538" t="s">
        <v>107</v>
      </c>
      <c r="P2538" t="s">
        <v>62</v>
      </c>
      <c r="Q2538" t="s">
        <v>107</v>
      </c>
      <c r="R2538">
        <v>-1.9420000000000001E-3</v>
      </c>
      <c r="S2538" t="s">
        <v>3194</v>
      </c>
      <c r="T2538" t="s">
        <v>3208</v>
      </c>
      <c r="U2538" t="s">
        <v>3208</v>
      </c>
      <c r="Y2538">
        <v>1.07528</v>
      </c>
      <c r="Z2538">
        <v>2</v>
      </c>
      <c r="AA2538" t="b">
        <v>0</v>
      </c>
      <c r="AB2538" t="s">
        <v>107</v>
      </c>
      <c r="AC2538" t="s">
        <v>3498</v>
      </c>
      <c r="AD2538" t="b">
        <v>0</v>
      </c>
      <c r="AE2538" t="b">
        <v>0</v>
      </c>
      <c r="AF2538" t="s">
        <v>62</v>
      </c>
      <c r="AG2538">
        <v>231247797.54299998</v>
      </c>
      <c r="AH2538">
        <v>1.4956869819506093E-3</v>
      </c>
      <c r="AM2538">
        <v>4125547.5617999998</v>
      </c>
      <c r="AN2538">
        <v>7.7462249605924106E-3</v>
      </c>
      <c r="AO2538">
        <v>5428352.0549999997</v>
      </c>
      <c r="AP2538">
        <v>1.3658545344003954E-3</v>
      </c>
      <c r="AS2538">
        <v>54283.520549999994</v>
      </c>
      <c r="AT2538">
        <v>3.0892229567560377E-5</v>
      </c>
    </row>
    <row r="2539" spans="1:82" x14ac:dyDescent="0.3">
      <c r="A2539" t="s">
        <v>9254</v>
      </c>
      <c r="B2539" t="s">
        <v>49</v>
      </c>
      <c r="C2539" t="s">
        <v>9255</v>
      </c>
      <c r="D2539" t="s">
        <v>609</v>
      </c>
      <c r="E2539" t="s">
        <v>610</v>
      </c>
      <c r="F2539" t="s">
        <v>3998</v>
      </c>
      <c r="R2539">
        <v>0</v>
      </c>
      <c r="S2539" t="s">
        <v>3194</v>
      </c>
      <c r="U2539" t="s">
        <v>3194</v>
      </c>
      <c r="Y2539">
        <v>100.3</v>
      </c>
      <c r="Z2539">
        <v>4</v>
      </c>
      <c r="AA2539" t="b">
        <v>0</v>
      </c>
      <c r="AD2539" t="b">
        <v>0</v>
      </c>
      <c r="AE2539" t="b">
        <v>0</v>
      </c>
      <c r="AG2539">
        <v>68265684.5</v>
      </c>
      <c r="AH2539">
        <v>4.4153542954981651E-4</v>
      </c>
      <c r="AI2539">
        <v>12033893.699999999</v>
      </c>
      <c r="AJ2539">
        <v>2.23937989215595E-4</v>
      </c>
      <c r="AK2539">
        <v>4877488.7</v>
      </c>
      <c r="AL2539">
        <v>5.8565278330755866E-4</v>
      </c>
      <c r="AO2539">
        <v>2622945.2999999998</v>
      </c>
      <c r="AP2539">
        <v>6.5997225220301324E-4</v>
      </c>
      <c r="CA2539">
        <v>696683.79999999993</v>
      </c>
      <c r="CB2539">
        <v>7.6562964010979968E-4</v>
      </c>
    </row>
    <row r="2540" spans="1:82" x14ac:dyDescent="0.3">
      <c r="A2540" t="s">
        <v>9256</v>
      </c>
      <c r="B2540" t="s">
        <v>49</v>
      </c>
      <c r="C2540" t="s">
        <v>1592</v>
      </c>
      <c r="D2540" t="s">
        <v>656</v>
      </c>
      <c r="E2540" t="s">
        <v>657</v>
      </c>
      <c r="F2540" t="s">
        <v>3914</v>
      </c>
      <c r="G2540" t="s">
        <v>53</v>
      </c>
      <c r="H2540" t="s">
        <v>5209</v>
      </c>
      <c r="I2540" t="s">
        <v>4114</v>
      </c>
      <c r="J2540" t="s">
        <v>68</v>
      </c>
      <c r="K2540" t="s">
        <v>3951</v>
      </c>
      <c r="L2540" t="s">
        <v>68</v>
      </c>
      <c r="M2540" t="s">
        <v>3464</v>
      </c>
      <c r="N2540" t="s">
        <v>3221</v>
      </c>
      <c r="O2540" t="s">
        <v>68</v>
      </c>
      <c r="P2540" t="s">
        <v>56</v>
      </c>
      <c r="Q2540" t="s">
        <v>68</v>
      </c>
      <c r="R2540">
        <v>7.9970000000000006E-3</v>
      </c>
      <c r="S2540" t="s">
        <v>3194</v>
      </c>
      <c r="T2540" t="s">
        <v>3194</v>
      </c>
      <c r="U2540" t="s">
        <v>3194</v>
      </c>
      <c r="V2540" t="s">
        <v>55</v>
      </c>
      <c r="W2540" t="s">
        <v>55</v>
      </c>
      <c r="Y2540">
        <v>0.97495000000000009</v>
      </c>
      <c r="Z2540">
        <v>3</v>
      </c>
      <c r="AA2540" t="b">
        <v>0</v>
      </c>
      <c r="AB2540" t="s">
        <v>68</v>
      </c>
      <c r="AC2540" t="s">
        <v>3221</v>
      </c>
      <c r="AD2540" t="b">
        <v>0</v>
      </c>
      <c r="AE2540" t="b">
        <v>0</v>
      </c>
      <c r="AF2540" t="s">
        <v>68</v>
      </c>
      <c r="AG2540">
        <v>36267687.619548</v>
      </c>
      <c r="AH2540">
        <v>2.3457567516041957E-4</v>
      </c>
      <c r="AI2540">
        <v>32096178.149800003</v>
      </c>
      <c r="AJ2540">
        <v>5.9727580910671747E-4</v>
      </c>
      <c r="AK2540">
        <v>63001916.007852003</v>
      </c>
      <c r="AL2540">
        <v>7.5648042944123197E-3</v>
      </c>
      <c r="BY2540">
        <v>5763400.4108000007</v>
      </c>
      <c r="BZ2540">
        <v>1.306028202179637E-2</v>
      </c>
    </row>
    <row r="2541" spans="1:82" x14ac:dyDescent="0.3">
      <c r="A2541" t="s">
        <v>9257</v>
      </c>
      <c r="B2541" t="s">
        <v>3210</v>
      </c>
      <c r="C2541" t="s">
        <v>9258</v>
      </c>
      <c r="E2541" t="s">
        <v>9259</v>
      </c>
      <c r="F2541" t="s">
        <v>3808</v>
      </c>
      <c r="O2541" t="s">
        <v>6913</v>
      </c>
      <c r="P2541" t="s">
        <v>6913</v>
      </c>
      <c r="Q2541" t="s">
        <v>6915</v>
      </c>
      <c r="R2541">
        <v>0.35382264928223001</v>
      </c>
      <c r="Y2541">
        <v>822.4</v>
      </c>
      <c r="AA2541" t="b">
        <v>0</v>
      </c>
      <c r="AD2541" t="b">
        <v>0</v>
      </c>
      <c r="AE2541" t="b">
        <v>0</v>
      </c>
      <c r="CC2541">
        <v>168592</v>
      </c>
      <c r="CD2541">
        <v>7.3427749650602865E-4</v>
      </c>
    </row>
    <row r="2542" spans="1:82" x14ac:dyDescent="0.3">
      <c r="A2542" t="s">
        <v>9260</v>
      </c>
      <c r="B2542" t="s">
        <v>49</v>
      </c>
      <c r="C2542" t="s">
        <v>1260</v>
      </c>
      <c r="D2542" t="s">
        <v>118</v>
      </c>
      <c r="E2542" t="s">
        <v>119</v>
      </c>
      <c r="F2542" t="s">
        <v>3254</v>
      </c>
      <c r="G2542" t="s">
        <v>53</v>
      </c>
      <c r="H2542" t="s">
        <v>6453</v>
      </c>
      <c r="I2542" t="s">
        <v>3256</v>
      </c>
      <c r="J2542" t="s">
        <v>55</v>
      </c>
      <c r="K2542" t="s">
        <v>3896</v>
      </c>
      <c r="L2542" t="s">
        <v>108</v>
      </c>
      <c r="M2542" t="s">
        <v>3897</v>
      </c>
      <c r="N2542" t="s">
        <v>3309</v>
      </c>
      <c r="O2542" t="s">
        <v>108</v>
      </c>
      <c r="P2542" t="s">
        <v>108</v>
      </c>
      <c r="Q2542" t="s">
        <v>108</v>
      </c>
      <c r="R2542">
        <v>-5.1250000000000002E-3</v>
      </c>
      <c r="S2542" t="s">
        <v>3194</v>
      </c>
      <c r="T2542" t="s">
        <v>3208</v>
      </c>
      <c r="U2542" t="s">
        <v>3194</v>
      </c>
      <c r="X2542" t="s">
        <v>55</v>
      </c>
      <c r="Y2542">
        <v>1.0355400000000001</v>
      </c>
      <c r="Z2542">
        <v>2</v>
      </c>
      <c r="AA2542" t="b">
        <v>0</v>
      </c>
      <c r="AC2542" t="s">
        <v>3309</v>
      </c>
      <c r="AD2542" t="b">
        <v>0</v>
      </c>
      <c r="AE2542" t="b">
        <v>0</v>
      </c>
      <c r="AF2542" t="s">
        <v>108</v>
      </c>
      <c r="BS2542">
        <v>5213898.63</v>
      </c>
      <c r="BT2542">
        <v>1.0760084291475459E-3</v>
      </c>
    </row>
    <row r="2543" spans="1:82" x14ac:dyDescent="0.3">
      <c r="A2543" t="s">
        <v>9261</v>
      </c>
      <c r="B2543" t="s">
        <v>49</v>
      </c>
      <c r="C2543" t="s">
        <v>2211</v>
      </c>
      <c r="D2543" t="s">
        <v>394</v>
      </c>
      <c r="E2543" t="s">
        <v>395</v>
      </c>
      <c r="F2543" t="s">
        <v>3250</v>
      </c>
      <c r="G2543" t="s">
        <v>53</v>
      </c>
      <c r="H2543" t="s">
        <v>9262</v>
      </c>
      <c r="I2543" t="s">
        <v>3835</v>
      </c>
      <c r="J2543" t="s">
        <v>63</v>
      </c>
      <c r="K2543" t="s">
        <v>3836</v>
      </c>
      <c r="L2543" t="s">
        <v>62</v>
      </c>
      <c r="M2543" t="s">
        <v>4594</v>
      </c>
      <c r="N2543" t="s">
        <v>3215</v>
      </c>
      <c r="O2543" t="s">
        <v>62</v>
      </c>
      <c r="P2543" t="s">
        <v>63</v>
      </c>
      <c r="Q2543" t="s">
        <v>62</v>
      </c>
      <c r="R2543">
        <v>-2.127E-3</v>
      </c>
      <c r="S2543" t="s">
        <v>3194</v>
      </c>
      <c r="T2543" t="s">
        <v>3208</v>
      </c>
      <c r="U2543" t="s">
        <v>3194</v>
      </c>
      <c r="V2543" t="s">
        <v>55</v>
      </c>
      <c r="W2543" t="s">
        <v>55</v>
      </c>
      <c r="X2543" t="s">
        <v>55</v>
      </c>
      <c r="Y2543">
        <v>1.0542199999999999</v>
      </c>
      <c r="Z2543">
        <v>2</v>
      </c>
      <c r="AA2543" t="b">
        <v>0</v>
      </c>
      <c r="AB2543" t="s">
        <v>63</v>
      </c>
      <c r="AC2543" t="s">
        <v>3215</v>
      </c>
      <c r="AD2543" t="b">
        <v>0</v>
      </c>
      <c r="AE2543" t="b">
        <v>0</v>
      </c>
      <c r="AF2543" t="s">
        <v>62</v>
      </c>
      <c r="AG2543">
        <v>40503987.067359999</v>
      </c>
      <c r="AH2543">
        <v>2.61975624492083E-4</v>
      </c>
      <c r="AI2543">
        <v>10772336.986</v>
      </c>
      <c r="AJ2543">
        <v>2.0046175775988642E-4</v>
      </c>
      <c r="AK2543">
        <v>2585360.8766399999</v>
      </c>
      <c r="AL2543">
        <v>3.104310202212638E-4</v>
      </c>
    </row>
    <row r="2544" spans="1:82" x14ac:dyDescent="0.3">
      <c r="A2544" t="s">
        <v>9263</v>
      </c>
      <c r="B2544" t="s">
        <v>49</v>
      </c>
      <c r="C2544" t="s">
        <v>1586</v>
      </c>
      <c r="D2544" t="s">
        <v>1587</v>
      </c>
      <c r="E2544" t="s">
        <v>1588</v>
      </c>
      <c r="F2544" t="s">
        <v>3346</v>
      </c>
      <c r="G2544" t="s">
        <v>53</v>
      </c>
      <c r="H2544" t="s">
        <v>9039</v>
      </c>
      <c r="I2544" t="s">
        <v>3226</v>
      </c>
      <c r="J2544" t="s">
        <v>55</v>
      </c>
      <c r="K2544" t="s">
        <v>8529</v>
      </c>
      <c r="L2544" t="s">
        <v>55</v>
      </c>
      <c r="M2544" t="s">
        <v>8529</v>
      </c>
      <c r="N2544" t="s">
        <v>55</v>
      </c>
      <c r="O2544" t="s">
        <v>55</v>
      </c>
      <c r="P2544" t="s">
        <v>55</v>
      </c>
      <c r="Q2544" t="s">
        <v>55</v>
      </c>
      <c r="R2544">
        <v>3.7719999999999997E-3</v>
      </c>
      <c r="Y2544">
        <v>1.01773</v>
      </c>
      <c r="AA2544" t="b">
        <v>0</v>
      </c>
      <c r="AD2544" t="b">
        <v>0</v>
      </c>
      <c r="AE2544" t="b">
        <v>0</v>
      </c>
      <c r="AG2544">
        <v>22439174.33261</v>
      </c>
      <c r="AH2544">
        <v>1.4513427280864918E-4</v>
      </c>
      <c r="AI2544">
        <v>11788321.99962</v>
      </c>
      <c r="AJ2544">
        <v>2.1936816051656372E-4</v>
      </c>
      <c r="BK2544">
        <v>1137469.6666300001</v>
      </c>
      <c r="BL2544">
        <v>4.3769986046439017E-4</v>
      </c>
      <c r="BY2544">
        <v>723844.33331000002</v>
      </c>
      <c r="BZ2544">
        <v>1.640283592858256E-3</v>
      </c>
      <c r="CA2544">
        <v>723844.33331000002</v>
      </c>
      <c r="CB2544">
        <v>7.9547805820610906E-4</v>
      </c>
    </row>
    <row r="2545" spans="1:80" x14ac:dyDescent="0.3">
      <c r="A2545" t="s">
        <v>9264</v>
      </c>
      <c r="B2545" t="s">
        <v>49</v>
      </c>
      <c r="C2545" t="s">
        <v>2209</v>
      </c>
      <c r="D2545" t="s">
        <v>1238</v>
      </c>
      <c r="E2545" t="s">
        <v>1239</v>
      </c>
      <c r="F2545" t="s">
        <v>3188</v>
      </c>
      <c r="G2545" t="s">
        <v>53</v>
      </c>
      <c r="H2545" t="s">
        <v>9265</v>
      </c>
      <c r="I2545" t="s">
        <v>4342</v>
      </c>
      <c r="J2545" t="s">
        <v>62</v>
      </c>
      <c r="K2545" t="s">
        <v>3485</v>
      </c>
      <c r="L2545" t="s">
        <v>63</v>
      </c>
      <c r="M2545" t="s">
        <v>4343</v>
      </c>
      <c r="N2545" t="s">
        <v>3215</v>
      </c>
      <c r="O2545" t="s">
        <v>62</v>
      </c>
      <c r="P2545" t="s">
        <v>63</v>
      </c>
      <c r="Q2545" t="s">
        <v>62</v>
      </c>
      <c r="R2545">
        <v>4.1020000000000006E-3</v>
      </c>
      <c r="S2545" t="s">
        <v>3194</v>
      </c>
      <c r="T2545" t="s">
        <v>3194</v>
      </c>
      <c r="U2545" t="s">
        <v>3208</v>
      </c>
      <c r="W2545" t="s">
        <v>55</v>
      </c>
      <c r="Y2545">
        <v>0.95128000000000001</v>
      </c>
      <c r="Z2545">
        <v>3</v>
      </c>
      <c r="AA2545" t="b">
        <v>0</v>
      </c>
      <c r="AB2545" t="s">
        <v>62</v>
      </c>
      <c r="AC2545" t="s">
        <v>3215</v>
      </c>
      <c r="AD2545" t="b">
        <v>0</v>
      </c>
      <c r="AE2545" t="b">
        <v>0</v>
      </c>
      <c r="AF2545" t="s">
        <v>63</v>
      </c>
      <c r="AM2545">
        <v>1906744.9316</v>
      </c>
      <c r="AN2545">
        <v>3.5801490496448723E-3</v>
      </c>
      <c r="AO2545">
        <v>17160704.384399999</v>
      </c>
      <c r="AP2545">
        <v>4.3178897867075577E-3</v>
      </c>
    </row>
    <row r="2546" spans="1:80" x14ac:dyDescent="0.3">
      <c r="A2546" t="s">
        <v>9266</v>
      </c>
      <c r="B2546" t="s">
        <v>49</v>
      </c>
      <c r="C2546" t="s">
        <v>9267</v>
      </c>
      <c r="D2546" t="s">
        <v>665</v>
      </c>
      <c r="E2546" t="s">
        <v>666</v>
      </c>
      <c r="F2546" t="s">
        <v>3998</v>
      </c>
      <c r="R2546">
        <v>0</v>
      </c>
      <c r="S2546" t="s">
        <v>3194</v>
      </c>
      <c r="T2546" t="s">
        <v>3194</v>
      </c>
      <c r="U2546" t="s">
        <v>3194</v>
      </c>
      <c r="Y2546">
        <v>9.6679999999999993</v>
      </c>
      <c r="AA2546" t="b">
        <v>0</v>
      </c>
      <c r="AD2546" t="b">
        <v>0</v>
      </c>
      <c r="AE2546" t="b">
        <v>0</v>
      </c>
      <c r="AG2546">
        <v>75285499.107999995</v>
      </c>
      <c r="AH2546">
        <v>4.8693886878879982E-4</v>
      </c>
      <c r="AI2546">
        <v>14450749.931999998</v>
      </c>
      <c r="AJ2546">
        <v>2.6891311848877941E-4</v>
      </c>
      <c r="AK2546">
        <v>5146682.4559999993</v>
      </c>
      <c r="AL2546">
        <v>6.179755793502056E-4</v>
      </c>
      <c r="AO2546">
        <v>2924956.7199999997</v>
      </c>
      <c r="AP2546">
        <v>7.35962840740422E-4</v>
      </c>
      <c r="CA2546">
        <v>705212.924</v>
      </c>
      <c r="CB2546">
        <v>7.7500283084363315E-4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1048573"/>
  <sheetViews>
    <sheetView workbookViewId="0">
      <selection activeCell="N1" sqref="N1:U35"/>
    </sheetView>
  </sheetViews>
  <sheetFormatPr baseColWidth="10" defaultColWidth="8.88671875" defaultRowHeight="14.4" x14ac:dyDescent="0.3"/>
  <cols>
    <col min="1" max="1" width="43.5546875" bestFit="1" customWidth="1"/>
    <col min="2" max="2" width="10.6640625" bestFit="1" customWidth="1"/>
    <col min="3" max="3" width="9.33203125" style="22"/>
    <col min="4" max="4" width="32.33203125" style="22" customWidth="1"/>
    <col min="5" max="5" width="21.33203125" style="22" customWidth="1"/>
    <col min="6" max="6" width="9.33203125" style="22"/>
    <col min="7" max="7" width="10.33203125" style="22" bestFit="1" customWidth="1"/>
    <col min="8" max="8" width="39.33203125" style="4" bestFit="1" customWidth="1"/>
    <col min="9" max="9" width="12.33203125" style="4" bestFit="1" customWidth="1"/>
    <col min="10" max="10" width="9" style="4" bestFit="1" customWidth="1"/>
    <col min="11" max="11" width="8" style="4" bestFit="1" customWidth="1"/>
    <col min="12" max="12" width="9.33203125" style="4"/>
    <col min="13" max="13" width="10.6640625" style="22" bestFit="1" customWidth="1"/>
    <col min="14" max="14" width="39" bestFit="1" customWidth="1"/>
    <col min="16" max="16" width="34.33203125" bestFit="1" customWidth="1"/>
    <col min="18" max="18" width="12.33203125" bestFit="1" customWidth="1"/>
    <col min="19" max="19" width="9.6640625" bestFit="1" customWidth="1"/>
    <col min="20" max="21" width="12.33203125" bestFit="1" customWidth="1"/>
    <col min="22" max="41" width="9.33203125" style="22"/>
  </cols>
  <sheetData>
    <row r="1" spans="1:47" ht="15" thickBot="1" x14ac:dyDescent="0.35">
      <c r="A1" s="56" t="s">
        <v>0</v>
      </c>
      <c r="B1" s="56" t="s">
        <v>3043</v>
      </c>
      <c r="C1" s="62"/>
      <c r="D1" s="60" t="s">
        <v>9269</v>
      </c>
      <c r="E1" s="61" t="s">
        <v>3043</v>
      </c>
      <c r="F1" s="61" t="s">
        <v>43</v>
      </c>
      <c r="G1" s="61" t="s">
        <v>9316</v>
      </c>
      <c r="H1" s="45" t="s">
        <v>9315</v>
      </c>
      <c r="I1" s="45" t="s">
        <v>3043</v>
      </c>
      <c r="J1" s="45" t="s">
        <v>43</v>
      </c>
      <c r="K1" s="45" t="s">
        <v>47</v>
      </c>
      <c r="L1" s="45" t="s">
        <v>9268</v>
      </c>
      <c r="M1" s="45" t="s">
        <v>9316</v>
      </c>
      <c r="N1" s="83" t="s">
        <v>3044</v>
      </c>
      <c r="O1" s="83" t="s">
        <v>3210</v>
      </c>
      <c r="P1" s="83"/>
      <c r="Q1" s="83" t="s">
        <v>54</v>
      </c>
      <c r="R1" s="84">
        <v>2520680000</v>
      </c>
      <c r="S1" s="84">
        <v>1118355000</v>
      </c>
      <c r="T1" s="84">
        <v>1389325000</v>
      </c>
      <c r="U1" s="84">
        <v>13000000</v>
      </c>
    </row>
    <row r="2" spans="1:47" ht="15" thickTop="1" x14ac:dyDescent="0.3">
      <c r="A2" s="58" t="s">
        <v>12969</v>
      </c>
      <c r="B2" s="59">
        <v>36100</v>
      </c>
      <c r="C2" s="63"/>
      <c r="D2" s="4" t="s">
        <v>507</v>
      </c>
      <c r="E2" s="19">
        <v>10900000</v>
      </c>
      <c r="F2" s="4" t="s">
        <v>53</v>
      </c>
      <c r="G2" s="64">
        <f ca="1">E2-VLOOKUP(D2,previous!G:H,2,FALSE)</f>
        <v>0</v>
      </c>
      <c r="H2" s="45" t="s">
        <v>9269</v>
      </c>
      <c r="I2" s="46">
        <v>944335000</v>
      </c>
      <c r="J2" s="45"/>
      <c r="K2" s="45">
        <v>0.99718999999999902</v>
      </c>
      <c r="L2" s="45">
        <v>132.91</v>
      </c>
      <c r="M2" s="46">
        <v>0</v>
      </c>
      <c r="N2" s="81" t="s">
        <v>9271</v>
      </c>
      <c r="O2" s="81" t="s">
        <v>3210</v>
      </c>
      <c r="P2" s="81" t="s">
        <v>1207</v>
      </c>
      <c r="Q2" s="81" t="s">
        <v>54</v>
      </c>
      <c r="R2" s="82">
        <v>24400000</v>
      </c>
      <c r="S2" s="82"/>
      <c r="T2" s="82">
        <v>24400000</v>
      </c>
      <c r="U2" s="82"/>
      <c r="W2" s="67"/>
      <c r="Y2" s="67"/>
      <c r="AA2" s="67"/>
      <c r="AC2" s="67"/>
      <c r="AE2" s="67"/>
      <c r="AG2" s="67"/>
      <c r="AI2" s="67"/>
      <c r="AK2" s="67"/>
      <c r="AM2" s="67"/>
      <c r="AO2" s="67"/>
      <c r="AQ2" s="44"/>
      <c r="AS2" s="44"/>
      <c r="AU2" s="44"/>
    </row>
    <row r="3" spans="1:47" x14ac:dyDescent="0.3">
      <c r="A3" s="58" t="s">
        <v>9304</v>
      </c>
      <c r="B3" s="59">
        <v>139400000</v>
      </c>
      <c r="C3" s="63"/>
      <c r="D3" s="4" t="s">
        <v>12277</v>
      </c>
      <c r="E3" s="19">
        <v>119600000</v>
      </c>
      <c r="F3" s="4" t="s">
        <v>53</v>
      </c>
      <c r="G3" s="64">
        <f ca="1">E3-VLOOKUP(D3,previous!G:H,2,FALSE)</f>
        <v>0</v>
      </c>
      <c r="H3" s="47" t="s">
        <v>9339</v>
      </c>
      <c r="I3" s="48">
        <v>139800000</v>
      </c>
      <c r="J3" s="47" t="s">
        <v>67</v>
      </c>
      <c r="K3" s="51">
        <v>0.99718999999999902</v>
      </c>
      <c r="L3" s="47">
        <v>132.91</v>
      </c>
      <c r="M3" s="48">
        <v>0</v>
      </c>
      <c r="N3" s="55" t="s">
        <v>9272</v>
      </c>
      <c r="O3" s="55" t="s">
        <v>3210</v>
      </c>
      <c r="P3" s="55" t="s">
        <v>1210</v>
      </c>
      <c r="Q3" s="55" t="s">
        <v>56</v>
      </c>
      <c r="R3" s="57">
        <v>89600000</v>
      </c>
      <c r="S3" s="57"/>
      <c r="T3" s="57">
        <v>89600000</v>
      </c>
      <c r="U3" s="57"/>
    </row>
    <row r="4" spans="1:47" x14ac:dyDescent="0.3">
      <c r="A4" s="58" t="s">
        <v>9305</v>
      </c>
      <c r="B4" s="59">
        <v>152000000</v>
      </c>
      <c r="C4" s="63"/>
      <c r="D4" s="4" t="s">
        <v>12095</v>
      </c>
      <c r="E4" s="19">
        <v>7500000</v>
      </c>
      <c r="F4" s="4" t="s">
        <v>53</v>
      </c>
      <c r="G4" s="64">
        <f ca="1">E4-VLOOKUP(D4,previous!G:H,2,FALSE)</f>
        <v>0</v>
      </c>
      <c r="H4" s="49" t="s">
        <v>9340</v>
      </c>
      <c r="I4" s="50">
        <v>139800000</v>
      </c>
      <c r="J4" s="49" t="s">
        <v>67</v>
      </c>
      <c r="K4" s="52">
        <v>0.99718999999999902</v>
      </c>
      <c r="L4" s="49">
        <v>132.91</v>
      </c>
      <c r="M4" s="50">
        <v>0</v>
      </c>
      <c r="N4" s="55" t="s">
        <v>9273</v>
      </c>
      <c r="O4" s="55" t="s">
        <v>3210</v>
      </c>
      <c r="P4" s="55" t="s">
        <v>747</v>
      </c>
      <c r="Q4" s="55" t="s">
        <v>54</v>
      </c>
      <c r="R4" s="57">
        <v>30000000</v>
      </c>
      <c r="S4" s="57"/>
      <c r="T4" s="57">
        <v>30000000</v>
      </c>
      <c r="U4" s="57"/>
    </row>
    <row r="5" spans="1:47" x14ac:dyDescent="0.3">
      <c r="A5" s="58" t="s">
        <v>12970</v>
      </c>
      <c r="B5" s="59">
        <v>64200000</v>
      </c>
      <c r="C5" s="63"/>
      <c r="D5" s="4" t="s">
        <v>9330</v>
      </c>
      <c r="E5" s="19">
        <v>65800000</v>
      </c>
      <c r="F5" s="4" t="s">
        <v>67</v>
      </c>
      <c r="G5" s="64">
        <f ca="1">E5-VLOOKUP(D5,previous!G:H,2,FALSE)</f>
        <v>0</v>
      </c>
      <c r="H5" t="s">
        <v>9341</v>
      </c>
      <c r="I5" s="44">
        <v>139800000</v>
      </c>
      <c r="J5" t="s">
        <v>67</v>
      </c>
      <c r="K5" s="53">
        <v>0.99718999999999902</v>
      </c>
      <c r="L5">
        <v>132.91</v>
      </c>
      <c r="M5" s="44">
        <v>0</v>
      </c>
      <c r="N5" s="55" t="s">
        <v>9274</v>
      </c>
      <c r="O5" s="55" t="s">
        <v>3210</v>
      </c>
      <c r="P5" s="55" t="s">
        <v>1289</v>
      </c>
      <c r="Q5" s="55" t="s">
        <v>68</v>
      </c>
      <c r="R5" s="57">
        <v>170000000</v>
      </c>
      <c r="S5" s="57"/>
      <c r="T5" s="57">
        <v>170000000</v>
      </c>
      <c r="U5" s="57"/>
    </row>
    <row r="6" spans="1:47" x14ac:dyDescent="0.3">
      <c r="A6" s="58" t="s">
        <v>9306</v>
      </c>
      <c r="B6" s="59">
        <v>63700000</v>
      </c>
      <c r="C6" s="63"/>
      <c r="D6" s="4" t="s">
        <v>357</v>
      </c>
      <c r="E6" s="19">
        <v>38200000</v>
      </c>
      <c r="F6" s="4" t="s">
        <v>53</v>
      </c>
      <c r="G6" s="64">
        <f ca="1">E6-VLOOKUP(D6,previous!G:H,2,FALSE)</f>
        <v>0</v>
      </c>
      <c r="H6" s="47" t="s">
        <v>9342</v>
      </c>
      <c r="I6" s="48">
        <v>557035000</v>
      </c>
      <c r="J6" s="47"/>
      <c r="K6" s="51"/>
      <c r="L6" s="47"/>
      <c r="M6" s="44">
        <v>0</v>
      </c>
      <c r="N6" s="55" t="s">
        <v>9275</v>
      </c>
      <c r="O6" s="55" t="s">
        <v>3210</v>
      </c>
      <c r="P6" s="55" t="s">
        <v>1109</v>
      </c>
      <c r="Q6" s="55" t="s">
        <v>63</v>
      </c>
      <c r="R6" s="57">
        <v>105000000</v>
      </c>
      <c r="S6" s="57"/>
      <c r="T6" s="57">
        <v>105000000</v>
      </c>
      <c r="U6" s="57"/>
    </row>
    <row r="7" spans="1:47" x14ac:dyDescent="0.3">
      <c r="A7" s="58" t="s">
        <v>12294</v>
      </c>
      <c r="B7" s="59">
        <v>100000000</v>
      </c>
      <c r="C7" s="63"/>
      <c r="D7" s="4" t="s">
        <v>79</v>
      </c>
      <c r="E7" s="19">
        <v>84900000</v>
      </c>
      <c r="F7" s="4" t="s">
        <v>67</v>
      </c>
      <c r="G7" s="64">
        <f ca="1">E7-VLOOKUP(D7,previous!G:H,2,FALSE)</f>
        <v>0</v>
      </c>
      <c r="H7" s="49" t="s">
        <v>9343</v>
      </c>
      <c r="I7" s="50">
        <v>49900000</v>
      </c>
      <c r="J7" s="49" t="s">
        <v>53</v>
      </c>
      <c r="K7" s="52">
        <v>0.97597999999999996</v>
      </c>
      <c r="L7" s="49">
        <v>66.61</v>
      </c>
      <c r="M7" s="48">
        <v>0</v>
      </c>
      <c r="N7" s="55" t="s">
        <v>9276</v>
      </c>
      <c r="O7" s="55" t="s">
        <v>3210</v>
      </c>
      <c r="P7" s="55" t="s">
        <v>643</v>
      </c>
      <c r="Q7" s="55" t="s">
        <v>56</v>
      </c>
      <c r="R7" s="57">
        <v>15000000</v>
      </c>
      <c r="S7" s="57"/>
      <c r="T7" s="57">
        <v>15000000</v>
      </c>
      <c r="U7" s="57"/>
      <c r="W7" s="67"/>
      <c r="Y7" s="67"/>
      <c r="AA7" s="67"/>
      <c r="AC7" s="67"/>
      <c r="AE7" s="67"/>
      <c r="AG7" s="67"/>
      <c r="AI7" s="67"/>
      <c r="AM7" s="67"/>
      <c r="AO7" s="67"/>
      <c r="AQ7" s="44"/>
      <c r="AS7" s="44"/>
      <c r="AU7" s="44"/>
    </row>
    <row r="8" spans="1:47" x14ac:dyDescent="0.3">
      <c r="A8" s="58" t="s">
        <v>9331</v>
      </c>
      <c r="B8" s="59">
        <v>125000000</v>
      </c>
      <c r="C8" s="63"/>
      <c r="D8" s="4" t="s">
        <v>111</v>
      </c>
      <c r="E8" s="19">
        <v>107300000</v>
      </c>
      <c r="F8" s="4" t="s">
        <v>67</v>
      </c>
      <c r="G8" s="64">
        <f ca="1">E8-VLOOKUP(D8,previous!G:H,2,FALSE)</f>
        <v>0</v>
      </c>
      <c r="H8" t="s">
        <v>9344</v>
      </c>
      <c r="I8" s="44">
        <v>49900000</v>
      </c>
      <c r="J8" t="s">
        <v>53</v>
      </c>
      <c r="K8" s="53">
        <v>0.97597999999999996</v>
      </c>
      <c r="L8">
        <v>66.61</v>
      </c>
      <c r="M8" s="50">
        <v>0</v>
      </c>
      <c r="N8" s="55" t="s">
        <v>9277</v>
      </c>
      <c r="O8" s="55" t="s">
        <v>3210</v>
      </c>
      <c r="P8" s="55" t="s">
        <v>1232</v>
      </c>
      <c r="Q8" s="55" t="s">
        <v>54</v>
      </c>
      <c r="R8" s="57">
        <v>75000000</v>
      </c>
      <c r="S8" s="57">
        <v>75000000</v>
      </c>
      <c r="T8" s="57"/>
      <c r="U8" s="57"/>
      <c r="Y8" s="67"/>
      <c r="AE8" s="67"/>
      <c r="AO8" s="67"/>
    </row>
    <row r="9" spans="1:47" x14ac:dyDescent="0.3">
      <c r="A9" s="58" t="s">
        <v>9332</v>
      </c>
      <c r="B9" s="59">
        <v>50000000</v>
      </c>
      <c r="C9" s="63"/>
      <c r="D9" s="4" t="s">
        <v>2744</v>
      </c>
      <c r="E9" s="19">
        <v>10000000</v>
      </c>
      <c r="F9" s="4" t="s">
        <v>53</v>
      </c>
      <c r="G9" s="64">
        <f ca="1">E9-VLOOKUP(D9,previous!G:H,2,FALSE)</f>
        <v>0</v>
      </c>
      <c r="H9" s="49" t="s">
        <v>9345</v>
      </c>
      <c r="I9" s="50">
        <v>37000000</v>
      </c>
      <c r="J9" s="49" t="s">
        <v>53</v>
      </c>
      <c r="K9" s="52"/>
      <c r="L9" s="49"/>
      <c r="M9" s="44">
        <v>0</v>
      </c>
      <c r="N9" s="55" t="s">
        <v>9278</v>
      </c>
      <c r="O9" s="55" t="s">
        <v>3210</v>
      </c>
      <c r="P9" s="55" t="s">
        <v>897</v>
      </c>
      <c r="Q9" s="55" t="s">
        <v>54</v>
      </c>
      <c r="R9" s="57">
        <v>86930000</v>
      </c>
      <c r="S9" s="57"/>
      <c r="T9" s="57">
        <v>86930000</v>
      </c>
      <c r="U9" s="57"/>
      <c r="Y9" s="67"/>
      <c r="AE9" s="67"/>
      <c r="AO9" s="67"/>
    </row>
    <row r="10" spans="1:47" x14ac:dyDescent="0.3">
      <c r="A10" s="58" t="s">
        <v>12971</v>
      </c>
      <c r="B10" s="59">
        <v>80000000</v>
      </c>
      <c r="C10" s="63"/>
      <c r="D10" s="4" t="s">
        <v>3050</v>
      </c>
      <c r="E10" s="19">
        <v>47000000</v>
      </c>
      <c r="F10" s="4" t="s">
        <v>53</v>
      </c>
      <c r="G10" s="64">
        <f ca="1">E10-VLOOKUP(D10,previous!G:H,2,FALSE)</f>
        <v>0</v>
      </c>
      <c r="H10" t="s">
        <v>9346</v>
      </c>
      <c r="I10" s="44">
        <v>7000000</v>
      </c>
      <c r="J10" t="s">
        <v>53</v>
      </c>
      <c r="K10" s="53">
        <v>0.97989000000000004</v>
      </c>
      <c r="L10">
        <v>73.010000000000005</v>
      </c>
      <c r="M10" s="50">
        <v>0</v>
      </c>
      <c r="N10" s="55" t="s">
        <v>12402</v>
      </c>
      <c r="O10" s="55" t="s">
        <v>3210</v>
      </c>
      <c r="P10" s="55" t="s">
        <v>314</v>
      </c>
      <c r="Q10" s="55" t="s">
        <v>54</v>
      </c>
      <c r="R10" s="57">
        <v>105000000</v>
      </c>
      <c r="S10" s="57">
        <v>105000000</v>
      </c>
      <c r="T10" s="57"/>
      <c r="U10" s="57"/>
      <c r="AC10" s="67"/>
      <c r="AE10" s="67"/>
      <c r="AS10" s="44"/>
    </row>
    <row r="11" spans="1:47" x14ac:dyDescent="0.3">
      <c r="A11" s="58" t="s">
        <v>9307</v>
      </c>
      <c r="B11" s="59">
        <v>30000000</v>
      </c>
      <c r="C11" s="63"/>
      <c r="D11" s="4" t="s">
        <v>10644</v>
      </c>
      <c r="E11" s="19">
        <v>50120000</v>
      </c>
      <c r="F11" s="4" t="s">
        <v>53</v>
      </c>
      <c r="G11" s="64">
        <f ca="1">E11-VLOOKUP(D11,previous!G:H,2,FALSE)</f>
        <v>0</v>
      </c>
      <c r="H11" t="s">
        <v>12967</v>
      </c>
      <c r="I11" s="44">
        <v>30000000</v>
      </c>
      <c r="J11" t="s">
        <v>53</v>
      </c>
      <c r="K11" s="53">
        <v>1.0153799999999999</v>
      </c>
      <c r="L11">
        <v>160.85</v>
      </c>
      <c r="M11" s="44">
        <v>0</v>
      </c>
      <c r="N11" s="55" t="s">
        <v>9279</v>
      </c>
      <c r="O11" s="55" t="s">
        <v>3210</v>
      </c>
      <c r="P11" s="55" t="s">
        <v>749</v>
      </c>
      <c r="Q11" s="55" t="s">
        <v>56</v>
      </c>
      <c r="R11" s="57">
        <v>17000000</v>
      </c>
      <c r="S11" s="57"/>
      <c r="T11" s="57">
        <v>17000000</v>
      </c>
      <c r="U11" s="57"/>
      <c r="AC11" s="67"/>
      <c r="AE11" s="67"/>
    </row>
    <row r="12" spans="1:47" x14ac:dyDescent="0.3">
      <c r="A12" s="58" t="s">
        <v>12972</v>
      </c>
      <c r="B12" s="59">
        <v>20000000</v>
      </c>
      <c r="C12" s="63"/>
      <c r="D12" s="4" t="s">
        <v>2347</v>
      </c>
      <c r="E12" s="19">
        <v>300000000</v>
      </c>
      <c r="F12" s="4" t="s">
        <v>67</v>
      </c>
      <c r="G12" s="64">
        <f ca="1">E12-VLOOKUP(D12,previous!G:H,2,FALSE)</f>
        <v>0</v>
      </c>
      <c r="H12" s="49" t="s">
        <v>12290</v>
      </c>
      <c r="I12" s="50">
        <v>223800000</v>
      </c>
      <c r="J12" s="49" t="s">
        <v>67</v>
      </c>
      <c r="K12" s="52">
        <v>0.90803999999999996</v>
      </c>
      <c r="L12" s="49">
        <v>192.26</v>
      </c>
      <c r="M12" s="50">
        <v>0</v>
      </c>
      <c r="N12" s="55" t="s">
        <v>9280</v>
      </c>
      <c r="O12" s="55" t="s">
        <v>3210</v>
      </c>
      <c r="P12" s="55" t="s">
        <v>2871</v>
      </c>
      <c r="Q12" s="55" t="s">
        <v>54</v>
      </c>
      <c r="R12" s="57">
        <v>100000000</v>
      </c>
      <c r="S12" s="57">
        <v>100000000</v>
      </c>
      <c r="T12" s="57"/>
      <c r="U12" s="57"/>
      <c r="AS12" s="44"/>
    </row>
    <row r="13" spans="1:47" x14ac:dyDescent="0.3">
      <c r="A13" s="58" t="s">
        <v>12973</v>
      </c>
      <c r="B13" s="59">
        <v>2487300</v>
      </c>
      <c r="C13" s="63"/>
      <c r="D13" s="4" t="s">
        <v>1977</v>
      </c>
      <c r="E13" s="19">
        <v>17500000</v>
      </c>
      <c r="F13" s="4" t="s">
        <v>53</v>
      </c>
      <c r="G13" s="64">
        <f ca="1">E13-VLOOKUP(D13,previous!G:H,2,FALSE)</f>
        <v>0</v>
      </c>
      <c r="H13" t="s">
        <v>12291</v>
      </c>
      <c r="I13" s="44">
        <v>223800000</v>
      </c>
      <c r="J13" t="s">
        <v>67</v>
      </c>
      <c r="K13" s="53">
        <v>0.90803999999999996</v>
      </c>
      <c r="L13">
        <v>192.26</v>
      </c>
      <c r="M13" s="44">
        <v>0</v>
      </c>
      <c r="N13" s="55" t="s">
        <v>9281</v>
      </c>
      <c r="O13" s="55" t="s">
        <v>3210</v>
      </c>
      <c r="P13" s="55" t="s">
        <v>2307</v>
      </c>
      <c r="Q13" s="55" t="s">
        <v>56</v>
      </c>
      <c r="R13" s="57">
        <v>10000000</v>
      </c>
      <c r="S13" s="57">
        <v>10000000</v>
      </c>
      <c r="T13" s="57"/>
      <c r="U13" s="57"/>
      <c r="Y13" s="67"/>
      <c r="AU13" s="44"/>
    </row>
    <row r="14" spans="1:47" x14ac:dyDescent="0.3">
      <c r="A14" s="58" t="s">
        <v>12974</v>
      </c>
      <c r="B14" s="59">
        <v>43000000</v>
      </c>
      <c r="C14" s="63"/>
      <c r="D14" s="4" t="s">
        <v>965</v>
      </c>
      <c r="E14" s="19">
        <v>72350000</v>
      </c>
      <c r="F14" s="4" t="s">
        <v>53</v>
      </c>
      <c r="G14" s="64">
        <f ca="1">E14-VLOOKUP(D14,previous!G:H,2,FALSE)</f>
        <v>0</v>
      </c>
      <c r="H14" s="49" t="s">
        <v>9349</v>
      </c>
      <c r="I14" s="50">
        <v>37000000</v>
      </c>
      <c r="J14" s="49" t="s">
        <v>67</v>
      </c>
      <c r="K14" s="52">
        <v>1.04935</v>
      </c>
      <c r="L14" s="49">
        <v>182.7</v>
      </c>
      <c r="M14" s="50">
        <v>0</v>
      </c>
      <c r="N14" s="55" t="s">
        <v>9282</v>
      </c>
      <c r="O14" s="55" t="s">
        <v>3210</v>
      </c>
      <c r="P14" s="55" t="s">
        <v>486</v>
      </c>
      <c r="Q14" s="55" t="s">
        <v>56</v>
      </c>
      <c r="R14" s="57">
        <v>105000000</v>
      </c>
      <c r="S14" s="57">
        <v>105000000</v>
      </c>
      <c r="T14" s="57"/>
      <c r="U14" s="57"/>
      <c r="Y14" s="67"/>
      <c r="AU14" s="44"/>
    </row>
    <row r="15" spans="1:47" x14ac:dyDescent="0.3">
      <c r="A15" s="58" t="s">
        <v>9308</v>
      </c>
      <c r="B15" s="59">
        <v>30000000</v>
      </c>
      <c r="C15" s="63"/>
      <c r="D15" s="4" t="s">
        <v>13098</v>
      </c>
      <c r="E15" s="19">
        <v>19300000</v>
      </c>
      <c r="F15" s="4" t="s">
        <v>53</v>
      </c>
      <c r="G15" s="64">
        <f ca="1">E15-VLOOKUP(D15,previous!G:H,2,FALSE)</f>
        <v>0</v>
      </c>
      <c r="H15" t="s">
        <v>9350</v>
      </c>
      <c r="I15" s="44">
        <v>37000000</v>
      </c>
      <c r="J15" t="s">
        <v>67</v>
      </c>
      <c r="K15" s="53">
        <v>1.04935</v>
      </c>
      <c r="L15">
        <v>182.7</v>
      </c>
      <c r="M15" s="44">
        <v>0</v>
      </c>
      <c r="N15" s="55" t="s">
        <v>9283</v>
      </c>
      <c r="O15" s="55" t="s">
        <v>3210</v>
      </c>
      <c r="P15" s="55" t="s">
        <v>9334</v>
      </c>
      <c r="Q15" s="55" t="s">
        <v>56</v>
      </c>
      <c r="R15" s="57">
        <v>216200000</v>
      </c>
      <c r="S15" s="57"/>
      <c r="T15" s="57">
        <v>211200000</v>
      </c>
      <c r="U15" s="57">
        <v>5000000</v>
      </c>
      <c r="W15" s="67"/>
      <c r="Y15" s="67"/>
      <c r="AC15" s="67"/>
      <c r="AE15" s="67"/>
    </row>
    <row r="16" spans="1:47" x14ac:dyDescent="0.3">
      <c r="A16" s="58" t="s">
        <v>13220</v>
      </c>
      <c r="B16" s="59">
        <v>149650000</v>
      </c>
      <c r="C16" s="63"/>
      <c r="D16" s="4" t="s">
        <v>4</v>
      </c>
      <c r="E16" s="19">
        <v>13000000</v>
      </c>
      <c r="F16" s="4" t="s">
        <v>53</v>
      </c>
      <c r="G16" s="64">
        <f ca="1">E16-VLOOKUP(D16,previous!G:H,2,FALSE)</f>
        <v>0</v>
      </c>
      <c r="H16" s="49" t="s">
        <v>12292</v>
      </c>
      <c r="I16" s="50">
        <v>3600000</v>
      </c>
      <c r="J16" s="49" t="s">
        <v>53</v>
      </c>
      <c r="K16" s="52">
        <v>1.0289999999999999</v>
      </c>
      <c r="L16" s="49">
        <v>182.03</v>
      </c>
      <c r="M16" s="44">
        <v>0</v>
      </c>
      <c r="N16" s="55" t="s">
        <v>9284</v>
      </c>
      <c r="O16" s="55" t="s">
        <v>3210</v>
      </c>
      <c r="P16" s="55"/>
      <c r="Q16" s="55" t="s">
        <v>56</v>
      </c>
      <c r="R16" s="57">
        <v>109000000</v>
      </c>
      <c r="S16" s="57"/>
      <c r="T16" s="57">
        <v>109000000</v>
      </c>
      <c r="U16" s="57"/>
      <c r="W16" s="67"/>
      <c r="Y16" s="67"/>
      <c r="AC16" s="67"/>
      <c r="AE16" s="67"/>
    </row>
    <row r="17" spans="1:47" x14ac:dyDescent="0.3">
      <c r="A17" s="58" t="s">
        <v>9309</v>
      </c>
      <c r="B17" s="59">
        <v>43000000</v>
      </c>
      <c r="C17" s="63"/>
      <c r="D17" s="4" t="s">
        <v>2418</v>
      </c>
      <c r="E17" s="19">
        <v>65705000</v>
      </c>
      <c r="F17" s="4" t="s">
        <v>53</v>
      </c>
      <c r="G17" s="64">
        <f ca="1">E17-VLOOKUP(D17,previous!G:H,2,FALSE)</f>
        <v>0</v>
      </c>
      <c r="H17" t="s">
        <v>12293</v>
      </c>
      <c r="I17" s="44">
        <v>3600000</v>
      </c>
      <c r="J17" t="s">
        <v>53</v>
      </c>
      <c r="K17" s="53">
        <v>1.0289999999999999</v>
      </c>
      <c r="L17">
        <v>182.03</v>
      </c>
      <c r="M17" s="50">
        <v>0</v>
      </c>
      <c r="N17" s="55" t="s">
        <v>9285</v>
      </c>
      <c r="O17" s="55" t="s">
        <v>3210</v>
      </c>
      <c r="P17" s="55" t="s">
        <v>2744</v>
      </c>
      <c r="Q17" s="55" t="s">
        <v>76</v>
      </c>
      <c r="R17" s="57">
        <v>10000000</v>
      </c>
      <c r="S17" s="57">
        <v>10000000</v>
      </c>
      <c r="T17" s="57"/>
      <c r="U17" s="57"/>
      <c r="AC17" s="67"/>
      <c r="AE17" s="67"/>
      <c r="AQ17" s="44"/>
      <c r="AU17" s="44"/>
    </row>
    <row r="18" spans="1:47" x14ac:dyDescent="0.3">
      <c r="A18" s="58" t="s">
        <v>9336</v>
      </c>
      <c r="B18" s="59">
        <v>128600000</v>
      </c>
      <c r="C18" s="63"/>
      <c r="D18" s="4" t="s">
        <v>869</v>
      </c>
      <c r="E18" s="19">
        <v>354200000</v>
      </c>
      <c r="F18" s="4" t="s">
        <v>72</v>
      </c>
      <c r="G18" s="64">
        <f ca="1">E18-VLOOKUP(D18,previous!G:H,2,FALSE)</f>
        <v>0</v>
      </c>
      <c r="H18" s="49" t="s">
        <v>9351</v>
      </c>
      <c r="I18" s="50">
        <v>113685000</v>
      </c>
      <c r="J18" s="49" t="s">
        <v>53</v>
      </c>
      <c r="K18" s="52"/>
      <c r="L18" s="49"/>
      <c r="M18" s="44">
        <v>0</v>
      </c>
      <c r="N18" s="55" t="s">
        <v>9286</v>
      </c>
      <c r="O18" s="55" t="s">
        <v>3210</v>
      </c>
      <c r="P18" s="55" t="s">
        <v>395</v>
      </c>
      <c r="Q18" s="55" t="s">
        <v>56</v>
      </c>
      <c r="R18" s="57">
        <v>200000000</v>
      </c>
      <c r="S18" s="57"/>
      <c r="T18" s="57">
        <v>192000000</v>
      </c>
      <c r="U18" s="57">
        <v>8000000</v>
      </c>
      <c r="AC18" s="67"/>
      <c r="AQ18" s="44"/>
      <c r="AU18" s="44"/>
    </row>
    <row r="19" spans="1:47" x14ac:dyDescent="0.3">
      <c r="A19" s="58" t="s">
        <v>9310</v>
      </c>
      <c r="B19" s="59">
        <v>50750000</v>
      </c>
      <c r="C19" s="63"/>
      <c r="D19" s="4" t="s">
        <v>402</v>
      </c>
      <c r="E19" s="19">
        <v>447700000</v>
      </c>
      <c r="F19" s="4" t="s">
        <v>67</v>
      </c>
      <c r="G19" s="64">
        <v>0</v>
      </c>
      <c r="H19" t="s">
        <v>9352</v>
      </c>
      <c r="I19" s="44">
        <v>68385000</v>
      </c>
      <c r="J19" t="s">
        <v>53</v>
      </c>
      <c r="K19" s="53">
        <v>0.99429000000000001</v>
      </c>
      <c r="L19">
        <v>271.37</v>
      </c>
      <c r="M19" s="50">
        <v>0</v>
      </c>
      <c r="N19" s="55" t="s">
        <v>9287</v>
      </c>
      <c r="O19" s="55" t="s">
        <v>3210</v>
      </c>
      <c r="P19" s="55" t="s">
        <v>9325</v>
      </c>
      <c r="Q19" s="55" t="s">
        <v>54</v>
      </c>
      <c r="R19" s="57">
        <v>102000000</v>
      </c>
      <c r="S19" s="57">
        <v>102000000</v>
      </c>
      <c r="T19" s="57"/>
      <c r="U19" s="57"/>
      <c r="AC19" s="67"/>
      <c r="AE19" s="67"/>
    </row>
    <row r="20" spans="1:47" x14ac:dyDescent="0.3">
      <c r="A20" s="58" t="s">
        <v>9311</v>
      </c>
      <c r="B20" s="59">
        <v>199500000</v>
      </c>
      <c r="C20" s="63"/>
      <c r="D20" s="4" t="s">
        <v>12411</v>
      </c>
      <c r="E20" s="19">
        <v>48500000</v>
      </c>
      <c r="F20" s="4" t="s">
        <v>53</v>
      </c>
      <c r="G20" s="64">
        <f ca="1">E20-VLOOKUP(D20,previous!G:H,2,FALSE)</f>
        <v>0</v>
      </c>
      <c r="H20" t="s">
        <v>9353</v>
      </c>
      <c r="I20" s="44">
        <v>45300000</v>
      </c>
      <c r="J20" t="s">
        <v>53</v>
      </c>
      <c r="K20" s="53">
        <v>0.99117999999999995</v>
      </c>
      <c r="L20">
        <v>74.28</v>
      </c>
      <c r="M20" s="44">
        <v>0</v>
      </c>
      <c r="N20" s="55" t="s">
        <v>9288</v>
      </c>
      <c r="O20" s="55" t="s">
        <v>3210</v>
      </c>
      <c r="P20" s="55" t="s">
        <v>1286</v>
      </c>
      <c r="Q20" s="55" t="s">
        <v>76</v>
      </c>
      <c r="R20" s="57">
        <v>50120000</v>
      </c>
      <c r="S20" s="57">
        <v>50120000</v>
      </c>
      <c r="T20" s="57"/>
      <c r="U20" s="57"/>
    </row>
    <row r="21" spans="1:47" x14ac:dyDescent="0.3">
      <c r="A21" s="58" t="s">
        <v>9312</v>
      </c>
      <c r="B21" s="59">
        <v>131500000</v>
      </c>
      <c r="C21" s="63"/>
      <c r="D21" s="4" t="s">
        <v>12539</v>
      </c>
      <c r="E21" s="19">
        <v>46400000</v>
      </c>
      <c r="F21" s="4" t="s">
        <v>53</v>
      </c>
      <c r="G21" s="64">
        <f ca="1">E21-VLOOKUP(D21,previous!G:H,2,FALSE)</f>
        <v>0</v>
      </c>
      <c r="H21" s="49" t="s">
        <v>9354</v>
      </c>
      <c r="I21" s="50">
        <v>32050000</v>
      </c>
      <c r="J21" s="49" t="s">
        <v>53</v>
      </c>
      <c r="K21" s="52">
        <v>1.0486499999999901</v>
      </c>
      <c r="L21" s="49">
        <v>125.72</v>
      </c>
      <c r="M21" s="50">
        <v>0</v>
      </c>
      <c r="N21" s="55" t="s">
        <v>9289</v>
      </c>
      <c r="O21" s="55" t="s">
        <v>3210</v>
      </c>
      <c r="P21" s="55" t="s">
        <v>827</v>
      </c>
      <c r="Q21" s="55" t="s">
        <v>54</v>
      </c>
      <c r="R21" s="57">
        <v>16000000</v>
      </c>
      <c r="S21" s="57">
        <v>16000000</v>
      </c>
      <c r="T21" s="57"/>
      <c r="U21" s="57"/>
    </row>
    <row r="22" spans="1:47" x14ac:dyDescent="0.3">
      <c r="A22" s="58" t="s">
        <v>9313</v>
      </c>
      <c r="B22" s="59">
        <v>95200000</v>
      </c>
      <c r="C22" s="63"/>
      <c r="D22" s="4" t="s">
        <v>9333</v>
      </c>
      <c r="E22" s="19">
        <v>499100000</v>
      </c>
      <c r="F22" s="4" t="s">
        <v>72</v>
      </c>
      <c r="G22" s="64">
        <f ca="1">E22-VLOOKUP(D22,previous!G:H,2,FALSE)</f>
        <v>0</v>
      </c>
      <c r="H22" t="s">
        <v>9355</v>
      </c>
      <c r="I22" s="44">
        <v>32050000</v>
      </c>
      <c r="J22" t="s">
        <v>53</v>
      </c>
      <c r="K22" s="53">
        <v>1.0486499999999901</v>
      </c>
      <c r="L22">
        <v>125.72</v>
      </c>
      <c r="M22" s="44">
        <v>0</v>
      </c>
      <c r="N22" s="55" t="s">
        <v>9290</v>
      </c>
      <c r="O22" s="55" t="s">
        <v>3210</v>
      </c>
      <c r="P22" s="55" t="s">
        <v>2418</v>
      </c>
      <c r="Q22" s="55" t="s">
        <v>76</v>
      </c>
      <c r="R22" s="57">
        <v>65705000</v>
      </c>
      <c r="S22" s="57">
        <v>65705000</v>
      </c>
      <c r="T22" s="57"/>
      <c r="U22" s="57"/>
      <c r="Y22" s="67"/>
      <c r="AE22" s="67"/>
    </row>
    <row r="23" spans="1:47" x14ac:dyDescent="0.3">
      <c r="A23" s="58" t="s">
        <v>12969</v>
      </c>
      <c r="B23" s="59">
        <v>4978800</v>
      </c>
      <c r="C23" s="63"/>
      <c r="D23" s="4" t="s">
        <v>2159</v>
      </c>
      <c r="E23" s="19">
        <v>20100000</v>
      </c>
      <c r="F23" s="4" t="s">
        <v>67</v>
      </c>
      <c r="G23" s="64">
        <f ca="1">E23-VLOOKUP(D23,previous!G:H,2,FALSE)</f>
        <v>0</v>
      </c>
      <c r="H23" s="49" t="s">
        <v>9363</v>
      </c>
      <c r="I23" s="50">
        <v>60000000</v>
      </c>
      <c r="J23" s="49" t="s">
        <v>67</v>
      </c>
      <c r="K23" s="52">
        <v>0.99266999999999905</v>
      </c>
      <c r="L23" s="49">
        <v>144.47999999999999</v>
      </c>
      <c r="M23" s="44">
        <v>0</v>
      </c>
      <c r="N23" s="55" t="s">
        <v>9291</v>
      </c>
      <c r="O23" s="55" t="s">
        <v>3210</v>
      </c>
      <c r="P23" s="55" t="s">
        <v>829</v>
      </c>
      <c r="Q23" s="55" t="s">
        <v>68</v>
      </c>
      <c r="R23" s="57">
        <v>20000000</v>
      </c>
      <c r="S23" s="57"/>
      <c r="T23" s="57">
        <v>20000000</v>
      </c>
      <c r="U23" s="57"/>
      <c r="Y23" s="67"/>
      <c r="AE23" s="67"/>
    </row>
    <row r="24" spans="1:47" x14ac:dyDescent="0.3">
      <c r="A24" s="58" t="s">
        <v>9304</v>
      </c>
      <c r="B24" s="59">
        <v>44000000</v>
      </c>
      <c r="C24" s="63"/>
      <c r="D24" s="4" t="s">
        <v>3052</v>
      </c>
      <c r="E24" s="19">
        <v>264100000</v>
      </c>
      <c r="F24" s="4" t="s">
        <v>53</v>
      </c>
      <c r="G24" s="64">
        <f ca="1">E24-VLOOKUP(D24,previous!G:H,2,FALSE)</f>
        <v>0</v>
      </c>
      <c r="H24" t="s">
        <v>9364</v>
      </c>
      <c r="I24" s="44">
        <v>60000000</v>
      </c>
      <c r="J24" t="s">
        <v>67</v>
      </c>
      <c r="K24" s="53">
        <v>0.99266999999999905</v>
      </c>
      <c r="L24">
        <v>144.47999999999999</v>
      </c>
      <c r="M24" s="44">
        <v>0</v>
      </c>
      <c r="N24" s="55" t="s">
        <v>9292</v>
      </c>
      <c r="O24" s="55" t="s">
        <v>3210</v>
      </c>
      <c r="P24" s="55" t="s">
        <v>2333</v>
      </c>
      <c r="Q24" s="55" t="s">
        <v>54</v>
      </c>
      <c r="R24" s="57">
        <v>99700000</v>
      </c>
      <c r="S24" s="57">
        <v>99700000</v>
      </c>
      <c r="T24" s="57"/>
      <c r="U24" s="57"/>
    </row>
    <row r="25" spans="1:47" x14ac:dyDescent="0.3">
      <c r="A25" s="58" t="s">
        <v>9314</v>
      </c>
      <c r="B25" s="59">
        <v>250000000</v>
      </c>
      <c r="C25" s="63"/>
      <c r="D25" s="4" t="s">
        <v>3053</v>
      </c>
      <c r="E25" s="19">
        <v>20000000</v>
      </c>
      <c r="F25" s="4" t="s">
        <v>53</v>
      </c>
      <c r="G25" s="64">
        <f ca="1">E25-VLOOKUP(D25,previous!G:H,2,FALSE)</f>
        <v>0</v>
      </c>
      <c r="H25" s="47" t="s">
        <v>9368</v>
      </c>
      <c r="I25" s="48">
        <v>47500000</v>
      </c>
      <c r="J25" s="47" t="s">
        <v>53</v>
      </c>
      <c r="K25" s="51"/>
      <c r="L25" s="47"/>
      <c r="M25" s="50">
        <v>0</v>
      </c>
      <c r="N25" s="55" t="s">
        <v>9293</v>
      </c>
      <c r="O25" s="55" t="s">
        <v>3210</v>
      </c>
      <c r="P25" s="55" t="s">
        <v>504</v>
      </c>
      <c r="Q25" s="55" t="s">
        <v>62</v>
      </c>
      <c r="R25" s="57">
        <v>2910000</v>
      </c>
      <c r="S25" s="57"/>
      <c r="T25" s="57">
        <v>2910000</v>
      </c>
      <c r="U25" s="57"/>
    </row>
    <row r="26" spans="1:47" x14ac:dyDescent="0.3">
      <c r="A26" s="58" t="s">
        <v>12969</v>
      </c>
      <c r="B26" s="59">
        <v>40000000</v>
      </c>
      <c r="C26" s="63"/>
      <c r="D26" s="4" t="s">
        <v>2027</v>
      </c>
      <c r="E26" s="19">
        <v>139800000</v>
      </c>
      <c r="F26" s="4" t="s">
        <v>67</v>
      </c>
      <c r="G26" s="64">
        <f ca="1">E26-VLOOKUP(D26,previous!G:H,2,FALSE)</f>
        <v>0</v>
      </c>
      <c r="H26" s="49" t="s">
        <v>9374</v>
      </c>
      <c r="I26" s="50">
        <v>28000000</v>
      </c>
      <c r="J26" s="49" t="s">
        <v>53</v>
      </c>
      <c r="K26" s="52"/>
      <c r="L26" s="49"/>
      <c r="M26" s="44">
        <v>0</v>
      </c>
      <c r="N26" s="55" t="s">
        <v>9294</v>
      </c>
      <c r="O26" s="55" t="s">
        <v>3210</v>
      </c>
      <c r="P26" s="55" t="s">
        <v>2394</v>
      </c>
      <c r="Q26" s="55" t="s">
        <v>68</v>
      </c>
      <c r="R26" s="57">
        <v>20000000</v>
      </c>
      <c r="S26" s="57"/>
      <c r="T26" s="57">
        <v>20000000</v>
      </c>
      <c r="U26" s="57"/>
      <c r="Y26" s="67"/>
      <c r="AA26" s="67"/>
      <c r="AG26" s="67"/>
      <c r="AI26" s="67"/>
      <c r="AM26" s="67"/>
    </row>
    <row r="27" spans="1:47" x14ac:dyDescent="0.3">
      <c r="A27" s="58" t="s">
        <v>12975</v>
      </c>
      <c r="B27" s="100">
        <v>100000221.09</v>
      </c>
      <c r="C27" s="63"/>
      <c r="D27" s="4" t="s">
        <v>1302</v>
      </c>
      <c r="E27" s="19">
        <v>57300000</v>
      </c>
      <c r="F27" s="4" t="s">
        <v>67</v>
      </c>
      <c r="G27" s="64">
        <f ca="1">E27-VLOOKUP(D27,previous!G:H,2,FALSE)</f>
        <v>0</v>
      </c>
      <c r="H27" t="s">
        <v>9375</v>
      </c>
      <c r="I27" s="44">
        <v>20000000</v>
      </c>
      <c r="J27" t="s">
        <v>53</v>
      </c>
      <c r="K27" s="53">
        <v>0.95882999999999996</v>
      </c>
      <c r="L27">
        <v>143.30000000000001</v>
      </c>
      <c r="M27" s="50">
        <v>0</v>
      </c>
      <c r="N27" s="55" t="s">
        <v>9295</v>
      </c>
      <c r="O27" s="55" t="s">
        <v>3210</v>
      </c>
      <c r="P27" s="55" t="s">
        <v>3020</v>
      </c>
      <c r="Q27" s="55" t="s">
        <v>108</v>
      </c>
      <c r="R27" s="57">
        <v>76000000</v>
      </c>
      <c r="S27" s="57"/>
      <c r="T27" s="57">
        <v>76000000</v>
      </c>
      <c r="U27" s="57"/>
      <c r="Y27" s="67"/>
      <c r="AA27" s="67"/>
    </row>
    <row r="28" spans="1:47" x14ac:dyDescent="0.3">
      <c r="A28" s="58" t="s">
        <v>12976</v>
      </c>
      <c r="B28" s="59">
        <v>6111500</v>
      </c>
      <c r="C28" s="65"/>
      <c r="D28" s="4"/>
      <c r="E28" s="19"/>
      <c r="F28" s="4"/>
      <c r="G28" s="64">
        <f ca="1">E28-VLOOKUP(D28,previous!G:H,2,FALSE)</f>
        <v>0</v>
      </c>
      <c r="H28" t="s">
        <v>12968</v>
      </c>
      <c r="I28" s="44">
        <v>8000000</v>
      </c>
      <c r="J28" t="s">
        <v>53</v>
      </c>
      <c r="K28" s="53">
        <v>1.0137399999999901</v>
      </c>
      <c r="L28">
        <v>194.88</v>
      </c>
      <c r="M28" s="44">
        <v>0</v>
      </c>
      <c r="N28" s="55" t="s">
        <v>9296</v>
      </c>
      <c r="O28" s="55" t="s">
        <v>3210</v>
      </c>
      <c r="P28" s="55" t="s">
        <v>1130</v>
      </c>
      <c r="Q28" s="55" t="s">
        <v>56</v>
      </c>
      <c r="R28" s="57">
        <v>20000000</v>
      </c>
      <c r="S28" s="57"/>
      <c r="T28" s="57">
        <v>20000000</v>
      </c>
      <c r="U28" s="57"/>
      <c r="Y28" s="67"/>
      <c r="AA28" s="67"/>
      <c r="AG28" s="67"/>
      <c r="AI28" s="67"/>
      <c r="AM28" s="67"/>
    </row>
    <row r="29" spans="1:47" x14ac:dyDescent="0.3">
      <c r="A29" s="58" t="s">
        <v>12977</v>
      </c>
      <c r="B29" s="59">
        <v>955400</v>
      </c>
      <c r="C29" s="65"/>
      <c r="D29" s="4"/>
      <c r="E29" s="19"/>
      <c r="F29" s="4"/>
      <c r="G29" s="64">
        <f ca="1">E29-VLOOKUP(D29,previous!G:H,2,FALSE)</f>
        <v>0</v>
      </c>
      <c r="H29" s="49" t="s">
        <v>9359</v>
      </c>
      <c r="I29" s="50">
        <v>6600000</v>
      </c>
      <c r="J29" s="49" t="s">
        <v>53</v>
      </c>
      <c r="K29" s="52">
        <v>0.99051999999999996</v>
      </c>
      <c r="L29" s="49">
        <v>165.62</v>
      </c>
      <c r="M29" s="44">
        <v>0</v>
      </c>
      <c r="N29" s="55" t="s">
        <v>9297</v>
      </c>
      <c r="O29" s="55" t="s">
        <v>3210</v>
      </c>
      <c r="P29" s="55" t="s">
        <v>3034</v>
      </c>
      <c r="Q29" s="55" t="s">
        <v>56</v>
      </c>
      <c r="R29" s="57">
        <v>60000000</v>
      </c>
      <c r="S29" s="57">
        <v>60000000</v>
      </c>
      <c r="T29" s="57"/>
      <c r="U29" s="57"/>
    </row>
    <row r="30" spans="1:47" x14ac:dyDescent="0.3">
      <c r="A30" s="58" t="s">
        <v>12978</v>
      </c>
      <c r="B30" s="59">
        <v>4110000</v>
      </c>
      <c r="C30" s="65"/>
      <c r="D30" s="4"/>
      <c r="E30" s="19"/>
      <c r="F30" s="4"/>
      <c r="G30" s="64">
        <v>0</v>
      </c>
      <c r="H30" t="s">
        <v>9361</v>
      </c>
      <c r="I30" s="44">
        <v>6600000</v>
      </c>
      <c r="J30" t="s">
        <v>53</v>
      </c>
      <c r="K30" s="53">
        <v>0.99051999999999996</v>
      </c>
      <c r="L30">
        <v>165.62</v>
      </c>
      <c r="M30" s="48">
        <v>0</v>
      </c>
      <c r="N30" s="55" t="s">
        <v>9298</v>
      </c>
      <c r="O30" s="55" t="s">
        <v>3210</v>
      </c>
      <c r="P30" s="55" t="s">
        <v>1527</v>
      </c>
      <c r="Q30" s="55" t="s">
        <v>76</v>
      </c>
      <c r="R30" s="57">
        <v>27000000</v>
      </c>
      <c r="S30" s="57"/>
      <c r="T30" s="57">
        <v>27000000</v>
      </c>
      <c r="U30" s="57"/>
    </row>
    <row r="31" spans="1:47" x14ac:dyDescent="0.3">
      <c r="A31" s="58"/>
      <c r="B31" s="59"/>
      <c r="C31" s="65"/>
      <c r="D31" s="4"/>
      <c r="E31" s="19"/>
      <c r="F31" s="4"/>
      <c r="G31" s="64"/>
      <c r="H31" s="49" t="s">
        <v>12400</v>
      </c>
      <c r="I31" s="50">
        <v>12900000</v>
      </c>
      <c r="J31" s="49" t="s">
        <v>53</v>
      </c>
      <c r="K31" s="52">
        <v>0.70499000000000001</v>
      </c>
      <c r="L31" s="49">
        <v>376.17</v>
      </c>
      <c r="M31" s="50">
        <v>0</v>
      </c>
      <c r="N31" s="55" t="s">
        <v>9299</v>
      </c>
      <c r="O31" s="55" t="s">
        <v>3210</v>
      </c>
      <c r="P31" s="55" t="s">
        <v>1195</v>
      </c>
      <c r="Q31" s="55" t="s">
        <v>56</v>
      </c>
      <c r="R31" s="57">
        <v>53000000</v>
      </c>
      <c r="S31" s="57">
        <v>53000000</v>
      </c>
      <c r="T31" s="57"/>
      <c r="U31" s="57"/>
    </row>
    <row r="32" spans="1:47" x14ac:dyDescent="0.3">
      <c r="A32" s="58"/>
      <c r="B32" s="100"/>
      <c r="C32" s="65"/>
      <c r="D32" s="65"/>
      <c r="E32" s="66"/>
      <c r="F32" s="65"/>
      <c r="G32" s="65"/>
      <c r="H32" t="s">
        <v>12401</v>
      </c>
      <c r="I32" s="44">
        <v>12900000</v>
      </c>
      <c r="J32" t="s">
        <v>53</v>
      </c>
      <c r="K32" s="53">
        <v>0.70499000000000001</v>
      </c>
      <c r="L32">
        <v>376.17</v>
      </c>
      <c r="M32" s="44">
        <v>0</v>
      </c>
      <c r="N32" s="55" t="s">
        <v>9300</v>
      </c>
      <c r="O32" s="55" t="s">
        <v>3210</v>
      </c>
      <c r="P32" s="55" t="s">
        <v>2382</v>
      </c>
      <c r="Q32" s="55" t="s">
        <v>54</v>
      </c>
      <c r="R32" s="57">
        <v>125000000</v>
      </c>
      <c r="S32" s="57"/>
      <c r="T32" s="57">
        <v>125000000</v>
      </c>
      <c r="U32" s="57"/>
      <c r="Y32" s="67"/>
      <c r="AC32" s="67"/>
      <c r="AU32" s="44"/>
    </row>
    <row r="33" spans="1:47" x14ac:dyDescent="0.3">
      <c r="A33" s="58"/>
      <c r="B33" s="59"/>
      <c r="C33" s="65"/>
      <c r="D33" s="65"/>
      <c r="E33" s="66"/>
      <c r="F33" s="66"/>
      <c r="G33" s="65"/>
      <c r="H33" s="47" t="s">
        <v>9376</v>
      </c>
      <c r="I33" s="48">
        <v>200000000</v>
      </c>
      <c r="J33" s="47" t="s">
        <v>67</v>
      </c>
      <c r="K33" s="51"/>
      <c r="L33" s="47"/>
      <c r="M33" s="50">
        <v>0</v>
      </c>
      <c r="N33" s="55" t="s">
        <v>9301</v>
      </c>
      <c r="O33" s="55" t="s">
        <v>3210</v>
      </c>
      <c r="P33" s="55" t="s">
        <v>1192</v>
      </c>
      <c r="Q33" s="55" t="s">
        <v>68</v>
      </c>
      <c r="R33" s="57">
        <v>48285000</v>
      </c>
      <c r="S33" s="57"/>
      <c r="T33" s="57">
        <v>48285000</v>
      </c>
      <c r="U33" s="57"/>
      <c r="Y33" s="67"/>
      <c r="AC33" s="67"/>
      <c r="AU33" s="44"/>
    </row>
    <row r="34" spans="1:47" x14ac:dyDescent="0.3">
      <c r="A34" s="58"/>
      <c r="B34" s="59"/>
      <c r="C34" s="65"/>
      <c r="D34" s="65"/>
      <c r="E34" s="66"/>
      <c r="F34" s="65"/>
      <c r="G34" s="65"/>
      <c r="H34" s="49" t="s">
        <v>9356</v>
      </c>
      <c r="I34" s="50">
        <v>200000000</v>
      </c>
      <c r="J34" s="49" t="s">
        <v>67</v>
      </c>
      <c r="K34" s="52"/>
      <c r="L34" s="49"/>
      <c r="M34" s="44">
        <v>0</v>
      </c>
      <c r="N34" s="55" t="s">
        <v>9302</v>
      </c>
      <c r="O34" s="55" t="s">
        <v>3210</v>
      </c>
      <c r="P34" s="55" t="s">
        <v>433</v>
      </c>
      <c r="Q34" s="55" t="s">
        <v>63</v>
      </c>
      <c r="R34" s="57">
        <v>166830000</v>
      </c>
      <c r="S34" s="57">
        <v>166830000</v>
      </c>
      <c r="T34" s="57"/>
      <c r="U34" s="57"/>
      <c r="W34" s="67"/>
      <c r="Y34" s="67"/>
      <c r="AC34" s="67"/>
      <c r="AE34" s="67"/>
      <c r="AK34" s="67"/>
      <c r="AO34" s="67"/>
      <c r="AQ34" s="44"/>
      <c r="AU34" s="44"/>
    </row>
    <row r="35" spans="1:47" x14ac:dyDescent="0.3">
      <c r="A35" s="58"/>
      <c r="B35" s="59"/>
      <c r="C35" s="65"/>
      <c r="D35" s="65"/>
      <c r="E35" s="66"/>
      <c r="F35" s="65"/>
      <c r="G35" s="65"/>
      <c r="H35" t="s">
        <v>9357</v>
      </c>
      <c r="I35" s="44">
        <v>52000000</v>
      </c>
      <c r="J35" t="s">
        <v>67</v>
      </c>
      <c r="K35" s="53">
        <v>1.02295</v>
      </c>
      <c r="L35">
        <v>208.06</v>
      </c>
      <c r="M35" s="44">
        <v>0</v>
      </c>
      <c r="N35" s="55" t="s">
        <v>9303</v>
      </c>
      <c r="O35" s="55" t="s">
        <v>3210</v>
      </c>
      <c r="P35" s="55" t="s">
        <v>3025</v>
      </c>
      <c r="Q35" s="55" t="s">
        <v>54</v>
      </c>
      <c r="R35" s="57">
        <v>100000000</v>
      </c>
      <c r="S35" s="57">
        <v>100000000</v>
      </c>
      <c r="T35" s="57"/>
      <c r="U35" s="57"/>
      <c r="W35" s="67"/>
      <c r="Y35" s="67"/>
      <c r="AE35" s="67"/>
      <c r="AK35" s="67"/>
      <c r="AO35" s="67"/>
    </row>
    <row r="36" spans="1:47" x14ac:dyDescent="0.3">
      <c r="C36" s="65"/>
      <c r="D36" s="65"/>
      <c r="E36" s="66"/>
      <c r="F36" s="65"/>
      <c r="G36" s="65"/>
      <c r="H36" t="s">
        <v>9358</v>
      </c>
      <c r="I36" s="44">
        <v>148000000</v>
      </c>
      <c r="J36" t="s">
        <v>67</v>
      </c>
      <c r="K36" s="53">
        <v>0.99992000000000003</v>
      </c>
      <c r="L36">
        <v>45.3</v>
      </c>
      <c r="M36" s="50">
        <v>0</v>
      </c>
      <c r="N36" s="55"/>
      <c r="O36" s="55"/>
      <c r="P36" s="55"/>
      <c r="Q36" s="55"/>
      <c r="R36" s="57"/>
      <c r="S36" s="55"/>
      <c r="T36" s="57"/>
      <c r="U36" s="57"/>
      <c r="Y36" s="67"/>
    </row>
    <row r="37" spans="1:47" x14ac:dyDescent="0.3">
      <c r="C37" s="65"/>
      <c r="D37" s="65"/>
      <c r="E37" s="66"/>
      <c r="F37" s="66"/>
      <c r="G37" s="65"/>
      <c r="H37"/>
      <c r="I37" s="44"/>
      <c r="J37"/>
      <c r="K37" s="53"/>
      <c r="L37"/>
      <c r="M37" s="44">
        <v>0</v>
      </c>
      <c r="N37" s="55"/>
      <c r="O37" s="55"/>
      <c r="P37" s="55"/>
      <c r="Q37" s="55"/>
      <c r="R37" s="57"/>
      <c r="S37" s="55"/>
      <c r="T37" s="57"/>
      <c r="U37" s="57"/>
      <c r="Y37" s="67"/>
      <c r="AK37" s="67"/>
    </row>
    <row r="38" spans="1:47" x14ac:dyDescent="0.3">
      <c r="C38" s="65"/>
      <c r="D38" s="65"/>
      <c r="E38" s="66"/>
      <c r="F38" s="66"/>
      <c r="G38" s="65"/>
      <c r="H38"/>
      <c r="I38" s="44"/>
      <c r="J38"/>
      <c r="K38" s="53"/>
      <c r="L38"/>
      <c r="M38" s="48">
        <v>0</v>
      </c>
      <c r="N38" s="55"/>
      <c r="O38" s="55"/>
      <c r="P38" s="55"/>
      <c r="Q38" s="55"/>
      <c r="R38" s="57"/>
      <c r="S38" s="55"/>
      <c r="T38" s="57"/>
      <c r="U38" s="57"/>
      <c r="W38" s="67"/>
      <c r="AE38" s="67"/>
      <c r="AO38" s="67"/>
    </row>
    <row r="39" spans="1:47" x14ac:dyDescent="0.3">
      <c r="C39" s="65"/>
      <c r="D39" s="65"/>
      <c r="E39" s="66"/>
      <c r="F39" s="65"/>
      <c r="G39" s="65"/>
      <c r="H39" s="49"/>
      <c r="I39" s="50"/>
      <c r="J39" s="49"/>
      <c r="K39" s="52"/>
      <c r="L39" s="49"/>
      <c r="M39" s="50">
        <v>0</v>
      </c>
      <c r="N39" s="55"/>
      <c r="O39" s="55"/>
      <c r="P39" s="55"/>
      <c r="Q39" s="55"/>
      <c r="R39" s="57"/>
      <c r="S39" s="55"/>
      <c r="T39" s="57"/>
      <c r="U39" s="69"/>
      <c r="AC39" s="67"/>
      <c r="AE39" s="67"/>
      <c r="AQ39" s="44"/>
      <c r="AU39" s="44"/>
    </row>
    <row r="40" spans="1:47" x14ac:dyDescent="0.3">
      <c r="C40" s="65"/>
      <c r="D40" s="65"/>
      <c r="E40" s="66"/>
      <c r="F40" s="65"/>
      <c r="G40" s="65"/>
      <c r="H40"/>
      <c r="I40" s="44"/>
      <c r="J40"/>
      <c r="K40" s="53"/>
      <c r="L40"/>
      <c r="M40" s="44">
        <v>0</v>
      </c>
      <c r="N40" s="55"/>
      <c r="O40" s="55"/>
      <c r="P40" s="55"/>
      <c r="Q40" s="55"/>
      <c r="R40" s="57"/>
      <c r="S40" s="55"/>
      <c r="T40" s="57"/>
      <c r="U40" s="69"/>
      <c r="AC40" s="67"/>
      <c r="AE40" s="67"/>
      <c r="AQ40" s="44"/>
      <c r="AU40" s="44"/>
    </row>
    <row r="41" spans="1:47" x14ac:dyDescent="0.3">
      <c r="C41" s="65"/>
      <c r="D41" s="65"/>
      <c r="E41" s="66"/>
      <c r="F41" s="65"/>
      <c r="G41" s="65"/>
      <c r="H41" s="49"/>
      <c r="I41" s="50"/>
      <c r="J41" s="49"/>
      <c r="K41" s="52"/>
      <c r="L41" s="49"/>
      <c r="M41" s="67"/>
      <c r="N41" s="55"/>
      <c r="O41" s="55"/>
      <c r="P41" s="55"/>
      <c r="Q41" s="55"/>
      <c r="R41" s="57"/>
      <c r="S41" s="55"/>
      <c r="T41" s="57"/>
      <c r="U41" s="69"/>
    </row>
    <row r="42" spans="1:47" x14ac:dyDescent="0.3">
      <c r="C42" s="65"/>
      <c r="D42" s="65"/>
      <c r="E42" s="66"/>
      <c r="F42" s="66"/>
      <c r="G42" s="65"/>
      <c r="H42"/>
      <c r="I42" s="44"/>
      <c r="J42"/>
      <c r="K42" s="53"/>
      <c r="L42"/>
      <c r="M42" s="67"/>
      <c r="N42" s="55"/>
      <c r="O42" s="55"/>
      <c r="P42" s="55"/>
      <c r="Q42" s="55"/>
      <c r="R42" s="57"/>
      <c r="S42" s="57"/>
      <c r="T42" s="57"/>
      <c r="U42" s="69"/>
    </row>
    <row r="43" spans="1:47" x14ac:dyDescent="0.3">
      <c r="C43" s="65"/>
      <c r="D43" s="65"/>
      <c r="E43" s="66"/>
      <c r="F43" s="66"/>
      <c r="G43" s="65"/>
      <c r="H43"/>
      <c r="I43" s="44"/>
      <c r="J43"/>
      <c r="K43" s="53"/>
      <c r="L43"/>
      <c r="N43" s="55"/>
      <c r="O43" s="55"/>
      <c r="P43" s="55"/>
      <c r="Q43" s="55"/>
      <c r="R43" s="57"/>
      <c r="S43" s="55"/>
      <c r="T43" s="57"/>
      <c r="U43" s="69"/>
    </row>
    <row r="44" spans="1:47" x14ac:dyDescent="0.3">
      <c r="C44" s="65"/>
      <c r="D44" s="65"/>
      <c r="E44" s="66"/>
      <c r="F44" s="65"/>
      <c r="G44" s="65"/>
      <c r="H44"/>
      <c r="I44"/>
      <c r="J44"/>
      <c r="K44"/>
      <c r="L44"/>
      <c r="N44" s="55"/>
      <c r="O44" s="55"/>
      <c r="P44" s="55"/>
      <c r="Q44" s="55"/>
      <c r="R44" s="57"/>
      <c r="S44" s="55"/>
      <c r="T44" s="57"/>
      <c r="U44" s="69"/>
    </row>
    <row r="45" spans="1:47" x14ac:dyDescent="0.3">
      <c r="C45" s="65"/>
      <c r="D45" s="65"/>
      <c r="E45" s="66"/>
      <c r="F45" s="65"/>
      <c r="G45" s="65"/>
      <c r="H45"/>
      <c r="I45"/>
      <c r="J45"/>
      <c r="K45"/>
      <c r="L45"/>
      <c r="N45" s="55"/>
      <c r="O45" s="55"/>
      <c r="P45" s="55"/>
      <c r="Q45" s="55"/>
      <c r="R45" s="57"/>
      <c r="S45" s="57"/>
      <c r="T45" s="57"/>
      <c r="U45" s="69"/>
    </row>
    <row r="46" spans="1:47" x14ac:dyDescent="0.3">
      <c r="C46" s="65"/>
      <c r="D46" s="65"/>
      <c r="E46" s="66"/>
      <c r="F46" s="65"/>
      <c r="G46" s="65"/>
      <c r="H46"/>
      <c r="I46"/>
      <c r="J46"/>
      <c r="K46"/>
      <c r="L46"/>
      <c r="N46" s="55"/>
      <c r="O46" s="55"/>
      <c r="P46" s="55"/>
      <c r="Q46" s="55"/>
      <c r="R46" s="57"/>
      <c r="S46" s="55"/>
      <c r="T46" s="57"/>
      <c r="U46" s="69"/>
    </row>
    <row r="47" spans="1:47" x14ac:dyDescent="0.3">
      <c r="C47" s="65"/>
      <c r="D47" s="65"/>
      <c r="E47" s="66"/>
      <c r="F47" s="65"/>
      <c r="G47" s="65"/>
      <c r="H47"/>
      <c r="I47"/>
      <c r="J47"/>
      <c r="K47"/>
      <c r="L47"/>
      <c r="N47" s="55"/>
      <c r="O47" s="55"/>
      <c r="P47" s="55"/>
      <c r="Q47" s="55"/>
      <c r="R47" s="57"/>
      <c r="S47" s="55"/>
      <c r="T47" s="57"/>
      <c r="U47" s="69"/>
    </row>
    <row r="48" spans="1:47" x14ac:dyDescent="0.3">
      <c r="C48" s="65"/>
      <c r="D48" s="65"/>
      <c r="E48" s="66"/>
      <c r="F48" s="65"/>
      <c r="G48" s="65"/>
      <c r="H48"/>
      <c r="I48"/>
      <c r="J48"/>
      <c r="K48"/>
      <c r="L48"/>
      <c r="N48" s="55"/>
      <c r="O48" s="55"/>
      <c r="P48" s="55"/>
      <c r="Q48" s="55"/>
      <c r="R48" s="57"/>
      <c r="S48" s="55"/>
      <c r="T48" s="57"/>
      <c r="U48" s="69"/>
    </row>
    <row r="49" spans="3:21" x14ac:dyDescent="0.3">
      <c r="C49" s="65"/>
      <c r="D49" s="65"/>
      <c r="E49" s="66"/>
      <c r="F49" s="65"/>
      <c r="G49" s="65"/>
      <c r="H49"/>
      <c r="I49"/>
      <c r="J49"/>
      <c r="K49"/>
      <c r="L49"/>
      <c r="N49" s="55"/>
      <c r="O49" s="55"/>
      <c r="P49" s="55"/>
      <c r="Q49" s="55"/>
      <c r="R49" s="57"/>
      <c r="S49" s="57"/>
      <c r="T49" s="57"/>
      <c r="U49" s="69"/>
    </row>
    <row r="50" spans="3:21" x14ac:dyDescent="0.3">
      <c r="C50" s="65"/>
      <c r="D50" s="65"/>
      <c r="E50" s="66"/>
      <c r="F50" s="66"/>
      <c r="G50" s="65"/>
      <c r="H50"/>
      <c r="I50"/>
      <c r="J50"/>
      <c r="K50"/>
      <c r="L50"/>
      <c r="N50" s="55"/>
      <c r="O50" s="55"/>
      <c r="P50" s="55"/>
      <c r="Q50" s="55"/>
      <c r="R50" s="57"/>
      <c r="S50" s="55"/>
      <c r="T50" s="57"/>
      <c r="U50" s="69"/>
    </row>
    <row r="51" spans="3:21" x14ac:dyDescent="0.3">
      <c r="C51" s="65"/>
      <c r="D51" s="65"/>
      <c r="E51" s="66"/>
      <c r="F51" s="65"/>
      <c r="G51" s="65"/>
      <c r="H51"/>
      <c r="I51"/>
      <c r="J51"/>
      <c r="K51"/>
      <c r="L51"/>
      <c r="N51" s="55"/>
      <c r="O51" s="55"/>
      <c r="P51" s="55"/>
      <c r="Q51" s="55"/>
      <c r="R51" s="57"/>
      <c r="S51" s="55"/>
      <c r="T51" s="57"/>
      <c r="U51" s="69"/>
    </row>
    <row r="52" spans="3:21" x14ac:dyDescent="0.3">
      <c r="C52" s="65"/>
      <c r="D52" s="65"/>
      <c r="E52" s="66"/>
      <c r="F52" s="65"/>
      <c r="G52" s="65"/>
      <c r="H52"/>
      <c r="I52"/>
      <c r="J52"/>
      <c r="K52"/>
      <c r="L52"/>
      <c r="N52" s="55"/>
      <c r="O52" s="55"/>
      <c r="P52" s="55"/>
      <c r="Q52" s="55"/>
      <c r="R52" s="57"/>
      <c r="S52" s="57"/>
      <c r="T52" s="57"/>
      <c r="U52" s="69"/>
    </row>
    <row r="53" spans="3:21" x14ac:dyDescent="0.3">
      <c r="C53" s="65"/>
      <c r="D53" s="65"/>
      <c r="E53" s="66"/>
      <c r="F53" s="66"/>
      <c r="G53" s="65"/>
      <c r="H53"/>
      <c r="I53"/>
      <c r="J53"/>
      <c r="K53"/>
      <c r="L53"/>
      <c r="N53" s="55"/>
      <c r="O53" s="55"/>
      <c r="P53" s="55"/>
      <c r="Q53" s="55"/>
      <c r="R53" s="57"/>
      <c r="S53" s="57"/>
      <c r="T53" s="57"/>
      <c r="U53" s="69"/>
    </row>
    <row r="54" spans="3:21" x14ac:dyDescent="0.3">
      <c r="C54" s="65"/>
      <c r="D54" s="65"/>
      <c r="E54" s="66"/>
      <c r="F54" s="65"/>
      <c r="G54" s="65"/>
      <c r="H54"/>
      <c r="I54"/>
      <c r="J54"/>
      <c r="K54"/>
      <c r="L54"/>
      <c r="N54" s="55"/>
      <c r="O54" s="55"/>
      <c r="P54" s="55"/>
      <c r="Q54" s="55"/>
      <c r="R54" s="57"/>
      <c r="S54" s="57"/>
      <c r="T54" s="57"/>
      <c r="U54" s="69"/>
    </row>
    <row r="55" spans="3:21" x14ac:dyDescent="0.3">
      <c r="C55" s="65"/>
      <c r="D55" s="65"/>
      <c r="E55" s="66"/>
      <c r="F55" s="65"/>
      <c r="G55" s="65"/>
      <c r="H55"/>
      <c r="I55"/>
      <c r="J55"/>
      <c r="K55"/>
      <c r="L55"/>
      <c r="N55" s="55"/>
      <c r="O55" s="55"/>
      <c r="P55" s="55"/>
      <c r="Q55" s="55"/>
      <c r="R55" s="57"/>
      <c r="S55" s="57"/>
      <c r="T55" s="57"/>
      <c r="U55" s="69"/>
    </row>
    <row r="56" spans="3:21" x14ac:dyDescent="0.3">
      <c r="C56" s="65"/>
      <c r="D56" s="65"/>
      <c r="E56" s="66"/>
      <c r="F56" s="65"/>
      <c r="G56" s="65"/>
      <c r="H56"/>
      <c r="I56"/>
      <c r="J56"/>
      <c r="K56"/>
      <c r="L56"/>
      <c r="N56" s="55"/>
      <c r="O56" s="55"/>
      <c r="P56" s="55"/>
      <c r="Q56" s="55"/>
      <c r="R56" s="57"/>
      <c r="S56" s="57"/>
      <c r="T56" s="57"/>
      <c r="U56" s="69"/>
    </row>
    <row r="57" spans="3:21" x14ac:dyDescent="0.3">
      <c r="C57" s="65"/>
      <c r="D57" s="65"/>
      <c r="E57" s="66"/>
      <c r="F57" s="66"/>
      <c r="G57" s="65"/>
      <c r="H57"/>
      <c r="I57"/>
      <c r="J57"/>
      <c r="K57"/>
      <c r="L57"/>
      <c r="N57" s="55"/>
      <c r="O57" s="55"/>
      <c r="P57" s="55"/>
      <c r="Q57" s="55"/>
      <c r="R57" s="57"/>
      <c r="S57" s="55"/>
      <c r="T57" s="57"/>
      <c r="U57" s="69"/>
    </row>
    <row r="58" spans="3:21" x14ac:dyDescent="0.3">
      <c r="C58" s="65"/>
      <c r="D58" s="65"/>
      <c r="E58" s="66"/>
      <c r="F58" s="65"/>
      <c r="G58" s="65"/>
      <c r="H58"/>
      <c r="I58"/>
      <c r="J58"/>
      <c r="K58"/>
      <c r="L58"/>
      <c r="N58" s="55"/>
      <c r="O58" s="55"/>
      <c r="P58" s="55"/>
      <c r="Q58" s="55"/>
      <c r="R58" s="57"/>
      <c r="S58" s="57"/>
      <c r="T58" s="57"/>
      <c r="U58" s="69"/>
    </row>
    <row r="59" spans="3:21" x14ac:dyDescent="0.3">
      <c r="C59" s="65"/>
      <c r="D59" s="65"/>
      <c r="E59" s="66"/>
      <c r="F59" s="65"/>
      <c r="G59" s="65"/>
      <c r="H59"/>
      <c r="I59"/>
      <c r="J59"/>
      <c r="K59"/>
      <c r="L59"/>
      <c r="N59" s="55"/>
      <c r="O59" s="55"/>
      <c r="P59" s="55"/>
      <c r="Q59" s="55"/>
      <c r="R59" s="57"/>
      <c r="S59" s="55"/>
      <c r="T59" s="57"/>
      <c r="U59" s="69"/>
    </row>
    <row r="60" spans="3:21" x14ac:dyDescent="0.3">
      <c r="C60" s="65"/>
      <c r="D60" s="65"/>
      <c r="E60" s="66"/>
      <c r="F60" s="66"/>
      <c r="G60" s="65"/>
      <c r="H60"/>
      <c r="I60"/>
      <c r="J60"/>
      <c r="K60"/>
      <c r="L60"/>
      <c r="N60" s="55"/>
      <c r="O60" s="55"/>
      <c r="P60" s="55"/>
      <c r="Q60" s="55"/>
      <c r="R60" s="57"/>
      <c r="S60" s="55"/>
      <c r="T60" s="57"/>
      <c r="U60" s="69"/>
    </row>
    <row r="61" spans="3:21" x14ac:dyDescent="0.3">
      <c r="C61" s="65"/>
      <c r="D61" s="65"/>
      <c r="E61" s="66"/>
      <c r="F61" s="66"/>
      <c r="G61" s="65"/>
      <c r="H61"/>
      <c r="I61"/>
      <c r="J61"/>
      <c r="K61"/>
      <c r="L61"/>
      <c r="N61" s="55"/>
      <c r="O61" s="55"/>
      <c r="P61" s="55"/>
      <c r="Q61" s="55"/>
      <c r="R61" s="57"/>
      <c r="S61" s="55"/>
      <c r="T61" s="57"/>
      <c r="U61" s="69"/>
    </row>
    <row r="62" spans="3:21" x14ac:dyDescent="0.3">
      <c r="C62" s="65"/>
      <c r="D62" s="65"/>
      <c r="E62" s="66"/>
      <c r="F62" s="65"/>
      <c r="G62" s="65"/>
      <c r="H62"/>
      <c r="I62"/>
      <c r="J62"/>
      <c r="K62"/>
      <c r="L62"/>
      <c r="N62" s="55"/>
      <c r="O62" s="55"/>
      <c r="P62" s="55"/>
      <c r="Q62" s="55"/>
      <c r="R62" s="57"/>
      <c r="S62" s="57"/>
      <c r="T62" s="57"/>
      <c r="U62" s="69"/>
    </row>
    <row r="63" spans="3:21" x14ac:dyDescent="0.3">
      <c r="C63" s="65"/>
      <c r="D63" s="65"/>
      <c r="E63" s="66"/>
      <c r="F63" s="66"/>
      <c r="G63" s="65"/>
      <c r="H63"/>
      <c r="I63"/>
      <c r="J63"/>
      <c r="K63"/>
      <c r="L63"/>
      <c r="N63" s="55"/>
      <c r="O63" s="55"/>
      <c r="P63" s="55"/>
      <c r="Q63" s="55"/>
      <c r="R63" s="57"/>
      <c r="S63" s="55"/>
      <c r="T63" s="57"/>
      <c r="U63" s="69"/>
    </row>
    <row r="64" spans="3:21" x14ac:dyDescent="0.3">
      <c r="C64" s="65"/>
      <c r="D64" s="65"/>
      <c r="E64" s="66"/>
      <c r="F64" s="66"/>
      <c r="G64" s="66"/>
      <c r="H64"/>
      <c r="I64"/>
      <c r="J64"/>
      <c r="K64"/>
      <c r="L64"/>
      <c r="N64" s="55"/>
      <c r="O64" s="55"/>
      <c r="P64" s="55"/>
      <c r="Q64" s="55"/>
      <c r="R64" s="57"/>
      <c r="S64" s="57"/>
      <c r="T64" s="57"/>
      <c r="U64" s="69"/>
    </row>
    <row r="65" spans="3:21" x14ac:dyDescent="0.3">
      <c r="C65" s="65"/>
      <c r="D65" s="65"/>
      <c r="E65" s="66"/>
      <c r="F65" s="65"/>
      <c r="G65" s="65"/>
      <c r="H65"/>
      <c r="I65"/>
      <c r="J65"/>
      <c r="K65"/>
      <c r="L65"/>
      <c r="N65" s="55"/>
      <c r="O65" s="55"/>
      <c r="P65" s="55"/>
      <c r="Q65" s="55"/>
      <c r="R65" s="57"/>
      <c r="S65" s="57"/>
      <c r="T65" s="57"/>
      <c r="U65" s="69"/>
    </row>
    <row r="66" spans="3:21" x14ac:dyDescent="0.3">
      <c r="C66" s="65"/>
      <c r="D66" s="65"/>
      <c r="E66" s="66"/>
      <c r="F66" s="66"/>
      <c r="G66" s="65"/>
      <c r="H66"/>
      <c r="I66"/>
      <c r="J66"/>
      <c r="K66"/>
      <c r="L66"/>
      <c r="N66" s="55"/>
      <c r="O66" s="55"/>
      <c r="P66" s="55"/>
      <c r="Q66" s="55"/>
      <c r="R66" s="57"/>
      <c r="S66" s="57"/>
      <c r="T66" s="57"/>
      <c r="U66" s="69"/>
    </row>
    <row r="67" spans="3:21" x14ac:dyDescent="0.3">
      <c r="C67" s="65"/>
      <c r="D67" s="65"/>
      <c r="E67" s="66"/>
      <c r="F67" s="65"/>
      <c r="G67" s="65"/>
      <c r="H67"/>
      <c r="I67"/>
      <c r="J67"/>
      <c r="K67"/>
      <c r="L67"/>
      <c r="N67" s="55"/>
      <c r="O67" s="55"/>
      <c r="P67" s="55"/>
      <c r="Q67" s="55"/>
      <c r="R67" s="57"/>
      <c r="S67" s="55"/>
      <c r="T67" s="57"/>
      <c r="U67" s="69"/>
    </row>
    <row r="68" spans="3:21" x14ac:dyDescent="0.3">
      <c r="C68" s="65"/>
      <c r="D68" s="65"/>
      <c r="E68" s="66"/>
      <c r="F68" s="65"/>
      <c r="G68" s="65"/>
      <c r="H68"/>
      <c r="I68"/>
      <c r="J68"/>
      <c r="K68"/>
      <c r="L68"/>
      <c r="N68" s="55"/>
      <c r="O68" s="55"/>
      <c r="P68" s="55"/>
      <c r="Q68" s="55"/>
      <c r="R68" s="57"/>
      <c r="S68" s="57"/>
      <c r="T68" s="57"/>
      <c r="U68" s="69"/>
    </row>
    <row r="69" spans="3:21" x14ac:dyDescent="0.3">
      <c r="C69" s="65"/>
      <c r="D69" s="65"/>
      <c r="E69" s="66"/>
      <c r="F69" s="65"/>
      <c r="G69" s="65"/>
      <c r="H69"/>
      <c r="I69"/>
      <c r="J69"/>
      <c r="K69"/>
      <c r="L69"/>
      <c r="N69" s="55"/>
      <c r="O69" s="55"/>
      <c r="P69" s="55"/>
      <c r="Q69" s="55"/>
      <c r="R69" s="57"/>
      <c r="S69" s="57"/>
      <c r="T69" s="57"/>
      <c r="U69" s="69"/>
    </row>
    <row r="70" spans="3:21" x14ac:dyDescent="0.3">
      <c r="C70" s="65"/>
      <c r="D70" s="65"/>
      <c r="E70" s="66"/>
      <c r="F70" s="65"/>
      <c r="G70" s="65"/>
      <c r="H70"/>
      <c r="I70"/>
      <c r="J70"/>
      <c r="K70"/>
      <c r="L70"/>
      <c r="N70" s="55"/>
      <c r="O70" s="55"/>
      <c r="P70" s="55"/>
      <c r="Q70" s="55"/>
      <c r="R70" s="57"/>
      <c r="S70" s="57"/>
      <c r="T70" s="57"/>
      <c r="U70" s="69"/>
    </row>
    <row r="71" spans="3:21" x14ac:dyDescent="0.3">
      <c r="C71" s="65"/>
      <c r="D71" s="65"/>
      <c r="E71" s="66"/>
      <c r="F71" s="65"/>
      <c r="G71" s="65"/>
      <c r="H71"/>
      <c r="I71"/>
      <c r="J71"/>
      <c r="K71"/>
      <c r="L71"/>
      <c r="N71" s="55"/>
      <c r="O71" s="55"/>
      <c r="P71" s="55"/>
      <c r="Q71" s="55"/>
      <c r="R71" s="57"/>
      <c r="S71" s="55"/>
      <c r="T71" s="57"/>
      <c r="U71" s="69"/>
    </row>
    <row r="72" spans="3:21" x14ac:dyDescent="0.3">
      <c r="C72" s="65"/>
      <c r="D72" s="65"/>
      <c r="E72" s="66"/>
      <c r="F72" s="66"/>
      <c r="G72" s="65"/>
      <c r="H72"/>
      <c r="I72"/>
      <c r="J72"/>
      <c r="K72"/>
      <c r="L72"/>
      <c r="N72" s="55"/>
      <c r="O72" s="55"/>
      <c r="P72" s="55"/>
      <c r="Q72" s="55"/>
      <c r="R72" s="57"/>
      <c r="S72" s="55"/>
      <c r="T72" s="57"/>
      <c r="U72" s="69"/>
    </row>
    <row r="73" spans="3:21" x14ac:dyDescent="0.3">
      <c r="C73" s="65"/>
      <c r="D73" s="65"/>
      <c r="E73" s="66"/>
      <c r="F73" s="65"/>
      <c r="G73" s="65"/>
      <c r="H73"/>
      <c r="I73"/>
      <c r="J73"/>
      <c r="K73"/>
      <c r="L73"/>
      <c r="N73" s="55"/>
      <c r="O73" s="55"/>
      <c r="P73" s="55"/>
      <c r="Q73" s="55"/>
      <c r="R73" s="57"/>
      <c r="S73" s="55"/>
      <c r="T73" s="57"/>
      <c r="U73" s="69"/>
    </row>
    <row r="74" spans="3:21" x14ac:dyDescent="0.3">
      <c r="C74" s="65"/>
      <c r="D74" s="65"/>
      <c r="E74" s="66"/>
      <c r="F74" s="66"/>
      <c r="G74" s="66"/>
      <c r="H74"/>
      <c r="I74"/>
      <c r="J74"/>
      <c r="K74"/>
      <c r="L74"/>
      <c r="N74" s="55"/>
      <c r="O74" s="55"/>
      <c r="P74" s="55"/>
      <c r="Q74" s="55"/>
      <c r="R74" s="57"/>
      <c r="S74" s="55"/>
      <c r="T74" s="57"/>
      <c r="U74" s="69"/>
    </row>
    <row r="75" spans="3:21" x14ac:dyDescent="0.3">
      <c r="C75" s="65"/>
      <c r="D75" s="65"/>
      <c r="E75" s="66"/>
      <c r="F75" s="65"/>
      <c r="G75" s="65"/>
      <c r="H75"/>
      <c r="I75"/>
      <c r="J75"/>
      <c r="K75"/>
      <c r="L75"/>
      <c r="N75" s="55"/>
      <c r="O75" s="55"/>
      <c r="P75" s="55"/>
      <c r="Q75" s="55"/>
      <c r="R75" s="57"/>
      <c r="S75" s="55"/>
      <c r="T75" s="57"/>
      <c r="U75" s="69"/>
    </row>
    <row r="76" spans="3:21" x14ac:dyDescent="0.3">
      <c r="C76" s="65"/>
      <c r="D76" s="65"/>
      <c r="E76" s="66"/>
      <c r="F76" s="66"/>
      <c r="G76" s="65"/>
      <c r="H76"/>
      <c r="I76"/>
      <c r="J76"/>
      <c r="K76"/>
      <c r="L76"/>
      <c r="N76" s="55"/>
      <c r="O76" s="55"/>
      <c r="P76" s="55"/>
      <c r="Q76" s="55"/>
      <c r="R76" s="57"/>
      <c r="S76" s="55"/>
      <c r="T76" s="57"/>
      <c r="U76" s="69"/>
    </row>
    <row r="77" spans="3:21" x14ac:dyDescent="0.3">
      <c r="C77" s="65"/>
      <c r="D77" s="65"/>
      <c r="E77" s="66"/>
      <c r="F77" s="66"/>
      <c r="G77" s="65"/>
      <c r="H77"/>
      <c r="I77"/>
      <c r="J77"/>
      <c r="K77"/>
      <c r="L77"/>
      <c r="N77" s="55"/>
      <c r="O77" s="55"/>
      <c r="P77" s="55"/>
      <c r="Q77" s="55"/>
      <c r="R77" s="57"/>
      <c r="S77" s="55"/>
      <c r="T77" s="57"/>
      <c r="U77" s="69"/>
    </row>
    <row r="78" spans="3:21" x14ac:dyDescent="0.3">
      <c r="C78" s="65"/>
      <c r="D78" s="65"/>
      <c r="E78" s="66"/>
      <c r="F78" s="66"/>
      <c r="G78" s="65"/>
      <c r="H78"/>
      <c r="I78"/>
      <c r="J78"/>
      <c r="K78"/>
      <c r="L78"/>
      <c r="N78" s="55"/>
      <c r="O78" s="55"/>
      <c r="P78" s="55"/>
      <c r="Q78" s="55"/>
      <c r="R78" s="57"/>
      <c r="S78" s="57"/>
      <c r="T78" s="57"/>
      <c r="U78" s="69"/>
    </row>
    <row r="79" spans="3:21" x14ac:dyDescent="0.3">
      <c r="C79" s="65"/>
      <c r="D79" s="65"/>
      <c r="E79" s="66"/>
      <c r="F79" s="65"/>
      <c r="G79" s="65"/>
      <c r="H79"/>
      <c r="I79"/>
      <c r="J79"/>
      <c r="K79"/>
      <c r="L79"/>
      <c r="N79" s="55"/>
      <c r="O79" s="55"/>
      <c r="P79" s="55"/>
      <c r="Q79" s="55"/>
      <c r="R79" s="57"/>
      <c r="S79" s="57"/>
      <c r="T79" s="57"/>
      <c r="U79" s="69"/>
    </row>
    <row r="80" spans="3:21" x14ac:dyDescent="0.3">
      <c r="C80" s="65"/>
      <c r="D80" s="65"/>
      <c r="E80" s="66"/>
      <c r="F80" s="65"/>
      <c r="G80" s="65"/>
      <c r="H80"/>
      <c r="I80"/>
      <c r="J80"/>
      <c r="K80"/>
      <c r="L80"/>
      <c r="N80" s="55"/>
      <c r="O80" s="55"/>
      <c r="P80" s="55"/>
      <c r="Q80" s="55"/>
      <c r="R80" s="57"/>
      <c r="S80" s="55"/>
      <c r="T80" s="57"/>
      <c r="U80" s="69"/>
    </row>
    <row r="81" spans="3:21" x14ac:dyDescent="0.3">
      <c r="C81" s="65"/>
      <c r="D81" s="65"/>
      <c r="E81" s="66"/>
      <c r="F81" s="65"/>
      <c r="G81" s="65"/>
      <c r="H81"/>
      <c r="I81"/>
      <c r="J81"/>
      <c r="K81"/>
      <c r="L81"/>
      <c r="N81" s="55"/>
      <c r="O81" s="55"/>
      <c r="P81" s="55"/>
      <c r="Q81" s="55"/>
      <c r="R81" s="57"/>
      <c r="S81" s="55"/>
      <c r="T81" s="57"/>
      <c r="U81" s="69"/>
    </row>
    <row r="82" spans="3:21" x14ac:dyDescent="0.3">
      <c r="C82" s="65"/>
      <c r="D82" s="65"/>
      <c r="E82" s="66"/>
      <c r="F82" s="65"/>
      <c r="G82" s="65"/>
      <c r="H82"/>
      <c r="I82"/>
      <c r="J82"/>
      <c r="K82"/>
      <c r="L82"/>
      <c r="N82" s="55"/>
      <c r="O82" s="55"/>
      <c r="P82" s="55"/>
      <c r="Q82" s="55"/>
      <c r="R82" s="57"/>
      <c r="S82" s="55"/>
      <c r="T82" s="57"/>
      <c r="U82" s="69"/>
    </row>
    <row r="83" spans="3:21" x14ac:dyDescent="0.3">
      <c r="C83" s="65"/>
      <c r="D83" s="65"/>
      <c r="E83" s="66"/>
      <c r="F83" s="65"/>
      <c r="G83" s="65"/>
      <c r="H83"/>
      <c r="I83"/>
      <c r="J83"/>
      <c r="K83"/>
      <c r="L83"/>
      <c r="N83" s="55"/>
      <c r="O83" s="55"/>
      <c r="P83" s="55"/>
      <c r="Q83" s="55"/>
      <c r="R83" s="57"/>
      <c r="S83" s="55"/>
      <c r="T83" s="57"/>
      <c r="U83" s="69"/>
    </row>
    <row r="84" spans="3:21" x14ac:dyDescent="0.3">
      <c r="C84" s="65"/>
      <c r="D84" s="65"/>
      <c r="E84" s="66"/>
      <c r="F84" s="65"/>
      <c r="G84" s="65"/>
      <c r="H84"/>
      <c r="I84"/>
      <c r="J84"/>
      <c r="K84"/>
      <c r="L84"/>
      <c r="N84" s="55"/>
      <c r="O84" s="55"/>
      <c r="P84" s="55"/>
      <c r="Q84" s="55"/>
      <c r="R84" s="57"/>
      <c r="S84" s="57"/>
      <c r="T84" s="57"/>
      <c r="U84" s="69"/>
    </row>
    <row r="85" spans="3:21" x14ac:dyDescent="0.3">
      <c r="C85" s="65"/>
      <c r="D85" s="65"/>
      <c r="E85" s="66"/>
      <c r="F85" s="65"/>
      <c r="G85" s="65"/>
      <c r="H85"/>
      <c r="I85"/>
      <c r="J85"/>
      <c r="K85"/>
      <c r="L85"/>
      <c r="N85" s="55"/>
      <c r="O85" s="55"/>
      <c r="P85" s="55"/>
      <c r="Q85" s="55"/>
      <c r="R85" s="57"/>
      <c r="S85" s="55"/>
      <c r="T85" s="57"/>
      <c r="U85" s="69"/>
    </row>
    <row r="86" spans="3:21" x14ac:dyDescent="0.3">
      <c r="C86" s="65"/>
      <c r="D86" s="65"/>
      <c r="E86" s="66"/>
      <c r="F86" s="66"/>
      <c r="G86" s="65"/>
      <c r="H86"/>
      <c r="I86"/>
      <c r="J86"/>
      <c r="K86"/>
      <c r="L86"/>
      <c r="N86" s="55"/>
      <c r="O86" s="55"/>
      <c r="P86" s="55"/>
      <c r="Q86" s="55"/>
      <c r="R86" s="57"/>
      <c r="S86" s="55"/>
      <c r="T86" s="57"/>
      <c r="U86" s="69"/>
    </row>
    <row r="87" spans="3:21" x14ac:dyDescent="0.3">
      <c r="C87" s="65"/>
      <c r="D87" s="65"/>
      <c r="E87" s="66"/>
      <c r="F87" s="66"/>
      <c r="G87" s="65"/>
      <c r="H87"/>
      <c r="I87"/>
      <c r="J87"/>
      <c r="K87"/>
      <c r="L87"/>
      <c r="N87" s="55"/>
      <c r="O87" s="55"/>
      <c r="P87" s="55"/>
      <c r="Q87" s="55"/>
      <c r="R87" s="57"/>
      <c r="S87" s="55"/>
      <c r="T87" s="57"/>
      <c r="U87" s="69"/>
    </row>
    <row r="88" spans="3:21" x14ac:dyDescent="0.3">
      <c r="C88" s="65"/>
      <c r="D88" s="65"/>
      <c r="E88" s="66"/>
      <c r="F88" s="65"/>
      <c r="G88" s="65"/>
      <c r="H88"/>
      <c r="I88"/>
      <c r="J88"/>
      <c r="K88"/>
      <c r="L88"/>
      <c r="N88" s="55"/>
      <c r="O88" s="55"/>
      <c r="P88" s="55"/>
      <c r="Q88" s="55"/>
      <c r="R88" s="57"/>
      <c r="S88" s="55"/>
      <c r="T88" s="57"/>
      <c r="U88" s="69"/>
    </row>
    <row r="89" spans="3:21" x14ac:dyDescent="0.3">
      <c r="C89" s="65"/>
      <c r="D89" s="65"/>
      <c r="E89" s="66"/>
      <c r="F89" s="65"/>
      <c r="G89" s="65"/>
      <c r="H89"/>
      <c r="I89"/>
      <c r="J89"/>
      <c r="K89"/>
      <c r="L89"/>
      <c r="N89" s="55"/>
      <c r="O89" s="55"/>
      <c r="P89" s="55"/>
      <c r="Q89" s="55"/>
      <c r="R89" s="57"/>
      <c r="S89" s="55"/>
      <c r="T89" s="57"/>
      <c r="U89" s="69"/>
    </row>
    <row r="90" spans="3:21" x14ac:dyDescent="0.3">
      <c r="C90" s="65"/>
      <c r="D90" s="65"/>
      <c r="E90" s="66"/>
      <c r="F90" s="65"/>
      <c r="G90" s="65"/>
      <c r="H90"/>
      <c r="I90"/>
      <c r="J90"/>
      <c r="K90"/>
      <c r="L90"/>
      <c r="N90" s="55"/>
      <c r="O90" s="55"/>
      <c r="P90" s="55"/>
      <c r="Q90" s="55"/>
      <c r="R90" s="57"/>
      <c r="S90" s="57"/>
      <c r="T90" s="57"/>
      <c r="U90" s="69"/>
    </row>
    <row r="91" spans="3:21" x14ac:dyDescent="0.3">
      <c r="C91" s="65"/>
      <c r="D91" s="65"/>
      <c r="E91" s="66"/>
      <c r="F91" s="65"/>
      <c r="G91" s="65"/>
      <c r="H91"/>
      <c r="I91"/>
      <c r="J91"/>
      <c r="K91"/>
      <c r="L91"/>
      <c r="N91" s="55"/>
      <c r="O91" s="55"/>
      <c r="P91" s="55"/>
      <c r="Q91" s="55"/>
      <c r="R91" s="57"/>
      <c r="S91" s="55"/>
      <c r="T91" s="57"/>
      <c r="U91" s="69"/>
    </row>
    <row r="92" spans="3:21" x14ac:dyDescent="0.3">
      <c r="C92" s="65"/>
      <c r="D92" s="65"/>
      <c r="E92" s="66"/>
      <c r="F92" s="66"/>
      <c r="G92" s="65"/>
      <c r="H92"/>
      <c r="I92"/>
      <c r="J92"/>
      <c r="K92"/>
      <c r="L92"/>
      <c r="N92" s="55"/>
      <c r="O92" s="55"/>
      <c r="P92" s="55"/>
      <c r="Q92" s="55"/>
      <c r="R92" s="57"/>
      <c r="S92" s="55"/>
      <c r="T92" s="57"/>
      <c r="U92" s="69"/>
    </row>
    <row r="93" spans="3:21" x14ac:dyDescent="0.3">
      <c r="C93" s="65"/>
      <c r="D93" s="65"/>
      <c r="E93" s="66"/>
      <c r="F93" s="65"/>
      <c r="G93" s="65"/>
      <c r="H93"/>
      <c r="I93"/>
      <c r="J93"/>
      <c r="K93"/>
      <c r="L93"/>
      <c r="N93" s="55"/>
      <c r="O93" s="55"/>
      <c r="P93" s="55"/>
      <c r="Q93" s="55"/>
      <c r="R93" s="57"/>
      <c r="S93" s="57"/>
      <c r="T93" s="57"/>
      <c r="U93" s="69"/>
    </row>
    <row r="94" spans="3:21" x14ac:dyDescent="0.3">
      <c r="C94" s="65"/>
      <c r="D94" s="65"/>
      <c r="E94" s="66"/>
      <c r="F94" s="65"/>
      <c r="G94" s="65"/>
      <c r="H94"/>
      <c r="I94"/>
      <c r="J94"/>
      <c r="K94"/>
      <c r="L94"/>
      <c r="N94" s="55"/>
      <c r="O94" s="55"/>
      <c r="P94" s="55"/>
      <c r="Q94" s="55"/>
      <c r="R94" s="57"/>
      <c r="S94" s="55"/>
      <c r="T94" s="57"/>
      <c r="U94" s="69"/>
    </row>
    <row r="95" spans="3:21" x14ac:dyDescent="0.3">
      <c r="C95" s="65"/>
      <c r="D95" s="65"/>
      <c r="E95" s="66"/>
      <c r="F95" s="65"/>
      <c r="G95" s="65"/>
      <c r="H95" s="32"/>
      <c r="I95" s="26"/>
      <c r="J95" s="26"/>
      <c r="K95" s="26"/>
      <c r="L95" s="31"/>
      <c r="N95" s="55"/>
      <c r="O95" s="55"/>
      <c r="P95" s="55"/>
      <c r="Q95" s="55"/>
      <c r="R95" s="57"/>
      <c r="S95" s="55"/>
      <c r="T95" s="57"/>
      <c r="U95" s="69"/>
    </row>
    <row r="96" spans="3:21" x14ac:dyDescent="0.3">
      <c r="C96" s="65"/>
      <c r="D96" s="65"/>
      <c r="E96" s="66"/>
      <c r="F96" s="65"/>
      <c r="G96" s="65"/>
      <c r="H96" s="32"/>
      <c r="I96" s="26"/>
      <c r="J96" s="26"/>
      <c r="K96" s="26"/>
      <c r="L96" s="31"/>
      <c r="N96" s="55"/>
      <c r="O96" s="55"/>
      <c r="P96" s="55"/>
      <c r="Q96" s="55"/>
      <c r="R96" s="57"/>
      <c r="S96" s="55"/>
      <c r="T96" s="57"/>
      <c r="U96" s="69"/>
    </row>
    <row r="97" spans="3:21" x14ac:dyDescent="0.3">
      <c r="C97" s="65"/>
      <c r="D97" s="65"/>
      <c r="E97" s="66"/>
      <c r="F97" s="65"/>
      <c r="G97" s="65"/>
      <c r="H97" s="32"/>
      <c r="I97" s="26"/>
      <c r="J97" s="26"/>
      <c r="K97" s="26"/>
      <c r="L97" s="31"/>
      <c r="N97" s="55"/>
      <c r="O97" s="55"/>
      <c r="P97" s="55"/>
      <c r="Q97" s="55"/>
      <c r="R97" s="57"/>
      <c r="S97" s="55"/>
      <c r="T97" s="57"/>
      <c r="U97" s="69"/>
    </row>
    <row r="98" spans="3:21" x14ac:dyDescent="0.3">
      <c r="C98" s="65"/>
      <c r="D98" s="65"/>
      <c r="E98" s="66"/>
      <c r="F98" s="66"/>
      <c r="G98" s="65"/>
      <c r="H98" s="32"/>
      <c r="I98" s="26"/>
      <c r="J98" s="26"/>
      <c r="K98" s="26"/>
      <c r="L98" s="31"/>
      <c r="N98" s="55"/>
      <c r="O98" s="55"/>
      <c r="P98" s="55"/>
      <c r="Q98" s="55"/>
      <c r="R98" s="57"/>
      <c r="S98" s="55"/>
      <c r="T98" s="57"/>
      <c r="U98" s="69"/>
    </row>
    <row r="99" spans="3:21" x14ac:dyDescent="0.3">
      <c r="C99" s="65"/>
      <c r="D99" s="65"/>
      <c r="E99" s="66"/>
      <c r="F99" s="65"/>
      <c r="G99" s="65"/>
      <c r="H99" s="32"/>
      <c r="I99" s="26"/>
      <c r="J99" s="26"/>
      <c r="K99" s="26"/>
      <c r="L99" s="31"/>
      <c r="N99" s="55"/>
      <c r="O99" s="55"/>
      <c r="P99" s="55"/>
      <c r="Q99" s="55"/>
      <c r="R99" s="57"/>
      <c r="S99" s="55"/>
      <c r="T99" s="57"/>
      <c r="U99" s="69"/>
    </row>
    <row r="100" spans="3:21" x14ac:dyDescent="0.3">
      <c r="C100" s="65"/>
      <c r="D100" s="65"/>
      <c r="E100" s="66"/>
      <c r="F100" s="65"/>
      <c r="G100" s="65"/>
      <c r="H100" s="32"/>
      <c r="I100" s="26"/>
      <c r="J100" s="26"/>
      <c r="K100" s="26"/>
      <c r="L100" s="31"/>
      <c r="N100" s="55"/>
      <c r="O100" s="55"/>
      <c r="P100" s="55"/>
      <c r="Q100" s="55"/>
      <c r="R100" s="57"/>
      <c r="S100" s="55"/>
      <c r="T100" s="57"/>
      <c r="U100" s="69"/>
    </row>
    <row r="101" spans="3:21" x14ac:dyDescent="0.3">
      <c r="C101" s="65"/>
      <c r="D101" s="65"/>
      <c r="E101" s="66"/>
      <c r="F101" s="66"/>
      <c r="G101" s="65"/>
      <c r="H101" s="32"/>
      <c r="I101" s="26"/>
      <c r="J101" s="26"/>
      <c r="K101" s="26"/>
      <c r="L101" s="31"/>
      <c r="N101" s="55"/>
      <c r="O101" s="55"/>
      <c r="P101" s="55"/>
      <c r="Q101" s="55"/>
      <c r="R101" s="57"/>
      <c r="S101" s="55"/>
      <c r="T101" s="57"/>
      <c r="U101" s="69"/>
    </row>
    <row r="102" spans="3:21" x14ac:dyDescent="0.3">
      <c r="C102" s="65"/>
      <c r="D102" s="65"/>
      <c r="E102" s="66"/>
      <c r="F102" s="65"/>
      <c r="G102" s="65"/>
      <c r="H102" s="32"/>
      <c r="I102" s="26"/>
      <c r="J102" s="26"/>
      <c r="K102" s="26"/>
      <c r="L102" s="31"/>
      <c r="N102" s="55"/>
      <c r="O102" s="55"/>
      <c r="P102" s="55"/>
      <c r="Q102" s="55"/>
      <c r="R102" s="57"/>
      <c r="S102" s="55"/>
      <c r="T102" s="57"/>
      <c r="U102" s="69"/>
    </row>
    <row r="103" spans="3:21" x14ac:dyDescent="0.3">
      <c r="C103" s="65"/>
      <c r="D103" s="65"/>
      <c r="E103" s="66"/>
      <c r="F103" s="65"/>
      <c r="G103" s="65"/>
      <c r="H103" s="32"/>
      <c r="I103" s="26"/>
      <c r="J103" s="26"/>
      <c r="K103" s="26"/>
      <c r="L103" s="31"/>
      <c r="N103" s="55"/>
      <c r="O103" s="55"/>
      <c r="P103" s="55"/>
      <c r="Q103" s="55"/>
      <c r="R103" s="57"/>
      <c r="S103" s="55"/>
      <c r="T103" s="57"/>
      <c r="U103" s="69"/>
    </row>
    <row r="104" spans="3:21" x14ac:dyDescent="0.3">
      <c r="C104" s="65"/>
      <c r="D104" s="65"/>
      <c r="E104" s="66"/>
      <c r="F104" s="65"/>
      <c r="G104" s="65"/>
      <c r="H104" s="32"/>
      <c r="I104" s="26"/>
      <c r="J104" s="26"/>
      <c r="K104" s="26"/>
      <c r="L104" s="31"/>
      <c r="N104" s="55"/>
      <c r="O104" s="55"/>
      <c r="P104" s="55"/>
      <c r="Q104" s="55"/>
      <c r="R104" s="57"/>
      <c r="S104" s="55"/>
      <c r="T104" s="57"/>
      <c r="U104" s="69"/>
    </row>
    <row r="105" spans="3:21" x14ac:dyDescent="0.3">
      <c r="C105" s="65"/>
      <c r="D105" s="65"/>
      <c r="E105" s="66"/>
      <c r="F105" s="65"/>
      <c r="G105" s="65"/>
      <c r="H105" s="32"/>
      <c r="I105" s="26"/>
      <c r="J105" s="26"/>
      <c r="K105" s="26"/>
      <c r="L105" s="31"/>
      <c r="N105" s="55"/>
      <c r="O105" s="55"/>
      <c r="P105" s="55"/>
      <c r="Q105" s="55"/>
      <c r="R105" s="57"/>
      <c r="S105" s="55"/>
      <c r="T105" s="57"/>
      <c r="U105" s="69"/>
    </row>
    <row r="106" spans="3:21" x14ac:dyDescent="0.3">
      <c r="C106" s="65"/>
      <c r="D106" s="65"/>
      <c r="E106" s="66"/>
      <c r="F106" s="65"/>
      <c r="G106" s="65"/>
      <c r="H106" s="32"/>
      <c r="I106" s="26"/>
      <c r="J106" s="26"/>
      <c r="K106" s="26"/>
      <c r="L106" s="31"/>
      <c r="N106" s="55"/>
      <c r="O106" s="55"/>
      <c r="P106" s="55"/>
      <c r="Q106" s="55"/>
      <c r="R106" s="57"/>
      <c r="S106" s="55"/>
      <c r="T106" s="57"/>
      <c r="U106" s="69"/>
    </row>
    <row r="107" spans="3:21" x14ac:dyDescent="0.3">
      <c r="C107" s="65"/>
      <c r="D107" s="65"/>
      <c r="E107" s="66"/>
      <c r="F107" s="65"/>
      <c r="G107" s="65"/>
      <c r="H107" s="32"/>
      <c r="I107" s="26"/>
      <c r="J107" s="26"/>
      <c r="K107" s="26"/>
      <c r="L107" s="31"/>
      <c r="N107" s="55"/>
      <c r="O107" s="55"/>
      <c r="P107" s="55"/>
      <c r="Q107" s="55"/>
      <c r="R107" s="57"/>
      <c r="S107" s="55"/>
      <c r="T107" s="57"/>
      <c r="U107" s="69"/>
    </row>
    <row r="108" spans="3:21" x14ac:dyDescent="0.3">
      <c r="C108" s="65"/>
      <c r="D108" s="65"/>
      <c r="E108" s="66"/>
      <c r="F108" s="65"/>
      <c r="G108" s="65"/>
      <c r="H108" s="32"/>
      <c r="I108" s="26"/>
      <c r="J108" s="26"/>
      <c r="K108" s="26"/>
      <c r="L108" s="31"/>
      <c r="N108" s="55"/>
      <c r="O108" s="55"/>
      <c r="P108" s="55"/>
      <c r="Q108" s="55"/>
      <c r="R108" s="57"/>
      <c r="S108" s="55"/>
      <c r="T108" s="57"/>
      <c r="U108" s="69"/>
    </row>
    <row r="109" spans="3:21" x14ac:dyDescent="0.3">
      <c r="C109" s="65"/>
      <c r="D109" s="65"/>
      <c r="E109" s="66"/>
      <c r="F109" s="65"/>
      <c r="G109" s="65"/>
      <c r="H109" s="32"/>
      <c r="I109" s="26"/>
      <c r="J109" s="26"/>
      <c r="K109" s="26"/>
      <c r="L109" s="31"/>
      <c r="N109" s="55"/>
      <c r="O109" s="55"/>
      <c r="P109" s="55"/>
      <c r="Q109" s="55"/>
      <c r="R109" s="57"/>
      <c r="S109" s="55"/>
      <c r="T109" s="57"/>
      <c r="U109" s="69"/>
    </row>
    <row r="110" spans="3:21" x14ac:dyDescent="0.3">
      <c r="C110" s="65"/>
      <c r="D110" s="65"/>
      <c r="E110" s="66"/>
      <c r="F110" s="65"/>
      <c r="G110" s="65"/>
      <c r="H110" s="32"/>
      <c r="I110" s="26"/>
      <c r="J110" s="26"/>
      <c r="K110" s="26"/>
      <c r="L110" s="31"/>
      <c r="N110" s="55"/>
      <c r="O110" s="55"/>
      <c r="P110" s="55"/>
      <c r="Q110" s="55"/>
      <c r="R110" s="57"/>
      <c r="S110" s="55"/>
      <c r="T110" s="57"/>
      <c r="U110" s="69"/>
    </row>
    <row r="111" spans="3:21" x14ac:dyDescent="0.3">
      <c r="C111" s="65"/>
      <c r="D111" s="65"/>
      <c r="E111" s="66"/>
      <c r="F111" s="65"/>
      <c r="G111" s="65"/>
      <c r="H111" s="32"/>
      <c r="I111" s="26"/>
      <c r="J111" s="26"/>
      <c r="K111" s="26"/>
      <c r="L111" s="31"/>
      <c r="N111" s="55"/>
      <c r="O111" s="55"/>
      <c r="P111" s="55"/>
      <c r="Q111" s="55"/>
      <c r="R111" s="57"/>
      <c r="S111" s="55"/>
      <c r="T111" s="57"/>
      <c r="U111" s="69"/>
    </row>
    <row r="112" spans="3:21" x14ac:dyDescent="0.3">
      <c r="C112" s="65"/>
      <c r="D112" s="65"/>
      <c r="E112" s="66"/>
      <c r="F112" s="65"/>
      <c r="G112" s="65"/>
      <c r="H112" s="32"/>
      <c r="I112" s="26"/>
      <c r="J112" s="26"/>
      <c r="K112" s="26"/>
      <c r="L112" s="31"/>
      <c r="N112" s="55"/>
      <c r="O112" s="55"/>
      <c r="P112" s="55"/>
      <c r="Q112" s="55"/>
      <c r="R112" s="57"/>
      <c r="S112" s="55"/>
      <c r="T112" s="57"/>
      <c r="U112" s="69"/>
    </row>
    <row r="113" spans="3:21" x14ac:dyDescent="0.3">
      <c r="C113" s="65"/>
      <c r="D113" s="65"/>
      <c r="E113" s="66"/>
      <c r="F113" s="65"/>
      <c r="G113" s="65"/>
      <c r="H113" s="32"/>
      <c r="I113" s="26"/>
      <c r="J113" s="26"/>
      <c r="K113" s="26"/>
      <c r="L113" s="31"/>
      <c r="N113" s="55"/>
      <c r="O113" s="55"/>
      <c r="P113" s="55"/>
      <c r="Q113" s="55"/>
      <c r="R113" s="57"/>
      <c r="S113" s="55"/>
      <c r="T113" s="57"/>
      <c r="U113" s="69"/>
    </row>
    <row r="114" spans="3:21" x14ac:dyDescent="0.3">
      <c r="C114" s="65"/>
      <c r="D114" s="65"/>
      <c r="E114" s="66"/>
      <c r="F114" s="65"/>
      <c r="G114" s="65"/>
      <c r="H114" s="32"/>
      <c r="I114" s="26"/>
      <c r="J114" s="26"/>
      <c r="K114" s="26"/>
      <c r="L114" s="31"/>
      <c r="N114" s="55"/>
      <c r="O114" s="55"/>
      <c r="P114" s="55"/>
      <c r="Q114" s="55"/>
      <c r="R114" s="57"/>
      <c r="S114" s="55"/>
      <c r="T114" s="57"/>
      <c r="U114" s="69"/>
    </row>
    <row r="115" spans="3:21" x14ac:dyDescent="0.3">
      <c r="C115" s="65"/>
      <c r="D115" s="65"/>
      <c r="E115" s="66"/>
      <c r="F115" s="65"/>
      <c r="G115" s="65"/>
      <c r="H115" s="32"/>
      <c r="I115" s="26"/>
      <c r="J115" s="26"/>
      <c r="K115" s="26"/>
      <c r="L115" s="31"/>
      <c r="N115" s="55"/>
      <c r="O115" s="55"/>
      <c r="P115" s="55"/>
      <c r="Q115" s="55"/>
      <c r="R115" s="57"/>
      <c r="S115" s="55"/>
      <c r="T115" s="57"/>
      <c r="U115" s="69"/>
    </row>
    <row r="116" spans="3:21" x14ac:dyDescent="0.3">
      <c r="C116" s="65"/>
      <c r="D116" s="65"/>
      <c r="E116" s="66"/>
      <c r="F116" s="65"/>
      <c r="G116" s="65"/>
      <c r="H116" s="32"/>
      <c r="I116" s="26"/>
      <c r="J116" s="26"/>
      <c r="K116" s="26"/>
      <c r="L116" s="31"/>
      <c r="N116" s="55"/>
      <c r="O116" s="55"/>
      <c r="P116" s="55"/>
      <c r="Q116" s="55"/>
      <c r="R116" s="57"/>
      <c r="S116" s="57"/>
      <c r="T116" s="57"/>
      <c r="U116" s="69"/>
    </row>
    <row r="117" spans="3:21" x14ac:dyDescent="0.3">
      <c r="C117" s="65"/>
      <c r="D117" s="65"/>
      <c r="E117" s="66"/>
      <c r="F117" s="65"/>
      <c r="G117" s="65"/>
      <c r="H117" s="32"/>
      <c r="I117" s="26"/>
      <c r="J117" s="26"/>
      <c r="K117" s="26"/>
      <c r="L117" s="31"/>
      <c r="N117" s="55"/>
      <c r="O117" s="55"/>
      <c r="P117" s="55"/>
      <c r="Q117" s="55"/>
      <c r="R117" s="57"/>
      <c r="S117" s="57"/>
      <c r="T117" s="57"/>
      <c r="U117" s="69"/>
    </row>
    <row r="118" spans="3:21" x14ac:dyDescent="0.3">
      <c r="C118" s="65"/>
      <c r="D118" s="65"/>
      <c r="E118" s="66"/>
      <c r="F118" s="65"/>
      <c r="G118" s="65"/>
      <c r="H118" s="32"/>
      <c r="I118" s="26"/>
      <c r="J118" s="26"/>
      <c r="K118" s="26"/>
      <c r="L118" s="31"/>
      <c r="N118" s="55"/>
      <c r="O118" s="55"/>
      <c r="P118" s="55"/>
      <c r="Q118" s="55"/>
      <c r="R118" s="57"/>
      <c r="S118" s="57"/>
      <c r="T118" s="57"/>
      <c r="U118" s="69"/>
    </row>
    <row r="119" spans="3:21" x14ac:dyDescent="0.3">
      <c r="C119" s="65"/>
      <c r="D119" s="65"/>
      <c r="E119" s="66"/>
      <c r="F119" s="65"/>
      <c r="G119" s="65"/>
      <c r="H119" s="32"/>
      <c r="I119" s="26"/>
      <c r="J119" s="26"/>
      <c r="K119" s="26"/>
      <c r="L119" s="31"/>
      <c r="N119" s="55"/>
      <c r="O119" s="55"/>
      <c r="P119" s="55"/>
      <c r="Q119" s="55"/>
      <c r="R119" s="57"/>
      <c r="S119" s="55"/>
      <c r="T119" s="57"/>
      <c r="U119" s="69"/>
    </row>
    <row r="120" spans="3:21" x14ac:dyDescent="0.3">
      <c r="C120" s="65"/>
      <c r="D120" s="65"/>
      <c r="E120" s="66"/>
      <c r="F120" s="65"/>
      <c r="G120" s="65"/>
      <c r="H120" s="32"/>
      <c r="I120" s="26"/>
      <c r="J120" s="26"/>
      <c r="K120" s="26"/>
      <c r="L120" s="31"/>
      <c r="N120" s="55"/>
      <c r="O120" s="55"/>
      <c r="P120" s="55"/>
      <c r="Q120" s="55"/>
      <c r="R120" s="57"/>
      <c r="S120" s="55"/>
      <c r="T120" s="57"/>
      <c r="U120" s="69"/>
    </row>
    <row r="121" spans="3:21" x14ac:dyDescent="0.3">
      <c r="C121" s="65"/>
      <c r="D121" s="65"/>
      <c r="E121" s="66"/>
      <c r="F121" s="65"/>
      <c r="G121" s="65"/>
      <c r="H121" s="32"/>
      <c r="I121" s="26"/>
      <c r="J121" s="26"/>
      <c r="K121" s="26"/>
      <c r="L121" s="31"/>
      <c r="N121" s="55"/>
      <c r="O121" s="55"/>
      <c r="P121" s="55"/>
      <c r="Q121" s="55"/>
      <c r="R121" s="57"/>
      <c r="S121" s="55"/>
      <c r="T121" s="57"/>
      <c r="U121" s="69"/>
    </row>
    <row r="122" spans="3:21" x14ac:dyDescent="0.3">
      <c r="C122" s="65"/>
      <c r="D122" s="65"/>
      <c r="E122" s="66"/>
      <c r="F122" s="65"/>
      <c r="G122" s="65"/>
      <c r="H122" s="32"/>
      <c r="I122" s="26"/>
      <c r="J122" s="26"/>
      <c r="K122" s="26"/>
      <c r="L122" s="31"/>
      <c r="N122" s="55"/>
      <c r="O122" s="55"/>
      <c r="P122" s="55"/>
      <c r="Q122" s="55"/>
      <c r="R122" s="57"/>
      <c r="S122" s="55"/>
      <c r="T122" s="57"/>
      <c r="U122" s="69"/>
    </row>
    <row r="123" spans="3:21" x14ac:dyDescent="0.3">
      <c r="C123" s="65"/>
      <c r="D123" s="65"/>
      <c r="E123" s="66"/>
      <c r="F123" s="65"/>
      <c r="G123" s="65"/>
      <c r="H123" s="32"/>
      <c r="I123" s="26"/>
      <c r="J123" s="26"/>
      <c r="K123" s="26"/>
      <c r="L123" s="31"/>
      <c r="N123" s="55"/>
      <c r="O123" s="55"/>
      <c r="P123" s="55"/>
      <c r="Q123" s="55"/>
      <c r="R123" s="57"/>
      <c r="S123" s="57"/>
      <c r="T123" s="57"/>
      <c r="U123" s="69"/>
    </row>
    <row r="124" spans="3:21" x14ac:dyDescent="0.3">
      <c r="C124" s="65"/>
      <c r="D124" s="65"/>
      <c r="E124" s="66"/>
      <c r="F124" s="65"/>
      <c r="G124" s="65"/>
      <c r="H124" s="32"/>
      <c r="I124" s="26"/>
      <c r="J124" s="26"/>
      <c r="K124" s="26"/>
      <c r="L124" s="31"/>
      <c r="N124" s="55"/>
      <c r="O124" s="55"/>
      <c r="P124" s="55"/>
      <c r="Q124" s="55"/>
      <c r="R124" s="57"/>
      <c r="S124" s="57"/>
      <c r="T124" s="57"/>
      <c r="U124" s="69"/>
    </row>
    <row r="125" spans="3:21" x14ac:dyDescent="0.3">
      <c r="C125" s="65"/>
      <c r="D125" s="65"/>
      <c r="E125" s="66"/>
      <c r="F125" s="66"/>
      <c r="G125" s="65"/>
      <c r="H125" s="32"/>
      <c r="I125" s="26"/>
      <c r="J125" s="26"/>
      <c r="K125" s="26"/>
      <c r="L125" s="31"/>
      <c r="N125" s="55"/>
      <c r="O125" s="55"/>
      <c r="P125" s="55"/>
      <c r="Q125" s="55"/>
      <c r="R125" s="57"/>
      <c r="S125" s="57"/>
      <c r="T125" s="57"/>
      <c r="U125" s="69"/>
    </row>
    <row r="126" spans="3:21" x14ac:dyDescent="0.3">
      <c r="C126" s="65"/>
      <c r="D126" s="65"/>
      <c r="E126" s="66"/>
      <c r="F126" s="66"/>
      <c r="G126" s="65"/>
      <c r="H126" s="32"/>
      <c r="I126" s="26"/>
      <c r="J126" s="26"/>
      <c r="K126" s="26"/>
      <c r="L126" s="31"/>
      <c r="N126" s="55"/>
      <c r="O126" s="55"/>
      <c r="P126" s="55"/>
      <c r="Q126" s="55"/>
      <c r="R126" s="57"/>
      <c r="S126" s="55"/>
      <c r="T126" s="57"/>
      <c r="U126" s="69"/>
    </row>
    <row r="127" spans="3:21" x14ac:dyDescent="0.3">
      <c r="C127" s="65"/>
      <c r="D127" s="65"/>
      <c r="E127" s="66"/>
      <c r="F127" s="65"/>
      <c r="G127" s="65"/>
      <c r="H127" s="32"/>
      <c r="I127" s="26"/>
      <c r="J127" s="26"/>
      <c r="K127" s="26"/>
      <c r="L127" s="31"/>
      <c r="N127" s="55"/>
      <c r="O127" s="55"/>
      <c r="P127" s="55"/>
      <c r="Q127" s="55"/>
      <c r="R127" s="57"/>
      <c r="S127" s="55"/>
      <c r="T127" s="57"/>
      <c r="U127" s="69"/>
    </row>
    <row r="128" spans="3:21" x14ac:dyDescent="0.3">
      <c r="C128" s="65"/>
      <c r="D128" s="65"/>
      <c r="E128" s="66"/>
      <c r="F128" s="65"/>
      <c r="G128" s="65"/>
      <c r="H128" s="32"/>
      <c r="I128" s="26"/>
      <c r="J128" s="26"/>
      <c r="K128" s="26"/>
      <c r="L128" s="31"/>
      <c r="N128" s="55"/>
      <c r="O128" s="55"/>
      <c r="P128" s="55"/>
      <c r="Q128" s="55"/>
      <c r="R128" s="57"/>
      <c r="S128" s="57"/>
      <c r="T128" s="57"/>
      <c r="U128" s="69"/>
    </row>
    <row r="129" spans="3:21" x14ac:dyDescent="0.3">
      <c r="C129" s="65"/>
      <c r="D129" s="65"/>
      <c r="E129" s="66"/>
      <c r="F129" s="65"/>
      <c r="G129" s="65"/>
      <c r="H129" s="32"/>
      <c r="I129" s="26"/>
      <c r="J129" s="26"/>
      <c r="K129" s="26"/>
      <c r="L129" s="31"/>
      <c r="N129" s="55"/>
      <c r="O129" s="55"/>
      <c r="P129" s="55"/>
      <c r="Q129" s="55"/>
      <c r="R129" s="57"/>
      <c r="S129" s="57"/>
      <c r="T129" s="57"/>
      <c r="U129" s="69"/>
    </row>
    <row r="130" spans="3:21" x14ac:dyDescent="0.3">
      <c r="C130" s="65"/>
      <c r="D130" s="65"/>
      <c r="E130" s="66"/>
      <c r="F130" s="65"/>
      <c r="G130" s="65"/>
      <c r="H130" s="32"/>
      <c r="I130" s="26"/>
      <c r="J130" s="26"/>
      <c r="K130" s="26"/>
      <c r="L130" s="31"/>
      <c r="N130" s="55"/>
      <c r="O130" s="55"/>
      <c r="P130" s="55"/>
      <c r="Q130" s="55"/>
      <c r="R130" s="57"/>
      <c r="S130" s="55"/>
      <c r="T130" s="57"/>
      <c r="U130" s="69"/>
    </row>
    <row r="131" spans="3:21" x14ac:dyDescent="0.3">
      <c r="C131" s="65"/>
      <c r="D131" s="65"/>
      <c r="E131" s="66"/>
      <c r="F131" s="65"/>
      <c r="G131" s="65"/>
      <c r="H131" s="32"/>
      <c r="I131" s="26"/>
      <c r="J131" s="26"/>
      <c r="K131" s="26"/>
      <c r="L131" s="31"/>
      <c r="N131" s="55"/>
      <c r="O131" s="55"/>
      <c r="P131" s="55"/>
      <c r="Q131" s="55"/>
      <c r="R131" s="57"/>
      <c r="S131" s="55"/>
      <c r="T131" s="57"/>
      <c r="U131" s="69"/>
    </row>
    <row r="132" spans="3:21" x14ac:dyDescent="0.3">
      <c r="C132" s="65"/>
      <c r="D132" s="65"/>
      <c r="E132" s="66"/>
      <c r="F132" s="66"/>
      <c r="G132" s="65"/>
      <c r="H132" s="32"/>
      <c r="I132" s="26"/>
      <c r="J132" s="26"/>
      <c r="K132" s="26"/>
      <c r="L132" s="31"/>
      <c r="N132" s="55"/>
      <c r="O132" s="55"/>
      <c r="P132" s="55"/>
      <c r="Q132" s="55"/>
      <c r="R132" s="57"/>
      <c r="S132" s="55"/>
      <c r="T132" s="57"/>
      <c r="U132" s="69"/>
    </row>
    <row r="133" spans="3:21" x14ac:dyDescent="0.3">
      <c r="C133" s="65"/>
      <c r="D133" s="65"/>
      <c r="E133" s="66"/>
      <c r="F133" s="66"/>
      <c r="G133" s="65"/>
      <c r="H133" s="32"/>
      <c r="I133" s="26"/>
      <c r="J133" s="26"/>
      <c r="K133" s="26"/>
      <c r="L133" s="31"/>
      <c r="N133" s="55"/>
      <c r="O133" s="55"/>
      <c r="P133" s="55"/>
      <c r="Q133" s="55"/>
      <c r="R133" s="57"/>
      <c r="S133" s="55"/>
      <c r="T133" s="57"/>
      <c r="U133" s="69"/>
    </row>
    <row r="134" spans="3:21" x14ac:dyDescent="0.3">
      <c r="C134" s="65"/>
      <c r="D134" s="65"/>
      <c r="E134" s="66"/>
      <c r="F134" s="65"/>
      <c r="G134" s="65"/>
      <c r="H134" s="32"/>
      <c r="I134" s="26"/>
      <c r="J134" s="26"/>
      <c r="K134" s="26"/>
      <c r="L134" s="31"/>
      <c r="N134" s="55"/>
      <c r="O134" s="55"/>
      <c r="P134" s="55"/>
      <c r="Q134" s="55"/>
      <c r="R134" s="57"/>
      <c r="S134" s="57"/>
      <c r="T134" s="57"/>
      <c r="U134" s="69"/>
    </row>
    <row r="135" spans="3:21" x14ac:dyDescent="0.3">
      <c r="C135" s="65"/>
      <c r="D135" s="65"/>
      <c r="E135" s="66"/>
      <c r="F135" s="65"/>
      <c r="G135" s="65"/>
      <c r="H135" s="32"/>
      <c r="I135" s="26"/>
      <c r="J135" s="26"/>
      <c r="K135" s="26"/>
      <c r="L135" s="31"/>
      <c r="N135" s="55"/>
      <c r="O135" s="55"/>
      <c r="P135" s="55"/>
      <c r="Q135" s="55"/>
      <c r="R135" s="57"/>
      <c r="S135" s="57"/>
      <c r="T135" s="57"/>
      <c r="U135" s="69"/>
    </row>
    <row r="136" spans="3:21" x14ac:dyDescent="0.3">
      <c r="C136" s="65"/>
      <c r="D136" s="65"/>
      <c r="E136" s="66"/>
      <c r="F136" s="65"/>
      <c r="G136" s="65"/>
      <c r="H136" s="32"/>
      <c r="I136" s="26"/>
      <c r="J136" s="26"/>
      <c r="K136" s="26"/>
      <c r="L136" s="31"/>
      <c r="N136" s="55"/>
      <c r="O136" s="55"/>
      <c r="P136" s="55"/>
      <c r="Q136" s="55"/>
      <c r="R136" s="57"/>
      <c r="S136" s="57"/>
      <c r="T136" s="57"/>
      <c r="U136" s="69"/>
    </row>
    <row r="137" spans="3:21" x14ac:dyDescent="0.3">
      <c r="C137" s="65"/>
      <c r="D137" s="65"/>
      <c r="E137" s="66"/>
      <c r="F137" s="66"/>
      <c r="G137" s="65"/>
      <c r="H137" s="32"/>
      <c r="I137" s="26"/>
      <c r="J137" s="26"/>
      <c r="K137" s="26"/>
      <c r="L137" s="31"/>
      <c r="N137" s="55"/>
      <c r="O137" s="55"/>
      <c r="P137" s="55"/>
      <c r="Q137" s="55"/>
      <c r="R137" s="57"/>
      <c r="S137" s="55"/>
      <c r="T137" s="57"/>
      <c r="U137" s="69"/>
    </row>
    <row r="138" spans="3:21" x14ac:dyDescent="0.3">
      <c r="C138" s="65"/>
      <c r="D138" s="65"/>
      <c r="E138" s="66"/>
      <c r="F138" s="65"/>
      <c r="G138" s="65"/>
      <c r="H138" s="32"/>
      <c r="I138" s="26"/>
      <c r="J138" s="26"/>
      <c r="K138" s="26"/>
      <c r="L138" s="31"/>
      <c r="N138" s="55"/>
      <c r="O138" s="55"/>
      <c r="P138" s="55"/>
      <c r="Q138" s="55"/>
      <c r="R138" s="57"/>
      <c r="S138" s="55"/>
      <c r="T138" s="57"/>
      <c r="U138" s="69"/>
    </row>
    <row r="139" spans="3:21" x14ac:dyDescent="0.3">
      <c r="C139" s="65"/>
      <c r="D139" s="65"/>
      <c r="E139" s="66"/>
      <c r="F139" s="65"/>
      <c r="G139" s="65"/>
      <c r="H139" s="32"/>
      <c r="I139" s="26"/>
      <c r="J139" s="26"/>
      <c r="K139" s="26"/>
      <c r="L139" s="31"/>
      <c r="N139" s="55"/>
      <c r="O139" s="55"/>
      <c r="P139" s="55"/>
      <c r="Q139" s="55"/>
      <c r="R139" s="57"/>
      <c r="S139" s="55"/>
      <c r="T139" s="57"/>
      <c r="U139" s="69"/>
    </row>
    <row r="140" spans="3:21" x14ac:dyDescent="0.3">
      <c r="C140" s="65"/>
      <c r="D140" s="65"/>
      <c r="E140" s="66"/>
      <c r="F140" s="65"/>
      <c r="G140" s="65"/>
      <c r="H140" s="32"/>
      <c r="I140" s="26"/>
      <c r="J140" s="26"/>
      <c r="K140" s="26"/>
      <c r="L140" s="31"/>
      <c r="N140" s="55"/>
      <c r="O140" s="55"/>
      <c r="P140" s="55"/>
      <c r="Q140" s="55"/>
      <c r="R140" s="57"/>
      <c r="S140" s="55"/>
      <c r="T140" s="57"/>
      <c r="U140" s="69"/>
    </row>
    <row r="141" spans="3:21" x14ac:dyDescent="0.3">
      <c r="C141" s="65"/>
      <c r="D141" s="65"/>
      <c r="E141" s="66"/>
      <c r="F141" s="65"/>
      <c r="G141" s="65"/>
      <c r="H141" s="32"/>
      <c r="I141" s="26"/>
      <c r="J141" s="26"/>
      <c r="K141" s="26"/>
      <c r="L141" s="31"/>
      <c r="N141" s="55"/>
      <c r="O141" s="55"/>
      <c r="P141" s="55"/>
      <c r="Q141" s="55"/>
      <c r="R141" s="57"/>
      <c r="S141" s="55"/>
      <c r="T141" s="57"/>
      <c r="U141" s="69"/>
    </row>
    <row r="142" spans="3:21" x14ac:dyDescent="0.3">
      <c r="C142" s="65"/>
      <c r="D142" s="65"/>
      <c r="E142" s="66"/>
      <c r="F142" s="65"/>
      <c r="G142" s="65"/>
      <c r="H142" s="32"/>
      <c r="I142" s="26"/>
      <c r="J142" s="26"/>
      <c r="K142" s="26"/>
      <c r="L142" s="31"/>
      <c r="N142" s="55"/>
      <c r="O142" s="55"/>
      <c r="P142" s="55"/>
      <c r="Q142" s="55"/>
      <c r="R142" s="57"/>
      <c r="S142" s="57"/>
      <c r="T142" s="55"/>
      <c r="U142" s="70"/>
    </row>
    <row r="143" spans="3:21" x14ac:dyDescent="0.3">
      <c r="C143" s="65"/>
      <c r="D143" s="65"/>
      <c r="E143" s="66"/>
      <c r="F143" s="66"/>
      <c r="G143" s="65"/>
      <c r="H143" s="32"/>
      <c r="I143" s="26"/>
      <c r="J143" s="26"/>
      <c r="K143" s="26"/>
      <c r="L143" s="31"/>
      <c r="N143" s="55"/>
      <c r="O143" s="55"/>
      <c r="P143" s="55"/>
      <c r="Q143" s="55"/>
      <c r="R143" s="57"/>
      <c r="S143" s="57"/>
      <c r="T143" s="57"/>
      <c r="U143" s="69"/>
    </row>
    <row r="144" spans="3:21" x14ac:dyDescent="0.3">
      <c r="C144" s="65"/>
      <c r="D144" s="65"/>
      <c r="E144" s="66"/>
      <c r="F144" s="66"/>
      <c r="G144" s="65"/>
      <c r="H144" s="32"/>
      <c r="I144" s="26"/>
      <c r="J144" s="26"/>
      <c r="K144" s="26"/>
      <c r="L144" s="31"/>
      <c r="N144" s="55"/>
      <c r="O144" s="55"/>
      <c r="P144" s="55"/>
      <c r="Q144" s="55"/>
      <c r="R144" s="57"/>
      <c r="S144" s="57"/>
      <c r="T144" s="55"/>
      <c r="U144" s="70"/>
    </row>
    <row r="145" spans="3:21" x14ac:dyDescent="0.3">
      <c r="C145" s="65"/>
      <c r="D145" s="65"/>
      <c r="E145" s="66"/>
      <c r="F145" s="65"/>
      <c r="G145" s="65"/>
      <c r="H145" s="32"/>
      <c r="I145" s="26"/>
      <c r="J145" s="26"/>
      <c r="K145" s="26"/>
      <c r="L145" s="31"/>
      <c r="N145" s="55"/>
      <c r="O145" s="55"/>
      <c r="P145" s="55"/>
      <c r="Q145" s="55"/>
      <c r="R145" s="57"/>
      <c r="S145" s="57"/>
      <c r="T145" s="57"/>
      <c r="U145" s="69"/>
    </row>
    <row r="146" spans="3:21" x14ac:dyDescent="0.3">
      <c r="C146" s="65"/>
      <c r="D146" s="65"/>
      <c r="E146" s="66"/>
      <c r="F146" s="65"/>
      <c r="G146" s="65"/>
      <c r="H146" s="32"/>
      <c r="I146" s="26"/>
      <c r="J146" s="26"/>
      <c r="K146" s="26"/>
      <c r="L146" s="31"/>
      <c r="N146" s="55"/>
      <c r="O146" s="55"/>
      <c r="P146" s="55"/>
      <c r="Q146" s="55"/>
      <c r="R146" s="57"/>
      <c r="S146" s="55"/>
      <c r="T146" s="57"/>
      <c r="U146" s="69"/>
    </row>
    <row r="147" spans="3:21" x14ac:dyDescent="0.3">
      <c r="C147" s="65"/>
      <c r="D147" s="65"/>
      <c r="E147" s="66"/>
      <c r="F147" s="65"/>
      <c r="G147" s="65"/>
      <c r="H147" s="32"/>
      <c r="I147" s="26"/>
      <c r="J147" s="26"/>
      <c r="K147" s="26"/>
      <c r="L147" s="31"/>
      <c r="N147" s="55"/>
      <c r="O147" s="55"/>
      <c r="P147" s="55"/>
      <c r="Q147" s="55"/>
      <c r="R147" s="57"/>
      <c r="S147" s="55"/>
      <c r="T147" s="55"/>
      <c r="U147" s="70"/>
    </row>
    <row r="148" spans="3:21" x14ac:dyDescent="0.3">
      <c r="C148" s="65"/>
      <c r="D148" s="65"/>
      <c r="E148" s="66"/>
      <c r="F148" s="65"/>
      <c r="G148" s="65"/>
      <c r="H148" s="32"/>
      <c r="I148" s="26"/>
      <c r="J148" s="26"/>
      <c r="K148" s="26"/>
      <c r="L148" s="31"/>
    </row>
    <row r="149" spans="3:21" x14ac:dyDescent="0.3">
      <c r="C149" s="65"/>
      <c r="D149" s="65"/>
      <c r="E149" s="66"/>
      <c r="F149" s="65"/>
      <c r="G149" s="65"/>
      <c r="H149" s="32"/>
      <c r="I149" s="26"/>
      <c r="J149" s="26"/>
      <c r="K149" s="26"/>
      <c r="L149" s="31"/>
    </row>
    <row r="150" spans="3:21" x14ac:dyDescent="0.3">
      <c r="C150" s="65"/>
      <c r="D150" s="65"/>
      <c r="E150" s="66"/>
      <c r="F150" s="65"/>
      <c r="G150" s="65"/>
      <c r="H150" s="32"/>
      <c r="I150" s="26"/>
      <c r="J150" s="26"/>
      <c r="K150" s="26"/>
      <c r="L150" s="31"/>
    </row>
    <row r="151" spans="3:21" x14ac:dyDescent="0.3">
      <c r="C151" s="65"/>
      <c r="D151" s="65"/>
      <c r="E151" s="66"/>
      <c r="F151" s="66"/>
      <c r="G151" s="65"/>
      <c r="H151" s="32"/>
      <c r="I151" s="26"/>
      <c r="J151" s="26"/>
      <c r="K151" s="26"/>
      <c r="L151" s="31"/>
    </row>
    <row r="152" spans="3:21" x14ac:dyDescent="0.3">
      <c r="C152" s="65"/>
      <c r="D152" s="65"/>
      <c r="E152" s="66"/>
      <c r="F152" s="66"/>
      <c r="G152" s="65"/>
      <c r="H152" s="32"/>
      <c r="I152" s="26"/>
      <c r="J152" s="26"/>
      <c r="K152" s="26"/>
      <c r="L152" s="31"/>
    </row>
    <row r="153" spans="3:21" x14ac:dyDescent="0.3">
      <c r="C153" s="65"/>
      <c r="D153" s="65"/>
      <c r="E153" s="66"/>
      <c r="F153" s="66"/>
      <c r="G153" s="65"/>
      <c r="H153" s="32"/>
      <c r="I153" s="26"/>
      <c r="J153" s="26"/>
      <c r="K153" s="26"/>
      <c r="L153" s="31"/>
    </row>
    <row r="154" spans="3:21" x14ac:dyDescent="0.3">
      <c r="C154" s="65"/>
      <c r="D154" s="65"/>
      <c r="E154" s="66"/>
      <c r="F154" s="65"/>
      <c r="G154" s="65"/>
      <c r="H154" s="32"/>
      <c r="I154" s="26"/>
      <c r="J154" s="26"/>
      <c r="K154" s="26"/>
      <c r="L154" s="31"/>
    </row>
    <row r="155" spans="3:21" x14ac:dyDescent="0.3">
      <c r="C155" s="65"/>
      <c r="D155" s="65"/>
      <c r="E155" s="66"/>
      <c r="F155" s="65"/>
      <c r="G155" s="65"/>
      <c r="H155" s="32"/>
      <c r="I155" s="26"/>
      <c r="J155" s="26"/>
      <c r="K155" s="26"/>
      <c r="L155" s="31"/>
    </row>
    <row r="156" spans="3:21" x14ac:dyDescent="0.3">
      <c r="H156" s="32"/>
      <c r="I156" s="26"/>
      <c r="J156" s="26"/>
      <c r="K156" s="26"/>
      <c r="L156" s="31"/>
    </row>
    <row r="157" spans="3:21" x14ac:dyDescent="0.3">
      <c r="H157" s="32"/>
      <c r="I157" s="26"/>
      <c r="J157" s="26"/>
      <c r="K157" s="26"/>
      <c r="L157" s="31"/>
    </row>
    <row r="158" spans="3:21" x14ac:dyDescent="0.3">
      <c r="H158" s="32"/>
      <c r="I158" s="26"/>
      <c r="J158" s="26"/>
      <c r="K158" s="26"/>
      <c r="L158" s="31"/>
    </row>
    <row r="159" spans="3:21" x14ac:dyDescent="0.3">
      <c r="H159" s="32"/>
      <c r="I159" s="26"/>
      <c r="J159" s="26"/>
      <c r="K159" s="26"/>
      <c r="L159" s="31"/>
    </row>
    <row r="160" spans="3:21" x14ac:dyDescent="0.3">
      <c r="H160" s="32"/>
      <c r="I160" s="26"/>
      <c r="J160" s="26"/>
      <c r="K160" s="26"/>
      <c r="L160" s="31"/>
    </row>
    <row r="161" spans="8:12" x14ac:dyDescent="0.3">
      <c r="H161" s="32"/>
      <c r="I161" s="26"/>
      <c r="J161" s="26"/>
      <c r="K161" s="26"/>
      <c r="L161" s="31"/>
    </row>
    <row r="162" spans="8:12" x14ac:dyDescent="0.3">
      <c r="H162" s="32"/>
      <c r="I162" s="26"/>
      <c r="J162" s="26"/>
      <c r="K162" s="26"/>
      <c r="L162" s="31"/>
    </row>
    <row r="163" spans="8:12" x14ac:dyDescent="0.3">
      <c r="H163" s="32"/>
      <c r="I163" s="26"/>
      <c r="J163" s="26"/>
      <c r="K163" s="26"/>
      <c r="L163" s="31"/>
    </row>
    <row r="164" spans="8:12" x14ac:dyDescent="0.3">
      <c r="H164" s="32"/>
      <c r="I164" s="26"/>
      <c r="J164" s="26"/>
      <c r="K164" s="26"/>
      <c r="L164" s="31"/>
    </row>
    <row r="165" spans="8:12" x14ac:dyDescent="0.3">
      <c r="H165" s="32"/>
      <c r="I165" s="26"/>
      <c r="J165" s="26"/>
      <c r="K165" s="26"/>
      <c r="L165" s="31"/>
    </row>
    <row r="166" spans="8:12" x14ac:dyDescent="0.3">
      <c r="H166" s="32"/>
      <c r="I166" s="26"/>
      <c r="J166" s="26"/>
      <c r="K166" s="26"/>
      <c r="L166" s="31"/>
    </row>
    <row r="167" spans="8:12" x14ac:dyDescent="0.3">
      <c r="H167" s="32"/>
      <c r="I167" s="26"/>
      <c r="J167" s="26"/>
      <c r="K167" s="26"/>
      <c r="L167" s="31"/>
    </row>
    <row r="168" spans="8:12" x14ac:dyDescent="0.3">
      <c r="H168" s="32"/>
      <c r="I168" s="26"/>
      <c r="J168" s="26"/>
      <c r="K168" s="26"/>
      <c r="L168" s="31"/>
    </row>
    <row r="169" spans="8:12" x14ac:dyDescent="0.3">
      <c r="H169" s="32"/>
      <c r="I169" s="26"/>
      <c r="J169" s="26"/>
      <c r="K169" s="26"/>
      <c r="L169" s="31"/>
    </row>
    <row r="170" spans="8:12" x14ac:dyDescent="0.3">
      <c r="H170" s="32"/>
      <c r="I170" s="26"/>
      <c r="J170" s="26"/>
      <c r="K170" s="26"/>
      <c r="L170" s="31"/>
    </row>
    <row r="171" spans="8:12" x14ac:dyDescent="0.3">
      <c r="H171" s="32"/>
      <c r="I171" s="26"/>
      <c r="J171" s="26"/>
      <c r="K171" s="26"/>
      <c r="L171" s="31"/>
    </row>
    <row r="172" spans="8:12" x14ac:dyDescent="0.3">
      <c r="H172" s="32"/>
      <c r="I172" s="26"/>
      <c r="J172" s="26"/>
      <c r="K172" s="26"/>
      <c r="L172" s="31"/>
    </row>
    <row r="173" spans="8:12" x14ac:dyDescent="0.3">
      <c r="H173" s="32"/>
      <c r="I173" s="26"/>
      <c r="J173" s="26"/>
      <c r="K173" s="26"/>
      <c r="L173" s="31"/>
    </row>
    <row r="174" spans="8:12" x14ac:dyDescent="0.3">
      <c r="H174" s="32"/>
      <c r="I174" s="26"/>
      <c r="J174" s="26"/>
      <c r="K174" s="26"/>
      <c r="L174" s="31"/>
    </row>
    <row r="175" spans="8:12" x14ac:dyDescent="0.3">
      <c r="H175" s="32"/>
      <c r="I175" s="26"/>
      <c r="J175" s="26"/>
      <c r="K175" s="26"/>
      <c r="L175" s="31"/>
    </row>
    <row r="176" spans="8:12" x14ac:dyDescent="0.3">
      <c r="H176" s="32"/>
      <c r="I176" s="26"/>
      <c r="J176" s="26"/>
      <c r="K176" s="26"/>
      <c r="L176" s="31"/>
    </row>
    <row r="177" spans="8:12" x14ac:dyDescent="0.3">
      <c r="H177" s="32"/>
      <c r="I177" s="26"/>
      <c r="J177" s="26"/>
      <c r="K177" s="26"/>
      <c r="L177" s="31"/>
    </row>
    <row r="178" spans="8:12" x14ac:dyDescent="0.3">
      <c r="H178" s="32"/>
      <c r="I178" s="26"/>
      <c r="J178" s="26"/>
      <c r="K178" s="26"/>
      <c r="L178" s="31"/>
    </row>
    <row r="179" spans="8:12" x14ac:dyDescent="0.3">
      <c r="H179" s="32"/>
      <c r="I179" s="26"/>
      <c r="J179" s="26"/>
      <c r="K179" s="26"/>
      <c r="L179" s="31"/>
    </row>
    <row r="180" spans="8:12" x14ac:dyDescent="0.3">
      <c r="H180" s="32"/>
      <c r="I180" s="26"/>
      <c r="J180" s="26"/>
      <c r="K180" s="26"/>
      <c r="L180" s="31"/>
    </row>
    <row r="181" spans="8:12" x14ac:dyDescent="0.3">
      <c r="H181" s="32"/>
      <c r="I181" s="26"/>
      <c r="J181" s="26"/>
      <c r="K181" s="26"/>
      <c r="L181" s="31"/>
    </row>
    <row r="182" spans="8:12" x14ac:dyDescent="0.3">
      <c r="H182" s="32"/>
      <c r="I182" s="26"/>
      <c r="J182" s="26"/>
      <c r="K182" s="26"/>
      <c r="L182" s="31"/>
    </row>
    <row r="183" spans="8:12" x14ac:dyDescent="0.3">
      <c r="H183" s="32"/>
      <c r="I183" s="26"/>
      <c r="J183" s="26"/>
      <c r="K183" s="26"/>
      <c r="L183" s="31"/>
    </row>
    <row r="184" spans="8:12" x14ac:dyDescent="0.3">
      <c r="H184" s="32"/>
      <c r="I184" s="26"/>
      <c r="J184" s="26"/>
      <c r="K184" s="26"/>
      <c r="L184" s="31"/>
    </row>
    <row r="185" spans="8:12" x14ac:dyDescent="0.3">
      <c r="H185" s="32"/>
      <c r="I185" s="26"/>
      <c r="J185" s="26"/>
      <c r="K185" s="26"/>
      <c r="L185" s="31"/>
    </row>
    <row r="186" spans="8:12" x14ac:dyDescent="0.3">
      <c r="H186" s="32"/>
      <c r="I186" s="26"/>
      <c r="J186" s="26"/>
      <c r="K186" s="26"/>
      <c r="L186" s="31"/>
    </row>
    <row r="187" spans="8:12" x14ac:dyDescent="0.3">
      <c r="H187" s="32"/>
      <c r="I187" s="26"/>
      <c r="J187" s="26"/>
      <c r="K187" s="26"/>
      <c r="L187" s="31"/>
    </row>
    <row r="188" spans="8:12" x14ac:dyDescent="0.3">
      <c r="H188" s="32"/>
      <c r="I188" s="26"/>
      <c r="J188" s="26"/>
      <c r="K188" s="26"/>
      <c r="L188" s="31"/>
    </row>
    <row r="189" spans="8:12" x14ac:dyDescent="0.3">
      <c r="H189" s="32"/>
      <c r="I189" s="26"/>
      <c r="J189" s="26"/>
      <c r="K189" s="26"/>
      <c r="L189" s="31"/>
    </row>
    <row r="190" spans="8:12" x14ac:dyDescent="0.3">
      <c r="H190" s="32"/>
      <c r="I190" s="26"/>
      <c r="J190" s="26"/>
      <c r="K190" s="26"/>
      <c r="L190" s="31"/>
    </row>
    <row r="191" spans="8:12" x14ac:dyDescent="0.3">
      <c r="H191" s="32"/>
      <c r="I191" s="26"/>
      <c r="J191" s="26"/>
      <c r="K191" s="26"/>
      <c r="L191" s="31"/>
    </row>
    <row r="192" spans="8:12" x14ac:dyDescent="0.3">
      <c r="H192" s="32"/>
      <c r="I192" s="26"/>
      <c r="J192" s="26"/>
      <c r="K192" s="26"/>
      <c r="L192" s="31"/>
    </row>
    <row r="193" spans="8:12" x14ac:dyDescent="0.3">
      <c r="H193" s="32"/>
      <c r="I193" s="26"/>
      <c r="J193" s="26"/>
      <c r="K193" s="26"/>
      <c r="L193" s="31"/>
    </row>
    <row r="194" spans="8:12" x14ac:dyDescent="0.3">
      <c r="H194" s="32"/>
      <c r="I194" s="26"/>
      <c r="J194" s="26"/>
      <c r="K194" s="26"/>
      <c r="L194" s="31"/>
    </row>
    <row r="195" spans="8:12" x14ac:dyDescent="0.3">
      <c r="H195" s="32"/>
      <c r="I195" s="26"/>
      <c r="J195" s="26"/>
      <c r="K195" s="26"/>
      <c r="L195" s="31"/>
    </row>
    <row r="196" spans="8:12" x14ac:dyDescent="0.3">
      <c r="H196" s="32"/>
      <c r="I196" s="26"/>
      <c r="J196" s="26"/>
      <c r="K196" s="26"/>
      <c r="L196" s="31"/>
    </row>
    <row r="197" spans="8:12" x14ac:dyDescent="0.3">
      <c r="H197" s="32"/>
      <c r="I197" s="26"/>
      <c r="J197" s="26"/>
      <c r="K197" s="26"/>
      <c r="L197" s="31"/>
    </row>
    <row r="198" spans="8:12" x14ac:dyDescent="0.3">
      <c r="H198" s="32"/>
      <c r="I198" s="26"/>
      <c r="J198" s="26"/>
      <c r="K198" s="26"/>
      <c r="L198" s="31"/>
    </row>
    <row r="199" spans="8:12" x14ac:dyDescent="0.3">
      <c r="H199" s="32"/>
      <c r="I199" s="26"/>
      <c r="J199" s="26"/>
      <c r="K199" s="26"/>
      <c r="L199" s="31"/>
    </row>
    <row r="200" spans="8:12" x14ac:dyDescent="0.3">
      <c r="H200" s="32"/>
      <c r="I200" s="26"/>
      <c r="J200" s="26"/>
      <c r="K200" s="26"/>
      <c r="L200" s="31"/>
    </row>
    <row r="201" spans="8:12" x14ac:dyDescent="0.3">
      <c r="H201" s="32"/>
      <c r="I201" s="26"/>
      <c r="J201" s="26"/>
      <c r="K201" s="26"/>
      <c r="L201" s="31"/>
    </row>
    <row r="202" spans="8:12" x14ac:dyDescent="0.3">
      <c r="H202" s="32"/>
      <c r="I202" s="26"/>
      <c r="J202" s="26"/>
      <c r="K202" s="26"/>
      <c r="L202" s="31"/>
    </row>
    <row r="203" spans="8:12" x14ac:dyDescent="0.3">
      <c r="H203" s="32"/>
      <c r="I203" s="26"/>
      <c r="J203" s="26"/>
      <c r="K203" s="26"/>
      <c r="L203" s="31"/>
    </row>
    <row r="204" spans="8:12" x14ac:dyDescent="0.3">
      <c r="H204" s="32"/>
      <c r="I204" s="26"/>
      <c r="J204" s="26"/>
      <c r="K204" s="26"/>
      <c r="L204" s="31"/>
    </row>
    <row r="205" spans="8:12" x14ac:dyDescent="0.3">
      <c r="H205" s="32"/>
      <c r="I205" s="26"/>
      <c r="J205" s="26"/>
      <c r="K205" s="26"/>
      <c r="L205" s="31"/>
    </row>
    <row r="206" spans="8:12" x14ac:dyDescent="0.3">
      <c r="H206" s="32"/>
      <c r="I206" s="26"/>
      <c r="J206" s="26"/>
      <c r="K206" s="26"/>
      <c r="L206" s="31"/>
    </row>
    <row r="207" spans="8:12" x14ac:dyDescent="0.3">
      <c r="H207" s="32"/>
      <c r="I207" s="26"/>
      <c r="J207" s="26"/>
      <c r="K207" s="26"/>
      <c r="L207" s="31"/>
    </row>
    <row r="208" spans="8:12" x14ac:dyDescent="0.3">
      <c r="H208" s="32"/>
      <c r="I208" s="26"/>
      <c r="J208" s="26"/>
      <c r="K208" s="26"/>
      <c r="L208" s="31"/>
    </row>
    <row r="209" spans="8:12" x14ac:dyDescent="0.3">
      <c r="H209" s="32"/>
      <c r="I209" s="26"/>
      <c r="J209" s="26"/>
      <c r="K209" s="26"/>
      <c r="L209" s="31"/>
    </row>
    <row r="210" spans="8:12" x14ac:dyDescent="0.3">
      <c r="H210" s="32"/>
      <c r="I210" s="26"/>
      <c r="J210" s="26"/>
      <c r="K210" s="26"/>
      <c r="L210" s="31"/>
    </row>
    <row r="211" spans="8:12" x14ac:dyDescent="0.3">
      <c r="H211" s="32"/>
      <c r="I211" s="26"/>
      <c r="J211" s="26"/>
      <c r="K211" s="26"/>
      <c r="L211" s="31"/>
    </row>
    <row r="212" spans="8:12" x14ac:dyDescent="0.3">
      <c r="H212" s="32"/>
      <c r="I212" s="26"/>
      <c r="J212" s="26"/>
      <c r="K212" s="26"/>
      <c r="L212" s="31"/>
    </row>
    <row r="213" spans="8:12" x14ac:dyDescent="0.3">
      <c r="H213" s="32"/>
      <c r="I213" s="26"/>
      <c r="J213" s="26"/>
      <c r="K213" s="26"/>
      <c r="L213" s="31"/>
    </row>
    <row r="214" spans="8:12" x14ac:dyDescent="0.3">
      <c r="H214" s="32"/>
      <c r="I214" s="26"/>
      <c r="J214" s="26"/>
      <c r="K214" s="26"/>
      <c r="L214" s="31"/>
    </row>
    <row r="215" spans="8:12" x14ac:dyDescent="0.3">
      <c r="H215" s="32"/>
      <c r="I215" s="26"/>
      <c r="J215" s="26"/>
      <c r="K215" s="26"/>
      <c r="L215" s="31"/>
    </row>
    <row r="216" spans="8:12" x14ac:dyDescent="0.3">
      <c r="H216" s="32"/>
      <c r="I216" s="26"/>
      <c r="J216" s="26"/>
      <c r="K216" s="26"/>
      <c r="L216" s="31"/>
    </row>
    <row r="217" spans="8:12" x14ac:dyDescent="0.3">
      <c r="H217" s="32"/>
      <c r="I217" s="26"/>
      <c r="J217" s="26"/>
      <c r="K217" s="26"/>
      <c r="L217" s="31"/>
    </row>
    <row r="218" spans="8:12" x14ac:dyDescent="0.3">
      <c r="H218" s="32"/>
      <c r="I218" s="26"/>
      <c r="J218" s="26"/>
      <c r="K218" s="26"/>
      <c r="L218" s="31"/>
    </row>
    <row r="219" spans="8:12" x14ac:dyDescent="0.3">
      <c r="H219" s="32"/>
      <c r="I219" s="26"/>
      <c r="J219" s="26"/>
      <c r="K219" s="26"/>
      <c r="L219" s="31"/>
    </row>
    <row r="220" spans="8:12" x14ac:dyDescent="0.3">
      <c r="H220" s="32"/>
      <c r="I220" s="26"/>
      <c r="J220" s="26"/>
      <c r="K220" s="26"/>
      <c r="L220" s="31"/>
    </row>
    <row r="221" spans="8:12" x14ac:dyDescent="0.3">
      <c r="H221" s="32"/>
      <c r="I221" s="26"/>
      <c r="J221" s="26"/>
      <c r="K221" s="26"/>
      <c r="L221" s="31"/>
    </row>
    <row r="222" spans="8:12" x14ac:dyDescent="0.3">
      <c r="H222" s="32"/>
      <c r="I222" s="26"/>
      <c r="J222" s="26"/>
      <c r="K222" s="26"/>
      <c r="L222" s="31"/>
    </row>
    <row r="223" spans="8:12" x14ac:dyDescent="0.3">
      <c r="H223" s="32"/>
      <c r="I223" s="26"/>
      <c r="J223" s="26"/>
      <c r="K223" s="26"/>
      <c r="L223" s="31"/>
    </row>
    <row r="224" spans="8:12" x14ac:dyDescent="0.3">
      <c r="H224" s="32"/>
      <c r="I224" s="26"/>
      <c r="J224" s="26"/>
      <c r="K224" s="26"/>
      <c r="L224" s="31"/>
    </row>
    <row r="225" spans="8:12" x14ac:dyDescent="0.3">
      <c r="H225" s="32"/>
      <c r="I225" s="26"/>
      <c r="J225" s="26"/>
      <c r="K225" s="26"/>
      <c r="L225" s="31"/>
    </row>
    <row r="226" spans="8:12" x14ac:dyDescent="0.3">
      <c r="H226" s="32"/>
      <c r="I226" s="26"/>
      <c r="J226" s="26"/>
      <c r="K226" s="26"/>
      <c r="L226" s="31"/>
    </row>
    <row r="227" spans="8:12" x14ac:dyDescent="0.3">
      <c r="H227" s="32"/>
      <c r="I227" s="26"/>
      <c r="J227" s="26"/>
      <c r="K227" s="26"/>
      <c r="L227" s="31"/>
    </row>
    <row r="228" spans="8:12" x14ac:dyDescent="0.3">
      <c r="H228" s="32"/>
      <c r="I228" s="26"/>
      <c r="J228" s="26"/>
      <c r="K228" s="26"/>
      <c r="L228" s="31"/>
    </row>
    <row r="229" spans="8:12" x14ac:dyDescent="0.3">
      <c r="H229" s="32"/>
      <c r="I229" s="26"/>
      <c r="J229" s="26"/>
      <c r="K229" s="26"/>
      <c r="L229" s="31"/>
    </row>
    <row r="230" spans="8:12" x14ac:dyDescent="0.3">
      <c r="H230" s="32"/>
      <c r="I230" s="26"/>
      <c r="J230" s="26"/>
      <c r="K230" s="26"/>
      <c r="L230" s="31"/>
    </row>
    <row r="231" spans="8:12" x14ac:dyDescent="0.3">
      <c r="H231" s="32"/>
      <c r="I231" s="26"/>
      <c r="J231" s="26"/>
      <c r="K231" s="26"/>
      <c r="L231" s="31"/>
    </row>
    <row r="232" spans="8:12" x14ac:dyDescent="0.3">
      <c r="H232" s="32"/>
      <c r="I232" s="26"/>
      <c r="J232" s="26"/>
      <c r="K232" s="26"/>
      <c r="L232" s="31"/>
    </row>
    <row r="233" spans="8:12" x14ac:dyDescent="0.3">
      <c r="H233" s="32"/>
      <c r="I233" s="26"/>
      <c r="J233" s="26"/>
      <c r="K233" s="26"/>
      <c r="L233" s="31"/>
    </row>
    <row r="234" spans="8:12" x14ac:dyDescent="0.3">
      <c r="H234" s="32"/>
      <c r="I234" s="26"/>
      <c r="J234" s="26"/>
      <c r="K234" s="26"/>
      <c r="L234" s="31"/>
    </row>
    <row r="235" spans="8:12" x14ac:dyDescent="0.3">
      <c r="H235" s="32"/>
      <c r="I235" s="26"/>
      <c r="J235" s="26"/>
      <c r="K235" s="26"/>
      <c r="L235" s="31"/>
    </row>
    <row r="236" spans="8:12" x14ac:dyDescent="0.3">
      <c r="H236" s="32"/>
      <c r="I236" s="26"/>
      <c r="J236" s="26"/>
      <c r="K236" s="26"/>
      <c r="L236" s="31"/>
    </row>
    <row r="237" spans="8:12" x14ac:dyDescent="0.3">
      <c r="H237" s="32"/>
      <c r="I237" s="26"/>
      <c r="J237" s="26"/>
      <c r="K237" s="26"/>
      <c r="L237" s="31"/>
    </row>
    <row r="238" spans="8:12" x14ac:dyDescent="0.3">
      <c r="H238" s="32"/>
      <c r="I238" s="26"/>
      <c r="J238" s="26"/>
      <c r="K238" s="26"/>
      <c r="L238" s="31"/>
    </row>
    <row r="239" spans="8:12" x14ac:dyDescent="0.3">
      <c r="H239" s="32"/>
      <c r="I239" s="26"/>
      <c r="J239" s="26"/>
      <c r="K239" s="26"/>
      <c r="L239" s="31"/>
    </row>
    <row r="240" spans="8:12" x14ac:dyDescent="0.3">
      <c r="H240" s="32"/>
      <c r="I240" s="26"/>
      <c r="J240" s="26"/>
      <c r="K240" s="26"/>
      <c r="L240" s="31"/>
    </row>
    <row r="241" spans="8:12" x14ac:dyDescent="0.3">
      <c r="H241" s="32"/>
      <c r="I241" s="26"/>
      <c r="J241" s="26"/>
      <c r="K241" s="26"/>
      <c r="L241" s="31"/>
    </row>
    <row r="242" spans="8:12" x14ac:dyDescent="0.3">
      <c r="H242" s="32"/>
      <c r="I242" s="26"/>
      <c r="J242" s="26"/>
      <c r="K242" s="26"/>
      <c r="L242" s="31"/>
    </row>
    <row r="243" spans="8:12" x14ac:dyDescent="0.3">
      <c r="H243" s="32"/>
      <c r="I243" s="26"/>
      <c r="J243" s="26"/>
      <c r="K243" s="26"/>
      <c r="L243" s="31"/>
    </row>
    <row r="244" spans="8:12" x14ac:dyDescent="0.3">
      <c r="H244" s="32"/>
      <c r="I244" s="26"/>
      <c r="J244" s="26"/>
      <c r="K244" s="26"/>
      <c r="L244" s="31"/>
    </row>
    <row r="245" spans="8:12" x14ac:dyDescent="0.3">
      <c r="H245" s="32"/>
      <c r="I245" s="26"/>
      <c r="J245" s="26"/>
      <c r="K245" s="26"/>
      <c r="L245" s="31"/>
    </row>
    <row r="246" spans="8:12" x14ac:dyDescent="0.3">
      <c r="H246" s="32"/>
      <c r="I246" s="26"/>
      <c r="J246" s="26"/>
      <c r="K246" s="26"/>
      <c r="L246" s="31"/>
    </row>
    <row r="247" spans="8:12" x14ac:dyDescent="0.3">
      <c r="H247" s="32"/>
      <c r="I247" s="26"/>
      <c r="J247" s="26"/>
      <c r="K247" s="26"/>
      <c r="L247" s="31"/>
    </row>
    <row r="248" spans="8:12" x14ac:dyDescent="0.3">
      <c r="H248" s="32"/>
      <c r="I248" s="26"/>
      <c r="J248" s="26"/>
      <c r="K248" s="26"/>
      <c r="L248" s="31"/>
    </row>
    <row r="249" spans="8:12" x14ac:dyDescent="0.3">
      <c r="H249" s="32"/>
      <c r="I249" s="26"/>
      <c r="J249" s="26"/>
      <c r="K249" s="26"/>
      <c r="L249" s="31"/>
    </row>
    <row r="250" spans="8:12" x14ac:dyDescent="0.3">
      <c r="H250" s="32"/>
      <c r="I250" s="26"/>
      <c r="J250" s="26"/>
      <c r="K250" s="26"/>
      <c r="L250" s="31"/>
    </row>
    <row r="251" spans="8:12" x14ac:dyDescent="0.3">
      <c r="H251" s="32"/>
      <c r="I251" s="26"/>
      <c r="J251" s="26"/>
      <c r="K251" s="26"/>
      <c r="L251" s="31"/>
    </row>
    <row r="252" spans="8:12" x14ac:dyDescent="0.3">
      <c r="H252" s="32"/>
      <c r="I252" s="26"/>
      <c r="J252" s="26"/>
      <c r="K252" s="26"/>
      <c r="L252" s="31"/>
    </row>
    <row r="253" spans="8:12" x14ac:dyDescent="0.3">
      <c r="H253" s="32"/>
      <c r="I253" s="26"/>
      <c r="J253" s="26"/>
      <c r="K253" s="26"/>
      <c r="L253" s="31"/>
    </row>
    <row r="254" spans="8:12" x14ac:dyDescent="0.3">
      <c r="H254" s="32"/>
      <c r="I254" s="26"/>
      <c r="J254" s="26"/>
      <c r="K254" s="26"/>
      <c r="L254" s="31"/>
    </row>
    <row r="255" spans="8:12" x14ac:dyDescent="0.3">
      <c r="H255" s="32"/>
      <c r="I255" s="26"/>
      <c r="J255" s="26"/>
      <c r="K255" s="26"/>
      <c r="L255" s="31"/>
    </row>
    <row r="256" spans="8:12" x14ac:dyDescent="0.3">
      <c r="H256" s="32"/>
      <c r="I256" s="26"/>
      <c r="J256" s="26"/>
      <c r="K256" s="26"/>
      <c r="L256" s="31"/>
    </row>
    <row r="257" spans="8:12" x14ac:dyDescent="0.3">
      <c r="H257" s="32"/>
      <c r="I257" s="26"/>
      <c r="J257" s="26"/>
      <c r="K257" s="26"/>
      <c r="L257" s="31"/>
    </row>
    <row r="258" spans="8:12" x14ac:dyDescent="0.3">
      <c r="H258" s="32"/>
      <c r="I258" s="26"/>
      <c r="J258" s="26"/>
      <c r="K258" s="26"/>
      <c r="L258" s="31"/>
    </row>
    <row r="259" spans="8:12" x14ac:dyDescent="0.3">
      <c r="H259" s="32"/>
      <c r="I259" s="26"/>
      <c r="J259" s="26"/>
      <c r="K259" s="26"/>
      <c r="L259" s="31"/>
    </row>
    <row r="260" spans="8:12" x14ac:dyDescent="0.3">
      <c r="H260" s="32"/>
      <c r="I260" s="26"/>
      <c r="J260" s="26"/>
      <c r="K260" s="26"/>
      <c r="L260" s="31"/>
    </row>
    <row r="261" spans="8:12" x14ac:dyDescent="0.3">
      <c r="H261" s="32"/>
      <c r="I261" s="26"/>
      <c r="J261" s="26"/>
      <c r="K261" s="26"/>
      <c r="L261" s="31"/>
    </row>
    <row r="262" spans="8:12" x14ac:dyDescent="0.3">
      <c r="H262" s="32"/>
      <c r="I262" s="26"/>
      <c r="J262" s="26"/>
      <c r="K262" s="26"/>
      <c r="L262" s="31"/>
    </row>
    <row r="263" spans="8:12" x14ac:dyDescent="0.3">
      <c r="H263" s="32"/>
      <c r="I263" s="26"/>
      <c r="J263" s="26"/>
      <c r="K263" s="26"/>
      <c r="L263" s="31"/>
    </row>
    <row r="264" spans="8:12" x14ac:dyDescent="0.3">
      <c r="H264" s="32"/>
      <c r="I264" s="26"/>
      <c r="J264" s="26"/>
      <c r="K264" s="26"/>
      <c r="L264" s="31"/>
    </row>
    <row r="265" spans="8:12" x14ac:dyDescent="0.3">
      <c r="H265" s="32"/>
      <c r="I265" s="26"/>
      <c r="J265" s="26"/>
      <c r="K265" s="26"/>
      <c r="L265" s="31"/>
    </row>
    <row r="266" spans="8:12" x14ac:dyDescent="0.3">
      <c r="H266" s="32"/>
      <c r="I266" s="26"/>
      <c r="J266" s="26"/>
      <c r="K266" s="26"/>
      <c r="L266" s="31"/>
    </row>
    <row r="267" spans="8:12" x14ac:dyDescent="0.3">
      <c r="H267" s="32"/>
      <c r="I267" s="26"/>
      <c r="J267" s="26"/>
      <c r="K267" s="26"/>
      <c r="L267" s="31"/>
    </row>
    <row r="268" spans="8:12" x14ac:dyDescent="0.3">
      <c r="H268" s="32"/>
      <c r="I268" s="26"/>
      <c r="J268" s="26"/>
      <c r="K268" s="26"/>
      <c r="L268" s="31"/>
    </row>
    <row r="269" spans="8:12" x14ac:dyDescent="0.3">
      <c r="H269" s="32"/>
      <c r="I269" s="26"/>
      <c r="J269" s="26"/>
      <c r="K269" s="26"/>
      <c r="L269" s="31"/>
    </row>
    <row r="270" spans="8:12" x14ac:dyDescent="0.3">
      <c r="H270" s="32"/>
      <c r="I270" s="26"/>
      <c r="J270" s="26"/>
      <c r="K270" s="26"/>
      <c r="L270" s="31"/>
    </row>
    <row r="271" spans="8:12" x14ac:dyDescent="0.3">
      <c r="H271" s="32"/>
      <c r="I271" s="26"/>
      <c r="J271" s="26"/>
      <c r="K271" s="26"/>
      <c r="L271" s="31"/>
    </row>
    <row r="272" spans="8:12" x14ac:dyDescent="0.3">
      <c r="H272" s="32"/>
      <c r="I272" s="26"/>
      <c r="J272" s="26"/>
      <c r="K272" s="26"/>
      <c r="L272" s="31"/>
    </row>
    <row r="273" spans="8:12" x14ac:dyDescent="0.3">
      <c r="H273" s="32"/>
      <c r="I273" s="26"/>
      <c r="J273" s="26"/>
      <c r="K273" s="26"/>
      <c r="L273" s="31"/>
    </row>
    <row r="274" spans="8:12" x14ac:dyDescent="0.3">
      <c r="H274" s="32"/>
      <c r="I274" s="26"/>
      <c r="J274" s="26"/>
      <c r="K274" s="26"/>
      <c r="L274" s="31"/>
    </row>
    <row r="275" spans="8:12" x14ac:dyDescent="0.3">
      <c r="H275" s="32"/>
      <c r="I275" s="26"/>
      <c r="J275" s="26"/>
      <c r="K275" s="26"/>
      <c r="L275" s="31"/>
    </row>
    <row r="276" spans="8:12" x14ac:dyDescent="0.3">
      <c r="H276" s="32"/>
      <c r="I276" s="26"/>
      <c r="J276" s="26"/>
      <c r="K276" s="26"/>
      <c r="L276" s="31"/>
    </row>
    <row r="277" spans="8:12" x14ac:dyDescent="0.3">
      <c r="H277" s="32"/>
      <c r="I277" s="26"/>
      <c r="J277" s="26"/>
      <c r="K277" s="26"/>
      <c r="L277" s="31"/>
    </row>
    <row r="278" spans="8:12" x14ac:dyDescent="0.3">
      <c r="H278" s="32"/>
      <c r="I278" s="26"/>
      <c r="J278" s="26"/>
      <c r="K278" s="26"/>
      <c r="L278" s="31"/>
    </row>
    <row r="279" spans="8:12" x14ac:dyDescent="0.3">
      <c r="H279" s="32"/>
      <c r="I279" s="26"/>
      <c r="J279" s="26"/>
      <c r="K279" s="26"/>
      <c r="L279" s="31"/>
    </row>
    <row r="280" spans="8:12" x14ac:dyDescent="0.3">
      <c r="H280" s="32"/>
      <c r="I280" s="26"/>
      <c r="J280" s="26"/>
      <c r="K280" s="26"/>
      <c r="L280" s="31"/>
    </row>
    <row r="281" spans="8:12" x14ac:dyDescent="0.3">
      <c r="H281" s="32"/>
      <c r="I281" s="26"/>
      <c r="J281" s="26"/>
      <c r="K281" s="26"/>
      <c r="L281" s="31"/>
    </row>
    <row r="282" spans="8:12" x14ac:dyDescent="0.3">
      <c r="H282" s="32"/>
      <c r="I282" s="26"/>
      <c r="J282" s="26"/>
      <c r="K282" s="26"/>
      <c r="L282" s="31"/>
    </row>
    <row r="283" spans="8:12" x14ac:dyDescent="0.3">
      <c r="H283" s="32"/>
      <c r="I283" s="26"/>
      <c r="J283" s="26"/>
      <c r="K283" s="26"/>
      <c r="L283" s="31"/>
    </row>
    <row r="284" spans="8:12" x14ac:dyDescent="0.3">
      <c r="H284" s="32"/>
      <c r="I284" s="26"/>
      <c r="J284" s="26"/>
      <c r="K284" s="26"/>
      <c r="L284" s="31"/>
    </row>
    <row r="285" spans="8:12" x14ac:dyDescent="0.3">
      <c r="H285" s="32"/>
      <c r="I285" s="26"/>
      <c r="J285" s="26"/>
      <c r="K285" s="26"/>
      <c r="L285" s="31"/>
    </row>
    <row r="286" spans="8:12" x14ac:dyDescent="0.3">
      <c r="H286" s="32"/>
      <c r="I286" s="26"/>
      <c r="J286" s="26"/>
      <c r="K286" s="26"/>
      <c r="L286" s="31"/>
    </row>
    <row r="287" spans="8:12" x14ac:dyDescent="0.3">
      <c r="H287" s="32"/>
      <c r="I287" s="26"/>
      <c r="J287" s="26"/>
      <c r="K287" s="26"/>
      <c r="L287" s="31"/>
    </row>
    <row r="288" spans="8:12" x14ac:dyDescent="0.3">
      <c r="H288" s="32"/>
      <c r="I288" s="26"/>
      <c r="J288" s="26"/>
      <c r="K288" s="26"/>
      <c r="L288" s="31"/>
    </row>
    <row r="289" spans="8:12" x14ac:dyDescent="0.3">
      <c r="H289" s="32"/>
      <c r="I289" s="26"/>
      <c r="J289" s="26"/>
      <c r="K289" s="26"/>
      <c r="L289" s="31"/>
    </row>
    <row r="290" spans="8:12" x14ac:dyDescent="0.3">
      <c r="H290" s="32"/>
      <c r="I290" s="26"/>
      <c r="J290" s="26"/>
      <c r="K290" s="26"/>
      <c r="L290" s="31"/>
    </row>
    <row r="291" spans="8:12" x14ac:dyDescent="0.3">
      <c r="H291" s="32"/>
      <c r="I291" s="26"/>
      <c r="J291" s="26"/>
      <c r="K291" s="26"/>
      <c r="L291" s="31"/>
    </row>
    <row r="292" spans="8:12" x14ac:dyDescent="0.3">
      <c r="H292" s="32"/>
      <c r="I292" s="26"/>
      <c r="J292" s="26"/>
      <c r="K292" s="26"/>
      <c r="L292" s="31"/>
    </row>
    <row r="293" spans="8:12" x14ac:dyDescent="0.3">
      <c r="H293" s="32"/>
      <c r="I293" s="26"/>
      <c r="J293" s="26"/>
      <c r="K293" s="26"/>
      <c r="L293" s="31"/>
    </row>
    <row r="294" spans="8:12" x14ac:dyDescent="0.3">
      <c r="H294" s="32"/>
      <c r="I294" s="26"/>
      <c r="J294" s="26"/>
      <c r="K294" s="26"/>
      <c r="L294" s="31"/>
    </row>
    <row r="295" spans="8:12" x14ac:dyDescent="0.3">
      <c r="H295" s="32"/>
      <c r="I295" s="26"/>
      <c r="J295" s="26"/>
      <c r="K295" s="26"/>
      <c r="L295" s="31"/>
    </row>
    <row r="296" spans="8:12" x14ac:dyDescent="0.3">
      <c r="H296" s="32"/>
      <c r="I296" s="26"/>
      <c r="J296" s="26"/>
      <c r="K296" s="26"/>
      <c r="L296" s="31"/>
    </row>
    <row r="297" spans="8:12" x14ac:dyDescent="0.3">
      <c r="H297" s="32"/>
      <c r="I297" s="26"/>
      <c r="J297" s="26"/>
      <c r="K297" s="26"/>
      <c r="L297" s="31"/>
    </row>
    <row r="298" spans="8:12" x14ac:dyDescent="0.3">
      <c r="H298" s="32"/>
      <c r="I298" s="26"/>
      <c r="J298" s="26"/>
      <c r="K298" s="26"/>
      <c r="L298" s="31"/>
    </row>
    <row r="299" spans="8:12" x14ac:dyDescent="0.3">
      <c r="H299" s="32"/>
      <c r="I299" s="26"/>
      <c r="J299" s="26"/>
      <c r="K299" s="26"/>
      <c r="L299" s="31"/>
    </row>
    <row r="300" spans="8:12" x14ac:dyDescent="0.3">
      <c r="H300" s="32"/>
      <c r="I300" s="26"/>
      <c r="J300" s="26"/>
      <c r="K300" s="26"/>
      <c r="L300" s="31"/>
    </row>
    <row r="301" spans="8:12" x14ac:dyDescent="0.3">
      <c r="H301" s="32"/>
      <c r="I301" s="26"/>
      <c r="J301" s="26"/>
      <c r="K301" s="26"/>
      <c r="L301" s="31"/>
    </row>
    <row r="302" spans="8:12" x14ac:dyDescent="0.3">
      <c r="H302" s="32"/>
      <c r="I302" s="26"/>
      <c r="J302" s="26"/>
      <c r="K302" s="26"/>
      <c r="L302" s="31"/>
    </row>
    <row r="303" spans="8:12" x14ac:dyDescent="0.3">
      <c r="H303" s="32"/>
      <c r="I303" s="26"/>
      <c r="J303" s="26"/>
      <c r="K303" s="26"/>
      <c r="L303" s="31"/>
    </row>
    <row r="304" spans="8:12" x14ac:dyDescent="0.3">
      <c r="H304" s="32"/>
      <c r="I304" s="26"/>
      <c r="J304" s="26"/>
      <c r="K304" s="26"/>
      <c r="L304" s="31"/>
    </row>
    <row r="305" spans="8:12" x14ac:dyDescent="0.3">
      <c r="H305" s="32"/>
      <c r="I305" s="26"/>
      <c r="J305" s="26"/>
      <c r="K305" s="26"/>
      <c r="L305" s="31"/>
    </row>
    <row r="306" spans="8:12" x14ac:dyDescent="0.3">
      <c r="H306" s="32"/>
      <c r="I306" s="26"/>
      <c r="J306" s="26"/>
      <c r="K306" s="26"/>
      <c r="L306" s="31"/>
    </row>
    <row r="307" spans="8:12" x14ac:dyDescent="0.3">
      <c r="H307" s="32"/>
      <c r="I307" s="26"/>
      <c r="J307" s="26"/>
      <c r="K307" s="26"/>
      <c r="L307" s="31"/>
    </row>
    <row r="308" spans="8:12" x14ac:dyDescent="0.3">
      <c r="H308" s="32"/>
      <c r="I308" s="26"/>
      <c r="J308" s="26"/>
      <c r="K308" s="26"/>
      <c r="L308" s="31"/>
    </row>
    <row r="309" spans="8:12" x14ac:dyDescent="0.3">
      <c r="H309" s="32"/>
      <c r="I309" s="26"/>
      <c r="J309" s="26"/>
      <c r="K309" s="26"/>
      <c r="L309" s="31"/>
    </row>
    <row r="310" spans="8:12" x14ac:dyDescent="0.3">
      <c r="H310" s="32"/>
      <c r="I310" s="26"/>
      <c r="J310" s="26"/>
      <c r="K310" s="26"/>
      <c r="L310" s="31"/>
    </row>
    <row r="311" spans="8:12" x14ac:dyDescent="0.3">
      <c r="H311" s="32"/>
      <c r="I311" s="26"/>
      <c r="J311" s="26"/>
      <c r="K311" s="26"/>
      <c r="L311" s="31"/>
    </row>
    <row r="312" spans="8:12" x14ac:dyDescent="0.3">
      <c r="H312" s="32"/>
      <c r="I312" s="26"/>
      <c r="J312" s="26"/>
      <c r="K312" s="26"/>
      <c r="L312" s="31"/>
    </row>
    <row r="313" spans="8:12" x14ac:dyDescent="0.3">
      <c r="H313" s="32"/>
      <c r="I313" s="26"/>
      <c r="J313" s="26"/>
      <c r="K313" s="26"/>
      <c r="L313" s="31"/>
    </row>
    <row r="314" spans="8:12" x14ac:dyDescent="0.3">
      <c r="H314" s="32"/>
      <c r="I314" s="26"/>
      <c r="J314" s="26"/>
      <c r="K314" s="26"/>
      <c r="L314" s="31"/>
    </row>
    <row r="315" spans="8:12" x14ac:dyDescent="0.3">
      <c r="H315" s="32"/>
      <c r="I315" s="26"/>
      <c r="J315" s="26"/>
      <c r="K315" s="26"/>
      <c r="L315" s="31"/>
    </row>
    <row r="316" spans="8:12" x14ac:dyDescent="0.3">
      <c r="H316" s="32"/>
      <c r="I316" s="26"/>
      <c r="J316" s="26"/>
      <c r="K316" s="26"/>
      <c r="L316" s="31"/>
    </row>
    <row r="317" spans="8:12" x14ac:dyDescent="0.3">
      <c r="H317" s="32"/>
      <c r="I317" s="26"/>
      <c r="J317" s="26"/>
      <c r="K317" s="26"/>
      <c r="L317" s="31"/>
    </row>
    <row r="318" spans="8:12" x14ac:dyDescent="0.3">
      <c r="H318" s="32"/>
      <c r="I318" s="26"/>
      <c r="J318" s="26"/>
      <c r="K318" s="26"/>
      <c r="L318" s="31"/>
    </row>
    <row r="319" spans="8:12" x14ac:dyDescent="0.3">
      <c r="H319" s="32"/>
      <c r="I319" s="26"/>
      <c r="J319" s="26"/>
      <c r="K319" s="26"/>
      <c r="L319" s="31"/>
    </row>
    <row r="320" spans="8:12" x14ac:dyDescent="0.3">
      <c r="H320" s="32"/>
      <c r="I320" s="26"/>
      <c r="J320" s="26"/>
      <c r="K320" s="26"/>
      <c r="L320" s="31"/>
    </row>
    <row r="321" spans="8:12" x14ac:dyDescent="0.3">
      <c r="H321" s="32"/>
      <c r="I321" s="26"/>
      <c r="J321" s="26"/>
      <c r="K321" s="26"/>
      <c r="L321" s="31"/>
    </row>
    <row r="322" spans="8:12" x14ac:dyDescent="0.3">
      <c r="H322" s="32"/>
      <c r="I322" s="26"/>
      <c r="J322" s="26"/>
      <c r="K322" s="26"/>
      <c r="L322" s="31"/>
    </row>
    <row r="323" spans="8:12" x14ac:dyDescent="0.3">
      <c r="H323" s="32"/>
      <c r="I323" s="26"/>
      <c r="J323" s="26"/>
      <c r="K323" s="26"/>
      <c r="L323" s="31"/>
    </row>
    <row r="324" spans="8:12" x14ac:dyDescent="0.3">
      <c r="H324" s="32"/>
      <c r="I324" s="26"/>
      <c r="J324" s="26"/>
      <c r="K324" s="26"/>
      <c r="L324" s="31"/>
    </row>
    <row r="325" spans="8:12" x14ac:dyDescent="0.3">
      <c r="H325" s="32"/>
      <c r="I325" s="26"/>
      <c r="J325" s="26"/>
      <c r="K325" s="26"/>
      <c r="L325" s="31"/>
    </row>
    <row r="326" spans="8:12" x14ac:dyDescent="0.3">
      <c r="H326" s="32"/>
      <c r="I326" s="26"/>
      <c r="J326" s="26"/>
      <c r="K326" s="26"/>
      <c r="L326" s="31"/>
    </row>
    <row r="327" spans="8:12" x14ac:dyDescent="0.3">
      <c r="H327" s="32"/>
      <c r="I327" s="26"/>
      <c r="J327" s="26"/>
      <c r="K327" s="26"/>
      <c r="L327" s="31"/>
    </row>
    <row r="328" spans="8:12" x14ac:dyDescent="0.3">
      <c r="H328" s="32"/>
      <c r="I328" s="26"/>
      <c r="J328" s="26"/>
      <c r="K328" s="26"/>
      <c r="L328" s="31"/>
    </row>
    <row r="329" spans="8:12" x14ac:dyDescent="0.3">
      <c r="H329" s="32"/>
      <c r="I329" s="26"/>
      <c r="J329" s="26"/>
      <c r="K329" s="26"/>
      <c r="L329" s="31"/>
    </row>
    <row r="330" spans="8:12" x14ac:dyDescent="0.3">
      <c r="H330" s="32"/>
      <c r="I330" s="26"/>
      <c r="J330" s="26"/>
      <c r="K330" s="26"/>
      <c r="L330" s="31"/>
    </row>
    <row r="331" spans="8:12" x14ac:dyDescent="0.3">
      <c r="H331" s="32"/>
      <c r="I331" s="26"/>
      <c r="J331" s="26"/>
      <c r="K331" s="26"/>
      <c r="L331" s="31"/>
    </row>
    <row r="332" spans="8:12" x14ac:dyDescent="0.3">
      <c r="H332" s="32"/>
      <c r="I332" s="26"/>
      <c r="J332" s="26"/>
      <c r="K332" s="26"/>
      <c r="L332" s="31"/>
    </row>
    <row r="333" spans="8:12" x14ac:dyDescent="0.3">
      <c r="H333" s="32"/>
      <c r="I333" s="26"/>
      <c r="J333" s="26"/>
      <c r="K333" s="26"/>
      <c r="L333" s="31"/>
    </row>
    <row r="334" spans="8:12" x14ac:dyDescent="0.3">
      <c r="H334" s="32"/>
      <c r="I334" s="26"/>
      <c r="J334" s="26"/>
      <c r="K334" s="26"/>
      <c r="L334" s="31"/>
    </row>
    <row r="335" spans="8:12" x14ac:dyDescent="0.3">
      <c r="H335" s="32"/>
      <c r="I335" s="26"/>
      <c r="J335" s="26"/>
      <c r="K335" s="26"/>
      <c r="L335" s="31"/>
    </row>
    <row r="336" spans="8:12" x14ac:dyDescent="0.3">
      <c r="H336" s="32"/>
      <c r="I336" s="26"/>
      <c r="J336" s="26"/>
      <c r="K336" s="26"/>
      <c r="L336" s="31"/>
    </row>
    <row r="337" spans="8:12" x14ac:dyDescent="0.3">
      <c r="H337" s="32"/>
      <c r="I337" s="26"/>
      <c r="J337" s="26"/>
      <c r="K337" s="26"/>
      <c r="L337" s="31"/>
    </row>
    <row r="338" spans="8:12" x14ac:dyDescent="0.3">
      <c r="H338" s="32"/>
      <c r="I338" s="26"/>
      <c r="J338" s="26"/>
      <c r="K338" s="26"/>
      <c r="L338" s="31"/>
    </row>
    <row r="339" spans="8:12" x14ac:dyDescent="0.3">
      <c r="H339" s="32"/>
      <c r="I339" s="26"/>
      <c r="J339" s="26"/>
      <c r="K339" s="26"/>
      <c r="L339" s="31"/>
    </row>
    <row r="340" spans="8:12" x14ac:dyDescent="0.3">
      <c r="H340" s="32"/>
      <c r="I340" s="26"/>
      <c r="J340" s="26"/>
      <c r="K340" s="26"/>
      <c r="L340" s="31"/>
    </row>
    <row r="341" spans="8:12" x14ac:dyDescent="0.3">
      <c r="H341" s="32"/>
      <c r="I341" s="26"/>
      <c r="J341" s="26"/>
      <c r="K341" s="26"/>
      <c r="L341" s="31"/>
    </row>
    <row r="342" spans="8:12" x14ac:dyDescent="0.3">
      <c r="H342" s="32"/>
      <c r="I342" s="26"/>
      <c r="J342" s="26"/>
      <c r="K342" s="26"/>
      <c r="L342" s="31"/>
    </row>
    <row r="343" spans="8:12" x14ac:dyDescent="0.3">
      <c r="H343" s="32"/>
      <c r="I343" s="26"/>
      <c r="J343" s="26"/>
      <c r="K343" s="26"/>
      <c r="L343" s="31"/>
    </row>
    <row r="344" spans="8:12" x14ac:dyDescent="0.3">
      <c r="H344" s="32"/>
      <c r="I344" s="26"/>
      <c r="J344" s="26"/>
      <c r="K344" s="26"/>
      <c r="L344" s="31"/>
    </row>
    <row r="345" spans="8:12" x14ac:dyDescent="0.3">
      <c r="H345" s="32"/>
      <c r="I345" s="26"/>
      <c r="J345" s="26"/>
      <c r="K345" s="26"/>
      <c r="L345" s="31"/>
    </row>
    <row r="346" spans="8:12" x14ac:dyDescent="0.3">
      <c r="H346" s="32"/>
      <c r="I346" s="26"/>
      <c r="J346" s="26"/>
      <c r="K346" s="26"/>
      <c r="L346" s="31"/>
    </row>
    <row r="347" spans="8:12" x14ac:dyDescent="0.3">
      <c r="H347" s="32"/>
      <c r="I347" s="26"/>
      <c r="J347" s="26"/>
      <c r="K347" s="26"/>
      <c r="L347" s="31"/>
    </row>
    <row r="348" spans="8:12" x14ac:dyDescent="0.3">
      <c r="H348" s="32"/>
      <c r="I348" s="26"/>
      <c r="J348" s="26"/>
      <c r="K348" s="26"/>
      <c r="L348" s="31"/>
    </row>
    <row r="349" spans="8:12" x14ac:dyDescent="0.3">
      <c r="H349" s="32"/>
      <c r="I349" s="26"/>
      <c r="J349" s="26"/>
      <c r="K349" s="26"/>
      <c r="L349" s="31"/>
    </row>
    <row r="350" spans="8:12" x14ac:dyDescent="0.3">
      <c r="H350" s="32"/>
      <c r="I350" s="26"/>
      <c r="J350" s="26"/>
      <c r="K350" s="26"/>
      <c r="L350" s="31"/>
    </row>
    <row r="351" spans="8:12" x14ac:dyDescent="0.3">
      <c r="H351" s="32"/>
      <c r="I351" s="26"/>
      <c r="J351" s="26"/>
      <c r="K351" s="26"/>
      <c r="L351" s="31"/>
    </row>
    <row r="352" spans="8:12" x14ac:dyDescent="0.3">
      <c r="H352" s="32"/>
      <c r="I352" s="26"/>
      <c r="J352" s="26"/>
      <c r="K352" s="26"/>
      <c r="L352" s="31"/>
    </row>
    <row r="353" spans="8:12" x14ac:dyDescent="0.3">
      <c r="H353" s="32"/>
      <c r="I353" s="26"/>
      <c r="J353" s="26"/>
      <c r="K353" s="26"/>
      <c r="L353" s="31"/>
    </row>
    <row r="354" spans="8:12" x14ac:dyDescent="0.3">
      <c r="H354" s="32"/>
      <c r="I354" s="26"/>
      <c r="J354" s="26"/>
      <c r="K354" s="26"/>
      <c r="L354" s="31"/>
    </row>
    <row r="355" spans="8:12" x14ac:dyDescent="0.3">
      <c r="H355" s="32"/>
      <c r="I355" s="26"/>
      <c r="J355" s="26"/>
      <c r="K355" s="26"/>
      <c r="L355" s="31"/>
    </row>
    <row r="356" spans="8:12" x14ac:dyDescent="0.3">
      <c r="H356" s="32"/>
      <c r="I356" s="26"/>
      <c r="J356" s="26"/>
      <c r="K356" s="26"/>
      <c r="L356" s="31"/>
    </row>
    <row r="357" spans="8:12" x14ac:dyDescent="0.3">
      <c r="H357" s="32"/>
      <c r="I357" s="26"/>
      <c r="J357" s="26"/>
      <c r="K357" s="26"/>
      <c r="L357" s="31"/>
    </row>
    <row r="358" spans="8:12" x14ac:dyDescent="0.3">
      <c r="H358" s="32"/>
      <c r="I358" s="26"/>
      <c r="J358" s="26"/>
      <c r="K358" s="26"/>
      <c r="L358" s="31"/>
    </row>
    <row r="359" spans="8:12" x14ac:dyDescent="0.3">
      <c r="H359" s="32"/>
      <c r="I359" s="26"/>
      <c r="J359" s="26"/>
      <c r="K359" s="26"/>
      <c r="L359" s="31"/>
    </row>
    <row r="360" spans="8:12" x14ac:dyDescent="0.3">
      <c r="H360" s="32"/>
      <c r="I360" s="26"/>
      <c r="J360" s="26"/>
      <c r="K360" s="26"/>
      <c r="L360" s="31"/>
    </row>
    <row r="361" spans="8:12" x14ac:dyDescent="0.3">
      <c r="H361" s="32"/>
      <c r="I361" s="26"/>
      <c r="J361" s="26"/>
      <c r="K361" s="26"/>
      <c r="L361" s="31"/>
    </row>
    <row r="362" spans="8:12" x14ac:dyDescent="0.3">
      <c r="H362" s="32"/>
      <c r="I362" s="26"/>
      <c r="J362" s="26"/>
      <c r="K362" s="26"/>
      <c r="L362" s="31"/>
    </row>
    <row r="363" spans="8:12" x14ac:dyDescent="0.3">
      <c r="H363" s="32"/>
      <c r="I363" s="26"/>
      <c r="J363" s="26"/>
      <c r="K363" s="26"/>
      <c r="L363" s="31"/>
    </row>
    <row r="364" spans="8:12" x14ac:dyDescent="0.3">
      <c r="H364" s="32"/>
      <c r="I364" s="26"/>
      <c r="J364" s="26"/>
      <c r="K364" s="26"/>
      <c r="L364" s="31"/>
    </row>
    <row r="365" spans="8:12" x14ac:dyDescent="0.3">
      <c r="H365" s="32"/>
      <c r="I365" s="26"/>
      <c r="J365" s="26"/>
      <c r="K365" s="26"/>
      <c r="L365" s="31"/>
    </row>
    <row r="366" spans="8:12" x14ac:dyDescent="0.3">
      <c r="H366" s="32"/>
      <c r="I366" s="26"/>
      <c r="J366" s="26"/>
      <c r="K366" s="26"/>
      <c r="L366" s="31"/>
    </row>
    <row r="367" spans="8:12" x14ac:dyDescent="0.3">
      <c r="H367" s="32"/>
      <c r="I367" s="26"/>
      <c r="J367" s="26"/>
      <c r="K367" s="26"/>
      <c r="L367" s="31"/>
    </row>
    <row r="368" spans="8:12" x14ac:dyDescent="0.3">
      <c r="H368" s="32"/>
      <c r="I368" s="26"/>
      <c r="J368" s="26"/>
      <c r="K368" s="26"/>
      <c r="L368" s="31"/>
    </row>
    <row r="369" spans="8:12" x14ac:dyDescent="0.3">
      <c r="H369" s="32"/>
      <c r="I369" s="26"/>
      <c r="J369" s="26"/>
      <c r="K369" s="26"/>
      <c r="L369" s="31"/>
    </row>
    <row r="370" spans="8:12" x14ac:dyDescent="0.3">
      <c r="H370" s="32"/>
      <c r="I370" s="26"/>
      <c r="J370" s="26"/>
      <c r="K370" s="26"/>
      <c r="L370" s="31"/>
    </row>
    <row r="371" spans="8:12" x14ac:dyDescent="0.3">
      <c r="H371" s="32"/>
      <c r="I371" s="26"/>
      <c r="J371" s="26"/>
      <c r="K371" s="26"/>
      <c r="L371" s="31"/>
    </row>
    <row r="372" spans="8:12" x14ac:dyDescent="0.3">
      <c r="H372" s="32"/>
      <c r="I372" s="26"/>
      <c r="J372" s="26"/>
      <c r="K372" s="26"/>
      <c r="L372" s="31"/>
    </row>
    <row r="373" spans="8:12" x14ac:dyDescent="0.3">
      <c r="H373" s="32"/>
      <c r="I373" s="26"/>
      <c r="J373" s="26"/>
      <c r="K373" s="26"/>
      <c r="L373" s="31"/>
    </row>
    <row r="374" spans="8:12" x14ac:dyDescent="0.3">
      <c r="H374" s="32"/>
      <c r="I374" s="26"/>
      <c r="J374" s="26"/>
      <c r="K374" s="26"/>
      <c r="L374" s="31"/>
    </row>
    <row r="375" spans="8:12" x14ac:dyDescent="0.3">
      <c r="H375" s="32"/>
      <c r="I375" s="26"/>
      <c r="J375" s="26"/>
      <c r="K375" s="26"/>
      <c r="L375" s="31"/>
    </row>
    <row r="376" spans="8:12" x14ac:dyDescent="0.3">
      <c r="H376" s="32"/>
      <c r="I376" s="26"/>
      <c r="J376" s="26"/>
      <c r="K376" s="26"/>
      <c r="L376" s="31"/>
    </row>
    <row r="377" spans="8:12" x14ac:dyDescent="0.3">
      <c r="H377" s="32"/>
      <c r="I377" s="26"/>
      <c r="J377" s="26"/>
      <c r="K377" s="26"/>
      <c r="L377" s="31"/>
    </row>
    <row r="378" spans="8:12" x14ac:dyDescent="0.3">
      <c r="H378" s="32"/>
      <c r="I378" s="26"/>
      <c r="J378" s="26"/>
      <c r="K378" s="26"/>
      <c r="L378" s="31"/>
    </row>
    <row r="379" spans="8:12" x14ac:dyDescent="0.3">
      <c r="H379" s="32"/>
      <c r="I379" s="26"/>
      <c r="J379" s="26"/>
      <c r="K379" s="26"/>
      <c r="L379" s="31"/>
    </row>
    <row r="380" spans="8:12" x14ac:dyDescent="0.3">
      <c r="H380" s="32"/>
      <c r="I380" s="26"/>
      <c r="J380" s="26"/>
      <c r="K380" s="26"/>
      <c r="L380" s="31"/>
    </row>
    <row r="381" spans="8:12" x14ac:dyDescent="0.3">
      <c r="H381" s="32"/>
      <c r="I381" s="26"/>
      <c r="J381" s="26"/>
      <c r="K381" s="26"/>
      <c r="L381" s="31"/>
    </row>
    <row r="382" spans="8:12" x14ac:dyDescent="0.3">
      <c r="H382" s="32"/>
      <c r="I382" s="26"/>
      <c r="J382" s="26"/>
      <c r="K382" s="26"/>
      <c r="L382" s="31"/>
    </row>
    <row r="383" spans="8:12" x14ac:dyDescent="0.3">
      <c r="H383" s="32"/>
      <c r="I383" s="26"/>
      <c r="J383" s="26"/>
      <c r="K383" s="26"/>
      <c r="L383" s="31"/>
    </row>
    <row r="384" spans="8:12" x14ac:dyDescent="0.3">
      <c r="H384" s="32"/>
      <c r="I384" s="26"/>
      <c r="J384" s="26"/>
      <c r="K384" s="26"/>
      <c r="L384" s="31"/>
    </row>
    <row r="385" spans="8:12" x14ac:dyDescent="0.3">
      <c r="H385" s="32"/>
      <c r="I385" s="26"/>
      <c r="J385" s="26"/>
      <c r="K385" s="26"/>
      <c r="L385" s="31"/>
    </row>
    <row r="386" spans="8:12" x14ac:dyDescent="0.3">
      <c r="H386" s="32"/>
      <c r="I386" s="26"/>
      <c r="J386" s="26"/>
      <c r="K386" s="26"/>
      <c r="L386" s="31"/>
    </row>
    <row r="387" spans="8:12" x14ac:dyDescent="0.3">
      <c r="H387" s="32"/>
      <c r="I387" s="26"/>
      <c r="J387" s="26"/>
      <c r="K387" s="26"/>
      <c r="L387" s="31"/>
    </row>
    <row r="388" spans="8:12" x14ac:dyDescent="0.3">
      <c r="H388" s="32"/>
      <c r="I388" s="26"/>
      <c r="J388" s="26"/>
      <c r="K388" s="26"/>
      <c r="L388" s="31"/>
    </row>
    <row r="389" spans="8:12" x14ac:dyDescent="0.3">
      <c r="H389" s="32"/>
      <c r="I389" s="26"/>
      <c r="J389" s="26"/>
      <c r="K389" s="26"/>
      <c r="L389" s="31"/>
    </row>
    <row r="390" spans="8:12" x14ac:dyDescent="0.3">
      <c r="H390" s="32"/>
      <c r="I390" s="26"/>
      <c r="J390" s="26"/>
      <c r="K390" s="26"/>
      <c r="L390" s="31"/>
    </row>
    <row r="391" spans="8:12" x14ac:dyDescent="0.3">
      <c r="H391" s="32"/>
      <c r="I391" s="26"/>
      <c r="J391" s="26"/>
      <c r="K391" s="26"/>
      <c r="L391" s="31"/>
    </row>
    <row r="392" spans="8:12" x14ac:dyDescent="0.3">
      <c r="H392" s="32"/>
      <c r="I392" s="26"/>
      <c r="J392" s="26"/>
      <c r="K392" s="26"/>
      <c r="L392" s="31"/>
    </row>
    <row r="393" spans="8:12" x14ac:dyDescent="0.3">
      <c r="H393" s="32"/>
      <c r="I393" s="26"/>
      <c r="J393" s="26"/>
      <c r="K393" s="26"/>
      <c r="L393" s="31"/>
    </row>
    <row r="394" spans="8:12" x14ac:dyDescent="0.3">
      <c r="H394" s="32"/>
      <c r="I394" s="26"/>
      <c r="J394" s="26"/>
      <c r="K394" s="26"/>
      <c r="L394" s="31"/>
    </row>
    <row r="395" spans="8:12" x14ac:dyDescent="0.3">
      <c r="H395" s="32"/>
      <c r="I395" s="26"/>
      <c r="J395" s="26"/>
      <c r="K395" s="26"/>
      <c r="L395" s="31"/>
    </row>
    <row r="396" spans="8:12" x14ac:dyDescent="0.3">
      <c r="H396" s="32"/>
      <c r="I396" s="26"/>
      <c r="J396" s="26"/>
      <c r="K396" s="26"/>
      <c r="L396" s="31"/>
    </row>
    <row r="397" spans="8:12" x14ac:dyDescent="0.3">
      <c r="H397" s="32"/>
      <c r="I397" s="26"/>
      <c r="J397" s="26"/>
      <c r="K397" s="26"/>
      <c r="L397" s="31"/>
    </row>
    <row r="398" spans="8:12" x14ac:dyDescent="0.3">
      <c r="H398" s="32"/>
      <c r="I398" s="26"/>
      <c r="J398" s="26"/>
      <c r="K398" s="26"/>
      <c r="L398" s="31"/>
    </row>
    <row r="399" spans="8:12" x14ac:dyDescent="0.3">
      <c r="H399" s="32"/>
      <c r="I399" s="26"/>
      <c r="J399" s="26"/>
      <c r="K399" s="26"/>
      <c r="L399" s="31"/>
    </row>
    <row r="400" spans="8:12" x14ac:dyDescent="0.3">
      <c r="H400" s="32"/>
      <c r="I400" s="26"/>
      <c r="J400" s="26"/>
      <c r="K400" s="26"/>
      <c r="L400" s="31"/>
    </row>
    <row r="401" spans="8:12" x14ac:dyDescent="0.3">
      <c r="H401" s="32"/>
      <c r="I401" s="26"/>
      <c r="J401" s="26"/>
      <c r="K401" s="26"/>
      <c r="L401" s="31"/>
    </row>
    <row r="402" spans="8:12" x14ac:dyDescent="0.3">
      <c r="H402" s="32"/>
      <c r="I402" s="26"/>
      <c r="J402" s="26"/>
      <c r="K402" s="26"/>
      <c r="L402" s="31"/>
    </row>
    <row r="403" spans="8:12" x14ac:dyDescent="0.3">
      <c r="H403" s="32"/>
      <c r="I403" s="26"/>
      <c r="J403" s="26"/>
      <c r="K403" s="26"/>
      <c r="L403" s="31"/>
    </row>
    <row r="404" spans="8:12" x14ac:dyDescent="0.3">
      <c r="H404" s="32"/>
      <c r="I404" s="26"/>
      <c r="J404" s="26"/>
      <c r="K404" s="26"/>
      <c r="L404" s="31"/>
    </row>
    <row r="405" spans="8:12" x14ac:dyDescent="0.3">
      <c r="H405" s="32"/>
      <c r="I405" s="26"/>
      <c r="J405" s="26"/>
      <c r="K405" s="26"/>
      <c r="L405" s="31"/>
    </row>
    <row r="406" spans="8:12" x14ac:dyDescent="0.3">
      <c r="H406" s="32"/>
      <c r="I406" s="26"/>
      <c r="J406" s="26"/>
      <c r="K406" s="26"/>
      <c r="L406" s="31"/>
    </row>
    <row r="407" spans="8:12" x14ac:dyDescent="0.3">
      <c r="H407" s="32"/>
      <c r="I407" s="26"/>
      <c r="J407" s="26"/>
      <c r="K407" s="26"/>
      <c r="L407" s="31"/>
    </row>
    <row r="408" spans="8:12" x14ac:dyDescent="0.3">
      <c r="H408" s="32"/>
      <c r="I408" s="26"/>
      <c r="J408" s="26"/>
      <c r="K408" s="26"/>
      <c r="L408" s="31"/>
    </row>
    <row r="409" spans="8:12" x14ac:dyDescent="0.3">
      <c r="H409" s="32"/>
      <c r="I409" s="26"/>
      <c r="J409" s="26"/>
      <c r="K409" s="26"/>
      <c r="L409" s="31"/>
    </row>
    <row r="410" spans="8:12" x14ac:dyDescent="0.3">
      <c r="H410" s="32"/>
      <c r="I410" s="26"/>
      <c r="J410" s="26"/>
      <c r="K410" s="26"/>
      <c r="L410" s="31"/>
    </row>
    <row r="411" spans="8:12" x14ac:dyDescent="0.3">
      <c r="H411" s="32"/>
      <c r="I411" s="26"/>
      <c r="J411" s="26"/>
      <c r="K411" s="26"/>
      <c r="L411" s="31"/>
    </row>
    <row r="412" spans="8:12" x14ac:dyDescent="0.3">
      <c r="H412" s="32"/>
      <c r="I412" s="26"/>
      <c r="J412" s="26"/>
      <c r="K412" s="26"/>
      <c r="L412" s="31"/>
    </row>
    <row r="413" spans="8:12" x14ac:dyDescent="0.3">
      <c r="H413" s="32"/>
      <c r="I413" s="26"/>
      <c r="J413" s="26"/>
      <c r="K413" s="26"/>
      <c r="L413" s="31"/>
    </row>
    <row r="414" spans="8:12" x14ac:dyDescent="0.3">
      <c r="H414" s="32"/>
      <c r="I414" s="26"/>
      <c r="J414" s="26"/>
      <c r="K414" s="26"/>
      <c r="L414" s="31"/>
    </row>
    <row r="415" spans="8:12" x14ac:dyDescent="0.3">
      <c r="H415" s="32"/>
      <c r="I415" s="26"/>
      <c r="J415" s="26"/>
      <c r="K415" s="26"/>
      <c r="L415" s="31"/>
    </row>
    <row r="416" spans="8:12" x14ac:dyDescent="0.3">
      <c r="H416" s="32"/>
      <c r="I416" s="26"/>
      <c r="J416" s="26"/>
      <c r="K416" s="26"/>
      <c r="L416" s="31"/>
    </row>
    <row r="417" spans="8:12" x14ac:dyDescent="0.3">
      <c r="H417" s="32"/>
      <c r="I417" s="26"/>
      <c r="J417" s="26"/>
      <c r="K417" s="26"/>
      <c r="L417" s="31"/>
    </row>
    <row r="418" spans="8:12" x14ac:dyDescent="0.3">
      <c r="H418" s="32"/>
      <c r="I418" s="26"/>
      <c r="J418" s="26"/>
      <c r="K418" s="26"/>
      <c r="L418" s="31"/>
    </row>
    <row r="419" spans="8:12" x14ac:dyDescent="0.3">
      <c r="H419" s="32"/>
      <c r="I419" s="26"/>
      <c r="J419" s="26"/>
      <c r="K419" s="26"/>
      <c r="L419" s="31"/>
    </row>
    <row r="420" spans="8:12" x14ac:dyDescent="0.3">
      <c r="H420" s="32"/>
      <c r="I420" s="26"/>
      <c r="J420" s="26"/>
      <c r="K420" s="26"/>
      <c r="L420" s="31"/>
    </row>
    <row r="421" spans="8:12" x14ac:dyDescent="0.3">
      <c r="H421" s="32"/>
      <c r="I421" s="26"/>
      <c r="J421" s="26"/>
      <c r="K421" s="26"/>
      <c r="L421" s="31"/>
    </row>
    <row r="422" spans="8:12" x14ac:dyDescent="0.3">
      <c r="H422" s="32"/>
      <c r="I422" s="26"/>
      <c r="J422" s="26"/>
      <c r="K422" s="26"/>
      <c r="L422" s="31"/>
    </row>
    <row r="423" spans="8:12" x14ac:dyDescent="0.3">
      <c r="H423" s="32"/>
      <c r="I423" s="26"/>
      <c r="J423" s="26"/>
      <c r="K423" s="26"/>
      <c r="L423" s="31"/>
    </row>
    <row r="424" spans="8:12" x14ac:dyDescent="0.3">
      <c r="H424" s="32"/>
      <c r="I424" s="26"/>
      <c r="J424" s="26"/>
      <c r="K424" s="26"/>
      <c r="L424" s="31"/>
    </row>
    <row r="425" spans="8:12" x14ac:dyDescent="0.3">
      <c r="H425" s="32"/>
      <c r="I425" s="26"/>
      <c r="J425" s="26"/>
      <c r="K425" s="26"/>
      <c r="L425" s="31"/>
    </row>
    <row r="426" spans="8:12" x14ac:dyDescent="0.3">
      <c r="H426" s="32"/>
      <c r="I426" s="26"/>
      <c r="J426" s="26"/>
      <c r="K426" s="26"/>
      <c r="L426" s="31"/>
    </row>
    <row r="427" spans="8:12" x14ac:dyDescent="0.3">
      <c r="H427" s="32"/>
      <c r="I427" s="26"/>
      <c r="J427" s="26"/>
      <c r="K427" s="26"/>
      <c r="L427" s="31"/>
    </row>
    <row r="428" spans="8:12" x14ac:dyDescent="0.3">
      <c r="H428" s="32"/>
      <c r="I428" s="26"/>
      <c r="J428" s="26"/>
      <c r="K428" s="26"/>
      <c r="L428" s="31"/>
    </row>
    <row r="429" spans="8:12" x14ac:dyDescent="0.3">
      <c r="H429" s="32"/>
      <c r="I429" s="26"/>
      <c r="J429" s="26"/>
      <c r="K429" s="26"/>
      <c r="L429" s="31"/>
    </row>
    <row r="430" spans="8:12" x14ac:dyDescent="0.3">
      <c r="H430" s="32"/>
      <c r="I430" s="26"/>
      <c r="J430" s="26"/>
      <c r="K430" s="26"/>
      <c r="L430" s="31"/>
    </row>
    <row r="431" spans="8:12" x14ac:dyDescent="0.3">
      <c r="H431" s="32"/>
      <c r="I431" s="26"/>
      <c r="J431" s="26"/>
      <c r="K431" s="26"/>
      <c r="L431" s="31"/>
    </row>
    <row r="432" spans="8:12" x14ac:dyDescent="0.3">
      <c r="H432" s="32"/>
      <c r="I432" s="26"/>
      <c r="J432" s="26"/>
      <c r="K432" s="26"/>
      <c r="L432" s="31"/>
    </row>
    <row r="433" spans="8:12" x14ac:dyDescent="0.3">
      <c r="H433" s="32"/>
      <c r="I433" s="26"/>
      <c r="J433" s="26"/>
      <c r="K433" s="26"/>
      <c r="L433" s="31"/>
    </row>
    <row r="434" spans="8:12" x14ac:dyDescent="0.3">
      <c r="H434" s="32"/>
      <c r="I434" s="26"/>
      <c r="J434" s="26"/>
      <c r="K434" s="26"/>
      <c r="L434" s="31"/>
    </row>
    <row r="435" spans="8:12" x14ac:dyDescent="0.3">
      <c r="H435" s="32"/>
      <c r="I435" s="26"/>
      <c r="J435" s="26"/>
      <c r="K435" s="26"/>
      <c r="L435" s="31"/>
    </row>
    <row r="436" spans="8:12" x14ac:dyDescent="0.3">
      <c r="H436" s="32"/>
      <c r="I436" s="26"/>
      <c r="J436" s="26"/>
      <c r="K436" s="26"/>
      <c r="L436" s="31"/>
    </row>
    <row r="437" spans="8:12" x14ac:dyDescent="0.3">
      <c r="H437" s="32"/>
      <c r="I437" s="26"/>
      <c r="J437" s="26"/>
      <c r="K437" s="26"/>
      <c r="L437" s="31"/>
    </row>
    <row r="438" spans="8:12" x14ac:dyDescent="0.3">
      <c r="H438" s="32"/>
      <c r="I438" s="26"/>
      <c r="J438" s="26"/>
      <c r="K438" s="26"/>
      <c r="L438" s="31"/>
    </row>
    <row r="439" spans="8:12" x14ac:dyDescent="0.3">
      <c r="H439" s="32"/>
      <c r="I439" s="26"/>
      <c r="J439" s="26"/>
      <c r="K439" s="26"/>
      <c r="L439" s="31"/>
    </row>
    <row r="440" spans="8:12" x14ac:dyDescent="0.3">
      <c r="H440" s="32"/>
      <c r="I440" s="26"/>
      <c r="J440" s="26"/>
      <c r="K440" s="26"/>
      <c r="L440" s="31"/>
    </row>
    <row r="441" spans="8:12" x14ac:dyDescent="0.3">
      <c r="H441" s="32"/>
      <c r="I441" s="26"/>
      <c r="J441" s="26"/>
      <c r="K441" s="26"/>
      <c r="L441" s="31"/>
    </row>
    <row r="442" spans="8:12" x14ac:dyDescent="0.3">
      <c r="H442" s="32"/>
      <c r="I442" s="26"/>
      <c r="J442" s="26"/>
      <c r="K442" s="26"/>
      <c r="L442" s="31"/>
    </row>
    <row r="443" spans="8:12" x14ac:dyDescent="0.3">
      <c r="H443" s="32"/>
      <c r="I443" s="26"/>
      <c r="J443" s="26"/>
      <c r="K443" s="26"/>
      <c r="L443" s="31"/>
    </row>
    <row r="444" spans="8:12" x14ac:dyDescent="0.3">
      <c r="H444" s="32"/>
      <c r="I444" s="26"/>
      <c r="J444" s="26"/>
      <c r="K444" s="26"/>
      <c r="L444" s="31"/>
    </row>
    <row r="445" spans="8:12" x14ac:dyDescent="0.3">
      <c r="H445" s="32"/>
      <c r="I445" s="26"/>
      <c r="J445" s="26"/>
      <c r="K445" s="26"/>
      <c r="L445" s="31"/>
    </row>
    <row r="446" spans="8:12" x14ac:dyDescent="0.3">
      <c r="H446" s="32"/>
      <c r="I446" s="26"/>
      <c r="J446" s="26"/>
      <c r="K446" s="26"/>
      <c r="L446" s="31"/>
    </row>
    <row r="447" spans="8:12" x14ac:dyDescent="0.3">
      <c r="H447" s="32"/>
      <c r="I447" s="26"/>
      <c r="J447" s="26"/>
      <c r="K447" s="26"/>
      <c r="L447" s="31"/>
    </row>
    <row r="448" spans="8:12" x14ac:dyDescent="0.3">
      <c r="H448" s="32"/>
      <c r="I448" s="26"/>
      <c r="J448" s="26"/>
      <c r="K448" s="26"/>
      <c r="L448" s="31"/>
    </row>
    <row r="449" spans="8:12" x14ac:dyDescent="0.3">
      <c r="H449" s="32"/>
      <c r="I449" s="26"/>
      <c r="J449" s="26"/>
      <c r="K449" s="26"/>
      <c r="L449" s="31"/>
    </row>
    <row r="450" spans="8:12" x14ac:dyDescent="0.3">
      <c r="H450" s="32"/>
      <c r="I450" s="26"/>
      <c r="J450" s="26"/>
      <c r="K450" s="26"/>
      <c r="L450" s="31"/>
    </row>
    <row r="451" spans="8:12" x14ac:dyDescent="0.3">
      <c r="H451" s="32"/>
      <c r="I451" s="26"/>
      <c r="J451" s="26"/>
      <c r="K451" s="26"/>
      <c r="L451" s="31"/>
    </row>
    <row r="452" spans="8:12" x14ac:dyDescent="0.3">
      <c r="H452" s="32"/>
      <c r="I452" s="26"/>
      <c r="J452" s="26"/>
      <c r="K452" s="26"/>
      <c r="L452" s="31"/>
    </row>
    <row r="453" spans="8:12" x14ac:dyDescent="0.3">
      <c r="H453" s="32"/>
      <c r="I453" s="26"/>
      <c r="J453" s="26"/>
      <c r="K453" s="26"/>
      <c r="L453" s="31"/>
    </row>
    <row r="454" spans="8:12" x14ac:dyDescent="0.3">
      <c r="H454" s="32"/>
      <c r="I454" s="26"/>
      <c r="J454" s="26"/>
      <c r="K454" s="26"/>
      <c r="L454" s="31"/>
    </row>
    <row r="455" spans="8:12" x14ac:dyDescent="0.3">
      <c r="H455" s="32"/>
      <c r="I455" s="26"/>
      <c r="J455" s="26"/>
      <c r="K455" s="26"/>
      <c r="L455" s="31"/>
    </row>
    <row r="456" spans="8:12" x14ac:dyDescent="0.3">
      <c r="H456" s="32"/>
      <c r="I456" s="26"/>
      <c r="J456" s="26"/>
      <c r="K456" s="26"/>
      <c r="L456" s="31"/>
    </row>
    <row r="457" spans="8:12" x14ac:dyDescent="0.3">
      <c r="H457" s="32"/>
      <c r="I457" s="26"/>
      <c r="J457" s="26"/>
      <c r="K457" s="26"/>
      <c r="L457" s="31"/>
    </row>
    <row r="458" spans="8:12" x14ac:dyDescent="0.3">
      <c r="H458" s="32"/>
      <c r="I458" s="26"/>
      <c r="J458" s="26"/>
      <c r="K458" s="26"/>
      <c r="L458" s="31"/>
    </row>
    <row r="459" spans="8:12" x14ac:dyDescent="0.3">
      <c r="H459" s="32"/>
      <c r="I459" s="26"/>
      <c r="J459" s="26"/>
      <c r="K459" s="26"/>
      <c r="L459" s="31"/>
    </row>
    <row r="460" spans="8:12" x14ac:dyDescent="0.3">
      <c r="H460" s="32"/>
      <c r="I460" s="26"/>
      <c r="J460" s="26"/>
      <c r="K460" s="26"/>
      <c r="L460" s="31"/>
    </row>
    <row r="461" spans="8:12" x14ac:dyDescent="0.3">
      <c r="H461" s="32"/>
      <c r="I461" s="26"/>
      <c r="J461" s="26"/>
      <c r="K461" s="26"/>
      <c r="L461" s="31"/>
    </row>
    <row r="462" spans="8:12" x14ac:dyDescent="0.3">
      <c r="H462" s="32"/>
      <c r="I462" s="26"/>
      <c r="J462" s="26"/>
      <c r="K462" s="26"/>
      <c r="L462" s="31"/>
    </row>
    <row r="463" spans="8:12" x14ac:dyDescent="0.3">
      <c r="H463" s="32"/>
      <c r="I463" s="26"/>
      <c r="J463" s="26"/>
      <c r="K463" s="26"/>
      <c r="L463" s="31"/>
    </row>
    <row r="464" spans="8:12" x14ac:dyDescent="0.3">
      <c r="H464" s="32"/>
      <c r="I464" s="26"/>
      <c r="J464" s="26"/>
      <c r="K464" s="26"/>
      <c r="L464" s="31"/>
    </row>
    <row r="465" spans="8:12" x14ac:dyDescent="0.3">
      <c r="H465" s="32"/>
      <c r="I465" s="26"/>
      <c r="J465" s="26"/>
      <c r="K465" s="26"/>
      <c r="L465" s="31"/>
    </row>
    <row r="466" spans="8:12" x14ac:dyDescent="0.3">
      <c r="H466" s="32"/>
      <c r="I466" s="26"/>
      <c r="J466" s="26"/>
      <c r="K466" s="26"/>
      <c r="L466" s="31"/>
    </row>
    <row r="467" spans="8:12" x14ac:dyDescent="0.3">
      <c r="H467" s="32"/>
      <c r="I467" s="26"/>
      <c r="J467" s="26"/>
      <c r="K467" s="26"/>
      <c r="L467" s="31"/>
    </row>
    <row r="468" spans="8:12" x14ac:dyDescent="0.3">
      <c r="H468" s="32"/>
      <c r="I468" s="26"/>
      <c r="J468" s="26"/>
      <c r="K468" s="26"/>
      <c r="L468" s="31"/>
    </row>
    <row r="469" spans="8:12" x14ac:dyDescent="0.3">
      <c r="H469" s="32"/>
      <c r="I469" s="26"/>
      <c r="J469" s="26"/>
      <c r="K469" s="26"/>
      <c r="L469" s="31"/>
    </row>
    <row r="470" spans="8:12" x14ac:dyDescent="0.3">
      <c r="H470" s="32"/>
      <c r="I470" s="26"/>
      <c r="J470" s="26"/>
      <c r="K470" s="26"/>
      <c r="L470" s="31"/>
    </row>
    <row r="471" spans="8:12" x14ac:dyDescent="0.3">
      <c r="H471" s="32"/>
      <c r="I471" s="26"/>
      <c r="J471" s="26"/>
      <c r="K471" s="26"/>
      <c r="L471" s="31"/>
    </row>
    <row r="472" spans="8:12" x14ac:dyDescent="0.3">
      <c r="H472" s="32"/>
      <c r="I472" s="26"/>
      <c r="J472" s="26"/>
      <c r="K472" s="26"/>
      <c r="L472" s="31"/>
    </row>
    <row r="473" spans="8:12" x14ac:dyDescent="0.3">
      <c r="H473" s="32"/>
      <c r="I473" s="26"/>
      <c r="J473" s="26"/>
      <c r="K473" s="26"/>
      <c r="L473" s="31"/>
    </row>
    <row r="474" spans="8:12" x14ac:dyDescent="0.3">
      <c r="H474" s="32"/>
      <c r="I474" s="26"/>
      <c r="J474" s="26"/>
      <c r="K474" s="26"/>
      <c r="L474" s="31"/>
    </row>
    <row r="475" spans="8:12" x14ac:dyDescent="0.3">
      <c r="H475" s="32"/>
      <c r="I475" s="26"/>
      <c r="J475" s="26"/>
      <c r="K475" s="26"/>
      <c r="L475" s="31"/>
    </row>
    <row r="476" spans="8:12" x14ac:dyDescent="0.3">
      <c r="H476" s="32"/>
      <c r="I476" s="26"/>
      <c r="J476" s="26"/>
      <c r="K476" s="26"/>
      <c r="L476" s="31"/>
    </row>
    <row r="477" spans="8:12" x14ac:dyDescent="0.3">
      <c r="H477" s="32"/>
      <c r="I477" s="26"/>
      <c r="J477" s="26"/>
      <c r="K477" s="26"/>
      <c r="L477" s="31"/>
    </row>
    <row r="478" spans="8:12" x14ac:dyDescent="0.3">
      <c r="H478" s="32"/>
      <c r="I478" s="26"/>
      <c r="J478" s="26"/>
      <c r="K478" s="26"/>
      <c r="L478" s="31"/>
    </row>
    <row r="479" spans="8:12" x14ac:dyDescent="0.3">
      <c r="H479" s="32"/>
      <c r="I479" s="26"/>
      <c r="J479" s="26"/>
      <c r="K479" s="26"/>
      <c r="L479" s="31"/>
    </row>
    <row r="480" spans="8:12" x14ac:dyDescent="0.3">
      <c r="H480" s="32"/>
      <c r="I480" s="26"/>
      <c r="J480" s="26"/>
      <c r="K480" s="26"/>
      <c r="L480" s="31"/>
    </row>
    <row r="481" spans="8:12" x14ac:dyDescent="0.3">
      <c r="H481" s="32"/>
      <c r="I481" s="26"/>
      <c r="J481" s="26"/>
      <c r="K481" s="26"/>
      <c r="L481" s="31"/>
    </row>
    <row r="482" spans="8:12" x14ac:dyDescent="0.3">
      <c r="H482" s="32"/>
      <c r="I482" s="26"/>
      <c r="J482" s="26"/>
      <c r="K482" s="26"/>
      <c r="L482" s="31"/>
    </row>
    <row r="483" spans="8:12" x14ac:dyDescent="0.3">
      <c r="H483" s="32"/>
      <c r="I483" s="26"/>
      <c r="J483" s="26"/>
      <c r="K483" s="26"/>
      <c r="L483" s="31"/>
    </row>
    <row r="484" spans="8:12" x14ac:dyDescent="0.3">
      <c r="H484" s="32"/>
      <c r="I484" s="26"/>
      <c r="J484" s="26"/>
      <c r="K484" s="26"/>
      <c r="L484" s="31"/>
    </row>
    <row r="485" spans="8:12" x14ac:dyDescent="0.3">
      <c r="H485" s="32"/>
      <c r="I485" s="26"/>
      <c r="J485" s="26"/>
      <c r="K485" s="26"/>
      <c r="L485" s="31"/>
    </row>
    <row r="486" spans="8:12" x14ac:dyDescent="0.3">
      <c r="H486" s="32"/>
      <c r="I486" s="26"/>
      <c r="J486" s="26"/>
      <c r="K486" s="26"/>
      <c r="L486" s="31"/>
    </row>
    <row r="487" spans="8:12" x14ac:dyDescent="0.3">
      <c r="H487" s="32"/>
      <c r="I487" s="26"/>
      <c r="J487" s="26"/>
      <c r="K487" s="26"/>
      <c r="L487" s="31"/>
    </row>
    <row r="488" spans="8:12" x14ac:dyDescent="0.3">
      <c r="H488" s="32"/>
      <c r="I488" s="26"/>
      <c r="J488" s="26"/>
      <c r="K488" s="26"/>
      <c r="L488" s="31"/>
    </row>
    <row r="489" spans="8:12" x14ac:dyDescent="0.3">
      <c r="H489" s="32"/>
      <c r="I489" s="26"/>
      <c r="J489" s="26"/>
      <c r="K489" s="26"/>
      <c r="L489" s="31"/>
    </row>
    <row r="490" spans="8:12" x14ac:dyDescent="0.3">
      <c r="H490" s="32"/>
      <c r="I490" s="26"/>
      <c r="J490" s="26"/>
      <c r="K490" s="26"/>
      <c r="L490" s="31"/>
    </row>
    <row r="491" spans="8:12" x14ac:dyDescent="0.3">
      <c r="H491" s="32"/>
      <c r="I491" s="26"/>
      <c r="J491" s="26"/>
      <c r="K491" s="26"/>
      <c r="L491" s="31"/>
    </row>
    <row r="492" spans="8:12" x14ac:dyDescent="0.3">
      <c r="H492" s="32"/>
      <c r="I492" s="26"/>
      <c r="J492" s="26"/>
      <c r="K492" s="26"/>
      <c r="L492" s="31"/>
    </row>
    <row r="493" spans="8:12" x14ac:dyDescent="0.3">
      <c r="H493" s="32"/>
      <c r="I493" s="26"/>
      <c r="J493" s="26"/>
      <c r="K493" s="26"/>
      <c r="L493" s="31"/>
    </row>
    <row r="494" spans="8:12" x14ac:dyDescent="0.3">
      <c r="H494" s="32"/>
      <c r="I494" s="26"/>
      <c r="J494" s="26"/>
      <c r="K494" s="26"/>
      <c r="L494" s="31"/>
    </row>
    <row r="495" spans="8:12" x14ac:dyDescent="0.3">
      <c r="H495" s="32"/>
      <c r="I495" s="26"/>
      <c r="J495" s="26"/>
      <c r="K495" s="26"/>
      <c r="L495" s="31"/>
    </row>
    <row r="496" spans="8:12" x14ac:dyDescent="0.3">
      <c r="H496" s="32"/>
      <c r="I496" s="26"/>
      <c r="J496" s="26"/>
      <c r="K496" s="26"/>
      <c r="L496" s="31"/>
    </row>
    <row r="497" spans="8:12" x14ac:dyDescent="0.3">
      <c r="H497" s="32"/>
      <c r="I497" s="26"/>
      <c r="J497" s="26"/>
      <c r="K497" s="26"/>
      <c r="L497" s="31"/>
    </row>
    <row r="498" spans="8:12" x14ac:dyDescent="0.3">
      <c r="H498" s="32"/>
      <c r="I498" s="26"/>
      <c r="J498" s="26"/>
      <c r="K498" s="26"/>
      <c r="L498" s="31"/>
    </row>
    <row r="499" spans="8:12" x14ac:dyDescent="0.3">
      <c r="H499" s="32"/>
      <c r="I499" s="26"/>
      <c r="J499" s="26"/>
      <c r="K499" s="26"/>
      <c r="L499" s="31"/>
    </row>
    <row r="500" spans="8:12" x14ac:dyDescent="0.3">
      <c r="H500" s="32"/>
      <c r="I500" s="26"/>
      <c r="J500" s="26"/>
      <c r="K500" s="26"/>
      <c r="L500" s="31"/>
    </row>
    <row r="501" spans="8:12" x14ac:dyDescent="0.3">
      <c r="H501" s="32"/>
      <c r="I501" s="26"/>
      <c r="J501" s="26"/>
      <c r="K501" s="26"/>
      <c r="L501" s="31"/>
    </row>
    <row r="502" spans="8:12" x14ac:dyDescent="0.3">
      <c r="H502" s="32"/>
      <c r="I502" s="26"/>
      <c r="J502" s="26"/>
      <c r="K502" s="26"/>
      <c r="L502" s="31"/>
    </row>
    <row r="503" spans="8:12" x14ac:dyDescent="0.3">
      <c r="H503" s="32"/>
      <c r="I503" s="26"/>
      <c r="J503" s="26"/>
      <c r="K503" s="26"/>
      <c r="L503" s="31"/>
    </row>
    <row r="504" spans="8:12" x14ac:dyDescent="0.3">
      <c r="H504" s="32"/>
      <c r="I504" s="26"/>
      <c r="J504" s="26"/>
      <c r="K504" s="26"/>
      <c r="L504" s="31"/>
    </row>
    <row r="505" spans="8:12" x14ac:dyDescent="0.3">
      <c r="H505" s="32"/>
      <c r="I505" s="26"/>
      <c r="J505" s="26"/>
      <c r="K505" s="26"/>
      <c r="L505" s="31"/>
    </row>
    <row r="506" spans="8:12" x14ac:dyDescent="0.3">
      <c r="H506" s="32"/>
      <c r="I506" s="26"/>
      <c r="J506" s="26"/>
      <c r="K506" s="26"/>
      <c r="L506" s="31"/>
    </row>
    <row r="507" spans="8:12" x14ac:dyDescent="0.3">
      <c r="H507" s="32"/>
      <c r="I507" s="26"/>
      <c r="J507" s="26"/>
      <c r="K507" s="26"/>
      <c r="L507" s="31"/>
    </row>
    <row r="508" spans="8:12" x14ac:dyDescent="0.3">
      <c r="H508" s="32"/>
      <c r="I508" s="26"/>
      <c r="J508" s="26"/>
      <c r="K508" s="26"/>
      <c r="L508" s="31"/>
    </row>
    <row r="509" spans="8:12" x14ac:dyDescent="0.3">
      <c r="H509" s="32"/>
      <c r="I509" s="26"/>
      <c r="J509" s="26"/>
      <c r="K509" s="26"/>
      <c r="L509" s="31"/>
    </row>
    <row r="510" spans="8:12" x14ac:dyDescent="0.3">
      <c r="H510" s="32"/>
      <c r="I510" s="26"/>
      <c r="J510" s="26"/>
      <c r="K510" s="26"/>
      <c r="L510" s="31"/>
    </row>
    <row r="511" spans="8:12" x14ac:dyDescent="0.3">
      <c r="H511" s="32"/>
      <c r="I511" s="26"/>
      <c r="J511" s="26"/>
      <c r="K511" s="26"/>
      <c r="L511" s="31"/>
    </row>
    <row r="512" spans="8:12" x14ac:dyDescent="0.3">
      <c r="H512" s="32"/>
      <c r="I512" s="26"/>
      <c r="J512" s="26"/>
      <c r="K512" s="26"/>
      <c r="L512" s="31"/>
    </row>
    <row r="513" spans="8:12" x14ac:dyDescent="0.3">
      <c r="H513" s="32"/>
      <c r="I513" s="26"/>
      <c r="J513" s="26"/>
      <c r="K513" s="26"/>
      <c r="L513" s="31"/>
    </row>
    <row r="514" spans="8:12" x14ac:dyDescent="0.3">
      <c r="H514" s="32"/>
      <c r="I514" s="26"/>
      <c r="J514" s="26"/>
      <c r="K514" s="26"/>
      <c r="L514" s="31"/>
    </row>
    <row r="515" spans="8:12" x14ac:dyDescent="0.3">
      <c r="H515" s="32"/>
      <c r="I515" s="26"/>
      <c r="J515" s="26"/>
      <c r="K515" s="26"/>
      <c r="L515" s="31"/>
    </row>
    <row r="516" spans="8:12" x14ac:dyDescent="0.3">
      <c r="H516" s="32"/>
      <c r="I516" s="26"/>
      <c r="J516" s="26"/>
      <c r="K516" s="26"/>
      <c r="L516" s="31"/>
    </row>
    <row r="517" spans="8:12" x14ac:dyDescent="0.3">
      <c r="H517" s="32"/>
      <c r="I517" s="26"/>
      <c r="J517" s="26"/>
      <c r="K517" s="26"/>
      <c r="L517" s="31"/>
    </row>
    <row r="518" spans="8:12" x14ac:dyDescent="0.3">
      <c r="H518" s="32"/>
      <c r="I518" s="26"/>
      <c r="J518" s="26"/>
      <c r="K518" s="26"/>
      <c r="L518" s="31"/>
    </row>
    <row r="519" spans="8:12" x14ac:dyDescent="0.3">
      <c r="H519" s="32"/>
      <c r="I519" s="26"/>
      <c r="J519" s="26"/>
      <c r="K519" s="26"/>
      <c r="L519" s="31"/>
    </row>
    <row r="520" spans="8:12" x14ac:dyDescent="0.3">
      <c r="H520" s="32"/>
      <c r="I520" s="26"/>
      <c r="J520" s="26"/>
      <c r="K520" s="26"/>
      <c r="L520" s="31"/>
    </row>
    <row r="521" spans="8:12" x14ac:dyDescent="0.3">
      <c r="H521" s="32"/>
      <c r="I521" s="26"/>
      <c r="J521" s="26"/>
      <c r="K521" s="26"/>
      <c r="L521" s="31"/>
    </row>
    <row r="522" spans="8:12" x14ac:dyDescent="0.3">
      <c r="H522" s="32"/>
      <c r="I522" s="26"/>
      <c r="J522" s="26"/>
      <c r="K522" s="26"/>
      <c r="L522" s="31"/>
    </row>
    <row r="523" spans="8:12" x14ac:dyDescent="0.3">
      <c r="H523" s="32"/>
      <c r="I523" s="26"/>
      <c r="J523" s="26"/>
      <c r="K523" s="26"/>
      <c r="L523" s="31"/>
    </row>
    <row r="524" spans="8:12" x14ac:dyDescent="0.3">
      <c r="H524" s="32"/>
      <c r="I524" s="26"/>
      <c r="J524" s="26"/>
      <c r="K524" s="26"/>
      <c r="L524" s="31"/>
    </row>
    <row r="525" spans="8:12" x14ac:dyDescent="0.3">
      <c r="H525" s="32"/>
      <c r="I525" s="26"/>
      <c r="J525" s="26"/>
      <c r="K525" s="26"/>
      <c r="L525" s="31"/>
    </row>
    <row r="526" spans="8:12" x14ac:dyDescent="0.3">
      <c r="H526" s="32"/>
      <c r="I526" s="26"/>
      <c r="J526" s="26"/>
      <c r="K526" s="26"/>
      <c r="L526" s="31"/>
    </row>
    <row r="527" spans="8:12" x14ac:dyDescent="0.3">
      <c r="H527" s="32"/>
      <c r="I527" s="26"/>
      <c r="J527" s="26"/>
      <c r="K527" s="26"/>
      <c r="L527" s="31"/>
    </row>
    <row r="528" spans="8:12" x14ac:dyDescent="0.3">
      <c r="H528" s="32"/>
      <c r="I528" s="26"/>
      <c r="J528" s="26"/>
      <c r="K528" s="26"/>
      <c r="L528" s="31"/>
    </row>
    <row r="529" spans="8:12" x14ac:dyDescent="0.3">
      <c r="H529" s="32"/>
      <c r="I529" s="26"/>
      <c r="J529" s="26"/>
      <c r="K529" s="26"/>
      <c r="L529" s="31"/>
    </row>
    <row r="530" spans="8:12" x14ac:dyDescent="0.3">
      <c r="H530" s="32"/>
      <c r="I530" s="26"/>
      <c r="J530" s="26"/>
      <c r="K530" s="26"/>
      <c r="L530" s="31"/>
    </row>
    <row r="531" spans="8:12" x14ac:dyDescent="0.3">
      <c r="H531" s="32"/>
      <c r="I531" s="26"/>
      <c r="J531" s="26"/>
      <c r="K531" s="26"/>
      <c r="L531" s="31"/>
    </row>
    <row r="532" spans="8:12" x14ac:dyDescent="0.3">
      <c r="H532" s="32"/>
      <c r="I532" s="26"/>
      <c r="J532" s="26"/>
      <c r="K532" s="26"/>
      <c r="L532" s="31"/>
    </row>
    <row r="533" spans="8:12" x14ac:dyDescent="0.3">
      <c r="H533" s="32"/>
      <c r="I533" s="26"/>
      <c r="J533" s="26"/>
      <c r="K533" s="26"/>
      <c r="L533" s="31"/>
    </row>
    <row r="534" spans="8:12" x14ac:dyDescent="0.3">
      <c r="H534" s="32"/>
      <c r="I534" s="26"/>
      <c r="J534" s="26"/>
      <c r="K534" s="26"/>
      <c r="L534" s="31"/>
    </row>
    <row r="535" spans="8:12" x14ac:dyDescent="0.3">
      <c r="H535" s="32"/>
      <c r="I535" s="26"/>
      <c r="J535" s="26"/>
      <c r="K535" s="26"/>
      <c r="L535" s="31"/>
    </row>
    <row r="536" spans="8:12" x14ac:dyDescent="0.3">
      <c r="H536" s="32"/>
      <c r="I536" s="26"/>
      <c r="J536" s="26"/>
      <c r="K536" s="26"/>
      <c r="L536" s="31"/>
    </row>
    <row r="537" spans="8:12" x14ac:dyDescent="0.3">
      <c r="H537" s="32"/>
      <c r="I537" s="26"/>
      <c r="J537" s="26"/>
      <c r="K537" s="26"/>
      <c r="L537" s="31"/>
    </row>
    <row r="538" spans="8:12" x14ac:dyDescent="0.3">
      <c r="H538" s="32"/>
      <c r="I538" s="26"/>
      <c r="J538" s="26"/>
      <c r="K538" s="26"/>
      <c r="L538" s="31"/>
    </row>
    <row r="539" spans="8:12" x14ac:dyDescent="0.3">
      <c r="H539" s="32"/>
      <c r="I539" s="26"/>
      <c r="J539" s="26"/>
      <c r="K539" s="26"/>
      <c r="L539" s="31"/>
    </row>
    <row r="540" spans="8:12" x14ac:dyDescent="0.3">
      <c r="H540" s="32"/>
      <c r="I540" s="26"/>
      <c r="J540" s="26"/>
      <c r="K540" s="26"/>
      <c r="L540" s="31"/>
    </row>
    <row r="541" spans="8:12" x14ac:dyDescent="0.3">
      <c r="H541" s="32"/>
      <c r="I541" s="26"/>
      <c r="J541" s="26"/>
      <c r="K541" s="26"/>
      <c r="L541" s="31"/>
    </row>
    <row r="542" spans="8:12" x14ac:dyDescent="0.3">
      <c r="H542" s="32"/>
      <c r="I542" s="26"/>
      <c r="J542" s="26"/>
      <c r="K542" s="26"/>
      <c r="L542" s="31"/>
    </row>
    <row r="543" spans="8:12" x14ac:dyDescent="0.3">
      <c r="H543" s="32"/>
      <c r="I543" s="26"/>
      <c r="J543" s="26"/>
      <c r="K543" s="26"/>
      <c r="L543" s="31"/>
    </row>
    <row r="544" spans="8:12" x14ac:dyDescent="0.3">
      <c r="H544" s="32"/>
      <c r="I544" s="26"/>
      <c r="J544" s="26"/>
      <c r="K544" s="26"/>
      <c r="L544" s="31"/>
    </row>
    <row r="545" spans="8:12" x14ac:dyDescent="0.3">
      <c r="H545" s="32"/>
      <c r="I545" s="26"/>
      <c r="J545" s="26"/>
      <c r="K545" s="26"/>
      <c r="L545" s="31"/>
    </row>
    <row r="546" spans="8:12" x14ac:dyDescent="0.3">
      <c r="H546" s="32"/>
      <c r="I546" s="26"/>
      <c r="J546" s="26"/>
      <c r="K546" s="26"/>
      <c r="L546" s="31"/>
    </row>
    <row r="547" spans="8:12" x14ac:dyDescent="0.3">
      <c r="H547" s="32"/>
      <c r="I547" s="26"/>
      <c r="J547" s="26"/>
      <c r="K547" s="26"/>
      <c r="L547" s="31"/>
    </row>
    <row r="548" spans="8:12" x14ac:dyDescent="0.3">
      <c r="H548" s="32"/>
      <c r="I548" s="26"/>
      <c r="J548" s="26"/>
      <c r="K548" s="26"/>
      <c r="L548" s="31"/>
    </row>
    <row r="549" spans="8:12" x14ac:dyDescent="0.3">
      <c r="H549" s="32"/>
      <c r="I549" s="26"/>
      <c r="J549" s="26"/>
      <c r="K549" s="26"/>
      <c r="L549" s="31"/>
    </row>
    <row r="550" spans="8:12" x14ac:dyDescent="0.3">
      <c r="H550" s="32"/>
      <c r="I550" s="26"/>
      <c r="J550" s="26"/>
      <c r="K550" s="26"/>
      <c r="L550" s="31"/>
    </row>
    <row r="551" spans="8:12" x14ac:dyDescent="0.3">
      <c r="H551" s="32"/>
      <c r="I551" s="26"/>
      <c r="J551" s="26"/>
      <c r="K551" s="26"/>
      <c r="L551" s="31"/>
    </row>
    <row r="552" spans="8:12" x14ac:dyDescent="0.3">
      <c r="H552" s="32"/>
      <c r="I552" s="26"/>
      <c r="J552" s="26"/>
      <c r="K552" s="26"/>
      <c r="L552" s="31"/>
    </row>
    <row r="553" spans="8:12" x14ac:dyDescent="0.3">
      <c r="H553" s="32"/>
      <c r="I553" s="26"/>
      <c r="J553" s="26"/>
      <c r="K553" s="26"/>
      <c r="L553" s="31"/>
    </row>
    <row r="554" spans="8:12" x14ac:dyDescent="0.3">
      <c r="H554" s="32"/>
      <c r="I554" s="26"/>
      <c r="J554" s="26"/>
      <c r="K554" s="26"/>
      <c r="L554" s="31"/>
    </row>
    <row r="555" spans="8:12" x14ac:dyDescent="0.3">
      <c r="H555" s="32"/>
      <c r="I555" s="26"/>
      <c r="J555" s="26"/>
      <c r="K555" s="26"/>
      <c r="L555" s="31"/>
    </row>
    <row r="556" spans="8:12" x14ac:dyDescent="0.3">
      <c r="H556" s="32"/>
      <c r="I556" s="26"/>
      <c r="J556" s="26"/>
      <c r="K556" s="26"/>
      <c r="L556" s="31"/>
    </row>
    <row r="557" spans="8:12" x14ac:dyDescent="0.3">
      <c r="H557" s="32"/>
      <c r="I557" s="26"/>
      <c r="J557" s="26"/>
      <c r="K557" s="26"/>
      <c r="L557" s="31"/>
    </row>
    <row r="558" spans="8:12" x14ac:dyDescent="0.3">
      <c r="H558" s="32"/>
      <c r="I558" s="26"/>
      <c r="J558" s="26"/>
      <c r="K558" s="26"/>
      <c r="L558" s="31"/>
    </row>
    <row r="559" spans="8:12" x14ac:dyDescent="0.3">
      <c r="H559" s="32"/>
      <c r="I559" s="26"/>
      <c r="J559" s="26"/>
      <c r="K559" s="26"/>
      <c r="L559" s="31"/>
    </row>
    <row r="560" spans="8:12" x14ac:dyDescent="0.3">
      <c r="H560" s="32"/>
      <c r="I560" s="26"/>
      <c r="J560" s="26"/>
      <c r="K560" s="26"/>
      <c r="L560" s="31"/>
    </row>
    <row r="561" spans="8:12" x14ac:dyDescent="0.3">
      <c r="H561" s="32"/>
      <c r="I561" s="26"/>
      <c r="J561" s="26"/>
      <c r="K561" s="26"/>
      <c r="L561" s="31"/>
    </row>
    <row r="562" spans="8:12" x14ac:dyDescent="0.3">
      <c r="H562" s="32"/>
      <c r="I562" s="26"/>
      <c r="J562" s="26"/>
      <c r="K562" s="26"/>
      <c r="L562" s="31"/>
    </row>
    <row r="563" spans="8:12" x14ac:dyDescent="0.3">
      <c r="H563" s="32"/>
      <c r="I563" s="26"/>
      <c r="J563" s="26"/>
      <c r="K563" s="26"/>
      <c r="L563" s="31"/>
    </row>
    <row r="564" spans="8:12" x14ac:dyDescent="0.3">
      <c r="H564" s="32"/>
      <c r="I564" s="26"/>
      <c r="J564" s="26"/>
      <c r="K564" s="26"/>
      <c r="L564" s="31"/>
    </row>
    <row r="565" spans="8:12" x14ac:dyDescent="0.3">
      <c r="H565" s="32"/>
      <c r="I565" s="26"/>
      <c r="J565" s="26"/>
      <c r="K565" s="26"/>
      <c r="L565" s="31"/>
    </row>
    <row r="566" spans="8:12" x14ac:dyDescent="0.3">
      <c r="H566" s="32"/>
      <c r="I566" s="26"/>
      <c r="J566" s="26"/>
      <c r="K566" s="26"/>
      <c r="L566" s="31"/>
    </row>
    <row r="567" spans="8:12" x14ac:dyDescent="0.3">
      <c r="H567" s="32"/>
      <c r="I567" s="26"/>
      <c r="J567" s="26"/>
      <c r="K567" s="26"/>
      <c r="L567" s="31"/>
    </row>
    <row r="568" spans="8:12" x14ac:dyDescent="0.3">
      <c r="H568" s="32"/>
      <c r="I568" s="26"/>
      <c r="J568" s="26"/>
      <c r="K568" s="26"/>
      <c r="L568" s="31"/>
    </row>
    <row r="569" spans="8:12" x14ac:dyDescent="0.3">
      <c r="H569" s="32"/>
      <c r="I569" s="26"/>
      <c r="J569" s="26"/>
      <c r="K569" s="26"/>
      <c r="L569" s="31"/>
    </row>
    <row r="570" spans="8:12" x14ac:dyDescent="0.3">
      <c r="H570" s="32"/>
      <c r="I570" s="26"/>
      <c r="J570" s="26"/>
      <c r="K570" s="26"/>
      <c r="L570" s="31"/>
    </row>
    <row r="571" spans="8:12" x14ac:dyDescent="0.3">
      <c r="H571" s="32"/>
      <c r="I571" s="26"/>
      <c r="J571" s="26"/>
      <c r="K571" s="26"/>
      <c r="L571" s="31"/>
    </row>
    <row r="572" spans="8:12" x14ac:dyDescent="0.3">
      <c r="H572" s="32"/>
      <c r="I572" s="26"/>
      <c r="J572" s="26"/>
      <c r="K572" s="26"/>
      <c r="L572" s="31"/>
    </row>
    <row r="573" spans="8:12" x14ac:dyDescent="0.3">
      <c r="H573" s="32"/>
      <c r="I573" s="26"/>
      <c r="J573" s="26"/>
      <c r="K573" s="26"/>
      <c r="L573" s="31"/>
    </row>
    <row r="574" spans="8:12" x14ac:dyDescent="0.3">
      <c r="H574" s="32"/>
      <c r="I574" s="26"/>
      <c r="J574" s="26"/>
      <c r="K574" s="26"/>
      <c r="L574" s="31"/>
    </row>
    <row r="575" spans="8:12" x14ac:dyDescent="0.3">
      <c r="H575" s="32"/>
      <c r="I575" s="26"/>
      <c r="J575" s="26"/>
      <c r="K575" s="26"/>
      <c r="L575" s="31"/>
    </row>
    <row r="576" spans="8:12" x14ac:dyDescent="0.3">
      <c r="H576" s="32"/>
      <c r="I576" s="26"/>
      <c r="J576" s="26"/>
      <c r="K576" s="26"/>
      <c r="L576" s="31"/>
    </row>
    <row r="577" spans="8:12" x14ac:dyDescent="0.3">
      <c r="H577" s="32"/>
      <c r="I577" s="26"/>
      <c r="J577" s="26"/>
      <c r="K577" s="26"/>
      <c r="L577" s="31"/>
    </row>
    <row r="578" spans="8:12" x14ac:dyDescent="0.3">
      <c r="H578" s="32"/>
      <c r="I578" s="26"/>
      <c r="J578" s="26"/>
      <c r="K578" s="26"/>
      <c r="L578" s="31"/>
    </row>
    <row r="579" spans="8:12" x14ac:dyDescent="0.3">
      <c r="H579" s="32"/>
      <c r="I579" s="26"/>
      <c r="J579" s="26"/>
      <c r="K579" s="26"/>
      <c r="L579" s="31"/>
    </row>
    <row r="580" spans="8:12" x14ac:dyDescent="0.3">
      <c r="H580" s="32"/>
      <c r="I580" s="26"/>
      <c r="J580" s="26"/>
      <c r="K580" s="26"/>
      <c r="L580" s="31"/>
    </row>
    <row r="581" spans="8:12" x14ac:dyDescent="0.3">
      <c r="H581" s="32"/>
      <c r="I581" s="26"/>
      <c r="J581" s="26"/>
      <c r="K581" s="26"/>
      <c r="L581" s="31"/>
    </row>
    <row r="582" spans="8:12" x14ac:dyDescent="0.3">
      <c r="H582" s="32"/>
      <c r="I582" s="26"/>
      <c r="J582" s="26"/>
      <c r="K582" s="26"/>
      <c r="L582" s="31"/>
    </row>
    <row r="583" spans="8:12" x14ac:dyDescent="0.3">
      <c r="H583" s="32"/>
      <c r="I583" s="26"/>
      <c r="J583" s="26"/>
      <c r="K583" s="26"/>
      <c r="L583" s="31"/>
    </row>
    <row r="584" spans="8:12" x14ac:dyDescent="0.3">
      <c r="H584" s="32"/>
      <c r="I584" s="26"/>
      <c r="J584" s="26"/>
      <c r="K584" s="26"/>
      <c r="L584" s="31"/>
    </row>
    <row r="585" spans="8:12" x14ac:dyDescent="0.3">
      <c r="H585" s="32"/>
      <c r="I585" s="26"/>
      <c r="J585" s="26"/>
      <c r="K585" s="26"/>
      <c r="L585" s="31"/>
    </row>
    <row r="586" spans="8:12" x14ac:dyDescent="0.3">
      <c r="H586" s="32"/>
      <c r="I586" s="26"/>
      <c r="J586" s="26"/>
      <c r="K586" s="26"/>
      <c r="L586" s="31"/>
    </row>
    <row r="587" spans="8:12" x14ac:dyDescent="0.3">
      <c r="H587" s="32"/>
      <c r="I587" s="26"/>
      <c r="J587" s="26"/>
      <c r="K587" s="26"/>
      <c r="L587" s="31"/>
    </row>
    <row r="588" spans="8:12" x14ac:dyDescent="0.3">
      <c r="H588" s="32"/>
      <c r="I588" s="26"/>
      <c r="J588" s="26"/>
      <c r="K588" s="26"/>
      <c r="L588" s="31"/>
    </row>
    <row r="589" spans="8:12" x14ac:dyDescent="0.3">
      <c r="H589" s="32"/>
      <c r="I589" s="26"/>
      <c r="J589" s="26"/>
      <c r="K589" s="26"/>
      <c r="L589" s="31"/>
    </row>
    <row r="590" spans="8:12" x14ac:dyDescent="0.3">
      <c r="H590" s="32"/>
      <c r="I590" s="26"/>
      <c r="J590" s="26"/>
      <c r="K590" s="26"/>
      <c r="L590" s="31"/>
    </row>
    <row r="591" spans="8:12" x14ac:dyDescent="0.3">
      <c r="H591" s="32"/>
      <c r="I591" s="26"/>
      <c r="J591" s="26"/>
      <c r="K591" s="26"/>
      <c r="L591" s="31"/>
    </row>
    <row r="592" spans="8:12" x14ac:dyDescent="0.3">
      <c r="H592" s="32"/>
      <c r="I592" s="26"/>
      <c r="J592" s="26"/>
      <c r="K592" s="26"/>
      <c r="L592" s="31"/>
    </row>
    <row r="593" spans="8:12" x14ac:dyDescent="0.3">
      <c r="H593" s="32"/>
      <c r="I593" s="26"/>
      <c r="J593" s="26"/>
      <c r="K593" s="26"/>
      <c r="L593" s="31"/>
    </row>
    <row r="594" spans="8:12" x14ac:dyDescent="0.3">
      <c r="H594" s="32"/>
      <c r="I594" s="26"/>
      <c r="J594" s="26"/>
      <c r="K594" s="26"/>
      <c r="L594" s="31"/>
    </row>
    <row r="595" spans="8:12" x14ac:dyDescent="0.3">
      <c r="H595" s="32"/>
      <c r="I595" s="26"/>
      <c r="J595" s="26"/>
      <c r="K595" s="26"/>
      <c r="L595" s="31"/>
    </row>
    <row r="596" spans="8:12" x14ac:dyDescent="0.3">
      <c r="H596" s="32"/>
      <c r="I596" s="26"/>
      <c r="J596" s="26"/>
      <c r="K596" s="26"/>
      <c r="L596" s="31"/>
    </row>
    <row r="597" spans="8:12" x14ac:dyDescent="0.3">
      <c r="H597" s="32"/>
      <c r="I597" s="26"/>
      <c r="J597" s="26"/>
      <c r="K597" s="26"/>
      <c r="L597" s="31"/>
    </row>
    <row r="598" spans="8:12" x14ac:dyDescent="0.3">
      <c r="H598" s="32"/>
      <c r="I598" s="26"/>
      <c r="J598" s="26"/>
      <c r="K598" s="26"/>
      <c r="L598" s="31"/>
    </row>
    <row r="599" spans="8:12" x14ac:dyDescent="0.3">
      <c r="H599" s="32"/>
      <c r="I599" s="26"/>
      <c r="J599" s="26"/>
      <c r="K599" s="26"/>
      <c r="L599" s="31"/>
    </row>
    <row r="600" spans="8:12" x14ac:dyDescent="0.3">
      <c r="H600" s="32"/>
      <c r="I600" s="26"/>
      <c r="J600" s="26"/>
      <c r="K600" s="26"/>
      <c r="L600" s="31"/>
    </row>
    <row r="601" spans="8:12" x14ac:dyDescent="0.3">
      <c r="H601" s="32"/>
      <c r="I601" s="26"/>
      <c r="J601" s="26"/>
      <c r="K601" s="26"/>
      <c r="L601" s="31"/>
    </row>
    <row r="602" spans="8:12" x14ac:dyDescent="0.3">
      <c r="H602" s="32"/>
      <c r="I602" s="26"/>
      <c r="J602" s="26"/>
      <c r="K602" s="26"/>
      <c r="L602" s="31"/>
    </row>
    <row r="603" spans="8:12" x14ac:dyDescent="0.3">
      <c r="H603" s="32"/>
      <c r="I603" s="26"/>
      <c r="J603" s="26"/>
      <c r="K603" s="26"/>
      <c r="L603" s="31"/>
    </row>
    <row r="604" spans="8:12" x14ac:dyDescent="0.3">
      <c r="H604" s="32"/>
      <c r="I604" s="26"/>
      <c r="J604" s="26"/>
      <c r="K604" s="26"/>
      <c r="L604" s="31"/>
    </row>
    <row r="605" spans="8:12" x14ac:dyDescent="0.3">
      <c r="H605" s="32"/>
      <c r="I605" s="26"/>
      <c r="J605" s="26"/>
      <c r="K605" s="26"/>
      <c r="L605" s="31"/>
    </row>
    <row r="606" spans="8:12" x14ac:dyDescent="0.3">
      <c r="H606" s="32"/>
      <c r="I606" s="26"/>
      <c r="J606" s="26"/>
      <c r="K606" s="26"/>
      <c r="L606" s="31"/>
    </row>
    <row r="607" spans="8:12" x14ac:dyDescent="0.3">
      <c r="H607" s="32"/>
      <c r="I607" s="26"/>
      <c r="J607" s="26"/>
      <c r="K607" s="26"/>
      <c r="L607" s="31"/>
    </row>
    <row r="608" spans="8:12" x14ac:dyDescent="0.3">
      <c r="H608" s="32"/>
      <c r="I608" s="26"/>
      <c r="J608" s="26"/>
      <c r="K608" s="26"/>
      <c r="L608" s="31"/>
    </row>
    <row r="609" spans="8:12" x14ac:dyDescent="0.3">
      <c r="H609" s="32"/>
      <c r="I609" s="26"/>
      <c r="J609" s="26"/>
      <c r="K609" s="26"/>
      <c r="L609" s="31"/>
    </row>
    <row r="610" spans="8:12" x14ac:dyDescent="0.3">
      <c r="H610" s="32"/>
      <c r="I610" s="26"/>
      <c r="J610" s="26"/>
      <c r="K610" s="26"/>
      <c r="L610" s="31"/>
    </row>
    <row r="611" spans="8:12" x14ac:dyDescent="0.3">
      <c r="H611" s="32"/>
      <c r="I611" s="26"/>
      <c r="J611" s="26"/>
      <c r="K611" s="26"/>
      <c r="L611" s="31"/>
    </row>
    <row r="612" spans="8:12" x14ac:dyDescent="0.3">
      <c r="H612" s="32"/>
      <c r="I612" s="26"/>
      <c r="J612" s="26"/>
      <c r="K612" s="26"/>
      <c r="L612" s="31"/>
    </row>
    <row r="613" spans="8:12" x14ac:dyDescent="0.3">
      <c r="H613" s="32"/>
      <c r="I613" s="26"/>
      <c r="J613" s="26"/>
      <c r="K613" s="26"/>
      <c r="L613" s="31"/>
    </row>
    <row r="614" spans="8:12" x14ac:dyDescent="0.3">
      <c r="H614" s="32"/>
      <c r="I614" s="26"/>
      <c r="J614" s="26"/>
      <c r="K614" s="26"/>
      <c r="L614" s="31"/>
    </row>
    <row r="615" spans="8:12" x14ac:dyDescent="0.3">
      <c r="H615" s="32"/>
      <c r="I615" s="26"/>
      <c r="J615" s="26"/>
      <c r="K615" s="26"/>
      <c r="L615" s="31"/>
    </row>
    <row r="616" spans="8:12" x14ac:dyDescent="0.3">
      <c r="H616" s="32"/>
      <c r="I616" s="26"/>
      <c r="J616" s="26"/>
      <c r="K616" s="26"/>
      <c r="L616" s="31"/>
    </row>
    <row r="617" spans="8:12" x14ac:dyDescent="0.3">
      <c r="H617" s="32"/>
      <c r="I617" s="26"/>
      <c r="J617" s="26"/>
      <c r="K617" s="26"/>
      <c r="L617" s="31"/>
    </row>
    <row r="618" spans="8:12" x14ac:dyDescent="0.3">
      <c r="H618" s="32"/>
      <c r="I618" s="26"/>
      <c r="J618" s="26"/>
      <c r="K618" s="26"/>
      <c r="L618" s="31"/>
    </row>
    <row r="619" spans="8:12" x14ac:dyDescent="0.3">
      <c r="H619" s="32"/>
      <c r="I619" s="26"/>
      <c r="J619" s="26"/>
      <c r="K619" s="26"/>
      <c r="L619" s="31"/>
    </row>
    <row r="620" spans="8:12" x14ac:dyDescent="0.3">
      <c r="H620" s="32"/>
      <c r="I620" s="26"/>
      <c r="J620" s="26"/>
      <c r="K620" s="26"/>
      <c r="L620" s="31"/>
    </row>
    <row r="621" spans="8:12" x14ac:dyDescent="0.3">
      <c r="H621" s="32"/>
      <c r="I621" s="26"/>
      <c r="J621" s="26"/>
      <c r="K621" s="26"/>
      <c r="L621" s="31"/>
    </row>
    <row r="622" spans="8:12" x14ac:dyDescent="0.3">
      <c r="H622" s="32"/>
      <c r="I622" s="26"/>
      <c r="J622" s="26"/>
      <c r="K622" s="26"/>
      <c r="L622" s="31"/>
    </row>
    <row r="623" spans="8:12" x14ac:dyDescent="0.3">
      <c r="H623" s="32"/>
      <c r="I623" s="26"/>
      <c r="J623" s="26"/>
      <c r="K623" s="26"/>
      <c r="L623" s="31"/>
    </row>
    <row r="624" spans="8:12" x14ac:dyDescent="0.3">
      <c r="H624" s="32"/>
      <c r="I624" s="26"/>
      <c r="J624" s="26"/>
      <c r="K624" s="26"/>
      <c r="L624" s="31"/>
    </row>
    <row r="625" spans="8:12" x14ac:dyDescent="0.3">
      <c r="H625" s="32"/>
      <c r="I625" s="26"/>
      <c r="J625" s="26"/>
      <c r="K625" s="26"/>
      <c r="L625" s="31"/>
    </row>
    <row r="626" spans="8:12" x14ac:dyDescent="0.3">
      <c r="H626" s="32"/>
      <c r="I626" s="26"/>
      <c r="J626" s="26"/>
      <c r="K626" s="26"/>
      <c r="L626" s="31"/>
    </row>
    <row r="627" spans="8:12" x14ac:dyDescent="0.3">
      <c r="H627" s="32"/>
      <c r="I627" s="26"/>
      <c r="J627" s="26"/>
      <c r="K627" s="26"/>
      <c r="L627" s="31"/>
    </row>
    <row r="628" spans="8:12" x14ac:dyDescent="0.3">
      <c r="H628" s="32"/>
      <c r="I628" s="26"/>
      <c r="J628" s="26"/>
      <c r="K628" s="26"/>
      <c r="L628" s="31"/>
    </row>
    <row r="629" spans="8:12" x14ac:dyDescent="0.3">
      <c r="H629" s="32"/>
      <c r="I629" s="26"/>
      <c r="J629" s="26"/>
      <c r="K629" s="26"/>
      <c r="L629" s="31"/>
    </row>
    <row r="630" spans="8:12" x14ac:dyDescent="0.3">
      <c r="H630" s="32"/>
      <c r="I630" s="26"/>
      <c r="J630" s="26"/>
      <c r="K630" s="26"/>
      <c r="L630" s="31"/>
    </row>
    <row r="631" spans="8:12" x14ac:dyDescent="0.3">
      <c r="H631" s="32"/>
      <c r="I631" s="26"/>
      <c r="J631" s="26"/>
      <c r="K631" s="26"/>
      <c r="L631" s="31"/>
    </row>
    <row r="632" spans="8:12" x14ac:dyDescent="0.3">
      <c r="H632" s="32"/>
      <c r="I632" s="26"/>
      <c r="J632" s="26"/>
      <c r="K632" s="26"/>
      <c r="L632" s="31"/>
    </row>
    <row r="633" spans="8:12" x14ac:dyDescent="0.3">
      <c r="H633" s="32"/>
      <c r="I633" s="26"/>
      <c r="J633" s="26"/>
      <c r="K633" s="26"/>
      <c r="L633" s="31"/>
    </row>
    <row r="634" spans="8:12" x14ac:dyDescent="0.3">
      <c r="H634" s="32"/>
      <c r="I634" s="26"/>
      <c r="J634" s="26"/>
      <c r="K634" s="26"/>
      <c r="L634" s="31"/>
    </row>
    <row r="635" spans="8:12" x14ac:dyDescent="0.3">
      <c r="H635" s="32"/>
      <c r="I635" s="26"/>
      <c r="J635" s="26"/>
      <c r="K635" s="26"/>
      <c r="L635" s="31"/>
    </row>
    <row r="636" spans="8:12" x14ac:dyDescent="0.3">
      <c r="H636" s="32"/>
      <c r="I636" s="26"/>
      <c r="J636" s="26"/>
      <c r="K636" s="26"/>
      <c r="L636" s="31"/>
    </row>
    <row r="637" spans="8:12" x14ac:dyDescent="0.3">
      <c r="H637" s="32"/>
      <c r="I637" s="26"/>
      <c r="J637" s="26"/>
      <c r="K637" s="26"/>
      <c r="L637" s="31"/>
    </row>
    <row r="638" spans="8:12" x14ac:dyDescent="0.3">
      <c r="H638" s="32"/>
      <c r="I638" s="26"/>
      <c r="J638" s="26"/>
      <c r="K638" s="26"/>
      <c r="L638" s="31"/>
    </row>
    <row r="639" spans="8:12" x14ac:dyDescent="0.3">
      <c r="H639" s="32"/>
      <c r="I639" s="26"/>
      <c r="J639" s="26"/>
      <c r="K639" s="26"/>
      <c r="L639" s="31"/>
    </row>
    <row r="640" spans="8:12" x14ac:dyDescent="0.3">
      <c r="H640" s="32"/>
      <c r="I640" s="26"/>
      <c r="J640" s="26"/>
      <c r="K640" s="26"/>
      <c r="L640" s="31"/>
    </row>
    <row r="641" spans="8:12" x14ac:dyDescent="0.3">
      <c r="H641" s="32"/>
      <c r="I641" s="26"/>
      <c r="J641" s="26"/>
      <c r="K641" s="26"/>
      <c r="L641" s="31"/>
    </row>
    <row r="642" spans="8:12" x14ac:dyDescent="0.3">
      <c r="H642" s="32"/>
      <c r="I642" s="26"/>
      <c r="J642" s="26"/>
      <c r="K642" s="26"/>
      <c r="L642" s="31"/>
    </row>
    <row r="643" spans="8:12" x14ac:dyDescent="0.3">
      <c r="H643" s="32"/>
      <c r="I643" s="26"/>
      <c r="J643" s="26"/>
      <c r="K643" s="26"/>
      <c r="L643" s="31"/>
    </row>
    <row r="644" spans="8:12" x14ac:dyDescent="0.3">
      <c r="H644" s="32"/>
      <c r="I644" s="26"/>
      <c r="J644" s="26"/>
      <c r="K644" s="26"/>
      <c r="L644" s="31"/>
    </row>
    <row r="645" spans="8:12" x14ac:dyDescent="0.3">
      <c r="H645" s="32"/>
      <c r="I645" s="26"/>
      <c r="J645" s="26"/>
      <c r="K645" s="26"/>
      <c r="L645" s="31"/>
    </row>
    <row r="646" spans="8:12" x14ac:dyDescent="0.3">
      <c r="H646" s="32"/>
      <c r="I646" s="26"/>
      <c r="J646" s="26"/>
      <c r="K646" s="26"/>
      <c r="L646" s="31"/>
    </row>
    <row r="647" spans="8:12" x14ac:dyDescent="0.3">
      <c r="H647" s="32"/>
      <c r="I647" s="26"/>
      <c r="J647" s="26"/>
      <c r="K647" s="26"/>
      <c r="L647" s="31"/>
    </row>
    <row r="648" spans="8:12" x14ac:dyDescent="0.3">
      <c r="H648" s="32"/>
      <c r="I648" s="26"/>
      <c r="J648" s="26"/>
      <c r="K648" s="26"/>
      <c r="L648" s="31"/>
    </row>
    <row r="649" spans="8:12" x14ac:dyDescent="0.3">
      <c r="H649" s="32"/>
      <c r="I649" s="26"/>
      <c r="J649" s="26"/>
      <c r="K649" s="26"/>
      <c r="L649" s="31"/>
    </row>
    <row r="650" spans="8:12" x14ac:dyDescent="0.3">
      <c r="H650" s="32"/>
      <c r="I650" s="26"/>
      <c r="J650" s="26"/>
      <c r="K650" s="26"/>
      <c r="L650" s="31"/>
    </row>
    <row r="651" spans="8:12" x14ac:dyDescent="0.3">
      <c r="H651" s="32"/>
      <c r="I651" s="26"/>
      <c r="J651" s="26"/>
      <c r="K651" s="26"/>
      <c r="L651" s="31"/>
    </row>
    <row r="652" spans="8:12" x14ac:dyDescent="0.3">
      <c r="H652" s="32"/>
      <c r="I652" s="26"/>
      <c r="J652" s="26"/>
      <c r="K652" s="26"/>
      <c r="L652" s="31"/>
    </row>
    <row r="653" spans="8:12" x14ac:dyDescent="0.3">
      <c r="H653" s="32"/>
      <c r="I653" s="26"/>
      <c r="J653" s="26"/>
      <c r="K653" s="26"/>
      <c r="L653" s="31"/>
    </row>
    <row r="654" spans="8:12" x14ac:dyDescent="0.3">
      <c r="H654" s="32"/>
      <c r="I654" s="26"/>
      <c r="J654" s="26"/>
      <c r="K654" s="26"/>
      <c r="L654" s="31"/>
    </row>
    <row r="655" spans="8:12" x14ac:dyDescent="0.3">
      <c r="H655" s="32"/>
      <c r="I655" s="26"/>
      <c r="J655" s="26"/>
      <c r="K655" s="26"/>
      <c r="L655" s="31"/>
    </row>
    <row r="656" spans="8:12" x14ac:dyDescent="0.3">
      <c r="H656" s="32"/>
      <c r="I656" s="26"/>
      <c r="J656" s="26"/>
      <c r="K656" s="26"/>
      <c r="L656" s="31"/>
    </row>
    <row r="657" spans="8:12" x14ac:dyDescent="0.3">
      <c r="H657" s="32"/>
      <c r="I657" s="26"/>
      <c r="J657" s="26"/>
      <c r="K657" s="26"/>
      <c r="L657" s="31"/>
    </row>
    <row r="658" spans="8:12" x14ac:dyDescent="0.3">
      <c r="H658" s="32"/>
      <c r="I658" s="26"/>
      <c r="J658" s="26"/>
      <c r="K658" s="26"/>
      <c r="L658" s="31"/>
    </row>
    <row r="659" spans="8:12" x14ac:dyDescent="0.3">
      <c r="H659" s="32"/>
      <c r="I659" s="26"/>
      <c r="J659" s="26"/>
      <c r="K659" s="26"/>
      <c r="L659" s="31"/>
    </row>
    <row r="660" spans="8:12" x14ac:dyDescent="0.3">
      <c r="H660" s="32"/>
      <c r="I660" s="26"/>
      <c r="J660" s="26"/>
      <c r="K660" s="26"/>
      <c r="L660" s="31"/>
    </row>
    <row r="661" spans="8:12" x14ac:dyDescent="0.3">
      <c r="H661" s="32"/>
      <c r="I661" s="26"/>
      <c r="J661" s="26"/>
      <c r="K661" s="26"/>
      <c r="L661" s="31"/>
    </row>
    <row r="662" spans="8:12" x14ac:dyDescent="0.3">
      <c r="H662" s="32"/>
      <c r="I662" s="26"/>
      <c r="J662" s="26"/>
      <c r="K662" s="26"/>
      <c r="L662" s="31"/>
    </row>
    <row r="663" spans="8:12" x14ac:dyDescent="0.3">
      <c r="H663" s="32"/>
      <c r="I663" s="26"/>
      <c r="J663" s="26"/>
      <c r="K663" s="26"/>
      <c r="L663" s="31"/>
    </row>
    <row r="664" spans="8:12" x14ac:dyDescent="0.3">
      <c r="H664" s="32"/>
      <c r="I664" s="26"/>
      <c r="J664" s="26"/>
      <c r="K664" s="26"/>
      <c r="L664" s="31"/>
    </row>
    <row r="665" spans="8:12" x14ac:dyDescent="0.3">
      <c r="H665" s="32"/>
      <c r="I665" s="26"/>
      <c r="J665" s="26"/>
      <c r="K665" s="26"/>
      <c r="L665" s="31"/>
    </row>
    <row r="666" spans="8:12" x14ac:dyDescent="0.3">
      <c r="H666" s="32"/>
      <c r="I666" s="26"/>
      <c r="J666" s="26"/>
      <c r="K666" s="26"/>
      <c r="L666" s="31"/>
    </row>
    <row r="667" spans="8:12" x14ac:dyDescent="0.3">
      <c r="H667" s="32"/>
      <c r="I667" s="26"/>
      <c r="J667" s="26"/>
      <c r="K667" s="26"/>
      <c r="L667" s="31"/>
    </row>
    <row r="668" spans="8:12" x14ac:dyDescent="0.3">
      <c r="H668" s="32"/>
      <c r="I668" s="26"/>
      <c r="J668" s="26"/>
      <c r="K668" s="26"/>
      <c r="L668" s="31"/>
    </row>
    <row r="669" spans="8:12" x14ac:dyDescent="0.3">
      <c r="H669" s="32"/>
      <c r="I669" s="26"/>
      <c r="J669" s="26"/>
      <c r="K669" s="26"/>
      <c r="L669" s="31"/>
    </row>
    <row r="670" spans="8:12" x14ac:dyDescent="0.3">
      <c r="H670" s="32"/>
      <c r="I670" s="26"/>
      <c r="J670" s="26"/>
      <c r="K670" s="26"/>
      <c r="L670" s="31"/>
    </row>
    <row r="671" spans="8:12" x14ac:dyDescent="0.3">
      <c r="H671" s="32"/>
      <c r="I671" s="26"/>
      <c r="J671" s="26"/>
      <c r="K671" s="26"/>
      <c r="L671" s="31"/>
    </row>
    <row r="672" spans="8:12" x14ac:dyDescent="0.3">
      <c r="H672" s="32"/>
      <c r="I672" s="26"/>
      <c r="J672" s="26"/>
      <c r="K672" s="26"/>
      <c r="L672" s="31"/>
    </row>
    <row r="673" spans="8:12" x14ac:dyDescent="0.3">
      <c r="H673" s="32"/>
      <c r="I673" s="26"/>
      <c r="J673" s="26"/>
      <c r="K673" s="26"/>
      <c r="L673" s="31"/>
    </row>
    <row r="674" spans="8:12" x14ac:dyDescent="0.3">
      <c r="H674" s="32"/>
      <c r="I674" s="26"/>
      <c r="J674" s="26"/>
      <c r="K674" s="26"/>
      <c r="L674" s="31"/>
    </row>
    <row r="675" spans="8:12" x14ac:dyDescent="0.3">
      <c r="H675" s="32"/>
      <c r="I675" s="26"/>
      <c r="J675" s="26"/>
      <c r="K675" s="26"/>
      <c r="L675" s="31"/>
    </row>
    <row r="676" spans="8:12" x14ac:dyDescent="0.3">
      <c r="H676" s="32"/>
      <c r="I676" s="26"/>
      <c r="J676" s="26"/>
      <c r="K676" s="26"/>
      <c r="L676" s="31"/>
    </row>
    <row r="677" spans="8:12" x14ac:dyDescent="0.3">
      <c r="H677" s="32"/>
      <c r="I677" s="26"/>
      <c r="J677" s="26"/>
      <c r="K677" s="26"/>
      <c r="L677" s="31"/>
    </row>
    <row r="678" spans="8:12" x14ac:dyDescent="0.3">
      <c r="H678" s="32"/>
      <c r="I678" s="26"/>
      <c r="J678" s="26"/>
      <c r="K678" s="26"/>
      <c r="L678" s="31"/>
    </row>
    <row r="679" spans="8:12" x14ac:dyDescent="0.3">
      <c r="H679" s="32"/>
      <c r="I679" s="26"/>
      <c r="J679" s="26"/>
      <c r="K679" s="26"/>
      <c r="L679" s="31"/>
    </row>
    <row r="680" spans="8:12" x14ac:dyDescent="0.3">
      <c r="H680" s="32"/>
      <c r="I680" s="26"/>
      <c r="J680" s="26"/>
      <c r="K680" s="26"/>
      <c r="L680" s="31"/>
    </row>
    <row r="681" spans="8:12" x14ac:dyDescent="0.3">
      <c r="H681" s="32"/>
      <c r="I681" s="26"/>
      <c r="J681" s="26"/>
      <c r="K681" s="26"/>
      <c r="L681" s="31"/>
    </row>
    <row r="682" spans="8:12" x14ac:dyDescent="0.3">
      <c r="H682" s="32"/>
      <c r="I682" s="26"/>
      <c r="J682" s="26"/>
      <c r="K682" s="26"/>
      <c r="L682" s="31"/>
    </row>
    <row r="683" spans="8:12" x14ac:dyDescent="0.3">
      <c r="H683" s="32"/>
      <c r="I683" s="26"/>
      <c r="J683" s="26"/>
      <c r="K683" s="26"/>
      <c r="L683" s="31"/>
    </row>
    <row r="684" spans="8:12" x14ac:dyDescent="0.3">
      <c r="H684" s="32"/>
      <c r="I684" s="26"/>
      <c r="J684" s="26"/>
      <c r="K684" s="26"/>
      <c r="L684" s="31"/>
    </row>
    <row r="685" spans="8:12" x14ac:dyDescent="0.3">
      <c r="H685" s="32"/>
      <c r="I685" s="26"/>
      <c r="J685" s="26"/>
      <c r="K685" s="26"/>
      <c r="L685" s="31"/>
    </row>
    <row r="686" spans="8:12" x14ac:dyDescent="0.3">
      <c r="H686" s="32"/>
      <c r="I686" s="26"/>
      <c r="J686" s="26"/>
      <c r="K686" s="26"/>
      <c r="L686" s="31"/>
    </row>
    <row r="687" spans="8:12" x14ac:dyDescent="0.3">
      <c r="H687" s="32"/>
      <c r="I687" s="26"/>
      <c r="J687" s="26"/>
      <c r="K687" s="26"/>
      <c r="L687" s="31"/>
    </row>
    <row r="688" spans="8:12" x14ac:dyDescent="0.3">
      <c r="H688" s="32"/>
      <c r="I688" s="26"/>
      <c r="J688" s="26"/>
      <c r="K688" s="26"/>
      <c r="L688" s="31"/>
    </row>
    <row r="689" spans="8:12" x14ac:dyDescent="0.3">
      <c r="H689" s="32"/>
      <c r="I689" s="26"/>
      <c r="J689" s="26"/>
      <c r="K689" s="26"/>
      <c r="L689" s="31"/>
    </row>
    <row r="690" spans="8:12" x14ac:dyDescent="0.3">
      <c r="H690" s="32"/>
      <c r="I690" s="26"/>
      <c r="J690" s="26"/>
      <c r="K690" s="26"/>
      <c r="L690" s="31"/>
    </row>
    <row r="691" spans="8:12" x14ac:dyDescent="0.3">
      <c r="H691" s="32"/>
      <c r="I691" s="26"/>
      <c r="J691" s="26"/>
      <c r="K691" s="26"/>
      <c r="L691" s="31"/>
    </row>
    <row r="692" spans="8:12" x14ac:dyDescent="0.3">
      <c r="H692" s="32"/>
      <c r="I692" s="26"/>
      <c r="J692" s="26"/>
      <c r="K692" s="26"/>
      <c r="L692" s="31"/>
    </row>
    <row r="693" spans="8:12" x14ac:dyDescent="0.3">
      <c r="H693" s="32"/>
      <c r="I693" s="26"/>
      <c r="J693" s="26"/>
      <c r="K693" s="26"/>
      <c r="L693" s="31"/>
    </row>
    <row r="694" spans="8:12" x14ac:dyDescent="0.3">
      <c r="H694" s="32"/>
      <c r="I694" s="26"/>
      <c r="J694" s="26"/>
      <c r="K694" s="26"/>
      <c r="L694" s="31"/>
    </row>
    <row r="695" spans="8:12" x14ac:dyDescent="0.3">
      <c r="H695" s="32"/>
      <c r="I695" s="26"/>
      <c r="J695" s="26"/>
      <c r="K695" s="26"/>
      <c r="L695" s="31"/>
    </row>
    <row r="696" spans="8:12" x14ac:dyDescent="0.3">
      <c r="H696" s="32"/>
      <c r="I696" s="26"/>
      <c r="J696" s="26"/>
      <c r="K696" s="26"/>
      <c r="L696" s="31"/>
    </row>
    <row r="697" spans="8:12" x14ac:dyDescent="0.3">
      <c r="H697" s="32"/>
      <c r="I697" s="26"/>
      <c r="J697" s="26"/>
      <c r="K697" s="26"/>
      <c r="L697" s="31"/>
    </row>
    <row r="698" spans="8:12" x14ac:dyDescent="0.3">
      <c r="H698" s="32"/>
      <c r="I698" s="26"/>
      <c r="J698" s="26"/>
      <c r="K698" s="26"/>
      <c r="L698" s="31"/>
    </row>
    <row r="699" spans="8:12" x14ac:dyDescent="0.3">
      <c r="H699" s="32"/>
      <c r="I699" s="26"/>
      <c r="J699" s="26"/>
      <c r="K699" s="26"/>
      <c r="L699" s="31"/>
    </row>
    <row r="700" spans="8:12" x14ac:dyDescent="0.3">
      <c r="H700" s="32"/>
      <c r="I700" s="26"/>
      <c r="J700" s="26"/>
      <c r="K700" s="26"/>
      <c r="L700" s="31"/>
    </row>
    <row r="701" spans="8:12" x14ac:dyDescent="0.3">
      <c r="H701" s="32"/>
      <c r="I701" s="26"/>
      <c r="J701" s="26"/>
      <c r="K701" s="26"/>
      <c r="L701" s="31"/>
    </row>
    <row r="702" spans="8:12" x14ac:dyDescent="0.3">
      <c r="H702" s="32"/>
      <c r="I702" s="26"/>
      <c r="J702" s="26"/>
      <c r="K702" s="26"/>
      <c r="L702" s="31"/>
    </row>
    <row r="703" spans="8:12" x14ac:dyDescent="0.3">
      <c r="H703" s="32"/>
      <c r="I703" s="26"/>
      <c r="J703" s="26"/>
      <c r="K703" s="26"/>
      <c r="L703" s="31"/>
    </row>
    <row r="704" spans="8:12" x14ac:dyDescent="0.3">
      <c r="H704" s="32"/>
      <c r="I704" s="26"/>
      <c r="J704" s="26"/>
      <c r="K704" s="26"/>
      <c r="L704" s="31"/>
    </row>
    <row r="705" spans="8:12" x14ac:dyDescent="0.3">
      <c r="H705" s="32"/>
      <c r="I705" s="26"/>
      <c r="J705" s="26"/>
      <c r="K705" s="26"/>
      <c r="L705" s="31"/>
    </row>
    <row r="706" spans="8:12" x14ac:dyDescent="0.3">
      <c r="H706" s="32"/>
      <c r="I706" s="26"/>
      <c r="J706" s="26"/>
      <c r="K706" s="26"/>
      <c r="L706" s="31"/>
    </row>
    <row r="707" spans="8:12" x14ac:dyDescent="0.3">
      <c r="H707" s="32"/>
      <c r="I707" s="26"/>
      <c r="J707" s="26"/>
      <c r="K707" s="26"/>
      <c r="L707" s="31"/>
    </row>
    <row r="708" spans="8:12" x14ac:dyDescent="0.3">
      <c r="H708" s="32"/>
      <c r="I708" s="26"/>
      <c r="J708" s="26"/>
      <c r="K708" s="26"/>
      <c r="L708" s="31"/>
    </row>
    <row r="709" spans="8:12" x14ac:dyDescent="0.3">
      <c r="H709" s="32"/>
      <c r="I709" s="26"/>
      <c r="J709" s="26"/>
      <c r="K709" s="26"/>
      <c r="L709" s="31"/>
    </row>
    <row r="710" spans="8:12" x14ac:dyDescent="0.3">
      <c r="H710" s="32"/>
      <c r="I710" s="26"/>
      <c r="J710" s="26"/>
      <c r="K710" s="26"/>
      <c r="L710" s="31"/>
    </row>
    <row r="711" spans="8:12" x14ac:dyDescent="0.3">
      <c r="H711" s="32"/>
      <c r="I711" s="26"/>
      <c r="J711" s="26"/>
      <c r="K711" s="26"/>
      <c r="L711" s="31"/>
    </row>
    <row r="712" spans="8:12" x14ac:dyDescent="0.3">
      <c r="H712" s="32"/>
      <c r="I712" s="26"/>
      <c r="J712" s="26"/>
      <c r="K712" s="26"/>
      <c r="L712" s="31"/>
    </row>
    <row r="713" spans="8:12" x14ac:dyDescent="0.3">
      <c r="H713" s="32"/>
      <c r="I713" s="26"/>
      <c r="J713" s="26"/>
      <c r="K713" s="26"/>
      <c r="L713" s="31"/>
    </row>
    <row r="714" spans="8:12" x14ac:dyDescent="0.3">
      <c r="H714" s="32"/>
      <c r="I714" s="26"/>
      <c r="J714" s="26"/>
      <c r="K714" s="26"/>
      <c r="L714" s="31"/>
    </row>
    <row r="715" spans="8:12" x14ac:dyDescent="0.3">
      <c r="H715" s="32"/>
      <c r="I715" s="26"/>
      <c r="J715" s="26"/>
      <c r="K715" s="26"/>
      <c r="L715" s="31"/>
    </row>
    <row r="716" spans="8:12" x14ac:dyDescent="0.3">
      <c r="H716" s="32"/>
      <c r="I716" s="26"/>
      <c r="J716" s="26"/>
      <c r="K716" s="26"/>
      <c r="L716" s="31"/>
    </row>
    <row r="717" spans="8:12" x14ac:dyDescent="0.3">
      <c r="H717" s="32"/>
      <c r="I717" s="26"/>
      <c r="J717" s="26"/>
      <c r="K717" s="26"/>
      <c r="L717" s="31"/>
    </row>
    <row r="718" spans="8:12" x14ac:dyDescent="0.3">
      <c r="H718" s="32"/>
      <c r="I718" s="26"/>
      <c r="J718" s="26"/>
      <c r="K718" s="26"/>
      <c r="L718" s="31"/>
    </row>
    <row r="719" spans="8:12" x14ac:dyDescent="0.3">
      <c r="H719" s="32"/>
      <c r="I719" s="26"/>
      <c r="J719" s="26"/>
      <c r="K719" s="26"/>
      <c r="L719" s="31"/>
    </row>
    <row r="720" spans="8:12" x14ac:dyDescent="0.3">
      <c r="H720" s="32"/>
      <c r="I720" s="26"/>
      <c r="J720" s="26"/>
      <c r="K720" s="26"/>
      <c r="L720" s="31"/>
    </row>
    <row r="721" spans="8:12" x14ac:dyDescent="0.3">
      <c r="H721" s="32"/>
      <c r="I721" s="26"/>
      <c r="J721" s="26"/>
      <c r="K721" s="26"/>
      <c r="L721" s="31"/>
    </row>
    <row r="722" spans="8:12" x14ac:dyDescent="0.3">
      <c r="H722" s="32"/>
      <c r="I722" s="26"/>
      <c r="J722" s="26"/>
      <c r="K722" s="26"/>
      <c r="L722" s="31"/>
    </row>
    <row r="723" spans="8:12" x14ac:dyDescent="0.3">
      <c r="H723" s="32"/>
      <c r="I723" s="26"/>
      <c r="J723" s="26"/>
      <c r="K723" s="26"/>
      <c r="L723" s="31"/>
    </row>
    <row r="724" spans="8:12" x14ac:dyDescent="0.3">
      <c r="H724" s="32"/>
      <c r="I724" s="26"/>
      <c r="J724" s="26"/>
      <c r="K724" s="26"/>
      <c r="L724" s="31"/>
    </row>
    <row r="725" spans="8:12" x14ac:dyDescent="0.3">
      <c r="H725" s="32"/>
      <c r="I725" s="26"/>
      <c r="J725" s="26"/>
      <c r="K725" s="26"/>
      <c r="L725" s="31"/>
    </row>
    <row r="726" spans="8:12" x14ac:dyDescent="0.3">
      <c r="H726" s="32"/>
      <c r="I726" s="26"/>
      <c r="J726" s="26"/>
      <c r="K726" s="26"/>
      <c r="L726" s="31"/>
    </row>
    <row r="727" spans="8:12" x14ac:dyDescent="0.3">
      <c r="H727" s="32"/>
      <c r="I727" s="26"/>
      <c r="J727" s="26"/>
      <c r="K727" s="26"/>
      <c r="L727" s="31"/>
    </row>
    <row r="728" spans="8:12" x14ac:dyDescent="0.3">
      <c r="H728" s="32"/>
      <c r="I728" s="26"/>
      <c r="J728" s="26"/>
      <c r="K728" s="26"/>
      <c r="L728" s="31"/>
    </row>
    <row r="729" spans="8:12" x14ac:dyDescent="0.3">
      <c r="H729" s="32"/>
      <c r="I729" s="26"/>
      <c r="J729" s="26"/>
      <c r="K729" s="26"/>
      <c r="L729" s="31"/>
    </row>
    <row r="730" spans="8:12" x14ac:dyDescent="0.3">
      <c r="H730" s="32"/>
      <c r="I730" s="26"/>
      <c r="J730" s="26"/>
      <c r="K730" s="26"/>
      <c r="L730" s="31"/>
    </row>
    <row r="731" spans="8:12" x14ac:dyDescent="0.3">
      <c r="H731" s="32"/>
      <c r="I731" s="26"/>
      <c r="J731" s="26"/>
      <c r="K731" s="26"/>
      <c r="L731" s="31"/>
    </row>
    <row r="732" spans="8:12" x14ac:dyDescent="0.3">
      <c r="H732" s="32"/>
      <c r="I732" s="26"/>
      <c r="J732" s="26"/>
      <c r="K732" s="26"/>
      <c r="L732" s="31"/>
    </row>
    <row r="733" spans="8:12" x14ac:dyDescent="0.3">
      <c r="H733" s="32"/>
      <c r="I733" s="26"/>
      <c r="J733" s="26"/>
      <c r="K733" s="26"/>
      <c r="L733" s="31"/>
    </row>
    <row r="734" spans="8:12" x14ac:dyDescent="0.3">
      <c r="H734" s="32"/>
      <c r="I734" s="26"/>
      <c r="J734" s="26"/>
      <c r="K734" s="26"/>
      <c r="L734" s="31"/>
    </row>
    <row r="735" spans="8:12" x14ac:dyDescent="0.3">
      <c r="H735" s="32"/>
      <c r="I735" s="26"/>
      <c r="J735" s="26"/>
      <c r="K735" s="26"/>
      <c r="L735" s="31"/>
    </row>
    <row r="736" spans="8:12" x14ac:dyDescent="0.3">
      <c r="H736" s="32"/>
      <c r="I736" s="26"/>
      <c r="J736" s="26"/>
      <c r="K736" s="26"/>
      <c r="L736" s="31"/>
    </row>
    <row r="737" spans="8:12" x14ac:dyDescent="0.3">
      <c r="H737" s="32"/>
      <c r="I737" s="26"/>
      <c r="J737" s="26"/>
      <c r="K737" s="26"/>
      <c r="L737" s="31"/>
    </row>
    <row r="738" spans="8:12" x14ac:dyDescent="0.3">
      <c r="H738" s="32"/>
      <c r="I738" s="26"/>
      <c r="J738" s="26"/>
      <c r="K738" s="26"/>
      <c r="L738" s="31"/>
    </row>
    <row r="739" spans="8:12" x14ac:dyDescent="0.3">
      <c r="H739" s="32"/>
      <c r="I739" s="26"/>
      <c r="J739" s="26"/>
      <c r="K739" s="26"/>
      <c r="L739" s="31"/>
    </row>
    <row r="740" spans="8:12" x14ac:dyDescent="0.3">
      <c r="H740" s="32"/>
      <c r="I740" s="26"/>
      <c r="J740" s="26"/>
      <c r="K740" s="26"/>
      <c r="L740" s="31"/>
    </row>
    <row r="741" spans="8:12" x14ac:dyDescent="0.3">
      <c r="H741" s="32"/>
      <c r="I741" s="26"/>
      <c r="J741" s="26"/>
      <c r="K741" s="26"/>
      <c r="L741" s="31"/>
    </row>
    <row r="742" spans="8:12" x14ac:dyDescent="0.3">
      <c r="H742" s="32"/>
      <c r="I742" s="26"/>
      <c r="J742" s="26"/>
      <c r="K742" s="26"/>
      <c r="L742" s="31"/>
    </row>
    <row r="743" spans="8:12" x14ac:dyDescent="0.3">
      <c r="H743" s="32"/>
      <c r="I743" s="26"/>
      <c r="J743" s="26"/>
      <c r="K743" s="26"/>
      <c r="L743" s="31"/>
    </row>
    <row r="744" spans="8:12" x14ac:dyDescent="0.3">
      <c r="H744" s="32"/>
      <c r="I744" s="26"/>
      <c r="J744" s="26"/>
      <c r="K744" s="26"/>
      <c r="L744" s="31"/>
    </row>
    <row r="745" spans="8:12" x14ac:dyDescent="0.3">
      <c r="H745" s="32"/>
      <c r="I745" s="26"/>
      <c r="J745" s="26"/>
      <c r="K745" s="26"/>
      <c r="L745" s="31"/>
    </row>
    <row r="746" spans="8:12" x14ac:dyDescent="0.3">
      <c r="H746" s="32"/>
      <c r="I746" s="26"/>
      <c r="J746" s="26"/>
      <c r="K746" s="26"/>
      <c r="L746" s="31"/>
    </row>
    <row r="747" spans="8:12" x14ac:dyDescent="0.3">
      <c r="H747" s="32"/>
      <c r="I747" s="26"/>
      <c r="J747" s="26"/>
      <c r="K747" s="26"/>
      <c r="L747" s="31"/>
    </row>
    <row r="748" spans="8:12" x14ac:dyDescent="0.3">
      <c r="H748" s="32"/>
      <c r="I748" s="26"/>
      <c r="J748" s="26"/>
      <c r="K748" s="26"/>
      <c r="L748" s="31"/>
    </row>
    <row r="749" spans="8:12" x14ac:dyDescent="0.3">
      <c r="H749" s="32"/>
      <c r="I749" s="26"/>
      <c r="J749" s="26"/>
      <c r="K749" s="26"/>
      <c r="L749" s="31"/>
    </row>
    <row r="750" spans="8:12" x14ac:dyDescent="0.3">
      <c r="H750" s="32"/>
      <c r="I750" s="26"/>
      <c r="J750" s="26"/>
      <c r="K750" s="26"/>
      <c r="L750" s="31"/>
    </row>
    <row r="751" spans="8:12" x14ac:dyDescent="0.3">
      <c r="H751" s="32"/>
      <c r="I751" s="26"/>
      <c r="J751" s="26"/>
      <c r="K751" s="26"/>
      <c r="L751" s="31"/>
    </row>
    <row r="752" spans="8:12" x14ac:dyDescent="0.3">
      <c r="H752" s="32"/>
      <c r="I752" s="26"/>
      <c r="J752" s="26"/>
      <c r="K752" s="26"/>
      <c r="L752" s="31"/>
    </row>
    <row r="753" spans="8:12" x14ac:dyDescent="0.3">
      <c r="H753" s="32"/>
      <c r="I753" s="26"/>
      <c r="J753" s="26"/>
      <c r="K753" s="26"/>
      <c r="L753" s="31"/>
    </row>
    <row r="754" spans="8:12" x14ac:dyDescent="0.3">
      <c r="H754" s="32"/>
      <c r="I754" s="26"/>
      <c r="J754" s="26"/>
      <c r="K754" s="26"/>
      <c r="L754" s="31"/>
    </row>
    <row r="755" spans="8:12" x14ac:dyDescent="0.3">
      <c r="H755" s="32"/>
      <c r="I755" s="26"/>
      <c r="J755" s="26"/>
      <c r="K755" s="26"/>
      <c r="L755" s="31"/>
    </row>
    <row r="756" spans="8:12" x14ac:dyDescent="0.3">
      <c r="H756" s="32"/>
      <c r="I756" s="26"/>
      <c r="J756" s="26"/>
      <c r="K756" s="26"/>
      <c r="L756" s="31"/>
    </row>
    <row r="757" spans="8:12" x14ac:dyDescent="0.3">
      <c r="H757" s="32"/>
      <c r="I757" s="26"/>
      <c r="J757" s="26"/>
      <c r="K757" s="26"/>
      <c r="L757" s="31"/>
    </row>
    <row r="758" spans="8:12" x14ac:dyDescent="0.3">
      <c r="H758" s="32"/>
      <c r="I758" s="26"/>
      <c r="J758" s="26"/>
      <c r="K758" s="26"/>
      <c r="L758" s="31"/>
    </row>
    <row r="759" spans="8:12" x14ac:dyDescent="0.3">
      <c r="H759" s="32"/>
      <c r="I759" s="26"/>
      <c r="J759" s="26"/>
      <c r="K759" s="26"/>
      <c r="L759" s="31"/>
    </row>
    <row r="760" spans="8:12" x14ac:dyDescent="0.3">
      <c r="H760" s="32"/>
      <c r="I760" s="26"/>
      <c r="J760" s="26"/>
      <c r="K760" s="26"/>
      <c r="L760" s="31"/>
    </row>
    <row r="761" spans="8:12" x14ac:dyDescent="0.3">
      <c r="H761" s="32"/>
      <c r="I761" s="26"/>
      <c r="J761" s="26"/>
      <c r="K761" s="26"/>
      <c r="L761" s="31"/>
    </row>
    <row r="762" spans="8:12" x14ac:dyDescent="0.3">
      <c r="H762" s="32"/>
      <c r="I762" s="26"/>
      <c r="J762" s="26"/>
      <c r="K762" s="26"/>
      <c r="L762" s="31"/>
    </row>
    <row r="763" spans="8:12" x14ac:dyDescent="0.3">
      <c r="H763" s="32"/>
      <c r="I763" s="26"/>
      <c r="J763" s="26"/>
      <c r="K763" s="26"/>
      <c r="L763" s="31"/>
    </row>
    <row r="764" spans="8:12" x14ac:dyDescent="0.3">
      <c r="H764" s="32"/>
      <c r="I764" s="26"/>
      <c r="J764" s="26"/>
      <c r="K764" s="26"/>
      <c r="L764" s="31"/>
    </row>
    <row r="765" spans="8:12" x14ac:dyDescent="0.3">
      <c r="H765" s="32"/>
      <c r="I765" s="26"/>
      <c r="J765" s="26"/>
      <c r="K765" s="26"/>
      <c r="L765" s="31"/>
    </row>
    <row r="766" spans="8:12" x14ac:dyDescent="0.3">
      <c r="H766" s="32"/>
      <c r="I766" s="26"/>
      <c r="J766" s="26"/>
      <c r="K766" s="26"/>
      <c r="L766" s="31"/>
    </row>
    <row r="767" spans="8:12" x14ac:dyDescent="0.3">
      <c r="H767" s="32"/>
      <c r="I767" s="26"/>
      <c r="J767" s="26"/>
      <c r="K767" s="26"/>
      <c r="L767" s="31"/>
    </row>
    <row r="768" spans="8:12" x14ac:dyDescent="0.3">
      <c r="H768" s="32"/>
      <c r="I768" s="26"/>
      <c r="J768" s="26"/>
      <c r="K768" s="26"/>
      <c r="L768" s="31"/>
    </row>
    <row r="769" spans="8:12" x14ac:dyDescent="0.3">
      <c r="H769" s="32"/>
      <c r="I769" s="26"/>
      <c r="J769" s="26"/>
      <c r="K769" s="26"/>
      <c r="L769" s="31"/>
    </row>
    <row r="770" spans="8:12" x14ac:dyDescent="0.3">
      <c r="H770" s="32"/>
      <c r="I770" s="26"/>
      <c r="J770" s="26"/>
      <c r="K770" s="26"/>
      <c r="L770" s="31"/>
    </row>
    <row r="771" spans="8:12" x14ac:dyDescent="0.3">
      <c r="H771" s="32"/>
      <c r="I771" s="26"/>
      <c r="J771" s="26"/>
      <c r="K771" s="26"/>
      <c r="L771" s="31"/>
    </row>
    <row r="772" spans="8:12" x14ac:dyDescent="0.3">
      <c r="H772" s="32"/>
      <c r="I772" s="26"/>
      <c r="J772" s="26"/>
      <c r="K772" s="26"/>
      <c r="L772" s="31"/>
    </row>
    <row r="773" spans="8:12" x14ac:dyDescent="0.3">
      <c r="H773" s="32"/>
      <c r="I773" s="26"/>
      <c r="J773" s="26"/>
      <c r="K773" s="26"/>
      <c r="L773" s="31"/>
    </row>
    <row r="774" spans="8:12" x14ac:dyDescent="0.3">
      <c r="H774" s="32"/>
      <c r="I774" s="26"/>
      <c r="J774" s="26"/>
      <c r="K774" s="26"/>
      <c r="L774" s="31"/>
    </row>
    <row r="775" spans="8:12" x14ac:dyDescent="0.3">
      <c r="H775" s="32"/>
      <c r="I775" s="26"/>
      <c r="J775" s="26"/>
      <c r="K775" s="26"/>
      <c r="L775" s="31"/>
    </row>
    <row r="776" spans="8:12" x14ac:dyDescent="0.3">
      <c r="H776" s="32"/>
      <c r="I776" s="26"/>
      <c r="J776" s="26"/>
      <c r="K776" s="26"/>
      <c r="L776" s="31"/>
    </row>
    <row r="777" spans="8:12" x14ac:dyDescent="0.3">
      <c r="H777" s="32"/>
      <c r="I777" s="26"/>
      <c r="J777" s="26"/>
      <c r="K777" s="26"/>
      <c r="L777" s="31"/>
    </row>
    <row r="778" spans="8:12" x14ac:dyDescent="0.3">
      <c r="H778" s="32"/>
      <c r="I778" s="26"/>
      <c r="J778" s="26"/>
      <c r="K778" s="26"/>
      <c r="L778" s="31"/>
    </row>
    <row r="779" spans="8:12" x14ac:dyDescent="0.3">
      <c r="H779" s="32"/>
      <c r="I779" s="26"/>
      <c r="J779" s="26"/>
      <c r="K779" s="26"/>
      <c r="L779" s="31"/>
    </row>
    <row r="780" spans="8:12" x14ac:dyDescent="0.3">
      <c r="H780" s="32"/>
      <c r="I780" s="26"/>
      <c r="J780" s="26"/>
      <c r="K780" s="26"/>
      <c r="L780" s="31"/>
    </row>
    <row r="781" spans="8:12" x14ac:dyDescent="0.3">
      <c r="H781" s="32"/>
      <c r="I781" s="26"/>
      <c r="J781" s="26"/>
      <c r="K781" s="26"/>
      <c r="L781" s="31"/>
    </row>
    <row r="782" spans="8:12" x14ac:dyDescent="0.3">
      <c r="H782" s="32"/>
      <c r="I782" s="26"/>
      <c r="J782" s="26"/>
      <c r="K782" s="26"/>
      <c r="L782" s="31"/>
    </row>
    <row r="783" spans="8:12" x14ac:dyDescent="0.3">
      <c r="H783" s="32"/>
      <c r="I783" s="26"/>
      <c r="J783" s="26"/>
      <c r="K783" s="26"/>
      <c r="L783" s="31"/>
    </row>
    <row r="784" spans="8:12" x14ac:dyDescent="0.3">
      <c r="H784" s="32"/>
      <c r="I784" s="26"/>
      <c r="J784" s="26"/>
      <c r="K784" s="26"/>
      <c r="L784" s="31"/>
    </row>
    <row r="785" spans="8:12" x14ac:dyDescent="0.3">
      <c r="H785" s="32"/>
      <c r="I785" s="26"/>
      <c r="J785" s="26"/>
      <c r="K785" s="26"/>
      <c r="L785" s="31"/>
    </row>
    <row r="786" spans="8:12" x14ac:dyDescent="0.3">
      <c r="H786" s="32"/>
      <c r="I786" s="26"/>
      <c r="J786" s="26"/>
      <c r="K786" s="26"/>
      <c r="L786" s="31"/>
    </row>
    <row r="787" spans="8:12" x14ac:dyDescent="0.3">
      <c r="H787" s="32"/>
      <c r="I787" s="26"/>
      <c r="J787" s="26"/>
      <c r="K787" s="26"/>
      <c r="L787" s="31"/>
    </row>
    <row r="788" spans="8:12" x14ac:dyDescent="0.3">
      <c r="H788" s="32"/>
      <c r="I788" s="26"/>
      <c r="J788" s="26"/>
      <c r="K788" s="26"/>
      <c r="L788" s="31"/>
    </row>
    <row r="789" spans="8:12" x14ac:dyDescent="0.3">
      <c r="H789" s="32"/>
      <c r="I789" s="26"/>
      <c r="J789" s="26"/>
      <c r="K789" s="26"/>
      <c r="L789" s="31"/>
    </row>
    <row r="790" spans="8:12" x14ac:dyDescent="0.3">
      <c r="H790" s="32"/>
      <c r="I790" s="26"/>
      <c r="J790" s="26"/>
      <c r="K790" s="26"/>
      <c r="L790" s="31"/>
    </row>
    <row r="791" spans="8:12" x14ac:dyDescent="0.3">
      <c r="H791" s="32"/>
      <c r="I791" s="26"/>
      <c r="J791" s="26"/>
      <c r="K791" s="26"/>
      <c r="L791" s="31"/>
    </row>
    <row r="792" spans="8:12" x14ac:dyDescent="0.3">
      <c r="H792" s="32"/>
      <c r="I792" s="26"/>
      <c r="J792" s="26"/>
      <c r="K792" s="26"/>
      <c r="L792" s="31"/>
    </row>
    <row r="793" spans="8:12" x14ac:dyDescent="0.3">
      <c r="H793" s="32"/>
      <c r="I793" s="26"/>
      <c r="J793" s="26"/>
      <c r="K793" s="26"/>
      <c r="L793" s="31"/>
    </row>
    <row r="794" spans="8:12" x14ac:dyDescent="0.3">
      <c r="H794" s="32"/>
      <c r="I794" s="26"/>
      <c r="J794" s="26"/>
      <c r="K794" s="26"/>
      <c r="L794" s="31"/>
    </row>
    <row r="795" spans="8:12" x14ac:dyDescent="0.3">
      <c r="H795" s="32"/>
      <c r="I795" s="26"/>
      <c r="J795" s="26"/>
      <c r="K795" s="26"/>
      <c r="L795" s="31"/>
    </row>
    <row r="796" spans="8:12" x14ac:dyDescent="0.3">
      <c r="H796" s="32"/>
      <c r="I796" s="26"/>
      <c r="J796" s="26"/>
      <c r="K796" s="26"/>
      <c r="L796" s="31"/>
    </row>
    <row r="797" spans="8:12" x14ac:dyDescent="0.3">
      <c r="H797" s="32"/>
      <c r="I797" s="26"/>
      <c r="J797" s="26"/>
      <c r="K797" s="26"/>
      <c r="L797" s="31"/>
    </row>
    <row r="798" spans="8:12" x14ac:dyDescent="0.3">
      <c r="H798" s="32"/>
      <c r="I798" s="26"/>
      <c r="J798" s="26"/>
      <c r="K798" s="26"/>
      <c r="L798" s="31"/>
    </row>
    <row r="799" spans="8:12" x14ac:dyDescent="0.3">
      <c r="H799" s="32"/>
      <c r="I799" s="26"/>
      <c r="J799" s="26"/>
      <c r="K799" s="26"/>
      <c r="L799" s="31"/>
    </row>
    <row r="800" spans="8:12" x14ac:dyDescent="0.3">
      <c r="H800" s="32"/>
      <c r="I800" s="26"/>
      <c r="J800" s="26"/>
      <c r="K800" s="26"/>
      <c r="L800" s="31"/>
    </row>
    <row r="801" spans="8:12" x14ac:dyDescent="0.3">
      <c r="H801" s="32"/>
      <c r="I801" s="26"/>
      <c r="J801" s="26"/>
      <c r="K801" s="26"/>
      <c r="L801" s="31"/>
    </row>
    <row r="802" spans="8:12" x14ac:dyDescent="0.3">
      <c r="H802" s="32"/>
      <c r="I802" s="26"/>
      <c r="J802" s="26"/>
      <c r="K802" s="26"/>
      <c r="L802" s="31"/>
    </row>
    <row r="803" spans="8:12" x14ac:dyDescent="0.3">
      <c r="H803" s="32"/>
      <c r="I803" s="26"/>
      <c r="J803" s="26"/>
      <c r="K803" s="26"/>
      <c r="L803" s="31"/>
    </row>
    <row r="804" spans="8:12" x14ac:dyDescent="0.3">
      <c r="H804" s="32"/>
      <c r="I804" s="26"/>
      <c r="J804" s="26"/>
      <c r="K804" s="26"/>
      <c r="L804" s="31"/>
    </row>
    <row r="805" spans="8:12" x14ac:dyDescent="0.3">
      <c r="H805" s="32"/>
      <c r="I805" s="26"/>
      <c r="J805" s="26"/>
      <c r="K805" s="26"/>
      <c r="L805" s="31"/>
    </row>
    <row r="806" spans="8:12" x14ac:dyDescent="0.3">
      <c r="H806" s="32"/>
      <c r="I806" s="26"/>
      <c r="J806" s="26"/>
      <c r="K806" s="26"/>
      <c r="L806" s="31"/>
    </row>
    <row r="807" spans="8:12" x14ac:dyDescent="0.3">
      <c r="H807" s="32"/>
      <c r="I807" s="26"/>
      <c r="J807" s="26"/>
      <c r="K807" s="26"/>
      <c r="L807" s="31"/>
    </row>
    <row r="808" spans="8:12" x14ac:dyDescent="0.3">
      <c r="H808" s="32"/>
      <c r="I808" s="26"/>
      <c r="J808" s="26"/>
      <c r="K808" s="26"/>
      <c r="L808" s="31"/>
    </row>
    <row r="809" spans="8:12" x14ac:dyDescent="0.3">
      <c r="H809" s="32"/>
      <c r="I809" s="26"/>
      <c r="J809" s="26"/>
      <c r="K809" s="26"/>
      <c r="L809" s="31"/>
    </row>
    <row r="810" spans="8:12" x14ac:dyDescent="0.3">
      <c r="H810" s="32"/>
      <c r="I810" s="26"/>
      <c r="J810" s="26"/>
      <c r="K810" s="26"/>
      <c r="L810" s="31"/>
    </row>
    <row r="811" spans="8:12" x14ac:dyDescent="0.3">
      <c r="H811" s="32"/>
      <c r="I811" s="26"/>
      <c r="J811" s="26"/>
      <c r="K811" s="26"/>
      <c r="L811" s="31"/>
    </row>
    <row r="812" spans="8:12" x14ac:dyDescent="0.3">
      <c r="H812" s="32"/>
      <c r="I812" s="26"/>
      <c r="J812" s="26"/>
      <c r="K812" s="26"/>
      <c r="L812" s="31"/>
    </row>
    <row r="813" spans="8:12" x14ac:dyDescent="0.3">
      <c r="H813" s="32"/>
      <c r="I813" s="26"/>
      <c r="J813" s="26"/>
      <c r="K813" s="26"/>
      <c r="L813" s="31"/>
    </row>
    <row r="814" spans="8:12" x14ac:dyDescent="0.3">
      <c r="H814" s="32"/>
      <c r="I814" s="26"/>
      <c r="J814" s="26"/>
      <c r="K814" s="26"/>
      <c r="L814" s="31"/>
    </row>
    <row r="815" spans="8:12" x14ac:dyDescent="0.3">
      <c r="H815" s="32"/>
      <c r="I815" s="26"/>
      <c r="J815" s="26"/>
      <c r="K815" s="26"/>
      <c r="L815" s="31"/>
    </row>
    <row r="816" spans="8:12" x14ac:dyDescent="0.3">
      <c r="H816" s="32"/>
      <c r="I816" s="26"/>
      <c r="J816" s="26"/>
      <c r="K816" s="26"/>
      <c r="L816" s="31"/>
    </row>
    <row r="817" spans="8:12" x14ac:dyDescent="0.3">
      <c r="H817" s="32"/>
      <c r="I817" s="26"/>
      <c r="J817" s="26"/>
      <c r="K817" s="26"/>
      <c r="L817" s="31"/>
    </row>
    <row r="818" spans="8:12" x14ac:dyDescent="0.3">
      <c r="H818" s="32"/>
      <c r="I818" s="26"/>
      <c r="J818" s="26"/>
      <c r="K818" s="26"/>
      <c r="L818" s="31"/>
    </row>
    <row r="819" spans="8:12" x14ac:dyDescent="0.3">
      <c r="H819" s="32"/>
      <c r="I819" s="26"/>
      <c r="J819" s="26"/>
      <c r="K819" s="26"/>
      <c r="L819" s="31"/>
    </row>
    <row r="820" spans="8:12" x14ac:dyDescent="0.3">
      <c r="H820" s="32"/>
      <c r="I820" s="26"/>
      <c r="J820" s="26"/>
      <c r="K820" s="26"/>
      <c r="L820" s="31"/>
    </row>
    <row r="821" spans="8:12" x14ac:dyDescent="0.3">
      <c r="H821" s="32"/>
      <c r="I821" s="26"/>
      <c r="J821" s="26"/>
      <c r="K821" s="26"/>
      <c r="L821" s="31"/>
    </row>
    <row r="822" spans="8:12" x14ac:dyDescent="0.3">
      <c r="H822" s="32"/>
      <c r="I822" s="26"/>
      <c r="J822" s="26"/>
      <c r="K822" s="26"/>
      <c r="L822" s="31"/>
    </row>
    <row r="823" spans="8:12" x14ac:dyDescent="0.3">
      <c r="H823" s="32"/>
      <c r="I823" s="26"/>
      <c r="J823" s="26"/>
      <c r="K823" s="26"/>
      <c r="L823" s="31"/>
    </row>
    <row r="824" spans="8:12" x14ac:dyDescent="0.3">
      <c r="H824" s="32"/>
      <c r="I824" s="26"/>
      <c r="J824" s="26"/>
      <c r="K824" s="26"/>
      <c r="L824" s="31"/>
    </row>
    <row r="825" spans="8:12" x14ac:dyDescent="0.3">
      <c r="H825" s="32"/>
      <c r="I825" s="26"/>
      <c r="J825" s="26"/>
      <c r="K825" s="26"/>
      <c r="L825" s="31"/>
    </row>
    <row r="826" spans="8:12" x14ac:dyDescent="0.3">
      <c r="H826" s="32"/>
      <c r="I826" s="26"/>
      <c r="J826" s="26"/>
      <c r="K826" s="26"/>
      <c r="L826" s="31"/>
    </row>
    <row r="827" spans="8:12" x14ac:dyDescent="0.3">
      <c r="H827" s="32"/>
      <c r="I827" s="26"/>
      <c r="J827" s="26"/>
      <c r="K827" s="26"/>
      <c r="L827" s="31"/>
    </row>
    <row r="828" spans="8:12" x14ac:dyDescent="0.3">
      <c r="H828" s="32"/>
      <c r="I828" s="26"/>
      <c r="J828" s="26"/>
      <c r="K828" s="26"/>
      <c r="L828" s="31"/>
    </row>
    <row r="829" spans="8:12" x14ac:dyDescent="0.3">
      <c r="H829" s="32"/>
      <c r="I829" s="26"/>
      <c r="J829" s="26"/>
      <c r="K829" s="26"/>
      <c r="L829" s="31"/>
    </row>
    <row r="830" spans="8:12" x14ac:dyDescent="0.3">
      <c r="H830" s="32"/>
      <c r="I830" s="26"/>
      <c r="J830" s="26"/>
      <c r="K830" s="26"/>
      <c r="L830" s="31"/>
    </row>
    <row r="831" spans="8:12" x14ac:dyDescent="0.3">
      <c r="H831" s="32"/>
      <c r="I831" s="26"/>
      <c r="J831" s="26"/>
      <c r="K831" s="26"/>
      <c r="L831" s="31"/>
    </row>
    <row r="832" spans="8:12" x14ac:dyDescent="0.3">
      <c r="H832" s="32"/>
      <c r="I832" s="26"/>
      <c r="J832" s="26"/>
      <c r="K832" s="26"/>
      <c r="L832" s="31"/>
    </row>
    <row r="833" spans="8:12" x14ac:dyDescent="0.3">
      <c r="H833" s="32"/>
      <c r="I833" s="26"/>
      <c r="J833" s="26"/>
      <c r="K833" s="26"/>
      <c r="L833" s="31"/>
    </row>
    <row r="834" spans="8:12" x14ac:dyDescent="0.3">
      <c r="H834" s="32"/>
      <c r="I834" s="26"/>
      <c r="J834" s="26"/>
      <c r="K834" s="26"/>
      <c r="L834" s="31"/>
    </row>
    <row r="835" spans="8:12" x14ac:dyDescent="0.3">
      <c r="H835" s="32"/>
      <c r="I835" s="26"/>
      <c r="J835" s="26"/>
      <c r="K835" s="26"/>
      <c r="L835" s="31"/>
    </row>
    <row r="836" spans="8:12" x14ac:dyDescent="0.3">
      <c r="H836" s="32"/>
      <c r="I836" s="26"/>
      <c r="J836" s="26"/>
      <c r="K836" s="26"/>
      <c r="L836" s="31"/>
    </row>
    <row r="837" spans="8:12" x14ac:dyDescent="0.3">
      <c r="H837" s="32"/>
      <c r="I837" s="26"/>
      <c r="J837" s="26"/>
      <c r="K837" s="26"/>
      <c r="L837" s="31"/>
    </row>
    <row r="838" spans="8:12" x14ac:dyDescent="0.3">
      <c r="H838" s="32"/>
      <c r="I838" s="26"/>
      <c r="J838" s="26"/>
      <c r="K838" s="26"/>
      <c r="L838" s="31"/>
    </row>
    <row r="839" spans="8:12" x14ac:dyDescent="0.3">
      <c r="H839" s="32"/>
      <c r="I839" s="26"/>
      <c r="J839" s="26"/>
      <c r="K839" s="26"/>
      <c r="L839" s="31"/>
    </row>
    <row r="840" spans="8:12" x14ac:dyDescent="0.3">
      <c r="H840" s="32"/>
      <c r="I840" s="26"/>
      <c r="J840" s="26"/>
      <c r="K840" s="26"/>
      <c r="L840" s="31"/>
    </row>
    <row r="841" spans="8:12" x14ac:dyDescent="0.3">
      <c r="H841" s="32"/>
      <c r="I841" s="26"/>
      <c r="J841" s="26"/>
      <c r="K841" s="26"/>
      <c r="L841" s="31"/>
    </row>
    <row r="842" spans="8:12" x14ac:dyDescent="0.3">
      <c r="H842" s="32"/>
      <c r="I842" s="26"/>
      <c r="J842" s="26"/>
      <c r="K842" s="26"/>
      <c r="L842" s="31"/>
    </row>
    <row r="843" spans="8:12" x14ac:dyDescent="0.3">
      <c r="H843" s="32"/>
      <c r="I843" s="26"/>
      <c r="J843" s="26"/>
      <c r="K843" s="26"/>
      <c r="L843" s="31"/>
    </row>
    <row r="844" spans="8:12" x14ac:dyDescent="0.3">
      <c r="H844" s="32"/>
      <c r="I844" s="26"/>
      <c r="J844" s="26"/>
      <c r="K844" s="26"/>
      <c r="L844" s="31"/>
    </row>
    <row r="845" spans="8:12" x14ac:dyDescent="0.3">
      <c r="H845" s="32"/>
      <c r="I845" s="26"/>
      <c r="J845" s="26"/>
      <c r="K845" s="26"/>
      <c r="L845" s="31"/>
    </row>
    <row r="846" spans="8:12" x14ac:dyDescent="0.3">
      <c r="H846" s="32"/>
      <c r="I846" s="26"/>
      <c r="J846" s="26"/>
      <c r="K846" s="26"/>
      <c r="L846" s="31"/>
    </row>
    <row r="847" spans="8:12" x14ac:dyDescent="0.3">
      <c r="H847" s="32"/>
      <c r="I847" s="26"/>
      <c r="J847" s="26"/>
      <c r="K847" s="26"/>
      <c r="L847" s="31"/>
    </row>
    <row r="848" spans="8:12" x14ac:dyDescent="0.3">
      <c r="H848" s="32"/>
      <c r="I848" s="26"/>
      <c r="J848" s="26"/>
      <c r="K848" s="26"/>
      <c r="L848" s="31"/>
    </row>
    <row r="849" spans="8:12" x14ac:dyDescent="0.3">
      <c r="H849" s="32"/>
      <c r="I849" s="26"/>
      <c r="J849" s="26"/>
      <c r="K849" s="26"/>
      <c r="L849" s="31"/>
    </row>
    <row r="850" spans="8:12" x14ac:dyDescent="0.3">
      <c r="H850" s="32"/>
      <c r="I850" s="26"/>
      <c r="J850" s="26"/>
      <c r="K850" s="26"/>
      <c r="L850" s="31"/>
    </row>
    <row r="851" spans="8:12" x14ac:dyDescent="0.3">
      <c r="H851" s="32"/>
      <c r="I851" s="26"/>
      <c r="J851" s="26"/>
      <c r="K851" s="26"/>
      <c r="L851" s="31"/>
    </row>
    <row r="852" spans="8:12" x14ac:dyDescent="0.3">
      <c r="H852" s="32"/>
      <c r="I852" s="26"/>
      <c r="J852" s="26"/>
      <c r="K852" s="26"/>
      <c r="L852" s="31"/>
    </row>
    <row r="853" spans="8:12" x14ac:dyDescent="0.3">
      <c r="H853" s="32"/>
      <c r="I853" s="26"/>
      <c r="J853" s="26"/>
      <c r="K853" s="26"/>
      <c r="L853" s="31"/>
    </row>
    <row r="854" spans="8:12" x14ac:dyDescent="0.3">
      <c r="H854" s="32"/>
      <c r="I854" s="26"/>
      <c r="J854" s="26"/>
      <c r="K854" s="26"/>
      <c r="L854" s="31"/>
    </row>
    <row r="855" spans="8:12" x14ac:dyDescent="0.3">
      <c r="H855" s="32"/>
      <c r="I855" s="26"/>
      <c r="J855" s="26"/>
      <c r="K855" s="26"/>
      <c r="L855" s="31"/>
    </row>
    <row r="856" spans="8:12" x14ac:dyDescent="0.3">
      <c r="H856" s="32"/>
      <c r="I856" s="26"/>
      <c r="J856" s="26"/>
      <c r="K856" s="26"/>
      <c r="L856" s="31"/>
    </row>
    <row r="857" spans="8:12" x14ac:dyDescent="0.3">
      <c r="H857" s="32"/>
      <c r="I857" s="26"/>
      <c r="J857" s="26"/>
      <c r="K857" s="26"/>
      <c r="L857" s="31"/>
    </row>
    <row r="858" spans="8:12" x14ac:dyDescent="0.3">
      <c r="H858" s="32"/>
      <c r="I858" s="26"/>
      <c r="J858" s="26"/>
      <c r="K858" s="26"/>
      <c r="L858" s="31"/>
    </row>
    <row r="859" spans="8:12" x14ac:dyDescent="0.3">
      <c r="H859" s="32"/>
      <c r="I859" s="26"/>
      <c r="J859" s="26"/>
      <c r="K859" s="26"/>
      <c r="L859" s="31"/>
    </row>
    <row r="860" spans="8:12" x14ac:dyDescent="0.3">
      <c r="H860" s="32"/>
      <c r="I860" s="26"/>
      <c r="J860" s="26"/>
      <c r="K860" s="26"/>
      <c r="L860" s="31"/>
    </row>
    <row r="861" spans="8:12" x14ac:dyDescent="0.3">
      <c r="H861" s="32"/>
      <c r="I861" s="26"/>
      <c r="J861" s="26"/>
      <c r="K861" s="26"/>
      <c r="L861" s="31"/>
    </row>
    <row r="862" spans="8:12" x14ac:dyDescent="0.3">
      <c r="H862" s="32"/>
      <c r="I862" s="26"/>
      <c r="J862" s="26"/>
      <c r="K862" s="26"/>
      <c r="L862" s="31"/>
    </row>
    <row r="863" spans="8:12" x14ac:dyDescent="0.3">
      <c r="H863" s="32"/>
      <c r="I863" s="26"/>
      <c r="J863" s="26"/>
      <c r="K863" s="26"/>
      <c r="L863" s="31"/>
    </row>
    <row r="864" spans="8:12" x14ac:dyDescent="0.3">
      <c r="H864" s="32"/>
      <c r="I864" s="26"/>
      <c r="J864" s="26"/>
      <c r="K864" s="26"/>
      <c r="L864" s="31"/>
    </row>
    <row r="865" spans="8:12" x14ac:dyDescent="0.3">
      <c r="H865" s="32"/>
      <c r="I865" s="26"/>
      <c r="J865" s="26"/>
      <c r="K865" s="26"/>
      <c r="L865" s="31"/>
    </row>
    <row r="866" spans="8:12" x14ac:dyDescent="0.3">
      <c r="H866" s="32"/>
      <c r="I866" s="26"/>
      <c r="J866" s="26"/>
      <c r="K866" s="26"/>
      <c r="L866" s="31"/>
    </row>
    <row r="867" spans="8:12" x14ac:dyDescent="0.3">
      <c r="H867" s="32"/>
      <c r="I867" s="26"/>
      <c r="J867" s="26"/>
      <c r="K867" s="26"/>
      <c r="L867" s="31"/>
    </row>
    <row r="868" spans="8:12" x14ac:dyDescent="0.3">
      <c r="H868" s="32"/>
      <c r="I868" s="26"/>
      <c r="J868" s="26"/>
      <c r="K868" s="26"/>
      <c r="L868" s="31"/>
    </row>
    <row r="869" spans="8:12" x14ac:dyDescent="0.3">
      <c r="H869" s="32"/>
      <c r="I869" s="26"/>
      <c r="J869" s="26"/>
      <c r="K869" s="26"/>
      <c r="L869" s="31"/>
    </row>
    <row r="870" spans="8:12" x14ac:dyDescent="0.3">
      <c r="H870" s="32"/>
      <c r="I870" s="26"/>
      <c r="J870" s="26"/>
      <c r="K870" s="26"/>
      <c r="L870" s="31"/>
    </row>
    <row r="871" spans="8:12" x14ac:dyDescent="0.3">
      <c r="H871" s="32"/>
      <c r="I871" s="26"/>
      <c r="J871" s="26"/>
      <c r="K871" s="26"/>
      <c r="L871" s="31"/>
    </row>
    <row r="872" spans="8:12" x14ac:dyDescent="0.3">
      <c r="H872" s="32"/>
      <c r="I872" s="26"/>
      <c r="J872" s="26"/>
      <c r="K872" s="26"/>
      <c r="L872" s="31"/>
    </row>
    <row r="873" spans="8:12" x14ac:dyDescent="0.3">
      <c r="H873" s="32"/>
      <c r="I873" s="26"/>
      <c r="J873" s="26"/>
      <c r="K873" s="26"/>
      <c r="L873" s="31"/>
    </row>
    <row r="874" spans="8:12" x14ac:dyDescent="0.3">
      <c r="H874" s="32"/>
      <c r="I874" s="26"/>
      <c r="J874" s="26"/>
      <c r="K874" s="26"/>
      <c r="L874" s="31"/>
    </row>
    <row r="875" spans="8:12" x14ac:dyDescent="0.3">
      <c r="H875" s="32"/>
      <c r="I875" s="26"/>
      <c r="J875" s="26"/>
      <c r="K875" s="26"/>
      <c r="L875" s="31"/>
    </row>
    <row r="876" spans="8:12" x14ac:dyDescent="0.3">
      <c r="H876" s="32"/>
      <c r="I876" s="26"/>
      <c r="J876" s="26"/>
      <c r="K876" s="26"/>
      <c r="L876" s="31"/>
    </row>
    <row r="877" spans="8:12" x14ac:dyDescent="0.3">
      <c r="H877" s="32"/>
      <c r="I877" s="26"/>
      <c r="J877" s="26"/>
      <c r="K877" s="26"/>
      <c r="L877" s="31"/>
    </row>
    <row r="878" spans="8:12" x14ac:dyDescent="0.3">
      <c r="H878" s="32"/>
      <c r="I878" s="26"/>
      <c r="J878" s="26"/>
      <c r="K878" s="26"/>
      <c r="L878" s="31"/>
    </row>
    <row r="879" spans="8:12" x14ac:dyDescent="0.3">
      <c r="H879" s="32"/>
      <c r="I879" s="26"/>
      <c r="J879" s="26"/>
      <c r="K879" s="26"/>
      <c r="L879" s="31"/>
    </row>
    <row r="880" spans="8:12" x14ac:dyDescent="0.3">
      <c r="H880" s="32"/>
      <c r="I880" s="26"/>
      <c r="J880" s="26"/>
      <c r="K880" s="26"/>
      <c r="L880" s="31"/>
    </row>
    <row r="881" spans="8:12" x14ac:dyDescent="0.3">
      <c r="H881" s="32"/>
      <c r="I881" s="26"/>
      <c r="J881" s="26"/>
      <c r="K881" s="26"/>
      <c r="L881" s="31"/>
    </row>
    <row r="882" spans="8:12" x14ac:dyDescent="0.3">
      <c r="H882" s="32"/>
      <c r="I882" s="26"/>
      <c r="J882" s="26"/>
      <c r="K882" s="26"/>
      <c r="L882" s="31"/>
    </row>
    <row r="883" spans="8:12" x14ac:dyDescent="0.3">
      <c r="H883" s="32"/>
      <c r="I883" s="26"/>
      <c r="J883" s="26"/>
      <c r="K883" s="26"/>
      <c r="L883" s="31"/>
    </row>
    <row r="884" spans="8:12" x14ac:dyDescent="0.3">
      <c r="H884" s="32"/>
      <c r="I884" s="26"/>
      <c r="J884" s="26"/>
      <c r="K884" s="26"/>
      <c r="L884" s="31"/>
    </row>
    <row r="885" spans="8:12" x14ac:dyDescent="0.3">
      <c r="H885" s="32"/>
      <c r="I885" s="26"/>
      <c r="J885" s="26"/>
      <c r="K885" s="26"/>
      <c r="L885" s="31"/>
    </row>
    <row r="886" spans="8:12" x14ac:dyDescent="0.3">
      <c r="H886" s="32"/>
      <c r="I886" s="26"/>
      <c r="J886" s="26"/>
      <c r="K886" s="26"/>
      <c r="L886" s="31"/>
    </row>
    <row r="887" spans="8:12" x14ac:dyDescent="0.3">
      <c r="H887" s="32"/>
      <c r="I887" s="26"/>
      <c r="J887" s="26"/>
      <c r="K887" s="26"/>
      <c r="L887" s="31"/>
    </row>
    <row r="888" spans="8:12" x14ac:dyDescent="0.3">
      <c r="H888" s="32"/>
      <c r="I888" s="26"/>
      <c r="J888" s="26"/>
      <c r="K888" s="26"/>
      <c r="L888" s="31"/>
    </row>
    <row r="889" spans="8:12" x14ac:dyDescent="0.3">
      <c r="H889" s="32"/>
      <c r="I889" s="26"/>
      <c r="J889" s="26"/>
      <c r="K889" s="26"/>
      <c r="L889" s="31"/>
    </row>
    <row r="890" spans="8:12" x14ac:dyDescent="0.3">
      <c r="H890" s="32"/>
      <c r="I890" s="26"/>
      <c r="J890" s="26"/>
      <c r="K890" s="26"/>
      <c r="L890" s="31"/>
    </row>
    <row r="891" spans="8:12" x14ac:dyDescent="0.3">
      <c r="H891" s="32"/>
      <c r="I891" s="26"/>
      <c r="J891" s="26"/>
      <c r="K891" s="26"/>
      <c r="L891" s="31"/>
    </row>
    <row r="892" spans="8:12" x14ac:dyDescent="0.3">
      <c r="H892" s="32"/>
      <c r="I892" s="26"/>
      <c r="J892" s="26"/>
      <c r="K892" s="26"/>
      <c r="L892" s="31"/>
    </row>
    <row r="893" spans="8:12" x14ac:dyDescent="0.3">
      <c r="H893" s="32"/>
      <c r="I893" s="26"/>
      <c r="J893" s="26"/>
      <c r="K893" s="26"/>
      <c r="L893" s="31"/>
    </row>
    <row r="894" spans="8:12" x14ac:dyDescent="0.3">
      <c r="H894" s="32"/>
      <c r="I894" s="26"/>
      <c r="J894" s="26"/>
      <c r="K894" s="26"/>
      <c r="L894" s="31"/>
    </row>
    <row r="895" spans="8:12" x14ac:dyDescent="0.3">
      <c r="H895" s="32"/>
      <c r="I895" s="26"/>
      <c r="J895" s="26"/>
      <c r="K895" s="26"/>
      <c r="L895" s="31"/>
    </row>
    <row r="896" spans="8:12" x14ac:dyDescent="0.3">
      <c r="H896" s="32"/>
      <c r="I896" s="26"/>
      <c r="J896" s="26"/>
      <c r="K896" s="26"/>
      <c r="L896" s="31"/>
    </row>
    <row r="897" spans="8:12" x14ac:dyDescent="0.3">
      <c r="H897" s="32"/>
      <c r="I897" s="26"/>
      <c r="J897" s="26"/>
      <c r="K897" s="26"/>
      <c r="L897" s="31"/>
    </row>
    <row r="898" spans="8:12" x14ac:dyDescent="0.3">
      <c r="H898" s="32"/>
      <c r="I898" s="26"/>
      <c r="J898" s="26"/>
      <c r="K898" s="26"/>
      <c r="L898" s="31"/>
    </row>
    <row r="899" spans="8:12" x14ac:dyDescent="0.3">
      <c r="H899" s="32"/>
      <c r="I899" s="26"/>
      <c r="J899" s="26"/>
      <c r="K899" s="26"/>
      <c r="L899" s="31"/>
    </row>
    <row r="900" spans="8:12" x14ac:dyDescent="0.3">
      <c r="H900" s="32"/>
      <c r="I900" s="26"/>
      <c r="J900" s="26"/>
      <c r="K900" s="26"/>
      <c r="L900" s="31"/>
    </row>
    <row r="901" spans="8:12" x14ac:dyDescent="0.3">
      <c r="H901" s="32"/>
      <c r="I901" s="26"/>
      <c r="J901" s="26"/>
      <c r="K901" s="26"/>
      <c r="L901" s="31"/>
    </row>
    <row r="902" spans="8:12" x14ac:dyDescent="0.3">
      <c r="H902" s="32"/>
      <c r="I902" s="26"/>
      <c r="J902" s="26"/>
      <c r="K902" s="26"/>
      <c r="L902" s="31"/>
    </row>
    <row r="903" spans="8:12" x14ac:dyDescent="0.3">
      <c r="H903" s="32"/>
      <c r="I903" s="26"/>
      <c r="J903" s="26"/>
      <c r="K903" s="26"/>
      <c r="L903" s="31"/>
    </row>
    <row r="904" spans="8:12" x14ac:dyDescent="0.3">
      <c r="H904" s="32"/>
      <c r="I904" s="26"/>
      <c r="J904" s="26"/>
      <c r="K904" s="26"/>
      <c r="L904" s="31"/>
    </row>
    <row r="905" spans="8:12" x14ac:dyDescent="0.3">
      <c r="H905" s="32"/>
      <c r="I905" s="26"/>
      <c r="J905" s="26"/>
      <c r="K905" s="26"/>
      <c r="L905" s="31"/>
    </row>
    <row r="906" spans="8:12" x14ac:dyDescent="0.3">
      <c r="H906" s="32"/>
      <c r="I906" s="26"/>
      <c r="J906" s="26"/>
      <c r="K906" s="26"/>
      <c r="L906" s="31"/>
    </row>
    <row r="907" spans="8:12" x14ac:dyDescent="0.3">
      <c r="H907" s="32"/>
      <c r="I907" s="26"/>
      <c r="J907" s="26"/>
      <c r="K907" s="26"/>
      <c r="L907" s="31"/>
    </row>
    <row r="908" spans="8:12" x14ac:dyDescent="0.3">
      <c r="H908" s="32"/>
      <c r="I908" s="26"/>
      <c r="J908" s="26"/>
      <c r="K908" s="26"/>
      <c r="L908" s="31"/>
    </row>
    <row r="909" spans="8:12" x14ac:dyDescent="0.3">
      <c r="H909" s="32"/>
      <c r="I909" s="26"/>
      <c r="J909" s="26"/>
      <c r="K909" s="26"/>
      <c r="L909" s="31"/>
    </row>
    <row r="910" spans="8:12" x14ac:dyDescent="0.3">
      <c r="H910" s="32"/>
      <c r="I910" s="26"/>
      <c r="J910" s="26"/>
      <c r="K910" s="26"/>
      <c r="L910" s="31"/>
    </row>
    <row r="911" spans="8:12" x14ac:dyDescent="0.3">
      <c r="H911" s="32"/>
      <c r="I911" s="26"/>
      <c r="J911" s="26"/>
      <c r="K911" s="26"/>
      <c r="L911" s="31"/>
    </row>
    <row r="912" spans="8:12" x14ac:dyDescent="0.3">
      <c r="H912" s="32"/>
      <c r="I912" s="26"/>
      <c r="J912" s="26"/>
      <c r="K912" s="26"/>
      <c r="L912" s="31"/>
    </row>
    <row r="913" spans="8:12" x14ac:dyDescent="0.3">
      <c r="H913" s="32"/>
      <c r="I913" s="26"/>
      <c r="J913" s="26"/>
      <c r="K913" s="26"/>
      <c r="L913" s="31"/>
    </row>
    <row r="914" spans="8:12" x14ac:dyDescent="0.3">
      <c r="H914" s="32"/>
      <c r="I914" s="26"/>
      <c r="J914" s="26"/>
      <c r="K914" s="26"/>
      <c r="L914" s="31"/>
    </row>
    <row r="915" spans="8:12" x14ac:dyDescent="0.3">
      <c r="H915" s="32"/>
      <c r="I915" s="26"/>
      <c r="J915" s="26"/>
      <c r="K915" s="26"/>
      <c r="L915" s="31"/>
    </row>
    <row r="916" spans="8:12" x14ac:dyDescent="0.3">
      <c r="H916" s="32"/>
      <c r="I916" s="26"/>
      <c r="J916" s="26"/>
      <c r="K916" s="26"/>
      <c r="L916" s="31"/>
    </row>
    <row r="917" spans="8:12" x14ac:dyDescent="0.3">
      <c r="H917" s="32"/>
      <c r="I917" s="26"/>
      <c r="J917" s="26"/>
      <c r="K917" s="26"/>
      <c r="L917" s="31"/>
    </row>
    <row r="918" spans="8:12" x14ac:dyDescent="0.3">
      <c r="H918" s="32"/>
      <c r="I918" s="26"/>
      <c r="J918" s="26"/>
      <c r="K918" s="26"/>
      <c r="L918" s="31"/>
    </row>
    <row r="919" spans="8:12" x14ac:dyDescent="0.3">
      <c r="H919" s="32"/>
      <c r="I919" s="26"/>
      <c r="J919" s="26"/>
      <c r="K919" s="26"/>
      <c r="L919" s="31"/>
    </row>
    <row r="920" spans="8:12" x14ac:dyDescent="0.3">
      <c r="H920" s="32"/>
      <c r="I920" s="26"/>
      <c r="J920" s="26"/>
      <c r="K920" s="26"/>
      <c r="L920" s="31"/>
    </row>
    <row r="921" spans="8:12" x14ac:dyDescent="0.3">
      <c r="H921" s="32"/>
      <c r="I921" s="26"/>
      <c r="J921" s="26"/>
      <c r="K921" s="26"/>
      <c r="L921" s="31"/>
    </row>
    <row r="922" spans="8:12" x14ac:dyDescent="0.3">
      <c r="H922" s="32"/>
      <c r="I922" s="26"/>
      <c r="J922" s="26"/>
      <c r="K922" s="26"/>
      <c r="L922" s="31"/>
    </row>
    <row r="923" spans="8:12" x14ac:dyDescent="0.3">
      <c r="H923" s="32"/>
      <c r="I923" s="26"/>
      <c r="J923" s="26"/>
      <c r="K923" s="26"/>
      <c r="L923" s="31"/>
    </row>
    <row r="924" spans="8:12" x14ac:dyDescent="0.3">
      <c r="H924" s="32"/>
      <c r="I924" s="26"/>
      <c r="J924" s="26"/>
      <c r="K924" s="26"/>
      <c r="L924" s="31"/>
    </row>
    <row r="925" spans="8:12" x14ac:dyDescent="0.3">
      <c r="H925" s="32"/>
      <c r="I925" s="26"/>
      <c r="J925" s="26"/>
      <c r="K925" s="26"/>
      <c r="L925" s="31"/>
    </row>
    <row r="926" spans="8:12" x14ac:dyDescent="0.3">
      <c r="H926" s="32"/>
      <c r="I926" s="26"/>
      <c r="J926" s="26"/>
      <c r="K926" s="26"/>
      <c r="L926" s="31"/>
    </row>
    <row r="927" spans="8:12" x14ac:dyDescent="0.3">
      <c r="H927" s="32"/>
      <c r="I927" s="26"/>
      <c r="J927" s="26"/>
      <c r="K927" s="26"/>
      <c r="L927" s="31"/>
    </row>
    <row r="928" spans="8:12" x14ac:dyDescent="0.3">
      <c r="H928" s="32"/>
      <c r="I928" s="26"/>
      <c r="J928" s="26"/>
      <c r="K928" s="26"/>
      <c r="L928" s="31"/>
    </row>
    <row r="929" spans="8:12" x14ac:dyDescent="0.3">
      <c r="H929" s="32"/>
      <c r="I929" s="26"/>
      <c r="J929" s="26"/>
      <c r="K929" s="26"/>
      <c r="L929" s="31"/>
    </row>
    <row r="930" spans="8:12" x14ac:dyDescent="0.3">
      <c r="H930" s="32"/>
      <c r="I930" s="26"/>
      <c r="J930" s="26"/>
      <c r="K930" s="26"/>
      <c r="L930" s="31"/>
    </row>
    <row r="931" spans="8:12" x14ac:dyDescent="0.3">
      <c r="H931" s="32"/>
      <c r="I931" s="26"/>
      <c r="J931" s="26"/>
      <c r="K931" s="26"/>
      <c r="L931" s="31"/>
    </row>
    <row r="932" spans="8:12" x14ac:dyDescent="0.3">
      <c r="H932" s="32"/>
      <c r="I932" s="26"/>
      <c r="J932" s="26"/>
      <c r="K932" s="26"/>
      <c r="L932" s="31"/>
    </row>
    <row r="933" spans="8:12" x14ac:dyDescent="0.3">
      <c r="H933" s="32"/>
      <c r="I933" s="26"/>
      <c r="J933" s="26"/>
      <c r="K933" s="26"/>
      <c r="L933" s="31"/>
    </row>
    <row r="934" spans="8:12" x14ac:dyDescent="0.3">
      <c r="H934" s="32"/>
      <c r="I934" s="26"/>
      <c r="J934" s="26"/>
      <c r="K934" s="26"/>
      <c r="L934" s="31"/>
    </row>
    <row r="935" spans="8:12" x14ac:dyDescent="0.3">
      <c r="H935" s="32"/>
      <c r="I935" s="26"/>
      <c r="J935" s="26"/>
      <c r="K935" s="26"/>
      <c r="L935" s="31"/>
    </row>
    <row r="936" spans="8:12" x14ac:dyDescent="0.3">
      <c r="H936" s="32"/>
      <c r="I936" s="26"/>
      <c r="J936" s="26"/>
      <c r="K936" s="26"/>
      <c r="L936" s="31"/>
    </row>
    <row r="937" spans="8:12" x14ac:dyDescent="0.3">
      <c r="H937" s="32"/>
      <c r="I937" s="26"/>
      <c r="J937" s="26"/>
      <c r="K937" s="26"/>
      <c r="L937" s="31"/>
    </row>
    <row r="938" spans="8:12" x14ac:dyDescent="0.3">
      <c r="H938" s="32"/>
      <c r="I938" s="26"/>
      <c r="J938" s="26"/>
      <c r="K938" s="26"/>
      <c r="L938" s="31"/>
    </row>
    <row r="939" spans="8:12" x14ac:dyDescent="0.3">
      <c r="H939" s="32"/>
      <c r="I939" s="26"/>
      <c r="J939" s="26"/>
      <c r="K939" s="26"/>
      <c r="L939" s="31"/>
    </row>
    <row r="940" spans="8:12" x14ac:dyDescent="0.3">
      <c r="H940" s="32"/>
      <c r="I940" s="26"/>
      <c r="J940" s="26"/>
      <c r="K940" s="26"/>
      <c r="L940" s="31"/>
    </row>
    <row r="941" spans="8:12" x14ac:dyDescent="0.3">
      <c r="H941" s="32"/>
      <c r="I941" s="26"/>
      <c r="J941" s="26"/>
      <c r="K941" s="26"/>
      <c r="L941" s="31"/>
    </row>
    <row r="942" spans="8:12" x14ac:dyDescent="0.3">
      <c r="H942" s="32"/>
      <c r="I942" s="26"/>
      <c r="J942" s="26"/>
      <c r="K942" s="26"/>
      <c r="L942" s="31"/>
    </row>
    <row r="943" spans="8:12" x14ac:dyDescent="0.3">
      <c r="H943" s="32"/>
      <c r="I943" s="26"/>
      <c r="J943" s="26"/>
      <c r="K943" s="26"/>
      <c r="L943" s="31"/>
    </row>
    <row r="944" spans="8:12" x14ac:dyDescent="0.3">
      <c r="H944" s="32"/>
      <c r="I944" s="26"/>
      <c r="J944" s="26"/>
      <c r="K944" s="26"/>
      <c r="L944" s="31"/>
    </row>
    <row r="945" spans="8:12" x14ac:dyDescent="0.3">
      <c r="H945" s="32"/>
      <c r="I945" s="26"/>
      <c r="J945" s="26"/>
      <c r="K945" s="26"/>
      <c r="L945" s="31"/>
    </row>
    <row r="946" spans="8:12" x14ac:dyDescent="0.3">
      <c r="H946" s="32"/>
      <c r="I946" s="26"/>
      <c r="J946" s="26"/>
      <c r="K946" s="26"/>
      <c r="L946" s="31"/>
    </row>
    <row r="947" spans="8:12" x14ac:dyDescent="0.3">
      <c r="H947" s="32"/>
      <c r="I947" s="26"/>
      <c r="J947" s="26"/>
      <c r="K947" s="26"/>
      <c r="L947" s="31"/>
    </row>
    <row r="948" spans="8:12" x14ac:dyDescent="0.3">
      <c r="H948" s="32"/>
      <c r="I948" s="26"/>
      <c r="J948" s="26"/>
      <c r="K948" s="26"/>
      <c r="L948" s="31"/>
    </row>
    <row r="949" spans="8:12" x14ac:dyDescent="0.3">
      <c r="H949" s="32"/>
      <c r="I949" s="26"/>
      <c r="J949" s="26"/>
      <c r="K949" s="26"/>
      <c r="L949" s="31"/>
    </row>
    <row r="950" spans="8:12" x14ac:dyDescent="0.3">
      <c r="H950" s="32"/>
      <c r="I950" s="26"/>
      <c r="J950" s="26"/>
      <c r="K950" s="26"/>
      <c r="L950" s="31"/>
    </row>
    <row r="951" spans="8:12" x14ac:dyDescent="0.3">
      <c r="H951" s="32"/>
      <c r="I951" s="26"/>
      <c r="J951" s="26"/>
      <c r="K951" s="26"/>
      <c r="L951" s="31"/>
    </row>
    <row r="952" spans="8:12" x14ac:dyDescent="0.3">
      <c r="H952" s="32"/>
      <c r="I952" s="26"/>
      <c r="J952" s="26"/>
      <c r="K952" s="26"/>
      <c r="L952" s="31"/>
    </row>
    <row r="953" spans="8:12" x14ac:dyDescent="0.3">
      <c r="H953" s="32"/>
      <c r="I953" s="26"/>
      <c r="J953" s="26"/>
      <c r="K953" s="26"/>
      <c r="L953" s="31"/>
    </row>
    <row r="954" spans="8:12" x14ac:dyDescent="0.3">
      <c r="H954" s="32"/>
      <c r="I954" s="26"/>
      <c r="J954" s="26"/>
      <c r="K954" s="26"/>
      <c r="L954" s="31"/>
    </row>
    <row r="955" spans="8:12" x14ac:dyDescent="0.3">
      <c r="H955" s="32"/>
      <c r="I955" s="26"/>
      <c r="J955" s="26"/>
      <c r="K955" s="26"/>
      <c r="L955" s="31"/>
    </row>
    <row r="956" spans="8:12" x14ac:dyDescent="0.3">
      <c r="H956" s="32"/>
      <c r="I956" s="26"/>
      <c r="J956" s="26"/>
      <c r="K956" s="26"/>
      <c r="L956" s="31"/>
    </row>
    <row r="957" spans="8:12" x14ac:dyDescent="0.3">
      <c r="H957" s="32"/>
      <c r="I957" s="26"/>
      <c r="J957" s="26"/>
      <c r="K957" s="26"/>
      <c r="L957" s="31"/>
    </row>
    <row r="958" spans="8:12" x14ac:dyDescent="0.3">
      <c r="H958" s="32"/>
      <c r="I958" s="26"/>
      <c r="J958" s="26"/>
      <c r="K958" s="26"/>
      <c r="L958" s="31"/>
    </row>
    <row r="959" spans="8:12" x14ac:dyDescent="0.3">
      <c r="H959" s="32"/>
      <c r="I959" s="26"/>
      <c r="J959" s="26"/>
      <c r="K959" s="26"/>
      <c r="L959" s="31"/>
    </row>
    <row r="960" spans="8:12" x14ac:dyDescent="0.3">
      <c r="H960" s="32"/>
      <c r="I960" s="26"/>
      <c r="J960" s="26"/>
      <c r="K960" s="26"/>
      <c r="L960" s="31"/>
    </row>
    <row r="961" spans="8:12" x14ac:dyDescent="0.3">
      <c r="H961" s="32"/>
      <c r="I961" s="26"/>
      <c r="J961" s="26"/>
      <c r="K961" s="26"/>
      <c r="L961" s="31"/>
    </row>
    <row r="962" spans="8:12" x14ac:dyDescent="0.3">
      <c r="H962" s="32"/>
      <c r="I962" s="26"/>
      <c r="J962" s="26"/>
      <c r="K962" s="26"/>
      <c r="L962" s="31"/>
    </row>
    <row r="963" spans="8:12" x14ac:dyDescent="0.3">
      <c r="H963" s="32"/>
      <c r="I963" s="26"/>
      <c r="J963" s="26"/>
      <c r="K963" s="26"/>
      <c r="L963" s="31"/>
    </row>
    <row r="964" spans="8:12" x14ac:dyDescent="0.3">
      <c r="H964" s="32"/>
      <c r="I964" s="26"/>
      <c r="J964" s="26"/>
      <c r="K964" s="26"/>
      <c r="L964" s="31"/>
    </row>
    <row r="965" spans="8:12" x14ac:dyDescent="0.3">
      <c r="H965" s="32"/>
      <c r="I965" s="26"/>
      <c r="J965" s="26"/>
      <c r="K965" s="26"/>
      <c r="L965" s="31"/>
    </row>
    <row r="966" spans="8:12" x14ac:dyDescent="0.3">
      <c r="H966" s="32"/>
      <c r="I966" s="26"/>
      <c r="J966" s="26"/>
      <c r="K966" s="26"/>
      <c r="L966" s="31"/>
    </row>
    <row r="967" spans="8:12" x14ac:dyDescent="0.3">
      <c r="H967" s="32"/>
      <c r="I967" s="26"/>
      <c r="J967" s="26"/>
      <c r="K967" s="26"/>
      <c r="L967" s="31"/>
    </row>
    <row r="968" spans="8:12" x14ac:dyDescent="0.3">
      <c r="H968" s="32"/>
      <c r="I968" s="26"/>
      <c r="J968" s="26"/>
      <c r="K968" s="26"/>
      <c r="L968" s="31"/>
    </row>
    <row r="969" spans="8:12" x14ac:dyDescent="0.3">
      <c r="H969" s="32"/>
      <c r="I969" s="26"/>
      <c r="J969" s="26"/>
      <c r="K969" s="26"/>
      <c r="L969" s="31"/>
    </row>
    <row r="970" spans="8:12" x14ac:dyDescent="0.3">
      <c r="H970" s="32"/>
      <c r="I970" s="26"/>
      <c r="J970" s="26"/>
      <c r="K970" s="26"/>
      <c r="L970" s="31"/>
    </row>
    <row r="971" spans="8:12" x14ac:dyDescent="0.3">
      <c r="H971" s="32"/>
      <c r="I971" s="26"/>
      <c r="J971" s="26"/>
      <c r="K971" s="26"/>
      <c r="L971" s="31"/>
    </row>
    <row r="972" spans="8:12" x14ac:dyDescent="0.3">
      <c r="H972" s="32"/>
      <c r="I972" s="26"/>
      <c r="J972" s="26"/>
      <c r="K972" s="26"/>
      <c r="L972" s="31"/>
    </row>
    <row r="973" spans="8:12" x14ac:dyDescent="0.3">
      <c r="H973" s="32"/>
      <c r="I973" s="26"/>
      <c r="J973" s="26"/>
      <c r="K973" s="26"/>
      <c r="L973" s="31"/>
    </row>
    <row r="974" spans="8:12" x14ac:dyDescent="0.3">
      <c r="H974" s="32"/>
      <c r="I974" s="26"/>
      <c r="J974" s="26"/>
      <c r="K974" s="26"/>
      <c r="L974" s="31"/>
    </row>
    <row r="975" spans="8:12" x14ac:dyDescent="0.3">
      <c r="H975" s="32"/>
      <c r="I975" s="26"/>
      <c r="J975" s="26"/>
      <c r="K975" s="26"/>
      <c r="L975" s="31"/>
    </row>
    <row r="976" spans="8:12" x14ac:dyDescent="0.3">
      <c r="H976" s="32"/>
      <c r="I976" s="26"/>
      <c r="J976" s="26"/>
      <c r="K976" s="26"/>
      <c r="L976" s="31"/>
    </row>
    <row r="977" spans="8:12" x14ac:dyDescent="0.3">
      <c r="H977" s="32"/>
      <c r="I977" s="26"/>
      <c r="J977" s="26"/>
      <c r="K977" s="26"/>
      <c r="L977" s="31"/>
    </row>
    <row r="978" spans="8:12" x14ac:dyDescent="0.3">
      <c r="H978" s="32"/>
      <c r="I978" s="26"/>
      <c r="J978" s="26"/>
      <c r="K978" s="26"/>
      <c r="L978" s="31"/>
    </row>
    <row r="979" spans="8:12" x14ac:dyDescent="0.3">
      <c r="H979" s="32"/>
      <c r="I979" s="26"/>
      <c r="J979" s="26"/>
      <c r="K979" s="26"/>
      <c r="L979" s="31"/>
    </row>
    <row r="980" spans="8:12" x14ac:dyDescent="0.3">
      <c r="H980" s="32"/>
      <c r="I980" s="26"/>
      <c r="J980" s="26"/>
      <c r="K980" s="26"/>
      <c r="L980" s="31"/>
    </row>
    <row r="981" spans="8:12" x14ac:dyDescent="0.3">
      <c r="H981" s="32"/>
      <c r="I981" s="26"/>
      <c r="J981" s="26"/>
      <c r="K981" s="26"/>
      <c r="L981" s="31"/>
    </row>
    <row r="982" spans="8:12" x14ac:dyDescent="0.3">
      <c r="H982" s="32"/>
      <c r="I982" s="26"/>
      <c r="J982" s="26"/>
      <c r="K982" s="26"/>
      <c r="L982" s="31"/>
    </row>
    <row r="983" spans="8:12" x14ac:dyDescent="0.3">
      <c r="H983" s="32"/>
      <c r="I983" s="26"/>
      <c r="J983" s="26"/>
      <c r="K983" s="26"/>
      <c r="L983" s="31"/>
    </row>
    <row r="984" spans="8:12" x14ac:dyDescent="0.3">
      <c r="H984" s="32"/>
      <c r="I984" s="26"/>
      <c r="J984" s="26"/>
      <c r="K984" s="26"/>
      <c r="L984" s="31"/>
    </row>
    <row r="985" spans="8:12" x14ac:dyDescent="0.3">
      <c r="H985" s="32"/>
      <c r="I985" s="26"/>
      <c r="J985" s="26"/>
      <c r="K985" s="26"/>
      <c r="L985" s="31"/>
    </row>
    <row r="986" spans="8:12" x14ac:dyDescent="0.3">
      <c r="H986" s="32"/>
      <c r="I986" s="26"/>
      <c r="J986" s="26"/>
      <c r="K986" s="26"/>
      <c r="L986" s="31"/>
    </row>
    <row r="987" spans="8:12" x14ac:dyDescent="0.3">
      <c r="H987" s="32"/>
      <c r="I987" s="26"/>
      <c r="J987" s="26"/>
      <c r="K987" s="26"/>
      <c r="L987" s="31"/>
    </row>
    <row r="988" spans="8:12" x14ac:dyDescent="0.3">
      <c r="H988" s="32"/>
      <c r="I988" s="26"/>
      <c r="J988" s="26"/>
      <c r="K988" s="26"/>
      <c r="L988" s="31"/>
    </row>
    <row r="989" spans="8:12" x14ac:dyDescent="0.3">
      <c r="H989" s="32"/>
      <c r="I989" s="26"/>
      <c r="J989" s="26"/>
      <c r="K989" s="26"/>
      <c r="L989" s="31"/>
    </row>
    <row r="990" spans="8:12" x14ac:dyDescent="0.3">
      <c r="H990" s="32"/>
      <c r="I990" s="26"/>
      <c r="J990" s="26"/>
      <c r="K990" s="26"/>
      <c r="L990" s="31"/>
    </row>
    <row r="991" spans="8:12" x14ac:dyDescent="0.3">
      <c r="H991" s="32"/>
      <c r="I991" s="26"/>
      <c r="J991" s="26"/>
      <c r="K991" s="26"/>
      <c r="L991" s="31"/>
    </row>
    <row r="992" spans="8:12" x14ac:dyDescent="0.3">
      <c r="H992" s="32"/>
      <c r="I992" s="26"/>
      <c r="J992" s="26"/>
      <c r="K992" s="26"/>
      <c r="L992" s="31"/>
    </row>
    <row r="993" spans="8:12" x14ac:dyDescent="0.3">
      <c r="H993" s="32"/>
      <c r="I993" s="26"/>
      <c r="J993" s="26"/>
      <c r="K993" s="26"/>
      <c r="L993" s="31"/>
    </row>
    <row r="994" spans="8:12" x14ac:dyDescent="0.3">
      <c r="H994" s="32"/>
      <c r="I994" s="26"/>
      <c r="J994" s="26"/>
      <c r="K994" s="26"/>
      <c r="L994" s="31"/>
    </row>
    <row r="995" spans="8:12" x14ac:dyDescent="0.3">
      <c r="H995" s="32"/>
      <c r="I995" s="26"/>
      <c r="J995" s="26"/>
      <c r="K995" s="26"/>
      <c r="L995" s="31"/>
    </row>
    <row r="996" spans="8:12" x14ac:dyDescent="0.3">
      <c r="H996" s="32"/>
      <c r="I996" s="26"/>
      <c r="J996" s="26"/>
      <c r="K996" s="26"/>
      <c r="L996" s="31"/>
    </row>
    <row r="997" spans="8:12" x14ac:dyDescent="0.3">
      <c r="H997" s="32"/>
      <c r="I997" s="26"/>
      <c r="J997" s="26"/>
      <c r="K997" s="26"/>
      <c r="L997" s="31"/>
    </row>
    <row r="998" spans="8:12" x14ac:dyDescent="0.3">
      <c r="H998" s="32"/>
      <c r="I998" s="26"/>
      <c r="J998" s="26"/>
      <c r="K998" s="26"/>
      <c r="L998" s="31"/>
    </row>
    <row r="999" spans="8:12" x14ac:dyDescent="0.3">
      <c r="H999" s="32"/>
      <c r="I999" s="26"/>
      <c r="J999" s="26"/>
      <c r="K999" s="26"/>
      <c r="L999" s="31"/>
    </row>
    <row r="1000" spans="8:12" x14ac:dyDescent="0.3">
      <c r="H1000" s="32"/>
      <c r="I1000" s="26"/>
      <c r="J1000" s="26"/>
      <c r="K1000" s="26"/>
      <c r="L1000" s="31"/>
    </row>
    <row r="1001" spans="8:12" x14ac:dyDescent="0.3">
      <c r="H1001" s="32"/>
      <c r="I1001" s="26"/>
      <c r="J1001" s="26"/>
      <c r="K1001" s="26"/>
      <c r="L1001" s="31"/>
    </row>
    <row r="1002" spans="8:12" x14ac:dyDescent="0.3">
      <c r="H1002" s="32"/>
      <c r="I1002" s="26"/>
      <c r="J1002" s="26"/>
      <c r="K1002" s="26"/>
      <c r="L1002" s="31"/>
    </row>
    <row r="1003" spans="8:12" x14ac:dyDescent="0.3">
      <c r="H1003" s="32"/>
      <c r="I1003" s="26"/>
      <c r="J1003" s="26"/>
      <c r="K1003" s="26"/>
      <c r="L1003" s="31"/>
    </row>
    <row r="1004" spans="8:12" x14ac:dyDescent="0.3">
      <c r="H1004" s="32"/>
      <c r="I1004" s="26"/>
      <c r="J1004" s="26"/>
      <c r="K1004" s="26"/>
      <c r="L1004" s="31"/>
    </row>
    <row r="1005" spans="8:12" x14ac:dyDescent="0.3">
      <c r="H1005" s="32"/>
      <c r="I1005" s="26"/>
      <c r="J1005" s="26"/>
      <c r="K1005" s="26"/>
      <c r="L1005" s="31"/>
    </row>
    <row r="1006" spans="8:12" x14ac:dyDescent="0.3">
      <c r="H1006" s="32"/>
      <c r="I1006" s="26"/>
      <c r="J1006" s="26"/>
      <c r="K1006" s="26"/>
      <c r="L1006" s="31"/>
    </row>
    <row r="1007" spans="8:12" x14ac:dyDescent="0.3">
      <c r="H1007" s="32"/>
      <c r="I1007" s="26"/>
      <c r="J1007" s="26"/>
      <c r="K1007" s="26"/>
      <c r="L1007" s="31"/>
    </row>
    <row r="1008" spans="8:12" x14ac:dyDescent="0.3">
      <c r="H1008" s="32"/>
      <c r="I1008" s="26"/>
      <c r="J1008" s="26"/>
      <c r="K1008" s="26"/>
      <c r="L1008" s="31"/>
    </row>
    <row r="1009" spans="8:12" x14ac:dyDescent="0.3">
      <c r="H1009" s="32"/>
      <c r="I1009" s="26"/>
      <c r="J1009" s="26"/>
      <c r="K1009" s="26"/>
      <c r="L1009" s="31"/>
    </row>
    <row r="1010" spans="8:12" x14ac:dyDescent="0.3">
      <c r="H1010" s="32"/>
      <c r="I1010" s="26"/>
      <c r="J1010" s="26"/>
      <c r="K1010" s="26"/>
      <c r="L1010" s="31"/>
    </row>
    <row r="1011" spans="8:12" x14ac:dyDescent="0.3">
      <c r="H1011" s="32"/>
      <c r="I1011" s="26"/>
      <c r="J1011" s="26"/>
      <c r="K1011" s="26"/>
      <c r="L1011" s="31"/>
    </row>
    <row r="1012" spans="8:12" x14ac:dyDescent="0.3">
      <c r="H1012" s="32"/>
      <c r="I1012" s="26"/>
      <c r="J1012" s="26"/>
      <c r="K1012" s="26"/>
      <c r="L1012" s="31"/>
    </row>
    <row r="1013" spans="8:12" x14ac:dyDescent="0.3">
      <c r="H1013" s="32"/>
      <c r="I1013" s="26"/>
      <c r="J1013" s="26"/>
      <c r="K1013" s="26"/>
      <c r="L1013" s="31"/>
    </row>
    <row r="1014" spans="8:12" x14ac:dyDescent="0.3">
      <c r="H1014" s="32"/>
      <c r="I1014" s="26"/>
      <c r="J1014" s="26"/>
      <c r="K1014" s="26"/>
      <c r="L1014" s="31"/>
    </row>
    <row r="1015" spans="8:12" x14ac:dyDescent="0.3">
      <c r="H1015" s="32"/>
      <c r="I1015" s="26"/>
      <c r="J1015" s="26"/>
      <c r="K1015" s="26"/>
      <c r="L1015" s="31"/>
    </row>
    <row r="1016" spans="8:12" x14ac:dyDescent="0.3">
      <c r="H1016" s="32"/>
      <c r="I1016" s="26"/>
      <c r="J1016" s="26"/>
      <c r="K1016" s="26"/>
      <c r="L1016" s="31"/>
    </row>
    <row r="1017" spans="8:12" x14ac:dyDescent="0.3">
      <c r="H1017" s="32"/>
      <c r="I1017" s="26"/>
      <c r="J1017" s="26"/>
      <c r="K1017" s="26"/>
      <c r="L1017" s="31"/>
    </row>
    <row r="1018" spans="8:12" x14ac:dyDescent="0.3">
      <c r="H1018" s="32"/>
      <c r="I1018" s="26"/>
      <c r="J1018" s="26"/>
      <c r="K1018" s="26"/>
      <c r="L1018" s="31"/>
    </row>
    <row r="1019" spans="8:12" x14ac:dyDescent="0.3">
      <c r="H1019" s="32"/>
      <c r="I1019" s="26"/>
      <c r="J1019" s="26"/>
      <c r="K1019" s="26"/>
      <c r="L1019" s="31"/>
    </row>
    <row r="1020" spans="8:12" x14ac:dyDescent="0.3">
      <c r="H1020" s="32"/>
      <c r="I1020" s="26"/>
      <c r="J1020" s="26"/>
      <c r="K1020" s="26"/>
      <c r="L1020" s="31"/>
    </row>
    <row r="1021" spans="8:12" x14ac:dyDescent="0.3">
      <c r="H1021" s="32"/>
      <c r="I1021" s="26"/>
      <c r="J1021" s="26"/>
      <c r="K1021" s="26"/>
      <c r="L1021" s="31"/>
    </row>
    <row r="1022" spans="8:12" x14ac:dyDescent="0.3">
      <c r="H1022" s="32"/>
      <c r="I1022" s="26"/>
      <c r="J1022" s="26"/>
      <c r="K1022" s="26"/>
      <c r="L1022" s="31"/>
    </row>
    <row r="1023" spans="8:12" x14ac:dyDescent="0.3">
      <c r="H1023" s="32"/>
      <c r="I1023" s="26"/>
      <c r="J1023" s="26"/>
      <c r="K1023" s="26"/>
      <c r="L1023" s="31"/>
    </row>
    <row r="1024" spans="8:12" x14ac:dyDescent="0.3">
      <c r="H1024" s="32"/>
      <c r="I1024" s="26"/>
      <c r="J1024" s="26"/>
      <c r="K1024" s="26"/>
      <c r="L1024" s="31"/>
    </row>
    <row r="1025" spans="8:12" x14ac:dyDescent="0.3">
      <c r="H1025" s="32"/>
      <c r="I1025" s="26"/>
      <c r="J1025" s="26"/>
      <c r="K1025" s="26"/>
      <c r="L1025" s="31"/>
    </row>
    <row r="1026" spans="8:12" x14ac:dyDescent="0.3">
      <c r="H1026" s="32"/>
      <c r="I1026" s="26"/>
      <c r="J1026" s="26"/>
      <c r="K1026" s="26"/>
      <c r="L1026" s="31"/>
    </row>
    <row r="1027" spans="8:12" x14ac:dyDescent="0.3">
      <c r="H1027" s="32"/>
      <c r="I1027" s="26"/>
      <c r="J1027" s="26"/>
      <c r="K1027" s="26"/>
      <c r="L1027" s="31"/>
    </row>
    <row r="1028" spans="8:12" x14ac:dyDescent="0.3">
      <c r="H1028" s="32"/>
      <c r="I1028" s="26"/>
      <c r="J1028" s="26"/>
      <c r="K1028" s="26"/>
      <c r="L1028" s="31"/>
    </row>
    <row r="1029" spans="8:12" x14ac:dyDescent="0.3">
      <c r="H1029" s="32"/>
      <c r="I1029" s="26"/>
      <c r="J1029" s="26"/>
      <c r="K1029" s="26"/>
      <c r="L1029" s="31"/>
    </row>
    <row r="1030" spans="8:12" x14ac:dyDescent="0.3">
      <c r="H1030" s="32"/>
      <c r="I1030" s="26"/>
      <c r="J1030" s="26"/>
      <c r="K1030" s="26"/>
      <c r="L1030" s="31"/>
    </row>
    <row r="1031" spans="8:12" x14ac:dyDescent="0.3">
      <c r="H1031" s="32"/>
      <c r="I1031" s="26"/>
      <c r="J1031" s="26"/>
      <c r="K1031" s="26"/>
      <c r="L1031" s="31"/>
    </row>
    <row r="1032" spans="8:12" x14ac:dyDescent="0.3">
      <c r="H1032" s="32"/>
      <c r="I1032" s="26"/>
      <c r="J1032" s="26"/>
      <c r="K1032" s="26"/>
      <c r="L1032" s="31"/>
    </row>
    <row r="1033" spans="8:12" x14ac:dyDescent="0.3">
      <c r="H1033" s="32"/>
      <c r="I1033" s="26"/>
      <c r="J1033" s="26"/>
      <c r="K1033" s="26"/>
      <c r="L1033" s="31"/>
    </row>
    <row r="1034" spans="8:12" x14ac:dyDescent="0.3">
      <c r="H1034" s="32"/>
      <c r="I1034" s="26"/>
      <c r="J1034" s="26"/>
      <c r="K1034" s="26"/>
      <c r="L1034" s="31"/>
    </row>
    <row r="1035" spans="8:12" x14ac:dyDescent="0.3">
      <c r="H1035" s="32"/>
      <c r="I1035" s="26"/>
      <c r="J1035" s="26"/>
      <c r="K1035" s="26"/>
      <c r="L1035" s="31"/>
    </row>
    <row r="1036" spans="8:12" x14ac:dyDescent="0.3">
      <c r="H1036" s="32"/>
      <c r="I1036" s="26"/>
      <c r="J1036" s="26"/>
      <c r="K1036" s="26"/>
      <c r="L1036" s="31"/>
    </row>
    <row r="1037" spans="8:12" x14ac:dyDescent="0.3">
      <c r="H1037" s="32"/>
      <c r="I1037" s="26"/>
      <c r="J1037" s="26"/>
      <c r="K1037" s="26"/>
      <c r="L1037" s="31"/>
    </row>
    <row r="1038" spans="8:12" x14ac:dyDescent="0.3">
      <c r="H1038" s="32"/>
      <c r="I1038" s="26"/>
      <c r="J1038" s="26"/>
      <c r="K1038" s="26"/>
      <c r="L1038" s="31"/>
    </row>
    <row r="1039" spans="8:12" x14ac:dyDescent="0.3">
      <c r="H1039" s="32"/>
      <c r="I1039" s="26"/>
      <c r="J1039" s="26"/>
      <c r="K1039" s="26"/>
      <c r="L1039" s="31"/>
    </row>
    <row r="1040" spans="8:12" x14ac:dyDescent="0.3">
      <c r="H1040" s="32"/>
      <c r="I1040" s="26"/>
      <c r="J1040" s="26"/>
      <c r="K1040" s="26"/>
      <c r="L1040" s="31"/>
    </row>
    <row r="1041" spans="8:12" x14ac:dyDescent="0.3">
      <c r="H1041" s="32"/>
      <c r="I1041" s="26"/>
      <c r="J1041" s="26"/>
      <c r="K1041" s="26"/>
      <c r="L1041" s="31"/>
    </row>
    <row r="1042" spans="8:12" x14ac:dyDescent="0.3">
      <c r="H1042" s="32"/>
      <c r="I1042" s="26"/>
      <c r="J1042" s="26"/>
      <c r="K1042" s="26"/>
      <c r="L1042" s="31"/>
    </row>
    <row r="1043" spans="8:12" x14ac:dyDescent="0.3">
      <c r="H1043" s="32"/>
      <c r="I1043" s="26"/>
      <c r="J1043" s="26"/>
      <c r="K1043" s="26"/>
      <c r="L1043" s="31"/>
    </row>
    <row r="1044" spans="8:12" x14ac:dyDescent="0.3">
      <c r="H1044" s="32"/>
      <c r="I1044" s="26"/>
      <c r="J1044" s="26"/>
      <c r="K1044" s="26"/>
      <c r="L1044" s="31"/>
    </row>
    <row r="1045" spans="8:12" x14ac:dyDescent="0.3">
      <c r="H1045" s="32"/>
      <c r="I1045" s="26"/>
      <c r="J1045" s="26"/>
      <c r="K1045" s="26"/>
      <c r="L1045" s="31"/>
    </row>
    <row r="1046" spans="8:12" x14ac:dyDescent="0.3">
      <c r="H1046" s="32"/>
      <c r="I1046" s="26"/>
      <c r="J1046" s="26"/>
      <c r="K1046" s="26"/>
      <c r="L1046" s="31"/>
    </row>
    <row r="1047" spans="8:12" x14ac:dyDescent="0.3">
      <c r="H1047" s="32"/>
      <c r="I1047" s="26"/>
      <c r="J1047" s="26"/>
      <c r="K1047" s="26"/>
      <c r="L1047" s="31"/>
    </row>
    <row r="1048" spans="8:12" x14ac:dyDescent="0.3">
      <c r="H1048" s="32"/>
      <c r="I1048" s="26"/>
      <c r="J1048" s="26"/>
      <c r="K1048" s="26"/>
      <c r="L1048" s="31"/>
    </row>
    <row r="1049" spans="8:12" x14ac:dyDescent="0.3">
      <c r="H1049" s="32"/>
      <c r="I1049" s="26"/>
      <c r="J1049" s="26"/>
      <c r="K1049" s="26"/>
      <c r="L1049" s="31"/>
    </row>
    <row r="1050" spans="8:12" x14ac:dyDescent="0.3">
      <c r="H1050" s="32"/>
      <c r="I1050" s="26"/>
      <c r="J1050" s="26"/>
      <c r="K1050" s="26"/>
      <c r="L1050" s="31"/>
    </row>
    <row r="1051" spans="8:12" x14ac:dyDescent="0.3">
      <c r="H1051" s="32"/>
      <c r="I1051" s="26"/>
      <c r="J1051" s="26"/>
      <c r="K1051" s="26"/>
      <c r="L1051" s="31"/>
    </row>
    <row r="1052" spans="8:12" x14ac:dyDescent="0.3">
      <c r="H1052" s="32"/>
      <c r="I1052" s="26"/>
      <c r="J1052" s="26"/>
      <c r="K1052" s="26"/>
      <c r="L1052" s="31"/>
    </row>
    <row r="1053" spans="8:12" x14ac:dyDescent="0.3">
      <c r="H1053" s="32"/>
      <c r="I1053" s="26"/>
      <c r="J1053" s="26"/>
      <c r="K1053" s="26"/>
      <c r="L1053" s="31"/>
    </row>
    <row r="1054" spans="8:12" x14ac:dyDescent="0.3">
      <c r="H1054" s="32"/>
      <c r="I1054" s="26"/>
      <c r="J1054" s="26"/>
      <c r="K1054" s="26"/>
      <c r="L1054" s="31"/>
    </row>
    <row r="1055" spans="8:12" x14ac:dyDescent="0.3">
      <c r="H1055" s="32"/>
      <c r="I1055" s="26"/>
      <c r="J1055" s="26"/>
      <c r="K1055" s="26"/>
      <c r="L1055" s="31"/>
    </row>
    <row r="1056" spans="8:12" x14ac:dyDescent="0.3">
      <c r="H1056" s="32"/>
      <c r="I1056" s="26"/>
      <c r="J1056" s="26"/>
      <c r="K1056" s="26"/>
      <c r="L1056" s="31"/>
    </row>
    <row r="1057" spans="8:12" x14ac:dyDescent="0.3">
      <c r="H1057" s="32"/>
      <c r="I1057" s="26"/>
      <c r="J1057" s="26"/>
      <c r="K1057" s="26"/>
      <c r="L1057" s="31"/>
    </row>
    <row r="1058" spans="8:12" x14ac:dyDescent="0.3">
      <c r="H1058" s="32"/>
      <c r="I1058" s="26"/>
      <c r="J1058" s="26"/>
      <c r="K1058" s="26"/>
      <c r="L1058" s="31"/>
    </row>
    <row r="1059" spans="8:12" x14ac:dyDescent="0.3">
      <c r="H1059" s="32"/>
      <c r="I1059" s="26"/>
      <c r="J1059" s="26"/>
      <c r="K1059" s="26"/>
      <c r="L1059" s="31"/>
    </row>
    <row r="1060" spans="8:12" x14ac:dyDescent="0.3">
      <c r="H1060" s="32"/>
      <c r="I1060" s="26"/>
      <c r="J1060" s="26"/>
      <c r="K1060" s="26"/>
      <c r="L1060" s="31"/>
    </row>
    <row r="1061" spans="8:12" x14ac:dyDescent="0.3">
      <c r="H1061" s="32"/>
      <c r="I1061" s="26"/>
      <c r="J1061" s="26"/>
      <c r="K1061" s="26"/>
      <c r="L1061" s="31"/>
    </row>
    <row r="1062" spans="8:12" x14ac:dyDescent="0.3">
      <c r="H1062" s="32"/>
      <c r="I1062" s="26"/>
      <c r="J1062" s="26"/>
      <c r="K1062" s="26"/>
      <c r="L1062" s="31"/>
    </row>
    <row r="1063" spans="8:12" x14ac:dyDescent="0.3">
      <c r="H1063" s="32"/>
      <c r="I1063" s="26"/>
      <c r="J1063" s="26"/>
      <c r="K1063" s="26"/>
      <c r="L1063" s="31"/>
    </row>
    <row r="1064" spans="8:12" x14ac:dyDescent="0.3">
      <c r="H1064" s="32"/>
      <c r="I1064" s="26"/>
      <c r="J1064" s="26"/>
      <c r="K1064" s="26"/>
      <c r="L1064" s="31"/>
    </row>
    <row r="1065" spans="8:12" x14ac:dyDescent="0.3">
      <c r="H1065" s="32"/>
      <c r="I1065" s="26"/>
      <c r="J1065" s="26"/>
      <c r="K1065" s="26"/>
      <c r="L1065" s="31"/>
    </row>
    <row r="1066" spans="8:12" x14ac:dyDescent="0.3">
      <c r="H1066" s="32"/>
      <c r="I1066" s="26"/>
      <c r="J1066" s="26"/>
      <c r="K1066" s="26"/>
      <c r="L1066" s="31"/>
    </row>
    <row r="1067" spans="8:12" x14ac:dyDescent="0.3">
      <c r="H1067" s="32"/>
      <c r="I1067" s="26"/>
      <c r="J1067" s="26"/>
      <c r="K1067" s="26"/>
      <c r="L1067" s="31"/>
    </row>
    <row r="1068" spans="8:12" x14ac:dyDescent="0.3">
      <c r="H1068" s="32"/>
      <c r="I1068" s="26"/>
      <c r="J1068" s="26"/>
      <c r="K1068" s="26"/>
      <c r="L1068" s="31"/>
    </row>
    <row r="1069" spans="8:12" x14ac:dyDescent="0.3">
      <c r="H1069" s="32"/>
      <c r="I1069" s="26"/>
      <c r="J1069" s="26"/>
      <c r="K1069" s="26"/>
      <c r="L1069" s="31"/>
    </row>
    <row r="1070" spans="8:12" x14ac:dyDescent="0.3">
      <c r="H1070" s="32"/>
      <c r="I1070" s="26"/>
      <c r="J1070" s="26"/>
      <c r="K1070" s="26"/>
      <c r="L1070" s="31"/>
    </row>
    <row r="1071" spans="8:12" x14ac:dyDescent="0.3">
      <c r="H1071" s="32"/>
      <c r="I1071" s="26"/>
      <c r="J1071" s="26"/>
      <c r="K1071" s="26"/>
      <c r="L1071" s="31"/>
    </row>
    <row r="1072" spans="8:12" x14ac:dyDescent="0.3">
      <c r="H1072" s="32"/>
      <c r="I1072" s="26"/>
      <c r="J1072" s="26"/>
      <c r="K1072" s="26"/>
      <c r="L1072" s="31"/>
    </row>
    <row r="1073" spans="8:12" x14ac:dyDescent="0.3">
      <c r="H1073" s="32"/>
      <c r="I1073" s="26"/>
      <c r="J1073" s="26"/>
      <c r="K1073" s="26"/>
      <c r="L1073" s="31"/>
    </row>
    <row r="1074" spans="8:12" x14ac:dyDescent="0.3">
      <c r="H1074" s="32"/>
      <c r="I1074" s="26"/>
      <c r="J1074" s="26"/>
      <c r="K1074" s="26"/>
      <c r="L1074" s="31"/>
    </row>
    <row r="1075" spans="8:12" x14ac:dyDescent="0.3">
      <c r="H1075" s="32"/>
      <c r="I1075" s="26"/>
      <c r="J1075" s="26"/>
      <c r="K1075" s="26"/>
      <c r="L1075" s="31"/>
    </row>
    <row r="1076" spans="8:12" x14ac:dyDescent="0.3">
      <c r="H1076" s="32"/>
      <c r="I1076" s="26"/>
      <c r="J1076" s="26"/>
      <c r="K1076" s="26"/>
      <c r="L1076" s="31"/>
    </row>
    <row r="1077" spans="8:12" x14ac:dyDescent="0.3">
      <c r="H1077" s="32"/>
      <c r="I1077" s="26"/>
      <c r="J1077" s="26"/>
      <c r="K1077" s="26"/>
      <c r="L1077" s="31"/>
    </row>
    <row r="1078" spans="8:12" x14ac:dyDescent="0.3">
      <c r="H1078" s="32"/>
      <c r="I1078" s="26"/>
      <c r="J1078" s="26"/>
      <c r="K1078" s="26"/>
      <c r="L1078" s="31"/>
    </row>
    <row r="1079" spans="8:12" x14ac:dyDescent="0.3">
      <c r="H1079" s="32"/>
      <c r="I1079" s="26"/>
      <c r="J1079" s="26"/>
      <c r="K1079" s="26"/>
      <c r="L1079" s="31"/>
    </row>
    <row r="1080" spans="8:12" x14ac:dyDescent="0.3">
      <c r="H1080" s="32"/>
      <c r="I1080" s="26"/>
      <c r="J1080" s="26"/>
      <c r="K1080" s="26"/>
      <c r="L1080" s="31"/>
    </row>
    <row r="1081" spans="8:12" x14ac:dyDescent="0.3">
      <c r="H1081" s="32"/>
      <c r="I1081" s="26"/>
      <c r="J1081" s="26"/>
      <c r="K1081" s="26"/>
      <c r="L1081" s="31"/>
    </row>
    <row r="1082" spans="8:12" x14ac:dyDescent="0.3">
      <c r="H1082" s="32"/>
      <c r="I1082" s="26"/>
      <c r="J1082" s="26"/>
      <c r="K1082" s="26"/>
      <c r="L1082" s="31"/>
    </row>
    <row r="1083" spans="8:12" x14ac:dyDescent="0.3">
      <c r="H1083" s="32"/>
      <c r="I1083" s="26"/>
      <c r="J1083" s="26"/>
      <c r="K1083" s="26"/>
      <c r="L1083" s="31"/>
    </row>
    <row r="1084" spans="8:12" x14ac:dyDescent="0.3">
      <c r="H1084" s="32"/>
      <c r="I1084" s="26"/>
      <c r="J1084" s="26"/>
      <c r="K1084" s="26"/>
      <c r="L1084" s="31"/>
    </row>
    <row r="1085" spans="8:12" x14ac:dyDescent="0.3">
      <c r="H1085" s="32"/>
      <c r="I1085" s="26"/>
      <c r="J1085" s="26"/>
      <c r="K1085" s="26"/>
      <c r="L1085" s="31"/>
    </row>
    <row r="1086" spans="8:12" x14ac:dyDescent="0.3">
      <c r="H1086" s="32"/>
      <c r="I1086" s="26"/>
      <c r="J1086" s="26"/>
      <c r="K1086" s="26"/>
      <c r="L1086" s="31"/>
    </row>
    <row r="1087" spans="8:12" x14ac:dyDescent="0.3">
      <c r="H1087" s="32"/>
      <c r="I1087" s="26"/>
      <c r="J1087" s="26"/>
      <c r="K1087" s="26"/>
      <c r="L1087" s="31"/>
    </row>
    <row r="1088" spans="8:12" x14ac:dyDescent="0.3">
      <c r="H1088" s="32"/>
      <c r="I1088" s="26"/>
      <c r="J1088" s="26"/>
      <c r="K1088" s="26"/>
      <c r="L1088" s="31"/>
    </row>
    <row r="1089" spans="8:12" x14ac:dyDescent="0.3">
      <c r="H1089" s="32"/>
      <c r="I1089" s="26"/>
      <c r="J1089" s="26"/>
      <c r="K1089" s="26"/>
      <c r="L1089" s="31"/>
    </row>
    <row r="1090" spans="8:12" x14ac:dyDescent="0.3">
      <c r="H1090" s="32"/>
      <c r="I1090" s="26"/>
      <c r="J1090" s="26"/>
      <c r="K1090" s="26"/>
      <c r="L1090" s="31"/>
    </row>
    <row r="1091" spans="8:12" x14ac:dyDescent="0.3">
      <c r="H1091" s="32"/>
      <c r="I1091" s="26"/>
      <c r="J1091" s="26"/>
      <c r="K1091" s="26"/>
      <c r="L1091" s="31"/>
    </row>
    <row r="1092" spans="8:12" x14ac:dyDescent="0.3">
      <c r="H1092" s="32"/>
      <c r="I1092" s="26"/>
      <c r="J1092" s="26"/>
      <c r="K1092" s="26"/>
      <c r="L1092" s="31"/>
    </row>
    <row r="1093" spans="8:12" x14ac:dyDescent="0.3">
      <c r="H1093" s="32"/>
      <c r="I1093" s="26"/>
      <c r="J1093" s="26"/>
      <c r="K1093" s="26"/>
      <c r="L1093" s="31"/>
    </row>
    <row r="1094" spans="8:12" x14ac:dyDescent="0.3">
      <c r="H1094" s="32"/>
      <c r="I1094" s="26"/>
      <c r="J1094" s="26"/>
      <c r="K1094" s="26"/>
      <c r="L1094" s="31"/>
    </row>
    <row r="1095" spans="8:12" x14ac:dyDescent="0.3">
      <c r="H1095" s="32"/>
      <c r="I1095" s="26"/>
      <c r="J1095" s="26"/>
      <c r="K1095" s="26"/>
      <c r="L1095" s="31"/>
    </row>
    <row r="1096" spans="8:12" x14ac:dyDescent="0.3">
      <c r="H1096" s="32"/>
      <c r="I1096" s="26"/>
      <c r="J1096" s="26"/>
      <c r="K1096" s="26"/>
      <c r="L1096" s="31"/>
    </row>
    <row r="1097" spans="8:12" x14ac:dyDescent="0.3">
      <c r="H1097" s="32"/>
      <c r="I1097" s="26"/>
      <c r="J1097" s="26"/>
      <c r="K1097" s="26"/>
      <c r="L1097" s="31"/>
    </row>
    <row r="1098" spans="8:12" x14ac:dyDescent="0.3">
      <c r="H1098" s="32"/>
      <c r="I1098" s="26"/>
      <c r="J1098" s="26"/>
      <c r="K1098" s="26"/>
      <c r="L1098" s="31"/>
    </row>
    <row r="1099" spans="8:12" x14ac:dyDescent="0.3">
      <c r="H1099" s="32"/>
      <c r="I1099" s="26"/>
      <c r="J1099" s="26"/>
      <c r="K1099" s="26"/>
      <c r="L1099" s="31"/>
    </row>
    <row r="1100" spans="8:12" x14ac:dyDescent="0.3">
      <c r="H1100" s="32"/>
      <c r="I1100" s="26"/>
      <c r="J1100" s="26"/>
      <c r="K1100" s="26"/>
      <c r="L1100" s="31"/>
    </row>
    <row r="1101" spans="8:12" x14ac:dyDescent="0.3">
      <c r="H1101" s="32"/>
      <c r="I1101" s="26"/>
      <c r="J1101" s="26"/>
      <c r="K1101" s="26"/>
      <c r="L1101" s="31"/>
    </row>
    <row r="1102" spans="8:12" x14ac:dyDescent="0.3">
      <c r="H1102" s="32"/>
      <c r="I1102" s="26"/>
      <c r="J1102" s="26"/>
      <c r="K1102" s="26"/>
      <c r="L1102" s="31"/>
    </row>
    <row r="1103" spans="8:12" x14ac:dyDescent="0.3">
      <c r="H1103" s="32"/>
      <c r="I1103" s="26"/>
      <c r="J1103" s="26"/>
      <c r="K1103" s="26"/>
      <c r="L1103" s="31"/>
    </row>
    <row r="1104" spans="8:12" x14ac:dyDescent="0.3">
      <c r="H1104" s="32"/>
      <c r="I1104" s="26"/>
      <c r="J1104" s="26"/>
      <c r="K1104" s="26"/>
      <c r="L1104" s="31"/>
    </row>
    <row r="1105" spans="8:12" x14ac:dyDescent="0.3">
      <c r="H1105" s="32"/>
      <c r="I1105" s="26"/>
      <c r="J1105" s="26"/>
      <c r="K1105" s="26"/>
      <c r="L1105" s="31"/>
    </row>
    <row r="1106" spans="8:12" x14ac:dyDescent="0.3">
      <c r="H1106" s="32"/>
      <c r="I1106" s="26"/>
      <c r="J1106" s="26"/>
      <c r="K1106" s="26"/>
      <c r="L1106" s="31"/>
    </row>
    <row r="1107" spans="8:12" x14ac:dyDescent="0.3">
      <c r="H1107" s="32"/>
      <c r="I1107" s="26"/>
      <c r="J1107" s="26"/>
      <c r="K1107" s="26"/>
      <c r="L1107" s="31"/>
    </row>
    <row r="1108" spans="8:12" x14ac:dyDescent="0.3">
      <c r="H1108" s="32"/>
      <c r="I1108" s="26"/>
      <c r="J1108" s="26"/>
      <c r="K1108" s="26"/>
      <c r="L1108" s="31"/>
    </row>
    <row r="1109" spans="8:12" x14ac:dyDescent="0.3">
      <c r="H1109" s="32"/>
      <c r="I1109" s="26"/>
      <c r="J1109" s="26"/>
      <c r="K1109" s="26"/>
      <c r="L1109" s="31"/>
    </row>
    <row r="1110" spans="8:12" x14ac:dyDescent="0.3">
      <c r="H1110" s="32"/>
      <c r="I1110" s="26"/>
      <c r="J1110" s="26"/>
      <c r="K1110" s="26"/>
      <c r="L1110" s="31"/>
    </row>
    <row r="1111" spans="8:12" x14ac:dyDescent="0.3">
      <c r="H1111" s="32"/>
      <c r="I1111" s="26"/>
      <c r="J1111" s="26"/>
      <c r="K1111" s="26"/>
      <c r="L1111" s="31"/>
    </row>
    <row r="1112" spans="8:12" x14ac:dyDescent="0.3">
      <c r="H1112" s="32"/>
      <c r="I1112" s="26"/>
      <c r="J1112" s="26"/>
      <c r="K1112" s="26"/>
      <c r="L1112" s="31"/>
    </row>
    <row r="1113" spans="8:12" x14ac:dyDescent="0.3">
      <c r="H1113" s="32"/>
      <c r="I1113" s="26"/>
      <c r="J1113" s="26"/>
      <c r="K1113" s="26"/>
      <c r="L1113" s="31"/>
    </row>
    <row r="1114" spans="8:12" x14ac:dyDescent="0.3">
      <c r="H1114" s="32"/>
      <c r="I1114" s="26"/>
      <c r="J1114" s="26"/>
      <c r="K1114" s="26"/>
      <c r="L1114" s="31"/>
    </row>
    <row r="1115" spans="8:12" x14ac:dyDescent="0.3">
      <c r="H1115" s="32"/>
      <c r="I1115" s="26"/>
      <c r="J1115" s="26"/>
      <c r="K1115" s="26"/>
      <c r="L1115" s="31"/>
    </row>
    <row r="1116" spans="8:12" x14ac:dyDescent="0.3">
      <c r="H1116" s="32"/>
      <c r="I1116" s="26"/>
      <c r="J1116" s="26"/>
      <c r="K1116" s="26"/>
      <c r="L1116" s="31"/>
    </row>
    <row r="1117" spans="8:12" x14ac:dyDescent="0.3">
      <c r="H1117" s="32"/>
      <c r="I1117" s="26"/>
      <c r="J1117" s="26"/>
      <c r="K1117" s="26"/>
      <c r="L1117" s="31"/>
    </row>
    <row r="1118" spans="8:12" x14ac:dyDescent="0.3">
      <c r="H1118" s="32"/>
      <c r="I1118" s="26"/>
      <c r="J1118" s="26"/>
      <c r="K1118" s="26"/>
      <c r="L1118" s="31"/>
    </row>
    <row r="1119" spans="8:12" x14ac:dyDescent="0.3">
      <c r="H1119" s="32"/>
      <c r="I1119" s="26"/>
      <c r="J1119" s="26"/>
      <c r="K1119" s="26"/>
      <c r="L1119" s="31"/>
    </row>
    <row r="1120" spans="8:12" x14ac:dyDescent="0.3">
      <c r="H1120" s="32"/>
      <c r="I1120" s="26"/>
      <c r="J1120" s="26"/>
      <c r="K1120" s="26"/>
      <c r="L1120" s="31"/>
    </row>
    <row r="1121" spans="8:12" x14ac:dyDescent="0.3">
      <c r="H1121" s="32"/>
      <c r="I1121" s="26"/>
      <c r="J1121" s="26"/>
      <c r="K1121" s="26"/>
      <c r="L1121" s="31"/>
    </row>
    <row r="1122" spans="8:12" x14ac:dyDescent="0.3">
      <c r="H1122" s="32"/>
      <c r="I1122" s="26"/>
      <c r="J1122" s="26"/>
      <c r="K1122" s="26"/>
      <c r="L1122" s="31"/>
    </row>
    <row r="1123" spans="8:12" x14ac:dyDescent="0.3">
      <c r="H1123" s="32"/>
      <c r="I1123" s="26"/>
      <c r="J1123" s="26"/>
      <c r="K1123" s="26"/>
      <c r="L1123" s="31"/>
    </row>
    <row r="1124" spans="8:12" x14ac:dyDescent="0.3">
      <c r="H1124" s="32"/>
      <c r="I1124" s="26"/>
      <c r="J1124" s="26"/>
      <c r="K1124" s="26"/>
      <c r="L1124" s="31"/>
    </row>
    <row r="1125" spans="8:12" x14ac:dyDescent="0.3">
      <c r="H1125" s="32"/>
      <c r="I1125" s="26"/>
      <c r="J1125" s="26"/>
      <c r="K1125" s="26"/>
      <c r="L1125" s="31"/>
    </row>
    <row r="1126" spans="8:12" x14ac:dyDescent="0.3">
      <c r="H1126" s="32"/>
      <c r="I1126" s="26"/>
      <c r="J1126" s="26"/>
      <c r="K1126" s="26"/>
      <c r="L1126" s="31"/>
    </row>
    <row r="1127" spans="8:12" x14ac:dyDescent="0.3">
      <c r="H1127" s="32"/>
      <c r="I1127" s="26"/>
      <c r="J1127" s="26"/>
      <c r="K1127" s="26"/>
      <c r="L1127" s="31"/>
    </row>
    <row r="1128" spans="8:12" x14ac:dyDescent="0.3">
      <c r="H1128" s="32"/>
      <c r="I1128" s="26"/>
      <c r="J1128" s="26"/>
      <c r="K1128" s="26"/>
      <c r="L1128" s="31"/>
    </row>
    <row r="1129" spans="8:12" x14ac:dyDescent="0.3">
      <c r="H1129" s="32"/>
      <c r="I1129" s="26"/>
      <c r="J1129" s="26"/>
      <c r="K1129" s="26"/>
      <c r="L1129" s="31"/>
    </row>
    <row r="1130" spans="8:12" x14ac:dyDescent="0.3">
      <c r="H1130" s="32"/>
      <c r="I1130" s="26"/>
      <c r="J1130" s="26"/>
      <c r="K1130" s="26"/>
      <c r="L1130" s="31"/>
    </row>
    <row r="1131" spans="8:12" x14ac:dyDescent="0.3">
      <c r="H1131" s="32"/>
      <c r="I1131" s="26"/>
      <c r="J1131" s="26"/>
      <c r="K1131" s="26"/>
      <c r="L1131" s="31"/>
    </row>
    <row r="1132" spans="8:12" x14ac:dyDescent="0.3">
      <c r="H1132" s="32"/>
      <c r="I1132" s="26"/>
      <c r="J1132" s="26"/>
      <c r="K1132" s="26"/>
      <c r="L1132" s="31"/>
    </row>
    <row r="1133" spans="8:12" x14ac:dyDescent="0.3">
      <c r="H1133" s="32"/>
      <c r="I1133" s="26"/>
      <c r="J1133" s="26"/>
      <c r="K1133" s="26"/>
      <c r="L1133" s="31"/>
    </row>
    <row r="1134" spans="8:12" x14ac:dyDescent="0.3">
      <c r="H1134" s="32"/>
      <c r="I1134" s="26"/>
      <c r="J1134" s="26"/>
      <c r="K1134" s="26"/>
      <c r="L1134" s="31"/>
    </row>
    <row r="1135" spans="8:12" x14ac:dyDescent="0.3">
      <c r="H1135" s="32"/>
      <c r="I1135" s="26"/>
      <c r="J1135" s="26"/>
      <c r="K1135" s="26"/>
      <c r="L1135" s="31"/>
    </row>
    <row r="1136" spans="8:12" x14ac:dyDescent="0.3">
      <c r="H1136" s="32"/>
      <c r="I1136" s="26"/>
      <c r="J1136" s="26"/>
      <c r="K1136" s="26"/>
      <c r="L1136" s="31"/>
    </row>
    <row r="1137" spans="8:12" x14ac:dyDescent="0.3">
      <c r="H1137" s="32"/>
      <c r="I1137" s="26"/>
      <c r="J1137" s="26"/>
      <c r="K1137" s="26"/>
      <c r="L1137" s="31"/>
    </row>
    <row r="1138" spans="8:12" x14ac:dyDescent="0.3">
      <c r="H1138" s="32"/>
      <c r="I1138" s="26"/>
      <c r="J1138" s="26"/>
      <c r="K1138" s="26"/>
      <c r="L1138" s="31"/>
    </row>
    <row r="1139" spans="8:12" x14ac:dyDescent="0.3">
      <c r="H1139" s="32"/>
      <c r="I1139" s="26"/>
      <c r="J1139" s="26"/>
      <c r="K1139" s="26"/>
      <c r="L1139" s="31"/>
    </row>
    <row r="1140" spans="8:12" x14ac:dyDescent="0.3">
      <c r="H1140" s="32"/>
      <c r="I1140" s="26"/>
      <c r="J1140" s="26"/>
      <c r="K1140" s="26"/>
      <c r="L1140" s="31"/>
    </row>
    <row r="1141" spans="8:12" x14ac:dyDescent="0.3">
      <c r="H1141" s="32"/>
      <c r="I1141" s="26"/>
      <c r="J1141" s="26"/>
      <c r="K1141" s="26"/>
      <c r="L1141" s="31"/>
    </row>
    <row r="1142" spans="8:12" x14ac:dyDescent="0.3">
      <c r="H1142" s="32"/>
      <c r="I1142" s="26"/>
      <c r="J1142" s="26"/>
      <c r="K1142" s="26"/>
      <c r="L1142" s="31"/>
    </row>
    <row r="1143" spans="8:12" x14ac:dyDescent="0.3">
      <c r="H1143" s="32"/>
      <c r="I1143" s="26"/>
      <c r="J1143" s="26"/>
      <c r="K1143" s="26"/>
      <c r="L1143" s="31"/>
    </row>
    <row r="1144" spans="8:12" x14ac:dyDescent="0.3">
      <c r="H1144" s="32"/>
      <c r="I1144" s="26"/>
      <c r="J1144" s="26"/>
      <c r="K1144" s="26"/>
      <c r="L1144" s="31"/>
    </row>
    <row r="1145" spans="8:12" x14ac:dyDescent="0.3">
      <c r="H1145" s="32"/>
      <c r="I1145" s="26"/>
      <c r="J1145" s="26"/>
      <c r="K1145" s="26"/>
      <c r="L1145" s="31"/>
    </row>
    <row r="1146" spans="8:12" x14ac:dyDescent="0.3">
      <c r="H1146" s="32"/>
      <c r="I1146" s="26"/>
      <c r="J1146" s="26"/>
      <c r="K1146" s="26"/>
      <c r="L1146" s="31"/>
    </row>
    <row r="1147" spans="8:12" x14ac:dyDescent="0.3">
      <c r="H1147" s="32"/>
      <c r="I1147" s="26"/>
      <c r="J1147" s="26"/>
      <c r="K1147" s="26"/>
      <c r="L1147" s="31"/>
    </row>
    <row r="1148" spans="8:12" x14ac:dyDescent="0.3">
      <c r="H1148" s="32"/>
      <c r="I1148" s="26"/>
      <c r="J1148" s="26"/>
      <c r="K1148" s="26"/>
      <c r="L1148" s="31"/>
    </row>
    <row r="1149" spans="8:12" x14ac:dyDescent="0.3">
      <c r="H1149" s="32"/>
      <c r="I1149" s="26"/>
      <c r="J1149" s="26"/>
      <c r="K1149" s="26"/>
      <c r="L1149" s="31"/>
    </row>
    <row r="1150" spans="8:12" x14ac:dyDescent="0.3">
      <c r="H1150" s="32"/>
      <c r="I1150" s="26"/>
      <c r="J1150" s="26"/>
      <c r="K1150" s="26"/>
      <c r="L1150" s="31"/>
    </row>
    <row r="1151" spans="8:12" x14ac:dyDescent="0.3">
      <c r="H1151" s="32"/>
      <c r="I1151" s="26"/>
      <c r="J1151" s="26"/>
      <c r="K1151" s="26"/>
      <c r="L1151" s="31"/>
    </row>
    <row r="1152" spans="8:12" x14ac:dyDescent="0.3">
      <c r="H1152" s="32"/>
      <c r="I1152" s="26"/>
      <c r="J1152" s="26"/>
      <c r="K1152" s="26"/>
      <c r="L1152" s="31"/>
    </row>
    <row r="1153" spans="8:12" x14ac:dyDescent="0.3">
      <c r="H1153" s="32"/>
      <c r="I1153" s="26"/>
      <c r="J1153" s="26"/>
      <c r="K1153" s="26"/>
      <c r="L1153" s="31"/>
    </row>
    <row r="1154" spans="8:12" x14ac:dyDescent="0.3">
      <c r="H1154" s="32"/>
      <c r="I1154" s="26"/>
      <c r="J1154" s="26"/>
      <c r="K1154" s="26"/>
      <c r="L1154" s="31"/>
    </row>
    <row r="1155" spans="8:12" x14ac:dyDescent="0.3">
      <c r="H1155" s="32"/>
      <c r="I1155" s="26"/>
      <c r="J1155" s="26"/>
      <c r="K1155" s="26"/>
      <c r="L1155" s="31"/>
    </row>
    <row r="1156" spans="8:12" x14ac:dyDescent="0.3">
      <c r="H1156" s="32"/>
      <c r="I1156" s="26"/>
      <c r="J1156" s="26"/>
      <c r="K1156" s="26"/>
      <c r="L1156" s="31"/>
    </row>
    <row r="1157" spans="8:12" x14ac:dyDescent="0.3">
      <c r="H1157" s="32"/>
      <c r="I1157" s="26"/>
      <c r="J1157" s="26"/>
      <c r="K1157" s="26"/>
      <c r="L1157" s="31"/>
    </row>
    <row r="1158" spans="8:12" x14ac:dyDescent="0.3">
      <c r="H1158" s="32"/>
      <c r="I1158" s="26"/>
      <c r="J1158" s="26"/>
      <c r="K1158" s="26"/>
      <c r="L1158" s="31"/>
    </row>
    <row r="1159" spans="8:12" x14ac:dyDescent="0.3">
      <c r="H1159" s="32"/>
      <c r="I1159" s="26"/>
      <c r="J1159" s="26"/>
      <c r="K1159" s="26"/>
      <c r="L1159" s="31"/>
    </row>
    <row r="1160" spans="8:12" x14ac:dyDescent="0.3">
      <c r="H1160" s="32"/>
      <c r="I1160" s="26"/>
      <c r="J1160" s="26"/>
      <c r="K1160" s="26"/>
      <c r="L1160" s="31"/>
    </row>
    <row r="1161" spans="8:12" x14ac:dyDescent="0.3">
      <c r="H1161" s="32"/>
      <c r="I1161" s="26"/>
      <c r="J1161" s="26"/>
      <c r="K1161" s="26"/>
      <c r="L1161" s="31"/>
    </row>
    <row r="1162" spans="8:12" x14ac:dyDescent="0.3">
      <c r="H1162" s="32"/>
      <c r="I1162" s="26"/>
      <c r="J1162" s="26"/>
      <c r="K1162" s="26"/>
      <c r="L1162" s="31"/>
    </row>
    <row r="1163" spans="8:12" x14ac:dyDescent="0.3">
      <c r="H1163" s="32"/>
      <c r="I1163" s="26"/>
      <c r="J1163" s="26"/>
      <c r="K1163" s="26"/>
      <c r="L1163" s="31"/>
    </row>
    <row r="1164" spans="8:12" x14ac:dyDescent="0.3">
      <c r="H1164" s="32"/>
      <c r="I1164" s="26"/>
      <c r="J1164" s="26"/>
      <c r="K1164" s="26"/>
      <c r="L1164" s="31"/>
    </row>
    <row r="1165" spans="8:12" x14ac:dyDescent="0.3">
      <c r="H1165" s="32"/>
      <c r="I1165" s="26"/>
      <c r="J1165" s="26"/>
      <c r="K1165" s="26"/>
      <c r="L1165" s="31"/>
    </row>
    <row r="1166" spans="8:12" x14ac:dyDescent="0.3">
      <c r="H1166" s="32"/>
      <c r="I1166" s="26"/>
      <c r="J1166" s="26"/>
      <c r="K1166" s="26"/>
      <c r="L1166" s="31"/>
    </row>
    <row r="1167" spans="8:12" x14ac:dyDescent="0.3">
      <c r="H1167" s="32"/>
      <c r="I1167" s="26"/>
      <c r="J1167" s="26"/>
      <c r="K1167" s="26"/>
      <c r="L1167" s="31"/>
    </row>
    <row r="1168" spans="8:12" x14ac:dyDescent="0.3">
      <c r="H1168" s="32"/>
      <c r="I1168" s="26"/>
      <c r="J1168" s="26"/>
      <c r="K1168" s="26"/>
      <c r="L1168" s="31"/>
    </row>
    <row r="1169" spans="8:12" x14ac:dyDescent="0.3">
      <c r="H1169" s="32"/>
      <c r="I1169" s="26"/>
      <c r="J1169" s="26"/>
      <c r="K1169" s="26"/>
      <c r="L1169" s="31"/>
    </row>
    <row r="1170" spans="8:12" x14ac:dyDescent="0.3">
      <c r="H1170" s="32"/>
      <c r="I1170" s="26"/>
      <c r="J1170" s="26"/>
      <c r="K1170" s="26"/>
      <c r="L1170" s="31"/>
    </row>
    <row r="1171" spans="8:12" x14ac:dyDescent="0.3">
      <c r="H1171" s="32"/>
      <c r="I1171" s="26"/>
      <c r="J1171" s="26"/>
      <c r="K1171" s="26"/>
      <c r="L1171" s="31"/>
    </row>
    <row r="1172" spans="8:12" x14ac:dyDescent="0.3">
      <c r="H1172" s="32"/>
      <c r="I1172" s="26"/>
      <c r="J1172" s="26"/>
      <c r="K1172" s="26"/>
      <c r="L1172" s="31"/>
    </row>
    <row r="1173" spans="8:12" x14ac:dyDescent="0.3">
      <c r="H1173" s="32"/>
      <c r="I1173" s="26"/>
      <c r="J1173" s="26"/>
      <c r="K1173" s="26"/>
      <c r="L1173" s="31"/>
    </row>
    <row r="1174" spans="8:12" x14ac:dyDescent="0.3">
      <c r="H1174" s="32"/>
      <c r="I1174" s="26"/>
      <c r="J1174" s="26"/>
      <c r="K1174" s="26"/>
      <c r="L1174" s="31"/>
    </row>
    <row r="1175" spans="8:12" x14ac:dyDescent="0.3">
      <c r="H1175" s="32"/>
      <c r="I1175" s="26"/>
      <c r="J1175" s="26"/>
      <c r="K1175" s="26"/>
      <c r="L1175" s="31"/>
    </row>
    <row r="1176" spans="8:12" x14ac:dyDescent="0.3">
      <c r="H1176" s="32"/>
      <c r="I1176" s="26"/>
      <c r="J1176" s="26"/>
      <c r="K1176" s="26"/>
      <c r="L1176" s="31"/>
    </row>
    <row r="1177" spans="8:12" x14ac:dyDescent="0.3">
      <c r="H1177" s="32"/>
      <c r="I1177" s="26"/>
      <c r="J1177" s="26"/>
      <c r="K1177" s="26"/>
      <c r="L1177" s="31"/>
    </row>
    <row r="1178" spans="8:12" x14ac:dyDescent="0.3">
      <c r="H1178" s="32"/>
      <c r="I1178" s="26"/>
      <c r="J1178" s="26"/>
      <c r="K1178" s="26"/>
      <c r="L1178" s="31"/>
    </row>
    <row r="1179" spans="8:12" x14ac:dyDescent="0.3">
      <c r="H1179" s="32"/>
      <c r="I1179" s="26"/>
      <c r="J1179" s="26"/>
      <c r="K1179" s="26"/>
      <c r="L1179" s="31"/>
    </row>
    <row r="1180" spans="8:12" x14ac:dyDescent="0.3">
      <c r="H1180" s="32"/>
      <c r="I1180" s="26"/>
      <c r="J1180" s="26"/>
      <c r="K1180" s="26"/>
      <c r="L1180" s="31"/>
    </row>
    <row r="1181" spans="8:12" x14ac:dyDescent="0.3">
      <c r="H1181" s="32"/>
      <c r="I1181" s="26"/>
      <c r="J1181" s="26"/>
      <c r="K1181" s="26"/>
      <c r="L1181" s="31"/>
    </row>
    <row r="1182" spans="8:12" x14ac:dyDescent="0.3">
      <c r="H1182" s="32"/>
      <c r="I1182" s="26"/>
      <c r="J1182" s="26"/>
      <c r="K1182" s="26"/>
      <c r="L1182" s="31"/>
    </row>
    <row r="1183" spans="8:12" x14ac:dyDescent="0.3">
      <c r="H1183" s="32"/>
      <c r="I1183" s="26"/>
      <c r="J1183" s="26"/>
      <c r="K1183" s="26"/>
      <c r="L1183" s="31"/>
    </row>
    <row r="1184" spans="8:12" x14ac:dyDescent="0.3">
      <c r="H1184" s="32"/>
      <c r="I1184" s="26"/>
      <c r="J1184" s="26"/>
      <c r="K1184" s="26"/>
      <c r="L1184" s="31"/>
    </row>
    <row r="1185" spans="8:12" x14ac:dyDescent="0.3">
      <c r="H1185" s="32"/>
      <c r="I1185" s="26"/>
      <c r="J1185" s="26"/>
      <c r="K1185" s="26"/>
      <c r="L1185" s="31"/>
    </row>
    <row r="1186" spans="8:12" x14ac:dyDescent="0.3">
      <c r="H1186" s="32"/>
      <c r="I1186" s="26"/>
      <c r="J1186" s="26"/>
      <c r="K1186" s="26"/>
      <c r="L1186" s="31"/>
    </row>
    <row r="1187" spans="8:12" x14ac:dyDescent="0.3">
      <c r="H1187" s="32"/>
      <c r="I1187" s="26"/>
      <c r="J1187" s="26"/>
      <c r="K1187" s="26"/>
      <c r="L1187" s="31"/>
    </row>
    <row r="1188" spans="8:12" x14ac:dyDescent="0.3">
      <c r="H1188" s="32"/>
      <c r="I1188" s="26"/>
      <c r="J1188" s="26"/>
      <c r="K1188" s="26"/>
      <c r="L1188" s="31"/>
    </row>
    <row r="1189" spans="8:12" x14ac:dyDescent="0.3">
      <c r="H1189" s="32"/>
      <c r="I1189" s="26"/>
      <c r="J1189" s="26"/>
      <c r="K1189" s="26"/>
      <c r="L1189" s="31"/>
    </row>
    <row r="1190" spans="8:12" x14ac:dyDescent="0.3">
      <c r="H1190" s="32"/>
      <c r="I1190" s="26"/>
      <c r="J1190" s="26"/>
      <c r="K1190" s="26"/>
      <c r="L1190" s="31"/>
    </row>
    <row r="1191" spans="8:12" x14ac:dyDescent="0.3">
      <c r="H1191" s="32"/>
      <c r="I1191" s="26"/>
      <c r="J1191" s="26"/>
      <c r="K1191" s="26"/>
      <c r="L1191" s="31"/>
    </row>
    <row r="1192" spans="8:12" x14ac:dyDescent="0.3">
      <c r="H1192" s="32"/>
      <c r="I1192" s="26"/>
      <c r="J1192" s="26"/>
      <c r="K1192" s="26"/>
      <c r="L1192" s="31"/>
    </row>
    <row r="1193" spans="8:12" x14ac:dyDescent="0.3">
      <c r="H1193" s="32"/>
      <c r="I1193" s="26"/>
      <c r="J1193" s="26"/>
      <c r="K1193" s="26"/>
      <c r="L1193" s="31"/>
    </row>
    <row r="1194" spans="8:12" x14ac:dyDescent="0.3">
      <c r="H1194" s="32"/>
      <c r="I1194" s="26"/>
      <c r="J1194" s="26"/>
      <c r="K1194" s="26"/>
      <c r="L1194" s="31"/>
    </row>
    <row r="1195" spans="8:12" x14ac:dyDescent="0.3">
      <c r="H1195" s="32"/>
      <c r="I1195" s="26"/>
      <c r="J1195" s="26"/>
      <c r="K1195" s="26"/>
      <c r="L1195" s="31"/>
    </row>
    <row r="1196" spans="8:12" x14ac:dyDescent="0.3">
      <c r="H1196" s="32"/>
      <c r="I1196" s="26"/>
      <c r="J1196" s="26"/>
      <c r="K1196" s="26"/>
      <c r="L1196" s="31"/>
    </row>
    <row r="1197" spans="8:12" x14ac:dyDescent="0.3">
      <c r="H1197" s="32"/>
      <c r="I1197" s="26"/>
      <c r="J1197" s="26"/>
      <c r="K1197" s="26"/>
      <c r="L1197" s="31"/>
    </row>
    <row r="1198" spans="8:12" x14ac:dyDescent="0.3">
      <c r="H1198" s="32"/>
      <c r="I1198" s="26"/>
      <c r="J1198" s="26"/>
      <c r="K1198" s="26"/>
      <c r="L1198" s="31"/>
    </row>
    <row r="1199" spans="8:12" x14ac:dyDescent="0.3">
      <c r="H1199" s="32"/>
      <c r="I1199" s="26"/>
      <c r="J1199" s="26"/>
      <c r="K1199" s="26"/>
      <c r="L1199" s="31"/>
    </row>
    <row r="1200" spans="8:12" x14ac:dyDescent="0.3">
      <c r="H1200" s="32"/>
      <c r="I1200" s="26"/>
      <c r="J1200" s="26"/>
      <c r="K1200" s="26"/>
      <c r="L1200" s="31"/>
    </row>
    <row r="1201" spans="8:12" x14ac:dyDescent="0.3">
      <c r="H1201" s="32"/>
      <c r="I1201" s="26"/>
      <c r="J1201" s="26"/>
      <c r="K1201" s="26"/>
      <c r="L1201" s="31"/>
    </row>
    <row r="1202" spans="8:12" x14ac:dyDescent="0.3">
      <c r="H1202" s="32"/>
      <c r="I1202" s="26"/>
      <c r="J1202" s="26"/>
      <c r="K1202" s="26"/>
      <c r="L1202" s="31"/>
    </row>
    <row r="1203" spans="8:12" x14ac:dyDescent="0.3">
      <c r="H1203" s="32"/>
      <c r="I1203" s="26"/>
      <c r="J1203" s="26"/>
      <c r="K1203" s="26"/>
      <c r="L1203" s="31"/>
    </row>
    <row r="1204" spans="8:12" x14ac:dyDescent="0.3">
      <c r="H1204" s="32"/>
      <c r="I1204" s="26"/>
      <c r="J1204" s="26"/>
      <c r="K1204" s="26"/>
      <c r="L1204" s="31"/>
    </row>
    <row r="1205" spans="8:12" x14ac:dyDescent="0.3">
      <c r="H1205" s="32"/>
      <c r="I1205" s="26"/>
      <c r="J1205" s="26"/>
      <c r="K1205" s="26"/>
      <c r="L1205" s="31"/>
    </row>
    <row r="1206" spans="8:12" x14ac:dyDescent="0.3">
      <c r="H1206" s="32"/>
      <c r="I1206" s="26"/>
      <c r="J1206" s="26"/>
      <c r="K1206" s="26"/>
      <c r="L1206" s="31"/>
    </row>
    <row r="1207" spans="8:12" x14ac:dyDescent="0.3">
      <c r="H1207" s="32"/>
      <c r="I1207" s="26"/>
      <c r="J1207" s="26"/>
      <c r="K1207" s="26"/>
      <c r="L1207" s="31"/>
    </row>
    <row r="1208" spans="8:12" x14ac:dyDescent="0.3">
      <c r="H1208" s="32"/>
      <c r="I1208" s="26"/>
      <c r="J1208" s="26"/>
      <c r="K1208" s="26"/>
      <c r="L1208" s="31"/>
    </row>
    <row r="1209" spans="8:12" x14ac:dyDescent="0.3">
      <c r="H1209" s="32"/>
      <c r="I1209" s="26"/>
      <c r="J1209" s="26"/>
      <c r="K1209" s="26"/>
      <c r="L1209" s="31"/>
    </row>
    <row r="1210" spans="8:12" x14ac:dyDescent="0.3">
      <c r="H1210" s="32"/>
      <c r="I1210" s="26"/>
      <c r="J1210" s="26"/>
      <c r="K1210" s="26"/>
      <c r="L1210" s="31"/>
    </row>
    <row r="1211" spans="8:12" x14ac:dyDescent="0.3">
      <c r="H1211" s="32"/>
      <c r="I1211" s="26"/>
      <c r="J1211" s="26"/>
      <c r="K1211" s="26"/>
      <c r="L1211" s="31"/>
    </row>
    <row r="1212" spans="8:12" x14ac:dyDescent="0.3">
      <c r="H1212" s="32"/>
      <c r="I1212" s="26"/>
      <c r="J1212" s="26"/>
      <c r="K1212" s="26"/>
      <c r="L1212" s="31"/>
    </row>
    <row r="1213" spans="8:12" x14ac:dyDescent="0.3">
      <c r="H1213" s="32"/>
      <c r="I1213" s="26"/>
      <c r="J1213" s="26"/>
      <c r="K1213" s="26"/>
      <c r="L1213" s="31"/>
    </row>
    <row r="1214" spans="8:12" x14ac:dyDescent="0.3">
      <c r="H1214" s="32"/>
      <c r="I1214" s="26"/>
      <c r="J1214" s="26"/>
      <c r="K1214" s="26"/>
      <c r="L1214" s="31"/>
    </row>
    <row r="1215" spans="8:12" x14ac:dyDescent="0.3">
      <c r="H1215" s="32"/>
      <c r="I1215" s="26"/>
      <c r="J1215" s="26"/>
      <c r="K1215" s="26"/>
      <c r="L1215" s="31"/>
    </row>
    <row r="1216" spans="8:12" x14ac:dyDescent="0.3">
      <c r="H1216" s="32"/>
      <c r="I1216" s="26"/>
      <c r="J1216" s="26"/>
      <c r="K1216" s="26"/>
      <c r="L1216" s="31"/>
    </row>
    <row r="1217" spans="8:12" x14ac:dyDescent="0.3">
      <c r="H1217" s="32"/>
      <c r="I1217" s="26"/>
      <c r="J1217" s="26"/>
      <c r="K1217" s="26"/>
      <c r="L1217" s="31"/>
    </row>
    <row r="1218" spans="8:12" x14ac:dyDescent="0.3">
      <c r="H1218" s="32"/>
      <c r="I1218" s="26"/>
      <c r="J1218" s="26"/>
      <c r="K1218" s="26"/>
      <c r="L1218" s="31"/>
    </row>
    <row r="1219" spans="8:12" x14ac:dyDescent="0.3">
      <c r="H1219" s="32"/>
      <c r="I1219" s="26"/>
      <c r="J1219" s="26"/>
      <c r="K1219" s="26"/>
      <c r="L1219" s="31"/>
    </row>
    <row r="1220" spans="8:12" x14ac:dyDescent="0.3">
      <c r="H1220" s="32"/>
      <c r="I1220" s="26"/>
      <c r="J1220" s="26"/>
      <c r="K1220" s="26"/>
      <c r="L1220" s="31"/>
    </row>
    <row r="1221" spans="8:12" x14ac:dyDescent="0.3">
      <c r="H1221" s="32"/>
      <c r="I1221" s="26"/>
      <c r="J1221" s="26"/>
      <c r="K1221" s="26"/>
      <c r="L1221" s="31"/>
    </row>
    <row r="1222" spans="8:12" x14ac:dyDescent="0.3">
      <c r="H1222" s="32"/>
      <c r="I1222" s="26"/>
      <c r="J1222" s="26"/>
      <c r="K1222" s="26"/>
      <c r="L1222" s="31"/>
    </row>
    <row r="1223" spans="8:12" x14ac:dyDescent="0.3">
      <c r="H1223" s="32"/>
      <c r="I1223" s="26"/>
      <c r="J1223" s="26"/>
      <c r="K1223" s="26"/>
      <c r="L1223" s="31"/>
    </row>
    <row r="1224" spans="8:12" x14ac:dyDescent="0.3">
      <c r="H1224" s="32"/>
      <c r="I1224" s="26"/>
      <c r="J1224" s="26"/>
      <c r="K1224" s="26"/>
      <c r="L1224" s="31"/>
    </row>
    <row r="1225" spans="8:12" x14ac:dyDescent="0.3">
      <c r="H1225" s="32"/>
      <c r="I1225" s="26"/>
      <c r="J1225" s="26"/>
      <c r="K1225" s="26"/>
      <c r="L1225" s="31"/>
    </row>
    <row r="1226" spans="8:12" x14ac:dyDescent="0.3">
      <c r="H1226" s="32"/>
      <c r="I1226" s="26"/>
      <c r="J1226" s="26"/>
      <c r="K1226" s="26"/>
      <c r="L1226" s="31"/>
    </row>
    <row r="1227" spans="8:12" x14ac:dyDescent="0.3">
      <c r="H1227" s="32"/>
      <c r="I1227" s="26"/>
      <c r="J1227" s="26"/>
      <c r="K1227" s="26"/>
      <c r="L1227" s="31"/>
    </row>
    <row r="1228" spans="8:12" x14ac:dyDescent="0.3">
      <c r="H1228" s="32"/>
      <c r="I1228" s="26"/>
      <c r="J1228" s="26"/>
      <c r="K1228" s="26"/>
      <c r="L1228" s="31"/>
    </row>
    <row r="1229" spans="8:12" x14ac:dyDescent="0.3">
      <c r="H1229" s="32"/>
      <c r="I1229" s="26"/>
      <c r="J1229" s="26"/>
      <c r="K1229" s="26"/>
      <c r="L1229" s="31"/>
    </row>
    <row r="1230" spans="8:12" x14ac:dyDescent="0.3">
      <c r="H1230" s="32"/>
      <c r="I1230" s="26"/>
      <c r="J1230" s="26"/>
      <c r="K1230" s="26"/>
      <c r="L1230" s="31"/>
    </row>
    <row r="1231" spans="8:12" x14ac:dyDescent="0.3">
      <c r="H1231" s="32"/>
      <c r="I1231" s="26"/>
      <c r="J1231" s="26"/>
      <c r="K1231" s="26"/>
      <c r="L1231" s="31"/>
    </row>
    <row r="1232" spans="8:12" x14ac:dyDescent="0.3">
      <c r="H1232" s="32"/>
      <c r="I1232" s="26"/>
      <c r="J1232" s="26"/>
      <c r="K1232" s="26"/>
      <c r="L1232" s="31"/>
    </row>
    <row r="1233" spans="8:12" x14ac:dyDescent="0.3">
      <c r="H1233" s="32"/>
      <c r="I1233" s="26"/>
      <c r="J1233" s="26"/>
      <c r="K1233" s="26"/>
      <c r="L1233" s="31"/>
    </row>
    <row r="1234" spans="8:12" x14ac:dyDescent="0.3">
      <c r="H1234" s="32"/>
      <c r="I1234" s="26"/>
      <c r="J1234" s="26"/>
      <c r="K1234" s="26"/>
      <c r="L1234" s="31"/>
    </row>
    <row r="1235" spans="8:12" x14ac:dyDescent="0.3">
      <c r="H1235" s="32"/>
      <c r="I1235" s="26"/>
      <c r="J1235" s="26"/>
      <c r="K1235" s="26"/>
      <c r="L1235" s="31"/>
    </row>
    <row r="1236" spans="8:12" x14ac:dyDescent="0.3">
      <c r="H1236" s="32"/>
      <c r="I1236" s="26"/>
      <c r="J1236" s="26"/>
      <c r="K1236" s="26"/>
      <c r="L1236" s="31"/>
    </row>
    <row r="1237" spans="8:12" x14ac:dyDescent="0.3">
      <c r="H1237" s="32"/>
      <c r="I1237" s="26"/>
      <c r="J1237" s="26"/>
      <c r="K1237" s="26"/>
      <c r="L1237" s="31"/>
    </row>
    <row r="1238" spans="8:12" x14ac:dyDescent="0.3">
      <c r="H1238" s="32"/>
      <c r="I1238" s="26"/>
      <c r="J1238" s="26"/>
      <c r="K1238" s="26"/>
      <c r="L1238" s="31"/>
    </row>
    <row r="1239" spans="8:12" x14ac:dyDescent="0.3">
      <c r="H1239" s="32"/>
      <c r="I1239" s="26"/>
      <c r="J1239" s="26"/>
      <c r="K1239" s="26"/>
      <c r="L1239" s="31"/>
    </row>
    <row r="1240" spans="8:12" x14ac:dyDescent="0.3">
      <c r="H1240" s="32"/>
      <c r="I1240" s="26"/>
      <c r="J1240" s="26"/>
      <c r="K1240" s="26"/>
      <c r="L1240" s="31"/>
    </row>
    <row r="1241" spans="8:12" x14ac:dyDescent="0.3">
      <c r="H1241" s="32"/>
      <c r="I1241" s="26"/>
      <c r="J1241" s="26"/>
      <c r="K1241" s="26"/>
      <c r="L1241" s="31"/>
    </row>
    <row r="1242" spans="8:12" x14ac:dyDescent="0.3">
      <c r="H1242" s="32"/>
      <c r="I1242" s="26"/>
      <c r="J1242" s="26"/>
      <c r="K1242" s="26"/>
      <c r="L1242" s="31"/>
    </row>
    <row r="1243" spans="8:12" x14ac:dyDescent="0.3">
      <c r="H1243" s="32"/>
      <c r="I1243" s="26"/>
      <c r="J1243" s="26"/>
      <c r="K1243" s="26"/>
      <c r="L1243" s="31"/>
    </row>
    <row r="1244" spans="8:12" x14ac:dyDescent="0.3">
      <c r="H1244" s="32"/>
      <c r="I1244" s="26"/>
      <c r="J1244" s="26"/>
      <c r="K1244" s="26"/>
      <c r="L1244" s="31"/>
    </row>
    <row r="1245" spans="8:12" x14ac:dyDescent="0.3">
      <c r="H1245" s="32"/>
      <c r="I1245" s="26"/>
      <c r="J1245" s="26"/>
      <c r="K1245" s="26"/>
      <c r="L1245" s="31"/>
    </row>
    <row r="1246" spans="8:12" x14ac:dyDescent="0.3">
      <c r="H1246" s="32"/>
      <c r="I1246" s="26"/>
      <c r="J1246" s="26"/>
      <c r="K1246" s="26"/>
      <c r="L1246" s="31"/>
    </row>
    <row r="1247" spans="8:12" x14ac:dyDescent="0.3">
      <c r="H1247" s="32"/>
      <c r="I1247" s="26"/>
      <c r="J1247" s="26"/>
      <c r="K1247" s="26"/>
      <c r="L1247" s="31"/>
    </row>
    <row r="1248" spans="8:12" x14ac:dyDescent="0.3">
      <c r="H1248" s="32"/>
      <c r="I1248" s="26"/>
      <c r="J1248" s="26"/>
      <c r="K1248" s="26"/>
      <c r="L1248" s="31"/>
    </row>
    <row r="1249" spans="8:12" x14ac:dyDescent="0.3">
      <c r="H1249" s="32"/>
      <c r="I1249" s="26"/>
      <c r="J1249" s="26"/>
      <c r="K1249" s="26"/>
      <c r="L1249" s="31"/>
    </row>
    <row r="1250" spans="8:12" x14ac:dyDescent="0.3">
      <c r="H1250" s="32"/>
      <c r="I1250" s="26"/>
      <c r="J1250" s="26"/>
      <c r="K1250" s="26"/>
      <c r="L1250" s="31"/>
    </row>
    <row r="1251" spans="8:12" x14ac:dyDescent="0.3">
      <c r="H1251" s="32"/>
      <c r="I1251" s="26"/>
      <c r="J1251" s="26"/>
      <c r="K1251" s="26"/>
      <c r="L1251" s="31"/>
    </row>
    <row r="1252" spans="8:12" x14ac:dyDescent="0.3">
      <c r="H1252" s="32"/>
      <c r="I1252" s="26"/>
      <c r="J1252" s="26"/>
      <c r="K1252" s="26"/>
      <c r="L1252" s="31"/>
    </row>
    <row r="1253" spans="8:12" x14ac:dyDescent="0.3">
      <c r="H1253" s="32"/>
      <c r="I1253" s="26"/>
      <c r="J1253" s="26"/>
      <c r="K1253" s="26"/>
      <c r="L1253" s="31"/>
    </row>
    <row r="1254" spans="8:12" x14ac:dyDescent="0.3">
      <c r="H1254" s="32"/>
      <c r="I1254" s="26"/>
      <c r="J1254" s="26"/>
      <c r="K1254" s="26"/>
      <c r="L1254" s="31"/>
    </row>
    <row r="1255" spans="8:12" x14ac:dyDescent="0.3">
      <c r="H1255" s="32"/>
      <c r="I1255" s="26"/>
      <c r="J1255" s="26"/>
      <c r="K1255" s="26"/>
      <c r="L1255" s="31"/>
    </row>
    <row r="1256" spans="8:12" x14ac:dyDescent="0.3">
      <c r="H1256" s="32"/>
      <c r="I1256" s="26"/>
      <c r="J1256" s="26"/>
      <c r="K1256" s="26"/>
      <c r="L1256" s="31"/>
    </row>
    <row r="1257" spans="8:12" x14ac:dyDescent="0.3">
      <c r="H1257" s="32"/>
      <c r="I1257" s="26"/>
      <c r="J1257" s="26"/>
      <c r="K1257" s="26"/>
      <c r="L1257" s="31"/>
    </row>
    <row r="1258" spans="8:12" x14ac:dyDescent="0.3">
      <c r="H1258" s="32"/>
      <c r="I1258" s="26"/>
      <c r="J1258" s="26"/>
      <c r="K1258" s="26"/>
      <c r="L1258" s="31"/>
    </row>
    <row r="1259" spans="8:12" x14ac:dyDescent="0.3">
      <c r="H1259" s="32"/>
      <c r="I1259" s="26"/>
      <c r="J1259" s="26"/>
      <c r="K1259" s="26"/>
      <c r="L1259" s="31"/>
    </row>
    <row r="1260" spans="8:12" x14ac:dyDescent="0.3">
      <c r="H1260" s="32"/>
      <c r="I1260" s="26"/>
      <c r="J1260" s="26"/>
      <c r="K1260" s="26"/>
      <c r="L1260" s="31"/>
    </row>
    <row r="1261" spans="8:12" x14ac:dyDescent="0.3">
      <c r="H1261" s="32"/>
      <c r="I1261" s="26"/>
      <c r="J1261" s="26"/>
      <c r="K1261" s="26"/>
      <c r="L1261" s="31"/>
    </row>
    <row r="1262" spans="8:12" x14ac:dyDescent="0.3">
      <c r="H1262" s="32"/>
      <c r="I1262" s="26"/>
      <c r="J1262" s="26"/>
      <c r="K1262" s="26"/>
      <c r="L1262" s="31"/>
    </row>
    <row r="1263" spans="8:12" x14ac:dyDescent="0.3">
      <c r="H1263" s="32"/>
      <c r="I1263" s="26"/>
      <c r="J1263" s="26"/>
      <c r="K1263" s="26"/>
      <c r="L1263" s="31"/>
    </row>
    <row r="1264" spans="8:12" x14ac:dyDescent="0.3">
      <c r="H1264" s="32"/>
      <c r="I1264" s="26"/>
      <c r="J1264" s="26"/>
      <c r="K1264" s="26"/>
      <c r="L1264" s="31"/>
    </row>
    <row r="1265" spans="8:12" x14ac:dyDescent="0.3">
      <c r="H1265" s="32"/>
      <c r="I1265" s="26"/>
      <c r="J1265" s="26"/>
      <c r="K1265" s="26"/>
      <c r="L1265" s="31"/>
    </row>
    <row r="1266" spans="8:12" x14ac:dyDescent="0.3">
      <c r="H1266" s="32"/>
      <c r="I1266" s="26"/>
      <c r="J1266" s="26"/>
      <c r="K1266" s="26"/>
      <c r="L1266" s="31"/>
    </row>
    <row r="1267" spans="8:12" x14ac:dyDescent="0.3">
      <c r="H1267" s="32"/>
      <c r="I1267" s="26"/>
      <c r="J1267" s="26"/>
      <c r="K1267" s="26"/>
      <c r="L1267" s="31"/>
    </row>
    <row r="1268" spans="8:12" x14ac:dyDescent="0.3">
      <c r="H1268" s="32"/>
      <c r="I1268" s="26"/>
      <c r="J1268" s="26"/>
      <c r="K1268" s="26"/>
      <c r="L1268" s="31"/>
    </row>
    <row r="1269" spans="8:12" x14ac:dyDescent="0.3">
      <c r="H1269" s="32"/>
      <c r="I1269" s="26"/>
      <c r="J1269" s="26"/>
      <c r="K1269" s="26"/>
      <c r="L1269" s="31"/>
    </row>
    <row r="1270" spans="8:12" x14ac:dyDescent="0.3">
      <c r="H1270" s="32"/>
      <c r="I1270" s="26"/>
      <c r="J1270" s="26"/>
      <c r="K1270" s="26"/>
      <c r="L1270" s="31"/>
    </row>
    <row r="1271" spans="8:12" x14ac:dyDescent="0.3">
      <c r="H1271" s="32"/>
      <c r="I1271" s="26"/>
      <c r="J1271" s="26"/>
      <c r="K1271" s="26"/>
      <c r="L1271" s="31"/>
    </row>
    <row r="1272" spans="8:12" x14ac:dyDescent="0.3">
      <c r="H1272" s="32"/>
      <c r="I1272" s="26"/>
      <c r="J1272" s="26"/>
      <c r="K1272" s="26"/>
      <c r="L1272" s="31"/>
    </row>
    <row r="1273" spans="8:12" x14ac:dyDescent="0.3">
      <c r="H1273" s="32"/>
      <c r="I1273" s="26"/>
      <c r="J1273" s="26"/>
      <c r="K1273" s="26"/>
      <c r="L1273" s="31"/>
    </row>
    <row r="1274" spans="8:12" x14ac:dyDescent="0.3">
      <c r="H1274" s="32"/>
      <c r="I1274" s="26"/>
      <c r="J1274" s="26"/>
      <c r="K1274" s="26"/>
      <c r="L1274" s="31"/>
    </row>
    <row r="1275" spans="8:12" x14ac:dyDescent="0.3">
      <c r="H1275" s="32"/>
      <c r="I1275" s="26"/>
      <c r="J1275" s="26"/>
      <c r="K1275" s="26"/>
      <c r="L1275" s="31"/>
    </row>
    <row r="1276" spans="8:12" x14ac:dyDescent="0.3">
      <c r="H1276" s="32"/>
      <c r="I1276" s="26"/>
      <c r="J1276" s="26"/>
      <c r="K1276" s="26"/>
      <c r="L1276" s="31"/>
    </row>
    <row r="1277" spans="8:12" x14ac:dyDescent="0.3">
      <c r="H1277" s="32"/>
      <c r="I1277" s="26"/>
      <c r="J1277" s="26"/>
      <c r="K1277" s="26"/>
      <c r="L1277" s="31"/>
    </row>
    <row r="1278" spans="8:12" x14ac:dyDescent="0.3">
      <c r="H1278" s="32"/>
      <c r="I1278" s="26"/>
      <c r="J1278" s="26"/>
      <c r="K1278" s="26"/>
      <c r="L1278" s="31"/>
    </row>
    <row r="1279" spans="8:12" x14ac:dyDescent="0.3">
      <c r="H1279" s="32"/>
      <c r="I1279" s="26"/>
      <c r="J1279" s="26"/>
      <c r="K1279" s="26"/>
      <c r="L1279" s="31"/>
    </row>
    <row r="1280" spans="8:12" x14ac:dyDescent="0.3">
      <c r="H1280" s="32"/>
      <c r="I1280" s="26"/>
      <c r="J1280" s="26"/>
      <c r="K1280" s="26"/>
      <c r="L1280" s="31"/>
    </row>
    <row r="1281" spans="8:12" x14ac:dyDescent="0.3">
      <c r="H1281" s="32"/>
      <c r="I1281" s="26"/>
      <c r="J1281" s="26"/>
      <c r="K1281" s="26"/>
      <c r="L1281" s="31"/>
    </row>
    <row r="1282" spans="8:12" x14ac:dyDescent="0.3">
      <c r="H1282" s="32"/>
      <c r="I1282" s="26"/>
      <c r="J1282" s="26"/>
      <c r="K1282" s="26"/>
      <c r="L1282" s="31"/>
    </row>
    <row r="1283" spans="8:12" x14ac:dyDescent="0.3">
      <c r="H1283" s="32"/>
      <c r="I1283" s="26"/>
      <c r="J1283" s="26"/>
      <c r="K1283" s="26"/>
      <c r="L1283" s="31"/>
    </row>
    <row r="1284" spans="8:12" x14ac:dyDescent="0.3">
      <c r="H1284" s="32"/>
      <c r="I1284" s="26"/>
      <c r="J1284" s="26"/>
      <c r="K1284" s="26"/>
      <c r="L1284" s="31"/>
    </row>
    <row r="1285" spans="8:12" x14ac:dyDescent="0.3">
      <c r="H1285" s="32"/>
      <c r="I1285" s="26"/>
      <c r="J1285" s="26"/>
      <c r="K1285" s="26"/>
      <c r="L1285" s="31"/>
    </row>
    <row r="1286" spans="8:12" x14ac:dyDescent="0.3">
      <c r="H1286" s="32"/>
      <c r="I1286" s="26"/>
      <c r="J1286" s="26"/>
      <c r="K1286" s="26"/>
      <c r="L1286" s="31"/>
    </row>
    <row r="1287" spans="8:12" x14ac:dyDescent="0.3">
      <c r="H1287" s="32"/>
      <c r="I1287" s="26"/>
      <c r="J1287" s="26"/>
      <c r="K1287" s="26"/>
      <c r="L1287" s="31"/>
    </row>
    <row r="1288" spans="8:12" x14ac:dyDescent="0.3">
      <c r="H1288" s="32"/>
      <c r="I1288" s="26"/>
      <c r="J1288" s="26"/>
      <c r="K1288" s="26"/>
      <c r="L1288" s="31"/>
    </row>
    <row r="1289" spans="8:12" x14ac:dyDescent="0.3">
      <c r="H1289" s="32"/>
      <c r="I1289" s="26"/>
      <c r="J1289" s="26"/>
      <c r="K1289" s="26"/>
      <c r="L1289" s="31"/>
    </row>
    <row r="1290" spans="8:12" x14ac:dyDescent="0.3">
      <c r="H1290" s="32"/>
      <c r="I1290" s="26"/>
      <c r="J1290" s="26"/>
      <c r="K1290" s="26"/>
      <c r="L1290" s="31"/>
    </row>
    <row r="1291" spans="8:12" x14ac:dyDescent="0.3">
      <c r="H1291" s="32"/>
      <c r="I1291" s="26"/>
      <c r="J1291" s="26"/>
      <c r="K1291" s="26"/>
      <c r="L1291" s="31"/>
    </row>
    <row r="1292" spans="8:12" x14ac:dyDescent="0.3">
      <c r="H1292" s="32"/>
      <c r="I1292" s="26"/>
      <c r="J1292" s="26"/>
      <c r="K1292" s="26"/>
      <c r="L1292" s="31"/>
    </row>
    <row r="1293" spans="8:12" x14ac:dyDescent="0.3">
      <c r="H1293" s="32"/>
      <c r="I1293" s="26"/>
      <c r="J1293" s="26"/>
      <c r="K1293" s="26"/>
      <c r="L1293" s="31"/>
    </row>
    <row r="1294" spans="8:12" x14ac:dyDescent="0.3">
      <c r="H1294" s="32"/>
      <c r="I1294" s="26"/>
      <c r="J1294" s="26"/>
      <c r="K1294" s="26"/>
      <c r="L1294" s="31"/>
    </row>
    <row r="1295" spans="8:12" x14ac:dyDescent="0.3">
      <c r="H1295" s="32"/>
      <c r="I1295" s="26"/>
      <c r="J1295" s="26"/>
      <c r="K1295" s="26"/>
      <c r="L1295" s="31"/>
    </row>
    <row r="1296" spans="8:12" x14ac:dyDescent="0.3">
      <c r="H1296" s="32"/>
      <c r="I1296" s="26"/>
      <c r="J1296" s="26"/>
      <c r="K1296" s="26"/>
      <c r="L1296" s="31"/>
    </row>
    <row r="1297" spans="8:12" x14ac:dyDescent="0.3">
      <c r="H1297" s="32"/>
      <c r="I1297" s="26"/>
      <c r="J1297" s="26"/>
      <c r="K1297" s="26"/>
      <c r="L1297" s="31"/>
    </row>
    <row r="1298" spans="8:12" x14ac:dyDescent="0.3">
      <c r="H1298" s="32"/>
      <c r="I1298" s="26"/>
      <c r="J1298" s="26"/>
      <c r="K1298" s="26"/>
      <c r="L1298" s="31"/>
    </row>
    <row r="1299" spans="8:12" x14ac:dyDescent="0.3">
      <c r="H1299" s="32"/>
      <c r="I1299" s="26"/>
      <c r="J1299" s="26"/>
      <c r="K1299" s="26"/>
      <c r="L1299" s="31"/>
    </row>
    <row r="1300" spans="8:12" x14ac:dyDescent="0.3">
      <c r="H1300" s="32"/>
      <c r="I1300" s="26"/>
      <c r="J1300" s="26"/>
      <c r="K1300" s="26"/>
      <c r="L1300" s="31"/>
    </row>
    <row r="1301" spans="8:12" x14ac:dyDescent="0.3">
      <c r="H1301" s="32"/>
      <c r="I1301" s="26"/>
      <c r="J1301" s="26"/>
      <c r="K1301" s="26"/>
      <c r="L1301" s="31"/>
    </row>
    <row r="1302" spans="8:12" x14ac:dyDescent="0.3">
      <c r="H1302" s="32"/>
      <c r="I1302" s="26"/>
      <c r="J1302" s="26"/>
      <c r="K1302" s="26"/>
      <c r="L1302" s="31"/>
    </row>
    <row r="1303" spans="8:12" x14ac:dyDescent="0.3">
      <c r="H1303" s="32"/>
      <c r="I1303" s="26"/>
      <c r="J1303" s="26"/>
      <c r="K1303" s="26"/>
      <c r="L1303" s="31"/>
    </row>
    <row r="1304" spans="8:12" x14ac:dyDescent="0.3">
      <c r="H1304" s="32"/>
      <c r="I1304" s="26"/>
      <c r="J1304" s="26"/>
      <c r="K1304" s="26"/>
      <c r="L1304" s="31"/>
    </row>
    <row r="1305" spans="8:12" x14ac:dyDescent="0.3">
      <c r="H1305" s="32"/>
      <c r="I1305" s="26"/>
      <c r="J1305" s="26"/>
      <c r="K1305" s="26"/>
      <c r="L1305" s="31"/>
    </row>
    <row r="1306" spans="8:12" x14ac:dyDescent="0.3">
      <c r="H1306" s="32"/>
      <c r="I1306" s="26"/>
      <c r="J1306" s="26"/>
      <c r="K1306" s="26"/>
      <c r="L1306" s="31"/>
    </row>
    <row r="1307" spans="8:12" x14ac:dyDescent="0.3">
      <c r="H1307" s="32"/>
      <c r="I1307" s="26"/>
      <c r="J1307" s="26"/>
      <c r="K1307" s="26"/>
      <c r="L1307" s="31"/>
    </row>
    <row r="1308" spans="8:12" x14ac:dyDescent="0.3">
      <c r="H1308" s="32"/>
      <c r="I1308" s="26"/>
      <c r="J1308" s="26"/>
      <c r="K1308" s="26"/>
      <c r="L1308" s="31"/>
    </row>
    <row r="1309" spans="8:12" x14ac:dyDescent="0.3">
      <c r="H1309" s="32"/>
      <c r="I1309" s="26"/>
      <c r="J1309" s="26"/>
      <c r="K1309" s="26"/>
      <c r="L1309" s="31"/>
    </row>
    <row r="1310" spans="8:12" x14ac:dyDescent="0.3">
      <c r="H1310" s="32"/>
      <c r="I1310" s="26"/>
      <c r="J1310" s="26"/>
      <c r="K1310" s="26"/>
      <c r="L1310" s="31"/>
    </row>
    <row r="1311" spans="8:12" x14ac:dyDescent="0.3">
      <c r="H1311" s="32"/>
      <c r="I1311" s="26"/>
      <c r="J1311" s="26"/>
      <c r="K1311" s="26"/>
      <c r="L1311" s="31"/>
    </row>
    <row r="1312" spans="8:12" x14ac:dyDescent="0.3">
      <c r="H1312" s="32"/>
      <c r="I1312" s="26"/>
      <c r="J1312" s="26"/>
      <c r="K1312" s="26"/>
      <c r="L1312" s="31"/>
    </row>
    <row r="1313" spans="8:12" x14ac:dyDescent="0.3">
      <c r="H1313" s="32"/>
      <c r="I1313" s="26"/>
      <c r="J1313" s="26"/>
      <c r="K1313" s="26"/>
      <c r="L1313" s="31"/>
    </row>
    <row r="1314" spans="8:12" x14ac:dyDescent="0.3">
      <c r="H1314" s="32"/>
      <c r="I1314" s="26"/>
      <c r="J1314" s="26"/>
      <c r="K1314" s="26"/>
      <c r="L1314" s="31"/>
    </row>
    <row r="1315" spans="8:12" x14ac:dyDescent="0.3">
      <c r="H1315" s="32"/>
      <c r="I1315" s="26"/>
      <c r="J1315" s="26"/>
      <c r="K1315" s="26"/>
      <c r="L1315" s="31"/>
    </row>
    <row r="1316" spans="8:12" x14ac:dyDescent="0.3">
      <c r="H1316" s="32"/>
      <c r="I1316" s="26"/>
      <c r="J1316" s="26"/>
      <c r="K1316" s="26"/>
      <c r="L1316" s="31"/>
    </row>
    <row r="1317" spans="8:12" x14ac:dyDescent="0.3">
      <c r="H1317" s="32"/>
      <c r="I1317" s="26"/>
      <c r="J1317" s="26"/>
      <c r="K1317" s="26"/>
      <c r="L1317" s="31"/>
    </row>
    <row r="1318" spans="8:12" x14ac:dyDescent="0.3">
      <c r="H1318" s="32"/>
      <c r="I1318" s="26"/>
      <c r="J1318" s="26"/>
      <c r="K1318" s="26"/>
      <c r="L1318" s="31"/>
    </row>
    <row r="1319" spans="8:12" x14ac:dyDescent="0.3">
      <c r="H1319" s="32"/>
      <c r="I1319" s="26"/>
      <c r="J1319" s="26"/>
      <c r="K1319" s="26"/>
      <c r="L1319" s="31"/>
    </row>
    <row r="1320" spans="8:12" x14ac:dyDescent="0.3">
      <c r="H1320" s="32"/>
      <c r="I1320" s="26"/>
      <c r="J1320" s="26"/>
      <c r="K1320" s="26"/>
      <c r="L1320" s="31"/>
    </row>
    <row r="1321" spans="8:12" x14ac:dyDescent="0.3">
      <c r="H1321" s="32"/>
      <c r="I1321" s="26"/>
      <c r="J1321" s="26"/>
      <c r="K1321" s="26"/>
      <c r="L1321" s="31"/>
    </row>
    <row r="1322" spans="8:12" x14ac:dyDescent="0.3">
      <c r="H1322" s="32"/>
      <c r="I1322" s="26"/>
      <c r="J1322" s="26"/>
      <c r="K1322" s="26"/>
      <c r="L1322" s="31"/>
    </row>
    <row r="1323" spans="8:12" x14ac:dyDescent="0.3">
      <c r="H1323" s="32"/>
      <c r="I1323" s="26"/>
      <c r="J1323" s="26"/>
      <c r="K1323" s="26"/>
      <c r="L1323" s="31"/>
    </row>
    <row r="1324" spans="8:12" x14ac:dyDescent="0.3">
      <c r="H1324" s="32"/>
      <c r="I1324" s="26"/>
      <c r="J1324" s="26"/>
      <c r="K1324" s="26"/>
      <c r="L1324" s="31"/>
    </row>
    <row r="1325" spans="8:12" x14ac:dyDescent="0.3">
      <c r="H1325" s="32"/>
      <c r="I1325" s="26"/>
      <c r="J1325" s="26"/>
      <c r="K1325" s="26"/>
      <c r="L1325" s="31"/>
    </row>
    <row r="1326" spans="8:12" x14ac:dyDescent="0.3">
      <c r="H1326" s="32"/>
      <c r="I1326" s="26"/>
      <c r="J1326" s="26"/>
      <c r="K1326" s="26"/>
      <c r="L1326" s="31"/>
    </row>
    <row r="1327" spans="8:12" x14ac:dyDescent="0.3">
      <c r="H1327" s="32"/>
      <c r="I1327" s="26"/>
      <c r="J1327" s="26"/>
      <c r="K1327" s="26"/>
      <c r="L1327" s="31"/>
    </row>
    <row r="1328" spans="8:12" x14ac:dyDescent="0.3">
      <c r="H1328" s="32"/>
      <c r="I1328" s="26"/>
      <c r="J1328" s="26"/>
      <c r="K1328" s="26"/>
      <c r="L1328" s="31"/>
    </row>
    <row r="1329" spans="8:12" x14ac:dyDescent="0.3">
      <c r="H1329" s="32"/>
      <c r="I1329" s="26"/>
      <c r="J1329" s="26"/>
      <c r="K1329" s="26"/>
      <c r="L1329" s="31"/>
    </row>
    <row r="1330" spans="8:12" x14ac:dyDescent="0.3">
      <c r="H1330" s="32"/>
      <c r="I1330" s="26"/>
      <c r="J1330" s="26"/>
      <c r="K1330" s="26"/>
      <c r="L1330" s="31"/>
    </row>
    <row r="1331" spans="8:12" x14ac:dyDescent="0.3">
      <c r="H1331" s="32"/>
      <c r="I1331" s="26"/>
      <c r="J1331" s="26"/>
      <c r="K1331" s="26"/>
      <c r="L1331" s="31"/>
    </row>
    <row r="1332" spans="8:12" x14ac:dyDescent="0.3">
      <c r="H1332" s="32"/>
      <c r="I1332" s="26"/>
      <c r="J1332" s="26"/>
      <c r="K1332" s="26"/>
      <c r="L1332" s="31"/>
    </row>
    <row r="1333" spans="8:12" x14ac:dyDescent="0.3">
      <c r="H1333" s="32"/>
      <c r="I1333" s="26"/>
      <c r="J1333" s="26"/>
      <c r="K1333" s="26"/>
      <c r="L1333" s="31"/>
    </row>
    <row r="1334" spans="8:12" x14ac:dyDescent="0.3">
      <c r="H1334" s="32"/>
      <c r="I1334" s="26"/>
      <c r="J1334" s="26"/>
      <c r="K1334" s="26"/>
      <c r="L1334" s="31"/>
    </row>
    <row r="1335" spans="8:12" x14ac:dyDescent="0.3">
      <c r="H1335" s="32"/>
      <c r="I1335" s="26"/>
      <c r="J1335" s="26"/>
      <c r="K1335" s="26"/>
      <c r="L1335" s="31"/>
    </row>
    <row r="1336" spans="8:12" x14ac:dyDescent="0.3">
      <c r="H1336" s="32"/>
      <c r="I1336" s="26"/>
      <c r="J1336" s="26"/>
      <c r="K1336" s="26"/>
      <c r="L1336" s="31"/>
    </row>
    <row r="1337" spans="8:12" x14ac:dyDescent="0.3">
      <c r="H1337" s="32"/>
      <c r="I1337" s="26"/>
      <c r="J1337" s="26"/>
      <c r="K1337" s="26"/>
      <c r="L1337" s="31"/>
    </row>
    <row r="1338" spans="8:12" x14ac:dyDescent="0.3">
      <c r="H1338" s="32"/>
      <c r="I1338" s="26"/>
      <c r="J1338" s="26"/>
      <c r="K1338" s="26"/>
      <c r="L1338" s="31"/>
    </row>
    <row r="1339" spans="8:12" x14ac:dyDescent="0.3">
      <c r="H1339" s="32"/>
      <c r="I1339" s="26"/>
      <c r="J1339" s="26"/>
      <c r="K1339" s="26"/>
      <c r="L1339" s="31"/>
    </row>
    <row r="1340" spans="8:12" x14ac:dyDescent="0.3">
      <c r="H1340" s="32"/>
      <c r="I1340" s="26"/>
      <c r="J1340" s="26"/>
      <c r="K1340" s="26"/>
      <c r="L1340" s="31"/>
    </row>
    <row r="1341" spans="8:12" x14ac:dyDescent="0.3">
      <c r="H1341" s="32"/>
      <c r="I1341" s="26"/>
      <c r="J1341" s="26"/>
      <c r="K1341" s="26"/>
      <c r="L1341" s="31"/>
    </row>
    <row r="1342" spans="8:12" x14ac:dyDescent="0.3">
      <c r="H1342" s="32"/>
      <c r="I1342" s="26"/>
      <c r="J1342" s="26"/>
      <c r="K1342" s="26"/>
      <c r="L1342" s="31"/>
    </row>
    <row r="1343" spans="8:12" x14ac:dyDescent="0.3">
      <c r="H1343" s="32"/>
      <c r="I1343" s="26"/>
      <c r="J1343" s="26"/>
      <c r="K1343" s="26"/>
      <c r="L1343" s="31"/>
    </row>
    <row r="1344" spans="8:12" x14ac:dyDescent="0.3">
      <c r="H1344" s="32"/>
      <c r="I1344" s="26"/>
      <c r="J1344" s="26"/>
      <c r="K1344" s="26"/>
      <c r="L1344" s="31"/>
    </row>
    <row r="1345" spans="8:12" x14ac:dyDescent="0.3">
      <c r="H1345" s="32"/>
      <c r="I1345" s="26"/>
      <c r="J1345" s="26"/>
      <c r="K1345" s="26"/>
      <c r="L1345" s="31"/>
    </row>
    <row r="1346" spans="8:12" x14ac:dyDescent="0.3">
      <c r="H1346" s="32"/>
      <c r="I1346" s="26"/>
      <c r="J1346" s="26"/>
      <c r="K1346" s="26"/>
      <c r="L1346" s="31"/>
    </row>
    <row r="1347" spans="8:12" x14ac:dyDescent="0.3">
      <c r="H1347" s="32"/>
      <c r="I1347" s="26"/>
      <c r="J1347" s="26"/>
      <c r="K1347" s="26"/>
      <c r="L1347" s="31"/>
    </row>
    <row r="1348" spans="8:12" x14ac:dyDescent="0.3">
      <c r="H1348" s="32"/>
      <c r="I1348" s="26"/>
      <c r="J1348" s="26"/>
      <c r="K1348" s="26"/>
      <c r="L1348" s="31"/>
    </row>
    <row r="1349" spans="8:12" x14ac:dyDescent="0.3">
      <c r="H1349" s="32"/>
      <c r="I1349" s="26"/>
      <c r="J1349" s="26"/>
      <c r="K1349" s="26"/>
      <c r="L1349" s="31"/>
    </row>
    <row r="1350" spans="8:12" x14ac:dyDescent="0.3">
      <c r="H1350" s="32"/>
      <c r="I1350" s="26"/>
      <c r="J1350" s="26"/>
      <c r="K1350" s="26"/>
      <c r="L1350" s="31"/>
    </row>
    <row r="1351" spans="8:12" x14ac:dyDescent="0.3">
      <c r="H1351" s="32"/>
      <c r="I1351" s="26"/>
      <c r="J1351" s="26"/>
      <c r="K1351" s="26"/>
      <c r="L1351" s="31"/>
    </row>
    <row r="1352" spans="8:12" x14ac:dyDescent="0.3">
      <c r="H1352" s="32"/>
      <c r="I1352" s="26"/>
      <c r="J1352" s="26"/>
      <c r="K1352" s="26"/>
      <c r="L1352" s="31"/>
    </row>
    <row r="1353" spans="8:12" x14ac:dyDescent="0.3">
      <c r="H1353" s="32"/>
      <c r="I1353" s="26"/>
      <c r="J1353" s="26"/>
      <c r="K1353" s="26"/>
      <c r="L1353" s="31"/>
    </row>
    <row r="1354" spans="8:12" x14ac:dyDescent="0.3">
      <c r="H1354" s="32"/>
      <c r="I1354" s="26"/>
      <c r="J1354" s="26"/>
      <c r="K1354" s="26"/>
      <c r="L1354" s="31"/>
    </row>
    <row r="1355" spans="8:12" x14ac:dyDescent="0.3">
      <c r="H1355" s="32"/>
      <c r="I1355" s="26"/>
      <c r="J1355" s="26"/>
      <c r="K1355" s="26"/>
      <c r="L1355" s="31"/>
    </row>
    <row r="1356" spans="8:12" x14ac:dyDescent="0.3">
      <c r="H1356" s="32"/>
      <c r="I1356" s="26"/>
      <c r="J1356" s="26"/>
      <c r="K1356" s="26"/>
      <c r="L1356" s="31"/>
    </row>
    <row r="1357" spans="8:12" x14ac:dyDescent="0.3">
      <c r="H1357" s="32"/>
      <c r="I1357" s="26"/>
      <c r="J1357" s="26"/>
      <c r="K1357" s="26"/>
      <c r="L1357" s="31"/>
    </row>
    <row r="1358" spans="8:12" x14ac:dyDescent="0.3">
      <c r="H1358" s="32"/>
      <c r="I1358" s="26"/>
      <c r="J1358" s="26"/>
      <c r="K1358" s="26"/>
      <c r="L1358" s="31"/>
    </row>
    <row r="1359" spans="8:12" x14ac:dyDescent="0.3">
      <c r="H1359" s="32"/>
      <c r="I1359" s="26"/>
      <c r="J1359" s="26"/>
      <c r="K1359" s="26"/>
      <c r="L1359" s="31"/>
    </row>
    <row r="1360" spans="8:12" x14ac:dyDescent="0.3">
      <c r="H1360" s="32"/>
      <c r="I1360" s="26"/>
      <c r="J1360" s="26"/>
      <c r="K1360" s="26"/>
      <c r="L1360" s="31"/>
    </row>
    <row r="1361" spans="8:12" x14ac:dyDescent="0.3">
      <c r="H1361" s="32"/>
      <c r="I1361" s="26"/>
      <c r="J1361" s="26"/>
      <c r="K1361" s="26"/>
      <c r="L1361" s="31"/>
    </row>
    <row r="1362" spans="8:12" x14ac:dyDescent="0.3">
      <c r="H1362" s="32"/>
      <c r="I1362" s="26"/>
      <c r="J1362" s="26"/>
      <c r="K1362" s="26"/>
      <c r="L1362" s="31"/>
    </row>
    <row r="1363" spans="8:12" x14ac:dyDescent="0.3">
      <c r="H1363" s="32"/>
      <c r="I1363" s="26"/>
      <c r="J1363" s="26"/>
      <c r="K1363" s="26"/>
      <c r="L1363" s="31"/>
    </row>
    <row r="1364" spans="8:12" x14ac:dyDescent="0.3">
      <c r="H1364" s="32"/>
      <c r="I1364" s="26"/>
      <c r="J1364" s="26"/>
      <c r="K1364" s="26"/>
      <c r="L1364" s="31"/>
    </row>
    <row r="1365" spans="8:12" x14ac:dyDescent="0.3">
      <c r="H1365" s="32"/>
      <c r="I1365" s="26"/>
      <c r="J1365" s="26"/>
      <c r="K1365" s="26"/>
      <c r="L1365" s="31"/>
    </row>
    <row r="1366" spans="8:12" x14ac:dyDescent="0.3">
      <c r="H1366" s="32"/>
      <c r="I1366" s="26"/>
      <c r="J1366" s="26"/>
      <c r="K1366" s="26"/>
      <c r="L1366" s="31"/>
    </row>
    <row r="1367" spans="8:12" x14ac:dyDescent="0.3">
      <c r="H1367" s="32"/>
      <c r="I1367" s="26"/>
      <c r="J1367" s="26"/>
      <c r="K1367" s="26"/>
      <c r="L1367" s="31"/>
    </row>
    <row r="1368" spans="8:12" x14ac:dyDescent="0.3">
      <c r="H1368" s="32"/>
      <c r="I1368" s="26"/>
      <c r="J1368" s="26"/>
      <c r="K1368" s="26"/>
      <c r="L1368" s="31"/>
    </row>
    <row r="1369" spans="8:12" x14ac:dyDescent="0.3">
      <c r="H1369" s="32"/>
      <c r="I1369" s="26"/>
      <c r="J1369" s="26"/>
      <c r="K1369" s="26"/>
      <c r="L1369" s="31"/>
    </row>
    <row r="1370" spans="8:12" x14ac:dyDescent="0.3">
      <c r="H1370" s="32"/>
      <c r="I1370" s="26"/>
      <c r="J1370" s="26"/>
      <c r="K1370" s="26"/>
      <c r="L1370" s="31"/>
    </row>
    <row r="1371" spans="8:12" x14ac:dyDescent="0.3">
      <c r="H1371" s="32"/>
      <c r="I1371" s="26"/>
      <c r="J1371" s="26"/>
      <c r="K1371" s="26"/>
      <c r="L1371" s="31"/>
    </row>
    <row r="1372" spans="8:12" x14ac:dyDescent="0.3">
      <c r="H1372" s="32"/>
      <c r="I1372" s="26"/>
      <c r="J1372" s="26"/>
      <c r="K1372" s="26"/>
      <c r="L1372" s="31"/>
    </row>
    <row r="1373" spans="8:12" x14ac:dyDescent="0.3">
      <c r="H1373" s="32"/>
      <c r="I1373" s="26"/>
      <c r="J1373" s="26"/>
      <c r="K1373" s="26"/>
      <c r="L1373" s="31"/>
    </row>
    <row r="1374" spans="8:12" x14ac:dyDescent="0.3">
      <c r="H1374" s="32"/>
      <c r="I1374" s="26"/>
      <c r="J1374" s="26"/>
      <c r="K1374" s="26"/>
      <c r="L1374" s="31"/>
    </row>
    <row r="1375" spans="8:12" x14ac:dyDescent="0.3">
      <c r="H1375" s="32"/>
      <c r="I1375" s="26"/>
      <c r="J1375" s="26"/>
      <c r="K1375" s="26"/>
      <c r="L1375" s="31"/>
    </row>
    <row r="1376" spans="8:12" x14ac:dyDescent="0.3">
      <c r="H1376" s="32"/>
      <c r="I1376" s="26"/>
      <c r="J1376" s="26"/>
      <c r="K1376" s="26"/>
      <c r="L1376" s="31"/>
    </row>
    <row r="1377" spans="8:12" x14ac:dyDescent="0.3">
      <c r="H1377" s="32"/>
      <c r="I1377" s="26"/>
      <c r="J1377" s="26"/>
      <c r="K1377" s="26"/>
      <c r="L1377" s="31"/>
    </row>
    <row r="1378" spans="8:12" x14ac:dyDescent="0.3">
      <c r="H1378" s="32"/>
      <c r="I1378" s="26"/>
      <c r="J1378" s="26"/>
      <c r="K1378" s="26"/>
      <c r="L1378" s="31"/>
    </row>
    <row r="1379" spans="8:12" x14ac:dyDescent="0.3">
      <c r="H1379" s="32"/>
      <c r="I1379" s="26"/>
      <c r="J1379" s="26"/>
      <c r="K1379" s="26"/>
      <c r="L1379" s="31"/>
    </row>
    <row r="1380" spans="8:12" x14ac:dyDescent="0.3">
      <c r="H1380" s="32"/>
      <c r="I1380" s="26"/>
      <c r="J1380" s="26"/>
      <c r="K1380" s="26"/>
      <c r="L1380" s="31"/>
    </row>
    <row r="1381" spans="8:12" x14ac:dyDescent="0.3">
      <c r="H1381" s="32"/>
      <c r="I1381" s="26"/>
      <c r="J1381" s="26"/>
      <c r="K1381" s="26"/>
      <c r="L1381" s="31"/>
    </row>
    <row r="1382" spans="8:12" x14ac:dyDescent="0.3">
      <c r="H1382" s="32"/>
      <c r="I1382" s="26"/>
      <c r="J1382" s="26"/>
      <c r="K1382" s="26"/>
      <c r="L1382" s="31"/>
    </row>
    <row r="1383" spans="8:12" x14ac:dyDescent="0.3">
      <c r="H1383" s="32"/>
      <c r="I1383" s="26"/>
      <c r="J1383" s="26"/>
      <c r="K1383" s="26"/>
      <c r="L1383" s="31"/>
    </row>
    <row r="1384" spans="8:12" x14ac:dyDescent="0.3">
      <c r="H1384" s="32"/>
      <c r="I1384" s="26"/>
      <c r="J1384" s="26"/>
      <c r="K1384" s="26"/>
      <c r="L1384" s="31"/>
    </row>
    <row r="1385" spans="8:12" x14ac:dyDescent="0.3">
      <c r="H1385" s="32"/>
      <c r="I1385" s="26"/>
      <c r="J1385" s="26"/>
      <c r="K1385" s="26"/>
      <c r="L1385" s="31"/>
    </row>
    <row r="1386" spans="8:12" x14ac:dyDescent="0.3">
      <c r="H1386" s="32"/>
      <c r="I1386" s="26"/>
      <c r="J1386" s="26"/>
      <c r="K1386" s="26"/>
      <c r="L1386" s="31"/>
    </row>
    <row r="1387" spans="8:12" x14ac:dyDescent="0.3">
      <c r="H1387" s="32"/>
      <c r="I1387" s="26"/>
      <c r="J1387" s="26"/>
      <c r="K1387" s="26"/>
      <c r="L1387" s="31"/>
    </row>
    <row r="1388" spans="8:12" x14ac:dyDescent="0.3">
      <c r="H1388" s="32"/>
      <c r="I1388" s="26"/>
      <c r="J1388" s="26"/>
      <c r="K1388" s="26"/>
      <c r="L1388" s="31"/>
    </row>
    <row r="1389" spans="8:12" x14ac:dyDescent="0.3">
      <c r="H1389" s="32"/>
      <c r="I1389" s="26"/>
      <c r="J1389" s="26"/>
      <c r="K1389" s="26"/>
      <c r="L1389" s="31"/>
    </row>
    <row r="1390" spans="8:12" x14ac:dyDescent="0.3">
      <c r="H1390" s="32"/>
      <c r="I1390" s="26"/>
      <c r="J1390" s="26"/>
      <c r="K1390" s="26"/>
      <c r="L1390" s="31"/>
    </row>
    <row r="1391" spans="8:12" x14ac:dyDescent="0.3">
      <c r="H1391" s="32"/>
      <c r="I1391" s="26"/>
      <c r="J1391" s="26"/>
      <c r="K1391" s="26"/>
      <c r="L1391" s="31"/>
    </row>
    <row r="1392" spans="8:12" x14ac:dyDescent="0.3">
      <c r="H1392" s="32"/>
      <c r="I1392" s="26"/>
      <c r="J1392" s="26"/>
      <c r="K1392" s="26"/>
      <c r="L1392" s="31"/>
    </row>
    <row r="1393" spans="8:12" x14ac:dyDescent="0.3">
      <c r="H1393" s="32"/>
      <c r="I1393" s="26"/>
      <c r="J1393" s="26"/>
      <c r="K1393" s="26"/>
      <c r="L1393" s="31"/>
    </row>
    <row r="1394" spans="8:12" x14ac:dyDescent="0.3">
      <c r="H1394" s="32"/>
      <c r="I1394" s="26"/>
      <c r="J1394" s="26"/>
      <c r="K1394" s="26"/>
      <c r="L1394" s="31"/>
    </row>
    <row r="1395" spans="8:12" x14ac:dyDescent="0.3">
      <c r="H1395" s="32"/>
      <c r="I1395" s="26"/>
      <c r="J1395" s="26"/>
      <c r="K1395" s="26"/>
      <c r="L1395" s="31"/>
    </row>
    <row r="1396" spans="8:12" x14ac:dyDescent="0.3">
      <c r="H1396" s="32"/>
      <c r="I1396" s="26"/>
      <c r="J1396" s="26"/>
      <c r="K1396" s="26"/>
      <c r="L1396" s="31"/>
    </row>
    <row r="1397" spans="8:12" x14ac:dyDescent="0.3">
      <c r="H1397" s="32"/>
      <c r="I1397" s="26"/>
      <c r="J1397" s="26"/>
      <c r="K1397" s="26"/>
      <c r="L1397" s="31"/>
    </row>
    <row r="1398" spans="8:12" x14ac:dyDescent="0.3">
      <c r="H1398" s="32"/>
      <c r="I1398" s="26"/>
      <c r="J1398" s="26"/>
      <c r="K1398" s="26"/>
      <c r="L1398" s="31"/>
    </row>
    <row r="1399" spans="8:12" x14ac:dyDescent="0.3">
      <c r="H1399" s="32"/>
      <c r="I1399" s="26"/>
      <c r="J1399" s="26"/>
      <c r="K1399" s="26"/>
      <c r="L1399" s="31"/>
    </row>
    <row r="1400" spans="8:12" x14ac:dyDescent="0.3">
      <c r="H1400" s="32"/>
      <c r="I1400" s="26"/>
      <c r="J1400" s="26"/>
      <c r="K1400" s="26"/>
      <c r="L1400" s="31"/>
    </row>
    <row r="1401" spans="8:12" x14ac:dyDescent="0.3">
      <c r="H1401" s="32"/>
      <c r="I1401" s="26"/>
      <c r="J1401" s="26"/>
      <c r="K1401" s="26"/>
      <c r="L1401" s="31"/>
    </row>
    <row r="1402" spans="8:12" x14ac:dyDescent="0.3">
      <c r="H1402" s="32"/>
      <c r="I1402" s="26"/>
      <c r="J1402" s="26"/>
      <c r="K1402" s="26"/>
      <c r="L1402" s="31"/>
    </row>
    <row r="1403" spans="8:12" x14ac:dyDescent="0.3">
      <c r="H1403" s="32"/>
      <c r="I1403" s="26"/>
      <c r="J1403" s="26"/>
      <c r="K1403" s="26"/>
      <c r="L1403" s="31"/>
    </row>
    <row r="1404" spans="8:12" x14ac:dyDescent="0.3">
      <c r="H1404" s="32"/>
      <c r="I1404" s="26"/>
      <c r="J1404" s="26"/>
      <c r="K1404" s="26"/>
      <c r="L1404" s="31"/>
    </row>
    <row r="1405" spans="8:12" x14ac:dyDescent="0.3">
      <c r="H1405" s="32"/>
      <c r="I1405" s="26"/>
      <c r="J1405" s="26"/>
      <c r="K1405" s="26"/>
      <c r="L1405" s="31"/>
    </row>
    <row r="1406" spans="8:12" x14ac:dyDescent="0.3">
      <c r="H1406" s="32"/>
      <c r="I1406" s="26"/>
      <c r="J1406" s="26"/>
      <c r="K1406" s="26"/>
      <c r="L1406" s="31"/>
    </row>
    <row r="1407" spans="8:12" x14ac:dyDescent="0.3">
      <c r="H1407" s="32"/>
      <c r="I1407" s="26"/>
      <c r="J1407" s="26"/>
      <c r="K1407" s="26"/>
      <c r="L1407" s="31"/>
    </row>
    <row r="1408" spans="8:12" x14ac:dyDescent="0.3">
      <c r="H1408" s="32"/>
      <c r="I1408" s="26"/>
      <c r="J1408" s="26"/>
      <c r="K1408" s="26"/>
      <c r="L1408" s="31"/>
    </row>
    <row r="1409" spans="8:12" x14ac:dyDescent="0.3">
      <c r="H1409" s="32"/>
      <c r="I1409" s="26"/>
      <c r="J1409" s="26"/>
      <c r="K1409" s="26"/>
      <c r="L1409" s="31"/>
    </row>
    <row r="1410" spans="8:12" x14ac:dyDescent="0.3">
      <c r="H1410" s="32"/>
      <c r="I1410" s="26"/>
      <c r="J1410" s="26"/>
      <c r="K1410" s="26"/>
      <c r="L1410" s="31"/>
    </row>
    <row r="1411" spans="8:12" x14ac:dyDescent="0.3">
      <c r="H1411" s="32"/>
      <c r="I1411" s="26"/>
      <c r="J1411" s="26"/>
      <c r="K1411" s="26"/>
      <c r="L1411" s="31"/>
    </row>
    <row r="1412" spans="8:12" x14ac:dyDescent="0.3">
      <c r="H1412" s="32"/>
      <c r="I1412" s="26"/>
      <c r="J1412" s="26"/>
      <c r="K1412" s="26"/>
      <c r="L1412" s="31"/>
    </row>
    <row r="1413" spans="8:12" x14ac:dyDescent="0.3">
      <c r="H1413" s="32"/>
      <c r="I1413" s="26"/>
      <c r="J1413" s="26"/>
      <c r="K1413" s="26"/>
      <c r="L1413" s="31"/>
    </row>
    <row r="1414" spans="8:12" x14ac:dyDescent="0.3">
      <c r="H1414" s="32"/>
      <c r="I1414" s="26"/>
      <c r="J1414" s="26"/>
      <c r="K1414" s="26"/>
      <c r="L1414" s="31"/>
    </row>
    <row r="1415" spans="8:12" x14ac:dyDescent="0.3">
      <c r="H1415" s="32"/>
      <c r="I1415" s="26"/>
      <c r="J1415" s="26"/>
      <c r="K1415" s="26"/>
      <c r="L1415" s="31"/>
    </row>
    <row r="1416" spans="8:12" x14ac:dyDescent="0.3">
      <c r="H1416" s="32"/>
      <c r="I1416" s="26"/>
      <c r="J1416" s="26"/>
      <c r="K1416" s="26"/>
      <c r="L1416" s="31"/>
    </row>
    <row r="1417" spans="8:12" x14ac:dyDescent="0.3">
      <c r="H1417" s="32"/>
      <c r="I1417" s="26"/>
      <c r="J1417" s="26"/>
      <c r="K1417" s="26"/>
      <c r="L1417" s="31"/>
    </row>
    <row r="1418" spans="8:12" x14ac:dyDescent="0.3">
      <c r="H1418" s="32"/>
      <c r="I1418" s="26"/>
      <c r="J1418" s="26"/>
      <c r="K1418" s="26"/>
      <c r="L1418" s="31"/>
    </row>
    <row r="1419" spans="8:12" x14ac:dyDescent="0.3">
      <c r="H1419" s="32"/>
      <c r="I1419" s="26"/>
      <c r="J1419" s="26"/>
      <c r="K1419" s="26"/>
      <c r="L1419" s="31"/>
    </row>
    <row r="1420" spans="8:12" x14ac:dyDescent="0.3">
      <c r="H1420" s="32"/>
      <c r="I1420" s="26"/>
      <c r="J1420" s="26"/>
      <c r="K1420" s="26"/>
      <c r="L1420" s="31"/>
    </row>
    <row r="1421" spans="8:12" x14ac:dyDescent="0.3">
      <c r="H1421" s="32"/>
      <c r="I1421" s="26"/>
      <c r="J1421" s="26"/>
      <c r="K1421" s="26"/>
      <c r="L1421" s="31"/>
    </row>
    <row r="1422" spans="8:12" x14ac:dyDescent="0.3">
      <c r="H1422" s="32"/>
      <c r="I1422" s="26"/>
      <c r="J1422" s="26"/>
      <c r="K1422" s="26"/>
      <c r="L1422" s="31"/>
    </row>
    <row r="1423" spans="8:12" x14ac:dyDescent="0.3">
      <c r="H1423" s="32"/>
      <c r="I1423" s="26"/>
      <c r="J1423" s="26"/>
      <c r="K1423" s="26"/>
      <c r="L1423" s="31"/>
    </row>
    <row r="1424" spans="8:12" x14ac:dyDescent="0.3">
      <c r="H1424" s="32"/>
      <c r="I1424" s="26"/>
      <c r="J1424" s="26"/>
      <c r="K1424" s="26"/>
      <c r="L1424" s="31"/>
    </row>
    <row r="1425" spans="8:12" x14ac:dyDescent="0.3">
      <c r="H1425" s="32"/>
      <c r="I1425" s="26"/>
      <c r="J1425" s="26"/>
      <c r="K1425" s="26"/>
      <c r="L1425" s="31"/>
    </row>
    <row r="1426" spans="8:12" x14ac:dyDescent="0.3">
      <c r="H1426" s="32"/>
      <c r="I1426" s="26"/>
      <c r="J1426" s="26"/>
      <c r="K1426" s="26"/>
      <c r="L1426" s="31"/>
    </row>
    <row r="1427" spans="8:12" x14ac:dyDescent="0.3">
      <c r="H1427" s="32"/>
      <c r="I1427" s="26"/>
      <c r="J1427" s="26"/>
      <c r="K1427" s="26"/>
      <c r="L1427" s="31"/>
    </row>
    <row r="1428" spans="8:12" x14ac:dyDescent="0.3">
      <c r="H1428" s="32"/>
      <c r="I1428" s="26"/>
      <c r="J1428" s="26"/>
      <c r="K1428" s="26"/>
      <c r="L1428" s="31"/>
    </row>
    <row r="1429" spans="8:12" x14ac:dyDescent="0.3">
      <c r="H1429" s="32"/>
      <c r="I1429" s="26"/>
      <c r="J1429" s="26"/>
      <c r="K1429" s="26"/>
      <c r="L1429" s="31"/>
    </row>
    <row r="1430" spans="8:12" x14ac:dyDescent="0.3">
      <c r="H1430" s="32"/>
      <c r="I1430" s="26"/>
      <c r="J1430" s="26"/>
      <c r="K1430" s="26"/>
      <c r="L1430" s="31"/>
    </row>
    <row r="1431" spans="8:12" x14ac:dyDescent="0.3">
      <c r="H1431" s="32"/>
      <c r="I1431" s="26"/>
      <c r="J1431" s="26"/>
      <c r="K1431" s="26"/>
      <c r="L1431" s="31"/>
    </row>
    <row r="1432" spans="8:12" x14ac:dyDescent="0.3">
      <c r="H1432" s="32"/>
      <c r="I1432" s="26"/>
      <c r="J1432" s="26"/>
      <c r="K1432" s="26"/>
      <c r="L1432" s="31"/>
    </row>
    <row r="1433" spans="8:12" x14ac:dyDescent="0.3">
      <c r="H1433" s="32"/>
      <c r="I1433" s="26"/>
      <c r="J1433" s="26"/>
      <c r="K1433" s="26"/>
      <c r="L1433" s="31"/>
    </row>
    <row r="1434" spans="8:12" x14ac:dyDescent="0.3">
      <c r="H1434" s="32"/>
      <c r="I1434" s="26"/>
      <c r="J1434" s="26"/>
      <c r="K1434" s="26"/>
      <c r="L1434" s="31"/>
    </row>
    <row r="1435" spans="8:12" x14ac:dyDescent="0.3">
      <c r="H1435" s="32"/>
      <c r="I1435" s="26"/>
      <c r="J1435" s="26"/>
      <c r="K1435" s="26"/>
      <c r="L1435" s="31"/>
    </row>
    <row r="1436" spans="8:12" x14ac:dyDescent="0.3">
      <c r="H1436" s="32"/>
      <c r="I1436" s="26"/>
      <c r="J1436" s="26"/>
      <c r="K1436" s="26"/>
      <c r="L1436" s="31"/>
    </row>
    <row r="1437" spans="8:12" x14ac:dyDescent="0.3">
      <c r="H1437" s="32"/>
      <c r="I1437" s="26"/>
      <c r="J1437" s="26"/>
      <c r="K1437" s="26"/>
      <c r="L1437" s="31"/>
    </row>
    <row r="1438" spans="8:12" x14ac:dyDescent="0.3">
      <c r="H1438" s="32"/>
      <c r="I1438" s="26"/>
      <c r="J1438" s="26"/>
      <c r="K1438" s="26"/>
      <c r="L1438" s="31"/>
    </row>
    <row r="1439" spans="8:12" x14ac:dyDescent="0.3">
      <c r="H1439" s="32"/>
      <c r="I1439" s="26"/>
      <c r="J1439" s="26"/>
      <c r="K1439" s="26"/>
      <c r="L1439" s="31"/>
    </row>
    <row r="1440" spans="8:12" x14ac:dyDescent="0.3">
      <c r="H1440" s="32"/>
      <c r="I1440" s="26"/>
      <c r="J1440" s="26"/>
      <c r="K1440" s="26"/>
      <c r="L1440" s="31"/>
    </row>
    <row r="1441" spans="8:12" x14ac:dyDescent="0.3">
      <c r="H1441" s="32"/>
      <c r="I1441" s="26"/>
      <c r="J1441" s="26"/>
      <c r="K1441" s="26"/>
      <c r="L1441" s="31"/>
    </row>
    <row r="1442" spans="8:12" x14ac:dyDescent="0.3">
      <c r="H1442" s="32"/>
      <c r="I1442" s="26"/>
      <c r="J1442" s="26"/>
      <c r="K1442" s="26"/>
      <c r="L1442" s="31"/>
    </row>
    <row r="1443" spans="8:12" x14ac:dyDescent="0.3">
      <c r="H1443" s="32"/>
      <c r="I1443" s="26"/>
      <c r="J1443" s="26"/>
      <c r="K1443" s="26"/>
      <c r="L1443" s="31"/>
    </row>
    <row r="1444" spans="8:12" x14ac:dyDescent="0.3">
      <c r="H1444" s="32"/>
      <c r="I1444" s="26"/>
      <c r="J1444" s="26"/>
      <c r="K1444" s="26"/>
      <c r="L1444" s="31"/>
    </row>
    <row r="1445" spans="8:12" x14ac:dyDescent="0.3">
      <c r="H1445" s="32"/>
      <c r="I1445" s="26"/>
      <c r="J1445" s="26"/>
      <c r="K1445" s="26"/>
      <c r="L1445" s="31"/>
    </row>
    <row r="1446" spans="8:12" x14ac:dyDescent="0.3">
      <c r="H1446" s="32"/>
      <c r="I1446" s="26"/>
      <c r="J1446" s="26"/>
      <c r="K1446" s="26"/>
      <c r="L1446" s="31"/>
    </row>
    <row r="1447" spans="8:12" x14ac:dyDescent="0.3">
      <c r="H1447" s="32"/>
      <c r="I1447" s="26"/>
      <c r="J1447" s="26"/>
      <c r="K1447" s="26"/>
      <c r="L1447" s="31"/>
    </row>
    <row r="1448" spans="8:12" x14ac:dyDescent="0.3">
      <c r="H1448" s="32"/>
      <c r="I1448" s="26"/>
      <c r="J1448" s="26"/>
      <c r="K1448" s="26"/>
      <c r="L1448" s="31"/>
    </row>
    <row r="1449" spans="8:12" x14ac:dyDescent="0.3">
      <c r="H1449" s="32"/>
      <c r="I1449" s="26"/>
      <c r="J1449" s="26"/>
      <c r="K1449" s="26"/>
      <c r="L1449" s="31"/>
    </row>
    <row r="1450" spans="8:12" x14ac:dyDescent="0.3">
      <c r="H1450" s="32"/>
      <c r="I1450" s="26"/>
      <c r="J1450" s="26"/>
      <c r="K1450" s="26"/>
      <c r="L1450" s="31"/>
    </row>
    <row r="1451" spans="8:12" x14ac:dyDescent="0.3">
      <c r="H1451" s="32"/>
      <c r="I1451" s="26"/>
      <c r="J1451" s="26"/>
      <c r="K1451" s="26"/>
      <c r="L1451" s="31"/>
    </row>
    <row r="1452" spans="8:12" x14ac:dyDescent="0.3">
      <c r="H1452" s="32"/>
      <c r="I1452" s="26"/>
      <c r="J1452" s="26"/>
      <c r="K1452" s="26"/>
      <c r="L1452" s="31"/>
    </row>
    <row r="1453" spans="8:12" x14ac:dyDescent="0.3">
      <c r="H1453" s="32"/>
      <c r="I1453" s="26"/>
      <c r="J1453" s="26"/>
      <c r="K1453" s="26"/>
      <c r="L1453" s="31"/>
    </row>
    <row r="1454" spans="8:12" x14ac:dyDescent="0.3">
      <c r="H1454" s="32"/>
      <c r="I1454" s="26"/>
      <c r="J1454" s="26"/>
      <c r="K1454" s="26"/>
      <c r="L1454" s="31"/>
    </row>
    <row r="1455" spans="8:12" x14ac:dyDescent="0.3">
      <c r="H1455" s="32"/>
      <c r="I1455" s="26"/>
      <c r="J1455" s="26"/>
      <c r="K1455" s="26"/>
      <c r="L1455" s="31"/>
    </row>
    <row r="1456" spans="8:12" x14ac:dyDescent="0.3">
      <c r="H1456" s="32"/>
      <c r="I1456" s="26"/>
      <c r="J1456" s="26"/>
      <c r="K1456" s="26"/>
      <c r="L1456" s="31"/>
    </row>
    <row r="1457" spans="8:12" x14ac:dyDescent="0.3">
      <c r="H1457" s="32"/>
      <c r="I1457" s="26"/>
      <c r="J1457" s="26"/>
      <c r="K1457" s="26"/>
      <c r="L1457" s="31"/>
    </row>
    <row r="1458" spans="8:12" x14ac:dyDescent="0.3">
      <c r="H1458" s="32"/>
      <c r="I1458" s="26"/>
      <c r="J1458" s="26"/>
      <c r="K1458" s="26"/>
      <c r="L1458" s="31"/>
    </row>
    <row r="1459" spans="8:12" x14ac:dyDescent="0.3">
      <c r="H1459" s="32"/>
      <c r="I1459" s="26"/>
      <c r="J1459" s="26"/>
      <c r="K1459" s="26"/>
      <c r="L1459" s="31"/>
    </row>
    <row r="1460" spans="8:12" x14ac:dyDescent="0.3">
      <c r="H1460" s="32"/>
      <c r="I1460" s="26"/>
      <c r="J1460" s="26"/>
      <c r="K1460" s="26"/>
      <c r="L1460" s="31"/>
    </row>
    <row r="1461" spans="8:12" x14ac:dyDescent="0.3">
      <c r="H1461" s="32"/>
      <c r="I1461" s="26"/>
      <c r="J1461" s="26"/>
      <c r="K1461" s="26"/>
      <c r="L1461" s="31"/>
    </row>
    <row r="1462" spans="8:12" x14ac:dyDescent="0.3">
      <c r="H1462" s="32"/>
      <c r="I1462" s="26"/>
      <c r="J1462" s="26"/>
      <c r="K1462" s="26"/>
      <c r="L1462" s="31"/>
    </row>
    <row r="1463" spans="8:12" x14ac:dyDescent="0.3">
      <c r="H1463" s="32"/>
      <c r="I1463" s="26"/>
      <c r="J1463" s="26"/>
      <c r="K1463" s="26"/>
      <c r="L1463" s="31"/>
    </row>
    <row r="1464" spans="8:12" x14ac:dyDescent="0.3">
      <c r="H1464" s="32"/>
      <c r="I1464" s="26"/>
      <c r="J1464" s="26"/>
      <c r="K1464" s="26"/>
      <c r="L1464" s="31"/>
    </row>
    <row r="1465" spans="8:12" x14ac:dyDescent="0.3">
      <c r="H1465" s="32"/>
      <c r="I1465" s="26"/>
      <c r="J1465" s="26"/>
      <c r="K1465" s="26"/>
      <c r="L1465" s="31"/>
    </row>
    <row r="1466" spans="8:12" x14ac:dyDescent="0.3">
      <c r="H1466" s="32"/>
      <c r="I1466" s="26"/>
      <c r="J1466" s="26"/>
      <c r="K1466" s="26"/>
      <c r="L1466" s="31"/>
    </row>
    <row r="1467" spans="8:12" x14ac:dyDescent="0.3">
      <c r="H1467" s="32"/>
      <c r="I1467" s="26"/>
      <c r="J1467" s="26"/>
      <c r="K1467" s="26"/>
      <c r="L1467" s="31"/>
    </row>
    <row r="1468" spans="8:12" x14ac:dyDescent="0.3">
      <c r="H1468" s="32"/>
      <c r="I1468" s="26"/>
      <c r="J1468" s="26"/>
      <c r="K1468" s="26"/>
      <c r="L1468" s="31"/>
    </row>
    <row r="1469" spans="8:12" x14ac:dyDescent="0.3">
      <c r="H1469" s="32"/>
      <c r="I1469" s="26"/>
      <c r="J1469" s="26"/>
      <c r="K1469" s="26"/>
      <c r="L1469" s="31"/>
    </row>
    <row r="1470" spans="8:12" x14ac:dyDescent="0.3">
      <c r="H1470" s="32"/>
      <c r="I1470" s="26"/>
      <c r="J1470" s="26"/>
      <c r="K1470" s="26"/>
      <c r="L1470" s="31"/>
    </row>
    <row r="1471" spans="8:12" x14ac:dyDescent="0.3">
      <c r="H1471" s="32"/>
      <c r="I1471" s="26"/>
      <c r="J1471" s="26"/>
      <c r="K1471" s="26"/>
      <c r="L1471" s="31"/>
    </row>
    <row r="1472" spans="8:12" x14ac:dyDescent="0.3">
      <c r="H1472" s="32"/>
      <c r="I1472" s="26"/>
      <c r="J1472" s="26"/>
      <c r="K1472" s="26"/>
      <c r="L1472" s="31"/>
    </row>
    <row r="1473" spans="8:12" x14ac:dyDescent="0.3">
      <c r="H1473" s="32"/>
      <c r="I1473" s="26"/>
      <c r="J1473" s="26"/>
      <c r="K1473" s="26"/>
      <c r="L1473" s="31"/>
    </row>
    <row r="1474" spans="8:12" x14ac:dyDescent="0.3">
      <c r="H1474" s="32"/>
      <c r="I1474" s="26"/>
      <c r="J1474" s="26"/>
      <c r="K1474" s="26"/>
      <c r="L1474" s="31"/>
    </row>
    <row r="1475" spans="8:12" x14ac:dyDescent="0.3">
      <c r="H1475" s="32"/>
      <c r="I1475" s="26"/>
      <c r="J1475" s="26"/>
      <c r="K1475" s="26"/>
      <c r="L1475" s="31"/>
    </row>
    <row r="1476" spans="8:12" x14ac:dyDescent="0.3">
      <c r="H1476" s="32"/>
      <c r="I1476" s="26"/>
      <c r="J1476" s="26"/>
      <c r="K1476" s="26"/>
      <c r="L1476" s="31"/>
    </row>
    <row r="1477" spans="8:12" x14ac:dyDescent="0.3">
      <c r="H1477" s="32"/>
      <c r="I1477" s="26"/>
      <c r="J1477" s="26"/>
      <c r="K1477" s="26"/>
      <c r="L1477" s="31"/>
    </row>
    <row r="1478" spans="8:12" x14ac:dyDescent="0.3">
      <c r="H1478" s="32"/>
      <c r="I1478" s="26"/>
      <c r="J1478" s="26"/>
      <c r="K1478" s="26"/>
      <c r="L1478" s="31"/>
    </row>
    <row r="1479" spans="8:12" x14ac:dyDescent="0.3">
      <c r="H1479" s="32"/>
      <c r="I1479" s="26"/>
      <c r="J1479" s="26"/>
      <c r="K1479" s="26"/>
      <c r="L1479" s="31"/>
    </row>
    <row r="1480" spans="8:12" x14ac:dyDescent="0.3">
      <c r="H1480" s="32"/>
      <c r="I1480" s="26"/>
      <c r="J1480" s="26"/>
      <c r="K1480" s="26"/>
      <c r="L1480" s="31"/>
    </row>
    <row r="1481" spans="8:12" x14ac:dyDescent="0.3">
      <c r="H1481" s="32"/>
      <c r="I1481" s="26"/>
      <c r="J1481" s="26"/>
      <c r="K1481" s="26"/>
      <c r="L1481" s="31"/>
    </row>
    <row r="1482" spans="8:12" x14ac:dyDescent="0.3">
      <c r="H1482" s="32"/>
      <c r="I1482" s="26"/>
      <c r="J1482" s="26"/>
      <c r="K1482" s="26"/>
      <c r="L1482" s="31"/>
    </row>
    <row r="1483" spans="8:12" x14ac:dyDescent="0.3">
      <c r="H1483" s="32"/>
      <c r="I1483" s="26"/>
      <c r="J1483" s="26"/>
      <c r="K1483" s="26"/>
      <c r="L1483" s="31"/>
    </row>
    <row r="1484" spans="8:12" x14ac:dyDescent="0.3">
      <c r="H1484" s="32"/>
      <c r="I1484" s="26"/>
      <c r="J1484" s="26"/>
      <c r="K1484" s="26"/>
      <c r="L1484" s="31"/>
    </row>
    <row r="1485" spans="8:12" x14ac:dyDescent="0.3">
      <c r="H1485" s="32"/>
      <c r="I1485" s="26"/>
      <c r="J1485" s="26"/>
      <c r="K1485" s="26"/>
      <c r="L1485" s="31"/>
    </row>
    <row r="1486" spans="8:12" x14ac:dyDescent="0.3">
      <c r="H1486" s="32"/>
      <c r="I1486" s="26"/>
      <c r="J1486" s="26"/>
      <c r="K1486" s="26"/>
      <c r="L1486" s="31"/>
    </row>
    <row r="1487" spans="8:12" x14ac:dyDescent="0.3">
      <c r="H1487" s="32"/>
      <c r="I1487" s="26"/>
      <c r="J1487" s="26"/>
      <c r="K1487" s="26"/>
      <c r="L1487" s="31"/>
    </row>
    <row r="1488" spans="8:12" x14ac:dyDescent="0.3">
      <c r="H1488" s="32"/>
      <c r="I1488" s="26"/>
      <c r="J1488" s="26"/>
      <c r="K1488" s="26"/>
      <c r="L1488" s="31"/>
    </row>
    <row r="1489" spans="8:12" x14ac:dyDescent="0.3">
      <c r="H1489" s="32"/>
      <c r="I1489" s="26"/>
      <c r="J1489" s="26"/>
      <c r="K1489" s="26"/>
      <c r="L1489" s="31"/>
    </row>
    <row r="1490" spans="8:12" x14ac:dyDescent="0.3">
      <c r="H1490" s="32"/>
      <c r="I1490" s="26"/>
      <c r="J1490" s="26"/>
      <c r="K1490" s="26"/>
      <c r="L1490" s="31"/>
    </row>
    <row r="1491" spans="8:12" x14ac:dyDescent="0.3">
      <c r="H1491" s="32"/>
      <c r="I1491" s="26"/>
      <c r="J1491" s="26"/>
      <c r="K1491" s="26"/>
      <c r="L1491" s="31"/>
    </row>
    <row r="1492" spans="8:12" x14ac:dyDescent="0.3">
      <c r="H1492" s="32"/>
      <c r="I1492" s="26"/>
      <c r="J1492" s="26"/>
      <c r="K1492" s="26"/>
      <c r="L1492" s="31"/>
    </row>
    <row r="1493" spans="8:12" x14ac:dyDescent="0.3">
      <c r="H1493" s="32"/>
      <c r="I1493" s="26"/>
      <c r="J1493" s="26"/>
      <c r="K1493" s="26"/>
      <c r="L1493" s="31"/>
    </row>
    <row r="1494" spans="8:12" x14ac:dyDescent="0.3">
      <c r="H1494" s="32"/>
      <c r="I1494" s="26"/>
      <c r="J1494" s="26"/>
      <c r="K1494" s="26"/>
      <c r="L1494" s="31"/>
    </row>
    <row r="1495" spans="8:12" x14ac:dyDescent="0.3">
      <c r="H1495" s="32"/>
      <c r="I1495" s="26"/>
      <c r="J1495" s="26"/>
      <c r="K1495" s="26"/>
      <c r="L1495" s="31"/>
    </row>
    <row r="1496" spans="8:12" x14ac:dyDescent="0.3">
      <c r="H1496" s="32"/>
      <c r="I1496" s="26"/>
      <c r="J1496" s="26"/>
      <c r="K1496" s="26"/>
      <c r="L1496" s="31"/>
    </row>
    <row r="1497" spans="8:12" x14ac:dyDescent="0.3">
      <c r="H1497" s="32"/>
      <c r="I1497" s="26"/>
      <c r="J1497" s="26"/>
      <c r="K1497" s="26"/>
      <c r="L1497" s="31"/>
    </row>
    <row r="1498" spans="8:12" x14ac:dyDescent="0.3">
      <c r="H1498" s="32"/>
      <c r="I1498" s="26"/>
      <c r="J1498" s="26"/>
      <c r="K1498" s="26"/>
      <c r="L1498" s="31"/>
    </row>
    <row r="1499" spans="8:12" x14ac:dyDescent="0.3">
      <c r="H1499" s="32"/>
      <c r="I1499" s="26"/>
      <c r="J1499" s="26"/>
      <c r="K1499" s="26"/>
      <c r="L1499" s="31"/>
    </row>
    <row r="1500" spans="8:12" x14ac:dyDescent="0.3">
      <c r="H1500" s="32"/>
      <c r="I1500" s="26"/>
      <c r="J1500" s="26"/>
      <c r="K1500" s="26"/>
      <c r="L1500" s="31"/>
    </row>
    <row r="1501" spans="8:12" x14ac:dyDescent="0.3">
      <c r="H1501" s="32"/>
      <c r="I1501" s="26"/>
      <c r="J1501" s="26"/>
      <c r="K1501" s="26"/>
      <c r="L1501" s="31"/>
    </row>
    <row r="1502" spans="8:12" x14ac:dyDescent="0.3">
      <c r="H1502" s="32"/>
      <c r="I1502" s="26"/>
      <c r="J1502" s="26"/>
      <c r="K1502" s="26"/>
      <c r="L1502" s="31"/>
    </row>
    <row r="1503" spans="8:12" x14ac:dyDescent="0.3">
      <c r="H1503" s="32"/>
      <c r="I1503" s="26"/>
      <c r="J1503" s="26"/>
      <c r="K1503" s="26"/>
      <c r="L1503" s="31"/>
    </row>
    <row r="1504" spans="8:12" x14ac:dyDescent="0.3">
      <c r="H1504" s="32"/>
      <c r="I1504" s="26"/>
      <c r="J1504" s="26"/>
      <c r="K1504" s="26"/>
      <c r="L1504" s="31"/>
    </row>
    <row r="1505" spans="8:12" x14ac:dyDescent="0.3">
      <c r="H1505" s="32"/>
      <c r="I1505" s="26"/>
      <c r="J1505" s="26"/>
      <c r="K1505" s="26"/>
      <c r="L1505" s="31"/>
    </row>
    <row r="1506" spans="8:12" x14ac:dyDescent="0.3">
      <c r="H1506" s="32"/>
      <c r="I1506" s="26"/>
      <c r="J1506" s="26"/>
      <c r="K1506" s="26"/>
      <c r="L1506" s="31"/>
    </row>
    <row r="1507" spans="8:12" x14ac:dyDescent="0.3">
      <c r="H1507" s="32"/>
      <c r="I1507" s="26"/>
      <c r="J1507" s="26"/>
      <c r="K1507" s="26"/>
      <c r="L1507" s="31"/>
    </row>
    <row r="1508" spans="8:12" x14ac:dyDescent="0.3">
      <c r="H1508" s="32"/>
      <c r="I1508" s="26"/>
      <c r="J1508" s="26"/>
      <c r="K1508" s="26"/>
      <c r="L1508" s="31"/>
    </row>
    <row r="1509" spans="8:12" x14ac:dyDescent="0.3">
      <c r="H1509" s="32"/>
      <c r="I1509" s="26"/>
      <c r="J1509" s="26"/>
      <c r="K1509" s="26"/>
      <c r="L1509" s="31"/>
    </row>
    <row r="1510" spans="8:12" x14ac:dyDescent="0.3">
      <c r="H1510" s="32"/>
      <c r="I1510" s="26"/>
      <c r="J1510" s="26"/>
      <c r="K1510" s="26"/>
      <c r="L1510" s="31"/>
    </row>
    <row r="1511" spans="8:12" x14ac:dyDescent="0.3">
      <c r="H1511" s="32"/>
      <c r="I1511" s="26"/>
      <c r="J1511" s="26"/>
      <c r="K1511" s="26"/>
      <c r="L1511" s="31"/>
    </row>
    <row r="1512" spans="8:12" x14ac:dyDescent="0.3">
      <c r="H1512" s="32"/>
      <c r="I1512" s="26"/>
      <c r="J1512" s="26"/>
      <c r="K1512" s="26"/>
      <c r="L1512" s="31"/>
    </row>
    <row r="1513" spans="8:12" x14ac:dyDescent="0.3">
      <c r="H1513" s="32"/>
      <c r="I1513" s="26"/>
      <c r="J1513" s="26"/>
      <c r="K1513" s="26"/>
      <c r="L1513" s="31"/>
    </row>
    <row r="1514" spans="8:12" x14ac:dyDescent="0.3">
      <c r="H1514" s="32"/>
      <c r="I1514" s="26"/>
      <c r="J1514" s="26"/>
      <c r="K1514" s="26"/>
      <c r="L1514" s="31"/>
    </row>
    <row r="1515" spans="8:12" x14ac:dyDescent="0.3">
      <c r="H1515" s="32"/>
      <c r="I1515" s="26"/>
      <c r="J1515" s="26"/>
      <c r="K1515" s="26"/>
      <c r="L1515" s="31"/>
    </row>
    <row r="1516" spans="8:12" x14ac:dyDescent="0.3">
      <c r="H1516" s="32"/>
      <c r="I1516" s="26"/>
      <c r="J1516" s="26"/>
      <c r="K1516" s="26"/>
      <c r="L1516" s="31"/>
    </row>
    <row r="1517" spans="8:12" x14ac:dyDescent="0.3">
      <c r="H1517" s="32"/>
      <c r="I1517" s="26"/>
      <c r="J1517" s="26"/>
      <c r="K1517" s="26"/>
      <c r="L1517" s="31"/>
    </row>
    <row r="1518" spans="8:12" x14ac:dyDescent="0.3">
      <c r="H1518" s="32"/>
      <c r="I1518" s="26"/>
      <c r="J1518" s="26"/>
      <c r="K1518" s="26"/>
      <c r="L1518" s="31"/>
    </row>
    <row r="1519" spans="8:12" x14ac:dyDescent="0.3">
      <c r="H1519" s="32"/>
      <c r="I1519" s="26"/>
      <c r="J1519" s="26"/>
      <c r="K1519" s="26"/>
      <c r="L1519" s="31"/>
    </row>
    <row r="1520" spans="8:12" x14ac:dyDescent="0.3">
      <c r="H1520" s="32"/>
      <c r="I1520" s="26"/>
      <c r="J1520" s="26"/>
      <c r="K1520" s="26"/>
      <c r="L1520" s="31"/>
    </row>
    <row r="1521" spans="8:12" x14ac:dyDescent="0.3">
      <c r="H1521" s="32"/>
      <c r="I1521" s="26"/>
      <c r="J1521" s="26"/>
      <c r="K1521" s="26"/>
      <c r="L1521" s="31"/>
    </row>
    <row r="1522" spans="8:12" x14ac:dyDescent="0.3">
      <c r="H1522" s="32"/>
      <c r="I1522" s="26"/>
      <c r="J1522" s="26"/>
      <c r="K1522" s="26"/>
      <c r="L1522" s="31"/>
    </row>
    <row r="1523" spans="8:12" x14ac:dyDescent="0.3">
      <c r="H1523" s="32"/>
      <c r="I1523" s="26"/>
      <c r="J1523" s="26"/>
      <c r="K1523" s="26"/>
      <c r="L1523" s="31"/>
    </row>
    <row r="1524" spans="8:12" x14ac:dyDescent="0.3">
      <c r="H1524" s="32"/>
      <c r="I1524" s="26"/>
      <c r="J1524" s="26"/>
      <c r="K1524" s="26"/>
      <c r="L1524" s="31"/>
    </row>
    <row r="1525" spans="8:12" x14ac:dyDescent="0.3">
      <c r="H1525" s="32"/>
      <c r="I1525" s="26"/>
      <c r="J1525" s="26"/>
      <c r="K1525" s="26"/>
      <c r="L1525" s="31"/>
    </row>
    <row r="1526" spans="8:12" x14ac:dyDescent="0.3">
      <c r="H1526" s="32"/>
      <c r="I1526" s="26"/>
      <c r="J1526" s="26"/>
      <c r="K1526" s="26"/>
      <c r="L1526" s="31"/>
    </row>
    <row r="1527" spans="8:12" x14ac:dyDescent="0.3">
      <c r="H1527" s="32"/>
      <c r="I1527" s="26"/>
      <c r="J1527" s="26"/>
      <c r="K1527" s="26"/>
      <c r="L1527" s="31"/>
    </row>
    <row r="1528" spans="8:12" x14ac:dyDescent="0.3">
      <c r="H1528" s="32"/>
      <c r="I1528" s="26"/>
      <c r="J1528" s="26"/>
      <c r="K1528" s="26"/>
      <c r="L1528" s="31"/>
    </row>
    <row r="1529" spans="8:12" x14ac:dyDescent="0.3">
      <c r="H1529" s="32"/>
      <c r="I1529" s="26"/>
      <c r="J1529" s="26"/>
      <c r="K1529" s="26"/>
      <c r="L1529" s="31"/>
    </row>
    <row r="1530" spans="8:12" x14ac:dyDescent="0.3">
      <c r="H1530" s="32"/>
      <c r="I1530" s="26"/>
      <c r="J1530" s="26"/>
      <c r="K1530" s="26"/>
      <c r="L1530" s="31"/>
    </row>
    <row r="1531" spans="8:12" x14ac:dyDescent="0.3">
      <c r="H1531" s="32"/>
      <c r="I1531" s="26"/>
      <c r="J1531" s="26"/>
      <c r="K1531" s="26"/>
      <c r="L1531" s="31"/>
    </row>
    <row r="1532" spans="8:12" x14ac:dyDescent="0.3">
      <c r="H1532" s="32"/>
      <c r="I1532" s="26"/>
      <c r="J1532" s="26"/>
      <c r="K1532" s="26"/>
      <c r="L1532" s="31"/>
    </row>
    <row r="1533" spans="8:12" x14ac:dyDescent="0.3">
      <c r="H1533" s="32"/>
      <c r="I1533" s="26"/>
      <c r="J1533" s="26"/>
      <c r="K1533" s="26"/>
      <c r="L1533" s="31"/>
    </row>
    <row r="1534" spans="8:12" x14ac:dyDescent="0.3">
      <c r="H1534" s="32"/>
      <c r="I1534" s="26"/>
      <c r="J1534" s="26"/>
      <c r="K1534" s="26"/>
      <c r="L1534" s="31"/>
    </row>
    <row r="1535" spans="8:12" x14ac:dyDescent="0.3">
      <c r="H1535" s="32"/>
      <c r="I1535" s="26"/>
      <c r="J1535" s="26"/>
      <c r="K1535" s="26"/>
      <c r="L1535" s="31"/>
    </row>
    <row r="1536" spans="8:12" x14ac:dyDescent="0.3">
      <c r="H1536" s="32"/>
      <c r="I1536" s="26"/>
      <c r="J1536" s="26"/>
      <c r="K1536" s="26"/>
      <c r="L1536" s="31"/>
    </row>
    <row r="1537" spans="8:12" x14ac:dyDescent="0.3">
      <c r="H1537" s="32"/>
      <c r="I1537" s="26"/>
      <c r="J1537" s="26"/>
      <c r="K1537" s="26"/>
      <c r="L1537" s="31"/>
    </row>
    <row r="1538" spans="8:12" x14ac:dyDescent="0.3">
      <c r="H1538" s="32"/>
      <c r="I1538" s="26"/>
      <c r="J1538" s="26"/>
      <c r="K1538" s="26"/>
      <c r="L1538" s="31"/>
    </row>
    <row r="1539" spans="8:12" x14ac:dyDescent="0.3">
      <c r="H1539" s="32"/>
      <c r="I1539" s="26"/>
      <c r="J1539" s="26"/>
      <c r="K1539" s="26"/>
      <c r="L1539" s="31"/>
    </row>
    <row r="1540" spans="8:12" x14ac:dyDescent="0.3">
      <c r="H1540" s="32"/>
      <c r="I1540" s="26"/>
      <c r="J1540" s="26"/>
      <c r="K1540" s="26"/>
      <c r="L1540" s="31"/>
    </row>
    <row r="1541" spans="8:12" x14ac:dyDescent="0.3">
      <c r="H1541" s="32"/>
      <c r="I1541" s="26"/>
      <c r="J1541" s="26"/>
      <c r="K1541" s="26"/>
      <c r="L1541" s="31"/>
    </row>
    <row r="1542" spans="8:12" x14ac:dyDescent="0.3">
      <c r="H1542" s="32"/>
      <c r="I1542" s="26"/>
      <c r="J1542" s="26"/>
      <c r="K1542" s="26"/>
      <c r="L1542" s="31"/>
    </row>
    <row r="1543" spans="8:12" x14ac:dyDescent="0.3">
      <c r="H1543" s="32"/>
      <c r="I1543" s="26"/>
      <c r="J1543" s="26"/>
      <c r="K1543" s="26"/>
      <c r="L1543" s="31"/>
    </row>
    <row r="1544" spans="8:12" x14ac:dyDescent="0.3">
      <c r="H1544" s="32"/>
      <c r="I1544" s="26"/>
      <c r="J1544" s="26"/>
      <c r="K1544" s="26"/>
      <c r="L1544" s="31"/>
    </row>
    <row r="1545" spans="8:12" x14ac:dyDescent="0.3">
      <c r="H1545" s="32"/>
      <c r="I1545" s="26"/>
      <c r="J1545" s="26"/>
      <c r="K1545" s="26"/>
      <c r="L1545" s="31"/>
    </row>
    <row r="1546" spans="8:12" x14ac:dyDescent="0.3">
      <c r="H1546" s="32"/>
      <c r="I1546" s="26"/>
      <c r="J1546" s="26"/>
      <c r="K1546" s="26"/>
      <c r="L1546" s="31"/>
    </row>
    <row r="1547" spans="8:12" x14ac:dyDescent="0.3">
      <c r="H1547" s="32"/>
      <c r="I1547" s="26"/>
      <c r="J1547" s="26"/>
      <c r="K1547" s="26"/>
      <c r="L1547" s="31"/>
    </row>
    <row r="1548" spans="8:12" x14ac:dyDescent="0.3">
      <c r="H1548" s="32"/>
      <c r="I1548" s="26"/>
      <c r="J1548" s="26"/>
      <c r="K1548" s="26"/>
      <c r="L1548" s="31"/>
    </row>
    <row r="1549" spans="8:12" x14ac:dyDescent="0.3">
      <c r="H1549" s="32"/>
      <c r="I1549" s="26"/>
      <c r="J1549" s="26"/>
      <c r="K1549" s="26"/>
      <c r="L1549" s="31"/>
    </row>
    <row r="1550" spans="8:12" x14ac:dyDescent="0.3">
      <c r="H1550" s="32"/>
      <c r="I1550" s="26"/>
      <c r="J1550" s="26"/>
      <c r="K1550" s="26"/>
      <c r="L1550" s="31"/>
    </row>
    <row r="1551" spans="8:12" x14ac:dyDescent="0.3">
      <c r="H1551" s="32"/>
      <c r="I1551" s="26"/>
      <c r="J1551" s="26"/>
      <c r="K1551" s="26"/>
      <c r="L1551" s="31"/>
    </row>
    <row r="1552" spans="8:12" x14ac:dyDescent="0.3">
      <c r="H1552" s="32"/>
      <c r="I1552" s="26"/>
      <c r="J1552" s="26"/>
      <c r="K1552" s="26"/>
      <c r="L1552" s="31"/>
    </row>
    <row r="1553" spans="8:12" x14ac:dyDescent="0.3">
      <c r="H1553" s="32"/>
      <c r="I1553" s="26"/>
      <c r="J1553" s="26"/>
      <c r="K1553" s="26"/>
      <c r="L1553" s="31"/>
    </row>
    <row r="1554" spans="8:12" x14ac:dyDescent="0.3">
      <c r="H1554" s="32"/>
      <c r="I1554" s="26"/>
      <c r="J1554" s="26"/>
      <c r="K1554" s="26"/>
      <c r="L1554" s="31"/>
    </row>
    <row r="1555" spans="8:12" x14ac:dyDescent="0.3">
      <c r="H1555" s="32"/>
      <c r="I1555" s="26"/>
      <c r="J1555" s="26"/>
      <c r="K1555" s="26"/>
      <c r="L1555" s="31"/>
    </row>
    <row r="1556" spans="8:12" x14ac:dyDescent="0.3">
      <c r="H1556" s="32"/>
      <c r="I1556" s="26"/>
      <c r="J1556" s="26"/>
      <c r="K1556" s="26"/>
      <c r="L1556" s="31"/>
    </row>
    <row r="1557" spans="8:12" x14ac:dyDescent="0.3">
      <c r="H1557" s="32"/>
      <c r="I1557" s="26"/>
      <c r="J1557" s="26"/>
      <c r="K1557" s="26"/>
      <c r="L1557" s="31"/>
    </row>
    <row r="1558" spans="8:12" x14ac:dyDescent="0.3">
      <c r="H1558" s="32"/>
      <c r="I1558" s="26"/>
      <c r="J1558" s="26"/>
      <c r="K1558" s="26"/>
      <c r="L1558" s="31"/>
    </row>
    <row r="1559" spans="8:12" x14ac:dyDescent="0.3">
      <c r="H1559" s="32"/>
      <c r="I1559" s="26"/>
      <c r="J1559" s="26"/>
      <c r="K1559" s="26"/>
      <c r="L1559" s="31"/>
    </row>
    <row r="1560" spans="8:12" x14ac:dyDescent="0.3">
      <c r="H1560" s="32"/>
      <c r="I1560" s="26"/>
      <c r="J1560" s="26"/>
      <c r="K1560" s="26"/>
      <c r="L1560" s="31"/>
    </row>
    <row r="1561" spans="8:12" x14ac:dyDescent="0.3">
      <c r="H1561" s="32"/>
      <c r="I1561" s="26"/>
      <c r="J1561" s="26"/>
      <c r="K1561" s="26"/>
      <c r="L1561" s="31"/>
    </row>
    <row r="1562" spans="8:12" x14ac:dyDescent="0.3">
      <c r="H1562" s="32"/>
      <c r="I1562" s="26"/>
      <c r="J1562" s="26"/>
      <c r="K1562" s="26"/>
      <c r="L1562" s="31"/>
    </row>
    <row r="1563" spans="8:12" x14ac:dyDescent="0.3">
      <c r="H1563" s="32"/>
      <c r="I1563" s="26"/>
      <c r="J1563" s="26"/>
      <c r="K1563" s="26"/>
      <c r="L1563" s="31"/>
    </row>
    <row r="1564" spans="8:12" x14ac:dyDescent="0.3">
      <c r="H1564" s="32"/>
      <c r="I1564" s="26"/>
      <c r="J1564" s="26"/>
      <c r="K1564" s="26"/>
      <c r="L1564" s="31"/>
    </row>
    <row r="1565" spans="8:12" x14ac:dyDescent="0.3">
      <c r="H1565" s="32"/>
      <c r="I1565" s="26"/>
      <c r="J1565" s="26"/>
      <c r="K1565" s="26"/>
      <c r="L1565" s="31"/>
    </row>
    <row r="1566" spans="8:12" x14ac:dyDescent="0.3">
      <c r="H1566" s="32"/>
      <c r="I1566" s="26"/>
      <c r="J1566" s="26"/>
      <c r="K1566" s="26"/>
      <c r="L1566" s="31"/>
    </row>
    <row r="1567" spans="8:12" x14ac:dyDescent="0.3">
      <c r="H1567" s="32"/>
      <c r="I1567" s="26"/>
      <c r="J1567" s="26"/>
      <c r="K1567" s="26"/>
      <c r="L1567" s="31"/>
    </row>
    <row r="1568" spans="8:12" x14ac:dyDescent="0.3">
      <c r="H1568" s="32"/>
      <c r="I1568" s="26"/>
      <c r="J1568" s="26"/>
      <c r="K1568" s="26"/>
      <c r="L1568" s="31"/>
    </row>
    <row r="1569" spans="8:12" x14ac:dyDescent="0.3">
      <c r="H1569" s="32"/>
      <c r="I1569" s="26"/>
      <c r="J1569" s="26"/>
      <c r="K1569" s="26"/>
      <c r="L1569" s="31"/>
    </row>
    <row r="1570" spans="8:12" x14ac:dyDescent="0.3">
      <c r="H1570" s="32"/>
      <c r="I1570" s="26"/>
      <c r="J1570" s="26"/>
      <c r="K1570" s="26"/>
      <c r="L1570" s="31"/>
    </row>
    <row r="1571" spans="8:12" x14ac:dyDescent="0.3">
      <c r="H1571" s="32"/>
      <c r="I1571" s="26"/>
      <c r="J1571" s="26"/>
      <c r="K1571" s="26"/>
      <c r="L1571" s="31"/>
    </row>
    <row r="1572" spans="8:12" x14ac:dyDescent="0.3">
      <c r="H1572" s="32"/>
      <c r="I1572" s="26"/>
      <c r="J1572" s="26"/>
      <c r="K1572" s="26"/>
      <c r="L1572" s="31"/>
    </row>
    <row r="1573" spans="8:12" x14ac:dyDescent="0.3">
      <c r="H1573" s="32"/>
      <c r="I1573" s="26"/>
      <c r="J1573" s="26"/>
      <c r="K1573" s="26"/>
      <c r="L1573" s="31"/>
    </row>
    <row r="1574" spans="8:12" x14ac:dyDescent="0.3">
      <c r="H1574" s="32"/>
      <c r="I1574" s="26"/>
      <c r="J1574" s="26"/>
      <c r="K1574" s="26"/>
      <c r="L1574" s="31"/>
    </row>
    <row r="1575" spans="8:12" x14ac:dyDescent="0.3">
      <c r="H1575" s="32"/>
      <c r="I1575" s="26"/>
      <c r="J1575" s="26"/>
      <c r="K1575" s="26"/>
      <c r="L1575" s="31"/>
    </row>
    <row r="1576" spans="8:12" x14ac:dyDescent="0.3">
      <c r="H1576" s="32"/>
      <c r="I1576" s="26"/>
      <c r="J1576" s="26"/>
      <c r="K1576" s="26"/>
      <c r="L1576" s="31"/>
    </row>
    <row r="1577" spans="8:12" x14ac:dyDescent="0.3">
      <c r="H1577" s="32"/>
      <c r="I1577" s="26"/>
      <c r="J1577" s="26"/>
      <c r="K1577" s="26"/>
      <c r="L1577" s="31"/>
    </row>
    <row r="1578" spans="8:12" x14ac:dyDescent="0.3">
      <c r="H1578" s="32"/>
      <c r="I1578" s="26"/>
      <c r="J1578" s="26"/>
      <c r="K1578" s="26"/>
      <c r="L1578" s="31"/>
    </row>
    <row r="1579" spans="8:12" x14ac:dyDescent="0.3">
      <c r="H1579" s="32"/>
      <c r="I1579" s="26"/>
      <c r="J1579" s="26"/>
      <c r="K1579" s="26"/>
      <c r="L1579" s="31"/>
    </row>
    <row r="1580" spans="8:12" x14ac:dyDescent="0.3">
      <c r="H1580" s="32"/>
      <c r="I1580" s="26"/>
      <c r="J1580" s="26"/>
      <c r="K1580" s="26"/>
      <c r="L1580" s="31"/>
    </row>
    <row r="1581" spans="8:12" x14ac:dyDescent="0.3">
      <c r="H1581" s="32"/>
      <c r="I1581" s="26"/>
      <c r="J1581" s="26"/>
      <c r="K1581" s="26"/>
      <c r="L1581" s="31"/>
    </row>
    <row r="1582" spans="8:12" x14ac:dyDescent="0.3">
      <c r="H1582" s="32"/>
      <c r="I1582" s="26"/>
      <c r="J1582" s="26"/>
      <c r="K1582" s="26"/>
      <c r="L1582" s="31"/>
    </row>
    <row r="1583" spans="8:12" x14ac:dyDescent="0.3">
      <c r="H1583" s="32"/>
      <c r="I1583" s="26"/>
      <c r="J1583" s="26"/>
      <c r="K1583" s="26"/>
      <c r="L1583" s="31"/>
    </row>
    <row r="1584" spans="8:12" x14ac:dyDescent="0.3">
      <c r="H1584" s="32"/>
      <c r="I1584" s="26"/>
      <c r="J1584" s="26"/>
      <c r="K1584" s="26"/>
      <c r="L1584" s="31"/>
    </row>
    <row r="1585" spans="8:12" x14ac:dyDescent="0.3">
      <c r="H1585" s="32"/>
      <c r="I1585" s="26"/>
      <c r="J1585" s="26"/>
      <c r="K1585" s="26"/>
      <c r="L1585" s="31"/>
    </row>
    <row r="1586" spans="8:12" x14ac:dyDescent="0.3">
      <c r="H1586" s="32"/>
      <c r="I1586" s="26"/>
      <c r="J1586" s="26"/>
      <c r="K1586" s="26"/>
      <c r="L1586" s="31"/>
    </row>
    <row r="1587" spans="8:12" x14ac:dyDescent="0.3">
      <c r="H1587" s="32"/>
      <c r="I1587" s="26"/>
      <c r="J1587" s="26"/>
      <c r="K1587" s="26"/>
      <c r="L1587" s="31"/>
    </row>
    <row r="1588" spans="8:12" x14ac:dyDescent="0.3">
      <c r="H1588" s="32"/>
      <c r="I1588" s="26"/>
      <c r="J1588" s="26"/>
      <c r="K1588" s="26"/>
      <c r="L1588" s="31"/>
    </row>
    <row r="1589" spans="8:12" x14ac:dyDescent="0.3">
      <c r="H1589" s="32"/>
      <c r="I1589" s="26"/>
      <c r="J1589" s="26"/>
      <c r="K1589" s="26"/>
      <c r="L1589" s="31"/>
    </row>
    <row r="1590" spans="8:12" x14ac:dyDescent="0.3">
      <c r="H1590" s="32"/>
      <c r="I1590" s="26"/>
      <c r="J1590" s="26"/>
      <c r="K1590" s="26"/>
      <c r="L1590" s="31"/>
    </row>
    <row r="1591" spans="8:12" x14ac:dyDescent="0.3">
      <c r="H1591" s="32"/>
      <c r="I1591" s="26"/>
      <c r="J1591" s="26"/>
      <c r="K1591" s="26"/>
      <c r="L1591" s="31"/>
    </row>
    <row r="1592" spans="8:12" x14ac:dyDescent="0.3">
      <c r="H1592" s="32"/>
      <c r="I1592" s="26"/>
      <c r="J1592" s="26"/>
      <c r="K1592" s="26"/>
      <c r="L1592" s="31"/>
    </row>
    <row r="1593" spans="8:12" x14ac:dyDescent="0.3">
      <c r="H1593" s="32"/>
      <c r="I1593" s="26"/>
      <c r="J1593" s="26"/>
      <c r="K1593" s="26"/>
      <c r="L1593" s="31"/>
    </row>
    <row r="1594" spans="8:12" x14ac:dyDescent="0.3">
      <c r="H1594" s="32"/>
      <c r="I1594" s="26"/>
      <c r="J1594" s="26"/>
      <c r="K1594" s="26"/>
      <c r="L1594" s="31"/>
    </row>
    <row r="1595" spans="8:12" x14ac:dyDescent="0.3">
      <c r="H1595" s="32"/>
      <c r="I1595" s="26"/>
      <c r="J1595" s="26"/>
      <c r="K1595" s="26"/>
      <c r="L1595" s="31"/>
    </row>
    <row r="1596" spans="8:12" x14ac:dyDescent="0.3">
      <c r="H1596" s="32"/>
      <c r="I1596" s="26"/>
      <c r="J1596" s="26"/>
      <c r="K1596" s="26"/>
      <c r="L1596" s="31"/>
    </row>
    <row r="1597" spans="8:12" x14ac:dyDescent="0.3">
      <c r="H1597" s="32"/>
      <c r="I1597" s="26"/>
      <c r="J1597" s="26"/>
      <c r="K1597" s="26"/>
      <c r="L1597" s="31"/>
    </row>
    <row r="1598" spans="8:12" x14ac:dyDescent="0.3">
      <c r="H1598" s="32"/>
      <c r="I1598" s="26"/>
      <c r="J1598" s="26"/>
      <c r="K1598" s="26"/>
      <c r="L1598" s="31"/>
    </row>
    <row r="1599" spans="8:12" x14ac:dyDescent="0.3">
      <c r="H1599" s="32"/>
      <c r="I1599" s="26"/>
      <c r="J1599" s="26"/>
      <c r="K1599" s="26"/>
      <c r="L1599" s="31"/>
    </row>
    <row r="1600" spans="8:12" x14ac:dyDescent="0.3">
      <c r="H1600" s="32"/>
      <c r="I1600" s="26"/>
      <c r="J1600" s="26"/>
      <c r="K1600" s="26"/>
      <c r="L1600" s="31"/>
    </row>
    <row r="1601" spans="8:12" x14ac:dyDescent="0.3">
      <c r="H1601" s="32"/>
      <c r="I1601" s="26"/>
      <c r="J1601" s="26"/>
      <c r="K1601" s="26"/>
      <c r="L1601" s="31"/>
    </row>
    <row r="1602" spans="8:12" x14ac:dyDescent="0.3">
      <c r="H1602" s="32"/>
      <c r="I1602" s="26"/>
      <c r="J1602" s="26"/>
      <c r="K1602" s="26"/>
      <c r="L1602" s="31"/>
    </row>
    <row r="1603" spans="8:12" x14ac:dyDescent="0.3">
      <c r="H1603" s="32"/>
      <c r="I1603" s="26"/>
      <c r="J1603" s="26"/>
      <c r="K1603" s="26"/>
      <c r="L1603" s="31"/>
    </row>
    <row r="1604" spans="8:12" x14ac:dyDescent="0.3">
      <c r="H1604" s="32"/>
      <c r="I1604" s="26"/>
      <c r="J1604" s="26"/>
      <c r="K1604" s="26"/>
      <c r="L1604" s="31"/>
    </row>
    <row r="1605" spans="8:12" x14ac:dyDescent="0.3">
      <c r="H1605" s="32"/>
      <c r="I1605" s="26"/>
      <c r="J1605" s="26"/>
      <c r="K1605" s="26"/>
      <c r="L1605" s="31"/>
    </row>
    <row r="1606" spans="8:12" x14ac:dyDescent="0.3">
      <c r="H1606" s="32"/>
      <c r="I1606" s="26"/>
      <c r="J1606" s="26"/>
      <c r="K1606" s="26"/>
      <c r="L1606" s="31"/>
    </row>
    <row r="1607" spans="8:12" x14ac:dyDescent="0.3">
      <c r="H1607" s="32"/>
      <c r="I1607" s="26"/>
      <c r="J1607" s="26"/>
      <c r="K1607" s="26"/>
      <c r="L1607" s="31"/>
    </row>
    <row r="1608" spans="8:12" x14ac:dyDescent="0.3">
      <c r="H1608" s="32"/>
      <c r="I1608" s="26"/>
      <c r="J1608" s="26"/>
      <c r="K1608" s="26"/>
      <c r="L1608" s="31"/>
    </row>
    <row r="1609" spans="8:12" x14ac:dyDescent="0.3">
      <c r="H1609" s="32"/>
      <c r="I1609" s="26"/>
      <c r="J1609" s="26"/>
      <c r="K1609" s="26"/>
      <c r="L1609" s="31"/>
    </row>
    <row r="1610" spans="8:12" x14ac:dyDescent="0.3">
      <c r="H1610" s="32"/>
      <c r="I1610" s="26"/>
      <c r="J1610" s="26"/>
      <c r="K1610" s="26"/>
      <c r="L1610" s="31"/>
    </row>
    <row r="1611" spans="8:12" x14ac:dyDescent="0.3">
      <c r="H1611" s="32"/>
      <c r="I1611" s="26"/>
      <c r="J1611" s="26"/>
      <c r="K1611" s="26"/>
      <c r="L1611" s="31"/>
    </row>
    <row r="1612" spans="8:12" x14ac:dyDescent="0.3">
      <c r="H1612" s="32"/>
      <c r="I1612" s="26"/>
      <c r="J1612" s="26"/>
      <c r="K1612" s="26"/>
      <c r="L1612" s="31"/>
    </row>
    <row r="1613" spans="8:12" x14ac:dyDescent="0.3">
      <c r="H1613" s="32"/>
      <c r="I1613" s="26"/>
      <c r="J1613" s="26"/>
      <c r="K1613" s="26"/>
      <c r="L1613" s="31"/>
    </row>
    <row r="1614" spans="8:12" x14ac:dyDescent="0.3">
      <c r="H1614" s="32"/>
      <c r="I1614" s="26"/>
      <c r="J1614" s="26"/>
      <c r="K1614" s="26"/>
      <c r="L1614" s="31"/>
    </row>
    <row r="1615" spans="8:12" x14ac:dyDescent="0.3">
      <c r="H1615" s="32"/>
      <c r="I1615" s="26"/>
      <c r="J1615" s="26"/>
      <c r="K1615" s="26"/>
      <c r="L1615" s="31"/>
    </row>
    <row r="1616" spans="8:12" x14ac:dyDescent="0.3">
      <c r="H1616" s="32"/>
      <c r="I1616" s="26"/>
      <c r="J1616" s="26"/>
      <c r="K1616" s="26"/>
      <c r="L1616" s="31"/>
    </row>
    <row r="1617" spans="8:12" x14ac:dyDescent="0.3">
      <c r="H1617" s="32"/>
      <c r="I1617" s="26"/>
      <c r="J1617" s="26"/>
      <c r="K1617" s="26"/>
      <c r="L1617" s="31"/>
    </row>
    <row r="1618" spans="8:12" x14ac:dyDescent="0.3">
      <c r="H1618" s="32"/>
      <c r="I1618" s="26"/>
      <c r="J1618" s="26"/>
      <c r="K1618" s="26"/>
      <c r="L1618" s="31"/>
    </row>
    <row r="1619" spans="8:12" x14ac:dyDescent="0.3">
      <c r="H1619" s="32"/>
      <c r="I1619" s="26"/>
      <c r="J1619" s="26"/>
      <c r="K1619" s="26"/>
      <c r="L1619" s="31"/>
    </row>
    <row r="1620" spans="8:12" x14ac:dyDescent="0.3">
      <c r="H1620" s="32"/>
      <c r="I1620" s="26"/>
      <c r="J1620" s="26"/>
      <c r="K1620" s="26"/>
      <c r="L1620" s="31"/>
    </row>
    <row r="1621" spans="8:12" x14ac:dyDescent="0.3">
      <c r="H1621" s="32"/>
      <c r="I1621" s="26"/>
      <c r="J1621" s="26"/>
      <c r="K1621" s="26"/>
      <c r="L1621" s="31"/>
    </row>
    <row r="1622" spans="8:12" x14ac:dyDescent="0.3">
      <c r="H1622" s="32"/>
      <c r="I1622" s="26"/>
      <c r="J1622" s="26"/>
      <c r="K1622" s="26"/>
      <c r="L1622" s="31"/>
    </row>
    <row r="1623" spans="8:12" x14ac:dyDescent="0.3">
      <c r="H1623" s="32"/>
      <c r="I1623" s="26"/>
      <c r="J1623" s="26"/>
      <c r="K1623" s="26"/>
      <c r="L1623" s="31"/>
    </row>
    <row r="1624" spans="8:12" x14ac:dyDescent="0.3">
      <c r="H1624" s="32"/>
      <c r="I1624" s="26"/>
      <c r="J1624" s="26"/>
      <c r="K1624" s="26"/>
      <c r="L1624" s="31"/>
    </row>
    <row r="1625" spans="8:12" x14ac:dyDescent="0.3">
      <c r="H1625" s="32"/>
      <c r="I1625" s="26"/>
      <c r="J1625" s="26"/>
      <c r="K1625" s="26"/>
      <c r="L1625" s="31"/>
    </row>
    <row r="1626" spans="8:12" x14ac:dyDescent="0.3">
      <c r="H1626" s="32"/>
      <c r="I1626" s="26"/>
      <c r="J1626" s="26"/>
      <c r="K1626" s="26"/>
      <c r="L1626" s="31"/>
    </row>
    <row r="1627" spans="8:12" x14ac:dyDescent="0.3">
      <c r="H1627" s="32"/>
      <c r="I1627" s="26"/>
      <c r="J1627" s="26"/>
      <c r="K1627" s="26"/>
      <c r="L1627" s="31"/>
    </row>
    <row r="1628" spans="8:12" x14ac:dyDescent="0.3">
      <c r="H1628" s="32"/>
      <c r="I1628" s="26"/>
      <c r="J1628" s="26"/>
      <c r="K1628" s="26"/>
      <c r="L1628" s="31"/>
    </row>
    <row r="1629" spans="8:12" x14ac:dyDescent="0.3">
      <c r="H1629" s="32"/>
      <c r="I1629" s="26"/>
      <c r="J1629" s="26"/>
      <c r="K1629" s="26"/>
      <c r="L1629" s="31"/>
    </row>
    <row r="1630" spans="8:12" x14ac:dyDescent="0.3">
      <c r="H1630" s="32"/>
      <c r="I1630" s="26"/>
      <c r="J1630" s="26"/>
      <c r="K1630" s="26"/>
      <c r="L1630" s="31"/>
    </row>
    <row r="1631" spans="8:12" x14ac:dyDescent="0.3">
      <c r="H1631" s="32"/>
      <c r="I1631" s="26"/>
      <c r="J1631" s="26"/>
      <c r="K1631" s="26"/>
      <c r="L1631" s="31"/>
    </row>
    <row r="1632" spans="8:12" x14ac:dyDescent="0.3">
      <c r="H1632" s="32"/>
      <c r="I1632" s="26"/>
      <c r="J1632" s="26"/>
      <c r="K1632" s="26"/>
      <c r="L1632" s="31"/>
    </row>
    <row r="1633" spans="8:12" x14ac:dyDescent="0.3">
      <c r="H1633" s="32"/>
      <c r="I1633" s="26"/>
      <c r="J1633" s="26"/>
      <c r="K1633" s="26"/>
      <c r="L1633" s="31"/>
    </row>
    <row r="1634" spans="8:12" x14ac:dyDescent="0.3">
      <c r="H1634" s="32"/>
      <c r="I1634" s="26"/>
      <c r="J1634" s="26"/>
      <c r="K1634" s="26"/>
      <c r="L1634" s="31"/>
    </row>
    <row r="1635" spans="8:12" x14ac:dyDescent="0.3">
      <c r="H1635" s="32"/>
      <c r="I1635" s="26"/>
      <c r="J1635" s="26"/>
      <c r="K1635" s="26"/>
      <c r="L1635" s="31"/>
    </row>
    <row r="1636" spans="8:12" x14ac:dyDescent="0.3">
      <c r="H1636" s="32"/>
      <c r="I1636" s="26"/>
      <c r="J1636" s="26"/>
      <c r="K1636" s="26"/>
      <c r="L1636" s="31"/>
    </row>
    <row r="1637" spans="8:12" x14ac:dyDescent="0.3">
      <c r="H1637" s="32"/>
      <c r="I1637" s="26"/>
      <c r="J1637" s="26"/>
      <c r="K1637" s="26"/>
      <c r="L1637" s="31"/>
    </row>
    <row r="1638" spans="8:12" x14ac:dyDescent="0.3">
      <c r="H1638" s="32"/>
      <c r="I1638" s="26"/>
      <c r="J1638" s="26"/>
      <c r="K1638" s="26"/>
      <c r="L1638" s="31"/>
    </row>
    <row r="1639" spans="8:12" x14ac:dyDescent="0.3">
      <c r="H1639" s="32"/>
      <c r="I1639" s="26"/>
      <c r="J1639" s="26"/>
      <c r="K1639" s="26"/>
      <c r="L1639" s="31"/>
    </row>
    <row r="1640" spans="8:12" x14ac:dyDescent="0.3">
      <c r="H1640" s="32"/>
      <c r="I1640" s="26"/>
      <c r="J1640" s="26"/>
      <c r="K1640" s="26"/>
      <c r="L1640" s="31"/>
    </row>
    <row r="1641" spans="8:12" x14ac:dyDescent="0.3">
      <c r="H1641" s="32"/>
      <c r="I1641" s="26"/>
      <c r="J1641" s="26"/>
      <c r="K1641" s="26"/>
      <c r="L1641" s="31"/>
    </row>
    <row r="1642" spans="8:12" x14ac:dyDescent="0.3">
      <c r="H1642" s="32"/>
      <c r="I1642" s="26"/>
      <c r="J1642" s="26"/>
      <c r="K1642" s="26"/>
      <c r="L1642" s="31"/>
    </row>
    <row r="1643" spans="8:12" x14ac:dyDescent="0.3">
      <c r="H1643" s="32"/>
      <c r="I1643" s="26"/>
      <c r="J1643" s="26"/>
      <c r="K1643" s="26"/>
      <c r="L1643" s="31"/>
    </row>
    <row r="1644" spans="8:12" x14ac:dyDescent="0.3">
      <c r="H1644" s="32"/>
      <c r="I1644" s="26"/>
      <c r="J1644" s="26"/>
      <c r="K1644" s="26"/>
      <c r="L1644" s="31"/>
    </row>
    <row r="1645" spans="8:12" x14ac:dyDescent="0.3">
      <c r="H1645" s="32"/>
      <c r="I1645" s="26"/>
      <c r="J1645" s="26"/>
      <c r="K1645" s="26"/>
      <c r="L1645" s="31"/>
    </row>
    <row r="1646" spans="8:12" x14ac:dyDescent="0.3">
      <c r="H1646" s="32"/>
      <c r="I1646" s="26"/>
      <c r="J1646" s="26"/>
      <c r="K1646" s="26"/>
      <c r="L1646" s="31"/>
    </row>
    <row r="1647" spans="8:12" x14ac:dyDescent="0.3">
      <c r="H1647" s="32"/>
      <c r="I1647" s="26"/>
      <c r="J1647" s="26"/>
      <c r="K1647" s="26"/>
      <c r="L1647" s="31"/>
    </row>
    <row r="1648" spans="8:12" x14ac:dyDescent="0.3">
      <c r="H1648" s="32"/>
      <c r="I1648" s="26"/>
      <c r="J1648" s="26"/>
      <c r="K1648" s="26"/>
      <c r="L1648" s="31"/>
    </row>
    <row r="1649" spans="8:12" x14ac:dyDescent="0.3">
      <c r="H1649" s="32"/>
      <c r="I1649" s="26"/>
      <c r="J1649" s="26"/>
      <c r="K1649" s="26"/>
      <c r="L1649" s="31"/>
    </row>
    <row r="1650" spans="8:12" x14ac:dyDescent="0.3">
      <c r="H1650" s="32"/>
      <c r="I1650" s="26"/>
      <c r="J1650" s="26"/>
      <c r="K1650" s="26"/>
      <c r="L1650" s="31"/>
    </row>
    <row r="1651" spans="8:12" x14ac:dyDescent="0.3">
      <c r="H1651" s="32"/>
      <c r="I1651" s="26"/>
      <c r="J1651" s="26"/>
      <c r="K1651" s="26"/>
      <c r="L1651" s="31"/>
    </row>
    <row r="1652" spans="8:12" x14ac:dyDescent="0.3">
      <c r="H1652" s="32"/>
      <c r="I1652" s="26"/>
      <c r="J1652" s="26"/>
      <c r="K1652" s="26"/>
      <c r="L1652" s="31"/>
    </row>
    <row r="1653" spans="8:12" x14ac:dyDescent="0.3">
      <c r="H1653" s="32"/>
      <c r="I1653" s="26"/>
      <c r="J1653" s="26"/>
      <c r="K1653" s="26"/>
      <c r="L1653" s="31"/>
    </row>
    <row r="1654" spans="8:12" x14ac:dyDescent="0.3">
      <c r="H1654" s="32"/>
      <c r="I1654" s="26"/>
      <c r="J1654" s="26"/>
      <c r="K1654" s="26"/>
      <c r="L1654" s="31"/>
    </row>
    <row r="1655" spans="8:12" x14ac:dyDescent="0.3">
      <c r="H1655" s="32"/>
      <c r="I1655" s="26"/>
      <c r="J1655" s="26"/>
      <c r="K1655" s="26"/>
      <c r="L1655" s="31"/>
    </row>
    <row r="1656" spans="8:12" x14ac:dyDescent="0.3">
      <c r="H1656" s="32"/>
      <c r="I1656" s="26"/>
      <c r="J1656" s="26"/>
      <c r="K1656" s="26"/>
      <c r="L1656" s="31"/>
    </row>
    <row r="1657" spans="8:12" x14ac:dyDescent="0.3">
      <c r="H1657" s="32"/>
      <c r="I1657" s="26"/>
      <c r="J1657" s="26"/>
      <c r="K1657" s="26"/>
      <c r="L1657" s="31"/>
    </row>
    <row r="1658" spans="8:12" x14ac:dyDescent="0.3">
      <c r="H1658" s="32"/>
      <c r="I1658" s="26"/>
      <c r="J1658" s="26"/>
      <c r="K1658" s="26"/>
      <c r="L1658" s="31"/>
    </row>
    <row r="1659" spans="8:12" x14ac:dyDescent="0.3">
      <c r="H1659" s="32"/>
      <c r="I1659" s="26"/>
      <c r="J1659" s="26"/>
      <c r="K1659" s="26"/>
      <c r="L1659" s="31"/>
    </row>
    <row r="1660" spans="8:12" x14ac:dyDescent="0.3">
      <c r="H1660" s="32"/>
      <c r="I1660" s="26"/>
      <c r="J1660" s="26"/>
      <c r="K1660" s="26"/>
      <c r="L1660" s="31"/>
    </row>
    <row r="1661" spans="8:12" x14ac:dyDescent="0.3">
      <c r="H1661" s="32"/>
      <c r="I1661" s="26"/>
      <c r="J1661" s="26"/>
      <c r="K1661" s="26"/>
      <c r="L1661" s="31"/>
    </row>
    <row r="1662" spans="8:12" x14ac:dyDescent="0.3">
      <c r="H1662" s="32"/>
      <c r="I1662" s="26"/>
      <c r="J1662" s="26"/>
      <c r="K1662" s="26"/>
      <c r="L1662" s="31"/>
    </row>
    <row r="1663" spans="8:12" x14ac:dyDescent="0.3">
      <c r="H1663" s="32"/>
      <c r="I1663" s="26"/>
      <c r="J1663" s="26"/>
      <c r="K1663" s="26"/>
      <c r="L1663" s="31"/>
    </row>
    <row r="1664" spans="8:12" x14ac:dyDescent="0.3">
      <c r="H1664" s="32"/>
      <c r="I1664" s="26"/>
      <c r="J1664" s="26"/>
      <c r="K1664" s="26"/>
      <c r="L1664" s="31"/>
    </row>
    <row r="1665" spans="8:12" x14ac:dyDescent="0.3">
      <c r="H1665" s="32"/>
      <c r="I1665" s="26"/>
      <c r="J1665" s="26"/>
      <c r="K1665" s="26"/>
      <c r="L1665" s="31"/>
    </row>
    <row r="1666" spans="8:12" x14ac:dyDescent="0.3">
      <c r="H1666" s="32"/>
      <c r="I1666" s="26"/>
      <c r="J1666" s="26"/>
      <c r="K1666" s="26"/>
      <c r="L1666" s="31"/>
    </row>
    <row r="1667" spans="8:12" x14ac:dyDescent="0.3">
      <c r="H1667" s="32"/>
      <c r="I1667" s="26"/>
      <c r="J1667" s="26"/>
      <c r="K1667" s="26"/>
      <c r="L1667" s="31"/>
    </row>
    <row r="1668" spans="8:12" x14ac:dyDescent="0.3">
      <c r="H1668" s="32"/>
      <c r="I1668" s="26"/>
      <c r="J1668" s="26"/>
      <c r="K1668" s="26"/>
      <c r="L1668" s="31"/>
    </row>
    <row r="1669" spans="8:12" x14ac:dyDescent="0.3">
      <c r="H1669" s="32"/>
      <c r="I1669" s="26"/>
      <c r="J1669" s="26"/>
      <c r="K1669" s="26"/>
      <c r="L1669" s="31"/>
    </row>
    <row r="1670" spans="8:12" x14ac:dyDescent="0.3">
      <c r="H1670" s="32"/>
      <c r="I1670" s="26"/>
      <c r="J1670" s="26"/>
      <c r="K1670" s="26"/>
      <c r="L1670" s="31"/>
    </row>
    <row r="1671" spans="8:12" x14ac:dyDescent="0.3">
      <c r="H1671" s="32"/>
      <c r="I1671" s="26"/>
      <c r="J1671" s="26"/>
      <c r="K1671" s="26"/>
      <c r="L1671" s="31"/>
    </row>
    <row r="1672" spans="8:12" x14ac:dyDescent="0.3">
      <c r="H1672" s="32"/>
      <c r="I1672" s="26"/>
      <c r="J1672" s="26"/>
      <c r="K1672" s="26"/>
      <c r="L1672" s="31"/>
    </row>
    <row r="1673" spans="8:12" x14ac:dyDescent="0.3">
      <c r="H1673" s="32"/>
      <c r="I1673" s="26"/>
      <c r="J1673" s="26"/>
      <c r="K1673" s="26"/>
      <c r="L1673" s="31"/>
    </row>
    <row r="1674" spans="8:12" x14ac:dyDescent="0.3">
      <c r="H1674" s="32"/>
      <c r="I1674" s="26"/>
      <c r="J1674" s="26"/>
      <c r="K1674" s="26"/>
      <c r="L1674" s="31"/>
    </row>
    <row r="1675" spans="8:12" x14ac:dyDescent="0.3">
      <c r="H1675" s="32"/>
      <c r="I1675" s="26"/>
      <c r="J1675" s="26"/>
      <c r="K1675" s="26"/>
      <c r="L1675" s="31"/>
    </row>
    <row r="1676" spans="8:12" x14ac:dyDescent="0.3">
      <c r="H1676" s="32"/>
      <c r="I1676" s="26"/>
      <c r="J1676" s="26"/>
      <c r="K1676" s="26"/>
      <c r="L1676" s="31"/>
    </row>
    <row r="1677" spans="8:12" x14ac:dyDescent="0.3">
      <c r="H1677" s="32"/>
      <c r="I1677" s="26"/>
      <c r="J1677" s="26"/>
      <c r="K1677" s="26"/>
      <c r="L1677" s="31"/>
    </row>
    <row r="1678" spans="8:12" x14ac:dyDescent="0.3">
      <c r="H1678" s="32"/>
      <c r="I1678" s="26"/>
      <c r="J1678" s="26"/>
      <c r="K1678" s="26"/>
      <c r="L1678" s="31"/>
    </row>
    <row r="1679" spans="8:12" x14ac:dyDescent="0.3">
      <c r="H1679" s="32"/>
      <c r="I1679" s="26"/>
      <c r="J1679" s="26"/>
      <c r="K1679" s="26"/>
      <c r="L1679" s="31"/>
    </row>
    <row r="1680" spans="8:12" x14ac:dyDescent="0.3">
      <c r="H1680" s="32"/>
      <c r="I1680" s="26"/>
      <c r="J1680" s="26"/>
      <c r="K1680" s="26"/>
      <c r="L1680" s="31"/>
    </row>
    <row r="1681" spans="8:12" x14ac:dyDescent="0.3">
      <c r="H1681" s="32"/>
      <c r="I1681" s="26"/>
      <c r="J1681" s="26"/>
      <c r="K1681" s="26"/>
      <c r="L1681" s="31"/>
    </row>
    <row r="1682" spans="8:12" x14ac:dyDescent="0.3">
      <c r="H1682" s="32"/>
      <c r="I1682" s="26"/>
      <c r="J1682" s="26"/>
      <c r="K1682" s="26"/>
      <c r="L1682" s="31"/>
    </row>
    <row r="1683" spans="8:12" x14ac:dyDescent="0.3">
      <c r="H1683" s="32"/>
      <c r="I1683" s="26"/>
      <c r="J1683" s="26"/>
      <c r="K1683" s="26"/>
      <c r="L1683" s="31"/>
    </row>
    <row r="1684" spans="8:12" x14ac:dyDescent="0.3">
      <c r="H1684" s="32"/>
      <c r="I1684" s="26"/>
      <c r="J1684" s="26"/>
      <c r="K1684" s="26"/>
      <c r="L1684" s="31"/>
    </row>
    <row r="1685" spans="8:12" x14ac:dyDescent="0.3">
      <c r="H1685" s="32"/>
      <c r="I1685" s="26"/>
      <c r="J1685" s="26"/>
      <c r="K1685" s="26"/>
      <c r="L1685" s="31"/>
    </row>
    <row r="1686" spans="8:12" x14ac:dyDescent="0.3">
      <c r="H1686" s="32"/>
      <c r="I1686" s="26"/>
      <c r="J1686" s="26"/>
      <c r="K1686" s="26"/>
      <c r="L1686" s="31"/>
    </row>
    <row r="1687" spans="8:12" x14ac:dyDescent="0.3">
      <c r="H1687" s="32"/>
      <c r="I1687" s="26"/>
      <c r="J1687" s="26"/>
      <c r="K1687" s="26"/>
      <c r="L1687" s="31"/>
    </row>
    <row r="1688" spans="8:12" x14ac:dyDescent="0.3">
      <c r="H1688" s="32"/>
      <c r="I1688" s="26"/>
      <c r="J1688" s="26"/>
      <c r="K1688" s="26"/>
      <c r="L1688" s="31"/>
    </row>
    <row r="1689" spans="8:12" x14ac:dyDescent="0.3">
      <c r="H1689" s="32"/>
      <c r="I1689" s="26"/>
      <c r="J1689" s="26"/>
      <c r="K1689" s="26"/>
      <c r="L1689" s="31"/>
    </row>
    <row r="1690" spans="8:12" x14ac:dyDescent="0.3">
      <c r="H1690" s="32"/>
      <c r="I1690" s="26"/>
      <c r="J1690" s="26"/>
      <c r="K1690" s="26"/>
      <c r="L1690" s="31"/>
    </row>
    <row r="1691" spans="8:12" x14ac:dyDescent="0.3">
      <c r="H1691" s="32"/>
      <c r="I1691" s="26"/>
      <c r="J1691" s="26"/>
      <c r="K1691" s="26"/>
      <c r="L1691" s="31"/>
    </row>
    <row r="1692" spans="8:12" x14ac:dyDescent="0.3">
      <c r="H1692" s="32"/>
      <c r="I1692" s="26"/>
      <c r="J1692" s="26"/>
      <c r="K1692" s="26"/>
      <c r="L1692" s="31"/>
    </row>
    <row r="1693" spans="8:12" x14ac:dyDescent="0.3">
      <c r="H1693" s="32"/>
      <c r="I1693" s="26"/>
      <c r="J1693" s="26"/>
      <c r="K1693" s="26"/>
      <c r="L1693" s="31"/>
    </row>
    <row r="1694" spans="8:12" x14ac:dyDescent="0.3">
      <c r="H1694" s="32"/>
      <c r="I1694" s="26"/>
      <c r="J1694" s="26"/>
      <c r="K1694" s="26"/>
      <c r="L1694" s="31"/>
    </row>
    <row r="1695" spans="8:12" x14ac:dyDescent="0.3">
      <c r="H1695" s="32"/>
      <c r="I1695" s="26"/>
      <c r="J1695" s="26"/>
      <c r="K1695" s="26"/>
      <c r="L1695" s="31"/>
    </row>
    <row r="1696" spans="8:12" x14ac:dyDescent="0.3">
      <c r="H1696" s="32"/>
      <c r="I1696" s="26"/>
      <c r="J1696" s="26"/>
      <c r="K1696" s="26"/>
      <c r="L1696" s="31"/>
    </row>
    <row r="1697" spans="8:12" x14ac:dyDescent="0.3">
      <c r="H1697" s="32"/>
      <c r="I1697" s="26"/>
      <c r="J1697" s="26"/>
      <c r="K1697" s="26"/>
      <c r="L1697" s="31"/>
    </row>
    <row r="1698" spans="8:12" x14ac:dyDescent="0.3">
      <c r="H1698" s="32"/>
      <c r="I1698" s="26"/>
      <c r="J1698" s="26"/>
      <c r="K1698" s="26"/>
      <c r="L1698" s="31"/>
    </row>
    <row r="1699" spans="8:12" x14ac:dyDescent="0.3">
      <c r="H1699" s="32"/>
      <c r="I1699" s="26"/>
      <c r="J1699" s="26"/>
      <c r="K1699" s="26"/>
      <c r="L1699" s="31"/>
    </row>
    <row r="1700" spans="8:12" x14ac:dyDescent="0.3">
      <c r="H1700" s="32"/>
      <c r="I1700" s="26"/>
      <c r="J1700" s="26"/>
      <c r="K1700" s="26"/>
      <c r="L1700" s="31"/>
    </row>
    <row r="1701" spans="8:12" x14ac:dyDescent="0.3">
      <c r="H1701" s="32"/>
      <c r="I1701" s="26"/>
      <c r="J1701" s="26"/>
      <c r="K1701" s="26"/>
      <c r="L1701" s="31"/>
    </row>
    <row r="1702" spans="8:12" x14ac:dyDescent="0.3">
      <c r="H1702" s="32"/>
      <c r="I1702" s="26"/>
      <c r="J1702" s="26"/>
      <c r="K1702" s="26"/>
      <c r="L1702" s="31"/>
    </row>
    <row r="1703" spans="8:12" x14ac:dyDescent="0.3">
      <c r="H1703" s="32"/>
      <c r="I1703" s="26"/>
      <c r="J1703" s="26"/>
      <c r="K1703" s="26"/>
      <c r="L1703" s="31"/>
    </row>
    <row r="1704" spans="8:12" x14ac:dyDescent="0.3">
      <c r="H1704" s="32"/>
      <c r="I1704" s="26"/>
      <c r="J1704" s="26"/>
      <c r="K1704" s="26"/>
      <c r="L1704" s="31"/>
    </row>
    <row r="1705" spans="8:12" x14ac:dyDescent="0.3">
      <c r="H1705" s="32"/>
      <c r="I1705" s="26"/>
      <c r="J1705" s="26"/>
      <c r="K1705" s="26"/>
      <c r="L1705" s="31"/>
    </row>
    <row r="1706" spans="8:12" x14ac:dyDescent="0.3">
      <c r="H1706" s="32"/>
      <c r="I1706" s="26"/>
      <c r="J1706" s="26"/>
      <c r="K1706" s="26"/>
      <c r="L1706" s="31"/>
    </row>
    <row r="1707" spans="8:12" x14ac:dyDescent="0.3">
      <c r="H1707" s="32"/>
      <c r="I1707" s="26"/>
      <c r="J1707" s="26"/>
      <c r="K1707" s="26"/>
      <c r="L1707" s="31"/>
    </row>
    <row r="1708" spans="8:12" x14ac:dyDescent="0.3">
      <c r="H1708" s="32"/>
      <c r="I1708" s="26"/>
      <c r="J1708" s="26"/>
      <c r="K1708" s="26"/>
      <c r="L1708" s="31"/>
    </row>
    <row r="1709" spans="8:12" x14ac:dyDescent="0.3">
      <c r="H1709" s="32"/>
      <c r="I1709" s="26"/>
      <c r="J1709" s="26"/>
      <c r="K1709" s="26"/>
      <c r="L1709" s="31"/>
    </row>
    <row r="1710" spans="8:12" x14ac:dyDescent="0.3">
      <c r="H1710" s="32"/>
      <c r="I1710" s="26"/>
      <c r="J1710" s="26"/>
      <c r="K1710" s="26"/>
      <c r="L1710" s="31"/>
    </row>
    <row r="1711" spans="8:12" x14ac:dyDescent="0.3">
      <c r="H1711" s="32"/>
      <c r="I1711" s="26"/>
      <c r="J1711" s="26"/>
      <c r="K1711" s="26"/>
      <c r="L1711" s="31"/>
    </row>
    <row r="1712" spans="8:12" x14ac:dyDescent="0.3">
      <c r="H1712" s="32"/>
      <c r="I1712" s="26"/>
      <c r="J1712" s="26"/>
      <c r="K1712" s="26"/>
      <c r="L1712" s="31"/>
    </row>
    <row r="1713" spans="8:12" x14ac:dyDescent="0.3">
      <c r="H1713" s="32"/>
      <c r="I1713" s="26"/>
      <c r="J1713" s="26"/>
      <c r="K1713" s="26"/>
      <c r="L1713" s="31"/>
    </row>
    <row r="1714" spans="8:12" x14ac:dyDescent="0.3">
      <c r="H1714" s="32"/>
      <c r="I1714" s="26"/>
      <c r="J1714" s="26"/>
      <c r="K1714" s="26"/>
      <c r="L1714" s="31"/>
    </row>
    <row r="1715" spans="8:12" x14ac:dyDescent="0.3">
      <c r="H1715" s="32"/>
      <c r="I1715" s="26"/>
      <c r="J1715" s="26"/>
      <c r="K1715" s="26"/>
      <c r="L1715" s="31"/>
    </row>
    <row r="1716" spans="8:12" x14ac:dyDescent="0.3">
      <c r="H1716" s="32"/>
      <c r="I1716" s="26"/>
      <c r="J1716" s="26"/>
      <c r="K1716" s="26"/>
      <c r="L1716" s="31"/>
    </row>
    <row r="1717" spans="8:12" x14ac:dyDescent="0.3">
      <c r="H1717" s="32"/>
      <c r="I1717" s="26"/>
      <c r="J1717" s="26"/>
      <c r="K1717" s="26"/>
      <c r="L1717" s="31"/>
    </row>
    <row r="1718" spans="8:12" x14ac:dyDescent="0.3">
      <c r="H1718" s="32"/>
      <c r="I1718" s="26"/>
      <c r="J1718" s="26"/>
      <c r="K1718" s="26"/>
      <c r="L1718" s="31"/>
    </row>
    <row r="1719" spans="8:12" x14ac:dyDescent="0.3">
      <c r="H1719" s="32"/>
      <c r="I1719" s="26"/>
      <c r="J1719" s="26"/>
      <c r="K1719" s="26"/>
      <c r="L1719" s="31"/>
    </row>
    <row r="1720" spans="8:12" x14ac:dyDescent="0.3">
      <c r="H1720" s="32"/>
      <c r="I1720" s="26"/>
      <c r="J1720" s="26"/>
      <c r="K1720" s="26"/>
      <c r="L1720" s="31"/>
    </row>
    <row r="1721" spans="8:12" x14ac:dyDescent="0.3">
      <c r="H1721" s="32"/>
      <c r="I1721" s="26"/>
      <c r="J1721" s="26"/>
      <c r="K1721" s="26"/>
      <c r="L1721" s="31"/>
    </row>
    <row r="1722" spans="8:12" x14ac:dyDescent="0.3">
      <c r="H1722" s="32"/>
      <c r="I1722" s="26"/>
      <c r="J1722" s="26"/>
      <c r="K1722" s="26"/>
      <c r="L1722" s="31"/>
    </row>
    <row r="1723" spans="8:12" x14ac:dyDescent="0.3">
      <c r="H1723" s="32"/>
      <c r="I1723" s="26"/>
      <c r="J1723" s="26"/>
      <c r="K1723" s="26"/>
      <c r="L1723" s="31"/>
    </row>
    <row r="1724" spans="8:12" x14ac:dyDescent="0.3">
      <c r="H1724" s="32"/>
      <c r="I1724" s="26"/>
      <c r="J1724" s="26"/>
      <c r="K1724" s="26"/>
      <c r="L1724" s="31"/>
    </row>
    <row r="1725" spans="8:12" x14ac:dyDescent="0.3">
      <c r="H1725" s="32"/>
      <c r="I1725" s="26"/>
      <c r="J1725" s="26"/>
      <c r="K1725" s="26"/>
      <c r="L1725" s="31"/>
    </row>
    <row r="1726" spans="8:12" x14ac:dyDescent="0.3">
      <c r="H1726" s="32"/>
      <c r="I1726" s="26"/>
      <c r="J1726" s="26"/>
      <c r="K1726" s="26"/>
      <c r="L1726" s="31"/>
    </row>
    <row r="1727" spans="8:12" x14ac:dyDescent="0.3">
      <c r="H1727" s="32"/>
      <c r="I1727" s="26"/>
      <c r="J1727" s="26"/>
      <c r="K1727" s="26"/>
      <c r="L1727" s="31"/>
    </row>
    <row r="1728" spans="8:12" x14ac:dyDescent="0.3">
      <c r="H1728" s="32"/>
      <c r="I1728" s="26"/>
      <c r="J1728" s="26"/>
      <c r="K1728" s="26"/>
      <c r="L1728" s="31"/>
    </row>
    <row r="1729" spans="8:12" x14ac:dyDescent="0.3">
      <c r="H1729" s="32"/>
      <c r="I1729" s="26"/>
      <c r="J1729" s="26"/>
      <c r="K1729" s="26"/>
      <c r="L1729" s="31"/>
    </row>
    <row r="1730" spans="8:12" x14ac:dyDescent="0.3">
      <c r="H1730" s="32"/>
      <c r="I1730" s="26"/>
      <c r="J1730" s="26"/>
      <c r="K1730" s="26"/>
      <c r="L1730" s="31"/>
    </row>
    <row r="1731" spans="8:12" x14ac:dyDescent="0.3">
      <c r="H1731" s="32"/>
      <c r="I1731" s="26"/>
      <c r="J1731" s="26"/>
      <c r="K1731" s="26"/>
      <c r="L1731" s="31"/>
    </row>
    <row r="1732" spans="8:12" x14ac:dyDescent="0.3">
      <c r="H1732" s="32"/>
      <c r="I1732" s="26"/>
      <c r="J1732" s="26"/>
      <c r="K1732" s="26"/>
      <c r="L1732" s="31"/>
    </row>
    <row r="1733" spans="8:12" x14ac:dyDescent="0.3">
      <c r="H1733" s="32"/>
      <c r="I1733" s="26"/>
      <c r="J1733" s="26"/>
      <c r="K1733" s="26"/>
      <c r="L1733" s="31"/>
    </row>
    <row r="1734" spans="8:12" x14ac:dyDescent="0.3">
      <c r="H1734" s="32"/>
      <c r="I1734" s="26"/>
      <c r="J1734" s="26"/>
      <c r="K1734" s="26"/>
      <c r="L1734" s="31"/>
    </row>
    <row r="1735" spans="8:12" x14ac:dyDescent="0.3">
      <c r="H1735" s="32"/>
      <c r="I1735" s="26"/>
      <c r="J1735" s="26"/>
      <c r="K1735" s="26"/>
      <c r="L1735" s="31"/>
    </row>
    <row r="1736" spans="8:12" x14ac:dyDescent="0.3">
      <c r="H1736" s="32"/>
      <c r="I1736" s="26"/>
      <c r="J1736" s="26"/>
      <c r="K1736" s="26"/>
      <c r="L1736" s="31"/>
    </row>
    <row r="1737" spans="8:12" x14ac:dyDescent="0.3">
      <c r="H1737" s="32"/>
      <c r="I1737" s="26"/>
      <c r="J1737" s="26"/>
      <c r="K1737" s="26"/>
      <c r="L1737" s="31"/>
    </row>
    <row r="1738" spans="8:12" x14ac:dyDescent="0.3">
      <c r="H1738" s="32"/>
      <c r="I1738" s="26"/>
      <c r="J1738" s="26"/>
      <c r="K1738" s="26"/>
      <c r="L1738" s="31"/>
    </row>
    <row r="1739" spans="8:12" x14ac:dyDescent="0.3">
      <c r="H1739" s="32"/>
      <c r="I1739" s="26"/>
      <c r="J1739" s="26"/>
      <c r="K1739" s="26"/>
      <c r="L1739" s="31"/>
    </row>
    <row r="1740" spans="8:12" x14ac:dyDescent="0.3">
      <c r="H1740" s="32"/>
      <c r="I1740" s="26"/>
      <c r="J1740" s="26"/>
      <c r="K1740" s="26"/>
      <c r="L1740" s="31"/>
    </row>
    <row r="1741" spans="8:12" x14ac:dyDescent="0.3">
      <c r="H1741" s="32"/>
      <c r="I1741" s="26"/>
      <c r="J1741" s="26"/>
      <c r="K1741" s="26"/>
      <c r="L1741" s="31"/>
    </row>
    <row r="1742" spans="8:12" x14ac:dyDescent="0.3">
      <c r="H1742" s="32"/>
      <c r="I1742" s="26"/>
      <c r="J1742" s="26"/>
      <c r="K1742" s="26"/>
      <c r="L1742" s="31"/>
    </row>
    <row r="1743" spans="8:12" x14ac:dyDescent="0.3">
      <c r="H1743" s="32"/>
      <c r="I1743" s="26"/>
      <c r="J1743" s="26"/>
      <c r="K1743" s="26"/>
      <c r="L1743" s="31"/>
    </row>
    <row r="1744" spans="8:12" x14ac:dyDescent="0.3">
      <c r="H1744" s="32"/>
      <c r="I1744" s="26"/>
      <c r="J1744" s="26"/>
      <c r="K1744" s="26"/>
      <c r="L1744" s="31"/>
    </row>
    <row r="1745" spans="8:12" x14ac:dyDescent="0.3">
      <c r="H1745" s="32"/>
      <c r="I1745" s="26"/>
      <c r="J1745" s="26"/>
      <c r="K1745" s="26"/>
      <c r="L1745" s="31"/>
    </row>
    <row r="1746" spans="8:12" x14ac:dyDescent="0.3">
      <c r="H1746" s="32"/>
      <c r="I1746" s="26"/>
      <c r="J1746" s="26"/>
      <c r="K1746" s="26"/>
      <c r="L1746" s="31"/>
    </row>
    <row r="1747" spans="8:12" x14ac:dyDescent="0.3">
      <c r="H1747" s="32"/>
      <c r="I1747" s="26"/>
      <c r="J1747" s="26"/>
      <c r="K1747" s="26"/>
      <c r="L1747" s="31"/>
    </row>
    <row r="1748" spans="8:12" x14ac:dyDescent="0.3">
      <c r="H1748" s="32"/>
      <c r="I1748" s="26"/>
      <c r="J1748" s="26"/>
      <c r="K1748" s="26"/>
      <c r="L1748" s="31"/>
    </row>
    <row r="1749" spans="8:12" x14ac:dyDescent="0.3">
      <c r="H1749" s="32"/>
      <c r="I1749" s="26"/>
      <c r="J1749" s="26"/>
      <c r="K1749" s="26"/>
      <c r="L1749" s="31"/>
    </row>
    <row r="1750" spans="8:12" x14ac:dyDescent="0.3">
      <c r="H1750" s="32"/>
      <c r="I1750" s="26"/>
      <c r="J1750" s="26"/>
      <c r="K1750" s="26"/>
      <c r="L1750" s="31"/>
    </row>
    <row r="1751" spans="8:12" x14ac:dyDescent="0.3">
      <c r="H1751" s="32"/>
      <c r="I1751" s="26"/>
      <c r="J1751" s="26"/>
      <c r="K1751" s="26"/>
      <c r="L1751" s="31"/>
    </row>
    <row r="1752" spans="8:12" x14ac:dyDescent="0.3">
      <c r="H1752" s="32"/>
      <c r="I1752" s="26"/>
      <c r="J1752" s="26"/>
      <c r="K1752" s="26"/>
      <c r="L1752" s="31"/>
    </row>
    <row r="1753" spans="8:12" x14ac:dyDescent="0.3">
      <c r="H1753" s="32"/>
      <c r="I1753" s="26"/>
      <c r="J1753" s="26"/>
      <c r="K1753" s="26"/>
      <c r="L1753" s="31"/>
    </row>
    <row r="1754" spans="8:12" x14ac:dyDescent="0.3">
      <c r="H1754" s="32"/>
      <c r="I1754" s="26"/>
      <c r="J1754" s="26"/>
      <c r="K1754" s="26"/>
      <c r="L1754" s="31"/>
    </row>
    <row r="1755" spans="8:12" x14ac:dyDescent="0.3">
      <c r="H1755" s="32"/>
      <c r="I1755" s="26"/>
      <c r="J1755" s="26"/>
      <c r="K1755" s="26"/>
      <c r="L1755" s="31"/>
    </row>
    <row r="1756" spans="8:12" x14ac:dyDescent="0.3">
      <c r="H1756" s="32"/>
      <c r="I1756" s="26"/>
      <c r="J1756" s="26"/>
      <c r="K1756" s="26"/>
      <c r="L1756" s="31"/>
    </row>
    <row r="1757" spans="8:12" x14ac:dyDescent="0.3">
      <c r="H1757" s="32"/>
      <c r="I1757" s="26"/>
      <c r="J1757" s="26"/>
      <c r="K1757" s="26"/>
      <c r="L1757" s="31"/>
    </row>
    <row r="1758" spans="8:12" x14ac:dyDescent="0.3">
      <c r="H1758" s="32"/>
      <c r="I1758" s="26"/>
      <c r="J1758" s="26"/>
      <c r="K1758" s="26"/>
      <c r="L1758" s="31"/>
    </row>
    <row r="1759" spans="8:12" x14ac:dyDescent="0.3">
      <c r="H1759" s="32"/>
      <c r="I1759" s="26"/>
      <c r="J1759" s="26"/>
      <c r="K1759" s="26"/>
      <c r="L1759" s="31"/>
    </row>
    <row r="1760" spans="8:12" x14ac:dyDescent="0.3">
      <c r="H1760" s="32"/>
      <c r="I1760" s="26"/>
      <c r="J1760" s="26"/>
      <c r="K1760" s="26"/>
      <c r="L1760" s="31"/>
    </row>
    <row r="1761" spans="8:12" x14ac:dyDescent="0.3">
      <c r="H1761" s="32"/>
      <c r="I1761" s="26"/>
      <c r="J1761" s="26"/>
      <c r="K1761" s="26"/>
      <c r="L1761" s="31"/>
    </row>
    <row r="1762" spans="8:12" x14ac:dyDescent="0.3">
      <c r="H1762" s="32"/>
      <c r="I1762" s="26"/>
      <c r="J1762" s="26"/>
      <c r="K1762" s="26"/>
      <c r="L1762" s="31"/>
    </row>
    <row r="1763" spans="8:12" x14ac:dyDescent="0.3">
      <c r="H1763" s="32"/>
      <c r="I1763" s="26"/>
      <c r="J1763" s="26"/>
      <c r="K1763" s="26"/>
      <c r="L1763" s="31"/>
    </row>
    <row r="1764" spans="8:12" x14ac:dyDescent="0.3">
      <c r="H1764" s="32"/>
      <c r="I1764" s="26"/>
      <c r="J1764" s="26"/>
      <c r="K1764" s="26"/>
      <c r="L1764" s="31"/>
    </row>
    <row r="1765" spans="8:12" x14ac:dyDescent="0.3">
      <c r="H1765" s="32"/>
      <c r="I1765" s="26"/>
      <c r="J1765" s="26"/>
      <c r="K1765" s="26"/>
      <c r="L1765" s="31"/>
    </row>
    <row r="1766" spans="8:12" x14ac:dyDescent="0.3">
      <c r="H1766" s="32"/>
      <c r="I1766" s="26"/>
      <c r="J1766" s="26"/>
      <c r="K1766" s="26"/>
      <c r="L1766" s="31"/>
    </row>
    <row r="1767" spans="8:12" x14ac:dyDescent="0.3">
      <c r="H1767" s="32"/>
      <c r="I1767" s="26"/>
      <c r="J1767" s="26"/>
      <c r="K1767" s="26"/>
      <c r="L1767" s="31"/>
    </row>
    <row r="1768" spans="8:12" x14ac:dyDescent="0.3">
      <c r="H1768" s="32"/>
      <c r="I1768" s="26"/>
      <c r="J1768" s="26"/>
      <c r="K1768" s="26"/>
      <c r="L1768" s="31"/>
    </row>
    <row r="1769" spans="8:12" x14ac:dyDescent="0.3">
      <c r="H1769" s="32"/>
      <c r="I1769" s="26"/>
      <c r="J1769" s="26"/>
      <c r="K1769" s="26"/>
      <c r="L1769" s="31"/>
    </row>
    <row r="1770" spans="8:12" x14ac:dyDescent="0.3">
      <c r="H1770" s="32"/>
      <c r="I1770" s="26"/>
      <c r="J1770" s="26"/>
      <c r="K1770" s="26"/>
      <c r="L1770" s="31"/>
    </row>
    <row r="1771" spans="8:12" x14ac:dyDescent="0.3">
      <c r="H1771" s="32"/>
      <c r="I1771" s="26"/>
      <c r="J1771" s="26"/>
      <c r="K1771" s="26"/>
      <c r="L1771" s="31"/>
    </row>
    <row r="1772" spans="8:12" x14ac:dyDescent="0.3">
      <c r="H1772" s="32"/>
      <c r="I1772" s="26"/>
      <c r="J1772" s="26"/>
      <c r="K1772" s="26"/>
      <c r="L1772" s="31"/>
    </row>
    <row r="1773" spans="8:12" x14ac:dyDescent="0.3">
      <c r="H1773" s="32"/>
      <c r="I1773" s="26"/>
      <c r="J1773" s="26"/>
      <c r="K1773" s="26"/>
      <c r="L1773" s="31"/>
    </row>
    <row r="1774" spans="8:12" x14ac:dyDescent="0.3">
      <c r="H1774" s="32"/>
      <c r="I1774" s="26"/>
      <c r="J1774" s="26"/>
      <c r="K1774" s="26"/>
      <c r="L1774" s="31"/>
    </row>
    <row r="1775" spans="8:12" x14ac:dyDescent="0.3">
      <c r="H1775" s="32"/>
      <c r="I1775" s="26"/>
      <c r="J1775" s="26"/>
      <c r="K1775" s="26"/>
      <c r="L1775" s="31"/>
    </row>
    <row r="1776" spans="8:12" x14ac:dyDescent="0.3">
      <c r="H1776" s="32"/>
      <c r="I1776" s="26"/>
      <c r="J1776" s="26"/>
      <c r="K1776" s="26"/>
      <c r="L1776" s="31"/>
    </row>
    <row r="1777" spans="8:12" x14ac:dyDescent="0.3">
      <c r="H1777" s="32"/>
      <c r="I1777" s="26"/>
      <c r="J1777" s="26"/>
      <c r="K1777" s="26"/>
      <c r="L1777" s="31"/>
    </row>
    <row r="1778" spans="8:12" x14ac:dyDescent="0.3">
      <c r="H1778" s="32"/>
      <c r="I1778" s="26"/>
      <c r="J1778" s="26"/>
      <c r="K1778" s="26"/>
      <c r="L1778" s="31"/>
    </row>
    <row r="1779" spans="8:12" x14ac:dyDescent="0.3">
      <c r="H1779" s="32"/>
      <c r="I1779" s="26"/>
      <c r="J1779" s="26"/>
      <c r="K1779" s="26"/>
      <c r="L1779" s="31"/>
    </row>
    <row r="1780" spans="8:12" x14ac:dyDescent="0.3">
      <c r="H1780" s="32"/>
      <c r="I1780" s="26"/>
      <c r="J1780" s="26"/>
      <c r="K1780" s="26"/>
      <c r="L1780" s="31"/>
    </row>
    <row r="1781" spans="8:12" x14ac:dyDescent="0.3">
      <c r="H1781" s="32"/>
      <c r="I1781" s="26"/>
      <c r="J1781" s="26"/>
      <c r="K1781" s="26"/>
      <c r="L1781" s="31"/>
    </row>
    <row r="1782" spans="8:12" x14ac:dyDescent="0.3">
      <c r="H1782" s="32"/>
      <c r="I1782" s="26"/>
      <c r="J1782" s="26"/>
      <c r="K1782" s="26"/>
      <c r="L1782" s="31"/>
    </row>
    <row r="1783" spans="8:12" x14ac:dyDescent="0.3">
      <c r="H1783" s="32"/>
      <c r="I1783" s="26"/>
      <c r="J1783" s="26"/>
      <c r="K1783" s="26"/>
      <c r="L1783" s="31"/>
    </row>
    <row r="1784" spans="8:12" x14ac:dyDescent="0.3">
      <c r="H1784" s="32"/>
      <c r="I1784" s="26"/>
      <c r="J1784" s="26"/>
      <c r="K1784" s="26"/>
      <c r="L1784" s="31"/>
    </row>
    <row r="1785" spans="8:12" x14ac:dyDescent="0.3">
      <c r="H1785" s="32"/>
      <c r="I1785" s="26"/>
      <c r="J1785" s="26"/>
      <c r="K1785" s="26"/>
      <c r="L1785" s="31"/>
    </row>
    <row r="1786" spans="8:12" x14ac:dyDescent="0.3">
      <c r="H1786" s="32"/>
      <c r="I1786" s="26"/>
      <c r="J1786" s="26"/>
      <c r="K1786" s="26"/>
      <c r="L1786" s="31"/>
    </row>
    <row r="1787" spans="8:12" x14ac:dyDescent="0.3">
      <c r="H1787" s="32"/>
      <c r="I1787" s="26"/>
      <c r="J1787" s="26"/>
      <c r="K1787" s="26"/>
      <c r="L1787" s="31"/>
    </row>
    <row r="1788" spans="8:12" x14ac:dyDescent="0.3">
      <c r="H1788" s="32"/>
      <c r="I1788" s="26"/>
      <c r="J1788" s="26"/>
      <c r="K1788" s="26"/>
      <c r="L1788" s="31"/>
    </row>
    <row r="1789" spans="8:12" x14ac:dyDescent="0.3">
      <c r="H1789" s="32"/>
      <c r="I1789" s="26"/>
      <c r="J1789" s="26"/>
      <c r="K1789" s="26"/>
      <c r="L1789" s="31"/>
    </row>
    <row r="1790" spans="8:12" x14ac:dyDescent="0.3">
      <c r="H1790" s="32"/>
      <c r="I1790" s="26"/>
      <c r="J1790" s="26"/>
      <c r="K1790" s="26"/>
      <c r="L1790" s="31"/>
    </row>
    <row r="1791" spans="8:12" x14ac:dyDescent="0.3">
      <c r="H1791" s="32"/>
      <c r="I1791" s="26"/>
      <c r="J1791" s="26"/>
      <c r="K1791" s="26"/>
      <c r="L1791" s="31"/>
    </row>
    <row r="1792" spans="8:12" x14ac:dyDescent="0.3">
      <c r="H1792" s="32"/>
      <c r="I1792" s="26"/>
      <c r="J1792" s="26"/>
      <c r="K1792" s="26"/>
      <c r="L1792" s="31"/>
    </row>
    <row r="1793" spans="8:12" x14ac:dyDescent="0.3">
      <c r="H1793" s="32"/>
      <c r="I1793" s="26"/>
      <c r="J1793" s="26"/>
      <c r="K1793" s="26"/>
      <c r="L1793" s="31"/>
    </row>
    <row r="1794" spans="8:12" x14ac:dyDescent="0.3">
      <c r="H1794" s="32"/>
      <c r="I1794" s="26"/>
      <c r="J1794" s="26"/>
      <c r="K1794" s="26"/>
      <c r="L1794" s="31"/>
    </row>
    <row r="1795" spans="8:12" x14ac:dyDescent="0.3">
      <c r="H1795" s="32"/>
      <c r="I1795" s="26"/>
      <c r="J1795" s="26"/>
      <c r="K1795" s="26"/>
      <c r="L1795" s="31"/>
    </row>
    <row r="1796" spans="8:12" x14ac:dyDescent="0.3">
      <c r="H1796" s="32"/>
      <c r="I1796" s="26"/>
      <c r="J1796" s="26"/>
      <c r="K1796" s="26"/>
      <c r="L1796" s="31"/>
    </row>
    <row r="1797" spans="8:12" x14ac:dyDescent="0.3">
      <c r="H1797" s="32"/>
      <c r="I1797" s="26"/>
      <c r="J1797" s="26"/>
      <c r="K1797" s="26"/>
      <c r="L1797" s="31"/>
    </row>
    <row r="1798" spans="8:12" x14ac:dyDescent="0.3">
      <c r="H1798" s="32"/>
      <c r="I1798" s="26"/>
      <c r="J1798" s="26"/>
      <c r="K1798" s="26"/>
      <c r="L1798" s="31"/>
    </row>
    <row r="1799" spans="8:12" x14ac:dyDescent="0.3">
      <c r="H1799" s="32"/>
      <c r="I1799" s="26"/>
      <c r="J1799" s="26"/>
      <c r="K1799" s="26"/>
      <c r="L1799" s="31"/>
    </row>
    <row r="1800" spans="8:12" x14ac:dyDescent="0.3">
      <c r="H1800" s="32"/>
      <c r="I1800" s="26"/>
      <c r="J1800" s="26"/>
      <c r="K1800" s="26"/>
      <c r="L1800" s="31"/>
    </row>
    <row r="1801" spans="8:12" x14ac:dyDescent="0.3">
      <c r="H1801" s="32"/>
      <c r="I1801" s="26"/>
      <c r="J1801" s="26"/>
      <c r="K1801" s="26"/>
      <c r="L1801" s="31"/>
    </row>
    <row r="1802" spans="8:12" x14ac:dyDescent="0.3">
      <c r="H1802" s="32"/>
      <c r="I1802" s="26"/>
      <c r="J1802" s="26"/>
      <c r="K1802" s="26"/>
      <c r="L1802" s="31"/>
    </row>
    <row r="1803" spans="8:12" x14ac:dyDescent="0.3">
      <c r="H1803" s="32"/>
      <c r="I1803" s="26"/>
      <c r="J1803" s="26"/>
      <c r="K1803" s="26"/>
      <c r="L1803" s="31"/>
    </row>
    <row r="1804" spans="8:12" x14ac:dyDescent="0.3">
      <c r="H1804" s="32"/>
      <c r="I1804" s="26"/>
      <c r="J1804" s="26"/>
      <c r="K1804" s="26"/>
      <c r="L1804" s="31"/>
    </row>
    <row r="1805" spans="8:12" x14ac:dyDescent="0.3">
      <c r="H1805" s="32"/>
      <c r="I1805" s="26"/>
      <c r="J1805" s="26"/>
      <c r="K1805" s="26"/>
      <c r="L1805" s="31"/>
    </row>
    <row r="1806" spans="8:12" x14ac:dyDescent="0.3">
      <c r="H1806" s="32"/>
      <c r="I1806" s="26"/>
      <c r="J1806" s="26"/>
      <c r="K1806" s="26"/>
      <c r="L1806" s="31"/>
    </row>
    <row r="1807" spans="8:12" x14ac:dyDescent="0.3">
      <c r="H1807" s="32"/>
      <c r="I1807" s="26"/>
      <c r="J1807" s="26"/>
      <c r="K1807" s="26"/>
      <c r="L1807" s="31"/>
    </row>
    <row r="1808" spans="8:12" x14ac:dyDescent="0.3">
      <c r="H1808" s="32"/>
      <c r="I1808" s="26"/>
      <c r="J1808" s="26"/>
      <c r="K1808" s="26"/>
      <c r="L1808" s="31"/>
    </row>
    <row r="1809" spans="8:12" x14ac:dyDescent="0.3">
      <c r="H1809" s="32"/>
      <c r="I1809" s="26"/>
      <c r="J1809" s="26"/>
      <c r="K1809" s="26"/>
      <c r="L1809" s="31"/>
    </row>
    <row r="1810" spans="8:12" x14ac:dyDescent="0.3">
      <c r="H1810" s="32"/>
      <c r="I1810" s="26"/>
      <c r="J1810" s="26"/>
      <c r="K1810" s="26"/>
      <c r="L1810" s="31"/>
    </row>
    <row r="1811" spans="8:12" x14ac:dyDescent="0.3">
      <c r="H1811" s="32"/>
      <c r="I1811" s="26"/>
      <c r="J1811" s="26"/>
      <c r="K1811" s="26"/>
      <c r="L1811" s="31"/>
    </row>
    <row r="1812" spans="8:12" x14ac:dyDescent="0.3">
      <c r="H1812" s="32"/>
      <c r="I1812" s="26"/>
      <c r="J1812" s="26"/>
      <c r="K1812" s="26"/>
      <c r="L1812" s="31"/>
    </row>
    <row r="1813" spans="8:12" x14ac:dyDescent="0.3">
      <c r="H1813" s="32"/>
      <c r="I1813" s="26"/>
      <c r="J1813" s="26"/>
      <c r="K1813" s="26"/>
      <c r="L1813" s="31"/>
    </row>
    <row r="1814" spans="8:12" x14ac:dyDescent="0.3">
      <c r="H1814" s="32"/>
      <c r="I1814" s="26"/>
      <c r="J1814" s="26"/>
      <c r="K1814" s="26"/>
      <c r="L1814" s="31"/>
    </row>
    <row r="1815" spans="8:12" x14ac:dyDescent="0.3">
      <c r="H1815" s="32"/>
      <c r="I1815" s="26"/>
      <c r="J1815" s="26"/>
      <c r="K1815" s="26"/>
      <c r="L1815" s="31"/>
    </row>
    <row r="1816" spans="8:12" x14ac:dyDescent="0.3">
      <c r="H1816" s="32"/>
      <c r="I1816" s="26"/>
      <c r="J1816" s="26"/>
      <c r="K1816" s="26"/>
      <c r="L1816" s="31"/>
    </row>
    <row r="1817" spans="8:12" x14ac:dyDescent="0.3">
      <c r="H1817" s="32"/>
      <c r="I1817" s="26"/>
      <c r="J1817" s="26"/>
      <c r="K1817" s="26"/>
      <c r="L1817" s="31"/>
    </row>
    <row r="1818" spans="8:12" x14ac:dyDescent="0.3">
      <c r="H1818" s="32"/>
      <c r="I1818" s="26"/>
      <c r="J1818" s="26"/>
      <c r="K1818" s="26"/>
      <c r="L1818" s="31"/>
    </row>
    <row r="1819" spans="8:12" x14ac:dyDescent="0.3">
      <c r="H1819" s="32"/>
      <c r="I1819" s="26"/>
      <c r="J1819" s="26"/>
      <c r="K1819" s="26"/>
      <c r="L1819" s="31"/>
    </row>
    <row r="1820" spans="8:12" x14ac:dyDescent="0.3">
      <c r="H1820" s="32"/>
      <c r="I1820" s="26"/>
      <c r="J1820" s="26"/>
      <c r="K1820" s="26"/>
      <c r="L1820" s="31"/>
    </row>
    <row r="1821" spans="8:12" x14ac:dyDescent="0.3">
      <c r="H1821" s="32"/>
      <c r="I1821" s="26"/>
      <c r="J1821" s="26"/>
      <c r="K1821" s="26"/>
      <c r="L1821" s="31"/>
    </row>
    <row r="1822" spans="8:12" x14ac:dyDescent="0.3">
      <c r="H1822" s="32"/>
      <c r="I1822" s="26"/>
      <c r="J1822" s="26"/>
      <c r="K1822" s="26"/>
      <c r="L1822" s="31"/>
    </row>
    <row r="1823" spans="8:12" x14ac:dyDescent="0.3">
      <c r="H1823" s="32"/>
      <c r="I1823" s="26"/>
      <c r="J1823" s="26"/>
      <c r="K1823" s="26"/>
      <c r="L1823" s="31"/>
    </row>
    <row r="1824" spans="8:12" x14ac:dyDescent="0.3">
      <c r="H1824" s="32"/>
      <c r="I1824" s="26"/>
      <c r="J1824" s="26"/>
      <c r="K1824" s="26"/>
      <c r="L1824" s="31"/>
    </row>
    <row r="1825" spans="8:12" x14ac:dyDescent="0.3">
      <c r="H1825" s="32"/>
      <c r="I1825" s="26"/>
      <c r="J1825" s="26"/>
      <c r="K1825" s="26"/>
      <c r="L1825" s="31"/>
    </row>
    <row r="1826" spans="8:12" x14ac:dyDescent="0.3">
      <c r="H1826" s="32"/>
      <c r="I1826" s="26"/>
      <c r="J1826" s="26"/>
      <c r="K1826" s="26"/>
      <c r="L1826" s="31"/>
    </row>
    <row r="1827" spans="8:12" x14ac:dyDescent="0.3">
      <c r="H1827" s="32"/>
      <c r="I1827" s="26"/>
      <c r="J1827" s="26"/>
      <c r="K1827" s="26"/>
      <c r="L1827" s="31"/>
    </row>
    <row r="1828" spans="8:12" x14ac:dyDescent="0.3">
      <c r="H1828" s="32"/>
      <c r="I1828" s="26"/>
      <c r="J1828" s="26"/>
      <c r="K1828" s="26"/>
      <c r="L1828" s="31"/>
    </row>
    <row r="1829" spans="8:12" x14ac:dyDescent="0.3">
      <c r="H1829" s="32"/>
      <c r="I1829" s="26"/>
      <c r="J1829" s="26"/>
      <c r="K1829" s="26"/>
      <c r="L1829" s="31"/>
    </row>
    <row r="1830" spans="8:12" x14ac:dyDescent="0.3">
      <c r="H1830" s="32"/>
      <c r="I1830" s="26"/>
      <c r="J1830" s="26"/>
      <c r="K1830" s="26"/>
      <c r="L1830" s="31"/>
    </row>
    <row r="1831" spans="8:12" x14ac:dyDescent="0.3">
      <c r="H1831" s="32"/>
      <c r="I1831" s="26"/>
      <c r="J1831" s="26"/>
      <c r="K1831" s="26"/>
      <c r="L1831" s="31"/>
    </row>
    <row r="1832" spans="8:12" x14ac:dyDescent="0.3">
      <c r="H1832" s="32"/>
      <c r="I1832" s="26"/>
      <c r="J1832" s="26"/>
      <c r="K1832" s="26"/>
      <c r="L1832" s="31"/>
    </row>
    <row r="1833" spans="8:12" x14ac:dyDescent="0.3">
      <c r="H1833" s="32"/>
      <c r="I1833" s="26"/>
      <c r="J1833" s="26"/>
      <c r="K1833" s="26"/>
      <c r="L1833" s="31"/>
    </row>
    <row r="1834" spans="8:12" x14ac:dyDescent="0.3">
      <c r="H1834" s="32"/>
      <c r="I1834" s="26"/>
      <c r="J1834" s="26"/>
      <c r="K1834" s="26"/>
      <c r="L1834" s="31"/>
    </row>
    <row r="1835" spans="8:12" x14ac:dyDescent="0.3">
      <c r="H1835" s="32"/>
      <c r="I1835" s="26"/>
      <c r="J1835" s="26"/>
      <c r="K1835" s="26"/>
      <c r="L1835" s="31"/>
    </row>
    <row r="1836" spans="8:12" x14ac:dyDescent="0.3">
      <c r="H1836" s="32"/>
      <c r="I1836" s="26"/>
      <c r="J1836" s="26"/>
      <c r="K1836" s="26"/>
      <c r="L1836" s="31"/>
    </row>
    <row r="1837" spans="8:12" x14ac:dyDescent="0.3">
      <c r="H1837" s="32"/>
      <c r="I1837" s="26"/>
      <c r="J1837" s="26"/>
      <c r="K1837" s="26"/>
      <c r="L1837" s="31"/>
    </row>
    <row r="1838" spans="8:12" x14ac:dyDescent="0.3">
      <c r="H1838" s="32"/>
      <c r="I1838" s="26"/>
      <c r="J1838" s="26"/>
      <c r="K1838" s="26"/>
      <c r="L1838" s="31"/>
    </row>
    <row r="1839" spans="8:12" x14ac:dyDescent="0.3">
      <c r="H1839" s="32"/>
      <c r="I1839" s="26"/>
      <c r="J1839" s="26"/>
      <c r="K1839" s="26"/>
      <c r="L1839" s="31"/>
    </row>
    <row r="1840" spans="8:12" x14ac:dyDescent="0.3">
      <c r="H1840" s="32"/>
      <c r="I1840" s="26"/>
      <c r="J1840" s="26"/>
      <c r="K1840" s="26"/>
      <c r="L1840" s="31"/>
    </row>
    <row r="1841" spans="8:12" x14ac:dyDescent="0.3">
      <c r="H1841" s="32"/>
      <c r="I1841" s="26"/>
      <c r="J1841" s="26"/>
      <c r="K1841" s="26"/>
      <c r="L1841" s="31"/>
    </row>
    <row r="1842" spans="8:12" x14ac:dyDescent="0.3">
      <c r="H1842" s="32"/>
      <c r="I1842" s="26"/>
      <c r="J1842" s="26"/>
      <c r="K1842" s="26"/>
      <c r="L1842" s="31"/>
    </row>
    <row r="1843" spans="8:12" x14ac:dyDescent="0.3">
      <c r="H1843" s="32"/>
      <c r="I1843" s="26"/>
      <c r="J1843" s="26"/>
      <c r="K1843" s="26"/>
      <c r="L1843" s="31"/>
    </row>
    <row r="1844" spans="8:12" x14ac:dyDescent="0.3">
      <c r="H1844" s="32"/>
      <c r="I1844" s="26"/>
      <c r="J1844" s="26"/>
      <c r="K1844" s="26"/>
      <c r="L1844" s="31"/>
    </row>
    <row r="1845" spans="8:12" x14ac:dyDescent="0.3">
      <c r="H1845" s="32"/>
      <c r="I1845" s="26"/>
      <c r="J1845" s="26"/>
      <c r="K1845" s="26"/>
      <c r="L1845" s="31"/>
    </row>
    <row r="1846" spans="8:12" x14ac:dyDescent="0.3">
      <c r="H1846" s="32"/>
      <c r="I1846" s="26"/>
      <c r="J1846" s="26"/>
      <c r="K1846" s="26"/>
      <c r="L1846" s="31"/>
    </row>
    <row r="1847" spans="8:12" x14ac:dyDescent="0.3">
      <c r="H1847" s="32"/>
      <c r="I1847" s="26"/>
      <c r="J1847" s="26"/>
      <c r="K1847" s="26"/>
      <c r="L1847" s="31"/>
    </row>
    <row r="1848" spans="8:12" x14ac:dyDescent="0.3">
      <c r="H1848" s="32"/>
      <c r="I1848" s="26"/>
      <c r="J1848" s="26"/>
      <c r="K1848" s="26"/>
      <c r="L1848" s="31"/>
    </row>
    <row r="1849" spans="8:12" x14ac:dyDescent="0.3">
      <c r="H1849" s="32"/>
      <c r="I1849" s="26"/>
      <c r="J1849" s="26"/>
      <c r="K1849" s="26"/>
      <c r="L1849" s="31"/>
    </row>
    <row r="1850" spans="8:12" x14ac:dyDescent="0.3">
      <c r="H1850" s="32"/>
      <c r="I1850" s="26"/>
      <c r="J1850" s="26"/>
      <c r="K1850" s="26"/>
      <c r="L1850" s="31"/>
    </row>
    <row r="1851" spans="8:12" x14ac:dyDescent="0.3">
      <c r="H1851" s="32"/>
      <c r="I1851" s="26"/>
      <c r="J1851" s="26"/>
      <c r="K1851" s="26"/>
      <c r="L1851" s="31"/>
    </row>
    <row r="1852" spans="8:12" x14ac:dyDescent="0.3">
      <c r="H1852" s="32"/>
      <c r="I1852" s="26"/>
      <c r="J1852" s="26"/>
      <c r="K1852" s="26"/>
      <c r="L1852" s="31"/>
    </row>
    <row r="1853" spans="8:12" x14ac:dyDescent="0.3">
      <c r="H1853" s="32"/>
      <c r="I1853" s="26"/>
      <c r="J1853" s="26"/>
      <c r="K1853" s="26"/>
      <c r="L1853" s="31"/>
    </row>
    <row r="1854" spans="8:12" x14ac:dyDescent="0.3">
      <c r="H1854" s="32"/>
      <c r="I1854" s="26"/>
      <c r="J1854" s="26"/>
      <c r="K1854" s="26"/>
      <c r="L1854" s="31"/>
    </row>
    <row r="1855" spans="8:12" x14ac:dyDescent="0.3">
      <c r="H1855" s="32"/>
      <c r="I1855" s="26"/>
      <c r="J1855" s="26"/>
      <c r="K1855" s="26"/>
      <c r="L1855" s="31"/>
    </row>
    <row r="1856" spans="8:12" x14ac:dyDescent="0.3">
      <c r="H1856" s="32"/>
      <c r="I1856" s="26"/>
      <c r="J1856" s="26"/>
      <c r="K1856" s="26"/>
      <c r="L1856" s="31"/>
    </row>
    <row r="1857" spans="8:12" x14ac:dyDescent="0.3">
      <c r="H1857" s="32"/>
      <c r="I1857" s="26"/>
      <c r="J1857" s="26"/>
      <c r="K1857" s="26"/>
      <c r="L1857" s="31"/>
    </row>
    <row r="1858" spans="8:12" x14ac:dyDescent="0.3">
      <c r="H1858" s="32"/>
      <c r="I1858" s="26"/>
      <c r="J1858" s="26"/>
      <c r="K1858" s="26"/>
      <c r="L1858" s="31"/>
    </row>
    <row r="1859" spans="8:12" x14ac:dyDescent="0.3">
      <c r="H1859" s="32"/>
      <c r="I1859" s="26"/>
      <c r="J1859" s="26"/>
      <c r="K1859" s="26"/>
      <c r="L1859" s="31"/>
    </row>
    <row r="1860" spans="8:12" x14ac:dyDescent="0.3">
      <c r="H1860" s="32"/>
      <c r="I1860" s="26"/>
      <c r="J1860" s="26"/>
      <c r="K1860" s="26"/>
      <c r="L1860" s="31"/>
    </row>
    <row r="1861" spans="8:12" x14ac:dyDescent="0.3">
      <c r="H1861" s="32"/>
      <c r="I1861" s="26"/>
      <c r="J1861" s="26"/>
      <c r="K1861" s="26"/>
      <c r="L1861" s="31"/>
    </row>
    <row r="1862" spans="8:12" x14ac:dyDescent="0.3">
      <c r="H1862" s="32"/>
      <c r="I1862" s="26"/>
      <c r="J1862" s="26"/>
      <c r="K1862" s="26"/>
      <c r="L1862" s="31"/>
    </row>
    <row r="1863" spans="8:12" x14ac:dyDescent="0.3">
      <c r="H1863" s="32"/>
      <c r="I1863" s="26"/>
      <c r="J1863" s="26"/>
      <c r="K1863" s="26"/>
      <c r="L1863" s="31"/>
    </row>
    <row r="1864" spans="8:12" x14ac:dyDescent="0.3">
      <c r="H1864" s="32"/>
      <c r="I1864" s="26"/>
      <c r="J1864" s="26"/>
      <c r="K1864" s="26"/>
      <c r="L1864" s="31"/>
    </row>
    <row r="1865" spans="8:12" x14ac:dyDescent="0.3">
      <c r="H1865" s="32"/>
      <c r="I1865" s="26"/>
      <c r="J1865" s="26"/>
      <c r="K1865" s="26"/>
      <c r="L1865" s="31"/>
    </row>
    <row r="1866" spans="8:12" x14ac:dyDescent="0.3">
      <c r="H1866" s="32"/>
      <c r="I1866" s="26"/>
      <c r="J1866" s="26"/>
      <c r="K1866" s="26"/>
      <c r="L1866" s="31"/>
    </row>
    <row r="1867" spans="8:12" x14ac:dyDescent="0.3">
      <c r="H1867" s="32"/>
      <c r="I1867" s="26"/>
      <c r="J1867" s="26"/>
      <c r="K1867" s="26"/>
      <c r="L1867" s="31"/>
    </row>
    <row r="1868" spans="8:12" x14ac:dyDescent="0.3">
      <c r="H1868" s="32"/>
      <c r="I1868" s="26"/>
      <c r="J1868" s="26"/>
      <c r="K1868" s="26"/>
      <c r="L1868" s="31"/>
    </row>
    <row r="1869" spans="8:12" x14ac:dyDescent="0.3">
      <c r="H1869" s="32"/>
      <c r="I1869" s="26"/>
      <c r="J1869" s="26"/>
      <c r="K1869" s="26"/>
      <c r="L1869" s="31"/>
    </row>
    <row r="1870" spans="8:12" x14ac:dyDescent="0.3">
      <c r="H1870" s="32"/>
      <c r="I1870" s="26"/>
      <c r="J1870" s="26"/>
      <c r="K1870" s="26"/>
      <c r="L1870" s="31"/>
    </row>
    <row r="1871" spans="8:12" x14ac:dyDescent="0.3">
      <c r="H1871" s="32"/>
      <c r="I1871" s="26"/>
      <c r="J1871" s="26"/>
      <c r="K1871" s="26"/>
      <c r="L1871" s="31"/>
    </row>
    <row r="1872" spans="8:12" x14ac:dyDescent="0.3">
      <c r="H1872" s="32"/>
      <c r="I1872" s="26"/>
      <c r="J1872" s="26"/>
      <c r="K1872" s="26"/>
      <c r="L1872" s="31"/>
    </row>
    <row r="1873" spans="8:12" x14ac:dyDescent="0.3">
      <c r="H1873" s="32"/>
      <c r="I1873" s="26"/>
      <c r="J1873" s="26"/>
      <c r="K1873" s="26"/>
      <c r="L1873" s="31"/>
    </row>
    <row r="1874" spans="8:12" x14ac:dyDescent="0.3">
      <c r="H1874" s="32"/>
      <c r="I1874" s="26"/>
      <c r="J1874" s="26"/>
      <c r="K1874" s="26"/>
      <c r="L1874" s="31"/>
    </row>
    <row r="1875" spans="8:12" x14ac:dyDescent="0.3">
      <c r="H1875" s="32"/>
      <c r="I1875" s="26"/>
      <c r="J1875" s="26"/>
      <c r="K1875" s="26"/>
      <c r="L1875" s="31"/>
    </row>
    <row r="1876" spans="8:12" x14ac:dyDescent="0.3">
      <c r="H1876" s="32"/>
      <c r="I1876" s="26"/>
      <c r="J1876" s="26"/>
      <c r="K1876" s="26"/>
      <c r="L1876" s="31"/>
    </row>
    <row r="1877" spans="8:12" x14ac:dyDescent="0.3">
      <c r="H1877" s="32"/>
      <c r="I1877" s="26"/>
      <c r="J1877" s="26"/>
      <c r="K1877" s="26"/>
      <c r="L1877" s="31"/>
    </row>
    <row r="1878" spans="8:12" x14ac:dyDescent="0.3">
      <c r="H1878" s="32"/>
      <c r="I1878" s="26"/>
      <c r="J1878" s="26"/>
      <c r="K1878" s="26"/>
      <c r="L1878" s="31"/>
    </row>
    <row r="1879" spans="8:12" x14ac:dyDescent="0.3">
      <c r="H1879" s="32"/>
      <c r="I1879" s="26"/>
      <c r="J1879" s="26"/>
      <c r="K1879" s="26"/>
      <c r="L1879" s="31"/>
    </row>
    <row r="1880" spans="8:12" x14ac:dyDescent="0.3">
      <c r="H1880" s="32"/>
      <c r="I1880" s="26"/>
      <c r="J1880" s="26"/>
      <c r="K1880" s="26"/>
      <c r="L1880" s="31"/>
    </row>
    <row r="1881" spans="8:12" x14ac:dyDescent="0.3">
      <c r="H1881" s="32"/>
      <c r="I1881" s="26"/>
      <c r="J1881" s="26"/>
      <c r="K1881" s="26"/>
      <c r="L1881" s="31"/>
    </row>
    <row r="1882" spans="8:12" x14ac:dyDescent="0.3">
      <c r="H1882" s="32"/>
      <c r="I1882" s="26"/>
      <c r="J1882" s="26"/>
      <c r="K1882" s="26"/>
      <c r="L1882" s="31"/>
    </row>
    <row r="1883" spans="8:12" x14ac:dyDescent="0.3">
      <c r="H1883" s="32"/>
      <c r="I1883" s="26"/>
      <c r="J1883" s="26"/>
      <c r="K1883" s="26"/>
      <c r="L1883" s="31"/>
    </row>
    <row r="1884" spans="8:12" x14ac:dyDescent="0.3">
      <c r="H1884" s="32"/>
      <c r="I1884" s="26"/>
      <c r="J1884" s="26"/>
      <c r="K1884" s="26"/>
      <c r="L1884" s="31"/>
    </row>
    <row r="1885" spans="8:12" x14ac:dyDescent="0.3">
      <c r="H1885" s="32"/>
      <c r="I1885" s="26"/>
      <c r="J1885" s="26"/>
      <c r="K1885" s="26"/>
      <c r="L1885" s="31"/>
    </row>
    <row r="1886" spans="8:12" x14ac:dyDescent="0.3">
      <c r="H1886" s="32"/>
      <c r="I1886" s="26"/>
      <c r="J1886" s="26"/>
      <c r="K1886" s="26"/>
      <c r="L1886" s="31"/>
    </row>
    <row r="1887" spans="8:12" x14ac:dyDescent="0.3">
      <c r="H1887" s="32"/>
      <c r="I1887" s="26"/>
      <c r="J1887" s="26"/>
      <c r="K1887" s="26"/>
      <c r="L1887" s="31"/>
    </row>
    <row r="1888" spans="8:12" x14ac:dyDescent="0.3">
      <c r="H1888" s="32"/>
      <c r="I1888" s="26"/>
      <c r="J1888" s="26"/>
      <c r="K1888" s="26"/>
      <c r="L1888" s="31"/>
    </row>
    <row r="1889" spans="8:12" x14ac:dyDescent="0.3">
      <c r="H1889" s="32"/>
      <c r="I1889" s="26"/>
      <c r="J1889" s="26"/>
      <c r="K1889" s="26"/>
      <c r="L1889" s="31"/>
    </row>
    <row r="1890" spans="8:12" x14ac:dyDescent="0.3">
      <c r="H1890" s="32"/>
      <c r="I1890" s="26"/>
      <c r="J1890" s="26"/>
      <c r="K1890" s="26"/>
      <c r="L1890" s="31"/>
    </row>
    <row r="1891" spans="8:12" x14ac:dyDescent="0.3">
      <c r="H1891" s="32"/>
      <c r="I1891" s="26"/>
      <c r="J1891" s="26"/>
      <c r="K1891" s="26"/>
      <c r="L1891" s="31"/>
    </row>
    <row r="1892" spans="8:12" x14ac:dyDescent="0.3">
      <c r="H1892" s="32"/>
      <c r="I1892" s="26"/>
      <c r="J1892" s="26"/>
      <c r="K1892" s="26"/>
      <c r="L1892" s="31"/>
    </row>
    <row r="1893" spans="8:12" x14ac:dyDescent="0.3">
      <c r="H1893" s="32"/>
      <c r="I1893" s="26"/>
      <c r="J1893" s="26"/>
      <c r="K1893" s="26"/>
      <c r="L1893" s="31"/>
    </row>
    <row r="1894" spans="8:12" x14ac:dyDescent="0.3">
      <c r="H1894" s="32"/>
      <c r="I1894" s="26"/>
      <c r="J1894" s="26"/>
      <c r="K1894" s="26"/>
      <c r="L1894" s="31"/>
    </row>
    <row r="1895" spans="8:12" x14ac:dyDescent="0.3">
      <c r="H1895" s="32"/>
      <c r="I1895" s="26"/>
      <c r="J1895" s="26"/>
      <c r="K1895" s="26"/>
      <c r="L1895" s="31"/>
    </row>
    <row r="1896" spans="8:12" x14ac:dyDescent="0.3">
      <c r="H1896" s="32"/>
      <c r="I1896" s="26"/>
      <c r="J1896" s="26"/>
      <c r="K1896" s="26"/>
      <c r="L1896" s="31"/>
    </row>
    <row r="1897" spans="8:12" x14ac:dyDescent="0.3">
      <c r="H1897" s="32"/>
      <c r="I1897" s="26"/>
      <c r="J1897" s="26"/>
      <c r="K1897" s="26"/>
      <c r="L1897" s="31"/>
    </row>
    <row r="1898" spans="8:12" x14ac:dyDescent="0.3">
      <c r="H1898" s="32"/>
      <c r="I1898" s="26"/>
      <c r="J1898" s="26"/>
      <c r="K1898" s="26"/>
      <c r="L1898" s="31"/>
    </row>
    <row r="1899" spans="8:12" x14ac:dyDescent="0.3">
      <c r="H1899" s="32"/>
      <c r="I1899" s="26"/>
      <c r="J1899" s="26"/>
      <c r="K1899" s="26"/>
      <c r="L1899" s="31"/>
    </row>
    <row r="1900" spans="8:12" x14ac:dyDescent="0.3">
      <c r="H1900" s="32"/>
      <c r="I1900" s="26"/>
      <c r="J1900" s="26"/>
      <c r="K1900" s="26"/>
      <c r="L1900" s="31"/>
    </row>
    <row r="1901" spans="8:12" x14ac:dyDescent="0.3">
      <c r="H1901" s="32"/>
      <c r="I1901" s="26"/>
      <c r="J1901" s="26"/>
      <c r="K1901" s="26"/>
      <c r="L1901" s="31"/>
    </row>
    <row r="1902" spans="8:12" x14ac:dyDescent="0.3">
      <c r="H1902" s="32"/>
      <c r="I1902" s="26"/>
      <c r="J1902" s="26"/>
      <c r="K1902" s="26"/>
      <c r="L1902" s="31"/>
    </row>
    <row r="1903" spans="8:12" x14ac:dyDescent="0.3">
      <c r="H1903" s="32"/>
      <c r="I1903" s="26"/>
      <c r="J1903" s="26"/>
      <c r="K1903" s="26"/>
      <c r="L1903" s="31"/>
    </row>
    <row r="1904" spans="8:12" x14ac:dyDescent="0.3">
      <c r="H1904" s="32"/>
      <c r="I1904" s="26"/>
      <c r="J1904" s="26"/>
      <c r="K1904" s="26"/>
      <c r="L1904" s="31"/>
    </row>
    <row r="1905" spans="8:12" x14ac:dyDescent="0.3">
      <c r="H1905" s="32"/>
      <c r="I1905" s="26"/>
      <c r="J1905" s="26"/>
      <c r="K1905" s="26"/>
      <c r="L1905" s="31"/>
    </row>
    <row r="1906" spans="8:12" x14ac:dyDescent="0.3">
      <c r="H1906" s="32"/>
      <c r="I1906" s="26"/>
      <c r="J1906" s="26"/>
      <c r="K1906" s="26"/>
      <c r="L1906" s="31"/>
    </row>
    <row r="1907" spans="8:12" x14ac:dyDescent="0.3">
      <c r="H1907" s="32"/>
      <c r="I1907" s="26"/>
      <c r="J1907" s="26"/>
      <c r="K1907" s="26"/>
      <c r="L1907" s="31"/>
    </row>
    <row r="1908" spans="8:12" x14ac:dyDescent="0.3">
      <c r="H1908" s="32"/>
      <c r="I1908" s="26"/>
      <c r="J1908" s="26"/>
      <c r="K1908" s="26"/>
      <c r="L1908" s="31"/>
    </row>
    <row r="1909" spans="8:12" x14ac:dyDescent="0.3">
      <c r="H1909" s="32"/>
      <c r="I1909" s="26"/>
      <c r="J1909" s="26"/>
      <c r="K1909" s="26"/>
      <c r="L1909" s="31"/>
    </row>
    <row r="1910" spans="8:12" x14ac:dyDescent="0.3">
      <c r="H1910" s="32"/>
      <c r="I1910" s="26"/>
      <c r="J1910" s="26"/>
      <c r="K1910" s="26"/>
      <c r="L1910" s="31"/>
    </row>
    <row r="1911" spans="8:12" x14ac:dyDescent="0.3">
      <c r="H1911" s="32"/>
      <c r="I1911" s="26"/>
      <c r="J1911" s="26"/>
      <c r="K1911" s="26"/>
      <c r="L1911" s="31"/>
    </row>
    <row r="1912" spans="8:12" x14ac:dyDescent="0.3">
      <c r="H1912" s="32"/>
      <c r="I1912" s="26"/>
      <c r="J1912" s="26"/>
      <c r="K1912" s="26"/>
      <c r="L1912" s="31"/>
    </row>
    <row r="1913" spans="8:12" x14ac:dyDescent="0.3">
      <c r="H1913" s="32"/>
      <c r="I1913" s="26"/>
      <c r="J1913" s="26"/>
      <c r="K1913" s="26"/>
      <c r="L1913" s="31"/>
    </row>
    <row r="1914" spans="8:12" x14ac:dyDescent="0.3">
      <c r="H1914" s="32"/>
      <c r="I1914" s="26"/>
      <c r="J1914" s="26"/>
      <c r="K1914" s="26"/>
      <c r="L1914" s="31"/>
    </row>
    <row r="1915" spans="8:12" x14ac:dyDescent="0.3">
      <c r="H1915" s="32"/>
      <c r="I1915" s="26"/>
      <c r="J1915" s="26"/>
      <c r="K1915" s="26"/>
      <c r="L1915" s="31"/>
    </row>
    <row r="1916" spans="8:12" x14ac:dyDescent="0.3">
      <c r="H1916" s="32"/>
      <c r="I1916" s="26"/>
      <c r="J1916" s="26"/>
      <c r="K1916" s="26"/>
      <c r="L1916" s="31"/>
    </row>
    <row r="1917" spans="8:12" x14ac:dyDescent="0.3">
      <c r="H1917" s="32"/>
      <c r="I1917" s="26"/>
      <c r="J1917" s="26"/>
      <c r="K1917" s="26"/>
      <c r="L1917" s="31"/>
    </row>
    <row r="1918" spans="8:12" x14ac:dyDescent="0.3">
      <c r="H1918" s="32"/>
      <c r="I1918" s="26"/>
      <c r="J1918" s="26"/>
      <c r="K1918" s="26"/>
      <c r="L1918" s="31"/>
    </row>
    <row r="1919" spans="8:12" x14ac:dyDescent="0.3">
      <c r="H1919" s="32"/>
      <c r="I1919" s="26"/>
      <c r="J1919" s="26"/>
      <c r="K1919" s="26"/>
      <c r="L1919" s="31"/>
    </row>
    <row r="1920" spans="8:12" x14ac:dyDescent="0.3">
      <c r="H1920" s="32"/>
      <c r="I1920" s="26"/>
      <c r="J1920" s="26"/>
      <c r="K1920" s="26"/>
      <c r="L1920" s="31"/>
    </row>
    <row r="1921" spans="8:12" x14ac:dyDescent="0.3">
      <c r="H1921" s="32"/>
      <c r="I1921" s="26"/>
      <c r="J1921" s="26"/>
      <c r="K1921" s="26"/>
      <c r="L1921" s="31"/>
    </row>
    <row r="1922" spans="8:12" x14ac:dyDescent="0.3">
      <c r="H1922" s="32"/>
      <c r="I1922" s="26"/>
      <c r="J1922" s="26"/>
      <c r="K1922" s="26"/>
      <c r="L1922" s="31"/>
    </row>
    <row r="1923" spans="8:12" x14ac:dyDescent="0.3">
      <c r="H1923" s="32"/>
      <c r="I1923" s="26"/>
      <c r="J1923" s="26"/>
      <c r="K1923" s="26"/>
      <c r="L1923" s="31"/>
    </row>
    <row r="1924" spans="8:12" x14ac:dyDescent="0.3">
      <c r="H1924" s="32"/>
      <c r="I1924" s="26"/>
      <c r="J1924" s="26"/>
      <c r="K1924" s="26"/>
      <c r="L1924" s="31"/>
    </row>
    <row r="1925" spans="8:12" x14ac:dyDescent="0.3">
      <c r="H1925" s="32"/>
      <c r="I1925" s="26"/>
      <c r="J1925" s="26"/>
      <c r="K1925" s="26"/>
      <c r="L1925" s="31"/>
    </row>
    <row r="1926" spans="8:12" x14ac:dyDescent="0.3">
      <c r="H1926" s="32"/>
      <c r="I1926" s="26"/>
      <c r="J1926" s="26"/>
      <c r="K1926" s="26"/>
      <c r="L1926" s="31"/>
    </row>
    <row r="1927" spans="8:12" x14ac:dyDescent="0.3">
      <c r="H1927" s="32"/>
      <c r="I1927" s="26"/>
      <c r="J1927" s="26"/>
      <c r="K1927" s="26"/>
      <c r="L1927" s="31"/>
    </row>
    <row r="1928" spans="8:12" x14ac:dyDescent="0.3">
      <c r="H1928" s="32"/>
      <c r="I1928" s="26"/>
      <c r="J1928" s="26"/>
      <c r="K1928" s="26"/>
      <c r="L1928" s="31"/>
    </row>
    <row r="1929" spans="8:12" x14ac:dyDescent="0.3">
      <c r="H1929" s="32"/>
      <c r="I1929" s="26"/>
      <c r="J1929" s="26"/>
      <c r="K1929" s="26"/>
      <c r="L1929" s="31"/>
    </row>
    <row r="1930" spans="8:12" x14ac:dyDescent="0.3">
      <c r="H1930" s="32"/>
      <c r="I1930" s="26"/>
      <c r="J1930" s="26"/>
      <c r="K1930" s="26"/>
      <c r="L1930" s="31"/>
    </row>
    <row r="1931" spans="8:12" x14ac:dyDescent="0.3">
      <c r="H1931" s="32"/>
      <c r="I1931" s="26"/>
      <c r="J1931" s="26"/>
      <c r="K1931" s="26"/>
      <c r="L1931" s="31"/>
    </row>
    <row r="1932" spans="8:12" x14ac:dyDescent="0.3">
      <c r="H1932" s="32"/>
      <c r="I1932" s="26"/>
      <c r="J1932" s="26"/>
      <c r="K1932" s="26"/>
      <c r="L1932" s="31"/>
    </row>
    <row r="1933" spans="8:12" x14ac:dyDescent="0.3">
      <c r="H1933" s="32"/>
      <c r="I1933" s="26"/>
      <c r="J1933" s="26"/>
      <c r="K1933" s="26"/>
      <c r="L1933" s="31"/>
    </row>
    <row r="1934" spans="8:12" x14ac:dyDescent="0.3">
      <c r="H1934" s="32"/>
      <c r="I1934" s="26"/>
      <c r="J1934" s="26"/>
      <c r="K1934" s="26"/>
      <c r="L1934" s="31"/>
    </row>
    <row r="1935" spans="8:12" x14ac:dyDescent="0.3">
      <c r="H1935" s="32"/>
      <c r="I1935" s="26"/>
      <c r="J1935" s="26"/>
      <c r="K1935" s="26"/>
      <c r="L1935" s="31"/>
    </row>
    <row r="1936" spans="8:12" x14ac:dyDescent="0.3">
      <c r="H1936" s="32"/>
      <c r="I1936" s="26"/>
      <c r="J1936" s="26"/>
      <c r="K1936" s="26"/>
      <c r="L1936" s="31"/>
    </row>
    <row r="1937" spans="8:12" x14ac:dyDescent="0.3">
      <c r="H1937" s="32"/>
      <c r="I1937" s="26"/>
      <c r="J1937" s="26"/>
      <c r="K1937" s="26"/>
      <c r="L1937" s="31"/>
    </row>
    <row r="1938" spans="8:12" x14ac:dyDescent="0.3">
      <c r="H1938" s="32"/>
      <c r="I1938" s="26"/>
      <c r="J1938" s="26"/>
      <c r="K1938" s="26"/>
      <c r="L1938" s="31"/>
    </row>
    <row r="1939" spans="8:12" x14ac:dyDescent="0.3">
      <c r="H1939" s="32"/>
      <c r="I1939" s="26"/>
      <c r="J1939" s="26"/>
      <c r="K1939" s="26"/>
      <c r="L1939" s="31"/>
    </row>
    <row r="1940" spans="8:12" x14ac:dyDescent="0.3">
      <c r="H1940" s="32"/>
      <c r="I1940" s="26"/>
      <c r="J1940" s="26"/>
      <c r="K1940" s="26"/>
      <c r="L1940" s="31"/>
    </row>
    <row r="1941" spans="8:12" x14ac:dyDescent="0.3">
      <c r="H1941" s="32"/>
      <c r="I1941" s="26"/>
      <c r="J1941" s="26"/>
      <c r="K1941" s="26"/>
      <c r="L1941" s="31"/>
    </row>
    <row r="1942" spans="8:12" x14ac:dyDescent="0.3">
      <c r="H1942" s="32"/>
      <c r="I1942" s="26"/>
      <c r="J1942" s="26"/>
      <c r="K1942" s="26"/>
      <c r="L1942" s="31"/>
    </row>
    <row r="1943" spans="8:12" x14ac:dyDescent="0.3">
      <c r="H1943" s="32"/>
      <c r="I1943" s="26"/>
      <c r="J1943" s="26"/>
      <c r="K1943" s="26"/>
      <c r="L1943" s="31"/>
    </row>
    <row r="1944" spans="8:12" x14ac:dyDescent="0.3">
      <c r="H1944" s="32"/>
      <c r="I1944" s="26"/>
      <c r="J1944" s="26"/>
      <c r="K1944" s="26"/>
      <c r="L1944" s="31"/>
    </row>
    <row r="1945" spans="8:12" x14ac:dyDescent="0.3">
      <c r="H1945" s="32"/>
      <c r="I1945" s="26"/>
      <c r="J1945" s="26"/>
      <c r="K1945" s="26"/>
      <c r="L1945" s="31"/>
    </row>
    <row r="1946" spans="8:12" x14ac:dyDescent="0.3">
      <c r="H1946" s="32"/>
      <c r="I1946" s="26"/>
      <c r="J1946" s="26"/>
      <c r="K1946" s="26"/>
      <c r="L1946" s="31"/>
    </row>
    <row r="1947" spans="8:12" x14ac:dyDescent="0.3">
      <c r="H1947" s="32"/>
      <c r="I1947" s="26"/>
      <c r="J1947" s="26"/>
      <c r="K1947" s="26"/>
      <c r="L1947" s="31"/>
    </row>
    <row r="1948" spans="8:12" x14ac:dyDescent="0.3">
      <c r="H1948" s="32"/>
      <c r="I1948" s="26"/>
      <c r="J1948" s="26"/>
      <c r="K1948" s="26"/>
      <c r="L1948" s="31"/>
    </row>
    <row r="1949" spans="8:12" x14ac:dyDescent="0.3">
      <c r="H1949" s="32"/>
      <c r="I1949" s="26"/>
      <c r="J1949" s="26"/>
      <c r="K1949" s="26"/>
      <c r="L1949" s="31"/>
    </row>
    <row r="1950" spans="8:12" x14ac:dyDescent="0.3">
      <c r="H1950" s="32"/>
      <c r="I1950" s="26"/>
      <c r="J1950" s="26"/>
      <c r="K1950" s="26"/>
      <c r="L1950" s="31"/>
    </row>
    <row r="1951" spans="8:12" x14ac:dyDescent="0.3">
      <c r="H1951" s="32"/>
      <c r="I1951" s="26"/>
      <c r="J1951" s="26"/>
      <c r="K1951" s="26"/>
      <c r="L1951" s="31"/>
    </row>
    <row r="1952" spans="8:12" x14ac:dyDescent="0.3">
      <c r="H1952" s="32"/>
      <c r="I1952" s="26"/>
      <c r="J1952" s="26"/>
      <c r="K1952" s="26"/>
      <c r="L1952" s="31"/>
    </row>
    <row r="1953" spans="8:12" x14ac:dyDescent="0.3">
      <c r="H1953" s="32"/>
      <c r="I1953" s="26"/>
      <c r="J1953" s="26"/>
      <c r="K1953" s="26"/>
      <c r="L1953" s="31"/>
    </row>
    <row r="1954" spans="8:12" x14ac:dyDescent="0.3">
      <c r="H1954" s="32"/>
      <c r="I1954" s="26"/>
      <c r="J1954" s="26"/>
      <c r="K1954" s="26"/>
      <c r="L1954" s="31"/>
    </row>
    <row r="1955" spans="8:12" x14ac:dyDescent="0.3">
      <c r="H1955" s="32"/>
      <c r="I1955" s="26"/>
      <c r="J1955" s="26"/>
      <c r="K1955" s="26"/>
      <c r="L1955" s="31"/>
    </row>
    <row r="1956" spans="8:12" x14ac:dyDescent="0.3">
      <c r="H1956" s="32"/>
      <c r="I1956" s="26"/>
      <c r="J1956" s="26"/>
      <c r="K1956" s="26"/>
      <c r="L1956" s="31"/>
    </row>
    <row r="1957" spans="8:12" x14ac:dyDescent="0.3">
      <c r="H1957" s="32"/>
      <c r="I1957" s="26"/>
      <c r="J1957" s="26"/>
      <c r="K1957" s="26"/>
      <c r="L1957" s="31"/>
    </row>
    <row r="1958" spans="8:12" x14ac:dyDescent="0.3">
      <c r="H1958" s="32"/>
      <c r="I1958" s="26"/>
      <c r="J1958" s="26"/>
      <c r="K1958" s="26"/>
      <c r="L1958" s="31"/>
    </row>
    <row r="1959" spans="8:12" x14ac:dyDescent="0.3">
      <c r="H1959" s="32"/>
      <c r="I1959" s="26"/>
      <c r="J1959" s="26"/>
      <c r="K1959" s="26"/>
      <c r="L1959" s="31"/>
    </row>
    <row r="1960" spans="8:12" x14ac:dyDescent="0.3">
      <c r="H1960" s="32"/>
      <c r="I1960" s="26"/>
      <c r="J1960" s="26"/>
      <c r="K1960" s="26"/>
      <c r="L1960" s="31"/>
    </row>
    <row r="1961" spans="8:12" x14ac:dyDescent="0.3">
      <c r="H1961" s="32"/>
      <c r="I1961" s="26"/>
      <c r="J1961" s="26"/>
      <c r="K1961" s="26"/>
      <c r="L1961" s="31"/>
    </row>
    <row r="1962" spans="8:12" x14ac:dyDescent="0.3">
      <c r="H1962" s="32"/>
      <c r="I1962" s="26"/>
      <c r="J1962" s="26"/>
      <c r="K1962" s="26"/>
      <c r="L1962" s="31"/>
    </row>
    <row r="1963" spans="8:12" x14ac:dyDescent="0.3">
      <c r="H1963" s="32"/>
      <c r="I1963" s="26"/>
      <c r="J1963" s="26"/>
      <c r="K1963" s="26"/>
      <c r="L1963" s="31"/>
    </row>
    <row r="1964" spans="8:12" x14ac:dyDescent="0.3">
      <c r="H1964" s="32"/>
      <c r="I1964" s="26"/>
      <c r="J1964" s="26"/>
      <c r="K1964" s="26"/>
      <c r="L1964" s="31"/>
    </row>
    <row r="1965" spans="8:12" x14ac:dyDescent="0.3">
      <c r="H1965" s="32"/>
      <c r="I1965" s="26"/>
      <c r="J1965" s="26"/>
      <c r="K1965" s="26"/>
      <c r="L1965" s="31"/>
    </row>
    <row r="1966" spans="8:12" x14ac:dyDescent="0.3">
      <c r="H1966" s="32"/>
      <c r="I1966" s="26"/>
      <c r="J1966" s="26"/>
      <c r="K1966" s="26"/>
      <c r="L1966" s="31"/>
    </row>
    <row r="1967" spans="8:12" x14ac:dyDescent="0.3">
      <c r="H1967" s="32"/>
      <c r="I1967" s="26"/>
      <c r="J1967" s="26"/>
      <c r="K1967" s="26"/>
      <c r="L1967" s="31"/>
    </row>
    <row r="1968" spans="8:12" x14ac:dyDescent="0.3">
      <c r="H1968" s="32"/>
      <c r="I1968" s="26"/>
      <c r="J1968" s="26"/>
      <c r="K1968" s="26"/>
      <c r="L1968" s="31"/>
    </row>
    <row r="1969" spans="8:12" x14ac:dyDescent="0.3">
      <c r="H1969" s="32"/>
      <c r="I1969" s="26"/>
      <c r="J1969" s="26"/>
      <c r="K1969" s="26"/>
      <c r="L1969" s="31"/>
    </row>
    <row r="1970" spans="8:12" x14ac:dyDescent="0.3">
      <c r="H1970" s="32"/>
      <c r="I1970" s="26"/>
      <c r="J1970" s="26"/>
      <c r="K1970" s="26"/>
      <c r="L1970" s="31"/>
    </row>
    <row r="1971" spans="8:12" x14ac:dyDescent="0.3">
      <c r="H1971" s="32"/>
      <c r="I1971" s="26"/>
      <c r="J1971" s="26"/>
      <c r="K1971" s="26"/>
      <c r="L1971" s="31"/>
    </row>
    <row r="1972" spans="8:12" x14ac:dyDescent="0.3">
      <c r="H1972" s="32"/>
      <c r="I1972" s="26"/>
      <c r="J1972" s="26"/>
      <c r="K1972" s="26"/>
      <c r="L1972" s="31"/>
    </row>
    <row r="1973" spans="8:12" x14ac:dyDescent="0.3">
      <c r="H1973" s="32"/>
      <c r="I1973" s="26"/>
      <c r="J1973" s="26"/>
      <c r="K1973" s="26"/>
      <c r="L1973" s="31"/>
    </row>
    <row r="1974" spans="8:12" x14ac:dyDescent="0.3">
      <c r="H1974" s="32"/>
      <c r="I1974" s="26"/>
      <c r="J1974" s="26"/>
      <c r="K1974" s="26"/>
      <c r="L1974" s="31"/>
    </row>
    <row r="1975" spans="8:12" x14ac:dyDescent="0.3">
      <c r="H1975" s="32"/>
      <c r="I1975" s="26"/>
      <c r="J1975" s="26"/>
      <c r="K1975" s="26"/>
      <c r="L1975" s="31"/>
    </row>
    <row r="1976" spans="8:12" x14ac:dyDescent="0.3">
      <c r="H1976" s="32"/>
      <c r="I1976" s="26"/>
      <c r="J1976" s="26"/>
      <c r="K1976" s="26"/>
      <c r="L1976" s="31"/>
    </row>
    <row r="1977" spans="8:12" x14ac:dyDescent="0.3">
      <c r="H1977" s="32"/>
      <c r="I1977" s="26"/>
      <c r="J1977" s="26"/>
      <c r="K1977" s="26"/>
      <c r="L1977" s="31"/>
    </row>
    <row r="1978" spans="8:12" x14ac:dyDescent="0.3">
      <c r="H1978" s="32"/>
      <c r="I1978" s="26"/>
      <c r="J1978" s="26"/>
      <c r="K1978" s="26"/>
      <c r="L1978" s="31"/>
    </row>
    <row r="1979" spans="8:12" x14ac:dyDescent="0.3">
      <c r="H1979" s="32"/>
      <c r="I1979" s="26"/>
      <c r="J1979" s="26"/>
      <c r="K1979" s="26"/>
      <c r="L1979" s="31"/>
    </row>
    <row r="1980" spans="8:12" x14ac:dyDescent="0.3">
      <c r="H1980" s="32"/>
      <c r="I1980" s="26"/>
      <c r="J1980" s="26"/>
      <c r="K1980" s="26"/>
      <c r="L1980" s="31"/>
    </row>
    <row r="1981" spans="8:12" x14ac:dyDescent="0.3">
      <c r="H1981" s="32"/>
      <c r="I1981" s="26"/>
      <c r="J1981" s="26"/>
      <c r="K1981" s="26"/>
      <c r="L1981" s="31"/>
    </row>
    <row r="1982" spans="8:12" x14ac:dyDescent="0.3">
      <c r="H1982" s="32"/>
      <c r="I1982" s="26"/>
      <c r="J1982" s="26"/>
      <c r="K1982" s="26"/>
      <c r="L1982" s="31"/>
    </row>
    <row r="1983" spans="8:12" x14ac:dyDescent="0.3">
      <c r="H1983" s="32"/>
      <c r="I1983" s="26"/>
      <c r="J1983" s="26"/>
      <c r="K1983" s="26"/>
      <c r="L1983" s="31"/>
    </row>
    <row r="1984" spans="8:12" x14ac:dyDescent="0.3">
      <c r="H1984" s="32"/>
      <c r="I1984" s="26"/>
      <c r="J1984" s="26"/>
      <c r="K1984" s="26"/>
      <c r="L1984" s="31"/>
    </row>
    <row r="1985" spans="8:12" x14ac:dyDescent="0.3">
      <c r="H1985" s="32"/>
      <c r="I1985" s="26"/>
      <c r="J1985" s="26"/>
      <c r="K1985" s="26"/>
      <c r="L1985" s="31"/>
    </row>
    <row r="1986" spans="8:12" x14ac:dyDescent="0.3">
      <c r="H1986" s="32"/>
      <c r="I1986" s="26"/>
      <c r="J1986" s="26"/>
      <c r="K1986" s="26"/>
      <c r="L1986" s="31"/>
    </row>
    <row r="1987" spans="8:12" x14ac:dyDescent="0.3">
      <c r="H1987" s="32"/>
      <c r="I1987" s="26"/>
      <c r="J1987" s="26"/>
      <c r="K1987" s="26"/>
      <c r="L1987" s="31"/>
    </row>
    <row r="1988" spans="8:12" x14ac:dyDescent="0.3">
      <c r="H1988" s="32"/>
      <c r="I1988" s="26"/>
      <c r="J1988" s="26"/>
      <c r="K1988" s="26"/>
      <c r="L1988" s="31"/>
    </row>
    <row r="1989" spans="8:12" x14ac:dyDescent="0.3">
      <c r="H1989" s="32"/>
      <c r="I1989" s="26"/>
      <c r="J1989" s="26"/>
      <c r="K1989" s="26"/>
      <c r="L1989" s="31"/>
    </row>
    <row r="1048572" spans="8:21" x14ac:dyDescent="0.3">
      <c r="H1048572" s="22"/>
      <c r="I1048572" s="22"/>
      <c r="J1048572" s="22"/>
      <c r="K1048572" s="22"/>
      <c r="L1048572" s="22"/>
      <c r="N1048572" s="22"/>
      <c r="O1048572" s="22"/>
      <c r="P1048572" s="22"/>
      <c r="Q1048572" s="22"/>
      <c r="R1048572" s="22"/>
      <c r="S1048572" s="22"/>
      <c r="T1048572" s="22"/>
      <c r="U1048572" s="22"/>
    </row>
    <row r="1048573" spans="8:21" x14ac:dyDescent="0.3">
      <c r="H1048573" s="22"/>
      <c r="I1048573" s="22"/>
      <c r="J1048573" s="22"/>
      <c r="K1048573" s="22"/>
      <c r="L1048573" s="22"/>
      <c r="N1048573" s="22"/>
      <c r="O1048573" s="22"/>
      <c r="P1048573" s="22"/>
      <c r="Q1048573" s="22"/>
      <c r="R1048573" s="22"/>
      <c r="S1048573" s="22"/>
      <c r="T1048573" s="22"/>
      <c r="U1048573" s="22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3735C-49E4-4237-AC30-6A973B980FF6}">
  <sheetPr codeName="Sheet10"/>
  <dimension ref="A1:F42"/>
  <sheetViews>
    <sheetView workbookViewId="0">
      <selection activeCell="I17" sqref="I17"/>
    </sheetView>
  </sheetViews>
  <sheetFormatPr baseColWidth="10" defaultColWidth="8.88671875" defaultRowHeight="14.4" x14ac:dyDescent="0.3"/>
  <cols>
    <col min="1" max="1" width="37.44140625" bestFit="1" customWidth="1"/>
    <col min="2" max="2" width="12.33203125" bestFit="1" customWidth="1"/>
    <col min="6" max="6" width="12.33203125" bestFit="1" customWidth="1"/>
  </cols>
  <sheetData>
    <row r="1" spans="1:6" x14ac:dyDescent="0.3">
      <c r="A1" s="45" t="s">
        <v>9269</v>
      </c>
      <c r="B1" s="46">
        <v>1239285000</v>
      </c>
      <c r="C1" s="45"/>
      <c r="D1" s="45">
        <v>0.95274000000000003</v>
      </c>
      <c r="E1" s="45">
        <v>91</v>
      </c>
      <c r="F1" s="46">
        <v>1239285000</v>
      </c>
    </row>
    <row r="2" spans="1:6" x14ac:dyDescent="0.3">
      <c r="A2" s="47" t="s">
        <v>9339</v>
      </c>
      <c r="B2" s="48">
        <v>165100000</v>
      </c>
      <c r="C2" s="47" t="s">
        <v>67</v>
      </c>
      <c r="D2" s="51"/>
      <c r="E2" s="47"/>
      <c r="F2" s="48">
        <v>165100000</v>
      </c>
    </row>
    <row r="3" spans="1:6" x14ac:dyDescent="0.3">
      <c r="A3" s="49" t="s">
        <v>9340</v>
      </c>
      <c r="B3" s="50">
        <v>165100000</v>
      </c>
      <c r="C3" s="49" t="s">
        <v>67</v>
      </c>
      <c r="D3" s="52"/>
      <c r="E3" s="49"/>
      <c r="F3" s="50">
        <v>165100000</v>
      </c>
    </row>
    <row r="4" spans="1:6" x14ac:dyDescent="0.3">
      <c r="A4" t="s">
        <v>9341</v>
      </c>
      <c r="B4" s="44">
        <v>25300000</v>
      </c>
      <c r="C4" t="s">
        <v>67</v>
      </c>
      <c r="D4" s="53">
        <v>1.0627200000000001</v>
      </c>
      <c r="E4">
        <v>277.64</v>
      </c>
      <c r="F4" s="44">
        <v>25300000</v>
      </c>
    </row>
    <row r="5" spans="1:6" x14ac:dyDescent="0.3">
      <c r="A5" t="s">
        <v>9341</v>
      </c>
      <c r="B5" s="44">
        <v>139800000</v>
      </c>
      <c r="C5" t="s">
        <v>67</v>
      </c>
      <c r="D5" s="53">
        <v>0.94955000000000001</v>
      </c>
      <c r="E5">
        <v>266.93</v>
      </c>
      <c r="F5" s="44">
        <v>139800000</v>
      </c>
    </row>
    <row r="6" spans="1:6" x14ac:dyDescent="0.3">
      <c r="A6" s="47" t="s">
        <v>9342</v>
      </c>
      <c r="B6" s="48">
        <v>684185000</v>
      </c>
      <c r="C6" s="47"/>
      <c r="D6" s="51"/>
      <c r="E6" s="47"/>
      <c r="F6" s="48">
        <v>684185000</v>
      </c>
    </row>
    <row r="7" spans="1:6" x14ac:dyDescent="0.3">
      <c r="A7" s="49" t="s">
        <v>9343</v>
      </c>
      <c r="B7" s="50">
        <v>49900000</v>
      </c>
      <c r="C7" s="49" t="s">
        <v>53</v>
      </c>
      <c r="D7" s="52">
        <v>0.93072999999999995</v>
      </c>
      <c r="E7" s="49">
        <v>76.61</v>
      </c>
      <c r="F7" s="50">
        <v>49900000</v>
      </c>
    </row>
    <row r="8" spans="1:6" x14ac:dyDescent="0.3">
      <c r="A8" t="s">
        <v>9344</v>
      </c>
      <c r="B8" s="44">
        <v>49900000</v>
      </c>
      <c r="C8" t="s">
        <v>53</v>
      </c>
      <c r="D8" s="53">
        <v>0.93072999999999995</v>
      </c>
      <c r="E8">
        <v>76.61</v>
      </c>
      <c r="F8" s="44">
        <v>49900000</v>
      </c>
    </row>
    <row r="9" spans="1:6" x14ac:dyDescent="0.3">
      <c r="A9" s="49" t="s">
        <v>9345</v>
      </c>
      <c r="B9" s="50">
        <v>7000000</v>
      </c>
      <c r="C9" s="49" t="s">
        <v>53</v>
      </c>
      <c r="D9" s="52">
        <v>0.93830999999999998</v>
      </c>
      <c r="E9" s="49">
        <v>81.58</v>
      </c>
      <c r="F9" s="50">
        <v>7000000</v>
      </c>
    </row>
    <row r="10" spans="1:6" x14ac:dyDescent="0.3">
      <c r="A10" t="s">
        <v>9346</v>
      </c>
      <c r="B10" s="44">
        <v>7000000</v>
      </c>
      <c r="C10" t="s">
        <v>53</v>
      </c>
      <c r="D10" s="53">
        <v>0.93830999999999998</v>
      </c>
      <c r="E10">
        <v>81.58</v>
      </c>
      <c r="F10" s="44">
        <v>7000000</v>
      </c>
    </row>
    <row r="11" spans="1:6" x14ac:dyDescent="0.3">
      <c r="A11" s="49" t="s">
        <v>9347</v>
      </c>
      <c r="B11" s="50">
        <v>3600000</v>
      </c>
      <c r="C11" s="49" t="s">
        <v>53</v>
      </c>
      <c r="D11" s="52">
        <v>0.99756</v>
      </c>
      <c r="E11" s="49">
        <v>222.18</v>
      </c>
      <c r="F11" s="50">
        <v>3600000</v>
      </c>
    </row>
    <row r="12" spans="1:6" x14ac:dyDescent="0.3">
      <c r="A12" t="s">
        <v>9348</v>
      </c>
      <c r="B12" s="44">
        <v>3600000</v>
      </c>
      <c r="C12" t="s">
        <v>53</v>
      </c>
      <c r="D12" s="53">
        <v>0.99756</v>
      </c>
      <c r="E12">
        <v>222.18</v>
      </c>
      <c r="F12" s="44">
        <v>3600000</v>
      </c>
    </row>
    <row r="13" spans="1:6" x14ac:dyDescent="0.3">
      <c r="A13" s="49" t="s">
        <v>9349</v>
      </c>
      <c r="B13" s="50">
        <v>37000000</v>
      </c>
      <c r="C13" s="49" t="s">
        <v>67</v>
      </c>
      <c r="D13" s="52">
        <v>1.0316099999999999</v>
      </c>
      <c r="E13" s="49">
        <v>215.89</v>
      </c>
      <c r="F13" s="50">
        <v>37000000</v>
      </c>
    </row>
    <row r="14" spans="1:6" x14ac:dyDescent="0.3">
      <c r="A14" t="s">
        <v>9350</v>
      </c>
      <c r="B14" s="44">
        <v>37000000</v>
      </c>
      <c r="C14" t="s">
        <v>67</v>
      </c>
      <c r="D14" s="53">
        <v>1.0316099999999999</v>
      </c>
      <c r="E14">
        <v>215.89</v>
      </c>
      <c r="F14" s="44">
        <v>37000000</v>
      </c>
    </row>
    <row r="15" spans="1:6" x14ac:dyDescent="0.3">
      <c r="A15" s="49" t="s">
        <v>9351</v>
      </c>
      <c r="B15" s="50">
        <v>123685000</v>
      </c>
      <c r="C15" s="49" t="s">
        <v>53</v>
      </c>
      <c r="D15" s="52"/>
      <c r="E15" s="49"/>
      <c r="F15" s="50">
        <v>123685000</v>
      </c>
    </row>
    <row r="16" spans="1:6" x14ac:dyDescent="0.3">
      <c r="A16" t="s">
        <v>9352</v>
      </c>
      <c r="B16" s="44">
        <v>68385000</v>
      </c>
      <c r="C16" t="s">
        <v>53</v>
      </c>
      <c r="D16" s="53">
        <v>0.95816000000000001</v>
      </c>
      <c r="E16">
        <v>36.18</v>
      </c>
      <c r="F16" s="44">
        <v>68385000</v>
      </c>
    </row>
    <row r="17" spans="1:6" x14ac:dyDescent="0.3">
      <c r="A17" t="s">
        <v>9353</v>
      </c>
      <c r="B17" s="44">
        <v>55300000</v>
      </c>
      <c r="C17" t="s">
        <v>53</v>
      </c>
      <c r="D17" s="53">
        <v>0.95177999999999996</v>
      </c>
      <c r="E17">
        <v>103.17</v>
      </c>
      <c r="F17" s="44">
        <v>55300000</v>
      </c>
    </row>
    <row r="18" spans="1:6" x14ac:dyDescent="0.3">
      <c r="A18" s="49" t="s">
        <v>9354</v>
      </c>
      <c r="B18" s="50">
        <v>25500000</v>
      </c>
      <c r="C18" s="49" t="s">
        <v>53</v>
      </c>
      <c r="D18" s="52">
        <v>1.0381</v>
      </c>
      <c r="E18" s="49">
        <v>157.62</v>
      </c>
      <c r="F18" s="50">
        <v>25500000</v>
      </c>
    </row>
    <row r="19" spans="1:6" x14ac:dyDescent="0.3">
      <c r="A19" t="s">
        <v>9355</v>
      </c>
      <c r="B19" s="44">
        <v>25500000</v>
      </c>
      <c r="C19" t="s">
        <v>53</v>
      </c>
      <c r="D19" s="53">
        <v>1.0381</v>
      </c>
      <c r="E19">
        <v>157.62</v>
      </c>
      <c r="F19" s="44">
        <v>25500000</v>
      </c>
    </row>
    <row r="20" spans="1:6" x14ac:dyDescent="0.3">
      <c r="A20" s="49" t="s">
        <v>9356</v>
      </c>
      <c r="B20" s="50">
        <v>188000000</v>
      </c>
      <c r="C20" s="49" t="s">
        <v>67</v>
      </c>
      <c r="D20" s="52"/>
      <c r="E20" s="49"/>
      <c r="F20" s="50">
        <v>188000000</v>
      </c>
    </row>
    <row r="21" spans="1:6" x14ac:dyDescent="0.3">
      <c r="A21" t="s">
        <v>9357</v>
      </c>
      <c r="B21" s="44">
        <v>40000000</v>
      </c>
      <c r="C21" t="s">
        <v>67</v>
      </c>
      <c r="D21" s="53">
        <v>0.99761999999999995</v>
      </c>
      <c r="E21">
        <v>230.72</v>
      </c>
      <c r="F21" s="44">
        <v>40000000</v>
      </c>
    </row>
    <row r="22" spans="1:6" x14ac:dyDescent="0.3">
      <c r="A22" t="s">
        <v>9358</v>
      </c>
      <c r="B22" s="44">
        <v>148000000</v>
      </c>
      <c r="C22" t="s">
        <v>67</v>
      </c>
      <c r="D22" s="53">
        <v>0.97255999999999998</v>
      </c>
      <c r="E22">
        <v>115.26</v>
      </c>
      <c r="F22" s="44">
        <v>148000000</v>
      </c>
    </row>
    <row r="23" spans="1:6" x14ac:dyDescent="0.3">
      <c r="A23" s="49" t="s">
        <v>9359</v>
      </c>
      <c r="B23" s="50">
        <v>79700000</v>
      </c>
      <c r="C23" s="49" t="s">
        <v>53</v>
      </c>
      <c r="D23" s="52"/>
      <c r="E23" s="49"/>
      <c r="F23" s="50">
        <v>79700000</v>
      </c>
    </row>
    <row r="24" spans="1:6" x14ac:dyDescent="0.3">
      <c r="A24" t="s">
        <v>9360</v>
      </c>
      <c r="B24" s="44">
        <v>47300000</v>
      </c>
      <c r="C24" t="s">
        <v>53</v>
      </c>
      <c r="D24" s="53">
        <v>0.97223999999999999</v>
      </c>
      <c r="E24">
        <v>41.09</v>
      </c>
      <c r="F24" s="44">
        <v>47300000</v>
      </c>
    </row>
    <row r="25" spans="1:6" x14ac:dyDescent="0.3">
      <c r="A25" t="s">
        <v>9361</v>
      </c>
      <c r="B25" s="44">
        <v>6600000</v>
      </c>
      <c r="C25" t="s">
        <v>53</v>
      </c>
      <c r="D25" s="53">
        <v>0.96509999999999996</v>
      </c>
      <c r="E25">
        <v>33</v>
      </c>
      <c r="F25" s="44">
        <v>6600000</v>
      </c>
    </row>
    <row r="26" spans="1:6" x14ac:dyDescent="0.3">
      <c r="A26" t="s">
        <v>9362</v>
      </c>
      <c r="B26" s="44">
        <v>25800000</v>
      </c>
      <c r="C26" t="s">
        <v>53</v>
      </c>
      <c r="D26" s="53">
        <v>1.0680799999999999</v>
      </c>
      <c r="E26">
        <v>156.04</v>
      </c>
      <c r="F26" s="44">
        <v>25800000</v>
      </c>
    </row>
    <row r="27" spans="1:6" x14ac:dyDescent="0.3">
      <c r="A27" s="49" t="s">
        <v>9363</v>
      </c>
      <c r="B27" s="50">
        <v>60000000</v>
      </c>
      <c r="C27" s="49" t="s">
        <v>67</v>
      </c>
      <c r="D27" s="52">
        <v>0.95994999999999997</v>
      </c>
      <c r="E27" s="49">
        <v>153.77000000000001</v>
      </c>
      <c r="F27" s="50">
        <v>60000000</v>
      </c>
    </row>
    <row r="28" spans="1:6" x14ac:dyDescent="0.3">
      <c r="A28" t="s">
        <v>9364</v>
      </c>
      <c r="B28" s="44">
        <v>60000000</v>
      </c>
      <c r="C28" t="s">
        <v>67</v>
      </c>
      <c r="D28" s="53">
        <v>0.95994999999999997</v>
      </c>
      <c r="E28">
        <v>153.77000000000001</v>
      </c>
      <c r="F28" s="44">
        <v>60000000</v>
      </c>
    </row>
    <row r="29" spans="1:6" x14ac:dyDescent="0.3">
      <c r="A29" s="49" t="s">
        <v>9365</v>
      </c>
      <c r="B29" s="50">
        <v>109800000</v>
      </c>
      <c r="C29" s="49" t="s">
        <v>67</v>
      </c>
      <c r="D29" s="52"/>
      <c r="E29" s="49"/>
      <c r="F29" s="50">
        <v>109800000</v>
      </c>
    </row>
    <row r="30" spans="1:6" x14ac:dyDescent="0.3">
      <c r="A30" t="s">
        <v>9366</v>
      </c>
      <c r="B30" s="44">
        <v>52500000</v>
      </c>
      <c r="C30" t="s">
        <v>67</v>
      </c>
      <c r="D30" s="53">
        <v>1.00068</v>
      </c>
      <c r="E30">
        <v>47.15</v>
      </c>
      <c r="F30" s="44">
        <v>52500000</v>
      </c>
    </row>
    <row r="31" spans="1:6" x14ac:dyDescent="0.3">
      <c r="A31" t="s">
        <v>9367</v>
      </c>
      <c r="B31" s="44">
        <v>57300000</v>
      </c>
      <c r="C31" t="s">
        <v>67</v>
      </c>
      <c r="D31" s="53">
        <v>0.93063999999999902</v>
      </c>
      <c r="E31">
        <v>164.28</v>
      </c>
      <c r="F31" s="44">
        <v>57300000</v>
      </c>
    </row>
    <row r="32" spans="1:6" x14ac:dyDescent="0.3">
      <c r="A32" s="47" t="s">
        <v>9368</v>
      </c>
      <c r="B32" s="48">
        <v>388000000</v>
      </c>
      <c r="C32" s="47"/>
      <c r="D32" s="51"/>
      <c r="E32" s="47"/>
      <c r="F32" s="48">
        <v>388000000</v>
      </c>
    </row>
    <row r="33" spans="1:6" x14ac:dyDescent="0.3">
      <c r="A33" s="49" t="s">
        <v>9369</v>
      </c>
      <c r="B33" s="50">
        <v>185000000</v>
      </c>
      <c r="C33" s="49" t="s">
        <v>67</v>
      </c>
      <c r="D33" s="52">
        <v>0.99848999999999999</v>
      </c>
      <c r="E33" s="49">
        <v>183.61</v>
      </c>
      <c r="F33" s="50">
        <v>185000000</v>
      </c>
    </row>
    <row r="34" spans="1:6" x14ac:dyDescent="0.3">
      <c r="A34" t="s">
        <v>9370</v>
      </c>
      <c r="B34" s="44">
        <v>185000000</v>
      </c>
      <c r="C34" t="s">
        <v>67</v>
      </c>
      <c r="D34" s="53">
        <v>0.99848999999999999</v>
      </c>
      <c r="E34">
        <v>183.61</v>
      </c>
      <c r="F34" s="44">
        <v>185000000</v>
      </c>
    </row>
    <row r="35" spans="1:6" x14ac:dyDescent="0.3">
      <c r="A35" s="49" t="s">
        <v>9371</v>
      </c>
      <c r="B35" s="50">
        <v>183000000</v>
      </c>
      <c r="C35" s="49" t="s">
        <v>53</v>
      </c>
      <c r="D35" s="52"/>
      <c r="E35" s="49"/>
      <c r="F35" s="50">
        <v>183000000</v>
      </c>
    </row>
    <row r="36" spans="1:6" x14ac:dyDescent="0.3">
      <c r="A36" t="s">
        <v>9372</v>
      </c>
      <c r="B36" s="44">
        <v>94300000</v>
      </c>
      <c r="C36" t="s">
        <v>53</v>
      </c>
      <c r="D36" s="53">
        <v>0.98621999999999999</v>
      </c>
      <c r="E36">
        <v>274.18</v>
      </c>
      <c r="F36" s="44">
        <v>94300000</v>
      </c>
    </row>
    <row r="37" spans="1:6" x14ac:dyDescent="0.3">
      <c r="A37" t="s">
        <v>9373</v>
      </c>
      <c r="B37" s="44">
        <v>88700000</v>
      </c>
      <c r="C37" t="s">
        <v>53</v>
      </c>
      <c r="D37" s="53">
        <v>0.97477000000000003</v>
      </c>
      <c r="E37">
        <v>78.73</v>
      </c>
      <c r="F37" s="44">
        <v>88700000</v>
      </c>
    </row>
    <row r="38" spans="1:6" x14ac:dyDescent="0.3">
      <c r="A38" s="49" t="s">
        <v>9374</v>
      </c>
      <c r="B38" s="50">
        <v>20000000</v>
      </c>
      <c r="C38" s="49" t="s">
        <v>53</v>
      </c>
      <c r="D38" s="52">
        <v>0.92206999999999995</v>
      </c>
      <c r="E38" s="49">
        <v>142.88999999999999</v>
      </c>
      <c r="F38" s="50">
        <v>20000000</v>
      </c>
    </row>
    <row r="39" spans="1:6" x14ac:dyDescent="0.3">
      <c r="A39" t="s">
        <v>9375</v>
      </c>
      <c r="B39" s="44">
        <v>20000000</v>
      </c>
      <c r="C39" t="s">
        <v>53</v>
      </c>
      <c r="D39" s="53">
        <v>0.92206999999999995</v>
      </c>
      <c r="E39">
        <v>142.88999999999999</v>
      </c>
      <c r="F39" s="44">
        <v>20000000</v>
      </c>
    </row>
    <row r="40" spans="1:6" x14ac:dyDescent="0.3">
      <c r="A40" s="47" t="s">
        <v>9376</v>
      </c>
      <c r="B40" s="48">
        <v>2000000</v>
      </c>
      <c r="C40" s="47" t="s">
        <v>53</v>
      </c>
      <c r="D40" s="51">
        <v>0.95274000000000003</v>
      </c>
      <c r="E40" s="47">
        <v>91</v>
      </c>
      <c r="F40" s="48">
        <v>2000000</v>
      </c>
    </row>
    <row r="41" spans="1:6" x14ac:dyDescent="0.3">
      <c r="A41" s="49" t="s">
        <v>9377</v>
      </c>
      <c r="B41" s="50">
        <v>2000000</v>
      </c>
      <c r="C41" s="49" t="s">
        <v>53</v>
      </c>
      <c r="D41" s="52">
        <v>0.95274000000000003</v>
      </c>
      <c r="E41" s="49">
        <v>91</v>
      </c>
      <c r="F41" s="50">
        <v>2000000</v>
      </c>
    </row>
    <row r="42" spans="1:6" x14ac:dyDescent="0.3">
      <c r="A42" t="s">
        <v>9378</v>
      </c>
      <c r="B42" s="44">
        <v>2000000</v>
      </c>
      <c r="C42" t="s">
        <v>53</v>
      </c>
      <c r="D42" s="53">
        <v>0.95274000000000003</v>
      </c>
      <c r="E42">
        <v>91</v>
      </c>
      <c r="F42" s="44">
        <v>2000000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157</vt:i4>
      </vt:variant>
    </vt:vector>
  </HeadingPairs>
  <TitlesOfParts>
    <vt:vector size="167" baseType="lpstr">
      <vt:lpstr>risk to HY</vt:lpstr>
      <vt:lpstr>Sheet1</vt:lpstr>
      <vt:lpstr>BBB- en direct</vt:lpstr>
      <vt:lpstr>non notés</vt:lpstr>
      <vt:lpstr>HY en direct</vt:lpstr>
      <vt:lpstr>USD hedgé</vt:lpstr>
      <vt:lpstr>expo_russie</vt:lpstr>
      <vt:lpstr>data</vt:lpstr>
      <vt:lpstr>previous</vt:lpstr>
      <vt:lpstr>Sheet2</vt:lpstr>
      <vt:lpstr>'HY en direct'!_?module_globalAnalysis_view_Stock_RatingHY</vt:lpstr>
      <vt:lpstr>'HY en direct'!_?module_globalAnalysis_view_Stock_RatingHY_1</vt:lpstr>
      <vt:lpstr>'HY en direct'!_?module_globalAnalysis_view_Stock_RatingHY_10</vt:lpstr>
      <vt:lpstr>'HY en direct'!_?module_globalAnalysis_view_Stock_RatingHY_11</vt:lpstr>
      <vt:lpstr>'HY en direct'!_?module_globalAnalysis_view_Stock_RatingHY_12</vt:lpstr>
      <vt:lpstr>'HY en direct'!_?module_globalAnalysis_view_Stock_RatingHY_13</vt:lpstr>
      <vt:lpstr>'HY en direct'!_?module_globalAnalysis_view_Stock_RatingHY_14</vt:lpstr>
      <vt:lpstr>'HY en direct'!_?module_globalAnalysis_view_Stock_RatingHY_15</vt:lpstr>
      <vt:lpstr>'HY en direct'!_?module_globalAnalysis_view_Stock_RatingHY_16</vt:lpstr>
      <vt:lpstr>'HY en direct'!_?module_globalAnalysis_view_Stock_RatingHY_17</vt:lpstr>
      <vt:lpstr>'HY en direct'!_?module_globalAnalysis_view_Stock_RatingHY_18</vt:lpstr>
      <vt:lpstr>'HY en direct'!_?module_globalAnalysis_view_Stock_RatingHY_19</vt:lpstr>
      <vt:lpstr>'HY en direct'!_?module_globalAnalysis_view_Stock_RatingHY_2</vt:lpstr>
      <vt:lpstr>'HY en direct'!_?module_globalAnalysis_view_Stock_RatingHY_20</vt:lpstr>
      <vt:lpstr>'HY en direct'!_?module_globalAnalysis_view_Stock_RatingHY_21</vt:lpstr>
      <vt:lpstr>'HY en direct'!_?module_globalAnalysis_view_Stock_RatingHY_22</vt:lpstr>
      <vt:lpstr>'HY en direct'!_?module_globalAnalysis_view_Stock_RatingHY_23</vt:lpstr>
      <vt:lpstr>'HY en direct'!_?module_globalAnalysis_view_Stock_RatingHY_24</vt:lpstr>
      <vt:lpstr>'HY en direct'!_?module_globalAnalysis_view_Stock_RatingHY_25</vt:lpstr>
      <vt:lpstr>'HY en direct'!_?module_globalAnalysis_view_Stock_RatingHY_26</vt:lpstr>
      <vt:lpstr>'HY en direct'!_?module_globalAnalysis_view_Stock_RatingHY_27</vt:lpstr>
      <vt:lpstr>'HY en direct'!_?module_globalAnalysis_view_Stock_RatingHY_28</vt:lpstr>
      <vt:lpstr>'HY en direct'!_?module_globalAnalysis_view_Stock_RatingHY_29</vt:lpstr>
      <vt:lpstr>'HY en direct'!_?module_globalAnalysis_view_Stock_RatingHY_3</vt:lpstr>
      <vt:lpstr>'HY en direct'!_?module_globalAnalysis_view_Stock_RatingHY_30</vt:lpstr>
      <vt:lpstr>'HY en direct'!_?module_globalAnalysis_view_Stock_RatingHY_31</vt:lpstr>
      <vt:lpstr>'HY en direct'!_?module_globalAnalysis_view_Stock_RatingHY_32</vt:lpstr>
      <vt:lpstr>'HY en direct'!_?module_globalAnalysis_view_Stock_RatingHY_33</vt:lpstr>
      <vt:lpstr>'HY en direct'!_?module_globalAnalysis_view_Stock_RatingHY_34</vt:lpstr>
      <vt:lpstr>'HY en direct'!_?module_globalAnalysis_view_Stock_RatingHY_35</vt:lpstr>
      <vt:lpstr>'HY en direct'!_?module_globalAnalysis_view_Stock_RatingHY_36</vt:lpstr>
      <vt:lpstr>'HY en direct'!_?module_globalAnalysis_view_Stock_RatingHY_37</vt:lpstr>
      <vt:lpstr>'HY en direct'!_?module_globalAnalysis_view_Stock_RatingHY_38</vt:lpstr>
      <vt:lpstr>'HY en direct'!_?module_globalAnalysis_view_Stock_RatingHY_39</vt:lpstr>
      <vt:lpstr>'HY en direct'!_?module_globalAnalysis_view_Stock_RatingHY_4</vt:lpstr>
      <vt:lpstr>'HY en direct'!_?module_globalAnalysis_view_Stock_RatingHY_40</vt:lpstr>
      <vt:lpstr>'HY en direct'!_?module_globalAnalysis_view_Stock_RatingHY_41</vt:lpstr>
      <vt:lpstr>'HY en direct'!_?module_globalAnalysis_view_Stock_RatingHY_42</vt:lpstr>
      <vt:lpstr>'HY en direct'!_?module_globalAnalysis_view_Stock_RatingHY_43</vt:lpstr>
      <vt:lpstr>'HY en direct'!_?module_globalAnalysis_view_Stock_RatingHY_44</vt:lpstr>
      <vt:lpstr>'HY en direct'!_?module_globalAnalysis_view_Stock_RatingHY_45</vt:lpstr>
      <vt:lpstr>'HY en direct'!_?module_globalAnalysis_view_Stock_RatingHY_46</vt:lpstr>
      <vt:lpstr>'HY en direct'!_?module_globalAnalysis_view_Stock_RatingHY_47</vt:lpstr>
      <vt:lpstr>'HY en direct'!_?module_globalAnalysis_view_Stock_RatingHY_48</vt:lpstr>
      <vt:lpstr>'HY en direct'!_?module_globalAnalysis_view_Stock_RatingHY_49</vt:lpstr>
      <vt:lpstr>'HY en direct'!_?module_globalAnalysis_view_Stock_RatingHY_5</vt:lpstr>
      <vt:lpstr>'HY en direct'!_?module_globalAnalysis_view_Stock_RatingHY_50</vt:lpstr>
      <vt:lpstr>'HY en direct'!_?module_globalAnalysis_view_Stock_RatingHY_51</vt:lpstr>
      <vt:lpstr>'HY en direct'!_?module_globalAnalysis_view_Stock_RatingHY_52</vt:lpstr>
      <vt:lpstr>'HY en direct'!_?module_globalAnalysis_view_Stock_RatingHY_53</vt:lpstr>
      <vt:lpstr>'HY en direct'!_?module_globalAnalysis_view_Stock_RatingHY_54</vt:lpstr>
      <vt:lpstr>'HY en direct'!_?module_globalAnalysis_view_Stock_RatingHY_55</vt:lpstr>
      <vt:lpstr>'HY en direct'!_?module_globalAnalysis_view_Stock_RatingHY_56</vt:lpstr>
      <vt:lpstr>'HY en direct'!_?module_globalAnalysis_view_Stock_RatingHY_57</vt:lpstr>
      <vt:lpstr>'HY en direct'!_?module_globalAnalysis_view_Stock_RatingHY_58</vt:lpstr>
      <vt:lpstr>'HY en direct'!_?module_globalAnalysis_view_Stock_RatingHY_59</vt:lpstr>
      <vt:lpstr>'HY en direct'!_?module_globalAnalysis_view_Stock_RatingHY_6</vt:lpstr>
      <vt:lpstr>'HY en direct'!_?module_globalAnalysis_view_Stock_RatingHY_60</vt:lpstr>
      <vt:lpstr>'HY en direct'!_?module_globalAnalysis_view_Stock_RatingHY_61</vt:lpstr>
      <vt:lpstr>'HY en direct'!_?module_globalAnalysis_view_Stock_RatingHY_62</vt:lpstr>
      <vt:lpstr>'HY en direct'!_?module_globalAnalysis_view_Stock_RatingHY_63</vt:lpstr>
      <vt:lpstr>'HY en direct'!_?module_globalAnalysis_view_Stock_RatingHY_64</vt:lpstr>
      <vt:lpstr>'HY en direct'!_?module_globalAnalysis_view_Stock_RatingHY_65</vt:lpstr>
      <vt:lpstr>'HY en direct'!_?module_globalAnalysis_view_Stock_RatingHY_66</vt:lpstr>
      <vt:lpstr>'HY en direct'!_?module_globalAnalysis_view_Stock_RatingHY_67</vt:lpstr>
      <vt:lpstr>'HY en direct'!_?module_globalAnalysis_view_Stock_RatingHY_68</vt:lpstr>
      <vt:lpstr>'HY en direct'!_?module_globalAnalysis_view_Stock_RatingHY_69</vt:lpstr>
      <vt:lpstr>'HY en direct'!_?module_globalAnalysis_view_Stock_RatingHY_7</vt:lpstr>
      <vt:lpstr>'HY en direct'!_?module_globalAnalysis_view_Stock_RatingHY_8</vt:lpstr>
      <vt:lpstr>'HY en direct'!_?module_globalAnalysis_view_Stock_RatingHY_9</vt:lpstr>
      <vt:lpstr>'risk to HY'!_?module_globalAnalysis_view_StockDetail</vt:lpstr>
      <vt:lpstr>'risk to HY'!_?module_globalAnalysis_view_StockDetail_1</vt:lpstr>
      <vt:lpstr>'risk to HY'!_?module_globalAnalysis_view_StockDetail_10</vt:lpstr>
      <vt:lpstr>'risk to HY'!_?module_globalAnalysis_view_StockDetail_11</vt:lpstr>
      <vt:lpstr>'risk to HY'!_?module_globalAnalysis_view_StockDetail_12</vt:lpstr>
      <vt:lpstr>'risk to HY'!_?module_globalAnalysis_view_StockDetail_13</vt:lpstr>
      <vt:lpstr>'risk to HY'!_?module_globalAnalysis_view_StockDetail_14</vt:lpstr>
      <vt:lpstr>'risk to HY'!_?module_globalAnalysis_view_StockDetail_15</vt:lpstr>
      <vt:lpstr>'risk to HY'!_?module_globalAnalysis_view_StockDetail_16</vt:lpstr>
      <vt:lpstr>'risk to HY'!_?module_globalAnalysis_view_StockDetail_17</vt:lpstr>
      <vt:lpstr>'risk to HY'!_?module_globalAnalysis_view_StockDetail_18</vt:lpstr>
      <vt:lpstr>'risk to HY'!_?module_globalAnalysis_view_StockDetail_19</vt:lpstr>
      <vt:lpstr>'risk to HY'!_?module_globalAnalysis_view_StockDetail_2</vt:lpstr>
      <vt:lpstr>'risk to HY'!_?module_globalAnalysis_view_StockDetail_20</vt:lpstr>
      <vt:lpstr>'risk to HY'!_?module_globalAnalysis_view_StockDetail_21</vt:lpstr>
      <vt:lpstr>'risk to HY'!_?module_globalAnalysis_view_StockDetail_22</vt:lpstr>
      <vt:lpstr>'risk to HY'!_?module_globalAnalysis_view_StockDetail_23</vt:lpstr>
      <vt:lpstr>'risk to HY'!_?module_globalAnalysis_view_StockDetail_24</vt:lpstr>
      <vt:lpstr>'risk to HY'!_?module_globalAnalysis_view_StockDetail_25</vt:lpstr>
      <vt:lpstr>'risk to HY'!_?module_globalAnalysis_view_StockDetail_26</vt:lpstr>
      <vt:lpstr>'risk to HY'!_?module_globalAnalysis_view_StockDetail_27</vt:lpstr>
      <vt:lpstr>'risk to HY'!_?module_globalAnalysis_view_StockDetail_28</vt:lpstr>
      <vt:lpstr>'risk to HY'!_?module_globalAnalysis_view_StockDetail_29</vt:lpstr>
      <vt:lpstr>'risk to HY'!_?module_globalAnalysis_view_StockDetail_3</vt:lpstr>
      <vt:lpstr>'risk to HY'!_?module_globalAnalysis_view_StockDetail_30</vt:lpstr>
      <vt:lpstr>'risk to HY'!_?module_globalAnalysis_view_StockDetail_31</vt:lpstr>
      <vt:lpstr>'risk to HY'!_?module_globalAnalysis_view_StockDetail_32</vt:lpstr>
      <vt:lpstr>'risk to HY'!_?module_globalAnalysis_view_StockDetail_4</vt:lpstr>
      <vt:lpstr>'risk to HY'!_?module_globalAnalysis_view_StockDetail_5</vt:lpstr>
      <vt:lpstr>'risk to HY'!_?module_globalAnalysis_view_StockDetail_6</vt:lpstr>
      <vt:lpstr>'risk to HY'!_?module_globalAnalysis_view_StockDetail_7</vt:lpstr>
      <vt:lpstr>'risk to HY'!_?module_globalAnalysis_view_StockDetail_8</vt:lpstr>
      <vt:lpstr>'risk to HY'!_?module_globalAnalysis_view_StockDetail_9</vt:lpstr>
      <vt:lpstr>'non notés'!_?module_globalAnalysis_view_StockHorsEuro</vt:lpstr>
      <vt:lpstr>'USD hedgé'!_?module_globalAnalysis_view_StockHorsEuro</vt:lpstr>
      <vt:lpstr>'USD hedgé'!_?module_globalAnalysis_view_StockHorsEuro_1</vt:lpstr>
      <vt:lpstr>'USD hedgé'!_?module_globalAnalysis_view_StockHorsEuro_10</vt:lpstr>
      <vt:lpstr>'USD hedgé'!_?module_globalAnalysis_view_StockHorsEuro_11</vt:lpstr>
      <vt:lpstr>'USD hedgé'!_?module_globalAnalysis_view_StockHorsEuro_12</vt:lpstr>
      <vt:lpstr>'USD hedgé'!_?module_globalAnalysis_view_StockHorsEuro_13</vt:lpstr>
      <vt:lpstr>'USD hedgé'!_?module_globalAnalysis_view_StockHorsEuro_14</vt:lpstr>
      <vt:lpstr>'USD hedgé'!_?module_globalAnalysis_view_StockHorsEuro_15</vt:lpstr>
      <vt:lpstr>'USD hedgé'!_?module_globalAnalysis_view_StockHorsEuro_16</vt:lpstr>
      <vt:lpstr>'USD hedgé'!_?module_globalAnalysis_view_StockHorsEuro_17</vt:lpstr>
      <vt:lpstr>'USD hedgé'!_?module_globalAnalysis_view_StockHorsEuro_18</vt:lpstr>
      <vt:lpstr>'USD hedgé'!_?module_globalAnalysis_view_StockHorsEuro_19</vt:lpstr>
      <vt:lpstr>'USD hedgé'!_?module_globalAnalysis_view_StockHorsEuro_2</vt:lpstr>
      <vt:lpstr>'USD hedgé'!_?module_globalAnalysis_view_StockHorsEuro_20</vt:lpstr>
      <vt:lpstr>'USD hedgé'!_?module_globalAnalysis_view_StockHorsEuro_21</vt:lpstr>
      <vt:lpstr>'USD hedgé'!_?module_globalAnalysis_view_StockHorsEuro_22</vt:lpstr>
      <vt:lpstr>'USD hedgé'!_?module_globalAnalysis_view_StockHorsEuro_23</vt:lpstr>
      <vt:lpstr>'USD hedgé'!_?module_globalAnalysis_view_StockHorsEuro_24</vt:lpstr>
      <vt:lpstr>'USD hedgé'!_?module_globalAnalysis_view_StockHorsEuro_25</vt:lpstr>
      <vt:lpstr>'USD hedgé'!_?module_globalAnalysis_view_StockHorsEuro_26</vt:lpstr>
      <vt:lpstr>'USD hedgé'!_?module_globalAnalysis_view_StockHorsEuro_27</vt:lpstr>
      <vt:lpstr>'USD hedgé'!_?module_globalAnalysis_view_StockHorsEuro_28</vt:lpstr>
      <vt:lpstr>'USD hedgé'!_?module_globalAnalysis_view_StockHorsEuro_29</vt:lpstr>
      <vt:lpstr>'USD hedgé'!_?module_globalAnalysis_view_StockHorsEuro_3</vt:lpstr>
      <vt:lpstr>'USD hedgé'!_?module_globalAnalysis_view_StockHorsEuro_30</vt:lpstr>
      <vt:lpstr>'USD hedgé'!_?module_globalAnalysis_view_StockHorsEuro_31</vt:lpstr>
      <vt:lpstr>'USD hedgé'!_?module_globalAnalysis_view_StockHorsEuro_32</vt:lpstr>
      <vt:lpstr>'USD hedgé'!_?module_globalAnalysis_view_StockHorsEuro_33</vt:lpstr>
      <vt:lpstr>'USD hedgé'!_?module_globalAnalysis_view_StockHorsEuro_34</vt:lpstr>
      <vt:lpstr>'USD hedgé'!_?module_globalAnalysis_view_StockHorsEuro_35</vt:lpstr>
      <vt:lpstr>'USD hedgé'!_?module_globalAnalysis_view_StockHorsEuro_36</vt:lpstr>
      <vt:lpstr>'USD hedgé'!_?module_globalAnalysis_view_StockHorsEuro_37</vt:lpstr>
      <vt:lpstr>'USD hedgé'!_?module_globalAnalysis_view_StockHorsEuro_38</vt:lpstr>
      <vt:lpstr>'USD hedgé'!_?module_globalAnalysis_view_StockHorsEuro_39</vt:lpstr>
      <vt:lpstr>'USD hedgé'!_?module_globalAnalysis_view_StockHorsEuro_4</vt:lpstr>
      <vt:lpstr>'USD hedgé'!_?module_globalAnalysis_view_StockHorsEuro_40</vt:lpstr>
      <vt:lpstr>'USD hedgé'!_?module_globalAnalysis_view_StockHorsEuro_41</vt:lpstr>
      <vt:lpstr>'USD hedgé'!_?module_globalAnalysis_view_StockHorsEuro_42</vt:lpstr>
      <vt:lpstr>'USD hedgé'!_?module_globalAnalysis_view_StockHorsEuro_43</vt:lpstr>
      <vt:lpstr>'USD hedgé'!_?module_globalAnalysis_view_StockHorsEuro_44</vt:lpstr>
      <vt:lpstr>'USD hedgé'!_?module_globalAnalysis_view_StockHorsEuro_45</vt:lpstr>
      <vt:lpstr>'USD hedgé'!_?module_globalAnalysis_view_StockHorsEuro_46</vt:lpstr>
      <vt:lpstr>'USD hedgé'!_?module_globalAnalysis_view_StockHorsEuro_5</vt:lpstr>
      <vt:lpstr>'USD hedgé'!_?module_globalAnalysis_view_StockHorsEuro_6</vt:lpstr>
      <vt:lpstr>'non notés'!_?module_globalAnalysis_view_StockHorsEuro_62</vt:lpstr>
      <vt:lpstr>'non notés'!_?module_globalAnalysis_view_StockHorsEuro_63</vt:lpstr>
      <vt:lpstr>'non notés'!_?module_globalAnalysis_view_StockHorsEuro_64</vt:lpstr>
      <vt:lpstr>'non notés'!_?module_globalAnalysis_view_StockHorsEuro_65</vt:lpstr>
      <vt:lpstr>'USD hedgé'!_?module_globalAnalysis_view_StockHorsEuro_7</vt:lpstr>
      <vt:lpstr>'USD hedgé'!_?module_globalAnalysis_view_StockHorsEuro_8</vt:lpstr>
      <vt:lpstr>'USD hedgé'!_?module_globalAnalysis_view_StockHorsEuro_9</vt:lpstr>
      <vt:lpstr>date</vt:lpstr>
      <vt:lpstr>data!transfo.action?report_AFE_MSA_CCA_date_20220421_scenario_Rating_Details_occurrence_Family_occurrence_3_view_Rating_Details_format_html_expand__2</vt:lpstr>
    </vt:vector>
  </TitlesOfParts>
  <Company>Amundi Asset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Boissavy Jean (AMUNDI)</dc:creator>
  <cp:lastModifiedBy>Ben Sassi Ilyes (AMUNDI)</cp:lastModifiedBy>
  <dcterms:created xsi:type="dcterms:W3CDTF">2022-03-03T17:36:48Z</dcterms:created>
  <dcterms:modified xsi:type="dcterms:W3CDTF">2025-11-09T09:55:19Z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c45191-74e4-40a9-a4c5-ab5c9391e33a_Enabled">
    <vt:lpwstr>true</vt:lpwstr>
  </property>
  <property fmtid="{D5CDD505-2E9C-101B-9397-08002B2CF9AE}" pid="3" name="MSIP_Label_6ac45191-74e4-40a9-a4c5-ab5c9391e33a_SetDate">
    <vt:lpwstr>2022-06-10T07:14:14Z</vt:lpwstr>
  </property>
  <property fmtid="{D5CDD505-2E9C-101B-9397-08002B2CF9AE}" pid="4" name="MSIP_Label_6ac45191-74e4-40a9-a4c5-ab5c9391e33a_Method">
    <vt:lpwstr>Standard</vt:lpwstr>
  </property>
  <property fmtid="{D5CDD505-2E9C-101B-9397-08002B2CF9AE}" pid="5" name="MSIP_Label_6ac45191-74e4-40a9-a4c5-ab5c9391e33a_Name">
    <vt:lpwstr>Internal Data</vt:lpwstr>
  </property>
  <property fmtid="{D5CDD505-2E9C-101B-9397-08002B2CF9AE}" pid="6" name="MSIP_Label_6ac45191-74e4-40a9-a4c5-ab5c9391e33a_SiteId">
    <vt:lpwstr>a5c34232-eadc-4609-bff3-dd6fcdae3fe2</vt:lpwstr>
  </property>
  <property fmtid="{D5CDD505-2E9C-101B-9397-08002B2CF9AE}" pid="7" name="MSIP_Label_6ac45191-74e4-40a9-a4c5-ab5c9391e33a_ActionId">
    <vt:lpwstr>9a9dca2e-b228-4e36-ab3a-532bb207428c</vt:lpwstr>
  </property>
  <property fmtid="{D5CDD505-2E9C-101B-9397-08002B2CF9AE}" pid="8" name="MSIP_Label_6ac45191-74e4-40a9-a4c5-ab5c9391e33a_ContentBits">
    <vt:lpwstr>0</vt:lpwstr>
  </property>
</Properties>
</file>